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mc:AlternateContent xmlns:mc="http://schemas.openxmlformats.org/markup-compatibility/2006">
    <mc:Choice Requires="x15">
      <x15ac:absPath xmlns:x15ac="http://schemas.microsoft.com/office/spreadsheetml/2010/11/ac" url="https://airtelaf-my.sharepoint.com/personal/23192996_airtel_africa/Documents/ODU LEADS/"/>
    </mc:Choice>
  </mc:AlternateContent>
  <xr:revisionPtr revIDLastSave="88" documentId="8_{7319F1D2-0048-4255-A924-F881D55B35F1}" xr6:coauthVersionLast="47" xr6:coauthVersionMax="47" xr10:uidLastSave="{5B7A370C-CC19-4B77-8D10-CCE058996FBB}"/>
  <bookViews>
    <workbookView xWindow="-120" yWindow="-120" windowWidth="20730" windowHeight="11040" xr2:uid="{B1527108-F50D-4D69-A915-9260E9625E34}"/>
  </bookViews>
  <sheets>
    <sheet name="PARTNERS SUMMARY" sheetId="10" r:id="rId1"/>
    <sheet name="PARTNERS REJECTED LEADS" sheetId="21" r:id="rId2"/>
    <sheet name="ACTIVATED LEADS " sheetId="26" r:id="rId3"/>
    <sheet name="NOV DUMP" sheetId="16" r:id="rId4"/>
    <sheet name="OCT DUMP" sheetId="20" r:id="rId5"/>
    <sheet name="SEPT DUMP " sheetId="11" r:id="rId6"/>
    <sheet name="Sheet2" sheetId="28" r:id="rId7"/>
    <sheet name="DSE SUMMARY" sheetId="9" state="hidden" r:id="rId8"/>
  </sheets>
  <definedNames>
    <definedName name="_xlnm._FilterDatabase" localSheetId="2" hidden="1">'ACTIVATED LEADS '!$A$1:$K$2934</definedName>
    <definedName name="_xlnm._FilterDatabase" localSheetId="7" hidden="1">'DSE SUMMARY'!$A$2:$DA$2</definedName>
    <definedName name="_xlnm._FilterDatabase" localSheetId="3" hidden="1">'NOV DUMP'!$A$1:$X$4536</definedName>
    <definedName name="_xlnm._FilterDatabase" localSheetId="4" hidden="1">'OCT DUMP'!$A$1:$AP$2314</definedName>
    <definedName name="_xlnm._FilterDatabase" localSheetId="0" hidden="1">'PARTNERS SUMMARY'!$A$3:$EY$158</definedName>
    <definedName name="_xlnm._FilterDatabase" localSheetId="5" hidden="1">'SEPT DUMP '!$A$1:$T$237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 i="28" l="1"/>
  <c r="B3" i="28"/>
  <c r="B4" i="28"/>
  <c r="B5" i="28"/>
  <c r="B6" i="28"/>
  <c r="B7" i="28"/>
  <c r="B8" i="28"/>
  <c r="B9" i="28"/>
  <c r="B10" i="28"/>
  <c r="B11" i="28"/>
  <c r="B12" i="28"/>
  <c r="B13" i="28"/>
  <c r="B14" i="28"/>
  <c r="B15" i="28"/>
  <c r="B16" i="28"/>
  <c r="B17" i="28"/>
  <c r="B1" i="28"/>
  <c r="DO5" i="10"/>
  <c r="DO6" i="10"/>
  <c r="DO7" i="10"/>
  <c r="DO8" i="10"/>
  <c r="DO9" i="10"/>
  <c r="DO10" i="10"/>
  <c r="DO11" i="10"/>
  <c r="DO12" i="10"/>
  <c r="DO13" i="10"/>
  <c r="DO14" i="10"/>
  <c r="DO15" i="10"/>
  <c r="DO16" i="10"/>
  <c r="DO17" i="10"/>
  <c r="DO18" i="10"/>
  <c r="DO19" i="10"/>
  <c r="DO20" i="10"/>
  <c r="DO21" i="10"/>
  <c r="DO22" i="10"/>
  <c r="DO23" i="10"/>
  <c r="DO24" i="10"/>
  <c r="DO25" i="10"/>
  <c r="DO26" i="10"/>
  <c r="DO27" i="10"/>
  <c r="DO28" i="10"/>
  <c r="DO29" i="10"/>
  <c r="DO30" i="10"/>
  <c r="DO31" i="10"/>
  <c r="DO32" i="10"/>
  <c r="DO33" i="10"/>
  <c r="DO34" i="10"/>
  <c r="DO35" i="10"/>
  <c r="DO36" i="10"/>
  <c r="DO37" i="10"/>
  <c r="DO38" i="10"/>
  <c r="DO39" i="10"/>
  <c r="DO40" i="10"/>
  <c r="DO41" i="10"/>
  <c r="DO42" i="10"/>
  <c r="DO43" i="10"/>
  <c r="DO44" i="10"/>
  <c r="DO45" i="10"/>
  <c r="DO46" i="10"/>
  <c r="DO47" i="10"/>
  <c r="DO48" i="10"/>
  <c r="DO49" i="10"/>
  <c r="DO50" i="10"/>
  <c r="DO51" i="10"/>
  <c r="DO52" i="10"/>
  <c r="DO53" i="10"/>
  <c r="DO54" i="10"/>
  <c r="DO55" i="10"/>
  <c r="DO56" i="10"/>
  <c r="DO57" i="10"/>
  <c r="DO58" i="10"/>
  <c r="DO59" i="10"/>
  <c r="DO60" i="10"/>
  <c r="DO61" i="10"/>
  <c r="DO62" i="10"/>
  <c r="DO63" i="10"/>
  <c r="DO64" i="10"/>
  <c r="DO65" i="10"/>
  <c r="DO66" i="10"/>
  <c r="DO67" i="10"/>
  <c r="DO68" i="10"/>
  <c r="DO69" i="10"/>
  <c r="DO70" i="10"/>
  <c r="DO71" i="10"/>
  <c r="DO72" i="10"/>
  <c r="DO73" i="10"/>
  <c r="DO74" i="10"/>
  <c r="DO75" i="10"/>
  <c r="DO76" i="10"/>
  <c r="DO77" i="10"/>
  <c r="DO78" i="10"/>
  <c r="DO79" i="10"/>
  <c r="DO80" i="10"/>
  <c r="DO81" i="10"/>
  <c r="DO82" i="10"/>
  <c r="DO83" i="10"/>
  <c r="DO84" i="10"/>
  <c r="DO85" i="10"/>
  <c r="DO86" i="10"/>
  <c r="DO87" i="10"/>
  <c r="DO88" i="10"/>
  <c r="DO89" i="10"/>
  <c r="DO90" i="10"/>
  <c r="DO91" i="10"/>
  <c r="DO92" i="10"/>
  <c r="DO93" i="10"/>
  <c r="DO94" i="10"/>
  <c r="DO95" i="10"/>
  <c r="DO96" i="10"/>
  <c r="DO97" i="10"/>
  <c r="DO98" i="10"/>
  <c r="DO99" i="10"/>
  <c r="DO100" i="10"/>
  <c r="DO101" i="10"/>
  <c r="DO102" i="10"/>
  <c r="DO103" i="10"/>
  <c r="DO104" i="10"/>
  <c r="DO105" i="10"/>
  <c r="DO106" i="10"/>
  <c r="DO107" i="10"/>
  <c r="DO108" i="10"/>
  <c r="DO109" i="10"/>
  <c r="DO110" i="10"/>
  <c r="DO111" i="10"/>
  <c r="DO112" i="10"/>
  <c r="DO113" i="10"/>
  <c r="DO114" i="10"/>
  <c r="DO115" i="10"/>
  <c r="DO116" i="10"/>
  <c r="DO117" i="10"/>
  <c r="DO118" i="10"/>
  <c r="DO119" i="10"/>
  <c r="DO120" i="10"/>
  <c r="DO121" i="10"/>
  <c r="DO122" i="10"/>
  <c r="DO123" i="10"/>
  <c r="DO124" i="10"/>
  <c r="DO125" i="10"/>
  <c r="DO126" i="10"/>
  <c r="DO127" i="10"/>
  <c r="DO128" i="10"/>
  <c r="DO129" i="10"/>
  <c r="DO130" i="10"/>
  <c r="DO131" i="10"/>
  <c r="DO132" i="10"/>
  <c r="DO133" i="10"/>
  <c r="DO134" i="10"/>
  <c r="DO135" i="10"/>
  <c r="DO136" i="10"/>
  <c r="DO137" i="10"/>
  <c r="DO138" i="10"/>
  <c r="DO139" i="10"/>
  <c r="DO140" i="10"/>
  <c r="DO141" i="10"/>
  <c r="DO142" i="10"/>
  <c r="DO143" i="10"/>
  <c r="DO144" i="10"/>
  <c r="DO145" i="10"/>
  <c r="DO146" i="10"/>
  <c r="DO147" i="10"/>
  <c r="DO148" i="10"/>
  <c r="DO149" i="10"/>
  <c r="DO150" i="10"/>
  <c r="DO151" i="10"/>
  <c r="DO152" i="10"/>
  <c r="DO153" i="10"/>
  <c r="DO154" i="10"/>
  <c r="DO155" i="10"/>
  <c r="DO156" i="10"/>
  <c r="DO157" i="10"/>
  <c r="DO158" i="10"/>
  <c r="DO4" i="10"/>
  <c r="DO2" i="10" l="1"/>
  <c r="DP2" i="10"/>
  <c r="DQ2" i="10"/>
  <c r="DR2" i="10"/>
  <c r="DS2" i="10"/>
  <c r="DT2" i="10"/>
  <c r="DU2" i="10"/>
  <c r="DV2" i="10"/>
  <c r="DW2" i="10"/>
  <c r="DX2" i="10"/>
  <c r="DY2" i="10"/>
  <c r="DZ2" i="10"/>
  <c r="EA2" i="10"/>
  <c r="EB2" i="10"/>
  <c r="EC2" i="10"/>
  <c r="ED2" i="10"/>
  <c r="EE2" i="10"/>
  <c r="EF2" i="10"/>
  <c r="EG2" i="10"/>
  <c r="EH2" i="10"/>
  <c r="EI2" i="10"/>
  <c r="EJ2" i="10"/>
  <c r="EK2" i="10"/>
  <c r="EL2" i="10"/>
  <c r="EM2" i="10"/>
  <c r="EN2" i="10"/>
  <c r="EO2" i="10"/>
  <c r="EP2" i="10"/>
  <c r="EQ2" i="10"/>
  <c r="ER2" i="10"/>
  <c r="ES2" i="10"/>
  <c r="ET2" i="10"/>
  <c r="EU2" i="10"/>
  <c r="EV2" i="10"/>
  <c r="EW2" i="10"/>
  <c r="EX2" i="10"/>
  <c r="EY2" i="10"/>
  <c r="K2654" i="26"/>
  <c r="K2655" i="26"/>
  <c r="K2656" i="26"/>
  <c r="K2657" i="26"/>
  <c r="K2658" i="26"/>
  <c r="K2659" i="26"/>
  <c r="K2660" i="26"/>
  <c r="K2661" i="26"/>
  <c r="K2662" i="26"/>
  <c r="K2663" i="26"/>
  <c r="K2664" i="26"/>
  <c r="K2665" i="26"/>
  <c r="K2666" i="26"/>
  <c r="K2667" i="26"/>
  <c r="K2668" i="26"/>
  <c r="K2669" i="26"/>
  <c r="K2670" i="26"/>
  <c r="K2671" i="26"/>
  <c r="K2672" i="26"/>
  <c r="K2673" i="26"/>
  <c r="K2674" i="26"/>
  <c r="K2675" i="26"/>
  <c r="K2676" i="26"/>
  <c r="K2677" i="26"/>
  <c r="K2678" i="26"/>
  <c r="K2679" i="26"/>
  <c r="K2680" i="26"/>
  <c r="K2681" i="26"/>
  <c r="K2682" i="26"/>
  <c r="K2683" i="26"/>
  <c r="K2684" i="26"/>
  <c r="K2685" i="26"/>
  <c r="K2686" i="26"/>
  <c r="K2687" i="26"/>
  <c r="K2688" i="26"/>
  <c r="K2689" i="26"/>
  <c r="K2690" i="26"/>
  <c r="K2691" i="26"/>
  <c r="K2692" i="26"/>
  <c r="K2693" i="26"/>
  <c r="K2694" i="26"/>
  <c r="K2695" i="26"/>
  <c r="K2696" i="26"/>
  <c r="K2697" i="26"/>
  <c r="K2698" i="26"/>
  <c r="K2699" i="26"/>
  <c r="K2700" i="26"/>
  <c r="K2701" i="26"/>
  <c r="K2702" i="26"/>
  <c r="K2703" i="26"/>
  <c r="K2704" i="26"/>
  <c r="K2705" i="26"/>
  <c r="K2706" i="26"/>
  <c r="K2707" i="26"/>
  <c r="K2708" i="26"/>
  <c r="K2709" i="26"/>
  <c r="K2710" i="26"/>
  <c r="K2711" i="26"/>
  <c r="K2712" i="26"/>
  <c r="K2713" i="26"/>
  <c r="K2714" i="26"/>
  <c r="K2715" i="26"/>
  <c r="K2716" i="26"/>
  <c r="K2717" i="26"/>
  <c r="K2718" i="26"/>
  <c r="K2719" i="26"/>
  <c r="K2720" i="26"/>
  <c r="K2721" i="26"/>
  <c r="K2722" i="26"/>
  <c r="K2723" i="26"/>
  <c r="K2724" i="26"/>
  <c r="K2725" i="26"/>
  <c r="K2726" i="26"/>
  <c r="K2727" i="26"/>
  <c r="K2728" i="26"/>
  <c r="K2729" i="26"/>
  <c r="K2730" i="26"/>
  <c r="K2731" i="26"/>
  <c r="K2732" i="26"/>
  <c r="K2733" i="26"/>
  <c r="K2734" i="26"/>
  <c r="K2735" i="26"/>
  <c r="K2736" i="26"/>
  <c r="K2737" i="26"/>
  <c r="K2738" i="26"/>
  <c r="K2739" i="26"/>
  <c r="K2740" i="26"/>
  <c r="K2741" i="26"/>
  <c r="K2742" i="26"/>
  <c r="K2743" i="26"/>
  <c r="K2744" i="26"/>
  <c r="K2745" i="26"/>
  <c r="K2746" i="26"/>
  <c r="K2747" i="26"/>
  <c r="K2748" i="26"/>
  <c r="K2749" i="26"/>
  <c r="K2750" i="26"/>
  <c r="K2751" i="26"/>
  <c r="K2752" i="26"/>
  <c r="K2753" i="26"/>
  <c r="K2754" i="26"/>
  <c r="K2755" i="26"/>
  <c r="K2756" i="26"/>
  <c r="K2757" i="26"/>
  <c r="K2758" i="26"/>
  <c r="K2759" i="26"/>
  <c r="K2760" i="26"/>
  <c r="K2761" i="26"/>
  <c r="K2762" i="26"/>
  <c r="K2763" i="26"/>
  <c r="K2764" i="26"/>
  <c r="K2765" i="26"/>
  <c r="K2766" i="26"/>
  <c r="K2767" i="26"/>
  <c r="K2768" i="26"/>
  <c r="K2769" i="26"/>
  <c r="K2770" i="26"/>
  <c r="K2771" i="26"/>
  <c r="K2772" i="26"/>
  <c r="K2773" i="26"/>
  <c r="K2774" i="26"/>
  <c r="K2775" i="26"/>
  <c r="K2776" i="26"/>
  <c r="K2777" i="26"/>
  <c r="K2778" i="26"/>
  <c r="K2779" i="26"/>
  <c r="K2780" i="26"/>
  <c r="K2781" i="26"/>
  <c r="K2782" i="26"/>
  <c r="K2783" i="26"/>
  <c r="K2784" i="26"/>
  <c r="K2785" i="26"/>
  <c r="K2786" i="26"/>
  <c r="K2787" i="26"/>
  <c r="K2788" i="26"/>
  <c r="K2789" i="26"/>
  <c r="K2790" i="26"/>
  <c r="K2791" i="26"/>
  <c r="K2792" i="26"/>
  <c r="K2793" i="26"/>
  <c r="K2794" i="26"/>
  <c r="K2795" i="26"/>
  <c r="K2796" i="26"/>
  <c r="K2797" i="26"/>
  <c r="K2798" i="26"/>
  <c r="K2799" i="26"/>
  <c r="K2800" i="26"/>
  <c r="K2801" i="26"/>
  <c r="K2802" i="26"/>
  <c r="K2803" i="26"/>
  <c r="K2804" i="26"/>
  <c r="K2805" i="26"/>
  <c r="K2806" i="26"/>
  <c r="K2807" i="26"/>
  <c r="K2808" i="26"/>
  <c r="K2809" i="26"/>
  <c r="K2810" i="26"/>
  <c r="K2811" i="26"/>
  <c r="K2812" i="26"/>
  <c r="K2813" i="26"/>
  <c r="K2814" i="26"/>
  <c r="K2815" i="26"/>
  <c r="K2816" i="26"/>
  <c r="K2817" i="26"/>
  <c r="K2818" i="26"/>
  <c r="K2819" i="26"/>
  <c r="K2820" i="26"/>
  <c r="K2821" i="26"/>
  <c r="K2822" i="26"/>
  <c r="K2823" i="26"/>
  <c r="K2824" i="26"/>
  <c r="K2825" i="26"/>
  <c r="K2826" i="26"/>
  <c r="K2827" i="26"/>
  <c r="K2828" i="26"/>
  <c r="K2829" i="26"/>
  <c r="K2830" i="26"/>
  <c r="K2831" i="26"/>
  <c r="K2832" i="26"/>
  <c r="K2833" i="26"/>
  <c r="K2834" i="26"/>
  <c r="K2835" i="26"/>
  <c r="K2836" i="26"/>
  <c r="K2837" i="26"/>
  <c r="Z8" i="10" l="1"/>
  <c r="G158" i="10"/>
  <c r="H158" i="10"/>
  <c r="I158" i="10"/>
  <c r="J158" i="10"/>
  <c r="K158" i="10"/>
  <c r="O158" i="10"/>
  <c r="P158" i="10"/>
  <c r="Q158" i="10"/>
  <c r="R158" i="10"/>
  <c r="S158" i="10"/>
  <c r="T158" i="10"/>
  <c r="X158" i="10"/>
  <c r="Y158" i="10"/>
  <c r="Z158" i="10"/>
  <c r="AA158" i="10"/>
  <c r="AB158" i="10"/>
  <c r="AC158" i="10"/>
  <c r="AH158" i="10"/>
  <c r="AI158" i="10"/>
  <c r="AJ158" i="10"/>
  <c r="AK158" i="10"/>
  <c r="AL158" i="10"/>
  <c r="AM158" i="10"/>
  <c r="AN158" i="10"/>
  <c r="AO158" i="10"/>
  <c r="AP158" i="10"/>
  <c r="AQ158" i="10"/>
  <c r="AR158" i="10"/>
  <c r="AS158" i="10"/>
  <c r="AT158" i="10"/>
  <c r="AU158" i="10"/>
  <c r="AV158" i="10"/>
  <c r="AW158" i="10"/>
  <c r="AX158" i="10"/>
  <c r="AY158" i="10"/>
  <c r="AZ158" i="10"/>
  <c r="BA158" i="10"/>
  <c r="BB158" i="10"/>
  <c r="BC158" i="10"/>
  <c r="BD158" i="10"/>
  <c r="BE158" i="10"/>
  <c r="BF158" i="10"/>
  <c r="BG158" i="10"/>
  <c r="BH158" i="10"/>
  <c r="BI158" i="10"/>
  <c r="BJ158" i="10"/>
  <c r="BK158" i="10"/>
  <c r="BL158" i="10"/>
  <c r="BM158" i="10"/>
  <c r="BN158" i="10"/>
  <c r="BO158" i="10"/>
  <c r="BP158" i="10"/>
  <c r="BQ158" i="10"/>
  <c r="BR158" i="10"/>
  <c r="BS158" i="10"/>
  <c r="BT158" i="10"/>
  <c r="BU158" i="10"/>
  <c r="BV158" i="10"/>
  <c r="BW158" i="10"/>
  <c r="BX158" i="10"/>
  <c r="BY158" i="10"/>
  <c r="BZ158" i="10"/>
  <c r="CA158" i="10"/>
  <c r="CB158" i="10"/>
  <c r="CC158" i="10"/>
  <c r="CD158" i="10"/>
  <c r="CE158" i="10"/>
  <c r="CF158" i="10"/>
  <c r="CG158" i="10"/>
  <c r="CH158" i="10"/>
  <c r="CI158" i="10"/>
  <c r="CJ158" i="10"/>
  <c r="CK158" i="10"/>
  <c r="CL158" i="10"/>
  <c r="CM158" i="10"/>
  <c r="CN158" i="10"/>
  <c r="CO158" i="10"/>
  <c r="CP158" i="10"/>
  <c r="CQ158" i="10"/>
  <c r="CR158" i="10"/>
  <c r="CS158" i="10"/>
  <c r="CT158" i="10"/>
  <c r="CU158" i="10"/>
  <c r="CV158" i="10"/>
  <c r="CW158" i="10"/>
  <c r="CX158" i="10"/>
  <c r="CY158" i="10"/>
  <c r="CZ158" i="10"/>
  <c r="DA158" i="10"/>
  <c r="DB158" i="10"/>
  <c r="DC158" i="10"/>
  <c r="DD158" i="10"/>
  <c r="DE158" i="10"/>
  <c r="DF158" i="10"/>
  <c r="DG158" i="10"/>
  <c r="DH158" i="10"/>
  <c r="DI158" i="10"/>
  <c r="DJ158" i="10"/>
  <c r="DK158" i="10"/>
  <c r="DL158" i="10"/>
  <c r="DM158" i="10"/>
  <c r="DN158" i="10"/>
  <c r="DN5" i="10"/>
  <c r="DN6" i="10"/>
  <c r="DN7" i="10"/>
  <c r="DN8" i="10"/>
  <c r="DN9" i="10"/>
  <c r="DN10" i="10"/>
  <c r="DN11" i="10"/>
  <c r="DN12" i="10"/>
  <c r="DN13" i="10"/>
  <c r="DN14" i="10"/>
  <c r="DN15" i="10"/>
  <c r="DN16" i="10"/>
  <c r="DN17" i="10"/>
  <c r="DN18" i="10"/>
  <c r="DN19" i="10"/>
  <c r="DN20" i="10"/>
  <c r="DN21" i="10"/>
  <c r="DN22" i="10"/>
  <c r="DN23" i="10"/>
  <c r="DN24" i="10"/>
  <c r="DN25" i="10"/>
  <c r="DN26" i="10"/>
  <c r="DN27" i="10"/>
  <c r="DN28" i="10"/>
  <c r="DN29" i="10"/>
  <c r="DN30" i="10"/>
  <c r="DN31" i="10"/>
  <c r="DN32" i="10"/>
  <c r="DN33" i="10"/>
  <c r="DN34" i="10"/>
  <c r="DN35" i="10"/>
  <c r="DN36" i="10"/>
  <c r="DN37" i="10"/>
  <c r="DN38" i="10"/>
  <c r="DN39" i="10"/>
  <c r="DN40" i="10"/>
  <c r="DN41" i="10"/>
  <c r="DN42" i="10"/>
  <c r="DN43" i="10"/>
  <c r="DN44" i="10"/>
  <c r="DN45" i="10"/>
  <c r="DN46" i="10"/>
  <c r="DN47" i="10"/>
  <c r="DN48" i="10"/>
  <c r="DN49" i="10"/>
  <c r="DN50" i="10"/>
  <c r="DN51" i="10"/>
  <c r="DN52" i="10"/>
  <c r="DN53" i="10"/>
  <c r="DN54" i="10"/>
  <c r="DN55" i="10"/>
  <c r="DN56" i="10"/>
  <c r="DN57" i="10"/>
  <c r="DN58" i="10"/>
  <c r="DN59" i="10"/>
  <c r="DN60" i="10"/>
  <c r="DN61" i="10"/>
  <c r="DN62" i="10"/>
  <c r="DN63" i="10"/>
  <c r="DN64" i="10"/>
  <c r="DN65" i="10"/>
  <c r="DN66" i="10"/>
  <c r="DN67" i="10"/>
  <c r="DN68" i="10"/>
  <c r="DN69" i="10"/>
  <c r="DN70" i="10"/>
  <c r="DN71" i="10"/>
  <c r="DN72" i="10"/>
  <c r="DN73" i="10"/>
  <c r="DN74" i="10"/>
  <c r="DN75" i="10"/>
  <c r="DN76" i="10"/>
  <c r="DN77" i="10"/>
  <c r="DN78" i="10"/>
  <c r="DN79" i="10"/>
  <c r="DN80" i="10"/>
  <c r="DN81" i="10"/>
  <c r="DN82" i="10"/>
  <c r="DN83" i="10"/>
  <c r="DN84" i="10"/>
  <c r="DN85" i="10"/>
  <c r="DN86" i="10"/>
  <c r="DN87" i="10"/>
  <c r="DN88" i="10"/>
  <c r="DN89" i="10"/>
  <c r="DN90" i="10"/>
  <c r="DN91" i="10"/>
  <c r="DN92" i="10"/>
  <c r="DN93" i="10"/>
  <c r="DN94" i="10"/>
  <c r="DN95" i="10"/>
  <c r="DN96" i="10"/>
  <c r="DN97" i="10"/>
  <c r="DN98" i="10"/>
  <c r="DN99" i="10"/>
  <c r="DN100" i="10"/>
  <c r="DN101" i="10"/>
  <c r="DN102" i="10"/>
  <c r="DN103" i="10"/>
  <c r="DN104" i="10"/>
  <c r="DN105" i="10"/>
  <c r="DN106" i="10"/>
  <c r="DN107" i="10"/>
  <c r="DN108" i="10"/>
  <c r="DN109" i="10"/>
  <c r="DN110" i="10"/>
  <c r="DN111" i="10"/>
  <c r="DN112" i="10"/>
  <c r="DN113" i="10"/>
  <c r="DN114" i="10"/>
  <c r="DN115" i="10"/>
  <c r="DN116" i="10"/>
  <c r="DN117" i="10"/>
  <c r="DN118" i="10"/>
  <c r="DN119" i="10"/>
  <c r="DN120" i="10"/>
  <c r="DN121" i="10"/>
  <c r="DN122" i="10"/>
  <c r="DN123" i="10"/>
  <c r="DN124" i="10"/>
  <c r="DN125" i="10"/>
  <c r="DN126" i="10"/>
  <c r="DN127" i="10"/>
  <c r="DN128" i="10"/>
  <c r="DN129" i="10"/>
  <c r="DN130" i="10"/>
  <c r="DN131" i="10"/>
  <c r="DN132" i="10"/>
  <c r="DN133" i="10"/>
  <c r="DN134" i="10"/>
  <c r="DN135" i="10"/>
  <c r="DN136" i="10"/>
  <c r="DN137" i="10"/>
  <c r="DN138" i="10"/>
  <c r="DN139" i="10"/>
  <c r="DN140" i="10"/>
  <c r="DN141" i="10"/>
  <c r="DN142" i="10"/>
  <c r="DN143" i="10"/>
  <c r="DN144" i="10"/>
  <c r="DN145" i="10"/>
  <c r="DN146" i="10"/>
  <c r="DN147" i="10"/>
  <c r="DN148" i="10"/>
  <c r="DN149" i="10"/>
  <c r="DN150" i="10"/>
  <c r="DN151" i="10"/>
  <c r="DN152" i="10"/>
  <c r="DN153" i="10"/>
  <c r="DN154" i="10"/>
  <c r="DN155" i="10"/>
  <c r="DN156" i="10"/>
  <c r="DN157" i="10"/>
  <c r="DN4" i="10"/>
  <c r="AE17" i="10"/>
  <c r="AE20" i="10"/>
  <c r="AE22" i="10"/>
  <c r="AE24" i="10"/>
  <c r="AE25" i="10"/>
  <c r="AE26" i="10"/>
  <c r="AE29" i="10"/>
  <c r="AE30" i="10"/>
  <c r="AE31" i="10"/>
  <c r="AE32" i="10"/>
  <c r="AE33" i="10"/>
  <c r="AE36" i="10"/>
  <c r="AE37" i="10"/>
  <c r="AE38" i="10"/>
  <c r="AE39" i="10"/>
  <c r="AE40" i="10"/>
  <c r="AE41" i="10"/>
  <c r="AE43" i="10"/>
  <c r="AE44" i="10"/>
  <c r="AE46" i="10"/>
  <c r="AE48" i="10"/>
  <c r="AE49" i="10"/>
  <c r="AE50" i="10"/>
  <c r="AE51" i="10"/>
  <c r="AE53" i="10"/>
  <c r="AE54" i="10"/>
  <c r="AE55" i="10"/>
  <c r="AE57" i="10"/>
  <c r="AE58" i="10"/>
  <c r="AE60" i="10"/>
  <c r="AE61" i="10"/>
  <c r="AE62" i="10"/>
  <c r="AE63" i="10"/>
  <c r="AE64" i="10"/>
  <c r="AE65" i="10"/>
  <c r="AE66" i="10"/>
  <c r="AE67" i="10"/>
  <c r="AE68" i="10"/>
  <c r="AE69" i="10"/>
  <c r="AE70" i="10"/>
  <c r="AE71" i="10"/>
  <c r="AE72" i="10"/>
  <c r="AE73" i="10"/>
  <c r="AE74" i="10"/>
  <c r="AE75" i="10"/>
  <c r="AE76" i="10"/>
  <c r="AE77" i="10"/>
  <c r="AE79" i="10"/>
  <c r="AE80" i="10"/>
  <c r="AE81" i="10"/>
  <c r="AE82" i="10"/>
  <c r="AE83" i="10"/>
  <c r="AE84" i="10"/>
  <c r="AE85" i="10"/>
  <c r="AE86" i="10"/>
  <c r="AE88" i="10"/>
  <c r="AE89" i="10"/>
  <c r="AE90" i="10"/>
  <c r="AE91" i="10"/>
  <c r="AE92" i="10"/>
  <c r="AE93" i="10"/>
  <c r="AE94" i="10"/>
  <c r="AE95" i="10"/>
  <c r="AE96" i="10"/>
  <c r="AE98" i="10"/>
  <c r="AE99" i="10"/>
  <c r="AE100" i="10"/>
  <c r="AE101" i="10"/>
  <c r="AE103" i="10"/>
  <c r="AE104" i="10"/>
  <c r="AE106" i="10"/>
  <c r="AE107" i="10"/>
  <c r="AE108" i="10"/>
  <c r="AE109" i="10"/>
  <c r="AE110" i="10"/>
  <c r="AE111" i="10"/>
  <c r="AE113" i="10"/>
  <c r="AE114" i="10"/>
  <c r="AE115" i="10"/>
  <c r="AE116" i="10"/>
  <c r="AE117" i="10"/>
  <c r="AE118" i="10"/>
  <c r="AE119" i="10"/>
  <c r="AE121" i="10"/>
  <c r="AE122" i="10"/>
  <c r="AE124" i="10"/>
  <c r="AE126" i="10"/>
  <c r="AE127" i="10"/>
  <c r="AE128" i="10"/>
  <c r="AE129" i="10"/>
  <c r="AE130" i="10"/>
  <c r="AE133" i="10"/>
  <c r="AE134" i="10"/>
  <c r="AE135" i="10"/>
  <c r="AE136" i="10"/>
  <c r="AE139" i="10"/>
  <c r="AE140" i="10"/>
  <c r="AE141" i="10"/>
  <c r="AE142" i="10"/>
  <c r="AE143" i="10"/>
  <c r="AE144" i="10"/>
  <c r="AE149" i="10"/>
  <c r="AE151" i="10"/>
  <c r="AE153" i="10"/>
  <c r="AE154" i="10"/>
  <c r="AE155" i="10"/>
  <c r="AE156" i="10"/>
  <c r="K3" i="26"/>
  <c r="K4" i="26"/>
  <c r="K5" i="26"/>
  <c r="K6" i="26"/>
  <c r="K7" i="26"/>
  <c r="K8" i="26"/>
  <c r="K9" i="26"/>
  <c r="K10" i="26"/>
  <c r="K11" i="26"/>
  <c r="K12" i="26"/>
  <c r="K13" i="26"/>
  <c r="K14" i="26"/>
  <c r="K15" i="26"/>
  <c r="AE158" i="10" s="1"/>
  <c r="K16" i="26"/>
  <c r="K17" i="26"/>
  <c r="K18" i="26"/>
  <c r="K19" i="26"/>
  <c r="K20" i="26"/>
  <c r="K21" i="26"/>
  <c r="K22" i="26"/>
  <c r="K23" i="26"/>
  <c r="K24" i="26"/>
  <c r="K25" i="26"/>
  <c r="K26" i="26"/>
  <c r="K27" i="26"/>
  <c r="K28" i="26"/>
  <c r="K29" i="26"/>
  <c r="K30" i="26"/>
  <c r="K31" i="26"/>
  <c r="K32" i="26"/>
  <c r="K33" i="26"/>
  <c r="K34" i="26"/>
  <c r="K35" i="26"/>
  <c r="K36" i="26"/>
  <c r="K37" i="26"/>
  <c r="K38" i="26"/>
  <c r="K39" i="26"/>
  <c r="K40" i="26"/>
  <c r="K41" i="26"/>
  <c r="K42" i="26"/>
  <c r="K43" i="26"/>
  <c r="K44" i="26"/>
  <c r="K45" i="26"/>
  <c r="K46" i="26"/>
  <c r="K47" i="26"/>
  <c r="K48" i="26"/>
  <c r="K49" i="26"/>
  <c r="K50" i="26"/>
  <c r="K51" i="26"/>
  <c r="K52" i="26"/>
  <c r="K53" i="26"/>
  <c r="K54" i="26"/>
  <c r="AE23" i="10" s="1"/>
  <c r="K55" i="26"/>
  <c r="K56" i="26"/>
  <c r="K57" i="26"/>
  <c r="K58" i="26"/>
  <c r="K59" i="26"/>
  <c r="K60" i="26"/>
  <c r="K61" i="26"/>
  <c r="K62" i="26"/>
  <c r="K63" i="26"/>
  <c r="K64" i="26"/>
  <c r="K65" i="26"/>
  <c r="K66" i="26"/>
  <c r="K67" i="26"/>
  <c r="K68" i="26"/>
  <c r="K69" i="26"/>
  <c r="K70" i="26"/>
  <c r="K71" i="26"/>
  <c r="K72" i="26"/>
  <c r="K73" i="26"/>
  <c r="K74" i="26"/>
  <c r="AE11" i="10" s="1"/>
  <c r="K75" i="26"/>
  <c r="K76" i="26"/>
  <c r="K77" i="26"/>
  <c r="K78" i="26"/>
  <c r="K79" i="26"/>
  <c r="K80" i="26"/>
  <c r="K81" i="26"/>
  <c r="K82" i="26"/>
  <c r="K83" i="26"/>
  <c r="K84" i="26"/>
  <c r="K85" i="26"/>
  <c r="K86" i="26"/>
  <c r="K87" i="26"/>
  <c r="K88" i="26"/>
  <c r="K89" i="26"/>
  <c r="K90" i="26"/>
  <c r="K91" i="26"/>
  <c r="K92" i="26"/>
  <c r="K93" i="26"/>
  <c r="K94" i="26"/>
  <c r="K95" i="26"/>
  <c r="K96" i="26"/>
  <c r="K97" i="26"/>
  <c r="K98" i="26"/>
  <c r="K99" i="26"/>
  <c r="K100" i="26"/>
  <c r="K101" i="26"/>
  <c r="K102" i="26"/>
  <c r="K103" i="26"/>
  <c r="K104" i="26"/>
  <c r="K105" i="26"/>
  <c r="K106" i="26"/>
  <c r="K107" i="26"/>
  <c r="K108" i="26"/>
  <c r="K109" i="26"/>
  <c r="K110" i="26"/>
  <c r="K111" i="26"/>
  <c r="K112" i="26"/>
  <c r="K113" i="26"/>
  <c r="K114" i="26"/>
  <c r="K115" i="26"/>
  <c r="K116" i="26"/>
  <c r="K117" i="26"/>
  <c r="K118" i="26"/>
  <c r="K119" i="26"/>
  <c r="K120" i="26"/>
  <c r="K121" i="26"/>
  <c r="K122" i="26"/>
  <c r="K123" i="26"/>
  <c r="K124" i="26"/>
  <c r="K125" i="26"/>
  <c r="K126" i="26"/>
  <c r="K127" i="26"/>
  <c r="K128" i="26"/>
  <c r="K129" i="26"/>
  <c r="K130" i="26"/>
  <c r="K131" i="26"/>
  <c r="K132" i="26"/>
  <c r="K133" i="26"/>
  <c r="K134" i="26"/>
  <c r="K135" i="26"/>
  <c r="K136" i="26"/>
  <c r="K137" i="26"/>
  <c r="K138" i="26"/>
  <c r="K139" i="26"/>
  <c r="K140" i="26"/>
  <c r="K141" i="26"/>
  <c r="K142" i="26"/>
  <c r="K143" i="26"/>
  <c r="K144" i="26"/>
  <c r="K145" i="26"/>
  <c r="K146" i="26"/>
  <c r="K147" i="26"/>
  <c r="K148" i="26"/>
  <c r="K149" i="26"/>
  <c r="K150" i="26"/>
  <c r="K151" i="26"/>
  <c r="K152" i="26"/>
  <c r="K153" i="26"/>
  <c r="K154" i="26"/>
  <c r="K155" i="26"/>
  <c r="K156" i="26"/>
  <c r="K157" i="26"/>
  <c r="K158" i="26"/>
  <c r="K159" i="26"/>
  <c r="K160" i="26"/>
  <c r="K161" i="26"/>
  <c r="K162" i="26"/>
  <c r="K163" i="26"/>
  <c r="K164" i="26"/>
  <c r="K165" i="26"/>
  <c r="K166" i="26"/>
  <c r="K167" i="26"/>
  <c r="K168" i="26"/>
  <c r="K169" i="26"/>
  <c r="K170" i="26"/>
  <c r="K171" i="26"/>
  <c r="K172" i="26"/>
  <c r="K173" i="26"/>
  <c r="K174" i="26"/>
  <c r="K175" i="26"/>
  <c r="K176" i="26"/>
  <c r="K177" i="26"/>
  <c r="K178" i="26"/>
  <c r="K179" i="26"/>
  <c r="K180" i="26"/>
  <c r="K181" i="26"/>
  <c r="K182" i="26"/>
  <c r="K183" i="26"/>
  <c r="K184" i="26"/>
  <c r="K185" i="26"/>
  <c r="K186" i="26"/>
  <c r="K187" i="26"/>
  <c r="K188" i="26"/>
  <c r="K189" i="26"/>
  <c r="K190" i="26"/>
  <c r="K191" i="26"/>
  <c r="K192" i="26"/>
  <c r="K193" i="26"/>
  <c r="K194" i="26"/>
  <c r="K195" i="26"/>
  <c r="K196" i="26"/>
  <c r="K197" i="26"/>
  <c r="K198" i="26"/>
  <c r="K199" i="26"/>
  <c r="K200" i="26"/>
  <c r="K201" i="26"/>
  <c r="K202" i="26"/>
  <c r="K203" i="26"/>
  <c r="K204" i="26"/>
  <c r="K205" i="26"/>
  <c r="K206" i="26"/>
  <c r="K207" i="26"/>
  <c r="K208" i="26"/>
  <c r="K209" i="26"/>
  <c r="K210" i="26"/>
  <c r="K211" i="26"/>
  <c r="K212" i="26"/>
  <c r="K213" i="26"/>
  <c r="K214" i="26"/>
  <c r="K215" i="26"/>
  <c r="K216" i="26"/>
  <c r="K217" i="26"/>
  <c r="K218" i="26"/>
  <c r="K219" i="26"/>
  <c r="K220" i="26"/>
  <c r="K221" i="26"/>
  <c r="K222" i="26"/>
  <c r="K223" i="26"/>
  <c r="K224" i="26"/>
  <c r="K225" i="26"/>
  <c r="K226" i="26"/>
  <c r="K227" i="26"/>
  <c r="K228" i="26"/>
  <c r="K229" i="26"/>
  <c r="K230" i="26"/>
  <c r="K231" i="26"/>
  <c r="K232" i="26"/>
  <c r="K233" i="26"/>
  <c r="K234" i="26"/>
  <c r="K235" i="26"/>
  <c r="K236" i="26"/>
  <c r="K237" i="26"/>
  <c r="K238" i="26"/>
  <c r="K239" i="26"/>
  <c r="K240" i="26"/>
  <c r="K241" i="26"/>
  <c r="K242" i="26"/>
  <c r="K243" i="26"/>
  <c r="K244" i="26"/>
  <c r="K245" i="26"/>
  <c r="K246" i="26"/>
  <c r="K247" i="26"/>
  <c r="K248" i="26"/>
  <c r="K249" i="26"/>
  <c r="K250" i="26"/>
  <c r="K251" i="26"/>
  <c r="K252" i="26"/>
  <c r="K253" i="26"/>
  <c r="K254" i="26"/>
  <c r="K255" i="26"/>
  <c r="K256" i="26"/>
  <c r="K257" i="26"/>
  <c r="K258" i="26"/>
  <c r="K259" i="26"/>
  <c r="K260" i="26"/>
  <c r="K261" i="26"/>
  <c r="K262" i="26"/>
  <c r="K263" i="26"/>
  <c r="K264" i="26"/>
  <c r="K265" i="26"/>
  <c r="K266" i="26"/>
  <c r="K267" i="26"/>
  <c r="K268" i="26"/>
  <c r="K269" i="26"/>
  <c r="K270" i="26"/>
  <c r="K271" i="26"/>
  <c r="K272" i="26"/>
  <c r="K273" i="26"/>
  <c r="K274" i="26"/>
  <c r="K275" i="26"/>
  <c r="K276" i="26"/>
  <c r="K277" i="26"/>
  <c r="K278" i="26"/>
  <c r="K279" i="26"/>
  <c r="K280" i="26"/>
  <c r="K281" i="26"/>
  <c r="K282" i="26"/>
  <c r="K283" i="26"/>
  <c r="K284" i="26"/>
  <c r="K285" i="26"/>
  <c r="K286" i="26"/>
  <c r="K287" i="26"/>
  <c r="K288" i="26"/>
  <c r="K289" i="26"/>
  <c r="K290" i="26"/>
  <c r="K291" i="26"/>
  <c r="K292" i="26"/>
  <c r="K293" i="26"/>
  <c r="K294" i="26"/>
  <c r="K295" i="26"/>
  <c r="K296" i="26"/>
  <c r="K297" i="26"/>
  <c r="K298" i="26"/>
  <c r="K299" i="26"/>
  <c r="K300" i="26"/>
  <c r="K301" i="26"/>
  <c r="K302" i="26"/>
  <c r="K303" i="26"/>
  <c r="K304" i="26"/>
  <c r="K305" i="26"/>
  <c r="K306" i="26"/>
  <c r="K307" i="26"/>
  <c r="K308" i="26"/>
  <c r="K309" i="26"/>
  <c r="K310" i="26"/>
  <c r="K311" i="26"/>
  <c r="K312" i="26"/>
  <c r="K313" i="26"/>
  <c r="K314" i="26"/>
  <c r="K315" i="26"/>
  <c r="K316" i="26"/>
  <c r="K317" i="26"/>
  <c r="K318" i="26"/>
  <c r="K319" i="26"/>
  <c r="K320" i="26"/>
  <c r="K321" i="26"/>
  <c r="K322" i="26"/>
  <c r="K323" i="26"/>
  <c r="K324" i="26"/>
  <c r="K325" i="26"/>
  <c r="K326" i="26"/>
  <c r="K327" i="26"/>
  <c r="K328" i="26"/>
  <c r="K329" i="26"/>
  <c r="K330" i="26"/>
  <c r="K331" i="26"/>
  <c r="K332" i="26"/>
  <c r="K333" i="26"/>
  <c r="K334" i="26"/>
  <c r="K335" i="26"/>
  <c r="K336" i="26"/>
  <c r="K337" i="26"/>
  <c r="K338" i="26"/>
  <c r="K339" i="26"/>
  <c r="K340" i="26"/>
  <c r="K341" i="26"/>
  <c r="K342" i="26"/>
  <c r="K343" i="26"/>
  <c r="K344" i="26"/>
  <c r="K345" i="26"/>
  <c r="K346" i="26"/>
  <c r="K347" i="26"/>
  <c r="K348" i="26"/>
  <c r="K349" i="26"/>
  <c r="K350" i="26"/>
  <c r="K351" i="26"/>
  <c r="K352" i="26"/>
  <c r="K353" i="26"/>
  <c r="K354" i="26"/>
  <c r="K355" i="26"/>
  <c r="K356" i="26"/>
  <c r="K357" i="26"/>
  <c r="K358" i="26"/>
  <c r="K359" i="26"/>
  <c r="K360" i="26"/>
  <c r="K361" i="26"/>
  <c r="K362" i="26"/>
  <c r="K363" i="26"/>
  <c r="K364" i="26"/>
  <c r="K365" i="26"/>
  <c r="K366" i="26"/>
  <c r="K367" i="26"/>
  <c r="K368" i="26"/>
  <c r="K369" i="26"/>
  <c r="K370" i="26"/>
  <c r="K371" i="26"/>
  <c r="K372" i="26"/>
  <c r="K373" i="26"/>
  <c r="K374" i="26"/>
  <c r="K375" i="26"/>
  <c r="K376" i="26"/>
  <c r="K377" i="26"/>
  <c r="K378" i="26"/>
  <c r="K379" i="26"/>
  <c r="K380" i="26"/>
  <c r="K381" i="26"/>
  <c r="K382" i="26"/>
  <c r="K383" i="26"/>
  <c r="K384" i="26"/>
  <c r="K385" i="26"/>
  <c r="K386" i="26"/>
  <c r="K387" i="26"/>
  <c r="K388" i="26"/>
  <c r="K389" i="26"/>
  <c r="K390" i="26"/>
  <c r="K391" i="26"/>
  <c r="K392" i="26"/>
  <c r="K393" i="26"/>
  <c r="K394" i="26"/>
  <c r="K395" i="26"/>
  <c r="K396" i="26"/>
  <c r="K397" i="26"/>
  <c r="K398" i="26"/>
  <c r="K399" i="26"/>
  <c r="K400" i="26"/>
  <c r="K401" i="26"/>
  <c r="K402" i="26"/>
  <c r="K403" i="26"/>
  <c r="K404" i="26"/>
  <c r="K405" i="26"/>
  <c r="K406" i="26"/>
  <c r="K407" i="26"/>
  <c r="K408" i="26"/>
  <c r="K409" i="26"/>
  <c r="K410" i="26"/>
  <c r="K411" i="26"/>
  <c r="K412" i="26"/>
  <c r="K413" i="26"/>
  <c r="K414" i="26"/>
  <c r="K415" i="26"/>
  <c r="K416" i="26"/>
  <c r="K417" i="26"/>
  <c r="K418" i="26"/>
  <c r="K419" i="26"/>
  <c r="K420" i="26"/>
  <c r="K421" i="26"/>
  <c r="K422" i="26"/>
  <c r="K423" i="26"/>
  <c r="K424" i="26"/>
  <c r="K425" i="26"/>
  <c r="K426" i="26"/>
  <c r="K427" i="26"/>
  <c r="K428" i="26"/>
  <c r="K429" i="26"/>
  <c r="K430" i="26"/>
  <c r="K431" i="26"/>
  <c r="K432" i="26"/>
  <c r="K433" i="26"/>
  <c r="K434" i="26"/>
  <c r="K435" i="26"/>
  <c r="K436" i="26"/>
  <c r="K437" i="26"/>
  <c r="K438" i="26"/>
  <c r="K439" i="26"/>
  <c r="K440" i="26"/>
  <c r="K441" i="26"/>
  <c r="K442" i="26"/>
  <c r="K443" i="26"/>
  <c r="K444" i="26"/>
  <c r="K445" i="26"/>
  <c r="K446" i="26"/>
  <c r="K447" i="26"/>
  <c r="K448" i="26"/>
  <c r="K449" i="26"/>
  <c r="K450" i="26"/>
  <c r="K451" i="26"/>
  <c r="K452" i="26"/>
  <c r="K453" i="26"/>
  <c r="K454" i="26"/>
  <c r="K455" i="26"/>
  <c r="K456" i="26"/>
  <c r="K457" i="26"/>
  <c r="K458" i="26"/>
  <c r="K459" i="26"/>
  <c r="K460" i="26"/>
  <c r="K461" i="26"/>
  <c r="K462" i="26"/>
  <c r="K463" i="26"/>
  <c r="K464" i="26"/>
  <c r="K465" i="26"/>
  <c r="K466" i="26"/>
  <c r="K467" i="26"/>
  <c r="K468" i="26"/>
  <c r="K469" i="26"/>
  <c r="K470" i="26"/>
  <c r="K471" i="26"/>
  <c r="K472" i="26"/>
  <c r="K473" i="26"/>
  <c r="K474" i="26"/>
  <c r="K475" i="26"/>
  <c r="K476" i="26"/>
  <c r="K477" i="26"/>
  <c r="K478" i="26"/>
  <c r="K479" i="26"/>
  <c r="K480" i="26"/>
  <c r="K481" i="26"/>
  <c r="K482" i="26"/>
  <c r="K483" i="26"/>
  <c r="K484" i="26"/>
  <c r="K485" i="26"/>
  <c r="K486" i="26"/>
  <c r="K487" i="26"/>
  <c r="K488" i="26"/>
  <c r="K489" i="26"/>
  <c r="K490" i="26"/>
  <c r="K491" i="26"/>
  <c r="K492" i="26"/>
  <c r="K493" i="26"/>
  <c r="K494" i="26"/>
  <c r="K495" i="26"/>
  <c r="K496" i="26"/>
  <c r="K497" i="26"/>
  <c r="K498" i="26"/>
  <c r="K499" i="26"/>
  <c r="K500" i="26"/>
  <c r="K501" i="26"/>
  <c r="K502" i="26"/>
  <c r="K503" i="26"/>
  <c r="K504" i="26"/>
  <c r="K505" i="26"/>
  <c r="K506" i="26"/>
  <c r="K507" i="26"/>
  <c r="K508" i="26"/>
  <c r="K509" i="26"/>
  <c r="K510" i="26"/>
  <c r="K511" i="26"/>
  <c r="K512" i="26"/>
  <c r="K513" i="26"/>
  <c r="K514" i="26"/>
  <c r="K515" i="26"/>
  <c r="K516" i="26"/>
  <c r="K517" i="26"/>
  <c r="K518" i="26"/>
  <c r="K519" i="26"/>
  <c r="K520" i="26"/>
  <c r="K521" i="26"/>
  <c r="K522" i="26"/>
  <c r="K523" i="26"/>
  <c r="K524" i="26"/>
  <c r="K525" i="26"/>
  <c r="K526" i="26"/>
  <c r="K527" i="26"/>
  <c r="K528" i="26"/>
  <c r="K529" i="26"/>
  <c r="K530" i="26"/>
  <c r="K531" i="26"/>
  <c r="K532" i="26"/>
  <c r="K533" i="26"/>
  <c r="K534" i="26"/>
  <c r="K535" i="26"/>
  <c r="K536" i="26"/>
  <c r="K537" i="26"/>
  <c r="K538" i="26"/>
  <c r="K539" i="26"/>
  <c r="K540" i="26"/>
  <c r="K541" i="26"/>
  <c r="K542" i="26"/>
  <c r="K543" i="26"/>
  <c r="K544" i="26"/>
  <c r="K545" i="26"/>
  <c r="K546" i="26"/>
  <c r="K547" i="26"/>
  <c r="K548" i="26"/>
  <c r="K549" i="26"/>
  <c r="K550" i="26"/>
  <c r="K551" i="26"/>
  <c r="K552" i="26"/>
  <c r="K553" i="26"/>
  <c r="K554" i="26"/>
  <c r="K555" i="26"/>
  <c r="K556" i="26"/>
  <c r="K557" i="26"/>
  <c r="K558" i="26"/>
  <c r="K559" i="26"/>
  <c r="K560" i="26"/>
  <c r="K561" i="26"/>
  <c r="K562" i="26"/>
  <c r="K563" i="26"/>
  <c r="K564" i="26"/>
  <c r="K565" i="26"/>
  <c r="K566" i="26"/>
  <c r="K567" i="26"/>
  <c r="K568" i="26"/>
  <c r="K569" i="26"/>
  <c r="K570" i="26"/>
  <c r="K571" i="26"/>
  <c r="K572" i="26"/>
  <c r="K573" i="26"/>
  <c r="K574" i="26"/>
  <c r="K575" i="26"/>
  <c r="K576" i="26"/>
  <c r="K577" i="26"/>
  <c r="K578" i="26"/>
  <c r="K579" i="26"/>
  <c r="K580" i="26"/>
  <c r="K581" i="26"/>
  <c r="K582" i="26"/>
  <c r="K583" i="26"/>
  <c r="K584" i="26"/>
  <c r="K585" i="26"/>
  <c r="K586" i="26"/>
  <c r="K587" i="26"/>
  <c r="K588" i="26"/>
  <c r="K589" i="26"/>
  <c r="K590" i="26"/>
  <c r="K591" i="26"/>
  <c r="AE45" i="10" s="1"/>
  <c r="K592" i="26"/>
  <c r="K593" i="26"/>
  <c r="K594" i="26"/>
  <c r="K595" i="26"/>
  <c r="K596" i="26"/>
  <c r="K597" i="26"/>
  <c r="K598" i="26"/>
  <c r="K599" i="26"/>
  <c r="K600" i="26"/>
  <c r="K601" i="26"/>
  <c r="K602" i="26"/>
  <c r="K603" i="26"/>
  <c r="K604" i="26"/>
  <c r="K605" i="26"/>
  <c r="K606" i="26"/>
  <c r="K607" i="26"/>
  <c r="K608" i="26"/>
  <c r="K609" i="26"/>
  <c r="K610" i="26"/>
  <c r="K611" i="26"/>
  <c r="K612" i="26"/>
  <c r="K613" i="26"/>
  <c r="K614" i="26"/>
  <c r="K615" i="26"/>
  <c r="K616" i="26"/>
  <c r="K617" i="26"/>
  <c r="K618" i="26"/>
  <c r="K619" i="26"/>
  <c r="K620" i="26"/>
  <c r="K621" i="26"/>
  <c r="K622" i="26"/>
  <c r="K623" i="26"/>
  <c r="K624" i="26"/>
  <c r="K625" i="26"/>
  <c r="K626" i="26"/>
  <c r="K627" i="26"/>
  <c r="K628" i="26"/>
  <c r="K629" i="26"/>
  <c r="K630" i="26"/>
  <c r="K631" i="26"/>
  <c r="K632" i="26"/>
  <c r="K633" i="26"/>
  <c r="K634" i="26"/>
  <c r="K635" i="26"/>
  <c r="K636" i="26"/>
  <c r="K637" i="26"/>
  <c r="K638" i="26"/>
  <c r="K639" i="26"/>
  <c r="K640" i="26"/>
  <c r="K641" i="26"/>
  <c r="K642" i="26"/>
  <c r="K643" i="26"/>
  <c r="K644" i="26"/>
  <c r="K645" i="26"/>
  <c r="K646" i="26"/>
  <c r="K647" i="26"/>
  <c r="K648" i="26"/>
  <c r="K649" i="26"/>
  <c r="K650" i="26"/>
  <c r="K651" i="26"/>
  <c r="K652" i="26"/>
  <c r="K653" i="26"/>
  <c r="K654" i="26"/>
  <c r="K655" i="26"/>
  <c r="K656" i="26"/>
  <c r="K657" i="26"/>
  <c r="K658" i="26"/>
  <c r="K659" i="26"/>
  <c r="K660" i="26"/>
  <c r="K661" i="26"/>
  <c r="K662" i="26"/>
  <c r="K663" i="26"/>
  <c r="K664" i="26"/>
  <c r="K665" i="26"/>
  <c r="K666" i="26"/>
  <c r="K667" i="26"/>
  <c r="K668" i="26"/>
  <c r="K669" i="26"/>
  <c r="K670" i="26"/>
  <c r="K671" i="26"/>
  <c r="K672" i="26"/>
  <c r="K673" i="26"/>
  <c r="K674" i="26"/>
  <c r="K675" i="26"/>
  <c r="K676" i="26"/>
  <c r="K677" i="26"/>
  <c r="K678" i="26"/>
  <c r="K679" i="26"/>
  <c r="K680" i="26"/>
  <c r="K681" i="26"/>
  <c r="K682" i="26"/>
  <c r="K683" i="26"/>
  <c r="K684" i="26"/>
  <c r="K685" i="26"/>
  <c r="K686" i="26"/>
  <c r="K687" i="26"/>
  <c r="K688" i="26"/>
  <c r="K689" i="26"/>
  <c r="K690" i="26"/>
  <c r="K691" i="26"/>
  <c r="K692" i="26"/>
  <c r="K693" i="26"/>
  <c r="K694" i="26"/>
  <c r="K695" i="26"/>
  <c r="K696" i="26"/>
  <c r="K697" i="26"/>
  <c r="K698" i="26"/>
  <c r="K699" i="26"/>
  <c r="K700" i="26"/>
  <c r="K701" i="26"/>
  <c r="K702" i="26"/>
  <c r="K703" i="26"/>
  <c r="K704" i="26"/>
  <c r="K705" i="26"/>
  <c r="K706" i="26"/>
  <c r="K707" i="26"/>
  <c r="K708" i="26"/>
  <c r="K709" i="26"/>
  <c r="K710" i="26"/>
  <c r="K711" i="26"/>
  <c r="K712" i="26"/>
  <c r="K713" i="26"/>
  <c r="K714" i="26"/>
  <c r="K715" i="26"/>
  <c r="K716" i="26"/>
  <c r="K717" i="26"/>
  <c r="K718" i="26"/>
  <c r="K719" i="26"/>
  <c r="K720" i="26"/>
  <c r="K721" i="26"/>
  <c r="K722" i="26"/>
  <c r="K723" i="26"/>
  <c r="K724" i="26"/>
  <c r="K725" i="26"/>
  <c r="K726" i="26"/>
  <c r="K727" i="26"/>
  <c r="K728" i="26"/>
  <c r="K729" i="26"/>
  <c r="K730" i="26"/>
  <c r="K731" i="26"/>
  <c r="K732" i="26"/>
  <c r="K733" i="26"/>
  <c r="K734" i="26"/>
  <c r="K735" i="26"/>
  <c r="K736" i="26"/>
  <c r="K737" i="26"/>
  <c r="K738" i="26"/>
  <c r="K739" i="26"/>
  <c r="AE47" i="10" s="1"/>
  <c r="K740" i="26"/>
  <c r="K741" i="26"/>
  <c r="K742" i="26"/>
  <c r="K743" i="26"/>
  <c r="K744" i="26"/>
  <c r="K745" i="26"/>
  <c r="K746" i="26"/>
  <c r="K747" i="26"/>
  <c r="K748" i="26"/>
  <c r="K749" i="26"/>
  <c r="K750" i="26"/>
  <c r="K751" i="26"/>
  <c r="K752" i="26"/>
  <c r="K753" i="26"/>
  <c r="K754" i="26"/>
  <c r="K755" i="26"/>
  <c r="K756" i="26"/>
  <c r="K757" i="26"/>
  <c r="K758" i="26"/>
  <c r="K759" i="26"/>
  <c r="K760" i="26"/>
  <c r="K761" i="26"/>
  <c r="K762" i="26"/>
  <c r="K763" i="26"/>
  <c r="K764" i="26"/>
  <c r="K765" i="26"/>
  <c r="K766" i="26"/>
  <c r="K767" i="26"/>
  <c r="K768" i="26"/>
  <c r="K769" i="26"/>
  <c r="K770" i="26"/>
  <c r="K771" i="26"/>
  <c r="K772" i="26"/>
  <c r="K773" i="26"/>
  <c r="K774" i="26"/>
  <c r="K775" i="26"/>
  <c r="K776" i="26"/>
  <c r="K777" i="26"/>
  <c r="K778" i="26"/>
  <c r="K779" i="26"/>
  <c r="K780" i="26"/>
  <c r="K781" i="26"/>
  <c r="K782" i="26"/>
  <c r="K783" i="26"/>
  <c r="K784" i="26"/>
  <c r="K785" i="26"/>
  <c r="K786" i="26"/>
  <c r="K787" i="26"/>
  <c r="K788" i="26"/>
  <c r="K789" i="26"/>
  <c r="K790" i="26"/>
  <c r="K791" i="26"/>
  <c r="K792" i="26"/>
  <c r="K793" i="26"/>
  <c r="K794" i="26"/>
  <c r="K795" i="26"/>
  <c r="K796" i="26"/>
  <c r="K797" i="26"/>
  <c r="K798" i="26"/>
  <c r="K799" i="26"/>
  <c r="K800" i="26"/>
  <c r="K801" i="26"/>
  <c r="K802" i="26"/>
  <c r="K803" i="26"/>
  <c r="K804" i="26"/>
  <c r="K805" i="26"/>
  <c r="K806" i="26"/>
  <c r="K807" i="26"/>
  <c r="K808" i="26"/>
  <c r="K809" i="26"/>
  <c r="K810" i="26"/>
  <c r="K811" i="26"/>
  <c r="K812" i="26"/>
  <c r="K813" i="26"/>
  <c r="K814" i="26"/>
  <c r="K815" i="26"/>
  <c r="K816" i="26"/>
  <c r="K817" i="26"/>
  <c r="K818" i="26"/>
  <c r="K819" i="26"/>
  <c r="K820" i="26"/>
  <c r="K821" i="26"/>
  <c r="K822" i="26"/>
  <c r="K823" i="26"/>
  <c r="K824" i="26"/>
  <c r="K825" i="26"/>
  <c r="K826" i="26"/>
  <c r="K827" i="26"/>
  <c r="K828" i="26"/>
  <c r="K829" i="26"/>
  <c r="K830" i="26"/>
  <c r="K831" i="26"/>
  <c r="K832" i="26"/>
  <c r="K833" i="26"/>
  <c r="K834" i="26"/>
  <c r="K835" i="26"/>
  <c r="K836" i="26"/>
  <c r="K837" i="26"/>
  <c r="K838" i="26"/>
  <c r="K839" i="26"/>
  <c r="K840" i="26"/>
  <c r="K841" i="26"/>
  <c r="K842" i="26"/>
  <c r="K843" i="26"/>
  <c r="K844" i="26"/>
  <c r="K845" i="26"/>
  <c r="K846" i="26"/>
  <c r="K847" i="26"/>
  <c r="K848" i="26"/>
  <c r="K849" i="26"/>
  <c r="K850" i="26"/>
  <c r="K851" i="26"/>
  <c r="K852" i="26"/>
  <c r="K853" i="26"/>
  <c r="K854" i="26"/>
  <c r="K855" i="26"/>
  <c r="K856" i="26"/>
  <c r="K857" i="26"/>
  <c r="K858" i="26"/>
  <c r="K859" i="26"/>
  <c r="K860" i="26"/>
  <c r="K861" i="26"/>
  <c r="K862" i="26"/>
  <c r="K863" i="26"/>
  <c r="K864" i="26"/>
  <c r="K865" i="26"/>
  <c r="K866" i="26"/>
  <c r="K867" i="26"/>
  <c r="K868" i="26"/>
  <c r="K869" i="26"/>
  <c r="K870" i="26"/>
  <c r="K871" i="26"/>
  <c r="K872" i="26"/>
  <c r="K873" i="26"/>
  <c r="K874" i="26"/>
  <c r="K875" i="26"/>
  <c r="K876" i="26"/>
  <c r="K877" i="26"/>
  <c r="K878" i="26"/>
  <c r="K879" i="26"/>
  <c r="K880" i="26"/>
  <c r="K881" i="26"/>
  <c r="K882" i="26"/>
  <c r="K883" i="26"/>
  <c r="K884" i="26"/>
  <c r="K885" i="26"/>
  <c r="K886" i="26"/>
  <c r="K887" i="26"/>
  <c r="K888" i="26"/>
  <c r="K889" i="26"/>
  <c r="K890" i="26"/>
  <c r="K891" i="26"/>
  <c r="K892" i="26"/>
  <c r="K893" i="26"/>
  <c r="K894" i="26"/>
  <c r="K895" i="26"/>
  <c r="K896" i="26"/>
  <c r="K897" i="26"/>
  <c r="K898" i="26"/>
  <c r="K899" i="26"/>
  <c r="K900" i="26"/>
  <c r="K901" i="26"/>
  <c r="K902" i="26"/>
  <c r="K903" i="26"/>
  <c r="K904" i="26"/>
  <c r="K905" i="26"/>
  <c r="K906" i="26"/>
  <c r="K907" i="26"/>
  <c r="K908" i="26"/>
  <c r="K909" i="26"/>
  <c r="K910" i="26"/>
  <c r="K911" i="26"/>
  <c r="K912" i="26"/>
  <c r="K913" i="26"/>
  <c r="K914" i="26"/>
  <c r="K915" i="26"/>
  <c r="K916" i="26"/>
  <c r="K917" i="26"/>
  <c r="K918" i="26"/>
  <c r="K919" i="26"/>
  <c r="K920" i="26"/>
  <c r="K921" i="26"/>
  <c r="K922" i="26"/>
  <c r="K923" i="26"/>
  <c r="K924" i="26"/>
  <c r="K925" i="26"/>
  <c r="K926" i="26"/>
  <c r="K927" i="26"/>
  <c r="K928" i="26"/>
  <c r="K929" i="26"/>
  <c r="K930" i="26"/>
  <c r="K931" i="26"/>
  <c r="K932" i="26"/>
  <c r="K933" i="26"/>
  <c r="K934" i="26"/>
  <c r="K935" i="26"/>
  <c r="K936" i="26"/>
  <c r="K937" i="26"/>
  <c r="K938" i="26"/>
  <c r="K939" i="26"/>
  <c r="K940" i="26"/>
  <c r="K941" i="26"/>
  <c r="K942" i="26"/>
  <c r="K943" i="26"/>
  <c r="K944" i="26"/>
  <c r="K945" i="26"/>
  <c r="K946" i="26"/>
  <c r="K947" i="26"/>
  <c r="K948" i="26"/>
  <c r="K949" i="26"/>
  <c r="K950" i="26"/>
  <c r="K951" i="26"/>
  <c r="K952" i="26"/>
  <c r="K953" i="26"/>
  <c r="K954" i="26"/>
  <c r="K955" i="26"/>
  <c r="K956" i="26"/>
  <c r="K957" i="26"/>
  <c r="K958" i="26"/>
  <c r="K959" i="26"/>
  <c r="K960" i="26"/>
  <c r="K961" i="26"/>
  <c r="K962" i="26"/>
  <c r="K963" i="26"/>
  <c r="K964" i="26"/>
  <c r="K965" i="26"/>
  <c r="K966" i="26"/>
  <c r="K967" i="26"/>
  <c r="K968" i="26"/>
  <c r="K969" i="26"/>
  <c r="K970" i="26"/>
  <c r="K971" i="26"/>
  <c r="K972" i="26"/>
  <c r="K973" i="26"/>
  <c r="K974" i="26"/>
  <c r="K975" i="26"/>
  <c r="K976" i="26"/>
  <c r="K977" i="26"/>
  <c r="K978" i="26"/>
  <c r="K979" i="26"/>
  <c r="K980" i="26"/>
  <c r="K981" i="26"/>
  <c r="K982" i="26"/>
  <c r="K983" i="26"/>
  <c r="K984" i="26"/>
  <c r="K985" i="26"/>
  <c r="K986" i="26"/>
  <c r="K987" i="26"/>
  <c r="K988" i="26"/>
  <c r="K989" i="26"/>
  <c r="K990" i="26"/>
  <c r="K991" i="26"/>
  <c r="K992" i="26"/>
  <c r="K993" i="26"/>
  <c r="K994" i="26"/>
  <c r="K995" i="26"/>
  <c r="K996" i="26"/>
  <c r="K997" i="26"/>
  <c r="K998" i="26"/>
  <c r="K999" i="26"/>
  <c r="K1000" i="26"/>
  <c r="K1001" i="26"/>
  <c r="K1002" i="26"/>
  <c r="K1003" i="26"/>
  <c r="K1004" i="26"/>
  <c r="K1005" i="26"/>
  <c r="K1006" i="26"/>
  <c r="K1007" i="26"/>
  <c r="K1008" i="26"/>
  <c r="K1009" i="26"/>
  <c r="K1010" i="26"/>
  <c r="K1011" i="26"/>
  <c r="K1012" i="26"/>
  <c r="K1013" i="26"/>
  <c r="K1014" i="26"/>
  <c r="K1015" i="26"/>
  <c r="K1016" i="26"/>
  <c r="K1017" i="26"/>
  <c r="K1018" i="26"/>
  <c r="K1019" i="26"/>
  <c r="K1020" i="26"/>
  <c r="K1021" i="26"/>
  <c r="K1022" i="26"/>
  <c r="K1023" i="26"/>
  <c r="K1024" i="26"/>
  <c r="K1025" i="26"/>
  <c r="K1026" i="26"/>
  <c r="K1027" i="26"/>
  <c r="K1028" i="26"/>
  <c r="K1029" i="26"/>
  <c r="K1030" i="26"/>
  <c r="K1031" i="26"/>
  <c r="K1032" i="26"/>
  <c r="K1033" i="26"/>
  <c r="K1034" i="26"/>
  <c r="K1035" i="26"/>
  <c r="K1036" i="26"/>
  <c r="K1037" i="26"/>
  <c r="K1038" i="26"/>
  <c r="K1039" i="26"/>
  <c r="K1040" i="26"/>
  <c r="K1041" i="26"/>
  <c r="K1042" i="26"/>
  <c r="K1043" i="26"/>
  <c r="K1044" i="26"/>
  <c r="K1045" i="26"/>
  <c r="K1046" i="26"/>
  <c r="K1047" i="26"/>
  <c r="K1048" i="26"/>
  <c r="AE19" i="10" s="1"/>
  <c r="K1049" i="26"/>
  <c r="K1050" i="26"/>
  <c r="K1051" i="26"/>
  <c r="K1052" i="26"/>
  <c r="K1053" i="26"/>
  <c r="K1054" i="26"/>
  <c r="K1055" i="26"/>
  <c r="AE125" i="10" s="1"/>
  <c r="K1056" i="26"/>
  <c r="K1057" i="26"/>
  <c r="K1058" i="26"/>
  <c r="K1059" i="26"/>
  <c r="K1060" i="26"/>
  <c r="K1061" i="26"/>
  <c r="K1062" i="26"/>
  <c r="K1063" i="26"/>
  <c r="K1064" i="26"/>
  <c r="K1065" i="26"/>
  <c r="K1066" i="26"/>
  <c r="K1067" i="26"/>
  <c r="K1068" i="26"/>
  <c r="K1069" i="26"/>
  <c r="K1070" i="26"/>
  <c r="K1071" i="26"/>
  <c r="K1072" i="26"/>
  <c r="K1073" i="26"/>
  <c r="K1074" i="26"/>
  <c r="K1075" i="26"/>
  <c r="K1076" i="26"/>
  <c r="K1077" i="26"/>
  <c r="K1078" i="26"/>
  <c r="K1079" i="26"/>
  <c r="K1080" i="26"/>
  <c r="K1081" i="26"/>
  <c r="K1082" i="26"/>
  <c r="K1083" i="26"/>
  <c r="K1084" i="26"/>
  <c r="K1085" i="26"/>
  <c r="K1086" i="26"/>
  <c r="K1087" i="26"/>
  <c r="K1088" i="26"/>
  <c r="K1089" i="26"/>
  <c r="K1090" i="26"/>
  <c r="K1091" i="26"/>
  <c r="K1092" i="26"/>
  <c r="K1093" i="26"/>
  <c r="K1094" i="26"/>
  <c r="K1095" i="26"/>
  <c r="K1096" i="26"/>
  <c r="K1097" i="26"/>
  <c r="K1098" i="26"/>
  <c r="K1099" i="26"/>
  <c r="K1100" i="26"/>
  <c r="K1101" i="26"/>
  <c r="K1102" i="26"/>
  <c r="K1103" i="26"/>
  <c r="K1104" i="26"/>
  <c r="K1105" i="26"/>
  <c r="K1106" i="26"/>
  <c r="K1107" i="26"/>
  <c r="K1108" i="26"/>
  <c r="K1109" i="26"/>
  <c r="K1110" i="26"/>
  <c r="K1111" i="26"/>
  <c r="K1112" i="26"/>
  <c r="K1113" i="26"/>
  <c r="K1114" i="26"/>
  <c r="K1115" i="26"/>
  <c r="K1116" i="26"/>
  <c r="K1117" i="26"/>
  <c r="K1118" i="26"/>
  <c r="K1119" i="26"/>
  <c r="K1120" i="26"/>
  <c r="K1121" i="26"/>
  <c r="K1122" i="26"/>
  <c r="K1123" i="26"/>
  <c r="K1124" i="26"/>
  <c r="K1125" i="26"/>
  <c r="K1126" i="26"/>
  <c r="K1127" i="26"/>
  <c r="K1128" i="26"/>
  <c r="K1129" i="26"/>
  <c r="K1130" i="26"/>
  <c r="K1131" i="26"/>
  <c r="K1132" i="26"/>
  <c r="K1133" i="26"/>
  <c r="K1134" i="26"/>
  <c r="K1135" i="26"/>
  <c r="K1136" i="26"/>
  <c r="K1137" i="26"/>
  <c r="K1138" i="26"/>
  <c r="K1139" i="26"/>
  <c r="K1140" i="26"/>
  <c r="K1141" i="26"/>
  <c r="K1142" i="26"/>
  <c r="K1143" i="26"/>
  <c r="K1144" i="26"/>
  <c r="K1145" i="26"/>
  <c r="K1146" i="26"/>
  <c r="K1147" i="26"/>
  <c r="K1148" i="26"/>
  <c r="K1149" i="26"/>
  <c r="K1150" i="26"/>
  <c r="K1151" i="26"/>
  <c r="K1152" i="26"/>
  <c r="K1153" i="26"/>
  <c r="K1154" i="26"/>
  <c r="K1155" i="26"/>
  <c r="K1156" i="26"/>
  <c r="K1157" i="26"/>
  <c r="K1158" i="26"/>
  <c r="K1159" i="26"/>
  <c r="K1160" i="26"/>
  <c r="K1161" i="26"/>
  <c r="K1162" i="26"/>
  <c r="K1163" i="26"/>
  <c r="K1164" i="26"/>
  <c r="K1165" i="26"/>
  <c r="K1166" i="26"/>
  <c r="K1167" i="26"/>
  <c r="K1168" i="26"/>
  <c r="K1169" i="26"/>
  <c r="K1170" i="26"/>
  <c r="K1171" i="26"/>
  <c r="K1172" i="26"/>
  <c r="K1173" i="26"/>
  <c r="K1174" i="26"/>
  <c r="K1175" i="26"/>
  <c r="K1176" i="26"/>
  <c r="K1177" i="26"/>
  <c r="K1178" i="26"/>
  <c r="K1179" i="26"/>
  <c r="K1180" i="26"/>
  <c r="K1181" i="26"/>
  <c r="K1182" i="26"/>
  <c r="K1183" i="26"/>
  <c r="K1184" i="26"/>
  <c r="K1185" i="26"/>
  <c r="K1186" i="26"/>
  <c r="K1187" i="26"/>
  <c r="K1188" i="26"/>
  <c r="K1189" i="26"/>
  <c r="K1190" i="26"/>
  <c r="K1191" i="26"/>
  <c r="K1192" i="26"/>
  <c r="K1193" i="26"/>
  <c r="K1194" i="26"/>
  <c r="K1195" i="26"/>
  <c r="K1196" i="26"/>
  <c r="K1197" i="26"/>
  <c r="K1198" i="26"/>
  <c r="K1199" i="26"/>
  <c r="K1200" i="26"/>
  <c r="K1201" i="26"/>
  <c r="K1202" i="26"/>
  <c r="K1203" i="26"/>
  <c r="K1204" i="26"/>
  <c r="K1205" i="26"/>
  <c r="K1206" i="26"/>
  <c r="K1207" i="26"/>
  <c r="K1208" i="26"/>
  <c r="K1209" i="26"/>
  <c r="K1210" i="26"/>
  <c r="K1211" i="26"/>
  <c r="K1212" i="26"/>
  <c r="K1213" i="26"/>
  <c r="K1214" i="26"/>
  <c r="K1215" i="26"/>
  <c r="K1216" i="26"/>
  <c r="K1217" i="26"/>
  <c r="K1218" i="26"/>
  <c r="K1219" i="26"/>
  <c r="K1220" i="26"/>
  <c r="K1221" i="26"/>
  <c r="K1222" i="26"/>
  <c r="K1223" i="26"/>
  <c r="K1224" i="26"/>
  <c r="K1225" i="26"/>
  <c r="K1226" i="26"/>
  <c r="K1227" i="26"/>
  <c r="K1228" i="26"/>
  <c r="K1229" i="26"/>
  <c r="K1230" i="26"/>
  <c r="K1231" i="26"/>
  <c r="K1232" i="26"/>
  <c r="K1233" i="26"/>
  <c r="K1234" i="26"/>
  <c r="K1235" i="26"/>
  <c r="K1236" i="26"/>
  <c r="K1237" i="26"/>
  <c r="K1238" i="26"/>
  <c r="K1239" i="26"/>
  <c r="K1240" i="26"/>
  <c r="K1241" i="26"/>
  <c r="K1242" i="26"/>
  <c r="K1243" i="26"/>
  <c r="K1244" i="26"/>
  <c r="K1245" i="26"/>
  <c r="K1246" i="26"/>
  <c r="K1247" i="26"/>
  <c r="K1248" i="26"/>
  <c r="K1249" i="26"/>
  <c r="K1250" i="26"/>
  <c r="K1251" i="26"/>
  <c r="K1252" i="26"/>
  <c r="K1253" i="26"/>
  <c r="K1254" i="26"/>
  <c r="K1255" i="26"/>
  <c r="K1256" i="26"/>
  <c r="K1257" i="26"/>
  <c r="K1258" i="26"/>
  <c r="K1259" i="26"/>
  <c r="K1260" i="26"/>
  <c r="K1261" i="26"/>
  <c r="K1262" i="26"/>
  <c r="K1263" i="26"/>
  <c r="K1264" i="26"/>
  <c r="K1265" i="26"/>
  <c r="K1266" i="26"/>
  <c r="K1267" i="26"/>
  <c r="K1268" i="26"/>
  <c r="K1269" i="26"/>
  <c r="K1270" i="26"/>
  <c r="K1271" i="26"/>
  <c r="K1272" i="26"/>
  <c r="K1273" i="26"/>
  <c r="K1274" i="26"/>
  <c r="K1275" i="26"/>
  <c r="K1276" i="26"/>
  <c r="K1277" i="26"/>
  <c r="K1278" i="26"/>
  <c r="K1279" i="26"/>
  <c r="K1280" i="26"/>
  <c r="K1281" i="26"/>
  <c r="K1282" i="26"/>
  <c r="AE150" i="10" s="1"/>
  <c r="K1283" i="26"/>
  <c r="K1284" i="26"/>
  <c r="K1285" i="26"/>
  <c r="K1286" i="26"/>
  <c r="K1287" i="26"/>
  <c r="K1288" i="26"/>
  <c r="K1289" i="26"/>
  <c r="K1290" i="26"/>
  <c r="K1291" i="26"/>
  <c r="K1292" i="26"/>
  <c r="K1293" i="26"/>
  <c r="K1294" i="26"/>
  <c r="K1295" i="26"/>
  <c r="K1296" i="26"/>
  <c r="K1297" i="26"/>
  <c r="K1298" i="26"/>
  <c r="K1299" i="26"/>
  <c r="AE52" i="10" s="1"/>
  <c r="K1300" i="26"/>
  <c r="K1301" i="26"/>
  <c r="K1302" i="26"/>
  <c r="K1303" i="26"/>
  <c r="K1304" i="26"/>
  <c r="K1305" i="26"/>
  <c r="K1306" i="26"/>
  <c r="K1307" i="26"/>
  <c r="K1308" i="26"/>
  <c r="K1309" i="26"/>
  <c r="K1310" i="26"/>
  <c r="K1311" i="26"/>
  <c r="K1312" i="26"/>
  <c r="K1313" i="26"/>
  <c r="K1314" i="26"/>
  <c r="K1315" i="26"/>
  <c r="K1316" i="26"/>
  <c r="K1317" i="26"/>
  <c r="K1318" i="26"/>
  <c r="K1319" i="26"/>
  <c r="K1320" i="26"/>
  <c r="K1321" i="26"/>
  <c r="K1322" i="26"/>
  <c r="K1323" i="26"/>
  <c r="K1324" i="26"/>
  <c r="K1325" i="26"/>
  <c r="K1326" i="26"/>
  <c r="K1327" i="26"/>
  <c r="K1328" i="26"/>
  <c r="K1329" i="26"/>
  <c r="K1330" i="26"/>
  <c r="K1331" i="26"/>
  <c r="K1332" i="26"/>
  <c r="K1333" i="26"/>
  <c r="K1334" i="26"/>
  <c r="K1335" i="26"/>
  <c r="K1336" i="26"/>
  <c r="K1337" i="26"/>
  <c r="K1338" i="26"/>
  <c r="K1339" i="26"/>
  <c r="K1340" i="26"/>
  <c r="K1341" i="26"/>
  <c r="K1342" i="26"/>
  <c r="K1343" i="26"/>
  <c r="K1344" i="26"/>
  <c r="K1345" i="26"/>
  <c r="K1346" i="26"/>
  <c r="K1347" i="26"/>
  <c r="K1348" i="26"/>
  <c r="K1349" i="26"/>
  <c r="K1350" i="26"/>
  <c r="K1351" i="26"/>
  <c r="K1352" i="26"/>
  <c r="K1353" i="26"/>
  <c r="K1354" i="26"/>
  <c r="K1355" i="26"/>
  <c r="K1356" i="26"/>
  <c r="AE15" i="10" s="1"/>
  <c r="K1357" i="26"/>
  <c r="K1358" i="26"/>
  <c r="K1359" i="26"/>
  <c r="K1360" i="26"/>
  <c r="K1361" i="26"/>
  <c r="K1362" i="26"/>
  <c r="K1363" i="26"/>
  <c r="K1364" i="26"/>
  <c r="K1365" i="26"/>
  <c r="K1366" i="26"/>
  <c r="K1367" i="26"/>
  <c r="K1368" i="26"/>
  <c r="K1369" i="26"/>
  <c r="K1370" i="26"/>
  <c r="K1371" i="26"/>
  <c r="K1372" i="26"/>
  <c r="K1373" i="26"/>
  <c r="K1374" i="26"/>
  <c r="K1375" i="26"/>
  <c r="K1376" i="26"/>
  <c r="K1377" i="26"/>
  <c r="K1378" i="26"/>
  <c r="K1379" i="26"/>
  <c r="K1380" i="26"/>
  <c r="K1381" i="26"/>
  <c r="K1382" i="26"/>
  <c r="K1383" i="26"/>
  <c r="K1384" i="26"/>
  <c r="K1385" i="26"/>
  <c r="K1386" i="26"/>
  <c r="K1387" i="26"/>
  <c r="K1388" i="26"/>
  <c r="K1389" i="26"/>
  <c r="K1390" i="26"/>
  <c r="K1391" i="26"/>
  <c r="K1392" i="26"/>
  <c r="K1393" i="26"/>
  <c r="K1394" i="26"/>
  <c r="K1395" i="26"/>
  <c r="K1396" i="26"/>
  <c r="K1397" i="26"/>
  <c r="K1398" i="26"/>
  <c r="K1399" i="26"/>
  <c r="K1400" i="26"/>
  <c r="K1401" i="26"/>
  <c r="K1402" i="26"/>
  <c r="K1403" i="26"/>
  <c r="K1404" i="26"/>
  <c r="K1405" i="26"/>
  <c r="K1406" i="26"/>
  <c r="K1407" i="26"/>
  <c r="K1408" i="26"/>
  <c r="K1409" i="26"/>
  <c r="K1410" i="26"/>
  <c r="K1411" i="26"/>
  <c r="K1412" i="26"/>
  <c r="K1413" i="26"/>
  <c r="K1414" i="26"/>
  <c r="K1415" i="26"/>
  <c r="K1416" i="26"/>
  <c r="K1417" i="26"/>
  <c r="K1418" i="26"/>
  <c r="K1419" i="26"/>
  <c r="K1420" i="26"/>
  <c r="K1421" i="26"/>
  <c r="K1422" i="26"/>
  <c r="K1423" i="26"/>
  <c r="K1424" i="26"/>
  <c r="K1425" i="26"/>
  <c r="K1426" i="26"/>
  <c r="K1427" i="26"/>
  <c r="K1428" i="26"/>
  <c r="K1429" i="26"/>
  <c r="K1430" i="26"/>
  <c r="K1431" i="26"/>
  <c r="K1432" i="26"/>
  <c r="K1433" i="26"/>
  <c r="K1434" i="26"/>
  <c r="K1435" i="26"/>
  <c r="K1436" i="26"/>
  <c r="K1437" i="26"/>
  <c r="K1438" i="26"/>
  <c r="K1439" i="26"/>
  <c r="K1440" i="26"/>
  <c r="K1441" i="26"/>
  <c r="K1442" i="26"/>
  <c r="K1443" i="26"/>
  <c r="K1444" i="26"/>
  <c r="K1445" i="26"/>
  <c r="K1446" i="26"/>
  <c r="K1447" i="26"/>
  <c r="K1448" i="26"/>
  <c r="K1449" i="26"/>
  <c r="K1450" i="26"/>
  <c r="K1451" i="26"/>
  <c r="K1452" i="26"/>
  <c r="K1453" i="26"/>
  <c r="K1454" i="26"/>
  <c r="K1455" i="26"/>
  <c r="K1456" i="26"/>
  <c r="K1457" i="26"/>
  <c r="K1458" i="26"/>
  <c r="K1459" i="26"/>
  <c r="K1460" i="26"/>
  <c r="K1461" i="26"/>
  <c r="K1462" i="26"/>
  <c r="K1463" i="26"/>
  <c r="K1464" i="26"/>
  <c r="K1465" i="26"/>
  <c r="K1466" i="26"/>
  <c r="K1467" i="26"/>
  <c r="K1468" i="26"/>
  <c r="K1469" i="26"/>
  <c r="K1470" i="26"/>
  <c r="K1471" i="26"/>
  <c r="K1472" i="26"/>
  <c r="K1473" i="26"/>
  <c r="K1474" i="26"/>
  <c r="K1475" i="26"/>
  <c r="K1476" i="26"/>
  <c r="K1477" i="26"/>
  <c r="K1478" i="26"/>
  <c r="K1479" i="26"/>
  <c r="K1480" i="26"/>
  <c r="K1481" i="26"/>
  <c r="K1482" i="26"/>
  <c r="K1483" i="26"/>
  <c r="K1484" i="26"/>
  <c r="K1485" i="26"/>
  <c r="K1486" i="26"/>
  <c r="K1487" i="26"/>
  <c r="K1488" i="26"/>
  <c r="K1489" i="26"/>
  <c r="K1490" i="26"/>
  <c r="K1491" i="26"/>
  <c r="K1492" i="26"/>
  <c r="K1493" i="26"/>
  <c r="K1494" i="26"/>
  <c r="K1495" i="26"/>
  <c r="K1496" i="26"/>
  <c r="K1497" i="26"/>
  <c r="K1498" i="26"/>
  <c r="K1499" i="26"/>
  <c r="K1500" i="26"/>
  <c r="K1501" i="26"/>
  <c r="K1502" i="26"/>
  <c r="K1503" i="26"/>
  <c r="K1504" i="26"/>
  <c r="K1505" i="26"/>
  <c r="K1506" i="26"/>
  <c r="K1507" i="26"/>
  <c r="K1508" i="26"/>
  <c r="K1509" i="26"/>
  <c r="K1510" i="26"/>
  <c r="K1511" i="26"/>
  <c r="K1512" i="26"/>
  <c r="K1513" i="26"/>
  <c r="K1514" i="26"/>
  <c r="K1515" i="26"/>
  <c r="K1516" i="26"/>
  <c r="K1517" i="26"/>
  <c r="K1518" i="26"/>
  <c r="K1519" i="26"/>
  <c r="K1520" i="26"/>
  <c r="K1521" i="26"/>
  <c r="K1522" i="26"/>
  <c r="K1523" i="26"/>
  <c r="K1524" i="26"/>
  <c r="K1525" i="26"/>
  <c r="K1526" i="26"/>
  <c r="K1527" i="26"/>
  <c r="K1528" i="26"/>
  <c r="K1529" i="26"/>
  <c r="K1530" i="26"/>
  <c r="K1531" i="26"/>
  <c r="K1532" i="26"/>
  <c r="K1533" i="26"/>
  <c r="K1534" i="26"/>
  <c r="K1535" i="26"/>
  <c r="K1536" i="26"/>
  <c r="K1537" i="26"/>
  <c r="K1538" i="26"/>
  <c r="K1539" i="26"/>
  <c r="K1540" i="26"/>
  <c r="K1541" i="26"/>
  <c r="K1542" i="26"/>
  <c r="K1543" i="26"/>
  <c r="K1544" i="26"/>
  <c r="K1545" i="26"/>
  <c r="K1546" i="26"/>
  <c r="K1547" i="26"/>
  <c r="K1548" i="26"/>
  <c r="K1549" i="26"/>
  <c r="K1550" i="26"/>
  <c r="K1551" i="26"/>
  <c r="K1552" i="26"/>
  <c r="K1553" i="26"/>
  <c r="K1554" i="26"/>
  <c r="K1555" i="26"/>
  <c r="K1556" i="26"/>
  <c r="K1557" i="26"/>
  <c r="K1558" i="26"/>
  <c r="K1559" i="26"/>
  <c r="K1560" i="26"/>
  <c r="K1561" i="26"/>
  <c r="K1562" i="26"/>
  <c r="K1563" i="26"/>
  <c r="K1564" i="26"/>
  <c r="K1565" i="26"/>
  <c r="K1566" i="26"/>
  <c r="K1567" i="26"/>
  <c r="K1568" i="26"/>
  <c r="K1569" i="26"/>
  <c r="K1570" i="26"/>
  <c r="K1571" i="26"/>
  <c r="K1572" i="26"/>
  <c r="K1573" i="26"/>
  <c r="K1574" i="26"/>
  <c r="K1575" i="26"/>
  <c r="K1576" i="26"/>
  <c r="K1577" i="26"/>
  <c r="K1578" i="26"/>
  <c r="K1579" i="26"/>
  <c r="K1580" i="26"/>
  <c r="K1581" i="26"/>
  <c r="K1582" i="26"/>
  <c r="K1583" i="26"/>
  <c r="K1584" i="26"/>
  <c r="K1585" i="26"/>
  <c r="K1586" i="26"/>
  <c r="K1587" i="26"/>
  <c r="K1588" i="26"/>
  <c r="K1589" i="26"/>
  <c r="K1590" i="26"/>
  <c r="K1591" i="26"/>
  <c r="K1592" i="26"/>
  <c r="K1593" i="26"/>
  <c r="K1594" i="26"/>
  <c r="K1595" i="26"/>
  <c r="K1596" i="26"/>
  <c r="K1597" i="26"/>
  <c r="K1598" i="26"/>
  <c r="K1599" i="26"/>
  <c r="K1600" i="26"/>
  <c r="K1601" i="26"/>
  <c r="K1602" i="26"/>
  <c r="K1603" i="26"/>
  <c r="K1604" i="26"/>
  <c r="K1605" i="26"/>
  <c r="K1606" i="26"/>
  <c r="K1607" i="26"/>
  <c r="K1608" i="26"/>
  <c r="K1609" i="26"/>
  <c r="K1610" i="26"/>
  <c r="K1611" i="26"/>
  <c r="K1612" i="26"/>
  <c r="K1613" i="26"/>
  <c r="K1614" i="26"/>
  <c r="K1615" i="26"/>
  <c r="K1616" i="26"/>
  <c r="K1617" i="26"/>
  <c r="K1618" i="26"/>
  <c r="K1619" i="26"/>
  <c r="K1620" i="26"/>
  <c r="K1621" i="26"/>
  <c r="K1622" i="26"/>
  <c r="K1623" i="26"/>
  <c r="K1624" i="26"/>
  <c r="K1625" i="26"/>
  <c r="K1626" i="26"/>
  <c r="K1627" i="26"/>
  <c r="K1628" i="26"/>
  <c r="K1629" i="26"/>
  <c r="K1630" i="26"/>
  <c r="K1631" i="26"/>
  <c r="K1632" i="26"/>
  <c r="K1633" i="26"/>
  <c r="K1634" i="26"/>
  <c r="K1635" i="26"/>
  <c r="K1636" i="26"/>
  <c r="K1637" i="26"/>
  <c r="K1638" i="26"/>
  <c r="K1639" i="26"/>
  <c r="K1640" i="26"/>
  <c r="K1641" i="26"/>
  <c r="K1642" i="26"/>
  <c r="K1643" i="26"/>
  <c r="K1644" i="26"/>
  <c r="K1645" i="26"/>
  <c r="K1646" i="26"/>
  <c r="K1647" i="26"/>
  <c r="K1648" i="26"/>
  <c r="K1649" i="26"/>
  <c r="K1650" i="26"/>
  <c r="K1651" i="26"/>
  <c r="K1652" i="26"/>
  <c r="K1653" i="26"/>
  <c r="K1654" i="26"/>
  <c r="K1655" i="26"/>
  <c r="K1656" i="26"/>
  <c r="K1657" i="26"/>
  <c r="K1658" i="26"/>
  <c r="K1659" i="26"/>
  <c r="K1660" i="26"/>
  <c r="K1661" i="26"/>
  <c r="K1662" i="26"/>
  <c r="K1663" i="26"/>
  <c r="K1664" i="26"/>
  <c r="K1665" i="26"/>
  <c r="K1666" i="26"/>
  <c r="K1667" i="26"/>
  <c r="K1668" i="26"/>
  <c r="K1669" i="26"/>
  <c r="K1670" i="26"/>
  <c r="K1671" i="26"/>
  <c r="K1672" i="26"/>
  <c r="K1673" i="26"/>
  <c r="K1674" i="26"/>
  <c r="K1675" i="26"/>
  <c r="K1676" i="26"/>
  <c r="K1677" i="26"/>
  <c r="K1678" i="26"/>
  <c r="K1679" i="26"/>
  <c r="K1680" i="26"/>
  <c r="K1681" i="26"/>
  <c r="K1682" i="26"/>
  <c r="K1683" i="26"/>
  <c r="K1684" i="26"/>
  <c r="K1685" i="26"/>
  <c r="K1686" i="26"/>
  <c r="K1687" i="26"/>
  <c r="K1688" i="26"/>
  <c r="K1689" i="26"/>
  <c r="K1690" i="26"/>
  <c r="K1691" i="26"/>
  <c r="K1692" i="26"/>
  <c r="K1693" i="26"/>
  <c r="K1694" i="26"/>
  <c r="K1695" i="26"/>
  <c r="K1696" i="26"/>
  <c r="K1697" i="26"/>
  <c r="K1698" i="26"/>
  <c r="K1699" i="26"/>
  <c r="K1700" i="26"/>
  <c r="K1701" i="26"/>
  <c r="K1702" i="26"/>
  <c r="K1703" i="26"/>
  <c r="K1704" i="26"/>
  <c r="K1705" i="26"/>
  <c r="K1706" i="26"/>
  <c r="K1707" i="26"/>
  <c r="K1708" i="26"/>
  <c r="K1709" i="26"/>
  <c r="K1710" i="26"/>
  <c r="K1711" i="26"/>
  <c r="K1712" i="26"/>
  <c r="K1713" i="26"/>
  <c r="K1714" i="26"/>
  <c r="K1715" i="26"/>
  <c r="K1716" i="26"/>
  <c r="K1717" i="26"/>
  <c r="K1718" i="26"/>
  <c r="K1719" i="26"/>
  <c r="K1720" i="26"/>
  <c r="K1721" i="26"/>
  <c r="K1722" i="26"/>
  <c r="K1723" i="26"/>
  <c r="K1724" i="26"/>
  <c r="K1725" i="26"/>
  <c r="K1726" i="26"/>
  <c r="K1727" i="26"/>
  <c r="K1728" i="26"/>
  <c r="K1729" i="26"/>
  <c r="K1730" i="26"/>
  <c r="K1731" i="26"/>
  <c r="K1732" i="26"/>
  <c r="K1733" i="26"/>
  <c r="K1734" i="26"/>
  <c r="K1735" i="26"/>
  <c r="K1736" i="26"/>
  <c r="K1737" i="26"/>
  <c r="K1738" i="26"/>
  <c r="K1739" i="26"/>
  <c r="K1740" i="26"/>
  <c r="K1741" i="26"/>
  <c r="K1742" i="26"/>
  <c r="K1743" i="26"/>
  <c r="K1744" i="26"/>
  <c r="K1745" i="26"/>
  <c r="K1746" i="26"/>
  <c r="K1747" i="26"/>
  <c r="K1748" i="26"/>
  <c r="K1749" i="26"/>
  <c r="K1750" i="26"/>
  <c r="K1751" i="26"/>
  <c r="K1752" i="26"/>
  <c r="K1753" i="26"/>
  <c r="K1754" i="26"/>
  <c r="K1755" i="26"/>
  <c r="K1756" i="26"/>
  <c r="K1757" i="26"/>
  <c r="K1758" i="26"/>
  <c r="K1759" i="26"/>
  <c r="K1760" i="26"/>
  <c r="K1761" i="26"/>
  <c r="K1762" i="26"/>
  <c r="K1763" i="26"/>
  <c r="K1764" i="26"/>
  <c r="K1765" i="26"/>
  <c r="K1766" i="26"/>
  <c r="K1767" i="26"/>
  <c r="K1768" i="26"/>
  <c r="K1769" i="26"/>
  <c r="K1770" i="26"/>
  <c r="K1771" i="26"/>
  <c r="K1772" i="26"/>
  <c r="K1773" i="26"/>
  <c r="K1774" i="26"/>
  <c r="K1775" i="26"/>
  <c r="K1776" i="26"/>
  <c r="K1777" i="26"/>
  <c r="K1778" i="26"/>
  <c r="K1779" i="26"/>
  <c r="K1780" i="26"/>
  <c r="K1781" i="26"/>
  <c r="K1782" i="26"/>
  <c r="K1783" i="26"/>
  <c r="K1784" i="26"/>
  <c r="K1785" i="26"/>
  <c r="K1786" i="26"/>
  <c r="K1787" i="26"/>
  <c r="K1788" i="26"/>
  <c r="K1789" i="26"/>
  <c r="K1790" i="26"/>
  <c r="K1791" i="26"/>
  <c r="K1792" i="26"/>
  <c r="K1793" i="26"/>
  <c r="K1794" i="26"/>
  <c r="K1795" i="26"/>
  <c r="K1796" i="26"/>
  <c r="K1797" i="26"/>
  <c r="K1798" i="26"/>
  <c r="K1799" i="26"/>
  <c r="K1800" i="26"/>
  <c r="K1801" i="26"/>
  <c r="K1802" i="26"/>
  <c r="K1803" i="26"/>
  <c r="K1804" i="26"/>
  <c r="K1805" i="26"/>
  <c r="K1806" i="26"/>
  <c r="K1807" i="26"/>
  <c r="K1808" i="26"/>
  <c r="K1809" i="26"/>
  <c r="K1810" i="26"/>
  <c r="K1811" i="26"/>
  <c r="K1812" i="26"/>
  <c r="K1813" i="26"/>
  <c r="K1814" i="26"/>
  <c r="K1815" i="26"/>
  <c r="K1816" i="26"/>
  <c r="K1817" i="26"/>
  <c r="K1818" i="26"/>
  <c r="K1819" i="26"/>
  <c r="K1820" i="26"/>
  <c r="K1821" i="26"/>
  <c r="K1822" i="26"/>
  <c r="K1823" i="26"/>
  <c r="K1824" i="26"/>
  <c r="K1825" i="26"/>
  <c r="K1826" i="26"/>
  <c r="K1827" i="26"/>
  <c r="K1828" i="26"/>
  <c r="K1829" i="26"/>
  <c r="K1830" i="26"/>
  <c r="K1831" i="26"/>
  <c r="K1832" i="26"/>
  <c r="K1833" i="26"/>
  <c r="K1834" i="26"/>
  <c r="K1835" i="26"/>
  <c r="K1836" i="26"/>
  <c r="K1837" i="26"/>
  <c r="K1838" i="26"/>
  <c r="K1839" i="26"/>
  <c r="K1840" i="26"/>
  <c r="K1841" i="26"/>
  <c r="K1842" i="26"/>
  <c r="K1843" i="26"/>
  <c r="K1844" i="26"/>
  <c r="K1845" i="26"/>
  <c r="K1846" i="26"/>
  <c r="K1847" i="26"/>
  <c r="K1848" i="26"/>
  <c r="K1849" i="26"/>
  <c r="K1850" i="26"/>
  <c r="K1851" i="26"/>
  <c r="K1852" i="26"/>
  <c r="K1853" i="26"/>
  <c r="K1854" i="26"/>
  <c r="K1855" i="26"/>
  <c r="K1856" i="26"/>
  <c r="K1857" i="26"/>
  <c r="K1858" i="26"/>
  <c r="K1859" i="26"/>
  <c r="K1860" i="26"/>
  <c r="K1861" i="26"/>
  <c r="K1862" i="26"/>
  <c r="K1863" i="26"/>
  <c r="K1864" i="26"/>
  <c r="K1865" i="26"/>
  <c r="K1866" i="26"/>
  <c r="K1867" i="26"/>
  <c r="K1868" i="26"/>
  <c r="K1869" i="26"/>
  <c r="K1870" i="26"/>
  <c r="K1871" i="26"/>
  <c r="K1872" i="26"/>
  <c r="K1873" i="26"/>
  <c r="K1874" i="26"/>
  <c r="K1875" i="26"/>
  <c r="K1876" i="26"/>
  <c r="K1877" i="26"/>
  <c r="K1878" i="26"/>
  <c r="K1879" i="26"/>
  <c r="K1880" i="26"/>
  <c r="K1881" i="26"/>
  <c r="K1882" i="26"/>
  <c r="K1883" i="26"/>
  <c r="K1884" i="26"/>
  <c r="K1885" i="26"/>
  <c r="K1886" i="26"/>
  <c r="K1887" i="26"/>
  <c r="K1888" i="26"/>
  <c r="K1889" i="26"/>
  <c r="K1890" i="26"/>
  <c r="K1891" i="26"/>
  <c r="K1892" i="26"/>
  <c r="K1893" i="26"/>
  <c r="K1894" i="26"/>
  <c r="K1895" i="26"/>
  <c r="K1896" i="26"/>
  <c r="K1897" i="26"/>
  <c r="K1898" i="26"/>
  <c r="K1899" i="26"/>
  <c r="K1900" i="26"/>
  <c r="K1901" i="26"/>
  <c r="K1902" i="26"/>
  <c r="K1903" i="26"/>
  <c r="K1904" i="26"/>
  <c r="K1905" i="26"/>
  <c r="K1906" i="26"/>
  <c r="K1907" i="26"/>
  <c r="K1908" i="26"/>
  <c r="K1909" i="26"/>
  <c r="K1910" i="26"/>
  <c r="K1911" i="26"/>
  <c r="K1912" i="26"/>
  <c r="K1913" i="26"/>
  <c r="K1914" i="26"/>
  <c r="K1915" i="26"/>
  <c r="K1916" i="26"/>
  <c r="K1917" i="26"/>
  <c r="K1918" i="26"/>
  <c r="K1919" i="26"/>
  <c r="K1920" i="26"/>
  <c r="K1921" i="26"/>
  <c r="K1922" i="26"/>
  <c r="K1923" i="26"/>
  <c r="K1924" i="26"/>
  <c r="K1925" i="26"/>
  <c r="K1926" i="26"/>
  <c r="K1927" i="26"/>
  <c r="K1928" i="26"/>
  <c r="K1929" i="26"/>
  <c r="K1930" i="26"/>
  <c r="K1931" i="26"/>
  <c r="K1932" i="26"/>
  <c r="K1933" i="26"/>
  <c r="K1934" i="26"/>
  <c r="K1935" i="26"/>
  <c r="K1936" i="26"/>
  <c r="K1937" i="26"/>
  <c r="K1938" i="26"/>
  <c r="K1939" i="26"/>
  <c r="K1940" i="26"/>
  <c r="K1941" i="26"/>
  <c r="K1942" i="26"/>
  <c r="K1943" i="26"/>
  <c r="K1944" i="26"/>
  <c r="K1945" i="26"/>
  <c r="AE148" i="10" s="1"/>
  <c r="K1946" i="26"/>
  <c r="K1947" i="26"/>
  <c r="K1948" i="26"/>
  <c r="K1949" i="26"/>
  <c r="K1950" i="26"/>
  <c r="K1951" i="26"/>
  <c r="K1952" i="26"/>
  <c r="K1953" i="26"/>
  <c r="K1954" i="26"/>
  <c r="K1955" i="26"/>
  <c r="K1956" i="26"/>
  <c r="K1957" i="26"/>
  <c r="K1958" i="26"/>
  <c r="K1959" i="26"/>
  <c r="K1960" i="26"/>
  <c r="K1961" i="26"/>
  <c r="K1962" i="26"/>
  <c r="K1963" i="26"/>
  <c r="K1964" i="26"/>
  <c r="K1965" i="26"/>
  <c r="K1966" i="26"/>
  <c r="K1967" i="26"/>
  <c r="K1968" i="26"/>
  <c r="K1969" i="26"/>
  <c r="K1970" i="26"/>
  <c r="K1971" i="26"/>
  <c r="K1972" i="26"/>
  <c r="K1973" i="26"/>
  <c r="K1974" i="26"/>
  <c r="K1975" i="26"/>
  <c r="K1976" i="26"/>
  <c r="K1977" i="26"/>
  <c r="K1978" i="26"/>
  <c r="K1979" i="26"/>
  <c r="K1980" i="26"/>
  <c r="K1981" i="26"/>
  <c r="K1982" i="26"/>
  <c r="K1983" i="26"/>
  <c r="K1984" i="26"/>
  <c r="K1985" i="26"/>
  <c r="K1986" i="26"/>
  <c r="K1987" i="26"/>
  <c r="K1988" i="26"/>
  <c r="K1989" i="26"/>
  <c r="K1990" i="26"/>
  <c r="K1991" i="26"/>
  <c r="K1992" i="26"/>
  <c r="K1993" i="26"/>
  <c r="K1994" i="26"/>
  <c r="K1995" i="26"/>
  <c r="K1996" i="26"/>
  <c r="K1997" i="26"/>
  <c r="K1998" i="26"/>
  <c r="K1999" i="26"/>
  <c r="K2000" i="26"/>
  <c r="K2001" i="26"/>
  <c r="K2002" i="26"/>
  <c r="K2003" i="26"/>
  <c r="K2004" i="26"/>
  <c r="K2005" i="26"/>
  <c r="K2006" i="26"/>
  <c r="K2007" i="26"/>
  <c r="K2008" i="26"/>
  <c r="K2009" i="26"/>
  <c r="K2010" i="26"/>
  <c r="K2011" i="26"/>
  <c r="K2012" i="26"/>
  <c r="K2013" i="26"/>
  <c r="K2014" i="26"/>
  <c r="K2015" i="26"/>
  <c r="K2016" i="26"/>
  <c r="K2017" i="26"/>
  <c r="K2018" i="26"/>
  <c r="K2019" i="26"/>
  <c r="K2020" i="26"/>
  <c r="K2021" i="26"/>
  <c r="K2022" i="26"/>
  <c r="K2023" i="26"/>
  <c r="K2024" i="26"/>
  <c r="K2025" i="26"/>
  <c r="K2026" i="26"/>
  <c r="K2027" i="26"/>
  <c r="K2028" i="26"/>
  <c r="K2029" i="26"/>
  <c r="K2030" i="26"/>
  <c r="K2031" i="26"/>
  <c r="K2032" i="26"/>
  <c r="K2033" i="26"/>
  <c r="K2034" i="26"/>
  <c r="K2035" i="26"/>
  <c r="K2036" i="26"/>
  <c r="K2037" i="26"/>
  <c r="K2038" i="26"/>
  <c r="K2039" i="26"/>
  <c r="K2040" i="26"/>
  <c r="K2041" i="26"/>
  <c r="K2042" i="26"/>
  <c r="K2043" i="26"/>
  <c r="K2044" i="26"/>
  <c r="K2045" i="26"/>
  <c r="K2046" i="26"/>
  <c r="K2047" i="26"/>
  <c r="K2048" i="26"/>
  <c r="K2049" i="26"/>
  <c r="K2050" i="26"/>
  <c r="K2051" i="26"/>
  <c r="K2052" i="26"/>
  <c r="K2053" i="26"/>
  <c r="K2054" i="26"/>
  <c r="K2055" i="26"/>
  <c r="K2056" i="26"/>
  <c r="K2057" i="26"/>
  <c r="K2058" i="26"/>
  <c r="K2059" i="26"/>
  <c r="K2060" i="26"/>
  <c r="K2061" i="26"/>
  <c r="K2062" i="26"/>
  <c r="K2063" i="26"/>
  <c r="K2064" i="26"/>
  <c r="K2065" i="26"/>
  <c r="K2066" i="26"/>
  <c r="K2067" i="26"/>
  <c r="K2068" i="26"/>
  <c r="K2069" i="26"/>
  <c r="K2070" i="26"/>
  <c r="K2071" i="26"/>
  <c r="K2072" i="26"/>
  <c r="K2073" i="26"/>
  <c r="K2074" i="26"/>
  <c r="K2075" i="26"/>
  <c r="K2076" i="26"/>
  <c r="K2077" i="26"/>
  <c r="K2078" i="26"/>
  <c r="K2079" i="26"/>
  <c r="K2080" i="26"/>
  <c r="K2081" i="26"/>
  <c r="K2082" i="26"/>
  <c r="K2083" i="26"/>
  <c r="K2084" i="26"/>
  <c r="K2085" i="26"/>
  <c r="K2086" i="26"/>
  <c r="K2087" i="26"/>
  <c r="K2088" i="26"/>
  <c r="K2089" i="26"/>
  <c r="K2090" i="26"/>
  <c r="K2091" i="26"/>
  <c r="K2092" i="26"/>
  <c r="K2093" i="26"/>
  <c r="K2094" i="26"/>
  <c r="K2095" i="26"/>
  <c r="K2096" i="26"/>
  <c r="K2097" i="26"/>
  <c r="K2098" i="26"/>
  <c r="K2099" i="26"/>
  <c r="K2100" i="26"/>
  <c r="K2101" i="26"/>
  <c r="K2102" i="26"/>
  <c r="K2103" i="26"/>
  <c r="K2104" i="26"/>
  <c r="K2105" i="26"/>
  <c r="K2106" i="26"/>
  <c r="K2107" i="26"/>
  <c r="K2108" i="26"/>
  <c r="K2109" i="26"/>
  <c r="K2110" i="26"/>
  <c r="K2111" i="26"/>
  <c r="K2112" i="26"/>
  <c r="K2113" i="26"/>
  <c r="K2114" i="26"/>
  <c r="K2115" i="26"/>
  <c r="K2116" i="26"/>
  <c r="K2117" i="26"/>
  <c r="K2118" i="26"/>
  <c r="K2119" i="26"/>
  <c r="K2120" i="26"/>
  <c r="K2121" i="26"/>
  <c r="K2122" i="26"/>
  <c r="K2123" i="26"/>
  <c r="K2124" i="26"/>
  <c r="K2125" i="26"/>
  <c r="K2126" i="26"/>
  <c r="K2127" i="26"/>
  <c r="K2128" i="26"/>
  <c r="K2129" i="26"/>
  <c r="K2130" i="26"/>
  <c r="K2131" i="26"/>
  <c r="K2132" i="26"/>
  <c r="K2133" i="26"/>
  <c r="K2134" i="26"/>
  <c r="K2135" i="26"/>
  <c r="K2136" i="26"/>
  <c r="K2137" i="26"/>
  <c r="K2138" i="26"/>
  <c r="K2139" i="26"/>
  <c r="K2140" i="26"/>
  <c r="K2141" i="26"/>
  <c r="K2142" i="26"/>
  <c r="K2143" i="26"/>
  <c r="K2144" i="26"/>
  <c r="K2145" i="26"/>
  <c r="K2146" i="26"/>
  <c r="K2147" i="26"/>
  <c r="K2148" i="26"/>
  <c r="K2149" i="26"/>
  <c r="K2150" i="26"/>
  <c r="K2151" i="26"/>
  <c r="K2152" i="26"/>
  <c r="K2153" i="26"/>
  <c r="K2154" i="26"/>
  <c r="K2155" i="26"/>
  <c r="K2156" i="26"/>
  <c r="K2157" i="26"/>
  <c r="K2158" i="26"/>
  <c r="K2159" i="26"/>
  <c r="K2160" i="26"/>
  <c r="K2161" i="26"/>
  <c r="K2162" i="26"/>
  <c r="K2163" i="26"/>
  <c r="K2164" i="26"/>
  <c r="K2165" i="26"/>
  <c r="K2166" i="26"/>
  <c r="K2167" i="26"/>
  <c r="K2168" i="26"/>
  <c r="K2169" i="26"/>
  <c r="K2170" i="26"/>
  <c r="K2171" i="26"/>
  <c r="K2172" i="26"/>
  <c r="K2173" i="26"/>
  <c r="K2174" i="26"/>
  <c r="K2175" i="26"/>
  <c r="K2176" i="26"/>
  <c r="K2177" i="26"/>
  <c r="K2178" i="26"/>
  <c r="K2179" i="26"/>
  <c r="K2180" i="26"/>
  <c r="K2181" i="26"/>
  <c r="K2182" i="26"/>
  <c r="K2183" i="26"/>
  <c r="K2184" i="26"/>
  <c r="K2185" i="26"/>
  <c r="K2186" i="26"/>
  <c r="K2187" i="26"/>
  <c r="K2188" i="26"/>
  <c r="K2189" i="26"/>
  <c r="K2190" i="26"/>
  <c r="K2191" i="26"/>
  <c r="K2192" i="26"/>
  <c r="K2193" i="26"/>
  <c r="K2194" i="26"/>
  <c r="K2195" i="26"/>
  <c r="K2196" i="26"/>
  <c r="K2197" i="26"/>
  <c r="K2198" i="26"/>
  <c r="K2199" i="26"/>
  <c r="K2200" i="26"/>
  <c r="K2201" i="26"/>
  <c r="K2202" i="26"/>
  <c r="K2203" i="26"/>
  <c r="K2204" i="26"/>
  <c r="K2205" i="26"/>
  <c r="K2206" i="26"/>
  <c r="K2207" i="26"/>
  <c r="K2208" i="26"/>
  <c r="K2209" i="26"/>
  <c r="K2210" i="26"/>
  <c r="K2211" i="26"/>
  <c r="K2212" i="26"/>
  <c r="K2213" i="26"/>
  <c r="K2214" i="26"/>
  <c r="K2215" i="26"/>
  <c r="K2216" i="26"/>
  <c r="K2217" i="26"/>
  <c r="K2218" i="26"/>
  <c r="K2219" i="26"/>
  <c r="K2220" i="26"/>
  <c r="K2221" i="26"/>
  <c r="K2222" i="26"/>
  <c r="K2223" i="26"/>
  <c r="K2224" i="26"/>
  <c r="K2225" i="26"/>
  <c r="K2226" i="26"/>
  <c r="K2227" i="26"/>
  <c r="K2228" i="26"/>
  <c r="K2229" i="26"/>
  <c r="K2230" i="26"/>
  <c r="K2231" i="26"/>
  <c r="K2232" i="26"/>
  <c r="K2233" i="26"/>
  <c r="K2234" i="26"/>
  <c r="K2235" i="26"/>
  <c r="K2236" i="26"/>
  <c r="K2237" i="26"/>
  <c r="K2238" i="26"/>
  <c r="K2239" i="26"/>
  <c r="K2240" i="26"/>
  <c r="K2241" i="26"/>
  <c r="K2242" i="26"/>
  <c r="K2243" i="26"/>
  <c r="K2244" i="26"/>
  <c r="K2245" i="26"/>
  <c r="K2246" i="26"/>
  <c r="K2247" i="26"/>
  <c r="K2248" i="26"/>
  <c r="K2249" i="26"/>
  <c r="K2250" i="26"/>
  <c r="K2251" i="26"/>
  <c r="K2252" i="26"/>
  <c r="K2253" i="26"/>
  <c r="K2254" i="26"/>
  <c r="K2255" i="26"/>
  <c r="K2256" i="26"/>
  <c r="K2257" i="26"/>
  <c r="K2258" i="26"/>
  <c r="K2259" i="26"/>
  <c r="K2260" i="26"/>
  <c r="K2261" i="26"/>
  <c r="K2262" i="26"/>
  <c r="K2263" i="26"/>
  <c r="K2264" i="26"/>
  <c r="K2265" i="26"/>
  <c r="K2266" i="26"/>
  <c r="K2267" i="26"/>
  <c r="K2268" i="26"/>
  <c r="K2269" i="26"/>
  <c r="K2270" i="26"/>
  <c r="K2271" i="26"/>
  <c r="K2272" i="26"/>
  <c r="K2273" i="26"/>
  <c r="K2274" i="26"/>
  <c r="K2275" i="26"/>
  <c r="K2276" i="26"/>
  <c r="K2277" i="26"/>
  <c r="K2278" i="26"/>
  <c r="K2279" i="26"/>
  <c r="K2280" i="26"/>
  <c r="K2281" i="26"/>
  <c r="K2282" i="26"/>
  <c r="K2283" i="26"/>
  <c r="K2284" i="26"/>
  <c r="K2285" i="26"/>
  <c r="K2286" i="26"/>
  <c r="K2287" i="26"/>
  <c r="K2288" i="26"/>
  <c r="K2289" i="26"/>
  <c r="K2290" i="26"/>
  <c r="K2291" i="26"/>
  <c r="K2292" i="26"/>
  <c r="K2293" i="26"/>
  <c r="K2294" i="26"/>
  <c r="K2295" i="26"/>
  <c r="K2296" i="26"/>
  <c r="K2297" i="26"/>
  <c r="K2298" i="26"/>
  <c r="K2299" i="26"/>
  <c r="K2300" i="26"/>
  <c r="K2301" i="26"/>
  <c r="K2302" i="26"/>
  <c r="K2303" i="26"/>
  <c r="AE18" i="10" s="1"/>
  <c r="K2304" i="26"/>
  <c r="K2305" i="26"/>
  <c r="K2306" i="26"/>
  <c r="K2307" i="26"/>
  <c r="K2308" i="26"/>
  <c r="K2309" i="26"/>
  <c r="K2310" i="26"/>
  <c r="K2311" i="26"/>
  <c r="K2312" i="26"/>
  <c r="K2313" i="26"/>
  <c r="K2314" i="26"/>
  <c r="K2315" i="26"/>
  <c r="K2316" i="26"/>
  <c r="K2317" i="26"/>
  <c r="K2318" i="26"/>
  <c r="K2319" i="26"/>
  <c r="K2320" i="26"/>
  <c r="K2321" i="26"/>
  <c r="K2322" i="26"/>
  <c r="K2323" i="26"/>
  <c r="K2324" i="26"/>
  <c r="K2325" i="26"/>
  <c r="K2326" i="26"/>
  <c r="K2327" i="26"/>
  <c r="K2328" i="26"/>
  <c r="K2329" i="26"/>
  <c r="K2330" i="26"/>
  <c r="K2331" i="26"/>
  <c r="K2332" i="26"/>
  <c r="K2333" i="26"/>
  <c r="K2334" i="26"/>
  <c r="K2335" i="26"/>
  <c r="K2336" i="26"/>
  <c r="K2337" i="26"/>
  <c r="K2338" i="26"/>
  <c r="K2339" i="26"/>
  <c r="K2340" i="26"/>
  <c r="K2341" i="26"/>
  <c r="K2342" i="26"/>
  <c r="K2343" i="26"/>
  <c r="K2344" i="26"/>
  <c r="K2345" i="26"/>
  <c r="K2346" i="26"/>
  <c r="K2347" i="26"/>
  <c r="K2348" i="26"/>
  <c r="K2349" i="26"/>
  <c r="K2350" i="26"/>
  <c r="K2351" i="26"/>
  <c r="K2352" i="26"/>
  <c r="K2353" i="26"/>
  <c r="K2354" i="26"/>
  <c r="K2355" i="26"/>
  <c r="K2356" i="26"/>
  <c r="K2357" i="26"/>
  <c r="K2358" i="26"/>
  <c r="K2359" i="26"/>
  <c r="K2360" i="26"/>
  <c r="K2361" i="26"/>
  <c r="K2362" i="26"/>
  <c r="K2363" i="26"/>
  <c r="K2364" i="26"/>
  <c r="K2365" i="26"/>
  <c r="K2366" i="26"/>
  <c r="K2367" i="26"/>
  <c r="K2368" i="26"/>
  <c r="K2369" i="26"/>
  <c r="K2370" i="26"/>
  <c r="K2371" i="26"/>
  <c r="K2372" i="26"/>
  <c r="K2373" i="26"/>
  <c r="K2374" i="26"/>
  <c r="K2375" i="26"/>
  <c r="K2376" i="26"/>
  <c r="K2377" i="26"/>
  <c r="K2378" i="26"/>
  <c r="K2379" i="26"/>
  <c r="K2380" i="26"/>
  <c r="K2381" i="26"/>
  <c r="K2382" i="26"/>
  <c r="K2383" i="26"/>
  <c r="K2384" i="26"/>
  <c r="K2385" i="26"/>
  <c r="K2386" i="26"/>
  <c r="K2387" i="26"/>
  <c r="K2388" i="26"/>
  <c r="K2389" i="26"/>
  <c r="K2390" i="26"/>
  <c r="K2391" i="26"/>
  <c r="K2392" i="26"/>
  <c r="K2393" i="26"/>
  <c r="K2394" i="26"/>
  <c r="K2395" i="26"/>
  <c r="K2396" i="26"/>
  <c r="K2397" i="26"/>
  <c r="K2398" i="26"/>
  <c r="K2399" i="26"/>
  <c r="K2400" i="26"/>
  <c r="K2401" i="26"/>
  <c r="K2402" i="26"/>
  <c r="K2403" i="26"/>
  <c r="K2404" i="26"/>
  <c r="K2405" i="26"/>
  <c r="K2406" i="26"/>
  <c r="K2407" i="26"/>
  <c r="K2408" i="26"/>
  <c r="K2409" i="26"/>
  <c r="K2410" i="26"/>
  <c r="K2411" i="26"/>
  <c r="K2412" i="26"/>
  <c r="K2413" i="26"/>
  <c r="K2414" i="26"/>
  <c r="K2415" i="26"/>
  <c r="K2416" i="26"/>
  <c r="K2417" i="26"/>
  <c r="K2418" i="26"/>
  <c r="K2419" i="26"/>
  <c r="K2420" i="26"/>
  <c r="K2421" i="26"/>
  <c r="K2422" i="26"/>
  <c r="K2423" i="26"/>
  <c r="K2424" i="26"/>
  <c r="K2425" i="26"/>
  <c r="K2426" i="26"/>
  <c r="K2427" i="26"/>
  <c r="K2428" i="26"/>
  <c r="K2429" i="26"/>
  <c r="K2430" i="26"/>
  <c r="K2431" i="26"/>
  <c r="K2432" i="26"/>
  <c r="K2433" i="26"/>
  <c r="K2434" i="26"/>
  <c r="K2435" i="26"/>
  <c r="K2436" i="26"/>
  <c r="K2437" i="26"/>
  <c r="K2438" i="26"/>
  <c r="K2439" i="26"/>
  <c r="K2440" i="26"/>
  <c r="AE131" i="10" s="1"/>
  <c r="K2441" i="26"/>
  <c r="K2442" i="26"/>
  <c r="K2443" i="26"/>
  <c r="K2444" i="26"/>
  <c r="K2445" i="26"/>
  <c r="K2446" i="26"/>
  <c r="K2447" i="26"/>
  <c r="K2448" i="26"/>
  <c r="K2449" i="26"/>
  <c r="K2450" i="26"/>
  <c r="K2451" i="26"/>
  <c r="K2452" i="26"/>
  <c r="K2453" i="26"/>
  <c r="K2454" i="26"/>
  <c r="K2455" i="26"/>
  <c r="K2456" i="26"/>
  <c r="K2457" i="26"/>
  <c r="K2458" i="26"/>
  <c r="K2459" i="26"/>
  <c r="AE120" i="10" s="1"/>
  <c r="K2460" i="26"/>
  <c r="K2461" i="26"/>
  <c r="K2462" i="26"/>
  <c r="K2463" i="26"/>
  <c r="K2464" i="26"/>
  <c r="K2465" i="26"/>
  <c r="K2466" i="26"/>
  <c r="K2467" i="26"/>
  <c r="K2468" i="26"/>
  <c r="K2469" i="26"/>
  <c r="K2470" i="26"/>
  <c r="K2471" i="26"/>
  <c r="K2472" i="26"/>
  <c r="K2473" i="26"/>
  <c r="K2474" i="26"/>
  <c r="K2475" i="26"/>
  <c r="K2476" i="26"/>
  <c r="K2477" i="26"/>
  <c r="K2478" i="26"/>
  <c r="K2479" i="26"/>
  <c r="K2480" i="26"/>
  <c r="K2481" i="26"/>
  <c r="K2482" i="26"/>
  <c r="K2483" i="26"/>
  <c r="K2484" i="26"/>
  <c r="K2485" i="26"/>
  <c r="K2486" i="26"/>
  <c r="K2487" i="26"/>
  <c r="K2488" i="26"/>
  <c r="K2489" i="26"/>
  <c r="K2490" i="26"/>
  <c r="K2491" i="26"/>
  <c r="K2492" i="26"/>
  <c r="K2493" i="26"/>
  <c r="K2494" i="26"/>
  <c r="K2495" i="26"/>
  <c r="K2496" i="26"/>
  <c r="K2497" i="26"/>
  <c r="K2498" i="26"/>
  <c r="K2499" i="26"/>
  <c r="K2500" i="26"/>
  <c r="K2501" i="26"/>
  <c r="K2502" i="26"/>
  <c r="AE157" i="10" s="1"/>
  <c r="K2503" i="26"/>
  <c r="K2504" i="26"/>
  <c r="K2505" i="26"/>
  <c r="K2506" i="26"/>
  <c r="K2507" i="26"/>
  <c r="K2508" i="26"/>
  <c r="K2509" i="26"/>
  <c r="K2510" i="26"/>
  <c r="K2511" i="26"/>
  <c r="K2512" i="26"/>
  <c r="K2513" i="26"/>
  <c r="K2514" i="26"/>
  <c r="K2515" i="26"/>
  <c r="K2516" i="26"/>
  <c r="K2517" i="26"/>
  <c r="K2518" i="26"/>
  <c r="K2519" i="26"/>
  <c r="K2520" i="26"/>
  <c r="K2521" i="26"/>
  <c r="K2522" i="26"/>
  <c r="K2523" i="26"/>
  <c r="K2524" i="26"/>
  <c r="K2525" i="26"/>
  <c r="K2526" i="26"/>
  <c r="K2527" i="26"/>
  <c r="K2528" i="26"/>
  <c r="K2529" i="26"/>
  <c r="K2530" i="26"/>
  <c r="K2531" i="26"/>
  <c r="K2532" i="26"/>
  <c r="K2533" i="26"/>
  <c r="K2534" i="26"/>
  <c r="K2535" i="26"/>
  <c r="K2536" i="26"/>
  <c r="K2537" i="26"/>
  <c r="K2538" i="26"/>
  <c r="K2539" i="26"/>
  <c r="K2540" i="26"/>
  <c r="K2541" i="26"/>
  <c r="K2542" i="26"/>
  <c r="K2543" i="26"/>
  <c r="K2544" i="26"/>
  <c r="K2545" i="26"/>
  <c r="K2546" i="26"/>
  <c r="K2547" i="26"/>
  <c r="K2548" i="26"/>
  <c r="K2549" i="26"/>
  <c r="K2550" i="26"/>
  <c r="K2551" i="26"/>
  <c r="K2552" i="26"/>
  <c r="K2553" i="26"/>
  <c r="K2554" i="26"/>
  <c r="K2555" i="26"/>
  <c r="K2556" i="26"/>
  <c r="K2557" i="26"/>
  <c r="K2558" i="26"/>
  <c r="K2559" i="26"/>
  <c r="K2560" i="26"/>
  <c r="K2561" i="26"/>
  <c r="K2562" i="26"/>
  <c r="K2563" i="26"/>
  <c r="K2564" i="26"/>
  <c r="K2565" i="26"/>
  <c r="K2566" i="26"/>
  <c r="K2567" i="26"/>
  <c r="K2568" i="26"/>
  <c r="K2569" i="26"/>
  <c r="K2570" i="26"/>
  <c r="K2571" i="26"/>
  <c r="K2572" i="26"/>
  <c r="K2573" i="26"/>
  <c r="K2574" i="26"/>
  <c r="K2575" i="26"/>
  <c r="K2576" i="26"/>
  <c r="K2577" i="26"/>
  <c r="K2578" i="26"/>
  <c r="K2579" i="26"/>
  <c r="K2580" i="26"/>
  <c r="K2581" i="26"/>
  <c r="K2582" i="26"/>
  <c r="K2583" i="26"/>
  <c r="K2584" i="26"/>
  <c r="K2585" i="26"/>
  <c r="K2586" i="26"/>
  <c r="K2587" i="26"/>
  <c r="K2588" i="26"/>
  <c r="K2589" i="26"/>
  <c r="K2590" i="26"/>
  <c r="K2591" i="26"/>
  <c r="K2592" i="26"/>
  <c r="K2593" i="26"/>
  <c r="K2594" i="26"/>
  <c r="K2595" i="26"/>
  <c r="K2596" i="26"/>
  <c r="K2597" i="26"/>
  <c r="K2598" i="26"/>
  <c r="K2599" i="26"/>
  <c r="K2600" i="26"/>
  <c r="K2601" i="26"/>
  <c r="K2602" i="26"/>
  <c r="K2603" i="26"/>
  <c r="K2604" i="26"/>
  <c r="K2605" i="26"/>
  <c r="K2606" i="26"/>
  <c r="K2607" i="26"/>
  <c r="K2608" i="26"/>
  <c r="K2609" i="26"/>
  <c r="K2610" i="26"/>
  <c r="K2611" i="26"/>
  <c r="K2612" i="26"/>
  <c r="K2613" i="26"/>
  <c r="K2614" i="26"/>
  <c r="K2615" i="26"/>
  <c r="K2616" i="26"/>
  <c r="K2617" i="26"/>
  <c r="K2618" i="26"/>
  <c r="K2619" i="26"/>
  <c r="K2620" i="26"/>
  <c r="K2621" i="26"/>
  <c r="K2622" i="26"/>
  <c r="AE112" i="10" s="1"/>
  <c r="K2623" i="26"/>
  <c r="K2624" i="26"/>
  <c r="K2625" i="26"/>
  <c r="K2626" i="26"/>
  <c r="K2627" i="26"/>
  <c r="K2628" i="26"/>
  <c r="K2629" i="26"/>
  <c r="K2630" i="26"/>
  <c r="K2631" i="26"/>
  <c r="K2632" i="26"/>
  <c r="K2633" i="26"/>
  <c r="K2634" i="26"/>
  <c r="K2635" i="26"/>
  <c r="K2636" i="26"/>
  <c r="K2637" i="26"/>
  <c r="K2638" i="26"/>
  <c r="K2639" i="26"/>
  <c r="K2640" i="26"/>
  <c r="K2641" i="26"/>
  <c r="K2642" i="26"/>
  <c r="K2643" i="26"/>
  <c r="K2644" i="26"/>
  <c r="K2645" i="26"/>
  <c r="K2646" i="26"/>
  <c r="AE42" i="10" s="1"/>
  <c r="K2647" i="26"/>
  <c r="K2648" i="26"/>
  <c r="K2649" i="26"/>
  <c r="K2650" i="26"/>
  <c r="K2651" i="26"/>
  <c r="K2652" i="26"/>
  <c r="K2653" i="26"/>
  <c r="K2" i="26"/>
  <c r="AH5" i="10"/>
  <c r="AI5" i="10"/>
  <c r="AJ5" i="10"/>
  <c r="AK5" i="10"/>
  <c r="AL5" i="10"/>
  <c r="AM5" i="10"/>
  <c r="AN5" i="10"/>
  <c r="AO5" i="10"/>
  <c r="AP5" i="10"/>
  <c r="AQ5" i="10"/>
  <c r="AR5" i="10"/>
  <c r="AS5" i="10"/>
  <c r="AT5" i="10"/>
  <c r="AU5" i="10"/>
  <c r="AV5" i="10"/>
  <c r="AW5" i="10"/>
  <c r="AX5" i="10"/>
  <c r="AY5" i="10"/>
  <c r="AZ5" i="10"/>
  <c r="BA5" i="10"/>
  <c r="BB5" i="10"/>
  <c r="BC5" i="10"/>
  <c r="BD5" i="10"/>
  <c r="BE5" i="10"/>
  <c r="BF5" i="10"/>
  <c r="BG5" i="10"/>
  <c r="BH5" i="10"/>
  <c r="BI5" i="10"/>
  <c r="BJ5" i="10"/>
  <c r="BK5" i="10"/>
  <c r="BL5" i="10"/>
  <c r="BM5" i="10"/>
  <c r="BN5" i="10"/>
  <c r="BO5" i="10"/>
  <c r="BP5" i="10"/>
  <c r="BQ5" i="10"/>
  <c r="BR5" i="10"/>
  <c r="BS5" i="10"/>
  <c r="BT5" i="10"/>
  <c r="BU5" i="10"/>
  <c r="BV5" i="10"/>
  <c r="BW5" i="10"/>
  <c r="BX5" i="10"/>
  <c r="BY5" i="10"/>
  <c r="BZ5" i="10"/>
  <c r="CA5" i="10"/>
  <c r="CB5" i="10"/>
  <c r="CC5" i="10"/>
  <c r="CD5" i="10"/>
  <c r="CE5" i="10"/>
  <c r="CF5" i="10"/>
  <c r="CG5" i="10"/>
  <c r="CH5" i="10"/>
  <c r="CI5" i="10"/>
  <c r="CJ5" i="10"/>
  <c r="CK5" i="10"/>
  <c r="CL5" i="10"/>
  <c r="CM5" i="10"/>
  <c r="CN5" i="10"/>
  <c r="CO5" i="10"/>
  <c r="CP5" i="10"/>
  <c r="CQ5" i="10"/>
  <c r="CR5" i="10"/>
  <c r="CS5" i="10"/>
  <c r="CT5" i="10"/>
  <c r="CU5" i="10"/>
  <c r="CV5" i="10"/>
  <c r="CW5" i="10"/>
  <c r="CX5" i="10"/>
  <c r="CY5" i="10"/>
  <c r="CZ5" i="10"/>
  <c r="DA5" i="10"/>
  <c r="DB5" i="10"/>
  <c r="DC5" i="10"/>
  <c r="DD5" i="10"/>
  <c r="DE5" i="10"/>
  <c r="DF5" i="10"/>
  <c r="DG5" i="10"/>
  <c r="DH5" i="10"/>
  <c r="DI5" i="10"/>
  <c r="DJ5" i="10"/>
  <c r="DK5" i="10"/>
  <c r="DL5" i="10"/>
  <c r="DM5" i="10"/>
  <c r="AH6" i="10"/>
  <c r="AI6" i="10"/>
  <c r="AJ6" i="10"/>
  <c r="AK6" i="10"/>
  <c r="AL6" i="10"/>
  <c r="AM6" i="10"/>
  <c r="AN6" i="10"/>
  <c r="AO6" i="10"/>
  <c r="AP6" i="10"/>
  <c r="AQ6" i="10"/>
  <c r="AR6" i="10"/>
  <c r="AS6" i="10"/>
  <c r="AT6" i="10"/>
  <c r="AU6" i="10"/>
  <c r="AV6" i="10"/>
  <c r="AW6" i="10"/>
  <c r="AX6" i="10"/>
  <c r="AY6" i="10"/>
  <c r="AZ6" i="10"/>
  <c r="BA6" i="10"/>
  <c r="BB6" i="10"/>
  <c r="BC6" i="10"/>
  <c r="BD6" i="10"/>
  <c r="BE6" i="10"/>
  <c r="BF6" i="10"/>
  <c r="BG6" i="10"/>
  <c r="BH6" i="10"/>
  <c r="BI6" i="10"/>
  <c r="BJ6" i="10"/>
  <c r="BK6" i="10"/>
  <c r="BL6" i="10"/>
  <c r="BM6" i="10"/>
  <c r="BN6" i="10"/>
  <c r="BO6" i="10"/>
  <c r="BP6" i="10"/>
  <c r="BQ6" i="10"/>
  <c r="BR6" i="10"/>
  <c r="BS6" i="10"/>
  <c r="BT6" i="10"/>
  <c r="BU6" i="10"/>
  <c r="BV6" i="10"/>
  <c r="BW6" i="10"/>
  <c r="BX6" i="10"/>
  <c r="BY6" i="10"/>
  <c r="BZ6" i="10"/>
  <c r="CA6" i="10"/>
  <c r="CB6" i="10"/>
  <c r="CC6" i="10"/>
  <c r="CD6" i="10"/>
  <c r="CE6" i="10"/>
  <c r="CF6" i="10"/>
  <c r="CG6" i="10"/>
  <c r="CH6" i="10"/>
  <c r="CI6" i="10"/>
  <c r="CJ6" i="10"/>
  <c r="CK6" i="10"/>
  <c r="CL6" i="10"/>
  <c r="CM6" i="10"/>
  <c r="CN6" i="10"/>
  <c r="CO6" i="10"/>
  <c r="CP6" i="10"/>
  <c r="CQ6" i="10"/>
  <c r="CR6" i="10"/>
  <c r="CS6" i="10"/>
  <c r="CT6" i="10"/>
  <c r="CU6" i="10"/>
  <c r="CV6" i="10"/>
  <c r="CW6" i="10"/>
  <c r="CX6" i="10"/>
  <c r="CY6" i="10"/>
  <c r="CZ6" i="10"/>
  <c r="DA6" i="10"/>
  <c r="DB6" i="10"/>
  <c r="DC6" i="10"/>
  <c r="DD6" i="10"/>
  <c r="DE6" i="10"/>
  <c r="DF6" i="10"/>
  <c r="DG6" i="10"/>
  <c r="DH6" i="10"/>
  <c r="DI6" i="10"/>
  <c r="DJ6" i="10"/>
  <c r="DK6" i="10"/>
  <c r="DL6" i="10"/>
  <c r="DM6" i="10"/>
  <c r="AH7" i="10"/>
  <c r="AI7" i="10"/>
  <c r="AJ7" i="10"/>
  <c r="AK7" i="10"/>
  <c r="AL7" i="10"/>
  <c r="AM7" i="10"/>
  <c r="AN7" i="10"/>
  <c r="AO7" i="10"/>
  <c r="AP7" i="10"/>
  <c r="AQ7" i="10"/>
  <c r="AR7" i="10"/>
  <c r="AS7" i="10"/>
  <c r="AT7" i="10"/>
  <c r="AU7" i="10"/>
  <c r="AV7" i="10"/>
  <c r="AW7" i="10"/>
  <c r="AX7" i="10"/>
  <c r="AY7" i="10"/>
  <c r="AZ7" i="10"/>
  <c r="BA7" i="10"/>
  <c r="BB7" i="10"/>
  <c r="BC7" i="10"/>
  <c r="BD7" i="10"/>
  <c r="BE7" i="10"/>
  <c r="BF7" i="10"/>
  <c r="BG7" i="10"/>
  <c r="BH7" i="10"/>
  <c r="BI7" i="10"/>
  <c r="BJ7" i="10"/>
  <c r="BK7" i="10"/>
  <c r="BL7" i="10"/>
  <c r="BM7" i="10"/>
  <c r="BN7" i="10"/>
  <c r="BO7" i="10"/>
  <c r="BP7" i="10"/>
  <c r="BQ7" i="10"/>
  <c r="BR7" i="10"/>
  <c r="BS7" i="10"/>
  <c r="BT7" i="10"/>
  <c r="BU7" i="10"/>
  <c r="BV7" i="10"/>
  <c r="BW7" i="10"/>
  <c r="BX7" i="10"/>
  <c r="BY7" i="10"/>
  <c r="BZ7" i="10"/>
  <c r="CA7" i="10"/>
  <c r="CB7" i="10"/>
  <c r="CC7" i="10"/>
  <c r="CD7" i="10"/>
  <c r="CE7" i="10"/>
  <c r="CF7" i="10"/>
  <c r="CG7" i="10"/>
  <c r="CH7" i="10"/>
  <c r="CI7" i="10"/>
  <c r="CJ7" i="10"/>
  <c r="CK7" i="10"/>
  <c r="CL7" i="10"/>
  <c r="CM7" i="10"/>
  <c r="CN7" i="10"/>
  <c r="CO7" i="10"/>
  <c r="CP7" i="10"/>
  <c r="CQ7" i="10"/>
  <c r="CR7" i="10"/>
  <c r="CS7" i="10"/>
  <c r="CT7" i="10"/>
  <c r="CU7" i="10"/>
  <c r="CV7" i="10"/>
  <c r="CW7" i="10"/>
  <c r="CX7" i="10"/>
  <c r="CY7" i="10"/>
  <c r="CZ7" i="10"/>
  <c r="DA7" i="10"/>
  <c r="DB7" i="10"/>
  <c r="DC7" i="10"/>
  <c r="DD7" i="10"/>
  <c r="DE7" i="10"/>
  <c r="DF7" i="10"/>
  <c r="DG7" i="10"/>
  <c r="DH7" i="10"/>
  <c r="DI7" i="10"/>
  <c r="DJ7" i="10"/>
  <c r="DK7" i="10"/>
  <c r="DL7" i="10"/>
  <c r="DM7" i="10"/>
  <c r="AH8" i="10"/>
  <c r="AI8" i="10"/>
  <c r="AJ8" i="10"/>
  <c r="AK8" i="10"/>
  <c r="AL8" i="10"/>
  <c r="AM8" i="10"/>
  <c r="AN8" i="10"/>
  <c r="AO8" i="10"/>
  <c r="AP8" i="10"/>
  <c r="AQ8" i="10"/>
  <c r="AR8" i="10"/>
  <c r="AS8" i="10"/>
  <c r="AT8" i="10"/>
  <c r="AU8" i="10"/>
  <c r="AV8" i="10"/>
  <c r="AW8" i="10"/>
  <c r="AX8" i="10"/>
  <c r="AY8" i="10"/>
  <c r="AZ8" i="10"/>
  <c r="BA8" i="10"/>
  <c r="BB8" i="10"/>
  <c r="BC8" i="10"/>
  <c r="BD8" i="10"/>
  <c r="BE8" i="10"/>
  <c r="BF8" i="10"/>
  <c r="BG8" i="10"/>
  <c r="BH8" i="10"/>
  <c r="BI8" i="10"/>
  <c r="BJ8" i="10"/>
  <c r="BK8" i="10"/>
  <c r="BL8" i="10"/>
  <c r="BM8" i="10"/>
  <c r="BN8" i="10"/>
  <c r="BO8" i="10"/>
  <c r="BP8" i="10"/>
  <c r="BQ8" i="10"/>
  <c r="BR8" i="10"/>
  <c r="BS8" i="10"/>
  <c r="BT8" i="10"/>
  <c r="BU8" i="10"/>
  <c r="BV8" i="10"/>
  <c r="BW8" i="10"/>
  <c r="BX8" i="10"/>
  <c r="BY8" i="10"/>
  <c r="BZ8" i="10"/>
  <c r="CA8" i="10"/>
  <c r="CB8" i="10"/>
  <c r="CC8" i="10"/>
  <c r="CD8" i="10"/>
  <c r="CE8" i="10"/>
  <c r="CF8" i="10"/>
  <c r="CG8" i="10"/>
  <c r="CH8" i="10"/>
  <c r="CI8" i="10"/>
  <c r="CJ8" i="10"/>
  <c r="CK8" i="10"/>
  <c r="CL8" i="10"/>
  <c r="CM8" i="10"/>
  <c r="CN8" i="10"/>
  <c r="CO8" i="10"/>
  <c r="CP8" i="10"/>
  <c r="CQ8" i="10"/>
  <c r="CR8" i="10"/>
  <c r="CS8" i="10"/>
  <c r="CT8" i="10"/>
  <c r="CU8" i="10"/>
  <c r="CV8" i="10"/>
  <c r="CW8" i="10"/>
  <c r="CX8" i="10"/>
  <c r="CY8" i="10"/>
  <c r="CZ8" i="10"/>
  <c r="DA8" i="10"/>
  <c r="DB8" i="10"/>
  <c r="DC8" i="10"/>
  <c r="DD8" i="10"/>
  <c r="DE8" i="10"/>
  <c r="DF8" i="10"/>
  <c r="DG8" i="10"/>
  <c r="DH8" i="10"/>
  <c r="DI8" i="10"/>
  <c r="DJ8" i="10"/>
  <c r="DK8" i="10"/>
  <c r="DL8" i="10"/>
  <c r="DM8" i="10"/>
  <c r="AH9" i="10"/>
  <c r="AI9" i="10"/>
  <c r="AJ9" i="10"/>
  <c r="AK9" i="10"/>
  <c r="AL9" i="10"/>
  <c r="AM9" i="10"/>
  <c r="AN9" i="10"/>
  <c r="AO9" i="10"/>
  <c r="AP9" i="10"/>
  <c r="AQ9" i="10"/>
  <c r="AR9" i="10"/>
  <c r="AS9" i="10"/>
  <c r="AT9" i="10"/>
  <c r="AU9" i="10"/>
  <c r="AV9" i="10"/>
  <c r="AW9" i="10"/>
  <c r="AX9" i="10"/>
  <c r="AY9" i="10"/>
  <c r="AZ9" i="10"/>
  <c r="BA9" i="10"/>
  <c r="BB9" i="10"/>
  <c r="BC9" i="10"/>
  <c r="BD9" i="10"/>
  <c r="BE9" i="10"/>
  <c r="BF9" i="10"/>
  <c r="BG9" i="10"/>
  <c r="BH9" i="10"/>
  <c r="BI9" i="10"/>
  <c r="BJ9" i="10"/>
  <c r="BK9" i="10"/>
  <c r="BL9" i="10"/>
  <c r="BM9" i="10"/>
  <c r="BN9" i="10"/>
  <c r="BO9" i="10"/>
  <c r="BP9" i="10"/>
  <c r="BQ9" i="10"/>
  <c r="BR9" i="10"/>
  <c r="BS9" i="10"/>
  <c r="BT9" i="10"/>
  <c r="BU9" i="10"/>
  <c r="BV9" i="10"/>
  <c r="BW9" i="10"/>
  <c r="BX9" i="10"/>
  <c r="BY9" i="10"/>
  <c r="BZ9" i="10"/>
  <c r="CA9" i="10"/>
  <c r="CB9" i="10"/>
  <c r="CC9" i="10"/>
  <c r="CD9" i="10"/>
  <c r="CE9" i="10"/>
  <c r="CF9" i="10"/>
  <c r="CG9" i="10"/>
  <c r="CH9" i="10"/>
  <c r="CI9" i="10"/>
  <c r="CJ9" i="10"/>
  <c r="CK9" i="10"/>
  <c r="CL9" i="10"/>
  <c r="CM9" i="10"/>
  <c r="CN9" i="10"/>
  <c r="CO9" i="10"/>
  <c r="CP9" i="10"/>
  <c r="CQ9" i="10"/>
  <c r="CR9" i="10"/>
  <c r="CS9" i="10"/>
  <c r="CT9" i="10"/>
  <c r="CU9" i="10"/>
  <c r="CV9" i="10"/>
  <c r="CW9" i="10"/>
  <c r="CX9" i="10"/>
  <c r="CY9" i="10"/>
  <c r="CZ9" i="10"/>
  <c r="DA9" i="10"/>
  <c r="DB9" i="10"/>
  <c r="DC9" i="10"/>
  <c r="DD9" i="10"/>
  <c r="DE9" i="10"/>
  <c r="DF9" i="10"/>
  <c r="DG9" i="10"/>
  <c r="DH9" i="10"/>
  <c r="DI9" i="10"/>
  <c r="DJ9" i="10"/>
  <c r="DK9" i="10"/>
  <c r="DL9" i="10"/>
  <c r="DM9" i="10"/>
  <c r="AH10" i="10"/>
  <c r="AI10" i="10"/>
  <c r="AJ10" i="10"/>
  <c r="AK10" i="10"/>
  <c r="AL10" i="10"/>
  <c r="AM10" i="10"/>
  <c r="AN10" i="10"/>
  <c r="AO10" i="10"/>
  <c r="AP10" i="10"/>
  <c r="AQ10" i="10"/>
  <c r="AR10" i="10"/>
  <c r="AS10" i="10"/>
  <c r="AT10" i="10"/>
  <c r="AU10" i="10"/>
  <c r="AV10" i="10"/>
  <c r="AW10" i="10"/>
  <c r="AX10" i="10"/>
  <c r="AY10" i="10"/>
  <c r="AZ10" i="10"/>
  <c r="BA10" i="10"/>
  <c r="BB10" i="10"/>
  <c r="BC10" i="10"/>
  <c r="BD10" i="10"/>
  <c r="BE10" i="10"/>
  <c r="BF10" i="10"/>
  <c r="BG10" i="10"/>
  <c r="BH10" i="10"/>
  <c r="BI10" i="10"/>
  <c r="BJ10" i="10"/>
  <c r="BK10" i="10"/>
  <c r="BL10" i="10"/>
  <c r="BM10" i="10"/>
  <c r="BN10" i="10"/>
  <c r="BO10" i="10"/>
  <c r="BP10" i="10"/>
  <c r="BQ10" i="10"/>
  <c r="BR10" i="10"/>
  <c r="BS10" i="10"/>
  <c r="BT10" i="10"/>
  <c r="BU10" i="10"/>
  <c r="BV10" i="10"/>
  <c r="BW10" i="10"/>
  <c r="BX10" i="10"/>
  <c r="BY10" i="10"/>
  <c r="BZ10" i="10"/>
  <c r="CA10" i="10"/>
  <c r="CB10" i="10"/>
  <c r="CC10" i="10"/>
  <c r="CD10" i="10"/>
  <c r="CE10" i="10"/>
  <c r="CF10" i="10"/>
  <c r="CG10" i="10"/>
  <c r="CH10" i="10"/>
  <c r="CI10" i="10"/>
  <c r="CJ10" i="10"/>
  <c r="CK10" i="10"/>
  <c r="CL10" i="10"/>
  <c r="CM10" i="10"/>
  <c r="CN10" i="10"/>
  <c r="CO10" i="10"/>
  <c r="CP10" i="10"/>
  <c r="CQ10" i="10"/>
  <c r="CR10" i="10"/>
  <c r="CS10" i="10"/>
  <c r="CT10" i="10"/>
  <c r="CU10" i="10"/>
  <c r="CV10" i="10"/>
  <c r="CW10" i="10"/>
  <c r="CX10" i="10"/>
  <c r="CY10" i="10"/>
  <c r="CZ10" i="10"/>
  <c r="DA10" i="10"/>
  <c r="DB10" i="10"/>
  <c r="DC10" i="10"/>
  <c r="DD10" i="10"/>
  <c r="DE10" i="10"/>
  <c r="DF10" i="10"/>
  <c r="DG10" i="10"/>
  <c r="DH10" i="10"/>
  <c r="DI10" i="10"/>
  <c r="DJ10" i="10"/>
  <c r="DK10" i="10"/>
  <c r="DL10" i="10"/>
  <c r="DM10" i="10"/>
  <c r="AH11" i="10"/>
  <c r="AI11" i="10"/>
  <c r="AJ11" i="10"/>
  <c r="AK11" i="10"/>
  <c r="AL11" i="10"/>
  <c r="AM11" i="10"/>
  <c r="AN11" i="10"/>
  <c r="AO11" i="10"/>
  <c r="AP11" i="10"/>
  <c r="AQ11" i="10"/>
  <c r="AR11" i="10"/>
  <c r="AS11" i="10"/>
  <c r="AT11" i="10"/>
  <c r="AU11" i="10"/>
  <c r="AV11" i="10"/>
  <c r="AW11" i="10"/>
  <c r="AX11" i="10"/>
  <c r="AY11" i="10"/>
  <c r="AZ11" i="10"/>
  <c r="BA11" i="10"/>
  <c r="BB11" i="10"/>
  <c r="BC11" i="10"/>
  <c r="BD11" i="10"/>
  <c r="BE11" i="10"/>
  <c r="BF11" i="10"/>
  <c r="BG11" i="10"/>
  <c r="BH11" i="10"/>
  <c r="BI11" i="10"/>
  <c r="BJ11" i="10"/>
  <c r="BK11" i="10"/>
  <c r="BL11" i="10"/>
  <c r="BM11" i="10"/>
  <c r="BN11" i="10"/>
  <c r="BO11" i="10"/>
  <c r="BP11" i="10"/>
  <c r="BQ11" i="10"/>
  <c r="BR11" i="10"/>
  <c r="BS11" i="10"/>
  <c r="BT11" i="10"/>
  <c r="BU11" i="10"/>
  <c r="BV11" i="10"/>
  <c r="BW11" i="10"/>
  <c r="BX11" i="10"/>
  <c r="BY11" i="10"/>
  <c r="BZ11" i="10"/>
  <c r="CA11" i="10"/>
  <c r="CB11" i="10"/>
  <c r="CC11" i="10"/>
  <c r="CD11" i="10"/>
  <c r="CE11" i="10"/>
  <c r="CF11" i="10"/>
  <c r="CG11" i="10"/>
  <c r="CH11" i="10"/>
  <c r="CI11" i="10"/>
  <c r="CJ11" i="10"/>
  <c r="CK11" i="10"/>
  <c r="CL11" i="10"/>
  <c r="CM11" i="10"/>
  <c r="CN11" i="10"/>
  <c r="CO11" i="10"/>
  <c r="CP11" i="10"/>
  <c r="CQ11" i="10"/>
  <c r="CR11" i="10"/>
  <c r="CS11" i="10"/>
  <c r="CT11" i="10"/>
  <c r="CU11" i="10"/>
  <c r="CV11" i="10"/>
  <c r="CW11" i="10"/>
  <c r="CX11" i="10"/>
  <c r="CY11" i="10"/>
  <c r="CZ11" i="10"/>
  <c r="DA11" i="10"/>
  <c r="DB11" i="10"/>
  <c r="DC11" i="10"/>
  <c r="DD11" i="10"/>
  <c r="DE11" i="10"/>
  <c r="DF11" i="10"/>
  <c r="DG11" i="10"/>
  <c r="DH11" i="10"/>
  <c r="DI11" i="10"/>
  <c r="DJ11" i="10"/>
  <c r="DK11" i="10"/>
  <c r="DL11" i="10"/>
  <c r="DM11" i="10"/>
  <c r="AH12" i="10"/>
  <c r="AI12" i="10"/>
  <c r="AJ12" i="10"/>
  <c r="AK12" i="10"/>
  <c r="AL12" i="10"/>
  <c r="AM12" i="10"/>
  <c r="AN12" i="10"/>
  <c r="AO12" i="10"/>
  <c r="AP12" i="10"/>
  <c r="AQ12" i="10"/>
  <c r="AR12" i="10"/>
  <c r="AS12" i="10"/>
  <c r="AT12" i="10"/>
  <c r="AU12" i="10"/>
  <c r="AV12" i="10"/>
  <c r="AW12" i="10"/>
  <c r="AX12" i="10"/>
  <c r="AY12" i="10"/>
  <c r="AZ12" i="10"/>
  <c r="BA12" i="10"/>
  <c r="BB12" i="10"/>
  <c r="BC12" i="10"/>
  <c r="BD12" i="10"/>
  <c r="BE12" i="10"/>
  <c r="BF12" i="10"/>
  <c r="BG12" i="10"/>
  <c r="BH12" i="10"/>
  <c r="BI12" i="10"/>
  <c r="BJ12" i="10"/>
  <c r="BK12" i="10"/>
  <c r="BL12" i="10"/>
  <c r="BM12" i="10"/>
  <c r="BN12" i="10"/>
  <c r="BO12" i="10"/>
  <c r="BP12" i="10"/>
  <c r="BQ12" i="10"/>
  <c r="BR12" i="10"/>
  <c r="BS12" i="10"/>
  <c r="BT12" i="10"/>
  <c r="BU12" i="10"/>
  <c r="BV12" i="10"/>
  <c r="BW12" i="10"/>
  <c r="BX12" i="10"/>
  <c r="BY12" i="10"/>
  <c r="BZ12" i="10"/>
  <c r="CA12" i="10"/>
  <c r="CB12" i="10"/>
  <c r="CC12" i="10"/>
  <c r="CD12" i="10"/>
  <c r="CE12" i="10"/>
  <c r="CF12" i="10"/>
  <c r="CG12" i="10"/>
  <c r="CH12" i="10"/>
  <c r="CI12" i="10"/>
  <c r="CJ12" i="10"/>
  <c r="CK12" i="10"/>
  <c r="CL12" i="10"/>
  <c r="CM12" i="10"/>
  <c r="CN12" i="10"/>
  <c r="CO12" i="10"/>
  <c r="CP12" i="10"/>
  <c r="CQ12" i="10"/>
  <c r="CR12" i="10"/>
  <c r="CS12" i="10"/>
  <c r="CT12" i="10"/>
  <c r="CU12" i="10"/>
  <c r="CV12" i="10"/>
  <c r="CW12" i="10"/>
  <c r="CX12" i="10"/>
  <c r="CY12" i="10"/>
  <c r="CZ12" i="10"/>
  <c r="DA12" i="10"/>
  <c r="DB12" i="10"/>
  <c r="DC12" i="10"/>
  <c r="DD12" i="10"/>
  <c r="DE12" i="10"/>
  <c r="DF12" i="10"/>
  <c r="DG12" i="10"/>
  <c r="DH12" i="10"/>
  <c r="DI12" i="10"/>
  <c r="DJ12" i="10"/>
  <c r="DK12" i="10"/>
  <c r="DL12" i="10"/>
  <c r="DM12" i="10"/>
  <c r="AH13" i="10"/>
  <c r="AI13" i="10"/>
  <c r="AJ13" i="10"/>
  <c r="AK13" i="10"/>
  <c r="AL13" i="10"/>
  <c r="AM13" i="10"/>
  <c r="AN13" i="10"/>
  <c r="AO13" i="10"/>
  <c r="AP13" i="10"/>
  <c r="AQ13" i="10"/>
  <c r="AR13" i="10"/>
  <c r="AS13" i="10"/>
  <c r="AT13" i="10"/>
  <c r="AU13" i="10"/>
  <c r="AV13" i="10"/>
  <c r="AW13" i="10"/>
  <c r="AX13" i="10"/>
  <c r="AY13" i="10"/>
  <c r="AZ13" i="10"/>
  <c r="BA13" i="10"/>
  <c r="BB13" i="10"/>
  <c r="BC13" i="10"/>
  <c r="BD13" i="10"/>
  <c r="BE13" i="10"/>
  <c r="BF13" i="10"/>
  <c r="BG13" i="10"/>
  <c r="BH13" i="10"/>
  <c r="BI13" i="10"/>
  <c r="BJ13" i="10"/>
  <c r="BK13" i="10"/>
  <c r="BL13" i="10"/>
  <c r="BM13" i="10"/>
  <c r="BN13" i="10"/>
  <c r="BO13" i="10"/>
  <c r="BP13" i="10"/>
  <c r="BQ13" i="10"/>
  <c r="BR13" i="10"/>
  <c r="BS13" i="10"/>
  <c r="BT13" i="10"/>
  <c r="BU13" i="10"/>
  <c r="BV13" i="10"/>
  <c r="BW13" i="10"/>
  <c r="BX13" i="10"/>
  <c r="BY13" i="10"/>
  <c r="BZ13" i="10"/>
  <c r="CA13" i="10"/>
  <c r="CB13" i="10"/>
  <c r="CC13" i="10"/>
  <c r="CD13" i="10"/>
  <c r="CE13" i="10"/>
  <c r="CF13" i="10"/>
  <c r="CG13" i="10"/>
  <c r="CH13" i="10"/>
  <c r="CI13" i="10"/>
  <c r="CJ13" i="10"/>
  <c r="CK13" i="10"/>
  <c r="CL13" i="10"/>
  <c r="CM13" i="10"/>
  <c r="CN13" i="10"/>
  <c r="CO13" i="10"/>
  <c r="CP13" i="10"/>
  <c r="CQ13" i="10"/>
  <c r="CR13" i="10"/>
  <c r="CS13" i="10"/>
  <c r="CT13" i="10"/>
  <c r="CU13" i="10"/>
  <c r="CV13" i="10"/>
  <c r="CW13" i="10"/>
  <c r="CX13" i="10"/>
  <c r="CY13" i="10"/>
  <c r="CZ13" i="10"/>
  <c r="DA13" i="10"/>
  <c r="DB13" i="10"/>
  <c r="DC13" i="10"/>
  <c r="DD13" i="10"/>
  <c r="DE13" i="10"/>
  <c r="DF13" i="10"/>
  <c r="DG13" i="10"/>
  <c r="DH13" i="10"/>
  <c r="DI13" i="10"/>
  <c r="DJ13" i="10"/>
  <c r="DK13" i="10"/>
  <c r="DL13" i="10"/>
  <c r="DM13" i="10"/>
  <c r="AH14" i="10"/>
  <c r="AI14" i="10"/>
  <c r="AJ14" i="10"/>
  <c r="AK14" i="10"/>
  <c r="AL14" i="10"/>
  <c r="AM14" i="10"/>
  <c r="AN14" i="10"/>
  <c r="AO14" i="10"/>
  <c r="AP14" i="10"/>
  <c r="AQ14" i="10"/>
  <c r="AR14" i="10"/>
  <c r="AS14" i="10"/>
  <c r="AT14" i="10"/>
  <c r="AU14" i="10"/>
  <c r="AV14" i="10"/>
  <c r="AW14" i="10"/>
  <c r="AX14" i="10"/>
  <c r="AY14" i="10"/>
  <c r="AZ14" i="10"/>
  <c r="BA14" i="10"/>
  <c r="BB14" i="10"/>
  <c r="BC14" i="10"/>
  <c r="BD14" i="10"/>
  <c r="BE14" i="10"/>
  <c r="BF14" i="10"/>
  <c r="BG14" i="10"/>
  <c r="BH14" i="10"/>
  <c r="BI14" i="10"/>
  <c r="BJ14" i="10"/>
  <c r="BK14" i="10"/>
  <c r="BL14" i="10"/>
  <c r="BM14" i="10"/>
  <c r="BN14" i="10"/>
  <c r="BO14" i="10"/>
  <c r="BP14" i="10"/>
  <c r="BQ14" i="10"/>
  <c r="BR14" i="10"/>
  <c r="BS14" i="10"/>
  <c r="BT14" i="10"/>
  <c r="BU14" i="10"/>
  <c r="BV14" i="10"/>
  <c r="BW14" i="10"/>
  <c r="BX14" i="10"/>
  <c r="BY14" i="10"/>
  <c r="BZ14" i="10"/>
  <c r="CA14" i="10"/>
  <c r="CB14" i="10"/>
  <c r="CC14" i="10"/>
  <c r="CD14" i="10"/>
  <c r="CE14" i="10"/>
  <c r="CF14" i="10"/>
  <c r="CG14" i="10"/>
  <c r="CH14" i="10"/>
  <c r="CI14" i="10"/>
  <c r="CJ14" i="10"/>
  <c r="CK14" i="10"/>
  <c r="CL14" i="10"/>
  <c r="CM14" i="10"/>
  <c r="CN14" i="10"/>
  <c r="CO14" i="10"/>
  <c r="CP14" i="10"/>
  <c r="CQ14" i="10"/>
  <c r="CR14" i="10"/>
  <c r="CS14" i="10"/>
  <c r="CT14" i="10"/>
  <c r="CU14" i="10"/>
  <c r="CV14" i="10"/>
  <c r="CW14" i="10"/>
  <c r="CX14" i="10"/>
  <c r="CY14" i="10"/>
  <c r="CZ14" i="10"/>
  <c r="DA14" i="10"/>
  <c r="DB14" i="10"/>
  <c r="DC14" i="10"/>
  <c r="DD14" i="10"/>
  <c r="DE14" i="10"/>
  <c r="DF14" i="10"/>
  <c r="DG14" i="10"/>
  <c r="DH14" i="10"/>
  <c r="DI14" i="10"/>
  <c r="DJ14" i="10"/>
  <c r="DK14" i="10"/>
  <c r="DL14" i="10"/>
  <c r="DM14" i="10"/>
  <c r="AH15" i="10"/>
  <c r="AI15" i="10"/>
  <c r="AJ15" i="10"/>
  <c r="AK15" i="10"/>
  <c r="AL15" i="10"/>
  <c r="AM15" i="10"/>
  <c r="AN15" i="10"/>
  <c r="AO15" i="10"/>
  <c r="AP15" i="10"/>
  <c r="AQ15" i="10"/>
  <c r="AR15" i="10"/>
  <c r="AS15" i="10"/>
  <c r="AT15" i="10"/>
  <c r="AU15" i="10"/>
  <c r="AV15" i="10"/>
  <c r="AW15" i="10"/>
  <c r="AX15" i="10"/>
  <c r="AY15" i="10"/>
  <c r="AZ15" i="10"/>
  <c r="BA15" i="10"/>
  <c r="BB15" i="10"/>
  <c r="BC15" i="10"/>
  <c r="BD15" i="10"/>
  <c r="BE15" i="10"/>
  <c r="BF15" i="10"/>
  <c r="BG15" i="10"/>
  <c r="BH15" i="10"/>
  <c r="BI15" i="10"/>
  <c r="BJ15" i="10"/>
  <c r="BK15" i="10"/>
  <c r="BL15" i="10"/>
  <c r="BM15" i="10"/>
  <c r="BN15" i="10"/>
  <c r="BO15" i="10"/>
  <c r="BP15" i="10"/>
  <c r="BQ15" i="10"/>
  <c r="BR15" i="10"/>
  <c r="BS15" i="10"/>
  <c r="BT15" i="10"/>
  <c r="BU15" i="10"/>
  <c r="BV15" i="10"/>
  <c r="BW15" i="10"/>
  <c r="BX15" i="10"/>
  <c r="BY15" i="10"/>
  <c r="BZ15" i="10"/>
  <c r="CA15" i="10"/>
  <c r="CB15" i="10"/>
  <c r="CC15" i="10"/>
  <c r="CD15" i="10"/>
  <c r="CE15" i="10"/>
  <c r="CF15" i="10"/>
  <c r="CG15" i="10"/>
  <c r="CH15" i="10"/>
  <c r="CI15" i="10"/>
  <c r="CJ15" i="10"/>
  <c r="CK15" i="10"/>
  <c r="CL15" i="10"/>
  <c r="CM15" i="10"/>
  <c r="CN15" i="10"/>
  <c r="CO15" i="10"/>
  <c r="CP15" i="10"/>
  <c r="CQ15" i="10"/>
  <c r="CR15" i="10"/>
  <c r="CS15" i="10"/>
  <c r="CT15" i="10"/>
  <c r="CU15" i="10"/>
  <c r="CV15" i="10"/>
  <c r="CW15" i="10"/>
  <c r="CX15" i="10"/>
  <c r="CY15" i="10"/>
  <c r="CZ15" i="10"/>
  <c r="DA15" i="10"/>
  <c r="DB15" i="10"/>
  <c r="DC15" i="10"/>
  <c r="DD15" i="10"/>
  <c r="DE15" i="10"/>
  <c r="DF15" i="10"/>
  <c r="DG15" i="10"/>
  <c r="DH15" i="10"/>
  <c r="DI15" i="10"/>
  <c r="DJ15" i="10"/>
  <c r="DK15" i="10"/>
  <c r="DL15" i="10"/>
  <c r="DM15" i="10"/>
  <c r="AH16" i="10"/>
  <c r="AI16" i="10"/>
  <c r="AJ16" i="10"/>
  <c r="AK16" i="10"/>
  <c r="AL16" i="10"/>
  <c r="AM16" i="10"/>
  <c r="AN16" i="10"/>
  <c r="AO16" i="10"/>
  <c r="AP16" i="10"/>
  <c r="AQ16" i="10"/>
  <c r="AR16" i="10"/>
  <c r="AS16" i="10"/>
  <c r="AT16" i="10"/>
  <c r="AU16" i="10"/>
  <c r="AV16" i="10"/>
  <c r="AW16" i="10"/>
  <c r="AX16" i="10"/>
  <c r="AY16" i="10"/>
  <c r="AZ16" i="10"/>
  <c r="BA16" i="10"/>
  <c r="BB16" i="10"/>
  <c r="BC16" i="10"/>
  <c r="BD16" i="10"/>
  <c r="BE16" i="10"/>
  <c r="BF16" i="10"/>
  <c r="BG16" i="10"/>
  <c r="BH16" i="10"/>
  <c r="BI16" i="10"/>
  <c r="BJ16" i="10"/>
  <c r="BK16" i="10"/>
  <c r="BL16" i="10"/>
  <c r="BM16" i="10"/>
  <c r="BN16" i="10"/>
  <c r="BO16" i="10"/>
  <c r="BP16" i="10"/>
  <c r="BQ16" i="10"/>
  <c r="BR16" i="10"/>
  <c r="BS16" i="10"/>
  <c r="BT16" i="10"/>
  <c r="BU16" i="10"/>
  <c r="BV16" i="10"/>
  <c r="BW16" i="10"/>
  <c r="BX16" i="10"/>
  <c r="BY16" i="10"/>
  <c r="BZ16" i="10"/>
  <c r="CA16" i="10"/>
  <c r="CB16" i="10"/>
  <c r="CC16" i="10"/>
  <c r="CD16" i="10"/>
  <c r="CE16" i="10"/>
  <c r="CF16" i="10"/>
  <c r="CG16" i="10"/>
  <c r="CH16" i="10"/>
  <c r="CI16" i="10"/>
  <c r="CJ16" i="10"/>
  <c r="CK16" i="10"/>
  <c r="CL16" i="10"/>
  <c r="CM16" i="10"/>
  <c r="CN16" i="10"/>
  <c r="CO16" i="10"/>
  <c r="CP16" i="10"/>
  <c r="CQ16" i="10"/>
  <c r="CR16" i="10"/>
  <c r="CS16" i="10"/>
  <c r="CT16" i="10"/>
  <c r="CU16" i="10"/>
  <c r="CV16" i="10"/>
  <c r="CW16" i="10"/>
  <c r="CX16" i="10"/>
  <c r="CY16" i="10"/>
  <c r="CZ16" i="10"/>
  <c r="DA16" i="10"/>
  <c r="DB16" i="10"/>
  <c r="DC16" i="10"/>
  <c r="DD16" i="10"/>
  <c r="DE16" i="10"/>
  <c r="DF16" i="10"/>
  <c r="DG16" i="10"/>
  <c r="DH16" i="10"/>
  <c r="DI16" i="10"/>
  <c r="DJ16" i="10"/>
  <c r="DK16" i="10"/>
  <c r="DL16" i="10"/>
  <c r="DM16" i="10"/>
  <c r="AH17" i="10"/>
  <c r="AI17" i="10"/>
  <c r="AJ17" i="10"/>
  <c r="AK17" i="10"/>
  <c r="AL17" i="10"/>
  <c r="AM17" i="10"/>
  <c r="AN17" i="10"/>
  <c r="AO17" i="10"/>
  <c r="AP17" i="10"/>
  <c r="AQ17" i="10"/>
  <c r="AR17" i="10"/>
  <c r="AS17" i="10"/>
  <c r="AT17" i="10"/>
  <c r="AU17" i="10"/>
  <c r="AV17" i="10"/>
  <c r="AW17" i="10"/>
  <c r="AX17" i="10"/>
  <c r="AY17" i="10"/>
  <c r="AZ17" i="10"/>
  <c r="BA17" i="10"/>
  <c r="BB17" i="10"/>
  <c r="BC17" i="10"/>
  <c r="BD17" i="10"/>
  <c r="BE17" i="10"/>
  <c r="BF17" i="10"/>
  <c r="BG17" i="10"/>
  <c r="BH17" i="10"/>
  <c r="BI17" i="10"/>
  <c r="BJ17" i="10"/>
  <c r="BK17" i="10"/>
  <c r="BL17" i="10"/>
  <c r="BM17" i="10"/>
  <c r="BN17" i="10"/>
  <c r="BO17" i="10"/>
  <c r="BP17" i="10"/>
  <c r="BQ17" i="10"/>
  <c r="BR17" i="10"/>
  <c r="BS17" i="10"/>
  <c r="BT17" i="10"/>
  <c r="BU17" i="10"/>
  <c r="BV17" i="10"/>
  <c r="BW17" i="10"/>
  <c r="BX17" i="10"/>
  <c r="BY17" i="10"/>
  <c r="BZ17" i="10"/>
  <c r="CA17" i="10"/>
  <c r="CB17" i="10"/>
  <c r="CC17" i="10"/>
  <c r="CD17" i="10"/>
  <c r="CE17" i="10"/>
  <c r="CF17" i="10"/>
  <c r="CG17" i="10"/>
  <c r="CH17" i="10"/>
  <c r="CI17" i="10"/>
  <c r="CJ17" i="10"/>
  <c r="CK17" i="10"/>
  <c r="CL17" i="10"/>
  <c r="CM17" i="10"/>
  <c r="CN17" i="10"/>
  <c r="CO17" i="10"/>
  <c r="CP17" i="10"/>
  <c r="CQ17" i="10"/>
  <c r="CR17" i="10"/>
  <c r="CS17" i="10"/>
  <c r="CT17" i="10"/>
  <c r="CU17" i="10"/>
  <c r="CV17" i="10"/>
  <c r="CW17" i="10"/>
  <c r="CX17" i="10"/>
  <c r="CY17" i="10"/>
  <c r="CZ17" i="10"/>
  <c r="DA17" i="10"/>
  <c r="DB17" i="10"/>
  <c r="DC17" i="10"/>
  <c r="DD17" i="10"/>
  <c r="DE17" i="10"/>
  <c r="DF17" i="10"/>
  <c r="DG17" i="10"/>
  <c r="DH17" i="10"/>
  <c r="DI17" i="10"/>
  <c r="DJ17" i="10"/>
  <c r="DK17" i="10"/>
  <c r="DL17" i="10"/>
  <c r="DM17" i="10"/>
  <c r="AH18" i="10"/>
  <c r="AI18" i="10"/>
  <c r="AJ18" i="10"/>
  <c r="AK18" i="10"/>
  <c r="AL18" i="10"/>
  <c r="AM18" i="10"/>
  <c r="AN18" i="10"/>
  <c r="AO18" i="10"/>
  <c r="AP18" i="10"/>
  <c r="AQ18" i="10"/>
  <c r="AR18" i="10"/>
  <c r="AS18" i="10"/>
  <c r="AT18" i="10"/>
  <c r="AU18" i="10"/>
  <c r="AV18" i="10"/>
  <c r="AW18" i="10"/>
  <c r="AX18" i="10"/>
  <c r="AY18" i="10"/>
  <c r="AZ18" i="10"/>
  <c r="BA18" i="10"/>
  <c r="BB18" i="10"/>
  <c r="BC18" i="10"/>
  <c r="BD18" i="10"/>
  <c r="BE18" i="10"/>
  <c r="BF18" i="10"/>
  <c r="BG18" i="10"/>
  <c r="BH18" i="10"/>
  <c r="BI18" i="10"/>
  <c r="BJ18" i="10"/>
  <c r="BK18" i="10"/>
  <c r="BL18" i="10"/>
  <c r="BM18" i="10"/>
  <c r="BN18" i="10"/>
  <c r="BO18" i="10"/>
  <c r="BP18" i="10"/>
  <c r="BQ18" i="10"/>
  <c r="BR18" i="10"/>
  <c r="BS18" i="10"/>
  <c r="BT18" i="10"/>
  <c r="BU18" i="10"/>
  <c r="BV18" i="10"/>
  <c r="BW18" i="10"/>
  <c r="BX18" i="10"/>
  <c r="BY18" i="10"/>
  <c r="BZ18" i="10"/>
  <c r="CA18" i="10"/>
  <c r="CB18" i="10"/>
  <c r="CC18" i="10"/>
  <c r="CD18" i="10"/>
  <c r="CE18" i="10"/>
  <c r="CF18" i="10"/>
  <c r="CG18" i="10"/>
  <c r="CH18" i="10"/>
  <c r="CI18" i="10"/>
  <c r="CJ18" i="10"/>
  <c r="CK18" i="10"/>
  <c r="CL18" i="10"/>
  <c r="CM18" i="10"/>
  <c r="CN18" i="10"/>
  <c r="CO18" i="10"/>
  <c r="CP18" i="10"/>
  <c r="CQ18" i="10"/>
  <c r="CR18" i="10"/>
  <c r="CS18" i="10"/>
  <c r="CT18" i="10"/>
  <c r="CU18" i="10"/>
  <c r="CV18" i="10"/>
  <c r="CW18" i="10"/>
  <c r="CX18" i="10"/>
  <c r="CY18" i="10"/>
  <c r="CZ18" i="10"/>
  <c r="DA18" i="10"/>
  <c r="DB18" i="10"/>
  <c r="DC18" i="10"/>
  <c r="DD18" i="10"/>
  <c r="DE18" i="10"/>
  <c r="DF18" i="10"/>
  <c r="DG18" i="10"/>
  <c r="DH18" i="10"/>
  <c r="DI18" i="10"/>
  <c r="DJ18" i="10"/>
  <c r="DK18" i="10"/>
  <c r="DL18" i="10"/>
  <c r="DM18" i="10"/>
  <c r="AH19" i="10"/>
  <c r="AI19" i="10"/>
  <c r="AJ19" i="10"/>
  <c r="AK19" i="10"/>
  <c r="AL19" i="10"/>
  <c r="AM19" i="10"/>
  <c r="AN19" i="10"/>
  <c r="AO19" i="10"/>
  <c r="AP19" i="10"/>
  <c r="AQ19" i="10"/>
  <c r="AR19" i="10"/>
  <c r="AS19" i="10"/>
  <c r="AT19" i="10"/>
  <c r="AU19" i="10"/>
  <c r="AV19" i="10"/>
  <c r="AW19" i="10"/>
  <c r="AX19" i="10"/>
  <c r="AY19" i="10"/>
  <c r="AZ19" i="10"/>
  <c r="BA19" i="10"/>
  <c r="BB19" i="10"/>
  <c r="BC19" i="10"/>
  <c r="BD19" i="10"/>
  <c r="BE19" i="10"/>
  <c r="BF19" i="10"/>
  <c r="BG19" i="10"/>
  <c r="BH19" i="10"/>
  <c r="BI19" i="10"/>
  <c r="BJ19" i="10"/>
  <c r="BK19" i="10"/>
  <c r="BL19" i="10"/>
  <c r="BM19" i="10"/>
  <c r="BN19" i="10"/>
  <c r="BO19" i="10"/>
  <c r="BP19" i="10"/>
  <c r="BQ19" i="10"/>
  <c r="BR19" i="10"/>
  <c r="BS19" i="10"/>
  <c r="BT19" i="10"/>
  <c r="BU19" i="10"/>
  <c r="BV19" i="10"/>
  <c r="BW19" i="10"/>
  <c r="BX19" i="10"/>
  <c r="BY19" i="10"/>
  <c r="BZ19" i="10"/>
  <c r="CA19" i="10"/>
  <c r="CB19" i="10"/>
  <c r="CC19" i="10"/>
  <c r="CD19" i="10"/>
  <c r="CE19" i="10"/>
  <c r="CF19" i="10"/>
  <c r="CG19" i="10"/>
  <c r="CH19" i="10"/>
  <c r="CI19" i="10"/>
  <c r="CJ19" i="10"/>
  <c r="CK19" i="10"/>
  <c r="CL19" i="10"/>
  <c r="CM19" i="10"/>
  <c r="CN19" i="10"/>
  <c r="CO19" i="10"/>
  <c r="CP19" i="10"/>
  <c r="CQ19" i="10"/>
  <c r="CR19" i="10"/>
  <c r="CS19" i="10"/>
  <c r="CT19" i="10"/>
  <c r="CU19" i="10"/>
  <c r="CV19" i="10"/>
  <c r="CW19" i="10"/>
  <c r="CX19" i="10"/>
  <c r="CY19" i="10"/>
  <c r="CZ19" i="10"/>
  <c r="DA19" i="10"/>
  <c r="DB19" i="10"/>
  <c r="DC19" i="10"/>
  <c r="DD19" i="10"/>
  <c r="DE19" i="10"/>
  <c r="DF19" i="10"/>
  <c r="DG19" i="10"/>
  <c r="DH19" i="10"/>
  <c r="DI19" i="10"/>
  <c r="DJ19" i="10"/>
  <c r="DK19" i="10"/>
  <c r="DL19" i="10"/>
  <c r="DM19" i="10"/>
  <c r="AH20" i="10"/>
  <c r="AI20" i="10"/>
  <c r="AJ20" i="10"/>
  <c r="AK20" i="10"/>
  <c r="AL20" i="10"/>
  <c r="AM20" i="10"/>
  <c r="AN20" i="10"/>
  <c r="AO20" i="10"/>
  <c r="AP20" i="10"/>
  <c r="AQ20" i="10"/>
  <c r="AR20" i="10"/>
  <c r="AS20" i="10"/>
  <c r="AT20" i="10"/>
  <c r="AU20" i="10"/>
  <c r="AV20" i="10"/>
  <c r="AW20" i="10"/>
  <c r="AX20" i="10"/>
  <c r="AY20" i="10"/>
  <c r="AZ20" i="10"/>
  <c r="BA20" i="10"/>
  <c r="BB20" i="10"/>
  <c r="BC20" i="10"/>
  <c r="BD20" i="10"/>
  <c r="BE20" i="10"/>
  <c r="BF20" i="10"/>
  <c r="BG20" i="10"/>
  <c r="BH20" i="10"/>
  <c r="BI20" i="10"/>
  <c r="BJ20" i="10"/>
  <c r="BK20" i="10"/>
  <c r="BL20" i="10"/>
  <c r="BM20" i="10"/>
  <c r="BN20" i="10"/>
  <c r="BO20" i="10"/>
  <c r="BP20" i="10"/>
  <c r="BQ20" i="10"/>
  <c r="BR20" i="10"/>
  <c r="BS20" i="10"/>
  <c r="BT20" i="10"/>
  <c r="BU20" i="10"/>
  <c r="BV20" i="10"/>
  <c r="BW20" i="10"/>
  <c r="BX20" i="10"/>
  <c r="BY20" i="10"/>
  <c r="BZ20" i="10"/>
  <c r="CA20" i="10"/>
  <c r="CB20" i="10"/>
  <c r="CC20" i="10"/>
  <c r="CD20" i="10"/>
  <c r="CE20" i="10"/>
  <c r="CF20" i="10"/>
  <c r="CG20" i="10"/>
  <c r="CH20" i="10"/>
  <c r="CI20" i="10"/>
  <c r="CJ20" i="10"/>
  <c r="CK20" i="10"/>
  <c r="CL20" i="10"/>
  <c r="CM20" i="10"/>
  <c r="CN20" i="10"/>
  <c r="CO20" i="10"/>
  <c r="CP20" i="10"/>
  <c r="CQ20" i="10"/>
  <c r="CR20" i="10"/>
  <c r="CS20" i="10"/>
  <c r="CT20" i="10"/>
  <c r="CU20" i="10"/>
  <c r="CV20" i="10"/>
  <c r="CW20" i="10"/>
  <c r="CX20" i="10"/>
  <c r="CY20" i="10"/>
  <c r="CZ20" i="10"/>
  <c r="DA20" i="10"/>
  <c r="DB20" i="10"/>
  <c r="DC20" i="10"/>
  <c r="DD20" i="10"/>
  <c r="DE20" i="10"/>
  <c r="DF20" i="10"/>
  <c r="DG20" i="10"/>
  <c r="DH20" i="10"/>
  <c r="DI20" i="10"/>
  <c r="DJ20" i="10"/>
  <c r="DK20" i="10"/>
  <c r="DL20" i="10"/>
  <c r="DM20" i="10"/>
  <c r="AH21" i="10"/>
  <c r="AI21" i="10"/>
  <c r="AJ21" i="10"/>
  <c r="AK21" i="10"/>
  <c r="AL21" i="10"/>
  <c r="AM21" i="10"/>
  <c r="AN21" i="10"/>
  <c r="AO21" i="10"/>
  <c r="AP21" i="10"/>
  <c r="AQ21" i="10"/>
  <c r="AR21" i="10"/>
  <c r="AS21" i="10"/>
  <c r="AT21" i="10"/>
  <c r="AU21" i="10"/>
  <c r="AV21" i="10"/>
  <c r="AW21" i="10"/>
  <c r="AX21" i="10"/>
  <c r="AY21" i="10"/>
  <c r="AZ21" i="10"/>
  <c r="BA21" i="10"/>
  <c r="BB21" i="10"/>
  <c r="BC21" i="10"/>
  <c r="BD21" i="10"/>
  <c r="BE21" i="10"/>
  <c r="BF21" i="10"/>
  <c r="BG21" i="10"/>
  <c r="BH21" i="10"/>
  <c r="BI21" i="10"/>
  <c r="BJ21" i="10"/>
  <c r="BK21" i="10"/>
  <c r="BL21" i="10"/>
  <c r="BM21" i="10"/>
  <c r="BN21" i="10"/>
  <c r="BO21" i="10"/>
  <c r="BP21" i="10"/>
  <c r="BQ21" i="10"/>
  <c r="BR21" i="10"/>
  <c r="BS21" i="10"/>
  <c r="BT21" i="10"/>
  <c r="BU21" i="10"/>
  <c r="BV21" i="10"/>
  <c r="BW21" i="10"/>
  <c r="BX21" i="10"/>
  <c r="BY21" i="10"/>
  <c r="BZ21" i="10"/>
  <c r="CA21" i="10"/>
  <c r="CB21" i="10"/>
  <c r="CC21" i="10"/>
  <c r="CD21" i="10"/>
  <c r="CE21" i="10"/>
  <c r="CF21" i="10"/>
  <c r="CG21" i="10"/>
  <c r="CH21" i="10"/>
  <c r="CI21" i="10"/>
  <c r="CJ21" i="10"/>
  <c r="CK21" i="10"/>
  <c r="CL21" i="10"/>
  <c r="CM21" i="10"/>
  <c r="CN21" i="10"/>
  <c r="CO21" i="10"/>
  <c r="CP21" i="10"/>
  <c r="CQ21" i="10"/>
  <c r="CR21" i="10"/>
  <c r="CS21" i="10"/>
  <c r="CT21" i="10"/>
  <c r="CU21" i="10"/>
  <c r="CV21" i="10"/>
  <c r="CW21" i="10"/>
  <c r="CX21" i="10"/>
  <c r="CY21" i="10"/>
  <c r="CZ21" i="10"/>
  <c r="DA21" i="10"/>
  <c r="DB21" i="10"/>
  <c r="DC21" i="10"/>
  <c r="DD21" i="10"/>
  <c r="DE21" i="10"/>
  <c r="DF21" i="10"/>
  <c r="DG21" i="10"/>
  <c r="DH21" i="10"/>
  <c r="DI21" i="10"/>
  <c r="DJ21" i="10"/>
  <c r="DK21" i="10"/>
  <c r="DL21" i="10"/>
  <c r="DM21" i="10"/>
  <c r="AH22" i="10"/>
  <c r="AI22" i="10"/>
  <c r="AJ22" i="10"/>
  <c r="AK22" i="10"/>
  <c r="AL22" i="10"/>
  <c r="AM22" i="10"/>
  <c r="AN22" i="10"/>
  <c r="AO22" i="10"/>
  <c r="AP22" i="10"/>
  <c r="AQ22" i="10"/>
  <c r="AR22" i="10"/>
  <c r="AS22" i="10"/>
  <c r="AT22" i="10"/>
  <c r="AU22" i="10"/>
  <c r="AV22" i="10"/>
  <c r="AW22" i="10"/>
  <c r="AX22" i="10"/>
  <c r="AY22" i="10"/>
  <c r="AZ22" i="10"/>
  <c r="BA22" i="10"/>
  <c r="BB22" i="10"/>
  <c r="BC22" i="10"/>
  <c r="BD22" i="10"/>
  <c r="BE22" i="10"/>
  <c r="BF22" i="10"/>
  <c r="BG22" i="10"/>
  <c r="BH22" i="10"/>
  <c r="BI22" i="10"/>
  <c r="BJ22" i="10"/>
  <c r="BK22" i="10"/>
  <c r="BL22" i="10"/>
  <c r="BM22" i="10"/>
  <c r="BN22" i="10"/>
  <c r="BO22" i="10"/>
  <c r="BP22" i="10"/>
  <c r="BQ22" i="10"/>
  <c r="BR22" i="10"/>
  <c r="BS22" i="10"/>
  <c r="BT22" i="10"/>
  <c r="BU22" i="10"/>
  <c r="BV22" i="10"/>
  <c r="BW22" i="10"/>
  <c r="BX22" i="10"/>
  <c r="BY22" i="10"/>
  <c r="BZ22" i="10"/>
  <c r="CA22" i="10"/>
  <c r="CB22" i="10"/>
  <c r="CC22" i="10"/>
  <c r="CD22" i="10"/>
  <c r="CE22" i="10"/>
  <c r="CF22" i="10"/>
  <c r="CG22" i="10"/>
  <c r="CH22" i="10"/>
  <c r="CI22" i="10"/>
  <c r="CJ22" i="10"/>
  <c r="CK22" i="10"/>
  <c r="CL22" i="10"/>
  <c r="CM22" i="10"/>
  <c r="CN22" i="10"/>
  <c r="CO22" i="10"/>
  <c r="CP22" i="10"/>
  <c r="CQ22" i="10"/>
  <c r="CR22" i="10"/>
  <c r="CS22" i="10"/>
  <c r="CT22" i="10"/>
  <c r="CU22" i="10"/>
  <c r="CV22" i="10"/>
  <c r="CW22" i="10"/>
  <c r="CX22" i="10"/>
  <c r="CY22" i="10"/>
  <c r="CZ22" i="10"/>
  <c r="DA22" i="10"/>
  <c r="DB22" i="10"/>
  <c r="DC22" i="10"/>
  <c r="DD22" i="10"/>
  <c r="DE22" i="10"/>
  <c r="DF22" i="10"/>
  <c r="DG22" i="10"/>
  <c r="DH22" i="10"/>
  <c r="DI22" i="10"/>
  <c r="DJ22" i="10"/>
  <c r="DK22" i="10"/>
  <c r="DL22" i="10"/>
  <c r="DM22" i="10"/>
  <c r="AH23" i="10"/>
  <c r="AI23" i="10"/>
  <c r="AJ23" i="10"/>
  <c r="AK23" i="10"/>
  <c r="AL23" i="10"/>
  <c r="AM23" i="10"/>
  <c r="AN23" i="10"/>
  <c r="AO23" i="10"/>
  <c r="AP23" i="10"/>
  <c r="AQ23" i="10"/>
  <c r="AR23" i="10"/>
  <c r="AS23" i="10"/>
  <c r="AT23" i="10"/>
  <c r="AU23" i="10"/>
  <c r="AV23" i="10"/>
  <c r="AW23" i="10"/>
  <c r="AX23" i="10"/>
  <c r="AY23" i="10"/>
  <c r="AZ23" i="10"/>
  <c r="BA23" i="10"/>
  <c r="BB23" i="10"/>
  <c r="BC23" i="10"/>
  <c r="BD23" i="10"/>
  <c r="BE23" i="10"/>
  <c r="BF23" i="10"/>
  <c r="BG23" i="10"/>
  <c r="BH23" i="10"/>
  <c r="BI23" i="10"/>
  <c r="BJ23" i="10"/>
  <c r="BK23" i="10"/>
  <c r="BL23" i="10"/>
  <c r="BM23" i="10"/>
  <c r="BN23" i="10"/>
  <c r="BO23" i="10"/>
  <c r="BP23" i="10"/>
  <c r="BQ23" i="10"/>
  <c r="BR23" i="10"/>
  <c r="BS23" i="10"/>
  <c r="BT23" i="10"/>
  <c r="BU23" i="10"/>
  <c r="BV23" i="10"/>
  <c r="BW23" i="10"/>
  <c r="BX23" i="10"/>
  <c r="BY23" i="10"/>
  <c r="BZ23" i="10"/>
  <c r="CA23" i="10"/>
  <c r="CB23" i="10"/>
  <c r="CC23" i="10"/>
  <c r="CD23" i="10"/>
  <c r="CE23" i="10"/>
  <c r="CF23" i="10"/>
  <c r="CG23" i="10"/>
  <c r="CH23" i="10"/>
  <c r="CI23" i="10"/>
  <c r="CJ23" i="10"/>
  <c r="CK23" i="10"/>
  <c r="CL23" i="10"/>
  <c r="CM23" i="10"/>
  <c r="CN23" i="10"/>
  <c r="CO23" i="10"/>
  <c r="CP23" i="10"/>
  <c r="CQ23" i="10"/>
  <c r="CR23" i="10"/>
  <c r="CS23" i="10"/>
  <c r="CT23" i="10"/>
  <c r="CU23" i="10"/>
  <c r="CV23" i="10"/>
  <c r="CW23" i="10"/>
  <c r="CX23" i="10"/>
  <c r="CY23" i="10"/>
  <c r="CZ23" i="10"/>
  <c r="DA23" i="10"/>
  <c r="DB23" i="10"/>
  <c r="DC23" i="10"/>
  <c r="DD23" i="10"/>
  <c r="DE23" i="10"/>
  <c r="DF23" i="10"/>
  <c r="DG23" i="10"/>
  <c r="DH23" i="10"/>
  <c r="DI23" i="10"/>
  <c r="DJ23" i="10"/>
  <c r="DK23" i="10"/>
  <c r="DL23" i="10"/>
  <c r="DM23" i="10"/>
  <c r="AH24" i="10"/>
  <c r="AI24" i="10"/>
  <c r="AJ24" i="10"/>
  <c r="AK24" i="10"/>
  <c r="AL24" i="10"/>
  <c r="AM24" i="10"/>
  <c r="AN24" i="10"/>
  <c r="AO24" i="10"/>
  <c r="AP24" i="10"/>
  <c r="AQ24" i="10"/>
  <c r="AR24" i="10"/>
  <c r="AS24" i="10"/>
  <c r="AT24" i="10"/>
  <c r="AU24" i="10"/>
  <c r="AV24" i="10"/>
  <c r="AW24" i="10"/>
  <c r="AX24" i="10"/>
  <c r="AY24" i="10"/>
  <c r="AZ24" i="10"/>
  <c r="BA24" i="10"/>
  <c r="BB24" i="10"/>
  <c r="BC24" i="10"/>
  <c r="BD24" i="10"/>
  <c r="BE24" i="10"/>
  <c r="BF24" i="10"/>
  <c r="BG24" i="10"/>
  <c r="BH24" i="10"/>
  <c r="BI24" i="10"/>
  <c r="BJ24" i="10"/>
  <c r="BK24" i="10"/>
  <c r="BL24" i="10"/>
  <c r="BM24" i="10"/>
  <c r="BN24" i="10"/>
  <c r="BO24" i="10"/>
  <c r="BP24" i="10"/>
  <c r="BQ24" i="10"/>
  <c r="BR24" i="10"/>
  <c r="BS24" i="10"/>
  <c r="BT24" i="10"/>
  <c r="BU24" i="10"/>
  <c r="BV24" i="10"/>
  <c r="BW24" i="10"/>
  <c r="BX24" i="10"/>
  <c r="BY24" i="10"/>
  <c r="BZ24" i="10"/>
  <c r="CA24" i="10"/>
  <c r="CB24" i="10"/>
  <c r="CC24" i="10"/>
  <c r="CD24" i="10"/>
  <c r="CE24" i="10"/>
  <c r="CF24" i="10"/>
  <c r="CG24" i="10"/>
  <c r="CH24" i="10"/>
  <c r="CI24" i="10"/>
  <c r="CJ24" i="10"/>
  <c r="CK24" i="10"/>
  <c r="CL24" i="10"/>
  <c r="CM24" i="10"/>
  <c r="CN24" i="10"/>
  <c r="CO24" i="10"/>
  <c r="CP24" i="10"/>
  <c r="CQ24" i="10"/>
  <c r="CR24" i="10"/>
  <c r="CS24" i="10"/>
  <c r="CT24" i="10"/>
  <c r="CU24" i="10"/>
  <c r="CV24" i="10"/>
  <c r="CW24" i="10"/>
  <c r="CX24" i="10"/>
  <c r="CY24" i="10"/>
  <c r="CZ24" i="10"/>
  <c r="DA24" i="10"/>
  <c r="DB24" i="10"/>
  <c r="DC24" i="10"/>
  <c r="DD24" i="10"/>
  <c r="DE24" i="10"/>
  <c r="DF24" i="10"/>
  <c r="DG24" i="10"/>
  <c r="DH24" i="10"/>
  <c r="DI24" i="10"/>
  <c r="DJ24" i="10"/>
  <c r="DK24" i="10"/>
  <c r="DL24" i="10"/>
  <c r="DM24" i="10"/>
  <c r="AH25" i="10"/>
  <c r="AI25" i="10"/>
  <c r="AJ25" i="10"/>
  <c r="AK25" i="10"/>
  <c r="AL25" i="10"/>
  <c r="AM25" i="10"/>
  <c r="AN25" i="10"/>
  <c r="AO25" i="10"/>
  <c r="AP25" i="10"/>
  <c r="AQ25" i="10"/>
  <c r="AR25" i="10"/>
  <c r="AS25" i="10"/>
  <c r="AT25" i="10"/>
  <c r="AU25" i="10"/>
  <c r="AV25" i="10"/>
  <c r="AW25" i="10"/>
  <c r="AX25" i="10"/>
  <c r="AY25" i="10"/>
  <c r="AZ25" i="10"/>
  <c r="BA25" i="10"/>
  <c r="BB25" i="10"/>
  <c r="BC25" i="10"/>
  <c r="BD25" i="10"/>
  <c r="BE25" i="10"/>
  <c r="BF25" i="10"/>
  <c r="BG25" i="10"/>
  <c r="BH25" i="10"/>
  <c r="BI25" i="10"/>
  <c r="BJ25" i="10"/>
  <c r="BK25" i="10"/>
  <c r="BL25" i="10"/>
  <c r="BM25" i="10"/>
  <c r="BN25" i="10"/>
  <c r="BO25" i="10"/>
  <c r="BP25" i="10"/>
  <c r="BQ25" i="10"/>
  <c r="BR25" i="10"/>
  <c r="BS25" i="10"/>
  <c r="BT25" i="10"/>
  <c r="BU25" i="10"/>
  <c r="BV25" i="10"/>
  <c r="BW25" i="10"/>
  <c r="BX25" i="10"/>
  <c r="BY25" i="10"/>
  <c r="BZ25" i="10"/>
  <c r="CA25" i="10"/>
  <c r="CB25" i="10"/>
  <c r="CC25" i="10"/>
  <c r="CD25" i="10"/>
  <c r="CE25" i="10"/>
  <c r="CF25" i="10"/>
  <c r="CG25" i="10"/>
  <c r="CH25" i="10"/>
  <c r="CI25" i="10"/>
  <c r="CJ25" i="10"/>
  <c r="CK25" i="10"/>
  <c r="CL25" i="10"/>
  <c r="CM25" i="10"/>
  <c r="CN25" i="10"/>
  <c r="CO25" i="10"/>
  <c r="CP25" i="10"/>
  <c r="CQ25" i="10"/>
  <c r="CR25" i="10"/>
  <c r="CS25" i="10"/>
  <c r="CT25" i="10"/>
  <c r="CU25" i="10"/>
  <c r="CV25" i="10"/>
  <c r="CW25" i="10"/>
  <c r="CX25" i="10"/>
  <c r="CY25" i="10"/>
  <c r="CZ25" i="10"/>
  <c r="DA25" i="10"/>
  <c r="DB25" i="10"/>
  <c r="DC25" i="10"/>
  <c r="DD25" i="10"/>
  <c r="DE25" i="10"/>
  <c r="DF25" i="10"/>
  <c r="DG25" i="10"/>
  <c r="DH25" i="10"/>
  <c r="DI25" i="10"/>
  <c r="DJ25" i="10"/>
  <c r="DK25" i="10"/>
  <c r="DL25" i="10"/>
  <c r="DM25" i="10"/>
  <c r="AH26" i="10"/>
  <c r="AI26" i="10"/>
  <c r="AJ26" i="10"/>
  <c r="AK26" i="10"/>
  <c r="AL26" i="10"/>
  <c r="AM26" i="10"/>
  <c r="AN26" i="10"/>
  <c r="AO26" i="10"/>
  <c r="AP26" i="10"/>
  <c r="AQ26" i="10"/>
  <c r="AR26" i="10"/>
  <c r="AS26" i="10"/>
  <c r="AT26" i="10"/>
  <c r="AU26" i="10"/>
  <c r="AV26" i="10"/>
  <c r="AW26" i="10"/>
  <c r="AX26" i="10"/>
  <c r="AY26" i="10"/>
  <c r="AZ26" i="10"/>
  <c r="BA26" i="10"/>
  <c r="BB26" i="10"/>
  <c r="BC26" i="10"/>
  <c r="BD26" i="10"/>
  <c r="BE26" i="10"/>
  <c r="BF26" i="10"/>
  <c r="BG26" i="10"/>
  <c r="BH26" i="10"/>
  <c r="BI26" i="10"/>
  <c r="BJ26" i="10"/>
  <c r="BK26" i="10"/>
  <c r="BL26" i="10"/>
  <c r="BM26" i="10"/>
  <c r="BN26" i="10"/>
  <c r="BO26" i="10"/>
  <c r="BP26" i="10"/>
  <c r="BQ26" i="10"/>
  <c r="BR26" i="10"/>
  <c r="BS26" i="10"/>
  <c r="BT26" i="10"/>
  <c r="BU26" i="10"/>
  <c r="BV26" i="10"/>
  <c r="BW26" i="10"/>
  <c r="BX26" i="10"/>
  <c r="BY26" i="10"/>
  <c r="BZ26" i="10"/>
  <c r="CA26" i="10"/>
  <c r="CB26" i="10"/>
  <c r="CC26" i="10"/>
  <c r="CD26" i="10"/>
  <c r="CE26" i="10"/>
  <c r="CF26" i="10"/>
  <c r="CG26" i="10"/>
  <c r="CH26" i="10"/>
  <c r="CI26" i="10"/>
  <c r="CJ26" i="10"/>
  <c r="CK26" i="10"/>
  <c r="CL26" i="10"/>
  <c r="CM26" i="10"/>
  <c r="CN26" i="10"/>
  <c r="CO26" i="10"/>
  <c r="CP26" i="10"/>
  <c r="CQ26" i="10"/>
  <c r="CR26" i="10"/>
  <c r="CS26" i="10"/>
  <c r="CT26" i="10"/>
  <c r="CU26" i="10"/>
  <c r="CV26" i="10"/>
  <c r="CW26" i="10"/>
  <c r="CX26" i="10"/>
  <c r="CY26" i="10"/>
  <c r="CZ26" i="10"/>
  <c r="DA26" i="10"/>
  <c r="DB26" i="10"/>
  <c r="DC26" i="10"/>
  <c r="DD26" i="10"/>
  <c r="DE26" i="10"/>
  <c r="DF26" i="10"/>
  <c r="DG26" i="10"/>
  <c r="DH26" i="10"/>
  <c r="DI26" i="10"/>
  <c r="DJ26" i="10"/>
  <c r="DK26" i="10"/>
  <c r="DL26" i="10"/>
  <c r="DM26" i="10"/>
  <c r="AH27" i="10"/>
  <c r="AI27" i="10"/>
  <c r="AJ27" i="10"/>
  <c r="AK27" i="10"/>
  <c r="AL27" i="10"/>
  <c r="AM27" i="10"/>
  <c r="AN27" i="10"/>
  <c r="AO27" i="10"/>
  <c r="AP27" i="10"/>
  <c r="AQ27" i="10"/>
  <c r="AR27" i="10"/>
  <c r="AS27" i="10"/>
  <c r="AT27" i="10"/>
  <c r="AU27" i="10"/>
  <c r="AV27" i="10"/>
  <c r="AW27" i="10"/>
  <c r="AX27" i="10"/>
  <c r="AY27" i="10"/>
  <c r="AZ27" i="10"/>
  <c r="BA27" i="10"/>
  <c r="BB27" i="10"/>
  <c r="BC27" i="10"/>
  <c r="BD27" i="10"/>
  <c r="BE27" i="10"/>
  <c r="BF27" i="10"/>
  <c r="BG27" i="10"/>
  <c r="BH27" i="10"/>
  <c r="BI27" i="10"/>
  <c r="BJ27" i="10"/>
  <c r="BK27" i="10"/>
  <c r="BL27" i="10"/>
  <c r="BM27" i="10"/>
  <c r="BN27" i="10"/>
  <c r="BO27" i="10"/>
  <c r="BP27" i="10"/>
  <c r="BQ27" i="10"/>
  <c r="BR27" i="10"/>
  <c r="BS27" i="10"/>
  <c r="BT27" i="10"/>
  <c r="BU27" i="10"/>
  <c r="BV27" i="10"/>
  <c r="BW27" i="10"/>
  <c r="BX27" i="10"/>
  <c r="BY27" i="10"/>
  <c r="BZ27" i="10"/>
  <c r="CA27" i="10"/>
  <c r="CB27" i="10"/>
  <c r="CC27" i="10"/>
  <c r="CD27" i="10"/>
  <c r="CE27" i="10"/>
  <c r="CF27" i="10"/>
  <c r="CG27" i="10"/>
  <c r="CH27" i="10"/>
  <c r="CI27" i="10"/>
  <c r="CJ27" i="10"/>
  <c r="CK27" i="10"/>
  <c r="CL27" i="10"/>
  <c r="CM27" i="10"/>
  <c r="CN27" i="10"/>
  <c r="CO27" i="10"/>
  <c r="CP27" i="10"/>
  <c r="CQ27" i="10"/>
  <c r="CR27" i="10"/>
  <c r="CS27" i="10"/>
  <c r="CT27" i="10"/>
  <c r="CU27" i="10"/>
  <c r="CV27" i="10"/>
  <c r="CW27" i="10"/>
  <c r="CX27" i="10"/>
  <c r="CY27" i="10"/>
  <c r="CZ27" i="10"/>
  <c r="DA27" i="10"/>
  <c r="DB27" i="10"/>
  <c r="DC27" i="10"/>
  <c r="DD27" i="10"/>
  <c r="DE27" i="10"/>
  <c r="DF27" i="10"/>
  <c r="DG27" i="10"/>
  <c r="DH27" i="10"/>
  <c r="DI27" i="10"/>
  <c r="DJ27" i="10"/>
  <c r="DK27" i="10"/>
  <c r="DL27" i="10"/>
  <c r="DM27" i="10"/>
  <c r="AH28" i="10"/>
  <c r="AI28" i="10"/>
  <c r="AJ28" i="10"/>
  <c r="AK28" i="10"/>
  <c r="AL28" i="10"/>
  <c r="AM28" i="10"/>
  <c r="AN28" i="10"/>
  <c r="AO28" i="10"/>
  <c r="AP28" i="10"/>
  <c r="AQ28" i="10"/>
  <c r="AR28" i="10"/>
  <c r="AS28" i="10"/>
  <c r="AT28" i="10"/>
  <c r="AU28" i="10"/>
  <c r="AV28" i="10"/>
  <c r="AW28" i="10"/>
  <c r="AX28" i="10"/>
  <c r="AY28" i="10"/>
  <c r="AZ28" i="10"/>
  <c r="BA28" i="10"/>
  <c r="BB28" i="10"/>
  <c r="BC28" i="10"/>
  <c r="BD28" i="10"/>
  <c r="BE28" i="10"/>
  <c r="BF28" i="10"/>
  <c r="BG28" i="10"/>
  <c r="BH28" i="10"/>
  <c r="BI28" i="10"/>
  <c r="BJ28" i="10"/>
  <c r="BK28" i="10"/>
  <c r="BL28" i="10"/>
  <c r="BM28" i="10"/>
  <c r="BN28" i="10"/>
  <c r="BO28" i="10"/>
  <c r="BP28" i="10"/>
  <c r="BQ28" i="10"/>
  <c r="BR28" i="10"/>
  <c r="BS28" i="10"/>
  <c r="BT28" i="10"/>
  <c r="BU28" i="10"/>
  <c r="BV28" i="10"/>
  <c r="BW28" i="10"/>
  <c r="BX28" i="10"/>
  <c r="BY28" i="10"/>
  <c r="BZ28" i="10"/>
  <c r="CA28" i="10"/>
  <c r="CB28" i="10"/>
  <c r="CC28" i="10"/>
  <c r="CD28" i="10"/>
  <c r="CE28" i="10"/>
  <c r="CF28" i="10"/>
  <c r="CG28" i="10"/>
  <c r="CH28" i="10"/>
  <c r="CI28" i="10"/>
  <c r="CJ28" i="10"/>
  <c r="CK28" i="10"/>
  <c r="CL28" i="10"/>
  <c r="CM28" i="10"/>
  <c r="CN28" i="10"/>
  <c r="CO28" i="10"/>
  <c r="CP28" i="10"/>
  <c r="CQ28" i="10"/>
  <c r="CR28" i="10"/>
  <c r="CS28" i="10"/>
  <c r="CT28" i="10"/>
  <c r="CU28" i="10"/>
  <c r="CV28" i="10"/>
  <c r="CW28" i="10"/>
  <c r="CX28" i="10"/>
  <c r="CY28" i="10"/>
  <c r="CZ28" i="10"/>
  <c r="DA28" i="10"/>
  <c r="DB28" i="10"/>
  <c r="DC28" i="10"/>
  <c r="DD28" i="10"/>
  <c r="DE28" i="10"/>
  <c r="DF28" i="10"/>
  <c r="DG28" i="10"/>
  <c r="DH28" i="10"/>
  <c r="DI28" i="10"/>
  <c r="DJ28" i="10"/>
  <c r="DK28" i="10"/>
  <c r="DL28" i="10"/>
  <c r="DM28" i="10"/>
  <c r="AH29" i="10"/>
  <c r="AI29" i="10"/>
  <c r="AJ29" i="10"/>
  <c r="AK29" i="10"/>
  <c r="AL29" i="10"/>
  <c r="AM29" i="10"/>
  <c r="AN29" i="10"/>
  <c r="AO29" i="10"/>
  <c r="AP29" i="10"/>
  <c r="AQ29" i="10"/>
  <c r="AR29" i="10"/>
  <c r="AS29" i="10"/>
  <c r="AT29" i="10"/>
  <c r="AU29" i="10"/>
  <c r="AV29" i="10"/>
  <c r="AW29" i="10"/>
  <c r="AX29" i="10"/>
  <c r="AY29" i="10"/>
  <c r="AZ29" i="10"/>
  <c r="BA29" i="10"/>
  <c r="BB29" i="10"/>
  <c r="BC29" i="10"/>
  <c r="BD29" i="10"/>
  <c r="BE29" i="10"/>
  <c r="BF29" i="10"/>
  <c r="BG29" i="10"/>
  <c r="BH29" i="10"/>
  <c r="BI29" i="10"/>
  <c r="BJ29" i="10"/>
  <c r="BK29" i="10"/>
  <c r="BL29" i="10"/>
  <c r="BM29" i="10"/>
  <c r="BN29" i="10"/>
  <c r="BO29" i="10"/>
  <c r="BP29" i="10"/>
  <c r="BQ29" i="10"/>
  <c r="BR29" i="10"/>
  <c r="BS29" i="10"/>
  <c r="BT29" i="10"/>
  <c r="BU29" i="10"/>
  <c r="BV29" i="10"/>
  <c r="BW29" i="10"/>
  <c r="BX29" i="10"/>
  <c r="BY29" i="10"/>
  <c r="BZ29" i="10"/>
  <c r="CA29" i="10"/>
  <c r="CB29" i="10"/>
  <c r="CC29" i="10"/>
  <c r="CD29" i="10"/>
  <c r="CE29" i="10"/>
  <c r="CF29" i="10"/>
  <c r="CG29" i="10"/>
  <c r="CH29" i="10"/>
  <c r="CI29" i="10"/>
  <c r="CJ29" i="10"/>
  <c r="CK29" i="10"/>
  <c r="CL29" i="10"/>
  <c r="CM29" i="10"/>
  <c r="CN29" i="10"/>
  <c r="CO29" i="10"/>
  <c r="CP29" i="10"/>
  <c r="CQ29" i="10"/>
  <c r="CR29" i="10"/>
  <c r="CS29" i="10"/>
  <c r="CT29" i="10"/>
  <c r="CU29" i="10"/>
  <c r="CV29" i="10"/>
  <c r="CW29" i="10"/>
  <c r="CX29" i="10"/>
  <c r="CY29" i="10"/>
  <c r="CZ29" i="10"/>
  <c r="DA29" i="10"/>
  <c r="DB29" i="10"/>
  <c r="DC29" i="10"/>
  <c r="DD29" i="10"/>
  <c r="DE29" i="10"/>
  <c r="DF29" i="10"/>
  <c r="DG29" i="10"/>
  <c r="DH29" i="10"/>
  <c r="DI29" i="10"/>
  <c r="DJ29" i="10"/>
  <c r="DK29" i="10"/>
  <c r="DL29" i="10"/>
  <c r="DM29" i="10"/>
  <c r="AH30" i="10"/>
  <c r="AI30" i="10"/>
  <c r="AJ30" i="10"/>
  <c r="AK30" i="10"/>
  <c r="AL30" i="10"/>
  <c r="AM30" i="10"/>
  <c r="AN30" i="10"/>
  <c r="AO30" i="10"/>
  <c r="AP30" i="10"/>
  <c r="AQ30" i="10"/>
  <c r="AR30" i="10"/>
  <c r="AS30" i="10"/>
  <c r="AT30" i="10"/>
  <c r="AU30" i="10"/>
  <c r="AV30" i="10"/>
  <c r="AW30" i="10"/>
  <c r="AX30" i="10"/>
  <c r="AY30" i="10"/>
  <c r="AZ30" i="10"/>
  <c r="BA30" i="10"/>
  <c r="BB30" i="10"/>
  <c r="BC30" i="10"/>
  <c r="BD30" i="10"/>
  <c r="BE30" i="10"/>
  <c r="BF30" i="10"/>
  <c r="BG30" i="10"/>
  <c r="BH30" i="10"/>
  <c r="BI30" i="10"/>
  <c r="BJ30" i="10"/>
  <c r="BK30" i="10"/>
  <c r="BL30" i="10"/>
  <c r="BM30" i="10"/>
  <c r="BN30" i="10"/>
  <c r="BO30" i="10"/>
  <c r="BP30" i="10"/>
  <c r="BQ30" i="10"/>
  <c r="BR30" i="10"/>
  <c r="BS30" i="10"/>
  <c r="BT30" i="10"/>
  <c r="BU30" i="10"/>
  <c r="BV30" i="10"/>
  <c r="BW30" i="10"/>
  <c r="BX30" i="10"/>
  <c r="BY30" i="10"/>
  <c r="BZ30" i="10"/>
  <c r="CA30" i="10"/>
  <c r="CB30" i="10"/>
  <c r="CC30" i="10"/>
  <c r="CD30" i="10"/>
  <c r="CE30" i="10"/>
  <c r="CF30" i="10"/>
  <c r="CG30" i="10"/>
  <c r="CH30" i="10"/>
  <c r="CI30" i="10"/>
  <c r="CJ30" i="10"/>
  <c r="CK30" i="10"/>
  <c r="CL30" i="10"/>
  <c r="CM30" i="10"/>
  <c r="CN30" i="10"/>
  <c r="CO30" i="10"/>
  <c r="CP30" i="10"/>
  <c r="CQ30" i="10"/>
  <c r="CR30" i="10"/>
  <c r="CS30" i="10"/>
  <c r="CT30" i="10"/>
  <c r="CU30" i="10"/>
  <c r="CV30" i="10"/>
  <c r="CW30" i="10"/>
  <c r="CX30" i="10"/>
  <c r="CY30" i="10"/>
  <c r="CZ30" i="10"/>
  <c r="DA30" i="10"/>
  <c r="DB30" i="10"/>
  <c r="DC30" i="10"/>
  <c r="DD30" i="10"/>
  <c r="DE30" i="10"/>
  <c r="DF30" i="10"/>
  <c r="DG30" i="10"/>
  <c r="DH30" i="10"/>
  <c r="DI30" i="10"/>
  <c r="DJ30" i="10"/>
  <c r="DK30" i="10"/>
  <c r="DL30" i="10"/>
  <c r="DM30" i="10"/>
  <c r="AH31" i="10"/>
  <c r="AI31" i="10"/>
  <c r="AJ31" i="10"/>
  <c r="AK31" i="10"/>
  <c r="AL31" i="10"/>
  <c r="AM31" i="10"/>
  <c r="AN31" i="10"/>
  <c r="AO31" i="10"/>
  <c r="AP31" i="10"/>
  <c r="AQ31" i="10"/>
  <c r="AR31" i="10"/>
  <c r="AS31" i="10"/>
  <c r="AT31" i="10"/>
  <c r="AU31" i="10"/>
  <c r="AV31" i="10"/>
  <c r="AW31" i="10"/>
  <c r="AX31" i="10"/>
  <c r="AY31" i="10"/>
  <c r="AZ31" i="10"/>
  <c r="BA31" i="10"/>
  <c r="BB31" i="10"/>
  <c r="BC31" i="10"/>
  <c r="BD31" i="10"/>
  <c r="BE31" i="10"/>
  <c r="BF31" i="10"/>
  <c r="BG31" i="10"/>
  <c r="BH31" i="10"/>
  <c r="BI31" i="10"/>
  <c r="BJ31" i="10"/>
  <c r="BK31" i="10"/>
  <c r="BL31" i="10"/>
  <c r="BM31" i="10"/>
  <c r="BN31" i="10"/>
  <c r="BO31" i="10"/>
  <c r="BP31" i="10"/>
  <c r="BQ31" i="10"/>
  <c r="BR31" i="10"/>
  <c r="BS31" i="10"/>
  <c r="BT31" i="10"/>
  <c r="BU31" i="10"/>
  <c r="BV31" i="10"/>
  <c r="BW31" i="10"/>
  <c r="BX31" i="10"/>
  <c r="BY31" i="10"/>
  <c r="BZ31" i="10"/>
  <c r="CA31" i="10"/>
  <c r="CB31" i="10"/>
  <c r="CC31" i="10"/>
  <c r="CD31" i="10"/>
  <c r="CE31" i="10"/>
  <c r="CF31" i="10"/>
  <c r="CG31" i="10"/>
  <c r="CH31" i="10"/>
  <c r="CI31" i="10"/>
  <c r="CJ31" i="10"/>
  <c r="CK31" i="10"/>
  <c r="CL31" i="10"/>
  <c r="CM31" i="10"/>
  <c r="CN31" i="10"/>
  <c r="CO31" i="10"/>
  <c r="CP31" i="10"/>
  <c r="CQ31" i="10"/>
  <c r="CR31" i="10"/>
  <c r="CS31" i="10"/>
  <c r="CT31" i="10"/>
  <c r="CU31" i="10"/>
  <c r="CV31" i="10"/>
  <c r="CW31" i="10"/>
  <c r="CX31" i="10"/>
  <c r="CY31" i="10"/>
  <c r="CZ31" i="10"/>
  <c r="DA31" i="10"/>
  <c r="DB31" i="10"/>
  <c r="DC31" i="10"/>
  <c r="DD31" i="10"/>
  <c r="DE31" i="10"/>
  <c r="DF31" i="10"/>
  <c r="DG31" i="10"/>
  <c r="DH31" i="10"/>
  <c r="DI31" i="10"/>
  <c r="DJ31" i="10"/>
  <c r="DK31" i="10"/>
  <c r="DL31" i="10"/>
  <c r="DM31" i="10"/>
  <c r="AH32" i="10"/>
  <c r="AI32" i="10"/>
  <c r="AJ32" i="10"/>
  <c r="AK32" i="10"/>
  <c r="AL32" i="10"/>
  <c r="AM32" i="10"/>
  <c r="AN32" i="10"/>
  <c r="AO32" i="10"/>
  <c r="AP32" i="10"/>
  <c r="AQ32" i="10"/>
  <c r="AR32" i="10"/>
  <c r="AS32" i="10"/>
  <c r="AT32" i="10"/>
  <c r="AU32" i="10"/>
  <c r="AV32" i="10"/>
  <c r="AW32" i="10"/>
  <c r="AX32" i="10"/>
  <c r="AY32" i="10"/>
  <c r="AZ32" i="10"/>
  <c r="BA32" i="10"/>
  <c r="BB32" i="10"/>
  <c r="BC32" i="10"/>
  <c r="BD32" i="10"/>
  <c r="BE32" i="10"/>
  <c r="BF32" i="10"/>
  <c r="BG32" i="10"/>
  <c r="BH32" i="10"/>
  <c r="BI32" i="10"/>
  <c r="BJ32" i="10"/>
  <c r="BK32" i="10"/>
  <c r="BL32" i="10"/>
  <c r="BM32" i="10"/>
  <c r="BN32" i="10"/>
  <c r="BO32" i="10"/>
  <c r="BP32" i="10"/>
  <c r="BQ32" i="10"/>
  <c r="BR32" i="10"/>
  <c r="BS32" i="10"/>
  <c r="BT32" i="10"/>
  <c r="BU32" i="10"/>
  <c r="BV32" i="10"/>
  <c r="BW32" i="10"/>
  <c r="BX32" i="10"/>
  <c r="BY32" i="10"/>
  <c r="BZ32" i="10"/>
  <c r="CA32" i="10"/>
  <c r="CB32" i="10"/>
  <c r="CC32" i="10"/>
  <c r="CD32" i="10"/>
  <c r="CE32" i="10"/>
  <c r="CF32" i="10"/>
  <c r="CG32" i="10"/>
  <c r="CH32" i="10"/>
  <c r="CI32" i="10"/>
  <c r="CJ32" i="10"/>
  <c r="CK32" i="10"/>
  <c r="CL32" i="10"/>
  <c r="CM32" i="10"/>
  <c r="CN32" i="10"/>
  <c r="CO32" i="10"/>
  <c r="CP32" i="10"/>
  <c r="CQ32" i="10"/>
  <c r="CR32" i="10"/>
  <c r="CS32" i="10"/>
  <c r="CT32" i="10"/>
  <c r="CU32" i="10"/>
  <c r="CV32" i="10"/>
  <c r="CW32" i="10"/>
  <c r="CX32" i="10"/>
  <c r="CY32" i="10"/>
  <c r="CZ32" i="10"/>
  <c r="DA32" i="10"/>
  <c r="DB32" i="10"/>
  <c r="DC32" i="10"/>
  <c r="DD32" i="10"/>
  <c r="DE32" i="10"/>
  <c r="DF32" i="10"/>
  <c r="DG32" i="10"/>
  <c r="DH32" i="10"/>
  <c r="DI32" i="10"/>
  <c r="DJ32" i="10"/>
  <c r="DK32" i="10"/>
  <c r="DL32" i="10"/>
  <c r="DM32" i="10"/>
  <c r="AH33" i="10"/>
  <c r="AI33" i="10"/>
  <c r="AJ33" i="10"/>
  <c r="AK33" i="10"/>
  <c r="AL33" i="10"/>
  <c r="AM33" i="10"/>
  <c r="AN33" i="10"/>
  <c r="AO33" i="10"/>
  <c r="AP33" i="10"/>
  <c r="AQ33" i="10"/>
  <c r="AR33" i="10"/>
  <c r="AS33" i="10"/>
  <c r="AT33" i="10"/>
  <c r="AU33" i="10"/>
  <c r="AV33" i="10"/>
  <c r="AW33" i="10"/>
  <c r="AX33" i="10"/>
  <c r="AY33" i="10"/>
  <c r="AZ33" i="10"/>
  <c r="BA33" i="10"/>
  <c r="BB33" i="10"/>
  <c r="BC33" i="10"/>
  <c r="BD33" i="10"/>
  <c r="BE33" i="10"/>
  <c r="BF33" i="10"/>
  <c r="BG33" i="10"/>
  <c r="BH33" i="10"/>
  <c r="BI33" i="10"/>
  <c r="BJ33" i="10"/>
  <c r="BK33" i="10"/>
  <c r="BL33" i="10"/>
  <c r="BM33" i="10"/>
  <c r="BN33" i="10"/>
  <c r="BO33" i="10"/>
  <c r="BP33" i="10"/>
  <c r="BQ33" i="10"/>
  <c r="BR33" i="10"/>
  <c r="BS33" i="10"/>
  <c r="BT33" i="10"/>
  <c r="BU33" i="10"/>
  <c r="BV33" i="10"/>
  <c r="BW33" i="10"/>
  <c r="BX33" i="10"/>
  <c r="BY33" i="10"/>
  <c r="BZ33" i="10"/>
  <c r="CA33" i="10"/>
  <c r="CB33" i="10"/>
  <c r="CC33" i="10"/>
  <c r="CD33" i="10"/>
  <c r="CE33" i="10"/>
  <c r="CF33" i="10"/>
  <c r="CG33" i="10"/>
  <c r="CH33" i="10"/>
  <c r="CI33" i="10"/>
  <c r="CJ33" i="10"/>
  <c r="CK33" i="10"/>
  <c r="CL33" i="10"/>
  <c r="CM33" i="10"/>
  <c r="CN33" i="10"/>
  <c r="CO33" i="10"/>
  <c r="CP33" i="10"/>
  <c r="CQ33" i="10"/>
  <c r="CR33" i="10"/>
  <c r="CS33" i="10"/>
  <c r="CT33" i="10"/>
  <c r="CU33" i="10"/>
  <c r="CV33" i="10"/>
  <c r="CW33" i="10"/>
  <c r="CX33" i="10"/>
  <c r="CY33" i="10"/>
  <c r="CZ33" i="10"/>
  <c r="DA33" i="10"/>
  <c r="DB33" i="10"/>
  <c r="DC33" i="10"/>
  <c r="DD33" i="10"/>
  <c r="DE33" i="10"/>
  <c r="DF33" i="10"/>
  <c r="DG33" i="10"/>
  <c r="DH33" i="10"/>
  <c r="DI33" i="10"/>
  <c r="DJ33" i="10"/>
  <c r="DK33" i="10"/>
  <c r="DL33" i="10"/>
  <c r="DM33" i="10"/>
  <c r="AH34" i="10"/>
  <c r="AI34" i="10"/>
  <c r="AJ34" i="10"/>
  <c r="AK34" i="10"/>
  <c r="AL34" i="10"/>
  <c r="AM34" i="10"/>
  <c r="AN34" i="10"/>
  <c r="AO34" i="10"/>
  <c r="AP34" i="10"/>
  <c r="AQ34" i="10"/>
  <c r="AR34" i="10"/>
  <c r="AS34" i="10"/>
  <c r="AT34" i="10"/>
  <c r="AU34" i="10"/>
  <c r="AV34" i="10"/>
  <c r="AW34" i="10"/>
  <c r="AX34" i="10"/>
  <c r="AY34" i="10"/>
  <c r="AZ34" i="10"/>
  <c r="BA34" i="10"/>
  <c r="BB34" i="10"/>
  <c r="BC34" i="10"/>
  <c r="BD34" i="10"/>
  <c r="BE34" i="10"/>
  <c r="BF34" i="10"/>
  <c r="BG34" i="10"/>
  <c r="BH34" i="10"/>
  <c r="BI34" i="10"/>
  <c r="BJ34" i="10"/>
  <c r="BK34" i="10"/>
  <c r="BL34" i="10"/>
  <c r="BM34" i="10"/>
  <c r="BN34" i="10"/>
  <c r="BO34" i="10"/>
  <c r="BP34" i="10"/>
  <c r="BQ34" i="10"/>
  <c r="BR34" i="10"/>
  <c r="BS34" i="10"/>
  <c r="BT34" i="10"/>
  <c r="BU34" i="10"/>
  <c r="BV34" i="10"/>
  <c r="BW34" i="10"/>
  <c r="BX34" i="10"/>
  <c r="BY34" i="10"/>
  <c r="BZ34" i="10"/>
  <c r="CA34" i="10"/>
  <c r="CB34" i="10"/>
  <c r="CC34" i="10"/>
  <c r="CD34" i="10"/>
  <c r="CE34" i="10"/>
  <c r="CF34" i="10"/>
  <c r="CG34" i="10"/>
  <c r="CH34" i="10"/>
  <c r="CI34" i="10"/>
  <c r="CJ34" i="10"/>
  <c r="CK34" i="10"/>
  <c r="CL34" i="10"/>
  <c r="CM34" i="10"/>
  <c r="CN34" i="10"/>
  <c r="CO34" i="10"/>
  <c r="CP34" i="10"/>
  <c r="CQ34" i="10"/>
  <c r="CR34" i="10"/>
  <c r="CS34" i="10"/>
  <c r="CT34" i="10"/>
  <c r="CU34" i="10"/>
  <c r="CV34" i="10"/>
  <c r="CW34" i="10"/>
  <c r="CX34" i="10"/>
  <c r="CY34" i="10"/>
  <c r="CZ34" i="10"/>
  <c r="DA34" i="10"/>
  <c r="DB34" i="10"/>
  <c r="DC34" i="10"/>
  <c r="DD34" i="10"/>
  <c r="DE34" i="10"/>
  <c r="DF34" i="10"/>
  <c r="DG34" i="10"/>
  <c r="DH34" i="10"/>
  <c r="DI34" i="10"/>
  <c r="DJ34" i="10"/>
  <c r="DK34" i="10"/>
  <c r="DL34" i="10"/>
  <c r="DM34" i="10"/>
  <c r="AH35" i="10"/>
  <c r="AI35" i="10"/>
  <c r="AJ35" i="10"/>
  <c r="AK35" i="10"/>
  <c r="AL35" i="10"/>
  <c r="AM35" i="10"/>
  <c r="AN35" i="10"/>
  <c r="AO35" i="10"/>
  <c r="AP35" i="10"/>
  <c r="AQ35" i="10"/>
  <c r="AR35" i="10"/>
  <c r="AS35" i="10"/>
  <c r="AT35" i="10"/>
  <c r="AU35" i="10"/>
  <c r="AV35" i="10"/>
  <c r="AW35" i="10"/>
  <c r="AX35" i="10"/>
  <c r="AY35" i="10"/>
  <c r="AZ35" i="10"/>
  <c r="BA35" i="10"/>
  <c r="BB35" i="10"/>
  <c r="BC35" i="10"/>
  <c r="BD35" i="10"/>
  <c r="BE35" i="10"/>
  <c r="BF35" i="10"/>
  <c r="BG35" i="10"/>
  <c r="BH35" i="10"/>
  <c r="BI35" i="10"/>
  <c r="BJ35" i="10"/>
  <c r="BK35" i="10"/>
  <c r="BL35" i="10"/>
  <c r="BM35" i="10"/>
  <c r="BN35" i="10"/>
  <c r="BO35" i="10"/>
  <c r="BP35" i="10"/>
  <c r="BQ35" i="10"/>
  <c r="BR35" i="10"/>
  <c r="BS35" i="10"/>
  <c r="BT35" i="10"/>
  <c r="BU35" i="10"/>
  <c r="BV35" i="10"/>
  <c r="BW35" i="10"/>
  <c r="BX35" i="10"/>
  <c r="BY35" i="10"/>
  <c r="BZ35" i="10"/>
  <c r="CA35" i="10"/>
  <c r="CB35" i="10"/>
  <c r="CC35" i="10"/>
  <c r="CD35" i="10"/>
  <c r="CE35" i="10"/>
  <c r="CF35" i="10"/>
  <c r="CG35" i="10"/>
  <c r="CH35" i="10"/>
  <c r="CI35" i="10"/>
  <c r="CJ35" i="10"/>
  <c r="CK35" i="10"/>
  <c r="CL35" i="10"/>
  <c r="CM35" i="10"/>
  <c r="CN35" i="10"/>
  <c r="CO35" i="10"/>
  <c r="CP35" i="10"/>
  <c r="CQ35" i="10"/>
  <c r="CR35" i="10"/>
  <c r="CS35" i="10"/>
  <c r="CT35" i="10"/>
  <c r="CU35" i="10"/>
  <c r="CV35" i="10"/>
  <c r="CW35" i="10"/>
  <c r="CX35" i="10"/>
  <c r="CY35" i="10"/>
  <c r="CZ35" i="10"/>
  <c r="DA35" i="10"/>
  <c r="DB35" i="10"/>
  <c r="DC35" i="10"/>
  <c r="DD35" i="10"/>
  <c r="DE35" i="10"/>
  <c r="DF35" i="10"/>
  <c r="DG35" i="10"/>
  <c r="DH35" i="10"/>
  <c r="DI35" i="10"/>
  <c r="DJ35" i="10"/>
  <c r="DK35" i="10"/>
  <c r="DL35" i="10"/>
  <c r="DM35" i="10"/>
  <c r="AH36" i="10"/>
  <c r="AI36" i="10"/>
  <c r="AJ36" i="10"/>
  <c r="AK36" i="10"/>
  <c r="AL36" i="10"/>
  <c r="AM36" i="10"/>
  <c r="AN36" i="10"/>
  <c r="AO36" i="10"/>
  <c r="AP36" i="10"/>
  <c r="AQ36" i="10"/>
  <c r="AR36" i="10"/>
  <c r="AS36" i="10"/>
  <c r="AT36" i="10"/>
  <c r="AU36" i="10"/>
  <c r="AV36" i="10"/>
  <c r="AW36" i="10"/>
  <c r="AX36" i="10"/>
  <c r="AY36" i="10"/>
  <c r="AZ36" i="10"/>
  <c r="BA36" i="10"/>
  <c r="BB36" i="10"/>
  <c r="BC36" i="10"/>
  <c r="BD36" i="10"/>
  <c r="BE36" i="10"/>
  <c r="BF36" i="10"/>
  <c r="BG36" i="10"/>
  <c r="BH36" i="10"/>
  <c r="BI36" i="10"/>
  <c r="BJ36" i="10"/>
  <c r="BK36" i="10"/>
  <c r="BL36" i="10"/>
  <c r="BM36" i="10"/>
  <c r="BN36" i="10"/>
  <c r="BO36" i="10"/>
  <c r="BP36" i="10"/>
  <c r="BQ36" i="10"/>
  <c r="BR36" i="10"/>
  <c r="BS36" i="10"/>
  <c r="BT36" i="10"/>
  <c r="BU36" i="10"/>
  <c r="BV36" i="10"/>
  <c r="BW36" i="10"/>
  <c r="BX36" i="10"/>
  <c r="BY36" i="10"/>
  <c r="BZ36" i="10"/>
  <c r="CA36" i="10"/>
  <c r="CB36" i="10"/>
  <c r="CC36" i="10"/>
  <c r="CD36" i="10"/>
  <c r="CE36" i="10"/>
  <c r="CF36" i="10"/>
  <c r="CG36" i="10"/>
  <c r="CH36" i="10"/>
  <c r="CI36" i="10"/>
  <c r="CJ36" i="10"/>
  <c r="CK36" i="10"/>
  <c r="CL36" i="10"/>
  <c r="CM36" i="10"/>
  <c r="CN36" i="10"/>
  <c r="CO36" i="10"/>
  <c r="CP36" i="10"/>
  <c r="CQ36" i="10"/>
  <c r="CR36" i="10"/>
  <c r="CS36" i="10"/>
  <c r="CT36" i="10"/>
  <c r="CU36" i="10"/>
  <c r="CV36" i="10"/>
  <c r="CW36" i="10"/>
  <c r="CX36" i="10"/>
  <c r="CY36" i="10"/>
  <c r="CZ36" i="10"/>
  <c r="DA36" i="10"/>
  <c r="DB36" i="10"/>
  <c r="DC36" i="10"/>
  <c r="DD36" i="10"/>
  <c r="DE36" i="10"/>
  <c r="DF36" i="10"/>
  <c r="DG36" i="10"/>
  <c r="DH36" i="10"/>
  <c r="DI36" i="10"/>
  <c r="DJ36" i="10"/>
  <c r="DK36" i="10"/>
  <c r="DL36" i="10"/>
  <c r="DM36" i="10"/>
  <c r="AH37" i="10"/>
  <c r="AI37" i="10"/>
  <c r="AJ37" i="10"/>
  <c r="AK37" i="10"/>
  <c r="AL37" i="10"/>
  <c r="AM37" i="10"/>
  <c r="AN37" i="10"/>
  <c r="AO37" i="10"/>
  <c r="AP37" i="10"/>
  <c r="AQ37" i="10"/>
  <c r="AR37" i="10"/>
  <c r="AS37" i="10"/>
  <c r="AT37" i="10"/>
  <c r="AU37" i="10"/>
  <c r="AV37" i="10"/>
  <c r="AW37" i="10"/>
  <c r="AX37" i="10"/>
  <c r="AY37" i="10"/>
  <c r="AZ37" i="10"/>
  <c r="BA37" i="10"/>
  <c r="BB37" i="10"/>
  <c r="BC37" i="10"/>
  <c r="BD37" i="10"/>
  <c r="BE37" i="10"/>
  <c r="BF37" i="10"/>
  <c r="BG37" i="10"/>
  <c r="BH37" i="10"/>
  <c r="BI37" i="10"/>
  <c r="BJ37" i="10"/>
  <c r="BK37" i="10"/>
  <c r="BL37" i="10"/>
  <c r="BM37" i="10"/>
  <c r="BN37" i="10"/>
  <c r="BO37" i="10"/>
  <c r="BP37" i="10"/>
  <c r="BQ37" i="10"/>
  <c r="BR37" i="10"/>
  <c r="BS37" i="10"/>
  <c r="BT37" i="10"/>
  <c r="BU37" i="10"/>
  <c r="BV37" i="10"/>
  <c r="BW37" i="10"/>
  <c r="BX37" i="10"/>
  <c r="BY37" i="10"/>
  <c r="BZ37" i="10"/>
  <c r="CA37" i="10"/>
  <c r="CB37" i="10"/>
  <c r="CC37" i="10"/>
  <c r="CD37" i="10"/>
  <c r="CE37" i="10"/>
  <c r="CF37" i="10"/>
  <c r="CG37" i="10"/>
  <c r="CH37" i="10"/>
  <c r="CI37" i="10"/>
  <c r="CJ37" i="10"/>
  <c r="CK37" i="10"/>
  <c r="CL37" i="10"/>
  <c r="CM37" i="10"/>
  <c r="CN37" i="10"/>
  <c r="CO37" i="10"/>
  <c r="CP37" i="10"/>
  <c r="CQ37" i="10"/>
  <c r="CR37" i="10"/>
  <c r="CS37" i="10"/>
  <c r="CT37" i="10"/>
  <c r="CU37" i="10"/>
  <c r="CV37" i="10"/>
  <c r="CW37" i="10"/>
  <c r="CX37" i="10"/>
  <c r="CY37" i="10"/>
  <c r="CZ37" i="10"/>
  <c r="DA37" i="10"/>
  <c r="DB37" i="10"/>
  <c r="DC37" i="10"/>
  <c r="DD37" i="10"/>
  <c r="DE37" i="10"/>
  <c r="DF37" i="10"/>
  <c r="DG37" i="10"/>
  <c r="DH37" i="10"/>
  <c r="DI37" i="10"/>
  <c r="DJ37" i="10"/>
  <c r="DK37" i="10"/>
  <c r="DL37" i="10"/>
  <c r="DM37" i="10"/>
  <c r="AH38" i="10"/>
  <c r="AI38" i="10"/>
  <c r="AJ38" i="10"/>
  <c r="AK38" i="10"/>
  <c r="AL38" i="10"/>
  <c r="AM38" i="10"/>
  <c r="AN38" i="10"/>
  <c r="AO38" i="10"/>
  <c r="AP38" i="10"/>
  <c r="AQ38" i="10"/>
  <c r="AR38" i="10"/>
  <c r="AS38" i="10"/>
  <c r="AT38" i="10"/>
  <c r="AU38" i="10"/>
  <c r="AV38" i="10"/>
  <c r="AW38" i="10"/>
  <c r="AX38" i="10"/>
  <c r="AY38" i="10"/>
  <c r="AZ38" i="10"/>
  <c r="BA38" i="10"/>
  <c r="BB38" i="10"/>
  <c r="BC38" i="10"/>
  <c r="BD38" i="10"/>
  <c r="BE38" i="10"/>
  <c r="BF38" i="10"/>
  <c r="BG38" i="10"/>
  <c r="BH38" i="10"/>
  <c r="BI38" i="10"/>
  <c r="BJ38" i="10"/>
  <c r="BK38" i="10"/>
  <c r="BL38" i="10"/>
  <c r="BM38" i="10"/>
  <c r="BN38" i="10"/>
  <c r="BO38" i="10"/>
  <c r="BP38" i="10"/>
  <c r="BQ38" i="10"/>
  <c r="BR38" i="10"/>
  <c r="BS38" i="10"/>
  <c r="BT38" i="10"/>
  <c r="BU38" i="10"/>
  <c r="BV38" i="10"/>
  <c r="BW38" i="10"/>
  <c r="BX38" i="10"/>
  <c r="BY38" i="10"/>
  <c r="BZ38" i="10"/>
  <c r="CA38" i="10"/>
  <c r="CB38" i="10"/>
  <c r="CC38" i="10"/>
  <c r="CD38" i="10"/>
  <c r="CE38" i="10"/>
  <c r="CF38" i="10"/>
  <c r="CG38" i="10"/>
  <c r="CH38" i="10"/>
  <c r="CI38" i="10"/>
  <c r="CJ38" i="10"/>
  <c r="CK38" i="10"/>
  <c r="CL38" i="10"/>
  <c r="CM38" i="10"/>
  <c r="CN38" i="10"/>
  <c r="CO38" i="10"/>
  <c r="CP38" i="10"/>
  <c r="CQ38" i="10"/>
  <c r="CR38" i="10"/>
  <c r="CS38" i="10"/>
  <c r="CT38" i="10"/>
  <c r="CU38" i="10"/>
  <c r="CV38" i="10"/>
  <c r="CW38" i="10"/>
  <c r="CX38" i="10"/>
  <c r="CY38" i="10"/>
  <c r="CZ38" i="10"/>
  <c r="DA38" i="10"/>
  <c r="DB38" i="10"/>
  <c r="DC38" i="10"/>
  <c r="DD38" i="10"/>
  <c r="DE38" i="10"/>
  <c r="DF38" i="10"/>
  <c r="DG38" i="10"/>
  <c r="DH38" i="10"/>
  <c r="DI38" i="10"/>
  <c r="DJ38" i="10"/>
  <c r="DK38" i="10"/>
  <c r="DL38" i="10"/>
  <c r="DM38" i="10"/>
  <c r="AH39" i="10"/>
  <c r="AI39" i="10"/>
  <c r="AJ39" i="10"/>
  <c r="AK39" i="10"/>
  <c r="AL39" i="10"/>
  <c r="AM39" i="10"/>
  <c r="AN39" i="10"/>
  <c r="AO39" i="10"/>
  <c r="AP39" i="10"/>
  <c r="AQ39" i="10"/>
  <c r="AR39" i="10"/>
  <c r="AS39" i="10"/>
  <c r="AT39" i="10"/>
  <c r="AU39" i="10"/>
  <c r="AV39" i="10"/>
  <c r="AW39" i="10"/>
  <c r="AX39" i="10"/>
  <c r="AY39" i="10"/>
  <c r="AZ39" i="10"/>
  <c r="BA39" i="10"/>
  <c r="BB39" i="10"/>
  <c r="BC39" i="10"/>
  <c r="BD39" i="10"/>
  <c r="BE39" i="10"/>
  <c r="BF39" i="10"/>
  <c r="BG39" i="10"/>
  <c r="BH39" i="10"/>
  <c r="BI39" i="10"/>
  <c r="BJ39" i="10"/>
  <c r="BK39" i="10"/>
  <c r="BL39" i="10"/>
  <c r="BM39" i="10"/>
  <c r="BN39" i="10"/>
  <c r="BO39" i="10"/>
  <c r="BP39" i="10"/>
  <c r="BQ39" i="10"/>
  <c r="BR39" i="10"/>
  <c r="BS39" i="10"/>
  <c r="BT39" i="10"/>
  <c r="BU39" i="10"/>
  <c r="BV39" i="10"/>
  <c r="BW39" i="10"/>
  <c r="BX39" i="10"/>
  <c r="BY39" i="10"/>
  <c r="BZ39" i="10"/>
  <c r="CA39" i="10"/>
  <c r="CB39" i="10"/>
  <c r="CC39" i="10"/>
  <c r="CD39" i="10"/>
  <c r="CE39" i="10"/>
  <c r="CF39" i="10"/>
  <c r="CG39" i="10"/>
  <c r="CH39" i="10"/>
  <c r="CI39" i="10"/>
  <c r="CJ39" i="10"/>
  <c r="CK39" i="10"/>
  <c r="CL39" i="10"/>
  <c r="CM39" i="10"/>
  <c r="CN39" i="10"/>
  <c r="CO39" i="10"/>
  <c r="CP39" i="10"/>
  <c r="CQ39" i="10"/>
  <c r="CR39" i="10"/>
  <c r="CS39" i="10"/>
  <c r="CT39" i="10"/>
  <c r="CU39" i="10"/>
  <c r="CV39" i="10"/>
  <c r="CW39" i="10"/>
  <c r="CX39" i="10"/>
  <c r="CY39" i="10"/>
  <c r="CZ39" i="10"/>
  <c r="DA39" i="10"/>
  <c r="DB39" i="10"/>
  <c r="DC39" i="10"/>
  <c r="DD39" i="10"/>
  <c r="DE39" i="10"/>
  <c r="DF39" i="10"/>
  <c r="DG39" i="10"/>
  <c r="DH39" i="10"/>
  <c r="DI39" i="10"/>
  <c r="DJ39" i="10"/>
  <c r="DK39" i="10"/>
  <c r="DL39" i="10"/>
  <c r="DM39" i="10"/>
  <c r="AH40" i="10"/>
  <c r="AI40" i="10"/>
  <c r="AJ40" i="10"/>
  <c r="AK40" i="10"/>
  <c r="AL40" i="10"/>
  <c r="AM40" i="10"/>
  <c r="AN40" i="10"/>
  <c r="AO40" i="10"/>
  <c r="AP40" i="10"/>
  <c r="AQ40" i="10"/>
  <c r="AR40" i="10"/>
  <c r="AS40" i="10"/>
  <c r="AT40" i="10"/>
  <c r="AU40" i="10"/>
  <c r="AV40" i="10"/>
  <c r="AW40" i="10"/>
  <c r="AX40" i="10"/>
  <c r="AY40" i="10"/>
  <c r="AZ40" i="10"/>
  <c r="BA40" i="10"/>
  <c r="BB40" i="10"/>
  <c r="BC40" i="10"/>
  <c r="BD40" i="10"/>
  <c r="BE40" i="10"/>
  <c r="BF40" i="10"/>
  <c r="BG40" i="10"/>
  <c r="BH40" i="10"/>
  <c r="BI40" i="10"/>
  <c r="BJ40" i="10"/>
  <c r="BK40" i="10"/>
  <c r="BL40" i="10"/>
  <c r="BM40" i="10"/>
  <c r="BN40" i="10"/>
  <c r="BO40" i="10"/>
  <c r="BP40" i="10"/>
  <c r="BQ40" i="10"/>
  <c r="BR40" i="10"/>
  <c r="BS40" i="10"/>
  <c r="BT40" i="10"/>
  <c r="BU40" i="10"/>
  <c r="BV40" i="10"/>
  <c r="BW40" i="10"/>
  <c r="BX40" i="10"/>
  <c r="BY40" i="10"/>
  <c r="BZ40" i="10"/>
  <c r="CA40" i="10"/>
  <c r="CB40" i="10"/>
  <c r="CC40" i="10"/>
  <c r="CD40" i="10"/>
  <c r="CE40" i="10"/>
  <c r="CF40" i="10"/>
  <c r="CG40" i="10"/>
  <c r="CH40" i="10"/>
  <c r="CI40" i="10"/>
  <c r="CJ40" i="10"/>
  <c r="CK40" i="10"/>
  <c r="CL40" i="10"/>
  <c r="CM40" i="10"/>
  <c r="CN40" i="10"/>
  <c r="CO40" i="10"/>
  <c r="CP40" i="10"/>
  <c r="CQ40" i="10"/>
  <c r="CR40" i="10"/>
  <c r="CS40" i="10"/>
  <c r="CT40" i="10"/>
  <c r="CU40" i="10"/>
  <c r="CV40" i="10"/>
  <c r="CW40" i="10"/>
  <c r="CX40" i="10"/>
  <c r="CY40" i="10"/>
  <c r="CZ40" i="10"/>
  <c r="DA40" i="10"/>
  <c r="DB40" i="10"/>
  <c r="DC40" i="10"/>
  <c r="DD40" i="10"/>
  <c r="DE40" i="10"/>
  <c r="DF40" i="10"/>
  <c r="DG40" i="10"/>
  <c r="DH40" i="10"/>
  <c r="DI40" i="10"/>
  <c r="DJ40" i="10"/>
  <c r="DK40" i="10"/>
  <c r="DL40" i="10"/>
  <c r="DM40" i="10"/>
  <c r="AH41" i="10"/>
  <c r="AI41" i="10"/>
  <c r="AJ41" i="10"/>
  <c r="AK41" i="10"/>
  <c r="AL41" i="10"/>
  <c r="AM41" i="10"/>
  <c r="AN41" i="10"/>
  <c r="AO41" i="10"/>
  <c r="AP41" i="10"/>
  <c r="AQ41" i="10"/>
  <c r="AR41" i="10"/>
  <c r="AS41" i="10"/>
  <c r="AT41" i="10"/>
  <c r="AU41" i="10"/>
  <c r="AV41" i="10"/>
  <c r="AW41" i="10"/>
  <c r="AX41" i="10"/>
  <c r="AY41" i="10"/>
  <c r="AZ41" i="10"/>
  <c r="BA41" i="10"/>
  <c r="BB41" i="10"/>
  <c r="BC41" i="10"/>
  <c r="BD41" i="10"/>
  <c r="BE41" i="10"/>
  <c r="BF41" i="10"/>
  <c r="BG41" i="10"/>
  <c r="BH41" i="10"/>
  <c r="BI41" i="10"/>
  <c r="BJ41" i="10"/>
  <c r="BK41" i="10"/>
  <c r="BL41" i="10"/>
  <c r="BM41" i="10"/>
  <c r="BN41" i="10"/>
  <c r="BO41" i="10"/>
  <c r="BP41" i="10"/>
  <c r="BQ41" i="10"/>
  <c r="BR41" i="10"/>
  <c r="BS41" i="10"/>
  <c r="BT41" i="10"/>
  <c r="BU41" i="10"/>
  <c r="BV41" i="10"/>
  <c r="BW41" i="10"/>
  <c r="BX41" i="10"/>
  <c r="BY41" i="10"/>
  <c r="BZ41" i="10"/>
  <c r="CA41" i="10"/>
  <c r="CB41" i="10"/>
  <c r="CC41" i="10"/>
  <c r="CD41" i="10"/>
  <c r="CE41" i="10"/>
  <c r="CF41" i="10"/>
  <c r="CG41" i="10"/>
  <c r="CH41" i="10"/>
  <c r="CI41" i="10"/>
  <c r="CJ41" i="10"/>
  <c r="CK41" i="10"/>
  <c r="CL41" i="10"/>
  <c r="CM41" i="10"/>
  <c r="CN41" i="10"/>
  <c r="CO41" i="10"/>
  <c r="CP41" i="10"/>
  <c r="CQ41" i="10"/>
  <c r="CR41" i="10"/>
  <c r="CS41" i="10"/>
  <c r="CT41" i="10"/>
  <c r="CU41" i="10"/>
  <c r="CV41" i="10"/>
  <c r="CW41" i="10"/>
  <c r="CX41" i="10"/>
  <c r="CY41" i="10"/>
  <c r="CZ41" i="10"/>
  <c r="DA41" i="10"/>
  <c r="DB41" i="10"/>
  <c r="DC41" i="10"/>
  <c r="DD41" i="10"/>
  <c r="DE41" i="10"/>
  <c r="DF41" i="10"/>
  <c r="DG41" i="10"/>
  <c r="DH41" i="10"/>
  <c r="DI41" i="10"/>
  <c r="DJ41" i="10"/>
  <c r="DK41" i="10"/>
  <c r="DL41" i="10"/>
  <c r="DM41" i="10"/>
  <c r="AH42" i="10"/>
  <c r="AI42" i="10"/>
  <c r="AJ42" i="10"/>
  <c r="AK42" i="10"/>
  <c r="AL42" i="10"/>
  <c r="AM42" i="10"/>
  <c r="AN42" i="10"/>
  <c r="AO42" i="10"/>
  <c r="AP42" i="10"/>
  <c r="AQ42" i="10"/>
  <c r="AR42" i="10"/>
  <c r="AS42" i="10"/>
  <c r="AT42" i="10"/>
  <c r="AU42" i="10"/>
  <c r="AV42" i="10"/>
  <c r="AW42" i="10"/>
  <c r="AX42" i="10"/>
  <c r="AY42" i="10"/>
  <c r="AZ42" i="10"/>
  <c r="BA42" i="10"/>
  <c r="BB42" i="10"/>
  <c r="BC42" i="10"/>
  <c r="BD42" i="10"/>
  <c r="BE42" i="10"/>
  <c r="BF42" i="10"/>
  <c r="BG42" i="10"/>
  <c r="BH42" i="10"/>
  <c r="BI42" i="10"/>
  <c r="BJ42" i="10"/>
  <c r="BK42" i="10"/>
  <c r="BL42" i="10"/>
  <c r="BM42" i="10"/>
  <c r="BN42" i="10"/>
  <c r="BO42" i="10"/>
  <c r="BP42" i="10"/>
  <c r="BQ42" i="10"/>
  <c r="BR42" i="10"/>
  <c r="BS42" i="10"/>
  <c r="BT42" i="10"/>
  <c r="BU42" i="10"/>
  <c r="BV42" i="10"/>
  <c r="BW42" i="10"/>
  <c r="BX42" i="10"/>
  <c r="BY42" i="10"/>
  <c r="BZ42" i="10"/>
  <c r="CA42" i="10"/>
  <c r="CB42" i="10"/>
  <c r="CC42" i="10"/>
  <c r="CD42" i="10"/>
  <c r="CE42" i="10"/>
  <c r="CF42" i="10"/>
  <c r="CG42" i="10"/>
  <c r="CH42" i="10"/>
  <c r="CI42" i="10"/>
  <c r="CJ42" i="10"/>
  <c r="CK42" i="10"/>
  <c r="CL42" i="10"/>
  <c r="CM42" i="10"/>
  <c r="CN42" i="10"/>
  <c r="CO42" i="10"/>
  <c r="CP42" i="10"/>
  <c r="CQ42" i="10"/>
  <c r="CR42" i="10"/>
  <c r="CS42" i="10"/>
  <c r="CT42" i="10"/>
  <c r="CU42" i="10"/>
  <c r="CV42" i="10"/>
  <c r="CW42" i="10"/>
  <c r="CX42" i="10"/>
  <c r="CY42" i="10"/>
  <c r="CZ42" i="10"/>
  <c r="DA42" i="10"/>
  <c r="DB42" i="10"/>
  <c r="DC42" i="10"/>
  <c r="DD42" i="10"/>
  <c r="DE42" i="10"/>
  <c r="DF42" i="10"/>
  <c r="DG42" i="10"/>
  <c r="DH42" i="10"/>
  <c r="DI42" i="10"/>
  <c r="DJ42" i="10"/>
  <c r="DK42" i="10"/>
  <c r="DL42" i="10"/>
  <c r="DM42" i="10"/>
  <c r="AH43" i="10"/>
  <c r="AI43" i="10"/>
  <c r="AJ43" i="10"/>
  <c r="AK43" i="10"/>
  <c r="AL43" i="10"/>
  <c r="AM43" i="10"/>
  <c r="AN43" i="10"/>
  <c r="AO43" i="10"/>
  <c r="AP43" i="10"/>
  <c r="AQ43" i="10"/>
  <c r="AR43" i="10"/>
  <c r="AS43" i="10"/>
  <c r="AT43" i="10"/>
  <c r="AU43" i="10"/>
  <c r="AV43" i="10"/>
  <c r="AW43" i="10"/>
  <c r="AX43" i="10"/>
  <c r="AY43" i="10"/>
  <c r="AZ43" i="10"/>
  <c r="BA43" i="10"/>
  <c r="BB43" i="10"/>
  <c r="BC43" i="10"/>
  <c r="BD43" i="10"/>
  <c r="BE43" i="10"/>
  <c r="BF43" i="10"/>
  <c r="BG43" i="10"/>
  <c r="BH43" i="10"/>
  <c r="BI43" i="10"/>
  <c r="BJ43" i="10"/>
  <c r="BK43" i="10"/>
  <c r="BL43" i="10"/>
  <c r="BM43" i="10"/>
  <c r="BN43" i="10"/>
  <c r="BO43" i="10"/>
  <c r="BP43" i="10"/>
  <c r="BQ43" i="10"/>
  <c r="BR43" i="10"/>
  <c r="BS43" i="10"/>
  <c r="BT43" i="10"/>
  <c r="BU43" i="10"/>
  <c r="BV43" i="10"/>
  <c r="BW43" i="10"/>
  <c r="BX43" i="10"/>
  <c r="BY43" i="10"/>
  <c r="BZ43" i="10"/>
  <c r="CA43" i="10"/>
  <c r="CB43" i="10"/>
  <c r="CC43" i="10"/>
  <c r="CD43" i="10"/>
  <c r="CE43" i="10"/>
  <c r="CF43" i="10"/>
  <c r="CG43" i="10"/>
  <c r="CH43" i="10"/>
  <c r="CI43" i="10"/>
  <c r="CJ43" i="10"/>
  <c r="CK43" i="10"/>
  <c r="CL43" i="10"/>
  <c r="CM43" i="10"/>
  <c r="CN43" i="10"/>
  <c r="CO43" i="10"/>
  <c r="CP43" i="10"/>
  <c r="CQ43" i="10"/>
  <c r="CR43" i="10"/>
  <c r="CS43" i="10"/>
  <c r="CT43" i="10"/>
  <c r="CU43" i="10"/>
  <c r="CV43" i="10"/>
  <c r="CW43" i="10"/>
  <c r="CX43" i="10"/>
  <c r="CY43" i="10"/>
  <c r="CZ43" i="10"/>
  <c r="DA43" i="10"/>
  <c r="DB43" i="10"/>
  <c r="DC43" i="10"/>
  <c r="DD43" i="10"/>
  <c r="DE43" i="10"/>
  <c r="DF43" i="10"/>
  <c r="DG43" i="10"/>
  <c r="DH43" i="10"/>
  <c r="DI43" i="10"/>
  <c r="DJ43" i="10"/>
  <c r="DK43" i="10"/>
  <c r="DL43" i="10"/>
  <c r="DM43" i="10"/>
  <c r="AH44" i="10"/>
  <c r="AI44" i="10"/>
  <c r="AJ44" i="10"/>
  <c r="AK44" i="10"/>
  <c r="AL44" i="10"/>
  <c r="AM44" i="10"/>
  <c r="AN44" i="10"/>
  <c r="AO44" i="10"/>
  <c r="AP44" i="10"/>
  <c r="AQ44" i="10"/>
  <c r="AR44" i="10"/>
  <c r="AS44" i="10"/>
  <c r="AT44" i="10"/>
  <c r="AU44" i="10"/>
  <c r="AV44" i="10"/>
  <c r="AW44" i="10"/>
  <c r="AX44" i="10"/>
  <c r="AY44" i="10"/>
  <c r="AZ44" i="10"/>
  <c r="BA44" i="10"/>
  <c r="BB44" i="10"/>
  <c r="BC44" i="10"/>
  <c r="BD44" i="10"/>
  <c r="BE44" i="10"/>
  <c r="BF44" i="10"/>
  <c r="BG44" i="10"/>
  <c r="BH44" i="10"/>
  <c r="BI44" i="10"/>
  <c r="BJ44" i="10"/>
  <c r="BK44" i="10"/>
  <c r="BL44" i="10"/>
  <c r="BM44" i="10"/>
  <c r="BN44" i="10"/>
  <c r="BO44" i="10"/>
  <c r="BP44" i="10"/>
  <c r="BQ44" i="10"/>
  <c r="BR44" i="10"/>
  <c r="BS44" i="10"/>
  <c r="BT44" i="10"/>
  <c r="BU44" i="10"/>
  <c r="BV44" i="10"/>
  <c r="BW44" i="10"/>
  <c r="BX44" i="10"/>
  <c r="BY44" i="10"/>
  <c r="BZ44" i="10"/>
  <c r="CA44" i="10"/>
  <c r="CB44" i="10"/>
  <c r="CC44" i="10"/>
  <c r="CD44" i="10"/>
  <c r="CE44" i="10"/>
  <c r="CF44" i="10"/>
  <c r="CG44" i="10"/>
  <c r="CH44" i="10"/>
  <c r="CI44" i="10"/>
  <c r="CJ44" i="10"/>
  <c r="CK44" i="10"/>
  <c r="CL44" i="10"/>
  <c r="CM44" i="10"/>
  <c r="CN44" i="10"/>
  <c r="CO44" i="10"/>
  <c r="CP44" i="10"/>
  <c r="CQ44" i="10"/>
  <c r="CR44" i="10"/>
  <c r="CS44" i="10"/>
  <c r="CT44" i="10"/>
  <c r="CU44" i="10"/>
  <c r="CV44" i="10"/>
  <c r="CW44" i="10"/>
  <c r="CX44" i="10"/>
  <c r="CY44" i="10"/>
  <c r="CZ44" i="10"/>
  <c r="DA44" i="10"/>
  <c r="DB44" i="10"/>
  <c r="DC44" i="10"/>
  <c r="DD44" i="10"/>
  <c r="DE44" i="10"/>
  <c r="DF44" i="10"/>
  <c r="DG44" i="10"/>
  <c r="DH44" i="10"/>
  <c r="DI44" i="10"/>
  <c r="DJ44" i="10"/>
  <c r="DK44" i="10"/>
  <c r="DL44" i="10"/>
  <c r="DM44" i="10"/>
  <c r="AH45" i="10"/>
  <c r="AI45" i="10"/>
  <c r="AJ45" i="10"/>
  <c r="AK45" i="10"/>
  <c r="AL45" i="10"/>
  <c r="AM45" i="10"/>
  <c r="AN45" i="10"/>
  <c r="AO45" i="10"/>
  <c r="AP45" i="10"/>
  <c r="AQ45" i="10"/>
  <c r="AR45" i="10"/>
  <c r="AS45" i="10"/>
  <c r="AT45" i="10"/>
  <c r="AU45" i="10"/>
  <c r="AV45" i="10"/>
  <c r="AW45" i="10"/>
  <c r="AX45" i="10"/>
  <c r="AY45" i="10"/>
  <c r="AZ45" i="10"/>
  <c r="BA45" i="10"/>
  <c r="BB45" i="10"/>
  <c r="BC45" i="10"/>
  <c r="BD45" i="10"/>
  <c r="BE45" i="10"/>
  <c r="BF45" i="10"/>
  <c r="BG45" i="10"/>
  <c r="BH45" i="10"/>
  <c r="BI45" i="10"/>
  <c r="BJ45" i="10"/>
  <c r="BK45" i="10"/>
  <c r="BL45" i="10"/>
  <c r="BM45" i="10"/>
  <c r="BN45" i="10"/>
  <c r="BO45" i="10"/>
  <c r="BP45" i="10"/>
  <c r="BQ45" i="10"/>
  <c r="BR45" i="10"/>
  <c r="BS45" i="10"/>
  <c r="BT45" i="10"/>
  <c r="BU45" i="10"/>
  <c r="BV45" i="10"/>
  <c r="BW45" i="10"/>
  <c r="BX45" i="10"/>
  <c r="BY45" i="10"/>
  <c r="BZ45" i="10"/>
  <c r="CA45" i="10"/>
  <c r="CB45" i="10"/>
  <c r="CC45" i="10"/>
  <c r="CD45" i="10"/>
  <c r="CE45" i="10"/>
  <c r="CF45" i="10"/>
  <c r="CG45" i="10"/>
  <c r="CH45" i="10"/>
  <c r="CI45" i="10"/>
  <c r="CJ45" i="10"/>
  <c r="CK45" i="10"/>
  <c r="CL45" i="10"/>
  <c r="CM45" i="10"/>
  <c r="CN45" i="10"/>
  <c r="CO45" i="10"/>
  <c r="CP45" i="10"/>
  <c r="CQ45" i="10"/>
  <c r="CR45" i="10"/>
  <c r="CS45" i="10"/>
  <c r="CT45" i="10"/>
  <c r="CU45" i="10"/>
  <c r="CV45" i="10"/>
  <c r="CW45" i="10"/>
  <c r="CX45" i="10"/>
  <c r="CY45" i="10"/>
  <c r="CZ45" i="10"/>
  <c r="DA45" i="10"/>
  <c r="DB45" i="10"/>
  <c r="DC45" i="10"/>
  <c r="DD45" i="10"/>
  <c r="DE45" i="10"/>
  <c r="DF45" i="10"/>
  <c r="DG45" i="10"/>
  <c r="DH45" i="10"/>
  <c r="DI45" i="10"/>
  <c r="DJ45" i="10"/>
  <c r="DK45" i="10"/>
  <c r="DL45" i="10"/>
  <c r="DM45" i="10"/>
  <c r="AH46" i="10"/>
  <c r="AI46" i="10"/>
  <c r="AJ46" i="10"/>
  <c r="AK46" i="10"/>
  <c r="AL46" i="10"/>
  <c r="AM46" i="10"/>
  <c r="AN46" i="10"/>
  <c r="AO46" i="10"/>
  <c r="AP46" i="10"/>
  <c r="AQ46" i="10"/>
  <c r="AR46" i="10"/>
  <c r="AS46" i="10"/>
  <c r="AT46" i="10"/>
  <c r="AU46" i="10"/>
  <c r="AV46" i="10"/>
  <c r="AW46" i="10"/>
  <c r="AX46" i="10"/>
  <c r="AY46" i="10"/>
  <c r="AZ46" i="10"/>
  <c r="BA46" i="10"/>
  <c r="BB46" i="10"/>
  <c r="BC46" i="10"/>
  <c r="BD46" i="10"/>
  <c r="BE46" i="10"/>
  <c r="BF46" i="10"/>
  <c r="BG46" i="10"/>
  <c r="BH46" i="10"/>
  <c r="BI46" i="10"/>
  <c r="BJ46" i="10"/>
  <c r="BK46" i="10"/>
  <c r="BL46" i="10"/>
  <c r="BM46" i="10"/>
  <c r="BN46" i="10"/>
  <c r="BO46" i="10"/>
  <c r="BP46" i="10"/>
  <c r="BQ46" i="10"/>
  <c r="BR46" i="10"/>
  <c r="BS46" i="10"/>
  <c r="BT46" i="10"/>
  <c r="BU46" i="10"/>
  <c r="BV46" i="10"/>
  <c r="BW46" i="10"/>
  <c r="BX46" i="10"/>
  <c r="BY46" i="10"/>
  <c r="BZ46" i="10"/>
  <c r="CA46" i="10"/>
  <c r="CB46" i="10"/>
  <c r="CC46" i="10"/>
  <c r="CD46" i="10"/>
  <c r="CE46" i="10"/>
  <c r="CF46" i="10"/>
  <c r="CG46" i="10"/>
  <c r="CH46" i="10"/>
  <c r="CI46" i="10"/>
  <c r="CJ46" i="10"/>
  <c r="CK46" i="10"/>
  <c r="CL46" i="10"/>
  <c r="CM46" i="10"/>
  <c r="CN46" i="10"/>
  <c r="CO46" i="10"/>
  <c r="CP46" i="10"/>
  <c r="CQ46" i="10"/>
  <c r="CR46" i="10"/>
  <c r="CS46" i="10"/>
  <c r="CT46" i="10"/>
  <c r="CU46" i="10"/>
  <c r="CV46" i="10"/>
  <c r="CW46" i="10"/>
  <c r="CX46" i="10"/>
  <c r="CY46" i="10"/>
  <c r="CZ46" i="10"/>
  <c r="DA46" i="10"/>
  <c r="DB46" i="10"/>
  <c r="DC46" i="10"/>
  <c r="DD46" i="10"/>
  <c r="DE46" i="10"/>
  <c r="DF46" i="10"/>
  <c r="DG46" i="10"/>
  <c r="DH46" i="10"/>
  <c r="DI46" i="10"/>
  <c r="DJ46" i="10"/>
  <c r="DK46" i="10"/>
  <c r="DL46" i="10"/>
  <c r="DM46" i="10"/>
  <c r="AH47" i="10"/>
  <c r="AI47" i="10"/>
  <c r="AJ47" i="10"/>
  <c r="AK47" i="10"/>
  <c r="AL47" i="10"/>
  <c r="AM47" i="10"/>
  <c r="AN47" i="10"/>
  <c r="AO47" i="10"/>
  <c r="AP47" i="10"/>
  <c r="AQ47" i="10"/>
  <c r="AR47" i="10"/>
  <c r="AS47" i="10"/>
  <c r="AT47" i="10"/>
  <c r="AU47" i="10"/>
  <c r="AV47" i="10"/>
  <c r="AW47" i="10"/>
  <c r="AX47" i="10"/>
  <c r="AY47" i="10"/>
  <c r="AZ47" i="10"/>
  <c r="BA47" i="10"/>
  <c r="BB47" i="10"/>
  <c r="BC47" i="10"/>
  <c r="BD47" i="10"/>
  <c r="BE47" i="10"/>
  <c r="BF47" i="10"/>
  <c r="BG47" i="10"/>
  <c r="BH47" i="10"/>
  <c r="BI47" i="10"/>
  <c r="BJ47" i="10"/>
  <c r="BK47" i="10"/>
  <c r="BL47" i="10"/>
  <c r="BM47" i="10"/>
  <c r="BN47" i="10"/>
  <c r="BO47" i="10"/>
  <c r="BP47" i="10"/>
  <c r="BQ47" i="10"/>
  <c r="BR47" i="10"/>
  <c r="BS47" i="10"/>
  <c r="BT47" i="10"/>
  <c r="BU47" i="10"/>
  <c r="BV47" i="10"/>
  <c r="BW47" i="10"/>
  <c r="BX47" i="10"/>
  <c r="BY47" i="10"/>
  <c r="BZ47" i="10"/>
  <c r="CA47" i="10"/>
  <c r="CB47" i="10"/>
  <c r="CC47" i="10"/>
  <c r="CD47" i="10"/>
  <c r="CE47" i="10"/>
  <c r="CF47" i="10"/>
  <c r="CG47" i="10"/>
  <c r="CH47" i="10"/>
  <c r="CI47" i="10"/>
  <c r="CJ47" i="10"/>
  <c r="CK47" i="10"/>
  <c r="CL47" i="10"/>
  <c r="CM47" i="10"/>
  <c r="CN47" i="10"/>
  <c r="CO47" i="10"/>
  <c r="CP47" i="10"/>
  <c r="CQ47" i="10"/>
  <c r="CR47" i="10"/>
  <c r="CS47" i="10"/>
  <c r="CT47" i="10"/>
  <c r="CU47" i="10"/>
  <c r="CV47" i="10"/>
  <c r="CW47" i="10"/>
  <c r="CX47" i="10"/>
  <c r="CY47" i="10"/>
  <c r="CZ47" i="10"/>
  <c r="DA47" i="10"/>
  <c r="DB47" i="10"/>
  <c r="DC47" i="10"/>
  <c r="DD47" i="10"/>
  <c r="DE47" i="10"/>
  <c r="DF47" i="10"/>
  <c r="DG47" i="10"/>
  <c r="DH47" i="10"/>
  <c r="DI47" i="10"/>
  <c r="DJ47" i="10"/>
  <c r="DK47" i="10"/>
  <c r="DL47" i="10"/>
  <c r="DM47" i="10"/>
  <c r="AH48" i="10"/>
  <c r="AI48" i="10"/>
  <c r="AJ48" i="10"/>
  <c r="AK48" i="10"/>
  <c r="AL48" i="10"/>
  <c r="AM48" i="10"/>
  <c r="AN48" i="10"/>
  <c r="AO48" i="10"/>
  <c r="AP48" i="10"/>
  <c r="AQ48" i="10"/>
  <c r="AR48" i="10"/>
  <c r="AS48" i="10"/>
  <c r="AT48" i="10"/>
  <c r="AU48" i="10"/>
  <c r="AV48" i="10"/>
  <c r="AW48" i="10"/>
  <c r="AX48" i="10"/>
  <c r="AY48" i="10"/>
  <c r="AZ48" i="10"/>
  <c r="BA48" i="10"/>
  <c r="BB48" i="10"/>
  <c r="BC48" i="10"/>
  <c r="BD48" i="10"/>
  <c r="BE48" i="10"/>
  <c r="BF48" i="10"/>
  <c r="BG48" i="10"/>
  <c r="BH48" i="10"/>
  <c r="BI48" i="10"/>
  <c r="BJ48" i="10"/>
  <c r="BK48" i="10"/>
  <c r="BL48" i="10"/>
  <c r="BM48" i="10"/>
  <c r="BN48" i="10"/>
  <c r="BO48" i="10"/>
  <c r="BP48" i="10"/>
  <c r="BQ48" i="10"/>
  <c r="BR48" i="10"/>
  <c r="BS48" i="10"/>
  <c r="BT48" i="10"/>
  <c r="BU48" i="10"/>
  <c r="BV48" i="10"/>
  <c r="BW48" i="10"/>
  <c r="BX48" i="10"/>
  <c r="BY48" i="10"/>
  <c r="BZ48" i="10"/>
  <c r="CA48" i="10"/>
  <c r="CB48" i="10"/>
  <c r="CC48" i="10"/>
  <c r="CD48" i="10"/>
  <c r="CE48" i="10"/>
  <c r="CF48" i="10"/>
  <c r="CG48" i="10"/>
  <c r="CH48" i="10"/>
  <c r="CI48" i="10"/>
  <c r="CJ48" i="10"/>
  <c r="CK48" i="10"/>
  <c r="CL48" i="10"/>
  <c r="CM48" i="10"/>
  <c r="CN48" i="10"/>
  <c r="CO48" i="10"/>
  <c r="CP48" i="10"/>
  <c r="CQ48" i="10"/>
  <c r="CR48" i="10"/>
  <c r="CS48" i="10"/>
  <c r="CT48" i="10"/>
  <c r="CU48" i="10"/>
  <c r="CV48" i="10"/>
  <c r="CW48" i="10"/>
  <c r="CX48" i="10"/>
  <c r="CY48" i="10"/>
  <c r="CZ48" i="10"/>
  <c r="DA48" i="10"/>
  <c r="DB48" i="10"/>
  <c r="DC48" i="10"/>
  <c r="DD48" i="10"/>
  <c r="DE48" i="10"/>
  <c r="DF48" i="10"/>
  <c r="DG48" i="10"/>
  <c r="DH48" i="10"/>
  <c r="DI48" i="10"/>
  <c r="DJ48" i="10"/>
  <c r="DK48" i="10"/>
  <c r="DL48" i="10"/>
  <c r="DM48" i="10"/>
  <c r="AH49" i="10"/>
  <c r="AI49" i="10"/>
  <c r="AJ49" i="10"/>
  <c r="AK49" i="10"/>
  <c r="AL49" i="10"/>
  <c r="AM49" i="10"/>
  <c r="AN49" i="10"/>
  <c r="AO49" i="10"/>
  <c r="AP49" i="10"/>
  <c r="AQ49" i="10"/>
  <c r="AR49" i="10"/>
  <c r="AS49" i="10"/>
  <c r="AT49" i="10"/>
  <c r="AU49" i="10"/>
  <c r="AV49" i="10"/>
  <c r="AW49" i="10"/>
  <c r="AX49" i="10"/>
  <c r="AY49" i="10"/>
  <c r="AZ49" i="10"/>
  <c r="BA49" i="10"/>
  <c r="BB49" i="10"/>
  <c r="BC49" i="10"/>
  <c r="BD49" i="10"/>
  <c r="BE49" i="10"/>
  <c r="BF49" i="10"/>
  <c r="BG49" i="10"/>
  <c r="BH49" i="10"/>
  <c r="BI49" i="10"/>
  <c r="BJ49" i="10"/>
  <c r="BK49" i="10"/>
  <c r="BL49" i="10"/>
  <c r="BM49" i="10"/>
  <c r="BN49" i="10"/>
  <c r="BO49" i="10"/>
  <c r="BP49" i="10"/>
  <c r="BQ49" i="10"/>
  <c r="BR49" i="10"/>
  <c r="BS49" i="10"/>
  <c r="BT49" i="10"/>
  <c r="BU49" i="10"/>
  <c r="BV49" i="10"/>
  <c r="BW49" i="10"/>
  <c r="BX49" i="10"/>
  <c r="BY49" i="10"/>
  <c r="BZ49" i="10"/>
  <c r="CA49" i="10"/>
  <c r="CB49" i="10"/>
  <c r="CC49" i="10"/>
  <c r="CD49" i="10"/>
  <c r="CE49" i="10"/>
  <c r="CF49" i="10"/>
  <c r="CG49" i="10"/>
  <c r="CH49" i="10"/>
  <c r="CI49" i="10"/>
  <c r="CJ49" i="10"/>
  <c r="CK49" i="10"/>
  <c r="CL49" i="10"/>
  <c r="CM49" i="10"/>
  <c r="CN49" i="10"/>
  <c r="CO49" i="10"/>
  <c r="CP49" i="10"/>
  <c r="CQ49" i="10"/>
  <c r="CR49" i="10"/>
  <c r="CS49" i="10"/>
  <c r="CT49" i="10"/>
  <c r="CU49" i="10"/>
  <c r="CV49" i="10"/>
  <c r="CW49" i="10"/>
  <c r="CX49" i="10"/>
  <c r="CY49" i="10"/>
  <c r="CZ49" i="10"/>
  <c r="DA49" i="10"/>
  <c r="DB49" i="10"/>
  <c r="DC49" i="10"/>
  <c r="DD49" i="10"/>
  <c r="DE49" i="10"/>
  <c r="DF49" i="10"/>
  <c r="DG49" i="10"/>
  <c r="DH49" i="10"/>
  <c r="DI49" i="10"/>
  <c r="DJ49" i="10"/>
  <c r="DK49" i="10"/>
  <c r="DL49" i="10"/>
  <c r="DM49" i="10"/>
  <c r="AH50" i="10"/>
  <c r="AI50" i="10"/>
  <c r="AJ50" i="10"/>
  <c r="AK50" i="10"/>
  <c r="AL50" i="10"/>
  <c r="AM50" i="10"/>
  <c r="AN50" i="10"/>
  <c r="AO50" i="10"/>
  <c r="AP50" i="10"/>
  <c r="AQ50" i="10"/>
  <c r="AR50" i="10"/>
  <c r="AS50" i="10"/>
  <c r="AT50" i="10"/>
  <c r="AU50" i="10"/>
  <c r="AV50" i="10"/>
  <c r="AW50" i="10"/>
  <c r="AX50" i="10"/>
  <c r="AY50" i="10"/>
  <c r="AZ50" i="10"/>
  <c r="BA50" i="10"/>
  <c r="BB50" i="10"/>
  <c r="BC50" i="10"/>
  <c r="BD50" i="10"/>
  <c r="BE50" i="10"/>
  <c r="BF50" i="10"/>
  <c r="BG50" i="10"/>
  <c r="BH50" i="10"/>
  <c r="BI50" i="10"/>
  <c r="BJ50" i="10"/>
  <c r="BK50" i="10"/>
  <c r="BL50" i="10"/>
  <c r="BM50" i="10"/>
  <c r="BN50" i="10"/>
  <c r="BO50" i="10"/>
  <c r="BP50" i="10"/>
  <c r="BQ50" i="10"/>
  <c r="BR50" i="10"/>
  <c r="BS50" i="10"/>
  <c r="BT50" i="10"/>
  <c r="BU50" i="10"/>
  <c r="BV50" i="10"/>
  <c r="BW50" i="10"/>
  <c r="BX50" i="10"/>
  <c r="BY50" i="10"/>
  <c r="BZ50" i="10"/>
  <c r="CA50" i="10"/>
  <c r="CB50" i="10"/>
  <c r="CC50" i="10"/>
  <c r="CD50" i="10"/>
  <c r="CE50" i="10"/>
  <c r="CF50" i="10"/>
  <c r="CG50" i="10"/>
  <c r="CH50" i="10"/>
  <c r="CI50" i="10"/>
  <c r="CJ50" i="10"/>
  <c r="CK50" i="10"/>
  <c r="CL50" i="10"/>
  <c r="CM50" i="10"/>
  <c r="CN50" i="10"/>
  <c r="CO50" i="10"/>
  <c r="CP50" i="10"/>
  <c r="CQ50" i="10"/>
  <c r="CR50" i="10"/>
  <c r="CS50" i="10"/>
  <c r="CT50" i="10"/>
  <c r="CU50" i="10"/>
  <c r="CV50" i="10"/>
  <c r="CW50" i="10"/>
  <c r="CX50" i="10"/>
  <c r="CY50" i="10"/>
  <c r="CZ50" i="10"/>
  <c r="DA50" i="10"/>
  <c r="DB50" i="10"/>
  <c r="DC50" i="10"/>
  <c r="DD50" i="10"/>
  <c r="DE50" i="10"/>
  <c r="DF50" i="10"/>
  <c r="DG50" i="10"/>
  <c r="DH50" i="10"/>
  <c r="DI50" i="10"/>
  <c r="DJ50" i="10"/>
  <c r="DK50" i="10"/>
  <c r="DL50" i="10"/>
  <c r="DM50" i="10"/>
  <c r="AH51" i="10"/>
  <c r="AI51" i="10"/>
  <c r="AJ51" i="10"/>
  <c r="AK51" i="10"/>
  <c r="AL51" i="10"/>
  <c r="AM51" i="10"/>
  <c r="AN51" i="10"/>
  <c r="AO51" i="10"/>
  <c r="AP51" i="10"/>
  <c r="AQ51" i="10"/>
  <c r="AR51" i="10"/>
  <c r="AS51" i="10"/>
  <c r="AT51" i="10"/>
  <c r="AU51" i="10"/>
  <c r="AV51" i="10"/>
  <c r="AW51" i="10"/>
  <c r="AX51" i="10"/>
  <c r="AY51" i="10"/>
  <c r="AZ51" i="10"/>
  <c r="BA51" i="10"/>
  <c r="BB51" i="10"/>
  <c r="BC51" i="10"/>
  <c r="BD51" i="10"/>
  <c r="BE51" i="10"/>
  <c r="BF51" i="10"/>
  <c r="BG51" i="10"/>
  <c r="BH51" i="10"/>
  <c r="BI51" i="10"/>
  <c r="BJ51" i="10"/>
  <c r="BK51" i="10"/>
  <c r="BL51" i="10"/>
  <c r="BM51" i="10"/>
  <c r="BN51" i="10"/>
  <c r="BO51" i="10"/>
  <c r="BP51" i="10"/>
  <c r="BQ51" i="10"/>
  <c r="BR51" i="10"/>
  <c r="BS51" i="10"/>
  <c r="BT51" i="10"/>
  <c r="BU51" i="10"/>
  <c r="BV51" i="10"/>
  <c r="BW51" i="10"/>
  <c r="BX51" i="10"/>
  <c r="BY51" i="10"/>
  <c r="BZ51" i="10"/>
  <c r="CA51" i="10"/>
  <c r="CB51" i="10"/>
  <c r="CC51" i="10"/>
  <c r="CD51" i="10"/>
  <c r="CE51" i="10"/>
  <c r="CF51" i="10"/>
  <c r="CG51" i="10"/>
  <c r="CH51" i="10"/>
  <c r="CI51" i="10"/>
  <c r="CJ51" i="10"/>
  <c r="CK51" i="10"/>
  <c r="CL51" i="10"/>
  <c r="CM51" i="10"/>
  <c r="CN51" i="10"/>
  <c r="CO51" i="10"/>
  <c r="CP51" i="10"/>
  <c r="CQ51" i="10"/>
  <c r="CR51" i="10"/>
  <c r="CS51" i="10"/>
  <c r="CT51" i="10"/>
  <c r="CU51" i="10"/>
  <c r="CV51" i="10"/>
  <c r="CW51" i="10"/>
  <c r="CX51" i="10"/>
  <c r="CY51" i="10"/>
  <c r="CZ51" i="10"/>
  <c r="DA51" i="10"/>
  <c r="DB51" i="10"/>
  <c r="DC51" i="10"/>
  <c r="DD51" i="10"/>
  <c r="DE51" i="10"/>
  <c r="DF51" i="10"/>
  <c r="DG51" i="10"/>
  <c r="DH51" i="10"/>
  <c r="DI51" i="10"/>
  <c r="DJ51" i="10"/>
  <c r="DK51" i="10"/>
  <c r="DL51" i="10"/>
  <c r="DM51" i="10"/>
  <c r="AH52" i="10"/>
  <c r="AI52" i="10"/>
  <c r="AJ52" i="10"/>
  <c r="AK52" i="10"/>
  <c r="AL52" i="10"/>
  <c r="AM52" i="10"/>
  <c r="AN52" i="10"/>
  <c r="AO52" i="10"/>
  <c r="AP52" i="10"/>
  <c r="AQ52" i="10"/>
  <c r="AR52" i="10"/>
  <c r="AS52" i="10"/>
  <c r="AT52" i="10"/>
  <c r="AU52" i="10"/>
  <c r="AV52" i="10"/>
  <c r="AW52" i="10"/>
  <c r="AX52" i="10"/>
  <c r="AY52" i="10"/>
  <c r="AZ52" i="10"/>
  <c r="BA52" i="10"/>
  <c r="BB52" i="10"/>
  <c r="BC52" i="10"/>
  <c r="BD52" i="10"/>
  <c r="BE52" i="10"/>
  <c r="BF52" i="10"/>
  <c r="BG52" i="10"/>
  <c r="BH52" i="10"/>
  <c r="BI52" i="10"/>
  <c r="BJ52" i="10"/>
  <c r="BK52" i="10"/>
  <c r="BL52" i="10"/>
  <c r="BM52" i="10"/>
  <c r="BN52" i="10"/>
  <c r="BO52" i="10"/>
  <c r="BP52" i="10"/>
  <c r="BQ52" i="10"/>
  <c r="BR52" i="10"/>
  <c r="BS52" i="10"/>
  <c r="BT52" i="10"/>
  <c r="BU52" i="10"/>
  <c r="BV52" i="10"/>
  <c r="BW52" i="10"/>
  <c r="BX52" i="10"/>
  <c r="BY52" i="10"/>
  <c r="BZ52" i="10"/>
  <c r="CA52" i="10"/>
  <c r="CB52" i="10"/>
  <c r="CC52" i="10"/>
  <c r="CD52" i="10"/>
  <c r="CE52" i="10"/>
  <c r="CF52" i="10"/>
  <c r="CG52" i="10"/>
  <c r="CH52" i="10"/>
  <c r="CI52" i="10"/>
  <c r="CJ52" i="10"/>
  <c r="CK52" i="10"/>
  <c r="CL52" i="10"/>
  <c r="CM52" i="10"/>
  <c r="CN52" i="10"/>
  <c r="CO52" i="10"/>
  <c r="CP52" i="10"/>
  <c r="CQ52" i="10"/>
  <c r="CR52" i="10"/>
  <c r="CS52" i="10"/>
  <c r="CT52" i="10"/>
  <c r="CU52" i="10"/>
  <c r="CV52" i="10"/>
  <c r="CW52" i="10"/>
  <c r="CX52" i="10"/>
  <c r="CY52" i="10"/>
  <c r="CZ52" i="10"/>
  <c r="DA52" i="10"/>
  <c r="DB52" i="10"/>
  <c r="DC52" i="10"/>
  <c r="DD52" i="10"/>
  <c r="DE52" i="10"/>
  <c r="DF52" i="10"/>
  <c r="DG52" i="10"/>
  <c r="DH52" i="10"/>
  <c r="DI52" i="10"/>
  <c r="DJ52" i="10"/>
  <c r="DK52" i="10"/>
  <c r="DL52" i="10"/>
  <c r="DM52" i="10"/>
  <c r="AH53" i="10"/>
  <c r="AI53" i="10"/>
  <c r="AJ53" i="10"/>
  <c r="AK53" i="10"/>
  <c r="AL53" i="10"/>
  <c r="AM53" i="10"/>
  <c r="AN53" i="10"/>
  <c r="AO53" i="10"/>
  <c r="AP53" i="10"/>
  <c r="AQ53" i="10"/>
  <c r="AR53" i="10"/>
  <c r="AS53" i="10"/>
  <c r="AT53" i="10"/>
  <c r="AU53" i="10"/>
  <c r="AV53" i="10"/>
  <c r="AW53" i="10"/>
  <c r="AX53" i="10"/>
  <c r="AY53" i="10"/>
  <c r="AZ53" i="10"/>
  <c r="BA53" i="10"/>
  <c r="BB53" i="10"/>
  <c r="BC53" i="10"/>
  <c r="BD53" i="10"/>
  <c r="BE53" i="10"/>
  <c r="BF53" i="10"/>
  <c r="BG53" i="10"/>
  <c r="BH53" i="10"/>
  <c r="BI53" i="10"/>
  <c r="BJ53" i="10"/>
  <c r="BK53" i="10"/>
  <c r="BL53" i="10"/>
  <c r="BM53" i="10"/>
  <c r="BN53" i="10"/>
  <c r="BO53" i="10"/>
  <c r="BP53" i="10"/>
  <c r="BQ53" i="10"/>
  <c r="BR53" i="10"/>
  <c r="BS53" i="10"/>
  <c r="BT53" i="10"/>
  <c r="BU53" i="10"/>
  <c r="BV53" i="10"/>
  <c r="BW53" i="10"/>
  <c r="BX53" i="10"/>
  <c r="BY53" i="10"/>
  <c r="BZ53" i="10"/>
  <c r="CA53" i="10"/>
  <c r="CB53" i="10"/>
  <c r="CC53" i="10"/>
  <c r="CD53" i="10"/>
  <c r="CE53" i="10"/>
  <c r="CF53" i="10"/>
  <c r="CG53" i="10"/>
  <c r="CH53" i="10"/>
  <c r="CI53" i="10"/>
  <c r="CJ53" i="10"/>
  <c r="CK53" i="10"/>
  <c r="CL53" i="10"/>
  <c r="CM53" i="10"/>
  <c r="CN53" i="10"/>
  <c r="CO53" i="10"/>
  <c r="CP53" i="10"/>
  <c r="CQ53" i="10"/>
  <c r="CR53" i="10"/>
  <c r="CS53" i="10"/>
  <c r="CT53" i="10"/>
  <c r="CU53" i="10"/>
  <c r="CV53" i="10"/>
  <c r="CW53" i="10"/>
  <c r="CX53" i="10"/>
  <c r="CY53" i="10"/>
  <c r="CZ53" i="10"/>
  <c r="DA53" i="10"/>
  <c r="DB53" i="10"/>
  <c r="DC53" i="10"/>
  <c r="DD53" i="10"/>
  <c r="DE53" i="10"/>
  <c r="DF53" i="10"/>
  <c r="DG53" i="10"/>
  <c r="DH53" i="10"/>
  <c r="DI53" i="10"/>
  <c r="DJ53" i="10"/>
  <c r="DK53" i="10"/>
  <c r="DL53" i="10"/>
  <c r="DM53" i="10"/>
  <c r="AH54" i="10"/>
  <c r="AI54" i="10"/>
  <c r="AJ54" i="10"/>
  <c r="AK54" i="10"/>
  <c r="AL54" i="10"/>
  <c r="AM54" i="10"/>
  <c r="AN54" i="10"/>
  <c r="AO54" i="10"/>
  <c r="AP54" i="10"/>
  <c r="AQ54" i="10"/>
  <c r="AR54" i="10"/>
  <c r="AS54" i="10"/>
  <c r="AT54" i="10"/>
  <c r="AU54" i="10"/>
  <c r="AV54" i="10"/>
  <c r="AW54" i="10"/>
  <c r="AX54" i="10"/>
  <c r="AY54" i="10"/>
  <c r="AZ54" i="10"/>
  <c r="BA54" i="10"/>
  <c r="BB54" i="10"/>
  <c r="BC54" i="10"/>
  <c r="BD54" i="10"/>
  <c r="BE54" i="10"/>
  <c r="BF54" i="10"/>
  <c r="BG54" i="10"/>
  <c r="BH54" i="10"/>
  <c r="BI54" i="10"/>
  <c r="BJ54" i="10"/>
  <c r="BK54" i="10"/>
  <c r="BL54" i="10"/>
  <c r="BM54" i="10"/>
  <c r="BN54" i="10"/>
  <c r="BO54" i="10"/>
  <c r="BP54" i="10"/>
  <c r="BQ54" i="10"/>
  <c r="BR54" i="10"/>
  <c r="BS54" i="10"/>
  <c r="BT54" i="10"/>
  <c r="BU54" i="10"/>
  <c r="BV54" i="10"/>
  <c r="BW54" i="10"/>
  <c r="BX54" i="10"/>
  <c r="BY54" i="10"/>
  <c r="BZ54" i="10"/>
  <c r="CA54" i="10"/>
  <c r="CB54" i="10"/>
  <c r="CC54" i="10"/>
  <c r="CD54" i="10"/>
  <c r="CE54" i="10"/>
  <c r="CF54" i="10"/>
  <c r="CG54" i="10"/>
  <c r="CH54" i="10"/>
  <c r="CI54" i="10"/>
  <c r="CJ54" i="10"/>
  <c r="CK54" i="10"/>
  <c r="CL54" i="10"/>
  <c r="CM54" i="10"/>
  <c r="CN54" i="10"/>
  <c r="CO54" i="10"/>
  <c r="CP54" i="10"/>
  <c r="CQ54" i="10"/>
  <c r="CR54" i="10"/>
  <c r="CS54" i="10"/>
  <c r="CT54" i="10"/>
  <c r="CU54" i="10"/>
  <c r="CV54" i="10"/>
  <c r="CW54" i="10"/>
  <c r="CX54" i="10"/>
  <c r="CY54" i="10"/>
  <c r="CZ54" i="10"/>
  <c r="DA54" i="10"/>
  <c r="DB54" i="10"/>
  <c r="DC54" i="10"/>
  <c r="DD54" i="10"/>
  <c r="DE54" i="10"/>
  <c r="DF54" i="10"/>
  <c r="DG54" i="10"/>
  <c r="DH54" i="10"/>
  <c r="DI54" i="10"/>
  <c r="DJ54" i="10"/>
  <c r="DK54" i="10"/>
  <c r="DL54" i="10"/>
  <c r="DM54" i="10"/>
  <c r="AH55" i="10"/>
  <c r="AI55" i="10"/>
  <c r="AJ55" i="10"/>
  <c r="AK55" i="10"/>
  <c r="AL55" i="10"/>
  <c r="AM55" i="10"/>
  <c r="AN55" i="10"/>
  <c r="AO55" i="10"/>
  <c r="AP55" i="10"/>
  <c r="AQ55" i="10"/>
  <c r="AR55" i="10"/>
  <c r="AS55" i="10"/>
  <c r="AT55" i="10"/>
  <c r="AU55" i="10"/>
  <c r="AV55" i="10"/>
  <c r="AW55" i="10"/>
  <c r="AX55" i="10"/>
  <c r="AY55" i="10"/>
  <c r="AZ55" i="10"/>
  <c r="BA55" i="10"/>
  <c r="BB55" i="10"/>
  <c r="BC55" i="10"/>
  <c r="BD55" i="10"/>
  <c r="BE55" i="10"/>
  <c r="BF55" i="10"/>
  <c r="BG55" i="10"/>
  <c r="BH55" i="10"/>
  <c r="BI55" i="10"/>
  <c r="BJ55" i="10"/>
  <c r="BK55" i="10"/>
  <c r="BL55" i="10"/>
  <c r="BM55" i="10"/>
  <c r="BN55" i="10"/>
  <c r="BO55" i="10"/>
  <c r="BP55" i="10"/>
  <c r="BQ55" i="10"/>
  <c r="BR55" i="10"/>
  <c r="BS55" i="10"/>
  <c r="BT55" i="10"/>
  <c r="BU55" i="10"/>
  <c r="BV55" i="10"/>
  <c r="BW55" i="10"/>
  <c r="BX55" i="10"/>
  <c r="BY55" i="10"/>
  <c r="BZ55" i="10"/>
  <c r="CA55" i="10"/>
  <c r="CB55" i="10"/>
  <c r="CC55" i="10"/>
  <c r="CD55" i="10"/>
  <c r="CE55" i="10"/>
  <c r="CF55" i="10"/>
  <c r="CG55" i="10"/>
  <c r="CH55" i="10"/>
  <c r="CI55" i="10"/>
  <c r="CJ55" i="10"/>
  <c r="CK55" i="10"/>
  <c r="CL55" i="10"/>
  <c r="CM55" i="10"/>
  <c r="CN55" i="10"/>
  <c r="CO55" i="10"/>
  <c r="CP55" i="10"/>
  <c r="CQ55" i="10"/>
  <c r="CR55" i="10"/>
  <c r="CS55" i="10"/>
  <c r="CT55" i="10"/>
  <c r="CU55" i="10"/>
  <c r="CV55" i="10"/>
  <c r="CW55" i="10"/>
  <c r="CX55" i="10"/>
  <c r="CY55" i="10"/>
  <c r="CZ55" i="10"/>
  <c r="DA55" i="10"/>
  <c r="DB55" i="10"/>
  <c r="DC55" i="10"/>
  <c r="DD55" i="10"/>
  <c r="DE55" i="10"/>
  <c r="DF55" i="10"/>
  <c r="DG55" i="10"/>
  <c r="DH55" i="10"/>
  <c r="DI55" i="10"/>
  <c r="DJ55" i="10"/>
  <c r="DK55" i="10"/>
  <c r="DL55" i="10"/>
  <c r="DM55" i="10"/>
  <c r="AH56" i="10"/>
  <c r="AI56" i="10"/>
  <c r="AJ56" i="10"/>
  <c r="AK56" i="10"/>
  <c r="AL56" i="10"/>
  <c r="AM56" i="10"/>
  <c r="AN56" i="10"/>
  <c r="AO56" i="10"/>
  <c r="AP56" i="10"/>
  <c r="AQ56" i="10"/>
  <c r="AR56" i="10"/>
  <c r="AS56" i="10"/>
  <c r="AT56" i="10"/>
  <c r="AU56" i="10"/>
  <c r="AV56" i="10"/>
  <c r="AW56" i="10"/>
  <c r="AX56" i="10"/>
  <c r="AY56" i="10"/>
  <c r="AZ56" i="10"/>
  <c r="BA56" i="10"/>
  <c r="BB56" i="10"/>
  <c r="BC56" i="10"/>
  <c r="BD56" i="10"/>
  <c r="BE56" i="10"/>
  <c r="BF56" i="10"/>
  <c r="BG56" i="10"/>
  <c r="BH56" i="10"/>
  <c r="BI56" i="10"/>
  <c r="BJ56" i="10"/>
  <c r="BK56" i="10"/>
  <c r="BL56" i="10"/>
  <c r="BM56" i="10"/>
  <c r="BN56" i="10"/>
  <c r="BO56" i="10"/>
  <c r="BP56" i="10"/>
  <c r="BQ56" i="10"/>
  <c r="BR56" i="10"/>
  <c r="BS56" i="10"/>
  <c r="BT56" i="10"/>
  <c r="BU56" i="10"/>
  <c r="BV56" i="10"/>
  <c r="BW56" i="10"/>
  <c r="BX56" i="10"/>
  <c r="BY56" i="10"/>
  <c r="BZ56" i="10"/>
  <c r="CA56" i="10"/>
  <c r="CB56" i="10"/>
  <c r="CC56" i="10"/>
  <c r="CD56" i="10"/>
  <c r="CE56" i="10"/>
  <c r="CF56" i="10"/>
  <c r="CG56" i="10"/>
  <c r="CH56" i="10"/>
  <c r="CI56" i="10"/>
  <c r="CJ56" i="10"/>
  <c r="CK56" i="10"/>
  <c r="CL56" i="10"/>
  <c r="CM56" i="10"/>
  <c r="CN56" i="10"/>
  <c r="CO56" i="10"/>
  <c r="CP56" i="10"/>
  <c r="CQ56" i="10"/>
  <c r="CR56" i="10"/>
  <c r="CS56" i="10"/>
  <c r="CT56" i="10"/>
  <c r="CU56" i="10"/>
  <c r="CV56" i="10"/>
  <c r="CW56" i="10"/>
  <c r="CX56" i="10"/>
  <c r="CY56" i="10"/>
  <c r="CZ56" i="10"/>
  <c r="DA56" i="10"/>
  <c r="DB56" i="10"/>
  <c r="DC56" i="10"/>
  <c r="DD56" i="10"/>
  <c r="DE56" i="10"/>
  <c r="DF56" i="10"/>
  <c r="DG56" i="10"/>
  <c r="DH56" i="10"/>
  <c r="DI56" i="10"/>
  <c r="DJ56" i="10"/>
  <c r="DK56" i="10"/>
  <c r="DL56" i="10"/>
  <c r="DM56" i="10"/>
  <c r="AH57" i="10"/>
  <c r="AI57" i="10"/>
  <c r="AJ57" i="10"/>
  <c r="AK57" i="10"/>
  <c r="AL57" i="10"/>
  <c r="AM57" i="10"/>
  <c r="AN57" i="10"/>
  <c r="AO57" i="10"/>
  <c r="AP57" i="10"/>
  <c r="AQ57" i="10"/>
  <c r="AR57" i="10"/>
  <c r="AS57" i="10"/>
  <c r="AT57" i="10"/>
  <c r="AU57" i="10"/>
  <c r="AV57" i="10"/>
  <c r="AW57" i="10"/>
  <c r="AX57" i="10"/>
  <c r="AY57" i="10"/>
  <c r="AZ57" i="10"/>
  <c r="BA57" i="10"/>
  <c r="BB57" i="10"/>
  <c r="BC57" i="10"/>
  <c r="BD57" i="10"/>
  <c r="BE57" i="10"/>
  <c r="BF57" i="10"/>
  <c r="BG57" i="10"/>
  <c r="BH57" i="10"/>
  <c r="BI57" i="10"/>
  <c r="BJ57" i="10"/>
  <c r="BK57" i="10"/>
  <c r="BL57" i="10"/>
  <c r="BM57" i="10"/>
  <c r="BN57" i="10"/>
  <c r="BO57" i="10"/>
  <c r="BP57" i="10"/>
  <c r="BQ57" i="10"/>
  <c r="BR57" i="10"/>
  <c r="BS57" i="10"/>
  <c r="BT57" i="10"/>
  <c r="BU57" i="10"/>
  <c r="BV57" i="10"/>
  <c r="BW57" i="10"/>
  <c r="BX57" i="10"/>
  <c r="BY57" i="10"/>
  <c r="BZ57" i="10"/>
  <c r="CA57" i="10"/>
  <c r="CB57" i="10"/>
  <c r="CC57" i="10"/>
  <c r="CD57" i="10"/>
  <c r="CE57" i="10"/>
  <c r="CF57" i="10"/>
  <c r="CG57" i="10"/>
  <c r="CH57" i="10"/>
  <c r="CI57" i="10"/>
  <c r="CJ57" i="10"/>
  <c r="CK57" i="10"/>
  <c r="CL57" i="10"/>
  <c r="CM57" i="10"/>
  <c r="CN57" i="10"/>
  <c r="CO57" i="10"/>
  <c r="CP57" i="10"/>
  <c r="CQ57" i="10"/>
  <c r="CR57" i="10"/>
  <c r="CS57" i="10"/>
  <c r="CT57" i="10"/>
  <c r="CU57" i="10"/>
  <c r="CV57" i="10"/>
  <c r="CW57" i="10"/>
  <c r="CX57" i="10"/>
  <c r="CY57" i="10"/>
  <c r="CZ57" i="10"/>
  <c r="DA57" i="10"/>
  <c r="DB57" i="10"/>
  <c r="DC57" i="10"/>
  <c r="DD57" i="10"/>
  <c r="DE57" i="10"/>
  <c r="DF57" i="10"/>
  <c r="DG57" i="10"/>
  <c r="DH57" i="10"/>
  <c r="DI57" i="10"/>
  <c r="DJ57" i="10"/>
  <c r="DK57" i="10"/>
  <c r="DL57" i="10"/>
  <c r="DM57" i="10"/>
  <c r="AH58" i="10"/>
  <c r="AI58" i="10"/>
  <c r="AJ58" i="10"/>
  <c r="AK58" i="10"/>
  <c r="AL58" i="10"/>
  <c r="AM58" i="10"/>
  <c r="AN58" i="10"/>
  <c r="AO58" i="10"/>
  <c r="AP58" i="10"/>
  <c r="AQ58" i="10"/>
  <c r="AR58" i="10"/>
  <c r="AS58" i="10"/>
  <c r="AT58" i="10"/>
  <c r="AU58" i="10"/>
  <c r="AV58" i="10"/>
  <c r="AW58" i="10"/>
  <c r="AX58" i="10"/>
  <c r="AY58" i="10"/>
  <c r="AZ58" i="10"/>
  <c r="BA58" i="10"/>
  <c r="BB58" i="10"/>
  <c r="BC58" i="10"/>
  <c r="BD58" i="10"/>
  <c r="BE58" i="10"/>
  <c r="BF58" i="10"/>
  <c r="BG58" i="10"/>
  <c r="BH58" i="10"/>
  <c r="BI58" i="10"/>
  <c r="BJ58" i="10"/>
  <c r="BK58" i="10"/>
  <c r="BL58" i="10"/>
  <c r="BM58" i="10"/>
  <c r="BN58" i="10"/>
  <c r="BO58" i="10"/>
  <c r="BP58" i="10"/>
  <c r="BQ58" i="10"/>
  <c r="BR58" i="10"/>
  <c r="BS58" i="10"/>
  <c r="BT58" i="10"/>
  <c r="BU58" i="10"/>
  <c r="BV58" i="10"/>
  <c r="BW58" i="10"/>
  <c r="BX58" i="10"/>
  <c r="BY58" i="10"/>
  <c r="BZ58" i="10"/>
  <c r="CA58" i="10"/>
  <c r="CB58" i="10"/>
  <c r="CC58" i="10"/>
  <c r="CD58" i="10"/>
  <c r="CE58" i="10"/>
  <c r="CF58" i="10"/>
  <c r="CG58" i="10"/>
  <c r="CH58" i="10"/>
  <c r="CI58" i="10"/>
  <c r="CJ58" i="10"/>
  <c r="CK58" i="10"/>
  <c r="CL58" i="10"/>
  <c r="CM58" i="10"/>
  <c r="CN58" i="10"/>
  <c r="CO58" i="10"/>
  <c r="CP58" i="10"/>
  <c r="CQ58" i="10"/>
  <c r="CR58" i="10"/>
  <c r="CS58" i="10"/>
  <c r="CT58" i="10"/>
  <c r="CU58" i="10"/>
  <c r="CV58" i="10"/>
  <c r="CW58" i="10"/>
  <c r="CX58" i="10"/>
  <c r="CY58" i="10"/>
  <c r="CZ58" i="10"/>
  <c r="DA58" i="10"/>
  <c r="DB58" i="10"/>
  <c r="DC58" i="10"/>
  <c r="DD58" i="10"/>
  <c r="DE58" i="10"/>
  <c r="DF58" i="10"/>
  <c r="DG58" i="10"/>
  <c r="DH58" i="10"/>
  <c r="DI58" i="10"/>
  <c r="DJ58" i="10"/>
  <c r="DK58" i="10"/>
  <c r="DL58" i="10"/>
  <c r="DM58" i="10"/>
  <c r="AH59" i="10"/>
  <c r="AI59" i="10"/>
  <c r="AJ59" i="10"/>
  <c r="AK59" i="10"/>
  <c r="AL59" i="10"/>
  <c r="AM59" i="10"/>
  <c r="AN59" i="10"/>
  <c r="AO59" i="10"/>
  <c r="AP59" i="10"/>
  <c r="AQ59" i="10"/>
  <c r="AR59" i="10"/>
  <c r="AS59" i="10"/>
  <c r="AT59" i="10"/>
  <c r="AU59" i="10"/>
  <c r="AV59" i="10"/>
  <c r="AW59" i="10"/>
  <c r="AX59" i="10"/>
  <c r="AY59" i="10"/>
  <c r="AZ59" i="10"/>
  <c r="BA59" i="10"/>
  <c r="BB59" i="10"/>
  <c r="BC59" i="10"/>
  <c r="BD59" i="10"/>
  <c r="BE59" i="10"/>
  <c r="BF59" i="10"/>
  <c r="BG59" i="10"/>
  <c r="BH59" i="10"/>
  <c r="BI59" i="10"/>
  <c r="BJ59" i="10"/>
  <c r="BK59" i="10"/>
  <c r="BL59" i="10"/>
  <c r="BM59" i="10"/>
  <c r="BN59" i="10"/>
  <c r="BO59" i="10"/>
  <c r="BP59" i="10"/>
  <c r="BQ59" i="10"/>
  <c r="BR59" i="10"/>
  <c r="BS59" i="10"/>
  <c r="BT59" i="10"/>
  <c r="BU59" i="10"/>
  <c r="BV59" i="10"/>
  <c r="BW59" i="10"/>
  <c r="BX59" i="10"/>
  <c r="BY59" i="10"/>
  <c r="BZ59" i="10"/>
  <c r="CA59" i="10"/>
  <c r="CB59" i="10"/>
  <c r="CC59" i="10"/>
  <c r="CD59" i="10"/>
  <c r="CE59" i="10"/>
  <c r="CF59" i="10"/>
  <c r="CG59" i="10"/>
  <c r="CH59" i="10"/>
  <c r="CI59" i="10"/>
  <c r="CJ59" i="10"/>
  <c r="CK59" i="10"/>
  <c r="CL59" i="10"/>
  <c r="CM59" i="10"/>
  <c r="CN59" i="10"/>
  <c r="CO59" i="10"/>
  <c r="CP59" i="10"/>
  <c r="CQ59" i="10"/>
  <c r="CR59" i="10"/>
  <c r="CS59" i="10"/>
  <c r="CT59" i="10"/>
  <c r="CU59" i="10"/>
  <c r="CV59" i="10"/>
  <c r="CW59" i="10"/>
  <c r="CX59" i="10"/>
  <c r="CY59" i="10"/>
  <c r="CZ59" i="10"/>
  <c r="DA59" i="10"/>
  <c r="DB59" i="10"/>
  <c r="DC59" i="10"/>
  <c r="DD59" i="10"/>
  <c r="DE59" i="10"/>
  <c r="DF59" i="10"/>
  <c r="DG59" i="10"/>
  <c r="DH59" i="10"/>
  <c r="DI59" i="10"/>
  <c r="DJ59" i="10"/>
  <c r="DK59" i="10"/>
  <c r="DL59" i="10"/>
  <c r="DM59" i="10"/>
  <c r="AH60" i="10"/>
  <c r="AI60" i="10"/>
  <c r="AJ60" i="10"/>
  <c r="AK60" i="10"/>
  <c r="AL60" i="10"/>
  <c r="AM60" i="10"/>
  <c r="AN60" i="10"/>
  <c r="AO60" i="10"/>
  <c r="AP60" i="10"/>
  <c r="AQ60" i="10"/>
  <c r="AR60" i="10"/>
  <c r="AS60" i="10"/>
  <c r="AT60" i="10"/>
  <c r="AU60" i="10"/>
  <c r="AV60" i="10"/>
  <c r="AW60" i="10"/>
  <c r="AX60" i="10"/>
  <c r="AY60" i="10"/>
  <c r="AZ60" i="10"/>
  <c r="BA60" i="10"/>
  <c r="BB60" i="10"/>
  <c r="BC60" i="10"/>
  <c r="BD60" i="10"/>
  <c r="BE60" i="10"/>
  <c r="BF60" i="10"/>
  <c r="BG60" i="10"/>
  <c r="BH60" i="10"/>
  <c r="BI60" i="10"/>
  <c r="BJ60" i="10"/>
  <c r="BK60" i="10"/>
  <c r="BL60" i="10"/>
  <c r="BM60" i="10"/>
  <c r="BN60" i="10"/>
  <c r="BO60" i="10"/>
  <c r="BP60" i="10"/>
  <c r="BQ60" i="10"/>
  <c r="BR60" i="10"/>
  <c r="BS60" i="10"/>
  <c r="BT60" i="10"/>
  <c r="BU60" i="10"/>
  <c r="BV60" i="10"/>
  <c r="BW60" i="10"/>
  <c r="BX60" i="10"/>
  <c r="BY60" i="10"/>
  <c r="BZ60" i="10"/>
  <c r="CA60" i="10"/>
  <c r="CB60" i="10"/>
  <c r="CC60" i="10"/>
  <c r="CD60" i="10"/>
  <c r="CE60" i="10"/>
  <c r="CF60" i="10"/>
  <c r="CG60" i="10"/>
  <c r="CH60" i="10"/>
  <c r="CI60" i="10"/>
  <c r="CJ60" i="10"/>
  <c r="CK60" i="10"/>
  <c r="CL60" i="10"/>
  <c r="CM60" i="10"/>
  <c r="CN60" i="10"/>
  <c r="CO60" i="10"/>
  <c r="CP60" i="10"/>
  <c r="CQ60" i="10"/>
  <c r="CR60" i="10"/>
  <c r="CS60" i="10"/>
  <c r="CT60" i="10"/>
  <c r="CU60" i="10"/>
  <c r="CV60" i="10"/>
  <c r="CW60" i="10"/>
  <c r="CX60" i="10"/>
  <c r="CY60" i="10"/>
  <c r="CZ60" i="10"/>
  <c r="DA60" i="10"/>
  <c r="DB60" i="10"/>
  <c r="DC60" i="10"/>
  <c r="DD60" i="10"/>
  <c r="DE60" i="10"/>
  <c r="DF60" i="10"/>
  <c r="DG60" i="10"/>
  <c r="DH60" i="10"/>
  <c r="DI60" i="10"/>
  <c r="DJ60" i="10"/>
  <c r="DK60" i="10"/>
  <c r="DL60" i="10"/>
  <c r="DM60" i="10"/>
  <c r="AH61" i="10"/>
  <c r="AI61" i="10"/>
  <c r="AJ61" i="10"/>
  <c r="AK61" i="10"/>
  <c r="AL61" i="10"/>
  <c r="AM61" i="10"/>
  <c r="AN61" i="10"/>
  <c r="AO61" i="10"/>
  <c r="AP61" i="10"/>
  <c r="AQ61" i="10"/>
  <c r="AR61" i="10"/>
  <c r="AS61" i="10"/>
  <c r="AT61" i="10"/>
  <c r="AU61" i="10"/>
  <c r="AV61" i="10"/>
  <c r="AW61" i="10"/>
  <c r="AX61" i="10"/>
  <c r="AY61" i="10"/>
  <c r="AZ61" i="10"/>
  <c r="BA61" i="10"/>
  <c r="BB61" i="10"/>
  <c r="BC61" i="10"/>
  <c r="BD61" i="10"/>
  <c r="BE61" i="10"/>
  <c r="BF61" i="10"/>
  <c r="BG61" i="10"/>
  <c r="BH61" i="10"/>
  <c r="BI61" i="10"/>
  <c r="BJ61" i="10"/>
  <c r="BK61" i="10"/>
  <c r="BL61" i="10"/>
  <c r="BM61" i="10"/>
  <c r="BN61" i="10"/>
  <c r="BO61" i="10"/>
  <c r="BP61" i="10"/>
  <c r="BQ61" i="10"/>
  <c r="BR61" i="10"/>
  <c r="BS61" i="10"/>
  <c r="BT61" i="10"/>
  <c r="BU61" i="10"/>
  <c r="BV61" i="10"/>
  <c r="BW61" i="10"/>
  <c r="BX61" i="10"/>
  <c r="BY61" i="10"/>
  <c r="BZ61" i="10"/>
  <c r="CA61" i="10"/>
  <c r="CB61" i="10"/>
  <c r="CC61" i="10"/>
  <c r="CD61" i="10"/>
  <c r="CE61" i="10"/>
  <c r="CF61" i="10"/>
  <c r="CG61" i="10"/>
  <c r="CH61" i="10"/>
  <c r="CI61" i="10"/>
  <c r="CJ61" i="10"/>
  <c r="CK61" i="10"/>
  <c r="CL61" i="10"/>
  <c r="CM61" i="10"/>
  <c r="CN61" i="10"/>
  <c r="CO61" i="10"/>
  <c r="CP61" i="10"/>
  <c r="CQ61" i="10"/>
  <c r="CR61" i="10"/>
  <c r="CS61" i="10"/>
  <c r="CT61" i="10"/>
  <c r="CU61" i="10"/>
  <c r="CV61" i="10"/>
  <c r="CW61" i="10"/>
  <c r="CX61" i="10"/>
  <c r="CY61" i="10"/>
  <c r="CZ61" i="10"/>
  <c r="DA61" i="10"/>
  <c r="DB61" i="10"/>
  <c r="DC61" i="10"/>
  <c r="DD61" i="10"/>
  <c r="DE61" i="10"/>
  <c r="DF61" i="10"/>
  <c r="DG61" i="10"/>
  <c r="DH61" i="10"/>
  <c r="DI61" i="10"/>
  <c r="DJ61" i="10"/>
  <c r="DK61" i="10"/>
  <c r="DL61" i="10"/>
  <c r="DM61" i="10"/>
  <c r="AH62" i="10"/>
  <c r="AI62" i="10"/>
  <c r="AJ62" i="10"/>
  <c r="AK62" i="10"/>
  <c r="AL62" i="10"/>
  <c r="AM62" i="10"/>
  <c r="AN62" i="10"/>
  <c r="AO62" i="10"/>
  <c r="AP62" i="10"/>
  <c r="AQ62" i="10"/>
  <c r="AR62" i="10"/>
  <c r="AS62" i="10"/>
  <c r="AT62" i="10"/>
  <c r="AU62" i="10"/>
  <c r="AV62" i="10"/>
  <c r="AW62" i="10"/>
  <c r="AX62" i="10"/>
  <c r="AY62" i="10"/>
  <c r="AZ62" i="10"/>
  <c r="BA62" i="10"/>
  <c r="BB62" i="10"/>
  <c r="BC62" i="10"/>
  <c r="BD62" i="10"/>
  <c r="BE62" i="10"/>
  <c r="BF62" i="10"/>
  <c r="BG62" i="10"/>
  <c r="BH62" i="10"/>
  <c r="BI62" i="10"/>
  <c r="BJ62" i="10"/>
  <c r="BK62" i="10"/>
  <c r="BL62" i="10"/>
  <c r="BM62" i="10"/>
  <c r="BN62" i="10"/>
  <c r="BO62" i="10"/>
  <c r="BP62" i="10"/>
  <c r="BQ62" i="10"/>
  <c r="BR62" i="10"/>
  <c r="BS62" i="10"/>
  <c r="BT62" i="10"/>
  <c r="BU62" i="10"/>
  <c r="BV62" i="10"/>
  <c r="BW62" i="10"/>
  <c r="BX62" i="10"/>
  <c r="BY62" i="10"/>
  <c r="BZ62" i="10"/>
  <c r="CA62" i="10"/>
  <c r="CB62" i="10"/>
  <c r="CC62" i="10"/>
  <c r="CD62" i="10"/>
  <c r="CE62" i="10"/>
  <c r="CF62" i="10"/>
  <c r="CG62" i="10"/>
  <c r="CH62" i="10"/>
  <c r="CI62" i="10"/>
  <c r="CJ62" i="10"/>
  <c r="CK62" i="10"/>
  <c r="CL62" i="10"/>
  <c r="CM62" i="10"/>
  <c r="CN62" i="10"/>
  <c r="CO62" i="10"/>
  <c r="CP62" i="10"/>
  <c r="CQ62" i="10"/>
  <c r="CR62" i="10"/>
  <c r="CS62" i="10"/>
  <c r="CT62" i="10"/>
  <c r="CU62" i="10"/>
  <c r="CV62" i="10"/>
  <c r="CW62" i="10"/>
  <c r="CX62" i="10"/>
  <c r="CY62" i="10"/>
  <c r="CZ62" i="10"/>
  <c r="DA62" i="10"/>
  <c r="DB62" i="10"/>
  <c r="DC62" i="10"/>
  <c r="DD62" i="10"/>
  <c r="DE62" i="10"/>
  <c r="DF62" i="10"/>
  <c r="DG62" i="10"/>
  <c r="DH62" i="10"/>
  <c r="DI62" i="10"/>
  <c r="DJ62" i="10"/>
  <c r="DK62" i="10"/>
  <c r="DL62" i="10"/>
  <c r="DM62" i="10"/>
  <c r="AH63" i="10"/>
  <c r="AI63" i="10"/>
  <c r="AJ63" i="10"/>
  <c r="AK63" i="10"/>
  <c r="AL63" i="10"/>
  <c r="AM63" i="10"/>
  <c r="AN63" i="10"/>
  <c r="AO63" i="10"/>
  <c r="AP63" i="10"/>
  <c r="AQ63" i="10"/>
  <c r="AR63" i="10"/>
  <c r="AS63" i="10"/>
  <c r="AT63" i="10"/>
  <c r="AU63" i="10"/>
  <c r="AV63" i="10"/>
  <c r="AW63" i="10"/>
  <c r="AX63" i="10"/>
  <c r="AY63" i="10"/>
  <c r="AZ63" i="10"/>
  <c r="BA63" i="10"/>
  <c r="BB63" i="10"/>
  <c r="BC63" i="10"/>
  <c r="BD63" i="10"/>
  <c r="BE63" i="10"/>
  <c r="BF63" i="10"/>
  <c r="BG63" i="10"/>
  <c r="BH63" i="10"/>
  <c r="BI63" i="10"/>
  <c r="BJ63" i="10"/>
  <c r="BK63" i="10"/>
  <c r="BL63" i="10"/>
  <c r="BM63" i="10"/>
  <c r="BN63" i="10"/>
  <c r="BO63" i="10"/>
  <c r="BP63" i="10"/>
  <c r="BQ63" i="10"/>
  <c r="BR63" i="10"/>
  <c r="BS63" i="10"/>
  <c r="BT63" i="10"/>
  <c r="BU63" i="10"/>
  <c r="BV63" i="10"/>
  <c r="BW63" i="10"/>
  <c r="BX63" i="10"/>
  <c r="BY63" i="10"/>
  <c r="BZ63" i="10"/>
  <c r="CA63" i="10"/>
  <c r="CB63" i="10"/>
  <c r="CC63" i="10"/>
  <c r="CD63" i="10"/>
  <c r="CE63" i="10"/>
  <c r="CF63" i="10"/>
  <c r="CG63" i="10"/>
  <c r="CH63" i="10"/>
  <c r="CI63" i="10"/>
  <c r="CJ63" i="10"/>
  <c r="CK63" i="10"/>
  <c r="CL63" i="10"/>
  <c r="CM63" i="10"/>
  <c r="CN63" i="10"/>
  <c r="CO63" i="10"/>
  <c r="CP63" i="10"/>
  <c r="CQ63" i="10"/>
  <c r="CR63" i="10"/>
  <c r="CS63" i="10"/>
  <c r="CT63" i="10"/>
  <c r="CU63" i="10"/>
  <c r="CV63" i="10"/>
  <c r="CW63" i="10"/>
  <c r="CX63" i="10"/>
  <c r="CY63" i="10"/>
  <c r="CZ63" i="10"/>
  <c r="DA63" i="10"/>
  <c r="DB63" i="10"/>
  <c r="DC63" i="10"/>
  <c r="DD63" i="10"/>
  <c r="DE63" i="10"/>
  <c r="DF63" i="10"/>
  <c r="DG63" i="10"/>
  <c r="DH63" i="10"/>
  <c r="DI63" i="10"/>
  <c r="DJ63" i="10"/>
  <c r="DK63" i="10"/>
  <c r="DL63" i="10"/>
  <c r="DM63" i="10"/>
  <c r="AH64" i="10"/>
  <c r="AI64" i="10"/>
  <c r="AJ64" i="10"/>
  <c r="AK64" i="10"/>
  <c r="AL64" i="10"/>
  <c r="AM64" i="10"/>
  <c r="AN64" i="10"/>
  <c r="AO64" i="10"/>
  <c r="AP64" i="10"/>
  <c r="AQ64" i="10"/>
  <c r="AR64" i="10"/>
  <c r="AS64" i="10"/>
  <c r="AT64" i="10"/>
  <c r="AU64" i="10"/>
  <c r="AV64" i="10"/>
  <c r="AW64" i="10"/>
  <c r="AX64" i="10"/>
  <c r="AY64" i="10"/>
  <c r="AZ64" i="10"/>
  <c r="BA64" i="10"/>
  <c r="BB64" i="10"/>
  <c r="BC64" i="10"/>
  <c r="BD64" i="10"/>
  <c r="BE64" i="10"/>
  <c r="BF64" i="10"/>
  <c r="BG64" i="10"/>
  <c r="BH64" i="10"/>
  <c r="BI64" i="10"/>
  <c r="BJ64" i="10"/>
  <c r="BK64" i="10"/>
  <c r="BL64" i="10"/>
  <c r="BM64" i="10"/>
  <c r="BN64" i="10"/>
  <c r="BO64" i="10"/>
  <c r="BP64" i="10"/>
  <c r="BQ64" i="10"/>
  <c r="BR64" i="10"/>
  <c r="BS64" i="10"/>
  <c r="BT64" i="10"/>
  <c r="BU64" i="10"/>
  <c r="BV64" i="10"/>
  <c r="BW64" i="10"/>
  <c r="BX64" i="10"/>
  <c r="BY64" i="10"/>
  <c r="BZ64" i="10"/>
  <c r="CA64" i="10"/>
  <c r="CB64" i="10"/>
  <c r="CC64" i="10"/>
  <c r="CD64" i="10"/>
  <c r="CE64" i="10"/>
  <c r="CF64" i="10"/>
  <c r="CG64" i="10"/>
  <c r="CH64" i="10"/>
  <c r="CI64" i="10"/>
  <c r="CJ64" i="10"/>
  <c r="CK64" i="10"/>
  <c r="CL64" i="10"/>
  <c r="CM64" i="10"/>
  <c r="CN64" i="10"/>
  <c r="CO64" i="10"/>
  <c r="CP64" i="10"/>
  <c r="CQ64" i="10"/>
  <c r="CR64" i="10"/>
  <c r="CS64" i="10"/>
  <c r="CT64" i="10"/>
  <c r="CU64" i="10"/>
  <c r="CV64" i="10"/>
  <c r="CW64" i="10"/>
  <c r="CX64" i="10"/>
  <c r="CY64" i="10"/>
  <c r="CZ64" i="10"/>
  <c r="DA64" i="10"/>
  <c r="DB64" i="10"/>
  <c r="DC64" i="10"/>
  <c r="DD64" i="10"/>
  <c r="DE64" i="10"/>
  <c r="DF64" i="10"/>
  <c r="DG64" i="10"/>
  <c r="DH64" i="10"/>
  <c r="DI64" i="10"/>
  <c r="DJ64" i="10"/>
  <c r="DK64" i="10"/>
  <c r="DL64" i="10"/>
  <c r="DM64" i="10"/>
  <c r="AH65" i="10"/>
  <c r="AI65" i="10"/>
  <c r="AJ65" i="10"/>
  <c r="AK65" i="10"/>
  <c r="AL65" i="10"/>
  <c r="AM65" i="10"/>
  <c r="AN65" i="10"/>
  <c r="AO65" i="10"/>
  <c r="AP65" i="10"/>
  <c r="AQ65" i="10"/>
  <c r="AR65" i="10"/>
  <c r="AS65" i="10"/>
  <c r="AT65" i="10"/>
  <c r="AU65" i="10"/>
  <c r="AV65" i="10"/>
  <c r="AW65" i="10"/>
  <c r="AX65" i="10"/>
  <c r="AY65" i="10"/>
  <c r="AZ65" i="10"/>
  <c r="BA65" i="10"/>
  <c r="BB65" i="10"/>
  <c r="BC65" i="10"/>
  <c r="BD65" i="10"/>
  <c r="BE65" i="10"/>
  <c r="BF65" i="10"/>
  <c r="BG65" i="10"/>
  <c r="BH65" i="10"/>
  <c r="BI65" i="10"/>
  <c r="BJ65" i="10"/>
  <c r="BK65" i="10"/>
  <c r="BL65" i="10"/>
  <c r="BM65" i="10"/>
  <c r="BN65" i="10"/>
  <c r="BO65" i="10"/>
  <c r="BP65" i="10"/>
  <c r="BQ65" i="10"/>
  <c r="BR65" i="10"/>
  <c r="BS65" i="10"/>
  <c r="BT65" i="10"/>
  <c r="BU65" i="10"/>
  <c r="BV65" i="10"/>
  <c r="BW65" i="10"/>
  <c r="BX65" i="10"/>
  <c r="BY65" i="10"/>
  <c r="BZ65" i="10"/>
  <c r="CA65" i="10"/>
  <c r="CB65" i="10"/>
  <c r="CC65" i="10"/>
  <c r="CD65" i="10"/>
  <c r="CE65" i="10"/>
  <c r="CF65" i="10"/>
  <c r="CG65" i="10"/>
  <c r="CH65" i="10"/>
  <c r="CI65" i="10"/>
  <c r="CJ65" i="10"/>
  <c r="CK65" i="10"/>
  <c r="CL65" i="10"/>
  <c r="CM65" i="10"/>
  <c r="CN65" i="10"/>
  <c r="CO65" i="10"/>
  <c r="CP65" i="10"/>
  <c r="CQ65" i="10"/>
  <c r="CR65" i="10"/>
  <c r="CS65" i="10"/>
  <c r="CT65" i="10"/>
  <c r="CU65" i="10"/>
  <c r="CV65" i="10"/>
  <c r="CW65" i="10"/>
  <c r="CX65" i="10"/>
  <c r="CY65" i="10"/>
  <c r="CZ65" i="10"/>
  <c r="DA65" i="10"/>
  <c r="DB65" i="10"/>
  <c r="DC65" i="10"/>
  <c r="DD65" i="10"/>
  <c r="DE65" i="10"/>
  <c r="DF65" i="10"/>
  <c r="DG65" i="10"/>
  <c r="DH65" i="10"/>
  <c r="DI65" i="10"/>
  <c r="DJ65" i="10"/>
  <c r="DK65" i="10"/>
  <c r="DL65" i="10"/>
  <c r="DM65" i="10"/>
  <c r="AH66" i="10"/>
  <c r="AI66" i="10"/>
  <c r="AJ66" i="10"/>
  <c r="AK66" i="10"/>
  <c r="AL66" i="10"/>
  <c r="AM66" i="10"/>
  <c r="AN66" i="10"/>
  <c r="AO66" i="10"/>
  <c r="AP66" i="10"/>
  <c r="AQ66" i="10"/>
  <c r="AR66" i="10"/>
  <c r="AS66" i="10"/>
  <c r="AT66" i="10"/>
  <c r="AU66" i="10"/>
  <c r="AV66" i="10"/>
  <c r="AW66" i="10"/>
  <c r="AX66" i="10"/>
  <c r="AY66" i="10"/>
  <c r="AZ66" i="10"/>
  <c r="BA66" i="10"/>
  <c r="BB66" i="10"/>
  <c r="BC66" i="10"/>
  <c r="BD66" i="10"/>
  <c r="BE66" i="10"/>
  <c r="BF66" i="10"/>
  <c r="BG66" i="10"/>
  <c r="BH66" i="10"/>
  <c r="BI66" i="10"/>
  <c r="BJ66" i="10"/>
  <c r="BK66" i="10"/>
  <c r="BL66" i="10"/>
  <c r="BM66" i="10"/>
  <c r="BN66" i="10"/>
  <c r="BO66" i="10"/>
  <c r="BP66" i="10"/>
  <c r="BQ66" i="10"/>
  <c r="BR66" i="10"/>
  <c r="BS66" i="10"/>
  <c r="BT66" i="10"/>
  <c r="BU66" i="10"/>
  <c r="BV66" i="10"/>
  <c r="BW66" i="10"/>
  <c r="BX66" i="10"/>
  <c r="BY66" i="10"/>
  <c r="BZ66" i="10"/>
  <c r="CA66" i="10"/>
  <c r="CB66" i="10"/>
  <c r="CC66" i="10"/>
  <c r="CD66" i="10"/>
  <c r="CE66" i="10"/>
  <c r="CF66" i="10"/>
  <c r="CG66" i="10"/>
  <c r="CH66" i="10"/>
  <c r="CI66" i="10"/>
  <c r="CJ66" i="10"/>
  <c r="CK66" i="10"/>
  <c r="CL66" i="10"/>
  <c r="CM66" i="10"/>
  <c r="CN66" i="10"/>
  <c r="CO66" i="10"/>
  <c r="CP66" i="10"/>
  <c r="CQ66" i="10"/>
  <c r="CR66" i="10"/>
  <c r="CS66" i="10"/>
  <c r="CT66" i="10"/>
  <c r="CU66" i="10"/>
  <c r="CV66" i="10"/>
  <c r="CW66" i="10"/>
  <c r="CX66" i="10"/>
  <c r="CY66" i="10"/>
  <c r="CZ66" i="10"/>
  <c r="DA66" i="10"/>
  <c r="DB66" i="10"/>
  <c r="DC66" i="10"/>
  <c r="DD66" i="10"/>
  <c r="DE66" i="10"/>
  <c r="DF66" i="10"/>
  <c r="DG66" i="10"/>
  <c r="DH66" i="10"/>
  <c r="DI66" i="10"/>
  <c r="DJ66" i="10"/>
  <c r="DK66" i="10"/>
  <c r="DL66" i="10"/>
  <c r="DM66" i="10"/>
  <c r="AH67" i="10"/>
  <c r="AI67" i="10"/>
  <c r="AJ67" i="10"/>
  <c r="AK67" i="10"/>
  <c r="AL67" i="10"/>
  <c r="AM67" i="10"/>
  <c r="AN67" i="10"/>
  <c r="AO67" i="10"/>
  <c r="AP67" i="10"/>
  <c r="AQ67" i="10"/>
  <c r="AR67" i="10"/>
  <c r="AS67" i="10"/>
  <c r="AT67" i="10"/>
  <c r="AU67" i="10"/>
  <c r="AV67" i="10"/>
  <c r="AW67" i="10"/>
  <c r="AX67" i="10"/>
  <c r="AY67" i="10"/>
  <c r="AZ67" i="10"/>
  <c r="BA67" i="10"/>
  <c r="BB67" i="10"/>
  <c r="BC67" i="10"/>
  <c r="BD67" i="10"/>
  <c r="BE67" i="10"/>
  <c r="BF67" i="10"/>
  <c r="BG67" i="10"/>
  <c r="BH67" i="10"/>
  <c r="BI67" i="10"/>
  <c r="BJ67" i="10"/>
  <c r="BK67" i="10"/>
  <c r="BL67" i="10"/>
  <c r="BM67" i="10"/>
  <c r="BN67" i="10"/>
  <c r="BO67" i="10"/>
  <c r="BP67" i="10"/>
  <c r="BQ67" i="10"/>
  <c r="BR67" i="10"/>
  <c r="BS67" i="10"/>
  <c r="BT67" i="10"/>
  <c r="BU67" i="10"/>
  <c r="BV67" i="10"/>
  <c r="BW67" i="10"/>
  <c r="BX67" i="10"/>
  <c r="BY67" i="10"/>
  <c r="BZ67" i="10"/>
  <c r="CA67" i="10"/>
  <c r="CB67" i="10"/>
  <c r="CC67" i="10"/>
  <c r="CD67" i="10"/>
  <c r="CE67" i="10"/>
  <c r="CF67" i="10"/>
  <c r="CG67" i="10"/>
  <c r="CH67" i="10"/>
  <c r="CI67" i="10"/>
  <c r="CJ67" i="10"/>
  <c r="CK67" i="10"/>
  <c r="CL67" i="10"/>
  <c r="CM67" i="10"/>
  <c r="CN67" i="10"/>
  <c r="CO67" i="10"/>
  <c r="CP67" i="10"/>
  <c r="CQ67" i="10"/>
  <c r="CR67" i="10"/>
  <c r="CS67" i="10"/>
  <c r="CT67" i="10"/>
  <c r="CU67" i="10"/>
  <c r="CV67" i="10"/>
  <c r="CW67" i="10"/>
  <c r="CX67" i="10"/>
  <c r="CY67" i="10"/>
  <c r="CZ67" i="10"/>
  <c r="DA67" i="10"/>
  <c r="DB67" i="10"/>
  <c r="DC67" i="10"/>
  <c r="DD67" i="10"/>
  <c r="DE67" i="10"/>
  <c r="DF67" i="10"/>
  <c r="DG67" i="10"/>
  <c r="DH67" i="10"/>
  <c r="DI67" i="10"/>
  <c r="DJ67" i="10"/>
  <c r="DK67" i="10"/>
  <c r="DL67" i="10"/>
  <c r="DM67" i="10"/>
  <c r="AH68" i="10"/>
  <c r="AI68" i="10"/>
  <c r="AJ68" i="10"/>
  <c r="AK68" i="10"/>
  <c r="AL68" i="10"/>
  <c r="AM68" i="10"/>
  <c r="AN68" i="10"/>
  <c r="AO68" i="10"/>
  <c r="AP68" i="10"/>
  <c r="AQ68" i="10"/>
  <c r="AR68" i="10"/>
  <c r="AS68" i="10"/>
  <c r="AT68" i="10"/>
  <c r="AU68" i="10"/>
  <c r="AV68" i="10"/>
  <c r="AW68" i="10"/>
  <c r="AX68" i="10"/>
  <c r="AY68" i="10"/>
  <c r="AZ68" i="10"/>
  <c r="BA68" i="10"/>
  <c r="BB68" i="10"/>
  <c r="BC68" i="10"/>
  <c r="BD68" i="10"/>
  <c r="BE68" i="10"/>
  <c r="BF68" i="10"/>
  <c r="BG68" i="10"/>
  <c r="BH68" i="10"/>
  <c r="BI68" i="10"/>
  <c r="BJ68" i="10"/>
  <c r="BK68" i="10"/>
  <c r="BL68" i="10"/>
  <c r="BM68" i="10"/>
  <c r="BN68" i="10"/>
  <c r="BO68" i="10"/>
  <c r="BP68" i="10"/>
  <c r="BQ68" i="10"/>
  <c r="BR68" i="10"/>
  <c r="BS68" i="10"/>
  <c r="BT68" i="10"/>
  <c r="BU68" i="10"/>
  <c r="BV68" i="10"/>
  <c r="BW68" i="10"/>
  <c r="BX68" i="10"/>
  <c r="BY68" i="10"/>
  <c r="BZ68" i="10"/>
  <c r="CA68" i="10"/>
  <c r="CB68" i="10"/>
  <c r="CC68" i="10"/>
  <c r="CD68" i="10"/>
  <c r="CE68" i="10"/>
  <c r="CF68" i="10"/>
  <c r="CG68" i="10"/>
  <c r="CH68" i="10"/>
  <c r="CI68" i="10"/>
  <c r="CJ68" i="10"/>
  <c r="CK68" i="10"/>
  <c r="CL68" i="10"/>
  <c r="CM68" i="10"/>
  <c r="CN68" i="10"/>
  <c r="CO68" i="10"/>
  <c r="CP68" i="10"/>
  <c r="CQ68" i="10"/>
  <c r="CR68" i="10"/>
  <c r="CS68" i="10"/>
  <c r="CT68" i="10"/>
  <c r="CU68" i="10"/>
  <c r="CV68" i="10"/>
  <c r="CW68" i="10"/>
  <c r="CX68" i="10"/>
  <c r="CY68" i="10"/>
  <c r="CZ68" i="10"/>
  <c r="DA68" i="10"/>
  <c r="DB68" i="10"/>
  <c r="DC68" i="10"/>
  <c r="DD68" i="10"/>
  <c r="DE68" i="10"/>
  <c r="DF68" i="10"/>
  <c r="DG68" i="10"/>
  <c r="DH68" i="10"/>
  <c r="DI68" i="10"/>
  <c r="DJ68" i="10"/>
  <c r="DK68" i="10"/>
  <c r="DL68" i="10"/>
  <c r="DM68" i="10"/>
  <c r="AH69" i="10"/>
  <c r="AI69" i="10"/>
  <c r="AJ69" i="10"/>
  <c r="AK69" i="10"/>
  <c r="AL69" i="10"/>
  <c r="AM69" i="10"/>
  <c r="AN69" i="10"/>
  <c r="AO69" i="10"/>
  <c r="AP69" i="10"/>
  <c r="AQ69" i="10"/>
  <c r="AR69" i="10"/>
  <c r="AS69" i="10"/>
  <c r="AT69" i="10"/>
  <c r="AU69" i="10"/>
  <c r="AV69" i="10"/>
  <c r="AW69" i="10"/>
  <c r="AX69" i="10"/>
  <c r="AY69" i="10"/>
  <c r="AZ69" i="10"/>
  <c r="BA69" i="10"/>
  <c r="BB69" i="10"/>
  <c r="BC69" i="10"/>
  <c r="BD69" i="10"/>
  <c r="BE69" i="10"/>
  <c r="BF69" i="10"/>
  <c r="BG69" i="10"/>
  <c r="BH69" i="10"/>
  <c r="BI69" i="10"/>
  <c r="BJ69" i="10"/>
  <c r="BK69" i="10"/>
  <c r="BL69" i="10"/>
  <c r="BM69" i="10"/>
  <c r="BN69" i="10"/>
  <c r="BO69" i="10"/>
  <c r="BP69" i="10"/>
  <c r="BQ69" i="10"/>
  <c r="BR69" i="10"/>
  <c r="BS69" i="10"/>
  <c r="BT69" i="10"/>
  <c r="BU69" i="10"/>
  <c r="BV69" i="10"/>
  <c r="BW69" i="10"/>
  <c r="BX69" i="10"/>
  <c r="BY69" i="10"/>
  <c r="BZ69" i="10"/>
  <c r="CA69" i="10"/>
  <c r="CB69" i="10"/>
  <c r="CC69" i="10"/>
  <c r="CD69" i="10"/>
  <c r="CE69" i="10"/>
  <c r="CF69" i="10"/>
  <c r="CG69" i="10"/>
  <c r="CH69" i="10"/>
  <c r="CI69" i="10"/>
  <c r="CJ69" i="10"/>
  <c r="CK69" i="10"/>
  <c r="CL69" i="10"/>
  <c r="CM69" i="10"/>
  <c r="CN69" i="10"/>
  <c r="CO69" i="10"/>
  <c r="CP69" i="10"/>
  <c r="CQ69" i="10"/>
  <c r="CR69" i="10"/>
  <c r="CS69" i="10"/>
  <c r="CT69" i="10"/>
  <c r="CU69" i="10"/>
  <c r="CV69" i="10"/>
  <c r="CW69" i="10"/>
  <c r="CX69" i="10"/>
  <c r="CY69" i="10"/>
  <c r="CZ69" i="10"/>
  <c r="DA69" i="10"/>
  <c r="DB69" i="10"/>
  <c r="DC69" i="10"/>
  <c r="DD69" i="10"/>
  <c r="DE69" i="10"/>
  <c r="DF69" i="10"/>
  <c r="DG69" i="10"/>
  <c r="DH69" i="10"/>
  <c r="DI69" i="10"/>
  <c r="DJ69" i="10"/>
  <c r="DK69" i="10"/>
  <c r="DL69" i="10"/>
  <c r="DM69" i="10"/>
  <c r="AH70" i="10"/>
  <c r="AI70" i="10"/>
  <c r="AJ70" i="10"/>
  <c r="AK70" i="10"/>
  <c r="AL70" i="10"/>
  <c r="AM70" i="10"/>
  <c r="AN70" i="10"/>
  <c r="AO70" i="10"/>
  <c r="AP70" i="10"/>
  <c r="AQ70" i="10"/>
  <c r="AR70" i="10"/>
  <c r="AS70" i="10"/>
  <c r="AT70" i="10"/>
  <c r="AU70" i="10"/>
  <c r="AV70" i="10"/>
  <c r="AW70" i="10"/>
  <c r="AX70" i="10"/>
  <c r="AY70" i="10"/>
  <c r="AZ70" i="10"/>
  <c r="BA70" i="10"/>
  <c r="BB70" i="10"/>
  <c r="BC70" i="10"/>
  <c r="BD70" i="10"/>
  <c r="BE70" i="10"/>
  <c r="BF70" i="10"/>
  <c r="BG70" i="10"/>
  <c r="BH70" i="10"/>
  <c r="BI70" i="10"/>
  <c r="BJ70" i="10"/>
  <c r="BK70" i="10"/>
  <c r="BL70" i="10"/>
  <c r="BM70" i="10"/>
  <c r="BN70" i="10"/>
  <c r="BO70" i="10"/>
  <c r="BP70" i="10"/>
  <c r="BQ70" i="10"/>
  <c r="BR70" i="10"/>
  <c r="BS70" i="10"/>
  <c r="BT70" i="10"/>
  <c r="BU70" i="10"/>
  <c r="BV70" i="10"/>
  <c r="BW70" i="10"/>
  <c r="BX70" i="10"/>
  <c r="BY70" i="10"/>
  <c r="BZ70" i="10"/>
  <c r="CA70" i="10"/>
  <c r="CB70" i="10"/>
  <c r="CC70" i="10"/>
  <c r="CD70" i="10"/>
  <c r="CE70" i="10"/>
  <c r="CF70" i="10"/>
  <c r="CG70" i="10"/>
  <c r="CH70" i="10"/>
  <c r="CI70" i="10"/>
  <c r="CJ70" i="10"/>
  <c r="CK70" i="10"/>
  <c r="CL70" i="10"/>
  <c r="CM70" i="10"/>
  <c r="CN70" i="10"/>
  <c r="CO70" i="10"/>
  <c r="CP70" i="10"/>
  <c r="CQ70" i="10"/>
  <c r="CR70" i="10"/>
  <c r="CS70" i="10"/>
  <c r="CT70" i="10"/>
  <c r="CU70" i="10"/>
  <c r="CV70" i="10"/>
  <c r="CW70" i="10"/>
  <c r="CX70" i="10"/>
  <c r="CY70" i="10"/>
  <c r="CZ70" i="10"/>
  <c r="DA70" i="10"/>
  <c r="DB70" i="10"/>
  <c r="DC70" i="10"/>
  <c r="DD70" i="10"/>
  <c r="DE70" i="10"/>
  <c r="DF70" i="10"/>
  <c r="DG70" i="10"/>
  <c r="DH70" i="10"/>
  <c r="DI70" i="10"/>
  <c r="DJ70" i="10"/>
  <c r="DK70" i="10"/>
  <c r="DL70" i="10"/>
  <c r="DM70" i="10"/>
  <c r="AH71" i="10"/>
  <c r="AI71" i="10"/>
  <c r="AJ71" i="10"/>
  <c r="AK71" i="10"/>
  <c r="AL71" i="10"/>
  <c r="AM71" i="10"/>
  <c r="AN71" i="10"/>
  <c r="AO71" i="10"/>
  <c r="AP71" i="10"/>
  <c r="AQ71" i="10"/>
  <c r="AR71" i="10"/>
  <c r="AS71" i="10"/>
  <c r="AT71" i="10"/>
  <c r="AU71" i="10"/>
  <c r="AV71" i="10"/>
  <c r="AW71" i="10"/>
  <c r="AX71" i="10"/>
  <c r="AY71" i="10"/>
  <c r="AZ71" i="10"/>
  <c r="BA71" i="10"/>
  <c r="BB71" i="10"/>
  <c r="BC71" i="10"/>
  <c r="BD71" i="10"/>
  <c r="BE71" i="10"/>
  <c r="BF71" i="10"/>
  <c r="BG71" i="10"/>
  <c r="BH71" i="10"/>
  <c r="BI71" i="10"/>
  <c r="BJ71" i="10"/>
  <c r="BK71" i="10"/>
  <c r="BL71" i="10"/>
  <c r="BM71" i="10"/>
  <c r="BN71" i="10"/>
  <c r="BO71" i="10"/>
  <c r="BP71" i="10"/>
  <c r="BQ71" i="10"/>
  <c r="BR71" i="10"/>
  <c r="BS71" i="10"/>
  <c r="BT71" i="10"/>
  <c r="BU71" i="10"/>
  <c r="BV71" i="10"/>
  <c r="BW71" i="10"/>
  <c r="BX71" i="10"/>
  <c r="BY71" i="10"/>
  <c r="BZ71" i="10"/>
  <c r="CA71" i="10"/>
  <c r="CB71" i="10"/>
  <c r="CC71" i="10"/>
  <c r="CD71" i="10"/>
  <c r="CE71" i="10"/>
  <c r="CF71" i="10"/>
  <c r="CG71" i="10"/>
  <c r="CH71" i="10"/>
  <c r="CI71" i="10"/>
  <c r="CJ71" i="10"/>
  <c r="CK71" i="10"/>
  <c r="CL71" i="10"/>
  <c r="CM71" i="10"/>
  <c r="CN71" i="10"/>
  <c r="CO71" i="10"/>
  <c r="CP71" i="10"/>
  <c r="CQ71" i="10"/>
  <c r="CR71" i="10"/>
  <c r="CS71" i="10"/>
  <c r="CT71" i="10"/>
  <c r="CU71" i="10"/>
  <c r="CV71" i="10"/>
  <c r="CW71" i="10"/>
  <c r="CX71" i="10"/>
  <c r="CY71" i="10"/>
  <c r="CZ71" i="10"/>
  <c r="DA71" i="10"/>
  <c r="DB71" i="10"/>
  <c r="DC71" i="10"/>
  <c r="DD71" i="10"/>
  <c r="DE71" i="10"/>
  <c r="DF71" i="10"/>
  <c r="DG71" i="10"/>
  <c r="DH71" i="10"/>
  <c r="DI71" i="10"/>
  <c r="DJ71" i="10"/>
  <c r="DK71" i="10"/>
  <c r="DL71" i="10"/>
  <c r="DM71" i="10"/>
  <c r="AH72" i="10"/>
  <c r="AI72" i="10"/>
  <c r="AJ72" i="10"/>
  <c r="AK72" i="10"/>
  <c r="AL72" i="10"/>
  <c r="AM72" i="10"/>
  <c r="AN72" i="10"/>
  <c r="AO72" i="10"/>
  <c r="AP72" i="10"/>
  <c r="AQ72" i="10"/>
  <c r="AR72" i="10"/>
  <c r="AS72" i="10"/>
  <c r="AT72" i="10"/>
  <c r="AU72" i="10"/>
  <c r="AV72" i="10"/>
  <c r="AW72" i="10"/>
  <c r="AX72" i="10"/>
  <c r="AY72" i="10"/>
  <c r="AZ72" i="10"/>
  <c r="BA72" i="10"/>
  <c r="BB72" i="10"/>
  <c r="BC72" i="10"/>
  <c r="BD72" i="10"/>
  <c r="BE72" i="10"/>
  <c r="BF72" i="10"/>
  <c r="BG72" i="10"/>
  <c r="BH72" i="10"/>
  <c r="BI72" i="10"/>
  <c r="BJ72" i="10"/>
  <c r="BK72" i="10"/>
  <c r="BL72" i="10"/>
  <c r="BM72" i="10"/>
  <c r="BN72" i="10"/>
  <c r="BO72" i="10"/>
  <c r="BP72" i="10"/>
  <c r="BQ72" i="10"/>
  <c r="BR72" i="10"/>
  <c r="BS72" i="10"/>
  <c r="BT72" i="10"/>
  <c r="BU72" i="10"/>
  <c r="BV72" i="10"/>
  <c r="BW72" i="10"/>
  <c r="BX72" i="10"/>
  <c r="BY72" i="10"/>
  <c r="BZ72" i="10"/>
  <c r="CA72" i="10"/>
  <c r="CB72" i="10"/>
  <c r="CC72" i="10"/>
  <c r="CD72" i="10"/>
  <c r="CE72" i="10"/>
  <c r="CF72" i="10"/>
  <c r="CG72" i="10"/>
  <c r="CH72" i="10"/>
  <c r="CI72" i="10"/>
  <c r="CJ72" i="10"/>
  <c r="CK72" i="10"/>
  <c r="CL72" i="10"/>
  <c r="CM72" i="10"/>
  <c r="CN72" i="10"/>
  <c r="CO72" i="10"/>
  <c r="CP72" i="10"/>
  <c r="CQ72" i="10"/>
  <c r="CR72" i="10"/>
  <c r="CS72" i="10"/>
  <c r="CT72" i="10"/>
  <c r="CU72" i="10"/>
  <c r="CV72" i="10"/>
  <c r="CW72" i="10"/>
  <c r="CX72" i="10"/>
  <c r="CY72" i="10"/>
  <c r="CZ72" i="10"/>
  <c r="DA72" i="10"/>
  <c r="DB72" i="10"/>
  <c r="DC72" i="10"/>
  <c r="DD72" i="10"/>
  <c r="DE72" i="10"/>
  <c r="DF72" i="10"/>
  <c r="DG72" i="10"/>
  <c r="DH72" i="10"/>
  <c r="DI72" i="10"/>
  <c r="DJ72" i="10"/>
  <c r="DK72" i="10"/>
  <c r="DL72" i="10"/>
  <c r="DM72" i="10"/>
  <c r="AH73" i="10"/>
  <c r="AI73" i="10"/>
  <c r="AJ73" i="10"/>
  <c r="AK73" i="10"/>
  <c r="AL73" i="10"/>
  <c r="AM73" i="10"/>
  <c r="AN73" i="10"/>
  <c r="AO73" i="10"/>
  <c r="AP73" i="10"/>
  <c r="AQ73" i="10"/>
  <c r="AR73" i="10"/>
  <c r="AS73" i="10"/>
  <c r="AT73" i="10"/>
  <c r="AU73" i="10"/>
  <c r="AV73" i="10"/>
  <c r="AW73" i="10"/>
  <c r="AX73" i="10"/>
  <c r="AY73" i="10"/>
  <c r="AZ73" i="10"/>
  <c r="BA73" i="10"/>
  <c r="BB73" i="10"/>
  <c r="BC73" i="10"/>
  <c r="BD73" i="10"/>
  <c r="BE73" i="10"/>
  <c r="BF73" i="10"/>
  <c r="BG73" i="10"/>
  <c r="BH73" i="10"/>
  <c r="BI73" i="10"/>
  <c r="BJ73" i="10"/>
  <c r="BK73" i="10"/>
  <c r="BL73" i="10"/>
  <c r="BM73" i="10"/>
  <c r="BN73" i="10"/>
  <c r="BO73" i="10"/>
  <c r="BP73" i="10"/>
  <c r="BQ73" i="10"/>
  <c r="BR73" i="10"/>
  <c r="BS73" i="10"/>
  <c r="BT73" i="10"/>
  <c r="BU73" i="10"/>
  <c r="BV73" i="10"/>
  <c r="BW73" i="10"/>
  <c r="BX73" i="10"/>
  <c r="BY73" i="10"/>
  <c r="BZ73" i="10"/>
  <c r="CA73" i="10"/>
  <c r="CB73" i="10"/>
  <c r="CC73" i="10"/>
  <c r="CD73" i="10"/>
  <c r="CE73" i="10"/>
  <c r="CF73" i="10"/>
  <c r="CG73" i="10"/>
  <c r="CH73" i="10"/>
  <c r="CI73" i="10"/>
  <c r="CJ73" i="10"/>
  <c r="CK73" i="10"/>
  <c r="CL73" i="10"/>
  <c r="CM73" i="10"/>
  <c r="CN73" i="10"/>
  <c r="CO73" i="10"/>
  <c r="CP73" i="10"/>
  <c r="CQ73" i="10"/>
  <c r="CR73" i="10"/>
  <c r="CS73" i="10"/>
  <c r="CT73" i="10"/>
  <c r="CU73" i="10"/>
  <c r="CV73" i="10"/>
  <c r="CW73" i="10"/>
  <c r="CX73" i="10"/>
  <c r="CY73" i="10"/>
  <c r="CZ73" i="10"/>
  <c r="DA73" i="10"/>
  <c r="DB73" i="10"/>
  <c r="DC73" i="10"/>
  <c r="DD73" i="10"/>
  <c r="DE73" i="10"/>
  <c r="DF73" i="10"/>
  <c r="DG73" i="10"/>
  <c r="DH73" i="10"/>
  <c r="DI73" i="10"/>
  <c r="DJ73" i="10"/>
  <c r="DK73" i="10"/>
  <c r="DL73" i="10"/>
  <c r="DM73" i="10"/>
  <c r="AH74" i="10"/>
  <c r="AI74" i="10"/>
  <c r="AJ74" i="10"/>
  <c r="AK74" i="10"/>
  <c r="AL74" i="10"/>
  <c r="AM74" i="10"/>
  <c r="AN74" i="10"/>
  <c r="AO74" i="10"/>
  <c r="AP74" i="10"/>
  <c r="AQ74" i="10"/>
  <c r="AR74" i="10"/>
  <c r="AS74" i="10"/>
  <c r="AT74" i="10"/>
  <c r="AU74" i="10"/>
  <c r="AV74" i="10"/>
  <c r="AW74" i="10"/>
  <c r="AX74" i="10"/>
  <c r="AY74" i="10"/>
  <c r="AZ74" i="10"/>
  <c r="BA74" i="10"/>
  <c r="BB74" i="10"/>
  <c r="BC74" i="10"/>
  <c r="BD74" i="10"/>
  <c r="BE74" i="10"/>
  <c r="BF74" i="10"/>
  <c r="BG74" i="10"/>
  <c r="BH74" i="10"/>
  <c r="BI74" i="10"/>
  <c r="BJ74" i="10"/>
  <c r="BK74" i="10"/>
  <c r="BL74" i="10"/>
  <c r="BM74" i="10"/>
  <c r="BN74" i="10"/>
  <c r="BO74" i="10"/>
  <c r="BP74" i="10"/>
  <c r="BQ74" i="10"/>
  <c r="BR74" i="10"/>
  <c r="BS74" i="10"/>
  <c r="BT74" i="10"/>
  <c r="BU74" i="10"/>
  <c r="BV74" i="10"/>
  <c r="BW74" i="10"/>
  <c r="BX74" i="10"/>
  <c r="BY74" i="10"/>
  <c r="BZ74" i="10"/>
  <c r="CA74" i="10"/>
  <c r="CB74" i="10"/>
  <c r="CC74" i="10"/>
  <c r="CD74" i="10"/>
  <c r="CE74" i="10"/>
  <c r="CF74" i="10"/>
  <c r="CG74" i="10"/>
  <c r="CH74" i="10"/>
  <c r="CI74" i="10"/>
  <c r="CJ74" i="10"/>
  <c r="CK74" i="10"/>
  <c r="CL74" i="10"/>
  <c r="CM74" i="10"/>
  <c r="CN74" i="10"/>
  <c r="CO74" i="10"/>
  <c r="CP74" i="10"/>
  <c r="CQ74" i="10"/>
  <c r="CR74" i="10"/>
  <c r="CS74" i="10"/>
  <c r="CT74" i="10"/>
  <c r="CU74" i="10"/>
  <c r="CV74" i="10"/>
  <c r="CW74" i="10"/>
  <c r="CX74" i="10"/>
  <c r="CY74" i="10"/>
  <c r="CZ74" i="10"/>
  <c r="DA74" i="10"/>
  <c r="DB74" i="10"/>
  <c r="DC74" i="10"/>
  <c r="DD74" i="10"/>
  <c r="DE74" i="10"/>
  <c r="DF74" i="10"/>
  <c r="DG74" i="10"/>
  <c r="DH74" i="10"/>
  <c r="DI74" i="10"/>
  <c r="DJ74" i="10"/>
  <c r="DK74" i="10"/>
  <c r="DL74" i="10"/>
  <c r="DM74" i="10"/>
  <c r="AH75" i="10"/>
  <c r="AI75" i="10"/>
  <c r="AJ75" i="10"/>
  <c r="AK75" i="10"/>
  <c r="AL75" i="10"/>
  <c r="AM75" i="10"/>
  <c r="AN75" i="10"/>
  <c r="AO75" i="10"/>
  <c r="AP75" i="10"/>
  <c r="AQ75" i="10"/>
  <c r="AR75" i="10"/>
  <c r="AS75" i="10"/>
  <c r="AT75" i="10"/>
  <c r="AU75" i="10"/>
  <c r="AV75" i="10"/>
  <c r="AW75" i="10"/>
  <c r="AX75" i="10"/>
  <c r="AY75" i="10"/>
  <c r="AZ75" i="10"/>
  <c r="BA75" i="10"/>
  <c r="BB75" i="10"/>
  <c r="BC75" i="10"/>
  <c r="BD75" i="10"/>
  <c r="BE75" i="10"/>
  <c r="BF75" i="10"/>
  <c r="BG75" i="10"/>
  <c r="BH75" i="10"/>
  <c r="BI75" i="10"/>
  <c r="BJ75" i="10"/>
  <c r="BK75" i="10"/>
  <c r="BL75" i="10"/>
  <c r="BM75" i="10"/>
  <c r="BN75" i="10"/>
  <c r="BO75" i="10"/>
  <c r="BP75" i="10"/>
  <c r="BQ75" i="10"/>
  <c r="BR75" i="10"/>
  <c r="BS75" i="10"/>
  <c r="BT75" i="10"/>
  <c r="BU75" i="10"/>
  <c r="BV75" i="10"/>
  <c r="BW75" i="10"/>
  <c r="BX75" i="10"/>
  <c r="BY75" i="10"/>
  <c r="BZ75" i="10"/>
  <c r="CA75" i="10"/>
  <c r="CB75" i="10"/>
  <c r="CC75" i="10"/>
  <c r="CD75" i="10"/>
  <c r="CE75" i="10"/>
  <c r="CF75" i="10"/>
  <c r="CG75" i="10"/>
  <c r="CH75" i="10"/>
  <c r="CI75" i="10"/>
  <c r="CJ75" i="10"/>
  <c r="CK75" i="10"/>
  <c r="CL75" i="10"/>
  <c r="CM75" i="10"/>
  <c r="CN75" i="10"/>
  <c r="CO75" i="10"/>
  <c r="CP75" i="10"/>
  <c r="CQ75" i="10"/>
  <c r="CR75" i="10"/>
  <c r="CS75" i="10"/>
  <c r="CT75" i="10"/>
  <c r="CU75" i="10"/>
  <c r="CV75" i="10"/>
  <c r="CW75" i="10"/>
  <c r="CX75" i="10"/>
  <c r="CY75" i="10"/>
  <c r="CZ75" i="10"/>
  <c r="DA75" i="10"/>
  <c r="DB75" i="10"/>
  <c r="DC75" i="10"/>
  <c r="DD75" i="10"/>
  <c r="DE75" i="10"/>
  <c r="DF75" i="10"/>
  <c r="DG75" i="10"/>
  <c r="DH75" i="10"/>
  <c r="DI75" i="10"/>
  <c r="DJ75" i="10"/>
  <c r="DK75" i="10"/>
  <c r="DL75" i="10"/>
  <c r="DM75" i="10"/>
  <c r="AH76" i="10"/>
  <c r="AI76" i="10"/>
  <c r="AJ76" i="10"/>
  <c r="AK76" i="10"/>
  <c r="AL76" i="10"/>
  <c r="AM76" i="10"/>
  <c r="AN76" i="10"/>
  <c r="AO76" i="10"/>
  <c r="AP76" i="10"/>
  <c r="AQ76" i="10"/>
  <c r="AR76" i="10"/>
  <c r="AS76" i="10"/>
  <c r="AT76" i="10"/>
  <c r="AU76" i="10"/>
  <c r="AV76" i="10"/>
  <c r="AW76" i="10"/>
  <c r="AX76" i="10"/>
  <c r="AY76" i="10"/>
  <c r="AZ76" i="10"/>
  <c r="BA76" i="10"/>
  <c r="BB76" i="10"/>
  <c r="BC76" i="10"/>
  <c r="BD76" i="10"/>
  <c r="BE76" i="10"/>
  <c r="BF76" i="10"/>
  <c r="BG76" i="10"/>
  <c r="BH76" i="10"/>
  <c r="BI76" i="10"/>
  <c r="BJ76" i="10"/>
  <c r="BK76" i="10"/>
  <c r="BL76" i="10"/>
  <c r="BM76" i="10"/>
  <c r="BN76" i="10"/>
  <c r="BO76" i="10"/>
  <c r="BP76" i="10"/>
  <c r="BQ76" i="10"/>
  <c r="BR76" i="10"/>
  <c r="BS76" i="10"/>
  <c r="BT76" i="10"/>
  <c r="BU76" i="10"/>
  <c r="BV76" i="10"/>
  <c r="BW76" i="10"/>
  <c r="BX76" i="10"/>
  <c r="BY76" i="10"/>
  <c r="BZ76" i="10"/>
  <c r="CA76" i="10"/>
  <c r="CB76" i="10"/>
  <c r="CC76" i="10"/>
  <c r="CD76" i="10"/>
  <c r="CE76" i="10"/>
  <c r="CF76" i="10"/>
  <c r="CG76" i="10"/>
  <c r="CH76" i="10"/>
  <c r="CI76" i="10"/>
  <c r="CJ76" i="10"/>
  <c r="CK76" i="10"/>
  <c r="CL76" i="10"/>
  <c r="CM76" i="10"/>
  <c r="CN76" i="10"/>
  <c r="CO76" i="10"/>
  <c r="CP76" i="10"/>
  <c r="CQ76" i="10"/>
  <c r="CR76" i="10"/>
  <c r="CS76" i="10"/>
  <c r="CT76" i="10"/>
  <c r="CU76" i="10"/>
  <c r="CV76" i="10"/>
  <c r="CW76" i="10"/>
  <c r="CX76" i="10"/>
  <c r="CY76" i="10"/>
  <c r="CZ76" i="10"/>
  <c r="DA76" i="10"/>
  <c r="DB76" i="10"/>
  <c r="DC76" i="10"/>
  <c r="DD76" i="10"/>
  <c r="DE76" i="10"/>
  <c r="DF76" i="10"/>
  <c r="DG76" i="10"/>
  <c r="DH76" i="10"/>
  <c r="DI76" i="10"/>
  <c r="DJ76" i="10"/>
  <c r="DK76" i="10"/>
  <c r="DL76" i="10"/>
  <c r="DM76" i="10"/>
  <c r="AH77" i="10"/>
  <c r="AI77" i="10"/>
  <c r="AJ77" i="10"/>
  <c r="AK77" i="10"/>
  <c r="AL77" i="10"/>
  <c r="AM77" i="10"/>
  <c r="AN77" i="10"/>
  <c r="AO77" i="10"/>
  <c r="AP77" i="10"/>
  <c r="AQ77" i="10"/>
  <c r="AR77" i="10"/>
  <c r="AS77" i="10"/>
  <c r="AT77" i="10"/>
  <c r="AU77" i="10"/>
  <c r="AV77" i="10"/>
  <c r="AW77" i="10"/>
  <c r="AX77" i="10"/>
  <c r="AY77" i="10"/>
  <c r="AZ77" i="10"/>
  <c r="BA77" i="10"/>
  <c r="BB77" i="10"/>
  <c r="BC77" i="10"/>
  <c r="BD77" i="10"/>
  <c r="BE77" i="10"/>
  <c r="BF77" i="10"/>
  <c r="BG77" i="10"/>
  <c r="BH77" i="10"/>
  <c r="BI77" i="10"/>
  <c r="BJ77" i="10"/>
  <c r="BK77" i="10"/>
  <c r="BL77" i="10"/>
  <c r="BM77" i="10"/>
  <c r="BN77" i="10"/>
  <c r="BO77" i="10"/>
  <c r="BP77" i="10"/>
  <c r="BQ77" i="10"/>
  <c r="BR77" i="10"/>
  <c r="BS77" i="10"/>
  <c r="BT77" i="10"/>
  <c r="BU77" i="10"/>
  <c r="BV77" i="10"/>
  <c r="BW77" i="10"/>
  <c r="BX77" i="10"/>
  <c r="BY77" i="10"/>
  <c r="BZ77" i="10"/>
  <c r="CA77" i="10"/>
  <c r="CB77" i="10"/>
  <c r="CC77" i="10"/>
  <c r="CD77" i="10"/>
  <c r="CE77" i="10"/>
  <c r="CF77" i="10"/>
  <c r="CG77" i="10"/>
  <c r="CH77" i="10"/>
  <c r="CI77" i="10"/>
  <c r="CJ77" i="10"/>
  <c r="CK77" i="10"/>
  <c r="CL77" i="10"/>
  <c r="CM77" i="10"/>
  <c r="CN77" i="10"/>
  <c r="CO77" i="10"/>
  <c r="CP77" i="10"/>
  <c r="CQ77" i="10"/>
  <c r="CR77" i="10"/>
  <c r="CS77" i="10"/>
  <c r="CT77" i="10"/>
  <c r="CU77" i="10"/>
  <c r="CV77" i="10"/>
  <c r="CW77" i="10"/>
  <c r="CX77" i="10"/>
  <c r="CY77" i="10"/>
  <c r="CZ77" i="10"/>
  <c r="DA77" i="10"/>
  <c r="DB77" i="10"/>
  <c r="DC77" i="10"/>
  <c r="DD77" i="10"/>
  <c r="DE77" i="10"/>
  <c r="DF77" i="10"/>
  <c r="DG77" i="10"/>
  <c r="DH77" i="10"/>
  <c r="DI77" i="10"/>
  <c r="DJ77" i="10"/>
  <c r="DK77" i="10"/>
  <c r="DL77" i="10"/>
  <c r="DM77" i="10"/>
  <c r="AH78" i="10"/>
  <c r="AI78" i="10"/>
  <c r="AJ78" i="10"/>
  <c r="AK78" i="10"/>
  <c r="AL78" i="10"/>
  <c r="AM78" i="10"/>
  <c r="AN78" i="10"/>
  <c r="AO78" i="10"/>
  <c r="AP78" i="10"/>
  <c r="AQ78" i="10"/>
  <c r="AR78" i="10"/>
  <c r="AS78" i="10"/>
  <c r="AT78" i="10"/>
  <c r="AU78" i="10"/>
  <c r="AV78" i="10"/>
  <c r="AW78" i="10"/>
  <c r="AX78" i="10"/>
  <c r="AY78" i="10"/>
  <c r="AZ78" i="10"/>
  <c r="BA78" i="10"/>
  <c r="BB78" i="10"/>
  <c r="BC78" i="10"/>
  <c r="BD78" i="10"/>
  <c r="BE78" i="10"/>
  <c r="BF78" i="10"/>
  <c r="BG78" i="10"/>
  <c r="BH78" i="10"/>
  <c r="BI78" i="10"/>
  <c r="BJ78" i="10"/>
  <c r="BK78" i="10"/>
  <c r="BL78" i="10"/>
  <c r="BM78" i="10"/>
  <c r="BN78" i="10"/>
  <c r="BO78" i="10"/>
  <c r="BP78" i="10"/>
  <c r="BQ78" i="10"/>
  <c r="BR78" i="10"/>
  <c r="BS78" i="10"/>
  <c r="BT78" i="10"/>
  <c r="BU78" i="10"/>
  <c r="BV78" i="10"/>
  <c r="BW78" i="10"/>
  <c r="BX78" i="10"/>
  <c r="BY78" i="10"/>
  <c r="BZ78" i="10"/>
  <c r="CA78" i="10"/>
  <c r="CB78" i="10"/>
  <c r="CC78" i="10"/>
  <c r="CD78" i="10"/>
  <c r="CE78" i="10"/>
  <c r="CF78" i="10"/>
  <c r="CG78" i="10"/>
  <c r="CH78" i="10"/>
  <c r="CI78" i="10"/>
  <c r="CJ78" i="10"/>
  <c r="CK78" i="10"/>
  <c r="CL78" i="10"/>
  <c r="CM78" i="10"/>
  <c r="CN78" i="10"/>
  <c r="CO78" i="10"/>
  <c r="CP78" i="10"/>
  <c r="CQ78" i="10"/>
  <c r="CR78" i="10"/>
  <c r="CS78" i="10"/>
  <c r="CT78" i="10"/>
  <c r="CU78" i="10"/>
  <c r="CV78" i="10"/>
  <c r="CW78" i="10"/>
  <c r="CX78" i="10"/>
  <c r="CY78" i="10"/>
  <c r="CZ78" i="10"/>
  <c r="DA78" i="10"/>
  <c r="DB78" i="10"/>
  <c r="DC78" i="10"/>
  <c r="DD78" i="10"/>
  <c r="DE78" i="10"/>
  <c r="DF78" i="10"/>
  <c r="DG78" i="10"/>
  <c r="DH78" i="10"/>
  <c r="DI78" i="10"/>
  <c r="DJ78" i="10"/>
  <c r="DK78" i="10"/>
  <c r="DL78" i="10"/>
  <c r="DM78" i="10"/>
  <c r="AH79" i="10"/>
  <c r="AI79" i="10"/>
  <c r="AJ79" i="10"/>
  <c r="AK79" i="10"/>
  <c r="AL79" i="10"/>
  <c r="AM79" i="10"/>
  <c r="AN79" i="10"/>
  <c r="AO79" i="10"/>
  <c r="AP79" i="10"/>
  <c r="AQ79" i="10"/>
  <c r="AR79" i="10"/>
  <c r="AS79" i="10"/>
  <c r="AT79" i="10"/>
  <c r="AU79" i="10"/>
  <c r="AV79" i="10"/>
  <c r="AW79" i="10"/>
  <c r="AX79" i="10"/>
  <c r="AY79" i="10"/>
  <c r="AZ79" i="10"/>
  <c r="BA79" i="10"/>
  <c r="BB79" i="10"/>
  <c r="BC79" i="10"/>
  <c r="BD79" i="10"/>
  <c r="BE79" i="10"/>
  <c r="BF79" i="10"/>
  <c r="BG79" i="10"/>
  <c r="BH79" i="10"/>
  <c r="BI79" i="10"/>
  <c r="BJ79" i="10"/>
  <c r="BK79" i="10"/>
  <c r="BL79" i="10"/>
  <c r="BM79" i="10"/>
  <c r="BN79" i="10"/>
  <c r="BO79" i="10"/>
  <c r="BP79" i="10"/>
  <c r="BQ79" i="10"/>
  <c r="BR79" i="10"/>
  <c r="BS79" i="10"/>
  <c r="BT79" i="10"/>
  <c r="BU79" i="10"/>
  <c r="BV79" i="10"/>
  <c r="BW79" i="10"/>
  <c r="BX79" i="10"/>
  <c r="BY79" i="10"/>
  <c r="BZ79" i="10"/>
  <c r="CA79" i="10"/>
  <c r="CB79" i="10"/>
  <c r="CC79" i="10"/>
  <c r="CD79" i="10"/>
  <c r="CE79" i="10"/>
  <c r="CF79" i="10"/>
  <c r="CG79" i="10"/>
  <c r="CH79" i="10"/>
  <c r="CI79" i="10"/>
  <c r="CJ79" i="10"/>
  <c r="CK79" i="10"/>
  <c r="CL79" i="10"/>
  <c r="CM79" i="10"/>
  <c r="CN79" i="10"/>
  <c r="CO79" i="10"/>
  <c r="CP79" i="10"/>
  <c r="CQ79" i="10"/>
  <c r="CR79" i="10"/>
  <c r="CS79" i="10"/>
  <c r="CT79" i="10"/>
  <c r="CU79" i="10"/>
  <c r="CV79" i="10"/>
  <c r="CW79" i="10"/>
  <c r="CX79" i="10"/>
  <c r="CY79" i="10"/>
  <c r="CZ79" i="10"/>
  <c r="DA79" i="10"/>
  <c r="DB79" i="10"/>
  <c r="DC79" i="10"/>
  <c r="DD79" i="10"/>
  <c r="DE79" i="10"/>
  <c r="DF79" i="10"/>
  <c r="DG79" i="10"/>
  <c r="DH79" i="10"/>
  <c r="DI79" i="10"/>
  <c r="DJ79" i="10"/>
  <c r="DK79" i="10"/>
  <c r="DL79" i="10"/>
  <c r="DM79" i="10"/>
  <c r="AH80" i="10"/>
  <c r="AI80" i="10"/>
  <c r="AJ80" i="10"/>
  <c r="AK80" i="10"/>
  <c r="AL80" i="10"/>
  <c r="AM80" i="10"/>
  <c r="AN80" i="10"/>
  <c r="AO80" i="10"/>
  <c r="AP80" i="10"/>
  <c r="AQ80" i="10"/>
  <c r="AR80" i="10"/>
  <c r="AS80" i="10"/>
  <c r="AT80" i="10"/>
  <c r="AU80" i="10"/>
  <c r="AV80" i="10"/>
  <c r="AW80" i="10"/>
  <c r="AX80" i="10"/>
  <c r="AY80" i="10"/>
  <c r="AZ80" i="10"/>
  <c r="BA80" i="10"/>
  <c r="BB80" i="10"/>
  <c r="BC80" i="10"/>
  <c r="BD80" i="10"/>
  <c r="BE80" i="10"/>
  <c r="BF80" i="10"/>
  <c r="BG80" i="10"/>
  <c r="BH80" i="10"/>
  <c r="BI80" i="10"/>
  <c r="BJ80" i="10"/>
  <c r="BK80" i="10"/>
  <c r="BL80" i="10"/>
  <c r="BM80" i="10"/>
  <c r="BN80" i="10"/>
  <c r="BO80" i="10"/>
  <c r="BP80" i="10"/>
  <c r="BQ80" i="10"/>
  <c r="BR80" i="10"/>
  <c r="BS80" i="10"/>
  <c r="BT80" i="10"/>
  <c r="BU80" i="10"/>
  <c r="BV80" i="10"/>
  <c r="BW80" i="10"/>
  <c r="BX80" i="10"/>
  <c r="BY80" i="10"/>
  <c r="BZ80" i="10"/>
  <c r="CA80" i="10"/>
  <c r="CB80" i="10"/>
  <c r="CC80" i="10"/>
  <c r="CD80" i="10"/>
  <c r="CE80" i="10"/>
  <c r="CF80" i="10"/>
  <c r="CG80" i="10"/>
  <c r="CH80" i="10"/>
  <c r="CI80" i="10"/>
  <c r="CJ80" i="10"/>
  <c r="CK80" i="10"/>
  <c r="CL80" i="10"/>
  <c r="CM80" i="10"/>
  <c r="CN80" i="10"/>
  <c r="CO80" i="10"/>
  <c r="CP80" i="10"/>
  <c r="CQ80" i="10"/>
  <c r="CR80" i="10"/>
  <c r="CS80" i="10"/>
  <c r="CT80" i="10"/>
  <c r="CU80" i="10"/>
  <c r="CV80" i="10"/>
  <c r="CW80" i="10"/>
  <c r="CX80" i="10"/>
  <c r="CY80" i="10"/>
  <c r="CZ80" i="10"/>
  <c r="DA80" i="10"/>
  <c r="DB80" i="10"/>
  <c r="DC80" i="10"/>
  <c r="DD80" i="10"/>
  <c r="DE80" i="10"/>
  <c r="DF80" i="10"/>
  <c r="DG80" i="10"/>
  <c r="DH80" i="10"/>
  <c r="DI80" i="10"/>
  <c r="DJ80" i="10"/>
  <c r="DK80" i="10"/>
  <c r="DL80" i="10"/>
  <c r="DM80" i="10"/>
  <c r="AH81" i="10"/>
  <c r="AI81" i="10"/>
  <c r="AJ81" i="10"/>
  <c r="AK81" i="10"/>
  <c r="AL81" i="10"/>
  <c r="AM81" i="10"/>
  <c r="AN81" i="10"/>
  <c r="AO81" i="10"/>
  <c r="AP81" i="10"/>
  <c r="AQ81" i="10"/>
  <c r="AR81" i="10"/>
  <c r="AS81" i="10"/>
  <c r="AT81" i="10"/>
  <c r="AU81" i="10"/>
  <c r="AV81" i="10"/>
  <c r="AW81" i="10"/>
  <c r="AX81" i="10"/>
  <c r="AY81" i="10"/>
  <c r="AZ81" i="10"/>
  <c r="BA81" i="10"/>
  <c r="BB81" i="10"/>
  <c r="BC81" i="10"/>
  <c r="BD81" i="10"/>
  <c r="BE81" i="10"/>
  <c r="BF81" i="10"/>
  <c r="BG81" i="10"/>
  <c r="BH81" i="10"/>
  <c r="BI81" i="10"/>
  <c r="BJ81" i="10"/>
  <c r="BK81" i="10"/>
  <c r="BL81" i="10"/>
  <c r="BM81" i="10"/>
  <c r="BN81" i="10"/>
  <c r="BO81" i="10"/>
  <c r="BP81" i="10"/>
  <c r="BQ81" i="10"/>
  <c r="BR81" i="10"/>
  <c r="BS81" i="10"/>
  <c r="BT81" i="10"/>
  <c r="BU81" i="10"/>
  <c r="BV81" i="10"/>
  <c r="BW81" i="10"/>
  <c r="BX81" i="10"/>
  <c r="BY81" i="10"/>
  <c r="BZ81" i="10"/>
  <c r="CA81" i="10"/>
  <c r="CB81" i="10"/>
  <c r="CC81" i="10"/>
  <c r="CD81" i="10"/>
  <c r="CE81" i="10"/>
  <c r="CF81" i="10"/>
  <c r="CG81" i="10"/>
  <c r="CH81" i="10"/>
  <c r="CI81" i="10"/>
  <c r="CJ81" i="10"/>
  <c r="CK81" i="10"/>
  <c r="CL81" i="10"/>
  <c r="CM81" i="10"/>
  <c r="CN81" i="10"/>
  <c r="CO81" i="10"/>
  <c r="CP81" i="10"/>
  <c r="CQ81" i="10"/>
  <c r="CR81" i="10"/>
  <c r="CS81" i="10"/>
  <c r="CT81" i="10"/>
  <c r="CU81" i="10"/>
  <c r="CV81" i="10"/>
  <c r="CW81" i="10"/>
  <c r="CX81" i="10"/>
  <c r="CY81" i="10"/>
  <c r="CZ81" i="10"/>
  <c r="DA81" i="10"/>
  <c r="DB81" i="10"/>
  <c r="DC81" i="10"/>
  <c r="DD81" i="10"/>
  <c r="DE81" i="10"/>
  <c r="DF81" i="10"/>
  <c r="DG81" i="10"/>
  <c r="DH81" i="10"/>
  <c r="DI81" i="10"/>
  <c r="DJ81" i="10"/>
  <c r="DK81" i="10"/>
  <c r="DL81" i="10"/>
  <c r="DM81" i="10"/>
  <c r="AH82" i="10"/>
  <c r="AI82" i="10"/>
  <c r="AJ82" i="10"/>
  <c r="AK82" i="10"/>
  <c r="AL82" i="10"/>
  <c r="AM82" i="10"/>
  <c r="AN82" i="10"/>
  <c r="AO82" i="10"/>
  <c r="AP82" i="10"/>
  <c r="AQ82" i="10"/>
  <c r="AR82" i="10"/>
  <c r="AS82" i="10"/>
  <c r="AT82" i="10"/>
  <c r="AU82" i="10"/>
  <c r="AV82" i="10"/>
  <c r="AW82" i="10"/>
  <c r="AX82" i="10"/>
  <c r="AY82" i="10"/>
  <c r="AZ82" i="10"/>
  <c r="BA82" i="10"/>
  <c r="BB82" i="10"/>
  <c r="BC82" i="10"/>
  <c r="BD82" i="10"/>
  <c r="BE82" i="10"/>
  <c r="BF82" i="10"/>
  <c r="BG82" i="10"/>
  <c r="BH82" i="10"/>
  <c r="BI82" i="10"/>
  <c r="BJ82" i="10"/>
  <c r="BK82" i="10"/>
  <c r="BL82" i="10"/>
  <c r="BM82" i="10"/>
  <c r="BN82" i="10"/>
  <c r="BO82" i="10"/>
  <c r="BP82" i="10"/>
  <c r="BQ82" i="10"/>
  <c r="BR82" i="10"/>
  <c r="BS82" i="10"/>
  <c r="BT82" i="10"/>
  <c r="BU82" i="10"/>
  <c r="BV82" i="10"/>
  <c r="BW82" i="10"/>
  <c r="BX82" i="10"/>
  <c r="BY82" i="10"/>
  <c r="BZ82" i="10"/>
  <c r="CA82" i="10"/>
  <c r="CB82" i="10"/>
  <c r="CC82" i="10"/>
  <c r="CD82" i="10"/>
  <c r="CE82" i="10"/>
  <c r="CF82" i="10"/>
  <c r="CG82" i="10"/>
  <c r="CH82" i="10"/>
  <c r="CI82" i="10"/>
  <c r="CJ82" i="10"/>
  <c r="CK82" i="10"/>
  <c r="CL82" i="10"/>
  <c r="CM82" i="10"/>
  <c r="CN82" i="10"/>
  <c r="CO82" i="10"/>
  <c r="CP82" i="10"/>
  <c r="CQ82" i="10"/>
  <c r="CR82" i="10"/>
  <c r="CS82" i="10"/>
  <c r="CT82" i="10"/>
  <c r="CU82" i="10"/>
  <c r="CV82" i="10"/>
  <c r="CW82" i="10"/>
  <c r="CX82" i="10"/>
  <c r="CY82" i="10"/>
  <c r="CZ82" i="10"/>
  <c r="DA82" i="10"/>
  <c r="DB82" i="10"/>
  <c r="DC82" i="10"/>
  <c r="DD82" i="10"/>
  <c r="DE82" i="10"/>
  <c r="DF82" i="10"/>
  <c r="DG82" i="10"/>
  <c r="DH82" i="10"/>
  <c r="DI82" i="10"/>
  <c r="DJ82" i="10"/>
  <c r="DK82" i="10"/>
  <c r="DL82" i="10"/>
  <c r="DM82" i="10"/>
  <c r="AH83" i="10"/>
  <c r="AI83" i="10"/>
  <c r="AJ83" i="10"/>
  <c r="AK83" i="10"/>
  <c r="AL83" i="10"/>
  <c r="AM83" i="10"/>
  <c r="AN83" i="10"/>
  <c r="AO83" i="10"/>
  <c r="AP83" i="10"/>
  <c r="AQ83" i="10"/>
  <c r="AR83" i="10"/>
  <c r="AS83" i="10"/>
  <c r="AT83" i="10"/>
  <c r="AU83" i="10"/>
  <c r="AV83" i="10"/>
  <c r="AW83" i="10"/>
  <c r="AX83" i="10"/>
  <c r="AY83" i="10"/>
  <c r="AZ83" i="10"/>
  <c r="BA83" i="10"/>
  <c r="BB83" i="10"/>
  <c r="BC83" i="10"/>
  <c r="BD83" i="10"/>
  <c r="BE83" i="10"/>
  <c r="BF83" i="10"/>
  <c r="BG83" i="10"/>
  <c r="BH83" i="10"/>
  <c r="BI83" i="10"/>
  <c r="BJ83" i="10"/>
  <c r="BK83" i="10"/>
  <c r="BL83" i="10"/>
  <c r="BM83" i="10"/>
  <c r="BN83" i="10"/>
  <c r="BO83" i="10"/>
  <c r="BP83" i="10"/>
  <c r="BQ83" i="10"/>
  <c r="BR83" i="10"/>
  <c r="BS83" i="10"/>
  <c r="BT83" i="10"/>
  <c r="BU83" i="10"/>
  <c r="BV83" i="10"/>
  <c r="BW83" i="10"/>
  <c r="BX83" i="10"/>
  <c r="BY83" i="10"/>
  <c r="BZ83" i="10"/>
  <c r="CA83" i="10"/>
  <c r="CB83" i="10"/>
  <c r="CC83" i="10"/>
  <c r="CD83" i="10"/>
  <c r="CE83" i="10"/>
  <c r="CF83" i="10"/>
  <c r="CG83" i="10"/>
  <c r="CH83" i="10"/>
  <c r="CI83" i="10"/>
  <c r="CJ83" i="10"/>
  <c r="CK83" i="10"/>
  <c r="CL83" i="10"/>
  <c r="CM83" i="10"/>
  <c r="CN83" i="10"/>
  <c r="CO83" i="10"/>
  <c r="CP83" i="10"/>
  <c r="CQ83" i="10"/>
  <c r="CR83" i="10"/>
  <c r="CS83" i="10"/>
  <c r="CT83" i="10"/>
  <c r="CU83" i="10"/>
  <c r="CV83" i="10"/>
  <c r="CW83" i="10"/>
  <c r="CX83" i="10"/>
  <c r="CY83" i="10"/>
  <c r="CZ83" i="10"/>
  <c r="DA83" i="10"/>
  <c r="DB83" i="10"/>
  <c r="DC83" i="10"/>
  <c r="DD83" i="10"/>
  <c r="DE83" i="10"/>
  <c r="DF83" i="10"/>
  <c r="DG83" i="10"/>
  <c r="DH83" i="10"/>
  <c r="DI83" i="10"/>
  <c r="DJ83" i="10"/>
  <c r="DK83" i="10"/>
  <c r="DL83" i="10"/>
  <c r="DM83" i="10"/>
  <c r="AH84" i="10"/>
  <c r="AI84" i="10"/>
  <c r="AJ84" i="10"/>
  <c r="AK84" i="10"/>
  <c r="AL84" i="10"/>
  <c r="AM84" i="10"/>
  <c r="AN84" i="10"/>
  <c r="AO84" i="10"/>
  <c r="AP84" i="10"/>
  <c r="AQ84" i="10"/>
  <c r="AR84" i="10"/>
  <c r="AS84" i="10"/>
  <c r="AT84" i="10"/>
  <c r="AU84" i="10"/>
  <c r="AV84" i="10"/>
  <c r="AW84" i="10"/>
  <c r="AX84" i="10"/>
  <c r="AY84" i="10"/>
  <c r="AZ84" i="10"/>
  <c r="BA84" i="10"/>
  <c r="BB84" i="10"/>
  <c r="BC84" i="10"/>
  <c r="BD84" i="10"/>
  <c r="BE84" i="10"/>
  <c r="BF84" i="10"/>
  <c r="BG84" i="10"/>
  <c r="BH84" i="10"/>
  <c r="BI84" i="10"/>
  <c r="BJ84" i="10"/>
  <c r="BK84" i="10"/>
  <c r="BL84" i="10"/>
  <c r="BM84" i="10"/>
  <c r="BN84" i="10"/>
  <c r="BO84" i="10"/>
  <c r="BP84" i="10"/>
  <c r="BQ84" i="10"/>
  <c r="BR84" i="10"/>
  <c r="BS84" i="10"/>
  <c r="BT84" i="10"/>
  <c r="BU84" i="10"/>
  <c r="BV84" i="10"/>
  <c r="BW84" i="10"/>
  <c r="BX84" i="10"/>
  <c r="BY84" i="10"/>
  <c r="BZ84" i="10"/>
  <c r="CA84" i="10"/>
  <c r="CB84" i="10"/>
  <c r="CC84" i="10"/>
  <c r="CD84" i="10"/>
  <c r="CE84" i="10"/>
  <c r="CF84" i="10"/>
  <c r="CG84" i="10"/>
  <c r="CH84" i="10"/>
  <c r="CI84" i="10"/>
  <c r="CJ84" i="10"/>
  <c r="CK84" i="10"/>
  <c r="CL84" i="10"/>
  <c r="CM84" i="10"/>
  <c r="CN84" i="10"/>
  <c r="CO84" i="10"/>
  <c r="CP84" i="10"/>
  <c r="CQ84" i="10"/>
  <c r="CR84" i="10"/>
  <c r="CS84" i="10"/>
  <c r="CT84" i="10"/>
  <c r="CU84" i="10"/>
  <c r="CV84" i="10"/>
  <c r="CW84" i="10"/>
  <c r="CX84" i="10"/>
  <c r="CY84" i="10"/>
  <c r="CZ84" i="10"/>
  <c r="DA84" i="10"/>
  <c r="DB84" i="10"/>
  <c r="DC84" i="10"/>
  <c r="DD84" i="10"/>
  <c r="DE84" i="10"/>
  <c r="DF84" i="10"/>
  <c r="DG84" i="10"/>
  <c r="DH84" i="10"/>
  <c r="DI84" i="10"/>
  <c r="DJ84" i="10"/>
  <c r="DK84" i="10"/>
  <c r="DL84" i="10"/>
  <c r="DM84" i="10"/>
  <c r="AH85" i="10"/>
  <c r="AI85" i="10"/>
  <c r="AJ85" i="10"/>
  <c r="AK85" i="10"/>
  <c r="AL85" i="10"/>
  <c r="AM85" i="10"/>
  <c r="AN85" i="10"/>
  <c r="AO85" i="10"/>
  <c r="AP85" i="10"/>
  <c r="AQ85" i="10"/>
  <c r="AR85" i="10"/>
  <c r="AS85" i="10"/>
  <c r="AT85" i="10"/>
  <c r="AU85" i="10"/>
  <c r="AV85" i="10"/>
  <c r="AW85" i="10"/>
  <c r="AX85" i="10"/>
  <c r="AY85" i="10"/>
  <c r="AZ85" i="10"/>
  <c r="BA85" i="10"/>
  <c r="BB85" i="10"/>
  <c r="BC85" i="10"/>
  <c r="BD85" i="10"/>
  <c r="BE85" i="10"/>
  <c r="BF85" i="10"/>
  <c r="BG85" i="10"/>
  <c r="BH85" i="10"/>
  <c r="BI85" i="10"/>
  <c r="BJ85" i="10"/>
  <c r="BK85" i="10"/>
  <c r="BL85" i="10"/>
  <c r="BM85" i="10"/>
  <c r="BN85" i="10"/>
  <c r="BO85" i="10"/>
  <c r="BP85" i="10"/>
  <c r="BQ85" i="10"/>
  <c r="BR85" i="10"/>
  <c r="BS85" i="10"/>
  <c r="BT85" i="10"/>
  <c r="BU85" i="10"/>
  <c r="BV85" i="10"/>
  <c r="BW85" i="10"/>
  <c r="BX85" i="10"/>
  <c r="BY85" i="10"/>
  <c r="BZ85" i="10"/>
  <c r="CA85" i="10"/>
  <c r="CB85" i="10"/>
  <c r="CC85" i="10"/>
  <c r="CD85" i="10"/>
  <c r="CE85" i="10"/>
  <c r="CF85" i="10"/>
  <c r="CG85" i="10"/>
  <c r="CH85" i="10"/>
  <c r="CI85" i="10"/>
  <c r="CJ85" i="10"/>
  <c r="CK85" i="10"/>
  <c r="CL85" i="10"/>
  <c r="CM85" i="10"/>
  <c r="CN85" i="10"/>
  <c r="CO85" i="10"/>
  <c r="CP85" i="10"/>
  <c r="CQ85" i="10"/>
  <c r="CR85" i="10"/>
  <c r="CS85" i="10"/>
  <c r="CT85" i="10"/>
  <c r="CU85" i="10"/>
  <c r="CV85" i="10"/>
  <c r="CW85" i="10"/>
  <c r="CX85" i="10"/>
  <c r="CY85" i="10"/>
  <c r="CZ85" i="10"/>
  <c r="DA85" i="10"/>
  <c r="DB85" i="10"/>
  <c r="DC85" i="10"/>
  <c r="DD85" i="10"/>
  <c r="DE85" i="10"/>
  <c r="DF85" i="10"/>
  <c r="DG85" i="10"/>
  <c r="DH85" i="10"/>
  <c r="DI85" i="10"/>
  <c r="DJ85" i="10"/>
  <c r="DK85" i="10"/>
  <c r="DL85" i="10"/>
  <c r="DM85" i="10"/>
  <c r="AH86" i="10"/>
  <c r="AI86" i="10"/>
  <c r="AJ86" i="10"/>
  <c r="AK86" i="10"/>
  <c r="AL86" i="10"/>
  <c r="AM86" i="10"/>
  <c r="AN86" i="10"/>
  <c r="AO86" i="10"/>
  <c r="AP86" i="10"/>
  <c r="AQ86" i="10"/>
  <c r="AR86" i="10"/>
  <c r="AS86" i="10"/>
  <c r="AT86" i="10"/>
  <c r="AU86" i="10"/>
  <c r="AV86" i="10"/>
  <c r="AW86" i="10"/>
  <c r="AX86" i="10"/>
  <c r="AY86" i="10"/>
  <c r="AZ86" i="10"/>
  <c r="BA86" i="10"/>
  <c r="BB86" i="10"/>
  <c r="BC86" i="10"/>
  <c r="BD86" i="10"/>
  <c r="BE86" i="10"/>
  <c r="BF86" i="10"/>
  <c r="BG86" i="10"/>
  <c r="BH86" i="10"/>
  <c r="BI86" i="10"/>
  <c r="BJ86" i="10"/>
  <c r="BK86" i="10"/>
  <c r="BL86" i="10"/>
  <c r="BM86" i="10"/>
  <c r="BN86" i="10"/>
  <c r="BO86" i="10"/>
  <c r="BP86" i="10"/>
  <c r="BQ86" i="10"/>
  <c r="BR86" i="10"/>
  <c r="BS86" i="10"/>
  <c r="BT86" i="10"/>
  <c r="BU86" i="10"/>
  <c r="BV86" i="10"/>
  <c r="BW86" i="10"/>
  <c r="BX86" i="10"/>
  <c r="BY86" i="10"/>
  <c r="BZ86" i="10"/>
  <c r="CA86" i="10"/>
  <c r="CB86" i="10"/>
  <c r="CC86" i="10"/>
  <c r="CD86" i="10"/>
  <c r="CE86" i="10"/>
  <c r="CF86" i="10"/>
  <c r="CG86" i="10"/>
  <c r="CH86" i="10"/>
  <c r="CI86" i="10"/>
  <c r="CJ86" i="10"/>
  <c r="CK86" i="10"/>
  <c r="CL86" i="10"/>
  <c r="CM86" i="10"/>
  <c r="CN86" i="10"/>
  <c r="CO86" i="10"/>
  <c r="CP86" i="10"/>
  <c r="CQ86" i="10"/>
  <c r="CR86" i="10"/>
  <c r="CS86" i="10"/>
  <c r="CT86" i="10"/>
  <c r="CU86" i="10"/>
  <c r="CV86" i="10"/>
  <c r="CW86" i="10"/>
  <c r="CX86" i="10"/>
  <c r="CY86" i="10"/>
  <c r="CZ86" i="10"/>
  <c r="DA86" i="10"/>
  <c r="DB86" i="10"/>
  <c r="DC86" i="10"/>
  <c r="DD86" i="10"/>
  <c r="DE86" i="10"/>
  <c r="DF86" i="10"/>
  <c r="DG86" i="10"/>
  <c r="DH86" i="10"/>
  <c r="DI86" i="10"/>
  <c r="DJ86" i="10"/>
  <c r="DK86" i="10"/>
  <c r="DL86" i="10"/>
  <c r="DM86" i="10"/>
  <c r="AH87" i="10"/>
  <c r="AI87" i="10"/>
  <c r="AJ87" i="10"/>
  <c r="AK87" i="10"/>
  <c r="AL87" i="10"/>
  <c r="AM87" i="10"/>
  <c r="AN87" i="10"/>
  <c r="AO87" i="10"/>
  <c r="AP87" i="10"/>
  <c r="AQ87" i="10"/>
  <c r="AR87" i="10"/>
  <c r="AS87" i="10"/>
  <c r="AT87" i="10"/>
  <c r="AU87" i="10"/>
  <c r="AV87" i="10"/>
  <c r="AW87" i="10"/>
  <c r="AX87" i="10"/>
  <c r="AY87" i="10"/>
  <c r="AZ87" i="10"/>
  <c r="BA87" i="10"/>
  <c r="BB87" i="10"/>
  <c r="BC87" i="10"/>
  <c r="BD87" i="10"/>
  <c r="BE87" i="10"/>
  <c r="BF87" i="10"/>
  <c r="BG87" i="10"/>
  <c r="BH87" i="10"/>
  <c r="BI87" i="10"/>
  <c r="BJ87" i="10"/>
  <c r="BK87" i="10"/>
  <c r="BL87" i="10"/>
  <c r="BM87" i="10"/>
  <c r="BN87" i="10"/>
  <c r="BO87" i="10"/>
  <c r="BP87" i="10"/>
  <c r="BQ87" i="10"/>
  <c r="BR87" i="10"/>
  <c r="BS87" i="10"/>
  <c r="BT87" i="10"/>
  <c r="BU87" i="10"/>
  <c r="BV87" i="10"/>
  <c r="BW87" i="10"/>
  <c r="BX87" i="10"/>
  <c r="BY87" i="10"/>
  <c r="BZ87" i="10"/>
  <c r="CA87" i="10"/>
  <c r="CB87" i="10"/>
  <c r="CC87" i="10"/>
  <c r="CD87" i="10"/>
  <c r="CE87" i="10"/>
  <c r="CF87" i="10"/>
  <c r="CG87" i="10"/>
  <c r="CH87" i="10"/>
  <c r="CI87" i="10"/>
  <c r="CJ87" i="10"/>
  <c r="CK87" i="10"/>
  <c r="CL87" i="10"/>
  <c r="CM87" i="10"/>
  <c r="CN87" i="10"/>
  <c r="CO87" i="10"/>
  <c r="CP87" i="10"/>
  <c r="CQ87" i="10"/>
  <c r="CR87" i="10"/>
  <c r="CS87" i="10"/>
  <c r="CT87" i="10"/>
  <c r="CU87" i="10"/>
  <c r="CV87" i="10"/>
  <c r="CW87" i="10"/>
  <c r="CX87" i="10"/>
  <c r="CY87" i="10"/>
  <c r="CZ87" i="10"/>
  <c r="DA87" i="10"/>
  <c r="DB87" i="10"/>
  <c r="DC87" i="10"/>
  <c r="DD87" i="10"/>
  <c r="DE87" i="10"/>
  <c r="DF87" i="10"/>
  <c r="DG87" i="10"/>
  <c r="DH87" i="10"/>
  <c r="DI87" i="10"/>
  <c r="DJ87" i="10"/>
  <c r="DK87" i="10"/>
  <c r="DL87" i="10"/>
  <c r="DM87" i="10"/>
  <c r="AH88" i="10"/>
  <c r="AI88" i="10"/>
  <c r="AJ88" i="10"/>
  <c r="AK88" i="10"/>
  <c r="AL88" i="10"/>
  <c r="AM88" i="10"/>
  <c r="AN88" i="10"/>
  <c r="AO88" i="10"/>
  <c r="AP88" i="10"/>
  <c r="AQ88" i="10"/>
  <c r="AR88" i="10"/>
  <c r="AS88" i="10"/>
  <c r="AT88" i="10"/>
  <c r="AU88" i="10"/>
  <c r="AV88" i="10"/>
  <c r="AW88" i="10"/>
  <c r="AX88" i="10"/>
  <c r="AY88" i="10"/>
  <c r="AZ88" i="10"/>
  <c r="BA88" i="10"/>
  <c r="BB88" i="10"/>
  <c r="BC88" i="10"/>
  <c r="BD88" i="10"/>
  <c r="BE88" i="10"/>
  <c r="BF88" i="10"/>
  <c r="BG88" i="10"/>
  <c r="BH88" i="10"/>
  <c r="BI88" i="10"/>
  <c r="BJ88" i="10"/>
  <c r="BK88" i="10"/>
  <c r="BL88" i="10"/>
  <c r="BM88" i="10"/>
  <c r="BN88" i="10"/>
  <c r="BO88" i="10"/>
  <c r="BP88" i="10"/>
  <c r="BQ88" i="10"/>
  <c r="BR88" i="10"/>
  <c r="BS88" i="10"/>
  <c r="BT88" i="10"/>
  <c r="BU88" i="10"/>
  <c r="BV88" i="10"/>
  <c r="BW88" i="10"/>
  <c r="BX88" i="10"/>
  <c r="BY88" i="10"/>
  <c r="BZ88" i="10"/>
  <c r="CA88" i="10"/>
  <c r="CB88" i="10"/>
  <c r="CC88" i="10"/>
  <c r="CD88" i="10"/>
  <c r="CE88" i="10"/>
  <c r="CF88" i="10"/>
  <c r="CG88" i="10"/>
  <c r="CH88" i="10"/>
  <c r="CI88" i="10"/>
  <c r="CJ88" i="10"/>
  <c r="CK88" i="10"/>
  <c r="CL88" i="10"/>
  <c r="CM88" i="10"/>
  <c r="CN88" i="10"/>
  <c r="CO88" i="10"/>
  <c r="CP88" i="10"/>
  <c r="CQ88" i="10"/>
  <c r="CR88" i="10"/>
  <c r="CS88" i="10"/>
  <c r="CT88" i="10"/>
  <c r="CU88" i="10"/>
  <c r="CV88" i="10"/>
  <c r="CW88" i="10"/>
  <c r="CX88" i="10"/>
  <c r="CY88" i="10"/>
  <c r="CZ88" i="10"/>
  <c r="DA88" i="10"/>
  <c r="DB88" i="10"/>
  <c r="DC88" i="10"/>
  <c r="DD88" i="10"/>
  <c r="DE88" i="10"/>
  <c r="DF88" i="10"/>
  <c r="DG88" i="10"/>
  <c r="DH88" i="10"/>
  <c r="DI88" i="10"/>
  <c r="DJ88" i="10"/>
  <c r="DK88" i="10"/>
  <c r="DL88" i="10"/>
  <c r="DM88" i="10"/>
  <c r="AH89" i="10"/>
  <c r="AI89" i="10"/>
  <c r="AJ89" i="10"/>
  <c r="AK89" i="10"/>
  <c r="AL89" i="10"/>
  <c r="AM89" i="10"/>
  <c r="AN89" i="10"/>
  <c r="AO89" i="10"/>
  <c r="AP89" i="10"/>
  <c r="AQ89" i="10"/>
  <c r="AR89" i="10"/>
  <c r="AS89" i="10"/>
  <c r="AT89" i="10"/>
  <c r="AU89" i="10"/>
  <c r="AV89" i="10"/>
  <c r="AW89" i="10"/>
  <c r="AX89" i="10"/>
  <c r="AY89" i="10"/>
  <c r="AZ89" i="10"/>
  <c r="BA89" i="10"/>
  <c r="BB89" i="10"/>
  <c r="BC89" i="10"/>
  <c r="BD89" i="10"/>
  <c r="BE89" i="10"/>
  <c r="BF89" i="10"/>
  <c r="BG89" i="10"/>
  <c r="BH89" i="10"/>
  <c r="BI89" i="10"/>
  <c r="BJ89" i="10"/>
  <c r="BK89" i="10"/>
  <c r="BL89" i="10"/>
  <c r="BM89" i="10"/>
  <c r="BN89" i="10"/>
  <c r="BO89" i="10"/>
  <c r="BP89" i="10"/>
  <c r="BQ89" i="10"/>
  <c r="BR89" i="10"/>
  <c r="BS89" i="10"/>
  <c r="BT89" i="10"/>
  <c r="BU89" i="10"/>
  <c r="BV89" i="10"/>
  <c r="BW89" i="10"/>
  <c r="BX89" i="10"/>
  <c r="BY89" i="10"/>
  <c r="BZ89" i="10"/>
  <c r="CA89" i="10"/>
  <c r="CB89" i="10"/>
  <c r="CC89" i="10"/>
  <c r="CD89" i="10"/>
  <c r="CE89" i="10"/>
  <c r="CF89" i="10"/>
  <c r="CG89" i="10"/>
  <c r="CH89" i="10"/>
  <c r="CI89" i="10"/>
  <c r="CJ89" i="10"/>
  <c r="CK89" i="10"/>
  <c r="CL89" i="10"/>
  <c r="CM89" i="10"/>
  <c r="CN89" i="10"/>
  <c r="CO89" i="10"/>
  <c r="CP89" i="10"/>
  <c r="CQ89" i="10"/>
  <c r="CR89" i="10"/>
  <c r="CS89" i="10"/>
  <c r="CT89" i="10"/>
  <c r="CU89" i="10"/>
  <c r="CV89" i="10"/>
  <c r="CW89" i="10"/>
  <c r="CX89" i="10"/>
  <c r="CY89" i="10"/>
  <c r="CZ89" i="10"/>
  <c r="DA89" i="10"/>
  <c r="DB89" i="10"/>
  <c r="DC89" i="10"/>
  <c r="DD89" i="10"/>
  <c r="DE89" i="10"/>
  <c r="DF89" i="10"/>
  <c r="DG89" i="10"/>
  <c r="DH89" i="10"/>
  <c r="DI89" i="10"/>
  <c r="DJ89" i="10"/>
  <c r="DK89" i="10"/>
  <c r="DL89" i="10"/>
  <c r="DM89" i="10"/>
  <c r="AH90" i="10"/>
  <c r="AI90" i="10"/>
  <c r="AJ90" i="10"/>
  <c r="AK90" i="10"/>
  <c r="AL90" i="10"/>
  <c r="AM90" i="10"/>
  <c r="AN90" i="10"/>
  <c r="AO90" i="10"/>
  <c r="AP90" i="10"/>
  <c r="AQ90" i="10"/>
  <c r="AR90" i="10"/>
  <c r="AS90" i="10"/>
  <c r="AT90" i="10"/>
  <c r="AU90" i="10"/>
  <c r="AV90" i="10"/>
  <c r="AW90" i="10"/>
  <c r="AX90" i="10"/>
  <c r="AY90" i="10"/>
  <c r="AZ90" i="10"/>
  <c r="BA90" i="10"/>
  <c r="BB90" i="10"/>
  <c r="BC90" i="10"/>
  <c r="BD90" i="10"/>
  <c r="BE90" i="10"/>
  <c r="BF90" i="10"/>
  <c r="BG90" i="10"/>
  <c r="BH90" i="10"/>
  <c r="BI90" i="10"/>
  <c r="BJ90" i="10"/>
  <c r="BK90" i="10"/>
  <c r="BL90" i="10"/>
  <c r="BM90" i="10"/>
  <c r="BN90" i="10"/>
  <c r="BO90" i="10"/>
  <c r="BP90" i="10"/>
  <c r="BQ90" i="10"/>
  <c r="BR90" i="10"/>
  <c r="BS90" i="10"/>
  <c r="BT90" i="10"/>
  <c r="BU90" i="10"/>
  <c r="BV90" i="10"/>
  <c r="BW90" i="10"/>
  <c r="BX90" i="10"/>
  <c r="BY90" i="10"/>
  <c r="BZ90" i="10"/>
  <c r="CA90" i="10"/>
  <c r="CB90" i="10"/>
  <c r="CC90" i="10"/>
  <c r="CD90" i="10"/>
  <c r="CE90" i="10"/>
  <c r="CF90" i="10"/>
  <c r="CG90" i="10"/>
  <c r="CH90" i="10"/>
  <c r="CI90" i="10"/>
  <c r="CJ90" i="10"/>
  <c r="CK90" i="10"/>
  <c r="CL90" i="10"/>
  <c r="CM90" i="10"/>
  <c r="CN90" i="10"/>
  <c r="CO90" i="10"/>
  <c r="CP90" i="10"/>
  <c r="CQ90" i="10"/>
  <c r="CR90" i="10"/>
  <c r="CS90" i="10"/>
  <c r="CT90" i="10"/>
  <c r="CU90" i="10"/>
  <c r="CV90" i="10"/>
  <c r="CW90" i="10"/>
  <c r="CX90" i="10"/>
  <c r="CY90" i="10"/>
  <c r="CZ90" i="10"/>
  <c r="DA90" i="10"/>
  <c r="DB90" i="10"/>
  <c r="DC90" i="10"/>
  <c r="DD90" i="10"/>
  <c r="DE90" i="10"/>
  <c r="DF90" i="10"/>
  <c r="DG90" i="10"/>
  <c r="DH90" i="10"/>
  <c r="DI90" i="10"/>
  <c r="DJ90" i="10"/>
  <c r="DK90" i="10"/>
  <c r="DL90" i="10"/>
  <c r="DM90" i="10"/>
  <c r="AH91" i="10"/>
  <c r="AI91" i="10"/>
  <c r="AJ91" i="10"/>
  <c r="AK91" i="10"/>
  <c r="AL91" i="10"/>
  <c r="AM91" i="10"/>
  <c r="AN91" i="10"/>
  <c r="AO91" i="10"/>
  <c r="AP91" i="10"/>
  <c r="AQ91" i="10"/>
  <c r="AR91" i="10"/>
  <c r="AS91" i="10"/>
  <c r="AT91" i="10"/>
  <c r="AU91" i="10"/>
  <c r="AV91" i="10"/>
  <c r="AW91" i="10"/>
  <c r="AX91" i="10"/>
  <c r="AY91" i="10"/>
  <c r="AZ91" i="10"/>
  <c r="BA91" i="10"/>
  <c r="BB91" i="10"/>
  <c r="BC91" i="10"/>
  <c r="BD91" i="10"/>
  <c r="BE91" i="10"/>
  <c r="BF91" i="10"/>
  <c r="BG91" i="10"/>
  <c r="BH91" i="10"/>
  <c r="BI91" i="10"/>
  <c r="BJ91" i="10"/>
  <c r="BK91" i="10"/>
  <c r="BL91" i="10"/>
  <c r="BM91" i="10"/>
  <c r="BN91" i="10"/>
  <c r="BO91" i="10"/>
  <c r="BP91" i="10"/>
  <c r="BQ91" i="10"/>
  <c r="BR91" i="10"/>
  <c r="BS91" i="10"/>
  <c r="BT91" i="10"/>
  <c r="BU91" i="10"/>
  <c r="BV91" i="10"/>
  <c r="BW91" i="10"/>
  <c r="BX91" i="10"/>
  <c r="BY91" i="10"/>
  <c r="BZ91" i="10"/>
  <c r="CA91" i="10"/>
  <c r="CB91" i="10"/>
  <c r="CC91" i="10"/>
  <c r="CD91" i="10"/>
  <c r="CE91" i="10"/>
  <c r="CF91" i="10"/>
  <c r="CG91" i="10"/>
  <c r="CH91" i="10"/>
  <c r="CI91" i="10"/>
  <c r="CJ91" i="10"/>
  <c r="CK91" i="10"/>
  <c r="CL91" i="10"/>
  <c r="CM91" i="10"/>
  <c r="CN91" i="10"/>
  <c r="CO91" i="10"/>
  <c r="CP91" i="10"/>
  <c r="CQ91" i="10"/>
  <c r="CR91" i="10"/>
  <c r="CS91" i="10"/>
  <c r="CT91" i="10"/>
  <c r="CU91" i="10"/>
  <c r="CV91" i="10"/>
  <c r="CW91" i="10"/>
  <c r="CX91" i="10"/>
  <c r="CY91" i="10"/>
  <c r="CZ91" i="10"/>
  <c r="DA91" i="10"/>
  <c r="DB91" i="10"/>
  <c r="DC91" i="10"/>
  <c r="DD91" i="10"/>
  <c r="DE91" i="10"/>
  <c r="DF91" i="10"/>
  <c r="DG91" i="10"/>
  <c r="DH91" i="10"/>
  <c r="DI91" i="10"/>
  <c r="DJ91" i="10"/>
  <c r="DK91" i="10"/>
  <c r="DL91" i="10"/>
  <c r="DM91" i="10"/>
  <c r="AH92" i="10"/>
  <c r="AI92" i="10"/>
  <c r="AJ92" i="10"/>
  <c r="AK92" i="10"/>
  <c r="AL92" i="10"/>
  <c r="AM92" i="10"/>
  <c r="AN92" i="10"/>
  <c r="AO92" i="10"/>
  <c r="AP92" i="10"/>
  <c r="AQ92" i="10"/>
  <c r="AR92" i="10"/>
  <c r="AS92" i="10"/>
  <c r="AT92" i="10"/>
  <c r="AU92" i="10"/>
  <c r="AV92" i="10"/>
  <c r="AW92" i="10"/>
  <c r="AX92" i="10"/>
  <c r="AY92" i="10"/>
  <c r="AZ92" i="10"/>
  <c r="BA92" i="10"/>
  <c r="BB92" i="10"/>
  <c r="BC92" i="10"/>
  <c r="BD92" i="10"/>
  <c r="BE92" i="10"/>
  <c r="BF92" i="10"/>
  <c r="BG92" i="10"/>
  <c r="BH92" i="10"/>
  <c r="BI92" i="10"/>
  <c r="BJ92" i="10"/>
  <c r="BK92" i="10"/>
  <c r="BL92" i="10"/>
  <c r="BM92" i="10"/>
  <c r="BN92" i="10"/>
  <c r="BO92" i="10"/>
  <c r="BP92" i="10"/>
  <c r="BQ92" i="10"/>
  <c r="BR92" i="10"/>
  <c r="BS92" i="10"/>
  <c r="BT92" i="10"/>
  <c r="BU92" i="10"/>
  <c r="BV92" i="10"/>
  <c r="BW92" i="10"/>
  <c r="BX92" i="10"/>
  <c r="BY92" i="10"/>
  <c r="BZ92" i="10"/>
  <c r="CA92" i="10"/>
  <c r="CB92" i="10"/>
  <c r="CC92" i="10"/>
  <c r="CD92" i="10"/>
  <c r="CE92" i="10"/>
  <c r="CF92" i="10"/>
  <c r="CG92" i="10"/>
  <c r="CH92" i="10"/>
  <c r="CI92" i="10"/>
  <c r="CJ92" i="10"/>
  <c r="CK92" i="10"/>
  <c r="CL92" i="10"/>
  <c r="CM92" i="10"/>
  <c r="CN92" i="10"/>
  <c r="CO92" i="10"/>
  <c r="CP92" i="10"/>
  <c r="CQ92" i="10"/>
  <c r="CR92" i="10"/>
  <c r="CS92" i="10"/>
  <c r="CT92" i="10"/>
  <c r="CU92" i="10"/>
  <c r="CV92" i="10"/>
  <c r="CW92" i="10"/>
  <c r="CX92" i="10"/>
  <c r="CY92" i="10"/>
  <c r="CZ92" i="10"/>
  <c r="DA92" i="10"/>
  <c r="DB92" i="10"/>
  <c r="DC92" i="10"/>
  <c r="DD92" i="10"/>
  <c r="DE92" i="10"/>
  <c r="DF92" i="10"/>
  <c r="DG92" i="10"/>
  <c r="DH92" i="10"/>
  <c r="DI92" i="10"/>
  <c r="DJ92" i="10"/>
  <c r="DK92" i="10"/>
  <c r="DL92" i="10"/>
  <c r="DM92" i="10"/>
  <c r="AH93" i="10"/>
  <c r="AI93" i="10"/>
  <c r="AJ93" i="10"/>
  <c r="AK93" i="10"/>
  <c r="AL93" i="10"/>
  <c r="AM93" i="10"/>
  <c r="AN93" i="10"/>
  <c r="AO93" i="10"/>
  <c r="AP93" i="10"/>
  <c r="AQ93" i="10"/>
  <c r="AR93" i="10"/>
  <c r="AS93" i="10"/>
  <c r="AT93" i="10"/>
  <c r="AU93" i="10"/>
  <c r="AV93" i="10"/>
  <c r="AW93" i="10"/>
  <c r="AX93" i="10"/>
  <c r="AY93" i="10"/>
  <c r="AZ93" i="10"/>
  <c r="BA93" i="10"/>
  <c r="BB93" i="10"/>
  <c r="BC93" i="10"/>
  <c r="BD93" i="10"/>
  <c r="BE93" i="10"/>
  <c r="BF93" i="10"/>
  <c r="BG93" i="10"/>
  <c r="BH93" i="10"/>
  <c r="BI93" i="10"/>
  <c r="BJ93" i="10"/>
  <c r="BK93" i="10"/>
  <c r="BL93" i="10"/>
  <c r="BM93" i="10"/>
  <c r="BN93" i="10"/>
  <c r="BO93" i="10"/>
  <c r="BP93" i="10"/>
  <c r="BQ93" i="10"/>
  <c r="BR93" i="10"/>
  <c r="BS93" i="10"/>
  <c r="BT93" i="10"/>
  <c r="BU93" i="10"/>
  <c r="BV93" i="10"/>
  <c r="BW93" i="10"/>
  <c r="BX93" i="10"/>
  <c r="BY93" i="10"/>
  <c r="BZ93" i="10"/>
  <c r="CA93" i="10"/>
  <c r="CB93" i="10"/>
  <c r="CC93" i="10"/>
  <c r="CD93" i="10"/>
  <c r="CE93" i="10"/>
  <c r="CF93" i="10"/>
  <c r="CG93" i="10"/>
  <c r="CH93" i="10"/>
  <c r="CI93" i="10"/>
  <c r="CJ93" i="10"/>
  <c r="CK93" i="10"/>
  <c r="CL93" i="10"/>
  <c r="CM93" i="10"/>
  <c r="CN93" i="10"/>
  <c r="CO93" i="10"/>
  <c r="CP93" i="10"/>
  <c r="CQ93" i="10"/>
  <c r="CR93" i="10"/>
  <c r="CS93" i="10"/>
  <c r="CT93" i="10"/>
  <c r="CU93" i="10"/>
  <c r="CV93" i="10"/>
  <c r="CW93" i="10"/>
  <c r="CX93" i="10"/>
  <c r="CY93" i="10"/>
  <c r="CZ93" i="10"/>
  <c r="DA93" i="10"/>
  <c r="DB93" i="10"/>
  <c r="DC93" i="10"/>
  <c r="DD93" i="10"/>
  <c r="DE93" i="10"/>
  <c r="DF93" i="10"/>
  <c r="DG93" i="10"/>
  <c r="DH93" i="10"/>
  <c r="DI93" i="10"/>
  <c r="DJ93" i="10"/>
  <c r="DK93" i="10"/>
  <c r="DL93" i="10"/>
  <c r="DM93" i="10"/>
  <c r="AH94" i="10"/>
  <c r="AI94" i="10"/>
  <c r="AJ94" i="10"/>
  <c r="AK94" i="10"/>
  <c r="AL94" i="10"/>
  <c r="AM94" i="10"/>
  <c r="AN94" i="10"/>
  <c r="AO94" i="10"/>
  <c r="AP94" i="10"/>
  <c r="AQ94" i="10"/>
  <c r="AR94" i="10"/>
  <c r="AS94" i="10"/>
  <c r="AT94" i="10"/>
  <c r="AU94" i="10"/>
  <c r="AV94" i="10"/>
  <c r="AW94" i="10"/>
  <c r="AX94" i="10"/>
  <c r="AY94" i="10"/>
  <c r="AZ94" i="10"/>
  <c r="BA94" i="10"/>
  <c r="BB94" i="10"/>
  <c r="BC94" i="10"/>
  <c r="BD94" i="10"/>
  <c r="BE94" i="10"/>
  <c r="BF94" i="10"/>
  <c r="BG94" i="10"/>
  <c r="BH94" i="10"/>
  <c r="BI94" i="10"/>
  <c r="BJ94" i="10"/>
  <c r="BK94" i="10"/>
  <c r="BL94" i="10"/>
  <c r="BM94" i="10"/>
  <c r="BN94" i="10"/>
  <c r="BO94" i="10"/>
  <c r="BP94" i="10"/>
  <c r="BQ94" i="10"/>
  <c r="BR94" i="10"/>
  <c r="BS94" i="10"/>
  <c r="BT94" i="10"/>
  <c r="BU94" i="10"/>
  <c r="BV94" i="10"/>
  <c r="BW94" i="10"/>
  <c r="BX94" i="10"/>
  <c r="BY94" i="10"/>
  <c r="BZ94" i="10"/>
  <c r="CA94" i="10"/>
  <c r="CB94" i="10"/>
  <c r="CC94" i="10"/>
  <c r="CD94" i="10"/>
  <c r="CE94" i="10"/>
  <c r="CF94" i="10"/>
  <c r="CG94" i="10"/>
  <c r="CH94" i="10"/>
  <c r="CI94" i="10"/>
  <c r="CJ94" i="10"/>
  <c r="CK94" i="10"/>
  <c r="CL94" i="10"/>
  <c r="CM94" i="10"/>
  <c r="CN94" i="10"/>
  <c r="CO94" i="10"/>
  <c r="CP94" i="10"/>
  <c r="CQ94" i="10"/>
  <c r="CR94" i="10"/>
  <c r="CS94" i="10"/>
  <c r="CT94" i="10"/>
  <c r="CU94" i="10"/>
  <c r="CV94" i="10"/>
  <c r="CW94" i="10"/>
  <c r="CX94" i="10"/>
  <c r="CY94" i="10"/>
  <c r="CZ94" i="10"/>
  <c r="DA94" i="10"/>
  <c r="DB94" i="10"/>
  <c r="DC94" i="10"/>
  <c r="DD94" i="10"/>
  <c r="DE94" i="10"/>
  <c r="DF94" i="10"/>
  <c r="DG94" i="10"/>
  <c r="DH94" i="10"/>
  <c r="DI94" i="10"/>
  <c r="DJ94" i="10"/>
  <c r="DK94" i="10"/>
  <c r="DL94" i="10"/>
  <c r="DM94" i="10"/>
  <c r="AH95" i="10"/>
  <c r="AI95" i="10"/>
  <c r="AJ95" i="10"/>
  <c r="AK95" i="10"/>
  <c r="AL95" i="10"/>
  <c r="AM95" i="10"/>
  <c r="AN95" i="10"/>
  <c r="AO95" i="10"/>
  <c r="AP95" i="10"/>
  <c r="AQ95" i="10"/>
  <c r="AR95" i="10"/>
  <c r="AS95" i="10"/>
  <c r="AT95" i="10"/>
  <c r="AU95" i="10"/>
  <c r="AV95" i="10"/>
  <c r="AW95" i="10"/>
  <c r="AX95" i="10"/>
  <c r="AY95" i="10"/>
  <c r="AZ95" i="10"/>
  <c r="BA95" i="10"/>
  <c r="BB95" i="10"/>
  <c r="BC95" i="10"/>
  <c r="BD95" i="10"/>
  <c r="BE95" i="10"/>
  <c r="BF95" i="10"/>
  <c r="BG95" i="10"/>
  <c r="BH95" i="10"/>
  <c r="BI95" i="10"/>
  <c r="BJ95" i="10"/>
  <c r="BK95" i="10"/>
  <c r="BL95" i="10"/>
  <c r="BM95" i="10"/>
  <c r="BN95" i="10"/>
  <c r="BO95" i="10"/>
  <c r="BP95" i="10"/>
  <c r="BQ95" i="10"/>
  <c r="BR95" i="10"/>
  <c r="BS95" i="10"/>
  <c r="BT95" i="10"/>
  <c r="BU95" i="10"/>
  <c r="BV95" i="10"/>
  <c r="BW95" i="10"/>
  <c r="BX95" i="10"/>
  <c r="BY95" i="10"/>
  <c r="BZ95" i="10"/>
  <c r="CA95" i="10"/>
  <c r="CB95" i="10"/>
  <c r="CC95" i="10"/>
  <c r="CD95" i="10"/>
  <c r="CE95" i="10"/>
  <c r="CF95" i="10"/>
  <c r="CG95" i="10"/>
  <c r="CH95" i="10"/>
  <c r="CI95" i="10"/>
  <c r="CJ95" i="10"/>
  <c r="CK95" i="10"/>
  <c r="CL95" i="10"/>
  <c r="CM95" i="10"/>
  <c r="CN95" i="10"/>
  <c r="CO95" i="10"/>
  <c r="CP95" i="10"/>
  <c r="CQ95" i="10"/>
  <c r="CR95" i="10"/>
  <c r="CS95" i="10"/>
  <c r="CT95" i="10"/>
  <c r="CU95" i="10"/>
  <c r="CV95" i="10"/>
  <c r="CW95" i="10"/>
  <c r="CX95" i="10"/>
  <c r="CY95" i="10"/>
  <c r="CZ95" i="10"/>
  <c r="DA95" i="10"/>
  <c r="DB95" i="10"/>
  <c r="DC95" i="10"/>
  <c r="DD95" i="10"/>
  <c r="DE95" i="10"/>
  <c r="DF95" i="10"/>
  <c r="DG95" i="10"/>
  <c r="DH95" i="10"/>
  <c r="DI95" i="10"/>
  <c r="DJ95" i="10"/>
  <c r="DK95" i="10"/>
  <c r="DL95" i="10"/>
  <c r="DM95" i="10"/>
  <c r="AH96" i="10"/>
  <c r="AI96" i="10"/>
  <c r="AJ96" i="10"/>
  <c r="AK96" i="10"/>
  <c r="AL96" i="10"/>
  <c r="AM96" i="10"/>
  <c r="AN96" i="10"/>
  <c r="AO96" i="10"/>
  <c r="AP96" i="10"/>
  <c r="AQ96" i="10"/>
  <c r="AR96" i="10"/>
  <c r="AS96" i="10"/>
  <c r="AT96" i="10"/>
  <c r="AU96" i="10"/>
  <c r="AV96" i="10"/>
  <c r="AW96" i="10"/>
  <c r="AX96" i="10"/>
  <c r="AY96" i="10"/>
  <c r="AZ96" i="10"/>
  <c r="BA96" i="10"/>
  <c r="BB96" i="10"/>
  <c r="BC96" i="10"/>
  <c r="BD96" i="10"/>
  <c r="BE96" i="10"/>
  <c r="BF96" i="10"/>
  <c r="BG96" i="10"/>
  <c r="BH96" i="10"/>
  <c r="BI96" i="10"/>
  <c r="BJ96" i="10"/>
  <c r="BK96" i="10"/>
  <c r="BL96" i="10"/>
  <c r="BM96" i="10"/>
  <c r="BN96" i="10"/>
  <c r="BO96" i="10"/>
  <c r="BP96" i="10"/>
  <c r="BQ96" i="10"/>
  <c r="BR96" i="10"/>
  <c r="BS96" i="10"/>
  <c r="BT96" i="10"/>
  <c r="BU96" i="10"/>
  <c r="BV96" i="10"/>
  <c r="BW96" i="10"/>
  <c r="BX96" i="10"/>
  <c r="BY96" i="10"/>
  <c r="BZ96" i="10"/>
  <c r="CA96" i="10"/>
  <c r="CB96" i="10"/>
  <c r="CC96" i="10"/>
  <c r="CD96" i="10"/>
  <c r="CE96" i="10"/>
  <c r="CF96" i="10"/>
  <c r="CG96" i="10"/>
  <c r="CH96" i="10"/>
  <c r="CI96" i="10"/>
  <c r="CJ96" i="10"/>
  <c r="CK96" i="10"/>
  <c r="CL96" i="10"/>
  <c r="CM96" i="10"/>
  <c r="CN96" i="10"/>
  <c r="CO96" i="10"/>
  <c r="CP96" i="10"/>
  <c r="CQ96" i="10"/>
  <c r="CR96" i="10"/>
  <c r="CS96" i="10"/>
  <c r="CT96" i="10"/>
  <c r="CU96" i="10"/>
  <c r="CV96" i="10"/>
  <c r="CW96" i="10"/>
  <c r="CX96" i="10"/>
  <c r="CY96" i="10"/>
  <c r="CZ96" i="10"/>
  <c r="DA96" i="10"/>
  <c r="DB96" i="10"/>
  <c r="DC96" i="10"/>
  <c r="DD96" i="10"/>
  <c r="DE96" i="10"/>
  <c r="DF96" i="10"/>
  <c r="DG96" i="10"/>
  <c r="DH96" i="10"/>
  <c r="DI96" i="10"/>
  <c r="DJ96" i="10"/>
  <c r="DK96" i="10"/>
  <c r="DL96" i="10"/>
  <c r="DM96" i="10"/>
  <c r="AH97" i="10"/>
  <c r="AI97" i="10"/>
  <c r="AJ97" i="10"/>
  <c r="AK97" i="10"/>
  <c r="AL97" i="10"/>
  <c r="AM97" i="10"/>
  <c r="AN97" i="10"/>
  <c r="AO97" i="10"/>
  <c r="AP97" i="10"/>
  <c r="AQ97" i="10"/>
  <c r="AR97" i="10"/>
  <c r="AS97" i="10"/>
  <c r="AT97" i="10"/>
  <c r="AU97" i="10"/>
  <c r="AV97" i="10"/>
  <c r="AW97" i="10"/>
  <c r="AX97" i="10"/>
  <c r="AY97" i="10"/>
  <c r="AZ97" i="10"/>
  <c r="BA97" i="10"/>
  <c r="BB97" i="10"/>
  <c r="BC97" i="10"/>
  <c r="BD97" i="10"/>
  <c r="BE97" i="10"/>
  <c r="BF97" i="10"/>
  <c r="BG97" i="10"/>
  <c r="BH97" i="10"/>
  <c r="BI97" i="10"/>
  <c r="BJ97" i="10"/>
  <c r="BK97" i="10"/>
  <c r="BL97" i="10"/>
  <c r="BM97" i="10"/>
  <c r="BN97" i="10"/>
  <c r="BO97" i="10"/>
  <c r="BP97" i="10"/>
  <c r="BQ97" i="10"/>
  <c r="BR97" i="10"/>
  <c r="BS97" i="10"/>
  <c r="BT97" i="10"/>
  <c r="BU97" i="10"/>
  <c r="BV97" i="10"/>
  <c r="BW97" i="10"/>
  <c r="BX97" i="10"/>
  <c r="BY97" i="10"/>
  <c r="BZ97" i="10"/>
  <c r="CA97" i="10"/>
  <c r="CB97" i="10"/>
  <c r="CC97" i="10"/>
  <c r="CD97" i="10"/>
  <c r="CE97" i="10"/>
  <c r="CF97" i="10"/>
  <c r="CG97" i="10"/>
  <c r="CH97" i="10"/>
  <c r="CI97" i="10"/>
  <c r="CJ97" i="10"/>
  <c r="CK97" i="10"/>
  <c r="CL97" i="10"/>
  <c r="CM97" i="10"/>
  <c r="CN97" i="10"/>
  <c r="CO97" i="10"/>
  <c r="CP97" i="10"/>
  <c r="CQ97" i="10"/>
  <c r="CR97" i="10"/>
  <c r="CS97" i="10"/>
  <c r="CT97" i="10"/>
  <c r="CU97" i="10"/>
  <c r="CV97" i="10"/>
  <c r="CW97" i="10"/>
  <c r="CX97" i="10"/>
  <c r="CY97" i="10"/>
  <c r="CZ97" i="10"/>
  <c r="DA97" i="10"/>
  <c r="DB97" i="10"/>
  <c r="DC97" i="10"/>
  <c r="DD97" i="10"/>
  <c r="DE97" i="10"/>
  <c r="DF97" i="10"/>
  <c r="DG97" i="10"/>
  <c r="DH97" i="10"/>
  <c r="DI97" i="10"/>
  <c r="DJ97" i="10"/>
  <c r="DK97" i="10"/>
  <c r="DL97" i="10"/>
  <c r="DM97" i="10"/>
  <c r="AH98" i="10"/>
  <c r="AI98" i="10"/>
  <c r="AJ98" i="10"/>
  <c r="AK98" i="10"/>
  <c r="AL98" i="10"/>
  <c r="AM98" i="10"/>
  <c r="AN98" i="10"/>
  <c r="AO98" i="10"/>
  <c r="AP98" i="10"/>
  <c r="AQ98" i="10"/>
  <c r="AR98" i="10"/>
  <c r="AS98" i="10"/>
  <c r="AT98" i="10"/>
  <c r="AU98" i="10"/>
  <c r="AV98" i="10"/>
  <c r="AW98" i="10"/>
  <c r="AX98" i="10"/>
  <c r="AY98" i="10"/>
  <c r="AZ98" i="10"/>
  <c r="BA98" i="10"/>
  <c r="BB98" i="10"/>
  <c r="BC98" i="10"/>
  <c r="BD98" i="10"/>
  <c r="BE98" i="10"/>
  <c r="BF98" i="10"/>
  <c r="BG98" i="10"/>
  <c r="BH98" i="10"/>
  <c r="BI98" i="10"/>
  <c r="BJ98" i="10"/>
  <c r="BK98" i="10"/>
  <c r="BL98" i="10"/>
  <c r="BM98" i="10"/>
  <c r="BN98" i="10"/>
  <c r="BO98" i="10"/>
  <c r="BP98" i="10"/>
  <c r="BQ98" i="10"/>
  <c r="BR98" i="10"/>
  <c r="BS98" i="10"/>
  <c r="BT98" i="10"/>
  <c r="BU98" i="10"/>
  <c r="BV98" i="10"/>
  <c r="BW98" i="10"/>
  <c r="BX98" i="10"/>
  <c r="BY98" i="10"/>
  <c r="BZ98" i="10"/>
  <c r="CA98" i="10"/>
  <c r="CB98" i="10"/>
  <c r="CC98" i="10"/>
  <c r="CD98" i="10"/>
  <c r="CE98" i="10"/>
  <c r="CF98" i="10"/>
  <c r="CG98" i="10"/>
  <c r="CH98" i="10"/>
  <c r="CI98" i="10"/>
  <c r="CJ98" i="10"/>
  <c r="CK98" i="10"/>
  <c r="CL98" i="10"/>
  <c r="CM98" i="10"/>
  <c r="CN98" i="10"/>
  <c r="CO98" i="10"/>
  <c r="CP98" i="10"/>
  <c r="CQ98" i="10"/>
  <c r="CR98" i="10"/>
  <c r="CS98" i="10"/>
  <c r="CT98" i="10"/>
  <c r="CU98" i="10"/>
  <c r="CV98" i="10"/>
  <c r="CW98" i="10"/>
  <c r="CX98" i="10"/>
  <c r="CY98" i="10"/>
  <c r="CZ98" i="10"/>
  <c r="DA98" i="10"/>
  <c r="DB98" i="10"/>
  <c r="DC98" i="10"/>
  <c r="DD98" i="10"/>
  <c r="DE98" i="10"/>
  <c r="DF98" i="10"/>
  <c r="DG98" i="10"/>
  <c r="DH98" i="10"/>
  <c r="DI98" i="10"/>
  <c r="DJ98" i="10"/>
  <c r="DK98" i="10"/>
  <c r="DL98" i="10"/>
  <c r="DM98" i="10"/>
  <c r="AH99" i="10"/>
  <c r="AI99" i="10"/>
  <c r="AJ99" i="10"/>
  <c r="AK99" i="10"/>
  <c r="AL99" i="10"/>
  <c r="AM99" i="10"/>
  <c r="AN99" i="10"/>
  <c r="AO99" i="10"/>
  <c r="AP99" i="10"/>
  <c r="AQ99" i="10"/>
  <c r="AR99" i="10"/>
  <c r="AS99" i="10"/>
  <c r="AT99" i="10"/>
  <c r="AU99" i="10"/>
  <c r="AV99" i="10"/>
  <c r="AW99" i="10"/>
  <c r="AX99" i="10"/>
  <c r="AY99" i="10"/>
  <c r="AZ99" i="10"/>
  <c r="BA99" i="10"/>
  <c r="BB99" i="10"/>
  <c r="BC99" i="10"/>
  <c r="BD99" i="10"/>
  <c r="BE99" i="10"/>
  <c r="BF99" i="10"/>
  <c r="BG99" i="10"/>
  <c r="BH99" i="10"/>
  <c r="BI99" i="10"/>
  <c r="BJ99" i="10"/>
  <c r="BK99" i="10"/>
  <c r="BL99" i="10"/>
  <c r="BM99" i="10"/>
  <c r="BN99" i="10"/>
  <c r="BO99" i="10"/>
  <c r="BP99" i="10"/>
  <c r="BQ99" i="10"/>
  <c r="BR99" i="10"/>
  <c r="BS99" i="10"/>
  <c r="BT99" i="10"/>
  <c r="BU99" i="10"/>
  <c r="BV99" i="10"/>
  <c r="BW99" i="10"/>
  <c r="BX99" i="10"/>
  <c r="BY99" i="10"/>
  <c r="BZ99" i="10"/>
  <c r="CA99" i="10"/>
  <c r="CB99" i="10"/>
  <c r="CC99" i="10"/>
  <c r="CD99" i="10"/>
  <c r="CE99" i="10"/>
  <c r="CF99" i="10"/>
  <c r="CG99" i="10"/>
  <c r="CH99" i="10"/>
  <c r="CI99" i="10"/>
  <c r="CJ99" i="10"/>
  <c r="CK99" i="10"/>
  <c r="CL99" i="10"/>
  <c r="CM99" i="10"/>
  <c r="CN99" i="10"/>
  <c r="CO99" i="10"/>
  <c r="CP99" i="10"/>
  <c r="CQ99" i="10"/>
  <c r="CR99" i="10"/>
  <c r="CS99" i="10"/>
  <c r="CT99" i="10"/>
  <c r="CU99" i="10"/>
  <c r="CV99" i="10"/>
  <c r="CW99" i="10"/>
  <c r="CX99" i="10"/>
  <c r="CY99" i="10"/>
  <c r="CZ99" i="10"/>
  <c r="DA99" i="10"/>
  <c r="DB99" i="10"/>
  <c r="DC99" i="10"/>
  <c r="DD99" i="10"/>
  <c r="DE99" i="10"/>
  <c r="DF99" i="10"/>
  <c r="DG99" i="10"/>
  <c r="DH99" i="10"/>
  <c r="DI99" i="10"/>
  <c r="DJ99" i="10"/>
  <c r="DK99" i="10"/>
  <c r="DL99" i="10"/>
  <c r="DM99" i="10"/>
  <c r="AH100" i="10"/>
  <c r="AI100" i="10"/>
  <c r="AJ100" i="10"/>
  <c r="AK100" i="10"/>
  <c r="AL100" i="10"/>
  <c r="AM100" i="10"/>
  <c r="AN100" i="10"/>
  <c r="AO100" i="10"/>
  <c r="AP100" i="10"/>
  <c r="AQ100" i="10"/>
  <c r="AR100" i="10"/>
  <c r="AS100" i="10"/>
  <c r="AT100" i="10"/>
  <c r="AU100" i="10"/>
  <c r="AV100" i="10"/>
  <c r="AW100" i="10"/>
  <c r="AX100" i="10"/>
  <c r="AY100" i="10"/>
  <c r="AZ100" i="10"/>
  <c r="BA100" i="10"/>
  <c r="BB100" i="10"/>
  <c r="BC100" i="10"/>
  <c r="BD100" i="10"/>
  <c r="BE100" i="10"/>
  <c r="BF100" i="10"/>
  <c r="BG100" i="10"/>
  <c r="BH100" i="10"/>
  <c r="BI100" i="10"/>
  <c r="BJ100" i="10"/>
  <c r="BK100" i="10"/>
  <c r="BL100" i="10"/>
  <c r="BM100" i="10"/>
  <c r="BN100" i="10"/>
  <c r="BO100" i="10"/>
  <c r="BP100" i="10"/>
  <c r="BQ100" i="10"/>
  <c r="BR100" i="10"/>
  <c r="BS100" i="10"/>
  <c r="BT100" i="10"/>
  <c r="BU100" i="10"/>
  <c r="BV100" i="10"/>
  <c r="BW100" i="10"/>
  <c r="BX100" i="10"/>
  <c r="BY100" i="10"/>
  <c r="BZ100" i="10"/>
  <c r="CA100" i="10"/>
  <c r="CB100" i="10"/>
  <c r="CC100" i="10"/>
  <c r="CD100" i="10"/>
  <c r="CE100" i="10"/>
  <c r="CF100" i="10"/>
  <c r="CG100" i="10"/>
  <c r="CH100" i="10"/>
  <c r="CI100" i="10"/>
  <c r="CJ100" i="10"/>
  <c r="CK100" i="10"/>
  <c r="CL100" i="10"/>
  <c r="CM100" i="10"/>
  <c r="CN100" i="10"/>
  <c r="CO100" i="10"/>
  <c r="CP100" i="10"/>
  <c r="CQ100" i="10"/>
  <c r="CR100" i="10"/>
  <c r="CS100" i="10"/>
  <c r="CT100" i="10"/>
  <c r="CU100" i="10"/>
  <c r="CV100" i="10"/>
  <c r="CW100" i="10"/>
  <c r="CX100" i="10"/>
  <c r="CY100" i="10"/>
  <c r="CZ100" i="10"/>
  <c r="DA100" i="10"/>
  <c r="DB100" i="10"/>
  <c r="DC100" i="10"/>
  <c r="DD100" i="10"/>
  <c r="DE100" i="10"/>
  <c r="DF100" i="10"/>
  <c r="DG100" i="10"/>
  <c r="DH100" i="10"/>
  <c r="DI100" i="10"/>
  <c r="DJ100" i="10"/>
  <c r="DK100" i="10"/>
  <c r="DL100" i="10"/>
  <c r="DM100" i="10"/>
  <c r="AH101" i="10"/>
  <c r="AI101" i="10"/>
  <c r="AJ101" i="10"/>
  <c r="AK101" i="10"/>
  <c r="AL101" i="10"/>
  <c r="AM101" i="10"/>
  <c r="AN101" i="10"/>
  <c r="AO101" i="10"/>
  <c r="AP101" i="10"/>
  <c r="AQ101" i="10"/>
  <c r="AR101" i="10"/>
  <c r="AS101" i="10"/>
  <c r="AT101" i="10"/>
  <c r="AU101" i="10"/>
  <c r="AV101" i="10"/>
  <c r="AW101" i="10"/>
  <c r="AX101" i="10"/>
  <c r="AY101" i="10"/>
  <c r="AZ101" i="10"/>
  <c r="BA101" i="10"/>
  <c r="BB101" i="10"/>
  <c r="BC101" i="10"/>
  <c r="BD101" i="10"/>
  <c r="BE101" i="10"/>
  <c r="BF101" i="10"/>
  <c r="BG101" i="10"/>
  <c r="BH101" i="10"/>
  <c r="BI101" i="10"/>
  <c r="BJ101" i="10"/>
  <c r="BK101" i="10"/>
  <c r="BL101" i="10"/>
  <c r="BM101" i="10"/>
  <c r="BN101" i="10"/>
  <c r="BO101" i="10"/>
  <c r="BP101" i="10"/>
  <c r="BQ101" i="10"/>
  <c r="BR101" i="10"/>
  <c r="BS101" i="10"/>
  <c r="BT101" i="10"/>
  <c r="BU101" i="10"/>
  <c r="BV101" i="10"/>
  <c r="BW101" i="10"/>
  <c r="BX101" i="10"/>
  <c r="BY101" i="10"/>
  <c r="BZ101" i="10"/>
  <c r="CA101" i="10"/>
  <c r="CB101" i="10"/>
  <c r="CC101" i="10"/>
  <c r="CD101" i="10"/>
  <c r="CE101" i="10"/>
  <c r="CF101" i="10"/>
  <c r="CG101" i="10"/>
  <c r="CH101" i="10"/>
  <c r="CI101" i="10"/>
  <c r="CJ101" i="10"/>
  <c r="CK101" i="10"/>
  <c r="CL101" i="10"/>
  <c r="CM101" i="10"/>
  <c r="CN101" i="10"/>
  <c r="CO101" i="10"/>
  <c r="CP101" i="10"/>
  <c r="CQ101" i="10"/>
  <c r="CR101" i="10"/>
  <c r="CS101" i="10"/>
  <c r="CT101" i="10"/>
  <c r="CU101" i="10"/>
  <c r="CV101" i="10"/>
  <c r="CW101" i="10"/>
  <c r="CX101" i="10"/>
  <c r="CY101" i="10"/>
  <c r="CZ101" i="10"/>
  <c r="DA101" i="10"/>
  <c r="DB101" i="10"/>
  <c r="DC101" i="10"/>
  <c r="DD101" i="10"/>
  <c r="DE101" i="10"/>
  <c r="DF101" i="10"/>
  <c r="DG101" i="10"/>
  <c r="DH101" i="10"/>
  <c r="DI101" i="10"/>
  <c r="DJ101" i="10"/>
  <c r="DK101" i="10"/>
  <c r="DL101" i="10"/>
  <c r="DM101" i="10"/>
  <c r="AH102" i="10"/>
  <c r="AI102" i="10"/>
  <c r="AJ102" i="10"/>
  <c r="AK102" i="10"/>
  <c r="AL102" i="10"/>
  <c r="AM102" i="10"/>
  <c r="AN102" i="10"/>
  <c r="AO102" i="10"/>
  <c r="AP102" i="10"/>
  <c r="AQ102" i="10"/>
  <c r="AR102" i="10"/>
  <c r="AS102" i="10"/>
  <c r="AT102" i="10"/>
  <c r="AU102" i="10"/>
  <c r="AV102" i="10"/>
  <c r="AW102" i="10"/>
  <c r="AX102" i="10"/>
  <c r="AY102" i="10"/>
  <c r="AZ102" i="10"/>
  <c r="BA102" i="10"/>
  <c r="BB102" i="10"/>
  <c r="BC102" i="10"/>
  <c r="BD102" i="10"/>
  <c r="BE102" i="10"/>
  <c r="BF102" i="10"/>
  <c r="BG102" i="10"/>
  <c r="BH102" i="10"/>
  <c r="BI102" i="10"/>
  <c r="BJ102" i="10"/>
  <c r="BK102" i="10"/>
  <c r="BL102" i="10"/>
  <c r="BM102" i="10"/>
  <c r="BN102" i="10"/>
  <c r="BO102" i="10"/>
  <c r="BP102" i="10"/>
  <c r="BQ102" i="10"/>
  <c r="BR102" i="10"/>
  <c r="BS102" i="10"/>
  <c r="BT102" i="10"/>
  <c r="BU102" i="10"/>
  <c r="BV102" i="10"/>
  <c r="BW102" i="10"/>
  <c r="BX102" i="10"/>
  <c r="BY102" i="10"/>
  <c r="BZ102" i="10"/>
  <c r="CA102" i="10"/>
  <c r="CB102" i="10"/>
  <c r="CC102" i="10"/>
  <c r="CD102" i="10"/>
  <c r="CE102" i="10"/>
  <c r="CF102" i="10"/>
  <c r="CG102" i="10"/>
  <c r="CH102" i="10"/>
  <c r="CI102" i="10"/>
  <c r="CJ102" i="10"/>
  <c r="CK102" i="10"/>
  <c r="CL102" i="10"/>
  <c r="CM102" i="10"/>
  <c r="CN102" i="10"/>
  <c r="CO102" i="10"/>
  <c r="CP102" i="10"/>
  <c r="CQ102" i="10"/>
  <c r="CR102" i="10"/>
  <c r="CS102" i="10"/>
  <c r="CT102" i="10"/>
  <c r="CU102" i="10"/>
  <c r="CV102" i="10"/>
  <c r="CW102" i="10"/>
  <c r="CX102" i="10"/>
  <c r="CY102" i="10"/>
  <c r="CZ102" i="10"/>
  <c r="DA102" i="10"/>
  <c r="DB102" i="10"/>
  <c r="DC102" i="10"/>
  <c r="DD102" i="10"/>
  <c r="DE102" i="10"/>
  <c r="DF102" i="10"/>
  <c r="DG102" i="10"/>
  <c r="DH102" i="10"/>
  <c r="DI102" i="10"/>
  <c r="DJ102" i="10"/>
  <c r="DK102" i="10"/>
  <c r="DL102" i="10"/>
  <c r="DM102" i="10"/>
  <c r="AH103" i="10"/>
  <c r="AI103" i="10"/>
  <c r="AJ103" i="10"/>
  <c r="AK103" i="10"/>
  <c r="AL103" i="10"/>
  <c r="AM103" i="10"/>
  <c r="AN103" i="10"/>
  <c r="AO103" i="10"/>
  <c r="AP103" i="10"/>
  <c r="AQ103" i="10"/>
  <c r="AR103" i="10"/>
  <c r="AS103" i="10"/>
  <c r="AT103" i="10"/>
  <c r="AU103" i="10"/>
  <c r="AV103" i="10"/>
  <c r="AW103" i="10"/>
  <c r="AX103" i="10"/>
  <c r="AY103" i="10"/>
  <c r="AZ103" i="10"/>
  <c r="BA103" i="10"/>
  <c r="BB103" i="10"/>
  <c r="BC103" i="10"/>
  <c r="BD103" i="10"/>
  <c r="BE103" i="10"/>
  <c r="BF103" i="10"/>
  <c r="BG103" i="10"/>
  <c r="BH103" i="10"/>
  <c r="BI103" i="10"/>
  <c r="BJ103" i="10"/>
  <c r="BK103" i="10"/>
  <c r="BL103" i="10"/>
  <c r="BM103" i="10"/>
  <c r="BN103" i="10"/>
  <c r="BO103" i="10"/>
  <c r="BP103" i="10"/>
  <c r="BQ103" i="10"/>
  <c r="BR103" i="10"/>
  <c r="BS103" i="10"/>
  <c r="BT103" i="10"/>
  <c r="BU103" i="10"/>
  <c r="BV103" i="10"/>
  <c r="BW103" i="10"/>
  <c r="BX103" i="10"/>
  <c r="BY103" i="10"/>
  <c r="BZ103" i="10"/>
  <c r="CA103" i="10"/>
  <c r="CB103" i="10"/>
  <c r="CC103" i="10"/>
  <c r="CD103" i="10"/>
  <c r="CE103" i="10"/>
  <c r="CF103" i="10"/>
  <c r="CG103" i="10"/>
  <c r="CH103" i="10"/>
  <c r="CI103" i="10"/>
  <c r="CJ103" i="10"/>
  <c r="CK103" i="10"/>
  <c r="CL103" i="10"/>
  <c r="CM103" i="10"/>
  <c r="CN103" i="10"/>
  <c r="CO103" i="10"/>
  <c r="CP103" i="10"/>
  <c r="CQ103" i="10"/>
  <c r="CR103" i="10"/>
  <c r="CS103" i="10"/>
  <c r="CT103" i="10"/>
  <c r="CU103" i="10"/>
  <c r="CV103" i="10"/>
  <c r="CW103" i="10"/>
  <c r="CX103" i="10"/>
  <c r="CY103" i="10"/>
  <c r="CZ103" i="10"/>
  <c r="DA103" i="10"/>
  <c r="DB103" i="10"/>
  <c r="DC103" i="10"/>
  <c r="DD103" i="10"/>
  <c r="DE103" i="10"/>
  <c r="DF103" i="10"/>
  <c r="DG103" i="10"/>
  <c r="DH103" i="10"/>
  <c r="DI103" i="10"/>
  <c r="DJ103" i="10"/>
  <c r="DK103" i="10"/>
  <c r="DL103" i="10"/>
  <c r="DM103" i="10"/>
  <c r="AH104" i="10"/>
  <c r="AI104" i="10"/>
  <c r="AJ104" i="10"/>
  <c r="AK104" i="10"/>
  <c r="AL104" i="10"/>
  <c r="AM104" i="10"/>
  <c r="AN104" i="10"/>
  <c r="AO104" i="10"/>
  <c r="AP104" i="10"/>
  <c r="AQ104" i="10"/>
  <c r="AR104" i="10"/>
  <c r="AS104" i="10"/>
  <c r="AT104" i="10"/>
  <c r="AU104" i="10"/>
  <c r="AV104" i="10"/>
  <c r="AW104" i="10"/>
  <c r="AX104" i="10"/>
  <c r="AY104" i="10"/>
  <c r="AZ104" i="10"/>
  <c r="BA104" i="10"/>
  <c r="BB104" i="10"/>
  <c r="BC104" i="10"/>
  <c r="BD104" i="10"/>
  <c r="BE104" i="10"/>
  <c r="BF104" i="10"/>
  <c r="BG104" i="10"/>
  <c r="BH104" i="10"/>
  <c r="BI104" i="10"/>
  <c r="BJ104" i="10"/>
  <c r="BK104" i="10"/>
  <c r="BL104" i="10"/>
  <c r="BM104" i="10"/>
  <c r="BN104" i="10"/>
  <c r="BO104" i="10"/>
  <c r="BP104" i="10"/>
  <c r="BQ104" i="10"/>
  <c r="BR104" i="10"/>
  <c r="BS104" i="10"/>
  <c r="BT104" i="10"/>
  <c r="BU104" i="10"/>
  <c r="BV104" i="10"/>
  <c r="BW104" i="10"/>
  <c r="BX104" i="10"/>
  <c r="BY104" i="10"/>
  <c r="BZ104" i="10"/>
  <c r="CA104" i="10"/>
  <c r="CB104" i="10"/>
  <c r="CC104" i="10"/>
  <c r="CD104" i="10"/>
  <c r="CE104" i="10"/>
  <c r="CF104" i="10"/>
  <c r="CG104" i="10"/>
  <c r="CH104" i="10"/>
  <c r="CI104" i="10"/>
  <c r="CJ104" i="10"/>
  <c r="CK104" i="10"/>
  <c r="CL104" i="10"/>
  <c r="CM104" i="10"/>
  <c r="CN104" i="10"/>
  <c r="CO104" i="10"/>
  <c r="CP104" i="10"/>
  <c r="CQ104" i="10"/>
  <c r="CR104" i="10"/>
  <c r="CS104" i="10"/>
  <c r="CT104" i="10"/>
  <c r="CU104" i="10"/>
  <c r="CV104" i="10"/>
  <c r="CW104" i="10"/>
  <c r="CX104" i="10"/>
  <c r="CY104" i="10"/>
  <c r="CZ104" i="10"/>
  <c r="DA104" i="10"/>
  <c r="DB104" i="10"/>
  <c r="DC104" i="10"/>
  <c r="DD104" i="10"/>
  <c r="DE104" i="10"/>
  <c r="DF104" i="10"/>
  <c r="DG104" i="10"/>
  <c r="DH104" i="10"/>
  <c r="DI104" i="10"/>
  <c r="DJ104" i="10"/>
  <c r="DK104" i="10"/>
  <c r="DL104" i="10"/>
  <c r="DM104" i="10"/>
  <c r="AH105" i="10"/>
  <c r="AI105" i="10"/>
  <c r="AJ105" i="10"/>
  <c r="AK105" i="10"/>
  <c r="AL105" i="10"/>
  <c r="AM105" i="10"/>
  <c r="AN105" i="10"/>
  <c r="AO105" i="10"/>
  <c r="AP105" i="10"/>
  <c r="AQ105" i="10"/>
  <c r="AR105" i="10"/>
  <c r="AS105" i="10"/>
  <c r="AT105" i="10"/>
  <c r="AU105" i="10"/>
  <c r="AV105" i="10"/>
  <c r="AW105" i="10"/>
  <c r="AX105" i="10"/>
  <c r="AY105" i="10"/>
  <c r="AZ105" i="10"/>
  <c r="BA105" i="10"/>
  <c r="BB105" i="10"/>
  <c r="BC105" i="10"/>
  <c r="BD105" i="10"/>
  <c r="BE105" i="10"/>
  <c r="BF105" i="10"/>
  <c r="BG105" i="10"/>
  <c r="BH105" i="10"/>
  <c r="BI105" i="10"/>
  <c r="BJ105" i="10"/>
  <c r="BK105" i="10"/>
  <c r="BL105" i="10"/>
  <c r="BM105" i="10"/>
  <c r="BN105" i="10"/>
  <c r="BO105" i="10"/>
  <c r="BP105" i="10"/>
  <c r="BQ105" i="10"/>
  <c r="BR105" i="10"/>
  <c r="BS105" i="10"/>
  <c r="BT105" i="10"/>
  <c r="BU105" i="10"/>
  <c r="BV105" i="10"/>
  <c r="BW105" i="10"/>
  <c r="BX105" i="10"/>
  <c r="BY105" i="10"/>
  <c r="BZ105" i="10"/>
  <c r="CA105" i="10"/>
  <c r="CB105" i="10"/>
  <c r="CC105" i="10"/>
  <c r="CD105" i="10"/>
  <c r="CE105" i="10"/>
  <c r="CF105" i="10"/>
  <c r="CG105" i="10"/>
  <c r="CH105" i="10"/>
  <c r="CI105" i="10"/>
  <c r="CJ105" i="10"/>
  <c r="CK105" i="10"/>
  <c r="CL105" i="10"/>
  <c r="CM105" i="10"/>
  <c r="CN105" i="10"/>
  <c r="CO105" i="10"/>
  <c r="CP105" i="10"/>
  <c r="CQ105" i="10"/>
  <c r="CR105" i="10"/>
  <c r="CS105" i="10"/>
  <c r="CT105" i="10"/>
  <c r="CU105" i="10"/>
  <c r="CV105" i="10"/>
  <c r="CW105" i="10"/>
  <c r="CX105" i="10"/>
  <c r="CY105" i="10"/>
  <c r="CZ105" i="10"/>
  <c r="DA105" i="10"/>
  <c r="DB105" i="10"/>
  <c r="DC105" i="10"/>
  <c r="DD105" i="10"/>
  <c r="DE105" i="10"/>
  <c r="DF105" i="10"/>
  <c r="DG105" i="10"/>
  <c r="DH105" i="10"/>
  <c r="DI105" i="10"/>
  <c r="DJ105" i="10"/>
  <c r="DK105" i="10"/>
  <c r="DL105" i="10"/>
  <c r="DM105" i="10"/>
  <c r="AH106" i="10"/>
  <c r="AI106" i="10"/>
  <c r="AJ106" i="10"/>
  <c r="AK106" i="10"/>
  <c r="AL106" i="10"/>
  <c r="AM106" i="10"/>
  <c r="AN106" i="10"/>
  <c r="AO106" i="10"/>
  <c r="AP106" i="10"/>
  <c r="AQ106" i="10"/>
  <c r="AR106" i="10"/>
  <c r="AS106" i="10"/>
  <c r="AT106" i="10"/>
  <c r="AU106" i="10"/>
  <c r="AV106" i="10"/>
  <c r="AW106" i="10"/>
  <c r="AX106" i="10"/>
  <c r="AY106" i="10"/>
  <c r="AZ106" i="10"/>
  <c r="BA106" i="10"/>
  <c r="BB106" i="10"/>
  <c r="BC106" i="10"/>
  <c r="BD106" i="10"/>
  <c r="BE106" i="10"/>
  <c r="BF106" i="10"/>
  <c r="BG106" i="10"/>
  <c r="BH106" i="10"/>
  <c r="BI106" i="10"/>
  <c r="BJ106" i="10"/>
  <c r="BK106" i="10"/>
  <c r="BL106" i="10"/>
  <c r="BM106" i="10"/>
  <c r="BN106" i="10"/>
  <c r="BO106" i="10"/>
  <c r="BP106" i="10"/>
  <c r="BQ106" i="10"/>
  <c r="BR106" i="10"/>
  <c r="BS106" i="10"/>
  <c r="BT106" i="10"/>
  <c r="BU106" i="10"/>
  <c r="BV106" i="10"/>
  <c r="BW106" i="10"/>
  <c r="BX106" i="10"/>
  <c r="BY106" i="10"/>
  <c r="BZ106" i="10"/>
  <c r="CA106" i="10"/>
  <c r="CB106" i="10"/>
  <c r="CC106" i="10"/>
  <c r="CD106" i="10"/>
  <c r="CE106" i="10"/>
  <c r="CF106" i="10"/>
  <c r="CG106" i="10"/>
  <c r="CH106" i="10"/>
  <c r="CI106" i="10"/>
  <c r="CJ106" i="10"/>
  <c r="CK106" i="10"/>
  <c r="CL106" i="10"/>
  <c r="CM106" i="10"/>
  <c r="CN106" i="10"/>
  <c r="CO106" i="10"/>
  <c r="CP106" i="10"/>
  <c r="CQ106" i="10"/>
  <c r="CR106" i="10"/>
  <c r="CS106" i="10"/>
  <c r="CT106" i="10"/>
  <c r="CU106" i="10"/>
  <c r="CV106" i="10"/>
  <c r="CW106" i="10"/>
  <c r="CX106" i="10"/>
  <c r="CY106" i="10"/>
  <c r="CZ106" i="10"/>
  <c r="DA106" i="10"/>
  <c r="DB106" i="10"/>
  <c r="DC106" i="10"/>
  <c r="DD106" i="10"/>
  <c r="DE106" i="10"/>
  <c r="DF106" i="10"/>
  <c r="DG106" i="10"/>
  <c r="DH106" i="10"/>
  <c r="DI106" i="10"/>
  <c r="DJ106" i="10"/>
  <c r="DK106" i="10"/>
  <c r="DL106" i="10"/>
  <c r="DM106" i="10"/>
  <c r="AH107" i="10"/>
  <c r="AI107" i="10"/>
  <c r="AJ107" i="10"/>
  <c r="AK107" i="10"/>
  <c r="AL107" i="10"/>
  <c r="AM107" i="10"/>
  <c r="AN107" i="10"/>
  <c r="AO107" i="10"/>
  <c r="AP107" i="10"/>
  <c r="AQ107" i="10"/>
  <c r="AR107" i="10"/>
  <c r="AS107" i="10"/>
  <c r="AT107" i="10"/>
  <c r="AU107" i="10"/>
  <c r="AV107" i="10"/>
  <c r="AW107" i="10"/>
  <c r="AX107" i="10"/>
  <c r="AY107" i="10"/>
  <c r="AZ107" i="10"/>
  <c r="BA107" i="10"/>
  <c r="BB107" i="10"/>
  <c r="BC107" i="10"/>
  <c r="BD107" i="10"/>
  <c r="BE107" i="10"/>
  <c r="BF107" i="10"/>
  <c r="BG107" i="10"/>
  <c r="BH107" i="10"/>
  <c r="BI107" i="10"/>
  <c r="BJ107" i="10"/>
  <c r="BK107" i="10"/>
  <c r="BL107" i="10"/>
  <c r="BM107" i="10"/>
  <c r="BN107" i="10"/>
  <c r="BO107" i="10"/>
  <c r="BP107" i="10"/>
  <c r="BQ107" i="10"/>
  <c r="BR107" i="10"/>
  <c r="BS107" i="10"/>
  <c r="BT107" i="10"/>
  <c r="BU107" i="10"/>
  <c r="BV107" i="10"/>
  <c r="BW107" i="10"/>
  <c r="BX107" i="10"/>
  <c r="BY107" i="10"/>
  <c r="BZ107" i="10"/>
  <c r="CA107" i="10"/>
  <c r="CB107" i="10"/>
  <c r="CC107" i="10"/>
  <c r="CD107" i="10"/>
  <c r="CE107" i="10"/>
  <c r="CF107" i="10"/>
  <c r="CG107" i="10"/>
  <c r="CH107" i="10"/>
  <c r="CI107" i="10"/>
  <c r="CJ107" i="10"/>
  <c r="CK107" i="10"/>
  <c r="CL107" i="10"/>
  <c r="CM107" i="10"/>
  <c r="CN107" i="10"/>
  <c r="CO107" i="10"/>
  <c r="CP107" i="10"/>
  <c r="CQ107" i="10"/>
  <c r="CR107" i="10"/>
  <c r="CS107" i="10"/>
  <c r="CT107" i="10"/>
  <c r="CU107" i="10"/>
  <c r="CV107" i="10"/>
  <c r="CW107" i="10"/>
  <c r="CX107" i="10"/>
  <c r="CY107" i="10"/>
  <c r="CZ107" i="10"/>
  <c r="DA107" i="10"/>
  <c r="DB107" i="10"/>
  <c r="DC107" i="10"/>
  <c r="DD107" i="10"/>
  <c r="DE107" i="10"/>
  <c r="DF107" i="10"/>
  <c r="DG107" i="10"/>
  <c r="DH107" i="10"/>
  <c r="DI107" i="10"/>
  <c r="DJ107" i="10"/>
  <c r="DK107" i="10"/>
  <c r="DL107" i="10"/>
  <c r="DM107" i="10"/>
  <c r="AH108" i="10"/>
  <c r="AI108" i="10"/>
  <c r="AJ108" i="10"/>
  <c r="AK108" i="10"/>
  <c r="AL108" i="10"/>
  <c r="AM108" i="10"/>
  <c r="AN108" i="10"/>
  <c r="AO108" i="10"/>
  <c r="AP108" i="10"/>
  <c r="AQ108" i="10"/>
  <c r="AR108" i="10"/>
  <c r="AS108" i="10"/>
  <c r="AT108" i="10"/>
  <c r="AU108" i="10"/>
  <c r="AV108" i="10"/>
  <c r="AW108" i="10"/>
  <c r="AX108" i="10"/>
  <c r="AY108" i="10"/>
  <c r="AZ108" i="10"/>
  <c r="BA108" i="10"/>
  <c r="BB108" i="10"/>
  <c r="BC108" i="10"/>
  <c r="BD108" i="10"/>
  <c r="BE108" i="10"/>
  <c r="BF108" i="10"/>
  <c r="BG108" i="10"/>
  <c r="BH108" i="10"/>
  <c r="BI108" i="10"/>
  <c r="BJ108" i="10"/>
  <c r="BK108" i="10"/>
  <c r="BL108" i="10"/>
  <c r="BM108" i="10"/>
  <c r="BN108" i="10"/>
  <c r="BO108" i="10"/>
  <c r="BP108" i="10"/>
  <c r="BQ108" i="10"/>
  <c r="BR108" i="10"/>
  <c r="BS108" i="10"/>
  <c r="BT108" i="10"/>
  <c r="BU108" i="10"/>
  <c r="BV108" i="10"/>
  <c r="BW108" i="10"/>
  <c r="BX108" i="10"/>
  <c r="BY108" i="10"/>
  <c r="BZ108" i="10"/>
  <c r="CA108" i="10"/>
  <c r="CB108" i="10"/>
  <c r="CC108" i="10"/>
  <c r="CD108" i="10"/>
  <c r="CE108" i="10"/>
  <c r="CF108" i="10"/>
  <c r="CG108" i="10"/>
  <c r="CH108" i="10"/>
  <c r="CI108" i="10"/>
  <c r="CJ108" i="10"/>
  <c r="CK108" i="10"/>
  <c r="CL108" i="10"/>
  <c r="CM108" i="10"/>
  <c r="CN108" i="10"/>
  <c r="CO108" i="10"/>
  <c r="CP108" i="10"/>
  <c r="CQ108" i="10"/>
  <c r="CR108" i="10"/>
  <c r="CS108" i="10"/>
  <c r="CT108" i="10"/>
  <c r="CU108" i="10"/>
  <c r="CV108" i="10"/>
  <c r="CW108" i="10"/>
  <c r="CX108" i="10"/>
  <c r="CY108" i="10"/>
  <c r="CZ108" i="10"/>
  <c r="DA108" i="10"/>
  <c r="DB108" i="10"/>
  <c r="DC108" i="10"/>
  <c r="DD108" i="10"/>
  <c r="DE108" i="10"/>
  <c r="DF108" i="10"/>
  <c r="DG108" i="10"/>
  <c r="DH108" i="10"/>
  <c r="DI108" i="10"/>
  <c r="DJ108" i="10"/>
  <c r="DK108" i="10"/>
  <c r="DL108" i="10"/>
  <c r="DM108" i="10"/>
  <c r="AH109" i="10"/>
  <c r="AI109" i="10"/>
  <c r="AJ109" i="10"/>
  <c r="AK109" i="10"/>
  <c r="AL109" i="10"/>
  <c r="AM109" i="10"/>
  <c r="AN109" i="10"/>
  <c r="AO109" i="10"/>
  <c r="AP109" i="10"/>
  <c r="AQ109" i="10"/>
  <c r="AR109" i="10"/>
  <c r="AS109" i="10"/>
  <c r="AT109" i="10"/>
  <c r="AU109" i="10"/>
  <c r="AV109" i="10"/>
  <c r="AW109" i="10"/>
  <c r="AX109" i="10"/>
  <c r="AY109" i="10"/>
  <c r="AZ109" i="10"/>
  <c r="BA109" i="10"/>
  <c r="BB109" i="10"/>
  <c r="BC109" i="10"/>
  <c r="BD109" i="10"/>
  <c r="BE109" i="10"/>
  <c r="BF109" i="10"/>
  <c r="BG109" i="10"/>
  <c r="BH109" i="10"/>
  <c r="BI109" i="10"/>
  <c r="BJ109" i="10"/>
  <c r="BK109" i="10"/>
  <c r="BL109" i="10"/>
  <c r="BM109" i="10"/>
  <c r="BN109" i="10"/>
  <c r="BO109" i="10"/>
  <c r="BP109" i="10"/>
  <c r="BQ109" i="10"/>
  <c r="BR109" i="10"/>
  <c r="BS109" i="10"/>
  <c r="BT109" i="10"/>
  <c r="BU109" i="10"/>
  <c r="BV109" i="10"/>
  <c r="BW109" i="10"/>
  <c r="BX109" i="10"/>
  <c r="BY109" i="10"/>
  <c r="BZ109" i="10"/>
  <c r="CA109" i="10"/>
  <c r="CB109" i="10"/>
  <c r="CC109" i="10"/>
  <c r="CD109" i="10"/>
  <c r="CE109" i="10"/>
  <c r="CF109" i="10"/>
  <c r="CG109" i="10"/>
  <c r="CH109" i="10"/>
  <c r="CI109" i="10"/>
  <c r="CJ109" i="10"/>
  <c r="CK109" i="10"/>
  <c r="CL109" i="10"/>
  <c r="CM109" i="10"/>
  <c r="CN109" i="10"/>
  <c r="CO109" i="10"/>
  <c r="CP109" i="10"/>
  <c r="CQ109" i="10"/>
  <c r="CR109" i="10"/>
  <c r="CS109" i="10"/>
  <c r="CT109" i="10"/>
  <c r="CU109" i="10"/>
  <c r="CV109" i="10"/>
  <c r="CW109" i="10"/>
  <c r="CX109" i="10"/>
  <c r="CY109" i="10"/>
  <c r="CZ109" i="10"/>
  <c r="DA109" i="10"/>
  <c r="DB109" i="10"/>
  <c r="DC109" i="10"/>
  <c r="DD109" i="10"/>
  <c r="DE109" i="10"/>
  <c r="DF109" i="10"/>
  <c r="DG109" i="10"/>
  <c r="DH109" i="10"/>
  <c r="DI109" i="10"/>
  <c r="DJ109" i="10"/>
  <c r="DK109" i="10"/>
  <c r="DL109" i="10"/>
  <c r="DM109" i="10"/>
  <c r="AH110" i="10"/>
  <c r="AI110" i="10"/>
  <c r="AJ110" i="10"/>
  <c r="AK110" i="10"/>
  <c r="AL110" i="10"/>
  <c r="AM110" i="10"/>
  <c r="AN110" i="10"/>
  <c r="AO110" i="10"/>
  <c r="AP110" i="10"/>
  <c r="AQ110" i="10"/>
  <c r="AR110" i="10"/>
  <c r="AS110" i="10"/>
  <c r="AT110" i="10"/>
  <c r="AU110" i="10"/>
  <c r="AV110" i="10"/>
  <c r="AW110" i="10"/>
  <c r="AX110" i="10"/>
  <c r="AY110" i="10"/>
  <c r="AZ110" i="10"/>
  <c r="BA110" i="10"/>
  <c r="BB110" i="10"/>
  <c r="BC110" i="10"/>
  <c r="BD110" i="10"/>
  <c r="BE110" i="10"/>
  <c r="BF110" i="10"/>
  <c r="BG110" i="10"/>
  <c r="BH110" i="10"/>
  <c r="BI110" i="10"/>
  <c r="BJ110" i="10"/>
  <c r="BK110" i="10"/>
  <c r="BL110" i="10"/>
  <c r="BM110" i="10"/>
  <c r="BN110" i="10"/>
  <c r="BO110" i="10"/>
  <c r="BP110" i="10"/>
  <c r="BQ110" i="10"/>
  <c r="BR110" i="10"/>
  <c r="BS110" i="10"/>
  <c r="BT110" i="10"/>
  <c r="BU110" i="10"/>
  <c r="BV110" i="10"/>
  <c r="BW110" i="10"/>
  <c r="BX110" i="10"/>
  <c r="BY110" i="10"/>
  <c r="BZ110" i="10"/>
  <c r="CA110" i="10"/>
  <c r="CB110" i="10"/>
  <c r="CC110" i="10"/>
  <c r="CD110" i="10"/>
  <c r="CE110" i="10"/>
  <c r="CF110" i="10"/>
  <c r="CG110" i="10"/>
  <c r="CH110" i="10"/>
  <c r="CI110" i="10"/>
  <c r="CJ110" i="10"/>
  <c r="CK110" i="10"/>
  <c r="CL110" i="10"/>
  <c r="CM110" i="10"/>
  <c r="CN110" i="10"/>
  <c r="CO110" i="10"/>
  <c r="CP110" i="10"/>
  <c r="CQ110" i="10"/>
  <c r="CR110" i="10"/>
  <c r="CS110" i="10"/>
  <c r="CT110" i="10"/>
  <c r="CU110" i="10"/>
  <c r="CV110" i="10"/>
  <c r="CW110" i="10"/>
  <c r="CX110" i="10"/>
  <c r="CY110" i="10"/>
  <c r="CZ110" i="10"/>
  <c r="DA110" i="10"/>
  <c r="DB110" i="10"/>
  <c r="DC110" i="10"/>
  <c r="DD110" i="10"/>
  <c r="DE110" i="10"/>
  <c r="DF110" i="10"/>
  <c r="DG110" i="10"/>
  <c r="DH110" i="10"/>
  <c r="DI110" i="10"/>
  <c r="DJ110" i="10"/>
  <c r="DK110" i="10"/>
  <c r="DL110" i="10"/>
  <c r="DM110" i="10"/>
  <c r="AH111" i="10"/>
  <c r="AI111" i="10"/>
  <c r="AJ111" i="10"/>
  <c r="AK111" i="10"/>
  <c r="AL111" i="10"/>
  <c r="AM111" i="10"/>
  <c r="AN111" i="10"/>
  <c r="AO111" i="10"/>
  <c r="AP111" i="10"/>
  <c r="AQ111" i="10"/>
  <c r="AR111" i="10"/>
  <c r="AS111" i="10"/>
  <c r="AT111" i="10"/>
  <c r="AU111" i="10"/>
  <c r="AV111" i="10"/>
  <c r="AW111" i="10"/>
  <c r="AX111" i="10"/>
  <c r="AY111" i="10"/>
  <c r="AZ111" i="10"/>
  <c r="BA111" i="10"/>
  <c r="BB111" i="10"/>
  <c r="BC111" i="10"/>
  <c r="BD111" i="10"/>
  <c r="BE111" i="10"/>
  <c r="BF111" i="10"/>
  <c r="BG111" i="10"/>
  <c r="BH111" i="10"/>
  <c r="BI111" i="10"/>
  <c r="BJ111" i="10"/>
  <c r="BK111" i="10"/>
  <c r="BL111" i="10"/>
  <c r="BM111" i="10"/>
  <c r="BN111" i="10"/>
  <c r="BO111" i="10"/>
  <c r="BP111" i="10"/>
  <c r="BQ111" i="10"/>
  <c r="BR111" i="10"/>
  <c r="BS111" i="10"/>
  <c r="BT111" i="10"/>
  <c r="BU111" i="10"/>
  <c r="BV111" i="10"/>
  <c r="BW111" i="10"/>
  <c r="BX111" i="10"/>
  <c r="BY111" i="10"/>
  <c r="BZ111" i="10"/>
  <c r="CA111" i="10"/>
  <c r="CB111" i="10"/>
  <c r="CC111" i="10"/>
  <c r="CD111" i="10"/>
  <c r="CE111" i="10"/>
  <c r="CF111" i="10"/>
  <c r="CG111" i="10"/>
  <c r="CH111" i="10"/>
  <c r="CI111" i="10"/>
  <c r="CJ111" i="10"/>
  <c r="CK111" i="10"/>
  <c r="CL111" i="10"/>
  <c r="CM111" i="10"/>
  <c r="CN111" i="10"/>
  <c r="CO111" i="10"/>
  <c r="CP111" i="10"/>
  <c r="CQ111" i="10"/>
  <c r="CR111" i="10"/>
  <c r="CS111" i="10"/>
  <c r="CT111" i="10"/>
  <c r="CU111" i="10"/>
  <c r="CV111" i="10"/>
  <c r="CW111" i="10"/>
  <c r="CX111" i="10"/>
  <c r="CY111" i="10"/>
  <c r="CZ111" i="10"/>
  <c r="DA111" i="10"/>
  <c r="DB111" i="10"/>
  <c r="DC111" i="10"/>
  <c r="DD111" i="10"/>
  <c r="DE111" i="10"/>
  <c r="DF111" i="10"/>
  <c r="DG111" i="10"/>
  <c r="DH111" i="10"/>
  <c r="DI111" i="10"/>
  <c r="DJ111" i="10"/>
  <c r="DK111" i="10"/>
  <c r="DL111" i="10"/>
  <c r="DM111" i="10"/>
  <c r="AH112" i="10"/>
  <c r="AI112" i="10"/>
  <c r="AJ112" i="10"/>
  <c r="AK112" i="10"/>
  <c r="AL112" i="10"/>
  <c r="AM112" i="10"/>
  <c r="AN112" i="10"/>
  <c r="AO112" i="10"/>
  <c r="AP112" i="10"/>
  <c r="AQ112" i="10"/>
  <c r="AR112" i="10"/>
  <c r="AS112" i="10"/>
  <c r="AT112" i="10"/>
  <c r="AU112" i="10"/>
  <c r="AV112" i="10"/>
  <c r="AW112" i="10"/>
  <c r="AX112" i="10"/>
  <c r="AY112" i="10"/>
  <c r="AZ112" i="10"/>
  <c r="BA112" i="10"/>
  <c r="BB112" i="10"/>
  <c r="BC112" i="10"/>
  <c r="BD112" i="10"/>
  <c r="BE112" i="10"/>
  <c r="BF112" i="10"/>
  <c r="BG112" i="10"/>
  <c r="BH112" i="10"/>
  <c r="BI112" i="10"/>
  <c r="BJ112" i="10"/>
  <c r="BK112" i="10"/>
  <c r="BL112" i="10"/>
  <c r="BM112" i="10"/>
  <c r="BN112" i="10"/>
  <c r="BO112" i="10"/>
  <c r="BP112" i="10"/>
  <c r="BQ112" i="10"/>
  <c r="BR112" i="10"/>
  <c r="BS112" i="10"/>
  <c r="BT112" i="10"/>
  <c r="BU112" i="10"/>
  <c r="BV112" i="10"/>
  <c r="BW112" i="10"/>
  <c r="BX112" i="10"/>
  <c r="BY112" i="10"/>
  <c r="BZ112" i="10"/>
  <c r="CA112" i="10"/>
  <c r="CB112" i="10"/>
  <c r="CC112" i="10"/>
  <c r="CD112" i="10"/>
  <c r="CE112" i="10"/>
  <c r="CF112" i="10"/>
  <c r="CG112" i="10"/>
  <c r="CH112" i="10"/>
  <c r="CI112" i="10"/>
  <c r="CJ112" i="10"/>
  <c r="CK112" i="10"/>
  <c r="CL112" i="10"/>
  <c r="CM112" i="10"/>
  <c r="CN112" i="10"/>
  <c r="CO112" i="10"/>
  <c r="CP112" i="10"/>
  <c r="CQ112" i="10"/>
  <c r="CR112" i="10"/>
  <c r="CS112" i="10"/>
  <c r="CT112" i="10"/>
  <c r="CU112" i="10"/>
  <c r="CV112" i="10"/>
  <c r="CW112" i="10"/>
  <c r="CX112" i="10"/>
  <c r="CY112" i="10"/>
  <c r="CZ112" i="10"/>
  <c r="DA112" i="10"/>
  <c r="DB112" i="10"/>
  <c r="DC112" i="10"/>
  <c r="DD112" i="10"/>
  <c r="DE112" i="10"/>
  <c r="DF112" i="10"/>
  <c r="DG112" i="10"/>
  <c r="DH112" i="10"/>
  <c r="DI112" i="10"/>
  <c r="DJ112" i="10"/>
  <c r="DK112" i="10"/>
  <c r="DL112" i="10"/>
  <c r="DM112" i="10"/>
  <c r="AH113" i="10"/>
  <c r="AI113" i="10"/>
  <c r="AJ113" i="10"/>
  <c r="AK113" i="10"/>
  <c r="AL113" i="10"/>
  <c r="AM113" i="10"/>
  <c r="AN113" i="10"/>
  <c r="AO113" i="10"/>
  <c r="AP113" i="10"/>
  <c r="AQ113" i="10"/>
  <c r="AR113" i="10"/>
  <c r="AS113" i="10"/>
  <c r="AT113" i="10"/>
  <c r="AU113" i="10"/>
  <c r="AV113" i="10"/>
  <c r="AW113" i="10"/>
  <c r="AX113" i="10"/>
  <c r="AY113" i="10"/>
  <c r="AZ113" i="10"/>
  <c r="BA113" i="10"/>
  <c r="BB113" i="10"/>
  <c r="BC113" i="10"/>
  <c r="BD113" i="10"/>
  <c r="BE113" i="10"/>
  <c r="BF113" i="10"/>
  <c r="BG113" i="10"/>
  <c r="BH113" i="10"/>
  <c r="BI113" i="10"/>
  <c r="BJ113" i="10"/>
  <c r="BK113" i="10"/>
  <c r="BL113" i="10"/>
  <c r="BM113" i="10"/>
  <c r="BN113" i="10"/>
  <c r="BO113" i="10"/>
  <c r="BP113" i="10"/>
  <c r="BQ113" i="10"/>
  <c r="BR113" i="10"/>
  <c r="BS113" i="10"/>
  <c r="BT113" i="10"/>
  <c r="BU113" i="10"/>
  <c r="BV113" i="10"/>
  <c r="BW113" i="10"/>
  <c r="BX113" i="10"/>
  <c r="BY113" i="10"/>
  <c r="BZ113" i="10"/>
  <c r="CA113" i="10"/>
  <c r="CB113" i="10"/>
  <c r="CC113" i="10"/>
  <c r="CD113" i="10"/>
  <c r="CE113" i="10"/>
  <c r="CF113" i="10"/>
  <c r="CG113" i="10"/>
  <c r="CH113" i="10"/>
  <c r="CI113" i="10"/>
  <c r="CJ113" i="10"/>
  <c r="CK113" i="10"/>
  <c r="CL113" i="10"/>
  <c r="CM113" i="10"/>
  <c r="CN113" i="10"/>
  <c r="CO113" i="10"/>
  <c r="CP113" i="10"/>
  <c r="CQ113" i="10"/>
  <c r="CR113" i="10"/>
  <c r="CS113" i="10"/>
  <c r="CT113" i="10"/>
  <c r="CU113" i="10"/>
  <c r="CV113" i="10"/>
  <c r="CW113" i="10"/>
  <c r="CX113" i="10"/>
  <c r="CY113" i="10"/>
  <c r="CZ113" i="10"/>
  <c r="DA113" i="10"/>
  <c r="DB113" i="10"/>
  <c r="DC113" i="10"/>
  <c r="DD113" i="10"/>
  <c r="DE113" i="10"/>
  <c r="DF113" i="10"/>
  <c r="DG113" i="10"/>
  <c r="DH113" i="10"/>
  <c r="DI113" i="10"/>
  <c r="DJ113" i="10"/>
  <c r="DK113" i="10"/>
  <c r="DL113" i="10"/>
  <c r="DM113" i="10"/>
  <c r="AH114" i="10"/>
  <c r="AI114" i="10"/>
  <c r="AJ114" i="10"/>
  <c r="AK114" i="10"/>
  <c r="AL114" i="10"/>
  <c r="AM114" i="10"/>
  <c r="AN114" i="10"/>
  <c r="AO114" i="10"/>
  <c r="AP114" i="10"/>
  <c r="AQ114" i="10"/>
  <c r="AR114" i="10"/>
  <c r="AS114" i="10"/>
  <c r="AT114" i="10"/>
  <c r="AU114" i="10"/>
  <c r="AV114" i="10"/>
  <c r="AW114" i="10"/>
  <c r="AX114" i="10"/>
  <c r="AY114" i="10"/>
  <c r="AZ114" i="10"/>
  <c r="BA114" i="10"/>
  <c r="BB114" i="10"/>
  <c r="BC114" i="10"/>
  <c r="BD114" i="10"/>
  <c r="BE114" i="10"/>
  <c r="BF114" i="10"/>
  <c r="BG114" i="10"/>
  <c r="BH114" i="10"/>
  <c r="BI114" i="10"/>
  <c r="BJ114" i="10"/>
  <c r="BK114" i="10"/>
  <c r="BL114" i="10"/>
  <c r="BM114" i="10"/>
  <c r="BN114" i="10"/>
  <c r="BO114" i="10"/>
  <c r="BP114" i="10"/>
  <c r="BQ114" i="10"/>
  <c r="BR114" i="10"/>
  <c r="BS114" i="10"/>
  <c r="BT114" i="10"/>
  <c r="BU114" i="10"/>
  <c r="BV114" i="10"/>
  <c r="BW114" i="10"/>
  <c r="BX114" i="10"/>
  <c r="BY114" i="10"/>
  <c r="BZ114" i="10"/>
  <c r="CA114" i="10"/>
  <c r="CB114" i="10"/>
  <c r="CC114" i="10"/>
  <c r="CD114" i="10"/>
  <c r="CE114" i="10"/>
  <c r="CF114" i="10"/>
  <c r="CG114" i="10"/>
  <c r="CH114" i="10"/>
  <c r="CI114" i="10"/>
  <c r="CJ114" i="10"/>
  <c r="CK114" i="10"/>
  <c r="CL114" i="10"/>
  <c r="CM114" i="10"/>
  <c r="CN114" i="10"/>
  <c r="CO114" i="10"/>
  <c r="CP114" i="10"/>
  <c r="CQ114" i="10"/>
  <c r="CR114" i="10"/>
  <c r="CS114" i="10"/>
  <c r="CT114" i="10"/>
  <c r="CU114" i="10"/>
  <c r="CV114" i="10"/>
  <c r="CW114" i="10"/>
  <c r="CX114" i="10"/>
  <c r="CY114" i="10"/>
  <c r="CZ114" i="10"/>
  <c r="DA114" i="10"/>
  <c r="DB114" i="10"/>
  <c r="DC114" i="10"/>
  <c r="DD114" i="10"/>
  <c r="DE114" i="10"/>
  <c r="DF114" i="10"/>
  <c r="DG114" i="10"/>
  <c r="DH114" i="10"/>
  <c r="DI114" i="10"/>
  <c r="DJ114" i="10"/>
  <c r="DK114" i="10"/>
  <c r="DL114" i="10"/>
  <c r="DM114" i="10"/>
  <c r="AH115" i="10"/>
  <c r="AI115" i="10"/>
  <c r="AJ115" i="10"/>
  <c r="AK115" i="10"/>
  <c r="AL115" i="10"/>
  <c r="AM115" i="10"/>
  <c r="AN115" i="10"/>
  <c r="AO115" i="10"/>
  <c r="AP115" i="10"/>
  <c r="AQ115" i="10"/>
  <c r="AR115" i="10"/>
  <c r="AS115" i="10"/>
  <c r="AT115" i="10"/>
  <c r="AU115" i="10"/>
  <c r="AV115" i="10"/>
  <c r="AW115" i="10"/>
  <c r="AX115" i="10"/>
  <c r="AY115" i="10"/>
  <c r="AZ115" i="10"/>
  <c r="BA115" i="10"/>
  <c r="BB115" i="10"/>
  <c r="BC115" i="10"/>
  <c r="BD115" i="10"/>
  <c r="BE115" i="10"/>
  <c r="BF115" i="10"/>
  <c r="BG115" i="10"/>
  <c r="BH115" i="10"/>
  <c r="BI115" i="10"/>
  <c r="BJ115" i="10"/>
  <c r="BK115" i="10"/>
  <c r="BL115" i="10"/>
  <c r="BM115" i="10"/>
  <c r="BN115" i="10"/>
  <c r="BO115" i="10"/>
  <c r="BP115" i="10"/>
  <c r="BQ115" i="10"/>
  <c r="BR115" i="10"/>
  <c r="BS115" i="10"/>
  <c r="BT115" i="10"/>
  <c r="BU115" i="10"/>
  <c r="BV115" i="10"/>
  <c r="BW115" i="10"/>
  <c r="BX115" i="10"/>
  <c r="BY115" i="10"/>
  <c r="BZ115" i="10"/>
  <c r="CA115" i="10"/>
  <c r="CB115" i="10"/>
  <c r="CC115" i="10"/>
  <c r="CD115" i="10"/>
  <c r="CE115" i="10"/>
  <c r="CF115" i="10"/>
  <c r="CG115" i="10"/>
  <c r="CH115" i="10"/>
  <c r="CI115" i="10"/>
  <c r="CJ115" i="10"/>
  <c r="CK115" i="10"/>
  <c r="CL115" i="10"/>
  <c r="CM115" i="10"/>
  <c r="CN115" i="10"/>
  <c r="CO115" i="10"/>
  <c r="CP115" i="10"/>
  <c r="CQ115" i="10"/>
  <c r="CR115" i="10"/>
  <c r="CS115" i="10"/>
  <c r="CT115" i="10"/>
  <c r="CU115" i="10"/>
  <c r="CV115" i="10"/>
  <c r="CW115" i="10"/>
  <c r="CX115" i="10"/>
  <c r="CY115" i="10"/>
  <c r="CZ115" i="10"/>
  <c r="DA115" i="10"/>
  <c r="DB115" i="10"/>
  <c r="DC115" i="10"/>
  <c r="DD115" i="10"/>
  <c r="DE115" i="10"/>
  <c r="DF115" i="10"/>
  <c r="DG115" i="10"/>
  <c r="DH115" i="10"/>
  <c r="DI115" i="10"/>
  <c r="DJ115" i="10"/>
  <c r="DK115" i="10"/>
  <c r="DL115" i="10"/>
  <c r="DM115" i="10"/>
  <c r="AH116" i="10"/>
  <c r="AI116" i="10"/>
  <c r="AJ116" i="10"/>
  <c r="AK116" i="10"/>
  <c r="AL116" i="10"/>
  <c r="AM116" i="10"/>
  <c r="AN116" i="10"/>
  <c r="AO116" i="10"/>
  <c r="AP116" i="10"/>
  <c r="AQ116" i="10"/>
  <c r="AR116" i="10"/>
  <c r="AS116" i="10"/>
  <c r="AT116" i="10"/>
  <c r="AU116" i="10"/>
  <c r="AV116" i="10"/>
  <c r="AW116" i="10"/>
  <c r="AX116" i="10"/>
  <c r="AY116" i="10"/>
  <c r="AZ116" i="10"/>
  <c r="BA116" i="10"/>
  <c r="BB116" i="10"/>
  <c r="BC116" i="10"/>
  <c r="BD116" i="10"/>
  <c r="BE116" i="10"/>
  <c r="BF116" i="10"/>
  <c r="BG116" i="10"/>
  <c r="BH116" i="10"/>
  <c r="BI116" i="10"/>
  <c r="BJ116" i="10"/>
  <c r="BK116" i="10"/>
  <c r="BL116" i="10"/>
  <c r="BM116" i="10"/>
  <c r="BN116" i="10"/>
  <c r="BO116" i="10"/>
  <c r="BP116" i="10"/>
  <c r="BQ116" i="10"/>
  <c r="BR116" i="10"/>
  <c r="BS116" i="10"/>
  <c r="BT116" i="10"/>
  <c r="BU116" i="10"/>
  <c r="BV116" i="10"/>
  <c r="BW116" i="10"/>
  <c r="BX116" i="10"/>
  <c r="BY116" i="10"/>
  <c r="BZ116" i="10"/>
  <c r="CA116" i="10"/>
  <c r="CB116" i="10"/>
  <c r="CC116" i="10"/>
  <c r="CD116" i="10"/>
  <c r="CE116" i="10"/>
  <c r="CF116" i="10"/>
  <c r="CG116" i="10"/>
  <c r="CH116" i="10"/>
  <c r="CI116" i="10"/>
  <c r="CJ116" i="10"/>
  <c r="CK116" i="10"/>
  <c r="CL116" i="10"/>
  <c r="CM116" i="10"/>
  <c r="CN116" i="10"/>
  <c r="CO116" i="10"/>
  <c r="CP116" i="10"/>
  <c r="CQ116" i="10"/>
  <c r="CR116" i="10"/>
  <c r="CS116" i="10"/>
  <c r="CT116" i="10"/>
  <c r="CU116" i="10"/>
  <c r="CV116" i="10"/>
  <c r="CW116" i="10"/>
  <c r="CX116" i="10"/>
  <c r="CY116" i="10"/>
  <c r="CZ116" i="10"/>
  <c r="DA116" i="10"/>
  <c r="DB116" i="10"/>
  <c r="DC116" i="10"/>
  <c r="DD116" i="10"/>
  <c r="DE116" i="10"/>
  <c r="DF116" i="10"/>
  <c r="DG116" i="10"/>
  <c r="DH116" i="10"/>
  <c r="DI116" i="10"/>
  <c r="DJ116" i="10"/>
  <c r="DK116" i="10"/>
  <c r="DL116" i="10"/>
  <c r="DM116" i="10"/>
  <c r="AH117" i="10"/>
  <c r="AI117" i="10"/>
  <c r="AJ117" i="10"/>
  <c r="AK117" i="10"/>
  <c r="AL117" i="10"/>
  <c r="AM117" i="10"/>
  <c r="AN117" i="10"/>
  <c r="AO117" i="10"/>
  <c r="AP117" i="10"/>
  <c r="AQ117" i="10"/>
  <c r="AR117" i="10"/>
  <c r="AS117" i="10"/>
  <c r="AT117" i="10"/>
  <c r="AU117" i="10"/>
  <c r="AV117" i="10"/>
  <c r="AW117" i="10"/>
  <c r="AX117" i="10"/>
  <c r="AY117" i="10"/>
  <c r="AZ117" i="10"/>
  <c r="BA117" i="10"/>
  <c r="BB117" i="10"/>
  <c r="BC117" i="10"/>
  <c r="BD117" i="10"/>
  <c r="BE117" i="10"/>
  <c r="BF117" i="10"/>
  <c r="BG117" i="10"/>
  <c r="BH117" i="10"/>
  <c r="BI117" i="10"/>
  <c r="BJ117" i="10"/>
  <c r="BK117" i="10"/>
  <c r="BL117" i="10"/>
  <c r="BM117" i="10"/>
  <c r="BN117" i="10"/>
  <c r="BO117" i="10"/>
  <c r="BP117" i="10"/>
  <c r="BQ117" i="10"/>
  <c r="BR117" i="10"/>
  <c r="BS117" i="10"/>
  <c r="BT117" i="10"/>
  <c r="BU117" i="10"/>
  <c r="BV117" i="10"/>
  <c r="BW117" i="10"/>
  <c r="BX117" i="10"/>
  <c r="BY117" i="10"/>
  <c r="BZ117" i="10"/>
  <c r="CA117" i="10"/>
  <c r="CB117" i="10"/>
  <c r="CC117" i="10"/>
  <c r="CD117" i="10"/>
  <c r="CE117" i="10"/>
  <c r="CF117" i="10"/>
  <c r="CG117" i="10"/>
  <c r="CH117" i="10"/>
  <c r="CI117" i="10"/>
  <c r="CJ117" i="10"/>
  <c r="CK117" i="10"/>
  <c r="CL117" i="10"/>
  <c r="CM117" i="10"/>
  <c r="CN117" i="10"/>
  <c r="CO117" i="10"/>
  <c r="CP117" i="10"/>
  <c r="CQ117" i="10"/>
  <c r="CR117" i="10"/>
  <c r="CS117" i="10"/>
  <c r="CT117" i="10"/>
  <c r="CU117" i="10"/>
  <c r="CV117" i="10"/>
  <c r="CW117" i="10"/>
  <c r="CX117" i="10"/>
  <c r="CY117" i="10"/>
  <c r="CZ117" i="10"/>
  <c r="DA117" i="10"/>
  <c r="DB117" i="10"/>
  <c r="DC117" i="10"/>
  <c r="DD117" i="10"/>
  <c r="DE117" i="10"/>
  <c r="DF117" i="10"/>
  <c r="DG117" i="10"/>
  <c r="DH117" i="10"/>
  <c r="DI117" i="10"/>
  <c r="DJ117" i="10"/>
  <c r="DK117" i="10"/>
  <c r="DL117" i="10"/>
  <c r="DM117" i="10"/>
  <c r="AH118" i="10"/>
  <c r="AI118" i="10"/>
  <c r="AJ118" i="10"/>
  <c r="AK118" i="10"/>
  <c r="AL118" i="10"/>
  <c r="AM118" i="10"/>
  <c r="AN118" i="10"/>
  <c r="AO118" i="10"/>
  <c r="AP118" i="10"/>
  <c r="AQ118" i="10"/>
  <c r="AR118" i="10"/>
  <c r="AS118" i="10"/>
  <c r="AT118" i="10"/>
  <c r="AU118" i="10"/>
  <c r="AV118" i="10"/>
  <c r="AW118" i="10"/>
  <c r="AX118" i="10"/>
  <c r="AY118" i="10"/>
  <c r="AZ118" i="10"/>
  <c r="BA118" i="10"/>
  <c r="BB118" i="10"/>
  <c r="BC118" i="10"/>
  <c r="BD118" i="10"/>
  <c r="BE118" i="10"/>
  <c r="BF118" i="10"/>
  <c r="BG118" i="10"/>
  <c r="BH118" i="10"/>
  <c r="BI118" i="10"/>
  <c r="BJ118" i="10"/>
  <c r="BK118" i="10"/>
  <c r="BL118" i="10"/>
  <c r="BM118" i="10"/>
  <c r="BN118" i="10"/>
  <c r="BO118" i="10"/>
  <c r="BP118" i="10"/>
  <c r="BQ118" i="10"/>
  <c r="BR118" i="10"/>
  <c r="BS118" i="10"/>
  <c r="BT118" i="10"/>
  <c r="BU118" i="10"/>
  <c r="BV118" i="10"/>
  <c r="BW118" i="10"/>
  <c r="BX118" i="10"/>
  <c r="BY118" i="10"/>
  <c r="BZ118" i="10"/>
  <c r="CA118" i="10"/>
  <c r="CB118" i="10"/>
  <c r="CC118" i="10"/>
  <c r="CD118" i="10"/>
  <c r="CE118" i="10"/>
  <c r="CF118" i="10"/>
  <c r="CG118" i="10"/>
  <c r="CH118" i="10"/>
  <c r="CI118" i="10"/>
  <c r="CJ118" i="10"/>
  <c r="CK118" i="10"/>
  <c r="CL118" i="10"/>
  <c r="CM118" i="10"/>
  <c r="CN118" i="10"/>
  <c r="CO118" i="10"/>
  <c r="CP118" i="10"/>
  <c r="CQ118" i="10"/>
  <c r="CR118" i="10"/>
  <c r="CS118" i="10"/>
  <c r="CT118" i="10"/>
  <c r="CU118" i="10"/>
  <c r="CV118" i="10"/>
  <c r="CW118" i="10"/>
  <c r="CX118" i="10"/>
  <c r="CY118" i="10"/>
  <c r="CZ118" i="10"/>
  <c r="DA118" i="10"/>
  <c r="DB118" i="10"/>
  <c r="DC118" i="10"/>
  <c r="DD118" i="10"/>
  <c r="DE118" i="10"/>
  <c r="DF118" i="10"/>
  <c r="DG118" i="10"/>
  <c r="DH118" i="10"/>
  <c r="DI118" i="10"/>
  <c r="DJ118" i="10"/>
  <c r="DK118" i="10"/>
  <c r="DL118" i="10"/>
  <c r="DM118" i="10"/>
  <c r="AH119" i="10"/>
  <c r="AI119" i="10"/>
  <c r="AJ119" i="10"/>
  <c r="AK119" i="10"/>
  <c r="AL119" i="10"/>
  <c r="AM119" i="10"/>
  <c r="AN119" i="10"/>
  <c r="AO119" i="10"/>
  <c r="AP119" i="10"/>
  <c r="AQ119" i="10"/>
  <c r="AR119" i="10"/>
  <c r="AS119" i="10"/>
  <c r="AT119" i="10"/>
  <c r="AU119" i="10"/>
  <c r="AV119" i="10"/>
  <c r="AW119" i="10"/>
  <c r="AX119" i="10"/>
  <c r="AY119" i="10"/>
  <c r="AZ119" i="10"/>
  <c r="BA119" i="10"/>
  <c r="BB119" i="10"/>
  <c r="BC119" i="10"/>
  <c r="BD119" i="10"/>
  <c r="BE119" i="10"/>
  <c r="BF119" i="10"/>
  <c r="BG119" i="10"/>
  <c r="BH119" i="10"/>
  <c r="BI119" i="10"/>
  <c r="BJ119" i="10"/>
  <c r="BK119" i="10"/>
  <c r="BL119" i="10"/>
  <c r="BM119" i="10"/>
  <c r="BN119" i="10"/>
  <c r="BO119" i="10"/>
  <c r="BP119" i="10"/>
  <c r="BQ119" i="10"/>
  <c r="BR119" i="10"/>
  <c r="BS119" i="10"/>
  <c r="BT119" i="10"/>
  <c r="BU119" i="10"/>
  <c r="BV119" i="10"/>
  <c r="BW119" i="10"/>
  <c r="BX119" i="10"/>
  <c r="BY119" i="10"/>
  <c r="BZ119" i="10"/>
  <c r="CA119" i="10"/>
  <c r="CB119" i="10"/>
  <c r="CC119" i="10"/>
  <c r="CD119" i="10"/>
  <c r="CE119" i="10"/>
  <c r="CF119" i="10"/>
  <c r="CG119" i="10"/>
  <c r="CH119" i="10"/>
  <c r="CI119" i="10"/>
  <c r="CJ119" i="10"/>
  <c r="CK119" i="10"/>
  <c r="CL119" i="10"/>
  <c r="CM119" i="10"/>
  <c r="CN119" i="10"/>
  <c r="CO119" i="10"/>
  <c r="CP119" i="10"/>
  <c r="CQ119" i="10"/>
  <c r="CR119" i="10"/>
  <c r="CS119" i="10"/>
  <c r="CT119" i="10"/>
  <c r="CU119" i="10"/>
  <c r="CV119" i="10"/>
  <c r="CW119" i="10"/>
  <c r="CX119" i="10"/>
  <c r="CY119" i="10"/>
  <c r="CZ119" i="10"/>
  <c r="DA119" i="10"/>
  <c r="DB119" i="10"/>
  <c r="DC119" i="10"/>
  <c r="DD119" i="10"/>
  <c r="DE119" i="10"/>
  <c r="DF119" i="10"/>
  <c r="DG119" i="10"/>
  <c r="DH119" i="10"/>
  <c r="DI119" i="10"/>
  <c r="DJ119" i="10"/>
  <c r="DK119" i="10"/>
  <c r="DL119" i="10"/>
  <c r="DM119" i="10"/>
  <c r="AH120" i="10"/>
  <c r="AI120" i="10"/>
  <c r="AJ120" i="10"/>
  <c r="AK120" i="10"/>
  <c r="AL120" i="10"/>
  <c r="AM120" i="10"/>
  <c r="AN120" i="10"/>
  <c r="AO120" i="10"/>
  <c r="AP120" i="10"/>
  <c r="AQ120" i="10"/>
  <c r="AR120" i="10"/>
  <c r="AS120" i="10"/>
  <c r="AT120" i="10"/>
  <c r="AU120" i="10"/>
  <c r="AV120" i="10"/>
  <c r="AW120" i="10"/>
  <c r="AX120" i="10"/>
  <c r="AY120" i="10"/>
  <c r="AZ120" i="10"/>
  <c r="BA120" i="10"/>
  <c r="BB120" i="10"/>
  <c r="BC120" i="10"/>
  <c r="BD120" i="10"/>
  <c r="BE120" i="10"/>
  <c r="BF120" i="10"/>
  <c r="BG120" i="10"/>
  <c r="BH120" i="10"/>
  <c r="BI120" i="10"/>
  <c r="BJ120" i="10"/>
  <c r="BK120" i="10"/>
  <c r="BL120" i="10"/>
  <c r="BM120" i="10"/>
  <c r="BN120" i="10"/>
  <c r="BO120" i="10"/>
  <c r="BP120" i="10"/>
  <c r="BQ120" i="10"/>
  <c r="BR120" i="10"/>
  <c r="BS120" i="10"/>
  <c r="BT120" i="10"/>
  <c r="BU120" i="10"/>
  <c r="BV120" i="10"/>
  <c r="BW120" i="10"/>
  <c r="BX120" i="10"/>
  <c r="BY120" i="10"/>
  <c r="BZ120" i="10"/>
  <c r="CA120" i="10"/>
  <c r="CB120" i="10"/>
  <c r="CC120" i="10"/>
  <c r="CD120" i="10"/>
  <c r="CE120" i="10"/>
  <c r="CF120" i="10"/>
  <c r="CG120" i="10"/>
  <c r="CH120" i="10"/>
  <c r="CI120" i="10"/>
  <c r="CJ120" i="10"/>
  <c r="CK120" i="10"/>
  <c r="CL120" i="10"/>
  <c r="CM120" i="10"/>
  <c r="CN120" i="10"/>
  <c r="CO120" i="10"/>
  <c r="CP120" i="10"/>
  <c r="CQ120" i="10"/>
  <c r="CR120" i="10"/>
  <c r="CS120" i="10"/>
  <c r="CT120" i="10"/>
  <c r="CU120" i="10"/>
  <c r="CV120" i="10"/>
  <c r="CW120" i="10"/>
  <c r="CX120" i="10"/>
  <c r="CY120" i="10"/>
  <c r="CZ120" i="10"/>
  <c r="DA120" i="10"/>
  <c r="DB120" i="10"/>
  <c r="DC120" i="10"/>
  <c r="DD120" i="10"/>
  <c r="DE120" i="10"/>
  <c r="DF120" i="10"/>
  <c r="DG120" i="10"/>
  <c r="DH120" i="10"/>
  <c r="DI120" i="10"/>
  <c r="DJ120" i="10"/>
  <c r="DK120" i="10"/>
  <c r="DL120" i="10"/>
  <c r="DM120" i="10"/>
  <c r="AH121" i="10"/>
  <c r="AI121" i="10"/>
  <c r="AJ121" i="10"/>
  <c r="AK121" i="10"/>
  <c r="AL121" i="10"/>
  <c r="AM121" i="10"/>
  <c r="AN121" i="10"/>
  <c r="AO121" i="10"/>
  <c r="AP121" i="10"/>
  <c r="AQ121" i="10"/>
  <c r="AR121" i="10"/>
  <c r="AS121" i="10"/>
  <c r="AT121" i="10"/>
  <c r="AU121" i="10"/>
  <c r="AV121" i="10"/>
  <c r="AW121" i="10"/>
  <c r="AX121" i="10"/>
  <c r="AY121" i="10"/>
  <c r="AZ121" i="10"/>
  <c r="BA121" i="10"/>
  <c r="BB121" i="10"/>
  <c r="BC121" i="10"/>
  <c r="BD121" i="10"/>
  <c r="BE121" i="10"/>
  <c r="BF121" i="10"/>
  <c r="BG121" i="10"/>
  <c r="BH121" i="10"/>
  <c r="BI121" i="10"/>
  <c r="BJ121" i="10"/>
  <c r="BK121" i="10"/>
  <c r="BL121" i="10"/>
  <c r="BM121" i="10"/>
  <c r="BN121" i="10"/>
  <c r="BO121" i="10"/>
  <c r="BP121" i="10"/>
  <c r="BQ121" i="10"/>
  <c r="BR121" i="10"/>
  <c r="BS121" i="10"/>
  <c r="BT121" i="10"/>
  <c r="BU121" i="10"/>
  <c r="BV121" i="10"/>
  <c r="BW121" i="10"/>
  <c r="BX121" i="10"/>
  <c r="BY121" i="10"/>
  <c r="BZ121" i="10"/>
  <c r="CA121" i="10"/>
  <c r="CB121" i="10"/>
  <c r="CC121" i="10"/>
  <c r="CD121" i="10"/>
  <c r="CE121" i="10"/>
  <c r="CF121" i="10"/>
  <c r="CG121" i="10"/>
  <c r="CH121" i="10"/>
  <c r="CI121" i="10"/>
  <c r="CJ121" i="10"/>
  <c r="CK121" i="10"/>
  <c r="CL121" i="10"/>
  <c r="CM121" i="10"/>
  <c r="CN121" i="10"/>
  <c r="CO121" i="10"/>
  <c r="CP121" i="10"/>
  <c r="CQ121" i="10"/>
  <c r="CR121" i="10"/>
  <c r="CS121" i="10"/>
  <c r="CT121" i="10"/>
  <c r="CU121" i="10"/>
  <c r="CV121" i="10"/>
  <c r="CW121" i="10"/>
  <c r="CX121" i="10"/>
  <c r="CY121" i="10"/>
  <c r="CZ121" i="10"/>
  <c r="DA121" i="10"/>
  <c r="DB121" i="10"/>
  <c r="DC121" i="10"/>
  <c r="DD121" i="10"/>
  <c r="DE121" i="10"/>
  <c r="DF121" i="10"/>
  <c r="DG121" i="10"/>
  <c r="DH121" i="10"/>
  <c r="DI121" i="10"/>
  <c r="DJ121" i="10"/>
  <c r="DK121" i="10"/>
  <c r="DL121" i="10"/>
  <c r="DM121" i="10"/>
  <c r="AH122" i="10"/>
  <c r="AI122" i="10"/>
  <c r="AJ122" i="10"/>
  <c r="AK122" i="10"/>
  <c r="AL122" i="10"/>
  <c r="AM122" i="10"/>
  <c r="AN122" i="10"/>
  <c r="AO122" i="10"/>
  <c r="AP122" i="10"/>
  <c r="AQ122" i="10"/>
  <c r="AR122" i="10"/>
  <c r="AS122" i="10"/>
  <c r="AT122" i="10"/>
  <c r="AU122" i="10"/>
  <c r="AV122" i="10"/>
  <c r="AW122" i="10"/>
  <c r="AX122" i="10"/>
  <c r="AY122" i="10"/>
  <c r="AZ122" i="10"/>
  <c r="BA122" i="10"/>
  <c r="BB122" i="10"/>
  <c r="BC122" i="10"/>
  <c r="BD122" i="10"/>
  <c r="BE122" i="10"/>
  <c r="BF122" i="10"/>
  <c r="BG122" i="10"/>
  <c r="BH122" i="10"/>
  <c r="BI122" i="10"/>
  <c r="BJ122" i="10"/>
  <c r="BK122" i="10"/>
  <c r="BL122" i="10"/>
  <c r="BM122" i="10"/>
  <c r="BN122" i="10"/>
  <c r="BO122" i="10"/>
  <c r="BP122" i="10"/>
  <c r="BQ122" i="10"/>
  <c r="BR122" i="10"/>
  <c r="BS122" i="10"/>
  <c r="BT122" i="10"/>
  <c r="BU122" i="10"/>
  <c r="BV122" i="10"/>
  <c r="BW122" i="10"/>
  <c r="BX122" i="10"/>
  <c r="BY122" i="10"/>
  <c r="BZ122" i="10"/>
  <c r="CA122" i="10"/>
  <c r="CB122" i="10"/>
  <c r="CC122" i="10"/>
  <c r="CD122" i="10"/>
  <c r="CE122" i="10"/>
  <c r="CF122" i="10"/>
  <c r="CG122" i="10"/>
  <c r="CH122" i="10"/>
  <c r="CI122" i="10"/>
  <c r="CJ122" i="10"/>
  <c r="CK122" i="10"/>
  <c r="CL122" i="10"/>
  <c r="CM122" i="10"/>
  <c r="CN122" i="10"/>
  <c r="CO122" i="10"/>
  <c r="CP122" i="10"/>
  <c r="CQ122" i="10"/>
  <c r="CR122" i="10"/>
  <c r="CS122" i="10"/>
  <c r="CT122" i="10"/>
  <c r="CU122" i="10"/>
  <c r="CV122" i="10"/>
  <c r="CW122" i="10"/>
  <c r="CX122" i="10"/>
  <c r="CY122" i="10"/>
  <c r="CZ122" i="10"/>
  <c r="DA122" i="10"/>
  <c r="DB122" i="10"/>
  <c r="DC122" i="10"/>
  <c r="DD122" i="10"/>
  <c r="DE122" i="10"/>
  <c r="DF122" i="10"/>
  <c r="DG122" i="10"/>
  <c r="DH122" i="10"/>
  <c r="DI122" i="10"/>
  <c r="DJ122" i="10"/>
  <c r="DK122" i="10"/>
  <c r="DL122" i="10"/>
  <c r="DM122" i="10"/>
  <c r="AH123" i="10"/>
  <c r="AI123" i="10"/>
  <c r="AJ123" i="10"/>
  <c r="AK123" i="10"/>
  <c r="AL123" i="10"/>
  <c r="AM123" i="10"/>
  <c r="AN123" i="10"/>
  <c r="AO123" i="10"/>
  <c r="AP123" i="10"/>
  <c r="AQ123" i="10"/>
  <c r="AR123" i="10"/>
  <c r="AS123" i="10"/>
  <c r="AT123" i="10"/>
  <c r="AU123" i="10"/>
  <c r="AV123" i="10"/>
  <c r="AW123" i="10"/>
  <c r="AX123" i="10"/>
  <c r="AY123" i="10"/>
  <c r="AZ123" i="10"/>
  <c r="BA123" i="10"/>
  <c r="BB123" i="10"/>
  <c r="BC123" i="10"/>
  <c r="BD123" i="10"/>
  <c r="BE123" i="10"/>
  <c r="BF123" i="10"/>
  <c r="BG123" i="10"/>
  <c r="BH123" i="10"/>
  <c r="BI123" i="10"/>
  <c r="BJ123" i="10"/>
  <c r="BK123" i="10"/>
  <c r="BL123" i="10"/>
  <c r="BM123" i="10"/>
  <c r="BN123" i="10"/>
  <c r="BO123" i="10"/>
  <c r="BP123" i="10"/>
  <c r="BQ123" i="10"/>
  <c r="BR123" i="10"/>
  <c r="BS123" i="10"/>
  <c r="BT123" i="10"/>
  <c r="BU123" i="10"/>
  <c r="BV123" i="10"/>
  <c r="BW123" i="10"/>
  <c r="BX123" i="10"/>
  <c r="BY123" i="10"/>
  <c r="BZ123" i="10"/>
  <c r="CA123" i="10"/>
  <c r="CB123" i="10"/>
  <c r="CC123" i="10"/>
  <c r="CD123" i="10"/>
  <c r="CE123" i="10"/>
  <c r="CF123" i="10"/>
  <c r="CG123" i="10"/>
  <c r="CH123" i="10"/>
  <c r="CI123" i="10"/>
  <c r="CJ123" i="10"/>
  <c r="CK123" i="10"/>
  <c r="CL123" i="10"/>
  <c r="CM123" i="10"/>
  <c r="CN123" i="10"/>
  <c r="CO123" i="10"/>
  <c r="CP123" i="10"/>
  <c r="CQ123" i="10"/>
  <c r="CR123" i="10"/>
  <c r="CS123" i="10"/>
  <c r="CT123" i="10"/>
  <c r="CU123" i="10"/>
  <c r="CV123" i="10"/>
  <c r="CW123" i="10"/>
  <c r="CX123" i="10"/>
  <c r="CY123" i="10"/>
  <c r="CZ123" i="10"/>
  <c r="DA123" i="10"/>
  <c r="DB123" i="10"/>
  <c r="DC123" i="10"/>
  <c r="DD123" i="10"/>
  <c r="DE123" i="10"/>
  <c r="DF123" i="10"/>
  <c r="DG123" i="10"/>
  <c r="DH123" i="10"/>
  <c r="DI123" i="10"/>
  <c r="DJ123" i="10"/>
  <c r="DK123" i="10"/>
  <c r="DL123" i="10"/>
  <c r="DM123" i="10"/>
  <c r="AH124" i="10"/>
  <c r="AI124" i="10"/>
  <c r="AJ124" i="10"/>
  <c r="AK124" i="10"/>
  <c r="AL124" i="10"/>
  <c r="AM124" i="10"/>
  <c r="AN124" i="10"/>
  <c r="AO124" i="10"/>
  <c r="AP124" i="10"/>
  <c r="AQ124" i="10"/>
  <c r="AR124" i="10"/>
  <c r="AS124" i="10"/>
  <c r="AT124" i="10"/>
  <c r="AU124" i="10"/>
  <c r="AV124" i="10"/>
  <c r="AW124" i="10"/>
  <c r="AX124" i="10"/>
  <c r="AY124" i="10"/>
  <c r="AZ124" i="10"/>
  <c r="BA124" i="10"/>
  <c r="BB124" i="10"/>
  <c r="BC124" i="10"/>
  <c r="BD124" i="10"/>
  <c r="BE124" i="10"/>
  <c r="BF124" i="10"/>
  <c r="BG124" i="10"/>
  <c r="BH124" i="10"/>
  <c r="BI124" i="10"/>
  <c r="BJ124" i="10"/>
  <c r="BK124" i="10"/>
  <c r="BL124" i="10"/>
  <c r="BM124" i="10"/>
  <c r="BN124" i="10"/>
  <c r="BO124" i="10"/>
  <c r="BP124" i="10"/>
  <c r="BQ124" i="10"/>
  <c r="BR124" i="10"/>
  <c r="BS124" i="10"/>
  <c r="BT124" i="10"/>
  <c r="BU124" i="10"/>
  <c r="BV124" i="10"/>
  <c r="BW124" i="10"/>
  <c r="BX124" i="10"/>
  <c r="BY124" i="10"/>
  <c r="BZ124" i="10"/>
  <c r="CA124" i="10"/>
  <c r="CB124" i="10"/>
  <c r="CC124" i="10"/>
  <c r="CD124" i="10"/>
  <c r="CE124" i="10"/>
  <c r="CF124" i="10"/>
  <c r="CG124" i="10"/>
  <c r="CH124" i="10"/>
  <c r="CI124" i="10"/>
  <c r="CJ124" i="10"/>
  <c r="CK124" i="10"/>
  <c r="CL124" i="10"/>
  <c r="CM124" i="10"/>
  <c r="CN124" i="10"/>
  <c r="CO124" i="10"/>
  <c r="CP124" i="10"/>
  <c r="CQ124" i="10"/>
  <c r="CR124" i="10"/>
  <c r="CS124" i="10"/>
  <c r="CT124" i="10"/>
  <c r="CU124" i="10"/>
  <c r="CV124" i="10"/>
  <c r="CW124" i="10"/>
  <c r="CX124" i="10"/>
  <c r="CY124" i="10"/>
  <c r="CZ124" i="10"/>
  <c r="DA124" i="10"/>
  <c r="DB124" i="10"/>
  <c r="DC124" i="10"/>
  <c r="DD124" i="10"/>
  <c r="DE124" i="10"/>
  <c r="DF124" i="10"/>
  <c r="DG124" i="10"/>
  <c r="DH124" i="10"/>
  <c r="DI124" i="10"/>
  <c r="DJ124" i="10"/>
  <c r="DK124" i="10"/>
  <c r="DL124" i="10"/>
  <c r="DM124" i="10"/>
  <c r="AH125" i="10"/>
  <c r="AI125" i="10"/>
  <c r="AJ125" i="10"/>
  <c r="AK125" i="10"/>
  <c r="AL125" i="10"/>
  <c r="AM125" i="10"/>
  <c r="AN125" i="10"/>
  <c r="AO125" i="10"/>
  <c r="AP125" i="10"/>
  <c r="AQ125" i="10"/>
  <c r="AR125" i="10"/>
  <c r="AS125" i="10"/>
  <c r="AT125" i="10"/>
  <c r="AU125" i="10"/>
  <c r="AV125" i="10"/>
  <c r="AW125" i="10"/>
  <c r="AX125" i="10"/>
  <c r="AY125" i="10"/>
  <c r="AZ125" i="10"/>
  <c r="BA125" i="10"/>
  <c r="BB125" i="10"/>
  <c r="BC125" i="10"/>
  <c r="BD125" i="10"/>
  <c r="BE125" i="10"/>
  <c r="BF125" i="10"/>
  <c r="BG125" i="10"/>
  <c r="BH125" i="10"/>
  <c r="BI125" i="10"/>
  <c r="BJ125" i="10"/>
  <c r="BK125" i="10"/>
  <c r="BL125" i="10"/>
  <c r="BM125" i="10"/>
  <c r="BN125" i="10"/>
  <c r="BO125" i="10"/>
  <c r="BP125" i="10"/>
  <c r="BQ125" i="10"/>
  <c r="BR125" i="10"/>
  <c r="BS125" i="10"/>
  <c r="BT125" i="10"/>
  <c r="BU125" i="10"/>
  <c r="BV125" i="10"/>
  <c r="BW125" i="10"/>
  <c r="BX125" i="10"/>
  <c r="BY125" i="10"/>
  <c r="BZ125" i="10"/>
  <c r="CA125" i="10"/>
  <c r="CB125" i="10"/>
  <c r="CC125" i="10"/>
  <c r="CD125" i="10"/>
  <c r="CE125" i="10"/>
  <c r="CF125" i="10"/>
  <c r="CG125" i="10"/>
  <c r="CH125" i="10"/>
  <c r="CI125" i="10"/>
  <c r="CJ125" i="10"/>
  <c r="CK125" i="10"/>
  <c r="CL125" i="10"/>
  <c r="CM125" i="10"/>
  <c r="CN125" i="10"/>
  <c r="CO125" i="10"/>
  <c r="CP125" i="10"/>
  <c r="CQ125" i="10"/>
  <c r="CR125" i="10"/>
  <c r="CS125" i="10"/>
  <c r="CT125" i="10"/>
  <c r="CU125" i="10"/>
  <c r="CV125" i="10"/>
  <c r="CW125" i="10"/>
  <c r="CX125" i="10"/>
  <c r="CY125" i="10"/>
  <c r="CZ125" i="10"/>
  <c r="DA125" i="10"/>
  <c r="DB125" i="10"/>
  <c r="DC125" i="10"/>
  <c r="DD125" i="10"/>
  <c r="DE125" i="10"/>
  <c r="DF125" i="10"/>
  <c r="DG125" i="10"/>
  <c r="DH125" i="10"/>
  <c r="DI125" i="10"/>
  <c r="DJ125" i="10"/>
  <c r="DK125" i="10"/>
  <c r="DL125" i="10"/>
  <c r="DM125" i="10"/>
  <c r="AH126" i="10"/>
  <c r="AI126" i="10"/>
  <c r="AJ126" i="10"/>
  <c r="AK126" i="10"/>
  <c r="AL126" i="10"/>
  <c r="AM126" i="10"/>
  <c r="AN126" i="10"/>
  <c r="AO126" i="10"/>
  <c r="AP126" i="10"/>
  <c r="AQ126" i="10"/>
  <c r="AR126" i="10"/>
  <c r="AS126" i="10"/>
  <c r="AT126" i="10"/>
  <c r="AU126" i="10"/>
  <c r="AV126" i="10"/>
  <c r="AW126" i="10"/>
  <c r="AX126" i="10"/>
  <c r="AY126" i="10"/>
  <c r="AZ126" i="10"/>
  <c r="BA126" i="10"/>
  <c r="BB126" i="10"/>
  <c r="BC126" i="10"/>
  <c r="BD126" i="10"/>
  <c r="BE126" i="10"/>
  <c r="BF126" i="10"/>
  <c r="BG126" i="10"/>
  <c r="BH126" i="10"/>
  <c r="BI126" i="10"/>
  <c r="BJ126" i="10"/>
  <c r="BK126" i="10"/>
  <c r="BL126" i="10"/>
  <c r="BM126" i="10"/>
  <c r="BN126" i="10"/>
  <c r="BO126" i="10"/>
  <c r="BP126" i="10"/>
  <c r="BQ126" i="10"/>
  <c r="BR126" i="10"/>
  <c r="BS126" i="10"/>
  <c r="BT126" i="10"/>
  <c r="BU126" i="10"/>
  <c r="BV126" i="10"/>
  <c r="BW126" i="10"/>
  <c r="BX126" i="10"/>
  <c r="BY126" i="10"/>
  <c r="BZ126" i="10"/>
  <c r="CA126" i="10"/>
  <c r="CB126" i="10"/>
  <c r="CC126" i="10"/>
  <c r="CD126" i="10"/>
  <c r="CE126" i="10"/>
  <c r="CF126" i="10"/>
  <c r="CG126" i="10"/>
  <c r="CH126" i="10"/>
  <c r="CI126" i="10"/>
  <c r="CJ126" i="10"/>
  <c r="CK126" i="10"/>
  <c r="CL126" i="10"/>
  <c r="CM126" i="10"/>
  <c r="CN126" i="10"/>
  <c r="CO126" i="10"/>
  <c r="CP126" i="10"/>
  <c r="CQ126" i="10"/>
  <c r="CR126" i="10"/>
  <c r="CS126" i="10"/>
  <c r="CT126" i="10"/>
  <c r="CU126" i="10"/>
  <c r="CV126" i="10"/>
  <c r="CW126" i="10"/>
  <c r="CX126" i="10"/>
  <c r="CY126" i="10"/>
  <c r="CZ126" i="10"/>
  <c r="DA126" i="10"/>
  <c r="DB126" i="10"/>
  <c r="DC126" i="10"/>
  <c r="DD126" i="10"/>
  <c r="DE126" i="10"/>
  <c r="DF126" i="10"/>
  <c r="DG126" i="10"/>
  <c r="DH126" i="10"/>
  <c r="DI126" i="10"/>
  <c r="DJ126" i="10"/>
  <c r="DK126" i="10"/>
  <c r="DL126" i="10"/>
  <c r="DM126" i="10"/>
  <c r="AH127" i="10"/>
  <c r="AI127" i="10"/>
  <c r="AJ127" i="10"/>
  <c r="AK127" i="10"/>
  <c r="AL127" i="10"/>
  <c r="AM127" i="10"/>
  <c r="AN127" i="10"/>
  <c r="AO127" i="10"/>
  <c r="AP127" i="10"/>
  <c r="AQ127" i="10"/>
  <c r="AR127" i="10"/>
  <c r="AS127" i="10"/>
  <c r="AT127" i="10"/>
  <c r="AU127" i="10"/>
  <c r="AV127" i="10"/>
  <c r="AW127" i="10"/>
  <c r="AX127" i="10"/>
  <c r="AY127" i="10"/>
  <c r="AZ127" i="10"/>
  <c r="BA127" i="10"/>
  <c r="BB127" i="10"/>
  <c r="BC127" i="10"/>
  <c r="BD127" i="10"/>
  <c r="BE127" i="10"/>
  <c r="BF127" i="10"/>
  <c r="BG127" i="10"/>
  <c r="BH127" i="10"/>
  <c r="BI127" i="10"/>
  <c r="BJ127" i="10"/>
  <c r="BK127" i="10"/>
  <c r="BL127" i="10"/>
  <c r="BM127" i="10"/>
  <c r="BN127" i="10"/>
  <c r="BO127" i="10"/>
  <c r="BP127" i="10"/>
  <c r="BQ127" i="10"/>
  <c r="BR127" i="10"/>
  <c r="BS127" i="10"/>
  <c r="BT127" i="10"/>
  <c r="BU127" i="10"/>
  <c r="BV127" i="10"/>
  <c r="BW127" i="10"/>
  <c r="BX127" i="10"/>
  <c r="BY127" i="10"/>
  <c r="BZ127" i="10"/>
  <c r="CA127" i="10"/>
  <c r="CB127" i="10"/>
  <c r="CC127" i="10"/>
  <c r="CD127" i="10"/>
  <c r="CE127" i="10"/>
  <c r="CF127" i="10"/>
  <c r="CG127" i="10"/>
  <c r="CH127" i="10"/>
  <c r="CI127" i="10"/>
  <c r="CJ127" i="10"/>
  <c r="CK127" i="10"/>
  <c r="CL127" i="10"/>
  <c r="CM127" i="10"/>
  <c r="CN127" i="10"/>
  <c r="CO127" i="10"/>
  <c r="CP127" i="10"/>
  <c r="CQ127" i="10"/>
  <c r="CR127" i="10"/>
  <c r="CS127" i="10"/>
  <c r="CT127" i="10"/>
  <c r="CU127" i="10"/>
  <c r="CV127" i="10"/>
  <c r="CW127" i="10"/>
  <c r="CX127" i="10"/>
  <c r="CY127" i="10"/>
  <c r="CZ127" i="10"/>
  <c r="DA127" i="10"/>
  <c r="DB127" i="10"/>
  <c r="DC127" i="10"/>
  <c r="DD127" i="10"/>
  <c r="DE127" i="10"/>
  <c r="DF127" i="10"/>
  <c r="DG127" i="10"/>
  <c r="DH127" i="10"/>
  <c r="DI127" i="10"/>
  <c r="DJ127" i="10"/>
  <c r="DK127" i="10"/>
  <c r="DL127" i="10"/>
  <c r="DM127" i="10"/>
  <c r="AH128" i="10"/>
  <c r="AI128" i="10"/>
  <c r="AJ128" i="10"/>
  <c r="AK128" i="10"/>
  <c r="AL128" i="10"/>
  <c r="AM128" i="10"/>
  <c r="AN128" i="10"/>
  <c r="AO128" i="10"/>
  <c r="AP128" i="10"/>
  <c r="AQ128" i="10"/>
  <c r="AR128" i="10"/>
  <c r="AS128" i="10"/>
  <c r="AT128" i="10"/>
  <c r="AU128" i="10"/>
  <c r="AV128" i="10"/>
  <c r="AW128" i="10"/>
  <c r="AX128" i="10"/>
  <c r="AY128" i="10"/>
  <c r="AZ128" i="10"/>
  <c r="BA128" i="10"/>
  <c r="BB128" i="10"/>
  <c r="BC128" i="10"/>
  <c r="BD128" i="10"/>
  <c r="BE128" i="10"/>
  <c r="BF128" i="10"/>
  <c r="BG128" i="10"/>
  <c r="BH128" i="10"/>
  <c r="BI128" i="10"/>
  <c r="BJ128" i="10"/>
  <c r="BK128" i="10"/>
  <c r="BL128" i="10"/>
  <c r="BM128" i="10"/>
  <c r="BN128" i="10"/>
  <c r="BO128" i="10"/>
  <c r="BP128" i="10"/>
  <c r="BQ128" i="10"/>
  <c r="BR128" i="10"/>
  <c r="BS128" i="10"/>
  <c r="BT128" i="10"/>
  <c r="BU128" i="10"/>
  <c r="BV128" i="10"/>
  <c r="BW128" i="10"/>
  <c r="BX128" i="10"/>
  <c r="BY128" i="10"/>
  <c r="BZ128" i="10"/>
  <c r="CA128" i="10"/>
  <c r="CB128" i="10"/>
  <c r="CC128" i="10"/>
  <c r="CD128" i="10"/>
  <c r="CE128" i="10"/>
  <c r="CF128" i="10"/>
  <c r="CG128" i="10"/>
  <c r="CH128" i="10"/>
  <c r="CI128" i="10"/>
  <c r="CJ128" i="10"/>
  <c r="CK128" i="10"/>
  <c r="CL128" i="10"/>
  <c r="CM128" i="10"/>
  <c r="CN128" i="10"/>
  <c r="CO128" i="10"/>
  <c r="CP128" i="10"/>
  <c r="CQ128" i="10"/>
  <c r="CR128" i="10"/>
  <c r="CS128" i="10"/>
  <c r="CT128" i="10"/>
  <c r="CU128" i="10"/>
  <c r="CV128" i="10"/>
  <c r="CW128" i="10"/>
  <c r="CX128" i="10"/>
  <c r="CY128" i="10"/>
  <c r="CZ128" i="10"/>
  <c r="DA128" i="10"/>
  <c r="DB128" i="10"/>
  <c r="DC128" i="10"/>
  <c r="DD128" i="10"/>
  <c r="DE128" i="10"/>
  <c r="DF128" i="10"/>
  <c r="DG128" i="10"/>
  <c r="DH128" i="10"/>
  <c r="DI128" i="10"/>
  <c r="DJ128" i="10"/>
  <c r="DK128" i="10"/>
  <c r="DL128" i="10"/>
  <c r="DM128" i="10"/>
  <c r="AH129" i="10"/>
  <c r="AI129" i="10"/>
  <c r="AJ129" i="10"/>
  <c r="AK129" i="10"/>
  <c r="AL129" i="10"/>
  <c r="AM129" i="10"/>
  <c r="AN129" i="10"/>
  <c r="AO129" i="10"/>
  <c r="AP129" i="10"/>
  <c r="AQ129" i="10"/>
  <c r="AR129" i="10"/>
  <c r="AS129" i="10"/>
  <c r="AT129" i="10"/>
  <c r="AU129" i="10"/>
  <c r="AV129" i="10"/>
  <c r="AW129" i="10"/>
  <c r="AX129" i="10"/>
  <c r="AY129" i="10"/>
  <c r="AZ129" i="10"/>
  <c r="BA129" i="10"/>
  <c r="BB129" i="10"/>
  <c r="BC129" i="10"/>
  <c r="BD129" i="10"/>
  <c r="BE129" i="10"/>
  <c r="BF129" i="10"/>
  <c r="BG129" i="10"/>
  <c r="BH129" i="10"/>
  <c r="BI129" i="10"/>
  <c r="BJ129" i="10"/>
  <c r="BK129" i="10"/>
  <c r="BL129" i="10"/>
  <c r="BM129" i="10"/>
  <c r="BN129" i="10"/>
  <c r="BO129" i="10"/>
  <c r="BP129" i="10"/>
  <c r="BQ129" i="10"/>
  <c r="BR129" i="10"/>
  <c r="BS129" i="10"/>
  <c r="BT129" i="10"/>
  <c r="BU129" i="10"/>
  <c r="BV129" i="10"/>
  <c r="BW129" i="10"/>
  <c r="BX129" i="10"/>
  <c r="BY129" i="10"/>
  <c r="BZ129" i="10"/>
  <c r="CA129" i="10"/>
  <c r="CB129" i="10"/>
  <c r="CC129" i="10"/>
  <c r="CD129" i="10"/>
  <c r="CE129" i="10"/>
  <c r="CF129" i="10"/>
  <c r="CG129" i="10"/>
  <c r="CH129" i="10"/>
  <c r="CI129" i="10"/>
  <c r="CJ129" i="10"/>
  <c r="CK129" i="10"/>
  <c r="CL129" i="10"/>
  <c r="CM129" i="10"/>
  <c r="CN129" i="10"/>
  <c r="CO129" i="10"/>
  <c r="CP129" i="10"/>
  <c r="CQ129" i="10"/>
  <c r="CR129" i="10"/>
  <c r="CS129" i="10"/>
  <c r="CT129" i="10"/>
  <c r="CU129" i="10"/>
  <c r="CV129" i="10"/>
  <c r="CW129" i="10"/>
  <c r="CX129" i="10"/>
  <c r="CY129" i="10"/>
  <c r="CZ129" i="10"/>
  <c r="DA129" i="10"/>
  <c r="DB129" i="10"/>
  <c r="DC129" i="10"/>
  <c r="DD129" i="10"/>
  <c r="DE129" i="10"/>
  <c r="DF129" i="10"/>
  <c r="DG129" i="10"/>
  <c r="DH129" i="10"/>
  <c r="DI129" i="10"/>
  <c r="DJ129" i="10"/>
  <c r="DK129" i="10"/>
  <c r="DL129" i="10"/>
  <c r="DM129" i="10"/>
  <c r="AH130" i="10"/>
  <c r="AI130" i="10"/>
  <c r="AJ130" i="10"/>
  <c r="AK130" i="10"/>
  <c r="AL130" i="10"/>
  <c r="AM130" i="10"/>
  <c r="AN130" i="10"/>
  <c r="AO130" i="10"/>
  <c r="AP130" i="10"/>
  <c r="AQ130" i="10"/>
  <c r="AR130" i="10"/>
  <c r="AS130" i="10"/>
  <c r="AT130" i="10"/>
  <c r="AU130" i="10"/>
  <c r="AV130" i="10"/>
  <c r="AW130" i="10"/>
  <c r="AX130" i="10"/>
  <c r="AY130" i="10"/>
  <c r="AZ130" i="10"/>
  <c r="BA130" i="10"/>
  <c r="BB130" i="10"/>
  <c r="BC130" i="10"/>
  <c r="BD130" i="10"/>
  <c r="BE130" i="10"/>
  <c r="BF130" i="10"/>
  <c r="BG130" i="10"/>
  <c r="BH130" i="10"/>
  <c r="BI130" i="10"/>
  <c r="BJ130" i="10"/>
  <c r="BK130" i="10"/>
  <c r="BL130" i="10"/>
  <c r="BM130" i="10"/>
  <c r="BN130" i="10"/>
  <c r="BO130" i="10"/>
  <c r="BP130" i="10"/>
  <c r="BQ130" i="10"/>
  <c r="BR130" i="10"/>
  <c r="BS130" i="10"/>
  <c r="BT130" i="10"/>
  <c r="BU130" i="10"/>
  <c r="BV130" i="10"/>
  <c r="BW130" i="10"/>
  <c r="BX130" i="10"/>
  <c r="BY130" i="10"/>
  <c r="BZ130" i="10"/>
  <c r="CA130" i="10"/>
  <c r="CB130" i="10"/>
  <c r="CC130" i="10"/>
  <c r="CD130" i="10"/>
  <c r="CE130" i="10"/>
  <c r="CF130" i="10"/>
  <c r="CG130" i="10"/>
  <c r="CH130" i="10"/>
  <c r="CI130" i="10"/>
  <c r="CJ130" i="10"/>
  <c r="CK130" i="10"/>
  <c r="CL130" i="10"/>
  <c r="CM130" i="10"/>
  <c r="CN130" i="10"/>
  <c r="CO130" i="10"/>
  <c r="CP130" i="10"/>
  <c r="CQ130" i="10"/>
  <c r="CR130" i="10"/>
  <c r="CS130" i="10"/>
  <c r="CT130" i="10"/>
  <c r="CU130" i="10"/>
  <c r="CV130" i="10"/>
  <c r="CW130" i="10"/>
  <c r="CX130" i="10"/>
  <c r="CY130" i="10"/>
  <c r="CZ130" i="10"/>
  <c r="DA130" i="10"/>
  <c r="DB130" i="10"/>
  <c r="DC130" i="10"/>
  <c r="DD130" i="10"/>
  <c r="DE130" i="10"/>
  <c r="DF130" i="10"/>
  <c r="DG130" i="10"/>
  <c r="DH130" i="10"/>
  <c r="DI130" i="10"/>
  <c r="DJ130" i="10"/>
  <c r="DK130" i="10"/>
  <c r="DL130" i="10"/>
  <c r="DM130" i="10"/>
  <c r="AH131" i="10"/>
  <c r="AI131" i="10"/>
  <c r="AJ131" i="10"/>
  <c r="AK131" i="10"/>
  <c r="AL131" i="10"/>
  <c r="AM131" i="10"/>
  <c r="AN131" i="10"/>
  <c r="AO131" i="10"/>
  <c r="AP131" i="10"/>
  <c r="AQ131" i="10"/>
  <c r="AR131" i="10"/>
  <c r="AS131" i="10"/>
  <c r="AT131" i="10"/>
  <c r="AU131" i="10"/>
  <c r="AV131" i="10"/>
  <c r="AW131" i="10"/>
  <c r="AX131" i="10"/>
  <c r="AY131" i="10"/>
  <c r="AZ131" i="10"/>
  <c r="BA131" i="10"/>
  <c r="BB131" i="10"/>
  <c r="BC131" i="10"/>
  <c r="BD131" i="10"/>
  <c r="BE131" i="10"/>
  <c r="BF131" i="10"/>
  <c r="BG131" i="10"/>
  <c r="BH131" i="10"/>
  <c r="BI131" i="10"/>
  <c r="BJ131" i="10"/>
  <c r="BK131" i="10"/>
  <c r="BL131" i="10"/>
  <c r="BM131" i="10"/>
  <c r="BN131" i="10"/>
  <c r="BO131" i="10"/>
  <c r="BP131" i="10"/>
  <c r="BQ131" i="10"/>
  <c r="BR131" i="10"/>
  <c r="BS131" i="10"/>
  <c r="BT131" i="10"/>
  <c r="BU131" i="10"/>
  <c r="BV131" i="10"/>
  <c r="BW131" i="10"/>
  <c r="BX131" i="10"/>
  <c r="BY131" i="10"/>
  <c r="BZ131" i="10"/>
  <c r="CA131" i="10"/>
  <c r="CB131" i="10"/>
  <c r="CC131" i="10"/>
  <c r="CD131" i="10"/>
  <c r="CE131" i="10"/>
  <c r="CF131" i="10"/>
  <c r="CG131" i="10"/>
  <c r="CH131" i="10"/>
  <c r="CI131" i="10"/>
  <c r="CJ131" i="10"/>
  <c r="CK131" i="10"/>
  <c r="CL131" i="10"/>
  <c r="CM131" i="10"/>
  <c r="CN131" i="10"/>
  <c r="CO131" i="10"/>
  <c r="CP131" i="10"/>
  <c r="CQ131" i="10"/>
  <c r="CR131" i="10"/>
  <c r="CS131" i="10"/>
  <c r="CT131" i="10"/>
  <c r="CU131" i="10"/>
  <c r="CV131" i="10"/>
  <c r="CW131" i="10"/>
  <c r="CX131" i="10"/>
  <c r="CY131" i="10"/>
  <c r="CZ131" i="10"/>
  <c r="DA131" i="10"/>
  <c r="DB131" i="10"/>
  <c r="DC131" i="10"/>
  <c r="DD131" i="10"/>
  <c r="DE131" i="10"/>
  <c r="DF131" i="10"/>
  <c r="DG131" i="10"/>
  <c r="DH131" i="10"/>
  <c r="DI131" i="10"/>
  <c r="DJ131" i="10"/>
  <c r="DK131" i="10"/>
  <c r="DL131" i="10"/>
  <c r="DM131" i="10"/>
  <c r="AH132" i="10"/>
  <c r="AI132" i="10"/>
  <c r="AJ132" i="10"/>
  <c r="AK132" i="10"/>
  <c r="AL132" i="10"/>
  <c r="AM132" i="10"/>
  <c r="AN132" i="10"/>
  <c r="AO132" i="10"/>
  <c r="AP132" i="10"/>
  <c r="AQ132" i="10"/>
  <c r="AR132" i="10"/>
  <c r="AS132" i="10"/>
  <c r="AT132" i="10"/>
  <c r="AU132" i="10"/>
  <c r="AV132" i="10"/>
  <c r="AW132" i="10"/>
  <c r="AX132" i="10"/>
  <c r="AY132" i="10"/>
  <c r="AZ132" i="10"/>
  <c r="BA132" i="10"/>
  <c r="BB132" i="10"/>
  <c r="BC132" i="10"/>
  <c r="BD132" i="10"/>
  <c r="BE132" i="10"/>
  <c r="BF132" i="10"/>
  <c r="BG132" i="10"/>
  <c r="BH132" i="10"/>
  <c r="BI132" i="10"/>
  <c r="BJ132" i="10"/>
  <c r="BK132" i="10"/>
  <c r="BL132" i="10"/>
  <c r="BM132" i="10"/>
  <c r="BN132" i="10"/>
  <c r="BO132" i="10"/>
  <c r="BP132" i="10"/>
  <c r="BQ132" i="10"/>
  <c r="BR132" i="10"/>
  <c r="BS132" i="10"/>
  <c r="BT132" i="10"/>
  <c r="BU132" i="10"/>
  <c r="BV132" i="10"/>
  <c r="BW132" i="10"/>
  <c r="BX132" i="10"/>
  <c r="BY132" i="10"/>
  <c r="BZ132" i="10"/>
  <c r="CA132" i="10"/>
  <c r="CB132" i="10"/>
  <c r="CC132" i="10"/>
  <c r="CD132" i="10"/>
  <c r="CE132" i="10"/>
  <c r="CF132" i="10"/>
  <c r="CG132" i="10"/>
  <c r="CH132" i="10"/>
  <c r="CI132" i="10"/>
  <c r="CJ132" i="10"/>
  <c r="CK132" i="10"/>
  <c r="CL132" i="10"/>
  <c r="CM132" i="10"/>
  <c r="CN132" i="10"/>
  <c r="CO132" i="10"/>
  <c r="CP132" i="10"/>
  <c r="CQ132" i="10"/>
  <c r="CR132" i="10"/>
  <c r="CS132" i="10"/>
  <c r="CT132" i="10"/>
  <c r="CU132" i="10"/>
  <c r="CV132" i="10"/>
  <c r="CW132" i="10"/>
  <c r="CX132" i="10"/>
  <c r="CY132" i="10"/>
  <c r="CZ132" i="10"/>
  <c r="DA132" i="10"/>
  <c r="DB132" i="10"/>
  <c r="DC132" i="10"/>
  <c r="DD132" i="10"/>
  <c r="DE132" i="10"/>
  <c r="DF132" i="10"/>
  <c r="DG132" i="10"/>
  <c r="DH132" i="10"/>
  <c r="DI132" i="10"/>
  <c r="DJ132" i="10"/>
  <c r="DK132" i="10"/>
  <c r="DL132" i="10"/>
  <c r="DM132" i="10"/>
  <c r="AH133" i="10"/>
  <c r="AI133" i="10"/>
  <c r="AJ133" i="10"/>
  <c r="AK133" i="10"/>
  <c r="AL133" i="10"/>
  <c r="AM133" i="10"/>
  <c r="AN133" i="10"/>
  <c r="AO133" i="10"/>
  <c r="AP133" i="10"/>
  <c r="AQ133" i="10"/>
  <c r="AR133" i="10"/>
  <c r="AS133" i="10"/>
  <c r="AT133" i="10"/>
  <c r="AU133" i="10"/>
  <c r="AV133" i="10"/>
  <c r="AW133" i="10"/>
  <c r="AX133" i="10"/>
  <c r="AY133" i="10"/>
  <c r="AZ133" i="10"/>
  <c r="BA133" i="10"/>
  <c r="BB133" i="10"/>
  <c r="BC133" i="10"/>
  <c r="BD133" i="10"/>
  <c r="BE133" i="10"/>
  <c r="BF133" i="10"/>
  <c r="BG133" i="10"/>
  <c r="BH133" i="10"/>
  <c r="BI133" i="10"/>
  <c r="BJ133" i="10"/>
  <c r="BK133" i="10"/>
  <c r="BL133" i="10"/>
  <c r="BM133" i="10"/>
  <c r="BN133" i="10"/>
  <c r="BO133" i="10"/>
  <c r="BP133" i="10"/>
  <c r="BQ133" i="10"/>
  <c r="BR133" i="10"/>
  <c r="BS133" i="10"/>
  <c r="BT133" i="10"/>
  <c r="BU133" i="10"/>
  <c r="BV133" i="10"/>
  <c r="BW133" i="10"/>
  <c r="BX133" i="10"/>
  <c r="BY133" i="10"/>
  <c r="BZ133" i="10"/>
  <c r="CA133" i="10"/>
  <c r="CB133" i="10"/>
  <c r="CC133" i="10"/>
  <c r="CD133" i="10"/>
  <c r="CE133" i="10"/>
  <c r="CF133" i="10"/>
  <c r="CG133" i="10"/>
  <c r="CH133" i="10"/>
  <c r="CI133" i="10"/>
  <c r="CJ133" i="10"/>
  <c r="CK133" i="10"/>
  <c r="CL133" i="10"/>
  <c r="CM133" i="10"/>
  <c r="CN133" i="10"/>
  <c r="CO133" i="10"/>
  <c r="CP133" i="10"/>
  <c r="CQ133" i="10"/>
  <c r="CR133" i="10"/>
  <c r="CS133" i="10"/>
  <c r="CT133" i="10"/>
  <c r="CU133" i="10"/>
  <c r="CV133" i="10"/>
  <c r="CW133" i="10"/>
  <c r="CX133" i="10"/>
  <c r="CY133" i="10"/>
  <c r="CZ133" i="10"/>
  <c r="DA133" i="10"/>
  <c r="DB133" i="10"/>
  <c r="DC133" i="10"/>
  <c r="DD133" i="10"/>
  <c r="DE133" i="10"/>
  <c r="DF133" i="10"/>
  <c r="DG133" i="10"/>
  <c r="DH133" i="10"/>
  <c r="DI133" i="10"/>
  <c r="DJ133" i="10"/>
  <c r="DK133" i="10"/>
  <c r="DL133" i="10"/>
  <c r="DM133" i="10"/>
  <c r="AH134" i="10"/>
  <c r="AI134" i="10"/>
  <c r="AJ134" i="10"/>
  <c r="AK134" i="10"/>
  <c r="AL134" i="10"/>
  <c r="AM134" i="10"/>
  <c r="AN134" i="10"/>
  <c r="AO134" i="10"/>
  <c r="AP134" i="10"/>
  <c r="AQ134" i="10"/>
  <c r="AR134" i="10"/>
  <c r="AS134" i="10"/>
  <c r="AT134" i="10"/>
  <c r="AU134" i="10"/>
  <c r="AV134" i="10"/>
  <c r="AW134" i="10"/>
  <c r="AX134" i="10"/>
  <c r="AY134" i="10"/>
  <c r="AZ134" i="10"/>
  <c r="BA134" i="10"/>
  <c r="BB134" i="10"/>
  <c r="BC134" i="10"/>
  <c r="BD134" i="10"/>
  <c r="BE134" i="10"/>
  <c r="BF134" i="10"/>
  <c r="BG134" i="10"/>
  <c r="BH134" i="10"/>
  <c r="BI134" i="10"/>
  <c r="BJ134" i="10"/>
  <c r="BK134" i="10"/>
  <c r="BL134" i="10"/>
  <c r="BM134" i="10"/>
  <c r="BN134" i="10"/>
  <c r="BO134" i="10"/>
  <c r="BP134" i="10"/>
  <c r="BQ134" i="10"/>
  <c r="BR134" i="10"/>
  <c r="BS134" i="10"/>
  <c r="BT134" i="10"/>
  <c r="BU134" i="10"/>
  <c r="BV134" i="10"/>
  <c r="BW134" i="10"/>
  <c r="BX134" i="10"/>
  <c r="BY134" i="10"/>
  <c r="BZ134" i="10"/>
  <c r="CA134" i="10"/>
  <c r="CB134" i="10"/>
  <c r="CC134" i="10"/>
  <c r="CD134" i="10"/>
  <c r="CE134" i="10"/>
  <c r="CF134" i="10"/>
  <c r="CG134" i="10"/>
  <c r="CH134" i="10"/>
  <c r="CI134" i="10"/>
  <c r="CJ134" i="10"/>
  <c r="CK134" i="10"/>
  <c r="CL134" i="10"/>
  <c r="CM134" i="10"/>
  <c r="CN134" i="10"/>
  <c r="CO134" i="10"/>
  <c r="CP134" i="10"/>
  <c r="CQ134" i="10"/>
  <c r="CR134" i="10"/>
  <c r="CS134" i="10"/>
  <c r="CT134" i="10"/>
  <c r="CU134" i="10"/>
  <c r="CV134" i="10"/>
  <c r="CW134" i="10"/>
  <c r="CX134" i="10"/>
  <c r="CY134" i="10"/>
  <c r="CZ134" i="10"/>
  <c r="DA134" i="10"/>
  <c r="DB134" i="10"/>
  <c r="DC134" i="10"/>
  <c r="DD134" i="10"/>
  <c r="DE134" i="10"/>
  <c r="DF134" i="10"/>
  <c r="DG134" i="10"/>
  <c r="DH134" i="10"/>
  <c r="DI134" i="10"/>
  <c r="DJ134" i="10"/>
  <c r="DK134" i="10"/>
  <c r="DL134" i="10"/>
  <c r="DM134" i="10"/>
  <c r="AH135" i="10"/>
  <c r="AI135" i="10"/>
  <c r="AJ135" i="10"/>
  <c r="AK135" i="10"/>
  <c r="AL135" i="10"/>
  <c r="AM135" i="10"/>
  <c r="AN135" i="10"/>
  <c r="AO135" i="10"/>
  <c r="AP135" i="10"/>
  <c r="AQ135" i="10"/>
  <c r="AR135" i="10"/>
  <c r="AS135" i="10"/>
  <c r="AT135" i="10"/>
  <c r="AU135" i="10"/>
  <c r="AV135" i="10"/>
  <c r="AW135" i="10"/>
  <c r="AX135" i="10"/>
  <c r="AY135" i="10"/>
  <c r="AZ135" i="10"/>
  <c r="BA135" i="10"/>
  <c r="BB135" i="10"/>
  <c r="BC135" i="10"/>
  <c r="BD135" i="10"/>
  <c r="BE135" i="10"/>
  <c r="BF135" i="10"/>
  <c r="BG135" i="10"/>
  <c r="BH135" i="10"/>
  <c r="BI135" i="10"/>
  <c r="BJ135" i="10"/>
  <c r="BK135" i="10"/>
  <c r="BL135" i="10"/>
  <c r="BM135" i="10"/>
  <c r="BN135" i="10"/>
  <c r="BO135" i="10"/>
  <c r="BP135" i="10"/>
  <c r="BQ135" i="10"/>
  <c r="BR135" i="10"/>
  <c r="BS135" i="10"/>
  <c r="BT135" i="10"/>
  <c r="BU135" i="10"/>
  <c r="BV135" i="10"/>
  <c r="BW135" i="10"/>
  <c r="BX135" i="10"/>
  <c r="BY135" i="10"/>
  <c r="BZ135" i="10"/>
  <c r="CA135" i="10"/>
  <c r="CB135" i="10"/>
  <c r="CC135" i="10"/>
  <c r="CD135" i="10"/>
  <c r="CE135" i="10"/>
  <c r="CF135" i="10"/>
  <c r="CG135" i="10"/>
  <c r="CH135" i="10"/>
  <c r="CI135" i="10"/>
  <c r="CJ135" i="10"/>
  <c r="CK135" i="10"/>
  <c r="CL135" i="10"/>
  <c r="CM135" i="10"/>
  <c r="CN135" i="10"/>
  <c r="CO135" i="10"/>
  <c r="CP135" i="10"/>
  <c r="CQ135" i="10"/>
  <c r="CR135" i="10"/>
  <c r="CS135" i="10"/>
  <c r="CT135" i="10"/>
  <c r="CU135" i="10"/>
  <c r="CV135" i="10"/>
  <c r="CW135" i="10"/>
  <c r="CX135" i="10"/>
  <c r="CY135" i="10"/>
  <c r="CZ135" i="10"/>
  <c r="DA135" i="10"/>
  <c r="DB135" i="10"/>
  <c r="DC135" i="10"/>
  <c r="DD135" i="10"/>
  <c r="DE135" i="10"/>
  <c r="DF135" i="10"/>
  <c r="DG135" i="10"/>
  <c r="DH135" i="10"/>
  <c r="DI135" i="10"/>
  <c r="DJ135" i="10"/>
  <c r="DK135" i="10"/>
  <c r="DL135" i="10"/>
  <c r="DM135" i="10"/>
  <c r="AH136" i="10"/>
  <c r="AI136" i="10"/>
  <c r="AJ136" i="10"/>
  <c r="AK136" i="10"/>
  <c r="AL136" i="10"/>
  <c r="AM136" i="10"/>
  <c r="AN136" i="10"/>
  <c r="AO136" i="10"/>
  <c r="AP136" i="10"/>
  <c r="AQ136" i="10"/>
  <c r="AR136" i="10"/>
  <c r="AS136" i="10"/>
  <c r="AT136" i="10"/>
  <c r="AU136" i="10"/>
  <c r="AV136" i="10"/>
  <c r="AW136" i="10"/>
  <c r="AX136" i="10"/>
  <c r="AY136" i="10"/>
  <c r="AZ136" i="10"/>
  <c r="BA136" i="10"/>
  <c r="BB136" i="10"/>
  <c r="BC136" i="10"/>
  <c r="BD136" i="10"/>
  <c r="BE136" i="10"/>
  <c r="BF136" i="10"/>
  <c r="BG136" i="10"/>
  <c r="BH136" i="10"/>
  <c r="BI136" i="10"/>
  <c r="BJ136" i="10"/>
  <c r="BK136" i="10"/>
  <c r="BL136" i="10"/>
  <c r="BM136" i="10"/>
  <c r="BN136" i="10"/>
  <c r="BO136" i="10"/>
  <c r="BP136" i="10"/>
  <c r="BQ136" i="10"/>
  <c r="BR136" i="10"/>
  <c r="BS136" i="10"/>
  <c r="BT136" i="10"/>
  <c r="BU136" i="10"/>
  <c r="BV136" i="10"/>
  <c r="BW136" i="10"/>
  <c r="BX136" i="10"/>
  <c r="BY136" i="10"/>
  <c r="BZ136" i="10"/>
  <c r="CA136" i="10"/>
  <c r="CB136" i="10"/>
  <c r="CC136" i="10"/>
  <c r="CD136" i="10"/>
  <c r="CE136" i="10"/>
  <c r="CF136" i="10"/>
  <c r="CG136" i="10"/>
  <c r="CH136" i="10"/>
  <c r="CI136" i="10"/>
  <c r="CJ136" i="10"/>
  <c r="CK136" i="10"/>
  <c r="CL136" i="10"/>
  <c r="CM136" i="10"/>
  <c r="CN136" i="10"/>
  <c r="CO136" i="10"/>
  <c r="CP136" i="10"/>
  <c r="CQ136" i="10"/>
  <c r="CR136" i="10"/>
  <c r="CS136" i="10"/>
  <c r="CT136" i="10"/>
  <c r="CU136" i="10"/>
  <c r="CV136" i="10"/>
  <c r="CW136" i="10"/>
  <c r="CX136" i="10"/>
  <c r="CY136" i="10"/>
  <c r="CZ136" i="10"/>
  <c r="DA136" i="10"/>
  <c r="DB136" i="10"/>
  <c r="DC136" i="10"/>
  <c r="DD136" i="10"/>
  <c r="DE136" i="10"/>
  <c r="DF136" i="10"/>
  <c r="DG136" i="10"/>
  <c r="DH136" i="10"/>
  <c r="DI136" i="10"/>
  <c r="DJ136" i="10"/>
  <c r="DK136" i="10"/>
  <c r="DL136" i="10"/>
  <c r="DM136" i="10"/>
  <c r="AH137" i="10"/>
  <c r="AI137" i="10"/>
  <c r="AJ137" i="10"/>
  <c r="AK137" i="10"/>
  <c r="AL137" i="10"/>
  <c r="AM137" i="10"/>
  <c r="AN137" i="10"/>
  <c r="AO137" i="10"/>
  <c r="AP137" i="10"/>
  <c r="AQ137" i="10"/>
  <c r="AR137" i="10"/>
  <c r="AS137" i="10"/>
  <c r="AT137" i="10"/>
  <c r="AU137" i="10"/>
  <c r="AV137" i="10"/>
  <c r="AW137" i="10"/>
  <c r="AX137" i="10"/>
  <c r="AY137" i="10"/>
  <c r="AZ137" i="10"/>
  <c r="BA137" i="10"/>
  <c r="BB137" i="10"/>
  <c r="BC137" i="10"/>
  <c r="BD137" i="10"/>
  <c r="BE137" i="10"/>
  <c r="BF137" i="10"/>
  <c r="BG137" i="10"/>
  <c r="BH137" i="10"/>
  <c r="BI137" i="10"/>
  <c r="BJ137" i="10"/>
  <c r="BK137" i="10"/>
  <c r="BL137" i="10"/>
  <c r="BM137" i="10"/>
  <c r="BN137" i="10"/>
  <c r="BO137" i="10"/>
  <c r="BP137" i="10"/>
  <c r="BQ137" i="10"/>
  <c r="BR137" i="10"/>
  <c r="BS137" i="10"/>
  <c r="BT137" i="10"/>
  <c r="BU137" i="10"/>
  <c r="BV137" i="10"/>
  <c r="BW137" i="10"/>
  <c r="BX137" i="10"/>
  <c r="BY137" i="10"/>
  <c r="BZ137" i="10"/>
  <c r="CA137" i="10"/>
  <c r="CB137" i="10"/>
  <c r="CC137" i="10"/>
  <c r="CD137" i="10"/>
  <c r="CE137" i="10"/>
  <c r="CF137" i="10"/>
  <c r="CG137" i="10"/>
  <c r="CH137" i="10"/>
  <c r="CI137" i="10"/>
  <c r="CJ137" i="10"/>
  <c r="CK137" i="10"/>
  <c r="CL137" i="10"/>
  <c r="CM137" i="10"/>
  <c r="CN137" i="10"/>
  <c r="CO137" i="10"/>
  <c r="CP137" i="10"/>
  <c r="CQ137" i="10"/>
  <c r="CR137" i="10"/>
  <c r="CS137" i="10"/>
  <c r="CT137" i="10"/>
  <c r="CU137" i="10"/>
  <c r="CV137" i="10"/>
  <c r="CW137" i="10"/>
  <c r="CX137" i="10"/>
  <c r="CY137" i="10"/>
  <c r="CZ137" i="10"/>
  <c r="DA137" i="10"/>
  <c r="DB137" i="10"/>
  <c r="DC137" i="10"/>
  <c r="DD137" i="10"/>
  <c r="DE137" i="10"/>
  <c r="DF137" i="10"/>
  <c r="DG137" i="10"/>
  <c r="DH137" i="10"/>
  <c r="DI137" i="10"/>
  <c r="DJ137" i="10"/>
  <c r="DK137" i="10"/>
  <c r="DL137" i="10"/>
  <c r="DM137" i="10"/>
  <c r="AH138" i="10"/>
  <c r="AI138" i="10"/>
  <c r="AJ138" i="10"/>
  <c r="AK138" i="10"/>
  <c r="AL138" i="10"/>
  <c r="AM138" i="10"/>
  <c r="AN138" i="10"/>
  <c r="AO138" i="10"/>
  <c r="AP138" i="10"/>
  <c r="AQ138" i="10"/>
  <c r="AR138" i="10"/>
  <c r="AS138" i="10"/>
  <c r="AT138" i="10"/>
  <c r="AU138" i="10"/>
  <c r="AV138" i="10"/>
  <c r="AW138" i="10"/>
  <c r="AX138" i="10"/>
  <c r="AY138" i="10"/>
  <c r="AZ138" i="10"/>
  <c r="BA138" i="10"/>
  <c r="BB138" i="10"/>
  <c r="BC138" i="10"/>
  <c r="BD138" i="10"/>
  <c r="BE138" i="10"/>
  <c r="BF138" i="10"/>
  <c r="BG138" i="10"/>
  <c r="BH138" i="10"/>
  <c r="BI138" i="10"/>
  <c r="BJ138" i="10"/>
  <c r="BK138" i="10"/>
  <c r="BL138" i="10"/>
  <c r="BM138" i="10"/>
  <c r="BN138" i="10"/>
  <c r="BO138" i="10"/>
  <c r="BP138" i="10"/>
  <c r="BQ138" i="10"/>
  <c r="BR138" i="10"/>
  <c r="BS138" i="10"/>
  <c r="BT138" i="10"/>
  <c r="BU138" i="10"/>
  <c r="BV138" i="10"/>
  <c r="BW138" i="10"/>
  <c r="BX138" i="10"/>
  <c r="BY138" i="10"/>
  <c r="BZ138" i="10"/>
  <c r="CA138" i="10"/>
  <c r="CB138" i="10"/>
  <c r="CC138" i="10"/>
  <c r="CD138" i="10"/>
  <c r="CE138" i="10"/>
  <c r="CF138" i="10"/>
  <c r="CG138" i="10"/>
  <c r="CH138" i="10"/>
  <c r="CI138" i="10"/>
  <c r="CJ138" i="10"/>
  <c r="CK138" i="10"/>
  <c r="CL138" i="10"/>
  <c r="CM138" i="10"/>
  <c r="CN138" i="10"/>
  <c r="CO138" i="10"/>
  <c r="CP138" i="10"/>
  <c r="CQ138" i="10"/>
  <c r="CR138" i="10"/>
  <c r="CS138" i="10"/>
  <c r="CT138" i="10"/>
  <c r="CU138" i="10"/>
  <c r="CV138" i="10"/>
  <c r="CW138" i="10"/>
  <c r="CX138" i="10"/>
  <c r="CY138" i="10"/>
  <c r="CZ138" i="10"/>
  <c r="DA138" i="10"/>
  <c r="DB138" i="10"/>
  <c r="DC138" i="10"/>
  <c r="DD138" i="10"/>
  <c r="DE138" i="10"/>
  <c r="DF138" i="10"/>
  <c r="DG138" i="10"/>
  <c r="DH138" i="10"/>
  <c r="DI138" i="10"/>
  <c r="DJ138" i="10"/>
  <c r="DK138" i="10"/>
  <c r="DL138" i="10"/>
  <c r="DM138" i="10"/>
  <c r="AH139" i="10"/>
  <c r="AI139" i="10"/>
  <c r="AJ139" i="10"/>
  <c r="AK139" i="10"/>
  <c r="AL139" i="10"/>
  <c r="AM139" i="10"/>
  <c r="AN139" i="10"/>
  <c r="AO139" i="10"/>
  <c r="AP139" i="10"/>
  <c r="AQ139" i="10"/>
  <c r="AR139" i="10"/>
  <c r="AS139" i="10"/>
  <c r="AT139" i="10"/>
  <c r="AU139" i="10"/>
  <c r="AV139" i="10"/>
  <c r="AW139" i="10"/>
  <c r="AX139" i="10"/>
  <c r="AY139" i="10"/>
  <c r="AZ139" i="10"/>
  <c r="BA139" i="10"/>
  <c r="BB139" i="10"/>
  <c r="BC139" i="10"/>
  <c r="BD139" i="10"/>
  <c r="BE139" i="10"/>
  <c r="BF139" i="10"/>
  <c r="BG139" i="10"/>
  <c r="BH139" i="10"/>
  <c r="BI139" i="10"/>
  <c r="BJ139" i="10"/>
  <c r="BK139" i="10"/>
  <c r="BL139" i="10"/>
  <c r="BM139" i="10"/>
  <c r="BN139" i="10"/>
  <c r="BO139" i="10"/>
  <c r="BP139" i="10"/>
  <c r="BQ139" i="10"/>
  <c r="BR139" i="10"/>
  <c r="BS139" i="10"/>
  <c r="BT139" i="10"/>
  <c r="BU139" i="10"/>
  <c r="BV139" i="10"/>
  <c r="BW139" i="10"/>
  <c r="BX139" i="10"/>
  <c r="BY139" i="10"/>
  <c r="BZ139" i="10"/>
  <c r="CA139" i="10"/>
  <c r="CB139" i="10"/>
  <c r="CC139" i="10"/>
  <c r="CD139" i="10"/>
  <c r="CE139" i="10"/>
  <c r="CF139" i="10"/>
  <c r="CG139" i="10"/>
  <c r="CH139" i="10"/>
  <c r="CI139" i="10"/>
  <c r="CJ139" i="10"/>
  <c r="CK139" i="10"/>
  <c r="CL139" i="10"/>
  <c r="CM139" i="10"/>
  <c r="CN139" i="10"/>
  <c r="CO139" i="10"/>
  <c r="CP139" i="10"/>
  <c r="CQ139" i="10"/>
  <c r="CR139" i="10"/>
  <c r="CS139" i="10"/>
  <c r="CT139" i="10"/>
  <c r="CU139" i="10"/>
  <c r="CV139" i="10"/>
  <c r="CW139" i="10"/>
  <c r="CX139" i="10"/>
  <c r="CY139" i="10"/>
  <c r="CZ139" i="10"/>
  <c r="DA139" i="10"/>
  <c r="DB139" i="10"/>
  <c r="DC139" i="10"/>
  <c r="DD139" i="10"/>
  <c r="DE139" i="10"/>
  <c r="DF139" i="10"/>
  <c r="DG139" i="10"/>
  <c r="DH139" i="10"/>
  <c r="DI139" i="10"/>
  <c r="DJ139" i="10"/>
  <c r="DK139" i="10"/>
  <c r="DL139" i="10"/>
  <c r="DM139" i="10"/>
  <c r="AH140" i="10"/>
  <c r="AI140" i="10"/>
  <c r="AJ140" i="10"/>
  <c r="AK140" i="10"/>
  <c r="AL140" i="10"/>
  <c r="AM140" i="10"/>
  <c r="AN140" i="10"/>
  <c r="AO140" i="10"/>
  <c r="AP140" i="10"/>
  <c r="AQ140" i="10"/>
  <c r="AR140" i="10"/>
  <c r="AS140" i="10"/>
  <c r="AT140" i="10"/>
  <c r="AU140" i="10"/>
  <c r="AV140" i="10"/>
  <c r="AW140" i="10"/>
  <c r="AX140" i="10"/>
  <c r="AY140" i="10"/>
  <c r="AZ140" i="10"/>
  <c r="BA140" i="10"/>
  <c r="BB140" i="10"/>
  <c r="BC140" i="10"/>
  <c r="BD140" i="10"/>
  <c r="BE140" i="10"/>
  <c r="BF140" i="10"/>
  <c r="BG140" i="10"/>
  <c r="BH140" i="10"/>
  <c r="BI140" i="10"/>
  <c r="BJ140" i="10"/>
  <c r="BK140" i="10"/>
  <c r="BL140" i="10"/>
  <c r="BM140" i="10"/>
  <c r="BN140" i="10"/>
  <c r="BO140" i="10"/>
  <c r="BP140" i="10"/>
  <c r="BQ140" i="10"/>
  <c r="BR140" i="10"/>
  <c r="BS140" i="10"/>
  <c r="BT140" i="10"/>
  <c r="BU140" i="10"/>
  <c r="BV140" i="10"/>
  <c r="BW140" i="10"/>
  <c r="BX140" i="10"/>
  <c r="BY140" i="10"/>
  <c r="BZ140" i="10"/>
  <c r="CA140" i="10"/>
  <c r="CB140" i="10"/>
  <c r="CC140" i="10"/>
  <c r="CD140" i="10"/>
  <c r="CE140" i="10"/>
  <c r="CF140" i="10"/>
  <c r="CG140" i="10"/>
  <c r="CH140" i="10"/>
  <c r="CI140" i="10"/>
  <c r="CJ140" i="10"/>
  <c r="CK140" i="10"/>
  <c r="CL140" i="10"/>
  <c r="CM140" i="10"/>
  <c r="CN140" i="10"/>
  <c r="CO140" i="10"/>
  <c r="CP140" i="10"/>
  <c r="CQ140" i="10"/>
  <c r="CR140" i="10"/>
  <c r="CS140" i="10"/>
  <c r="CT140" i="10"/>
  <c r="CU140" i="10"/>
  <c r="CV140" i="10"/>
  <c r="CW140" i="10"/>
  <c r="CX140" i="10"/>
  <c r="CY140" i="10"/>
  <c r="CZ140" i="10"/>
  <c r="DA140" i="10"/>
  <c r="DB140" i="10"/>
  <c r="DC140" i="10"/>
  <c r="DD140" i="10"/>
  <c r="DE140" i="10"/>
  <c r="DF140" i="10"/>
  <c r="DG140" i="10"/>
  <c r="DH140" i="10"/>
  <c r="DI140" i="10"/>
  <c r="DJ140" i="10"/>
  <c r="DK140" i="10"/>
  <c r="DL140" i="10"/>
  <c r="DM140" i="10"/>
  <c r="AH141" i="10"/>
  <c r="AI141" i="10"/>
  <c r="AJ141" i="10"/>
  <c r="AK141" i="10"/>
  <c r="AL141" i="10"/>
  <c r="AM141" i="10"/>
  <c r="AN141" i="10"/>
  <c r="AO141" i="10"/>
  <c r="AP141" i="10"/>
  <c r="AQ141" i="10"/>
  <c r="AR141" i="10"/>
  <c r="AS141" i="10"/>
  <c r="AT141" i="10"/>
  <c r="AU141" i="10"/>
  <c r="AV141" i="10"/>
  <c r="AW141" i="10"/>
  <c r="AX141" i="10"/>
  <c r="AY141" i="10"/>
  <c r="AZ141" i="10"/>
  <c r="BA141" i="10"/>
  <c r="BB141" i="10"/>
  <c r="BC141" i="10"/>
  <c r="BD141" i="10"/>
  <c r="BE141" i="10"/>
  <c r="BF141" i="10"/>
  <c r="BG141" i="10"/>
  <c r="BH141" i="10"/>
  <c r="BI141" i="10"/>
  <c r="BJ141" i="10"/>
  <c r="BK141" i="10"/>
  <c r="BL141" i="10"/>
  <c r="BM141" i="10"/>
  <c r="BN141" i="10"/>
  <c r="BO141" i="10"/>
  <c r="BP141" i="10"/>
  <c r="BQ141" i="10"/>
  <c r="BR141" i="10"/>
  <c r="BS141" i="10"/>
  <c r="BT141" i="10"/>
  <c r="BU141" i="10"/>
  <c r="BV141" i="10"/>
  <c r="BW141" i="10"/>
  <c r="BX141" i="10"/>
  <c r="BY141" i="10"/>
  <c r="BZ141" i="10"/>
  <c r="CA141" i="10"/>
  <c r="CB141" i="10"/>
  <c r="CC141" i="10"/>
  <c r="CD141" i="10"/>
  <c r="CE141" i="10"/>
  <c r="CF141" i="10"/>
  <c r="CG141" i="10"/>
  <c r="CH141" i="10"/>
  <c r="CI141" i="10"/>
  <c r="CJ141" i="10"/>
  <c r="CK141" i="10"/>
  <c r="CL141" i="10"/>
  <c r="CM141" i="10"/>
  <c r="CN141" i="10"/>
  <c r="CO141" i="10"/>
  <c r="CP141" i="10"/>
  <c r="CQ141" i="10"/>
  <c r="CR141" i="10"/>
  <c r="CS141" i="10"/>
  <c r="CT141" i="10"/>
  <c r="CU141" i="10"/>
  <c r="CV141" i="10"/>
  <c r="CW141" i="10"/>
  <c r="CX141" i="10"/>
  <c r="CY141" i="10"/>
  <c r="CZ141" i="10"/>
  <c r="DA141" i="10"/>
  <c r="DB141" i="10"/>
  <c r="DC141" i="10"/>
  <c r="DD141" i="10"/>
  <c r="DE141" i="10"/>
  <c r="DF141" i="10"/>
  <c r="DG141" i="10"/>
  <c r="DH141" i="10"/>
  <c r="DI141" i="10"/>
  <c r="DJ141" i="10"/>
  <c r="DK141" i="10"/>
  <c r="DL141" i="10"/>
  <c r="DM141" i="10"/>
  <c r="AH142" i="10"/>
  <c r="AI142" i="10"/>
  <c r="AJ142" i="10"/>
  <c r="AK142" i="10"/>
  <c r="AL142" i="10"/>
  <c r="AM142" i="10"/>
  <c r="AN142" i="10"/>
  <c r="AO142" i="10"/>
  <c r="AP142" i="10"/>
  <c r="AQ142" i="10"/>
  <c r="AR142" i="10"/>
  <c r="AS142" i="10"/>
  <c r="AT142" i="10"/>
  <c r="AU142" i="10"/>
  <c r="AV142" i="10"/>
  <c r="AW142" i="10"/>
  <c r="AX142" i="10"/>
  <c r="AY142" i="10"/>
  <c r="AZ142" i="10"/>
  <c r="BA142" i="10"/>
  <c r="BB142" i="10"/>
  <c r="BC142" i="10"/>
  <c r="BD142" i="10"/>
  <c r="BE142" i="10"/>
  <c r="BF142" i="10"/>
  <c r="BG142" i="10"/>
  <c r="BH142" i="10"/>
  <c r="BI142" i="10"/>
  <c r="BJ142" i="10"/>
  <c r="BK142" i="10"/>
  <c r="BL142" i="10"/>
  <c r="BM142" i="10"/>
  <c r="BN142" i="10"/>
  <c r="BO142" i="10"/>
  <c r="BP142" i="10"/>
  <c r="BQ142" i="10"/>
  <c r="BR142" i="10"/>
  <c r="BS142" i="10"/>
  <c r="BT142" i="10"/>
  <c r="BU142" i="10"/>
  <c r="BV142" i="10"/>
  <c r="BW142" i="10"/>
  <c r="BX142" i="10"/>
  <c r="BY142" i="10"/>
  <c r="BZ142" i="10"/>
  <c r="CA142" i="10"/>
  <c r="CB142" i="10"/>
  <c r="CC142" i="10"/>
  <c r="CD142" i="10"/>
  <c r="CE142" i="10"/>
  <c r="CF142" i="10"/>
  <c r="CG142" i="10"/>
  <c r="CH142" i="10"/>
  <c r="CI142" i="10"/>
  <c r="CJ142" i="10"/>
  <c r="CK142" i="10"/>
  <c r="CL142" i="10"/>
  <c r="CM142" i="10"/>
  <c r="CN142" i="10"/>
  <c r="CO142" i="10"/>
  <c r="CP142" i="10"/>
  <c r="CQ142" i="10"/>
  <c r="CR142" i="10"/>
  <c r="CS142" i="10"/>
  <c r="CT142" i="10"/>
  <c r="CU142" i="10"/>
  <c r="CV142" i="10"/>
  <c r="CW142" i="10"/>
  <c r="CX142" i="10"/>
  <c r="CY142" i="10"/>
  <c r="CZ142" i="10"/>
  <c r="DA142" i="10"/>
  <c r="DB142" i="10"/>
  <c r="DC142" i="10"/>
  <c r="DD142" i="10"/>
  <c r="DE142" i="10"/>
  <c r="DF142" i="10"/>
  <c r="DG142" i="10"/>
  <c r="DH142" i="10"/>
  <c r="DI142" i="10"/>
  <c r="DJ142" i="10"/>
  <c r="DK142" i="10"/>
  <c r="DL142" i="10"/>
  <c r="DM142" i="10"/>
  <c r="AH143" i="10"/>
  <c r="AI143" i="10"/>
  <c r="AJ143" i="10"/>
  <c r="AK143" i="10"/>
  <c r="AL143" i="10"/>
  <c r="AM143" i="10"/>
  <c r="AN143" i="10"/>
  <c r="AO143" i="10"/>
  <c r="AP143" i="10"/>
  <c r="AQ143" i="10"/>
  <c r="AR143" i="10"/>
  <c r="AS143" i="10"/>
  <c r="AT143" i="10"/>
  <c r="AU143" i="10"/>
  <c r="AV143" i="10"/>
  <c r="AW143" i="10"/>
  <c r="AX143" i="10"/>
  <c r="AY143" i="10"/>
  <c r="AZ143" i="10"/>
  <c r="BA143" i="10"/>
  <c r="BB143" i="10"/>
  <c r="BC143" i="10"/>
  <c r="BD143" i="10"/>
  <c r="BE143" i="10"/>
  <c r="BF143" i="10"/>
  <c r="BG143" i="10"/>
  <c r="BH143" i="10"/>
  <c r="BI143" i="10"/>
  <c r="BJ143" i="10"/>
  <c r="BK143" i="10"/>
  <c r="BL143" i="10"/>
  <c r="BM143" i="10"/>
  <c r="BN143" i="10"/>
  <c r="BO143" i="10"/>
  <c r="BP143" i="10"/>
  <c r="BQ143" i="10"/>
  <c r="BR143" i="10"/>
  <c r="BS143" i="10"/>
  <c r="BT143" i="10"/>
  <c r="BU143" i="10"/>
  <c r="BV143" i="10"/>
  <c r="BW143" i="10"/>
  <c r="BX143" i="10"/>
  <c r="BY143" i="10"/>
  <c r="BZ143" i="10"/>
  <c r="CA143" i="10"/>
  <c r="CB143" i="10"/>
  <c r="CC143" i="10"/>
  <c r="CD143" i="10"/>
  <c r="CE143" i="10"/>
  <c r="CF143" i="10"/>
  <c r="CG143" i="10"/>
  <c r="CH143" i="10"/>
  <c r="CI143" i="10"/>
  <c r="CJ143" i="10"/>
  <c r="CK143" i="10"/>
  <c r="CL143" i="10"/>
  <c r="CM143" i="10"/>
  <c r="CN143" i="10"/>
  <c r="CO143" i="10"/>
  <c r="CP143" i="10"/>
  <c r="CQ143" i="10"/>
  <c r="CR143" i="10"/>
  <c r="CS143" i="10"/>
  <c r="CT143" i="10"/>
  <c r="CU143" i="10"/>
  <c r="CV143" i="10"/>
  <c r="CW143" i="10"/>
  <c r="CX143" i="10"/>
  <c r="CY143" i="10"/>
  <c r="CZ143" i="10"/>
  <c r="DA143" i="10"/>
  <c r="DB143" i="10"/>
  <c r="DC143" i="10"/>
  <c r="DD143" i="10"/>
  <c r="DE143" i="10"/>
  <c r="DF143" i="10"/>
  <c r="DG143" i="10"/>
  <c r="DH143" i="10"/>
  <c r="DI143" i="10"/>
  <c r="DJ143" i="10"/>
  <c r="DK143" i="10"/>
  <c r="DL143" i="10"/>
  <c r="DM143" i="10"/>
  <c r="AH144" i="10"/>
  <c r="AI144" i="10"/>
  <c r="AJ144" i="10"/>
  <c r="AK144" i="10"/>
  <c r="AL144" i="10"/>
  <c r="AM144" i="10"/>
  <c r="AN144" i="10"/>
  <c r="AO144" i="10"/>
  <c r="AP144" i="10"/>
  <c r="AQ144" i="10"/>
  <c r="AR144" i="10"/>
  <c r="AS144" i="10"/>
  <c r="AT144" i="10"/>
  <c r="AU144" i="10"/>
  <c r="AV144" i="10"/>
  <c r="AW144" i="10"/>
  <c r="AX144" i="10"/>
  <c r="AY144" i="10"/>
  <c r="AZ144" i="10"/>
  <c r="BA144" i="10"/>
  <c r="BB144" i="10"/>
  <c r="BC144" i="10"/>
  <c r="BD144" i="10"/>
  <c r="BE144" i="10"/>
  <c r="BF144" i="10"/>
  <c r="BG144" i="10"/>
  <c r="BH144" i="10"/>
  <c r="BI144" i="10"/>
  <c r="BJ144" i="10"/>
  <c r="BK144" i="10"/>
  <c r="BL144" i="10"/>
  <c r="BM144" i="10"/>
  <c r="BN144" i="10"/>
  <c r="BO144" i="10"/>
  <c r="BP144" i="10"/>
  <c r="BQ144" i="10"/>
  <c r="BR144" i="10"/>
  <c r="BS144" i="10"/>
  <c r="BT144" i="10"/>
  <c r="BU144" i="10"/>
  <c r="BV144" i="10"/>
  <c r="BW144" i="10"/>
  <c r="BX144" i="10"/>
  <c r="BY144" i="10"/>
  <c r="BZ144" i="10"/>
  <c r="CA144" i="10"/>
  <c r="CB144" i="10"/>
  <c r="CC144" i="10"/>
  <c r="CD144" i="10"/>
  <c r="CE144" i="10"/>
  <c r="CF144" i="10"/>
  <c r="CG144" i="10"/>
  <c r="CH144" i="10"/>
  <c r="CI144" i="10"/>
  <c r="CJ144" i="10"/>
  <c r="CK144" i="10"/>
  <c r="CL144" i="10"/>
  <c r="CM144" i="10"/>
  <c r="CN144" i="10"/>
  <c r="CO144" i="10"/>
  <c r="CP144" i="10"/>
  <c r="CQ144" i="10"/>
  <c r="CR144" i="10"/>
  <c r="CS144" i="10"/>
  <c r="CT144" i="10"/>
  <c r="CU144" i="10"/>
  <c r="CV144" i="10"/>
  <c r="CW144" i="10"/>
  <c r="CX144" i="10"/>
  <c r="CY144" i="10"/>
  <c r="CZ144" i="10"/>
  <c r="DA144" i="10"/>
  <c r="DB144" i="10"/>
  <c r="DC144" i="10"/>
  <c r="DD144" i="10"/>
  <c r="DE144" i="10"/>
  <c r="DF144" i="10"/>
  <c r="DG144" i="10"/>
  <c r="DH144" i="10"/>
  <c r="DI144" i="10"/>
  <c r="DJ144" i="10"/>
  <c r="DK144" i="10"/>
  <c r="DL144" i="10"/>
  <c r="DM144" i="10"/>
  <c r="AH145" i="10"/>
  <c r="AI145" i="10"/>
  <c r="AJ145" i="10"/>
  <c r="AK145" i="10"/>
  <c r="AL145" i="10"/>
  <c r="AM145" i="10"/>
  <c r="AN145" i="10"/>
  <c r="AO145" i="10"/>
  <c r="AP145" i="10"/>
  <c r="AQ145" i="10"/>
  <c r="AR145" i="10"/>
  <c r="AS145" i="10"/>
  <c r="AT145" i="10"/>
  <c r="AU145" i="10"/>
  <c r="AV145" i="10"/>
  <c r="AW145" i="10"/>
  <c r="AX145" i="10"/>
  <c r="AY145" i="10"/>
  <c r="AZ145" i="10"/>
  <c r="BA145" i="10"/>
  <c r="BB145" i="10"/>
  <c r="BC145" i="10"/>
  <c r="BD145" i="10"/>
  <c r="BE145" i="10"/>
  <c r="BF145" i="10"/>
  <c r="BG145" i="10"/>
  <c r="BH145" i="10"/>
  <c r="BI145" i="10"/>
  <c r="BJ145" i="10"/>
  <c r="BK145" i="10"/>
  <c r="BL145" i="10"/>
  <c r="BM145" i="10"/>
  <c r="BN145" i="10"/>
  <c r="BO145" i="10"/>
  <c r="BP145" i="10"/>
  <c r="BQ145" i="10"/>
  <c r="BR145" i="10"/>
  <c r="BS145" i="10"/>
  <c r="BT145" i="10"/>
  <c r="BU145" i="10"/>
  <c r="BV145" i="10"/>
  <c r="BW145" i="10"/>
  <c r="BX145" i="10"/>
  <c r="BY145" i="10"/>
  <c r="BZ145" i="10"/>
  <c r="CA145" i="10"/>
  <c r="CB145" i="10"/>
  <c r="CC145" i="10"/>
  <c r="CD145" i="10"/>
  <c r="CE145" i="10"/>
  <c r="CF145" i="10"/>
  <c r="CG145" i="10"/>
  <c r="CH145" i="10"/>
  <c r="CI145" i="10"/>
  <c r="CJ145" i="10"/>
  <c r="CK145" i="10"/>
  <c r="CL145" i="10"/>
  <c r="CM145" i="10"/>
  <c r="CN145" i="10"/>
  <c r="CO145" i="10"/>
  <c r="CP145" i="10"/>
  <c r="CQ145" i="10"/>
  <c r="CR145" i="10"/>
  <c r="CS145" i="10"/>
  <c r="CT145" i="10"/>
  <c r="CU145" i="10"/>
  <c r="CV145" i="10"/>
  <c r="CW145" i="10"/>
  <c r="CX145" i="10"/>
  <c r="CY145" i="10"/>
  <c r="CZ145" i="10"/>
  <c r="DA145" i="10"/>
  <c r="DB145" i="10"/>
  <c r="DC145" i="10"/>
  <c r="DD145" i="10"/>
  <c r="DE145" i="10"/>
  <c r="DF145" i="10"/>
  <c r="DG145" i="10"/>
  <c r="DH145" i="10"/>
  <c r="DI145" i="10"/>
  <c r="DJ145" i="10"/>
  <c r="DK145" i="10"/>
  <c r="DL145" i="10"/>
  <c r="DM145" i="10"/>
  <c r="AH146" i="10"/>
  <c r="AI146" i="10"/>
  <c r="AJ146" i="10"/>
  <c r="AK146" i="10"/>
  <c r="AL146" i="10"/>
  <c r="AM146" i="10"/>
  <c r="AN146" i="10"/>
  <c r="AO146" i="10"/>
  <c r="AP146" i="10"/>
  <c r="AQ146" i="10"/>
  <c r="AR146" i="10"/>
  <c r="AS146" i="10"/>
  <c r="AT146" i="10"/>
  <c r="AU146" i="10"/>
  <c r="AV146" i="10"/>
  <c r="AW146" i="10"/>
  <c r="AX146" i="10"/>
  <c r="AY146" i="10"/>
  <c r="AZ146" i="10"/>
  <c r="BA146" i="10"/>
  <c r="BB146" i="10"/>
  <c r="BC146" i="10"/>
  <c r="BD146" i="10"/>
  <c r="BE146" i="10"/>
  <c r="BF146" i="10"/>
  <c r="BG146" i="10"/>
  <c r="BH146" i="10"/>
  <c r="BI146" i="10"/>
  <c r="BJ146" i="10"/>
  <c r="BK146" i="10"/>
  <c r="BL146" i="10"/>
  <c r="BM146" i="10"/>
  <c r="BN146" i="10"/>
  <c r="BO146" i="10"/>
  <c r="BP146" i="10"/>
  <c r="BQ146" i="10"/>
  <c r="BR146" i="10"/>
  <c r="BS146" i="10"/>
  <c r="BT146" i="10"/>
  <c r="BU146" i="10"/>
  <c r="BV146" i="10"/>
  <c r="BW146" i="10"/>
  <c r="BX146" i="10"/>
  <c r="BY146" i="10"/>
  <c r="BZ146" i="10"/>
  <c r="CA146" i="10"/>
  <c r="CB146" i="10"/>
  <c r="CC146" i="10"/>
  <c r="CD146" i="10"/>
  <c r="CE146" i="10"/>
  <c r="CF146" i="10"/>
  <c r="CG146" i="10"/>
  <c r="CH146" i="10"/>
  <c r="CI146" i="10"/>
  <c r="CJ146" i="10"/>
  <c r="CK146" i="10"/>
  <c r="CL146" i="10"/>
  <c r="CM146" i="10"/>
  <c r="CN146" i="10"/>
  <c r="CO146" i="10"/>
  <c r="CP146" i="10"/>
  <c r="CQ146" i="10"/>
  <c r="CR146" i="10"/>
  <c r="CS146" i="10"/>
  <c r="CT146" i="10"/>
  <c r="CU146" i="10"/>
  <c r="CV146" i="10"/>
  <c r="CW146" i="10"/>
  <c r="CX146" i="10"/>
  <c r="CY146" i="10"/>
  <c r="CZ146" i="10"/>
  <c r="DA146" i="10"/>
  <c r="DB146" i="10"/>
  <c r="DC146" i="10"/>
  <c r="DD146" i="10"/>
  <c r="DE146" i="10"/>
  <c r="DF146" i="10"/>
  <c r="DG146" i="10"/>
  <c r="DH146" i="10"/>
  <c r="DI146" i="10"/>
  <c r="DJ146" i="10"/>
  <c r="DK146" i="10"/>
  <c r="DL146" i="10"/>
  <c r="DM146" i="10"/>
  <c r="AH147" i="10"/>
  <c r="AI147" i="10"/>
  <c r="AJ147" i="10"/>
  <c r="AK147" i="10"/>
  <c r="AL147" i="10"/>
  <c r="AM147" i="10"/>
  <c r="AN147" i="10"/>
  <c r="AO147" i="10"/>
  <c r="AP147" i="10"/>
  <c r="AQ147" i="10"/>
  <c r="AR147" i="10"/>
  <c r="AS147" i="10"/>
  <c r="AT147" i="10"/>
  <c r="AU147" i="10"/>
  <c r="AV147" i="10"/>
  <c r="AW147" i="10"/>
  <c r="AX147" i="10"/>
  <c r="AY147" i="10"/>
  <c r="AZ147" i="10"/>
  <c r="BA147" i="10"/>
  <c r="BB147" i="10"/>
  <c r="BC147" i="10"/>
  <c r="BD147" i="10"/>
  <c r="BE147" i="10"/>
  <c r="BF147" i="10"/>
  <c r="BG147" i="10"/>
  <c r="BH147" i="10"/>
  <c r="BI147" i="10"/>
  <c r="BJ147" i="10"/>
  <c r="BK147" i="10"/>
  <c r="BL147" i="10"/>
  <c r="BM147" i="10"/>
  <c r="BN147" i="10"/>
  <c r="BO147" i="10"/>
  <c r="BP147" i="10"/>
  <c r="BQ147" i="10"/>
  <c r="BR147" i="10"/>
  <c r="BS147" i="10"/>
  <c r="BT147" i="10"/>
  <c r="BU147" i="10"/>
  <c r="BV147" i="10"/>
  <c r="BW147" i="10"/>
  <c r="BX147" i="10"/>
  <c r="BY147" i="10"/>
  <c r="BZ147" i="10"/>
  <c r="CA147" i="10"/>
  <c r="CB147" i="10"/>
  <c r="CC147" i="10"/>
  <c r="CD147" i="10"/>
  <c r="CE147" i="10"/>
  <c r="CF147" i="10"/>
  <c r="CG147" i="10"/>
  <c r="CH147" i="10"/>
  <c r="CI147" i="10"/>
  <c r="CJ147" i="10"/>
  <c r="CK147" i="10"/>
  <c r="CL147" i="10"/>
  <c r="CM147" i="10"/>
  <c r="CN147" i="10"/>
  <c r="CO147" i="10"/>
  <c r="CP147" i="10"/>
  <c r="CQ147" i="10"/>
  <c r="CR147" i="10"/>
  <c r="CS147" i="10"/>
  <c r="CT147" i="10"/>
  <c r="CU147" i="10"/>
  <c r="CV147" i="10"/>
  <c r="CW147" i="10"/>
  <c r="CX147" i="10"/>
  <c r="CY147" i="10"/>
  <c r="CZ147" i="10"/>
  <c r="DA147" i="10"/>
  <c r="DB147" i="10"/>
  <c r="DC147" i="10"/>
  <c r="DD147" i="10"/>
  <c r="DE147" i="10"/>
  <c r="DF147" i="10"/>
  <c r="DG147" i="10"/>
  <c r="DH147" i="10"/>
  <c r="DI147" i="10"/>
  <c r="DJ147" i="10"/>
  <c r="DK147" i="10"/>
  <c r="DL147" i="10"/>
  <c r="DM147" i="10"/>
  <c r="AH148" i="10"/>
  <c r="AI148" i="10"/>
  <c r="AJ148" i="10"/>
  <c r="AK148" i="10"/>
  <c r="AL148" i="10"/>
  <c r="AM148" i="10"/>
  <c r="AN148" i="10"/>
  <c r="AO148" i="10"/>
  <c r="AP148" i="10"/>
  <c r="AQ148" i="10"/>
  <c r="AR148" i="10"/>
  <c r="AS148" i="10"/>
  <c r="AT148" i="10"/>
  <c r="AU148" i="10"/>
  <c r="AV148" i="10"/>
  <c r="AW148" i="10"/>
  <c r="AX148" i="10"/>
  <c r="AY148" i="10"/>
  <c r="AZ148" i="10"/>
  <c r="BA148" i="10"/>
  <c r="BB148" i="10"/>
  <c r="BC148" i="10"/>
  <c r="BD148" i="10"/>
  <c r="BE148" i="10"/>
  <c r="BF148" i="10"/>
  <c r="BG148" i="10"/>
  <c r="BH148" i="10"/>
  <c r="BI148" i="10"/>
  <c r="BJ148" i="10"/>
  <c r="BK148" i="10"/>
  <c r="BL148" i="10"/>
  <c r="BM148" i="10"/>
  <c r="BN148" i="10"/>
  <c r="BO148" i="10"/>
  <c r="BP148" i="10"/>
  <c r="BQ148" i="10"/>
  <c r="BR148" i="10"/>
  <c r="BS148" i="10"/>
  <c r="BT148" i="10"/>
  <c r="BU148" i="10"/>
  <c r="BV148" i="10"/>
  <c r="BW148" i="10"/>
  <c r="BX148" i="10"/>
  <c r="BY148" i="10"/>
  <c r="BZ148" i="10"/>
  <c r="CA148" i="10"/>
  <c r="CB148" i="10"/>
  <c r="CC148" i="10"/>
  <c r="CD148" i="10"/>
  <c r="CE148" i="10"/>
  <c r="CF148" i="10"/>
  <c r="CG148" i="10"/>
  <c r="CH148" i="10"/>
  <c r="CI148" i="10"/>
  <c r="CJ148" i="10"/>
  <c r="CK148" i="10"/>
  <c r="CL148" i="10"/>
  <c r="CM148" i="10"/>
  <c r="CN148" i="10"/>
  <c r="CO148" i="10"/>
  <c r="CP148" i="10"/>
  <c r="CQ148" i="10"/>
  <c r="CR148" i="10"/>
  <c r="CS148" i="10"/>
  <c r="CT148" i="10"/>
  <c r="CU148" i="10"/>
  <c r="CV148" i="10"/>
  <c r="CW148" i="10"/>
  <c r="CX148" i="10"/>
  <c r="CY148" i="10"/>
  <c r="CZ148" i="10"/>
  <c r="DA148" i="10"/>
  <c r="DB148" i="10"/>
  <c r="DC148" i="10"/>
  <c r="DD148" i="10"/>
  <c r="DE148" i="10"/>
  <c r="DF148" i="10"/>
  <c r="DG148" i="10"/>
  <c r="DH148" i="10"/>
  <c r="DI148" i="10"/>
  <c r="DJ148" i="10"/>
  <c r="DK148" i="10"/>
  <c r="DL148" i="10"/>
  <c r="DM148" i="10"/>
  <c r="AH149" i="10"/>
  <c r="AI149" i="10"/>
  <c r="AJ149" i="10"/>
  <c r="AK149" i="10"/>
  <c r="AL149" i="10"/>
  <c r="AM149" i="10"/>
  <c r="AN149" i="10"/>
  <c r="AO149" i="10"/>
  <c r="AP149" i="10"/>
  <c r="AQ149" i="10"/>
  <c r="AR149" i="10"/>
  <c r="AS149" i="10"/>
  <c r="AT149" i="10"/>
  <c r="AU149" i="10"/>
  <c r="AV149" i="10"/>
  <c r="AW149" i="10"/>
  <c r="AX149" i="10"/>
  <c r="AY149" i="10"/>
  <c r="AZ149" i="10"/>
  <c r="BA149" i="10"/>
  <c r="BB149" i="10"/>
  <c r="BC149" i="10"/>
  <c r="BD149" i="10"/>
  <c r="BE149" i="10"/>
  <c r="BF149" i="10"/>
  <c r="BG149" i="10"/>
  <c r="BH149" i="10"/>
  <c r="BI149" i="10"/>
  <c r="BJ149" i="10"/>
  <c r="BK149" i="10"/>
  <c r="BL149" i="10"/>
  <c r="BM149" i="10"/>
  <c r="BN149" i="10"/>
  <c r="BO149" i="10"/>
  <c r="BP149" i="10"/>
  <c r="BQ149" i="10"/>
  <c r="BR149" i="10"/>
  <c r="BS149" i="10"/>
  <c r="BT149" i="10"/>
  <c r="BU149" i="10"/>
  <c r="BV149" i="10"/>
  <c r="BW149" i="10"/>
  <c r="BX149" i="10"/>
  <c r="BY149" i="10"/>
  <c r="BZ149" i="10"/>
  <c r="CA149" i="10"/>
  <c r="CB149" i="10"/>
  <c r="CC149" i="10"/>
  <c r="CD149" i="10"/>
  <c r="CE149" i="10"/>
  <c r="CF149" i="10"/>
  <c r="CG149" i="10"/>
  <c r="CH149" i="10"/>
  <c r="CI149" i="10"/>
  <c r="CJ149" i="10"/>
  <c r="CK149" i="10"/>
  <c r="CL149" i="10"/>
  <c r="CM149" i="10"/>
  <c r="CN149" i="10"/>
  <c r="CO149" i="10"/>
  <c r="CP149" i="10"/>
  <c r="CQ149" i="10"/>
  <c r="CR149" i="10"/>
  <c r="CS149" i="10"/>
  <c r="CT149" i="10"/>
  <c r="CU149" i="10"/>
  <c r="CV149" i="10"/>
  <c r="CW149" i="10"/>
  <c r="CX149" i="10"/>
  <c r="CY149" i="10"/>
  <c r="CZ149" i="10"/>
  <c r="DA149" i="10"/>
  <c r="DB149" i="10"/>
  <c r="DC149" i="10"/>
  <c r="DD149" i="10"/>
  <c r="DE149" i="10"/>
  <c r="DF149" i="10"/>
  <c r="DG149" i="10"/>
  <c r="DH149" i="10"/>
  <c r="DI149" i="10"/>
  <c r="DJ149" i="10"/>
  <c r="DK149" i="10"/>
  <c r="DL149" i="10"/>
  <c r="DM149" i="10"/>
  <c r="AH150" i="10"/>
  <c r="AI150" i="10"/>
  <c r="AJ150" i="10"/>
  <c r="AK150" i="10"/>
  <c r="AL150" i="10"/>
  <c r="AM150" i="10"/>
  <c r="AN150" i="10"/>
  <c r="AO150" i="10"/>
  <c r="AP150" i="10"/>
  <c r="AQ150" i="10"/>
  <c r="AR150" i="10"/>
  <c r="AS150" i="10"/>
  <c r="AT150" i="10"/>
  <c r="AU150" i="10"/>
  <c r="AV150" i="10"/>
  <c r="AW150" i="10"/>
  <c r="AX150" i="10"/>
  <c r="AY150" i="10"/>
  <c r="AZ150" i="10"/>
  <c r="BA150" i="10"/>
  <c r="BB150" i="10"/>
  <c r="BC150" i="10"/>
  <c r="BD150" i="10"/>
  <c r="BE150" i="10"/>
  <c r="BF150" i="10"/>
  <c r="BG150" i="10"/>
  <c r="BH150" i="10"/>
  <c r="BI150" i="10"/>
  <c r="BJ150" i="10"/>
  <c r="BK150" i="10"/>
  <c r="BL150" i="10"/>
  <c r="BM150" i="10"/>
  <c r="BN150" i="10"/>
  <c r="BO150" i="10"/>
  <c r="BP150" i="10"/>
  <c r="BQ150" i="10"/>
  <c r="BR150" i="10"/>
  <c r="BS150" i="10"/>
  <c r="BT150" i="10"/>
  <c r="BU150" i="10"/>
  <c r="BV150" i="10"/>
  <c r="BW150" i="10"/>
  <c r="BX150" i="10"/>
  <c r="BY150" i="10"/>
  <c r="BZ150" i="10"/>
  <c r="CA150" i="10"/>
  <c r="CB150" i="10"/>
  <c r="CC150" i="10"/>
  <c r="CD150" i="10"/>
  <c r="CE150" i="10"/>
  <c r="CF150" i="10"/>
  <c r="CG150" i="10"/>
  <c r="CH150" i="10"/>
  <c r="CI150" i="10"/>
  <c r="CJ150" i="10"/>
  <c r="CK150" i="10"/>
  <c r="CL150" i="10"/>
  <c r="CM150" i="10"/>
  <c r="CN150" i="10"/>
  <c r="CO150" i="10"/>
  <c r="CP150" i="10"/>
  <c r="CQ150" i="10"/>
  <c r="CR150" i="10"/>
  <c r="CS150" i="10"/>
  <c r="CT150" i="10"/>
  <c r="CU150" i="10"/>
  <c r="CV150" i="10"/>
  <c r="CW150" i="10"/>
  <c r="CX150" i="10"/>
  <c r="CY150" i="10"/>
  <c r="CZ150" i="10"/>
  <c r="DA150" i="10"/>
  <c r="DB150" i="10"/>
  <c r="DC150" i="10"/>
  <c r="DD150" i="10"/>
  <c r="DE150" i="10"/>
  <c r="DF150" i="10"/>
  <c r="DG150" i="10"/>
  <c r="DH150" i="10"/>
  <c r="DI150" i="10"/>
  <c r="DJ150" i="10"/>
  <c r="DK150" i="10"/>
  <c r="DL150" i="10"/>
  <c r="DM150" i="10"/>
  <c r="AH151" i="10"/>
  <c r="AI151" i="10"/>
  <c r="AJ151" i="10"/>
  <c r="AK151" i="10"/>
  <c r="AL151" i="10"/>
  <c r="AM151" i="10"/>
  <c r="AN151" i="10"/>
  <c r="AO151" i="10"/>
  <c r="AP151" i="10"/>
  <c r="AQ151" i="10"/>
  <c r="AR151" i="10"/>
  <c r="AS151" i="10"/>
  <c r="AT151" i="10"/>
  <c r="AU151" i="10"/>
  <c r="AV151" i="10"/>
  <c r="AW151" i="10"/>
  <c r="AX151" i="10"/>
  <c r="AY151" i="10"/>
  <c r="AZ151" i="10"/>
  <c r="BA151" i="10"/>
  <c r="BB151" i="10"/>
  <c r="BC151" i="10"/>
  <c r="BD151" i="10"/>
  <c r="BE151" i="10"/>
  <c r="BF151" i="10"/>
  <c r="BG151" i="10"/>
  <c r="BH151" i="10"/>
  <c r="BI151" i="10"/>
  <c r="BJ151" i="10"/>
  <c r="BK151" i="10"/>
  <c r="BL151" i="10"/>
  <c r="BM151" i="10"/>
  <c r="BN151" i="10"/>
  <c r="BO151" i="10"/>
  <c r="BP151" i="10"/>
  <c r="BQ151" i="10"/>
  <c r="BR151" i="10"/>
  <c r="BS151" i="10"/>
  <c r="BT151" i="10"/>
  <c r="BU151" i="10"/>
  <c r="BV151" i="10"/>
  <c r="BW151" i="10"/>
  <c r="BX151" i="10"/>
  <c r="BY151" i="10"/>
  <c r="BZ151" i="10"/>
  <c r="CA151" i="10"/>
  <c r="CB151" i="10"/>
  <c r="CC151" i="10"/>
  <c r="CD151" i="10"/>
  <c r="CE151" i="10"/>
  <c r="CF151" i="10"/>
  <c r="CG151" i="10"/>
  <c r="CH151" i="10"/>
  <c r="CI151" i="10"/>
  <c r="CJ151" i="10"/>
  <c r="CK151" i="10"/>
  <c r="CL151" i="10"/>
  <c r="CM151" i="10"/>
  <c r="CN151" i="10"/>
  <c r="CO151" i="10"/>
  <c r="CP151" i="10"/>
  <c r="CQ151" i="10"/>
  <c r="CR151" i="10"/>
  <c r="CS151" i="10"/>
  <c r="CT151" i="10"/>
  <c r="CU151" i="10"/>
  <c r="CV151" i="10"/>
  <c r="CW151" i="10"/>
  <c r="CX151" i="10"/>
  <c r="CY151" i="10"/>
  <c r="CZ151" i="10"/>
  <c r="DA151" i="10"/>
  <c r="DB151" i="10"/>
  <c r="DC151" i="10"/>
  <c r="DD151" i="10"/>
  <c r="DE151" i="10"/>
  <c r="DF151" i="10"/>
  <c r="DG151" i="10"/>
  <c r="DH151" i="10"/>
  <c r="DI151" i="10"/>
  <c r="DJ151" i="10"/>
  <c r="DK151" i="10"/>
  <c r="DL151" i="10"/>
  <c r="DM151" i="10"/>
  <c r="AH152" i="10"/>
  <c r="AI152" i="10"/>
  <c r="AJ152" i="10"/>
  <c r="AK152" i="10"/>
  <c r="AL152" i="10"/>
  <c r="AM152" i="10"/>
  <c r="AN152" i="10"/>
  <c r="AO152" i="10"/>
  <c r="AP152" i="10"/>
  <c r="AQ152" i="10"/>
  <c r="AR152" i="10"/>
  <c r="AS152" i="10"/>
  <c r="AT152" i="10"/>
  <c r="AU152" i="10"/>
  <c r="AV152" i="10"/>
  <c r="AW152" i="10"/>
  <c r="AX152" i="10"/>
  <c r="AY152" i="10"/>
  <c r="AZ152" i="10"/>
  <c r="BA152" i="10"/>
  <c r="BB152" i="10"/>
  <c r="BC152" i="10"/>
  <c r="BD152" i="10"/>
  <c r="BE152" i="10"/>
  <c r="BF152" i="10"/>
  <c r="BG152" i="10"/>
  <c r="BH152" i="10"/>
  <c r="BI152" i="10"/>
  <c r="BJ152" i="10"/>
  <c r="BK152" i="10"/>
  <c r="BL152" i="10"/>
  <c r="BM152" i="10"/>
  <c r="BN152" i="10"/>
  <c r="BO152" i="10"/>
  <c r="BP152" i="10"/>
  <c r="BQ152" i="10"/>
  <c r="BR152" i="10"/>
  <c r="BS152" i="10"/>
  <c r="BT152" i="10"/>
  <c r="BU152" i="10"/>
  <c r="BV152" i="10"/>
  <c r="BW152" i="10"/>
  <c r="BX152" i="10"/>
  <c r="BY152" i="10"/>
  <c r="BZ152" i="10"/>
  <c r="CA152" i="10"/>
  <c r="CB152" i="10"/>
  <c r="CC152" i="10"/>
  <c r="CD152" i="10"/>
  <c r="CE152" i="10"/>
  <c r="CF152" i="10"/>
  <c r="CG152" i="10"/>
  <c r="CH152" i="10"/>
  <c r="CI152" i="10"/>
  <c r="CJ152" i="10"/>
  <c r="CK152" i="10"/>
  <c r="CL152" i="10"/>
  <c r="CM152" i="10"/>
  <c r="CN152" i="10"/>
  <c r="CO152" i="10"/>
  <c r="CP152" i="10"/>
  <c r="CQ152" i="10"/>
  <c r="CR152" i="10"/>
  <c r="CS152" i="10"/>
  <c r="CT152" i="10"/>
  <c r="CU152" i="10"/>
  <c r="CV152" i="10"/>
  <c r="CW152" i="10"/>
  <c r="CX152" i="10"/>
  <c r="CY152" i="10"/>
  <c r="CZ152" i="10"/>
  <c r="DA152" i="10"/>
  <c r="DB152" i="10"/>
  <c r="DC152" i="10"/>
  <c r="DD152" i="10"/>
  <c r="DE152" i="10"/>
  <c r="DF152" i="10"/>
  <c r="DG152" i="10"/>
  <c r="DH152" i="10"/>
  <c r="DI152" i="10"/>
  <c r="DJ152" i="10"/>
  <c r="DK152" i="10"/>
  <c r="DL152" i="10"/>
  <c r="DM152" i="10"/>
  <c r="AH153" i="10"/>
  <c r="AI153" i="10"/>
  <c r="AJ153" i="10"/>
  <c r="AK153" i="10"/>
  <c r="AL153" i="10"/>
  <c r="AM153" i="10"/>
  <c r="AN153" i="10"/>
  <c r="AO153" i="10"/>
  <c r="AP153" i="10"/>
  <c r="AQ153" i="10"/>
  <c r="AR153" i="10"/>
  <c r="AS153" i="10"/>
  <c r="AT153" i="10"/>
  <c r="AU153" i="10"/>
  <c r="AV153" i="10"/>
  <c r="AW153" i="10"/>
  <c r="AX153" i="10"/>
  <c r="AY153" i="10"/>
  <c r="AZ153" i="10"/>
  <c r="BA153" i="10"/>
  <c r="BB153" i="10"/>
  <c r="BC153" i="10"/>
  <c r="BD153" i="10"/>
  <c r="BE153" i="10"/>
  <c r="BF153" i="10"/>
  <c r="BG153" i="10"/>
  <c r="BH153" i="10"/>
  <c r="BI153" i="10"/>
  <c r="BJ153" i="10"/>
  <c r="BK153" i="10"/>
  <c r="BL153" i="10"/>
  <c r="BM153" i="10"/>
  <c r="BN153" i="10"/>
  <c r="BO153" i="10"/>
  <c r="BP153" i="10"/>
  <c r="BQ153" i="10"/>
  <c r="BR153" i="10"/>
  <c r="BS153" i="10"/>
  <c r="BT153" i="10"/>
  <c r="BU153" i="10"/>
  <c r="BV153" i="10"/>
  <c r="BW153" i="10"/>
  <c r="BX153" i="10"/>
  <c r="BY153" i="10"/>
  <c r="BZ153" i="10"/>
  <c r="CA153" i="10"/>
  <c r="CB153" i="10"/>
  <c r="CC153" i="10"/>
  <c r="CD153" i="10"/>
  <c r="CE153" i="10"/>
  <c r="CF153" i="10"/>
  <c r="CG153" i="10"/>
  <c r="CH153" i="10"/>
  <c r="CI153" i="10"/>
  <c r="CJ153" i="10"/>
  <c r="CK153" i="10"/>
  <c r="CL153" i="10"/>
  <c r="CM153" i="10"/>
  <c r="CN153" i="10"/>
  <c r="CO153" i="10"/>
  <c r="CP153" i="10"/>
  <c r="CQ153" i="10"/>
  <c r="CR153" i="10"/>
  <c r="CS153" i="10"/>
  <c r="CT153" i="10"/>
  <c r="CU153" i="10"/>
  <c r="CV153" i="10"/>
  <c r="CW153" i="10"/>
  <c r="CX153" i="10"/>
  <c r="CY153" i="10"/>
  <c r="CZ153" i="10"/>
  <c r="DA153" i="10"/>
  <c r="DB153" i="10"/>
  <c r="DC153" i="10"/>
  <c r="DD153" i="10"/>
  <c r="DE153" i="10"/>
  <c r="DF153" i="10"/>
  <c r="DG153" i="10"/>
  <c r="DH153" i="10"/>
  <c r="DI153" i="10"/>
  <c r="DJ153" i="10"/>
  <c r="DK153" i="10"/>
  <c r="DL153" i="10"/>
  <c r="DM153" i="10"/>
  <c r="AH154" i="10"/>
  <c r="AI154" i="10"/>
  <c r="AJ154" i="10"/>
  <c r="AK154" i="10"/>
  <c r="AL154" i="10"/>
  <c r="AM154" i="10"/>
  <c r="AN154" i="10"/>
  <c r="AO154" i="10"/>
  <c r="AP154" i="10"/>
  <c r="AQ154" i="10"/>
  <c r="AR154" i="10"/>
  <c r="AS154" i="10"/>
  <c r="AT154" i="10"/>
  <c r="AU154" i="10"/>
  <c r="AV154" i="10"/>
  <c r="AW154" i="10"/>
  <c r="AX154" i="10"/>
  <c r="AY154" i="10"/>
  <c r="AZ154" i="10"/>
  <c r="BA154" i="10"/>
  <c r="BB154" i="10"/>
  <c r="BC154" i="10"/>
  <c r="BD154" i="10"/>
  <c r="BE154" i="10"/>
  <c r="BF154" i="10"/>
  <c r="BG154" i="10"/>
  <c r="BH154" i="10"/>
  <c r="BI154" i="10"/>
  <c r="BJ154" i="10"/>
  <c r="BK154" i="10"/>
  <c r="BL154" i="10"/>
  <c r="BM154" i="10"/>
  <c r="BN154" i="10"/>
  <c r="BO154" i="10"/>
  <c r="BP154" i="10"/>
  <c r="BQ154" i="10"/>
  <c r="BR154" i="10"/>
  <c r="BS154" i="10"/>
  <c r="BT154" i="10"/>
  <c r="BU154" i="10"/>
  <c r="BV154" i="10"/>
  <c r="BW154" i="10"/>
  <c r="BX154" i="10"/>
  <c r="BY154" i="10"/>
  <c r="BZ154" i="10"/>
  <c r="CA154" i="10"/>
  <c r="CB154" i="10"/>
  <c r="CC154" i="10"/>
  <c r="CD154" i="10"/>
  <c r="CE154" i="10"/>
  <c r="CF154" i="10"/>
  <c r="CG154" i="10"/>
  <c r="CH154" i="10"/>
  <c r="CI154" i="10"/>
  <c r="CJ154" i="10"/>
  <c r="CK154" i="10"/>
  <c r="CL154" i="10"/>
  <c r="CM154" i="10"/>
  <c r="CN154" i="10"/>
  <c r="CO154" i="10"/>
  <c r="CP154" i="10"/>
  <c r="CQ154" i="10"/>
  <c r="CR154" i="10"/>
  <c r="CS154" i="10"/>
  <c r="CT154" i="10"/>
  <c r="CU154" i="10"/>
  <c r="CV154" i="10"/>
  <c r="CW154" i="10"/>
  <c r="CX154" i="10"/>
  <c r="CY154" i="10"/>
  <c r="CZ154" i="10"/>
  <c r="DA154" i="10"/>
  <c r="DB154" i="10"/>
  <c r="DC154" i="10"/>
  <c r="DD154" i="10"/>
  <c r="DE154" i="10"/>
  <c r="DF154" i="10"/>
  <c r="DG154" i="10"/>
  <c r="DH154" i="10"/>
  <c r="DI154" i="10"/>
  <c r="DJ154" i="10"/>
  <c r="DK154" i="10"/>
  <c r="DL154" i="10"/>
  <c r="DM154" i="10"/>
  <c r="AH155" i="10"/>
  <c r="AI155" i="10"/>
  <c r="AJ155" i="10"/>
  <c r="AK155" i="10"/>
  <c r="AL155" i="10"/>
  <c r="AM155" i="10"/>
  <c r="AN155" i="10"/>
  <c r="AO155" i="10"/>
  <c r="AP155" i="10"/>
  <c r="AQ155" i="10"/>
  <c r="AR155" i="10"/>
  <c r="AS155" i="10"/>
  <c r="AT155" i="10"/>
  <c r="AU155" i="10"/>
  <c r="AV155" i="10"/>
  <c r="AW155" i="10"/>
  <c r="AX155" i="10"/>
  <c r="AY155" i="10"/>
  <c r="AZ155" i="10"/>
  <c r="BA155" i="10"/>
  <c r="BB155" i="10"/>
  <c r="BC155" i="10"/>
  <c r="BD155" i="10"/>
  <c r="BE155" i="10"/>
  <c r="BF155" i="10"/>
  <c r="BG155" i="10"/>
  <c r="BH155" i="10"/>
  <c r="BI155" i="10"/>
  <c r="BJ155" i="10"/>
  <c r="BK155" i="10"/>
  <c r="BL155" i="10"/>
  <c r="BM155" i="10"/>
  <c r="BN155" i="10"/>
  <c r="BO155" i="10"/>
  <c r="BP155" i="10"/>
  <c r="BQ155" i="10"/>
  <c r="BR155" i="10"/>
  <c r="BS155" i="10"/>
  <c r="BT155" i="10"/>
  <c r="BU155" i="10"/>
  <c r="BV155" i="10"/>
  <c r="BW155" i="10"/>
  <c r="BX155" i="10"/>
  <c r="BY155" i="10"/>
  <c r="BZ155" i="10"/>
  <c r="CA155" i="10"/>
  <c r="CB155" i="10"/>
  <c r="CC155" i="10"/>
  <c r="CD155" i="10"/>
  <c r="CE155" i="10"/>
  <c r="CF155" i="10"/>
  <c r="CG155" i="10"/>
  <c r="CH155" i="10"/>
  <c r="CI155" i="10"/>
  <c r="CJ155" i="10"/>
  <c r="CK155" i="10"/>
  <c r="CL155" i="10"/>
  <c r="CM155" i="10"/>
  <c r="CN155" i="10"/>
  <c r="CO155" i="10"/>
  <c r="CP155" i="10"/>
  <c r="CQ155" i="10"/>
  <c r="CR155" i="10"/>
  <c r="CS155" i="10"/>
  <c r="CT155" i="10"/>
  <c r="CU155" i="10"/>
  <c r="CV155" i="10"/>
  <c r="CW155" i="10"/>
  <c r="CX155" i="10"/>
  <c r="CY155" i="10"/>
  <c r="CZ155" i="10"/>
  <c r="DA155" i="10"/>
  <c r="DB155" i="10"/>
  <c r="DC155" i="10"/>
  <c r="DD155" i="10"/>
  <c r="DE155" i="10"/>
  <c r="DF155" i="10"/>
  <c r="DG155" i="10"/>
  <c r="DH155" i="10"/>
  <c r="DI155" i="10"/>
  <c r="DJ155" i="10"/>
  <c r="DK155" i="10"/>
  <c r="DL155" i="10"/>
  <c r="DM155" i="10"/>
  <c r="AH156" i="10"/>
  <c r="AI156" i="10"/>
  <c r="AJ156" i="10"/>
  <c r="AK156" i="10"/>
  <c r="AL156" i="10"/>
  <c r="AM156" i="10"/>
  <c r="AN156" i="10"/>
  <c r="AO156" i="10"/>
  <c r="AP156" i="10"/>
  <c r="AQ156" i="10"/>
  <c r="AR156" i="10"/>
  <c r="AS156" i="10"/>
  <c r="AT156" i="10"/>
  <c r="AU156" i="10"/>
  <c r="AV156" i="10"/>
  <c r="AW156" i="10"/>
  <c r="AX156" i="10"/>
  <c r="AY156" i="10"/>
  <c r="AZ156" i="10"/>
  <c r="BA156" i="10"/>
  <c r="BB156" i="10"/>
  <c r="BC156" i="10"/>
  <c r="BD156" i="10"/>
  <c r="BE156" i="10"/>
  <c r="BF156" i="10"/>
  <c r="BG156" i="10"/>
  <c r="BH156" i="10"/>
  <c r="BI156" i="10"/>
  <c r="BJ156" i="10"/>
  <c r="BK156" i="10"/>
  <c r="BL156" i="10"/>
  <c r="BM156" i="10"/>
  <c r="BN156" i="10"/>
  <c r="BO156" i="10"/>
  <c r="BP156" i="10"/>
  <c r="BQ156" i="10"/>
  <c r="BR156" i="10"/>
  <c r="BS156" i="10"/>
  <c r="BT156" i="10"/>
  <c r="BU156" i="10"/>
  <c r="BV156" i="10"/>
  <c r="BW156" i="10"/>
  <c r="BX156" i="10"/>
  <c r="BY156" i="10"/>
  <c r="BZ156" i="10"/>
  <c r="CA156" i="10"/>
  <c r="CB156" i="10"/>
  <c r="CC156" i="10"/>
  <c r="CD156" i="10"/>
  <c r="CE156" i="10"/>
  <c r="CF156" i="10"/>
  <c r="CG156" i="10"/>
  <c r="CH156" i="10"/>
  <c r="CI156" i="10"/>
  <c r="CJ156" i="10"/>
  <c r="CK156" i="10"/>
  <c r="CL156" i="10"/>
  <c r="CM156" i="10"/>
  <c r="CN156" i="10"/>
  <c r="CO156" i="10"/>
  <c r="CP156" i="10"/>
  <c r="CQ156" i="10"/>
  <c r="CR156" i="10"/>
  <c r="CS156" i="10"/>
  <c r="CT156" i="10"/>
  <c r="CU156" i="10"/>
  <c r="CV156" i="10"/>
  <c r="CW156" i="10"/>
  <c r="CX156" i="10"/>
  <c r="CY156" i="10"/>
  <c r="CZ156" i="10"/>
  <c r="DA156" i="10"/>
  <c r="DB156" i="10"/>
  <c r="DC156" i="10"/>
  <c r="DD156" i="10"/>
  <c r="DE156" i="10"/>
  <c r="DF156" i="10"/>
  <c r="DG156" i="10"/>
  <c r="DH156" i="10"/>
  <c r="DI156" i="10"/>
  <c r="DJ156" i="10"/>
  <c r="DK156" i="10"/>
  <c r="DL156" i="10"/>
  <c r="DM156" i="10"/>
  <c r="AH157" i="10"/>
  <c r="AI157" i="10"/>
  <c r="AJ157" i="10"/>
  <c r="AK157" i="10"/>
  <c r="AL157" i="10"/>
  <c r="AM157" i="10"/>
  <c r="AN157" i="10"/>
  <c r="AO157" i="10"/>
  <c r="AP157" i="10"/>
  <c r="AQ157" i="10"/>
  <c r="AR157" i="10"/>
  <c r="AS157" i="10"/>
  <c r="AT157" i="10"/>
  <c r="AU157" i="10"/>
  <c r="AV157" i="10"/>
  <c r="AW157" i="10"/>
  <c r="AX157" i="10"/>
  <c r="AY157" i="10"/>
  <c r="AZ157" i="10"/>
  <c r="BA157" i="10"/>
  <c r="BB157" i="10"/>
  <c r="BC157" i="10"/>
  <c r="BD157" i="10"/>
  <c r="BE157" i="10"/>
  <c r="BF157" i="10"/>
  <c r="BG157" i="10"/>
  <c r="BH157" i="10"/>
  <c r="BI157" i="10"/>
  <c r="BJ157" i="10"/>
  <c r="BK157" i="10"/>
  <c r="BL157" i="10"/>
  <c r="BM157" i="10"/>
  <c r="BN157" i="10"/>
  <c r="BO157" i="10"/>
  <c r="BP157" i="10"/>
  <c r="BQ157" i="10"/>
  <c r="BR157" i="10"/>
  <c r="BS157" i="10"/>
  <c r="BT157" i="10"/>
  <c r="BU157" i="10"/>
  <c r="BV157" i="10"/>
  <c r="BW157" i="10"/>
  <c r="BX157" i="10"/>
  <c r="BY157" i="10"/>
  <c r="BZ157" i="10"/>
  <c r="CA157" i="10"/>
  <c r="CB157" i="10"/>
  <c r="CC157" i="10"/>
  <c r="CD157" i="10"/>
  <c r="CE157" i="10"/>
  <c r="CF157" i="10"/>
  <c r="CG157" i="10"/>
  <c r="CH157" i="10"/>
  <c r="CI157" i="10"/>
  <c r="CJ157" i="10"/>
  <c r="CK157" i="10"/>
  <c r="CL157" i="10"/>
  <c r="CM157" i="10"/>
  <c r="CN157" i="10"/>
  <c r="CO157" i="10"/>
  <c r="CP157" i="10"/>
  <c r="CQ157" i="10"/>
  <c r="CR157" i="10"/>
  <c r="CS157" i="10"/>
  <c r="CT157" i="10"/>
  <c r="CU157" i="10"/>
  <c r="CV157" i="10"/>
  <c r="CW157" i="10"/>
  <c r="CX157" i="10"/>
  <c r="CY157" i="10"/>
  <c r="CZ157" i="10"/>
  <c r="DA157" i="10"/>
  <c r="DB157" i="10"/>
  <c r="DC157" i="10"/>
  <c r="DD157" i="10"/>
  <c r="DE157" i="10"/>
  <c r="DF157" i="10"/>
  <c r="DG157" i="10"/>
  <c r="DH157" i="10"/>
  <c r="DI157" i="10"/>
  <c r="DJ157" i="10"/>
  <c r="DK157" i="10"/>
  <c r="DL157" i="10"/>
  <c r="DM157" i="10"/>
  <c r="AI4" i="10"/>
  <c r="AJ4" i="10"/>
  <c r="AK4" i="10"/>
  <c r="AL4" i="10"/>
  <c r="AM4" i="10"/>
  <c r="AN4" i="10"/>
  <c r="AO4" i="10"/>
  <c r="AP4" i="10"/>
  <c r="AQ4" i="10"/>
  <c r="AR4" i="10"/>
  <c r="AS4" i="10"/>
  <c r="AT4" i="10"/>
  <c r="AU4" i="10"/>
  <c r="AV4" i="10"/>
  <c r="AW4" i="10"/>
  <c r="AX4" i="10"/>
  <c r="AY4" i="10"/>
  <c r="AZ4" i="10"/>
  <c r="BA4" i="10"/>
  <c r="BB4" i="10"/>
  <c r="BC4" i="10"/>
  <c r="BD4" i="10"/>
  <c r="BE4" i="10"/>
  <c r="BF4" i="10"/>
  <c r="BG4" i="10"/>
  <c r="BH4" i="10"/>
  <c r="BI4" i="10"/>
  <c r="BJ4" i="10"/>
  <c r="BK4" i="10"/>
  <c r="BL4" i="10"/>
  <c r="BM4" i="10"/>
  <c r="BN4" i="10"/>
  <c r="BO4" i="10"/>
  <c r="BP4" i="10"/>
  <c r="BQ4" i="10"/>
  <c r="BR4" i="10"/>
  <c r="BS4" i="10"/>
  <c r="BT4" i="10"/>
  <c r="BU4" i="10"/>
  <c r="BV4" i="10"/>
  <c r="BW4" i="10"/>
  <c r="BX4" i="10"/>
  <c r="BY4" i="10"/>
  <c r="BZ4" i="10"/>
  <c r="CA4" i="10"/>
  <c r="CB4" i="10"/>
  <c r="CC4" i="10"/>
  <c r="CD4" i="10"/>
  <c r="CE4" i="10"/>
  <c r="CF4" i="10"/>
  <c r="CG4" i="10"/>
  <c r="CH4" i="10"/>
  <c r="CI4" i="10"/>
  <c r="CJ4" i="10"/>
  <c r="CK4" i="10"/>
  <c r="CL4" i="10"/>
  <c r="CM4" i="10"/>
  <c r="CN4" i="10"/>
  <c r="CO4" i="10"/>
  <c r="CP4" i="10"/>
  <c r="CQ4" i="10"/>
  <c r="CR4" i="10"/>
  <c r="CS4" i="10"/>
  <c r="CT4" i="10"/>
  <c r="CU4" i="10"/>
  <c r="CV4" i="10"/>
  <c r="CW4" i="10"/>
  <c r="CX4" i="10"/>
  <c r="CY4" i="10"/>
  <c r="CZ4" i="10"/>
  <c r="DA4" i="10"/>
  <c r="DB4" i="10"/>
  <c r="DC4" i="10"/>
  <c r="DD4" i="10"/>
  <c r="DE4" i="10"/>
  <c r="DF4" i="10"/>
  <c r="DG4" i="10"/>
  <c r="DH4" i="10"/>
  <c r="DI4" i="10"/>
  <c r="DJ4" i="10"/>
  <c r="DK4" i="10"/>
  <c r="DL4" i="10"/>
  <c r="DM4" i="10"/>
  <c r="AH4" i="10"/>
  <c r="G157" i="10"/>
  <c r="H157" i="10"/>
  <c r="I157" i="10"/>
  <c r="J157" i="10"/>
  <c r="K157" i="10"/>
  <c r="O157" i="10"/>
  <c r="P157" i="10"/>
  <c r="Q157" i="10"/>
  <c r="R157" i="10"/>
  <c r="S157" i="10"/>
  <c r="T157" i="10"/>
  <c r="X157" i="10"/>
  <c r="Y157" i="10"/>
  <c r="Z157" i="10"/>
  <c r="AA157" i="10"/>
  <c r="AB157" i="10"/>
  <c r="AC157" i="10"/>
  <c r="H156" i="10"/>
  <c r="I156" i="10"/>
  <c r="J156" i="10"/>
  <c r="K156" i="10"/>
  <c r="O156" i="10"/>
  <c r="P156" i="10"/>
  <c r="Q156" i="10"/>
  <c r="R156" i="10"/>
  <c r="S156" i="10"/>
  <c r="T156" i="10"/>
  <c r="X156" i="10"/>
  <c r="Y156" i="10"/>
  <c r="Z156" i="10"/>
  <c r="AA156" i="10"/>
  <c r="AB156" i="10"/>
  <c r="AC156" i="10"/>
  <c r="DJ2" i="10" l="1"/>
  <c r="DN2" i="10"/>
  <c r="DM2" i="10"/>
  <c r="DL2" i="10"/>
  <c r="DK2" i="10"/>
  <c r="L158" i="10"/>
  <c r="M158" i="10" s="1"/>
  <c r="U158" i="10"/>
  <c r="V158" i="10" s="1"/>
  <c r="L4" i="10"/>
  <c r="AD158" i="10"/>
  <c r="AF158" i="10" s="1"/>
  <c r="U151" i="10"/>
  <c r="U149" i="10"/>
  <c r="U145" i="10"/>
  <c r="U141" i="10"/>
  <c r="U139" i="10"/>
  <c r="U137" i="10"/>
  <c r="U135" i="10"/>
  <c r="U133" i="10"/>
  <c r="U131" i="10"/>
  <c r="U129" i="10"/>
  <c r="U127" i="10"/>
  <c r="U121" i="10"/>
  <c r="U119" i="10"/>
  <c r="U107" i="10"/>
  <c r="U103" i="10"/>
  <c r="U101" i="10"/>
  <c r="U99" i="10"/>
  <c r="U97" i="10"/>
  <c r="U95" i="10"/>
  <c r="U93" i="10"/>
  <c r="U91" i="10"/>
  <c r="U89" i="10"/>
  <c r="U87" i="10"/>
  <c r="U85" i="10"/>
  <c r="U83" i="10"/>
  <c r="U81" i="10"/>
  <c r="U79" i="10"/>
  <c r="U77" i="10"/>
  <c r="U75" i="10"/>
  <c r="U73" i="10"/>
  <c r="U71" i="10"/>
  <c r="U69" i="10"/>
  <c r="U67" i="10"/>
  <c r="U65" i="10"/>
  <c r="U63" i="10"/>
  <c r="U61" i="10"/>
  <c r="U59" i="10"/>
  <c r="U57" i="10"/>
  <c r="U55" i="10"/>
  <c r="U53" i="10"/>
  <c r="U51" i="10"/>
  <c r="U49" i="10"/>
  <c r="U47" i="10"/>
  <c r="U45" i="10"/>
  <c r="U43" i="10"/>
  <c r="U41" i="10"/>
  <c r="U39" i="10"/>
  <c r="U37" i="10"/>
  <c r="U35" i="10"/>
  <c r="U33" i="10"/>
  <c r="U31" i="10"/>
  <c r="U29" i="10"/>
  <c r="U27" i="10"/>
  <c r="U25" i="10"/>
  <c r="U23" i="10"/>
  <c r="U21" i="10"/>
  <c r="U19" i="10"/>
  <c r="U17" i="10"/>
  <c r="U15" i="10"/>
  <c r="U13" i="10"/>
  <c r="U11" i="10"/>
  <c r="U9" i="10"/>
  <c r="U7" i="10"/>
  <c r="U5" i="10"/>
  <c r="U147" i="10"/>
  <c r="U125" i="10"/>
  <c r="U123" i="10"/>
  <c r="U117" i="10"/>
  <c r="U115" i="10"/>
  <c r="U113" i="10"/>
  <c r="U111" i="10"/>
  <c r="U109" i="10"/>
  <c r="U105" i="10"/>
  <c r="L134" i="10"/>
  <c r="L132" i="10"/>
  <c r="L130" i="10"/>
  <c r="L128" i="10"/>
  <c r="L126" i="10"/>
  <c r="L124" i="10"/>
  <c r="L120" i="10"/>
  <c r="L118" i="10"/>
  <c r="L116" i="10"/>
  <c r="L114" i="10"/>
  <c r="L112" i="10"/>
  <c r="L110" i="10"/>
  <c r="L108" i="10"/>
  <c r="L106" i="10"/>
  <c r="L104" i="10"/>
  <c r="L102" i="10"/>
  <c r="L100" i="10"/>
  <c r="L98" i="10"/>
  <c r="L96" i="10"/>
  <c r="L94" i="10"/>
  <c r="L92" i="10"/>
  <c r="L90" i="10"/>
  <c r="L88" i="10"/>
  <c r="L86" i="10"/>
  <c r="L84" i="10"/>
  <c r="L82" i="10"/>
  <c r="L80" i="10"/>
  <c r="L78" i="10"/>
  <c r="L76" i="10"/>
  <c r="L74" i="10"/>
  <c r="L72" i="10"/>
  <c r="L70" i="10"/>
  <c r="L68" i="10"/>
  <c r="L66" i="10"/>
  <c r="L64" i="10"/>
  <c r="L62" i="10"/>
  <c r="L60" i="10"/>
  <c r="L58" i="10"/>
  <c r="L56" i="10"/>
  <c r="L54" i="10"/>
  <c r="L52" i="10"/>
  <c r="L50" i="10"/>
  <c r="L48" i="10"/>
  <c r="L46" i="10"/>
  <c r="L44" i="10"/>
  <c r="L42" i="10"/>
  <c r="L40" i="10"/>
  <c r="L38" i="10"/>
  <c r="L36" i="10"/>
  <c r="L34" i="10"/>
  <c r="L32" i="10"/>
  <c r="L30" i="10"/>
  <c r="L26" i="10"/>
  <c r="L24" i="10"/>
  <c r="L22" i="10"/>
  <c r="L20" i="10"/>
  <c r="L18" i="10"/>
  <c r="L16" i="10"/>
  <c r="L14" i="10"/>
  <c r="L12" i="10"/>
  <c r="L10" i="10"/>
  <c r="L8" i="10"/>
  <c r="L6" i="10"/>
  <c r="U157" i="10"/>
  <c r="U155" i="10"/>
  <c r="U153" i="10"/>
  <c r="U143" i="10"/>
  <c r="L148" i="10"/>
  <c r="L146" i="10"/>
  <c r="L138" i="10"/>
  <c r="L136" i="10"/>
  <c r="L156" i="10"/>
  <c r="L154" i="10"/>
  <c r="L142" i="10"/>
  <c r="L140" i="10"/>
  <c r="U156" i="10"/>
  <c r="V156" i="10" s="1"/>
  <c r="U154" i="10"/>
  <c r="U152" i="10"/>
  <c r="U150" i="10"/>
  <c r="U148" i="10"/>
  <c r="U146" i="10"/>
  <c r="U144" i="10"/>
  <c r="U142" i="10"/>
  <c r="U140" i="10"/>
  <c r="U138" i="10"/>
  <c r="U136" i="10"/>
  <c r="U134" i="10"/>
  <c r="U132" i="10"/>
  <c r="U130" i="10"/>
  <c r="U128" i="10"/>
  <c r="U126" i="10"/>
  <c r="U124" i="10"/>
  <c r="U120" i="10"/>
  <c r="U118" i="10"/>
  <c r="U116" i="10"/>
  <c r="U114" i="10"/>
  <c r="U112" i="10"/>
  <c r="U110" i="10"/>
  <c r="U108" i="10"/>
  <c r="U106" i="10"/>
  <c r="U104" i="10"/>
  <c r="U102" i="10"/>
  <c r="U100" i="10"/>
  <c r="U98" i="10"/>
  <c r="U96" i="10"/>
  <c r="U94" i="10"/>
  <c r="U92" i="10"/>
  <c r="U90" i="10"/>
  <c r="U88" i="10"/>
  <c r="U86" i="10"/>
  <c r="U84" i="10"/>
  <c r="U82" i="10"/>
  <c r="U80" i="10"/>
  <c r="U78" i="10"/>
  <c r="U76" i="10"/>
  <c r="U74" i="10"/>
  <c r="U72" i="10"/>
  <c r="U70" i="10"/>
  <c r="U68" i="10"/>
  <c r="U66" i="10"/>
  <c r="U64" i="10"/>
  <c r="U62" i="10"/>
  <c r="U60" i="10"/>
  <c r="U58" i="10"/>
  <c r="U56" i="10"/>
  <c r="U54" i="10"/>
  <c r="U52" i="10"/>
  <c r="U50" i="10"/>
  <c r="U48" i="10"/>
  <c r="U46" i="10"/>
  <c r="U44" i="10"/>
  <c r="U42" i="10"/>
  <c r="U40" i="10"/>
  <c r="U38" i="10"/>
  <c r="U36" i="10"/>
  <c r="U34" i="10"/>
  <c r="U32" i="10"/>
  <c r="U30" i="10"/>
  <c r="U26" i="10"/>
  <c r="U24" i="10"/>
  <c r="U22" i="10"/>
  <c r="U20" i="10"/>
  <c r="U18" i="10"/>
  <c r="U16" i="10"/>
  <c r="U14" i="10"/>
  <c r="U12" i="10"/>
  <c r="U10" i="10"/>
  <c r="U8" i="10"/>
  <c r="U6" i="10"/>
  <c r="L152" i="10"/>
  <c r="L144" i="10"/>
  <c r="U4" i="10"/>
  <c r="L150" i="10"/>
  <c r="L157" i="10"/>
  <c r="M157" i="10" s="1"/>
  <c r="L155" i="10"/>
  <c r="L153" i="10"/>
  <c r="L151" i="10"/>
  <c r="L149" i="10"/>
  <c r="L147" i="10"/>
  <c r="L145" i="10"/>
  <c r="L143" i="10"/>
  <c r="L141" i="10"/>
  <c r="L139" i="10"/>
  <c r="L137" i="10"/>
  <c r="L135" i="10"/>
  <c r="L133" i="10"/>
  <c r="L131" i="10"/>
  <c r="L129" i="10"/>
  <c r="L127" i="10"/>
  <c r="L125" i="10"/>
  <c r="L123" i="10"/>
  <c r="L121" i="10"/>
  <c r="L119" i="10"/>
  <c r="L117" i="10"/>
  <c r="L115" i="10"/>
  <c r="L113" i="10"/>
  <c r="L111" i="10"/>
  <c r="L109" i="10"/>
  <c r="L107" i="10"/>
  <c r="L105" i="10"/>
  <c r="L103" i="10"/>
  <c r="L101" i="10"/>
  <c r="L99" i="10"/>
  <c r="L97" i="10"/>
  <c r="L95" i="10"/>
  <c r="L93" i="10"/>
  <c r="L91" i="10"/>
  <c r="L89" i="10"/>
  <c r="L87" i="10"/>
  <c r="L85" i="10"/>
  <c r="L83" i="10"/>
  <c r="L81" i="10"/>
  <c r="L79" i="10"/>
  <c r="L77" i="10"/>
  <c r="L75" i="10"/>
  <c r="L73" i="10"/>
  <c r="L71" i="10"/>
  <c r="L69" i="10"/>
  <c r="L67" i="10"/>
  <c r="L65" i="10"/>
  <c r="L63" i="10"/>
  <c r="L61" i="10"/>
  <c r="L59" i="10"/>
  <c r="L57" i="10"/>
  <c r="L55" i="10"/>
  <c r="L53" i="10"/>
  <c r="L51" i="10"/>
  <c r="L49" i="10"/>
  <c r="L47" i="10"/>
  <c r="L45" i="10"/>
  <c r="L43" i="10"/>
  <c r="L41" i="10"/>
  <c r="L39" i="10"/>
  <c r="L37" i="10"/>
  <c r="L35" i="10"/>
  <c r="L33" i="10"/>
  <c r="L31" i="10"/>
  <c r="L29" i="10"/>
  <c r="L27" i="10"/>
  <c r="L25" i="10"/>
  <c r="L23" i="10"/>
  <c r="L21" i="10"/>
  <c r="L19" i="10"/>
  <c r="L17" i="10"/>
  <c r="L15" i="10"/>
  <c r="L13" i="10"/>
  <c r="L11" i="10"/>
  <c r="L9" i="10"/>
  <c r="L7" i="10"/>
  <c r="L5" i="10"/>
  <c r="U28" i="10"/>
  <c r="L28" i="10"/>
  <c r="L122" i="10"/>
  <c r="U122" i="10"/>
  <c r="AE102" i="10"/>
  <c r="AE132" i="10"/>
  <c r="AE21" i="10"/>
  <c r="AE6" i="10"/>
  <c r="AE78" i="10"/>
  <c r="AE59" i="10"/>
  <c r="AE12" i="10"/>
  <c r="AE8" i="10"/>
  <c r="AE5" i="10"/>
  <c r="AE87" i="10"/>
  <c r="AE152" i="10"/>
  <c r="AE97" i="10"/>
  <c r="AE10" i="10"/>
  <c r="AE138" i="10"/>
  <c r="AE35" i="10"/>
  <c r="AE28" i="10"/>
  <c r="AE13" i="10"/>
  <c r="AE56" i="10"/>
  <c r="AE145" i="10"/>
  <c r="AE27" i="10"/>
  <c r="AE16" i="10"/>
  <c r="AE9" i="10"/>
  <c r="AE14" i="10"/>
  <c r="AE4" i="10"/>
  <c r="AE105" i="10"/>
  <c r="AE147" i="10"/>
  <c r="AE146" i="10"/>
  <c r="AE7" i="10"/>
  <c r="AE34" i="10"/>
  <c r="AE137" i="10"/>
  <c r="AE123" i="10"/>
  <c r="AD149" i="10"/>
  <c r="AD147" i="10"/>
  <c r="AD143" i="10"/>
  <c r="AD141" i="10"/>
  <c r="AD139" i="10"/>
  <c r="AD137" i="10"/>
  <c r="AD135" i="10"/>
  <c r="AD133" i="10"/>
  <c r="AD131" i="10"/>
  <c r="AD129" i="10"/>
  <c r="AD127" i="10"/>
  <c r="AD125" i="10"/>
  <c r="AD123" i="10"/>
  <c r="AD121" i="10"/>
  <c r="AD119" i="10"/>
  <c r="AD117" i="10"/>
  <c r="AD115" i="10"/>
  <c r="AD113" i="10"/>
  <c r="AD111" i="10"/>
  <c r="AD109" i="10"/>
  <c r="AD107" i="10"/>
  <c r="AD105" i="10"/>
  <c r="AD103" i="10"/>
  <c r="AD101" i="10"/>
  <c r="AD99" i="10"/>
  <c r="AD97" i="10"/>
  <c r="AD95" i="10"/>
  <c r="AD93" i="10"/>
  <c r="AD91" i="10"/>
  <c r="AD89" i="10"/>
  <c r="AD87" i="10"/>
  <c r="AD85" i="10"/>
  <c r="AD83" i="10"/>
  <c r="AD81" i="10"/>
  <c r="AD79" i="10"/>
  <c r="AD77" i="10"/>
  <c r="AD75" i="10"/>
  <c r="AD73" i="10"/>
  <c r="AD71" i="10"/>
  <c r="AD69" i="10"/>
  <c r="AD67" i="10"/>
  <c r="AD65" i="10"/>
  <c r="AD63" i="10"/>
  <c r="AD61" i="10"/>
  <c r="AD59" i="10"/>
  <c r="AD57" i="10"/>
  <c r="AD55" i="10"/>
  <c r="AD53" i="10"/>
  <c r="AD51" i="10"/>
  <c r="AD49" i="10"/>
  <c r="AD47" i="10"/>
  <c r="AD45" i="10"/>
  <c r="AD43" i="10"/>
  <c r="AD41" i="10"/>
  <c r="AD39" i="10"/>
  <c r="AD37" i="10"/>
  <c r="AD35" i="10"/>
  <c r="AD33" i="10"/>
  <c r="AD31" i="10"/>
  <c r="AD29" i="10"/>
  <c r="AD27" i="10"/>
  <c r="AD25" i="10"/>
  <c r="AD23" i="10"/>
  <c r="AD21" i="10"/>
  <c r="AD19" i="10"/>
  <c r="AD17" i="10"/>
  <c r="AD15" i="10"/>
  <c r="AD13" i="10"/>
  <c r="AD11" i="10"/>
  <c r="AD9" i="10"/>
  <c r="AD7" i="10"/>
  <c r="AD5" i="10"/>
  <c r="AD157" i="10"/>
  <c r="AF157" i="10" s="1"/>
  <c r="AD155" i="10"/>
  <c r="AD145" i="10"/>
  <c r="AD153" i="10"/>
  <c r="AD151" i="10"/>
  <c r="AD58" i="10"/>
  <c r="AD50" i="10"/>
  <c r="AD42" i="10"/>
  <c r="AD34" i="10"/>
  <c r="AD26" i="10"/>
  <c r="AD18" i="10"/>
  <c r="AD10" i="10"/>
  <c r="AD156" i="10"/>
  <c r="AF156" i="10" s="1"/>
  <c r="AD154" i="10"/>
  <c r="AD152" i="10"/>
  <c r="AD150" i="10"/>
  <c r="AD148" i="10"/>
  <c r="AD146" i="10"/>
  <c r="AD144" i="10"/>
  <c r="AD142" i="10"/>
  <c r="AD140" i="10"/>
  <c r="AD138" i="10"/>
  <c r="AD136" i="10"/>
  <c r="AD134" i="10"/>
  <c r="AD132" i="10"/>
  <c r="AD130" i="10"/>
  <c r="AD128" i="10"/>
  <c r="AD126" i="10"/>
  <c r="AD124" i="10"/>
  <c r="AD122" i="10"/>
  <c r="AD120" i="10"/>
  <c r="AD118" i="10"/>
  <c r="AD116" i="10"/>
  <c r="AD114" i="10"/>
  <c r="AD112" i="10"/>
  <c r="AD110" i="10"/>
  <c r="AD108" i="10"/>
  <c r="AD106" i="10"/>
  <c r="AD104" i="10"/>
  <c r="AD102" i="10"/>
  <c r="AD100" i="10"/>
  <c r="AD98" i="10"/>
  <c r="AD96" i="10"/>
  <c r="AD94" i="10"/>
  <c r="AD92" i="10"/>
  <c r="AD90" i="10"/>
  <c r="AD88" i="10"/>
  <c r="AD86" i="10"/>
  <c r="AD84" i="10"/>
  <c r="AD82" i="10"/>
  <c r="AD80" i="10"/>
  <c r="AD78" i="10"/>
  <c r="AD76" i="10"/>
  <c r="AD74" i="10"/>
  <c r="AD72" i="10"/>
  <c r="AD70" i="10"/>
  <c r="AD68" i="10"/>
  <c r="AD66" i="10"/>
  <c r="AD64" i="10"/>
  <c r="AD62" i="10"/>
  <c r="AD60" i="10"/>
  <c r="AD56" i="10"/>
  <c r="AD54" i="10"/>
  <c r="AD52" i="10"/>
  <c r="AD48" i="10"/>
  <c r="AD46" i="10"/>
  <c r="AD44" i="10"/>
  <c r="AD40" i="10"/>
  <c r="AD38" i="10"/>
  <c r="AD36" i="10"/>
  <c r="AD32" i="10"/>
  <c r="AD30" i="10"/>
  <c r="AD28" i="10"/>
  <c r="AD24" i="10"/>
  <c r="AD22" i="10"/>
  <c r="AD20" i="10"/>
  <c r="AD16" i="10"/>
  <c r="AD14" i="10"/>
  <c r="AD12" i="10"/>
  <c r="AD8" i="10"/>
  <c r="AD6" i="10"/>
  <c r="AD4" i="10"/>
  <c r="AH2" i="10"/>
  <c r="DF2" i="10"/>
  <c r="CX2" i="10"/>
  <c r="CP2" i="10"/>
  <c r="CH2" i="10"/>
  <c r="BZ2" i="10"/>
  <c r="BR2" i="10"/>
  <c r="BJ2" i="10"/>
  <c r="BB2" i="10"/>
  <c r="AT2" i="10"/>
  <c r="AL2" i="10"/>
  <c r="DB2" i="10"/>
  <c r="CD2" i="10"/>
  <c r="BN2" i="10"/>
  <c r="AX2" i="10"/>
  <c r="CT2" i="10"/>
  <c r="CL2" i="10"/>
  <c r="BV2" i="10"/>
  <c r="BF2" i="10"/>
  <c r="AP2" i="10"/>
  <c r="DI2" i="10"/>
  <c r="CK2" i="10"/>
  <c r="BM2" i="10"/>
  <c r="AW2" i="10"/>
  <c r="CZ2" i="10"/>
  <c r="CJ2" i="10"/>
  <c r="BT2" i="10"/>
  <c r="BD2" i="10"/>
  <c r="AN2" i="10"/>
  <c r="CS2" i="10"/>
  <c r="BU2" i="10"/>
  <c r="AO2" i="10"/>
  <c r="DH2" i="10"/>
  <c r="CR2" i="10"/>
  <c r="CB2" i="10"/>
  <c r="BL2" i="10"/>
  <c r="AV2" i="10"/>
  <c r="DG2" i="10"/>
  <c r="CY2" i="10"/>
  <c r="CQ2" i="10"/>
  <c r="CI2" i="10"/>
  <c r="CA2" i="10"/>
  <c r="BS2" i="10"/>
  <c r="BK2" i="10"/>
  <c r="BC2" i="10"/>
  <c r="AU2" i="10"/>
  <c r="AM2" i="10"/>
  <c r="DE2" i="10"/>
  <c r="BY2" i="10"/>
  <c r="AS2" i="10"/>
  <c r="CO2" i="10"/>
  <c r="BI2" i="10"/>
  <c r="DD2" i="10"/>
  <c r="CV2" i="10"/>
  <c r="CN2" i="10"/>
  <c r="CF2" i="10"/>
  <c r="BX2" i="10"/>
  <c r="BP2" i="10"/>
  <c r="BH2" i="10"/>
  <c r="AZ2" i="10"/>
  <c r="AR2" i="10"/>
  <c r="AJ2" i="10"/>
  <c r="CW2" i="10"/>
  <c r="BQ2" i="10"/>
  <c r="AK2" i="10"/>
  <c r="DC2" i="10"/>
  <c r="CU2" i="10"/>
  <c r="CM2" i="10"/>
  <c r="CE2" i="10"/>
  <c r="BW2" i="10"/>
  <c r="BO2" i="10"/>
  <c r="BG2" i="10"/>
  <c r="AY2" i="10"/>
  <c r="AQ2" i="10"/>
  <c r="AI2" i="10"/>
  <c r="CG2" i="10"/>
  <c r="BA2" i="10"/>
  <c r="DA2" i="10"/>
  <c r="CC2" i="10"/>
  <c r="BE2" i="10"/>
  <c r="V157" i="10"/>
  <c r="AD2" i="10" l="1"/>
  <c r="AC5" i="10"/>
  <c r="AC6" i="10"/>
  <c r="AC7" i="10"/>
  <c r="AC8" i="10"/>
  <c r="AC9" i="10"/>
  <c r="AC10" i="10"/>
  <c r="AC11" i="10"/>
  <c r="AC12" i="10"/>
  <c r="AC13" i="10"/>
  <c r="AC14" i="10"/>
  <c r="AC15" i="10"/>
  <c r="AC16" i="10"/>
  <c r="AC17" i="10"/>
  <c r="AC18" i="10"/>
  <c r="AC19" i="10"/>
  <c r="AC20" i="10"/>
  <c r="AC21" i="10"/>
  <c r="AC22" i="10"/>
  <c r="AC23" i="10"/>
  <c r="AC24" i="10"/>
  <c r="AC25" i="10"/>
  <c r="AC26" i="10"/>
  <c r="AC27" i="10"/>
  <c r="AC28" i="10"/>
  <c r="AC29" i="10"/>
  <c r="AC30" i="10"/>
  <c r="AC31" i="10"/>
  <c r="AC32" i="10"/>
  <c r="AC33" i="10"/>
  <c r="AC34" i="10"/>
  <c r="AC35" i="10"/>
  <c r="AC36" i="10"/>
  <c r="AC37" i="10"/>
  <c r="AC38" i="10"/>
  <c r="AC39" i="10"/>
  <c r="AC40" i="10"/>
  <c r="AC41" i="10"/>
  <c r="AC42" i="10"/>
  <c r="AC43" i="10"/>
  <c r="AC44" i="10"/>
  <c r="AC45" i="10"/>
  <c r="AC46" i="10"/>
  <c r="AC47" i="10"/>
  <c r="AC48" i="10"/>
  <c r="AC49" i="10"/>
  <c r="AC50" i="10"/>
  <c r="AC51" i="10"/>
  <c r="AC52" i="10"/>
  <c r="AC53" i="10"/>
  <c r="AC54" i="10"/>
  <c r="AC55" i="10"/>
  <c r="AC56" i="10"/>
  <c r="AC57" i="10"/>
  <c r="AC58" i="10"/>
  <c r="AC59" i="10"/>
  <c r="AC60" i="10"/>
  <c r="AC61" i="10"/>
  <c r="AC62" i="10"/>
  <c r="AC63" i="10"/>
  <c r="AC64" i="10"/>
  <c r="AC65" i="10"/>
  <c r="AC66" i="10"/>
  <c r="AC67" i="10"/>
  <c r="AC68" i="10"/>
  <c r="AC69" i="10"/>
  <c r="AC70" i="10"/>
  <c r="AC71" i="10"/>
  <c r="AC72" i="10"/>
  <c r="AC73" i="10"/>
  <c r="AC74" i="10"/>
  <c r="AC75" i="10"/>
  <c r="AC76" i="10"/>
  <c r="AC77" i="10"/>
  <c r="AC78" i="10"/>
  <c r="AC79" i="10"/>
  <c r="AC80" i="10"/>
  <c r="AC81" i="10"/>
  <c r="AC82" i="10"/>
  <c r="AC83" i="10"/>
  <c r="AC84" i="10"/>
  <c r="AC85" i="10"/>
  <c r="AC86" i="10"/>
  <c r="AC87" i="10"/>
  <c r="AC88" i="10"/>
  <c r="AC89" i="10"/>
  <c r="AC90" i="10"/>
  <c r="AC91" i="10"/>
  <c r="AC92" i="10"/>
  <c r="AC93" i="10"/>
  <c r="AC94" i="10"/>
  <c r="AC95" i="10"/>
  <c r="AC96" i="10"/>
  <c r="AC97" i="10"/>
  <c r="AC98" i="10"/>
  <c r="AC99" i="10"/>
  <c r="AC100" i="10"/>
  <c r="AC101" i="10"/>
  <c r="AC102" i="10"/>
  <c r="AC103" i="10"/>
  <c r="AC104" i="10"/>
  <c r="AC105" i="10"/>
  <c r="AC106" i="10"/>
  <c r="AC107" i="10"/>
  <c r="AC108" i="10"/>
  <c r="AC109" i="10"/>
  <c r="AC110" i="10"/>
  <c r="AC111" i="10"/>
  <c r="AC112" i="10"/>
  <c r="AC113" i="10"/>
  <c r="AC114" i="10"/>
  <c r="AC115" i="10"/>
  <c r="AC116" i="10"/>
  <c r="AC117" i="10"/>
  <c r="AC118" i="10"/>
  <c r="AC119" i="10"/>
  <c r="AC120" i="10"/>
  <c r="AC121" i="10"/>
  <c r="AC122" i="10"/>
  <c r="AC123" i="10"/>
  <c r="AC124" i="10"/>
  <c r="AC125" i="10"/>
  <c r="AC126" i="10"/>
  <c r="AC127" i="10"/>
  <c r="AC128" i="10"/>
  <c r="AC129" i="10"/>
  <c r="AC130" i="10"/>
  <c r="AC131" i="10"/>
  <c r="AC132" i="10"/>
  <c r="AC133" i="10"/>
  <c r="AC134" i="10"/>
  <c r="AC135" i="10"/>
  <c r="AC136" i="10"/>
  <c r="AC137" i="10"/>
  <c r="AC138" i="10"/>
  <c r="AC139" i="10"/>
  <c r="AC140" i="10"/>
  <c r="AC141" i="10"/>
  <c r="AC142" i="10"/>
  <c r="AC143" i="10"/>
  <c r="AC144" i="10"/>
  <c r="AC145" i="10"/>
  <c r="AC146" i="10"/>
  <c r="AC147" i="10"/>
  <c r="AC148" i="10"/>
  <c r="AC149" i="10"/>
  <c r="AC150" i="10"/>
  <c r="AC151" i="10"/>
  <c r="AC152" i="10"/>
  <c r="AC153" i="10"/>
  <c r="AC154" i="10"/>
  <c r="AC155" i="10"/>
  <c r="AC4" i="10"/>
  <c r="T5" i="10"/>
  <c r="T6" i="10"/>
  <c r="T7" i="10"/>
  <c r="T8" i="10"/>
  <c r="T9" i="10"/>
  <c r="T10" i="10"/>
  <c r="T11" i="10"/>
  <c r="T12" i="10"/>
  <c r="T13" i="10"/>
  <c r="T14" i="10"/>
  <c r="T15" i="10"/>
  <c r="T16" i="10"/>
  <c r="T17" i="10"/>
  <c r="T18" i="10"/>
  <c r="T19" i="10"/>
  <c r="T20" i="10"/>
  <c r="T21" i="10"/>
  <c r="T22" i="10"/>
  <c r="T23" i="10"/>
  <c r="T24" i="10"/>
  <c r="T25" i="10"/>
  <c r="T26" i="10"/>
  <c r="T27" i="10"/>
  <c r="T28" i="10"/>
  <c r="T29" i="10"/>
  <c r="T30" i="10"/>
  <c r="T31" i="10"/>
  <c r="T32" i="10"/>
  <c r="T33" i="10"/>
  <c r="T34" i="10"/>
  <c r="T35" i="10"/>
  <c r="T36" i="10"/>
  <c r="T37" i="10"/>
  <c r="T38" i="10"/>
  <c r="T39" i="10"/>
  <c r="T40" i="10"/>
  <c r="T41" i="10"/>
  <c r="T42" i="10"/>
  <c r="T43" i="10"/>
  <c r="T44" i="10"/>
  <c r="T45" i="10"/>
  <c r="T46" i="10"/>
  <c r="T47" i="10"/>
  <c r="T48" i="10"/>
  <c r="T49" i="10"/>
  <c r="T50" i="10"/>
  <c r="T51" i="10"/>
  <c r="T52" i="10"/>
  <c r="T53" i="10"/>
  <c r="T54" i="10"/>
  <c r="T55" i="10"/>
  <c r="T56" i="10"/>
  <c r="T57" i="10"/>
  <c r="T58" i="10"/>
  <c r="T59" i="10"/>
  <c r="T60" i="10"/>
  <c r="T61" i="10"/>
  <c r="T62" i="10"/>
  <c r="T63" i="10"/>
  <c r="T64" i="10"/>
  <c r="T65" i="10"/>
  <c r="T66" i="10"/>
  <c r="T67" i="10"/>
  <c r="T68" i="10"/>
  <c r="T69" i="10"/>
  <c r="T70" i="10"/>
  <c r="T71" i="10"/>
  <c r="T72" i="10"/>
  <c r="T73" i="10"/>
  <c r="T74" i="10"/>
  <c r="T75" i="10"/>
  <c r="T76" i="10"/>
  <c r="T77" i="10"/>
  <c r="T78" i="10"/>
  <c r="T79" i="10"/>
  <c r="T80" i="10"/>
  <c r="T81" i="10"/>
  <c r="T82" i="10"/>
  <c r="T83" i="10"/>
  <c r="T84" i="10"/>
  <c r="T85" i="10"/>
  <c r="T86" i="10"/>
  <c r="T87" i="10"/>
  <c r="T88" i="10"/>
  <c r="T89" i="10"/>
  <c r="T90" i="10"/>
  <c r="T91" i="10"/>
  <c r="T92" i="10"/>
  <c r="T93" i="10"/>
  <c r="T94" i="10"/>
  <c r="T95" i="10"/>
  <c r="T96" i="10"/>
  <c r="T97" i="10"/>
  <c r="T98" i="10"/>
  <c r="T99" i="10"/>
  <c r="T100" i="10"/>
  <c r="T101" i="10"/>
  <c r="T102" i="10"/>
  <c r="T103" i="10"/>
  <c r="T104" i="10"/>
  <c r="T105" i="10"/>
  <c r="T106" i="10"/>
  <c r="T107" i="10"/>
  <c r="T108" i="10"/>
  <c r="T109" i="10"/>
  <c r="T110" i="10"/>
  <c r="T111" i="10"/>
  <c r="T112" i="10"/>
  <c r="T113" i="10"/>
  <c r="T114" i="10"/>
  <c r="T115" i="10"/>
  <c r="T116" i="10"/>
  <c r="T117" i="10"/>
  <c r="T118" i="10"/>
  <c r="T119" i="10"/>
  <c r="T120" i="10"/>
  <c r="T121" i="10"/>
  <c r="T122" i="10"/>
  <c r="T123" i="10"/>
  <c r="T124" i="10"/>
  <c r="T125" i="10"/>
  <c r="T126" i="10"/>
  <c r="T127" i="10"/>
  <c r="T128" i="10"/>
  <c r="T129" i="10"/>
  <c r="T130" i="10"/>
  <c r="T131" i="10"/>
  <c r="T132" i="10"/>
  <c r="T133" i="10"/>
  <c r="T134" i="10"/>
  <c r="T135" i="10"/>
  <c r="T136" i="10"/>
  <c r="T137" i="10"/>
  <c r="T138" i="10"/>
  <c r="T139" i="10"/>
  <c r="T140" i="10"/>
  <c r="T141" i="10"/>
  <c r="T142" i="10"/>
  <c r="T143" i="10"/>
  <c r="T144" i="10"/>
  <c r="T145" i="10"/>
  <c r="T146" i="10"/>
  <c r="T147" i="10"/>
  <c r="T148" i="10"/>
  <c r="T149" i="10"/>
  <c r="T150" i="10"/>
  <c r="T151" i="10"/>
  <c r="T152" i="10"/>
  <c r="T153" i="10"/>
  <c r="T154" i="10"/>
  <c r="T155" i="10"/>
  <c r="T4" i="10"/>
  <c r="K5" i="10"/>
  <c r="K6" i="10"/>
  <c r="K7" i="10"/>
  <c r="K8" i="10"/>
  <c r="K9" i="10"/>
  <c r="K10" i="10"/>
  <c r="K11" i="10"/>
  <c r="K12" i="10"/>
  <c r="K13" i="10"/>
  <c r="K14" i="10"/>
  <c r="K15" i="10"/>
  <c r="K16" i="10"/>
  <c r="K17" i="10"/>
  <c r="K18" i="10"/>
  <c r="K19" i="10"/>
  <c r="K20" i="10"/>
  <c r="K21" i="10"/>
  <c r="K22" i="10"/>
  <c r="K23" i="10"/>
  <c r="K24" i="10"/>
  <c r="K25" i="10"/>
  <c r="K26" i="10"/>
  <c r="K27" i="10"/>
  <c r="K28" i="10"/>
  <c r="K29" i="10"/>
  <c r="K30" i="10"/>
  <c r="K31" i="10"/>
  <c r="K32" i="10"/>
  <c r="K33" i="10"/>
  <c r="K34" i="10"/>
  <c r="K35" i="10"/>
  <c r="K36" i="10"/>
  <c r="K37" i="10"/>
  <c r="K38" i="10"/>
  <c r="K39" i="10"/>
  <c r="K40" i="10"/>
  <c r="K41" i="10"/>
  <c r="K42" i="10"/>
  <c r="K43" i="10"/>
  <c r="K44" i="10"/>
  <c r="K45" i="10"/>
  <c r="K46" i="10"/>
  <c r="K47" i="10"/>
  <c r="K48" i="10"/>
  <c r="K49" i="10"/>
  <c r="K50" i="10"/>
  <c r="K51" i="10"/>
  <c r="K52" i="10"/>
  <c r="K53" i="10"/>
  <c r="K54" i="10"/>
  <c r="K55" i="10"/>
  <c r="K56" i="10"/>
  <c r="K57" i="10"/>
  <c r="K58" i="10"/>
  <c r="K59" i="10"/>
  <c r="K60" i="10"/>
  <c r="K61" i="10"/>
  <c r="K62" i="10"/>
  <c r="K63" i="10"/>
  <c r="K64" i="10"/>
  <c r="K65" i="10"/>
  <c r="K66" i="10"/>
  <c r="K67" i="10"/>
  <c r="K68" i="10"/>
  <c r="K69" i="10"/>
  <c r="K70" i="10"/>
  <c r="K71" i="10"/>
  <c r="K72" i="10"/>
  <c r="K73" i="10"/>
  <c r="K74" i="10"/>
  <c r="K75" i="10"/>
  <c r="K76" i="10"/>
  <c r="K77" i="10"/>
  <c r="K78" i="10"/>
  <c r="K79" i="10"/>
  <c r="K80" i="10"/>
  <c r="K81" i="10"/>
  <c r="K82" i="10"/>
  <c r="K83" i="10"/>
  <c r="K84" i="10"/>
  <c r="K85" i="10"/>
  <c r="K86" i="10"/>
  <c r="K87" i="10"/>
  <c r="K88" i="10"/>
  <c r="K89" i="10"/>
  <c r="K90" i="10"/>
  <c r="K91" i="10"/>
  <c r="K92" i="10"/>
  <c r="K93" i="10"/>
  <c r="K94" i="10"/>
  <c r="K95" i="10"/>
  <c r="K96" i="10"/>
  <c r="K97" i="10"/>
  <c r="K98" i="10"/>
  <c r="K99" i="10"/>
  <c r="K100" i="10"/>
  <c r="K101" i="10"/>
  <c r="K102" i="10"/>
  <c r="K103" i="10"/>
  <c r="K104" i="10"/>
  <c r="K105" i="10"/>
  <c r="K106" i="10"/>
  <c r="K107" i="10"/>
  <c r="K108" i="10"/>
  <c r="K109" i="10"/>
  <c r="K110" i="10"/>
  <c r="K111" i="10"/>
  <c r="K112" i="10"/>
  <c r="K113" i="10"/>
  <c r="K114" i="10"/>
  <c r="K115" i="10"/>
  <c r="K116" i="10"/>
  <c r="K117" i="10"/>
  <c r="K118" i="10"/>
  <c r="K119" i="10"/>
  <c r="K120" i="10"/>
  <c r="K121" i="10"/>
  <c r="K122" i="10"/>
  <c r="K123" i="10"/>
  <c r="K124" i="10"/>
  <c r="K125" i="10"/>
  <c r="K126" i="10"/>
  <c r="K127" i="10"/>
  <c r="K128" i="10"/>
  <c r="K129" i="10"/>
  <c r="K130" i="10"/>
  <c r="K131" i="10"/>
  <c r="K132" i="10"/>
  <c r="K133" i="10"/>
  <c r="K134" i="10"/>
  <c r="K135" i="10"/>
  <c r="K136" i="10"/>
  <c r="K137" i="10"/>
  <c r="K138" i="10"/>
  <c r="K139" i="10"/>
  <c r="K140" i="10"/>
  <c r="K141" i="10"/>
  <c r="K142" i="10"/>
  <c r="K143" i="10"/>
  <c r="K144" i="10"/>
  <c r="K145" i="10"/>
  <c r="K146" i="10"/>
  <c r="K147" i="10"/>
  <c r="K148" i="10"/>
  <c r="K149" i="10"/>
  <c r="K150" i="10"/>
  <c r="K151" i="10"/>
  <c r="K152" i="10"/>
  <c r="K153" i="10"/>
  <c r="K154" i="10"/>
  <c r="K155" i="10"/>
  <c r="K4" i="10"/>
  <c r="S5" i="10"/>
  <c r="S6" i="10"/>
  <c r="S7" i="10"/>
  <c r="S8" i="10"/>
  <c r="S9" i="10"/>
  <c r="S10" i="10"/>
  <c r="S11" i="10"/>
  <c r="S12" i="10"/>
  <c r="S13" i="10"/>
  <c r="S14" i="10"/>
  <c r="S15" i="10"/>
  <c r="S16" i="10"/>
  <c r="S17" i="10"/>
  <c r="S18" i="10"/>
  <c r="S19" i="10"/>
  <c r="S20" i="10"/>
  <c r="S21" i="10"/>
  <c r="S22" i="10"/>
  <c r="S23" i="10"/>
  <c r="S24" i="10"/>
  <c r="S25" i="10"/>
  <c r="S26" i="10"/>
  <c r="S27" i="10"/>
  <c r="S28" i="10"/>
  <c r="S29" i="10"/>
  <c r="S30" i="10"/>
  <c r="S31" i="10"/>
  <c r="S32" i="10"/>
  <c r="S33" i="10"/>
  <c r="S34" i="10"/>
  <c r="S35" i="10"/>
  <c r="S36" i="10"/>
  <c r="S37" i="10"/>
  <c r="S38" i="10"/>
  <c r="S39" i="10"/>
  <c r="S40" i="10"/>
  <c r="S41" i="10"/>
  <c r="S42" i="10"/>
  <c r="S43" i="10"/>
  <c r="S44" i="10"/>
  <c r="S45" i="10"/>
  <c r="S46" i="10"/>
  <c r="S47" i="10"/>
  <c r="S48" i="10"/>
  <c r="S49" i="10"/>
  <c r="S50" i="10"/>
  <c r="S51" i="10"/>
  <c r="S52" i="10"/>
  <c r="S53" i="10"/>
  <c r="S54" i="10"/>
  <c r="S55" i="10"/>
  <c r="S56" i="10"/>
  <c r="S57" i="10"/>
  <c r="S58" i="10"/>
  <c r="S59" i="10"/>
  <c r="S60" i="10"/>
  <c r="S61" i="10"/>
  <c r="S62" i="10"/>
  <c r="S63" i="10"/>
  <c r="S64" i="10"/>
  <c r="S65" i="10"/>
  <c r="S66" i="10"/>
  <c r="S67" i="10"/>
  <c r="S68" i="10"/>
  <c r="S69" i="10"/>
  <c r="S70" i="10"/>
  <c r="S71" i="10"/>
  <c r="S72" i="10"/>
  <c r="S73" i="10"/>
  <c r="S74" i="10"/>
  <c r="S75" i="10"/>
  <c r="S76" i="10"/>
  <c r="S77" i="10"/>
  <c r="S78" i="10"/>
  <c r="S79" i="10"/>
  <c r="S80" i="10"/>
  <c r="S81" i="10"/>
  <c r="S82" i="10"/>
  <c r="S83" i="10"/>
  <c r="S84" i="10"/>
  <c r="S85" i="10"/>
  <c r="S86" i="10"/>
  <c r="S87" i="10"/>
  <c r="S88" i="10"/>
  <c r="S89" i="10"/>
  <c r="S90" i="10"/>
  <c r="S91" i="10"/>
  <c r="S92" i="10"/>
  <c r="S93" i="10"/>
  <c r="S94" i="10"/>
  <c r="S95" i="10"/>
  <c r="S96" i="10"/>
  <c r="S97" i="10"/>
  <c r="S98" i="10"/>
  <c r="S99" i="10"/>
  <c r="S100" i="10"/>
  <c r="S101" i="10"/>
  <c r="S102" i="10"/>
  <c r="S103" i="10"/>
  <c r="S104" i="10"/>
  <c r="S105" i="10"/>
  <c r="S106" i="10"/>
  <c r="S107" i="10"/>
  <c r="S108" i="10"/>
  <c r="S109" i="10"/>
  <c r="S110" i="10"/>
  <c r="S111" i="10"/>
  <c r="S112" i="10"/>
  <c r="S113" i="10"/>
  <c r="S114" i="10"/>
  <c r="S115" i="10"/>
  <c r="S116" i="10"/>
  <c r="S117" i="10"/>
  <c r="S118" i="10"/>
  <c r="S119" i="10"/>
  <c r="S120" i="10"/>
  <c r="S121" i="10"/>
  <c r="S122" i="10"/>
  <c r="S123" i="10"/>
  <c r="S124" i="10"/>
  <c r="S125" i="10"/>
  <c r="S126" i="10"/>
  <c r="S127" i="10"/>
  <c r="S128" i="10"/>
  <c r="S129" i="10"/>
  <c r="S130" i="10"/>
  <c r="S131" i="10"/>
  <c r="S132" i="10"/>
  <c r="S133" i="10"/>
  <c r="S134" i="10"/>
  <c r="S135" i="10"/>
  <c r="S136" i="10"/>
  <c r="S137" i="10"/>
  <c r="S138" i="10"/>
  <c r="S139" i="10"/>
  <c r="S140" i="10"/>
  <c r="S141" i="10"/>
  <c r="S142" i="10"/>
  <c r="S143" i="10"/>
  <c r="S144" i="10"/>
  <c r="S145" i="10"/>
  <c r="S146" i="10"/>
  <c r="S147" i="10"/>
  <c r="S148" i="10"/>
  <c r="S149" i="10"/>
  <c r="S150" i="10"/>
  <c r="S151" i="10"/>
  <c r="S152" i="10"/>
  <c r="S153" i="10"/>
  <c r="S154" i="10"/>
  <c r="S155" i="10"/>
  <c r="S4" i="10"/>
  <c r="R5" i="10"/>
  <c r="R6" i="10"/>
  <c r="R7" i="10"/>
  <c r="R8" i="10"/>
  <c r="R9" i="10"/>
  <c r="R10" i="10"/>
  <c r="R11" i="10"/>
  <c r="R12" i="10"/>
  <c r="R13" i="10"/>
  <c r="R14" i="10"/>
  <c r="R15" i="10"/>
  <c r="R16" i="10"/>
  <c r="R17" i="10"/>
  <c r="R18" i="10"/>
  <c r="R19" i="10"/>
  <c r="R20" i="10"/>
  <c r="R21" i="10"/>
  <c r="R22" i="10"/>
  <c r="R23" i="10"/>
  <c r="R24" i="10"/>
  <c r="R25" i="10"/>
  <c r="R26" i="10"/>
  <c r="R27" i="10"/>
  <c r="R28" i="10"/>
  <c r="R29" i="10"/>
  <c r="R30" i="10"/>
  <c r="R31" i="10"/>
  <c r="R32" i="10"/>
  <c r="R33" i="10"/>
  <c r="R34" i="10"/>
  <c r="R35" i="10"/>
  <c r="R36" i="10"/>
  <c r="R37" i="10"/>
  <c r="R38" i="10"/>
  <c r="R39" i="10"/>
  <c r="R40" i="10"/>
  <c r="R41" i="10"/>
  <c r="R42" i="10"/>
  <c r="R43" i="10"/>
  <c r="R44" i="10"/>
  <c r="R45" i="10"/>
  <c r="R46" i="10"/>
  <c r="R47" i="10"/>
  <c r="R48" i="10"/>
  <c r="R49" i="10"/>
  <c r="R50" i="10"/>
  <c r="R51" i="10"/>
  <c r="R52" i="10"/>
  <c r="R53" i="10"/>
  <c r="R54" i="10"/>
  <c r="R55" i="10"/>
  <c r="R56" i="10"/>
  <c r="R57" i="10"/>
  <c r="R58" i="10"/>
  <c r="R59" i="10"/>
  <c r="R60" i="10"/>
  <c r="R61" i="10"/>
  <c r="R62" i="10"/>
  <c r="R63" i="10"/>
  <c r="R64" i="10"/>
  <c r="R65" i="10"/>
  <c r="R66" i="10"/>
  <c r="R67" i="10"/>
  <c r="R68" i="10"/>
  <c r="R69" i="10"/>
  <c r="R70" i="10"/>
  <c r="R71" i="10"/>
  <c r="R72" i="10"/>
  <c r="R73" i="10"/>
  <c r="R74" i="10"/>
  <c r="R75" i="10"/>
  <c r="R76" i="10"/>
  <c r="R77" i="10"/>
  <c r="R78" i="10"/>
  <c r="R79" i="10"/>
  <c r="R80" i="10"/>
  <c r="R81" i="10"/>
  <c r="R82" i="10"/>
  <c r="R83" i="10"/>
  <c r="R84" i="10"/>
  <c r="R85" i="10"/>
  <c r="R86" i="10"/>
  <c r="R87" i="10"/>
  <c r="R88" i="10"/>
  <c r="R89" i="10"/>
  <c r="R90" i="10"/>
  <c r="R91" i="10"/>
  <c r="R92" i="10"/>
  <c r="R93" i="10"/>
  <c r="R94" i="10"/>
  <c r="R95" i="10"/>
  <c r="R96" i="10"/>
  <c r="R97" i="10"/>
  <c r="R98" i="10"/>
  <c r="R99" i="10"/>
  <c r="R100" i="10"/>
  <c r="R101" i="10"/>
  <c r="R102" i="10"/>
  <c r="R103" i="10"/>
  <c r="R104" i="10"/>
  <c r="R105" i="10"/>
  <c r="R106" i="10"/>
  <c r="R107" i="10"/>
  <c r="R108" i="10"/>
  <c r="R109" i="10"/>
  <c r="R110" i="10"/>
  <c r="R111" i="10"/>
  <c r="R112" i="10"/>
  <c r="R113" i="10"/>
  <c r="R114" i="10"/>
  <c r="R115" i="10"/>
  <c r="R116" i="10"/>
  <c r="R117" i="10"/>
  <c r="R118" i="10"/>
  <c r="R119" i="10"/>
  <c r="R120" i="10"/>
  <c r="R121" i="10"/>
  <c r="R122" i="10"/>
  <c r="R123" i="10"/>
  <c r="R124" i="10"/>
  <c r="R125" i="10"/>
  <c r="R126" i="10"/>
  <c r="R127" i="10"/>
  <c r="R128" i="10"/>
  <c r="R129" i="10"/>
  <c r="R130" i="10"/>
  <c r="R131" i="10"/>
  <c r="R132" i="10"/>
  <c r="R133" i="10"/>
  <c r="R134" i="10"/>
  <c r="R135" i="10"/>
  <c r="R136" i="10"/>
  <c r="R137" i="10"/>
  <c r="R138" i="10"/>
  <c r="R139" i="10"/>
  <c r="R140" i="10"/>
  <c r="R141" i="10"/>
  <c r="R142" i="10"/>
  <c r="R143" i="10"/>
  <c r="R144" i="10"/>
  <c r="R145" i="10"/>
  <c r="R146" i="10"/>
  <c r="R147" i="10"/>
  <c r="R148" i="10"/>
  <c r="R149" i="10"/>
  <c r="R150" i="10"/>
  <c r="R151" i="10"/>
  <c r="R152" i="10"/>
  <c r="R153" i="10"/>
  <c r="R154" i="10"/>
  <c r="R155" i="10"/>
  <c r="R4" i="10"/>
  <c r="Q5" i="10"/>
  <c r="Q6" i="10"/>
  <c r="Q7" i="10"/>
  <c r="Q8" i="10"/>
  <c r="Q9" i="10"/>
  <c r="Q10" i="10"/>
  <c r="Q11" i="10"/>
  <c r="Q12" i="10"/>
  <c r="Q13" i="10"/>
  <c r="Q14" i="10"/>
  <c r="Q15" i="10"/>
  <c r="Q16" i="10"/>
  <c r="Q17" i="10"/>
  <c r="Q18" i="10"/>
  <c r="Q19" i="10"/>
  <c r="Q20" i="10"/>
  <c r="Q21" i="10"/>
  <c r="Q22" i="10"/>
  <c r="Q23" i="10"/>
  <c r="Q24" i="10"/>
  <c r="Q25" i="10"/>
  <c r="Q26" i="10"/>
  <c r="Q27" i="10"/>
  <c r="Q28" i="10"/>
  <c r="Q29" i="10"/>
  <c r="Q30" i="10"/>
  <c r="Q31" i="10"/>
  <c r="Q32" i="10"/>
  <c r="Q33" i="10"/>
  <c r="Q34" i="10"/>
  <c r="Q35" i="10"/>
  <c r="Q36" i="10"/>
  <c r="Q37" i="10"/>
  <c r="Q38" i="10"/>
  <c r="Q39" i="10"/>
  <c r="Q40" i="10"/>
  <c r="Q41" i="10"/>
  <c r="Q42" i="10"/>
  <c r="Q43" i="10"/>
  <c r="Q44" i="10"/>
  <c r="Q45" i="10"/>
  <c r="Q46" i="10"/>
  <c r="Q47" i="10"/>
  <c r="Q48" i="10"/>
  <c r="Q49" i="10"/>
  <c r="Q50" i="10"/>
  <c r="Q51" i="10"/>
  <c r="Q52" i="10"/>
  <c r="Q53" i="10"/>
  <c r="Q54" i="10"/>
  <c r="Q55" i="10"/>
  <c r="Q56" i="10"/>
  <c r="Q57" i="10"/>
  <c r="Q58" i="10"/>
  <c r="Q59" i="10"/>
  <c r="Q60" i="10"/>
  <c r="Q61" i="10"/>
  <c r="Q62" i="10"/>
  <c r="Q63" i="10"/>
  <c r="Q64" i="10"/>
  <c r="Q65" i="10"/>
  <c r="Q66" i="10"/>
  <c r="Q67" i="10"/>
  <c r="Q68" i="10"/>
  <c r="Q69" i="10"/>
  <c r="Q70" i="10"/>
  <c r="Q71" i="10"/>
  <c r="Q72" i="10"/>
  <c r="Q73" i="10"/>
  <c r="Q74" i="10"/>
  <c r="Q75" i="10"/>
  <c r="Q76" i="10"/>
  <c r="Q77" i="10"/>
  <c r="Q78" i="10"/>
  <c r="Q79" i="10"/>
  <c r="Q80" i="10"/>
  <c r="Q81" i="10"/>
  <c r="Q82" i="10"/>
  <c r="Q83" i="10"/>
  <c r="Q84" i="10"/>
  <c r="Q85" i="10"/>
  <c r="Q86" i="10"/>
  <c r="Q87" i="10"/>
  <c r="Q88" i="10"/>
  <c r="Q89" i="10"/>
  <c r="Q90" i="10"/>
  <c r="Q91" i="10"/>
  <c r="Q92" i="10"/>
  <c r="Q93" i="10"/>
  <c r="Q94" i="10"/>
  <c r="Q95" i="10"/>
  <c r="Q96" i="10"/>
  <c r="Q97" i="10"/>
  <c r="Q98" i="10"/>
  <c r="Q99" i="10"/>
  <c r="Q100" i="10"/>
  <c r="Q101" i="10"/>
  <c r="Q102" i="10"/>
  <c r="Q103" i="10"/>
  <c r="Q104" i="10"/>
  <c r="Q105" i="10"/>
  <c r="Q106" i="10"/>
  <c r="Q107" i="10"/>
  <c r="Q108" i="10"/>
  <c r="Q109" i="10"/>
  <c r="Q110" i="10"/>
  <c r="Q111" i="10"/>
  <c r="Q112" i="10"/>
  <c r="Q113" i="10"/>
  <c r="Q114" i="10"/>
  <c r="Q115" i="10"/>
  <c r="Q116" i="10"/>
  <c r="Q117" i="10"/>
  <c r="Q118" i="10"/>
  <c r="Q119" i="10"/>
  <c r="Q120" i="10"/>
  <c r="Q121" i="10"/>
  <c r="Q122" i="10"/>
  <c r="Q123" i="10"/>
  <c r="Q124" i="10"/>
  <c r="Q125" i="10"/>
  <c r="Q126" i="10"/>
  <c r="Q127" i="10"/>
  <c r="Q128" i="10"/>
  <c r="Q129" i="10"/>
  <c r="Q130" i="10"/>
  <c r="Q131" i="10"/>
  <c r="Q132" i="10"/>
  <c r="Q133" i="10"/>
  <c r="Q134" i="10"/>
  <c r="Q135" i="10"/>
  <c r="Q136" i="10"/>
  <c r="Q137" i="10"/>
  <c r="Q138" i="10"/>
  <c r="Q139" i="10"/>
  <c r="Q140" i="10"/>
  <c r="Q141" i="10"/>
  <c r="Q142" i="10"/>
  <c r="Q143" i="10"/>
  <c r="Q144" i="10"/>
  <c r="Q145" i="10"/>
  <c r="Q146" i="10"/>
  <c r="Q147" i="10"/>
  <c r="Q148" i="10"/>
  <c r="Q149" i="10"/>
  <c r="Q150" i="10"/>
  <c r="Q151" i="10"/>
  <c r="Q152" i="10"/>
  <c r="Q153" i="10"/>
  <c r="Q154" i="10"/>
  <c r="Q155" i="10"/>
  <c r="Q4" i="10"/>
  <c r="P5" i="10"/>
  <c r="P6" i="10"/>
  <c r="P7" i="10"/>
  <c r="P8" i="10"/>
  <c r="P9" i="10"/>
  <c r="P10" i="10"/>
  <c r="P11" i="10"/>
  <c r="P12" i="10"/>
  <c r="P13" i="10"/>
  <c r="P14" i="10"/>
  <c r="P15" i="10"/>
  <c r="P16" i="10"/>
  <c r="P17" i="10"/>
  <c r="P18" i="10"/>
  <c r="P19" i="10"/>
  <c r="P20" i="10"/>
  <c r="P21" i="10"/>
  <c r="P22" i="10"/>
  <c r="P23" i="10"/>
  <c r="P24" i="10"/>
  <c r="P25" i="10"/>
  <c r="P26" i="10"/>
  <c r="P27" i="10"/>
  <c r="P28" i="10"/>
  <c r="P29" i="10"/>
  <c r="P30" i="10"/>
  <c r="P31" i="10"/>
  <c r="P32" i="10"/>
  <c r="P33" i="10"/>
  <c r="P34" i="10"/>
  <c r="P35" i="10"/>
  <c r="P36" i="10"/>
  <c r="P37" i="10"/>
  <c r="P38" i="10"/>
  <c r="P39" i="10"/>
  <c r="P40" i="10"/>
  <c r="P41" i="10"/>
  <c r="P42" i="10"/>
  <c r="P43" i="10"/>
  <c r="P44" i="10"/>
  <c r="P45" i="10"/>
  <c r="P46" i="10"/>
  <c r="P47" i="10"/>
  <c r="P48" i="10"/>
  <c r="P49" i="10"/>
  <c r="P50" i="10"/>
  <c r="P51" i="10"/>
  <c r="P52" i="10"/>
  <c r="P53" i="10"/>
  <c r="P54" i="10"/>
  <c r="P55" i="10"/>
  <c r="P56" i="10"/>
  <c r="P57" i="10"/>
  <c r="P58" i="10"/>
  <c r="P59" i="10"/>
  <c r="P60" i="10"/>
  <c r="P61" i="10"/>
  <c r="P62" i="10"/>
  <c r="P63" i="10"/>
  <c r="P64" i="10"/>
  <c r="P65" i="10"/>
  <c r="P66" i="10"/>
  <c r="P67" i="10"/>
  <c r="P68" i="10"/>
  <c r="P69" i="10"/>
  <c r="P70" i="10"/>
  <c r="P71" i="10"/>
  <c r="P72" i="10"/>
  <c r="P73" i="10"/>
  <c r="P74" i="10"/>
  <c r="P75" i="10"/>
  <c r="P76" i="10"/>
  <c r="P77" i="10"/>
  <c r="P78" i="10"/>
  <c r="P79" i="10"/>
  <c r="P80" i="10"/>
  <c r="P81" i="10"/>
  <c r="P82" i="10"/>
  <c r="P83" i="10"/>
  <c r="P84" i="10"/>
  <c r="P85" i="10"/>
  <c r="P86" i="10"/>
  <c r="P87" i="10"/>
  <c r="P88" i="10"/>
  <c r="P89" i="10"/>
  <c r="P90" i="10"/>
  <c r="P91" i="10"/>
  <c r="P92" i="10"/>
  <c r="P93" i="10"/>
  <c r="P94" i="10"/>
  <c r="P95" i="10"/>
  <c r="P96" i="10"/>
  <c r="P97" i="10"/>
  <c r="P98" i="10"/>
  <c r="P99" i="10"/>
  <c r="P100" i="10"/>
  <c r="P101" i="10"/>
  <c r="P102" i="10"/>
  <c r="P103" i="10"/>
  <c r="P104" i="10"/>
  <c r="P105" i="10"/>
  <c r="P106" i="10"/>
  <c r="P107" i="10"/>
  <c r="P108" i="10"/>
  <c r="P109" i="10"/>
  <c r="P110" i="10"/>
  <c r="P111" i="10"/>
  <c r="P112" i="10"/>
  <c r="P113" i="10"/>
  <c r="P114" i="10"/>
  <c r="P115" i="10"/>
  <c r="P116" i="10"/>
  <c r="P117" i="10"/>
  <c r="P118" i="10"/>
  <c r="P119" i="10"/>
  <c r="P120" i="10"/>
  <c r="P121" i="10"/>
  <c r="P122" i="10"/>
  <c r="P123" i="10"/>
  <c r="P124" i="10"/>
  <c r="P125" i="10"/>
  <c r="P126" i="10"/>
  <c r="P127" i="10"/>
  <c r="P128" i="10"/>
  <c r="P129" i="10"/>
  <c r="P130" i="10"/>
  <c r="P131" i="10"/>
  <c r="P132" i="10"/>
  <c r="P133" i="10"/>
  <c r="P134" i="10"/>
  <c r="P135" i="10"/>
  <c r="P136" i="10"/>
  <c r="P137" i="10"/>
  <c r="P138" i="10"/>
  <c r="P139" i="10"/>
  <c r="P140" i="10"/>
  <c r="P141" i="10"/>
  <c r="P142" i="10"/>
  <c r="P143" i="10"/>
  <c r="P144" i="10"/>
  <c r="P145" i="10"/>
  <c r="P146" i="10"/>
  <c r="P147" i="10"/>
  <c r="P148" i="10"/>
  <c r="P149" i="10"/>
  <c r="P150" i="10"/>
  <c r="P151" i="10"/>
  <c r="P152" i="10"/>
  <c r="P153" i="10"/>
  <c r="P154" i="10"/>
  <c r="P155" i="10"/>
  <c r="P4" i="10"/>
  <c r="O5" i="10"/>
  <c r="O6" i="10"/>
  <c r="O7" i="10"/>
  <c r="O8" i="10"/>
  <c r="O9" i="10"/>
  <c r="O10" i="10"/>
  <c r="O11" i="10"/>
  <c r="O12" i="10"/>
  <c r="O13" i="10"/>
  <c r="O14" i="10"/>
  <c r="O15" i="10"/>
  <c r="O16" i="10"/>
  <c r="O17" i="10"/>
  <c r="O18" i="10"/>
  <c r="O19" i="10"/>
  <c r="O20" i="10"/>
  <c r="O21" i="10"/>
  <c r="O22" i="10"/>
  <c r="O23" i="10"/>
  <c r="O24" i="10"/>
  <c r="O25" i="10"/>
  <c r="O26" i="10"/>
  <c r="O27" i="10"/>
  <c r="O28" i="10"/>
  <c r="O29" i="10"/>
  <c r="O30" i="10"/>
  <c r="O31" i="10"/>
  <c r="O32" i="10"/>
  <c r="O33" i="10"/>
  <c r="O34" i="10"/>
  <c r="O35" i="10"/>
  <c r="O36" i="10"/>
  <c r="O37" i="10"/>
  <c r="O38" i="10"/>
  <c r="O39" i="10"/>
  <c r="O40" i="10"/>
  <c r="O41" i="10"/>
  <c r="O42" i="10"/>
  <c r="O43" i="10"/>
  <c r="O44" i="10"/>
  <c r="O45" i="10"/>
  <c r="O46" i="10"/>
  <c r="O47" i="10"/>
  <c r="O48" i="10"/>
  <c r="O49" i="10"/>
  <c r="O50" i="10"/>
  <c r="O51" i="10"/>
  <c r="O52" i="10"/>
  <c r="O53" i="10"/>
  <c r="O54" i="10"/>
  <c r="O55" i="10"/>
  <c r="O56" i="10"/>
  <c r="O57" i="10"/>
  <c r="O58" i="10"/>
  <c r="O59" i="10"/>
  <c r="O60" i="10"/>
  <c r="O61" i="10"/>
  <c r="O62" i="10"/>
  <c r="O63" i="10"/>
  <c r="O64" i="10"/>
  <c r="O65" i="10"/>
  <c r="O66" i="10"/>
  <c r="O67" i="10"/>
  <c r="O68" i="10"/>
  <c r="O69" i="10"/>
  <c r="O70" i="10"/>
  <c r="O71" i="10"/>
  <c r="O72" i="10"/>
  <c r="O73" i="10"/>
  <c r="O74" i="10"/>
  <c r="O75" i="10"/>
  <c r="O76" i="10"/>
  <c r="O77" i="10"/>
  <c r="O78" i="10"/>
  <c r="O79" i="10"/>
  <c r="O80" i="10"/>
  <c r="O81" i="10"/>
  <c r="O82" i="10"/>
  <c r="O83" i="10"/>
  <c r="O84" i="10"/>
  <c r="O85" i="10"/>
  <c r="O86" i="10"/>
  <c r="O87" i="10"/>
  <c r="O88" i="10"/>
  <c r="O89" i="10"/>
  <c r="O90" i="10"/>
  <c r="O91" i="10"/>
  <c r="O92" i="10"/>
  <c r="O93" i="10"/>
  <c r="O94" i="10"/>
  <c r="O95" i="10"/>
  <c r="O96" i="10"/>
  <c r="O97" i="10"/>
  <c r="O98" i="10"/>
  <c r="O99" i="10"/>
  <c r="O100" i="10"/>
  <c r="O101" i="10"/>
  <c r="O102" i="10"/>
  <c r="O103" i="10"/>
  <c r="O104" i="10"/>
  <c r="O105" i="10"/>
  <c r="O106" i="10"/>
  <c r="O107" i="10"/>
  <c r="O108" i="10"/>
  <c r="O109" i="10"/>
  <c r="O110" i="10"/>
  <c r="O111" i="10"/>
  <c r="O112" i="10"/>
  <c r="O113" i="10"/>
  <c r="O114" i="10"/>
  <c r="O115" i="10"/>
  <c r="O116" i="10"/>
  <c r="O117" i="10"/>
  <c r="O118" i="10"/>
  <c r="O119" i="10"/>
  <c r="O120" i="10"/>
  <c r="O121" i="10"/>
  <c r="O122" i="10"/>
  <c r="O123" i="10"/>
  <c r="O124" i="10"/>
  <c r="O125" i="10"/>
  <c r="O126" i="10"/>
  <c r="O127" i="10"/>
  <c r="O128" i="10"/>
  <c r="O129" i="10"/>
  <c r="O130" i="10"/>
  <c r="O131" i="10"/>
  <c r="O132" i="10"/>
  <c r="O133" i="10"/>
  <c r="O134" i="10"/>
  <c r="O135" i="10"/>
  <c r="O136" i="10"/>
  <c r="O137" i="10"/>
  <c r="O138" i="10"/>
  <c r="O139" i="10"/>
  <c r="O140" i="10"/>
  <c r="O141" i="10"/>
  <c r="O142" i="10"/>
  <c r="O143" i="10"/>
  <c r="O144" i="10"/>
  <c r="O145" i="10"/>
  <c r="O146" i="10"/>
  <c r="O147" i="10"/>
  <c r="O148" i="10"/>
  <c r="O149" i="10"/>
  <c r="O150" i="10"/>
  <c r="O151" i="10"/>
  <c r="O152" i="10"/>
  <c r="O153" i="10"/>
  <c r="O154" i="10"/>
  <c r="O155" i="10"/>
  <c r="O4" i="10"/>
  <c r="G155" i="10"/>
  <c r="H155" i="10"/>
  <c r="I155" i="10"/>
  <c r="J155" i="10"/>
  <c r="X155" i="10"/>
  <c r="Y155" i="10"/>
  <c r="Z155" i="10"/>
  <c r="AA155" i="10"/>
  <c r="AB155" i="10"/>
  <c r="G156" i="10"/>
  <c r="M156" i="10" s="1"/>
  <c r="AB5" i="10"/>
  <c r="AB6" i="10"/>
  <c r="AB7" i="10"/>
  <c r="AB8" i="10"/>
  <c r="AB9" i="10"/>
  <c r="AB10" i="10"/>
  <c r="AB11" i="10"/>
  <c r="AB12" i="10"/>
  <c r="AB13" i="10"/>
  <c r="AB14" i="10"/>
  <c r="AB15" i="10"/>
  <c r="AB16" i="10"/>
  <c r="AB17" i="10"/>
  <c r="AB18" i="10"/>
  <c r="AB19" i="10"/>
  <c r="AB20" i="10"/>
  <c r="AB21" i="10"/>
  <c r="AB22" i="10"/>
  <c r="AB23" i="10"/>
  <c r="AB24" i="10"/>
  <c r="AB25" i="10"/>
  <c r="AB26" i="10"/>
  <c r="AB27" i="10"/>
  <c r="AB28" i="10"/>
  <c r="AB29" i="10"/>
  <c r="AB30" i="10"/>
  <c r="AB31" i="10"/>
  <c r="AB32" i="10"/>
  <c r="AB33" i="10"/>
  <c r="AB34" i="10"/>
  <c r="AB35" i="10"/>
  <c r="AB36" i="10"/>
  <c r="AB37" i="10"/>
  <c r="AB38" i="10"/>
  <c r="AB39" i="10"/>
  <c r="AB40" i="10"/>
  <c r="AB41" i="10"/>
  <c r="AB42" i="10"/>
  <c r="AB43" i="10"/>
  <c r="AB44" i="10"/>
  <c r="AB45" i="10"/>
  <c r="AB46" i="10"/>
  <c r="AB47" i="10"/>
  <c r="AB48" i="10"/>
  <c r="AB49" i="10"/>
  <c r="AB50" i="10"/>
  <c r="AB51" i="10"/>
  <c r="AB52" i="10"/>
  <c r="AB53" i="10"/>
  <c r="AB54" i="10"/>
  <c r="AB55" i="10"/>
  <c r="AB56" i="10"/>
  <c r="AB57" i="10"/>
  <c r="AB58" i="10"/>
  <c r="AB59" i="10"/>
  <c r="AB60" i="10"/>
  <c r="AB61" i="10"/>
  <c r="AB62" i="10"/>
  <c r="AB63" i="10"/>
  <c r="AB64" i="10"/>
  <c r="AB65" i="10"/>
  <c r="AB66" i="10"/>
  <c r="AB67" i="10"/>
  <c r="AB68" i="10"/>
  <c r="AB69" i="10"/>
  <c r="AB70" i="10"/>
  <c r="AB71" i="10"/>
  <c r="AB72" i="10"/>
  <c r="AB73" i="10"/>
  <c r="AB74" i="10"/>
  <c r="AB75" i="10"/>
  <c r="AB76" i="10"/>
  <c r="AB77" i="10"/>
  <c r="AB78" i="10"/>
  <c r="AB79" i="10"/>
  <c r="AB80" i="10"/>
  <c r="AB81" i="10"/>
  <c r="AB82" i="10"/>
  <c r="AB83" i="10"/>
  <c r="AB84" i="10"/>
  <c r="AB85" i="10"/>
  <c r="AB86" i="10"/>
  <c r="AB87" i="10"/>
  <c r="AB88" i="10"/>
  <c r="AB89" i="10"/>
  <c r="AB90" i="10"/>
  <c r="AB91" i="10"/>
  <c r="AB92" i="10"/>
  <c r="AB93" i="10"/>
  <c r="AB94" i="10"/>
  <c r="AB95" i="10"/>
  <c r="AB96" i="10"/>
  <c r="AB97" i="10"/>
  <c r="AB98" i="10"/>
  <c r="AB99" i="10"/>
  <c r="AB100" i="10"/>
  <c r="AB101" i="10"/>
  <c r="AB102" i="10"/>
  <c r="AB103" i="10"/>
  <c r="AB104" i="10"/>
  <c r="AB105" i="10"/>
  <c r="AB106" i="10"/>
  <c r="AB107" i="10"/>
  <c r="AB108" i="10"/>
  <c r="AB109" i="10"/>
  <c r="AB110" i="10"/>
  <c r="AB111" i="10"/>
  <c r="AB112" i="10"/>
  <c r="AB113" i="10"/>
  <c r="AB114" i="10"/>
  <c r="AB115" i="10"/>
  <c r="AB116" i="10"/>
  <c r="AB117" i="10"/>
  <c r="AB118" i="10"/>
  <c r="AB119" i="10"/>
  <c r="AB120" i="10"/>
  <c r="AB121" i="10"/>
  <c r="AB122" i="10"/>
  <c r="AB123" i="10"/>
  <c r="AB124" i="10"/>
  <c r="AB125" i="10"/>
  <c r="AB126" i="10"/>
  <c r="AB127" i="10"/>
  <c r="AB128" i="10"/>
  <c r="AB129" i="10"/>
  <c r="AB130" i="10"/>
  <c r="AB131" i="10"/>
  <c r="AB132" i="10"/>
  <c r="AB133" i="10"/>
  <c r="AB134" i="10"/>
  <c r="AB135" i="10"/>
  <c r="AB136" i="10"/>
  <c r="AB137" i="10"/>
  <c r="AB138" i="10"/>
  <c r="AB139" i="10"/>
  <c r="AB140" i="10"/>
  <c r="AB141" i="10"/>
  <c r="AB142" i="10"/>
  <c r="AB143" i="10"/>
  <c r="AB144" i="10"/>
  <c r="AB145" i="10"/>
  <c r="AB146" i="10"/>
  <c r="AB147" i="10"/>
  <c r="AB148" i="10"/>
  <c r="AB149" i="10"/>
  <c r="AB150" i="10"/>
  <c r="AB151" i="10"/>
  <c r="AB152" i="10"/>
  <c r="AB153" i="10"/>
  <c r="AB154" i="10"/>
  <c r="AB4" i="10"/>
  <c r="AA5" i="10"/>
  <c r="AA6" i="10"/>
  <c r="AA7" i="10"/>
  <c r="AA8" i="10"/>
  <c r="AA9" i="10"/>
  <c r="AA10" i="10"/>
  <c r="AA11" i="10"/>
  <c r="AA12" i="10"/>
  <c r="AA13" i="10"/>
  <c r="AA14" i="10"/>
  <c r="AA15" i="10"/>
  <c r="AA16" i="10"/>
  <c r="AA17" i="10"/>
  <c r="AA18" i="10"/>
  <c r="AA19" i="10"/>
  <c r="AA20" i="10"/>
  <c r="AA21" i="10"/>
  <c r="AA22" i="10"/>
  <c r="AA23" i="10"/>
  <c r="AA24" i="10"/>
  <c r="AA25" i="10"/>
  <c r="AA26" i="10"/>
  <c r="AA27" i="10"/>
  <c r="AA28" i="10"/>
  <c r="AA29" i="10"/>
  <c r="AA30" i="10"/>
  <c r="AA31" i="10"/>
  <c r="AA32" i="10"/>
  <c r="AA33" i="10"/>
  <c r="AA34" i="10"/>
  <c r="AA35" i="10"/>
  <c r="AA36" i="10"/>
  <c r="AA37" i="10"/>
  <c r="AA38" i="10"/>
  <c r="AA39" i="10"/>
  <c r="AA40" i="10"/>
  <c r="AA41" i="10"/>
  <c r="AA42" i="10"/>
  <c r="AA43" i="10"/>
  <c r="AA44" i="10"/>
  <c r="AA45" i="10"/>
  <c r="AA46" i="10"/>
  <c r="AA47" i="10"/>
  <c r="AA48" i="10"/>
  <c r="AA49" i="10"/>
  <c r="AA50" i="10"/>
  <c r="AA51" i="10"/>
  <c r="AA52" i="10"/>
  <c r="AA53" i="10"/>
  <c r="AA54" i="10"/>
  <c r="AA55" i="10"/>
  <c r="AA56" i="10"/>
  <c r="AA57" i="10"/>
  <c r="AA58" i="10"/>
  <c r="AA59" i="10"/>
  <c r="AA60" i="10"/>
  <c r="AA61" i="10"/>
  <c r="AA62" i="10"/>
  <c r="AA63" i="10"/>
  <c r="AA64" i="10"/>
  <c r="AA65" i="10"/>
  <c r="AA66" i="10"/>
  <c r="AA67" i="10"/>
  <c r="AA68" i="10"/>
  <c r="AA69" i="10"/>
  <c r="AA70" i="10"/>
  <c r="AA71" i="10"/>
  <c r="AA72" i="10"/>
  <c r="AA73" i="10"/>
  <c r="AA74" i="10"/>
  <c r="AA75" i="10"/>
  <c r="AA76" i="10"/>
  <c r="AA77" i="10"/>
  <c r="AA78" i="10"/>
  <c r="AA79" i="10"/>
  <c r="AA80" i="10"/>
  <c r="AA81" i="10"/>
  <c r="AA82" i="10"/>
  <c r="AA83" i="10"/>
  <c r="AA84" i="10"/>
  <c r="AA85" i="10"/>
  <c r="AA86" i="10"/>
  <c r="AA87" i="10"/>
  <c r="AA88" i="10"/>
  <c r="AA89" i="10"/>
  <c r="AA90" i="10"/>
  <c r="AA91" i="10"/>
  <c r="AA92" i="10"/>
  <c r="AA93" i="10"/>
  <c r="AA94" i="10"/>
  <c r="AA95" i="10"/>
  <c r="AA96" i="10"/>
  <c r="AA97" i="10"/>
  <c r="AA98" i="10"/>
  <c r="AA99" i="10"/>
  <c r="AA100" i="10"/>
  <c r="AA101" i="10"/>
  <c r="AA102" i="10"/>
  <c r="AA103" i="10"/>
  <c r="AA104" i="10"/>
  <c r="AA105" i="10"/>
  <c r="AA106" i="10"/>
  <c r="AA107" i="10"/>
  <c r="AA108" i="10"/>
  <c r="AA109" i="10"/>
  <c r="AA110" i="10"/>
  <c r="AA111" i="10"/>
  <c r="AA112" i="10"/>
  <c r="AA113" i="10"/>
  <c r="AA114" i="10"/>
  <c r="AA115" i="10"/>
  <c r="AA116" i="10"/>
  <c r="AA117" i="10"/>
  <c r="AA118" i="10"/>
  <c r="AA119" i="10"/>
  <c r="AA120" i="10"/>
  <c r="AA121" i="10"/>
  <c r="AA122" i="10"/>
  <c r="AA123" i="10"/>
  <c r="AA124" i="10"/>
  <c r="AA125" i="10"/>
  <c r="AA126" i="10"/>
  <c r="AA127" i="10"/>
  <c r="AA128" i="10"/>
  <c r="AA129" i="10"/>
  <c r="AA130" i="10"/>
  <c r="AA131" i="10"/>
  <c r="AA132" i="10"/>
  <c r="AA133" i="10"/>
  <c r="AA134" i="10"/>
  <c r="AA135" i="10"/>
  <c r="AA136" i="10"/>
  <c r="AA137" i="10"/>
  <c r="AA138" i="10"/>
  <c r="AA139" i="10"/>
  <c r="AA140" i="10"/>
  <c r="AA141" i="10"/>
  <c r="AA142" i="10"/>
  <c r="AA143" i="10"/>
  <c r="AA144" i="10"/>
  <c r="AA145" i="10"/>
  <c r="AA146" i="10"/>
  <c r="AA147" i="10"/>
  <c r="AA148" i="10"/>
  <c r="AA149" i="10"/>
  <c r="AA150" i="10"/>
  <c r="AA151" i="10"/>
  <c r="AA152" i="10"/>
  <c r="AA153" i="10"/>
  <c r="AA154" i="10"/>
  <c r="AA4" i="10"/>
  <c r="Z5" i="10"/>
  <c r="Z6" i="10"/>
  <c r="Z7" i="10"/>
  <c r="Z9" i="10"/>
  <c r="Z10" i="10"/>
  <c r="Z11" i="10"/>
  <c r="Z12" i="10"/>
  <c r="Z13" i="10"/>
  <c r="Z14" i="10"/>
  <c r="Z15" i="10"/>
  <c r="Z16" i="10"/>
  <c r="Z17" i="10"/>
  <c r="Z18" i="10"/>
  <c r="Z19" i="10"/>
  <c r="Z20" i="10"/>
  <c r="Z21" i="10"/>
  <c r="Z22" i="10"/>
  <c r="Z23" i="10"/>
  <c r="Z24" i="10"/>
  <c r="Z25" i="10"/>
  <c r="Z26" i="10"/>
  <c r="Z27" i="10"/>
  <c r="Z28" i="10"/>
  <c r="Z29" i="10"/>
  <c r="Z30" i="10"/>
  <c r="Z31" i="10"/>
  <c r="Z32" i="10"/>
  <c r="Z33" i="10"/>
  <c r="Z34" i="10"/>
  <c r="Z35" i="10"/>
  <c r="Z36" i="10"/>
  <c r="Z37" i="10"/>
  <c r="Z38" i="10"/>
  <c r="Z39" i="10"/>
  <c r="Z40" i="10"/>
  <c r="Z41" i="10"/>
  <c r="Z42" i="10"/>
  <c r="Z43" i="10"/>
  <c r="Z44" i="10"/>
  <c r="Z45" i="10"/>
  <c r="Z46" i="10"/>
  <c r="Z47" i="10"/>
  <c r="Z48" i="10"/>
  <c r="Z49" i="10"/>
  <c r="Z50" i="10"/>
  <c r="Z51" i="10"/>
  <c r="Z52" i="10"/>
  <c r="Z53" i="10"/>
  <c r="Z54" i="10"/>
  <c r="Z55" i="10"/>
  <c r="Z56" i="10"/>
  <c r="Z57" i="10"/>
  <c r="Z58" i="10"/>
  <c r="Z59" i="10"/>
  <c r="Z60" i="10"/>
  <c r="Z61" i="10"/>
  <c r="Z62" i="10"/>
  <c r="Z63" i="10"/>
  <c r="Z64" i="10"/>
  <c r="Z65" i="10"/>
  <c r="Z66" i="10"/>
  <c r="Z67" i="10"/>
  <c r="Z68" i="10"/>
  <c r="Z69" i="10"/>
  <c r="Z70" i="10"/>
  <c r="Z71" i="10"/>
  <c r="Z72" i="10"/>
  <c r="Z73" i="10"/>
  <c r="Z74" i="10"/>
  <c r="Z75" i="10"/>
  <c r="Z76" i="10"/>
  <c r="Z77" i="10"/>
  <c r="Z78" i="10"/>
  <c r="Z79" i="10"/>
  <c r="Z80" i="10"/>
  <c r="Z81" i="10"/>
  <c r="Z82" i="10"/>
  <c r="Z83" i="10"/>
  <c r="Z84" i="10"/>
  <c r="Z85" i="10"/>
  <c r="Z86" i="10"/>
  <c r="Z87" i="10"/>
  <c r="Z88" i="10"/>
  <c r="Z89" i="10"/>
  <c r="Z90" i="10"/>
  <c r="Z91" i="10"/>
  <c r="Z92" i="10"/>
  <c r="Z93" i="10"/>
  <c r="Z94" i="10"/>
  <c r="Z95" i="10"/>
  <c r="Z96" i="10"/>
  <c r="Z97" i="10"/>
  <c r="Z98" i="10"/>
  <c r="Z99" i="10"/>
  <c r="Z100" i="10"/>
  <c r="Z101" i="10"/>
  <c r="Z102" i="10"/>
  <c r="Z103" i="10"/>
  <c r="Z104" i="10"/>
  <c r="Z105" i="10"/>
  <c r="Z106" i="10"/>
  <c r="Z107" i="10"/>
  <c r="Z108" i="10"/>
  <c r="Z109" i="10"/>
  <c r="Z110" i="10"/>
  <c r="Z111" i="10"/>
  <c r="Z112" i="10"/>
  <c r="Z113" i="10"/>
  <c r="Z114" i="10"/>
  <c r="Z115" i="10"/>
  <c r="Z116" i="10"/>
  <c r="Z117" i="10"/>
  <c r="Z118" i="10"/>
  <c r="Z119" i="10"/>
  <c r="Z120" i="10"/>
  <c r="Z121" i="10"/>
  <c r="Z122" i="10"/>
  <c r="Z123" i="10"/>
  <c r="Z124" i="10"/>
  <c r="Z125" i="10"/>
  <c r="Z126" i="10"/>
  <c r="Z127" i="10"/>
  <c r="Z128" i="10"/>
  <c r="Z129" i="10"/>
  <c r="Z130" i="10"/>
  <c r="Z131" i="10"/>
  <c r="Z132" i="10"/>
  <c r="Z133" i="10"/>
  <c r="Z134" i="10"/>
  <c r="Z135" i="10"/>
  <c r="Z136" i="10"/>
  <c r="Z137" i="10"/>
  <c r="Z138" i="10"/>
  <c r="Z139" i="10"/>
  <c r="Z140" i="10"/>
  <c r="Z141" i="10"/>
  <c r="Z142" i="10"/>
  <c r="Z143" i="10"/>
  <c r="Z144" i="10"/>
  <c r="Z145" i="10"/>
  <c r="Z146" i="10"/>
  <c r="Z147" i="10"/>
  <c r="Z148" i="10"/>
  <c r="Z149" i="10"/>
  <c r="Z150" i="10"/>
  <c r="Z151" i="10"/>
  <c r="Z152" i="10"/>
  <c r="Z153" i="10"/>
  <c r="Z154" i="10"/>
  <c r="Z4" i="10"/>
  <c r="Y5" i="10"/>
  <c r="Y6" i="10"/>
  <c r="Y7" i="10"/>
  <c r="Y8" i="10"/>
  <c r="Y9" i="10"/>
  <c r="Y10" i="10"/>
  <c r="Y11" i="10"/>
  <c r="Y12" i="10"/>
  <c r="Y13" i="10"/>
  <c r="Y14" i="10"/>
  <c r="Y15" i="10"/>
  <c r="Y16" i="10"/>
  <c r="Y17" i="10"/>
  <c r="Y18" i="10"/>
  <c r="Y19" i="10"/>
  <c r="Y20" i="10"/>
  <c r="Y21" i="10"/>
  <c r="Y22" i="10"/>
  <c r="Y23" i="10"/>
  <c r="Y24" i="10"/>
  <c r="Y25" i="10"/>
  <c r="Y26" i="10"/>
  <c r="Y27" i="10"/>
  <c r="Y28" i="10"/>
  <c r="Y29" i="10"/>
  <c r="Y30" i="10"/>
  <c r="Y31" i="10"/>
  <c r="Y32" i="10"/>
  <c r="Y33" i="10"/>
  <c r="Y34" i="10"/>
  <c r="Y35" i="10"/>
  <c r="Y36" i="10"/>
  <c r="Y37" i="10"/>
  <c r="Y38" i="10"/>
  <c r="Y39" i="10"/>
  <c r="Y40" i="10"/>
  <c r="Y41" i="10"/>
  <c r="Y42" i="10"/>
  <c r="Y43" i="10"/>
  <c r="Y44" i="10"/>
  <c r="Y45" i="10"/>
  <c r="Y46" i="10"/>
  <c r="Y47" i="10"/>
  <c r="Y48" i="10"/>
  <c r="Y49" i="10"/>
  <c r="Y50" i="10"/>
  <c r="Y51" i="10"/>
  <c r="Y52" i="10"/>
  <c r="Y53" i="10"/>
  <c r="Y54" i="10"/>
  <c r="Y55" i="10"/>
  <c r="Y56" i="10"/>
  <c r="Y57" i="10"/>
  <c r="Y58" i="10"/>
  <c r="Y59" i="10"/>
  <c r="Y60" i="10"/>
  <c r="Y61" i="10"/>
  <c r="Y62" i="10"/>
  <c r="Y63" i="10"/>
  <c r="Y64" i="10"/>
  <c r="Y65" i="10"/>
  <c r="Y66" i="10"/>
  <c r="Y67" i="10"/>
  <c r="Y68" i="10"/>
  <c r="Y69" i="10"/>
  <c r="Y70" i="10"/>
  <c r="Y71" i="10"/>
  <c r="Y72" i="10"/>
  <c r="Y73" i="10"/>
  <c r="Y74" i="10"/>
  <c r="Y75" i="10"/>
  <c r="Y76" i="10"/>
  <c r="Y77" i="10"/>
  <c r="Y78" i="10"/>
  <c r="Y79" i="10"/>
  <c r="Y80" i="10"/>
  <c r="Y81" i="10"/>
  <c r="Y82" i="10"/>
  <c r="Y83" i="10"/>
  <c r="Y84" i="10"/>
  <c r="Y85" i="10"/>
  <c r="Y86" i="10"/>
  <c r="Y87" i="10"/>
  <c r="Y88" i="10"/>
  <c r="Y89" i="10"/>
  <c r="Y90" i="10"/>
  <c r="Y91" i="10"/>
  <c r="Y92" i="10"/>
  <c r="Y93" i="10"/>
  <c r="Y94" i="10"/>
  <c r="Y95" i="10"/>
  <c r="Y96" i="10"/>
  <c r="Y97" i="10"/>
  <c r="Y98" i="10"/>
  <c r="Y99" i="10"/>
  <c r="Y100" i="10"/>
  <c r="Y101" i="10"/>
  <c r="Y102" i="10"/>
  <c r="Y103" i="10"/>
  <c r="Y104" i="10"/>
  <c r="Y105" i="10"/>
  <c r="Y106" i="10"/>
  <c r="Y107" i="10"/>
  <c r="Y108" i="10"/>
  <c r="Y109" i="10"/>
  <c r="Y110" i="10"/>
  <c r="Y111" i="10"/>
  <c r="Y112" i="10"/>
  <c r="Y113" i="10"/>
  <c r="Y114" i="10"/>
  <c r="Y115" i="10"/>
  <c r="Y116" i="10"/>
  <c r="Y117" i="10"/>
  <c r="Y118" i="10"/>
  <c r="Y119" i="10"/>
  <c r="Y120" i="10"/>
  <c r="Y121" i="10"/>
  <c r="Y122" i="10"/>
  <c r="Y123" i="10"/>
  <c r="Y124" i="10"/>
  <c r="Y125" i="10"/>
  <c r="Y126" i="10"/>
  <c r="Y127" i="10"/>
  <c r="Y128" i="10"/>
  <c r="Y129" i="10"/>
  <c r="Y130" i="10"/>
  <c r="Y131" i="10"/>
  <c r="Y132" i="10"/>
  <c r="Y133" i="10"/>
  <c r="Y134" i="10"/>
  <c r="Y135" i="10"/>
  <c r="Y136" i="10"/>
  <c r="Y137" i="10"/>
  <c r="Y138" i="10"/>
  <c r="Y139" i="10"/>
  <c r="Y140" i="10"/>
  <c r="Y141" i="10"/>
  <c r="Y142" i="10"/>
  <c r="Y143" i="10"/>
  <c r="Y144" i="10"/>
  <c r="Y145" i="10"/>
  <c r="Y146" i="10"/>
  <c r="Y147" i="10"/>
  <c r="Y148" i="10"/>
  <c r="Y149" i="10"/>
  <c r="Y150" i="10"/>
  <c r="Y151" i="10"/>
  <c r="Y152" i="10"/>
  <c r="Y153" i="10"/>
  <c r="Y154" i="10"/>
  <c r="Y4" i="10"/>
  <c r="X5" i="10"/>
  <c r="X6" i="10"/>
  <c r="X7" i="10"/>
  <c r="X8" i="10"/>
  <c r="X9" i="10"/>
  <c r="X10" i="10"/>
  <c r="X11" i="10"/>
  <c r="X12" i="10"/>
  <c r="X13" i="10"/>
  <c r="X14" i="10"/>
  <c r="X15" i="10"/>
  <c r="X16" i="10"/>
  <c r="X17" i="10"/>
  <c r="X18" i="10"/>
  <c r="X19" i="10"/>
  <c r="X20" i="10"/>
  <c r="X21" i="10"/>
  <c r="X22" i="10"/>
  <c r="X23" i="10"/>
  <c r="X24" i="10"/>
  <c r="X25" i="10"/>
  <c r="X26" i="10"/>
  <c r="X27" i="10"/>
  <c r="X28" i="10"/>
  <c r="X29" i="10"/>
  <c r="X30" i="10"/>
  <c r="X31" i="10"/>
  <c r="X32" i="10"/>
  <c r="X33" i="10"/>
  <c r="X34" i="10"/>
  <c r="X35" i="10"/>
  <c r="X36" i="10"/>
  <c r="X37" i="10"/>
  <c r="X38" i="10"/>
  <c r="X39" i="10"/>
  <c r="X40" i="10"/>
  <c r="X41" i="10"/>
  <c r="X42" i="10"/>
  <c r="X43" i="10"/>
  <c r="X44" i="10"/>
  <c r="X45" i="10"/>
  <c r="X46" i="10"/>
  <c r="X47" i="10"/>
  <c r="X48" i="10"/>
  <c r="X49" i="10"/>
  <c r="X50" i="10"/>
  <c r="X51" i="10"/>
  <c r="X52" i="10"/>
  <c r="X53" i="10"/>
  <c r="X54" i="10"/>
  <c r="X55" i="10"/>
  <c r="X56" i="10"/>
  <c r="X57" i="10"/>
  <c r="X58" i="10"/>
  <c r="X59" i="10"/>
  <c r="X60" i="10"/>
  <c r="X61" i="10"/>
  <c r="X62" i="10"/>
  <c r="X63" i="10"/>
  <c r="X64" i="10"/>
  <c r="X65" i="10"/>
  <c r="X66" i="10"/>
  <c r="X67" i="10"/>
  <c r="X68" i="10"/>
  <c r="X69" i="10"/>
  <c r="X70" i="10"/>
  <c r="X71" i="10"/>
  <c r="X72" i="10"/>
  <c r="X73" i="10"/>
  <c r="X74" i="10"/>
  <c r="X75" i="10"/>
  <c r="X76" i="10"/>
  <c r="X77" i="10"/>
  <c r="X78" i="10"/>
  <c r="X79" i="10"/>
  <c r="X80" i="10"/>
  <c r="X81" i="10"/>
  <c r="X82" i="10"/>
  <c r="X83" i="10"/>
  <c r="X84" i="10"/>
  <c r="X85" i="10"/>
  <c r="X86" i="10"/>
  <c r="X87" i="10"/>
  <c r="X88" i="10"/>
  <c r="X89" i="10"/>
  <c r="X90" i="10"/>
  <c r="X91" i="10"/>
  <c r="X92" i="10"/>
  <c r="X93" i="10"/>
  <c r="X94" i="10"/>
  <c r="X95" i="10"/>
  <c r="X96" i="10"/>
  <c r="X97" i="10"/>
  <c r="X98" i="10"/>
  <c r="X99" i="10"/>
  <c r="X100" i="10"/>
  <c r="X101" i="10"/>
  <c r="X102" i="10"/>
  <c r="X103" i="10"/>
  <c r="X104" i="10"/>
  <c r="X105" i="10"/>
  <c r="X106" i="10"/>
  <c r="X107" i="10"/>
  <c r="X108" i="10"/>
  <c r="X109" i="10"/>
  <c r="X110" i="10"/>
  <c r="X111" i="10"/>
  <c r="X112" i="10"/>
  <c r="X113" i="10"/>
  <c r="X114" i="10"/>
  <c r="X115" i="10"/>
  <c r="X116" i="10"/>
  <c r="X117" i="10"/>
  <c r="X118" i="10"/>
  <c r="X119" i="10"/>
  <c r="X120" i="10"/>
  <c r="X121" i="10"/>
  <c r="X122" i="10"/>
  <c r="X123" i="10"/>
  <c r="X124" i="10"/>
  <c r="X125" i="10"/>
  <c r="X126" i="10"/>
  <c r="X127" i="10"/>
  <c r="X128" i="10"/>
  <c r="X129" i="10"/>
  <c r="X130" i="10"/>
  <c r="X131" i="10"/>
  <c r="X132" i="10"/>
  <c r="X133" i="10"/>
  <c r="X134" i="10"/>
  <c r="X135" i="10"/>
  <c r="X136" i="10"/>
  <c r="X137" i="10"/>
  <c r="X138" i="10"/>
  <c r="X139" i="10"/>
  <c r="X140" i="10"/>
  <c r="X141" i="10"/>
  <c r="X142" i="10"/>
  <c r="X143" i="10"/>
  <c r="X144" i="10"/>
  <c r="X145" i="10"/>
  <c r="X146" i="10"/>
  <c r="X147" i="10"/>
  <c r="X148" i="10"/>
  <c r="X149" i="10"/>
  <c r="X150" i="10"/>
  <c r="X151" i="10"/>
  <c r="X152" i="10"/>
  <c r="X153" i="10"/>
  <c r="X154" i="10"/>
  <c r="X4" i="10"/>
  <c r="Z2" i="10" l="1"/>
  <c r="Y2" i="10"/>
  <c r="AB2" i="10"/>
  <c r="AA2" i="10"/>
  <c r="AC2" i="10"/>
  <c r="V155" i="10"/>
  <c r="AF155" i="10"/>
  <c r="M155" i="10"/>
  <c r="U88" i="9" l="1"/>
  <c r="T88" i="9"/>
  <c r="S88" i="9"/>
  <c r="R88" i="9"/>
  <c r="Q88" i="9"/>
  <c r="U87" i="9"/>
  <c r="T87" i="9"/>
  <c r="S87" i="9"/>
  <c r="R87" i="9"/>
  <c r="Q87" i="9"/>
  <c r="U86" i="9"/>
  <c r="T86" i="9"/>
  <c r="S86" i="9"/>
  <c r="R86" i="9"/>
  <c r="Q86" i="9"/>
  <c r="U85" i="9"/>
  <c r="T85" i="9"/>
  <c r="S85" i="9"/>
  <c r="R85" i="9"/>
  <c r="Q85" i="9"/>
  <c r="U84" i="9"/>
  <c r="T84" i="9"/>
  <c r="S84" i="9"/>
  <c r="R84" i="9"/>
  <c r="Q84" i="9"/>
  <c r="U83" i="9"/>
  <c r="T83" i="9"/>
  <c r="S83" i="9"/>
  <c r="R83" i="9"/>
  <c r="Q83" i="9"/>
  <c r="U82" i="9"/>
  <c r="T82" i="9"/>
  <c r="S82" i="9"/>
  <c r="R82" i="9"/>
  <c r="Q82" i="9"/>
  <c r="U81" i="9"/>
  <c r="T81" i="9"/>
  <c r="S81" i="9"/>
  <c r="R81" i="9"/>
  <c r="Q81" i="9"/>
  <c r="U80" i="9"/>
  <c r="T80" i="9"/>
  <c r="S80" i="9"/>
  <c r="R80" i="9"/>
  <c r="Q80" i="9"/>
  <c r="U79" i="9"/>
  <c r="T79" i="9"/>
  <c r="S79" i="9"/>
  <c r="R79" i="9"/>
  <c r="Q79" i="9"/>
  <c r="U78" i="9"/>
  <c r="T78" i="9"/>
  <c r="S78" i="9"/>
  <c r="R78" i="9"/>
  <c r="Q78" i="9"/>
  <c r="U77" i="9"/>
  <c r="T77" i="9"/>
  <c r="S77" i="9"/>
  <c r="R77" i="9"/>
  <c r="Q77" i="9"/>
  <c r="U76" i="9"/>
  <c r="T76" i="9"/>
  <c r="S76" i="9"/>
  <c r="R76" i="9"/>
  <c r="Q76" i="9"/>
  <c r="U75" i="9"/>
  <c r="T75" i="9"/>
  <c r="S75" i="9"/>
  <c r="R75" i="9"/>
  <c r="Q75" i="9"/>
  <c r="U74" i="9"/>
  <c r="T74" i="9"/>
  <c r="S74" i="9"/>
  <c r="R74" i="9"/>
  <c r="Q74" i="9"/>
  <c r="U73" i="9"/>
  <c r="T73" i="9"/>
  <c r="S73" i="9"/>
  <c r="R73" i="9"/>
  <c r="Q73" i="9"/>
  <c r="U72" i="9"/>
  <c r="T72" i="9"/>
  <c r="S72" i="9"/>
  <c r="R72" i="9"/>
  <c r="Q72" i="9"/>
  <c r="U71" i="9"/>
  <c r="T71" i="9"/>
  <c r="S71" i="9"/>
  <c r="R71" i="9"/>
  <c r="Q71" i="9"/>
  <c r="U70" i="9"/>
  <c r="T70" i="9"/>
  <c r="S70" i="9"/>
  <c r="R70" i="9"/>
  <c r="Q70" i="9"/>
  <c r="U69" i="9"/>
  <c r="T69" i="9"/>
  <c r="S69" i="9"/>
  <c r="R69" i="9"/>
  <c r="Q69" i="9"/>
  <c r="U68" i="9"/>
  <c r="T68" i="9"/>
  <c r="S68" i="9"/>
  <c r="R68" i="9"/>
  <c r="Q68" i="9"/>
  <c r="U67" i="9"/>
  <c r="T67" i="9"/>
  <c r="S67" i="9"/>
  <c r="R67" i="9"/>
  <c r="Q67" i="9"/>
  <c r="U66" i="9"/>
  <c r="T66" i="9"/>
  <c r="S66" i="9"/>
  <c r="R66" i="9"/>
  <c r="Q66" i="9"/>
  <c r="U65" i="9"/>
  <c r="T65" i="9"/>
  <c r="S65" i="9"/>
  <c r="R65" i="9"/>
  <c r="Q65" i="9"/>
  <c r="U64" i="9"/>
  <c r="T64" i="9"/>
  <c r="S64" i="9"/>
  <c r="R64" i="9"/>
  <c r="Q64" i="9"/>
  <c r="U63" i="9"/>
  <c r="T63" i="9"/>
  <c r="S63" i="9"/>
  <c r="R63" i="9"/>
  <c r="Q63" i="9"/>
  <c r="U62" i="9"/>
  <c r="T62" i="9"/>
  <c r="S62" i="9"/>
  <c r="R62" i="9"/>
  <c r="Q62" i="9"/>
  <c r="U61" i="9"/>
  <c r="T61" i="9"/>
  <c r="S61" i="9"/>
  <c r="R61" i="9"/>
  <c r="Q61" i="9"/>
  <c r="U60" i="9"/>
  <c r="T60" i="9"/>
  <c r="S60" i="9"/>
  <c r="R60" i="9"/>
  <c r="Q60" i="9"/>
  <c r="U59" i="9"/>
  <c r="T59" i="9"/>
  <c r="S59" i="9"/>
  <c r="R59" i="9"/>
  <c r="Q59" i="9"/>
  <c r="U58" i="9"/>
  <c r="T58" i="9"/>
  <c r="S58" i="9"/>
  <c r="R58" i="9"/>
  <c r="Q58" i="9"/>
  <c r="U57" i="9"/>
  <c r="T57" i="9"/>
  <c r="S57" i="9"/>
  <c r="R57" i="9"/>
  <c r="Q57" i="9"/>
  <c r="U56" i="9"/>
  <c r="T56" i="9"/>
  <c r="S56" i="9"/>
  <c r="R56" i="9"/>
  <c r="Q56" i="9"/>
  <c r="U55" i="9"/>
  <c r="T55" i="9"/>
  <c r="S55" i="9"/>
  <c r="R55" i="9"/>
  <c r="Q55" i="9"/>
  <c r="U54" i="9"/>
  <c r="T54" i="9"/>
  <c r="S54" i="9"/>
  <c r="R54" i="9"/>
  <c r="Q54" i="9"/>
  <c r="U53" i="9"/>
  <c r="T53" i="9"/>
  <c r="S53" i="9"/>
  <c r="R53" i="9"/>
  <c r="Q53" i="9"/>
  <c r="U52" i="9"/>
  <c r="T52" i="9"/>
  <c r="S52" i="9"/>
  <c r="R52" i="9"/>
  <c r="Q52" i="9"/>
  <c r="U51" i="9"/>
  <c r="T51" i="9"/>
  <c r="S51" i="9"/>
  <c r="R51" i="9"/>
  <c r="Q51" i="9"/>
  <c r="U50" i="9"/>
  <c r="T50" i="9"/>
  <c r="S50" i="9"/>
  <c r="R50" i="9"/>
  <c r="Q50" i="9"/>
  <c r="U49" i="9"/>
  <c r="T49" i="9"/>
  <c r="S49" i="9"/>
  <c r="R49" i="9"/>
  <c r="Q49" i="9"/>
  <c r="U48" i="9"/>
  <c r="T48" i="9"/>
  <c r="S48" i="9"/>
  <c r="R48" i="9"/>
  <c r="Q48" i="9"/>
  <c r="U47" i="9"/>
  <c r="T47" i="9"/>
  <c r="S47" i="9"/>
  <c r="R47" i="9"/>
  <c r="Q47" i="9"/>
  <c r="U46" i="9"/>
  <c r="T46" i="9"/>
  <c r="S46" i="9"/>
  <c r="R46" i="9"/>
  <c r="Q46" i="9"/>
  <c r="U45" i="9"/>
  <c r="T45" i="9"/>
  <c r="S45" i="9"/>
  <c r="R45" i="9"/>
  <c r="Q45" i="9"/>
  <c r="U44" i="9"/>
  <c r="T44" i="9"/>
  <c r="S44" i="9"/>
  <c r="R44" i="9"/>
  <c r="Q44" i="9"/>
  <c r="U43" i="9"/>
  <c r="T43" i="9"/>
  <c r="S43" i="9"/>
  <c r="R43" i="9"/>
  <c r="Q43" i="9"/>
  <c r="U42" i="9"/>
  <c r="T42" i="9"/>
  <c r="S42" i="9"/>
  <c r="R42" i="9"/>
  <c r="Q42" i="9"/>
  <c r="U41" i="9"/>
  <c r="T41" i="9"/>
  <c r="S41" i="9"/>
  <c r="R41" i="9"/>
  <c r="Q41" i="9"/>
  <c r="U40" i="9"/>
  <c r="T40" i="9"/>
  <c r="S40" i="9"/>
  <c r="R40" i="9"/>
  <c r="Q40" i="9"/>
  <c r="U39" i="9"/>
  <c r="T39" i="9"/>
  <c r="S39" i="9"/>
  <c r="R39" i="9"/>
  <c r="Q39" i="9"/>
  <c r="U38" i="9"/>
  <c r="T38" i="9"/>
  <c r="S38" i="9"/>
  <c r="R38" i="9"/>
  <c r="Q38" i="9"/>
  <c r="U37" i="9"/>
  <c r="T37" i="9"/>
  <c r="S37" i="9"/>
  <c r="R37" i="9"/>
  <c r="Q37" i="9"/>
  <c r="U36" i="9"/>
  <c r="T36" i="9"/>
  <c r="S36" i="9"/>
  <c r="R36" i="9"/>
  <c r="Q36" i="9"/>
  <c r="U35" i="9"/>
  <c r="T35" i="9"/>
  <c r="S35" i="9"/>
  <c r="R35" i="9"/>
  <c r="Q35" i="9"/>
  <c r="U34" i="9"/>
  <c r="T34" i="9"/>
  <c r="S34" i="9"/>
  <c r="R34" i="9"/>
  <c r="Q34" i="9"/>
  <c r="U33" i="9"/>
  <c r="T33" i="9"/>
  <c r="S33" i="9"/>
  <c r="R33" i="9"/>
  <c r="Q33" i="9"/>
  <c r="U32" i="9"/>
  <c r="T32" i="9"/>
  <c r="S32" i="9"/>
  <c r="R32" i="9"/>
  <c r="Q32" i="9"/>
  <c r="U31" i="9"/>
  <c r="T31" i="9"/>
  <c r="S31" i="9"/>
  <c r="R31" i="9"/>
  <c r="Q31" i="9"/>
  <c r="U30" i="9"/>
  <c r="T30" i="9"/>
  <c r="S30" i="9"/>
  <c r="R30" i="9"/>
  <c r="Q30" i="9"/>
  <c r="U29" i="9"/>
  <c r="T29" i="9"/>
  <c r="S29" i="9"/>
  <c r="R29" i="9"/>
  <c r="Q29" i="9"/>
  <c r="U28" i="9"/>
  <c r="T28" i="9"/>
  <c r="S28" i="9"/>
  <c r="R28" i="9"/>
  <c r="Q28" i="9"/>
  <c r="U27" i="9"/>
  <c r="T27" i="9"/>
  <c r="S27" i="9"/>
  <c r="R27" i="9"/>
  <c r="Q27" i="9"/>
  <c r="U26" i="9"/>
  <c r="T26" i="9"/>
  <c r="S26" i="9"/>
  <c r="R26" i="9"/>
  <c r="Q26" i="9"/>
  <c r="U25" i="9"/>
  <c r="T25" i="9"/>
  <c r="S25" i="9"/>
  <c r="R25" i="9"/>
  <c r="Q25" i="9"/>
  <c r="U24" i="9"/>
  <c r="T24" i="9"/>
  <c r="S24" i="9"/>
  <c r="R24" i="9"/>
  <c r="Q24" i="9"/>
  <c r="U23" i="9"/>
  <c r="T23" i="9"/>
  <c r="S23" i="9"/>
  <c r="R23" i="9"/>
  <c r="Q23" i="9"/>
  <c r="U22" i="9"/>
  <c r="T22" i="9"/>
  <c r="S22" i="9"/>
  <c r="R22" i="9"/>
  <c r="Q22" i="9"/>
  <c r="U21" i="9"/>
  <c r="T21" i="9"/>
  <c r="S21" i="9"/>
  <c r="R21" i="9"/>
  <c r="Q21" i="9"/>
  <c r="U20" i="9"/>
  <c r="T20" i="9"/>
  <c r="S20" i="9"/>
  <c r="R20" i="9"/>
  <c r="Q20" i="9"/>
  <c r="U19" i="9"/>
  <c r="T19" i="9"/>
  <c r="S19" i="9"/>
  <c r="R19" i="9"/>
  <c r="Q19" i="9"/>
  <c r="U18" i="9"/>
  <c r="T18" i="9"/>
  <c r="S18" i="9"/>
  <c r="R18" i="9"/>
  <c r="Q18" i="9"/>
  <c r="U17" i="9"/>
  <c r="T17" i="9"/>
  <c r="S17" i="9"/>
  <c r="R17" i="9"/>
  <c r="Q17" i="9"/>
  <c r="U16" i="9"/>
  <c r="T16" i="9"/>
  <c r="S16" i="9"/>
  <c r="R16" i="9"/>
  <c r="Q16" i="9"/>
  <c r="U15" i="9"/>
  <c r="T15" i="9"/>
  <c r="S15" i="9"/>
  <c r="R15" i="9"/>
  <c r="Q15" i="9"/>
  <c r="U14" i="9"/>
  <c r="T14" i="9"/>
  <c r="S14" i="9"/>
  <c r="R14" i="9"/>
  <c r="Q14" i="9"/>
  <c r="U13" i="9"/>
  <c r="T13" i="9"/>
  <c r="S13" i="9"/>
  <c r="R13" i="9"/>
  <c r="Q13" i="9"/>
  <c r="U12" i="9"/>
  <c r="T12" i="9"/>
  <c r="S12" i="9"/>
  <c r="R12" i="9"/>
  <c r="Q12" i="9"/>
  <c r="U11" i="9"/>
  <c r="T11" i="9"/>
  <c r="S11" i="9"/>
  <c r="R11" i="9"/>
  <c r="Q11" i="9"/>
  <c r="U10" i="9"/>
  <c r="T10" i="9"/>
  <c r="S10" i="9"/>
  <c r="R10" i="9"/>
  <c r="Q10" i="9"/>
  <c r="U9" i="9"/>
  <c r="T9" i="9"/>
  <c r="S9" i="9"/>
  <c r="R9" i="9"/>
  <c r="Q9" i="9"/>
  <c r="U8" i="9"/>
  <c r="T8" i="9"/>
  <c r="S8" i="9"/>
  <c r="R8" i="9"/>
  <c r="Q8" i="9"/>
  <c r="U7" i="9"/>
  <c r="T7" i="9"/>
  <c r="S7" i="9"/>
  <c r="R7" i="9"/>
  <c r="Q7" i="9"/>
  <c r="U6" i="9"/>
  <c r="T6" i="9"/>
  <c r="S6" i="9"/>
  <c r="R6" i="9"/>
  <c r="Q6" i="9"/>
  <c r="U5" i="9"/>
  <c r="T5" i="9"/>
  <c r="S5" i="9"/>
  <c r="R5" i="9"/>
  <c r="Q5" i="9"/>
  <c r="W54" i="9" l="1"/>
  <c r="W10" i="9"/>
  <c r="W63" i="9"/>
  <c r="W15" i="9"/>
  <c r="W22" i="9"/>
  <c r="V15" i="9"/>
  <c r="Q3" i="9"/>
  <c r="W7" i="9"/>
  <c r="V14" i="9"/>
  <c r="W17" i="9"/>
  <c r="W21" i="9"/>
  <c r="W33" i="9"/>
  <c r="W37" i="9"/>
  <c r="W45" i="9"/>
  <c r="W49" i="9"/>
  <c r="W53" i="9"/>
  <c r="V65" i="9"/>
  <c r="W26" i="9"/>
  <c r="V30" i="9"/>
  <c r="V31" i="9"/>
  <c r="W34" i="9"/>
  <c r="W58" i="9"/>
  <c r="W74" i="9"/>
  <c r="V19" i="9"/>
  <c r="W23" i="9"/>
  <c r="V27" i="9"/>
  <c r="W31" i="9"/>
  <c r="W39" i="9"/>
  <c r="W47" i="9"/>
  <c r="W55" i="9"/>
  <c r="V75" i="9"/>
  <c r="V83" i="9"/>
  <c r="V72" i="9"/>
  <c r="V81" i="9"/>
  <c r="V88" i="9"/>
  <c r="W57" i="9"/>
  <c r="W35" i="9"/>
  <c r="W24" i="9"/>
  <c r="W28" i="9"/>
  <c r="W40" i="9"/>
  <c r="W44" i="9"/>
  <c r="W60" i="9"/>
  <c r="W64" i="9"/>
  <c r="V8" i="9"/>
  <c r="W18" i="9"/>
  <c r="V23" i="9"/>
  <c r="W51" i="9"/>
  <c r="V69" i="9"/>
  <c r="W79" i="9"/>
  <c r="V39" i="9"/>
  <c r="V35" i="9"/>
  <c r="W42" i="9"/>
  <c r="V46" i="9"/>
  <c r="V47" i="9"/>
  <c r="W50" i="9"/>
  <c r="V55" i="9"/>
  <c r="V57" i="9"/>
  <c r="W61" i="9"/>
  <c r="W68" i="9"/>
  <c r="W75" i="9"/>
  <c r="W78" i="9"/>
  <c r="V43" i="9"/>
  <c r="V51" i="9"/>
  <c r="V73" i="9"/>
  <c r="V82" i="9"/>
  <c r="W9" i="9"/>
  <c r="W12" i="9"/>
  <c r="W19" i="9"/>
  <c r="W59" i="9"/>
  <c r="W66" i="9"/>
  <c r="W76" i="9"/>
  <c r="W80" i="9"/>
  <c r="W83" i="9"/>
  <c r="W38" i="9"/>
  <c r="V56" i="9"/>
  <c r="W67" i="9"/>
  <c r="W71" i="9"/>
  <c r="W77" i="9"/>
  <c r="W88" i="9"/>
  <c r="V10" i="9"/>
  <c r="V11" i="9"/>
  <c r="V16" i="9"/>
  <c r="V45" i="9"/>
  <c r="W56" i="9"/>
  <c r="V74" i="9"/>
  <c r="W82" i="9"/>
  <c r="W5" i="9"/>
  <c r="W8" i="9"/>
  <c r="W14" i="9"/>
  <c r="V22" i="9"/>
  <c r="W25" i="9"/>
  <c r="W27" i="9"/>
  <c r="W30" i="9"/>
  <c r="V38" i="9"/>
  <c r="W41" i="9"/>
  <c r="W43" i="9"/>
  <c r="W46" i="9"/>
  <c r="V54" i="9"/>
  <c r="V61" i="9"/>
  <c r="V64" i="9"/>
  <c r="W69" i="9"/>
  <c r="W72" i="9"/>
  <c r="V77" i="9"/>
  <c r="V80" i="9"/>
  <c r="V86" i="9"/>
  <c r="V7" i="9"/>
  <c r="W11" i="9"/>
  <c r="V13" i="9"/>
  <c r="V17" i="9"/>
  <c r="V29" i="9"/>
  <c r="V32" i="9"/>
  <c r="V33" i="9"/>
  <c r="V48" i="9"/>
  <c r="V49" i="9"/>
  <c r="V59" i="9"/>
  <c r="W62" i="9"/>
  <c r="W65" i="9"/>
  <c r="V70" i="9"/>
  <c r="V71" i="9"/>
  <c r="W87" i="9"/>
  <c r="V18" i="9"/>
  <c r="V34" i="9"/>
  <c r="V50" i="9"/>
  <c r="S3" i="9"/>
  <c r="W13" i="9"/>
  <c r="W16" i="9"/>
  <c r="V24" i="9"/>
  <c r="W29" i="9"/>
  <c r="W32" i="9"/>
  <c r="W48" i="9"/>
  <c r="V53" i="9"/>
  <c r="V66" i="9"/>
  <c r="W85" i="9"/>
  <c r="W86" i="9"/>
  <c r="R3" i="9"/>
  <c r="W6" i="9"/>
  <c r="V21" i="9"/>
  <c r="V25" i="9"/>
  <c r="V37" i="9"/>
  <c r="V40" i="9"/>
  <c r="V41" i="9"/>
  <c r="V62" i="9"/>
  <c r="V63" i="9"/>
  <c r="W70" i="9"/>
  <c r="W73" i="9"/>
  <c r="V78" i="9"/>
  <c r="V79" i="9"/>
  <c r="W81" i="9"/>
  <c r="V87" i="9"/>
  <c r="V5" i="9"/>
  <c r="V9" i="9"/>
  <c r="W20" i="9"/>
  <c r="V26" i="9"/>
  <c r="W36" i="9"/>
  <c r="V42" i="9"/>
  <c r="W52" i="9"/>
  <c r="V58" i="9"/>
  <c r="V67" i="9"/>
  <c r="W84" i="9"/>
  <c r="T3" i="9"/>
  <c r="V6" i="9"/>
  <c r="U3" i="9"/>
  <c r="V85" i="9"/>
  <c r="V12" i="9"/>
  <c r="V20" i="9"/>
  <c r="V28" i="9"/>
  <c r="V36" i="9"/>
  <c r="V44" i="9"/>
  <c r="V52" i="9"/>
  <c r="V60" i="9"/>
  <c r="V68" i="9"/>
  <c r="V76" i="9"/>
  <c r="V84" i="9"/>
  <c r="V3" i="9" l="1"/>
  <c r="W3" i="9" s="1"/>
  <c r="G14" i="10" l="1"/>
  <c r="AF29" i="10" l="1"/>
  <c r="AF51" i="10"/>
  <c r="AF18" i="10"/>
  <c r="AF26" i="10"/>
  <c r="P2" i="10"/>
  <c r="X2" i="10"/>
  <c r="AF20" i="10"/>
  <c r="AF24" i="10"/>
  <c r="AF28" i="10"/>
  <c r="AF36" i="10"/>
  <c r="AF40" i="10"/>
  <c r="AF13" i="10"/>
  <c r="AF53" i="10"/>
  <c r="AF69" i="10"/>
  <c r="AF11" i="10"/>
  <c r="AF15" i="10"/>
  <c r="AF19" i="10"/>
  <c r="AF43" i="10"/>
  <c r="AF45" i="10"/>
  <c r="AF49" i="10"/>
  <c r="AF50" i="10"/>
  <c r="AF12" i="10"/>
  <c r="AF37" i="10"/>
  <c r="AF44" i="10"/>
  <c r="AF62" i="10"/>
  <c r="AF6" i="10"/>
  <c r="AF35" i="10"/>
  <c r="AF39" i="10"/>
  <c r="AF68" i="10"/>
  <c r="AF4" i="10"/>
  <c r="AF5" i="10"/>
  <c r="AF9" i="10"/>
  <c r="AF21" i="10"/>
  <c r="AF25" i="10"/>
  <c r="AF27" i="10"/>
  <c r="AF30" i="10"/>
  <c r="AF59" i="10"/>
  <c r="AF61" i="10"/>
  <c r="AF63" i="10"/>
  <c r="AF67" i="10"/>
  <c r="AF17" i="10"/>
  <c r="AF32" i="10"/>
  <c r="AF47" i="10"/>
  <c r="AF56" i="10"/>
  <c r="AF65" i="10"/>
  <c r="AF154" i="10"/>
  <c r="AF7" i="10"/>
  <c r="AF22" i="10"/>
  <c r="AF41" i="10"/>
  <c r="AF60" i="10"/>
  <c r="AF16" i="10"/>
  <c r="AF31" i="10"/>
  <c r="AF42" i="10"/>
  <c r="AF46" i="10"/>
  <c r="AF55" i="10"/>
  <c r="AF64" i="10"/>
  <c r="AF10" i="10"/>
  <c r="AF14" i="10"/>
  <c r="AF33" i="10"/>
  <c r="AF48" i="10"/>
  <c r="AF57" i="10"/>
  <c r="AF66" i="10"/>
  <c r="AF8" i="10"/>
  <c r="AF23" i="10"/>
  <c r="AF34" i="10"/>
  <c r="AF38" i="10"/>
  <c r="AF52" i="10"/>
  <c r="AF54" i="10"/>
  <c r="AF58" i="10"/>
  <c r="AF71" i="10"/>
  <c r="AF75" i="10"/>
  <c r="AF79" i="10"/>
  <c r="AF83" i="10"/>
  <c r="AF87" i="10"/>
  <c r="AF91" i="10"/>
  <c r="AF95" i="10"/>
  <c r="AF99" i="10"/>
  <c r="AF103" i="10"/>
  <c r="AF107" i="10"/>
  <c r="AF111" i="10"/>
  <c r="AF115" i="10"/>
  <c r="AF119" i="10"/>
  <c r="AF123" i="10"/>
  <c r="AF127" i="10"/>
  <c r="AF131" i="10"/>
  <c r="AF135" i="10"/>
  <c r="AF139" i="10"/>
  <c r="AF143" i="10"/>
  <c r="AF147" i="10"/>
  <c r="AF151" i="10"/>
  <c r="AF110" i="10"/>
  <c r="AF114" i="10"/>
  <c r="AF118" i="10"/>
  <c r="AF122" i="10"/>
  <c r="AF126" i="10"/>
  <c r="AF130" i="10"/>
  <c r="AF134" i="10"/>
  <c r="AF138" i="10"/>
  <c r="AF142" i="10"/>
  <c r="AF146" i="10"/>
  <c r="AF150" i="10"/>
  <c r="AF109" i="10"/>
  <c r="AF113" i="10"/>
  <c r="AF117" i="10"/>
  <c r="AF121" i="10"/>
  <c r="AF125" i="10"/>
  <c r="AF129" i="10"/>
  <c r="AF133" i="10"/>
  <c r="AF137" i="10"/>
  <c r="AF141" i="10"/>
  <c r="AF145" i="10"/>
  <c r="AF149" i="10"/>
  <c r="AF153" i="10"/>
  <c r="AF108" i="10"/>
  <c r="AF112" i="10"/>
  <c r="AF116" i="10"/>
  <c r="AF120" i="10"/>
  <c r="AF124" i="10"/>
  <c r="AF128" i="10"/>
  <c r="AF132" i="10"/>
  <c r="AF136" i="10"/>
  <c r="AF140" i="10"/>
  <c r="AF144" i="10"/>
  <c r="AF148" i="10"/>
  <c r="AF152" i="10"/>
  <c r="AF70" i="10"/>
  <c r="AF74" i="10"/>
  <c r="AF78" i="10"/>
  <c r="AF82" i="10"/>
  <c r="AF86" i="10"/>
  <c r="AF90" i="10"/>
  <c r="AF94" i="10"/>
  <c r="AF98" i="10"/>
  <c r="AF102" i="10"/>
  <c r="AF106" i="10"/>
  <c r="AF73" i="10"/>
  <c r="AF77" i="10"/>
  <c r="AF81" i="10"/>
  <c r="AF85" i="10"/>
  <c r="AF89" i="10"/>
  <c r="AF93" i="10"/>
  <c r="AF97" i="10"/>
  <c r="AF101" i="10"/>
  <c r="AF105" i="10"/>
  <c r="AF72" i="10"/>
  <c r="AF76" i="10"/>
  <c r="AF80" i="10"/>
  <c r="AF84" i="10"/>
  <c r="AF88" i="10"/>
  <c r="AF92" i="10"/>
  <c r="AF96" i="10"/>
  <c r="AF100" i="10"/>
  <c r="AF104" i="10"/>
  <c r="G4" i="10"/>
  <c r="V154" i="10"/>
  <c r="V152" i="10"/>
  <c r="V150" i="10"/>
  <c r="V149" i="10"/>
  <c r="V148" i="10"/>
  <c r="V141" i="10"/>
  <c r="V140" i="10"/>
  <c r="V136" i="10"/>
  <c r="V132" i="10"/>
  <c r="V126" i="10"/>
  <c r="V124" i="10"/>
  <c r="V118" i="10"/>
  <c r="V116" i="10"/>
  <c r="V114" i="10"/>
  <c r="V108" i="10"/>
  <c r="V103" i="10"/>
  <c r="V100" i="10"/>
  <c r="V99" i="10"/>
  <c r="V98" i="10"/>
  <c r="V95" i="10"/>
  <c r="V94" i="10"/>
  <c r="V92" i="10"/>
  <c r="V91" i="10"/>
  <c r="V86" i="10"/>
  <c r="V85" i="10"/>
  <c r="V84" i="10"/>
  <c r="V83" i="10"/>
  <c r="V79" i="10"/>
  <c r="V77" i="10"/>
  <c r="V76" i="10"/>
  <c r="V75" i="10"/>
  <c r="V74" i="10"/>
  <c r="V71" i="10"/>
  <c r="V70" i="10"/>
  <c r="V68" i="10"/>
  <c r="V67" i="10"/>
  <c r="V66" i="10"/>
  <c r="V65" i="10"/>
  <c r="V61" i="10"/>
  <c r="V60" i="10"/>
  <c r="V59" i="10"/>
  <c r="V55" i="10"/>
  <c r="V53" i="10"/>
  <c r="V52" i="10"/>
  <c r="V48" i="10"/>
  <c r="V46" i="10"/>
  <c r="V45" i="10"/>
  <c r="V43" i="10"/>
  <c r="V40" i="10"/>
  <c r="V39" i="10"/>
  <c r="V37" i="10"/>
  <c r="V36" i="10"/>
  <c r="V34" i="10"/>
  <c r="V33" i="10"/>
  <c r="V29" i="10"/>
  <c r="V21" i="10"/>
  <c r="V20" i="10"/>
  <c r="V16" i="10"/>
  <c r="V15" i="10"/>
  <c r="V13" i="10"/>
  <c r="V11" i="10"/>
  <c r="V7" i="10"/>
  <c r="V5" i="10"/>
  <c r="V4" i="10"/>
  <c r="I5" i="9"/>
  <c r="J5" i="10"/>
  <c r="J6" i="10"/>
  <c r="J7" i="10"/>
  <c r="J8" i="10"/>
  <c r="J9" i="10"/>
  <c r="J10" i="10"/>
  <c r="J11" i="10"/>
  <c r="J12" i="10"/>
  <c r="J13" i="10"/>
  <c r="J14" i="10"/>
  <c r="J15" i="10"/>
  <c r="J16" i="10"/>
  <c r="J17" i="10"/>
  <c r="J18" i="10"/>
  <c r="J19" i="10"/>
  <c r="J20" i="10"/>
  <c r="J21" i="10"/>
  <c r="J22" i="10"/>
  <c r="J23" i="10"/>
  <c r="J24" i="10"/>
  <c r="J25" i="10"/>
  <c r="J26" i="10"/>
  <c r="J27" i="10"/>
  <c r="J28" i="10"/>
  <c r="J29" i="10"/>
  <c r="J30" i="10"/>
  <c r="J31" i="10"/>
  <c r="J32" i="10"/>
  <c r="J33" i="10"/>
  <c r="J34" i="10"/>
  <c r="J35" i="10"/>
  <c r="J36" i="10"/>
  <c r="J37" i="10"/>
  <c r="J38" i="10"/>
  <c r="J39" i="10"/>
  <c r="J40" i="10"/>
  <c r="J41" i="10"/>
  <c r="J42" i="10"/>
  <c r="J43" i="10"/>
  <c r="J44" i="10"/>
  <c r="J45" i="10"/>
  <c r="J46" i="10"/>
  <c r="J47" i="10"/>
  <c r="J48" i="10"/>
  <c r="J49" i="10"/>
  <c r="J50" i="10"/>
  <c r="J51" i="10"/>
  <c r="J52" i="10"/>
  <c r="J53" i="10"/>
  <c r="J54" i="10"/>
  <c r="J55" i="10"/>
  <c r="J56" i="10"/>
  <c r="J57" i="10"/>
  <c r="J58" i="10"/>
  <c r="J59" i="10"/>
  <c r="J60" i="10"/>
  <c r="J61" i="10"/>
  <c r="J62" i="10"/>
  <c r="J63" i="10"/>
  <c r="J64" i="10"/>
  <c r="J65" i="10"/>
  <c r="J66" i="10"/>
  <c r="J67" i="10"/>
  <c r="J68" i="10"/>
  <c r="J69" i="10"/>
  <c r="J70" i="10"/>
  <c r="J71" i="10"/>
  <c r="J72" i="10"/>
  <c r="J73" i="10"/>
  <c r="J74" i="10"/>
  <c r="J75" i="10"/>
  <c r="J76" i="10"/>
  <c r="J77" i="10"/>
  <c r="J78" i="10"/>
  <c r="J79" i="10"/>
  <c r="J80" i="10"/>
  <c r="J81" i="10"/>
  <c r="J82" i="10"/>
  <c r="J83" i="10"/>
  <c r="J84" i="10"/>
  <c r="J85" i="10"/>
  <c r="J86" i="10"/>
  <c r="J87" i="10"/>
  <c r="J88" i="10"/>
  <c r="J89" i="10"/>
  <c r="J90" i="10"/>
  <c r="J91" i="10"/>
  <c r="J92" i="10"/>
  <c r="J93" i="10"/>
  <c r="J94" i="10"/>
  <c r="J95" i="10"/>
  <c r="J96" i="10"/>
  <c r="J97" i="10"/>
  <c r="J98" i="10"/>
  <c r="J99" i="10"/>
  <c r="J100" i="10"/>
  <c r="J101" i="10"/>
  <c r="J102" i="10"/>
  <c r="J103" i="10"/>
  <c r="J104" i="10"/>
  <c r="J105" i="10"/>
  <c r="J106" i="10"/>
  <c r="J107" i="10"/>
  <c r="J108" i="10"/>
  <c r="J109" i="10"/>
  <c r="J110" i="10"/>
  <c r="J111" i="10"/>
  <c r="J112" i="10"/>
  <c r="J113" i="10"/>
  <c r="J114" i="10"/>
  <c r="J115" i="10"/>
  <c r="J116" i="10"/>
  <c r="J117" i="10"/>
  <c r="J118" i="10"/>
  <c r="J119" i="10"/>
  <c r="J120" i="10"/>
  <c r="J121" i="10"/>
  <c r="J122" i="10"/>
  <c r="J123" i="10"/>
  <c r="J124" i="10"/>
  <c r="J125" i="10"/>
  <c r="J126" i="10"/>
  <c r="J127" i="10"/>
  <c r="J128" i="10"/>
  <c r="J129" i="10"/>
  <c r="J130" i="10"/>
  <c r="J131" i="10"/>
  <c r="J132" i="10"/>
  <c r="J133" i="10"/>
  <c r="J134" i="10"/>
  <c r="J135" i="10"/>
  <c r="J136" i="10"/>
  <c r="J137" i="10"/>
  <c r="J138" i="10"/>
  <c r="J139" i="10"/>
  <c r="J140" i="10"/>
  <c r="J141" i="10"/>
  <c r="J142" i="10"/>
  <c r="J143" i="10"/>
  <c r="J144" i="10"/>
  <c r="J145" i="10"/>
  <c r="J146" i="10"/>
  <c r="J147" i="10"/>
  <c r="J148" i="10"/>
  <c r="J149" i="10"/>
  <c r="J150" i="10"/>
  <c r="J151" i="10"/>
  <c r="J152" i="10"/>
  <c r="J153" i="10"/>
  <c r="J154" i="10"/>
  <c r="J4" i="10"/>
  <c r="I5" i="10"/>
  <c r="I6" i="10"/>
  <c r="I7" i="10"/>
  <c r="I8" i="10"/>
  <c r="I9" i="10"/>
  <c r="I10" i="10"/>
  <c r="I11" i="10"/>
  <c r="I12" i="10"/>
  <c r="I13" i="10"/>
  <c r="I14" i="10"/>
  <c r="I15" i="10"/>
  <c r="I16" i="10"/>
  <c r="I17" i="10"/>
  <c r="I18" i="10"/>
  <c r="I19" i="10"/>
  <c r="I20" i="10"/>
  <c r="I21" i="10"/>
  <c r="I22" i="10"/>
  <c r="I23" i="10"/>
  <c r="I24" i="10"/>
  <c r="I25" i="10"/>
  <c r="I26" i="10"/>
  <c r="I27" i="10"/>
  <c r="I28" i="10"/>
  <c r="I29" i="10"/>
  <c r="I30" i="10"/>
  <c r="I31" i="10"/>
  <c r="I32" i="10"/>
  <c r="I33" i="10"/>
  <c r="I34" i="10"/>
  <c r="I35" i="10"/>
  <c r="I36" i="10"/>
  <c r="I37" i="10"/>
  <c r="I38" i="10"/>
  <c r="I39" i="10"/>
  <c r="I40" i="10"/>
  <c r="I41" i="10"/>
  <c r="I42" i="10"/>
  <c r="I43" i="10"/>
  <c r="I44" i="10"/>
  <c r="I45" i="10"/>
  <c r="I46" i="10"/>
  <c r="I47" i="10"/>
  <c r="I48" i="10"/>
  <c r="I49" i="10"/>
  <c r="I50" i="10"/>
  <c r="I51" i="10"/>
  <c r="I52" i="10"/>
  <c r="I53" i="10"/>
  <c r="I54" i="10"/>
  <c r="I55" i="10"/>
  <c r="I56" i="10"/>
  <c r="I57" i="10"/>
  <c r="I58" i="10"/>
  <c r="I59" i="10"/>
  <c r="I60" i="10"/>
  <c r="I61" i="10"/>
  <c r="I62" i="10"/>
  <c r="I63" i="10"/>
  <c r="I64" i="10"/>
  <c r="I65" i="10"/>
  <c r="I66" i="10"/>
  <c r="I67" i="10"/>
  <c r="I68" i="10"/>
  <c r="I69" i="10"/>
  <c r="I70" i="10"/>
  <c r="I71" i="10"/>
  <c r="I72" i="10"/>
  <c r="I73" i="10"/>
  <c r="I74" i="10"/>
  <c r="I75" i="10"/>
  <c r="I76" i="10"/>
  <c r="I77" i="10"/>
  <c r="I78" i="10"/>
  <c r="I79" i="10"/>
  <c r="I80" i="10"/>
  <c r="I81" i="10"/>
  <c r="I82" i="10"/>
  <c r="I83" i="10"/>
  <c r="I84" i="10"/>
  <c r="I85" i="10"/>
  <c r="I86" i="10"/>
  <c r="I87" i="10"/>
  <c r="I88" i="10"/>
  <c r="I89" i="10"/>
  <c r="I90" i="10"/>
  <c r="I91" i="10"/>
  <c r="I92" i="10"/>
  <c r="I93" i="10"/>
  <c r="I94" i="10"/>
  <c r="I95" i="10"/>
  <c r="I96" i="10"/>
  <c r="I97" i="10"/>
  <c r="I98" i="10"/>
  <c r="I99" i="10"/>
  <c r="I100" i="10"/>
  <c r="I101" i="10"/>
  <c r="I102" i="10"/>
  <c r="I103" i="10"/>
  <c r="I104" i="10"/>
  <c r="I105" i="10"/>
  <c r="I106" i="10"/>
  <c r="I107" i="10"/>
  <c r="I108" i="10"/>
  <c r="I109" i="10"/>
  <c r="I110" i="10"/>
  <c r="I111" i="10"/>
  <c r="I112" i="10"/>
  <c r="I113" i="10"/>
  <c r="I114" i="10"/>
  <c r="I115" i="10"/>
  <c r="I116" i="10"/>
  <c r="I117" i="10"/>
  <c r="I118" i="10"/>
  <c r="I119" i="10"/>
  <c r="I120" i="10"/>
  <c r="I121" i="10"/>
  <c r="I122" i="10"/>
  <c r="I123" i="10"/>
  <c r="I124" i="10"/>
  <c r="I125" i="10"/>
  <c r="I126" i="10"/>
  <c r="I127" i="10"/>
  <c r="I128" i="10"/>
  <c r="I129" i="10"/>
  <c r="I130" i="10"/>
  <c r="I131" i="10"/>
  <c r="I132" i="10"/>
  <c r="I133" i="10"/>
  <c r="I134" i="10"/>
  <c r="I135" i="10"/>
  <c r="I136" i="10"/>
  <c r="I137" i="10"/>
  <c r="I138" i="10"/>
  <c r="I139" i="10"/>
  <c r="I140" i="10"/>
  <c r="I141" i="10"/>
  <c r="I142" i="10"/>
  <c r="I143" i="10"/>
  <c r="I144" i="10"/>
  <c r="I145" i="10"/>
  <c r="I146" i="10"/>
  <c r="I147" i="10"/>
  <c r="I148" i="10"/>
  <c r="I149" i="10"/>
  <c r="I150" i="10"/>
  <c r="I151" i="10"/>
  <c r="I152" i="10"/>
  <c r="I153" i="10"/>
  <c r="I154" i="10"/>
  <c r="I4" i="10"/>
  <c r="H5" i="10"/>
  <c r="H6" i="10"/>
  <c r="H7" i="10"/>
  <c r="H8" i="10"/>
  <c r="H9" i="10"/>
  <c r="H10" i="10"/>
  <c r="H11" i="10"/>
  <c r="H12" i="10"/>
  <c r="H13" i="10"/>
  <c r="H14" i="10"/>
  <c r="H15" i="10"/>
  <c r="H16" i="10"/>
  <c r="H17" i="10"/>
  <c r="H18" i="10"/>
  <c r="H19" i="10"/>
  <c r="H20" i="10"/>
  <c r="H21" i="10"/>
  <c r="H22" i="10"/>
  <c r="H23" i="10"/>
  <c r="H24" i="10"/>
  <c r="H25" i="10"/>
  <c r="H26" i="10"/>
  <c r="H27" i="10"/>
  <c r="H28" i="10"/>
  <c r="H29" i="10"/>
  <c r="H30" i="10"/>
  <c r="H31" i="10"/>
  <c r="H32" i="10"/>
  <c r="H33" i="10"/>
  <c r="H34" i="10"/>
  <c r="H35" i="10"/>
  <c r="H36" i="10"/>
  <c r="H37" i="10"/>
  <c r="H38" i="10"/>
  <c r="H39" i="10"/>
  <c r="H40" i="10"/>
  <c r="H41" i="10"/>
  <c r="H42" i="10"/>
  <c r="H43" i="10"/>
  <c r="H44" i="10"/>
  <c r="H45" i="10"/>
  <c r="H46" i="10"/>
  <c r="H47" i="10"/>
  <c r="H48" i="10"/>
  <c r="H49" i="10"/>
  <c r="H50" i="10"/>
  <c r="H51" i="10"/>
  <c r="H52" i="10"/>
  <c r="H53" i="10"/>
  <c r="H54" i="10"/>
  <c r="H55" i="10"/>
  <c r="H56" i="10"/>
  <c r="H57" i="10"/>
  <c r="H58" i="10"/>
  <c r="H59" i="10"/>
  <c r="H60" i="10"/>
  <c r="H61" i="10"/>
  <c r="H62" i="10"/>
  <c r="H63" i="10"/>
  <c r="H64" i="10"/>
  <c r="H65" i="10"/>
  <c r="H66" i="10"/>
  <c r="H67" i="10"/>
  <c r="H68" i="10"/>
  <c r="H69" i="10"/>
  <c r="H70" i="10"/>
  <c r="H71" i="10"/>
  <c r="H72" i="10"/>
  <c r="H73" i="10"/>
  <c r="H74" i="10"/>
  <c r="H75" i="10"/>
  <c r="H76" i="10"/>
  <c r="H77" i="10"/>
  <c r="H78" i="10"/>
  <c r="H79" i="10"/>
  <c r="H80" i="10"/>
  <c r="H81" i="10"/>
  <c r="H82" i="10"/>
  <c r="H83" i="10"/>
  <c r="H84" i="10"/>
  <c r="H85" i="10"/>
  <c r="H86" i="10"/>
  <c r="H87" i="10"/>
  <c r="H88" i="10"/>
  <c r="H89" i="10"/>
  <c r="H90" i="10"/>
  <c r="H91" i="10"/>
  <c r="H92" i="10"/>
  <c r="H93" i="10"/>
  <c r="H94" i="10"/>
  <c r="H95" i="10"/>
  <c r="H96" i="10"/>
  <c r="H97" i="10"/>
  <c r="H98" i="10"/>
  <c r="H99" i="10"/>
  <c r="H100" i="10"/>
  <c r="H101" i="10"/>
  <c r="H102" i="10"/>
  <c r="H103" i="10"/>
  <c r="H104" i="10"/>
  <c r="H105" i="10"/>
  <c r="H106" i="10"/>
  <c r="H107" i="10"/>
  <c r="H108" i="10"/>
  <c r="H109" i="10"/>
  <c r="H110" i="10"/>
  <c r="H111" i="10"/>
  <c r="H112" i="10"/>
  <c r="H113" i="10"/>
  <c r="H114" i="10"/>
  <c r="H115" i="10"/>
  <c r="H116" i="10"/>
  <c r="H117" i="10"/>
  <c r="H118" i="10"/>
  <c r="H119" i="10"/>
  <c r="H120" i="10"/>
  <c r="H121" i="10"/>
  <c r="H122" i="10"/>
  <c r="H123" i="10"/>
  <c r="H124" i="10"/>
  <c r="H125" i="10"/>
  <c r="H126" i="10"/>
  <c r="H127" i="10"/>
  <c r="H128" i="10"/>
  <c r="H129" i="10"/>
  <c r="H130" i="10"/>
  <c r="H131" i="10"/>
  <c r="H132" i="10"/>
  <c r="H133" i="10"/>
  <c r="H134" i="10"/>
  <c r="H135" i="10"/>
  <c r="H136" i="10"/>
  <c r="H137" i="10"/>
  <c r="H138" i="10"/>
  <c r="H139" i="10"/>
  <c r="H140" i="10"/>
  <c r="H141" i="10"/>
  <c r="H142" i="10"/>
  <c r="H143" i="10"/>
  <c r="H144" i="10"/>
  <c r="H145" i="10"/>
  <c r="H146" i="10"/>
  <c r="H147" i="10"/>
  <c r="H148" i="10"/>
  <c r="H149" i="10"/>
  <c r="H150" i="10"/>
  <c r="H151" i="10"/>
  <c r="H152" i="10"/>
  <c r="H153" i="10"/>
  <c r="H154" i="10"/>
  <c r="H4" i="10"/>
  <c r="G5" i="10"/>
  <c r="G6" i="10"/>
  <c r="G7" i="10"/>
  <c r="G8" i="10"/>
  <c r="G9" i="10"/>
  <c r="G10" i="10"/>
  <c r="G11" i="10"/>
  <c r="G12" i="10"/>
  <c r="G13" i="10"/>
  <c r="G15" i="10"/>
  <c r="G16" i="10"/>
  <c r="G17" i="10"/>
  <c r="G18" i="10"/>
  <c r="G19" i="10"/>
  <c r="G20" i="10"/>
  <c r="G21" i="10"/>
  <c r="G22" i="10"/>
  <c r="G23" i="10"/>
  <c r="G24" i="10"/>
  <c r="G25" i="10"/>
  <c r="G26" i="10"/>
  <c r="G27" i="10"/>
  <c r="G28" i="10"/>
  <c r="G29" i="10"/>
  <c r="G30" i="10"/>
  <c r="G31" i="10"/>
  <c r="G32" i="10"/>
  <c r="G33" i="10"/>
  <c r="G34" i="10"/>
  <c r="G35" i="10"/>
  <c r="G36" i="10"/>
  <c r="G37" i="10"/>
  <c r="G38" i="10"/>
  <c r="G39" i="10"/>
  <c r="G40" i="10"/>
  <c r="G41" i="10"/>
  <c r="G42" i="10"/>
  <c r="G43" i="10"/>
  <c r="G44" i="10"/>
  <c r="G45" i="10"/>
  <c r="G46" i="10"/>
  <c r="G47" i="10"/>
  <c r="G48" i="10"/>
  <c r="G49" i="10"/>
  <c r="G50" i="10"/>
  <c r="G51" i="10"/>
  <c r="G52" i="10"/>
  <c r="G53" i="10"/>
  <c r="G54" i="10"/>
  <c r="G55" i="10"/>
  <c r="G56" i="10"/>
  <c r="G57" i="10"/>
  <c r="G58" i="10"/>
  <c r="G59" i="10"/>
  <c r="G60" i="10"/>
  <c r="G61" i="10"/>
  <c r="G62" i="10"/>
  <c r="G63" i="10"/>
  <c r="G64" i="10"/>
  <c r="G65" i="10"/>
  <c r="G66" i="10"/>
  <c r="G67" i="10"/>
  <c r="G68" i="10"/>
  <c r="G69" i="10"/>
  <c r="G70" i="10"/>
  <c r="G71" i="10"/>
  <c r="G72" i="10"/>
  <c r="G73" i="10"/>
  <c r="G74" i="10"/>
  <c r="G75" i="10"/>
  <c r="G76" i="10"/>
  <c r="G77" i="10"/>
  <c r="G78" i="10"/>
  <c r="G79" i="10"/>
  <c r="G80" i="10"/>
  <c r="G81" i="10"/>
  <c r="G82" i="10"/>
  <c r="G83" i="10"/>
  <c r="G84" i="10"/>
  <c r="G85" i="10"/>
  <c r="G86" i="10"/>
  <c r="G87" i="10"/>
  <c r="G88" i="10"/>
  <c r="G89" i="10"/>
  <c r="G90" i="10"/>
  <c r="G91" i="10"/>
  <c r="G92" i="10"/>
  <c r="G93" i="10"/>
  <c r="G94" i="10"/>
  <c r="G95" i="10"/>
  <c r="G96" i="10"/>
  <c r="G97" i="10"/>
  <c r="G98" i="10"/>
  <c r="G99" i="10"/>
  <c r="G100" i="10"/>
  <c r="G101" i="10"/>
  <c r="G102" i="10"/>
  <c r="G103" i="10"/>
  <c r="G104" i="10"/>
  <c r="G105" i="10"/>
  <c r="G106" i="10"/>
  <c r="G107" i="10"/>
  <c r="G108" i="10"/>
  <c r="G109" i="10"/>
  <c r="G110" i="10"/>
  <c r="G111" i="10"/>
  <c r="G112" i="10"/>
  <c r="G113" i="10"/>
  <c r="G114" i="10"/>
  <c r="G115" i="10"/>
  <c r="G116" i="10"/>
  <c r="G117" i="10"/>
  <c r="G118" i="10"/>
  <c r="G119" i="10"/>
  <c r="G120" i="10"/>
  <c r="G121" i="10"/>
  <c r="G122" i="10"/>
  <c r="G123" i="10"/>
  <c r="G124" i="10"/>
  <c r="G125" i="10"/>
  <c r="G126" i="10"/>
  <c r="G127" i="10"/>
  <c r="G128" i="10"/>
  <c r="G129" i="10"/>
  <c r="G130" i="10"/>
  <c r="G131" i="10"/>
  <c r="G132" i="10"/>
  <c r="G133" i="10"/>
  <c r="G134" i="10"/>
  <c r="G135" i="10"/>
  <c r="G136" i="10"/>
  <c r="G137" i="10"/>
  <c r="G138" i="10"/>
  <c r="G139" i="10"/>
  <c r="G140" i="10"/>
  <c r="G141" i="10"/>
  <c r="G142" i="10"/>
  <c r="G143" i="10"/>
  <c r="G144" i="10"/>
  <c r="G145" i="10"/>
  <c r="G146" i="10"/>
  <c r="G147" i="10"/>
  <c r="G148" i="10"/>
  <c r="G149" i="10"/>
  <c r="G150" i="10"/>
  <c r="G151" i="10"/>
  <c r="G152" i="10"/>
  <c r="G153" i="10"/>
  <c r="G154" i="10"/>
  <c r="M6" i="9"/>
  <c r="M7" i="9"/>
  <c r="M8" i="9"/>
  <c r="M9" i="9"/>
  <c r="M10" i="9"/>
  <c r="M11" i="9"/>
  <c r="M12" i="9"/>
  <c r="M13" i="9"/>
  <c r="M14" i="9"/>
  <c r="M15" i="9"/>
  <c r="M16" i="9"/>
  <c r="M17" i="9"/>
  <c r="M18" i="9"/>
  <c r="M19" i="9"/>
  <c r="M20" i="9"/>
  <c r="M21" i="9"/>
  <c r="M22" i="9"/>
  <c r="M23" i="9"/>
  <c r="M24" i="9"/>
  <c r="M25" i="9"/>
  <c r="M26" i="9"/>
  <c r="M27" i="9"/>
  <c r="M28" i="9"/>
  <c r="M29" i="9"/>
  <c r="M30" i="9"/>
  <c r="M31" i="9"/>
  <c r="M32" i="9"/>
  <c r="M33" i="9"/>
  <c r="M34" i="9"/>
  <c r="M35" i="9"/>
  <c r="M36" i="9"/>
  <c r="M37" i="9"/>
  <c r="M38" i="9"/>
  <c r="M39" i="9"/>
  <c r="M40" i="9"/>
  <c r="M41" i="9"/>
  <c r="M42" i="9"/>
  <c r="M43" i="9"/>
  <c r="M44" i="9"/>
  <c r="M45" i="9"/>
  <c r="M46" i="9"/>
  <c r="M47" i="9"/>
  <c r="M48" i="9"/>
  <c r="M49" i="9"/>
  <c r="M50" i="9"/>
  <c r="M51" i="9"/>
  <c r="M52" i="9"/>
  <c r="M53" i="9"/>
  <c r="M54" i="9"/>
  <c r="M55" i="9"/>
  <c r="M56" i="9"/>
  <c r="M57" i="9"/>
  <c r="M58" i="9"/>
  <c r="M59" i="9"/>
  <c r="M60" i="9"/>
  <c r="M61" i="9"/>
  <c r="M62" i="9"/>
  <c r="M63" i="9"/>
  <c r="M64" i="9"/>
  <c r="M65" i="9"/>
  <c r="M66" i="9"/>
  <c r="M67" i="9"/>
  <c r="M68" i="9"/>
  <c r="M69" i="9"/>
  <c r="M70" i="9"/>
  <c r="M71" i="9"/>
  <c r="M72" i="9"/>
  <c r="M73" i="9"/>
  <c r="M74" i="9"/>
  <c r="M75" i="9"/>
  <c r="M76" i="9"/>
  <c r="M77" i="9"/>
  <c r="M78" i="9"/>
  <c r="M79" i="9"/>
  <c r="M80" i="9"/>
  <c r="M81" i="9"/>
  <c r="M82" i="9"/>
  <c r="M83" i="9"/>
  <c r="M84" i="9"/>
  <c r="M85" i="9"/>
  <c r="M86" i="9"/>
  <c r="M87" i="9"/>
  <c r="M88" i="9"/>
  <c r="M5" i="9"/>
  <c r="L6" i="9"/>
  <c r="L7" i="9"/>
  <c r="L8" i="9"/>
  <c r="L9" i="9"/>
  <c r="L10" i="9"/>
  <c r="L11" i="9"/>
  <c r="L12" i="9"/>
  <c r="L13" i="9"/>
  <c r="L14" i="9"/>
  <c r="L15" i="9"/>
  <c r="L16" i="9"/>
  <c r="L17" i="9"/>
  <c r="L18" i="9"/>
  <c r="L19" i="9"/>
  <c r="L20" i="9"/>
  <c r="L21" i="9"/>
  <c r="L22" i="9"/>
  <c r="L23" i="9"/>
  <c r="L24" i="9"/>
  <c r="L25" i="9"/>
  <c r="L26" i="9"/>
  <c r="L27" i="9"/>
  <c r="L28" i="9"/>
  <c r="L29" i="9"/>
  <c r="L30" i="9"/>
  <c r="L31" i="9"/>
  <c r="L32" i="9"/>
  <c r="L33" i="9"/>
  <c r="L34" i="9"/>
  <c r="L35" i="9"/>
  <c r="L36" i="9"/>
  <c r="L37" i="9"/>
  <c r="L38" i="9"/>
  <c r="L39" i="9"/>
  <c r="L40" i="9"/>
  <c r="L41" i="9"/>
  <c r="L42" i="9"/>
  <c r="L43" i="9"/>
  <c r="L44" i="9"/>
  <c r="L45" i="9"/>
  <c r="L46" i="9"/>
  <c r="L47" i="9"/>
  <c r="L48" i="9"/>
  <c r="L49" i="9"/>
  <c r="L50" i="9"/>
  <c r="L51" i="9"/>
  <c r="L52" i="9"/>
  <c r="L53" i="9"/>
  <c r="L54" i="9"/>
  <c r="L55" i="9"/>
  <c r="L56" i="9"/>
  <c r="L57" i="9"/>
  <c r="L58" i="9"/>
  <c r="L59" i="9"/>
  <c r="L60" i="9"/>
  <c r="L61" i="9"/>
  <c r="L62" i="9"/>
  <c r="L63" i="9"/>
  <c r="L64" i="9"/>
  <c r="L65" i="9"/>
  <c r="L66" i="9"/>
  <c r="L67" i="9"/>
  <c r="L68" i="9"/>
  <c r="L69" i="9"/>
  <c r="L70" i="9"/>
  <c r="L71" i="9"/>
  <c r="L72" i="9"/>
  <c r="L73" i="9"/>
  <c r="L74" i="9"/>
  <c r="L75" i="9"/>
  <c r="L76" i="9"/>
  <c r="L77" i="9"/>
  <c r="L78" i="9"/>
  <c r="L79" i="9"/>
  <c r="L80" i="9"/>
  <c r="L81" i="9"/>
  <c r="L82" i="9"/>
  <c r="L83" i="9"/>
  <c r="L84" i="9"/>
  <c r="L85" i="9"/>
  <c r="L86" i="9"/>
  <c r="L87" i="9"/>
  <c r="L88" i="9"/>
  <c r="L5" i="9"/>
  <c r="K6" i="9"/>
  <c r="K7" i="9"/>
  <c r="K8" i="9"/>
  <c r="K9" i="9"/>
  <c r="K10" i="9"/>
  <c r="K11" i="9"/>
  <c r="K12" i="9"/>
  <c r="K13" i="9"/>
  <c r="K14" i="9"/>
  <c r="K15" i="9"/>
  <c r="K16" i="9"/>
  <c r="K17" i="9"/>
  <c r="K18" i="9"/>
  <c r="K19" i="9"/>
  <c r="K20" i="9"/>
  <c r="K21" i="9"/>
  <c r="K22" i="9"/>
  <c r="K23" i="9"/>
  <c r="K24" i="9"/>
  <c r="K25" i="9"/>
  <c r="K26" i="9"/>
  <c r="K27" i="9"/>
  <c r="K28" i="9"/>
  <c r="K29" i="9"/>
  <c r="K30" i="9"/>
  <c r="K31" i="9"/>
  <c r="K32" i="9"/>
  <c r="K33" i="9"/>
  <c r="K34" i="9"/>
  <c r="K35" i="9"/>
  <c r="K36" i="9"/>
  <c r="K37" i="9"/>
  <c r="K38" i="9"/>
  <c r="K39" i="9"/>
  <c r="K40" i="9"/>
  <c r="K41" i="9"/>
  <c r="K42" i="9"/>
  <c r="K43" i="9"/>
  <c r="K44" i="9"/>
  <c r="K45" i="9"/>
  <c r="K46" i="9"/>
  <c r="K47" i="9"/>
  <c r="K48" i="9"/>
  <c r="K49" i="9"/>
  <c r="K50" i="9"/>
  <c r="K51" i="9"/>
  <c r="K52" i="9"/>
  <c r="K53" i="9"/>
  <c r="K54" i="9"/>
  <c r="K55" i="9"/>
  <c r="K56" i="9"/>
  <c r="K57" i="9"/>
  <c r="K58" i="9"/>
  <c r="K59" i="9"/>
  <c r="K60" i="9"/>
  <c r="K61" i="9"/>
  <c r="K62" i="9"/>
  <c r="K63" i="9"/>
  <c r="K64" i="9"/>
  <c r="K65" i="9"/>
  <c r="K66" i="9"/>
  <c r="K67" i="9"/>
  <c r="K68" i="9"/>
  <c r="K69" i="9"/>
  <c r="K70" i="9"/>
  <c r="K71" i="9"/>
  <c r="K72" i="9"/>
  <c r="K73" i="9"/>
  <c r="K74" i="9"/>
  <c r="K75" i="9"/>
  <c r="K76" i="9"/>
  <c r="K77" i="9"/>
  <c r="K78" i="9"/>
  <c r="K79" i="9"/>
  <c r="K80" i="9"/>
  <c r="K81" i="9"/>
  <c r="K82" i="9"/>
  <c r="K83" i="9"/>
  <c r="K84" i="9"/>
  <c r="K85" i="9"/>
  <c r="K86" i="9"/>
  <c r="K87" i="9"/>
  <c r="K88" i="9"/>
  <c r="K5" i="9"/>
  <c r="J6" i="9"/>
  <c r="J7" i="9"/>
  <c r="J8" i="9"/>
  <c r="J9" i="9"/>
  <c r="J10" i="9"/>
  <c r="J11" i="9"/>
  <c r="J12" i="9"/>
  <c r="J13" i="9"/>
  <c r="J14" i="9"/>
  <c r="J15" i="9"/>
  <c r="J16" i="9"/>
  <c r="J17" i="9"/>
  <c r="J18" i="9"/>
  <c r="J19" i="9"/>
  <c r="J20" i="9"/>
  <c r="J21" i="9"/>
  <c r="J22" i="9"/>
  <c r="J23" i="9"/>
  <c r="J24" i="9"/>
  <c r="J25" i="9"/>
  <c r="J26" i="9"/>
  <c r="J27" i="9"/>
  <c r="J28" i="9"/>
  <c r="J29" i="9"/>
  <c r="J30" i="9"/>
  <c r="J31" i="9"/>
  <c r="J32" i="9"/>
  <c r="J33" i="9"/>
  <c r="J34" i="9"/>
  <c r="J35" i="9"/>
  <c r="J36" i="9"/>
  <c r="J37" i="9"/>
  <c r="J38" i="9"/>
  <c r="J39" i="9"/>
  <c r="J40" i="9"/>
  <c r="J41" i="9"/>
  <c r="J42" i="9"/>
  <c r="J43" i="9"/>
  <c r="J44" i="9"/>
  <c r="J45" i="9"/>
  <c r="J46" i="9"/>
  <c r="J47" i="9"/>
  <c r="J48" i="9"/>
  <c r="J49" i="9"/>
  <c r="J50" i="9"/>
  <c r="J51" i="9"/>
  <c r="J52" i="9"/>
  <c r="J53" i="9"/>
  <c r="J54" i="9"/>
  <c r="J55" i="9"/>
  <c r="J56" i="9"/>
  <c r="J57" i="9"/>
  <c r="J58" i="9"/>
  <c r="J59" i="9"/>
  <c r="J60" i="9"/>
  <c r="J61" i="9"/>
  <c r="J62" i="9"/>
  <c r="J63" i="9"/>
  <c r="J64" i="9"/>
  <c r="J65" i="9"/>
  <c r="J66" i="9"/>
  <c r="J67" i="9"/>
  <c r="J68" i="9"/>
  <c r="J69" i="9"/>
  <c r="J70" i="9"/>
  <c r="J71" i="9"/>
  <c r="J72" i="9"/>
  <c r="J73" i="9"/>
  <c r="J74" i="9"/>
  <c r="J75" i="9"/>
  <c r="J76" i="9"/>
  <c r="J77" i="9"/>
  <c r="J78" i="9"/>
  <c r="J79" i="9"/>
  <c r="J80" i="9"/>
  <c r="J81" i="9"/>
  <c r="J82" i="9"/>
  <c r="J83" i="9"/>
  <c r="J84" i="9"/>
  <c r="J85" i="9"/>
  <c r="J86" i="9"/>
  <c r="J87" i="9"/>
  <c r="J88" i="9"/>
  <c r="J5" i="9"/>
  <c r="I6" i="9"/>
  <c r="I7" i="9"/>
  <c r="I8" i="9"/>
  <c r="I9" i="9"/>
  <c r="I10" i="9"/>
  <c r="I11" i="9"/>
  <c r="I12" i="9"/>
  <c r="I13" i="9"/>
  <c r="I14" i="9"/>
  <c r="I15" i="9"/>
  <c r="I16" i="9"/>
  <c r="I17" i="9"/>
  <c r="I18" i="9"/>
  <c r="I19" i="9"/>
  <c r="I20" i="9"/>
  <c r="I21" i="9"/>
  <c r="I22" i="9"/>
  <c r="I23" i="9"/>
  <c r="I24" i="9"/>
  <c r="I25" i="9"/>
  <c r="I26" i="9"/>
  <c r="I27" i="9"/>
  <c r="I28" i="9"/>
  <c r="I29" i="9"/>
  <c r="I30" i="9"/>
  <c r="I31" i="9"/>
  <c r="I32" i="9"/>
  <c r="I33" i="9"/>
  <c r="I34" i="9"/>
  <c r="I35" i="9"/>
  <c r="I36" i="9"/>
  <c r="I37" i="9"/>
  <c r="I38" i="9"/>
  <c r="I39" i="9"/>
  <c r="I40" i="9"/>
  <c r="I41" i="9"/>
  <c r="I42" i="9"/>
  <c r="I43" i="9"/>
  <c r="I44" i="9"/>
  <c r="I45" i="9"/>
  <c r="I46" i="9"/>
  <c r="I47" i="9"/>
  <c r="I48" i="9"/>
  <c r="I49" i="9"/>
  <c r="I50" i="9"/>
  <c r="I51" i="9"/>
  <c r="I52" i="9"/>
  <c r="I53" i="9"/>
  <c r="I54" i="9"/>
  <c r="I55" i="9"/>
  <c r="I56" i="9"/>
  <c r="I57" i="9"/>
  <c r="I58" i="9"/>
  <c r="I59" i="9"/>
  <c r="I60" i="9"/>
  <c r="I61" i="9"/>
  <c r="I62" i="9"/>
  <c r="I63" i="9"/>
  <c r="I64" i="9"/>
  <c r="I65" i="9"/>
  <c r="I66" i="9"/>
  <c r="I67" i="9"/>
  <c r="I68" i="9"/>
  <c r="I69" i="9"/>
  <c r="I70" i="9"/>
  <c r="I71" i="9"/>
  <c r="I72" i="9"/>
  <c r="I73" i="9"/>
  <c r="I74" i="9"/>
  <c r="I75" i="9"/>
  <c r="I76" i="9"/>
  <c r="I77" i="9"/>
  <c r="I78" i="9"/>
  <c r="I79" i="9"/>
  <c r="I80" i="9"/>
  <c r="I81" i="9"/>
  <c r="I82" i="9"/>
  <c r="I83" i="9"/>
  <c r="I84" i="9"/>
  <c r="I85" i="9"/>
  <c r="I86" i="9"/>
  <c r="I87" i="9"/>
  <c r="I88" i="9"/>
  <c r="AF2" i="10" l="1"/>
  <c r="T2" i="10"/>
  <c r="V30" i="10"/>
  <c r="V44" i="10"/>
  <c r="V62" i="10"/>
  <c r="V104" i="10"/>
  <c r="V109" i="10"/>
  <c r="V130" i="10"/>
  <c r="V135" i="10"/>
  <c r="V139" i="10"/>
  <c r="S2" i="10"/>
  <c r="V19" i="10"/>
  <c r="V28" i="10"/>
  <c r="V80" i="10"/>
  <c r="V107" i="10"/>
  <c r="V144" i="10"/>
  <c r="V153" i="10"/>
  <c r="V112" i="10"/>
  <c r="V117" i="10"/>
  <c r="V137" i="10"/>
  <c r="V138" i="10"/>
  <c r="V143" i="10"/>
  <c r="V147" i="10"/>
  <c r="V9" i="10"/>
  <c r="V27" i="10"/>
  <c r="V88" i="10"/>
  <c r="V105" i="10"/>
  <c r="V106" i="10"/>
  <c r="V111" i="10"/>
  <c r="V115" i="10"/>
  <c r="V120" i="10"/>
  <c r="V125" i="10"/>
  <c r="V134" i="10"/>
  <c r="V8" i="10"/>
  <c r="V14" i="10"/>
  <c r="V23" i="10"/>
  <c r="V41" i="10"/>
  <c r="V51" i="10"/>
  <c r="V54" i="10"/>
  <c r="V58" i="10"/>
  <c r="V64" i="10"/>
  <c r="V81" i="10"/>
  <c r="V82" i="10"/>
  <c r="V87" i="10"/>
  <c r="V93" i="10"/>
  <c r="V102" i="10"/>
  <c r="V119" i="10"/>
  <c r="V123" i="10"/>
  <c r="V145" i="10"/>
  <c r="V146" i="10"/>
  <c r="V12" i="10"/>
  <c r="V38" i="10"/>
  <c r="V47" i="10"/>
  <c r="V63" i="10"/>
  <c r="V69" i="10"/>
  <c r="V78" i="10"/>
  <c r="V113" i="10"/>
  <c r="V128" i="10"/>
  <c r="V133" i="10"/>
  <c r="V142" i="10"/>
  <c r="V151" i="10"/>
  <c r="V17" i="10"/>
  <c r="V22" i="10"/>
  <c r="V31" i="10"/>
  <c r="V35" i="10"/>
  <c r="V72" i="10"/>
  <c r="V90" i="10"/>
  <c r="V96" i="10"/>
  <c r="V101" i="10"/>
  <c r="V110" i="10"/>
  <c r="V122" i="10"/>
  <c r="V127" i="10"/>
  <c r="V131" i="10"/>
  <c r="V57" i="10"/>
  <c r="V89" i="10"/>
  <c r="V6" i="10"/>
  <c r="V18" i="10"/>
  <c r="V25" i="10"/>
  <c r="V49" i="10"/>
  <c r="V10" i="10"/>
  <c r="V24" i="10"/>
  <c r="V42" i="10"/>
  <c r="V56" i="10"/>
  <c r="V97" i="10"/>
  <c r="V129" i="10"/>
  <c r="Q2" i="10"/>
  <c r="R2" i="10"/>
  <c r="V26" i="10"/>
  <c r="O2" i="10"/>
  <c r="V73" i="10"/>
  <c r="V32" i="10"/>
  <c r="V50" i="10"/>
  <c r="V121" i="10"/>
  <c r="N49" i="9"/>
  <c r="N41" i="9"/>
  <c r="N33" i="9"/>
  <c r="N25" i="9"/>
  <c r="N17" i="9"/>
  <c r="N9" i="9"/>
  <c r="N81" i="9"/>
  <c r="N57" i="9"/>
  <c r="N73" i="9"/>
  <c r="N65" i="9"/>
  <c r="N84" i="9"/>
  <c r="N76" i="9"/>
  <c r="N68" i="9"/>
  <c r="N36" i="9"/>
  <c r="N60" i="9"/>
  <c r="N52" i="9"/>
  <c r="N44" i="9"/>
  <c r="N12" i="9"/>
  <c r="N20" i="9"/>
  <c r="N28" i="9"/>
  <c r="N83" i="9"/>
  <c r="N75" i="9"/>
  <c r="N67" i="9"/>
  <c r="N59" i="9"/>
  <c r="N51" i="9"/>
  <c r="N43" i="9"/>
  <c r="N35" i="9"/>
  <c r="N27" i="9"/>
  <c r="N11" i="9"/>
  <c r="M153" i="10"/>
  <c r="M145" i="10"/>
  <c r="M137" i="10"/>
  <c r="M129" i="10"/>
  <c r="M121" i="10"/>
  <c r="M113" i="10"/>
  <c r="M105" i="10"/>
  <c r="M97" i="10"/>
  <c r="M89" i="10"/>
  <c r="M81" i="10"/>
  <c r="M73" i="10"/>
  <c r="M65" i="10"/>
  <c r="M57" i="10"/>
  <c r="M49" i="10"/>
  <c r="M41" i="10"/>
  <c r="M33" i="10"/>
  <c r="M25" i="10"/>
  <c r="M17" i="10"/>
  <c r="M9" i="10"/>
  <c r="N79" i="9"/>
  <c r="N71" i="9"/>
  <c r="N63" i="9"/>
  <c r="N55" i="9"/>
  <c r="N47" i="9"/>
  <c r="N39" i="9"/>
  <c r="N23" i="9"/>
  <c r="N15" i="9"/>
  <c r="N7" i="9"/>
  <c r="N87" i="9"/>
  <c r="M154" i="10"/>
  <c r="M146" i="10"/>
  <c r="M138" i="10"/>
  <c r="M130" i="10"/>
  <c r="M122" i="10"/>
  <c r="M114" i="10"/>
  <c r="M106" i="10"/>
  <c r="M98" i="10"/>
  <c r="M90" i="10"/>
  <c r="M82" i="10"/>
  <c r="M74" i="10"/>
  <c r="M66" i="10"/>
  <c r="M58" i="10"/>
  <c r="M50" i="10"/>
  <c r="M42" i="10"/>
  <c r="M34" i="10"/>
  <c r="M26" i="10"/>
  <c r="M18" i="10"/>
  <c r="M10" i="10"/>
  <c r="N19" i="9"/>
  <c r="M4" i="10"/>
  <c r="M147" i="10"/>
  <c r="M139" i="10"/>
  <c r="M131" i="10"/>
  <c r="M123" i="10"/>
  <c r="M115" i="10"/>
  <c r="M107" i="10"/>
  <c r="M99" i="10"/>
  <c r="M91" i="10"/>
  <c r="M83" i="10"/>
  <c r="M75" i="10"/>
  <c r="M67" i="10"/>
  <c r="M59" i="10"/>
  <c r="M51" i="10"/>
  <c r="M43" i="10"/>
  <c r="M35" i="10"/>
  <c r="M27" i="10"/>
  <c r="M19" i="10"/>
  <c r="M11" i="10"/>
  <c r="M148" i="10"/>
  <c r="M140" i="10"/>
  <c r="M132" i="10"/>
  <c r="M124" i="10"/>
  <c r="M116" i="10"/>
  <c r="M100" i="10"/>
  <c r="M92" i="10"/>
  <c r="M84" i="10"/>
  <c r="M76" i="10"/>
  <c r="M68" i="10"/>
  <c r="M60" i="10"/>
  <c r="M52" i="10"/>
  <c r="M44" i="10"/>
  <c r="M36" i="10"/>
  <c r="M28" i="10"/>
  <c r="M20" i="10"/>
  <c r="M12" i="10"/>
  <c r="M111" i="10"/>
  <c r="M103" i="10"/>
  <c r="M95" i="10"/>
  <c r="M87" i="10"/>
  <c r="M79" i="10"/>
  <c r="M71" i="10"/>
  <c r="M63" i="10"/>
  <c r="M55" i="10"/>
  <c r="M47" i="10"/>
  <c r="M39" i="10"/>
  <c r="M31" i="10"/>
  <c r="M23" i="10"/>
  <c r="M15" i="10"/>
  <c r="M152" i="10"/>
  <c r="M144" i="10"/>
  <c r="M128" i="10"/>
  <c r="M120" i="10"/>
  <c r="M112" i="10"/>
  <c r="M104" i="10"/>
  <c r="M96" i="10"/>
  <c r="M88" i="10"/>
  <c r="M80" i="10"/>
  <c r="M72" i="10"/>
  <c r="M64" i="10"/>
  <c r="M56" i="10"/>
  <c r="M48" i="10"/>
  <c r="M40" i="10"/>
  <c r="M32" i="10"/>
  <c r="M24" i="10"/>
  <c r="M16" i="10"/>
  <c r="M151" i="10"/>
  <c r="M143" i="10"/>
  <c r="M135" i="10"/>
  <c r="M127" i="10"/>
  <c r="M119" i="10"/>
  <c r="M136" i="10"/>
  <c r="M8" i="10"/>
  <c r="M7" i="10"/>
  <c r="M150" i="10"/>
  <c r="M142" i="10"/>
  <c r="M134" i="10"/>
  <c r="M126" i="10"/>
  <c r="M118" i="10"/>
  <c r="M110" i="10"/>
  <c r="M102" i="10"/>
  <c r="M94" i="10"/>
  <c r="M86" i="10"/>
  <c r="M78" i="10"/>
  <c r="M70" i="10"/>
  <c r="M62" i="10"/>
  <c r="M54" i="10"/>
  <c r="M46" i="10"/>
  <c r="M38" i="10"/>
  <c r="M30" i="10"/>
  <c r="M22" i="10"/>
  <c r="M14" i="10"/>
  <c r="M6" i="10"/>
  <c r="M69" i="10"/>
  <c r="M61" i="10"/>
  <c r="M53" i="10"/>
  <c r="M45" i="10"/>
  <c r="M37" i="10"/>
  <c r="M29" i="10"/>
  <c r="M21" i="10"/>
  <c r="M13" i="10"/>
  <c r="M5" i="10"/>
  <c r="M77" i="10"/>
  <c r="M108" i="10"/>
  <c r="N13" i="9"/>
  <c r="N31" i="9"/>
  <c r="N5" i="9"/>
  <c r="N85" i="9"/>
  <c r="N77" i="9"/>
  <c r="N69" i="9"/>
  <c r="N61" i="9"/>
  <c r="N53" i="9"/>
  <c r="N45" i="9"/>
  <c r="N37" i="9"/>
  <c r="N29" i="9"/>
  <c r="N21" i="9"/>
  <c r="N62" i="9"/>
  <c r="N46" i="9"/>
  <c r="N38" i="9"/>
  <c r="N30" i="9"/>
  <c r="N22" i="9"/>
  <c r="N14" i="9"/>
  <c r="N6" i="9"/>
  <c r="N86" i="9"/>
  <c r="N54" i="9"/>
  <c r="N78" i="9"/>
  <c r="N70" i="9"/>
  <c r="N82" i="9"/>
  <c r="N74" i="9"/>
  <c r="N66" i="9"/>
  <c r="N58" i="9"/>
  <c r="N50" i="9"/>
  <c r="N42" i="9"/>
  <c r="N34" i="9"/>
  <c r="N26" i="9"/>
  <c r="N18" i="9"/>
  <c r="N10" i="9"/>
  <c r="N88" i="9"/>
  <c r="N80" i="9"/>
  <c r="N72" i="9"/>
  <c r="N64" i="9"/>
  <c r="N56" i="9"/>
  <c r="N48" i="9"/>
  <c r="N40" i="9"/>
  <c r="N32" i="9"/>
  <c r="N24" i="9"/>
  <c r="N16" i="9"/>
  <c r="N8" i="9"/>
  <c r="M149" i="10"/>
  <c r="M141" i="10"/>
  <c r="M133" i="10"/>
  <c r="M125" i="10"/>
  <c r="M117" i="10"/>
  <c r="M109" i="10"/>
  <c r="M101" i="10"/>
  <c r="M93" i="10"/>
  <c r="M85" i="10"/>
  <c r="H2" i="10"/>
  <c r="I2" i="10"/>
  <c r="J2" i="10"/>
  <c r="J3" i="9"/>
  <c r="K3" i="9"/>
  <c r="L3" i="9"/>
  <c r="O88" i="9"/>
  <c r="O85" i="9"/>
  <c r="O84" i="9"/>
  <c r="O79" i="9"/>
  <c r="O53" i="9"/>
  <c r="U2" i="10" l="1"/>
  <c r="V2" i="10" s="1"/>
  <c r="L2" i="10"/>
  <c r="N3" i="9"/>
  <c r="K2" i="10"/>
  <c r="G2" i="10"/>
  <c r="O83" i="9"/>
  <c r="O15" i="9"/>
  <c r="O23" i="9"/>
  <c r="O8" i="9"/>
  <c r="O32" i="9"/>
  <c r="O48" i="9"/>
  <c r="O56" i="9"/>
  <c r="O64" i="9"/>
  <c r="O82" i="9"/>
  <c r="O31" i="9"/>
  <c r="O39" i="9"/>
  <c r="O47" i="9"/>
  <c r="O63" i="9"/>
  <c r="O71" i="9"/>
  <c r="O75" i="9"/>
  <c r="O40" i="9"/>
  <c r="O72" i="9"/>
  <c r="O86" i="9"/>
  <c r="O18" i="9"/>
  <c r="O16" i="9"/>
  <c r="O24" i="9"/>
  <c r="O6" i="9"/>
  <c r="O43" i="9"/>
  <c r="O38" i="9"/>
  <c r="O70" i="9"/>
  <c r="O73" i="9"/>
  <c r="O33" i="9"/>
  <c r="O65" i="9"/>
  <c r="O7" i="9"/>
  <c r="O55" i="9"/>
  <c r="O60" i="9"/>
  <c r="O74" i="9"/>
  <c r="O50" i="9"/>
  <c r="O80" i="9"/>
  <c r="O81" i="9"/>
  <c r="O11" i="9"/>
  <c r="O21" i="9"/>
  <c r="O14" i="9"/>
  <c r="O26" i="9"/>
  <c r="O36" i="9"/>
  <c r="O46" i="9"/>
  <c r="O58" i="9"/>
  <c r="O68" i="9"/>
  <c r="O78" i="9"/>
  <c r="M3" i="9"/>
  <c r="O19" i="9"/>
  <c r="O29" i="9"/>
  <c r="O41" i="9"/>
  <c r="O51" i="9"/>
  <c r="O61" i="9"/>
  <c r="O12" i="9"/>
  <c r="O22" i="9"/>
  <c r="O34" i="9"/>
  <c r="O44" i="9"/>
  <c r="O54" i="9"/>
  <c r="O66" i="9"/>
  <c r="O76" i="9"/>
  <c r="O5" i="9"/>
  <c r="I3" i="9"/>
  <c r="O17" i="9"/>
  <c r="O27" i="9"/>
  <c r="O37" i="9"/>
  <c r="O49" i="9"/>
  <c r="O59" i="9"/>
  <c r="O69" i="9"/>
  <c r="O10" i="9"/>
  <c r="O20" i="9"/>
  <c r="O30" i="9"/>
  <c r="O42" i="9"/>
  <c r="O52" i="9"/>
  <c r="O62" i="9"/>
  <c r="O13" i="9"/>
  <c r="O25" i="9"/>
  <c r="O35" i="9"/>
  <c r="O45" i="9"/>
  <c r="O57" i="9"/>
  <c r="O67" i="9"/>
  <c r="O77" i="9"/>
  <c r="O87" i="9"/>
  <c r="O28" i="9"/>
  <c r="O9" i="9"/>
  <c r="M2" i="10" l="1"/>
  <c r="O3" i="9"/>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39">
    <bk>
      <extLst>
        <ext uri="{3e2802c4-a4d2-4d8b-9148-e3be6c30e623}">
          <xlrd:rvb i="0"/>
        </ext>
      </extLst>
    </bk>
    <bk>
      <extLst>
        <ext uri="{3e2802c4-a4d2-4d8b-9148-e3be6c30e623}">
          <xlrd:rvb i="20"/>
        </ext>
      </extLst>
    </bk>
    <bk>
      <extLst>
        <ext uri="{3e2802c4-a4d2-4d8b-9148-e3be6c30e623}">
          <xlrd:rvb i="38"/>
        </ext>
      </extLst>
    </bk>
    <bk>
      <extLst>
        <ext uri="{3e2802c4-a4d2-4d8b-9148-e3be6c30e623}">
          <xlrd:rvb i="44"/>
        </ext>
      </extLst>
    </bk>
    <bk>
      <extLst>
        <ext uri="{3e2802c4-a4d2-4d8b-9148-e3be6c30e623}">
          <xlrd:rvb i="62"/>
        </ext>
      </extLst>
    </bk>
    <bk>
      <extLst>
        <ext uri="{3e2802c4-a4d2-4d8b-9148-e3be6c30e623}">
          <xlrd:rvb i="69"/>
        </ext>
      </extLst>
    </bk>
    <bk>
      <extLst>
        <ext uri="{3e2802c4-a4d2-4d8b-9148-e3be6c30e623}">
          <xlrd:rvb i="93"/>
        </ext>
      </extLst>
    </bk>
    <bk>
      <extLst>
        <ext uri="{3e2802c4-a4d2-4d8b-9148-e3be6c30e623}">
          <xlrd:rvb i="45"/>
        </ext>
      </extLst>
    </bk>
    <bk>
      <extLst>
        <ext uri="{3e2802c4-a4d2-4d8b-9148-e3be6c30e623}">
          <xlrd:rvb i="108"/>
        </ext>
      </extLst>
    </bk>
    <bk>
      <extLst>
        <ext uri="{3e2802c4-a4d2-4d8b-9148-e3be6c30e623}">
          <xlrd:rvb i="124"/>
        </ext>
      </extLst>
    </bk>
    <bk>
      <extLst>
        <ext uri="{3e2802c4-a4d2-4d8b-9148-e3be6c30e623}">
          <xlrd:rvb i="139"/>
        </ext>
      </extLst>
    </bk>
    <bk>
      <extLst>
        <ext uri="{3e2802c4-a4d2-4d8b-9148-e3be6c30e623}">
          <xlrd:rvb i="155"/>
        </ext>
      </extLst>
    </bk>
    <bk>
      <extLst>
        <ext uri="{3e2802c4-a4d2-4d8b-9148-e3be6c30e623}">
          <xlrd:rvb i="162"/>
        </ext>
      </extLst>
    </bk>
    <bk>
      <extLst>
        <ext uri="{3e2802c4-a4d2-4d8b-9148-e3be6c30e623}">
          <xlrd:rvb i="170"/>
        </ext>
      </extLst>
    </bk>
    <bk>
      <extLst>
        <ext uri="{3e2802c4-a4d2-4d8b-9148-e3be6c30e623}">
          <xlrd:rvb i="177"/>
        </ext>
      </extLst>
    </bk>
    <bk>
      <extLst>
        <ext uri="{3e2802c4-a4d2-4d8b-9148-e3be6c30e623}">
          <xlrd:rvb i="70"/>
        </ext>
      </extLst>
    </bk>
    <bk>
      <extLst>
        <ext uri="{3e2802c4-a4d2-4d8b-9148-e3be6c30e623}">
          <xlrd:rvb i="125"/>
        </ext>
      </extLst>
    </bk>
    <bk>
      <extLst>
        <ext uri="{3e2802c4-a4d2-4d8b-9148-e3be6c30e623}">
          <xlrd:rvb i="184"/>
        </ext>
      </extLst>
    </bk>
    <bk>
      <extLst>
        <ext uri="{3e2802c4-a4d2-4d8b-9148-e3be6c30e623}">
          <xlrd:rvb i="199"/>
        </ext>
      </extLst>
    </bk>
    <bk>
      <extLst>
        <ext uri="{3e2802c4-a4d2-4d8b-9148-e3be6c30e623}">
          <xlrd:rvb i="78"/>
        </ext>
      </extLst>
    </bk>
    <bk>
      <extLst>
        <ext uri="{3e2802c4-a4d2-4d8b-9148-e3be6c30e623}">
          <xlrd:rvb i="140"/>
        </ext>
      </extLst>
    </bk>
    <bk>
      <extLst>
        <ext uri="{3e2802c4-a4d2-4d8b-9148-e3be6c30e623}">
          <xlrd:rvb i="217"/>
        </ext>
      </extLst>
    </bk>
    <bk>
      <extLst>
        <ext uri="{3e2802c4-a4d2-4d8b-9148-e3be6c30e623}">
          <xlrd:rvb i="228"/>
        </ext>
      </extLst>
    </bk>
    <bk>
      <extLst>
        <ext uri="{3e2802c4-a4d2-4d8b-9148-e3be6c30e623}">
          <xlrd:rvb i="236"/>
        </ext>
      </extLst>
    </bk>
    <bk>
      <extLst>
        <ext uri="{3e2802c4-a4d2-4d8b-9148-e3be6c30e623}">
          <xlrd:rvb i="260"/>
        </ext>
      </extLst>
    </bk>
    <bk>
      <extLst>
        <ext uri="{3e2802c4-a4d2-4d8b-9148-e3be6c30e623}">
          <xlrd:rvb i="276"/>
        </ext>
      </extLst>
    </bk>
    <bk>
      <extLst>
        <ext uri="{3e2802c4-a4d2-4d8b-9148-e3be6c30e623}">
          <xlrd:rvb i="186"/>
        </ext>
      </extLst>
    </bk>
    <bk>
      <extLst>
        <ext uri="{3e2802c4-a4d2-4d8b-9148-e3be6c30e623}">
          <xlrd:rvb i="1"/>
        </ext>
      </extLst>
    </bk>
    <bk>
      <extLst>
        <ext uri="{3e2802c4-a4d2-4d8b-9148-e3be6c30e623}">
          <xlrd:rvb i="291"/>
        </ext>
      </extLst>
    </bk>
    <bk>
      <extLst>
        <ext uri="{3e2802c4-a4d2-4d8b-9148-e3be6c30e623}">
          <xlrd:rvb i="306"/>
        </ext>
      </extLst>
    </bk>
    <bk>
      <extLst>
        <ext uri="{3e2802c4-a4d2-4d8b-9148-e3be6c30e623}">
          <xlrd:rvb i="312"/>
        </ext>
      </extLst>
    </bk>
    <bk>
      <extLst>
        <ext uri="{3e2802c4-a4d2-4d8b-9148-e3be6c30e623}">
          <xlrd:rvb i="328"/>
        </ext>
      </extLst>
    </bk>
    <bk>
      <extLst>
        <ext uri="{3e2802c4-a4d2-4d8b-9148-e3be6c30e623}">
          <xlrd:rvb i="337"/>
        </ext>
      </extLst>
    </bk>
    <bk>
      <extLst>
        <ext uri="{3e2802c4-a4d2-4d8b-9148-e3be6c30e623}">
          <xlrd:rvb i="346"/>
        </ext>
      </extLst>
    </bk>
    <bk>
      <extLst>
        <ext uri="{3e2802c4-a4d2-4d8b-9148-e3be6c30e623}">
          <xlrd:rvb i="200"/>
        </ext>
      </extLst>
    </bk>
    <bk>
      <extLst>
        <ext uri="{3e2802c4-a4d2-4d8b-9148-e3be6c30e623}">
          <xlrd:rvb i="354"/>
        </ext>
      </extLst>
    </bk>
    <bk>
      <extLst>
        <ext uri="{3e2802c4-a4d2-4d8b-9148-e3be6c30e623}">
          <xlrd:rvb i="21"/>
        </ext>
      </extLst>
    </bk>
    <bk>
      <extLst>
        <ext uri="{3e2802c4-a4d2-4d8b-9148-e3be6c30e623}">
          <xlrd:rvb i="246"/>
        </ext>
      </extLst>
    </bk>
    <bk>
      <extLst>
        <ext uri="{3e2802c4-a4d2-4d8b-9148-e3be6c30e623}">
          <xlrd:rvb i="362"/>
        </ext>
      </extLst>
    </bk>
  </futureMetadata>
  <valueMetadata count="39">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valueMetadata>
</metadata>
</file>

<file path=xl/sharedStrings.xml><?xml version="1.0" encoding="utf-8"?>
<sst xmlns="http://schemas.openxmlformats.org/spreadsheetml/2006/main" count="110543" uniqueCount="25690">
  <si>
    <t>Date</t>
  </si>
  <si>
    <t>Agent Name</t>
  </si>
  <si>
    <t>Enterprise CP</t>
  </si>
  <si>
    <t>Agent Mobile Number</t>
  </si>
  <si>
    <t>Agent Type</t>
  </si>
  <si>
    <t>Customer Name</t>
  </si>
  <si>
    <t>Customer Phone No. (Airtel Number)</t>
  </si>
  <si>
    <t>Customer Alternative Number</t>
  </si>
  <si>
    <t>Customer Email Address</t>
  </si>
  <si>
    <t>Customer Preferred Package</t>
  </si>
  <si>
    <t>Customer Installation Town</t>
  </si>
  <si>
    <t>Specific Delivery Location (Nearest Landmark)</t>
  </si>
  <si>
    <t>Preferred Date of Visit/Installation.</t>
  </si>
  <si>
    <t>Preferred Time of Visit</t>
  </si>
  <si>
    <t>Customer call Status</t>
  </si>
  <si>
    <t>Date of Calling (dd/mm/yy)</t>
  </si>
  <si>
    <t>Time of Calling(24hrs)</t>
  </si>
  <si>
    <t>Rescheduled Date(dd/mm/yy)</t>
  </si>
  <si>
    <t>Customer Call Status 2</t>
  </si>
  <si>
    <t>Service Request Number from Single Screen</t>
  </si>
  <si>
    <t>Installation Company</t>
  </si>
  <si>
    <t>Form Sent to Partner date</t>
  </si>
  <si>
    <t>Form Sent to Partner Time</t>
  </si>
  <si>
    <t>Partner response date</t>
  </si>
  <si>
    <t>Partner response time</t>
  </si>
  <si>
    <t>Installer Names</t>
  </si>
  <si>
    <t>Installer Mobile Number</t>
  </si>
  <si>
    <t>Installer ID Number</t>
  </si>
  <si>
    <t>Installation status</t>
  </si>
  <si>
    <t>Lead Closure Date</t>
  </si>
  <si>
    <t>Lead Closure Time</t>
  </si>
  <si>
    <t xml:space="preserve">Sylvester mutuku </t>
  </si>
  <si>
    <t>SYLVERENE COMMUNICATION</t>
  </si>
  <si>
    <t>Enterprise</t>
  </si>
  <si>
    <t>Caroline muthoni waihenya</t>
  </si>
  <si>
    <t>carolinewaiheya@85gmail.com</t>
  </si>
  <si>
    <t>5G _15Mbps_30days at Ksh.2999</t>
  </si>
  <si>
    <t>Nairobi</t>
  </si>
  <si>
    <t xml:space="preserve">Ngong Kiserian </t>
  </si>
  <si>
    <t>Unreachable</t>
  </si>
  <si>
    <t>Abdeneco Mutuku</t>
  </si>
  <si>
    <t>ENT DSE</t>
  </si>
  <si>
    <t>Josephat Mwandikwa</t>
  </si>
  <si>
    <t>Josphatmwandikwa734@gmail.com</t>
  </si>
  <si>
    <t>Parklands</t>
  </si>
  <si>
    <t>Confirmed</t>
  </si>
  <si>
    <t>Pavicon</t>
  </si>
  <si>
    <t xml:space="preserve">Doreen Kendi Kubai </t>
  </si>
  <si>
    <t>Edwin esekia</t>
  </si>
  <si>
    <t>edwinesekia615@gmail.com</t>
  </si>
  <si>
    <t>Nakuru</t>
  </si>
  <si>
    <t>Miti mingi police post</t>
  </si>
  <si>
    <t>Beatrice</t>
  </si>
  <si>
    <t>Camusat</t>
  </si>
  <si>
    <t>Teddy papa</t>
  </si>
  <si>
    <t>papateddyetyang@gmail.com</t>
  </si>
  <si>
    <t>Ngong vet (Olepollos police post)</t>
  </si>
  <si>
    <t xml:space="preserve">Derrick </t>
  </si>
  <si>
    <t>khalifaa3560@gmail.com</t>
  </si>
  <si>
    <t xml:space="preserve">Turimart supermarket </t>
  </si>
  <si>
    <t xml:space="preserve">Doreen Kendi </t>
  </si>
  <si>
    <t>Annkaren wambui</t>
  </si>
  <si>
    <t>annkaren.wambui12@gmail.com</t>
  </si>
  <si>
    <t xml:space="preserve">Ruiru Nyaga seventh day church </t>
  </si>
  <si>
    <t>Amos maena</t>
  </si>
  <si>
    <t>amosmaena343@gmail.com</t>
  </si>
  <si>
    <t xml:space="preserve">Hostel </t>
  </si>
  <si>
    <t>Rejected</t>
  </si>
  <si>
    <t>Travelled out of the Country, to visit shop once back</t>
  </si>
  <si>
    <t>STRATON AND CRAPHT ENTERPRISE</t>
  </si>
  <si>
    <t>STRATON AND CRAPHT LIMITED</t>
  </si>
  <si>
    <t>Wycliffe Wariero</t>
  </si>
  <si>
    <t>Wycliffewariero@gmail.com</t>
  </si>
  <si>
    <t>Kisumu</t>
  </si>
  <si>
    <t>Kondele</t>
  </si>
  <si>
    <t>Henry haiga</t>
  </si>
  <si>
    <t>aingahenry26@gmail.com</t>
  </si>
  <si>
    <t xml:space="preserve">Maseno University </t>
  </si>
  <si>
    <t>Bill Omoth</t>
  </si>
  <si>
    <t>Mohamed Hussein</t>
  </si>
  <si>
    <t>mohkassan@gmail.com</t>
  </si>
  <si>
    <t>5G _30Mbps_30days at Ksh.3999</t>
  </si>
  <si>
    <t>Mombasa</t>
  </si>
  <si>
    <t>Kongowea</t>
  </si>
  <si>
    <t>Victor Ochieng</t>
  </si>
  <si>
    <t>Ochiengvictor295@gmail.com</t>
  </si>
  <si>
    <t>Kelivin Victor</t>
  </si>
  <si>
    <t>Victorkelvin742@gmail.com</t>
  </si>
  <si>
    <t>FLORENCE MUTINDA</t>
  </si>
  <si>
    <t>Alexander Maina</t>
  </si>
  <si>
    <t>alexandermaina7643@gmail.com</t>
  </si>
  <si>
    <t xml:space="preserve">Joel kithuka </t>
  </si>
  <si>
    <t>MANYA FIRM</t>
  </si>
  <si>
    <t>Peter Mouti</t>
  </si>
  <si>
    <t>Pishmouti@gmail.com</t>
  </si>
  <si>
    <t>KAJIANDO</t>
  </si>
  <si>
    <t>Ngong town-Drive 3 ,PCEA ,EMANYATTA PRI.SCH.</t>
  </si>
  <si>
    <t>Jeff otieno</t>
  </si>
  <si>
    <t>otijeff7@gmail.com</t>
  </si>
  <si>
    <t>Gilbert Mworiem</t>
  </si>
  <si>
    <t>Henry Ainga</t>
  </si>
  <si>
    <t>Kisumu County, Nearest landmark- Maseno University</t>
  </si>
  <si>
    <t xml:space="preserve">ISAAC OMACH </t>
  </si>
  <si>
    <t>HIDAWEY ENTERPRISE LIMITED</t>
  </si>
  <si>
    <t xml:space="preserve">Isaac Omach </t>
  </si>
  <si>
    <t>iomach54@gmail.com</t>
  </si>
  <si>
    <t>SORI</t>
  </si>
  <si>
    <t xml:space="preserve">Kenya Women Finance Trust Building </t>
  </si>
  <si>
    <t>Shabil amar</t>
  </si>
  <si>
    <t>Shabir@rcsl.co.ke</t>
  </si>
  <si>
    <t>Masters hotel</t>
  </si>
  <si>
    <t>Stephen</t>
  </si>
  <si>
    <t>Stephenoyieo@gmail.com</t>
  </si>
  <si>
    <t>Forems</t>
  </si>
  <si>
    <t>Duplicate</t>
  </si>
  <si>
    <t>Mercy Adhiambo</t>
  </si>
  <si>
    <t>mercyadhiambo@gmail.com</t>
  </si>
  <si>
    <t xml:space="preserve">Mamba </t>
  </si>
  <si>
    <t xml:space="preserve">GERALD muigai </t>
  </si>
  <si>
    <t>Ahmed omar</t>
  </si>
  <si>
    <t>axmedomar189292@gmail.com</t>
  </si>
  <si>
    <t xml:space="preserve">Eastleigh </t>
  </si>
  <si>
    <t>customer didn't place the order.</t>
  </si>
  <si>
    <t xml:space="preserve">Florence Mutinda </t>
  </si>
  <si>
    <t>Victor Masheti</t>
  </si>
  <si>
    <t>victoramukumbi12@gmail.con</t>
  </si>
  <si>
    <t>5G _30Mbps_30days at Ksh.2999</t>
  </si>
  <si>
    <t>Saradi hardware, syokimau katani</t>
  </si>
  <si>
    <t>15/09/2025</t>
  </si>
  <si>
    <t>Florence Mutinda</t>
  </si>
  <si>
    <t>Daniel Kuria</t>
  </si>
  <si>
    <t>danielkurianjau@gmail.com</t>
  </si>
  <si>
    <t>Dagoreti road, Musa gitau</t>
  </si>
  <si>
    <t>30/09/2025</t>
  </si>
  <si>
    <t>Cold lead</t>
  </si>
  <si>
    <t>Alfred Kinyua Mbogo</t>
  </si>
  <si>
    <t>alfredkinyuambogo@gmail.com</t>
  </si>
  <si>
    <t>Diamond home, othaya road, near quickmart gitanga, lavington</t>
  </si>
  <si>
    <t>Fred okenye Ratemo</t>
  </si>
  <si>
    <t>okenyef@gmail.com</t>
  </si>
  <si>
    <t xml:space="preserve">Benedicta Academy </t>
  </si>
  <si>
    <t>Davies Ochieng</t>
  </si>
  <si>
    <t xml:space="preserve">Jemima anekeya </t>
  </si>
  <si>
    <t>Timothy Echesa</t>
  </si>
  <si>
    <t>havinggift@gmail.com</t>
  </si>
  <si>
    <t xml:space="preserve">Maina Wanjigi primary school  in Eastleigh 4th Street,3rd Avenue </t>
  </si>
  <si>
    <t>Benson Akhasamba</t>
  </si>
  <si>
    <t>Kevin Kipkirui</t>
  </si>
  <si>
    <t>kipkiruikevin50@gmail.com</t>
  </si>
  <si>
    <t>Uthiru,</t>
  </si>
  <si>
    <t xml:space="preserve">Simon karanja </t>
  </si>
  <si>
    <t>karanja.simon720@gmail.com</t>
  </si>
  <si>
    <t xml:space="preserve">Kimbo_Matangi Road Homeland area near St.Linda School </t>
  </si>
  <si>
    <t>Wycliffe Mwangi kanyora</t>
  </si>
  <si>
    <t>kanyorajnr@gmail.com</t>
  </si>
  <si>
    <t>Doshi steel (miritini)</t>
  </si>
  <si>
    <t>22/09/2025</t>
  </si>
  <si>
    <t>Jorim Ochieng</t>
  </si>
  <si>
    <t>Patel mayur</t>
  </si>
  <si>
    <t>patelpintu400@gmail.com</t>
  </si>
  <si>
    <t>Eldoret</t>
  </si>
  <si>
    <t>Kangori street (Babs)</t>
  </si>
  <si>
    <t>21/09/2025</t>
  </si>
  <si>
    <t>Evance Ochieng</t>
  </si>
  <si>
    <t>Geoffrey onyiego</t>
  </si>
  <si>
    <t>onyiogogeoffrey000@gmail.com</t>
  </si>
  <si>
    <t xml:space="preserve">Pioneer building </t>
  </si>
  <si>
    <t xml:space="preserve">Peter Mungai </t>
  </si>
  <si>
    <t>mawejiwe8@gmail.com</t>
  </si>
  <si>
    <t>Epz Kitengela main gate</t>
  </si>
  <si>
    <t>Diana Muturi</t>
  </si>
  <si>
    <t>Enterprise_DSE</t>
  </si>
  <si>
    <t>Benjamin Ndiritu</t>
  </si>
  <si>
    <t>benjaminndiritu2020@gmail.com</t>
  </si>
  <si>
    <t>Utawala,Githunguri</t>
  </si>
  <si>
    <t>Richards Omondi</t>
  </si>
  <si>
    <t>bacojam@gmail.com</t>
  </si>
  <si>
    <t>PEFA Church, Mshomoroni</t>
  </si>
  <si>
    <t>Amos Barasa</t>
  </si>
  <si>
    <t xml:space="preserve">DIANA MUTURI </t>
  </si>
  <si>
    <t xml:space="preserve">Utawala-Githunguri </t>
  </si>
  <si>
    <t>Kelvin wabiri chege</t>
  </si>
  <si>
    <t>wabiricorps@gmail.com</t>
  </si>
  <si>
    <t>Juja farm chai road (Kwa wawili)</t>
  </si>
  <si>
    <t xml:space="preserve">BRYTON OCHIENG </t>
  </si>
  <si>
    <t>BEATRICE AKINYI</t>
  </si>
  <si>
    <t>beatriceakinyiobala@gmail.com</t>
  </si>
  <si>
    <t>SILVERWOODS HOTEL KONDELE</t>
  </si>
  <si>
    <t>16/09/2025</t>
  </si>
  <si>
    <t>26/09/2025</t>
  </si>
  <si>
    <t>Juma Shem</t>
  </si>
  <si>
    <t>AWINO EVANCE</t>
  </si>
  <si>
    <t>jakawino10@gmail.com</t>
  </si>
  <si>
    <t>Garissa lounge( Mirage hotel)</t>
  </si>
  <si>
    <t>Charles Muru</t>
  </si>
  <si>
    <t>murucharls@gmail.com</t>
  </si>
  <si>
    <t>5G _30Mbps_30days at Ksh.3999</t>
  </si>
  <si>
    <t>Greenvale apartments, kamiti Rd, opposite jacaranda maternity</t>
  </si>
  <si>
    <t xml:space="preserve">Gumato Ali </t>
  </si>
  <si>
    <t>gumato@gmail.com</t>
  </si>
  <si>
    <t>South C,monali estate, house 108</t>
  </si>
  <si>
    <t>Umulkheir omar</t>
  </si>
  <si>
    <t>Tausiomar79@gmail.com</t>
  </si>
  <si>
    <t>4th parklands, opposite CGHU HIGHSCHOOL,House no2</t>
  </si>
  <si>
    <t>13/09/2025</t>
  </si>
  <si>
    <t xml:space="preserve">Winny Nambwaya </t>
  </si>
  <si>
    <t xml:space="preserve">Shelmith </t>
  </si>
  <si>
    <t>shelmithayuma48@gmail.com</t>
  </si>
  <si>
    <t>Mama Ngina-Kinoo</t>
  </si>
  <si>
    <t>Caleb nyarang-o omariba</t>
  </si>
  <si>
    <t>calebomariba8@gmail.com</t>
  </si>
  <si>
    <t xml:space="preserve">Tilisi estate </t>
  </si>
  <si>
    <t xml:space="preserve">Cyrus </t>
  </si>
  <si>
    <t>cyrusmwangi@gmail.com</t>
  </si>
  <si>
    <t>Kinoo stage</t>
  </si>
  <si>
    <t>18/09/2025</t>
  </si>
  <si>
    <t>John</t>
  </si>
  <si>
    <t>kimarijohn77@gmail.com</t>
  </si>
  <si>
    <t>Sheila Muvaka</t>
  </si>
  <si>
    <t>Kelly munyao</t>
  </si>
  <si>
    <t>kellymunyao57@gmail.com</t>
  </si>
  <si>
    <t xml:space="preserve">Karen,korongo road near pefa Church </t>
  </si>
  <si>
    <t>Insuffient Funds. Can only afford 1000</t>
  </si>
  <si>
    <t xml:space="preserve">GERALD MUiGAI </t>
  </si>
  <si>
    <t>Stephen  maina</t>
  </si>
  <si>
    <t>Stephen.maina.muchohi@gmail.com</t>
  </si>
  <si>
    <t>Gateway  mall syokimau Lifestyle Terraces House no 24S</t>
  </si>
  <si>
    <t xml:space="preserve">Gerald muigai </t>
  </si>
  <si>
    <t xml:space="preserve">Gerald  muigai </t>
  </si>
  <si>
    <t>gmuigai21@gmail.com</t>
  </si>
  <si>
    <t>Kimbo One fournear GSU</t>
  </si>
  <si>
    <t>Michael Gachie</t>
  </si>
  <si>
    <t>michaelgachie@gmail.com</t>
  </si>
  <si>
    <t>Kamulu, Kandi lane off reflector road</t>
  </si>
  <si>
    <t>14/09/2025</t>
  </si>
  <si>
    <t>sheillah muvaka</t>
  </si>
  <si>
    <t>steven mutui</t>
  </si>
  <si>
    <t>mukundisteve@gmail.com</t>
  </si>
  <si>
    <t>Tena estate</t>
  </si>
  <si>
    <t>Juliana Bonareri</t>
  </si>
  <si>
    <t>Amos Kisingu</t>
  </si>
  <si>
    <t>a_amos1.kisingu@ke.airtel.com</t>
  </si>
  <si>
    <t>Obama estate(lamba glory academy)</t>
  </si>
  <si>
    <t>Sheillah muvaka</t>
  </si>
  <si>
    <t>Maxwell Ayera</t>
  </si>
  <si>
    <t>aymaxwel@gmail.com</t>
  </si>
  <si>
    <t>Amboseli drive katani-Acacia court house 1 Along katani road.Near SFC primary school katani</t>
  </si>
  <si>
    <t>opt for IDU</t>
  </si>
  <si>
    <t>Stephen Ndungu</t>
  </si>
  <si>
    <t>stevetechnician17@gmail.com</t>
  </si>
  <si>
    <t>IKINU, GATHANJI SHOPPING CENTRE(Githunguri)</t>
  </si>
  <si>
    <t>SHEILLAH</t>
  </si>
  <si>
    <t>EMILY'S QUALITY WEAR</t>
  </si>
  <si>
    <t>winemmy728@gmail.com</t>
  </si>
  <si>
    <t xml:space="preserve">Biasha street opposite KCB bank zenna Exhibition shop M7 upstairs </t>
  </si>
  <si>
    <t xml:space="preserve">Mohamed </t>
  </si>
  <si>
    <t>zubedi.mohamed@gmail.com</t>
  </si>
  <si>
    <t>South C near Okash hotel</t>
  </si>
  <si>
    <t>SHEILLAH MUVAKA</t>
  </si>
  <si>
    <t>Jeremiah Njenga</t>
  </si>
  <si>
    <t>hello@jafarijatasolution.org</t>
  </si>
  <si>
    <t>Ngumba estate behind garden city mall</t>
  </si>
  <si>
    <t>Joseph Dudi</t>
  </si>
  <si>
    <t>17/09/2025</t>
  </si>
  <si>
    <t>Linet owuor</t>
  </si>
  <si>
    <t>Nilickenterprises@gmail.com</t>
  </si>
  <si>
    <t>Mugutha business  hub, opposite mugutha primary , adjacent  to galana energies petrol station. This is in mugutha ruiru</t>
  </si>
  <si>
    <t xml:space="preserve">Bryton Ochieng </t>
  </si>
  <si>
    <t>Paul Abuonji</t>
  </si>
  <si>
    <t>Paulatho83@gmail.com</t>
  </si>
  <si>
    <t>Garissa Lounge Near Mirage Hotel</t>
  </si>
  <si>
    <t>24/09/2025</t>
  </si>
  <si>
    <t>NAMAN OCHIENG</t>
  </si>
  <si>
    <t>namanochieng@gmail.com</t>
  </si>
  <si>
    <t>MANYATTA Corner Mbuta Kosawo Social Hall</t>
  </si>
  <si>
    <t>Kennedy Odhiambo</t>
  </si>
  <si>
    <t>Mohamed Adan</t>
  </si>
  <si>
    <t>Afey143@gmail.com</t>
  </si>
  <si>
    <t xml:space="preserve">Bajun tower  around muratina  street Eastleigh </t>
  </si>
  <si>
    <t>Mohamed bashir</t>
  </si>
  <si>
    <t>M27581627@gmail.com</t>
  </si>
  <si>
    <t xml:space="preserve">Range tower  ,capital mungai street Eastleigh </t>
  </si>
  <si>
    <t xml:space="preserve">Catherine Nduta </t>
  </si>
  <si>
    <t>Susan</t>
  </si>
  <si>
    <t>suzzymwes@gmail.com</t>
  </si>
  <si>
    <t xml:space="preserve">Mua Hills Radar station Mint @ Mu restaurant </t>
  </si>
  <si>
    <t>MONICA GICHUHI</t>
  </si>
  <si>
    <t>gichuhimonicah@gmail.com</t>
  </si>
  <si>
    <t>Kantafu shopping center Rubis petrol station</t>
  </si>
  <si>
    <t>Teddy</t>
  </si>
  <si>
    <t>teddyodhiambo4@gmail.com</t>
  </si>
  <si>
    <t xml:space="preserve">Kinoo stage </t>
  </si>
  <si>
    <t>Sub opt for a mifi</t>
  </si>
  <si>
    <t>Warsame</t>
  </si>
  <si>
    <t>Minhajabdullahi092@gmail.com</t>
  </si>
  <si>
    <t xml:space="preserve">7th street Eastleigh  , Al fardaws </t>
  </si>
  <si>
    <t>John Otieno</t>
  </si>
  <si>
    <t>johnomondiotieno63@gmail.com</t>
  </si>
  <si>
    <t>Manyatta Nearest landmark- Manyatta Primary school</t>
  </si>
  <si>
    <t>Ndolo Fredericks</t>
  </si>
  <si>
    <t>Elvis Otieno</t>
  </si>
  <si>
    <t>elviscuddlesome7@gmail.com</t>
  </si>
  <si>
    <t>Huruma Kiamaikol field</t>
  </si>
  <si>
    <t>Sheillah Muvaka</t>
  </si>
  <si>
    <t>RONNY KIPLANGAT</t>
  </si>
  <si>
    <t>kibeh14@gmail.com</t>
  </si>
  <si>
    <t>Building M1 Ararat nearest landmark RVST.</t>
  </si>
  <si>
    <t>Machos Wanjala Simiyu</t>
  </si>
  <si>
    <t>Jack Osomba</t>
  </si>
  <si>
    <t>ochiengjack24@gmail.com</t>
  </si>
  <si>
    <t>Nyalenda oboch market</t>
  </si>
  <si>
    <t>25/09/2025</t>
  </si>
  <si>
    <t>NICKSON Lumbasi</t>
  </si>
  <si>
    <t>nicksonkunguni394@gmail.com</t>
  </si>
  <si>
    <t>OTONGLO Kodiaga prison</t>
  </si>
  <si>
    <t>Nancy Maina</t>
  </si>
  <si>
    <t>Peter Kilasi</t>
  </si>
  <si>
    <t>kilasipeter88@gmail.com</t>
  </si>
  <si>
    <t>Juja</t>
  </si>
  <si>
    <t>19/09/2025</t>
  </si>
  <si>
    <t xml:space="preserve">Victoria Osindi </t>
  </si>
  <si>
    <t>James sang</t>
  </si>
  <si>
    <t>jameskibiwott@gmail.com</t>
  </si>
  <si>
    <t xml:space="preserve">Kimbo , zabibu junction </t>
  </si>
  <si>
    <t>Ezra kipkirui</t>
  </si>
  <si>
    <t>kipkiruiezra007@gmail.com</t>
  </si>
  <si>
    <t>Gethsemane Christian primary school</t>
  </si>
  <si>
    <t>Kevin wanjala</t>
  </si>
  <si>
    <t>kevinwanjala507@gmail.com</t>
  </si>
  <si>
    <t xml:space="preserve">Citam church Eldoret </t>
  </si>
  <si>
    <t>Brian ombati mukaya</t>
  </si>
  <si>
    <t>ombatibrian4@gmail.com</t>
  </si>
  <si>
    <t xml:space="preserve">Nairobi University Kikuyu campus </t>
  </si>
  <si>
    <t>Mohamed  Salim</t>
  </si>
  <si>
    <t>Wiishow45@gmail.com</t>
  </si>
  <si>
    <t xml:space="preserve">Blue storm  Apartment  along muratina  street  Eastleigh </t>
  </si>
  <si>
    <t xml:space="preserve">SHEILLAH MUVAKA </t>
  </si>
  <si>
    <t>JAMES KOECH</t>
  </si>
  <si>
    <t>jokech@gmail.com</t>
  </si>
  <si>
    <t>Nakuru barak road near grand Windsor hotel</t>
  </si>
  <si>
    <t>Samuel Gathui wanjiku</t>
  </si>
  <si>
    <t>cotsams@gmail.com</t>
  </si>
  <si>
    <t>Kisaju isinya</t>
  </si>
  <si>
    <t>Dupicate</t>
  </si>
  <si>
    <t>Robins Mutuma</t>
  </si>
  <si>
    <t>robinsmicky@gmail.com</t>
  </si>
  <si>
    <t>Gataka,Nearest landmark- Co-operative University</t>
  </si>
  <si>
    <t>Navin mutanda</t>
  </si>
  <si>
    <t>mnavigne2014@gmail.com</t>
  </si>
  <si>
    <t>Buruburu phase 2 gate D elementaita cort</t>
  </si>
  <si>
    <t>CHRISTOPHER OCHIENG</t>
  </si>
  <si>
    <t>Christopherochieng1@gmail.com</t>
  </si>
  <si>
    <t>Mombasa,Nearest Landmark-Kinondo Kwetu Hospital</t>
  </si>
  <si>
    <t>Stacy Nungari</t>
  </si>
  <si>
    <t>nungaristacy@gmail.com</t>
  </si>
  <si>
    <t xml:space="preserve">Kinoo police station </t>
  </si>
  <si>
    <t>GILBERT MWORIEM</t>
  </si>
  <si>
    <t>Mike muga</t>
  </si>
  <si>
    <t>mugamike79@gmail.com</t>
  </si>
  <si>
    <t>Kisumu County,</t>
  </si>
  <si>
    <t>Cold Lead</t>
  </si>
  <si>
    <t>aliwanje@gmail.com</t>
  </si>
  <si>
    <t>Mariakani,</t>
  </si>
  <si>
    <t>Brenda Mkide</t>
  </si>
  <si>
    <t>brendamkide009@gmail.com</t>
  </si>
  <si>
    <t>Kangemi-Laxima apartments opposite qaribu inn</t>
  </si>
  <si>
    <t>20/09/2025</t>
  </si>
  <si>
    <t xml:space="preserve">Brian </t>
  </si>
  <si>
    <t>mwangibrayo@gmail.com</t>
  </si>
  <si>
    <t xml:space="preserve">Kinoo /Rungiri </t>
  </si>
  <si>
    <t>Postponed(Update W)</t>
  </si>
  <si>
    <t>To Raise SR on 4th Oct</t>
  </si>
  <si>
    <t xml:space="preserve">Wycliffe Wesonga </t>
  </si>
  <si>
    <t>wycliffewesonga512@gmail.com</t>
  </si>
  <si>
    <t>Mob apartments, next to SDA mowlem church kangundo road</t>
  </si>
  <si>
    <t>Mary Njeri</t>
  </si>
  <si>
    <t>njerimarie@gmail.com</t>
  </si>
  <si>
    <t>Kiambu Rd,Thindigua,The brick Mall 1st Floor,</t>
  </si>
  <si>
    <t>Abdullahi  Ali</t>
  </si>
  <si>
    <t>Abgmoe0054@gmail.com</t>
  </si>
  <si>
    <t xml:space="preserve">Muratina  heights along muratina street Eastleigh </t>
  </si>
  <si>
    <t>Meshack Anode</t>
  </si>
  <si>
    <t>Ridge leshan</t>
  </si>
  <si>
    <t>ridgeleshan@gmail.com</t>
  </si>
  <si>
    <t>Zimmerman</t>
  </si>
  <si>
    <t>Harrison Kamau</t>
  </si>
  <si>
    <t>hezronkamau18@gmail.com</t>
  </si>
  <si>
    <t>Riruta</t>
  </si>
  <si>
    <t>Ali aburu</t>
  </si>
  <si>
    <t>earlysundus@gmail.com</t>
  </si>
  <si>
    <t>Eastleigh</t>
  </si>
  <si>
    <t xml:space="preserve">Diana Muturi </t>
  </si>
  <si>
    <t>ROBERT KARUME</t>
  </si>
  <si>
    <t>robertkarume62@gmail.com</t>
  </si>
  <si>
    <t>Syokimau,Bluebells Estate</t>
  </si>
  <si>
    <t>Stanley Langat</t>
  </si>
  <si>
    <t>slangat168@gmail.com</t>
  </si>
  <si>
    <t>LCM, utawala mihango</t>
  </si>
  <si>
    <t>Ann Muthoni</t>
  </si>
  <si>
    <t>James.waweru@ke.airtel.com</t>
  </si>
  <si>
    <t>Malaa,Kantafu Area</t>
  </si>
  <si>
    <t>Gilbert Ombasa</t>
  </si>
  <si>
    <t>bravintech@gmail.com</t>
  </si>
  <si>
    <t>Ruai</t>
  </si>
  <si>
    <t>To be called in the afternoon</t>
  </si>
  <si>
    <t>brendamkide009@gmail.vom</t>
  </si>
  <si>
    <t xml:space="preserve">Kangemi Lazima apartments opposite qaribu inn </t>
  </si>
  <si>
    <t xml:space="preserve">Harrison Kamau </t>
  </si>
  <si>
    <t>ezronkamau18@gmail.com</t>
  </si>
  <si>
    <t>Kawangware -Riruta</t>
  </si>
  <si>
    <t>Evans okwiri omondi</t>
  </si>
  <si>
    <t>evansokwiri24@gmail.com</t>
  </si>
  <si>
    <t xml:space="preserve">Kamulu Sir Henry </t>
  </si>
  <si>
    <t>Moses Wesutsa</t>
  </si>
  <si>
    <t>Leonard Kipish</t>
  </si>
  <si>
    <t>ke738aicempeut@gmail.com</t>
  </si>
  <si>
    <t>Ewuaso Kodong Center,Ngong.</t>
  </si>
  <si>
    <t xml:space="preserve">MICHAEL AGUNDA </t>
  </si>
  <si>
    <t>FANUEL MUKHWANA</t>
  </si>
  <si>
    <t>fmukhwanao@gmail.com</t>
  </si>
  <si>
    <t xml:space="preserve">ELDORET, MATUNDA, NEXT TO ST. TERESA PRIMARY SCHOOL </t>
  </si>
  <si>
    <t xml:space="preserve">Learners' Bridge Solution </t>
  </si>
  <si>
    <t>Warda</t>
  </si>
  <si>
    <t>wardajh@gmail.com</t>
  </si>
  <si>
    <t>Homabay</t>
  </si>
  <si>
    <t>Maguti Kijijini</t>
  </si>
  <si>
    <t>Out of scope</t>
  </si>
  <si>
    <t xml:space="preserve">Fetus Kiprono </t>
  </si>
  <si>
    <t>festuskiprono92@gmail.com</t>
  </si>
  <si>
    <t xml:space="preserve">Kaptuli sertoit primary school </t>
  </si>
  <si>
    <t>Boaz Ondeko Vida</t>
  </si>
  <si>
    <t>boazvidaz@gmail.com</t>
  </si>
  <si>
    <t>Banadir Building, Eastleigh, Adjacent to Madina Mall</t>
  </si>
  <si>
    <t xml:space="preserve">Stacy Nungari </t>
  </si>
  <si>
    <t>nungaristacy56@gmail.com</t>
  </si>
  <si>
    <t>sub says we should stop calling her</t>
  </si>
  <si>
    <t>Kevin Gitau</t>
  </si>
  <si>
    <t>umojadevelopers@gmail.com</t>
  </si>
  <si>
    <t>Dornholm</t>
  </si>
  <si>
    <t>Already installed</t>
  </si>
  <si>
    <t xml:space="preserve">SYLVERENE COMMUNICATION </t>
  </si>
  <si>
    <t xml:space="preserve">Vincent odongo </t>
  </si>
  <si>
    <t>Odongovincento@gmail.com</t>
  </si>
  <si>
    <t>Naivasha</t>
  </si>
  <si>
    <t>Karagita</t>
  </si>
  <si>
    <t>Sylverene communication</t>
  </si>
  <si>
    <t>Harrison Langat</t>
  </si>
  <si>
    <t>langatkip121@gmail.com</t>
  </si>
  <si>
    <t>Rvist</t>
  </si>
  <si>
    <t>23/09/2025</t>
  </si>
  <si>
    <t>ezronkamau09@gmail.com</t>
  </si>
  <si>
    <t>Riruta -Kawangware</t>
  </si>
  <si>
    <t>DAN OOKO</t>
  </si>
  <si>
    <t>STEPHEN ONGWARO</t>
  </si>
  <si>
    <t>Stephenongwaro@gmail.com</t>
  </si>
  <si>
    <t>Chepilat</t>
  </si>
  <si>
    <t xml:space="preserve">Rachael Kaburu </t>
  </si>
  <si>
    <t>Lenny Otiaka</t>
  </si>
  <si>
    <t>lennyotiaka@gmail.com</t>
  </si>
  <si>
    <t>JKUAT - Gashororo</t>
  </si>
  <si>
    <t xml:space="preserve">Davijo Distributors </t>
  </si>
  <si>
    <t xml:space="preserve">Beatrice Okinyi </t>
  </si>
  <si>
    <t>beatriceokinyi9@gmail.com</t>
  </si>
  <si>
    <t>Migosi</t>
  </si>
  <si>
    <t>CATHALINE KONZORO</t>
  </si>
  <si>
    <t>akinyiphanzy@gmail.com</t>
  </si>
  <si>
    <t>MBALE</t>
  </si>
  <si>
    <t>Next month</t>
  </si>
  <si>
    <t>Blurok Africa</t>
  </si>
  <si>
    <t>Bevaline Kwamboka Sagero</t>
  </si>
  <si>
    <t>kwambokabevaline@gmail.com</t>
  </si>
  <si>
    <t>Embakasi, Tsavo Studios</t>
  </si>
  <si>
    <t>Victor Maundu Muthiani</t>
  </si>
  <si>
    <t xml:space="preserve">DAVIJO DISTRIBUTORS </t>
  </si>
  <si>
    <t xml:space="preserve">VICTOR OTIENO </t>
  </si>
  <si>
    <t>okinyilofter@gmail.com</t>
  </si>
  <si>
    <t>Nyalenda</t>
  </si>
  <si>
    <t>Zakaria Murungu</t>
  </si>
  <si>
    <t>zakariamurungu@gmail.com</t>
  </si>
  <si>
    <t>Building manyatta koyango near Manyatta Baptists church</t>
  </si>
  <si>
    <t>Pherose Atsiambo</t>
  </si>
  <si>
    <t>Joshua Ogindo</t>
  </si>
  <si>
    <t>kogindo@gmail.com</t>
  </si>
  <si>
    <t>Kolweny, Along Kindubay - Katito Road Kisumu County</t>
  </si>
  <si>
    <t xml:space="preserve">Philomena mutungi </t>
  </si>
  <si>
    <t>Brian</t>
  </si>
  <si>
    <t>musebrian11@gmail.com</t>
  </si>
  <si>
    <t>kiti, all nations</t>
  </si>
  <si>
    <t>Jared  Kipkurui</t>
  </si>
  <si>
    <t>Immanuel melly</t>
  </si>
  <si>
    <t>immanuel.media@gmail.com</t>
  </si>
  <si>
    <t>Rongai</t>
  </si>
  <si>
    <t>10th-OCT</t>
  </si>
  <si>
    <t xml:space="preserve">Oscar Omarita </t>
  </si>
  <si>
    <t>Derrick</t>
  </si>
  <si>
    <t>alexanderderrick60@gmail.com</t>
  </si>
  <si>
    <t>Kajiado</t>
  </si>
  <si>
    <t>Jamii Bora Makao</t>
  </si>
  <si>
    <t>Outside ODU Scope</t>
  </si>
  <si>
    <t>Mary Okoth</t>
  </si>
  <si>
    <t>maryokoth@gmail.com</t>
  </si>
  <si>
    <t>KAWANGWARE stage 2</t>
  </si>
  <si>
    <t>Philomena Mutungi</t>
  </si>
  <si>
    <t>Hhhhhh</t>
  </si>
  <si>
    <t>h82shihundu@gmail.com</t>
  </si>
  <si>
    <t>Ronda</t>
  </si>
  <si>
    <t>Unclear details</t>
  </si>
  <si>
    <t>Sniter Akoth</t>
  </si>
  <si>
    <t>philadelphiaooko@gmail.com</t>
  </si>
  <si>
    <t>FOREMS</t>
  </si>
  <si>
    <t xml:space="preserve">Francis Anyumba </t>
  </si>
  <si>
    <t xml:space="preserve">Brian Muganda </t>
  </si>
  <si>
    <t>Brianmuganda10@gmai.com</t>
  </si>
  <si>
    <t xml:space="preserve">Kakamega </t>
  </si>
  <si>
    <t xml:space="preserve">Kokoyo primary school, Ichina village </t>
  </si>
  <si>
    <t>Elijah Musili alex</t>
  </si>
  <si>
    <t>elijahalex62@gmail.com</t>
  </si>
  <si>
    <t xml:space="preserve">Mwihiko,Kiriri university </t>
  </si>
  <si>
    <t>Salama Communications ltd</t>
  </si>
  <si>
    <t>Saba</t>
  </si>
  <si>
    <t>sabasabaagency@gmail.com</t>
  </si>
  <si>
    <t xml:space="preserve">Machakos </t>
  </si>
  <si>
    <t xml:space="preserve">Machakos primary </t>
  </si>
  <si>
    <t>Wycliffe Omondi</t>
  </si>
  <si>
    <t>Warierowycliffe@gmail.com</t>
  </si>
  <si>
    <t>Awasi</t>
  </si>
  <si>
    <t xml:space="preserve">Tom </t>
  </si>
  <si>
    <t>tomadundo@gmail.com</t>
  </si>
  <si>
    <t>Vihiga</t>
  </si>
  <si>
    <t>Mbale</t>
  </si>
  <si>
    <t>Job kangethe</t>
  </si>
  <si>
    <t>jobkangethe714@gmail.com</t>
  </si>
  <si>
    <t>Baringo</t>
  </si>
  <si>
    <t>Marigat</t>
  </si>
  <si>
    <t>FRIDAH ABUGA</t>
  </si>
  <si>
    <t>HARRISON LANGAT</t>
  </si>
  <si>
    <t>Rvist nakuru</t>
  </si>
  <si>
    <t>Ken thangii</t>
  </si>
  <si>
    <t>Kenkrazi@gmail.com</t>
  </si>
  <si>
    <t>Juja,juja farm ,gorging apartments</t>
  </si>
  <si>
    <t>Hezron Kiarie wanjiru</t>
  </si>
  <si>
    <t>hezronkiarie133@gmail.com</t>
  </si>
  <si>
    <t>5G _15Mbps_30days at Ksh.2999</t>
  </si>
  <si>
    <t xml:space="preserve">Kibra (Canaan), Near Riara University </t>
  </si>
  <si>
    <t>CLINTON WANDERA</t>
  </si>
  <si>
    <t>Wanderaclinton2@gmail.com</t>
  </si>
  <si>
    <t>Busia</t>
  </si>
  <si>
    <t>Bumala live opposite victorine school,or George wesonga home, bible study college Ngala</t>
  </si>
  <si>
    <t>DAVIJO DISTRIBUTORS</t>
  </si>
  <si>
    <t>JOHANNES INGOSI</t>
  </si>
  <si>
    <t>samambojohannes@gmail.com</t>
  </si>
  <si>
    <t>Otoglo Area Kisumu-Busia highway</t>
  </si>
  <si>
    <t>Dickens Omondi</t>
  </si>
  <si>
    <t>omondickens@gmail.com</t>
  </si>
  <si>
    <t>CBD</t>
  </si>
  <si>
    <t>David Ogada</t>
  </si>
  <si>
    <t>davidogada52@gmail.com</t>
  </si>
  <si>
    <t xml:space="preserve">STRATON AND CRAPHT ENTERPRISE </t>
  </si>
  <si>
    <t>Haron Kerandi</t>
  </si>
  <si>
    <t>haronkeranda5@gmail.com</t>
  </si>
  <si>
    <t>Nyamasaria</t>
  </si>
  <si>
    <t>Allan Otieno Mugala</t>
  </si>
  <si>
    <t>allanotieno252@gmail.com</t>
  </si>
  <si>
    <t>KISUMU,Manyatta koyango</t>
  </si>
  <si>
    <t>FRIDA ABUGA</t>
  </si>
  <si>
    <t xml:space="preserve">Abdi Shakur </t>
  </si>
  <si>
    <t>abdi.shakur@hotmail.com</t>
  </si>
  <si>
    <t>Tononoka</t>
  </si>
  <si>
    <t>Bonface Ogweno</t>
  </si>
  <si>
    <t>bonfaceogweno47@gmail.com</t>
  </si>
  <si>
    <t>Bodahouse Manyatta</t>
  </si>
  <si>
    <t>Bryton Ochieng</t>
  </si>
  <si>
    <t>brytononono6@gmail.com</t>
  </si>
  <si>
    <t>Mamboleo Posho junction next to Kenya Power</t>
  </si>
  <si>
    <t>27/09/2025</t>
  </si>
  <si>
    <t>27/9/2025</t>
  </si>
  <si>
    <t>Edwin Okomba</t>
  </si>
  <si>
    <t>oteookomba2@gmail.com</t>
  </si>
  <si>
    <t>Komarock,Nyama villa, house no 10</t>
  </si>
  <si>
    <t xml:space="preserve">TONY ONOKA ONYANDO </t>
  </si>
  <si>
    <t>LEONARD OKOTH</t>
  </si>
  <si>
    <t>okothleonard201@gmail.com</t>
  </si>
  <si>
    <t>Kibos market (behind blue cross Kenya)</t>
  </si>
  <si>
    <t>29/09/2025</t>
  </si>
  <si>
    <t xml:space="preserve">Stallone Nicholas </t>
  </si>
  <si>
    <t>nicholasstallone3@gmail.com</t>
  </si>
  <si>
    <t>Kiboswa police station near Desnol Petro station</t>
  </si>
  <si>
    <t>28/09/2025</t>
  </si>
  <si>
    <t>Jeremiah Wanyonyi</t>
  </si>
  <si>
    <t>simiyujeremiah0@gmail.com</t>
  </si>
  <si>
    <t>Tassia makuti, house no E01</t>
  </si>
  <si>
    <t>Maureen Adhiambo Ooko</t>
  </si>
  <si>
    <t>Maureen Adhiambi Ooko</t>
  </si>
  <si>
    <t>ookoadhiambo@gmail.com</t>
  </si>
  <si>
    <t>Moi Universty school of Law</t>
  </si>
  <si>
    <t>Alfonse Kimuyu</t>
  </si>
  <si>
    <t>kimuyualfonse@gmail.com</t>
  </si>
  <si>
    <t>Kitengela Mall</t>
  </si>
  <si>
    <t>MESHAKI SHAKE</t>
  </si>
  <si>
    <t>meshakishake@gmail.com</t>
  </si>
  <si>
    <t>Bamburi,</t>
  </si>
  <si>
    <t>Beatrice Wanjiru</t>
  </si>
  <si>
    <t>beatriceshifa@gmail.com</t>
  </si>
  <si>
    <t>Bahati upperhill academy</t>
  </si>
  <si>
    <t>George Mutonya</t>
  </si>
  <si>
    <t>Laban Kipkosgei</t>
  </si>
  <si>
    <t>limoke001@gmail.com</t>
  </si>
  <si>
    <t xml:space="preserve">Nakuru, Nearest landmark- Rafiki Academy or Kabarak University </t>
  </si>
  <si>
    <t>Muthiani Victor</t>
  </si>
  <si>
    <t>Anold Owiti</t>
  </si>
  <si>
    <t>anoldowiti1996@gmail.com</t>
  </si>
  <si>
    <t>Jaguar filling station, Lela maseno</t>
  </si>
  <si>
    <t>TILLEN OGUDA</t>
  </si>
  <si>
    <t>tillenotienooguda01@gmail.com</t>
  </si>
  <si>
    <t>Soi,Moi Barracks</t>
  </si>
  <si>
    <t>IDU Preference</t>
  </si>
  <si>
    <t>NICHOLAS ODIERO</t>
  </si>
  <si>
    <t>nicholasodiero54@gmail.com</t>
  </si>
  <si>
    <t>Githurai canaan</t>
  </si>
  <si>
    <t>Francis Kimweri</t>
  </si>
  <si>
    <t>franciskimweri8@gmail.com</t>
  </si>
  <si>
    <t>Mac fast building thika</t>
  </si>
  <si>
    <t>Aswani Chanzu</t>
  </si>
  <si>
    <t>aswanichanzu@gmail.com</t>
  </si>
  <si>
    <t>Carwash</t>
  </si>
  <si>
    <t>BENSON OCHIENG</t>
  </si>
  <si>
    <t>chiefbest74@gmail.com</t>
  </si>
  <si>
    <t>MANYATTA cornermbuta</t>
  </si>
  <si>
    <t>0/12/1900</t>
  </si>
  <si>
    <t>Opted for Different patner</t>
  </si>
  <si>
    <t>Moses Njagi</t>
  </si>
  <si>
    <t>mosesnthatu@gmail.com</t>
  </si>
  <si>
    <t>Ngara/Equity</t>
  </si>
  <si>
    <t>Velma Odero</t>
  </si>
  <si>
    <t xml:space="preserve">Benard Ochieng </t>
  </si>
  <si>
    <t>benjakusa@gmail.com</t>
  </si>
  <si>
    <t>Kibos, kibos sugar company</t>
  </si>
  <si>
    <t>Selina Auko</t>
  </si>
  <si>
    <t>aukoselly@gmail.com</t>
  </si>
  <si>
    <t>Nyanza</t>
  </si>
  <si>
    <t>NA</t>
  </si>
  <si>
    <t>opt for a mifi</t>
  </si>
  <si>
    <t>STRATON AND CRAPHT</t>
  </si>
  <si>
    <t>Maganga Wellington</t>
  </si>
  <si>
    <t>mightywellingzie@gmail.com</t>
  </si>
  <si>
    <t>Outside ODU scope</t>
  </si>
  <si>
    <t>MOSES OMBATI</t>
  </si>
  <si>
    <t>mosesombati54@gmail.com</t>
  </si>
  <si>
    <t>Otonglo Kodiaga Prison</t>
  </si>
  <si>
    <t>Kevin ndege</t>
  </si>
  <si>
    <t>Kevinndege2020@gmail.com</t>
  </si>
  <si>
    <t xml:space="preserve">Karen plains police station </t>
  </si>
  <si>
    <t xml:space="preserve">Evelyne Njambi </t>
  </si>
  <si>
    <t>valynjambi@gmail.com</t>
  </si>
  <si>
    <t xml:space="preserve">Bishop karinyiri primary school </t>
  </si>
  <si>
    <t>Dell Ogola</t>
  </si>
  <si>
    <t>ogoladellon@gmail.com</t>
  </si>
  <si>
    <t>Vulcan Logistics Ltd</t>
  </si>
  <si>
    <t xml:space="preserve">Milborn Communication </t>
  </si>
  <si>
    <t>milborncommunication@gmail.com</t>
  </si>
  <si>
    <t>Krishna House 4th floor office  no 466</t>
  </si>
  <si>
    <t>Edward ngumo</t>
  </si>
  <si>
    <t>ngumoedward@gmail.com</t>
  </si>
  <si>
    <t>Eastleigh melawa road section 1</t>
  </si>
  <si>
    <t xml:space="preserve">Nicholas Odhiambo </t>
  </si>
  <si>
    <t>migotnicholas@gmail.com</t>
  </si>
  <si>
    <t>Royal city milimani</t>
  </si>
  <si>
    <t xml:space="preserve">Clinton Robby Ocholla </t>
  </si>
  <si>
    <t>Scarlen abongo</t>
  </si>
  <si>
    <t>abongoscarlen1@gmail.com</t>
  </si>
  <si>
    <t>Wells Nyamasaria</t>
  </si>
  <si>
    <t>26/9/2025</t>
  </si>
  <si>
    <t>30/9/2025</t>
  </si>
  <si>
    <t xml:space="preserve">GERALD  MUiGAI </t>
  </si>
  <si>
    <t>Abdullahi  ahmed</t>
  </si>
  <si>
    <t>Weliluqmaan@gmail.com</t>
  </si>
  <si>
    <t xml:space="preserve">Eastleigh, section  one 3rd avenue  2nd street opposite  saswa excellence education  centre </t>
  </si>
  <si>
    <t>Bonface</t>
  </si>
  <si>
    <t>Bonmagak@gmail.com</t>
  </si>
  <si>
    <t>Mbaraka School</t>
  </si>
  <si>
    <t>call back later</t>
  </si>
  <si>
    <t>Benox Ogonyo</t>
  </si>
  <si>
    <t>ogonybenox@gmail.com</t>
  </si>
  <si>
    <t>Kodiaga starfly</t>
  </si>
  <si>
    <t>Beatrice okinyi</t>
  </si>
  <si>
    <t>Mbita</t>
  </si>
  <si>
    <t>Simon Waweru Muchina</t>
  </si>
  <si>
    <t>simonweche15@gmail.com</t>
  </si>
  <si>
    <t>Weteithie,AIPCEA</t>
  </si>
  <si>
    <t>Churchill Okech</t>
  </si>
  <si>
    <t xml:space="preserve">Charles Kiplagat </t>
  </si>
  <si>
    <t>CharlesKiplagat@gmail.com</t>
  </si>
  <si>
    <t xml:space="preserve">Kimumo secondry school </t>
  </si>
  <si>
    <t>Nickson Lumbasi</t>
  </si>
  <si>
    <t>lumbasinickson71@gmail.com</t>
  </si>
  <si>
    <t xml:space="preserve">Otonglo Kodiaga Prison </t>
  </si>
  <si>
    <t xml:space="preserve">Patrick Gichuru </t>
  </si>
  <si>
    <t>Patrickgichuru92@gmail.com</t>
  </si>
  <si>
    <t xml:space="preserve">Rongai </t>
  </si>
  <si>
    <t>Raise SR on 4th</t>
  </si>
  <si>
    <t>ISABELLA MWIKALI ITAMBO</t>
  </si>
  <si>
    <t>mwikaliisa07@gmail.com</t>
  </si>
  <si>
    <t>SCENIC VIEW APARTMENTS-Thindigua.Block A, Hse No. 12 Opp Quickmatt towards Tsavo.</t>
  </si>
  <si>
    <t>Stephen Omondi</t>
  </si>
  <si>
    <t>steveodipo@gmail.com</t>
  </si>
  <si>
    <t>Judea area,Judea Primary or White Memorial SDA Church</t>
  </si>
  <si>
    <t>26/09/2026</t>
  </si>
  <si>
    <t xml:space="preserve">GERALD  muigai </t>
  </si>
  <si>
    <t>Peter  nzanu</t>
  </si>
  <si>
    <t>Peternzuku.96@gmail.com</t>
  </si>
  <si>
    <t>Mwiki garage Java supermarket Shalom hotel</t>
  </si>
  <si>
    <t xml:space="preserve">Susan Warui </t>
  </si>
  <si>
    <t>waruisusan98@gmail.com</t>
  </si>
  <si>
    <t>Uthiru -Kawangware stage</t>
  </si>
  <si>
    <t>Opt for 5G IDU</t>
  </si>
  <si>
    <t xml:space="preserve">Diana </t>
  </si>
  <si>
    <t>Issa Jamal Said</t>
  </si>
  <si>
    <t>gaddaphydamfhy@gmail.com</t>
  </si>
  <si>
    <t>Kimbwani,Likoni</t>
  </si>
  <si>
    <t>Viona Anyama Ojiambo</t>
  </si>
  <si>
    <t xml:space="preserve">Viona Anyama Ojiambo </t>
  </si>
  <si>
    <t>Michael Kennedy Sindani</t>
  </si>
  <si>
    <t>Kindasmichael@gmail.com</t>
  </si>
  <si>
    <t>SDA church Tassia</t>
  </si>
  <si>
    <t>IVY NAMUKURU</t>
  </si>
  <si>
    <t>ivy@gmail.com</t>
  </si>
  <si>
    <t>South b twiga heights along sadi road</t>
  </si>
  <si>
    <t>Benard Ogonya</t>
  </si>
  <si>
    <t>ongonybenox@gmail.com</t>
  </si>
  <si>
    <t>Otonglo Kodiaga prison</t>
  </si>
  <si>
    <t xml:space="preserve">Duplicate </t>
  </si>
  <si>
    <t xml:space="preserve">Nickson Lumbasi </t>
  </si>
  <si>
    <t>sub opted for 5g odu</t>
  </si>
  <si>
    <t xml:space="preserve">Brian Mbithi </t>
  </si>
  <si>
    <t>brianmbithi316@gmail.com</t>
  </si>
  <si>
    <t xml:space="preserve">Shooters inn area-Shooters </t>
  </si>
  <si>
    <t>Simon macharia</t>
  </si>
  <si>
    <t>AJ KENYA LIMITED</t>
  </si>
  <si>
    <t>Fredrick Gichuki</t>
  </si>
  <si>
    <t>gfredrick15@gmail.com</t>
  </si>
  <si>
    <t xml:space="preserve">Maili kumi </t>
  </si>
  <si>
    <t xml:space="preserve">Sharon odhiambo </t>
  </si>
  <si>
    <t>DULO INVESTMENTS</t>
  </si>
  <si>
    <t>Dennis ogola</t>
  </si>
  <si>
    <t>Wuodjasega4@gmail.com</t>
  </si>
  <si>
    <t>Opposite kodiero plaza</t>
  </si>
  <si>
    <t>Antony otieno seda</t>
  </si>
  <si>
    <t>tonnyczeda@gmail.com</t>
  </si>
  <si>
    <t xml:space="preserve">Quick mart kondele </t>
  </si>
  <si>
    <t>Sylvester mutuku</t>
  </si>
  <si>
    <t>Clinton Wandera</t>
  </si>
  <si>
    <t>Bumala opposite victorine school, opposite George wesonga</t>
  </si>
  <si>
    <t>Out Of ODU Scope</t>
  </si>
  <si>
    <t>SYLVESTER mutuku</t>
  </si>
  <si>
    <t xml:space="preserve">FELIX RAYMOND </t>
  </si>
  <si>
    <t>Felixerwraymond2@gmail.com</t>
  </si>
  <si>
    <t xml:space="preserve">Nyali </t>
  </si>
  <si>
    <t>The client wanted the ODU to replace his current IDU without paying</t>
  </si>
  <si>
    <t>JOSHUA WAYUMBA</t>
  </si>
  <si>
    <t>wayumbajoshua78@gmail.com</t>
  </si>
  <si>
    <t>Kodiaga</t>
  </si>
  <si>
    <t>GIFT MWINGA</t>
  </si>
  <si>
    <t>Giftmwinga9@gmail.com</t>
  </si>
  <si>
    <t>Jomvu kuu</t>
  </si>
  <si>
    <t>Sofia Kariuki</t>
  </si>
  <si>
    <t>Ambrose Ithau</t>
  </si>
  <si>
    <t>daviek957@gmail.com</t>
  </si>
  <si>
    <t>Mbotela estate jogoo road</t>
  </si>
  <si>
    <t>Gift mwinga</t>
  </si>
  <si>
    <t>giftmwinga9@gmail.com</t>
  </si>
  <si>
    <t>EDDY COLLINCE OCHIENG</t>
  </si>
  <si>
    <t>edtechsolutions2@gmail.com</t>
  </si>
  <si>
    <t>MANYATTA market</t>
  </si>
  <si>
    <t>Idel Olesi</t>
  </si>
  <si>
    <t>olesiidel@gmail.com</t>
  </si>
  <si>
    <t>Mamboleo Posho opposite Kenya power</t>
  </si>
  <si>
    <t>Dennison Langat</t>
  </si>
  <si>
    <t>RYDEME EAST AFRICA LTD</t>
  </si>
  <si>
    <t>Kenneth Ombette</t>
  </si>
  <si>
    <t>Kenombette@gmail.com</t>
  </si>
  <si>
    <t>Levis Wandeto</t>
  </si>
  <si>
    <t>Leviswand12@gmail.com</t>
  </si>
  <si>
    <t>Nanyuki</t>
  </si>
  <si>
    <t>Nanyuki,Toll,Mt. Kenya hardware opposite windlonge</t>
  </si>
  <si>
    <t>sub has IDU</t>
  </si>
  <si>
    <t>George Rodi</t>
  </si>
  <si>
    <t>georgerodi@gmail.com</t>
  </si>
  <si>
    <t>JCC Buxton Tudor</t>
  </si>
  <si>
    <t>29/9/2025</t>
  </si>
  <si>
    <t>To raise SR on 3rd oct 2025</t>
  </si>
  <si>
    <t>Jude Ochieng</t>
  </si>
  <si>
    <t>judeodhiambo@gmail.com</t>
  </si>
  <si>
    <t>Ngara estate, block 89, door D</t>
  </si>
  <si>
    <t>Raise Sr on 2nd Oct</t>
  </si>
  <si>
    <t>Victor Kiprotich</t>
  </si>
  <si>
    <t>kiprotichvictor1993@gmail.com</t>
  </si>
  <si>
    <t>Drive Inn,All Soaps/GSU HQ</t>
  </si>
  <si>
    <t>JOSHUA OKOTH</t>
  </si>
  <si>
    <t>joshuaomondi189@gmail.com</t>
  </si>
  <si>
    <t>Kibos ( Kunya primary school)</t>
  </si>
  <si>
    <t>15/10/2025</t>
  </si>
  <si>
    <t>Philaris Kipsang</t>
  </si>
  <si>
    <t>melibenedict44@gmail.com</t>
  </si>
  <si>
    <t>Koroshiot Eldoret Town</t>
  </si>
  <si>
    <t>Davijo Distributors</t>
  </si>
  <si>
    <t>Japhet Chenge</t>
  </si>
  <si>
    <t>japhetchenge36@gmail.com</t>
  </si>
  <si>
    <t>KODIAGA</t>
  </si>
  <si>
    <t>Paul auntony</t>
  </si>
  <si>
    <t>AIRTIME TRADERS LIMITED</t>
  </si>
  <si>
    <t xml:space="preserve">Mbuya Clinton </t>
  </si>
  <si>
    <t>Codhiambo386@gmail.com</t>
  </si>
  <si>
    <t>Ruaraka,Chandaria School</t>
  </si>
  <si>
    <t>To raise SR on 2nd October</t>
  </si>
  <si>
    <t>Samuel Gathenya Njoroge</t>
  </si>
  <si>
    <t>gathenya85@gmail.com</t>
  </si>
  <si>
    <t>Kahuho high school</t>
  </si>
  <si>
    <t xml:space="preserve">TONY ONYANDO </t>
  </si>
  <si>
    <t xml:space="preserve">TONNY KINGS OTIENO </t>
  </si>
  <si>
    <t>kingstonny83@gmail.com</t>
  </si>
  <si>
    <t>Rabuor ( opposite OTIENO Oyoo high school)</t>
  </si>
  <si>
    <t>Benjamin Mito Otieno</t>
  </si>
  <si>
    <t>mobenjamin241@gmail.com</t>
  </si>
  <si>
    <t xml:space="preserve">Umoja phase 1 Near Naivas Supermarket </t>
  </si>
  <si>
    <t>lloyd Rodenyo</t>
  </si>
  <si>
    <t>Crispin Okota</t>
  </si>
  <si>
    <t>KAM</t>
  </si>
  <si>
    <t>Kapu Tech Kenya Limited</t>
  </si>
  <si>
    <t>opsadmin@kapuafrica.com</t>
  </si>
  <si>
    <t>Baba ndogo</t>
  </si>
  <si>
    <t xml:space="preserve">Abdeneco Mutuku </t>
  </si>
  <si>
    <t>Oscar Andega</t>
  </si>
  <si>
    <t>Oscarjamesandega@gmail.com</t>
  </si>
  <si>
    <t>Mkwakwani primary, Ukunda</t>
  </si>
  <si>
    <t>Kapu Tech</t>
  </si>
  <si>
    <t>apsadmin@kapuafrica.com</t>
  </si>
  <si>
    <t>Baba dogo</t>
  </si>
  <si>
    <t>KAPU tech</t>
  </si>
  <si>
    <t>baba dogo</t>
  </si>
  <si>
    <t>kapu tech</t>
  </si>
  <si>
    <t>Baba dogo RD</t>
  </si>
  <si>
    <t>Kapu tech</t>
  </si>
  <si>
    <t>Baba dogo rd</t>
  </si>
  <si>
    <t xml:space="preserve">Clinton Ocholla Robby </t>
  </si>
  <si>
    <t>Allan okoth</t>
  </si>
  <si>
    <t>abekaallan@gmail.com</t>
  </si>
  <si>
    <t>Car wash bridge</t>
  </si>
  <si>
    <t>Grace Zacharia</t>
  </si>
  <si>
    <t>gracezacharia@gmail.com</t>
  </si>
  <si>
    <t>Corradin Estate, Gate B</t>
  </si>
  <si>
    <t>Sub has no funds</t>
  </si>
  <si>
    <t>DENNIS MURITHI</t>
  </si>
  <si>
    <t>DENTECH INNOVATIONS</t>
  </si>
  <si>
    <t>Geoffrey Wasike</t>
  </si>
  <si>
    <t>geoffreywasikeh@gmail.com</t>
  </si>
  <si>
    <t>Gratewall garden phase 1</t>
  </si>
  <si>
    <t xml:space="preserve">KEVIN OKOTH OCHIENG </t>
  </si>
  <si>
    <t>kevinokoth42@gmail.com</t>
  </si>
  <si>
    <t xml:space="preserve">Molem nyamasaria near Ofunyu Primary school </t>
  </si>
  <si>
    <t>To raise SR on 3rd October</t>
  </si>
  <si>
    <t>Shadrack Ogutu</t>
  </si>
  <si>
    <t>shadrackpaul95@gmail.com</t>
  </si>
  <si>
    <t>Quinten Mall Garissa Lounge</t>
  </si>
  <si>
    <t>Rashid Afune</t>
  </si>
  <si>
    <t>afunarashid@gmail.com</t>
  </si>
  <si>
    <t>Mathare Police Station near Mathare Mental Clinic</t>
  </si>
  <si>
    <t xml:space="preserve"> </t>
  </si>
  <si>
    <t xml:space="preserve">Simon Macharia </t>
  </si>
  <si>
    <t>Bahati Market</t>
  </si>
  <si>
    <t>Anthony onyango oluoch</t>
  </si>
  <si>
    <t>rikeetash@gmail.com</t>
  </si>
  <si>
    <t xml:space="preserve">Port Florence hospital </t>
  </si>
  <si>
    <t xml:space="preserve">Antonio </t>
  </si>
  <si>
    <t>Brian Okoth</t>
  </si>
  <si>
    <t>brianokoth219@gmail.com</t>
  </si>
  <si>
    <t>Konalejo</t>
  </si>
  <si>
    <t>Davijo distributors</t>
  </si>
  <si>
    <t>BOAZ ADWAR</t>
  </si>
  <si>
    <t>ogolaodwar@gmail.com</t>
  </si>
  <si>
    <t>to be called back on 30th oct</t>
  </si>
  <si>
    <t>Yohana Obiye</t>
  </si>
  <si>
    <t>Yahawaobiye@gmail.com</t>
  </si>
  <si>
    <t>Garissa Lounge</t>
  </si>
  <si>
    <t>Keneth</t>
  </si>
  <si>
    <t>kenethkipsoi123@gmail.com</t>
  </si>
  <si>
    <t>Njoro, almost ergerton university</t>
  </si>
  <si>
    <t>Alloys otieno</t>
  </si>
  <si>
    <t>alloys2103@gmail.com</t>
  </si>
  <si>
    <t>Eldoret, Sogomo</t>
  </si>
  <si>
    <t>Mathew Muruthi</t>
  </si>
  <si>
    <t>mathewmuruthi@gmail.com</t>
  </si>
  <si>
    <t>VOK/Leisure</t>
  </si>
  <si>
    <t>Muga Mike</t>
  </si>
  <si>
    <t>Kisumu County Othoo area, Nearest landmark- Nyalenda Girls</t>
  </si>
  <si>
    <t>Dan Ooko</t>
  </si>
  <si>
    <t>danooko96@gmail.com</t>
  </si>
  <si>
    <t>Mark Mwangi Njoroge</t>
  </si>
  <si>
    <t>Joseph mwangi</t>
  </si>
  <si>
    <t>mwasrahab237@gmail.com</t>
  </si>
  <si>
    <t xml:space="preserve">Pinewood police post </t>
  </si>
  <si>
    <t>Ian kipchoech</t>
  </si>
  <si>
    <t>Ian@gmail.com</t>
  </si>
  <si>
    <t>Sub county hospital kaptidon</t>
  </si>
  <si>
    <t>Paul</t>
  </si>
  <si>
    <t>Dennis</t>
  </si>
  <si>
    <t>denismurithi39@gmail.com</t>
  </si>
  <si>
    <t xml:space="preserve">Nairobi odeon </t>
  </si>
  <si>
    <t>Frankline royi</t>
  </si>
  <si>
    <t>Peter Munene</t>
  </si>
  <si>
    <t>munene0212@gmail.com</t>
  </si>
  <si>
    <t>Gbs Tv, kasarani behind safari pack next to Usiu</t>
  </si>
  <si>
    <t>Pius Ndung'u</t>
  </si>
  <si>
    <t>piuzndunfu9@gmail.com</t>
  </si>
  <si>
    <t xml:space="preserve">Isinya stage </t>
  </si>
  <si>
    <t>Mike Otieno</t>
  </si>
  <si>
    <t>mikeomondi398@gmail.com</t>
  </si>
  <si>
    <t>Lolwe</t>
  </si>
  <si>
    <t>Mitchell Ogweno</t>
  </si>
  <si>
    <t>Ogwenomitchell@gmail.com</t>
  </si>
  <si>
    <t>Kisumu dondez</t>
  </si>
  <si>
    <t xml:space="preserve">Faisal Mohammed Ali </t>
  </si>
  <si>
    <t>topcat.fm@gmail.com</t>
  </si>
  <si>
    <t>Oshwal Academy (parklands), Jubilee Apartment</t>
  </si>
  <si>
    <t>Nelly</t>
  </si>
  <si>
    <t>Nelly123@gmail.com</t>
  </si>
  <si>
    <t>Utange opposite green hotel</t>
  </si>
  <si>
    <t>Airport</t>
  </si>
  <si>
    <t>Maseno</t>
  </si>
  <si>
    <t>Raphael Owino</t>
  </si>
  <si>
    <t>raphaelowino806@gmail.com</t>
  </si>
  <si>
    <t>Violet</t>
  </si>
  <si>
    <t>Violet1@gmail.com</t>
  </si>
  <si>
    <t>Utange opposite Green hotel</t>
  </si>
  <si>
    <t>Not Interested</t>
  </si>
  <si>
    <t>Daniel Abong'o</t>
  </si>
  <si>
    <t>Danielabong'o@gmail.com</t>
  </si>
  <si>
    <t>Changamwe</t>
  </si>
  <si>
    <t>Not ready</t>
  </si>
  <si>
    <t>Hussein</t>
  </si>
  <si>
    <t>hussein03@gmail.com</t>
  </si>
  <si>
    <t>Markiti,mlango wa papa road</t>
  </si>
  <si>
    <t>lack of funds sub will call salesman when ready</t>
  </si>
  <si>
    <t xml:space="preserve">Clinton Robby </t>
  </si>
  <si>
    <t>Zena Asman</t>
  </si>
  <si>
    <t>zenaasman@gmail.com</t>
  </si>
  <si>
    <t>Ogango ,Mercy children's home</t>
  </si>
  <si>
    <t>Laura wanyonyi</t>
  </si>
  <si>
    <t>laurawanyonyi90@yahoo.com</t>
  </si>
  <si>
    <t xml:space="preserve">Kileleshwa Academy </t>
  </si>
  <si>
    <t>Sub opted  for IDU</t>
  </si>
  <si>
    <t>David Opiyo Otieno</t>
  </si>
  <si>
    <t>davidopiyo04@gmail.com</t>
  </si>
  <si>
    <t>Nyakinyua road behind Liruta shepherd school</t>
  </si>
  <si>
    <t xml:space="preserve">Gilbert Mworiem </t>
  </si>
  <si>
    <t>AYMA MBAZUMUTIMA</t>
  </si>
  <si>
    <t>aymarmbiz@gmail.com</t>
  </si>
  <si>
    <t xml:space="preserve">Lower Kabete ACK Nyumba ya Kwanza Apartment </t>
  </si>
  <si>
    <t>Dunya Yasir</t>
  </si>
  <si>
    <t>farissharif@yahoo.com</t>
  </si>
  <si>
    <t>Shujaa mall - Donholm</t>
  </si>
  <si>
    <t>Kizito Omondi</t>
  </si>
  <si>
    <t>Kizitoomondi4@gmail.com</t>
  </si>
  <si>
    <t>Dondez</t>
  </si>
  <si>
    <t>Douglas  Bundi</t>
  </si>
  <si>
    <t>Ramitech Networks Ltd</t>
  </si>
  <si>
    <t>Benson/Damaris</t>
  </si>
  <si>
    <t>Benson@gmail.com</t>
  </si>
  <si>
    <t>Juja, Kenyatta road</t>
  </si>
  <si>
    <t xml:space="preserve">Sylvester </t>
  </si>
  <si>
    <t>Caroline muthoni</t>
  </si>
  <si>
    <t>Carolinewaiheya@85gmail.com</t>
  </si>
  <si>
    <t>Ngong Kiserian</t>
  </si>
  <si>
    <t xml:space="preserve">Sharon Odhiambo </t>
  </si>
  <si>
    <t>James Omondi</t>
  </si>
  <si>
    <t>jamesheil9194@gmail.com</t>
  </si>
  <si>
    <t xml:space="preserve">Sunspot </t>
  </si>
  <si>
    <t>Mohamed</t>
  </si>
  <si>
    <t>Kassim09@gmail.com</t>
  </si>
  <si>
    <t>Nyali</t>
  </si>
  <si>
    <t>REGION</t>
  </si>
  <si>
    <t>Gerald Macharia Kariuki</t>
  </si>
  <si>
    <t>HUMPHREY SHIHUNDU</t>
  </si>
  <si>
    <t>Rift</t>
  </si>
  <si>
    <t>Robert Raphael Ouma</t>
  </si>
  <si>
    <t>IRENE KISUKO</t>
  </si>
  <si>
    <t>Western</t>
  </si>
  <si>
    <t>Clinton Ocholla Robby</t>
  </si>
  <si>
    <t>Florence Mwongeli Mutinda</t>
  </si>
  <si>
    <t>AMOS KISINGU</t>
  </si>
  <si>
    <t>Catherine Nzula Mutuku</t>
  </si>
  <si>
    <t>Gilbert Mworiem Kiplagat</t>
  </si>
  <si>
    <t>Mariana Ajwang Hongo</t>
  </si>
  <si>
    <t>Sofia Nyambura Kariuki</t>
  </si>
  <si>
    <t>Joseph Munyao Musembi</t>
  </si>
  <si>
    <t>Dorcas Kendi Muriithi</t>
  </si>
  <si>
    <t>DANIEL MUIMI</t>
  </si>
  <si>
    <t>Mountain</t>
  </si>
  <si>
    <t>Clinton Shiverenje</t>
  </si>
  <si>
    <t>Alice Nzivulu Muthama</t>
  </si>
  <si>
    <t>Consolata Kedinyang</t>
  </si>
  <si>
    <t>Amos Mwangangi Kinyili</t>
  </si>
  <si>
    <t>AZENATH DAIZY</t>
  </si>
  <si>
    <t>Coast</t>
  </si>
  <si>
    <t>Edwin Ombwori Osubo</t>
  </si>
  <si>
    <t>Onono Bryton Ochieng</t>
  </si>
  <si>
    <t>Diana Rose Gatthoni</t>
  </si>
  <si>
    <t>Rael Nanjala Wekesa</t>
  </si>
  <si>
    <t>Cynthia Anjel Okut</t>
  </si>
  <si>
    <t>Tony Onoka Onyando</t>
  </si>
  <si>
    <t>Felistas Waithira Muchomba</t>
  </si>
  <si>
    <t>Bill Omoth Clinton</t>
  </si>
  <si>
    <t>David Nyambu Kitonga</t>
  </si>
  <si>
    <t>Jamima Indekhwa Anekeya</t>
  </si>
  <si>
    <t>Rajhat Ali Abdalla</t>
  </si>
  <si>
    <t>Richard Mwaniki Mutugi</t>
  </si>
  <si>
    <t>Nicholas Omboto Ombogo</t>
  </si>
  <si>
    <t>Eunice Gathoni Mwago</t>
  </si>
  <si>
    <t>Jack Lukas</t>
  </si>
  <si>
    <t>Issa Rashid Mwajopu</t>
  </si>
  <si>
    <t>Simon Macharia</t>
  </si>
  <si>
    <t>Samuel Macharia</t>
  </si>
  <si>
    <t>Fiona Maiyo</t>
  </si>
  <si>
    <t>John Mwangi</t>
  </si>
  <si>
    <t>Annie Muthoni Kairu</t>
  </si>
  <si>
    <t>Daniel Kiplagat Kiptoo</t>
  </si>
  <si>
    <t>Peace Maina Wangui</t>
  </si>
  <si>
    <t>Lisckreshia Kiende</t>
  </si>
  <si>
    <t>Gerald Muigai</t>
  </si>
  <si>
    <t>Unclaimed</t>
  </si>
  <si>
    <t>Ann Nyaguthii Njeri</t>
  </si>
  <si>
    <t>Doreen Kendi Kubai</t>
  </si>
  <si>
    <t>Faith Muthini</t>
  </si>
  <si>
    <t>Catherine Kyalo</t>
  </si>
  <si>
    <t>Salome Akinyi Sule</t>
  </si>
  <si>
    <t>Jesca Chebet</t>
  </si>
  <si>
    <t>Abdeneco Munyao Mutuku</t>
  </si>
  <si>
    <t>Mohamed Abdi Abdullahi</t>
  </si>
  <si>
    <t>Mbarak Hamisi Omar</t>
  </si>
  <si>
    <t>Juliana Bonareri Morimba</t>
  </si>
  <si>
    <t>Violet Kemunto Maronga</t>
  </si>
  <si>
    <t>Benedict Boru Ramata</t>
  </si>
  <si>
    <t>Sheila Mercy Atieno</t>
  </si>
  <si>
    <t>Sheilla Tundika Muvaka</t>
  </si>
  <si>
    <t>Lydia Mueni Joseph</t>
  </si>
  <si>
    <t>Sandys Msagha Mghambi</t>
  </si>
  <si>
    <t>Francis Mugo Wangarii</t>
  </si>
  <si>
    <t>Godiva Isichi Alegwa</t>
  </si>
  <si>
    <t>Daniel Kiragu Wanjiru</t>
  </si>
  <si>
    <t>Elvis Onyango</t>
  </si>
  <si>
    <t>Bonface Odhiambo</t>
  </si>
  <si>
    <t>Sarah Jepchumba Bor</t>
  </si>
  <si>
    <t>Daisy Achieng Owiti</t>
  </si>
  <si>
    <t>Omarita Oscar Obonyo</t>
  </si>
  <si>
    <t>Geoffrey Arogo Ongoro</t>
  </si>
  <si>
    <t>Susan Nzisa Muli</t>
  </si>
  <si>
    <t>Nancy Waithera Maina</t>
  </si>
  <si>
    <t>Victoria Nyambare Osindi</t>
  </si>
  <si>
    <t>Hellen Njeri Ihuthia</t>
  </si>
  <si>
    <t>Benson Mwangudza Tinga</t>
  </si>
  <si>
    <t>Elisha Kiptum</t>
  </si>
  <si>
    <t>Lucy Wangoi Mara</t>
  </si>
  <si>
    <t>Kenneth Mwangi Maina</t>
  </si>
  <si>
    <t>Opande Benard Odhiambo</t>
  </si>
  <si>
    <t>Anode Meshack</t>
  </si>
  <si>
    <t>Rachael Kaburu</t>
  </si>
  <si>
    <t>Doreen Karambu</t>
  </si>
  <si>
    <t>Jennifer Kanini Savali</t>
  </si>
  <si>
    <t>Emmanuel Sylvester Musa</t>
  </si>
  <si>
    <t>Oscar Kibet</t>
  </si>
  <si>
    <t>Catherine Nduta Kigotho</t>
  </si>
  <si>
    <t>Polycup Gisemba</t>
  </si>
  <si>
    <t>PAE</t>
  </si>
  <si>
    <t>Damaris Mainga</t>
  </si>
  <si>
    <t>MBALEICT INVESTMENTS</t>
  </si>
  <si>
    <t>Mariana Hongo</t>
  </si>
  <si>
    <t>SPICY LUMINARIES ENTERPRISE</t>
  </si>
  <si>
    <t>OLIPHERNET BUSINESS SOLUTIONS</t>
  </si>
  <si>
    <t>Brian Odero</t>
  </si>
  <si>
    <t>ONFON MEDIA LIMITED</t>
  </si>
  <si>
    <t>JOECHARLIE ENTERPRISES</t>
  </si>
  <si>
    <t>Salome Sule</t>
  </si>
  <si>
    <t>SEGO COMMUNICATIONS</t>
  </si>
  <si>
    <t>jebetbety86@gmail.com</t>
  </si>
  <si>
    <t>BLUESTRON SOLUTIONS LTD</t>
  </si>
  <si>
    <t>Betreace Chebet</t>
  </si>
  <si>
    <t>Foresight TLC</t>
  </si>
  <si>
    <t>SALAMA COMMUNICATIONS LIMITED</t>
  </si>
  <si>
    <t>BAMBANET TECHNOLOGIES</t>
  </si>
  <si>
    <t>LINKS DATA CENTRE LTD</t>
  </si>
  <si>
    <t>POWEX COMMUNICATIONS</t>
  </si>
  <si>
    <t>TOPSTAR ENTERPRISES</t>
  </si>
  <si>
    <t>keytanholdingsltd@gmail.com</t>
  </si>
  <si>
    <t>KEYTAN HOLDING LIMITED</t>
  </si>
  <si>
    <t>RIEDLA ENTERPRISES LIMITED</t>
  </si>
  <si>
    <t>BRIGHTER BRAND PROMOTERS LIMITED</t>
  </si>
  <si>
    <t>WAMEER WHOLESALERS AND DISTRIBUTORS LTD</t>
  </si>
  <si>
    <t>HEULAN ENTERPRISES</t>
  </si>
  <si>
    <t>PRONET DIGITAL SOLUTIONS LTD</t>
  </si>
  <si>
    <t>CAKANE COMMUNICATION</t>
  </si>
  <si>
    <t>GUZZER TECHNOLOGIES LIMITED</t>
  </si>
  <si>
    <t>BAZZTECH NETWORKS</t>
  </si>
  <si>
    <t>KAFITI ENTERPRISES</t>
  </si>
  <si>
    <t>BLUROK AFRICA LTD</t>
  </si>
  <si>
    <t>STRENGTH HEIGHTS LIMITED</t>
  </si>
  <si>
    <t>EVENT CREST LIMITED</t>
  </si>
  <si>
    <t>KZ TECHNOLOGIES LTD</t>
  </si>
  <si>
    <t>MUTISH SOLUTIONS</t>
  </si>
  <si>
    <t>KEROMATT COMMUNICATION LIMITED</t>
  </si>
  <si>
    <t>THEMARS CONSULTANTS NETWORK SERV</t>
  </si>
  <si>
    <t>YIREH NETWORKS</t>
  </si>
  <si>
    <t>Techvisory Ltd</t>
  </si>
  <si>
    <t>SPRINKVILLE NETWORKS LIMITED</t>
  </si>
  <si>
    <t>WAM APPLICATIONS</t>
  </si>
  <si>
    <t>REEF TECHNOLOGIES LIMITED</t>
  </si>
  <si>
    <t>BOSIMA ENTERPRISE</t>
  </si>
  <si>
    <t>SADICK COMPTECH ENTERPRISES LIMITED</t>
  </si>
  <si>
    <t>M NET TECHNOLOGIES</t>
  </si>
  <si>
    <t>NIWATECH ENTERPRISES</t>
  </si>
  <si>
    <t>GIKUNDU ENTERPRISES</t>
  </si>
  <si>
    <t>INTERACT BUSINESS SOLUTIONS</t>
  </si>
  <si>
    <t>JURAZZ ENTERPRISES</t>
  </si>
  <si>
    <t>Zaincom Omaris ltd</t>
  </si>
  <si>
    <t>FASTPAY VENTURES LTD</t>
  </si>
  <si>
    <t>VIRTUS LIMITED</t>
  </si>
  <si>
    <t>PROGRESS LOGIC LTD</t>
  </si>
  <si>
    <t>Plenitude Agencies Ltd</t>
  </si>
  <si>
    <t>GOVSAN ENTERPRISES</t>
  </si>
  <si>
    <t>LEARNERS BRIDGE SOLUTION</t>
  </si>
  <si>
    <t>WINCOS CONNECTIONS LTD</t>
  </si>
  <si>
    <t>REALITY DREAM</t>
  </si>
  <si>
    <t>LUVIDA INVESTMENT</t>
  </si>
  <si>
    <t>DANTEZKI SOLUTIONS LIMITED</t>
  </si>
  <si>
    <t>SEABREEZE DATA VENTURES</t>
  </si>
  <si>
    <t>joseph.gichunge@jazzacentre.com</t>
  </si>
  <si>
    <t>SIKILIZA INNOVATION CENTRE</t>
  </si>
  <si>
    <t>SURF NET SOLUTIONS LIMITED</t>
  </si>
  <si>
    <t>Masaba Services Ltd</t>
  </si>
  <si>
    <t>BLESSED DIGITAL ELECTRONICS LIMITED</t>
  </si>
  <si>
    <t>info@torescoe.com</t>
  </si>
  <si>
    <t>REMOTIX TECHNOLOGIES LTD</t>
  </si>
  <si>
    <t>MELNALD INVESTMENTS</t>
  </si>
  <si>
    <t>KENMAG GENERAL DISTRIBUTOR</t>
  </si>
  <si>
    <t>JOHNTECALL COMMUNICATION</t>
  </si>
  <si>
    <t>MUNGOMATECH INNOVATIONS</t>
  </si>
  <si>
    <t>CHINXNAYA TECHNOLOGIES</t>
  </si>
  <si>
    <t>JOAMA WORKS LIMITED</t>
  </si>
  <si>
    <t>LEXCAR COMMUNIATIONS LIMITED</t>
  </si>
  <si>
    <t>RONET SOLUTIONS</t>
  </si>
  <si>
    <t>BETINA INVESTMENT</t>
  </si>
  <si>
    <t>AITESAF INVESTMENTS</t>
  </si>
  <si>
    <t>JEGLAR LIMITED</t>
  </si>
  <si>
    <t>NAIDURA ENTERPRISES LIMITED</t>
  </si>
  <si>
    <t>BILTONY GENERAL CONTRACTORS LIMITED</t>
  </si>
  <si>
    <t>JALIWA DIGITAL SERVICES</t>
  </si>
  <si>
    <t>TIDCO LIMITED</t>
  </si>
  <si>
    <t>NAHUM BUSINESS SOLUTIONS</t>
  </si>
  <si>
    <t>MIDDLETON COMMUNICATION LIMITED</t>
  </si>
  <si>
    <t>KWATOM COMMUNICATIONS</t>
  </si>
  <si>
    <t>Infinite Entreprenuers</t>
  </si>
  <si>
    <t>Dualpix Communications Limited</t>
  </si>
  <si>
    <t>CHABERO GENERAL SUPPLIES AND CONSTRUCTIO</t>
  </si>
  <si>
    <t>WAKANDA GALAXY SERVICES</t>
  </si>
  <si>
    <t>KLIQ MICRO SYSTEMS</t>
  </si>
  <si>
    <t>BLACKWATER COMMUNICATION</t>
  </si>
  <si>
    <t>BJ WAKAAM LIMITED</t>
  </si>
  <si>
    <t>JADAVI INVESTMENTS</t>
  </si>
  <si>
    <t>YAS COMMUNICATION</t>
  </si>
  <si>
    <t>LUHYA LUO DOLLAR CONNECTION</t>
  </si>
  <si>
    <t>YASKEEN ENTERPRISES</t>
  </si>
  <si>
    <t>WEZESHA MTANDAO MASHINANI</t>
  </si>
  <si>
    <t>JM CONCLAVE LIMITED</t>
  </si>
  <si>
    <t>CLARIFI INTERNET LTD</t>
  </si>
  <si>
    <t>SANTE VENTURES</t>
  </si>
  <si>
    <t>KODERAP SUPPLIES</t>
  </si>
  <si>
    <t>RENECY VENTURES</t>
  </si>
  <si>
    <t>MALAZI BORA LTD</t>
  </si>
  <si>
    <t>BIG NATION NETWORKS</t>
  </si>
  <si>
    <t>VITU TECH AND WATCH LIMITED</t>
  </si>
  <si>
    <t>RADIO RAYYAN</t>
  </si>
  <si>
    <t>SUMA COMPUTERS</t>
  </si>
  <si>
    <t>jobjuma01@gmail.com</t>
  </si>
  <si>
    <t>GRANDWORLD MOTORS</t>
  </si>
  <si>
    <t>ZURI NETWORKS LIMITED</t>
  </si>
  <si>
    <t>MOWAMA GENERAL SUPPLIERS</t>
  </si>
  <si>
    <t>SIRGOI SYSTEMS LIMITED</t>
  </si>
  <si>
    <t>EBB DSE FWA SUMMARY</t>
  </si>
  <si>
    <t>TL/SUPERVISOR</t>
  </si>
  <si>
    <t>DSE Name</t>
  </si>
  <si>
    <t>KYC_ID</t>
  </si>
  <si>
    <t>Base Station</t>
  </si>
  <si>
    <t>Zone</t>
  </si>
  <si>
    <t>ZONE</t>
  </si>
  <si>
    <t>Leads</t>
  </si>
  <si>
    <t>Conv. Rate (%)</t>
  </si>
  <si>
    <t>Machakos</t>
  </si>
  <si>
    <t>Eastern</t>
  </si>
  <si>
    <t>NAIROBI</t>
  </si>
  <si>
    <t>Thika</t>
  </si>
  <si>
    <t>Nairobi East</t>
  </si>
  <si>
    <t>Nairobi Metropolitan</t>
  </si>
  <si>
    <t>Kiambu</t>
  </si>
  <si>
    <t>Nairobi West</t>
  </si>
  <si>
    <t>Diani</t>
  </si>
  <si>
    <t>COAST</t>
  </si>
  <si>
    <t>coast</t>
  </si>
  <si>
    <t>Mtwapa</t>
  </si>
  <si>
    <t>Narok</t>
  </si>
  <si>
    <t>Mt. Kenya</t>
  </si>
  <si>
    <t>MOUNTAIN</t>
  </si>
  <si>
    <t>Meru</t>
  </si>
  <si>
    <t>Aberdare</t>
  </si>
  <si>
    <t>Nakuru lower</t>
  </si>
  <si>
    <t>RIFT</t>
  </si>
  <si>
    <t>Nakuru Upper</t>
  </si>
  <si>
    <t>WESTERN</t>
  </si>
  <si>
    <t>Winnie Jepyego Koros</t>
  </si>
  <si>
    <t>North Eastern</t>
  </si>
  <si>
    <t>South Rift</t>
  </si>
  <si>
    <t>Kenneth Muriithi</t>
  </si>
  <si>
    <t>Partners Name</t>
  </si>
  <si>
    <t>Nairobi CBD</t>
  </si>
  <si>
    <t>rongai</t>
  </si>
  <si>
    <t>Utawala</t>
  </si>
  <si>
    <t>adams arcade</t>
  </si>
  <si>
    <t>Cabanas</t>
  </si>
  <si>
    <t>Westlands, Krishna centre,6th floor</t>
  </si>
  <si>
    <t>Voi</t>
  </si>
  <si>
    <t>Likoni</t>
  </si>
  <si>
    <t>Thika road</t>
  </si>
  <si>
    <t>Njoro</t>
  </si>
  <si>
    <t>milimani road</t>
  </si>
  <si>
    <t>Oyugis</t>
  </si>
  <si>
    <t>NAIROBI TOWN</t>
  </si>
  <si>
    <t>Nakuru Town</t>
  </si>
  <si>
    <t>kiambu</t>
  </si>
  <si>
    <t>Samburu</t>
  </si>
  <si>
    <t>Two rivers</t>
  </si>
  <si>
    <t>KIAMBU RD</t>
  </si>
  <si>
    <t>NextGEN Mall</t>
  </si>
  <si>
    <t>MACHAKOS JUNCTION</t>
  </si>
  <si>
    <t>kisii</t>
  </si>
  <si>
    <t>KITENGELA</t>
  </si>
  <si>
    <t>Nyahururu</t>
  </si>
  <si>
    <t>Wahiyaki way</t>
  </si>
  <si>
    <t>Thika rd.Garden Estate</t>
  </si>
  <si>
    <t>Kahawa west</t>
  </si>
  <si>
    <t>Nyeri</t>
  </si>
  <si>
    <t>Gumba</t>
  </si>
  <si>
    <t>Kasarani</t>
  </si>
  <si>
    <t>Malindi</t>
  </si>
  <si>
    <t>Babadogo</t>
  </si>
  <si>
    <t>Kisii</t>
  </si>
  <si>
    <t>Ruiru</t>
  </si>
  <si>
    <t>Hidelberg House-Bellevue</t>
  </si>
  <si>
    <t>Umoja</t>
  </si>
  <si>
    <t>Kilifi</t>
  </si>
  <si>
    <t>Kitale</t>
  </si>
  <si>
    <t>Garden Estate</t>
  </si>
  <si>
    <t>Mlolongo</t>
  </si>
  <si>
    <t>South B</t>
  </si>
  <si>
    <t>Emali</t>
  </si>
  <si>
    <t>fedha road</t>
  </si>
  <si>
    <t>TRM</t>
  </si>
  <si>
    <t>Karatina</t>
  </si>
  <si>
    <t>UTAWALA</t>
  </si>
  <si>
    <t>Ngong</t>
  </si>
  <si>
    <t>Upperhill</t>
  </si>
  <si>
    <t>Wundanyi</t>
  </si>
  <si>
    <t>Upper Hill Nairobi</t>
  </si>
  <si>
    <t>Kitui</t>
  </si>
  <si>
    <t>Kakamega</t>
  </si>
  <si>
    <t xml:space="preserve">Koinange </t>
  </si>
  <si>
    <t>Kakuma</t>
  </si>
  <si>
    <t>two rivers</t>
  </si>
  <si>
    <t>Runda</t>
  </si>
  <si>
    <t>Westlands</t>
  </si>
  <si>
    <t>Nairobi  CBD</t>
  </si>
  <si>
    <t>Athi River</t>
  </si>
  <si>
    <t>Mulolongo</t>
  </si>
  <si>
    <t>Kwale /Ukunda</t>
  </si>
  <si>
    <t>Karen</t>
  </si>
  <si>
    <t>Waiyaki way</t>
  </si>
  <si>
    <t>Westlands, Parklands, Chiromo lane</t>
  </si>
  <si>
    <t>KACHO INVESTMENT</t>
  </si>
  <si>
    <t>HUBTECH</t>
  </si>
  <si>
    <t>TEGEMEO TELKOM</t>
  </si>
  <si>
    <t>BLUEDAH SOLUTION</t>
  </si>
  <si>
    <t>DIGNITY TRADERS</t>
  </si>
  <si>
    <t>ALIM COMMUNICATIONS</t>
  </si>
  <si>
    <t>BEYOND DEALS ENTERPRISES</t>
  </si>
  <si>
    <t>CROWNET SOLUTIONS</t>
  </si>
  <si>
    <t>VEEGITEK COMPUTERS</t>
  </si>
  <si>
    <t>Q3M WANDA SOLUTIONS</t>
  </si>
  <si>
    <t>POLO MARKETING COMPANY</t>
  </si>
  <si>
    <t>GUZZER TECHNOLOGIES</t>
  </si>
  <si>
    <t>STRENGTH HEIGHTS</t>
  </si>
  <si>
    <t>TIME COP TRADING CORPORATION</t>
  </si>
  <si>
    <t>JAYPHONES PROPERTIES</t>
  </si>
  <si>
    <t>TVI TECHNOLOGIES</t>
  </si>
  <si>
    <t>PARIX KENYA</t>
  </si>
  <si>
    <t>JOSEM COMMUNICATION</t>
  </si>
  <si>
    <t>SADICK COMPTECH ENTERPRISES</t>
  </si>
  <si>
    <t>Mercury Agencies</t>
  </si>
  <si>
    <t>Jewits Group</t>
  </si>
  <si>
    <t>SURF NET SOLUTIONS</t>
  </si>
  <si>
    <t>RED BOX</t>
  </si>
  <si>
    <t>HELMHOLTZ</t>
  </si>
  <si>
    <t>BESTINU COMMUNICATIONS</t>
  </si>
  <si>
    <t>DELTA NET</t>
  </si>
  <si>
    <t>KINGS SMT COMMUNICATION</t>
  </si>
  <si>
    <t>XENON KENYA</t>
  </si>
  <si>
    <t>LINK BROS ENTERPRISE</t>
  </si>
  <si>
    <t>FINE BRANDS</t>
  </si>
  <si>
    <t>AMTAAR</t>
  </si>
  <si>
    <t>SOARMAX ELITE</t>
  </si>
  <si>
    <t>NOORCOM NETWORK NNL</t>
  </si>
  <si>
    <t>JM CONCLAVE</t>
  </si>
  <si>
    <t>JOYNET SOLUTION</t>
  </si>
  <si>
    <t>PLANS ONLINE K</t>
  </si>
  <si>
    <t>ANEXA TECH IT</t>
  </si>
  <si>
    <t>THRIVE WAVE SOLUTIONS</t>
  </si>
  <si>
    <t>DUHAM SOLUTIONS</t>
  </si>
  <si>
    <t>TRAX COMMUNICATIONS</t>
  </si>
  <si>
    <t>Kwale</t>
  </si>
  <si>
    <t>Shimba Hills</t>
  </si>
  <si>
    <t>Collins Kamau</t>
  </si>
  <si>
    <t>Ronald Kiplimo</t>
  </si>
  <si>
    <t>Edwin Keter</t>
  </si>
  <si>
    <t>Nickson Rop</t>
  </si>
  <si>
    <t>ramzseynoah@gmail.com</t>
  </si>
  <si>
    <t>1523hrs</t>
  </si>
  <si>
    <t>CLOSED</t>
  </si>
  <si>
    <t>17/10/2025</t>
  </si>
  <si>
    <t xml:space="preserve">Nyalenda </t>
  </si>
  <si>
    <t>Mamboleo</t>
  </si>
  <si>
    <t>Antony Kasuku</t>
  </si>
  <si>
    <t>NASHON WIGINA</t>
  </si>
  <si>
    <t>wigsnah@gmail.com</t>
  </si>
  <si>
    <t>Assumption Center Nearest Landmark- Catholic Bookshop or St Paul's University</t>
  </si>
  <si>
    <t>Aziz Onzere</t>
  </si>
  <si>
    <t>onzereaziz@gmail.com</t>
  </si>
  <si>
    <t>Manyatta</t>
  </si>
  <si>
    <t>Juniorate Mujete</t>
  </si>
  <si>
    <t>Jmujete@aol.com</t>
  </si>
  <si>
    <t>Tea room Meiso sacco</t>
  </si>
  <si>
    <t xml:space="preserve">Paul mwirigi </t>
  </si>
  <si>
    <t>Daniel Amanja</t>
  </si>
  <si>
    <t>damanja12@gmail.com</t>
  </si>
  <si>
    <t>Nkubu- meru</t>
  </si>
  <si>
    <t xml:space="preserve">Imenti tea factory </t>
  </si>
  <si>
    <t>Agollah</t>
  </si>
  <si>
    <t>agollahkombewa@gmail.com</t>
  </si>
  <si>
    <t>Rydeme East Africa</t>
  </si>
  <si>
    <t>Emmanuel George Omondi</t>
  </si>
  <si>
    <t>Emmanuelomondi988@gmail.com</t>
  </si>
  <si>
    <t>Milimani</t>
  </si>
  <si>
    <t>Kabarak</t>
  </si>
  <si>
    <t>18/10/2025</t>
  </si>
  <si>
    <t xml:space="preserve">Kenyatta University </t>
  </si>
  <si>
    <t>Gilbert</t>
  </si>
  <si>
    <t>28/10/2025</t>
  </si>
  <si>
    <t>Incomplete number</t>
  </si>
  <si>
    <t xml:space="preserve">Nakuru CBD </t>
  </si>
  <si>
    <t>Cosmas atambo</t>
  </si>
  <si>
    <t>Cosyminyi@gmail.com</t>
  </si>
  <si>
    <t>Dohnom caltex</t>
  </si>
  <si>
    <t>DAISY OWITI</t>
  </si>
  <si>
    <t>JOEL WANYAMA</t>
  </si>
  <si>
    <t>joebishori82@gmail.com</t>
  </si>
  <si>
    <t>Bungoma</t>
  </si>
  <si>
    <t>Lady bgm estate</t>
  </si>
  <si>
    <t>Donhom caltex</t>
  </si>
  <si>
    <t xml:space="preserve">Daisy </t>
  </si>
  <si>
    <t>DONALD KIPRUTO</t>
  </si>
  <si>
    <t>mcnadoh@gmail.com</t>
  </si>
  <si>
    <t>Iten</t>
  </si>
  <si>
    <t>Katalel</t>
  </si>
  <si>
    <t>Out of ODU scope</t>
  </si>
  <si>
    <t>PATRICK MIREGWA</t>
  </si>
  <si>
    <t>patrickmiregwa@gmail.com</t>
  </si>
  <si>
    <t>Bogiakumu</t>
  </si>
  <si>
    <t>MAHEEN</t>
  </si>
  <si>
    <t>sanuoptum@gmail.com</t>
  </si>
  <si>
    <t>eldowillestate</t>
  </si>
  <si>
    <t>Elly Kennes</t>
  </si>
  <si>
    <t>ellykennes@gmail.com</t>
  </si>
  <si>
    <t>Bamboo Lane Limuru road</t>
  </si>
  <si>
    <t>sub wants portable one</t>
  </si>
  <si>
    <t>Davis Owuor</t>
  </si>
  <si>
    <t>davisotieno85@gmail.com</t>
  </si>
  <si>
    <t xml:space="preserve">Kisumu mega plaza </t>
  </si>
  <si>
    <t>Philomena mutungi</t>
  </si>
  <si>
    <t>Sammy ngine</t>
  </si>
  <si>
    <t>nginelinks@gmail.com</t>
  </si>
  <si>
    <t xml:space="preserve">Mount Kenya university </t>
  </si>
  <si>
    <t>Pius zangi</t>
  </si>
  <si>
    <t>piuszangi@yahoo.com</t>
  </si>
  <si>
    <t>Next to Kwa Ndege Mwalimu court</t>
  </si>
  <si>
    <t>Mwambie Silas munene</t>
  </si>
  <si>
    <t>mwaminesilas1.luc@yahoo.com</t>
  </si>
  <si>
    <t>Kisiwa west estate thika</t>
  </si>
  <si>
    <t>Allan Shiebi</t>
  </si>
  <si>
    <t>allanshiebi@gmail.com</t>
  </si>
  <si>
    <t>Daisy Owiti</t>
  </si>
  <si>
    <t>VICTOR CHERUIYOT</t>
  </si>
  <si>
    <t>cheruiyotvictorkorir@gmail.com</t>
  </si>
  <si>
    <t>Litein</t>
  </si>
  <si>
    <t xml:space="preserve">Sinendoik secondary school </t>
  </si>
  <si>
    <t>Christine John</t>
  </si>
  <si>
    <t>FELIX OTIENO</t>
  </si>
  <si>
    <t>felixokoth57@gmail.com</t>
  </si>
  <si>
    <t xml:space="preserve">Nyamasaria Molem stage </t>
  </si>
  <si>
    <t>Neilxtine@gmail.com</t>
  </si>
  <si>
    <t>Club decimo</t>
  </si>
  <si>
    <t>Victor Muema</t>
  </si>
  <si>
    <t>victormweshzz@gmail.com</t>
  </si>
  <si>
    <t>SOUTH B- SOUTH C FLYOVER/ TUK MEN HOSTELS</t>
  </si>
  <si>
    <t>Peter Njoroge</t>
  </si>
  <si>
    <t>peterndungi2000@gmail.com</t>
  </si>
  <si>
    <t xml:space="preserve">Joska,Mutalia opposite ottomat supermarket </t>
  </si>
  <si>
    <t>Charles Otieno</t>
  </si>
  <si>
    <t>charlesotieno@gmail.com</t>
  </si>
  <si>
    <t>Joab Odhiambo</t>
  </si>
  <si>
    <t>joabonyango65@gmail.com</t>
  </si>
  <si>
    <t>Garissa lounge</t>
  </si>
  <si>
    <t>Kelvin Omondi</t>
  </si>
  <si>
    <t>kelvinomondi3@gmail.com</t>
  </si>
  <si>
    <t>Leisure, Kangi bar</t>
  </si>
  <si>
    <t>Durable biruk</t>
  </si>
  <si>
    <t>firaon.biruk@gmail.com</t>
  </si>
  <si>
    <t>Greenspan mall</t>
  </si>
  <si>
    <t>Alphenous marinai</t>
  </si>
  <si>
    <t>alphenouskiptim@gmail.com</t>
  </si>
  <si>
    <t>Imara mall (maziwa)</t>
  </si>
  <si>
    <t>DOREEN MUCHERA</t>
  </si>
  <si>
    <t>doreenmuchera@gmail.com</t>
  </si>
  <si>
    <t>Mwea</t>
  </si>
  <si>
    <t>Ngurubani mwea</t>
  </si>
  <si>
    <t>Dennis Murithi</t>
  </si>
  <si>
    <t>Joseph kitavi</t>
  </si>
  <si>
    <t>Kitavijoseph957@gmail.com</t>
  </si>
  <si>
    <t>UMOJA</t>
  </si>
  <si>
    <t>Wallace sihafu</t>
  </si>
  <si>
    <t>baruales@gmail.com</t>
  </si>
  <si>
    <t>Mulolongo phase 3</t>
  </si>
  <si>
    <t xml:space="preserve">FLORENCE MUTINDA </t>
  </si>
  <si>
    <t>Wayne Wafula</t>
  </si>
  <si>
    <t>arnoldwayne92@gmail.com</t>
  </si>
  <si>
    <t>Embakasi West, Mowlem Kwa Maji Police station</t>
  </si>
  <si>
    <t>Isaac Kona</t>
  </si>
  <si>
    <t>konaisaac2001@gmail.com</t>
  </si>
  <si>
    <t>Mlolongo Quick mart Supermarket</t>
  </si>
  <si>
    <t>Caroline Wangari</t>
  </si>
  <si>
    <t>wangaricaroline536@gmail.com</t>
  </si>
  <si>
    <t>Thika,Strategic Plaza Nearest landmark-Blue Nile Rolling Mills</t>
  </si>
  <si>
    <t xml:space="preserve">GILBERT MWORIEM </t>
  </si>
  <si>
    <t>Samuel Ndungu</t>
  </si>
  <si>
    <t>ndungu.samuel096@gmail.com</t>
  </si>
  <si>
    <t>Duruma Road,Downtown Towers-2nd Floor, Shop 1A Nearest landmark- Simba Coach Booking Office</t>
  </si>
  <si>
    <t>Gabriel wanyonyi</t>
  </si>
  <si>
    <t>gabrielwanyonyi413@gmail.com</t>
  </si>
  <si>
    <t xml:space="preserve">Bee centre/ACK ST AUGUSTINE CHURCH </t>
  </si>
  <si>
    <t>Jasen Kimani</t>
  </si>
  <si>
    <t>kimanijasen@gmail.com</t>
  </si>
  <si>
    <t>Umoja 1</t>
  </si>
  <si>
    <t>Godiva Alegwa</t>
  </si>
  <si>
    <t>Alex Otieno</t>
  </si>
  <si>
    <t xml:space="preserve">Sogomo immediately after University of Eldoret </t>
  </si>
  <si>
    <t>Khaemba Zakayo</t>
  </si>
  <si>
    <t>Mohammed Ali Chandango</t>
  </si>
  <si>
    <t>modizoali@gmail.com</t>
  </si>
  <si>
    <t>Langas</t>
  </si>
  <si>
    <t>Collins Kiplagat</t>
  </si>
  <si>
    <t>Joseph Alusiola</t>
  </si>
  <si>
    <t>josephalusiola034@gmail.com</t>
  </si>
  <si>
    <t>Kitengela, Vatican</t>
  </si>
  <si>
    <t>Rina</t>
  </si>
  <si>
    <t>rinakimani@gmail.com</t>
  </si>
  <si>
    <t>KIgen-Kikuyu</t>
  </si>
  <si>
    <t>Yussuf ADan</t>
  </si>
  <si>
    <t>Adanabdullahi585@gmail.com</t>
  </si>
  <si>
    <t>Garissa lodge Shop G7 ground floor</t>
  </si>
  <si>
    <t>Fredrick Olonde</t>
  </si>
  <si>
    <t>olonde.fred@gmail.com</t>
  </si>
  <si>
    <t>Mollen stores Nyamasiriaa</t>
  </si>
  <si>
    <t>Abdullahi Hassan</t>
  </si>
  <si>
    <t>abdisalanhassan837@gmail.com</t>
  </si>
  <si>
    <t xml:space="preserve">Rasmi1 apartments, sergeant major kamugobe street Eastleigh. </t>
  </si>
  <si>
    <t>Torniams Orina</t>
  </si>
  <si>
    <t>TORESCOE LIMITED</t>
  </si>
  <si>
    <t>Orino</t>
  </si>
  <si>
    <t>Roscoe centre, Behind Ramtons Mombasa Road</t>
  </si>
  <si>
    <t>Otonglo</t>
  </si>
  <si>
    <t>kimnoel708@gmail.com</t>
  </si>
  <si>
    <t>Abdallah mohamed</t>
  </si>
  <si>
    <t>gaaniahmed21@gmail.com</t>
  </si>
  <si>
    <t xml:space="preserve">Muratina street ,,muratina tower Eastleigh </t>
  </si>
  <si>
    <t>Wilberforce Otieno</t>
  </si>
  <si>
    <t>Wilberforceotieno@gmail.com</t>
  </si>
  <si>
    <t>Mitchell</t>
  </si>
  <si>
    <t>mitchellogweno@gmail.com</t>
  </si>
  <si>
    <t>Japheth</t>
  </si>
  <si>
    <t>japhethkenyagha@gmail.com</t>
  </si>
  <si>
    <t xml:space="preserve">Athi River River Park Estate Nearest landmark- Crystal mall </t>
  </si>
  <si>
    <t>Call client on 25th Oct</t>
  </si>
  <si>
    <t>LABAN EMMANUEL</t>
  </si>
  <si>
    <t>emmanuellaban94@gmail.com</t>
  </si>
  <si>
    <t>Lodwar</t>
  </si>
  <si>
    <t>CORNESTONE CHURCH-NAKWAMEKWI</t>
  </si>
  <si>
    <t>GLADYS CHELIMO</t>
  </si>
  <si>
    <t>glajeche@gmail.com</t>
  </si>
  <si>
    <t>langas police station line  flats</t>
  </si>
  <si>
    <t>Sub to get back when ready</t>
  </si>
  <si>
    <t>Barack oluoch tweya</t>
  </si>
  <si>
    <t>barackoluoch9@gmail.com</t>
  </si>
  <si>
    <t>Otonglo market</t>
  </si>
  <si>
    <t>JANE WANGUI WAWERU</t>
  </si>
  <si>
    <t>janemwangi@gmail.com</t>
  </si>
  <si>
    <t>gilgil</t>
  </si>
  <si>
    <t>Sub said she did`nt request</t>
  </si>
  <si>
    <t>JOEL KEMBOI</t>
  </si>
  <si>
    <t>joelkemboi9@gmail.com</t>
  </si>
  <si>
    <t>Tendwo SDA</t>
  </si>
  <si>
    <t>Brian Siabei</t>
  </si>
  <si>
    <t>siabeibrian26@gmail.com</t>
  </si>
  <si>
    <t xml:space="preserve">KISUMU NYALENDA </t>
  </si>
  <si>
    <t>Felix mukanzi</t>
  </si>
  <si>
    <t>F88590423@gmail.com</t>
  </si>
  <si>
    <t>Makadara ,jogoo road police station.</t>
  </si>
  <si>
    <t>Mustafa seisan</t>
  </si>
  <si>
    <t>musti2027@gmail.com</t>
  </si>
  <si>
    <t xml:space="preserve">Memo Academy </t>
  </si>
  <si>
    <t>Ezra KIPKIRUI</t>
  </si>
  <si>
    <t>ILLULA-gethsemane christian school</t>
  </si>
  <si>
    <t>WELDON TANUI</t>
  </si>
  <si>
    <t>frankjose2396@gmail.com</t>
  </si>
  <si>
    <t>ACK ST.ANDREWS PARISH BAHATI-MANJUKI</t>
  </si>
  <si>
    <t>Incorrect request</t>
  </si>
  <si>
    <t>Dan</t>
  </si>
  <si>
    <t>Mwariki</t>
  </si>
  <si>
    <t>Test</t>
  </si>
  <si>
    <t>DUNCAN KIBET</t>
  </si>
  <si>
    <t>dunleegend@gmail.com</t>
  </si>
  <si>
    <t>KONDELE , APP MARK SUPERMARKET</t>
  </si>
  <si>
    <t>Charles Onyango</t>
  </si>
  <si>
    <t>oomboyo15@gmail.com</t>
  </si>
  <si>
    <t>Arina Estate</t>
  </si>
  <si>
    <t>Hawa rage</t>
  </si>
  <si>
    <t>Susaancabdirahmaan@gmail.com</t>
  </si>
  <si>
    <t>Westlands ,asmin court ,rhapta road</t>
  </si>
  <si>
    <t xml:space="preserve">Godiva Alegwa </t>
  </si>
  <si>
    <t>Flavian Wamanda</t>
  </si>
  <si>
    <t>flavianwamanda39@gmail.com</t>
  </si>
  <si>
    <t xml:space="preserve">Kimumu-Matemo near University of Eldoret </t>
  </si>
  <si>
    <t>Peter Githinji</t>
  </si>
  <si>
    <t>Kibaarapg@gmail.com</t>
  </si>
  <si>
    <t>Opposite ABC place,Redhill road</t>
  </si>
  <si>
    <t>support@fortunekenya.com</t>
  </si>
  <si>
    <t xml:space="preserve">DENNIS MURITHI </t>
  </si>
  <si>
    <t>Paul Masinde</t>
  </si>
  <si>
    <t>Paulwmasinde15@gmail.com</t>
  </si>
  <si>
    <t>Odeon CBD Nairobi</t>
  </si>
  <si>
    <t>Soy</t>
  </si>
  <si>
    <t>16/10/2025</t>
  </si>
  <si>
    <t>Joseph Ochieng</t>
  </si>
  <si>
    <t xml:space="preserve">Felistas Waithira </t>
  </si>
  <si>
    <t>bamwatech@gmail.com</t>
  </si>
  <si>
    <t xml:space="preserve">Zimmerman Base </t>
  </si>
  <si>
    <t>Jamal mwagoji</t>
  </si>
  <si>
    <t>Mwagojijamal0@gmail.com</t>
  </si>
  <si>
    <t>Nkubu meru</t>
  </si>
  <si>
    <t>duplicate</t>
  </si>
  <si>
    <t xml:space="preserve">Paul </t>
  </si>
  <si>
    <t>Rabbeccah</t>
  </si>
  <si>
    <t>Michellebeccah@gmail.com</t>
  </si>
  <si>
    <t xml:space="preserve">Regen waiyaki way at epic heights </t>
  </si>
  <si>
    <t>Allan Mwangi</t>
  </si>
  <si>
    <t xml:space="preserve">Eastleigh,Ushirika Estate near Ushirika Elite Hospital </t>
  </si>
  <si>
    <t>Venant Mwaliko</t>
  </si>
  <si>
    <t>vmwasaru@yahoo.com</t>
  </si>
  <si>
    <t>Bamburi,Bamburi stage</t>
  </si>
  <si>
    <t>Denis Elias</t>
  </si>
  <si>
    <t>Everlyn Ameyo</t>
  </si>
  <si>
    <t>everlyn.ameyo@gmail.com</t>
  </si>
  <si>
    <t>Tassia 2 near Nyayo Gate B</t>
  </si>
  <si>
    <t>31/10/2025</t>
  </si>
  <si>
    <t>29/10/2025</t>
  </si>
  <si>
    <t xml:space="preserve">Violet Kemunto </t>
  </si>
  <si>
    <t>Gideon</t>
  </si>
  <si>
    <t>gbosire415@gmail.com</t>
  </si>
  <si>
    <t>Bombolulu near Ronet restaurant</t>
  </si>
  <si>
    <t>Julius Leparpirs</t>
  </si>
  <si>
    <t>vickyrichy94@gmail.com</t>
  </si>
  <si>
    <t xml:space="preserve">Bondeni police station </t>
  </si>
  <si>
    <t>Briannjoroge@gmail.com</t>
  </si>
  <si>
    <t>11:08 &amp; 11:10</t>
  </si>
  <si>
    <t>Edmun M'mata</t>
  </si>
  <si>
    <t>edmunmajanga@outlook.com</t>
  </si>
  <si>
    <t xml:space="preserve">Utawala-githunguri </t>
  </si>
  <si>
    <t xml:space="preserve">Ann Njeri </t>
  </si>
  <si>
    <t>Peter Maina</t>
  </si>
  <si>
    <t>petermaina700@gmail.com</t>
  </si>
  <si>
    <t xml:space="preserve">Malindi international airport </t>
  </si>
  <si>
    <t>Outside ODU Scope in Malindi</t>
  </si>
  <si>
    <t>Lameck</t>
  </si>
  <si>
    <t>Info@transforceholding.co.ke</t>
  </si>
  <si>
    <t>Nyali, opposite shell petrol station PJ plaza</t>
  </si>
  <si>
    <t xml:space="preserve">David </t>
  </si>
  <si>
    <t>Katana</t>
  </si>
  <si>
    <t>katana65@gmail.com</t>
  </si>
  <si>
    <t xml:space="preserve">Mariakani </t>
  </si>
  <si>
    <t>Kendi Kubai</t>
  </si>
  <si>
    <t>Tom Musoma</t>
  </si>
  <si>
    <t>tommusoma2@gmail.com</t>
  </si>
  <si>
    <t>Mountain View mall</t>
  </si>
  <si>
    <t>Gertsen Kai</t>
  </si>
  <si>
    <t>ggkai2@gamil.com</t>
  </si>
  <si>
    <t>Kitengela Delivarance church airview</t>
  </si>
  <si>
    <t>Sammy mutua</t>
  </si>
  <si>
    <t>samtuaz@gmail.com</t>
  </si>
  <si>
    <t>Kayole/patanisho</t>
  </si>
  <si>
    <t>Brian Kombo</t>
  </si>
  <si>
    <t>Kayole SabaSaba, Masai court (Call when at Cooperative Bank, Kayole Branch)</t>
  </si>
  <si>
    <t>josephochieng4455@gmail.com</t>
  </si>
  <si>
    <t>Mombasa,Old Malindi Road, Bakarani Nearest landmark- Soweto Grounds</t>
  </si>
  <si>
    <t>Lavender Joseph</t>
  </si>
  <si>
    <t>lavernderjosph@gmail.com</t>
  </si>
  <si>
    <t xml:space="preserve">Kisumu cbd </t>
  </si>
  <si>
    <t>Mike Omondi</t>
  </si>
  <si>
    <t xml:space="preserve">Manyatta baraka </t>
  </si>
  <si>
    <t>Thomas Ogolla</t>
  </si>
  <si>
    <t>thomasogolla@gmail.com</t>
  </si>
  <si>
    <t>Thomas</t>
  </si>
  <si>
    <t>Kelvin kematech</t>
  </si>
  <si>
    <t>Kelvinmwaniki@gmail.com</t>
  </si>
  <si>
    <t>Nakuru cbd</t>
  </si>
  <si>
    <t>Jazza homes</t>
  </si>
  <si>
    <t>Thome Safari park avenue</t>
  </si>
  <si>
    <t>kiplangatgilbert3@gmail.com</t>
  </si>
  <si>
    <t>Matasia, Ngong Naramat School</t>
  </si>
  <si>
    <t>Isaac Oremo</t>
  </si>
  <si>
    <t>Oremo49@gmail.com</t>
  </si>
  <si>
    <t>STRATON AND CRAPHT  ENTERPRISE</t>
  </si>
  <si>
    <t>Scovia Anyango</t>
  </si>
  <si>
    <t>Cliffdache@gmail.com</t>
  </si>
  <si>
    <t>Kibos</t>
  </si>
  <si>
    <t>Mariam</t>
  </si>
  <si>
    <t>Brian Kiptanui</t>
  </si>
  <si>
    <t>Brianmeger3@gmail.com</t>
  </si>
  <si>
    <t xml:space="preserve">Khaemba Zakayo </t>
  </si>
  <si>
    <t>Walter Agusto</t>
  </si>
  <si>
    <t>agustawalter@gmail.com</t>
  </si>
  <si>
    <t xml:space="preserve">Sheillah Muvaka </t>
  </si>
  <si>
    <t>Gedion kipkirui</t>
  </si>
  <si>
    <t>gedionkorir001@gmail.com</t>
  </si>
  <si>
    <t>JACOB OPIYO</t>
  </si>
  <si>
    <t>ivanxinhoivanx@gmail.com</t>
  </si>
  <si>
    <t>Kisumu nyalenda five way next to skyweb bar</t>
  </si>
  <si>
    <t>Jacob Opiyo</t>
  </si>
  <si>
    <t>opiyoj2002@gmail.com</t>
  </si>
  <si>
    <t>Kisumu nyalenda fiveway next to skyweb bar.</t>
  </si>
  <si>
    <t>EVANS RURIA</t>
  </si>
  <si>
    <t>Gadir kihara-Karura road near frankdale international  school gicagi</t>
  </si>
  <si>
    <t xml:space="preserve">Kelvin </t>
  </si>
  <si>
    <t>Jacinta</t>
  </si>
  <si>
    <t>Nyumujacinta@gmail.com</t>
  </si>
  <si>
    <t xml:space="preserve">machakos </t>
  </si>
  <si>
    <t>Machakos town</t>
  </si>
  <si>
    <t>Vincent Onyango</t>
  </si>
  <si>
    <t>Hadija walana</t>
  </si>
  <si>
    <t>bwansule@gmail.com</t>
  </si>
  <si>
    <t>Mombasa Shanzu Teachers Training College</t>
  </si>
  <si>
    <t>Out of ODU Scope</t>
  </si>
  <si>
    <t>Raphael Mwanyika</t>
  </si>
  <si>
    <t>mwanyikaraphael268@gmail.com</t>
  </si>
  <si>
    <t>Kongowea Market</t>
  </si>
  <si>
    <t>Fredrick Otieno</t>
  </si>
  <si>
    <t>fredondigo@yahoo.co.uk</t>
  </si>
  <si>
    <t>Umoja innercore near Oloibon hotel</t>
  </si>
  <si>
    <t>George Sikolia</t>
  </si>
  <si>
    <t>gsikolia58@gmail.com</t>
  </si>
  <si>
    <t xml:space="preserve">Likoni, Mtongwe Polytechnic </t>
  </si>
  <si>
    <t>Nuur mitiku</t>
  </si>
  <si>
    <t>Nuurmitiku@gmail.com</t>
  </si>
  <si>
    <t>Eastleigh 11th street, near royal mall ,kikondi hotel</t>
  </si>
  <si>
    <t>Kevin Kiprotich</t>
  </si>
  <si>
    <t>Kevinkiprotich@gmail.com</t>
  </si>
  <si>
    <t>Daniel saraphine</t>
  </si>
  <si>
    <t>saraphindan@gmail.com</t>
  </si>
  <si>
    <t xml:space="preserve">Manyatta </t>
  </si>
  <si>
    <t>Bill Clinton</t>
  </si>
  <si>
    <t>George</t>
  </si>
  <si>
    <t>george03@gmail.com</t>
  </si>
  <si>
    <t>Buxton behind JCC church</t>
  </si>
  <si>
    <t>Fredrick Ruto</t>
  </si>
  <si>
    <t>fkkruto@gmail.com</t>
  </si>
  <si>
    <t>Gilbert Tuiyah</t>
  </si>
  <si>
    <t>gilberttoo014@gmail.com</t>
  </si>
  <si>
    <t>Mashroom</t>
  </si>
  <si>
    <t>Keneth kipsoi</t>
  </si>
  <si>
    <t>Kaptembwa, Nakuru town</t>
  </si>
  <si>
    <t>Frank</t>
  </si>
  <si>
    <t>manyinsafranc@gmail.com</t>
  </si>
  <si>
    <t>TUM</t>
  </si>
  <si>
    <t>Vincent dembede</t>
  </si>
  <si>
    <t xml:space="preserve">Vincent </t>
  </si>
  <si>
    <t>dembedevincent.84@gmail.com</t>
  </si>
  <si>
    <t>Sunflower  kimaiko</t>
  </si>
  <si>
    <t>Wilberforce  Onyango</t>
  </si>
  <si>
    <t>Wilberforceonyango@gmail.com</t>
  </si>
  <si>
    <t>Kondele police Station</t>
  </si>
  <si>
    <t>Susan Nyambura Silas</t>
  </si>
  <si>
    <t>Kacho Investment limited</t>
  </si>
  <si>
    <t>kachoinvestment@gmail.com</t>
  </si>
  <si>
    <t>Huduma Center -Maasai Market</t>
  </si>
  <si>
    <t>Ibrahim Gafo</t>
  </si>
  <si>
    <t>Ibrahimgafo@gmail.com</t>
  </si>
  <si>
    <t>Nyalenda A</t>
  </si>
  <si>
    <t>Samuel Muchiri</t>
  </si>
  <si>
    <t>samuelmuchiri2295@gmail.com</t>
  </si>
  <si>
    <t>Sheillah  Muvaka</t>
  </si>
  <si>
    <t>George Onyango</t>
  </si>
  <si>
    <t>onyango608@gmail.com</t>
  </si>
  <si>
    <t xml:space="preserve">Ruiru prisons,Sheran court near Bidco industry </t>
  </si>
  <si>
    <t>Martin Dolf</t>
  </si>
  <si>
    <t>Martindolf34@gmail.com</t>
  </si>
  <si>
    <t>Mamba</t>
  </si>
  <si>
    <t>wellington opiyo</t>
  </si>
  <si>
    <t>wellingtonopiyo6@gmail.com</t>
  </si>
  <si>
    <t>John Barasa</t>
  </si>
  <si>
    <t>716247987 / 742527017</t>
  </si>
  <si>
    <t>bwalter876@gmail.com</t>
  </si>
  <si>
    <t>Kondele in Obunga</t>
  </si>
  <si>
    <t>Felix lupele</t>
  </si>
  <si>
    <t>indokofelix@gmail.com</t>
  </si>
  <si>
    <t xml:space="preserve">Wangige, Flyover between kibiku primary and kirangari high school </t>
  </si>
  <si>
    <t>Elias Mukhaya</t>
  </si>
  <si>
    <t>Brian Omondi</t>
  </si>
  <si>
    <t>brianomondi@gmail.com</t>
  </si>
  <si>
    <t>Sunspot kondele</t>
  </si>
  <si>
    <t>Samuel Matata</t>
  </si>
  <si>
    <t>nziokasamuel4@gmail.com</t>
  </si>
  <si>
    <t>Changamwe Round about</t>
  </si>
  <si>
    <t>Philomena matheka nyaga</t>
  </si>
  <si>
    <t>Philomenamatheka@gmail.com</t>
  </si>
  <si>
    <t>Lucky Summer directly opposite Tiba Academy next to deliverance church ruaraka</t>
  </si>
  <si>
    <t>ogollabilly10@gmail.com</t>
  </si>
  <si>
    <t>rosanahgilbet@gmail.com</t>
  </si>
  <si>
    <t xml:space="preserve">Rydeme east africa </t>
  </si>
  <si>
    <t xml:space="preserve">Reagan Odhiambo </t>
  </si>
  <si>
    <t>Reaganodhiambo@gmail.com</t>
  </si>
  <si>
    <t>Kondele bwe</t>
  </si>
  <si>
    <t>pascal ochieng omollo</t>
  </si>
  <si>
    <t>pascalomollo8490@gmail.com</t>
  </si>
  <si>
    <t xml:space="preserve">Samuel Macharia </t>
  </si>
  <si>
    <t>samuelmacharia597@gmail.com</t>
  </si>
  <si>
    <t>Mambo Leo Posho, next to Kenya Power</t>
  </si>
  <si>
    <t xml:space="preserve">Hassan </t>
  </si>
  <si>
    <t>freehass200@gmail.com</t>
  </si>
  <si>
    <t>Kileleshwa Ringroad Sunning hills,Flat D2</t>
  </si>
  <si>
    <t>Sharon Johnson</t>
  </si>
  <si>
    <t>sharongavana0@gmail.com</t>
  </si>
  <si>
    <t>Kitengela</t>
  </si>
  <si>
    <t xml:space="preserve">Kennedy odhiambo </t>
  </si>
  <si>
    <t>Kennyyy@gmail.com</t>
  </si>
  <si>
    <t>Kisumu CBD</t>
  </si>
  <si>
    <t>Teresa Akinyi</t>
  </si>
  <si>
    <t>Asakaodhis@gmail.com</t>
  </si>
  <si>
    <t>Nyalenda  opposite Milimani</t>
  </si>
  <si>
    <t xml:space="preserve">Noel Akinyi </t>
  </si>
  <si>
    <t xml:space="preserve">5ways Nyalenda </t>
  </si>
  <si>
    <t xml:space="preserve">Francis Mugo </t>
  </si>
  <si>
    <t>ckmwangi48@gmail.com</t>
  </si>
  <si>
    <t>John Kireru</t>
  </si>
  <si>
    <t>njenga.kireru@gmail.com</t>
  </si>
  <si>
    <t>Greg Plunkett</t>
  </si>
  <si>
    <t>greg@solmk.com</t>
  </si>
  <si>
    <t>Hussein Mohamed</t>
  </si>
  <si>
    <t>mohamedh@gmail.com</t>
  </si>
  <si>
    <t>Nyali arti villa house no.17..(This customer has never been served its a week now reach out please)</t>
  </si>
  <si>
    <t>Kizitoomondi@gmail.com</t>
  </si>
  <si>
    <t>mikeomondi@gmail.com</t>
  </si>
  <si>
    <t>Sniter Esther</t>
  </si>
  <si>
    <t>sniteresther@gmail.com</t>
  </si>
  <si>
    <t>RESCHEDULED</t>
  </si>
  <si>
    <t>0800HRS</t>
  </si>
  <si>
    <t>TEAM ASSIGNED</t>
  </si>
  <si>
    <t>confirmed</t>
  </si>
  <si>
    <t>Outside ODU Scope in Kwale</t>
  </si>
  <si>
    <t>Kondele, Forems</t>
  </si>
  <si>
    <t>Scoviaanyango37@gmail.com</t>
  </si>
  <si>
    <t>Kondele, Holo</t>
  </si>
  <si>
    <t>Lawrence Mailu</t>
  </si>
  <si>
    <t>lawrehmailu@yahoo.com</t>
  </si>
  <si>
    <t xml:space="preserve">Athi river -Tufform </t>
  </si>
  <si>
    <t>Great Wall Estate -Phase 3</t>
  </si>
  <si>
    <t>25/10/2025</t>
  </si>
  <si>
    <t>Davis owuor</t>
  </si>
  <si>
    <t>Davisotieno85@gmail.com</t>
  </si>
  <si>
    <t>Mega plaza</t>
  </si>
  <si>
    <t>Kevin Onyango</t>
  </si>
  <si>
    <t>Kevinonyango@gmail.com</t>
  </si>
  <si>
    <t xml:space="preserve">Kelvin Ndungi </t>
  </si>
  <si>
    <t>Kipkoech Birir</t>
  </si>
  <si>
    <t>Birirbn@gmail.com</t>
  </si>
  <si>
    <t>machakos town</t>
  </si>
  <si>
    <t xml:space="preserve">Ola petrol station </t>
  </si>
  <si>
    <t>Arthur Ouma</t>
  </si>
  <si>
    <t>arthurobimba@gmail.com</t>
  </si>
  <si>
    <t>Vipingo near vipingo health centre</t>
  </si>
  <si>
    <t>eliasolwenya6@gmail.com</t>
  </si>
  <si>
    <t>UoN chiromo hostels</t>
  </si>
  <si>
    <t>Felix musyoki</t>
  </si>
  <si>
    <t>fhellixcherloh@gmail.com</t>
  </si>
  <si>
    <t>Pipeline, pipeline stage</t>
  </si>
  <si>
    <t>Timothy kariuki</t>
  </si>
  <si>
    <t>githaka08@gmail.com</t>
  </si>
  <si>
    <t>Kikopey</t>
  </si>
  <si>
    <t>Fatuma</t>
  </si>
  <si>
    <t>S53503259@gmail.com</t>
  </si>
  <si>
    <t>Mtongwe near soko mjinga</t>
  </si>
  <si>
    <t>sep93@gmail.com</t>
  </si>
  <si>
    <t>Nyakach Girls</t>
  </si>
  <si>
    <t>Tabitha Mengesa</t>
  </si>
  <si>
    <t>mengesat@gmail.com</t>
  </si>
  <si>
    <t xml:space="preserve">Jamhuri shopping center - Ngong road </t>
  </si>
  <si>
    <t>Outside ODU Scope in Siaya</t>
  </si>
  <si>
    <t>danildan2022@gmail.com</t>
  </si>
  <si>
    <t xml:space="preserve">Mike Otieno </t>
  </si>
  <si>
    <t>mikeomondi2000@gmail.com</t>
  </si>
  <si>
    <t xml:space="preserve">Kondele </t>
  </si>
  <si>
    <t>Preferred 5G IDU</t>
  </si>
  <si>
    <t xml:space="preserve">Eliud Njoroge </t>
  </si>
  <si>
    <t>Edwin Ouma</t>
  </si>
  <si>
    <t>edwinoyugi254@gmail.com</t>
  </si>
  <si>
    <t>Alego Usonga</t>
  </si>
  <si>
    <t>Radio Kababa Station</t>
  </si>
  <si>
    <t>Lavender adhiambo odiwuor</t>
  </si>
  <si>
    <t>odiwuorlavender@gmail.com</t>
  </si>
  <si>
    <t>Kamrongo, Kibos area</t>
  </si>
  <si>
    <t>Maxwell Mburu</t>
  </si>
  <si>
    <t>maxwellmburu62@gmail.com</t>
  </si>
  <si>
    <t>Huruma pilot</t>
  </si>
  <si>
    <t xml:space="preserve">Patels (Straton) </t>
  </si>
  <si>
    <t>OLOO ROBERT OTIENO</t>
  </si>
  <si>
    <t>robertotieno372@gmail.com</t>
  </si>
  <si>
    <t>MASENO UNIVERSITY</t>
  </si>
  <si>
    <t>sub will revert once ready not in kisumu yet</t>
  </si>
  <si>
    <t>Thomas Agolla</t>
  </si>
  <si>
    <t>Gisambai</t>
  </si>
  <si>
    <t>area not covered with odu</t>
  </si>
  <si>
    <t>Don Okebe</t>
  </si>
  <si>
    <t>donokebe@gmail.com</t>
  </si>
  <si>
    <t xml:space="preserve">Manyatta(straton) </t>
  </si>
  <si>
    <t>JOSEPH MAINA</t>
  </si>
  <si>
    <t>maich2013@gmail.com</t>
  </si>
  <si>
    <t>DOVERIDGEWAYS APARTMENT-FREEAREA</t>
  </si>
  <si>
    <t>Barasa Walter</t>
  </si>
  <si>
    <t xml:space="preserve">Kakamega(straton) </t>
  </si>
  <si>
    <t>FREDRICK RUTTO</t>
  </si>
  <si>
    <t>fredrickrutto@gmail.com</t>
  </si>
  <si>
    <t>Kericho</t>
  </si>
  <si>
    <t xml:space="preserve">Kabianga(Premier) </t>
  </si>
  <si>
    <t>GIDEON MURUCHU MUCHERU</t>
  </si>
  <si>
    <t>gideonmucheru2001@gmail.com</t>
  </si>
  <si>
    <t>LUANDA-COOPERATIVE BANK</t>
  </si>
  <si>
    <t>PROTUS KIPRONO</t>
  </si>
  <si>
    <t>protuskipshyla@gmail.com</t>
  </si>
  <si>
    <t>KAPCHORWA-ST.THOMAS KAPCHORWA SEC SCHOOL</t>
  </si>
  <si>
    <t>JOSHUA KIRUI KIPKOECH</t>
  </si>
  <si>
    <t>kiruijoshua22@gmail.com</t>
  </si>
  <si>
    <t>KERICHO</t>
  </si>
  <si>
    <t>KAPSEGER PRI SCH-KAPSEGER</t>
  </si>
  <si>
    <t>RICHARD RATEMO</t>
  </si>
  <si>
    <t>richardmochoge193@gmail.com</t>
  </si>
  <si>
    <t>SOY</t>
  </si>
  <si>
    <t>HEBISIBA</t>
  </si>
  <si>
    <t>omosaezekiel89@gmail.com</t>
  </si>
  <si>
    <t>KITALE</t>
  </si>
  <si>
    <t>kitale-Mwencha</t>
  </si>
  <si>
    <t>James Otieno</t>
  </si>
  <si>
    <t>james.otieno@gmail.com</t>
  </si>
  <si>
    <t>KHAN EZIRA</t>
  </si>
  <si>
    <t>khanezira2@gmail.com</t>
  </si>
  <si>
    <t>ITEN</t>
  </si>
  <si>
    <t>CHEPKONOE-KATALEL SHOPPING CENTER</t>
  </si>
  <si>
    <t>ckipruto058@gmail.com</t>
  </si>
  <si>
    <t>CASPER OPAMO</t>
  </si>
  <si>
    <t>officialomondi2@gmail.com</t>
  </si>
  <si>
    <t>BUSIA</t>
  </si>
  <si>
    <t>TOWN-AMONI</t>
  </si>
  <si>
    <t>Outside ODU Scope in Busia</t>
  </si>
  <si>
    <t>CYRUS KORIR</t>
  </si>
  <si>
    <t>cyruskorir@outlook.com</t>
  </si>
  <si>
    <t>KEBENETI SEC SCHOOL</t>
  </si>
  <si>
    <t>Outside ODU Scope in Kericho</t>
  </si>
  <si>
    <t>PATRICK SIMIYU JUMA</t>
  </si>
  <si>
    <t>jumapatrick972@gmail.com</t>
  </si>
  <si>
    <t>kitale</t>
  </si>
  <si>
    <t>EBBY TOWERS OPPOSITE ALAKARA HOTEL</t>
  </si>
  <si>
    <t>Outside ODU Scope in Kitale</t>
  </si>
  <si>
    <t>Cyrus Mburu</t>
  </si>
  <si>
    <t>C.mburu83@gmail.com</t>
  </si>
  <si>
    <t xml:space="preserve">Athi river - Tufform </t>
  </si>
  <si>
    <t>Great Wall Estate - Phase 1,Block C 334</t>
  </si>
  <si>
    <t>ALLAN</t>
  </si>
  <si>
    <t>cheptileallan@gmail.com</t>
  </si>
  <si>
    <t>kapsabet</t>
  </si>
  <si>
    <t>karibu tena supermarket</t>
  </si>
  <si>
    <t>Outside ODU Scope in Kapsabet</t>
  </si>
  <si>
    <t>JOB</t>
  </si>
  <si>
    <t>KAKAMEGA</t>
  </si>
  <si>
    <t>MULWANDA SEC SCHOOL</t>
  </si>
  <si>
    <t>Outside ODU Scope in Kakamega</t>
  </si>
  <si>
    <t>JOSPHAT TOME</t>
  </si>
  <si>
    <t>jaytome098@gmail.com</t>
  </si>
  <si>
    <t>NAROK</t>
  </si>
  <si>
    <t>NKARARO SEC SCHOOL</t>
  </si>
  <si>
    <t>Outside ODU Scope in Narok</t>
  </si>
  <si>
    <t>EVANS</t>
  </si>
  <si>
    <t>tonyvidyard@gmail.com</t>
  </si>
  <si>
    <t>BOMET</t>
  </si>
  <si>
    <t>NDARAWETTA PRIMARY SCHOOL</t>
  </si>
  <si>
    <t>Outside ODU Scope in Bomet</t>
  </si>
  <si>
    <t>GILBERT ROSANA</t>
  </si>
  <si>
    <t xml:space="preserve">daima towers </t>
  </si>
  <si>
    <t>15;38</t>
  </si>
  <si>
    <t>BERNARD KIGEN</t>
  </si>
  <si>
    <t>benardprince515@gmail.com</t>
  </si>
  <si>
    <t>MULOT-WASTABEI PLAZA</t>
  </si>
  <si>
    <t>outside 5 cities</t>
  </si>
  <si>
    <t>Isaac Atinda</t>
  </si>
  <si>
    <t>oderovelma4@gmail.com</t>
  </si>
  <si>
    <t>Juiorate Mujete</t>
  </si>
  <si>
    <t>jmujete@aol.com</t>
  </si>
  <si>
    <t xml:space="preserve">Umoja Innercore(STRATON) </t>
  </si>
  <si>
    <t>Victor Mugenya</t>
  </si>
  <si>
    <t>victormugenya@gmail.com</t>
  </si>
  <si>
    <t xml:space="preserve">Manyatta Miracle bridge (STRATON  0735627188) </t>
  </si>
  <si>
    <t>Leila mohamed</t>
  </si>
  <si>
    <t>Leylomaclow@gmail.com</t>
  </si>
  <si>
    <t xml:space="preserve">Ushirika street,ushirika plaza, 14th floor Eastleigh </t>
  </si>
  <si>
    <t>conslateatieno@gmail.com</t>
  </si>
  <si>
    <t xml:space="preserve">Kibuye </t>
  </si>
  <si>
    <t xml:space="preserve">Duncan Omega </t>
  </si>
  <si>
    <t>Caleb Owino</t>
  </si>
  <si>
    <t>calebowino07@gmail.com</t>
  </si>
  <si>
    <t xml:space="preserve">Obambo Primary School </t>
  </si>
  <si>
    <t>asewestephene@gmail.com</t>
  </si>
  <si>
    <t>Keneth Rotich</t>
  </si>
  <si>
    <t>Njoro Egerton</t>
  </si>
  <si>
    <t>Stephen Asewe</t>
  </si>
  <si>
    <t xml:space="preserve">Mamboleo (STRATON) </t>
  </si>
  <si>
    <t>Alex Muriithi</t>
  </si>
  <si>
    <t>alexmuriithi44@gmail.com</t>
  </si>
  <si>
    <t>Christine Achieng</t>
  </si>
  <si>
    <t>christine2024achieng@gmail.com</t>
  </si>
  <si>
    <t>paulonyangootieno@gmail.com</t>
  </si>
  <si>
    <t>Nyamasaria Bonde</t>
  </si>
  <si>
    <t>Newton Kinyua</t>
  </si>
  <si>
    <t>newtonkinyua33@gmail.com</t>
  </si>
  <si>
    <t>Kahawa Wendani Dyakaan college</t>
  </si>
  <si>
    <t>Jamlick Mutugi</t>
  </si>
  <si>
    <t>jamlicamundia@gmail.com</t>
  </si>
  <si>
    <t xml:space="preserve">Duruma Road,Thiba House </t>
  </si>
  <si>
    <t xml:space="preserve">Sheila Atieno </t>
  </si>
  <si>
    <t>Michael Omondi</t>
  </si>
  <si>
    <t>Michaelomondi01@gmail.com/osakamichael@gmail.com</t>
  </si>
  <si>
    <t>Garissa loudge</t>
  </si>
  <si>
    <t>Elijah Muriithi</t>
  </si>
  <si>
    <t>Elijahmuriithi183@gmail.com</t>
  </si>
  <si>
    <t xml:space="preserve">Utawala, Benedicta </t>
  </si>
  <si>
    <t>mwangiandy05@gmail.com</t>
  </si>
  <si>
    <t>Davijo</t>
  </si>
  <si>
    <t>DUNCAN BETT</t>
  </si>
  <si>
    <t>duncanbett17@gmail.com</t>
  </si>
  <si>
    <t>Moiben,duncanbett17@gmail.com</t>
  </si>
  <si>
    <t>Kevin saria</t>
  </si>
  <si>
    <t>kevinsaria@gmail.com</t>
  </si>
  <si>
    <t>Umoja1(market)</t>
  </si>
  <si>
    <t>Abdallah Mustafa</t>
  </si>
  <si>
    <t>abdallaoundo@gmail.com</t>
  </si>
  <si>
    <t>Great wall gardens, athiriver, block 19 house 1931</t>
  </si>
  <si>
    <t>Zipporah</t>
  </si>
  <si>
    <t>zippiemoraa@gmail.com</t>
  </si>
  <si>
    <t>Mamboleo Posho</t>
  </si>
  <si>
    <t>Mary Wakasa</t>
  </si>
  <si>
    <t>lavymaria100@gmail.com</t>
  </si>
  <si>
    <t>KATANI, SYOKIMAU SARADI HARDWARE</t>
  </si>
  <si>
    <t>Anab mohamed</t>
  </si>
  <si>
    <t>Anabmtn@gmail.com</t>
  </si>
  <si>
    <t xml:space="preserve">Mungai street Old dareasalam Eastleigh </t>
  </si>
  <si>
    <t>Ben kiruthi</t>
  </si>
  <si>
    <t>benkiruthi@gmail.com</t>
  </si>
  <si>
    <t>Westlands (muthithi road)</t>
  </si>
  <si>
    <t>petermasai100@gmail.com</t>
  </si>
  <si>
    <t>Kagundo road around k-mall</t>
  </si>
  <si>
    <t>gouravanad247@yahoo.com</t>
  </si>
  <si>
    <t>Gaurav Anand</t>
  </si>
  <si>
    <t>Next Fairmont hotel , Longonot residence</t>
  </si>
  <si>
    <t>Gilbert mworiem</t>
  </si>
  <si>
    <t>Catherine</t>
  </si>
  <si>
    <t>lamcate43@gmail.com</t>
  </si>
  <si>
    <t>Airport View Estate Nearest landmark- ACK Rim house</t>
  </si>
  <si>
    <t>Juma Jack</t>
  </si>
  <si>
    <t>jumajack@kassimtechnologies.co.ke</t>
  </si>
  <si>
    <t>Gaberone road, California stalls opposite Gaberone plaza</t>
  </si>
  <si>
    <t>Fred Mbeme</t>
  </si>
  <si>
    <t>fredmbeme@gmail.com</t>
  </si>
  <si>
    <t>Kisumu mbeme Next to Mbeme School</t>
  </si>
  <si>
    <t>Paul Omulo</t>
  </si>
  <si>
    <t>paulomulo@gmail.com</t>
  </si>
  <si>
    <t xml:space="preserve">Gita.. Kisumu (STRATON) </t>
  </si>
  <si>
    <t>Kayego</t>
  </si>
  <si>
    <t xml:space="preserve">Elisha kiptum </t>
  </si>
  <si>
    <t>Arnoldowate123@gmail.com</t>
  </si>
  <si>
    <t>Austin ohala omoyo</t>
  </si>
  <si>
    <t>austoe6@gmail.com</t>
  </si>
  <si>
    <t xml:space="preserve">Tatu city </t>
  </si>
  <si>
    <t>Sam Okoth</t>
  </si>
  <si>
    <t>okothsam670@gmail.com</t>
  </si>
  <si>
    <t>Kisumu MANYATTA, Baraka</t>
  </si>
  <si>
    <t>chris.shifanya@gmail.com</t>
  </si>
  <si>
    <t>Rawlex mulehi</t>
  </si>
  <si>
    <t>Kimumu</t>
  </si>
  <si>
    <t>Emmanuel maravi</t>
  </si>
  <si>
    <t>emmanuelmaravi65@gmail.com</t>
  </si>
  <si>
    <t>Kenlands relax inn</t>
  </si>
  <si>
    <t xml:space="preserve">Meshack Anode </t>
  </si>
  <si>
    <t>Elvin osoro</t>
  </si>
  <si>
    <t>elvinyerere@yahoo.com</t>
  </si>
  <si>
    <t>Fedh-bata</t>
  </si>
  <si>
    <t>Francis</t>
  </si>
  <si>
    <t>frankmugos@gmail.com</t>
  </si>
  <si>
    <t xml:space="preserve">Mwaliki </t>
  </si>
  <si>
    <t>chirchircollins28@gmail.com</t>
  </si>
  <si>
    <t xml:space="preserve">Pondamali(Pinewood police post) </t>
  </si>
  <si>
    <t>Jacob Ochoo</t>
  </si>
  <si>
    <t>Jackochoo86@gmail.com</t>
  </si>
  <si>
    <t>Kwale county comissioner residence along Golini road</t>
  </si>
  <si>
    <t>Amos odongo</t>
  </si>
  <si>
    <t>aodongo16@gmail.com</t>
  </si>
  <si>
    <t>Shabab</t>
  </si>
  <si>
    <t>WYCLIFFE ONYANGO</t>
  </si>
  <si>
    <t>odhiambow75@gmail.com</t>
  </si>
  <si>
    <t>Kisumu bus terminus</t>
  </si>
  <si>
    <t>STEPHEN OWILI</t>
  </si>
  <si>
    <t>owilistephen@gmail.com</t>
  </si>
  <si>
    <t>Carwash ( marende flats)</t>
  </si>
  <si>
    <t>Franklin Mutembei</t>
  </si>
  <si>
    <t>f.mutembeifranklin@gmail.com</t>
  </si>
  <si>
    <t>Kimathi house, opposite sarova stanley</t>
  </si>
  <si>
    <t>Donnerx Sifuna wafula</t>
  </si>
  <si>
    <t>pessifu@gmail.com</t>
  </si>
  <si>
    <t>Cleanshelf supermarket (Rongai)</t>
  </si>
  <si>
    <t>Issa Rashid</t>
  </si>
  <si>
    <t>Sharon malemba mwasi</t>
  </si>
  <si>
    <t>Sharonmalemba2@gmail.com</t>
  </si>
  <si>
    <t>Taveta</t>
  </si>
  <si>
    <t>Taveta Mghange Mgange dawida mlambenyi</t>
  </si>
  <si>
    <t>Kipanga</t>
  </si>
  <si>
    <t xml:space="preserve">SHEILA MERCY ATIENO </t>
  </si>
  <si>
    <t>BENTA AKELLO</t>
  </si>
  <si>
    <t>benedetaakello@gmail.com</t>
  </si>
  <si>
    <t>KIBUYE MARKET</t>
  </si>
  <si>
    <t xml:space="preserve">TONY ONYANDO ONOKA </t>
  </si>
  <si>
    <t>onyandotony@gmail.com</t>
  </si>
  <si>
    <t>Kisumu bus station ( bus park police post)</t>
  </si>
  <si>
    <t>Philip mwaura</t>
  </si>
  <si>
    <t>mwaurakamau06@gmail.com</t>
  </si>
  <si>
    <t>Great Wall gardens(Athi river)</t>
  </si>
  <si>
    <t>Georgina Mutina</t>
  </si>
  <si>
    <t>mutinageorgina@gmail.com</t>
  </si>
  <si>
    <t>Tudor near Maryclare school</t>
  </si>
  <si>
    <t>Sabiti Omollo</t>
  </si>
  <si>
    <t>Caleb Okonji</t>
  </si>
  <si>
    <t>calebokonji@gmail.com</t>
  </si>
  <si>
    <t>Mitosis Lolwe Estate</t>
  </si>
  <si>
    <t>Shanzu</t>
  </si>
  <si>
    <t>Joseph Gichunge</t>
  </si>
  <si>
    <t>Viwatech Auto Spares Limited</t>
  </si>
  <si>
    <t>Viwatechinfo@gmail.com</t>
  </si>
  <si>
    <t>Viwatech Auto Spares Limited, Baba Dogo, Next to Impala Downtown, Baba Dogo Road</t>
  </si>
  <si>
    <t>EMAIL ID</t>
  </si>
  <si>
    <t>EBB PARTNERS  FWA LEADS SUMMARY</t>
  </si>
  <si>
    <t>Peter Masai</t>
  </si>
  <si>
    <t>unreachable</t>
  </si>
  <si>
    <t>Pro Christopher</t>
  </si>
  <si>
    <t>TONY ONOKA ONYANDO</t>
  </si>
  <si>
    <t>Muna muhamud</t>
  </si>
  <si>
    <t>Iamunah@gmail.com</t>
  </si>
  <si>
    <t xml:space="preserve">8th street  opposite  day 2 day Towbar Eastleigh </t>
  </si>
  <si>
    <t>Axmedomar1892@gmail.com</t>
  </si>
  <si>
    <t xml:space="preserve">Mega shopping  mall 1st avenue  9street Eastleigh </t>
  </si>
  <si>
    <t xml:space="preserve">Gladys Jepkosgei </t>
  </si>
  <si>
    <t>Elizabeth Keter</t>
  </si>
  <si>
    <t>keterelizabeth@gmail.com</t>
  </si>
  <si>
    <t>Kapsabet</t>
  </si>
  <si>
    <t>Kapyagan primary</t>
  </si>
  <si>
    <t>Peter Mutiso</t>
  </si>
  <si>
    <t>topscentcyber@gmail.com</t>
  </si>
  <si>
    <t>Eldoret Best Lady next to Safaricom Shop</t>
  </si>
  <si>
    <t>Vestus Otieno</t>
  </si>
  <si>
    <t>vestohke@gmail.com</t>
  </si>
  <si>
    <t>Kisumu Kolenyo Bonded secondary School</t>
  </si>
  <si>
    <t xml:space="preserve">Bombolulu behind Ronet restaurant </t>
  </si>
  <si>
    <t>DAVID</t>
  </si>
  <si>
    <t>samodavid033@gmail.com</t>
  </si>
  <si>
    <t>CHECKPOINT-KAPTEBWO</t>
  </si>
  <si>
    <t>EMMANUEL MBINU</t>
  </si>
  <si>
    <t>harveymbinu@gmail.com</t>
  </si>
  <si>
    <t>Moi university-Talai</t>
  </si>
  <si>
    <t>NICHOLAS OUNDO</t>
  </si>
  <si>
    <t>ogijaoundo123@gmail.com</t>
  </si>
  <si>
    <t>REALE HOSPITAL</t>
  </si>
  <si>
    <t xml:space="preserve">TENDWO SDA </t>
  </si>
  <si>
    <t>Joseph elcon</t>
  </si>
  <si>
    <t>elconj@gmail.com</t>
  </si>
  <si>
    <t>rawlexkidanya@gmail.com</t>
  </si>
  <si>
    <t>Joseph Maina</t>
  </si>
  <si>
    <t>peterjose326@gmail.com</t>
  </si>
  <si>
    <t xml:space="preserve">Elementaita- junction </t>
  </si>
  <si>
    <t>Bonface olando</t>
  </si>
  <si>
    <t>Thomas Andenya</t>
  </si>
  <si>
    <t>Bonfaceodhiambo05@gmail.com</t>
  </si>
  <si>
    <t>Brookside deport Vok</t>
  </si>
  <si>
    <t>mohdkassam@gmail.com</t>
  </si>
  <si>
    <t>Nyali arti villa house no. 17</t>
  </si>
  <si>
    <t>Robert Alemba</t>
  </si>
  <si>
    <t>alemba7@gmail.com</t>
  </si>
  <si>
    <t>Salvation Army SALT college of Africa, kabarsian avenue 31, behind Deloitte waiyaki way</t>
  </si>
  <si>
    <t>Teddy Samo</t>
  </si>
  <si>
    <t>samoteddymiller@gmail.com</t>
  </si>
  <si>
    <t>Eastern bypass, kamakis</t>
  </si>
  <si>
    <t>Rana Nicholas</t>
  </si>
  <si>
    <t>rananichalsd8@gmail.com</t>
  </si>
  <si>
    <t>Ngong (suswa plaza)</t>
  </si>
  <si>
    <t>Bor Rellion</t>
  </si>
  <si>
    <t>rellionbor001@gmail.com</t>
  </si>
  <si>
    <t>Mathare NYC engineering</t>
  </si>
  <si>
    <t>Kevin Otieno</t>
  </si>
  <si>
    <t>juniorkevin765@gmail.com</t>
  </si>
  <si>
    <t xml:space="preserve">Makongeni Shekinah church </t>
  </si>
  <si>
    <t xml:space="preserve">SIMON MACHARIA </t>
  </si>
  <si>
    <t>Allan Majani</t>
  </si>
  <si>
    <t>omwera.am@gmail.com</t>
  </si>
  <si>
    <t>Maili 4</t>
  </si>
  <si>
    <t>brianomondi0845@gmail.com</t>
  </si>
  <si>
    <t>Kayole Slaughter House Kayole</t>
  </si>
  <si>
    <t>Xxxxxx</t>
  </si>
  <si>
    <t>Johnson Gathoni</t>
  </si>
  <si>
    <t>mamizellababy@gmail.com</t>
  </si>
  <si>
    <t xml:space="preserve">Utawala githunguri </t>
  </si>
  <si>
    <t>Lornah Grace</t>
  </si>
  <si>
    <t>lornahomwango@gmail.com</t>
  </si>
  <si>
    <t xml:space="preserve">Bamburi, Kiembeni Estate primary school. </t>
  </si>
  <si>
    <t>Vincent odhiambo onyango</t>
  </si>
  <si>
    <t>Onyangoodao@gmail.com</t>
  </si>
  <si>
    <t>Sunspot ,Kondele</t>
  </si>
  <si>
    <t>Muka Abraham</t>
  </si>
  <si>
    <t>mukaabraham18@gmail.com</t>
  </si>
  <si>
    <t>Lucky Summer Spring Field Academy</t>
  </si>
  <si>
    <t>Nobert Olwande</t>
  </si>
  <si>
    <t>olwandenobert@gmail.com</t>
  </si>
  <si>
    <t>Tusal Training institute</t>
  </si>
  <si>
    <t>Tusaltraininginstitute@gmail.com</t>
  </si>
  <si>
    <t>Shazmeer building 2nd floor NB: The person needs it today please</t>
  </si>
  <si>
    <t xml:space="preserve">Christine </t>
  </si>
  <si>
    <t>tinnah943@gmail.com</t>
  </si>
  <si>
    <t>test</t>
  </si>
  <si>
    <t>Scarlen Abongo</t>
  </si>
  <si>
    <t>scarlenabongo@gmail.com</t>
  </si>
  <si>
    <t>Nyamasaria wells</t>
  </si>
  <si>
    <t>Kevin Joventure</t>
  </si>
  <si>
    <t>kevinjoventure@gmail.com</t>
  </si>
  <si>
    <t>Joventure</t>
  </si>
  <si>
    <t>James Nderu</t>
  </si>
  <si>
    <t>Kikuyu, close to  booth boys, Mai a ihii street</t>
  </si>
  <si>
    <t>Erick kimanzi</t>
  </si>
  <si>
    <t>Erickkimanzi18@gmail.com</t>
  </si>
  <si>
    <t>Shalom supermarket polyview</t>
  </si>
  <si>
    <t>Ibrahim  mohamed</t>
  </si>
  <si>
    <t>Ibrahimjama02@gmail.com</t>
  </si>
  <si>
    <t xml:space="preserve">11 street Mucab apartment Eastleigh </t>
  </si>
  <si>
    <t>Opted for a different ISP</t>
  </si>
  <si>
    <t xml:space="preserve">Moline ochieng </t>
  </si>
  <si>
    <t>achiengmoline@gmail.com</t>
  </si>
  <si>
    <t xml:space="preserve">Appmart kondele </t>
  </si>
  <si>
    <t>Mwangi Njoroge</t>
  </si>
  <si>
    <t xml:space="preserve">Pipeline </t>
  </si>
  <si>
    <t>DENNIS BII</t>
  </si>
  <si>
    <t>denniskiptoo@gmail.com</t>
  </si>
  <si>
    <t>Kamara</t>
  </si>
  <si>
    <t>Ryann Kibet</t>
  </si>
  <si>
    <t>rynkibet@gmail.com</t>
  </si>
  <si>
    <t xml:space="preserve">Multimedia University </t>
  </si>
  <si>
    <t xml:space="preserve">Tony Onyando </t>
  </si>
  <si>
    <t>SHARON JESSICA ATIENO</t>
  </si>
  <si>
    <t>Jessicaatieno@gmail.com</t>
  </si>
  <si>
    <t>Duncan Ndungu</t>
  </si>
  <si>
    <t>www.dndungu@gmail.com</t>
  </si>
  <si>
    <t>Maili tisa, Topmax</t>
  </si>
  <si>
    <t xml:space="preserve">Sheila Mercy Atieno </t>
  </si>
  <si>
    <t xml:space="preserve">Irene Kisuko </t>
  </si>
  <si>
    <t>irenekishuks@gmail.com</t>
  </si>
  <si>
    <t xml:space="preserve">Kisumu girls </t>
  </si>
  <si>
    <t>Training Sample</t>
  </si>
  <si>
    <t xml:space="preserve">Isaack atinda </t>
  </si>
  <si>
    <t>Kaego, Next Kaego Market</t>
  </si>
  <si>
    <t>Eric Munga</t>
  </si>
  <si>
    <t>Erickmunga49@gmail.com</t>
  </si>
  <si>
    <t>sub not in Kisumu</t>
  </si>
  <si>
    <t>Gilbert Mburu</t>
  </si>
  <si>
    <t>gilbertmburu1325@gmail.com</t>
  </si>
  <si>
    <t>2000 Plaza, GM (Opposite Sameer Business Park)</t>
  </si>
  <si>
    <t>Frederick owiti</t>
  </si>
  <si>
    <t>fredrickowiti3@gmail.com</t>
  </si>
  <si>
    <t xml:space="preserve">Winners chapel likoni road </t>
  </si>
  <si>
    <t>Christine Chirure</t>
  </si>
  <si>
    <t>Habat Okinda</t>
  </si>
  <si>
    <t>habanaceous@gmail.com</t>
  </si>
  <si>
    <t>Pinewood police post</t>
  </si>
  <si>
    <t>rachaelkaburu2@gmail.com</t>
  </si>
  <si>
    <t>Personal Number</t>
  </si>
  <si>
    <t xml:space="preserve">Converted/waiting conversion </t>
  </si>
  <si>
    <t>cold lead</t>
  </si>
  <si>
    <t>Fred Okemwa</t>
  </si>
  <si>
    <t>fredorwaru97@gmail.com</t>
  </si>
  <si>
    <t>Kisumu Bus Station opposite Kisumu Boys</t>
  </si>
  <si>
    <t>Edwin Aamba</t>
  </si>
  <si>
    <t>nyabutoedwin@live.com</t>
  </si>
  <si>
    <t>United Mall</t>
  </si>
  <si>
    <t>Lawrence Oeri</t>
  </si>
  <si>
    <t>oerilawrence@gmail.com</t>
  </si>
  <si>
    <t>Kisumu Bus Station</t>
  </si>
  <si>
    <t>Emmanuel Ndemo</t>
  </si>
  <si>
    <t>ndemoe768@gmail.com</t>
  </si>
  <si>
    <t>Bus Station opposite Kisumu Boys</t>
  </si>
  <si>
    <t>Lenox Onyango</t>
  </si>
  <si>
    <t>Lennywuod@gmail.com</t>
  </si>
  <si>
    <t xml:space="preserve">Riat maembe moja(Grand Royal Swiss) </t>
  </si>
  <si>
    <t>Frankline Rono</t>
  </si>
  <si>
    <t>franklinerono88@gmail.com</t>
  </si>
  <si>
    <t>Nairobi CBD, Magic Business Center - Opposite RNG plaza</t>
  </si>
  <si>
    <t>David Guys</t>
  </si>
  <si>
    <t>davidguys@gmail.com</t>
  </si>
  <si>
    <t>Gita</t>
  </si>
  <si>
    <t>Benard K Musundi</t>
  </si>
  <si>
    <t>benkhamala81@gmail.com</t>
  </si>
  <si>
    <t xml:space="preserve">Elgon View </t>
  </si>
  <si>
    <t>Bamburi</t>
  </si>
  <si>
    <t>Herbert kidanya</t>
  </si>
  <si>
    <t>Kimumu near chebarus primary</t>
  </si>
  <si>
    <t>Gor Sugu</t>
  </si>
  <si>
    <t>gorsugu22@gmail.com</t>
  </si>
  <si>
    <t>Koru</t>
  </si>
  <si>
    <t>Edwin Osubo</t>
  </si>
  <si>
    <t>Boutrose Paul</t>
  </si>
  <si>
    <t>Boutrosepaul97@gmail.com</t>
  </si>
  <si>
    <t>10:27 &amp; 10:30</t>
  </si>
  <si>
    <t>Leon ogot</t>
  </si>
  <si>
    <t>exoticakenya@gmail.com</t>
  </si>
  <si>
    <t>Action palace kondele</t>
  </si>
  <si>
    <t xml:space="preserve">Fatuma </t>
  </si>
  <si>
    <t xml:space="preserve">Wilson Macharia </t>
  </si>
  <si>
    <t>Gatamawilson3@gmail.com</t>
  </si>
  <si>
    <t>Brian Kibet</t>
  </si>
  <si>
    <t>traderpocket217@gmail.com</t>
  </si>
  <si>
    <t>PURITY KIPKORE</t>
  </si>
  <si>
    <t>puritykipkore@gmail.com</t>
  </si>
  <si>
    <t>Mumetet primary school</t>
  </si>
  <si>
    <t>To call back to call center when ready</t>
  </si>
  <si>
    <t>Weezymariam29@gmail.com</t>
  </si>
  <si>
    <t>Utange,maweni</t>
  </si>
  <si>
    <t>Elijah Muchiri</t>
  </si>
  <si>
    <t>elijahmuchiri002@gmail.com</t>
  </si>
  <si>
    <t>Likia</t>
  </si>
  <si>
    <t>Philip Mafura</t>
  </si>
  <si>
    <t>mccainabel@gmail.com</t>
  </si>
  <si>
    <t>Munyaka</t>
  </si>
  <si>
    <t>Nakus Wosit</t>
  </si>
  <si>
    <t>nakuswosit@gmail.com</t>
  </si>
  <si>
    <t>Stephen Gitiri</t>
  </si>
  <si>
    <t>stephennderitugithiri@gmail.com</t>
  </si>
  <si>
    <t>Nyathiru-Huruma</t>
  </si>
  <si>
    <t>MICHAEL RONGUNO</t>
  </si>
  <si>
    <t>rongunomichael@gmail.com</t>
  </si>
  <si>
    <t>ZION mall</t>
  </si>
  <si>
    <t xml:space="preserve">Joseph Musembi </t>
  </si>
  <si>
    <t>Clinton Ng'endo</t>
  </si>
  <si>
    <t>NET-X@gmail.com</t>
  </si>
  <si>
    <t>Njiru</t>
  </si>
  <si>
    <t>Okoth Brian</t>
  </si>
  <si>
    <t>bokoth522@gmail.com</t>
  </si>
  <si>
    <t>Kisian</t>
  </si>
  <si>
    <t>Vivian Nyaboke</t>
  </si>
  <si>
    <t>viviennenyaboke@gmail.com</t>
  </si>
  <si>
    <t>Bus station Opposite Kisumu Boys</t>
  </si>
  <si>
    <t>Mungai Peter</t>
  </si>
  <si>
    <t>mungaipeter@gmail.com</t>
  </si>
  <si>
    <t>Thika kwanza near Goshen medical college next to flame tree behind leather industries</t>
  </si>
  <si>
    <t>Clement Osimba</t>
  </si>
  <si>
    <t>clementosimba@gmail.com</t>
  </si>
  <si>
    <t>Kisumu, Riat market</t>
  </si>
  <si>
    <t>sub requested time to decide -a day</t>
  </si>
  <si>
    <t xml:space="preserve">Issa Rashid </t>
  </si>
  <si>
    <t>Emanuel ngumbao</t>
  </si>
  <si>
    <t>Emmanueltumaini92@gmail.com</t>
  </si>
  <si>
    <t>opted for another network</t>
  </si>
  <si>
    <t xml:space="preserve">Daniel Kiptoo </t>
  </si>
  <si>
    <t>Michael Wanjala</t>
  </si>
  <si>
    <t>wanmichael002@gmail.com</t>
  </si>
  <si>
    <t>Garrisa Lodge</t>
  </si>
  <si>
    <t>Villiers Odhiambo</t>
  </si>
  <si>
    <t>billiejames008@gmail.com</t>
  </si>
  <si>
    <t>Vincent Barry</t>
  </si>
  <si>
    <t>Manyatta,Skyway</t>
  </si>
  <si>
    <t>Abubakar Musa</t>
  </si>
  <si>
    <t>Awadh Joel</t>
  </si>
  <si>
    <t>mtunjiawadh2@gmail.com</t>
  </si>
  <si>
    <t>Mkomani near Public service board</t>
  </si>
  <si>
    <t>out of scope</t>
  </si>
  <si>
    <t>Dancan Ogachi</t>
  </si>
  <si>
    <t>dancanogachi@gmail.com</t>
  </si>
  <si>
    <t>Mamboleo Posho next to KPLC</t>
  </si>
  <si>
    <t>Gideon Bosire</t>
  </si>
  <si>
    <t xml:space="preserve">Bombolulu near Ronet restaurant </t>
  </si>
  <si>
    <t>Beatrice Anyango</t>
  </si>
  <si>
    <t>beatriceoyoo78@gmail.com</t>
  </si>
  <si>
    <t>Manyatta flamingo</t>
  </si>
  <si>
    <t>GILBERT MWAMBUKI</t>
  </si>
  <si>
    <t>gilbertmwambuki@gmail.com</t>
  </si>
  <si>
    <t>Chepkoilel junction</t>
  </si>
  <si>
    <t>opt for a portable</t>
  </si>
  <si>
    <t xml:space="preserve">Jasen Kimani </t>
  </si>
  <si>
    <t>Kimanijasen@gmail.com</t>
  </si>
  <si>
    <t xml:space="preserve">Kayole Naivas Supermarket </t>
  </si>
  <si>
    <t>Dennis Migisi</t>
  </si>
  <si>
    <t>dennismigisi@gmail.com</t>
  </si>
  <si>
    <t xml:space="preserve">Kisumu Victoria Hospital </t>
  </si>
  <si>
    <t>Gadi Webbo David</t>
  </si>
  <si>
    <t>davidgadi09@gmail.com</t>
  </si>
  <si>
    <t xml:space="preserve">Garrisa Lodge </t>
  </si>
  <si>
    <t>To request when he is financially stable</t>
  </si>
  <si>
    <t xml:space="preserve">Jemima </t>
  </si>
  <si>
    <t>Dan kiragu</t>
  </si>
  <si>
    <t>dkiragukihehu@gmail.com</t>
  </si>
  <si>
    <t>Kayole,Mzesa near Jacaranda grounds</t>
  </si>
  <si>
    <t>Joseph Okute</t>
  </si>
  <si>
    <t>josestoic2@gmail.com</t>
  </si>
  <si>
    <t xml:space="preserve">lobo village  </t>
  </si>
  <si>
    <t>Sam kingori</t>
  </si>
  <si>
    <t>morriessam4@gmail.com</t>
  </si>
  <si>
    <t>Sigma building room 112 FLoor</t>
  </si>
  <si>
    <t>Maili kumi</t>
  </si>
  <si>
    <t>STRATTON AND CRAPHT</t>
  </si>
  <si>
    <t xml:space="preserve">Wilberforce Adera </t>
  </si>
  <si>
    <t>wilberforceonyango8@gmail.com</t>
  </si>
  <si>
    <t>Kevin Ooko</t>
  </si>
  <si>
    <t>kevinooko06@gmail.com</t>
  </si>
  <si>
    <t xml:space="preserve">Dondez(STRATON) </t>
  </si>
  <si>
    <t xml:space="preserve">Lucy Atieno </t>
  </si>
  <si>
    <t>lucyatieno33@gmail.com</t>
  </si>
  <si>
    <t>Vincent Abwao</t>
  </si>
  <si>
    <t>Southgate Centre(Mukoma road),South B Shopping Centre next to Total Petrol Station</t>
  </si>
  <si>
    <t>Cheruiyot moses</t>
  </si>
  <si>
    <t>Cheruiyotmoses400@gmail.com</t>
  </si>
  <si>
    <t xml:space="preserve">Kimumu, mfalme </t>
  </si>
  <si>
    <t>Rabuor</t>
  </si>
  <si>
    <t>Elisha kiptum</t>
  </si>
  <si>
    <t>Cheruiyotmoses@gmail.com</t>
  </si>
  <si>
    <t>Kimumu,mfalme</t>
  </si>
  <si>
    <t>Norah Anyango</t>
  </si>
  <si>
    <t>ochollarobby@gmail.com</t>
  </si>
  <si>
    <t xml:space="preserve">Gideon </t>
  </si>
  <si>
    <t xml:space="preserve">Arthur </t>
  </si>
  <si>
    <t>Vipingo</t>
  </si>
  <si>
    <t>Cleveland Onyango</t>
  </si>
  <si>
    <t>onyangocleveland@gmail.com</t>
  </si>
  <si>
    <t xml:space="preserve">Kisumu bus station </t>
  </si>
  <si>
    <t>Samuel mwatha</t>
  </si>
  <si>
    <t>pastorsamuel29@gmail.com</t>
  </si>
  <si>
    <t>ANTONY GACHOKA</t>
  </si>
  <si>
    <t>antonygachoka@gmail.com</t>
  </si>
  <si>
    <t>ODEON latema road Nairobi CBD</t>
  </si>
  <si>
    <t>kizitoomondi@gmail.com</t>
  </si>
  <si>
    <t>Sam okoth</t>
  </si>
  <si>
    <t xml:space="preserve">Manyatta, Baraka </t>
  </si>
  <si>
    <t>Rahab Wanjiku</t>
  </si>
  <si>
    <t>wanjikurahab@gmail.com</t>
  </si>
  <si>
    <t xml:space="preserve">Lanet Rubis Petrol station </t>
  </si>
  <si>
    <t>Ivy namkuru</t>
  </si>
  <si>
    <t>abicherushots@gmail.com</t>
  </si>
  <si>
    <t>SouthB twiger height sadi road</t>
  </si>
  <si>
    <t xml:space="preserve">Mariam Ibrahim </t>
  </si>
  <si>
    <t>Mariamibra1091@gmail.com</t>
  </si>
  <si>
    <t>16:02 &amp; 16:03</t>
  </si>
  <si>
    <t>Ahmed Musa</t>
  </si>
  <si>
    <t>musinguzimike4@gmail.com</t>
  </si>
  <si>
    <t xml:space="preserve">Kisumu main stage opposite Kisumu Boys </t>
  </si>
  <si>
    <t>Dorcas Njoroge</t>
  </si>
  <si>
    <t>dorcasnjoroge2019@gmail.com</t>
  </si>
  <si>
    <t>Krishna heights, waruku waiyaki way</t>
  </si>
  <si>
    <t xml:space="preserve">Rael wekesa </t>
  </si>
  <si>
    <t>Edgar Henry Ogola</t>
  </si>
  <si>
    <t>edgarhenry001@gmail.com</t>
  </si>
  <si>
    <t xml:space="preserve">Garrisa lounge </t>
  </si>
  <si>
    <t>Hasnah Yusuf</t>
  </si>
  <si>
    <t>hasnahy04@gmail.com</t>
  </si>
  <si>
    <t>Kisumu cbd, Tivoli</t>
  </si>
  <si>
    <t>Pro Christopher shisanya</t>
  </si>
  <si>
    <t>Shisanya@gmail.com</t>
  </si>
  <si>
    <t>OBWARE MALACHI</t>
  </si>
  <si>
    <t>obwaremalachi@gmail.com</t>
  </si>
  <si>
    <t xml:space="preserve">Kisumu bus park </t>
  </si>
  <si>
    <t>Abdalla Otiende Chogo</t>
  </si>
  <si>
    <t>abdallachogo@gmail.com</t>
  </si>
  <si>
    <t xml:space="preserve">Mambo Leo junction kisumu </t>
  </si>
  <si>
    <t>Peter Kiprotich</t>
  </si>
  <si>
    <t>peterkiprotichn@gmail.com</t>
  </si>
  <si>
    <t xml:space="preserve">Zakayo Khaemba </t>
  </si>
  <si>
    <t>Benard Khamala</t>
  </si>
  <si>
    <t>Elgon View</t>
  </si>
  <si>
    <t xml:space="preserve">Beatrice </t>
  </si>
  <si>
    <t>Sakina Keza</t>
  </si>
  <si>
    <t>Sakinakezasakina@gmail.com</t>
  </si>
  <si>
    <t>Mother Kevin</t>
  </si>
  <si>
    <t>Robert Ouma</t>
  </si>
  <si>
    <t>Dennis Derick Odongo</t>
  </si>
  <si>
    <t>odongodennis95@gmail.com</t>
  </si>
  <si>
    <t xml:space="preserve">Garissa Lounge </t>
  </si>
  <si>
    <t>Sub not Responding</t>
  </si>
  <si>
    <t>1745HRS</t>
  </si>
  <si>
    <t>Benadryl254@gmail.com</t>
  </si>
  <si>
    <t>1140HRS</t>
  </si>
  <si>
    <t>Network problems not sure if it will work</t>
  </si>
  <si>
    <t>1256hrs</t>
  </si>
  <si>
    <t>Postponed(Update Y)</t>
  </si>
  <si>
    <t>REASSIGN</t>
  </si>
  <si>
    <t xml:space="preserve">Robert Ouma </t>
  </si>
  <si>
    <t>KENNEDY MWIMA</t>
  </si>
  <si>
    <t>tysonken4@gmail.com</t>
  </si>
  <si>
    <t>Garrisa Lounge</t>
  </si>
  <si>
    <t>Michael Nyakundi</t>
  </si>
  <si>
    <t>machaelnyamao@gmail.com</t>
  </si>
  <si>
    <t xml:space="preserve">Kisumu main stage </t>
  </si>
  <si>
    <t>Moses Anjiri Okutoyi</t>
  </si>
  <si>
    <t>mosesanjiri@gmail.com</t>
  </si>
  <si>
    <t>Kelly Ovita</t>
  </si>
  <si>
    <t>kellyovvy@gmail.com</t>
  </si>
  <si>
    <t>Kisumu Mamboleo Near KPLC</t>
  </si>
  <si>
    <t>BRIAN NYAKUNDI</t>
  </si>
  <si>
    <t>joshuajames46@gmail.com</t>
  </si>
  <si>
    <t>Annex-Ola petrol station</t>
  </si>
  <si>
    <t>0901HRS</t>
  </si>
  <si>
    <t>Alfred Nyameya</t>
  </si>
  <si>
    <t>alfrednyamweya908@gmail.com</t>
  </si>
  <si>
    <t xml:space="preserve">Kisumu Main stage opposite Kisumu Boys </t>
  </si>
  <si>
    <t>1121HRS</t>
  </si>
  <si>
    <t>Billy Ogolla</t>
  </si>
  <si>
    <t>1201HRS</t>
  </si>
  <si>
    <t>Evans Okoth Odhiambo</t>
  </si>
  <si>
    <t>evansmeyo@gmail.com</t>
  </si>
  <si>
    <t>Sossian estate, Gate c house 34b, manyaja road next to shujaa mall</t>
  </si>
  <si>
    <t>1001HRS</t>
  </si>
  <si>
    <t>John Mundia</t>
  </si>
  <si>
    <t>kogijohn29@gmail.com</t>
  </si>
  <si>
    <t xml:space="preserve">Njoro RVIST </t>
  </si>
  <si>
    <t>1456HRS</t>
  </si>
  <si>
    <t>Williams mshamba</t>
  </si>
  <si>
    <t>mshambaswilliam@gmail.com</t>
  </si>
  <si>
    <t>Kwale mangwei town</t>
  </si>
  <si>
    <t xml:space="preserve">Davijo distributors </t>
  </si>
  <si>
    <t>Samuel Masibo</t>
  </si>
  <si>
    <t>samuelmasibo@gmail.com</t>
  </si>
  <si>
    <t xml:space="preserve">Mega plaza kisumu </t>
  </si>
  <si>
    <t>30/10/2025</t>
  </si>
  <si>
    <t>Kenyan Getange</t>
  </si>
  <si>
    <t>dmogakad@gmail.com</t>
  </si>
  <si>
    <t>Professional centre road</t>
  </si>
  <si>
    <t>REUBEN WAMBUA</t>
  </si>
  <si>
    <t>Wambuareuben@gmail.com</t>
  </si>
  <si>
    <t>Oscar Wabomba</t>
  </si>
  <si>
    <t>oscarwabomba7@gmail.com</t>
  </si>
  <si>
    <t>Tivoli</t>
  </si>
  <si>
    <t>Nathan Ng'eno</t>
  </si>
  <si>
    <t>nathan.ngeno9076@gmail.com</t>
  </si>
  <si>
    <t>Bondeni</t>
  </si>
  <si>
    <t>John kipruto  koskei</t>
  </si>
  <si>
    <t>keikosenterprises@gmail.com</t>
  </si>
  <si>
    <t>Ole ken</t>
  </si>
  <si>
    <t xml:space="preserve">Karen </t>
  </si>
  <si>
    <t>MITCHELL MIKE</t>
  </si>
  <si>
    <t>mitchellmike22@gmail.com</t>
  </si>
  <si>
    <t xml:space="preserve">Naphtali bosire </t>
  </si>
  <si>
    <t>naphtaliosoro@gmail.com</t>
  </si>
  <si>
    <t>Pembe tatu ( winam court kibuye)</t>
  </si>
  <si>
    <t xml:space="preserve">Touffique </t>
  </si>
  <si>
    <t>touffiquek@gmail.com</t>
  </si>
  <si>
    <t>Kisumu bus park ( near police post)</t>
  </si>
  <si>
    <t>1145hrs</t>
  </si>
  <si>
    <t>Lukas Maboko Misiko</t>
  </si>
  <si>
    <t>mmaboko93@gmail.com</t>
  </si>
  <si>
    <t>Sunrise suite</t>
  </si>
  <si>
    <t>sub opted for portable one</t>
  </si>
  <si>
    <t>Patrick Mutuku</t>
  </si>
  <si>
    <t>patmu2004@gmail.com</t>
  </si>
  <si>
    <t>Pipeline Emirates near mzoori supermarket</t>
  </si>
  <si>
    <t xml:space="preserve">Joseph Mugi </t>
  </si>
  <si>
    <t>ajoe39641@gmail.com</t>
  </si>
  <si>
    <t>Felix OTIENO Aol</t>
  </si>
  <si>
    <t>feliotieno@gmail.com</t>
  </si>
  <si>
    <t>Manyatta(baraka)</t>
  </si>
  <si>
    <t>20/11/2025</t>
  </si>
  <si>
    <t>KENNETH WESONGA</t>
  </si>
  <si>
    <t>kennethwesonga75@gmail.com</t>
  </si>
  <si>
    <t>rupamall</t>
  </si>
  <si>
    <t>Vincent Kiptoo</t>
  </si>
  <si>
    <t>aalimhussein702@gmail.com</t>
  </si>
  <si>
    <t xml:space="preserve">Kenya Women Finance Trust Building Sori, Karungu </t>
  </si>
  <si>
    <t>Peter wainaina</t>
  </si>
  <si>
    <t>wainaina1901@gmail.com</t>
  </si>
  <si>
    <t>Sori-Karungu</t>
  </si>
  <si>
    <t>777 Recreational center, near Lifestyle apartments, syokimau</t>
  </si>
  <si>
    <t>ssulevincent@gmail.com</t>
  </si>
  <si>
    <t>Daraja mbili blue face kinyozi, kisumu</t>
  </si>
  <si>
    <t xml:space="preserve">Lawrence Agolla Odhiambo </t>
  </si>
  <si>
    <t>lawrenceokanga2@gmail.com</t>
  </si>
  <si>
    <t>Vitalis John</t>
  </si>
  <si>
    <t>johnvitalis069@gmail.com</t>
  </si>
  <si>
    <t xml:space="preserve">STRATON AND CRAPHT LIMITED </t>
  </si>
  <si>
    <t>Kevin ouma</t>
  </si>
  <si>
    <t xml:space="preserve">Kondole </t>
  </si>
  <si>
    <t>Joseph John</t>
  </si>
  <si>
    <t>josephjohn@gmail.com</t>
  </si>
  <si>
    <t>Daniel wambua</t>
  </si>
  <si>
    <t>danielwambua@gmail.com</t>
  </si>
  <si>
    <t>Lucy Osura</t>
  </si>
  <si>
    <t>osuralucy254@gmail.com</t>
  </si>
  <si>
    <t>Kona lejo</t>
  </si>
  <si>
    <t>ODHIAMBO OTIENO MASENO</t>
  </si>
  <si>
    <t>odhiambootieno@gmail.com</t>
  </si>
  <si>
    <t>Kevin Kiptoo</t>
  </si>
  <si>
    <t>kevinkiptoo58@gmail.com</t>
  </si>
  <si>
    <t>David kitonga</t>
  </si>
  <si>
    <t>Mohammed  Aden</t>
  </si>
  <si>
    <t>mohamedadahan550@gmail.com</t>
  </si>
  <si>
    <t xml:space="preserve">Mariakani stage </t>
  </si>
  <si>
    <t xml:space="preserve">George Odhiambo </t>
  </si>
  <si>
    <t xml:space="preserve">Nakuru kingdom seekers </t>
  </si>
  <si>
    <t>Morris Okongo</t>
  </si>
  <si>
    <t>Morrisokongo@gmail.com</t>
  </si>
  <si>
    <t>Kondele market</t>
  </si>
  <si>
    <t xml:space="preserve">Ian Omondi </t>
  </si>
  <si>
    <t>omondiian23@gmail.com</t>
  </si>
  <si>
    <t>Joe Thaidi</t>
  </si>
  <si>
    <t>josemoha154@gmail.com</t>
  </si>
  <si>
    <t xml:space="preserve">  Ruaka</t>
  </si>
  <si>
    <t>Mikeotieno@gmail.com</t>
  </si>
  <si>
    <t>Susan agak</t>
  </si>
  <si>
    <t>Agaksusan@gmail.com</t>
  </si>
  <si>
    <t xml:space="preserve">Magadi secondary </t>
  </si>
  <si>
    <t>Jackson Karieri Maina</t>
  </si>
  <si>
    <t>jasonkarieri@hotmail.com</t>
  </si>
  <si>
    <t xml:space="preserve">Katani center </t>
  </si>
  <si>
    <t>Branton Kemboi</t>
  </si>
  <si>
    <t>Mosoriot</t>
  </si>
  <si>
    <t>Outside ODU Scope in Nandi</t>
  </si>
  <si>
    <t>mitchelleogweno@gmail.com</t>
  </si>
  <si>
    <t>Kabsabet</t>
  </si>
  <si>
    <t>Peter Kamau Kimani</t>
  </si>
  <si>
    <t>pkimani84@gmail.com</t>
  </si>
  <si>
    <t xml:space="preserve">Magumu police station </t>
  </si>
  <si>
    <t>13:25 &amp; 12:26</t>
  </si>
  <si>
    <t>Outside ODU Scope in Kijabe</t>
  </si>
  <si>
    <t>Elkanah</t>
  </si>
  <si>
    <t>elkanahmwambi54@gmail.com</t>
  </si>
  <si>
    <t>Kijabe</t>
  </si>
  <si>
    <t>Nyalenda B, Dema</t>
  </si>
  <si>
    <t>Nurdin Yussuf Abukar</t>
  </si>
  <si>
    <t>Nurdinyussuf57@gmail.com</t>
  </si>
  <si>
    <t>Shawn Njau</t>
  </si>
  <si>
    <t>njaumwaura86@gmail.com</t>
  </si>
  <si>
    <t xml:space="preserve">Green garden school </t>
  </si>
  <si>
    <t>Boniface Mugwe</t>
  </si>
  <si>
    <t>afacekareece@gmail.com</t>
  </si>
  <si>
    <t xml:space="preserve">Ngong 4th avenue </t>
  </si>
  <si>
    <t>Dominic ochieng oloo</t>
  </si>
  <si>
    <t>domnicoloo34@gmail.com</t>
  </si>
  <si>
    <t>Mbeme school</t>
  </si>
  <si>
    <t xml:space="preserve">Rael Wekesa </t>
  </si>
  <si>
    <t>Cornelius Odunga</t>
  </si>
  <si>
    <t>Cornelodunga@gmail.com</t>
  </si>
  <si>
    <t>Bus park police post</t>
  </si>
  <si>
    <t>Emmanuel Opiyo</t>
  </si>
  <si>
    <t>emmanuelwaswopiyo26@gmail.com</t>
  </si>
  <si>
    <t>Kibera South Health Centre</t>
  </si>
  <si>
    <t>Rodgers Maina</t>
  </si>
  <si>
    <t>Taddeo Guida</t>
  </si>
  <si>
    <t>Guida.taddeo22@gmail.com</t>
  </si>
  <si>
    <t>Great Wall Gardens Estate -Phase 3, Block F24</t>
  </si>
  <si>
    <t>Geoffrey Richard</t>
  </si>
  <si>
    <t>geoffreyorichard9@gmail.com</t>
  </si>
  <si>
    <t>Kisumu Bus park police post stage</t>
  </si>
  <si>
    <t xml:space="preserve">Alex </t>
  </si>
  <si>
    <t>gospacetechnologies@gmail.com</t>
  </si>
  <si>
    <t>Juja sabbiy apartments</t>
  </si>
  <si>
    <t>AMOS OLOO</t>
  </si>
  <si>
    <t>olooamos25@gmail.com</t>
  </si>
  <si>
    <t>1756HRS</t>
  </si>
  <si>
    <t>Josphat Tome</t>
  </si>
  <si>
    <t xml:space="preserve">EMMANUEL </t>
  </si>
  <si>
    <t>emmanuelkibowen39@gmail.com</t>
  </si>
  <si>
    <t xml:space="preserve">University of Eldoret </t>
  </si>
  <si>
    <t>Hellen Atieno Ocholla</t>
  </si>
  <si>
    <t>heletino1985@gmail.com</t>
  </si>
  <si>
    <t xml:space="preserve">Kibos Near st.Magdalene Academy </t>
  </si>
  <si>
    <t xml:space="preserve">Nadim Khan </t>
  </si>
  <si>
    <t>legacyrally@gmail.com</t>
  </si>
  <si>
    <t xml:space="preserve">West 1 building </t>
  </si>
  <si>
    <t>THADIUS ODERA</t>
  </si>
  <si>
    <t>VINCENT OSAMBO</t>
  </si>
  <si>
    <t>osambovincent9@gmail.com</t>
  </si>
  <si>
    <t>AHERO-MASARA SCHOOL</t>
  </si>
  <si>
    <t>Shooters-utawala</t>
  </si>
  <si>
    <t>opt for a portable one</t>
  </si>
  <si>
    <t xml:space="preserve">Joseph Maundu </t>
  </si>
  <si>
    <t>josephkisoi466@gmail.com</t>
  </si>
  <si>
    <t>Investors building Makuti</t>
  </si>
  <si>
    <t>Vowels Otieno</t>
  </si>
  <si>
    <t>vowellotieno@gmail.com</t>
  </si>
  <si>
    <t>kitengela</t>
  </si>
  <si>
    <t>Nyamasaria, Nyalenda</t>
  </si>
  <si>
    <t>to get back when ready</t>
  </si>
  <si>
    <t xml:space="preserve">Fatuma Hassan </t>
  </si>
  <si>
    <t xml:space="preserve">Eastleigh California Banjo Tower near California police station </t>
  </si>
  <si>
    <t xml:space="preserve">Benson khasamba </t>
  </si>
  <si>
    <t>bensonkhasamba@gmail.com</t>
  </si>
  <si>
    <t xml:space="preserve">Kayole Masimba area near Masimba police station </t>
  </si>
  <si>
    <t xml:space="preserve">Herbet kidanya </t>
  </si>
  <si>
    <t>Kimumu, Next Chebarusi Primary School</t>
  </si>
  <si>
    <t>1244HRS</t>
  </si>
  <si>
    <t>Bahati,</t>
  </si>
  <si>
    <t>Clinton Robby</t>
  </si>
  <si>
    <t>Triza otieno</t>
  </si>
  <si>
    <t>trizaatieno@gmail.com</t>
  </si>
  <si>
    <t xml:space="preserve">Kamas </t>
  </si>
  <si>
    <t>Antony miregi</t>
  </si>
  <si>
    <t>Antonydulo@yahoo.com</t>
  </si>
  <si>
    <t xml:space="preserve">Sunsport kondele </t>
  </si>
  <si>
    <t xml:space="preserve">Olivial apondi odhiambo </t>
  </si>
  <si>
    <t>Olivialapondi75@gmail.com</t>
  </si>
  <si>
    <t xml:space="preserve">Paul odhiambo </t>
  </si>
  <si>
    <t>odhiambopauldulo@gmail.com</t>
  </si>
  <si>
    <t>Migosi school</t>
  </si>
  <si>
    <t>John Akoth</t>
  </si>
  <si>
    <t>johnak12@gmail.com</t>
  </si>
  <si>
    <t>Vincent Omollo</t>
  </si>
  <si>
    <t>Clinton Robby Ocholla</t>
  </si>
  <si>
    <t>Atieno Trizer Otieno</t>
  </si>
  <si>
    <t>Atienotrizer010@gmail.com</t>
  </si>
  <si>
    <t>Kisumu Riat Airport</t>
  </si>
  <si>
    <t>Rashid Chanzu</t>
  </si>
  <si>
    <t>Chanzurashid95@gmail.com</t>
  </si>
  <si>
    <t>Jacton Ogonji</t>
  </si>
  <si>
    <t>jactonogonji@gmail.com</t>
  </si>
  <si>
    <t>Lambart Buritia</t>
  </si>
  <si>
    <t>lburitia@gmail.com</t>
  </si>
  <si>
    <t>Kiganjo Corner one</t>
  </si>
  <si>
    <t>Elijah Murage</t>
  </si>
  <si>
    <t>Rikia primary</t>
  </si>
  <si>
    <t>Benson Mutua</t>
  </si>
  <si>
    <t>mutuabenson7@gmail.com</t>
  </si>
  <si>
    <t xml:space="preserve">Bamburi,Kiembeni estate near kiembeni police station </t>
  </si>
  <si>
    <t xml:space="preserve">Joab Odhiambo </t>
  </si>
  <si>
    <t xml:space="preserve">Kisumu Garissa Lounge </t>
  </si>
  <si>
    <t>Albert Kipchirchir</t>
  </si>
  <si>
    <t>albertlagat63@gmail.com</t>
  </si>
  <si>
    <t>Sugoi(near Murgor Hills primary school)</t>
  </si>
  <si>
    <t>ROBINSON MBUGUA</t>
  </si>
  <si>
    <t>robinsonmbugua95@gmail.com</t>
  </si>
  <si>
    <t>kokoto</t>
  </si>
  <si>
    <t>Denis Ochieng</t>
  </si>
  <si>
    <t>omondidenis138@gmail.com</t>
  </si>
  <si>
    <t>mikindani</t>
  </si>
  <si>
    <t xml:space="preserve">Francis Mwangi </t>
  </si>
  <si>
    <t>keariefranco@gmail.com</t>
  </si>
  <si>
    <t xml:space="preserve">Njoro </t>
  </si>
  <si>
    <t>Abraham kiptoo</t>
  </si>
  <si>
    <t>abrahambett04@gmail.com</t>
  </si>
  <si>
    <t>COLLINS KIPRUTO</t>
  </si>
  <si>
    <t>Seme subcounty Kombwewa</t>
  </si>
  <si>
    <t xml:space="preserve">Francis thiongo </t>
  </si>
  <si>
    <t>tbwachira@gmail.com</t>
  </si>
  <si>
    <t>Uthiru,Uthiru cooperation, mugi road between Roma school and KAG</t>
  </si>
  <si>
    <t>Victor Okello</t>
  </si>
  <si>
    <t>victorokello@gmail.com</t>
  </si>
  <si>
    <t>Lela</t>
  </si>
  <si>
    <t>Lesley Koech</t>
  </si>
  <si>
    <t>koech97242@gmail.com</t>
  </si>
  <si>
    <t>Sub is away to remake request once back</t>
  </si>
  <si>
    <t>Daina Dee</t>
  </si>
  <si>
    <t>dianadee24@gmail.com</t>
  </si>
  <si>
    <t>Angeline Chanai</t>
  </si>
  <si>
    <t>bsangaka@gmail.com</t>
  </si>
  <si>
    <t>Cynthia Ann</t>
  </si>
  <si>
    <t>cynthiaann994@gmail.com</t>
  </si>
  <si>
    <t>vincentomollochengwi69@gmail.com</t>
  </si>
  <si>
    <t>Pandora,phase 2 cinema</t>
  </si>
  <si>
    <t>STRATON AND CRAPHT ENTERPRICES</t>
  </si>
  <si>
    <t>Paul Odhiambo</t>
  </si>
  <si>
    <t>kizitoomondi4@gmail.com</t>
  </si>
  <si>
    <t>Maseno school</t>
  </si>
  <si>
    <t>Doreen Kubai Kendi</t>
  </si>
  <si>
    <t>Stephanie Ruamba Njangi</t>
  </si>
  <si>
    <t>ftephhnjagi@gmail.com</t>
  </si>
  <si>
    <t>Zimmerman Sakaja stage</t>
  </si>
  <si>
    <t>Rose Mercy</t>
  </si>
  <si>
    <t>rosemercyachieng'@gmail.com</t>
  </si>
  <si>
    <t>Manyatta, Magadi Secondary Scool</t>
  </si>
  <si>
    <t xml:space="preserve">Stratton and Crapht Limited </t>
  </si>
  <si>
    <t>William Onyango</t>
  </si>
  <si>
    <t>williamonyango@gamil.com</t>
  </si>
  <si>
    <t xml:space="preserve">Ruth Owino </t>
  </si>
  <si>
    <t>awinoruth22@gmail.com</t>
  </si>
  <si>
    <t>Nyawita</t>
  </si>
  <si>
    <t xml:space="preserve">STRATON AND CRAPHT ENTERPRICES </t>
  </si>
  <si>
    <t>Emmanuel Owino</t>
  </si>
  <si>
    <t>emmanuelowino@gmail.com</t>
  </si>
  <si>
    <t>Muhoroni , ST Gregory Koru Girls</t>
  </si>
  <si>
    <t>Stratton and Crapht limited</t>
  </si>
  <si>
    <t>Poline onyango</t>
  </si>
  <si>
    <t>polineonyango@gmail.com</t>
  </si>
  <si>
    <t>Nyalenda, Next to Pand Pieri Primary School</t>
  </si>
  <si>
    <t xml:space="preserve">STRATON AND CRAPHT </t>
  </si>
  <si>
    <t xml:space="preserve">Franklin </t>
  </si>
  <si>
    <t>Franklineloyot3@gmail.com</t>
  </si>
  <si>
    <t xml:space="preserve">Kondele police station </t>
  </si>
  <si>
    <t>Victor  Lunganywa</t>
  </si>
  <si>
    <t>victorlunganywa@gmail.com</t>
  </si>
  <si>
    <t xml:space="preserve">Ken Oscar </t>
  </si>
  <si>
    <t>Kenoscarotieno@gmail.com</t>
  </si>
  <si>
    <t xml:space="preserve">Akado market </t>
  </si>
  <si>
    <t>Derick freeman</t>
  </si>
  <si>
    <t>freemanderick@gmail.com</t>
  </si>
  <si>
    <t>Kisumu central square</t>
  </si>
  <si>
    <t>Isack Ngwalla</t>
  </si>
  <si>
    <t>isaackngwalla@gmail.com</t>
  </si>
  <si>
    <t xml:space="preserve">Muhoroni mariwa school </t>
  </si>
  <si>
    <t>William Steve Musebe</t>
  </si>
  <si>
    <t>Williamsteve7@gmail.com</t>
  </si>
  <si>
    <t>Lower kabete,Mwimuto Muruku Apartments</t>
  </si>
  <si>
    <t>Nelson Olum</t>
  </si>
  <si>
    <t>nelsonolumu@gmail.com</t>
  </si>
  <si>
    <t>Kisumu S.D.A Headquaters</t>
  </si>
  <si>
    <t>Malia Mutei</t>
  </si>
  <si>
    <t>marykyalo26@gmail.com</t>
  </si>
  <si>
    <t>Lumumba drive</t>
  </si>
  <si>
    <t>Wanted Portable Device</t>
  </si>
  <si>
    <t>Davis Oware</t>
  </si>
  <si>
    <t>davidowaresonghorfcs@gmail.com</t>
  </si>
  <si>
    <t>REUBEN Rono</t>
  </si>
  <si>
    <t>mutainixion@gmail.com</t>
  </si>
  <si>
    <t>mobett</t>
  </si>
  <si>
    <t>Zakayo Khaemba</t>
  </si>
  <si>
    <t>Nurudin Zurgi</t>
  </si>
  <si>
    <t>zurginurudin@gmail.com</t>
  </si>
  <si>
    <t>Ap line Item road</t>
  </si>
  <si>
    <t>Grace Wanjiru Macharia</t>
  </si>
  <si>
    <t>abbysharia71@gmail.com</t>
  </si>
  <si>
    <t>Delivarance church Kasarani</t>
  </si>
  <si>
    <t>Hussein Mohammed</t>
  </si>
  <si>
    <t>husseinmohammed4935@gmail.com</t>
  </si>
  <si>
    <t>Migosi ,Dala Hera church</t>
  </si>
  <si>
    <t>Teresa Omondi</t>
  </si>
  <si>
    <t>anyangomic@gmail.com</t>
  </si>
  <si>
    <t>Kimbo</t>
  </si>
  <si>
    <t xml:space="preserve">Nicholus Ombogo </t>
  </si>
  <si>
    <t>Bhavesh Maru</t>
  </si>
  <si>
    <t>bhaveshmaru7777@gmail.com</t>
  </si>
  <si>
    <t>Kisumu Bus Stop</t>
  </si>
  <si>
    <t xml:space="preserve">Bhavesh Maru </t>
  </si>
  <si>
    <t>Teejay Kalesky</t>
  </si>
  <si>
    <t>teejaykalesky@gmail.com</t>
  </si>
  <si>
    <t>Noah Kisotu</t>
  </si>
  <si>
    <t>Kisaju Business Complex</t>
  </si>
  <si>
    <t>Innocent Orodo</t>
  </si>
  <si>
    <t>orodoinnocent@gmail.com</t>
  </si>
  <si>
    <t>Uthiru</t>
  </si>
  <si>
    <t>Mark Karu</t>
  </si>
  <si>
    <t>mrkwanjiru@gmail.com</t>
  </si>
  <si>
    <t>Joel Getuba</t>
  </si>
  <si>
    <t>getubajoel431@gmail.com</t>
  </si>
  <si>
    <t>Chrispina Joachim</t>
  </si>
  <si>
    <t>edwinngieno@gmail.com</t>
  </si>
  <si>
    <t>sub opted for portable one.</t>
  </si>
  <si>
    <t>Peter Akaki</t>
  </si>
  <si>
    <t>akakipeter@gmail.com</t>
  </si>
  <si>
    <t>Hasnah yusuf</t>
  </si>
  <si>
    <t>Kisumu shaurimoyo</t>
  </si>
  <si>
    <t>Vincent omollo</t>
  </si>
  <si>
    <t>vinceomolochengwi69@gmail.com</t>
  </si>
  <si>
    <t>Joseph Mutinda</t>
  </si>
  <si>
    <t>Joshmt@gmail.com</t>
  </si>
  <si>
    <t>Kirinyaga</t>
  </si>
  <si>
    <t>Fedha, Telaviv next to new Tsavo</t>
  </si>
  <si>
    <t xml:space="preserve">Trevor Phillips </t>
  </si>
  <si>
    <t>trevorphillips2540@gmail.com</t>
  </si>
  <si>
    <t xml:space="preserve">Daraja mbili manyatta </t>
  </si>
  <si>
    <t>Everlyne Oguyo</t>
  </si>
  <si>
    <t>everlneoguyo@gmail.com</t>
  </si>
  <si>
    <t>Chiga ( kalusi centre) St. Francis Primary Scool</t>
  </si>
  <si>
    <t>Mary Anyango</t>
  </si>
  <si>
    <t>maryagai1@gmail.com</t>
  </si>
  <si>
    <t>Mamboleo Posho Sharp Brain, Next to Kenya Power</t>
  </si>
  <si>
    <t xml:space="preserve">Amiir Ahmed </t>
  </si>
  <si>
    <t>amiirahmhed331@gmail.com</t>
  </si>
  <si>
    <t>Gulf near Hayat  hotel (Mtimoja on your way to roadblock)</t>
  </si>
  <si>
    <t>Samwel odero</t>
  </si>
  <si>
    <t>onyangosamwel98@gmail.com</t>
  </si>
  <si>
    <t>Chiga ( St Francis kagoro junction)</t>
  </si>
  <si>
    <t>Mohammed Adam</t>
  </si>
  <si>
    <t>Officialmohamedadam@gmail.com</t>
  </si>
  <si>
    <t xml:space="preserve">Nyawita </t>
  </si>
  <si>
    <t>Lamec Wanga</t>
  </si>
  <si>
    <t>oscarwanga3@gmail.com</t>
  </si>
  <si>
    <t xml:space="preserve">Utawala Benedicta </t>
  </si>
  <si>
    <t>Godfrey Odongo</t>
  </si>
  <si>
    <t>godfreyodongo@gmail.com</t>
  </si>
  <si>
    <t xml:space="preserve">Josephine </t>
  </si>
  <si>
    <t>kthakajosephine22@gmail.com</t>
  </si>
  <si>
    <t>London</t>
  </si>
  <si>
    <t>Benedict matano</t>
  </si>
  <si>
    <t>Bendictben931@gmail.com</t>
  </si>
  <si>
    <t>Sda mihango</t>
  </si>
  <si>
    <t>Kepha Onchaga</t>
  </si>
  <si>
    <t>kephaonchaga14@gmail.com</t>
  </si>
  <si>
    <t>Hasna yusuf</t>
  </si>
  <si>
    <t>hasnahy@gmail.com</t>
  </si>
  <si>
    <t>Shaurimoyo</t>
  </si>
  <si>
    <t>Peter Anami</t>
  </si>
  <si>
    <t>peteranami12@gmail.com</t>
  </si>
  <si>
    <t xml:space="preserve">Roadblock </t>
  </si>
  <si>
    <t xml:space="preserve">Mombasa </t>
  </si>
  <si>
    <t>Garissa lodge</t>
  </si>
  <si>
    <t>Josephine yeri</t>
  </si>
  <si>
    <t>Josephineyeri@gmail.com</t>
  </si>
  <si>
    <t>Mtwapa,Majengo kanamai</t>
  </si>
  <si>
    <t>Otieno jimmy</t>
  </si>
  <si>
    <t>Otienojimmy@gmail.com</t>
  </si>
  <si>
    <t xml:space="preserve">Quickmart kondele </t>
  </si>
  <si>
    <t>Movin Obala</t>
  </si>
  <si>
    <t>Movinoballa90@gmail.com</t>
  </si>
  <si>
    <t>Mumbuni</t>
  </si>
  <si>
    <t>Obambo</t>
  </si>
  <si>
    <t>Moses Shikanga</t>
  </si>
  <si>
    <t xml:space="preserve">Millicent ochieng </t>
  </si>
  <si>
    <t>Ochiengmillicent@gmail.com</t>
  </si>
  <si>
    <t>Edwin Ntabo</t>
  </si>
  <si>
    <t>edduh.nt@gmail.com</t>
  </si>
  <si>
    <t>Lucyosura@gmail.com</t>
  </si>
  <si>
    <t>azizonzere@gmail.com</t>
  </si>
  <si>
    <t>James Kariuki</t>
  </si>
  <si>
    <t>jameskariuki15@gmail.com</t>
  </si>
  <si>
    <t>Nakuru CBD</t>
  </si>
  <si>
    <t>Koech birir</t>
  </si>
  <si>
    <t>Koechbirir1@gmail.com</t>
  </si>
  <si>
    <t>installer onsite</t>
  </si>
  <si>
    <t>Manas Migot</t>
  </si>
  <si>
    <t>manasmigot@gmail.com</t>
  </si>
  <si>
    <t xml:space="preserve">Dennis </t>
  </si>
  <si>
    <t>Afic</t>
  </si>
  <si>
    <t>paulwmasinde15@gmail.com</t>
  </si>
  <si>
    <t xml:space="preserve">Nairobi CBD,Greencourt building opposite latema plaza along latema road at shelfmate office </t>
  </si>
  <si>
    <t>Henry Abdallah</t>
  </si>
  <si>
    <t>henryabdalla@gmail.com</t>
  </si>
  <si>
    <t>14:17 &amp; 14:18</t>
  </si>
  <si>
    <t>Fatuma Abdul</t>
  </si>
  <si>
    <t>fatumaabdul@gmail.com</t>
  </si>
  <si>
    <t>Stephen Oloo</t>
  </si>
  <si>
    <t>hello@gotendia.com</t>
  </si>
  <si>
    <t>Kilimani, lle Dume Road, Elite Court House/Gate Number 3</t>
  </si>
  <si>
    <t>Imaculata mwangemi</t>
  </si>
  <si>
    <t>Imaculatamwangemi@gmail.com</t>
  </si>
  <si>
    <t>Out Of Scope</t>
  </si>
  <si>
    <t>Eugine owino</t>
  </si>
  <si>
    <t>Eugineowino1@gmail.com</t>
  </si>
  <si>
    <t>Kevinooko@gmail.com</t>
  </si>
  <si>
    <t>Obunga</t>
  </si>
  <si>
    <t>Kenneth otieno</t>
  </si>
  <si>
    <t>otiekenn071@gmail.com</t>
  </si>
  <si>
    <t>Chiga ( next to Dr Aloo gumbi secondary)</t>
  </si>
  <si>
    <t xml:space="preserve">Geoffrey Mong'are </t>
  </si>
  <si>
    <t>Weldon Boinett</t>
  </si>
  <si>
    <t>weldonboinett@gmail.com</t>
  </si>
  <si>
    <t xml:space="preserve">Nessuit Primary School </t>
  </si>
  <si>
    <t>Elvin</t>
  </si>
  <si>
    <t>Fedha-bata</t>
  </si>
  <si>
    <t>Avencer nyachar</t>
  </si>
  <si>
    <t>avencerakinyi@gmail.com</t>
  </si>
  <si>
    <t>Kalusi (chiga)</t>
  </si>
  <si>
    <t>philadelphiaphalty@gmail.com</t>
  </si>
  <si>
    <t>Rabuor,Kondele primary</t>
  </si>
  <si>
    <t xml:space="preserve">Eunice Achieng </t>
  </si>
  <si>
    <t>euniceachieng2@gmail.com</t>
  </si>
  <si>
    <t>Call Disconnected</t>
  </si>
  <si>
    <t xml:space="preserve">LUCY ATIENO </t>
  </si>
  <si>
    <t>lucyatieno44@gmail.com</t>
  </si>
  <si>
    <t>Gideon Kirui</t>
  </si>
  <si>
    <t>Moffat Edesi</t>
  </si>
  <si>
    <t>edasimoffat254@gmail.com</t>
  </si>
  <si>
    <t>Thika Road</t>
  </si>
  <si>
    <t>Esther Akinyi</t>
  </si>
  <si>
    <t>eodembo65@gmail.com</t>
  </si>
  <si>
    <t>Baraka</t>
  </si>
  <si>
    <t>braka78@gmail.com</t>
  </si>
  <si>
    <t>Syokimau close to All Park</t>
  </si>
  <si>
    <t>Omarita Oscar</t>
  </si>
  <si>
    <t>brianonuko3@gmail.com</t>
  </si>
  <si>
    <t>Utawala Githunguri near El Shaddai Primary School</t>
  </si>
  <si>
    <t>Sylvester Musau</t>
  </si>
  <si>
    <t>musausylvester631@gmail.com</t>
  </si>
  <si>
    <t>Mariakani Town Centre</t>
  </si>
  <si>
    <t>Bashir Hassar</t>
  </si>
  <si>
    <t>bashirbongo@gmail.com</t>
  </si>
  <si>
    <t>Patels</t>
  </si>
  <si>
    <t>Titus kimanthi</t>
  </si>
  <si>
    <t>tituskimanthitbe@gmail.com</t>
  </si>
  <si>
    <t>Londiani Rd, off Likoni road. Opposite BAT</t>
  </si>
  <si>
    <t>Stephen ochieng</t>
  </si>
  <si>
    <t>Stephenochieng@gmail.com</t>
  </si>
  <si>
    <t>Alfred ogolla</t>
  </si>
  <si>
    <t>DORALF SERVICE</t>
  </si>
  <si>
    <t xml:space="preserve">Eugene </t>
  </si>
  <si>
    <t>nightgalenterprises@gmail.com</t>
  </si>
  <si>
    <t>Kilimani</t>
  </si>
  <si>
    <t>Mathare</t>
  </si>
  <si>
    <t xml:space="preserve">Scovian Anyango </t>
  </si>
  <si>
    <t>scoviaanyango2@gmail.com</t>
  </si>
  <si>
    <t xml:space="preserve">Kibos </t>
  </si>
  <si>
    <t>Franklin</t>
  </si>
  <si>
    <t>saningofrank@gmail.com</t>
  </si>
  <si>
    <t xml:space="preserve">pioneer </t>
  </si>
  <si>
    <t>Client wants it to be installed in Baringo</t>
  </si>
  <si>
    <t>Philip Wangila</t>
  </si>
  <si>
    <t>wangilaphilip0@gmail.com</t>
  </si>
  <si>
    <t>Kawangware</t>
  </si>
  <si>
    <t>Will order again when ready. Thought is 1000</t>
  </si>
  <si>
    <t>James Masesse</t>
  </si>
  <si>
    <t>blessedjamo@gmail.com</t>
  </si>
  <si>
    <t>Umoja first love pentecoastal church</t>
  </si>
  <si>
    <t>Samuel Kombo</t>
  </si>
  <si>
    <t>samkolc.sk26@gmail.com</t>
  </si>
  <si>
    <t>VINSCOUNT ELEGWA</t>
  </si>
  <si>
    <t>kelsy254dancer@gmail.com</t>
  </si>
  <si>
    <t>nakuru</t>
  </si>
  <si>
    <t>Melvin Juma</t>
  </si>
  <si>
    <t>melvinjuma25@gmail.com</t>
  </si>
  <si>
    <t>NTSA</t>
  </si>
  <si>
    <t>Dereck Momanyi Matoke</t>
  </si>
  <si>
    <t>derickmomanyi83@gmail.com</t>
  </si>
  <si>
    <t>Mlango Nne</t>
  </si>
  <si>
    <t>Jafferson Mole</t>
  </si>
  <si>
    <t>jaffersonkipz69@gmail.com</t>
  </si>
  <si>
    <t>diesel power</t>
  </si>
  <si>
    <t>Financial Constraints</t>
  </si>
  <si>
    <t>Lengetia agencies</t>
  </si>
  <si>
    <t>Lengetialtd@gmail.com</t>
  </si>
  <si>
    <t>Aturei,kapseret</t>
  </si>
  <si>
    <t>Sam Ongeri</t>
  </si>
  <si>
    <t>s0803774@gmail.com</t>
  </si>
  <si>
    <t xml:space="preserve">Ahmed Swalehe Polytechnic </t>
  </si>
  <si>
    <t>Judith Akinyi</t>
  </si>
  <si>
    <t>judithakinyijuma844@gmail.com</t>
  </si>
  <si>
    <t>20:52:PM</t>
  </si>
  <si>
    <t xml:space="preserve">Viona Ojiambo </t>
  </si>
  <si>
    <t>ojiamboanyama254@gmail.com</t>
  </si>
  <si>
    <t>Ruaka</t>
  </si>
  <si>
    <t>Alfred Ogolla</t>
  </si>
  <si>
    <t>Eugene</t>
  </si>
  <si>
    <t>Ann Nyamusi</t>
  </si>
  <si>
    <t>nyamusiann6@gmail.com</t>
  </si>
  <si>
    <t xml:space="preserve">Kisumu Bus Stop </t>
  </si>
  <si>
    <t>Moses Atina</t>
  </si>
  <si>
    <t>mosesatina3@gmail.com</t>
  </si>
  <si>
    <t>Kalice Onduru</t>
  </si>
  <si>
    <t>kaliceomollo22@gmail.com</t>
  </si>
  <si>
    <t>Nairobi West, Nyayo Suits 1st floor room 104</t>
  </si>
  <si>
    <t>Oscar Munene</t>
  </si>
  <si>
    <t xml:space="preserve">sheila Atieno </t>
  </si>
  <si>
    <t xml:space="preserve">VICTOR ODHIAMBO </t>
  </si>
  <si>
    <t>victorodhiambo2003@gmail.com</t>
  </si>
  <si>
    <t>ESTON MBOGO</t>
  </si>
  <si>
    <t>kimanimbogo1st@gmail.com</t>
  </si>
  <si>
    <t xml:space="preserve">Muranga githima town near githima baptist church </t>
  </si>
  <si>
    <t xml:space="preserve">Mohamed abdulahi </t>
  </si>
  <si>
    <t>Myusuf3304@gmail.com</t>
  </si>
  <si>
    <t>Eastleigh Nomads palace hotel next to BBS mall</t>
  </si>
  <si>
    <t>Ruth Orera</t>
  </si>
  <si>
    <t>ruthorera20@gmail.com</t>
  </si>
  <si>
    <t xml:space="preserve">Juliana  Chiaga </t>
  </si>
  <si>
    <t>junixcyber2018@gmail.com</t>
  </si>
  <si>
    <t>Joyliz orera</t>
  </si>
  <si>
    <t>lucyosura@gmail.com</t>
  </si>
  <si>
    <t>Michael Wamalwa</t>
  </si>
  <si>
    <t>michaelwamalwa2050@gmail.com</t>
  </si>
  <si>
    <t>Nyalenda,Five ways street,Baba Shama Mini Mart</t>
  </si>
  <si>
    <t>Norah atieno</t>
  </si>
  <si>
    <t>noatieno@gmail.com</t>
  </si>
  <si>
    <t>Riruta Satellites</t>
  </si>
  <si>
    <t>ACK St. Luke Kapngo'mbe</t>
  </si>
  <si>
    <t>a.kapngombe91@yahoo.com</t>
  </si>
  <si>
    <t xml:space="preserve">ACK St Luke Kapngo'mbe </t>
  </si>
  <si>
    <t>Timothy Maru</t>
  </si>
  <si>
    <t>timothymaru699@gmIl.com</t>
  </si>
  <si>
    <t>Uasin Gishu</t>
  </si>
  <si>
    <t>Richo Near Ziwa</t>
  </si>
  <si>
    <t>out of ODU scope</t>
  </si>
  <si>
    <t>Abdul Hussein</t>
  </si>
  <si>
    <t>husseinabdul450@gmail.com</t>
  </si>
  <si>
    <t>Kongowea uwanja wa mbuzi,china square</t>
  </si>
  <si>
    <t>Kelvin Kipkoech</t>
  </si>
  <si>
    <t>Kelvink@gmail.com</t>
  </si>
  <si>
    <t xml:space="preserve">EMMANUEL MUREI </t>
  </si>
  <si>
    <t>PATRICK GICHUHI</t>
  </si>
  <si>
    <t>Patrickgichuhi528@gmail.com</t>
  </si>
  <si>
    <t xml:space="preserve">David kitonga </t>
  </si>
  <si>
    <t>John karisa kazungu</t>
  </si>
  <si>
    <t>johnclemo19@gmail.com</t>
  </si>
  <si>
    <t xml:space="preserve">PATRICK GICHUHI </t>
  </si>
  <si>
    <t>patrickgichuhi528@gmail.com</t>
  </si>
  <si>
    <t>Innocent Mosota</t>
  </si>
  <si>
    <t>fabuinnocent76@gmail.com</t>
  </si>
  <si>
    <t>sub wants installation to be done in Kisii</t>
  </si>
  <si>
    <t>Hussein Hassan</t>
  </si>
  <si>
    <t>sahniye@gmail.com</t>
  </si>
  <si>
    <t xml:space="preserve">Elisha Kiptum </t>
  </si>
  <si>
    <t>Evans Kioko</t>
  </si>
  <si>
    <t>evanskioko87@gmail.com</t>
  </si>
  <si>
    <t>Bahati</t>
  </si>
  <si>
    <t>LEON MUCHIRI</t>
  </si>
  <si>
    <t>mbogokim3@gmail.com</t>
  </si>
  <si>
    <t xml:space="preserve">Jan house next to Murema primary school kasarani Mwiki road. </t>
  </si>
  <si>
    <t>Vitalis Ouma</t>
  </si>
  <si>
    <t>vitalisouma660@gmail.com</t>
  </si>
  <si>
    <t xml:space="preserve">Mamboleo Market, Guba </t>
  </si>
  <si>
    <t>Benard Okeyo</t>
  </si>
  <si>
    <t>benardjohnoneyo@gmail.com</t>
  </si>
  <si>
    <t>Kisumu Guba</t>
  </si>
  <si>
    <t>DENNIS MWITI</t>
  </si>
  <si>
    <t>GREENCOURT BUILDING CBD NAIROBI</t>
  </si>
  <si>
    <t>Hellen Kuria</t>
  </si>
  <si>
    <t>Hellenkuri@gmail.com</t>
  </si>
  <si>
    <t>John Abuya</t>
  </si>
  <si>
    <t>Johnabuya99@gmail.com</t>
  </si>
  <si>
    <t>Naomi sichangi</t>
  </si>
  <si>
    <t>Sichangii254@gmail.com</t>
  </si>
  <si>
    <t>Emirates, Eldoret cbd</t>
  </si>
  <si>
    <t>Imran rashid</t>
  </si>
  <si>
    <t>imranrashid677@gmail.com</t>
  </si>
  <si>
    <t>Derrick Odongo</t>
  </si>
  <si>
    <t>odongoderrick910@gmail.com</t>
  </si>
  <si>
    <t>Riverside kajulu Konya</t>
  </si>
  <si>
    <t>Zedrick Odhiambo</t>
  </si>
  <si>
    <t>jazmycomputers301516@gmail.com</t>
  </si>
  <si>
    <t>Kisumu Main Stage near Ena Coach</t>
  </si>
  <si>
    <t>Dennis Derrick Odongo</t>
  </si>
  <si>
    <t xml:space="preserve">Bonface Olando </t>
  </si>
  <si>
    <t>Zakayo njoroge</t>
  </si>
  <si>
    <t>Africaweza@gmail.com</t>
  </si>
  <si>
    <t>Bombolulu, Bombolulu Work Shop</t>
  </si>
  <si>
    <t xml:space="preserve">Elvis Ojode </t>
  </si>
  <si>
    <t>Frank Achoki</t>
  </si>
  <si>
    <t>achokifrank@gmail.com</t>
  </si>
  <si>
    <t>Vesto Otieno</t>
  </si>
  <si>
    <t>Brian Otieno</t>
  </si>
  <si>
    <t>Brianotieno@gmail.com</t>
  </si>
  <si>
    <t>Kiboswa, Next Kiboswa Sugar Company</t>
  </si>
  <si>
    <t>Maureen Ombongi</t>
  </si>
  <si>
    <t>ombongimaureen@gmail.com</t>
  </si>
  <si>
    <t>Kisumu main stage</t>
  </si>
  <si>
    <t>Kevin Oundo</t>
  </si>
  <si>
    <t>kevinoundo1992@gmail.com</t>
  </si>
  <si>
    <t>Kisumu Main terminus</t>
  </si>
  <si>
    <t>Sadik randu</t>
  </si>
  <si>
    <t>sadikrandu4@gmail.com</t>
  </si>
  <si>
    <t>Customer is out of scope</t>
  </si>
  <si>
    <t>Samason Njoroge</t>
  </si>
  <si>
    <t>Samsonnjoroge300@gmail.com</t>
  </si>
  <si>
    <t xml:space="preserve">Martin </t>
  </si>
  <si>
    <t>martin1@gmail.com</t>
  </si>
  <si>
    <t xml:space="preserve">Innocent Mosota </t>
  </si>
  <si>
    <t>Caleb Obora</t>
  </si>
  <si>
    <t>nitacale@gmail.com</t>
  </si>
  <si>
    <t>Ruai Welkim house</t>
  </si>
  <si>
    <t>Viona Ojiambo</t>
  </si>
  <si>
    <t>Club Decimo Ruaka</t>
  </si>
  <si>
    <t>Lee Mwanzia</t>
  </si>
  <si>
    <t>mwanzialee@gmail.com</t>
  </si>
  <si>
    <t>Utawala, shooter next L&amp;N apartment</t>
  </si>
  <si>
    <t>Patrick Ndungu</t>
  </si>
  <si>
    <t>pttymiles@gmail.com</t>
  </si>
  <si>
    <t>Oil well</t>
  </si>
  <si>
    <t>Elvis Ojode</t>
  </si>
  <si>
    <t>husseinih964@gmail.com</t>
  </si>
  <si>
    <t>Ali Yusuf</t>
  </si>
  <si>
    <t>aliyusuf1080@gmail.com</t>
  </si>
  <si>
    <t>Godfrey Mafumbo Wang'anya</t>
  </si>
  <si>
    <t>godfreymafumbo@gmail.com</t>
  </si>
  <si>
    <t>Didan</t>
  </si>
  <si>
    <t>didanwaweru@gmail.com</t>
  </si>
  <si>
    <t xml:space="preserve">Uthiru </t>
  </si>
  <si>
    <t>Didan Owino</t>
  </si>
  <si>
    <t>didanowino@gmail.com</t>
  </si>
  <si>
    <t>Kennedy Mutua</t>
  </si>
  <si>
    <t>kennethkennedy85@gmail.com</t>
  </si>
  <si>
    <t>Kitengela, near sensei Bible college</t>
  </si>
  <si>
    <t xml:space="preserve">Obat Eugene </t>
  </si>
  <si>
    <t>barakaobat@gmail.com</t>
  </si>
  <si>
    <t>khaembazacheus525@gmail.com</t>
  </si>
  <si>
    <t>Zion Mall</t>
  </si>
  <si>
    <t>Collins cheruiyot</t>
  </si>
  <si>
    <t>crushcollins95@gmail.com</t>
  </si>
  <si>
    <t>Brenda Anyango</t>
  </si>
  <si>
    <t>brendaa.mercy@gmail.com</t>
  </si>
  <si>
    <t xml:space="preserve">Kinondo </t>
  </si>
  <si>
    <t>Chris Mwangi</t>
  </si>
  <si>
    <t>mwangichris675@gmail.com</t>
  </si>
  <si>
    <t>Mwihoko</t>
  </si>
  <si>
    <t xml:space="preserve">Edgah Nyabuti </t>
  </si>
  <si>
    <t>James Mageto</t>
  </si>
  <si>
    <t>jamesmageto82@gmail.com</t>
  </si>
  <si>
    <t>Kennedy Mwima</t>
  </si>
  <si>
    <t>Garissa Lounge-Kisumu</t>
  </si>
  <si>
    <t>Bernard odero</t>
  </si>
  <si>
    <t>bernardowino@gmail.com</t>
  </si>
  <si>
    <t>Polyview</t>
  </si>
  <si>
    <t>EUGINE OLOO ABONGO</t>
  </si>
  <si>
    <t>yugenemigoht@gmail.com</t>
  </si>
  <si>
    <t>MEGA CITY</t>
  </si>
  <si>
    <t>Gilbert Chelule</t>
  </si>
  <si>
    <t>cheluleg@gmail.com</t>
  </si>
  <si>
    <t xml:space="preserve">Mogon primary School </t>
  </si>
  <si>
    <t>Ziggy Gunga</t>
  </si>
  <si>
    <t>ziggychea@gmail.com</t>
  </si>
  <si>
    <t>Ukunda</t>
  </si>
  <si>
    <t>Lucy</t>
  </si>
  <si>
    <t>Dakorta@gmail.com</t>
  </si>
  <si>
    <t>Lights kongowea</t>
  </si>
  <si>
    <t>Erick Munywoki</t>
  </si>
  <si>
    <t>rickssellasie@gmail.com</t>
  </si>
  <si>
    <t xml:space="preserve">Teddy </t>
  </si>
  <si>
    <t>Bakari Boya</t>
  </si>
  <si>
    <t>boyabakari67@gmail.com</t>
  </si>
  <si>
    <t>Tsimba</t>
  </si>
  <si>
    <t>Rajab</t>
  </si>
  <si>
    <t>Rajab@gmail.com</t>
  </si>
  <si>
    <t>Caren Omwansa</t>
  </si>
  <si>
    <t>Carenomwansa@gmail.com</t>
  </si>
  <si>
    <t>Kiboswa</t>
  </si>
  <si>
    <t xml:space="preserve">Bonface olando </t>
  </si>
  <si>
    <t>Jedida</t>
  </si>
  <si>
    <t>Jedidaamos99@gmail.com</t>
  </si>
  <si>
    <t>Bombolulu</t>
  </si>
  <si>
    <t>To reach out when ready</t>
  </si>
  <si>
    <t>Miriam</t>
  </si>
  <si>
    <t>Makebamiriam21@gmail.com</t>
  </si>
  <si>
    <t>Mariakani town</t>
  </si>
  <si>
    <t>Amos Joseph</t>
  </si>
  <si>
    <t>Amosjose56@gmail.com</t>
  </si>
  <si>
    <t>Client's number not in service</t>
  </si>
  <si>
    <t xml:space="preserve">Garissa lounge </t>
  </si>
  <si>
    <t>Wellington Opiyo</t>
  </si>
  <si>
    <t>Samuel Ngeso</t>
  </si>
  <si>
    <t>sploufe@gmail.com</t>
  </si>
  <si>
    <t>Riverbank phase 2</t>
  </si>
  <si>
    <t>Felix Odhiambo</t>
  </si>
  <si>
    <t>omondifelix@gmail.co</t>
  </si>
  <si>
    <t>Kibos ( opposite blue cross)</t>
  </si>
  <si>
    <t>Josphat</t>
  </si>
  <si>
    <t>ivanzihugwa@gmail.com</t>
  </si>
  <si>
    <t>Joseph mochu</t>
  </si>
  <si>
    <t>Josephmochu.m@gmail.com</t>
  </si>
  <si>
    <t>NAKURU CBD</t>
  </si>
  <si>
    <t xml:space="preserve">Joseph mochu </t>
  </si>
  <si>
    <t>josephmochu.m@gmail.com</t>
  </si>
  <si>
    <t xml:space="preserve">Kenyatta avenue </t>
  </si>
  <si>
    <t>Dickson Ogendo</t>
  </si>
  <si>
    <t>onyanchadickson@gmail.com</t>
  </si>
  <si>
    <t xml:space="preserve">Kisumu Bus Station </t>
  </si>
  <si>
    <t>Beda okumo</t>
  </si>
  <si>
    <t>ianomondi@gmail.com</t>
  </si>
  <si>
    <t>Seline Auma</t>
  </si>
  <si>
    <t>Mamboleo Roadblock</t>
  </si>
  <si>
    <t>Odhiambo Brytone</t>
  </si>
  <si>
    <t>brightonjunior60@gmail.com</t>
  </si>
  <si>
    <t>Ahero</t>
  </si>
  <si>
    <t>Beatrice Betty</t>
  </si>
  <si>
    <t>Ramush</t>
  </si>
  <si>
    <t>ramushsaad@gmail.com</t>
  </si>
  <si>
    <t>Reagan Balo</t>
  </si>
  <si>
    <t>kibos</t>
  </si>
  <si>
    <t xml:space="preserve">James </t>
  </si>
  <si>
    <t>gladlee34@gmail.com</t>
  </si>
  <si>
    <t xml:space="preserve">Alfred ogolla </t>
  </si>
  <si>
    <t>Patrick Kwoba</t>
  </si>
  <si>
    <t>kwobapatrick12@gmail.com</t>
  </si>
  <si>
    <t>Mamboleo posho</t>
  </si>
  <si>
    <t>CAREN OMWANSA</t>
  </si>
  <si>
    <t>Erick Macharia</t>
  </si>
  <si>
    <t>eric.musyoki98@gmail.com</t>
  </si>
  <si>
    <t xml:space="preserve">Derrick Otieno </t>
  </si>
  <si>
    <t xml:space="preserve">Sport ground </t>
  </si>
  <si>
    <t xml:space="preserve">STRATON </t>
  </si>
  <si>
    <t xml:space="preserve">Lucas Otieno </t>
  </si>
  <si>
    <t>Carlos Oketch</t>
  </si>
  <si>
    <t>carlosodhiambo333@gmail.com</t>
  </si>
  <si>
    <t xml:space="preserve">Mamboleo Posho </t>
  </si>
  <si>
    <t xml:space="preserve">Onono Ochieng </t>
  </si>
  <si>
    <t>Peter Ogao</t>
  </si>
  <si>
    <t>ogaopeter2@gmail.com</t>
  </si>
  <si>
    <t>pipeline</t>
  </si>
  <si>
    <t>Leisure</t>
  </si>
  <si>
    <t>Mariakani</t>
  </si>
  <si>
    <t>Jared Kipkurui</t>
  </si>
  <si>
    <t>Fredrick Kodhek</t>
  </si>
  <si>
    <t>fredrickkodhek@gmail.com</t>
  </si>
  <si>
    <t>21/10/2025</t>
  </si>
  <si>
    <t xml:space="preserve">Amos Mwangangi </t>
  </si>
  <si>
    <t xml:space="preserve">Gakii Blessings </t>
  </si>
  <si>
    <t>gakiiblessings2@gmail.com</t>
  </si>
  <si>
    <t>Yousif Quandah</t>
  </si>
  <si>
    <t>qundhajournalist@gmail.com</t>
  </si>
  <si>
    <t>Wants Device to be parceled  to Nyamira</t>
  </si>
  <si>
    <t>Meshack Anode dse</t>
  </si>
  <si>
    <t>Caleb</t>
  </si>
  <si>
    <t>lordcko@gmail.com</t>
  </si>
  <si>
    <t>Sonalux building cbd,Moi Avenue</t>
  </si>
  <si>
    <t xml:space="preserve">JACKTON OMONDI </t>
  </si>
  <si>
    <t>jacktonomondi22@gmail.com</t>
  </si>
  <si>
    <t>GESOKO</t>
  </si>
  <si>
    <t>Christine  Chirure</t>
  </si>
  <si>
    <t>Judy Chelangat</t>
  </si>
  <si>
    <t>judieysiggy@gmail.com</t>
  </si>
  <si>
    <t>Ogilgei  Njoro</t>
  </si>
  <si>
    <t>Valenta wairimu</t>
  </si>
  <si>
    <t>valentawairimu32@gmail.com</t>
  </si>
  <si>
    <t>Jeremiah njuguna</t>
  </si>
  <si>
    <t>Jeremiahnjuguna94@gmail.com</t>
  </si>
  <si>
    <t xml:space="preserve">Joyce Akinyi </t>
  </si>
  <si>
    <t>joyceakinyi98@gmail.com</t>
  </si>
  <si>
    <t xml:space="preserve">Gesoko </t>
  </si>
  <si>
    <t>Vivian Presh</t>
  </si>
  <si>
    <t>vivianpresh@gmail.com</t>
  </si>
  <si>
    <t>Kondele, Kondele Police Station</t>
  </si>
  <si>
    <t xml:space="preserve">Mercy Maya </t>
  </si>
  <si>
    <t>mercymaya200@gmail.com</t>
  </si>
  <si>
    <t xml:space="preserve">Poly view </t>
  </si>
  <si>
    <t xml:space="preserve">Dakine Odhiambo </t>
  </si>
  <si>
    <t>dakineodhiambo@gmail.com</t>
  </si>
  <si>
    <t>Geofrey Arogo</t>
  </si>
  <si>
    <t>Enterprise DSE</t>
  </si>
  <si>
    <t>Barimen Kiprono Rotich</t>
  </si>
  <si>
    <t>barimenkiprono@gmail.com</t>
  </si>
  <si>
    <t>Kondele, Next to Kondele Primary School</t>
  </si>
  <si>
    <t>Lawrence Oginga</t>
  </si>
  <si>
    <t>Ogingalawrenceopiyo@gmail.com</t>
  </si>
  <si>
    <t>Mamboleo Posho, Near Kenya Power</t>
  </si>
  <si>
    <t>Otieno Franklin</t>
  </si>
  <si>
    <t>franklinodhiambo25@gmail.com</t>
  </si>
  <si>
    <t xml:space="preserve">Kipkaren primary school </t>
  </si>
  <si>
    <t>NITA KISUMU</t>
  </si>
  <si>
    <t>Kevin Okuta</t>
  </si>
  <si>
    <t>kevinokuta710@gmail.com</t>
  </si>
  <si>
    <t>Frankline Odhiambo</t>
  </si>
  <si>
    <t>franklinodhiambo254@gmail.com</t>
  </si>
  <si>
    <t>Nicholas Owiti</t>
  </si>
  <si>
    <t>owitinick85@gmail.com</t>
  </si>
  <si>
    <t>Lavender Anyango</t>
  </si>
  <si>
    <t>lavenderanyango1@gmail.com</t>
  </si>
  <si>
    <t>Timon Ayieko</t>
  </si>
  <si>
    <t>timonyieko7@gmail.com</t>
  </si>
  <si>
    <t>Wrong customer details</t>
  </si>
  <si>
    <t>hassanmbaraki@gmail.com</t>
  </si>
  <si>
    <t>JCC Church,Donholm</t>
  </si>
  <si>
    <t xml:space="preserve">Edwin </t>
  </si>
  <si>
    <t>edwin1@gmail.com</t>
  </si>
  <si>
    <t xml:space="preserve">Nyali links road </t>
  </si>
  <si>
    <t>dannie12@gmail.com</t>
  </si>
  <si>
    <t>10:27 &amp; 10:28</t>
  </si>
  <si>
    <t xml:space="preserve">Maureen </t>
  </si>
  <si>
    <t>Maureenpham@gmail.com</t>
  </si>
  <si>
    <t xml:space="preserve">Nyali chandarania </t>
  </si>
  <si>
    <t>Willis</t>
  </si>
  <si>
    <t>Willisp@gmail.com</t>
  </si>
  <si>
    <t xml:space="preserve">Mohammed </t>
  </si>
  <si>
    <t>Mohammedali@gmail.com</t>
  </si>
  <si>
    <t>Ahmed laving</t>
  </si>
  <si>
    <t>ahmedlaving@gmail.com</t>
  </si>
  <si>
    <t>Mombasa town</t>
  </si>
  <si>
    <t>David</t>
  </si>
  <si>
    <t>david001@gmail.com</t>
  </si>
  <si>
    <t xml:space="preserve">Mombasa mwembe tayari </t>
  </si>
  <si>
    <t>To get clear info from DSE</t>
  </si>
  <si>
    <t>Asha</t>
  </si>
  <si>
    <t>Ashamoha@gmail.com</t>
  </si>
  <si>
    <t xml:space="preserve">Vipingo </t>
  </si>
  <si>
    <t>Aisha</t>
  </si>
  <si>
    <t>Aisha1234@gmail.com</t>
  </si>
  <si>
    <t xml:space="preserve">Robert </t>
  </si>
  <si>
    <t>robertaa5@gmail.com</t>
  </si>
  <si>
    <t>ISAH</t>
  </si>
  <si>
    <t>isah1988@gmail.com</t>
  </si>
  <si>
    <t xml:space="preserve">Francis </t>
  </si>
  <si>
    <t>franciskitheka@gmail.com</t>
  </si>
  <si>
    <t xml:space="preserve">Athi river </t>
  </si>
  <si>
    <t xml:space="preserve">Cdf vipingo </t>
  </si>
  <si>
    <t>Cdfvipingo@gmail.com</t>
  </si>
  <si>
    <t xml:space="preserve">Allan </t>
  </si>
  <si>
    <t>allan2416@gmail.com</t>
  </si>
  <si>
    <t xml:space="preserve">Patrick </t>
  </si>
  <si>
    <t>Patrick001@gmail.com</t>
  </si>
  <si>
    <t>Sabasaba kingorani</t>
  </si>
  <si>
    <t>Sub says he has not made any request</t>
  </si>
  <si>
    <t xml:space="preserve">Zainab </t>
  </si>
  <si>
    <t>zainauoma@gmail.com</t>
  </si>
  <si>
    <t>Sub says she has not made any request</t>
  </si>
  <si>
    <t>Mutua Kenneth</t>
  </si>
  <si>
    <t xml:space="preserve">sub-county hospital - Kitengela, </t>
  </si>
  <si>
    <t xml:space="preserve">Kibra, Nairobi </t>
  </si>
  <si>
    <t xml:space="preserve">Sarah Bor </t>
  </si>
  <si>
    <t>Damaris Njoki</t>
  </si>
  <si>
    <t>damarisnjoki2s@gmail.com</t>
  </si>
  <si>
    <t>Corner baridi</t>
  </si>
  <si>
    <t>Robert Ogai</t>
  </si>
  <si>
    <t>robertogai@gmail.com</t>
  </si>
  <si>
    <t>Kamas</t>
  </si>
  <si>
    <t>Everlyne Kurgat</t>
  </si>
  <si>
    <t>everlynekurgat@gmail.com</t>
  </si>
  <si>
    <t>Messipei primary school  Njoro</t>
  </si>
  <si>
    <t>Fredrick Ouma Kodhek</t>
  </si>
  <si>
    <t>Kibra Equity bank</t>
  </si>
  <si>
    <t>Mwenya Muliro Simiyu</t>
  </si>
  <si>
    <t>mweshkata@gmail.com</t>
  </si>
  <si>
    <t xml:space="preserve">Rongai Quickmart supermarket </t>
  </si>
  <si>
    <t>Sadiki randu</t>
  </si>
  <si>
    <t xml:space="preserve">Within kilifi </t>
  </si>
  <si>
    <t>Oiro Mose</t>
  </si>
  <si>
    <t>oirojoshua99@gmail.com</t>
  </si>
  <si>
    <t>Manyatta Koyango</t>
  </si>
  <si>
    <t>Gilbert Kiplangat</t>
  </si>
  <si>
    <t>Victor Oyare</t>
  </si>
  <si>
    <t>oyarevic18@gmail.com</t>
  </si>
  <si>
    <t>Christine Okoth</t>
  </si>
  <si>
    <t xml:space="preserve">Emmanuel Kiplagat </t>
  </si>
  <si>
    <t>manuelchirchir.ke@gmail.com</t>
  </si>
  <si>
    <t>Near University of Eldoret</t>
  </si>
  <si>
    <t>Exhausted Wanjohi</t>
  </si>
  <si>
    <t>wanjohiephantus@gmail.com</t>
  </si>
  <si>
    <t>Micah Nyabuto</t>
  </si>
  <si>
    <t>Mike.nyash3@gmail.com</t>
  </si>
  <si>
    <t xml:space="preserve">Stratton and Crapht Enterprise </t>
  </si>
  <si>
    <t>Hildah Akinyi</t>
  </si>
  <si>
    <t>hildahakinyi@gmail.com</t>
  </si>
  <si>
    <t>Winnie Awuor</t>
  </si>
  <si>
    <t>awourwinnie@gmail.com</t>
  </si>
  <si>
    <t>Wilfred Mwaluma</t>
  </si>
  <si>
    <t>winfreddorah97@gmail.com</t>
  </si>
  <si>
    <t>Xavier Ogutu</t>
  </si>
  <si>
    <t>Solomon mbogo</t>
  </si>
  <si>
    <t>smbogo2003@yahoo.com</t>
  </si>
  <si>
    <t xml:space="preserve">Juliana Chiaga </t>
  </si>
  <si>
    <t>Junixcyber2018@gmail.com</t>
  </si>
  <si>
    <t>Mamboleo Market, Next to Black Berry shop</t>
  </si>
  <si>
    <t>Geoffrey Arogo</t>
  </si>
  <si>
    <t>Regina nkatha</t>
  </si>
  <si>
    <t>reginahnkatha298@gmail.com</t>
  </si>
  <si>
    <t>Ramadhan Hashimi</t>
  </si>
  <si>
    <t>ramadhanhashimi762@gmail.com</t>
  </si>
  <si>
    <t>Paul Otieno Onyango</t>
  </si>
  <si>
    <t>Manasses Tot</t>
  </si>
  <si>
    <t>totkibet@gmail.com</t>
  </si>
  <si>
    <t>Bashir Ismail</t>
  </si>
  <si>
    <t>Ismailb@gmail.com</t>
  </si>
  <si>
    <t>Mombasa cbd</t>
  </si>
  <si>
    <t>Kirui Joshua</t>
  </si>
  <si>
    <t xml:space="preserve">Kisumu kondele </t>
  </si>
  <si>
    <t>Leonard Muchiri</t>
  </si>
  <si>
    <t>leonmuchiri099@gmail.com</t>
  </si>
  <si>
    <t>Mirema primary school kasarani</t>
  </si>
  <si>
    <t>Paul okinyi</t>
  </si>
  <si>
    <t>Nyalenda kisumu</t>
  </si>
  <si>
    <t>ezekielmorogo65@gmail.com</t>
  </si>
  <si>
    <t>Deborah tithu</t>
  </si>
  <si>
    <t>maggiebobo29@gmail.com</t>
  </si>
  <si>
    <t xml:space="preserve">Bamburi,utange barawa trees garden </t>
  </si>
  <si>
    <t>Joshua hemedi</t>
  </si>
  <si>
    <t>joshuahemedi85@gmail.com</t>
  </si>
  <si>
    <t>Tononoka ground LG139C</t>
  </si>
  <si>
    <t>Jude Louis Muli</t>
  </si>
  <si>
    <t>jude.cmuli@gmail.com</t>
  </si>
  <si>
    <t>Hussein Ibrahim</t>
  </si>
  <si>
    <t>Warsamehusseinibrahim5@gmail.com</t>
  </si>
  <si>
    <t>Abdulrahman juma</t>
  </si>
  <si>
    <t>Farsiabdul374@gmail.com</t>
  </si>
  <si>
    <t xml:space="preserve">Kombani,near bashan hospital </t>
  </si>
  <si>
    <t>Kassim Rashid</t>
  </si>
  <si>
    <t>habeebqassim77@gmail.com</t>
  </si>
  <si>
    <t xml:space="preserve">Dennis murithi </t>
  </si>
  <si>
    <t xml:space="preserve">Nairobi CBD odeon </t>
  </si>
  <si>
    <t>George Okuta</t>
  </si>
  <si>
    <t>georgeokuta@gmail.com</t>
  </si>
  <si>
    <t>lawrenceoginga@gmail.com</t>
  </si>
  <si>
    <t>Joachim gacheru kariuki</t>
  </si>
  <si>
    <t xml:space="preserve">Joachim gacheru kariuki </t>
  </si>
  <si>
    <t>joachim.kariukii@gmail.com</t>
  </si>
  <si>
    <t>Mwembe tayari</t>
  </si>
  <si>
    <t>EVANS KYALO MUENDO</t>
  </si>
  <si>
    <t>evanskyalo39@gmail.com</t>
  </si>
  <si>
    <t>Zipporah Moraa</t>
  </si>
  <si>
    <t xml:space="preserve">Mamboleo Posho near Kenya power </t>
  </si>
  <si>
    <t>Florentina Mghoi</t>
  </si>
  <si>
    <t>floramghoi212@gmail.com</t>
  </si>
  <si>
    <t>Gideon Sambu</t>
  </si>
  <si>
    <t>gideonsambu@gmail.com</t>
  </si>
  <si>
    <t>Kapsoya</t>
  </si>
  <si>
    <t xml:space="preserve">MBITHE </t>
  </si>
  <si>
    <t>pmbithe123@gmail.com</t>
  </si>
  <si>
    <t>Cbd</t>
  </si>
  <si>
    <t>Dennis Rubua</t>
  </si>
  <si>
    <t>rubuadennis@gmail.com</t>
  </si>
  <si>
    <t>Sadam Rashid</t>
  </si>
  <si>
    <t>Sdmrmwajopu@gmail.com</t>
  </si>
  <si>
    <t>Msambweni Milalani Primary</t>
  </si>
  <si>
    <t>Obat Eugene</t>
  </si>
  <si>
    <t xml:space="preserve">Kabarak </t>
  </si>
  <si>
    <t>Eliud Mbuthia</t>
  </si>
  <si>
    <t>eliudmbuthia00@gmail.com</t>
  </si>
  <si>
    <t>Rosemercy@gmail.com</t>
  </si>
  <si>
    <t>Kibos, Ida Odinga Secondary Scool</t>
  </si>
  <si>
    <t>Hezron Okoth Obade</t>
  </si>
  <si>
    <t>okothhezron55@gmail.com</t>
  </si>
  <si>
    <t>Matuga Girls High School</t>
  </si>
  <si>
    <t>Evans kiptoo</t>
  </si>
  <si>
    <t>Evansevanskiptoo68@gmail.com</t>
  </si>
  <si>
    <t>Peris Kimumu BeforetoKimumu Secondary School</t>
  </si>
  <si>
    <t>Faith Angela Owino</t>
  </si>
  <si>
    <t>faithangelaowino@gmail.com</t>
  </si>
  <si>
    <t xml:space="preserve">CBD pick and Go mall </t>
  </si>
  <si>
    <t>Ezekiel Nyambega Omwenga</t>
  </si>
  <si>
    <t>Mac.eric@gmail.com</t>
  </si>
  <si>
    <t>Kisumu United Mall</t>
  </si>
  <si>
    <t>Sub want installation in Nyahururu</t>
  </si>
  <si>
    <t>sub needed the gadget to be installed in nyahururu(out of scope)</t>
  </si>
  <si>
    <t>Kaloleni</t>
  </si>
  <si>
    <t>Paul Otieno</t>
  </si>
  <si>
    <t>Kondele , Opposite Kondele Police Station</t>
  </si>
  <si>
    <t>Michael Sep</t>
  </si>
  <si>
    <t>Siaya</t>
  </si>
  <si>
    <t>Daniel Dan Aoko</t>
  </si>
  <si>
    <t>Consulate Atieno</t>
  </si>
  <si>
    <t>Not yet ready with the funds</t>
  </si>
  <si>
    <t>Portable preference</t>
  </si>
  <si>
    <t>To order later</t>
  </si>
  <si>
    <t>Fridah Nyambura</t>
  </si>
  <si>
    <t>Pipeline</t>
  </si>
  <si>
    <t>will inform DSE when ready</t>
  </si>
  <si>
    <t xml:space="preserve">Bahati </t>
  </si>
  <si>
    <t>Customer is not aware of the order</t>
  </si>
  <si>
    <t>Amos</t>
  </si>
  <si>
    <t>Barack ochieng</t>
  </si>
  <si>
    <t>Barackochieng.234@gmail.com</t>
  </si>
  <si>
    <t>Kalusi ( chiga)</t>
  </si>
  <si>
    <t>Luka  wafula</t>
  </si>
  <si>
    <t>Ezekiel morogo</t>
  </si>
  <si>
    <t>Mois'bridge</t>
  </si>
  <si>
    <t>Mois'bridge centre</t>
  </si>
  <si>
    <t>Levis Mutua</t>
  </si>
  <si>
    <t>evharleslimited@gmail.com</t>
  </si>
  <si>
    <t>Evharles Medicare opposite equity affia OJ - RUIRU</t>
  </si>
  <si>
    <t>Charles Oriri</t>
  </si>
  <si>
    <t>c.oriri@yahoo.com</t>
  </si>
  <si>
    <t>Lynette Atieno Gwendo</t>
  </si>
  <si>
    <t>Lynettegwendo@ail.com</t>
  </si>
  <si>
    <t>Chiga(kalusi)</t>
  </si>
  <si>
    <t>Brenda Mercy</t>
  </si>
  <si>
    <t>Mark levis</t>
  </si>
  <si>
    <t>marklevis@gmail.com</t>
  </si>
  <si>
    <t>Beach road nyali</t>
  </si>
  <si>
    <t>Barasa joy</t>
  </si>
  <si>
    <t>Joyiebarasa@gmail.com</t>
  </si>
  <si>
    <t>Stella Nzuki</t>
  </si>
  <si>
    <t>stellahnzuk@gmail.com</t>
  </si>
  <si>
    <t>Chiga( kalusi Market)</t>
  </si>
  <si>
    <t>admin@genius-dynamics.com/Martin@genius.ke</t>
  </si>
  <si>
    <t>Mombasa mwembe tayari, NextToKwaChief</t>
  </si>
  <si>
    <t>Bensonmutua7@gmail.com</t>
  </si>
  <si>
    <t xml:space="preserve">Bamburi kiembeni near Kiembeni police station </t>
  </si>
  <si>
    <t>carenomwansa@gmail.com</t>
  </si>
  <si>
    <t>Eldoret town</t>
  </si>
  <si>
    <t>Meshack shop</t>
  </si>
  <si>
    <t>Oscar runo</t>
  </si>
  <si>
    <t>Runolaban@gmail.com</t>
  </si>
  <si>
    <t>Plot 10 pipeline near transami</t>
  </si>
  <si>
    <t>Anthony onyacha</t>
  </si>
  <si>
    <t>onyachaonyanchaan@gmail.com</t>
  </si>
  <si>
    <t>Quick supermarket Doholm</t>
  </si>
  <si>
    <t>Austine Oluoch</t>
  </si>
  <si>
    <t>oluoch878@gmail.com</t>
  </si>
  <si>
    <t>Mamboleo Posho Pioneer school</t>
  </si>
  <si>
    <t>Luke Shiundu</t>
  </si>
  <si>
    <t>drlukeedward@gmail.com</t>
  </si>
  <si>
    <t>Neema school</t>
  </si>
  <si>
    <t>Bathlomew Namurondo</t>
  </si>
  <si>
    <t>okanyumba@gmail.com</t>
  </si>
  <si>
    <t xml:space="preserve">Ngara.... opposite ngara girls high school </t>
  </si>
  <si>
    <t xml:space="preserve">Kevin ndege </t>
  </si>
  <si>
    <t xml:space="preserve">Karen plains </t>
  </si>
  <si>
    <t>Norbert Nyakundi</t>
  </si>
  <si>
    <t>norbertnyariki@gmail.com</t>
  </si>
  <si>
    <t>Port Reitz Hospital</t>
  </si>
  <si>
    <t>Antony Garika</t>
  </si>
  <si>
    <t>Antony.gatika@gmail.com</t>
  </si>
  <si>
    <t xml:space="preserve">Kayole Spin road near Sony driving School </t>
  </si>
  <si>
    <t>Eastleigh California Banjo Tower</t>
  </si>
  <si>
    <t xml:space="preserve">Emmanuel musera (second order) </t>
  </si>
  <si>
    <t>EMMANUELMARAVI65@GMAIL.COM</t>
  </si>
  <si>
    <t xml:space="preserve">Kenlands </t>
  </si>
  <si>
    <t xml:space="preserve">Batholomew Oyindi </t>
  </si>
  <si>
    <t>Lewis Young</t>
  </si>
  <si>
    <t>lewisy705@gmail.com</t>
  </si>
  <si>
    <t xml:space="preserve">High hope junior school, Uthiru </t>
  </si>
  <si>
    <t xml:space="preserve">Kelvin Safari </t>
  </si>
  <si>
    <t>Alvin Musau</t>
  </si>
  <si>
    <t>Siena Muli</t>
  </si>
  <si>
    <t>margheritamuli@gmail.com</t>
  </si>
  <si>
    <t>Polycap ondiek</t>
  </si>
  <si>
    <t>policupden@gmail.com</t>
  </si>
  <si>
    <t>Manyatta call box</t>
  </si>
  <si>
    <t>Patrick maina</t>
  </si>
  <si>
    <t>simon1234@gmail.com</t>
  </si>
  <si>
    <t>Joel Goodwilly</t>
  </si>
  <si>
    <t>Joellewanga4@gmail.com</t>
  </si>
  <si>
    <t>Phelesia Adero</t>
  </si>
  <si>
    <t>waoremontez@gmail.com</t>
  </si>
  <si>
    <t>Murrumbase kanyamedha</t>
  </si>
  <si>
    <t>Nita kisumu-Tonglo</t>
  </si>
  <si>
    <t>Arnold Owate</t>
  </si>
  <si>
    <t>Anowate@gmail.com</t>
  </si>
  <si>
    <t>Royalton ,annex</t>
  </si>
  <si>
    <t xml:space="preserve">Didan Owino </t>
  </si>
  <si>
    <t>Junior Mati</t>
  </si>
  <si>
    <t>juniormati751@gmail.com</t>
  </si>
  <si>
    <t>Embu</t>
  </si>
  <si>
    <t>Embu Town</t>
  </si>
  <si>
    <t xml:space="preserve">Emmanuel Owino </t>
  </si>
  <si>
    <t>Ruth Adhiambo</t>
  </si>
  <si>
    <t>ruthadhiambo@gmail.com</t>
  </si>
  <si>
    <t>Killion juma</t>
  </si>
  <si>
    <t>Killion150@gmail.com</t>
  </si>
  <si>
    <t>Siaya town</t>
  </si>
  <si>
    <t>Erick Sumba</t>
  </si>
  <si>
    <t>jericksumba6@gmail.com</t>
  </si>
  <si>
    <t>Garissa Lounge -kisumu</t>
  </si>
  <si>
    <t>Linda vulimu</t>
  </si>
  <si>
    <t>lynmule71@gmail.com</t>
  </si>
  <si>
    <t>Lake Base Hotel</t>
  </si>
  <si>
    <t>JAMES JURAH</t>
  </si>
  <si>
    <t>logjurah@gmail.com</t>
  </si>
  <si>
    <t>OLD FIRE STATION</t>
  </si>
  <si>
    <t>Bilha Aluoch</t>
  </si>
  <si>
    <t>bnwcosmetic@gmail.com</t>
  </si>
  <si>
    <t>Kondele Market</t>
  </si>
  <si>
    <t>Maureen Ondego</t>
  </si>
  <si>
    <t xml:space="preserve">KAM </t>
  </si>
  <si>
    <t xml:space="preserve">BUCHANGU PRIMARY </t>
  </si>
  <si>
    <t>buchanguprimary@gmail.com</t>
  </si>
  <si>
    <t>Susan Mbaria</t>
  </si>
  <si>
    <t>susanmbaria05@gmail.com</t>
  </si>
  <si>
    <t xml:space="preserve">Nakuru </t>
  </si>
  <si>
    <t>LAVENDA KAI</t>
  </si>
  <si>
    <t>GiFKI ENTERPRISES</t>
  </si>
  <si>
    <t>giftenterprises2024@gmail.com</t>
  </si>
  <si>
    <t>BEHIND BLUE ROOM</t>
  </si>
  <si>
    <t>Elvis ogweno</t>
  </si>
  <si>
    <t>elvisogweno2@gmail.com</t>
  </si>
  <si>
    <t>Nyamasaria kristiansand school</t>
  </si>
  <si>
    <t>rashidchanzu@gmail.com</t>
  </si>
  <si>
    <t>Geoffrey Oduor</t>
  </si>
  <si>
    <t>geoffreyoduor81@gmail.com</t>
  </si>
  <si>
    <t>Muriel Mwangombe</t>
  </si>
  <si>
    <t>chaomuriel@gmail.com</t>
  </si>
  <si>
    <t>Viona Anyama ojiambo</t>
  </si>
  <si>
    <t>John Kuya</t>
  </si>
  <si>
    <t>johnkuya@gmail.com</t>
  </si>
  <si>
    <t>Umoja market</t>
  </si>
  <si>
    <t>Sofia kariuki</t>
  </si>
  <si>
    <t>Carolyne Anzemo</t>
  </si>
  <si>
    <t>Julianaanzemo@gmail.com</t>
  </si>
  <si>
    <t>Kwa D.C satellite</t>
  </si>
  <si>
    <t>sub got another router</t>
  </si>
  <si>
    <t>POLYCARP ODHIAMBO NDEDE</t>
  </si>
  <si>
    <t>polyndede2@gmail.com</t>
  </si>
  <si>
    <t>ORONGO MARKET</t>
  </si>
  <si>
    <t>Carolyne Keya</t>
  </si>
  <si>
    <t>FAITH WANJIKU</t>
  </si>
  <si>
    <t>FAYSHIKZS@GMAIL.COM</t>
  </si>
  <si>
    <t xml:space="preserve">FREE AREA MADARAKA PRIMARY </t>
  </si>
  <si>
    <t>Joash Thomas</t>
  </si>
  <si>
    <t>joarogena@gmail.com</t>
  </si>
  <si>
    <t>Ezra omondi</t>
  </si>
  <si>
    <t>omondiezra001@gmail.com</t>
  </si>
  <si>
    <t>Gerald kariuki</t>
  </si>
  <si>
    <t>geraldmasha705@gmail.com</t>
  </si>
  <si>
    <t>Kiondo</t>
  </si>
  <si>
    <t xml:space="preserve">Gerald kariuki </t>
  </si>
  <si>
    <t>Bakari Khamis mwamuye</t>
  </si>
  <si>
    <t>122khamisbakari@gmail.com</t>
  </si>
  <si>
    <t>Bonface Aloo</t>
  </si>
  <si>
    <t>onjakbonface@gmail.com</t>
  </si>
  <si>
    <t>Fortune Owino</t>
  </si>
  <si>
    <t>fortuneomondi576@gmail.com</t>
  </si>
  <si>
    <t>East Kajulu, near Turaco intercounty hotel</t>
  </si>
  <si>
    <t>Lensa okoth</t>
  </si>
  <si>
    <t>Lensokoth@gmail.com</t>
  </si>
  <si>
    <t xml:space="preserve">Komarock estate block 5A near komarock Mall </t>
  </si>
  <si>
    <t>Erick karisa</t>
  </si>
  <si>
    <t>Kahindierick961@gmail.com</t>
  </si>
  <si>
    <t>Kisimani</t>
  </si>
  <si>
    <t>Julius ghalus</t>
  </si>
  <si>
    <t>Juliusghallus05@gmail.com</t>
  </si>
  <si>
    <t>Likoni shelly beach near shelly losajoy</t>
  </si>
  <si>
    <t>Ramla</t>
  </si>
  <si>
    <t>Ramlamohamed1091@gmail.com</t>
  </si>
  <si>
    <t>Bamburi mtopanga, Near Bamburi Dispensary</t>
  </si>
  <si>
    <t xml:space="preserve">Javan Otieno </t>
  </si>
  <si>
    <t>javanotieno@gmail.com</t>
  </si>
  <si>
    <t>Arina Estate, Next Shauri Moyo Primary School</t>
  </si>
  <si>
    <t>Desmond Tutu</t>
  </si>
  <si>
    <t>demondtutu@gmail.com</t>
  </si>
  <si>
    <t xml:space="preserve">Kisian </t>
  </si>
  <si>
    <t>Shem Ouma</t>
  </si>
  <si>
    <t>Shemotieono@gmail.com</t>
  </si>
  <si>
    <t>pheros Omwanda</t>
  </si>
  <si>
    <t>pherosotieno@gmail.com</t>
  </si>
  <si>
    <t>John ouma</t>
  </si>
  <si>
    <t>johnouma@gmail.com</t>
  </si>
  <si>
    <t xml:space="preserve">Tiengre kisumu </t>
  </si>
  <si>
    <t>Installer Details</t>
  </si>
  <si>
    <t>Fred ndolo</t>
  </si>
  <si>
    <t>fredndolo@gmail.com</t>
  </si>
  <si>
    <t>Kisumu ojola</t>
  </si>
  <si>
    <t>Mark njoroge</t>
  </si>
  <si>
    <t>marknjoronge@gmail.com</t>
  </si>
  <si>
    <t>Darajabili</t>
  </si>
  <si>
    <t>Lenah mukiri</t>
  </si>
  <si>
    <t>dorkendi@gmail.com</t>
  </si>
  <si>
    <t>Thogoto teachers college</t>
  </si>
  <si>
    <t>Hawai</t>
  </si>
  <si>
    <t>Dickson kimathi</t>
  </si>
  <si>
    <t>dickimax@gmail.com</t>
  </si>
  <si>
    <t>Mulolongo (whitehouse apartment)</t>
  </si>
  <si>
    <t>Purity Kaburu</t>
  </si>
  <si>
    <t>puritykaburu1@gmail.com</t>
  </si>
  <si>
    <t>Ruai, Block 10 stage (One Percent)</t>
  </si>
  <si>
    <t>Clarah Odeyo</t>
  </si>
  <si>
    <t>alusoclara@gmail.com</t>
  </si>
  <si>
    <t>Jack Owino Onyango</t>
  </si>
  <si>
    <t>jackowino98@gmail.com</t>
  </si>
  <si>
    <t>Kayole junction Kangundo road</t>
  </si>
  <si>
    <t>Sikiliza innovation Centre</t>
  </si>
  <si>
    <t>Mike Muga</t>
  </si>
  <si>
    <t>Awasi Ngere kagoro primary school</t>
  </si>
  <si>
    <t xml:space="preserve">Mary Michael </t>
  </si>
  <si>
    <t>Marymichael017@gmail.com</t>
  </si>
  <si>
    <t>Changamwe Chaani Mlolongo 100 meters from kikoko PCA</t>
  </si>
  <si>
    <t>Benard Kali</t>
  </si>
  <si>
    <t>benardkali9@gmail.com</t>
  </si>
  <si>
    <t>Syokimau, kiungani road, westmart building, near chillspot</t>
  </si>
  <si>
    <t>Client wants the order to be cancelled</t>
  </si>
  <si>
    <t>Donald Ngalula</t>
  </si>
  <si>
    <t>ngaluladonald@gmail.com</t>
  </si>
  <si>
    <t>Great wall gardens athiriver, barrier to phase 3, C4</t>
  </si>
  <si>
    <t xml:space="preserve">Whitney Adhiambo </t>
  </si>
  <si>
    <t>oderowhitney@gmail.com</t>
  </si>
  <si>
    <t xml:space="preserve">Nyamasaria </t>
  </si>
  <si>
    <t xml:space="preserve">Fredrick Onyango </t>
  </si>
  <si>
    <t>odhiambofredrick@gmail.com</t>
  </si>
  <si>
    <t>Alex Nyamboga</t>
  </si>
  <si>
    <t>alexnyamboga@gmail.com</t>
  </si>
  <si>
    <t>Mlolongo, near ngwata primary</t>
  </si>
  <si>
    <t>DENNIS ROTICH</t>
  </si>
  <si>
    <t>kiprutodennis9@gmail.com</t>
  </si>
  <si>
    <t>Sergoit chepkoilel primary</t>
  </si>
  <si>
    <t>Sikiliza innovation centre</t>
  </si>
  <si>
    <t>George Omondi</t>
  </si>
  <si>
    <t>Donholm near Greenspan mall</t>
  </si>
  <si>
    <t>Haron keter</t>
  </si>
  <si>
    <t>aaronketer@gmail.com</t>
  </si>
  <si>
    <t xml:space="preserve">Korao primary school </t>
  </si>
  <si>
    <t>Ray baswit</t>
  </si>
  <si>
    <t>raybasweti@gmail.com</t>
  </si>
  <si>
    <t xml:space="preserve">Ngong (B energy petrol station </t>
  </si>
  <si>
    <t>Mary michael</t>
  </si>
  <si>
    <t>Michaelmary018@gmail.com</t>
  </si>
  <si>
    <t>Changamwe chaani</t>
  </si>
  <si>
    <t>Jimmy mangi kalama</t>
  </si>
  <si>
    <t>peopleofkenya100@gmail.com</t>
  </si>
  <si>
    <t>Kaloleni . Around twinkle star school</t>
  </si>
  <si>
    <t>Hotensia meso</t>
  </si>
  <si>
    <t>Julius Ngalus Ng'ambe</t>
  </si>
  <si>
    <t xml:space="preserve">Losajoy Academy near Shelly Beach,  Likoni. </t>
  </si>
  <si>
    <t>Grace Gathoni</t>
  </si>
  <si>
    <t>gathonigrace99@gmail.com</t>
  </si>
  <si>
    <t>Sharon Kemunto</t>
  </si>
  <si>
    <t>ombatienock4@gmail.com</t>
  </si>
  <si>
    <t xml:space="preserve">Simon Midinyo </t>
  </si>
  <si>
    <t>midinyosimon5@gmail.com</t>
  </si>
  <si>
    <t xml:space="preserve">Teleview </t>
  </si>
  <si>
    <t>Marion mkasi yusuf</t>
  </si>
  <si>
    <t>marionyusuf736@gmail.com</t>
  </si>
  <si>
    <t xml:space="preserve">Kaloleni ... around twinkle  star school too </t>
  </si>
  <si>
    <t>Susan Wangechi</t>
  </si>
  <si>
    <t>susan46@gmail.com</t>
  </si>
  <si>
    <t>David onyanch</t>
  </si>
  <si>
    <t>obaedavid@gmail.com</t>
  </si>
  <si>
    <t>Nyamira</t>
  </si>
  <si>
    <t>Nyabuya village</t>
  </si>
  <si>
    <t>Straton and CRAPHT enterprise</t>
  </si>
  <si>
    <t>Jane Awino</t>
  </si>
  <si>
    <t>Janeawino@gmail.com</t>
  </si>
  <si>
    <t>Nyamasaria Coptic</t>
  </si>
  <si>
    <t>Aurelius Tuwei</t>
  </si>
  <si>
    <t>tuweiaurelius@gmail.com</t>
  </si>
  <si>
    <t>Nyalenda Five-ways</t>
  </si>
  <si>
    <t>Vincent Ochieng</t>
  </si>
  <si>
    <t>Vincentochieng@gmail.com</t>
  </si>
  <si>
    <t>Gianna Rashid</t>
  </si>
  <si>
    <t>giannarashid@gmail.com</t>
  </si>
  <si>
    <t>Does not Know who made an Order -Disconnected</t>
  </si>
  <si>
    <t>Julius ng'ambe</t>
  </si>
  <si>
    <t>Juliusngambe@gmail.com</t>
  </si>
  <si>
    <t>Likoni shelly(losajoy)</t>
  </si>
  <si>
    <t>Desmond Omiti</t>
  </si>
  <si>
    <t>desmondomiti@gmail.com</t>
  </si>
  <si>
    <t>sylvester mutuku</t>
  </si>
  <si>
    <t>dennis wambua</t>
  </si>
  <si>
    <t>Faris kuria</t>
  </si>
  <si>
    <t>Fariskuria2@gmail.com</t>
  </si>
  <si>
    <t>Ranet</t>
  </si>
  <si>
    <t>georgeodiambo1@gmail.com</t>
  </si>
  <si>
    <t>Gloria Amayuku</t>
  </si>
  <si>
    <t>gamayuku@gmail.com</t>
  </si>
  <si>
    <t>Land ouko</t>
  </si>
  <si>
    <t>Derrick Kamau</t>
  </si>
  <si>
    <t>deekamauk@gmail.com</t>
  </si>
  <si>
    <t>Juja, Kenyatta Road</t>
  </si>
  <si>
    <t>Client wants a FUP thats higher than 1TB</t>
  </si>
  <si>
    <t>KENNEDY AKELO</t>
  </si>
  <si>
    <t>kj442400@gmail.com</t>
  </si>
  <si>
    <t>ODEON LATEMA ROAD NAIROBI CBD</t>
  </si>
  <si>
    <t>instanbulcollection656@gmail.com</t>
  </si>
  <si>
    <t xml:space="preserve">Garissa Lounge-Kisumu </t>
  </si>
  <si>
    <t>Linus Ouma Odera</t>
  </si>
  <si>
    <t>lnsodra@gmail.com</t>
  </si>
  <si>
    <t xml:space="preserve">Aga Khan hospital </t>
  </si>
  <si>
    <t>Ankit Haria</t>
  </si>
  <si>
    <t>Ankit.haria14@gmail.com</t>
  </si>
  <si>
    <t xml:space="preserve">Luka wafula </t>
  </si>
  <si>
    <t>Casper kimwetich</t>
  </si>
  <si>
    <t>caspertheetall@gmail.com</t>
  </si>
  <si>
    <t>Kibomet</t>
  </si>
  <si>
    <t xml:space="preserve">Caroline keya </t>
  </si>
  <si>
    <t>Margaret Amwayi</t>
  </si>
  <si>
    <t>magretamwayi2@gmail.com</t>
  </si>
  <si>
    <t>Flamingo Phase two</t>
  </si>
  <si>
    <t>Peter Kamau</t>
  </si>
  <si>
    <t>peterkamau18@gmail.com</t>
  </si>
  <si>
    <t>Maili saba</t>
  </si>
  <si>
    <t>Khatibu Mohammed</t>
  </si>
  <si>
    <t>Khatibshakur@gmail.com</t>
  </si>
  <si>
    <t>Likoni kona ya zamani near brothers</t>
  </si>
  <si>
    <t xml:space="preserve">Ronald okode </t>
  </si>
  <si>
    <t>okoderonald452@gmail.com</t>
  </si>
  <si>
    <t>Leonard Serem</t>
  </si>
  <si>
    <t>seremleonard2016@gmail.com</t>
  </si>
  <si>
    <t>Elgeyo border (Koibakurio Academy)</t>
  </si>
  <si>
    <t>Geoffrey Kaka</t>
  </si>
  <si>
    <t>geoffreykakawizzard2@gmail.com</t>
  </si>
  <si>
    <t>Hassan Athman</t>
  </si>
  <si>
    <t>Jackline Mulinge</t>
  </si>
  <si>
    <t>jacklinemulinge90@gmail.com</t>
  </si>
  <si>
    <t>Cooperative bank</t>
  </si>
  <si>
    <t>Cassim Zuberi</t>
  </si>
  <si>
    <t>czj20012002@gmail.com</t>
  </si>
  <si>
    <t>Boaz onyango</t>
  </si>
  <si>
    <t>onyangoboaz39@gmail.com</t>
  </si>
  <si>
    <t>Nyamasaria bonde</t>
  </si>
  <si>
    <t xml:space="preserve">Samuel Nganga </t>
  </si>
  <si>
    <t>samuelmacharia596@gmail.com</t>
  </si>
  <si>
    <t>Stephen Ongwaro</t>
  </si>
  <si>
    <t>Syprine Jowi</t>
  </si>
  <si>
    <t>Syprinejowi@gmail.com</t>
  </si>
  <si>
    <t>Alfred Setia</t>
  </si>
  <si>
    <t>setiaalfred777@gmail.com</t>
  </si>
  <si>
    <t xml:space="preserve">Mwihoko near SDA church </t>
  </si>
  <si>
    <t>Boaz Onyango</t>
  </si>
  <si>
    <t>Samuel Rongers Kirop</t>
  </si>
  <si>
    <t>samuelkiprop2014@gmail.com</t>
  </si>
  <si>
    <t xml:space="preserve">Cheptiret seiyo near chuchunait primary school </t>
  </si>
  <si>
    <t>Kelvin Raziah</t>
  </si>
  <si>
    <t>raziahkelvin@gmail.com</t>
  </si>
  <si>
    <t>Kisumu kajulu</t>
  </si>
  <si>
    <t xml:space="preserve">Mariakani,The clients needs a second unit to place it at shop since he loved the first one </t>
  </si>
  <si>
    <t>Peter Tolometi</t>
  </si>
  <si>
    <t>p.tolometi@gmail.com</t>
  </si>
  <si>
    <t xml:space="preserve">Julius NG'AMBE </t>
  </si>
  <si>
    <t>juliusghallus05@gmail.com</t>
  </si>
  <si>
    <t xml:space="preserve">Mikindani </t>
  </si>
  <si>
    <t>RONALD SARUNI</t>
  </si>
  <si>
    <t>ronaldsaruni@gmail.com</t>
  </si>
  <si>
    <t>number not going through</t>
  </si>
  <si>
    <t>SHARON CHEPKEMOI</t>
  </si>
  <si>
    <t>sharoncheps8@gmail.com</t>
  </si>
  <si>
    <t>chepkoilel primary</t>
  </si>
  <si>
    <t>Solomon Limo</t>
  </si>
  <si>
    <t>sololimoh@yahoo.co.uk</t>
  </si>
  <si>
    <t xml:space="preserve">Simat High school </t>
  </si>
  <si>
    <t>Hassa sebe</t>
  </si>
  <si>
    <t>Hassansebe8@gmail.com</t>
  </si>
  <si>
    <t>Bombasa bombolulu kwa bulo</t>
  </si>
  <si>
    <t>Stephen Mwanga</t>
  </si>
  <si>
    <t>stephenmenjil@gmail.com</t>
  </si>
  <si>
    <t>Pipeline estate (2 devices),quickmart</t>
  </si>
  <si>
    <t>Caren kirui</t>
  </si>
  <si>
    <t>karenkirui12@gmail.com</t>
  </si>
  <si>
    <t>Safari katana</t>
  </si>
  <si>
    <t>Katanasafari@gmail.com</t>
  </si>
  <si>
    <t xml:space="preserve">Mombasa mtwapa majengo </t>
  </si>
  <si>
    <t>Charles Kemboi</t>
  </si>
  <si>
    <t>kemboicharles@gmail.com</t>
  </si>
  <si>
    <t xml:space="preserve">Ambank house,upper basement </t>
  </si>
  <si>
    <t>ogalo jacob</t>
  </si>
  <si>
    <t>ogalojacob7@gmail.com</t>
  </si>
  <si>
    <t>abdi musa</t>
  </si>
  <si>
    <t>eliassleskae432@gmail.com</t>
  </si>
  <si>
    <t>mishomoroni falicom</t>
  </si>
  <si>
    <t>OGALO JACOB</t>
  </si>
  <si>
    <t>Ogalojacob7@gmail.com</t>
  </si>
  <si>
    <t>Jameson saya</t>
  </si>
  <si>
    <t>Jsaya876@gmail.com</t>
  </si>
  <si>
    <t>Kariobangi</t>
  </si>
  <si>
    <t>Johnson keys maelo</t>
  </si>
  <si>
    <t>Johnsonshakurr63@gmail.com</t>
  </si>
  <si>
    <t>Qwetu chiromo</t>
  </si>
  <si>
    <t>Antony maina</t>
  </si>
  <si>
    <t>Antonykicharu30@gmail.com</t>
  </si>
  <si>
    <t>fridahnyamburag@gmail.com</t>
  </si>
  <si>
    <t>Njoro town</t>
  </si>
  <si>
    <t>Christopher Gichuki</t>
  </si>
  <si>
    <t>christophergichuki012@gmail.com</t>
  </si>
  <si>
    <t>Thika, Kamenu Estate</t>
  </si>
  <si>
    <t>Joseph mutwiri</t>
  </si>
  <si>
    <t>Josephprince59@gmail.com</t>
  </si>
  <si>
    <t xml:space="preserve">Riruta naivasha road near Nduaru shopping centre Nairobi </t>
  </si>
  <si>
    <t xml:space="preserve">Edwin Ombwori Osubo </t>
  </si>
  <si>
    <t>Justin Moriasi</t>
  </si>
  <si>
    <t>justinmoriasi@gmail.com</t>
  </si>
  <si>
    <t>Garissa Lodge</t>
  </si>
  <si>
    <t>Benson kariuki</t>
  </si>
  <si>
    <t>Kariukibenson552@gmail.com</t>
  </si>
  <si>
    <t xml:space="preserve">Kitale town </t>
  </si>
  <si>
    <t>Bashir Hassan</t>
  </si>
  <si>
    <t>Bashirbongo@gmail.com</t>
  </si>
  <si>
    <t>Bandani</t>
  </si>
  <si>
    <t>Allan Kaimenyi</t>
  </si>
  <si>
    <t>Peskaima@gmail.com</t>
  </si>
  <si>
    <t xml:space="preserve">Moi university main campus </t>
  </si>
  <si>
    <t>Kennedy Ochieng</t>
  </si>
  <si>
    <t>Ken.ray345@gmail.com</t>
  </si>
  <si>
    <t>Kelvin maina</t>
  </si>
  <si>
    <t>Mainakelvin11@yahoo.com</t>
  </si>
  <si>
    <t>Location: Duruma road, Signage arcade building next to nyam hotel, B1-10.</t>
  </si>
  <si>
    <t>NOV 5G Router (ODU) Leads</t>
  </si>
  <si>
    <t>OCT 5G Router (ODU) Leads</t>
  </si>
  <si>
    <t>Daniel Kiragu</t>
  </si>
  <si>
    <t>Prospect</t>
  </si>
  <si>
    <t>Completion time</t>
  </si>
  <si>
    <t>sni</t>
  </si>
  <si>
    <t>Type of Lead</t>
  </si>
  <si>
    <t>BO Agent</t>
  </si>
  <si>
    <t>Customer Call Status 1</t>
  </si>
  <si>
    <t>Reason for Rejecting The Lead</t>
  </si>
  <si>
    <t>Remarks</t>
  </si>
  <si>
    <t>Mbugua</t>
  </si>
  <si>
    <t>mbugua078@gmail.com</t>
  </si>
  <si>
    <t>MOMBASA</t>
  </si>
  <si>
    <t>Call Center</t>
  </si>
  <si>
    <t xml:space="preserve">collins limo  </t>
  </si>
  <si>
    <t>c0llinskibetlimo@gmail.com</t>
  </si>
  <si>
    <t>khamakis</t>
  </si>
  <si>
    <t>teresiah njuguna</t>
  </si>
  <si>
    <t>njugunanatasha210@gmail.com</t>
  </si>
  <si>
    <t>kiambuu</t>
  </si>
  <si>
    <t>kirigiti</t>
  </si>
  <si>
    <t>rajab kiprono</t>
  </si>
  <si>
    <t>rajabkiprono5@gmail.com</t>
  </si>
  <si>
    <t>NAKURU</t>
  </si>
  <si>
    <t>kabarak university[rafiki center]</t>
  </si>
  <si>
    <t>BUNGOMA</t>
  </si>
  <si>
    <t>KILIFI</t>
  </si>
  <si>
    <t>RUIRU</t>
  </si>
  <si>
    <t>sylvester  mutuku</t>
  </si>
  <si>
    <t>george njenga</t>
  </si>
  <si>
    <t>njengageorge328@gmail.com</t>
  </si>
  <si>
    <t>ruiru kamakis</t>
  </si>
  <si>
    <t>ELDORET</t>
  </si>
  <si>
    <t>Eldoret cbd</t>
  </si>
  <si>
    <t>NYAMIRA</t>
  </si>
  <si>
    <t>Abdi tukeJarso</t>
  </si>
  <si>
    <t>Abdzessjj@gmail.com</t>
  </si>
  <si>
    <t xml:space="preserve">Mathare North kiamaiko
Near AL Aqsa Mosque </t>
  </si>
  <si>
    <t xml:space="preserve">Nairobi </t>
  </si>
  <si>
    <t xml:space="preserve">Francis Wangari </t>
  </si>
  <si>
    <t>Mark oliech</t>
  </si>
  <si>
    <t>otienomark715@gmail.com</t>
  </si>
  <si>
    <t>NAIVASHA</t>
  </si>
  <si>
    <t xml:space="preserve">South lake "kwa muhia" </t>
  </si>
  <si>
    <t>DAVIS KIPRONO LANGAT</t>
  </si>
  <si>
    <t>davislangat438@gmail.com</t>
  </si>
  <si>
    <t xml:space="preserve">
 Eldoret Kisumu ndogo </t>
  </si>
  <si>
    <t>Christopher</t>
  </si>
  <si>
    <t>Salma kibedi ondoro</t>
  </si>
  <si>
    <t>Salmaondoro@gailm.com</t>
  </si>
  <si>
    <t xml:space="preserve">
Likoni shell
</t>
  </si>
  <si>
    <t>1.55pm</t>
  </si>
  <si>
    <t>THIKA</t>
  </si>
  <si>
    <t>JOB JUMA</t>
  </si>
  <si>
    <t>Caleb Moseti</t>
  </si>
  <si>
    <t>grandworldmotors@gmail.com</t>
  </si>
  <si>
    <t>WEBUYE</t>
  </si>
  <si>
    <t xml:space="preserve">Around Airtel shop along Kitale road opposite Satellite view hotel </t>
  </si>
  <si>
    <t>MACHAKOS</t>
  </si>
  <si>
    <t>KISII</t>
  </si>
  <si>
    <t xml:space="preserve">Kisii town </t>
  </si>
  <si>
    <t>HOMABAY</t>
  </si>
  <si>
    <t>VOI</t>
  </si>
  <si>
    <t>Phelix Ouma</t>
  </si>
  <si>
    <t>KERUGOYA</t>
  </si>
  <si>
    <t>MURANG'A</t>
  </si>
  <si>
    <t>Urbanus</t>
  </si>
  <si>
    <t>Geoffrey michira</t>
  </si>
  <si>
    <t>wakatisabato@gmail.com</t>
  </si>
  <si>
    <t>Linah Njeri</t>
  </si>
  <si>
    <t>gabilizizan@gmail.com</t>
  </si>
  <si>
    <t>Mariakani  town</t>
  </si>
  <si>
    <t>Carolyne Kandie</t>
  </si>
  <si>
    <t>kandiecarolyne@gmail.com</t>
  </si>
  <si>
    <t xml:space="preserve">Baharini Luqman Petrol station </t>
  </si>
  <si>
    <t>KISUMU</t>
  </si>
  <si>
    <t>Catherine karuguni</t>
  </si>
  <si>
    <t>catherinekarugumi@gmail.com</t>
  </si>
  <si>
    <t>Kaloleni  town</t>
  </si>
  <si>
    <t>Kevin Ongwae</t>
  </si>
  <si>
    <t>ongwaek@gmail.com</t>
  </si>
  <si>
    <t>RVIST</t>
  </si>
  <si>
    <t>SIAYA</t>
  </si>
  <si>
    <t>Cyrus Bundi</t>
  </si>
  <si>
    <t>bundicyrus2@gmail.com</t>
  </si>
  <si>
    <t>CK Patel plaza</t>
  </si>
  <si>
    <t>Lamu</t>
  </si>
  <si>
    <t>KAPSABET</t>
  </si>
  <si>
    <t>Peter Ombachi</t>
  </si>
  <si>
    <t>nyamweyachristopher17@gmail.com</t>
  </si>
  <si>
    <t>Egerton University, Njoro</t>
  </si>
  <si>
    <t>NYAHURURU</t>
  </si>
  <si>
    <t>MIGORI</t>
  </si>
  <si>
    <t>Kabati winnie</t>
  </si>
  <si>
    <t>Cynthia moraa</t>
  </si>
  <si>
    <t>cynthiamoraa@gmail.com</t>
  </si>
  <si>
    <t>Sansora building kisii cbd</t>
  </si>
  <si>
    <t>Moses Osano</t>
  </si>
  <si>
    <t>mosesosano96@gmail.com</t>
  </si>
  <si>
    <t>NANYUKI</t>
  </si>
  <si>
    <t>Rose Mwita</t>
  </si>
  <si>
    <t>mwitarose9@gmail.com</t>
  </si>
  <si>
    <t>Isbania,
Nearest landmark- Kehancha Primary school 
Sub wants to be connected by 2nd Nov.</t>
  </si>
  <si>
    <t>Majengo</t>
  </si>
  <si>
    <t xml:space="preserve">Consolata kedinyang </t>
  </si>
  <si>
    <t>Everlyne cherotich</t>
  </si>
  <si>
    <t>Everlinecherotich@gmail.com</t>
  </si>
  <si>
    <t>KAPENGURIA</t>
  </si>
  <si>
    <t xml:space="preserve">Chepareria center </t>
  </si>
  <si>
    <t>2107HRS</t>
  </si>
  <si>
    <t>EMBU</t>
  </si>
  <si>
    <t>JOAN BARASA</t>
  </si>
  <si>
    <t>MARTIN KAGUNDA</t>
  </si>
  <si>
    <t>martinkagunda@gmail.com</t>
  </si>
  <si>
    <t>KIHARI PRIMARY SCHOOL</t>
  </si>
  <si>
    <t>2049HRS</t>
  </si>
  <si>
    <t xml:space="preserve">David Kenyambi </t>
  </si>
  <si>
    <t>davidkenyambi@gmail.com</t>
  </si>
  <si>
    <t xml:space="preserve">Webuye Catholic </t>
  </si>
  <si>
    <t>2045HRS</t>
  </si>
  <si>
    <t>NYERI</t>
  </si>
  <si>
    <t>kipronobrian264@gmail.com</t>
  </si>
  <si>
    <t xml:space="preserve">Maseno </t>
  </si>
  <si>
    <t>Michael Mwangi</t>
  </si>
  <si>
    <t>yourboymikem@gmail.com</t>
  </si>
  <si>
    <t>Ruiru Kimbolton near starmall</t>
  </si>
  <si>
    <t>1953HRS</t>
  </si>
  <si>
    <t>ISAAC OIYE</t>
  </si>
  <si>
    <t>isaacoyie@gmail.com</t>
  </si>
  <si>
    <t>Siaya, barding near Ashburnham hospital</t>
  </si>
  <si>
    <t>1930HRS</t>
  </si>
  <si>
    <t>1925HRS</t>
  </si>
  <si>
    <t>1920HRS</t>
  </si>
  <si>
    <t xml:space="preserve">Jacinta Mutindi </t>
  </si>
  <si>
    <t>Duncan kipngeno</t>
  </si>
  <si>
    <t>duncankipngeno@gmail.com</t>
  </si>
  <si>
    <t>Kaplong,Siryat</t>
  </si>
  <si>
    <t>1915HRS</t>
  </si>
  <si>
    <t>Eric muga</t>
  </si>
  <si>
    <t>Mugaerick@gmail.com</t>
  </si>
  <si>
    <t>1850HRS</t>
  </si>
  <si>
    <t>Francis Khamaluli</t>
  </si>
  <si>
    <t>fkhamaluli@gmail.com</t>
  </si>
  <si>
    <t>1843HRS</t>
  </si>
  <si>
    <t>kwale</t>
  </si>
  <si>
    <t>1828HRS</t>
  </si>
  <si>
    <t xml:space="preserve">Benard Opande </t>
  </si>
  <si>
    <t>Ezra rabilo</t>
  </si>
  <si>
    <t>ezrarabilo12@gmail.com</t>
  </si>
  <si>
    <t>1818HRS</t>
  </si>
  <si>
    <t>1812HRS</t>
  </si>
  <si>
    <t>Zainab ahmed</t>
  </si>
  <si>
    <t>Zainabfalah@gmail.com</t>
  </si>
  <si>
    <t>MARALAL</t>
  </si>
  <si>
    <t>1800HRS</t>
  </si>
  <si>
    <t xml:space="preserve">Joshua kavaliki </t>
  </si>
  <si>
    <t>joshuanzelya123@gmail.com</t>
  </si>
  <si>
    <t xml:space="preserve">
Kibera,toi market</t>
  </si>
  <si>
    <t>1758HRS</t>
  </si>
  <si>
    <t>Jayden Ezara</t>
  </si>
  <si>
    <t>Ezarajayden@gmail.com</t>
  </si>
  <si>
    <t>Keroka town</t>
  </si>
  <si>
    <t>1743HRS</t>
  </si>
  <si>
    <t>1740HRS</t>
  </si>
  <si>
    <t>Device Already Installed</t>
  </si>
  <si>
    <t>AGNES WAITHERA</t>
  </si>
  <si>
    <t>agnesbariokwabwe@gmail.com</t>
  </si>
  <si>
    <t>kayole one ;EVANA JUNIOR PREPERATORY SCHOOL.</t>
  </si>
  <si>
    <t>1720HRS</t>
  </si>
  <si>
    <t xml:space="preserve">Kikuyu </t>
  </si>
  <si>
    <t>Capwel Mwangi</t>
  </si>
  <si>
    <t>Mwangi12th@gmail.com</t>
  </si>
  <si>
    <t xml:space="preserve">London Nakuru </t>
  </si>
  <si>
    <t>1600HRS</t>
  </si>
  <si>
    <t>1545HRS</t>
  </si>
  <si>
    <t>Akim marami</t>
  </si>
  <si>
    <t>akimmarami21@gmail.com</t>
  </si>
  <si>
    <t>Utange near joho girls</t>
  </si>
  <si>
    <t>1542HRS</t>
  </si>
  <si>
    <t>Dickson</t>
  </si>
  <si>
    <t>LODWAR</t>
  </si>
  <si>
    <t xml:space="preserve">Abdi Mutai </t>
  </si>
  <si>
    <t>abdikibet66@gmail.com</t>
  </si>
  <si>
    <t xml:space="preserve">Molo town </t>
  </si>
  <si>
    <t>Wanted A Portable Device</t>
  </si>
  <si>
    <t xml:space="preserve">Ronny Ochieng </t>
  </si>
  <si>
    <t>ronnyochieng2000@gmail.com</t>
  </si>
  <si>
    <t>Kisumu, nyahera</t>
  </si>
  <si>
    <t xml:space="preserve">Anab mohamed </t>
  </si>
  <si>
    <t xml:space="preserve">Captian mungai street 
Darling salam shopping  center
Eastleigh </t>
  </si>
  <si>
    <t>Ummu Abdulaziz</t>
  </si>
  <si>
    <t>ummuabdulaziz@gmail.com</t>
  </si>
  <si>
    <t>MALINDI</t>
  </si>
  <si>
    <t>Eustais Nduru</t>
  </si>
  <si>
    <t>eustaisnjogu@gmail.com</t>
  </si>
  <si>
    <t>Not Ready With Funds</t>
  </si>
  <si>
    <t>Juliet</t>
  </si>
  <si>
    <t>WOTE</t>
  </si>
  <si>
    <t>Matunda</t>
  </si>
  <si>
    <t>Peter Ngai</t>
  </si>
  <si>
    <t>ngaipeter17@gmail.com</t>
  </si>
  <si>
    <t>Kimilili</t>
  </si>
  <si>
    <t>chachajames2020@gmail.com</t>
  </si>
  <si>
    <t>Lucas Mwambi</t>
  </si>
  <si>
    <t>lucasmwambi1994@gmail.com</t>
  </si>
  <si>
    <t>Makutano</t>
  </si>
  <si>
    <t>Elizabeth Njoroge</t>
  </si>
  <si>
    <t>wanjikunjoroge352@gmail.com</t>
  </si>
  <si>
    <t>Dennis Pritt Road Statehouse Gate D</t>
  </si>
  <si>
    <t>Mwangi</t>
  </si>
  <si>
    <t xml:space="preserve">Peace Maina </t>
  </si>
  <si>
    <t>Frack</t>
  </si>
  <si>
    <t>Gibson Mulongo</t>
  </si>
  <si>
    <t>Nathan Bororo</t>
  </si>
  <si>
    <t xml:space="preserve">Hassan Dakana </t>
  </si>
  <si>
    <t>Hassanmacmuf365@gmail.com</t>
  </si>
  <si>
    <t>Saba saba</t>
  </si>
  <si>
    <t>Gulvert Ometty</t>
  </si>
  <si>
    <t>omettygulvy@gmail.com</t>
  </si>
  <si>
    <t xml:space="preserve">ANNIE KAIRU </t>
  </si>
  <si>
    <t xml:space="preserve">DEDAN NDIRANGU KIRAGU </t>
  </si>
  <si>
    <t>dedankiragu78@outlook.com</t>
  </si>
  <si>
    <t xml:space="preserve">Next to City Council offices Murang'a </t>
  </si>
  <si>
    <t xml:space="preserve">Gideon Kirui </t>
  </si>
  <si>
    <t>Felix Nzuki</t>
  </si>
  <si>
    <t>Fnzuki2@gmail.com</t>
  </si>
  <si>
    <t>Mungai Estate , Ibala Lane
Impala Lane</t>
  </si>
  <si>
    <t>Cynthia Busieka</t>
  </si>
  <si>
    <t>cynthiimbosa@gmail.com</t>
  </si>
  <si>
    <t xml:space="preserve">Khayega opposite Mukumu hospital </t>
  </si>
  <si>
    <t>Tabitha Mungai</t>
  </si>
  <si>
    <t>tabbymungai63@gmail.com</t>
  </si>
  <si>
    <t>Utawala Benedictas, Near Benedictas Primary School</t>
  </si>
  <si>
    <t>ochiengw178@gmail.com</t>
  </si>
  <si>
    <t>Andrew Wamalwa</t>
  </si>
  <si>
    <t>jacklineotieno98@gmail.com</t>
  </si>
  <si>
    <t xml:space="preserve">United Mall </t>
  </si>
  <si>
    <t xml:space="preserve">Osoro Peter </t>
  </si>
  <si>
    <t>peterseme123@gmail.com</t>
  </si>
  <si>
    <t>Narok Town</t>
  </si>
  <si>
    <t>Postponed</t>
  </si>
  <si>
    <t>Triza Makori</t>
  </si>
  <si>
    <t>trizamakori6@gmail.com</t>
  </si>
  <si>
    <t xml:space="preserve">Mburugeshwa Primary </t>
  </si>
  <si>
    <t>GARISSA</t>
  </si>
  <si>
    <t>MERU</t>
  </si>
  <si>
    <t xml:space="preserve">Migosi </t>
  </si>
  <si>
    <t>Sindo</t>
  </si>
  <si>
    <t>novestuskipchumba66@gmail.com</t>
  </si>
  <si>
    <t>Walter Ouma</t>
  </si>
  <si>
    <t>Rodi</t>
  </si>
  <si>
    <t>Doreen Kendi</t>
  </si>
  <si>
    <t>Arina</t>
  </si>
  <si>
    <t>Kileleshwa</t>
  </si>
  <si>
    <t>Kiamunyi</t>
  </si>
  <si>
    <t>customer will call back when is ready</t>
  </si>
  <si>
    <t xml:space="preserve">Catherine Kyalo </t>
  </si>
  <si>
    <t xml:space="preserve">Dorophine wawira </t>
  </si>
  <si>
    <t>dorophinewawira@gmail.com</t>
  </si>
  <si>
    <t>Malili,sunpark</t>
  </si>
  <si>
    <t xml:space="preserve">Peter kamau(second order) </t>
  </si>
  <si>
    <t>Pitakamau18@gmail.com</t>
  </si>
  <si>
    <t>Sita</t>
  </si>
  <si>
    <t>Cee Jay</t>
  </si>
  <si>
    <t>ceehjaytechnologies@gmail.com</t>
  </si>
  <si>
    <t xml:space="preserve">Kisumu United Mall </t>
  </si>
  <si>
    <t>Clause Mise</t>
  </si>
  <si>
    <t>clausemise@gmail.com</t>
  </si>
  <si>
    <t xml:space="preserve">Guba Mamboleo </t>
  </si>
  <si>
    <t xml:space="preserve">sylvester mutuku </t>
  </si>
  <si>
    <t>zilla kawuro</t>
  </si>
  <si>
    <t>zillahkawuro@gmail.com</t>
  </si>
  <si>
    <t>kaloleni
Location Ribe ( Near Kambe Ribe Police station)</t>
  </si>
  <si>
    <t>Marshol Mark</t>
  </si>
  <si>
    <t>masholkiprotich@gmail.com</t>
  </si>
  <si>
    <t>Beatrice mayega</t>
  </si>
  <si>
    <t>Bitunyanchama@gmail.com</t>
  </si>
  <si>
    <t xml:space="preserve">Big tree kitale </t>
  </si>
  <si>
    <t>Garissa town</t>
  </si>
  <si>
    <t xml:space="preserve"> Gilbert Lugwe</t>
  </si>
  <si>
    <t>dituda23@gmail.com</t>
  </si>
  <si>
    <t>kaloleni
Location Ribe (Near Kambe Ribe Police station)</t>
  </si>
  <si>
    <t xml:space="preserve">Samuel chege </t>
  </si>
  <si>
    <t>Samuelchege291@gmail.com</t>
  </si>
  <si>
    <t>:Nakuru mile 6</t>
  </si>
  <si>
    <t>Nickson Kachisa</t>
  </si>
  <si>
    <t>kachisanickson@gmail.com</t>
  </si>
  <si>
    <t xml:space="preserve">Robert Raphael </t>
  </si>
  <si>
    <t xml:space="preserve">Alfred Waithaka Samson </t>
  </si>
  <si>
    <t>alfredwaithakasamson@gmail.com</t>
  </si>
  <si>
    <t>Mumias town</t>
  </si>
  <si>
    <t/>
  </si>
  <si>
    <t>Protus Adrian Barasa</t>
  </si>
  <si>
    <t>protusbarasa2015@gmail.com</t>
  </si>
  <si>
    <t>Shianda</t>
  </si>
  <si>
    <t>Stephen mwanga, pipeline estate Nairobi,</t>
  </si>
  <si>
    <t xml:space="preserve">Dulo investment </t>
  </si>
  <si>
    <t xml:space="preserve">Catherine </t>
  </si>
  <si>
    <t>Cathy123@gmail.com</t>
  </si>
  <si>
    <t>Mumias-Matungu</t>
  </si>
  <si>
    <t>11:20am</t>
  </si>
  <si>
    <t xml:space="preserve">Steve  Ian Njuguna(second order) </t>
  </si>
  <si>
    <t>online.ianmakes@gmail.com</t>
  </si>
  <si>
    <t>1124HRS</t>
  </si>
  <si>
    <t xml:space="preserve">Dulo investments </t>
  </si>
  <si>
    <t>Gabriel biko</t>
  </si>
  <si>
    <t>Bikogaby@gmail.com</t>
  </si>
  <si>
    <t xml:space="preserve">Edwin Osubo </t>
  </si>
  <si>
    <t xml:space="preserve">Ochieng Amuka </t>
  </si>
  <si>
    <t>ochiengamuka@gmail.com</t>
  </si>
  <si>
    <t>11:49am</t>
  </si>
  <si>
    <t>Diwa Tsango</t>
  </si>
  <si>
    <t>tsangodiwa@gmail.com</t>
  </si>
  <si>
    <t>Kombani</t>
  </si>
  <si>
    <t>1128HRS</t>
  </si>
  <si>
    <t>Joseph Mwangi</t>
  </si>
  <si>
    <t>KABARNET</t>
  </si>
  <si>
    <t>Martin Charles mathenge</t>
  </si>
  <si>
    <t>mmcharles@gmail.com</t>
  </si>
  <si>
    <t xml:space="preserve">Bombolulu </t>
  </si>
  <si>
    <t>1135HRS</t>
  </si>
  <si>
    <t xml:space="preserve">Philemon omondi </t>
  </si>
  <si>
    <t>Omondiphil@gmail.com</t>
  </si>
  <si>
    <t>11:53am</t>
  </si>
  <si>
    <t>Stofaciah Nyabuto</t>
  </si>
  <si>
    <t>stofaciahny@gmail.com</t>
  </si>
  <si>
    <t xml:space="preserve">Lameck ogal </t>
  </si>
  <si>
    <t>ogallameck@gmail.com</t>
  </si>
  <si>
    <t>11:55am</t>
  </si>
  <si>
    <t>Eddy lemitar</t>
  </si>
  <si>
    <t>Lemitare@gmail.com</t>
  </si>
  <si>
    <t xml:space="preserve">Mombasa bombolulu </t>
  </si>
  <si>
    <t>Maungu</t>
  </si>
  <si>
    <t>Catherinenyal@gmail.com</t>
  </si>
  <si>
    <t>Simon muturi</t>
  </si>
  <si>
    <t>Smturi64@gmail.com</t>
  </si>
  <si>
    <t>Emmanuel barrasa</t>
  </si>
  <si>
    <t>Barasaemmanuel@gmail.com</t>
  </si>
  <si>
    <t xml:space="preserve">Alivine Maila </t>
  </si>
  <si>
    <t>Henry Maila</t>
  </si>
  <si>
    <t>mailalivine@gmail.com</t>
  </si>
  <si>
    <t xml:space="preserve">BusPark </t>
  </si>
  <si>
    <t>Hannah lemiter</t>
  </si>
  <si>
    <t>Lemiterhannah@gmail.com</t>
  </si>
  <si>
    <t xml:space="preserve">Mombasa bombolulu workshop </t>
  </si>
  <si>
    <t>Mwanaharusi Mwatsuma</t>
  </si>
  <si>
    <t>mwanaharusimwatsuma@gmail.com</t>
  </si>
  <si>
    <t xml:space="preserve">Ummu Abdulaziz </t>
  </si>
  <si>
    <t>Tonny Bett</t>
  </si>
  <si>
    <t>betttonny55@gmail.com</t>
  </si>
  <si>
    <t>Zion mall</t>
  </si>
  <si>
    <t>Bilha</t>
  </si>
  <si>
    <t>Erick Ibiiri</t>
  </si>
  <si>
    <t>ibiirierick@gmail.com</t>
  </si>
  <si>
    <t>Rashid Nangabo</t>
  </si>
  <si>
    <t>rashidnangabo@gmail.com</t>
  </si>
  <si>
    <t xml:space="preserve">Fransis Odhiambo Oduor </t>
  </si>
  <si>
    <t>fodhis1974@gmail.com</t>
  </si>
  <si>
    <t>Kayole, petrocam petrol station</t>
  </si>
  <si>
    <t>Joseph muhavi</t>
  </si>
  <si>
    <t>mhavijoseph@gmail.com</t>
  </si>
  <si>
    <t>Kitale cbd</t>
  </si>
  <si>
    <t>Jikaze</t>
  </si>
  <si>
    <t>Wrong Customer Details</t>
  </si>
  <si>
    <t>Julius</t>
  </si>
  <si>
    <t>Zedekiah Ombati</t>
  </si>
  <si>
    <t>zeedy028@gmail.com</t>
  </si>
  <si>
    <t xml:space="preserve">Kisumu Main Stage </t>
  </si>
  <si>
    <t>Isiah Simbiri</t>
  </si>
  <si>
    <t>isiahsimbiri@gmail.com</t>
  </si>
  <si>
    <t>Nanga - Dunga</t>
  </si>
  <si>
    <t>Purity Amuyunzu</t>
  </si>
  <si>
    <t>amuyunzupurity@gmail.com</t>
  </si>
  <si>
    <t>Diana mukagwa</t>
  </si>
  <si>
    <t>Dianamwondi@gmail.com</t>
  </si>
  <si>
    <t>Maili nne</t>
  </si>
  <si>
    <t>Kiminini</t>
  </si>
  <si>
    <t xml:space="preserve">Ohato Joshua </t>
  </si>
  <si>
    <t>ohatojoshua@gmail.com</t>
  </si>
  <si>
    <t>Utawala,
Benedicta
Nearest landmark- Quickmart Supermarket
Sub wants to be connected by 2nd Nov</t>
  </si>
  <si>
    <t>Calvince Otieno</t>
  </si>
  <si>
    <t>Mazeras</t>
  </si>
  <si>
    <t>Kiin siad</t>
  </si>
  <si>
    <t>Pillowandpatterns01@gmail.com</t>
  </si>
  <si>
    <t>Eastleigh
Nearest landmark- pumwani Maternity Hospital
Sub wants to be installed by 2nd Nov</t>
  </si>
  <si>
    <t>Benard</t>
  </si>
  <si>
    <t>Rick Ayub</t>
  </si>
  <si>
    <t>Riqueniccur999@gmail.com</t>
  </si>
  <si>
    <t>customer will call back wshen is ready</t>
  </si>
  <si>
    <t>Magumu</t>
  </si>
  <si>
    <t>wrong customer details</t>
  </si>
  <si>
    <t>Jacinta wekesa</t>
  </si>
  <si>
    <t>misswekesa@gmail.com</t>
  </si>
  <si>
    <t>Peris Ngala</t>
  </si>
  <si>
    <t xml:space="preserve">Jennifer savali </t>
  </si>
  <si>
    <t>AUGUSTINE WAMALWA</t>
  </si>
  <si>
    <t>T-junction</t>
  </si>
  <si>
    <t xml:space="preserve">Jamaa supermarket </t>
  </si>
  <si>
    <t xml:space="preserve">JOB WANJALA </t>
  </si>
  <si>
    <t xml:space="preserve">Airtel shop Opposite satellite view hotel </t>
  </si>
  <si>
    <t xml:space="preserve">Kangemi </t>
  </si>
  <si>
    <t>SYLVESTER MUTUKU</t>
  </si>
  <si>
    <t>Vincent Mboya</t>
  </si>
  <si>
    <t>vincymboya@gmail.com</t>
  </si>
  <si>
    <t>homabay town</t>
  </si>
  <si>
    <t>nickyrutto@gmail.com</t>
  </si>
  <si>
    <t>Garissa</t>
  </si>
  <si>
    <t>William odera</t>
  </si>
  <si>
    <t>WILLIAMODERA19@gmail.com</t>
  </si>
  <si>
    <t xml:space="preserve">Mombasa mshomoroni </t>
  </si>
  <si>
    <t>Miriam wanyonyi</t>
  </si>
  <si>
    <t>Wmiriam19@gmail.com</t>
  </si>
  <si>
    <t>Anastasio mwago</t>
  </si>
  <si>
    <t>Mwagoanne@gmail.com</t>
  </si>
  <si>
    <t>Gabriel kadzeha</t>
  </si>
  <si>
    <t>gkadze001@gmail.com</t>
  </si>
  <si>
    <t>Brian odhiambo</t>
  </si>
  <si>
    <t>Odhibrian@gmail.com</t>
  </si>
  <si>
    <t xml:space="preserve">Mary Nyambura </t>
  </si>
  <si>
    <t>Marywanjiru9971@gmail.com</t>
  </si>
  <si>
    <t>Elementaita</t>
  </si>
  <si>
    <t xml:space="preserve">Kwame </t>
  </si>
  <si>
    <t>Kwameeugene941@gmail.com</t>
  </si>
  <si>
    <t xml:space="preserve">Peter nyandwaro </t>
  </si>
  <si>
    <t>pnya1990@gmail.com</t>
  </si>
  <si>
    <t xml:space="preserve">Timothy esipila </t>
  </si>
  <si>
    <t>Esipilatimmy@gmail.com</t>
  </si>
  <si>
    <t xml:space="preserve">Amos Chula chibindo </t>
  </si>
  <si>
    <t>amoschibs2017@gmail.com</t>
  </si>
  <si>
    <t xml:space="preserve">Chiferi Rabai </t>
  </si>
  <si>
    <t xml:space="preserve">Susan Stephen </t>
  </si>
  <si>
    <t>Stsuzzy98@gmail.com</t>
  </si>
  <si>
    <t xml:space="preserve">John </t>
  </si>
  <si>
    <t>johnoascar3@gmail.com</t>
  </si>
  <si>
    <t xml:space="preserve">Gladys katana </t>
  </si>
  <si>
    <t>Waliglady123@gmail.com</t>
  </si>
  <si>
    <t>Yusra faiz</t>
  </si>
  <si>
    <t>gfaizyusra@gmail.com</t>
  </si>
  <si>
    <t>Juliana mzee</t>
  </si>
  <si>
    <t>julynmzee@gmail.com</t>
  </si>
  <si>
    <t>Nzevela muteti</t>
  </si>
  <si>
    <t>nvelam56@gmail.com</t>
  </si>
  <si>
    <t>Aganyo Jane</t>
  </si>
  <si>
    <t>aganyojane@gmail.com</t>
  </si>
  <si>
    <t xml:space="preserve">St. Jude Building </t>
  </si>
  <si>
    <t>Pius maitha</t>
  </si>
  <si>
    <t>maithap1985@gmail.com</t>
  </si>
  <si>
    <t>Abubakar chetambe</t>
  </si>
  <si>
    <t>Chetambeabubakar@gmail.com</t>
  </si>
  <si>
    <t>Silas kabaria</t>
  </si>
  <si>
    <t>Silaskabaria@gmail.com</t>
  </si>
  <si>
    <t xml:space="preserve">Virginia (second order) </t>
  </si>
  <si>
    <t>Gyterg51@gmail.com</t>
  </si>
  <si>
    <t>Nyahururu town</t>
  </si>
  <si>
    <t>Leonard Musyoka</t>
  </si>
  <si>
    <t>leonardmusyoka@gmail.com</t>
  </si>
  <si>
    <t>UoN school of Business Lower Kabete</t>
  </si>
  <si>
    <t>KENNEDY MURIITHI</t>
  </si>
  <si>
    <t>Evans Muriiithi</t>
  </si>
  <si>
    <t>evansgitari96@gmail.com</t>
  </si>
  <si>
    <t>nyangati</t>
  </si>
  <si>
    <t>mwenesigodwill@gmail.com</t>
  </si>
  <si>
    <t xml:space="preserve">Dalmas </t>
  </si>
  <si>
    <t>Dalmas@gmail.com</t>
  </si>
  <si>
    <t>Ger Liech School</t>
  </si>
  <si>
    <t>Stephen mwongela</t>
  </si>
  <si>
    <t>stephenmwongela21@gmail.com</t>
  </si>
  <si>
    <t>Lavender Amboso</t>
  </si>
  <si>
    <t>Lavenderamboso@gmail.com</t>
  </si>
  <si>
    <t>Yolo Lounge</t>
  </si>
  <si>
    <t>Onyango</t>
  </si>
  <si>
    <t>No Longer Interested</t>
  </si>
  <si>
    <t xml:space="preserve">Faruq farah abdullahi </t>
  </si>
  <si>
    <t>farhanabdullahifarah@gmail.com</t>
  </si>
  <si>
    <t xml:space="preserve">Muratina street
Muratina tower
Eastleigh </t>
  </si>
  <si>
    <t>DENNIS WAMBUA</t>
  </si>
  <si>
    <t>Daniel munene</t>
  </si>
  <si>
    <t>Dhnmchtkyng@yahoo.com</t>
  </si>
  <si>
    <t>gikiro</t>
  </si>
  <si>
    <t>Jack Abuya</t>
  </si>
  <si>
    <t>jacksalim9624@gmail.com</t>
  </si>
  <si>
    <t>KU Campus, KM Steph Tower</t>
  </si>
  <si>
    <t>Jayden ezra</t>
  </si>
  <si>
    <t>Keroka town</t>
  </si>
  <si>
    <t>DOMINIC MUSAU NDOLO</t>
  </si>
  <si>
    <t>dominic.musau@yahoo.com</t>
  </si>
  <si>
    <t>Tawa, Mbooni East</t>
  </si>
  <si>
    <t xml:space="preserve">DENNIS WAMBUA </t>
  </si>
  <si>
    <t xml:space="preserve">Abdalla Ali </t>
  </si>
  <si>
    <t>mwamaza@gmail.com</t>
  </si>
  <si>
    <t xml:space="preserve">Likoni 
</t>
  </si>
  <si>
    <t>Abdikadir mohamed Abdi</t>
  </si>
  <si>
    <t>Cabdiqadirmohamed521@gmail.com</t>
  </si>
  <si>
    <t>Mpaka court mpaka road</t>
  </si>
  <si>
    <t>Harris Lipesah</t>
  </si>
  <si>
    <t>harrislipesah@gmail.com</t>
  </si>
  <si>
    <t xml:space="preserve">Kayole Junction 
Deliverance church </t>
  </si>
  <si>
    <t xml:space="preserve">Luckreshia kiende </t>
  </si>
  <si>
    <t>Hezron osonga</t>
  </si>
  <si>
    <t>zaldyart@gmail.com</t>
  </si>
  <si>
    <t>MAUA</t>
  </si>
  <si>
    <t>Mutuati,meru</t>
  </si>
  <si>
    <t xml:space="preserve">ABDIKADIR HASSAN </t>
  </si>
  <si>
    <t>abdikadirhassan1@gmail.com</t>
  </si>
  <si>
    <t>EASTLEIGH ,golden bridge mall,next to Tokyo</t>
  </si>
  <si>
    <t>Marvin munene njiru</t>
  </si>
  <si>
    <t>marvinmunene1@gmail.com</t>
  </si>
  <si>
    <t>Maua</t>
  </si>
  <si>
    <t>Collins Onyango Ochieng</t>
  </si>
  <si>
    <t>conyango1999@gmail.com</t>
  </si>
  <si>
    <t>Arina estate near orenge point</t>
  </si>
  <si>
    <t>Joshua Keya Wanamboe</t>
  </si>
  <si>
    <t>wanamboejoshua@gmail.com</t>
  </si>
  <si>
    <t>Webuye, misikhu</t>
  </si>
  <si>
    <t xml:space="preserve">Joshua </t>
  </si>
  <si>
    <t>Kelly Masai</t>
  </si>
  <si>
    <t>masaikelly66@gmail.com</t>
  </si>
  <si>
    <t>Imara Daima, 
Near AA driving school</t>
  </si>
  <si>
    <t xml:space="preserve">Doreen karambu </t>
  </si>
  <si>
    <t>Doris kendi</t>
  </si>
  <si>
    <t>Doriskendi@gmail.com</t>
  </si>
  <si>
    <t>Meru godown</t>
  </si>
  <si>
    <t xml:space="preserve">Novestus Kipchumba </t>
  </si>
  <si>
    <t>Kapseret - lemook</t>
  </si>
  <si>
    <t xml:space="preserve">Homa Bay town next to Starridge Hotel </t>
  </si>
  <si>
    <t xml:space="preserve">Hellen moragwa </t>
  </si>
  <si>
    <t>hellenondieki92@gmail.com</t>
  </si>
  <si>
    <t>BUKURA</t>
  </si>
  <si>
    <t>MASAI KELLY</t>
  </si>
  <si>
    <t>IMARA DAIMA</t>
  </si>
  <si>
    <t>Bondo</t>
  </si>
  <si>
    <t>Dolphine Biyaki</t>
  </si>
  <si>
    <t>biyakidophine9@gmail.com</t>
  </si>
  <si>
    <t>Lower Migosi, Aliwa estate</t>
  </si>
  <si>
    <t>BARANABUS OKONDA</t>
  </si>
  <si>
    <t>baranabusokonda@gmail.com</t>
  </si>
  <si>
    <t>KCC/umoja 3 Nearest landmark (quiverEastlands)</t>
  </si>
  <si>
    <t>SARAH NYAGUTHII</t>
  </si>
  <si>
    <t>Nyaguthisarah@gmail.com</t>
  </si>
  <si>
    <t>IMARA DAIMA_ KWA CHIEF/ DC CAMP</t>
  </si>
  <si>
    <t>Koderap supplies</t>
  </si>
  <si>
    <t>Koderap Supplies</t>
  </si>
  <si>
    <t>Philip Odera</t>
  </si>
  <si>
    <t>Oderaphilip84@gmail.com</t>
  </si>
  <si>
    <t>Uhuru market</t>
  </si>
  <si>
    <t>Judy Kanini</t>
  </si>
  <si>
    <t>juddykanini24@gmail.com</t>
  </si>
  <si>
    <t>Utawala benedicta</t>
  </si>
  <si>
    <t>Stratton and crapht</t>
  </si>
  <si>
    <t xml:space="preserve">Kiamba Christopher </t>
  </si>
  <si>
    <t>krisisla96@gmail.com</t>
  </si>
  <si>
    <t>Navaholo PRI</t>
  </si>
  <si>
    <t>Denelson Murunga</t>
  </si>
  <si>
    <t>murungadenelson@gmail.com</t>
  </si>
  <si>
    <t xml:space="preserve">Dandora near Dandora 1 hospital </t>
  </si>
  <si>
    <t xml:space="preserve">Stratton and crapht </t>
  </si>
  <si>
    <t xml:space="preserve">Millicent anyango </t>
  </si>
  <si>
    <t>millywamum@gmail.com</t>
  </si>
  <si>
    <t>Malaa</t>
  </si>
  <si>
    <t>Dennis wambua</t>
  </si>
  <si>
    <t>Novester kipchumba</t>
  </si>
  <si>
    <t>Lemon kapsabet</t>
  </si>
  <si>
    <t>Margaret</t>
  </si>
  <si>
    <t>Bondo town</t>
  </si>
  <si>
    <t>Naivas</t>
  </si>
  <si>
    <t>Eliud Musangi Kisiangani</t>
  </si>
  <si>
    <t xml:space="preserve">T-junction </t>
  </si>
  <si>
    <t>Samwel Monda</t>
  </si>
  <si>
    <t>mondasamwel@gmail.com</t>
  </si>
  <si>
    <t>Opposite Canaan hotel</t>
  </si>
  <si>
    <t>Faith Kemunto Makini</t>
  </si>
  <si>
    <t>Fkem978@gmail.com</t>
  </si>
  <si>
    <t>Nakuru Laikipia University.</t>
  </si>
  <si>
    <t xml:space="preserve">MAYMUN AHMED </t>
  </si>
  <si>
    <t>maymunahmed120@icloud.com</t>
  </si>
  <si>
    <t xml:space="preserve">EASTLEIGH _YARE PLAZA 2ND FLOOR </t>
  </si>
  <si>
    <t>Simon Ruto</t>
  </si>
  <si>
    <t>simonruto@gmail.com</t>
  </si>
  <si>
    <t xml:space="preserve">Sonday  center </t>
  </si>
  <si>
    <t>Zadock orondo</t>
  </si>
  <si>
    <t>orondozadock@gmail.com</t>
  </si>
  <si>
    <t>Kanjata 3
Lavingtone</t>
  </si>
  <si>
    <t>Bashir Mohammed</t>
  </si>
  <si>
    <t>Bashirabdulaziz93@gmail.com</t>
  </si>
  <si>
    <t>mavueni</t>
  </si>
  <si>
    <t>Wilfred Otieno</t>
  </si>
  <si>
    <t>wilfredotieno51@gmail.com</t>
  </si>
  <si>
    <t>Kisumu ( kibos)</t>
  </si>
  <si>
    <t>1147HRS</t>
  </si>
  <si>
    <t>12:15pm</t>
  </si>
  <si>
    <t xml:space="preserve">JACK LUKAS OMONDI </t>
  </si>
  <si>
    <t>MARION OWINO</t>
  </si>
  <si>
    <t>marionowino65@gmail.com</t>
  </si>
  <si>
    <t>AHERO (Lela)</t>
  </si>
  <si>
    <t>N/A@gmail.com</t>
  </si>
  <si>
    <t>12:28pm</t>
  </si>
  <si>
    <t>Rongo</t>
  </si>
  <si>
    <t>Edward</t>
  </si>
  <si>
    <t xml:space="preserve">Rachel </t>
  </si>
  <si>
    <t xml:space="preserve">Edgah  Nyabuti </t>
  </si>
  <si>
    <t xml:space="preserve">Finley monda </t>
  </si>
  <si>
    <t>mondafinlay@gmail.com</t>
  </si>
  <si>
    <t xml:space="preserve">Canan hotel opposite </t>
  </si>
  <si>
    <t>1159HRS</t>
  </si>
  <si>
    <t>Allan Kiume</t>
  </si>
  <si>
    <t>allanjohnsjohns@gmail.com</t>
  </si>
  <si>
    <t>Rongo North kanyajuok</t>
  </si>
  <si>
    <t>12:33pm</t>
  </si>
  <si>
    <t>Evan</t>
  </si>
  <si>
    <t>Caleb Onyango</t>
  </si>
  <si>
    <t>calebonyang.co@gmail.com</t>
  </si>
  <si>
    <t>Muhoroni town</t>
  </si>
  <si>
    <t>1207HRS</t>
  </si>
  <si>
    <t>James Gwendo</t>
  </si>
  <si>
    <t>jamesgwendo400@gmail.com</t>
  </si>
  <si>
    <t>Kisumu (kalusi chiga)</t>
  </si>
  <si>
    <t>John Sasman</t>
  </si>
  <si>
    <t>johnsasman770@gmail.com</t>
  </si>
  <si>
    <t>1212HRS</t>
  </si>
  <si>
    <t>12:45pm</t>
  </si>
  <si>
    <t>Alexander Okoth</t>
  </si>
  <si>
    <t>Alexokoth@gmail.com</t>
  </si>
  <si>
    <t xml:space="preserve">The Breeze Hotel </t>
  </si>
  <si>
    <t>1217HRS</t>
  </si>
  <si>
    <t xml:space="preserve">Michael Mwashimba </t>
  </si>
  <si>
    <t>Albert Mjomba</t>
  </si>
  <si>
    <t>Bakarani -Kisauni rd</t>
  </si>
  <si>
    <t>Kilifi town</t>
  </si>
  <si>
    <t>1:07pm</t>
  </si>
  <si>
    <t>1:14pm</t>
  </si>
  <si>
    <t xml:space="preserve">Ronney Ochieng </t>
  </si>
  <si>
    <t>ronneyochieng2000@gmail.com</t>
  </si>
  <si>
    <t>Kisumu nyahera</t>
  </si>
  <si>
    <t>1:34pm</t>
  </si>
  <si>
    <t>Florence kagwiria</t>
  </si>
  <si>
    <t>Florencekagwiria@gmail.com</t>
  </si>
  <si>
    <t>Kithiu</t>
  </si>
  <si>
    <t>1250HRS</t>
  </si>
  <si>
    <t>Dennis Kinyanjui</t>
  </si>
  <si>
    <t>1:59pm</t>
  </si>
  <si>
    <t>Ogiro Dennis</t>
  </si>
  <si>
    <t>dennisogiro@gmail.com</t>
  </si>
  <si>
    <t>Guba</t>
  </si>
  <si>
    <t>1302HRS</t>
  </si>
  <si>
    <t>Hassan Shamwama</t>
  </si>
  <si>
    <t>hassanshamwama167@gmail.com</t>
  </si>
  <si>
    <t xml:space="preserve">Embakasi Sidai Complex Apartment </t>
  </si>
  <si>
    <t>2:00pm</t>
  </si>
  <si>
    <t xml:space="preserve">Likoni </t>
  </si>
  <si>
    <t>Geoffrey Oyugi</t>
  </si>
  <si>
    <t>Greggoyugi@gmail.com</t>
  </si>
  <si>
    <t>Syokimau</t>
  </si>
  <si>
    <t>Ismael Kimutai</t>
  </si>
  <si>
    <t>iskimitai@gmail.com</t>
  </si>
  <si>
    <t xml:space="preserve">Kabiemit - Eldoret </t>
  </si>
  <si>
    <t>1314HRS</t>
  </si>
  <si>
    <t xml:space="preserve">Geoffrey Oyugi </t>
  </si>
  <si>
    <t>2:16pm</t>
  </si>
  <si>
    <t xml:space="preserve">Syokimau </t>
  </si>
  <si>
    <t xml:space="preserve">Said Mohammed Otieno </t>
  </si>
  <si>
    <t>mohasaid610@gmail.com</t>
  </si>
  <si>
    <t>Kennedy Muriithi</t>
  </si>
  <si>
    <t>Brian Nyambasa</t>
  </si>
  <si>
    <t>briannyabasa@gmail.com</t>
  </si>
  <si>
    <t>posta</t>
  </si>
  <si>
    <t xml:space="preserve">Frederick ochieng </t>
  </si>
  <si>
    <t>akirofredrick72@gmail.com</t>
  </si>
  <si>
    <t>Kona mbaya next to kanyakwar</t>
  </si>
  <si>
    <t>Evans Ochieng</t>
  </si>
  <si>
    <t>Ochiengevans9243@gmail.com</t>
  </si>
  <si>
    <t xml:space="preserve">
Nakuru
Chamgei Shopping Center</t>
  </si>
  <si>
    <t>Luke kyalo</t>
  </si>
  <si>
    <t>drlukekyalo@gmail.com</t>
  </si>
  <si>
    <t xml:space="preserve">
Athi river embakasi
</t>
  </si>
  <si>
    <t>Mohamed Ali</t>
  </si>
  <si>
    <t>Eugene Atsango</t>
  </si>
  <si>
    <t>genepatel24@gmail.com</t>
  </si>
  <si>
    <t xml:space="preserve">Utawala,Shooters </t>
  </si>
  <si>
    <t>ROOBLE WELI ABDI</t>
  </si>
  <si>
    <t>raageweli@gmail.com</t>
  </si>
  <si>
    <t xml:space="preserve">Eastleigh 
Client needs two devices 
1st router to be installed Jam street at work place
2nd router to be installed Ushirika at his house.both in Eastleigh same day and time.
Nearest landmark Aldaya Mosque </t>
  </si>
  <si>
    <t>Lugman hamisi</t>
  </si>
  <si>
    <t>luqmanhamisi2000@gmail.com</t>
  </si>
  <si>
    <t xml:space="preserve">Waa boys high school </t>
  </si>
  <si>
    <t xml:space="preserve"> Brevin wanyonyi </t>
  </si>
  <si>
    <t>Brevinpanyako@gmail.com</t>
  </si>
  <si>
    <t xml:space="preserve">
Kanduyi past makutano (zuri hotel)
</t>
  </si>
  <si>
    <t>Brevin wanyonyi</t>
  </si>
  <si>
    <t>Ian</t>
  </si>
  <si>
    <t>Iankiyuka472047@gmail.com</t>
  </si>
  <si>
    <t>Paul muturi</t>
  </si>
  <si>
    <t>Paulmuturimu@gmail.koo</t>
  </si>
  <si>
    <t>Magongo mwisho</t>
  </si>
  <si>
    <t xml:space="preserve">Owuor Calvin </t>
  </si>
  <si>
    <t>owuorcalvin191@gmail.com</t>
  </si>
  <si>
    <t xml:space="preserve">Zion Mall </t>
  </si>
  <si>
    <t>Daniel Juma</t>
  </si>
  <si>
    <t>mioredan002@gmail.com</t>
  </si>
  <si>
    <t xml:space="preserve">Zion mall </t>
  </si>
  <si>
    <t>Enock Baraka</t>
  </si>
  <si>
    <t>enockmuhombe@gmail.com</t>
  </si>
  <si>
    <t>Mellenia Kasera</t>
  </si>
  <si>
    <t>Melleniakasera@gmail.com</t>
  </si>
  <si>
    <t>Manyatta Transformer</t>
  </si>
  <si>
    <t>SAMMY KAMAU</t>
  </si>
  <si>
    <t>Davin</t>
  </si>
  <si>
    <t xml:space="preserve">Oyugis </t>
  </si>
  <si>
    <t xml:space="preserve">Oyugis Bus Stop </t>
  </si>
  <si>
    <t>Linet Biyaki</t>
  </si>
  <si>
    <t>linetmekubo@gmail.com</t>
  </si>
  <si>
    <t>Simon</t>
  </si>
  <si>
    <t xml:space="preserve">Chris Otieno </t>
  </si>
  <si>
    <t>otienochris452@gmail.com</t>
  </si>
  <si>
    <t>kisii town</t>
  </si>
  <si>
    <t>Town</t>
  </si>
  <si>
    <t>Kelvin</t>
  </si>
  <si>
    <t xml:space="preserve">Clinton </t>
  </si>
  <si>
    <t>Dennis Okello Obuyu</t>
  </si>
  <si>
    <t>denniesswandera@gmail.com</t>
  </si>
  <si>
    <t>Funyula town, Near Mudi Awuori Primary School</t>
  </si>
  <si>
    <t>Frederick Okeyo Yewa</t>
  </si>
  <si>
    <t>fredrickyewa@gmail.com</t>
  </si>
  <si>
    <t>Janice Jennifer Anyango</t>
  </si>
  <si>
    <t>janicejenifer6jan@gmail.com</t>
  </si>
  <si>
    <t>Guba, Kondeba Bridge, Near Great Lakes University</t>
  </si>
  <si>
    <t>Nyakundi BONIFACE misati</t>
  </si>
  <si>
    <t>bonfacenyakundi33@gmail.com</t>
  </si>
  <si>
    <t>KISII town</t>
  </si>
  <si>
    <t>Near Stage Miwa</t>
  </si>
  <si>
    <t>Brighton Ateka</t>
  </si>
  <si>
    <t>atekajuju@gmail.com</t>
  </si>
  <si>
    <t>Mamboleo Guba, Near Mamboleo Posho Centre</t>
  </si>
  <si>
    <t xml:space="preserve">Martin Wachira </t>
  </si>
  <si>
    <t>mwindigamartin01@gmail.com</t>
  </si>
  <si>
    <t>Thika pilot, opposite African brotherhood church</t>
  </si>
  <si>
    <t>Gladys Jacob</t>
  </si>
  <si>
    <t>gladysjacob2005@gmail.com</t>
  </si>
  <si>
    <t>Gwata primary/opposite mlolongo gardens</t>
  </si>
  <si>
    <t>EMMANUEL RONO</t>
  </si>
  <si>
    <t>emmarono001@gmail.com</t>
  </si>
  <si>
    <t>Kericho town_ Kapsuser</t>
  </si>
  <si>
    <t>Gonzager Oduor</t>
  </si>
  <si>
    <t>gonzagerodu24@gmail.com</t>
  </si>
  <si>
    <t xml:space="preserve">Dorcas Wambui Nyambura </t>
  </si>
  <si>
    <t>Dorcas.wambuin@gmail.com</t>
  </si>
  <si>
    <t xml:space="preserve">Wangigi
Rukubi shopping centre </t>
  </si>
  <si>
    <t>Dominic Kwinga</t>
  </si>
  <si>
    <t>dominickwinga@gmail.com</t>
  </si>
  <si>
    <t xml:space="preserve">Mukuru kwa Reuben </t>
  </si>
  <si>
    <t xml:space="preserve">Barnabas </t>
  </si>
  <si>
    <t>Ugunja</t>
  </si>
  <si>
    <t xml:space="preserve">Pesi trading center </t>
  </si>
  <si>
    <t>Mary Metito</t>
  </si>
  <si>
    <t>marymetito0@gmail.com</t>
  </si>
  <si>
    <t>KK Court, Syokimau Katani Road ,next to Tamz Bar and Restaurant.</t>
  </si>
  <si>
    <t xml:space="preserve">To call later </t>
  </si>
  <si>
    <t xml:space="preserve">Boniface kinyua </t>
  </si>
  <si>
    <t>bonfacekinyua274@gmail.com</t>
  </si>
  <si>
    <t>Kisima</t>
  </si>
  <si>
    <t>Straton and CRAPHT</t>
  </si>
  <si>
    <t>Clara Odeyo</t>
  </si>
  <si>
    <t xml:space="preserve">Dorcas Kendi Muriithi </t>
  </si>
  <si>
    <t>REGINA MUKIRI</t>
  </si>
  <si>
    <t>reginamukiri@gmail.com</t>
  </si>
  <si>
    <t>Chuka</t>
  </si>
  <si>
    <t>Joel wanjuru</t>
  </si>
  <si>
    <t>machjoel@gmail.com</t>
  </si>
  <si>
    <t xml:space="preserve">Kinungi shopping centre </t>
  </si>
  <si>
    <t>God will kisia</t>
  </si>
  <si>
    <t>godwillkisia5@gmail.com</t>
  </si>
  <si>
    <t>St Nicholas Imara</t>
  </si>
  <si>
    <t xml:space="preserve">Mineso callstus </t>
  </si>
  <si>
    <t>minesojosephson@gmail.com</t>
  </si>
  <si>
    <t xml:space="preserve">St Anne's </t>
  </si>
  <si>
    <t>customer will communicate back when is ready</t>
  </si>
  <si>
    <t>Hotensia Meso</t>
  </si>
  <si>
    <t>Motachi Ruth Bonareri</t>
  </si>
  <si>
    <t>bonareriruth@gmail.com</t>
  </si>
  <si>
    <t xml:space="preserve">Hussein dairy, Vikwatani, Mombasa. </t>
  </si>
  <si>
    <t xml:space="preserve">Edna Fredric </t>
  </si>
  <si>
    <t>nunix9999@gmail.com</t>
  </si>
  <si>
    <t>Kangemi</t>
  </si>
  <si>
    <t>Frank Juma</t>
  </si>
  <si>
    <t>frankjuma07@gmail.com</t>
  </si>
  <si>
    <t xml:space="preserve">Uriri high boys high school </t>
  </si>
  <si>
    <t>John Mungai</t>
  </si>
  <si>
    <t>Serrah Wambui</t>
  </si>
  <si>
    <t>Theg2547@gmail.com</t>
  </si>
  <si>
    <t>Mirera</t>
  </si>
  <si>
    <t>Elliezer Magati</t>
  </si>
  <si>
    <t>elliezermagati@gmail.com</t>
  </si>
  <si>
    <t xml:space="preserve">Raila odinga stadium </t>
  </si>
  <si>
    <t>Ndhiwa</t>
  </si>
  <si>
    <t>Vincent</t>
  </si>
  <si>
    <t>Kipkorgot</t>
  </si>
  <si>
    <t>Moline Ogola</t>
  </si>
  <si>
    <t>Molineogola@gmail.com</t>
  </si>
  <si>
    <t xml:space="preserve">Awasi market </t>
  </si>
  <si>
    <t>1435HRS</t>
  </si>
  <si>
    <t>Robert bosire</t>
  </si>
  <si>
    <t>bosirerobertmikuro9@gmail.com</t>
  </si>
  <si>
    <t>Nyansiongo</t>
  </si>
  <si>
    <t>1440HRS</t>
  </si>
  <si>
    <t>1442HRS</t>
  </si>
  <si>
    <t>Vincent koech</t>
  </si>
  <si>
    <t>Koech.kvincent@gmail.com</t>
  </si>
  <si>
    <t xml:space="preserve">Chellis secondary school </t>
  </si>
  <si>
    <t>1455HRS</t>
  </si>
  <si>
    <t>Allan Madete</t>
  </si>
  <si>
    <t>allanmadete254@gmail.com</t>
  </si>
  <si>
    <t>1508HRS</t>
  </si>
  <si>
    <t>koech.kvincent@gmail.com</t>
  </si>
  <si>
    <t>Kelvin Kangethe</t>
  </si>
  <si>
    <t>kelvinkangethe31@gmail.com</t>
  </si>
  <si>
    <t>naivas</t>
  </si>
  <si>
    <t>1517HRS</t>
  </si>
  <si>
    <t xml:space="preserve">Darius </t>
  </si>
  <si>
    <t>dariuscharana@gmail.com</t>
  </si>
  <si>
    <t xml:space="preserve">Emboye primary school </t>
  </si>
  <si>
    <t>1522HRS</t>
  </si>
  <si>
    <t xml:space="preserve">Mohamed Abdi </t>
  </si>
  <si>
    <t>Said</t>
  </si>
  <si>
    <t>Yahya@gmail.com</t>
  </si>
  <si>
    <t xml:space="preserve">Al rowda primary elwak </t>
  </si>
  <si>
    <t xml:space="preserve">Timothy </t>
  </si>
  <si>
    <t>FELIX OUMA</t>
  </si>
  <si>
    <t>agayafelix@gmail.com</t>
  </si>
  <si>
    <t>Anderson High school</t>
  </si>
  <si>
    <t>1533HRS</t>
  </si>
  <si>
    <t>Kipkoech rotich</t>
  </si>
  <si>
    <t>wrotich644@gmail.com</t>
  </si>
  <si>
    <t xml:space="preserve">Sigowet sub county hospital </t>
  </si>
  <si>
    <t>1538HRS</t>
  </si>
  <si>
    <t>Uyoma</t>
  </si>
  <si>
    <t>Cecilly Ptesho</t>
  </si>
  <si>
    <t>Pteshoces@gmail.com</t>
  </si>
  <si>
    <t xml:space="preserve">SHEILA ATIENO </t>
  </si>
  <si>
    <t>Felix Ochieng Oluoch</t>
  </si>
  <si>
    <t>ochiengfelix08@gmail.com</t>
  </si>
  <si>
    <t>Sondu</t>
  </si>
  <si>
    <t>1605HRS</t>
  </si>
  <si>
    <t>1550HRS</t>
  </si>
  <si>
    <t>1640HRS</t>
  </si>
  <si>
    <t>Lawrence ndeme</t>
  </si>
  <si>
    <t>ndemelawrence@gmail.com</t>
  </si>
  <si>
    <t xml:space="preserve">Opposite Eastleigh airforce </t>
  </si>
  <si>
    <t>1615HRS</t>
  </si>
  <si>
    <t>Robert kihara</t>
  </si>
  <si>
    <t>rwkihara@gmail.com</t>
  </si>
  <si>
    <t>Karibu inn</t>
  </si>
  <si>
    <t>1706HRS</t>
  </si>
  <si>
    <t xml:space="preserve">Omar mbarak </t>
  </si>
  <si>
    <t>Onesmus</t>
  </si>
  <si>
    <t>Caleb Nyamweya -2</t>
  </si>
  <si>
    <t>henrycaleb805@gmail.com</t>
  </si>
  <si>
    <t>1633HRS</t>
  </si>
  <si>
    <t xml:space="preserve">Cynthia Maina </t>
  </si>
  <si>
    <t>mainacynthia01@gmail.com</t>
  </si>
  <si>
    <t>Bukhungu Stadium</t>
  </si>
  <si>
    <t>1645HRS</t>
  </si>
  <si>
    <t>harrisonmwendwa6@gmail.com</t>
  </si>
  <si>
    <t>Sheila Atieno</t>
  </si>
  <si>
    <t>Geoffrey ouma</t>
  </si>
  <si>
    <t>geofreyouma@gmail.com</t>
  </si>
  <si>
    <t>Chianda</t>
  </si>
  <si>
    <t>VICTOR KYALO</t>
  </si>
  <si>
    <t>Kyalo1330@gmail.com</t>
  </si>
  <si>
    <t>Mwala</t>
  </si>
  <si>
    <t>Robert waweru</t>
  </si>
  <si>
    <t xml:space="preserve">Waiyaki way -Behind Quick mart- at Craft Silicon office </t>
  </si>
  <si>
    <t>Moses Red</t>
  </si>
  <si>
    <t>mosesmwithaga@gmail.com</t>
  </si>
  <si>
    <t xml:space="preserve">Shabaab-Pivot Round About. </t>
  </si>
  <si>
    <t>Joshua</t>
  </si>
  <si>
    <t>CYNTHIA ADHIAMBO</t>
  </si>
  <si>
    <t>cynthiaadhiambo3163@gmail.com</t>
  </si>
  <si>
    <t>Kisii town</t>
  </si>
  <si>
    <t>Kelvin Chege</t>
  </si>
  <si>
    <t>kelvinchege660@gmail.com</t>
  </si>
  <si>
    <t>Ngata Bridge
Nakuru</t>
  </si>
  <si>
    <t xml:space="preserve">Mamboleo </t>
  </si>
  <si>
    <t>Dadaab</t>
  </si>
  <si>
    <t>James mukua</t>
  </si>
  <si>
    <t>james.mukua3@gmail.com</t>
  </si>
  <si>
    <t>Manzi resort</t>
  </si>
  <si>
    <t xml:space="preserve">Kevin Omondi </t>
  </si>
  <si>
    <t>komondi637@gmail.com</t>
  </si>
  <si>
    <t>Payless Hotel Luanda</t>
  </si>
  <si>
    <t>Umoja 3</t>
  </si>
  <si>
    <t>Meghan cathy Akinyi</t>
  </si>
  <si>
    <t>Meghanaketch78@gmail.com</t>
  </si>
  <si>
    <t>Kutus</t>
  </si>
  <si>
    <t>Salim</t>
  </si>
  <si>
    <t>Egline Chepchirchir</t>
  </si>
  <si>
    <t>jepchirchiregline3@gmail.com</t>
  </si>
  <si>
    <t>DINA</t>
  </si>
  <si>
    <t>Omar mbarak</t>
  </si>
  <si>
    <t>Tony Otieno Omondi</t>
  </si>
  <si>
    <t>tonyotieno56@gmail.com</t>
  </si>
  <si>
    <t>Kondele mosque</t>
  </si>
  <si>
    <t xml:space="preserve">Risper Kwaye </t>
  </si>
  <si>
    <t>kwayerispee@gmail.com</t>
  </si>
  <si>
    <t xml:space="preserve">Kisumu Kondele </t>
  </si>
  <si>
    <t xml:space="preserve">Ritah kagwiria </t>
  </si>
  <si>
    <t>ritahkagwiria@gmail.com</t>
  </si>
  <si>
    <t>Kooje</t>
  </si>
  <si>
    <t>LUANDA</t>
  </si>
  <si>
    <t>KITUI</t>
  </si>
  <si>
    <t>Kelvin Mutugi</t>
  </si>
  <si>
    <t>Ahmed Gargar</t>
  </si>
  <si>
    <t>ahmedgargar@gmail.com</t>
  </si>
  <si>
    <t>Jenidah andete</t>
  </si>
  <si>
    <t>jenidah21andete@gmail.com</t>
  </si>
  <si>
    <t>Nairobi primary school mamlaka rd</t>
  </si>
  <si>
    <t>Sophiana Mwata</t>
  </si>
  <si>
    <t>sophianamwata23@gmail.com</t>
  </si>
  <si>
    <t>Tiwi</t>
  </si>
  <si>
    <t>Edwin Kipruto</t>
  </si>
  <si>
    <t>kiprutoedwin841@gmail.com</t>
  </si>
  <si>
    <t xml:space="preserve">Kipsitet oasis kwenet opposite galaxy club </t>
  </si>
  <si>
    <t>Kevin Mwandawiro</t>
  </si>
  <si>
    <t>km@gmail.com</t>
  </si>
  <si>
    <t>Mikindani</t>
  </si>
  <si>
    <t>Priscah Murigu</t>
  </si>
  <si>
    <t>priscamurigu@gmail.com</t>
  </si>
  <si>
    <t xml:space="preserve">Maragara Road,
Ngong.
Nearest landmark  - Jari Inn Bistro
</t>
  </si>
  <si>
    <t>Nanyuki town</t>
  </si>
  <si>
    <t>Amos Ronoh</t>
  </si>
  <si>
    <t>ronoh489@gmail.com</t>
  </si>
  <si>
    <t xml:space="preserve">Kabasis,
Nearest landmark  - Ngata Bridge
</t>
  </si>
  <si>
    <t xml:space="preserve">Calvince Oduor </t>
  </si>
  <si>
    <t>bigvin2015@gmail.com</t>
  </si>
  <si>
    <t>Chiga</t>
  </si>
  <si>
    <t>Peter Nelson kamau</t>
  </si>
  <si>
    <t>Nelkam09@gmail.com</t>
  </si>
  <si>
    <t xml:space="preserve">Athi River phase 3/G3 at Greatwall gardens </t>
  </si>
  <si>
    <t>Jackline Atieno Onyango</t>
  </si>
  <si>
    <t>Popwamalwa58@gmail.com</t>
  </si>
  <si>
    <t>Chwele market</t>
  </si>
  <si>
    <t>LAMU</t>
  </si>
  <si>
    <t>PHILIP ODERA</t>
  </si>
  <si>
    <t>Derrick Ndiema Naibei</t>
  </si>
  <si>
    <t>derrickndiema@gmail.com</t>
  </si>
  <si>
    <t>Lakamet,
Saboti
Kitale</t>
  </si>
  <si>
    <t>Brian Kiplangat</t>
  </si>
  <si>
    <t>Joska</t>
  </si>
  <si>
    <t>Mum murii</t>
  </si>
  <si>
    <t>mummurii@gmail.com</t>
  </si>
  <si>
    <t xml:space="preserve">Godown </t>
  </si>
  <si>
    <t>John Okello</t>
  </si>
  <si>
    <t xml:space="preserve">Kiboswa </t>
  </si>
  <si>
    <t>denniskinyanjui@gmail.com</t>
  </si>
  <si>
    <t>Uthiru Stage</t>
  </si>
  <si>
    <t>Joe Burudi</t>
  </si>
  <si>
    <t>joewekesaburudi@gmail.com</t>
  </si>
  <si>
    <t>Malava,isanjiro
Kenya power</t>
  </si>
  <si>
    <t>Kennedy kerich</t>
  </si>
  <si>
    <t>Kenkerich2017@gmail.com</t>
  </si>
  <si>
    <t>Rhonda</t>
  </si>
  <si>
    <t xml:space="preserve">Zablon Nyakundi </t>
  </si>
  <si>
    <t>zablonnyakundi50@gmail.com</t>
  </si>
  <si>
    <t>Christopher Nyamweya</t>
  </si>
  <si>
    <t>Nyamweyachristopher17@gmail.com</t>
  </si>
  <si>
    <t xml:space="preserve">Egerton </t>
  </si>
  <si>
    <t xml:space="preserve">EDGAH NYABUTI </t>
  </si>
  <si>
    <t>edgahnyabuti@gmail.com</t>
  </si>
  <si>
    <t>Bruce Wanyama Marabi</t>
  </si>
  <si>
    <t>marabi.bruce@gmail.com</t>
  </si>
  <si>
    <t xml:space="preserve">Syokimau Katani Road, Landmark Syokimau Health Center </t>
  </si>
  <si>
    <t>Deepan Gutka</t>
  </si>
  <si>
    <t>Fredrick Langat</t>
  </si>
  <si>
    <t>kipyegonlangat896@gmail.com</t>
  </si>
  <si>
    <t>Kapsuser, next to simba inn</t>
  </si>
  <si>
    <t>JAMES CHACHA</t>
  </si>
  <si>
    <t>Migori_mabera_kumumwamu</t>
  </si>
  <si>
    <t>Gerald  muigai</t>
  </si>
  <si>
    <t>1/4
Kimbo
Ruiru
Triple p  building</t>
  </si>
  <si>
    <t>Jackline Sitienei</t>
  </si>
  <si>
    <t>Samuel Ruchago</t>
  </si>
  <si>
    <t>Ruchagosam2020@gmail.com</t>
  </si>
  <si>
    <t>Kenol , Makuyu</t>
  </si>
  <si>
    <t>okiplimo84@gmail.com</t>
  </si>
  <si>
    <t>Erick</t>
  </si>
  <si>
    <t>derickmarangu@gmail.com</t>
  </si>
  <si>
    <t>Gakoromone</t>
  </si>
  <si>
    <t>Patricia mwita</t>
  </si>
  <si>
    <t>ahatasipatricia@gmail.com</t>
  </si>
  <si>
    <t xml:space="preserve">River road beauty centre </t>
  </si>
  <si>
    <t>Getrude</t>
  </si>
  <si>
    <t>getrudekangai@gmail.com</t>
  </si>
  <si>
    <t>Victor mwenda</t>
  </si>
  <si>
    <t>vicwalter7@gmail.com</t>
  </si>
  <si>
    <t>Prisca Ruwa</t>
  </si>
  <si>
    <t>priscarruwa@gmail.com</t>
  </si>
  <si>
    <t>Mombasa bombolulu</t>
  </si>
  <si>
    <t>Mercy muthoni</t>
  </si>
  <si>
    <t>Mercymburu691@gmail.com</t>
  </si>
  <si>
    <t xml:space="preserve">General waruinge street 
Jumeizah shopping  mall
Eastleigh </t>
  </si>
  <si>
    <t xml:space="preserve">Hellen Ihuthia </t>
  </si>
  <si>
    <t xml:space="preserve">Catherine Stephen </t>
  </si>
  <si>
    <t>bilharstephen@gmail.com</t>
  </si>
  <si>
    <t>Nanyuki, Muthaiga</t>
  </si>
  <si>
    <t>VIKWATANI</t>
  </si>
  <si>
    <t>N&amp;F Space LTD</t>
  </si>
  <si>
    <t>nandfspaceltd@gmail.com</t>
  </si>
  <si>
    <t xml:space="preserve">Hurligham 
Nearest landmark: Tamasha Grill </t>
  </si>
  <si>
    <t>Mary kamau</t>
  </si>
  <si>
    <t>marykamauchampion@gmail.com</t>
  </si>
  <si>
    <t xml:space="preserve">Delta hotel central police station </t>
  </si>
  <si>
    <t>Kanana kaibunga</t>
  </si>
  <si>
    <t>Kananakaibunga23@gmail.com</t>
  </si>
  <si>
    <t>Nyongesa N Joy</t>
  </si>
  <si>
    <t>nyongesajoy806@gmai.com</t>
  </si>
  <si>
    <t>Bikeke....Misemwa
Misemwa Pri</t>
  </si>
  <si>
    <t>Robert Mutisya</t>
  </si>
  <si>
    <t>mtisyarobert@gmail.com</t>
  </si>
  <si>
    <t>Makongo Agrovet,
Wote Town</t>
  </si>
  <si>
    <t>James Osoro</t>
  </si>
  <si>
    <t>bostonosoro83@gmail.com</t>
  </si>
  <si>
    <t>1904HRS</t>
  </si>
  <si>
    <t>1908HRS</t>
  </si>
  <si>
    <t>1810HRS</t>
  </si>
  <si>
    <t>kelvmunga8@gmail.com</t>
  </si>
  <si>
    <t>1803HRS</t>
  </si>
  <si>
    <t>Fredrick Mariwa</t>
  </si>
  <si>
    <t>fredricksmariwa@gmail.com</t>
  </si>
  <si>
    <t>Kisumu Shauri Moyo</t>
  </si>
  <si>
    <t>Selina Adhiambo</t>
  </si>
  <si>
    <t>Selinadhiambo234@gmail.com</t>
  </si>
  <si>
    <t>8:58am</t>
  </si>
  <si>
    <t>Dulo investments</t>
  </si>
  <si>
    <t>Cyprian Mahugu</t>
  </si>
  <si>
    <t>yumatsicyprian@gmail.com</t>
  </si>
  <si>
    <t>Kakamega town CBD</t>
  </si>
  <si>
    <t>Elistone Mbela</t>
  </si>
  <si>
    <t>elistonembela@gmail.com</t>
  </si>
  <si>
    <t>Wesley David</t>
  </si>
  <si>
    <t xml:space="preserve">Dulo Investments </t>
  </si>
  <si>
    <t>Johnson Otieno</t>
  </si>
  <si>
    <t>sharpempireinternational75@gmail.com</t>
  </si>
  <si>
    <t>Manyatta Mosque</t>
  </si>
  <si>
    <t xml:space="preserve">Bildad mathenge waweru </t>
  </si>
  <si>
    <t>bildadmathenge498@gmail.com</t>
  </si>
  <si>
    <t xml:space="preserve">NAIROBI GREENCOURT BUILDING NEAR ODEON </t>
  </si>
  <si>
    <t>Dulo Investments</t>
  </si>
  <si>
    <t>Benjamin Anditi</t>
  </si>
  <si>
    <t>benstrigger@gmail.com</t>
  </si>
  <si>
    <t>Kisian Secondary</t>
  </si>
  <si>
    <t>Lorraine Munyendo</t>
  </si>
  <si>
    <t>Lorrainemunyando@gmail.com</t>
  </si>
  <si>
    <t xml:space="preserve">Erick Odhiambo  </t>
  </si>
  <si>
    <t>ogundoerickoo@gmail.com</t>
  </si>
  <si>
    <t xml:space="preserve">Kisumu Riat Institute of Technology </t>
  </si>
  <si>
    <t>Carol mugure</t>
  </si>
  <si>
    <t>karoleezx@gmail.com</t>
  </si>
  <si>
    <t>Gateway mall,msa road</t>
  </si>
  <si>
    <t>Eid Abdallah</t>
  </si>
  <si>
    <t>abuuzakiya512@gmail.com</t>
  </si>
  <si>
    <t xml:space="preserve">LUCY LORNA AKINYI </t>
  </si>
  <si>
    <t>lornalucyakinyi@gmail.com</t>
  </si>
  <si>
    <t>Busia town</t>
  </si>
  <si>
    <t>Noreen</t>
  </si>
  <si>
    <t>noreen36@gmail.com</t>
  </si>
  <si>
    <t>Sargaa</t>
  </si>
  <si>
    <t>Evans kiplagat</t>
  </si>
  <si>
    <t>kiplagat736@gmail.com</t>
  </si>
  <si>
    <t>ziwa</t>
  </si>
  <si>
    <t>James</t>
  </si>
  <si>
    <t>kimanijames23@gmail.com</t>
  </si>
  <si>
    <t>Mawanga</t>
  </si>
  <si>
    <t xml:space="preserve">Sarah </t>
  </si>
  <si>
    <t xml:space="preserve">Mtwapa </t>
  </si>
  <si>
    <t>Raiza toroitich</t>
  </si>
  <si>
    <t>raizatoroitich7@gmail.com</t>
  </si>
  <si>
    <t>ISIOLO</t>
  </si>
  <si>
    <t xml:space="preserve">Dennis Murithi </t>
  </si>
  <si>
    <t>SAMUEL MWANGI NJIHIA</t>
  </si>
  <si>
    <t>njihiakashmir@gmail.com</t>
  </si>
  <si>
    <t>BATA located in Mukuru Embakasi Nairobi county</t>
  </si>
  <si>
    <t>Nancy</t>
  </si>
  <si>
    <t>nancynkatha86@gmail.com</t>
  </si>
  <si>
    <t>Msa road gateway mall</t>
  </si>
  <si>
    <t>homabay</t>
  </si>
  <si>
    <t>Cyril wafula</t>
  </si>
  <si>
    <t>wafulacyril57@gmail.com</t>
  </si>
  <si>
    <t xml:space="preserve"> Breeze Petrol station 
Nambale</t>
  </si>
  <si>
    <t xml:space="preserve">Diana Mugagwa </t>
  </si>
  <si>
    <t>Ricky Wanjawa</t>
  </si>
  <si>
    <t>wanjawaricky@gmail.com</t>
  </si>
  <si>
    <t xml:space="preserve">Breeze petrol station </t>
  </si>
  <si>
    <t>Priscilla Mzungu</t>
  </si>
  <si>
    <t>billyadera8@gmail.com</t>
  </si>
  <si>
    <t>Maasai Mara</t>
  </si>
  <si>
    <t xml:space="preserve">Brian Mwangi </t>
  </si>
  <si>
    <t>gatharamwangi54@gmail.com</t>
  </si>
  <si>
    <t xml:space="preserve">Huduma center </t>
  </si>
  <si>
    <t>Frankline Odour</t>
  </si>
  <si>
    <t>franklineodour6@gmail.com</t>
  </si>
  <si>
    <t xml:space="preserve">Buyu Fidel Castro </t>
  </si>
  <si>
    <t>fidelbuyu@gmail.com</t>
  </si>
  <si>
    <t xml:space="preserve">Saad Hassan </t>
  </si>
  <si>
    <t>saadh2652@gmail.com</t>
  </si>
  <si>
    <t>Infront of monali estate 
Around South C</t>
  </si>
  <si>
    <t>Mboya linzy benedette</t>
  </si>
  <si>
    <t>tresslinzy771@gmail.com</t>
  </si>
  <si>
    <t>Brenda msalali</t>
  </si>
  <si>
    <t>Msalalibee@gmail.com</t>
  </si>
  <si>
    <t xml:space="preserve">Wangigi </t>
  </si>
  <si>
    <t>Stephen Gatoto</t>
  </si>
  <si>
    <t>Awendo</t>
  </si>
  <si>
    <t>Deejayjeorges@gmail.com</t>
  </si>
  <si>
    <t>Abdulkarim Ali</t>
  </si>
  <si>
    <t>abdulkarim150@gmail.com</t>
  </si>
  <si>
    <t>Mumias</t>
  </si>
  <si>
    <t>1150HRS</t>
  </si>
  <si>
    <t xml:space="preserve">Vanessa </t>
  </si>
  <si>
    <t>1157HRS</t>
  </si>
  <si>
    <t>David Otieno</t>
  </si>
  <si>
    <t>otiu28@gmail.com</t>
  </si>
  <si>
    <t>Nearest landmark- KMTC Manza
Machakos</t>
  </si>
  <si>
    <t>1203HRS</t>
  </si>
  <si>
    <t>Migori Town</t>
  </si>
  <si>
    <t>Harman Mutinda</t>
  </si>
  <si>
    <t>solutionshermetech@gmail.com</t>
  </si>
  <si>
    <t>1220HRS</t>
  </si>
  <si>
    <t>1232HRS</t>
  </si>
  <si>
    <t>Valerian Mkusya</t>
  </si>
  <si>
    <t>valerianmkusya80@gmail.com</t>
  </si>
  <si>
    <t>Mtaa wa Maka
Nearest landmark- Likoni Ferry
Likoni, Mombasa</t>
  </si>
  <si>
    <t>1337HRS</t>
  </si>
  <si>
    <t>1343HRS</t>
  </si>
  <si>
    <t>1347HRS</t>
  </si>
  <si>
    <t>Marani</t>
  </si>
  <si>
    <t>Kehancha</t>
  </si>
  <si>
    <t xml:space="preserve">Bernard Omondi </t>
  </si>
  <si>
    <t>omondibernard084@gmail.com</t>
  </si>
  <si>
    <t>1409HRS</t>
  </si>
  <si>
    <t>Evans ongera</t>
  </si>
  <si>
    <t>itumbeict2018@gmail.com</t>
  </si>
  <si>
    <t>Sameta</t>
  </si>
  <si>
    <t>Tony kiptanui</t>
  </si>
  <si>
    <t>Kiptony@gmail.com</t>
  </si>
  <si>
    <t xml:space="preserve">Kibomet </t>
  </si>
  <si>
    <t>1621HRS</t>
  </si>
  <si>
    <t>Olando Constant Nabwoba</t>
  </si>
  <si>
    <t>Olando.constant@gmail.com</t>
  </si>
  <si>
    <t xml:space="preserve">Breeze Hotel </t>
  </si>
  <si>
    <t>1612HRS</t>
  </si>
  <si>
    <t>Olpha Kwamboka</t>
  </si>
  <si>
    <t>kwambokaolphie@gmail.com</t>
  </si>
  <si>
    <t>1626HRS</t>
  </si>
  <si>
    <t>Malindi town</t>
  </si>
  <si>
    <t>Moses Maroa</t>
  </si>
  <si>
    <t>maroamoses31@gmail.com</t>
  </si>
  <si>
    <t>Naleya Building,
Nearest landmark  - pangani Police station</t>
  </si>
  <si>
    <t>1557HRS</t>
  </si>
  <si>
    <t xml:space="preserve">Anthony Omengo </t>
  </si>
  <si>
    <t>athonymutinge4@gmail.com</t>
  </si>
  <si>
    <t>Victor Kiplangat</t>
  </si>
  <si>
    <t>victorkiplangat@gmail.com</t>
  </si>
  <si>
    <t>Salgaa</t>
  </si>
  <si>
    <t>1539HRS</t>
  </si>
  <si>
    <t>Collins kirui</t>
  </si>
  <si>
    <t>ckkirui036@gmail.com</t>
  </si>
  <si>
    <t xml:space="preserve">Kasarani Stima line/Mwiriko
DHL Company </t>
  </si>
  <si>
    <t>1535HRS</t>
  </si>
  <si>
    <t>Elvis Kiprop</t>
  </si>
  <si>
    <t>kirongo2@gmail.com</t>
  </si>
  <si>
    <t>Sharon  Chepkurui</t>
  </si>
  <si>
    <t>Kakusharon80@gmail.com</t>
  </si>
  <si>
    <t>1528HRS</t>
  </si>
  <si>
    <t>1525HRS</t>
  </si>
  <si>
    <t>Felix Misoi</t>
  </si>
  <si>
    <t>felohmisoi@gmail.com</t>
  </si>
  <si>
    <t xml:space="preserve">Shivling supermarket </t>
  </si>
  <si>
    <t>1520HRS</t>
  </si>
  <si>
    <t>1438HRS</t>
  </si>
  <si>
    <t xml:space="preserve">Nicolas Mark Mwali </t>
  </si>
  <si>
    <t>Nicolaspablo468@gmail.com</t>
  </si>
  <si>
    <t xml:space="preserve">Lavington </t>
  </si>
  <si>
    <t xml:space="preserve">Alexander Okoth </t>
  </si>
  <si>
    <t>alexokoth@gmail.com</t>
  </si>
  <si>
    <t>Patrick Korir</t>
  </si>
  <si>
    <t>Korir.patrick@yahoo.com</t>
  </si>
  <si>
    <t>Kapkisiara,Next to Chesamisiet primary school</t>
  </si>
  <si>
    <t xml:space="preserve">Cyril wafula </t>
  </si>
  <si>
    <t>Nambale Breeze petrol station (opposite)</t>
  </si>
  <si>
    <t>Walter Ndungu</t>
  </si>
  <si>
    <t>wndotch@gmail.com</t>
  </si>
  <si>
    <t>No 8 Kampala Rd ,SLM WOOD WORKS</t>
  </si>
  <si>
    <t xml:space="preserve">Ricky Wanjawa </t>
  </si>
  <si>
    <t xml:space="preserve">Near The Breeze Hotel </t>
  </si>
  <si>
    <t>Julius Muiruri</t>
  </si>
  <si>
    <t>muiruringanga102@gmail.com</t>
  </si>
  <si>
    <t>Eastleigh near Ola petrol station</t>
  </si>
  <si>
    <t>Junction mlipuko</t>
  </si>
  <si>
    <t>Joshua Kinuthia Kamau</t>
  </si>
  <si>
    <t>Joskamk@gmail.com</t>
  </si>
  <si>
    <t>Menengai west police station Mang'u</t>
  </si>
  <si>
    <t>Kevin</t>
  </si>
  <si>
    <t>Kokotoni</t>
  </si>
  <si>
    <t>Elvina Akinyi</t>
  </si>
  <si>
    <t>Elvinakinyi91@gmail.com</t>
  </si>
  <si>
    <t>Kenyatta road</t>
  </si>
  <si>
    <t>Grace kimani</t>
  </si>
  <si>
    <t>David moses</t>
  </si>
  <si>
    <t>davidmunywokimoses@gmail.com</t>
  </si>
  <si>
    <t>James Mutuma</t>
  </si>
  <si>
    <t>jamendatho@gmail.com</t>
  </si>
  <si>
    <t>Emmanuel Kemboi Rono</t>
  </si>
  <si>
    <t>emmanuelkemboi15@gmail.com</t>
  </si>
  <si>
    <t xml:space="preserve">Huruma Primary </t>
  </si>
  <si>
    <t xml:space="preserve">Jacinta Musyoka </t>
  </si>
  <si>
    <t>Hillary Kiplangat</t>
  </si>
  <si>
    <t>hillarykiplangat@gmail.com</t>
  </si>
  <si>
    <t>Nakuru-kasarani</t>
  </si>
  <si>
    <t>Frankline</t>
  </si>
  <si>
    <t>Reuben konga</t>
  </si>
  <si>
    <t>kongawiseman@gmail.com</t>
  </si>
  <si>
    <t>Paradise shopping mall</t>
  </si>
  <si>
    <t>Kipkaren</t>
  </si>
  <si>
    <t>Reinhard Savatia</t>
  </si>
  <si>
    <t>Savatia968@gmail.com</t>
  </si>
  <si>
    <t>Hillary Kiplagat</t>
  </si>
  <si>
    <t>Sammy Nato</t>
  </si>
  <si>
    <t>Sam03.N@gmail.com</t>
  </si>
  <si>
    <t xml:space="preserve">JOSEPHINE ACHIENG </t>
  </si>
  <si>
    <t>josphoneachienha@gmail.com</t>
  </si>
  <si>
    <t>Wath Orego</t>
  </si>
  <si>
    <t>Mburu Josrphat</t>
  </si>
  <si>
    <t>josephatmburu@gmail.com</t>
  </si>
  <si>
    <t>Jomvu</t>
  </si>
  <si>
    <t xml:space="preserve">Eunice Mwago </t>
  </si>
  <si>
    <t xml:space="preserve">Valentine Njeri </t>
  </si>
  <si>
    <t>Mwangivalentine162@gmail.com</t>
  </si>
  <si>
    <t xml:space="preserve">Murungaru primary </t>
  </si>
  <si>
    <t>Rashid shughuli</t>
  </si>
  <si>
    <t>jaysh19@gmail.com</t>
  </si>
  <si>
    <t>Lunga lunga</t>
  </si>
  <si>
    <t>Clinton Momanyi</t>
  </si>
  <si>
    <t>Clintonm09@gmail.com</t>
  </si>
  <si>
    <t>cbd</t>
  </si>
  <si>
    <t>Ezekiel Nyachae</t>
  </si>
  <si>
    <t>nyachez@gmail.com</t>
  </si>
  <si>
    <t>Laiser Hill, Kimani Road, near Ole Frema</t>
  </si>
  <si>
    <t>Winter Onyango</t>
  </si>
  <si>
    <t>Onyangorewilter@gamail.com</t>
  </si>
  <si>
    <t>Kenyenya</t>
  </si>
  <si>
    <t xml:space="preserve">Lavender </t>
  </si>
  <si>
    <t>Kiembeni</t>
  </si>
  <si>
    <t xml:space="preserve">Bill Clinton </t>
  </si>
  <si>
    <t>Joshua Macharia</t>
  </si>
  <si>
    <t>joshm47@gmail.com</t>
  </si>
  <si>
    <t>Tudor</t>
  </si>
  <si>
    <t>Warren Kaponja</t>
  </si>
  <si>
    <t>Seagamest6@gmail.com</t>
  </si>
  <si>
    <t>MMUST</t>
  </si>
  <si>
    <t>Alex Deya</t>
  </si>
  <si>
    <t>Aleki4756@gmail.com</t>
  </si>
  <si>
    <t>Erich Thairu</t>
  </si>
  <si>
    <t>Thairu.erich6@gmail.com</t>
  </si>
  <si>
    <t>Caroline</t>
  </si>
  <si>
    <t>1723HRS</t>
  </si>
  <si>
    <t>Ian Aliaro</t>
  </si>
  <si>
    <t>Ian047@gmail.com</t>
  </si>
  <si>
    <t>Tudor mwisho</t>
  </si>
  <si>
    <t>Suleiman juma</t>
  </si>
  <si>
    <t>jumaa57@gmail.com</t>
  </si>
  <si>
    <t xml:space="preserve">
Kongowea</t>
  </si>
  <si>
    <t>Kampi ya moto</t>
  </si>
  <si>
    <t>MANDERA</t>
  </si>
  <si>
    <t>Steve</t>
  </si>
  <si>
    <t>Katito</t>
  </si>
  <si>
    <t>Salim Mwinyi</t>
  </si>
  <si>
    <t>mambosalim@gmail.com</t>
  </si>
  <si>
    <t>Mwabungo</t>
  </si>
  <si>
    <t xml:space="preserve">Masinde </t>
  </si>
  <si>
    <t>Odeon</t>
  </si>
  <si>
    <t>Gede</t>
  </si>
  <si>
    <t xml:space="preserve">Daisy Owiti </t>
  </si>
  <si>
    <t>Kevin wanda</t>
  </si>
  <si>
    <t>kevinwanda01@gmail.com</t>
  </si>
  <si>
    <t>Juakali</t>
  </si>
  <si>
    <t>1727HRS</t>
  </si>
  <si>
    <t>Jonah waititu</t>
  </si>
  <si>
    <t>jonahrwaititu@gmail.com</t>
  </si>
  <si>
    <t>Kendi</t>
  </si>
  <si>
    <t>David sikuku</t>
  </si>
  <si>
    <t>davidsikuku1992@gmail.com</t>
  </si>
  <si>
    <t xml:space="preserve">Ngorika </t>
  </si>
  <si>
    <t>Alex</t>
  </si>
  <si>
    <t>Gladys Maina</t>
  </si>
  <si>
    <t>Gladysmaina10@gmail.com</t>
  </si>
  <si>
    <t>Daniel Achira</t>
  </si>
  <si>
    <t xml:space="preserve">Mary Njiraini </t>
  </si>
  <si>
    <t>Marynjiraini@gmail.com</t>
  </si>
  <si>
    <t>KARATINA
KAGOCHO PRIMARY</t>
  </si>
  <si>
    <t>Menyinkwa</t>
  </si>
  <si>
    <t>William</t>
  </si>
  <si>
    <t>Willy360@gmail.com</t>
  </si>
  <si>
    <t>mshomoroni  kadongo</t>
  </si>
  <si>
    <t>arianash@gmail.com</t>
  </si>
  <si>
    <t>kevinkiptoo@gmail.com</t>
  </si>
  <si>
    <t>Malava</t>
  </si>
  <si>
    <t>Fyeku002@gmail.com</t>
  </si>
  <si>
    <t xml:space="preserve">Reagan Ochola </t>
  </si>
  <si>
    <t xml:space="preserve">Nelson Rutto </t>
  </si>
  <si>
    <t>kokwetinvestment@gmail.com</t>
  </si>
  <si>
    <t>Gitaru Market</t>
  </si>
  <si>
    <t>Neyvan onyancha</t>
  </si>
  <si>
    <t>Neyvan599@gmail.com</t>
  </si>
  <si>
    <t>Mailii mbili near sda</t>
  </si>
  <si>
    <t xml:space="preserve">Stephen Onyango </t>
  </si>
  <si>
    <t xml:space="preserve">Joshua Martin </t>
  </si>
  <si>
    <t>joshuanovadigitalcyber@gmail.com</t>
  </si>
  <si>
    <t>Maraba</t>
  </si>
  <si>
    <t>Debrat Moraa</t>
  </si>
  <si>
    <t>moraadabrat@gmail.com</t>
  </si>
  <si>
    <t>Suneka</t>
  </si>
  <si>
    <t>Irene</t>
  </si>
  <si>
    <t>Gerald Nyamuti</t>
  </si>
  <si>
    <t>geraldnyamuti@gmail.com</t>
  </si>
  <si>
    <t>Elgons</t>
  </si>
  <si>
    <t>Vera Akoth</t>
  </si>
  <si>
    <t>Veraakoth12@gmail.com</t>
  </si>
  <si>
    <t xml:space="preserve">Ndhiwa </t>
  </si>
  <si>
    <t>Ruth</t>
  </si>
  <si>
    <t xml:space="preserve">Evans Otieno </t>
  </si>
  <si>
    <t>evansotieno@gmail.com</t>
  </si>
  <si>
    <t xml:space="preserve">SRATON AND CRAPHT LIMITED </t>
  </si>
  <si>
    <t>Bernard omari auka</t>
  </si>
  <si>
    <t>aukabenard@gmail.com</t>
  </si>
  <si>
    <t xml:space="preserve">Keroka -gesima </t>
  </si>
  <si>
    <t>Edward Odhiambo</t>
  </si>
  <si>
    <t>edwardodhiambo@gmail.com</t>
  </si>
  <si>
    <t>Emmanuel Ouma</t>
  </si>
  <si>
    <t>emmanuelouma@gmail.com</t>
  </si>
  <si>
    <t>Leroy Abuyeka</t>
  </si>
  <si>
    <t>leroyabuyeka@gmail.com</t>
  </si>
  <si>
    <t>Nuru Plaza</t>
  </si>
  <si>
    <t>Purity cherotich</t>
  </si>
  <si>
    <t>Antony Mwanyika</t>
  </si>
  <si>
    <t>anthonymwanyika87@gmail.com</t>
  </si>
  <si>
    <t>Maungu town</t>
  </si>
  <si>
    <t>Jane</t>
  </si>
  <si>
    <t>Njora joho</t>
  </si>
  <si>
    <t>njorahoho@gmail.com</t>
  </si>
  <si>
    <t>mazeras</t>
  </si>
  <si>
    <t>Mangale joho</t>
  </si>
  <si>
    <t>mangale2@gmail.com</t>
  </si>
  <si>
    <t>mazeras near old kcb bank</t>
  </si>
  <si>
    <t>Wambua Dennis</t>
  </si>
  <si>
    <t xml:space="preserve"> luqman Hamisi</t>
  </si>
  <si>
    <t>Luqmanhamisi2000@gmail.com</t>
  </si>
  <si>
    <t xml:space="preserve">Waa boys high school 
</t>
  </si>
  <si>
    <t xml:space="preserve">Jama Hassan </t>
  </si>
  <si>
    <t>Jamachassan629@gmail.com</t>
  </si>
  <si>
    <t>GONZAGER ODUOR</t>
  </si>
  <si>
    <t>DENNIS KIMANTHI</t>
  </si>
  <si>
    <t>Ronald Gwaro</t>
  </si>
  <si>
    <t>gwaro.ronald@gmail.com</t>
  </si>
  <si>
    <t xml:space="preserve"> Mwembe Kisii town </t>
  </si>
  <si>
    <t>NISHA ARVIND</t>
  </si>
  <si>
    <t>nishaarvindo8@gmail.com</t>
  </si>
  <si>
    <t>CHUMANI</t>
  </si>
  <si>
    <t xml:space="preserve">Oseko Brian </t>
  </si>
  <si>
    <t>mclarenhoodrich@gmail.com</t>
  </si>
  <si>
    <t>Mosobet</t>
  </si>
  <si>
    <t>Benard Nyabuto</t>
  </si>
  <si>
    <t>benardnyabuto15@gmail.com</t>
  </si>
  <si>
    <t>TOWN</t>
  </si>
  <si>
    <t>Peter</t>
  </si>
  <si>
    <t xml:space="preserve">Emmanuel </t>
  </si>
  <si>
    <t>Evans Ongera</t>
  </si>
  <si>
    <t>Sameta town</t>
  </si>
  <si>
    <t>Ronny Muga</t>
  </si>
  <si>
    <t>favtech254@gmail.com</t>
  </si>
  <si>
    <t>MOSES OWINO</t>
  </si>
  <si>
    <t>augusmos316@gmail.com</t>
  </si>
  <si>
    <t>LIKONI BAKERY</t>
  </si>
  <si>
    <t xml:space="preserve">Gilbert Kemboi </t>
  </si>
  <si>
    <t>gkemboi444@gmail.com</t>
  </si>
  <si>
    <t xml:space="preserve"> Nakuru town next to Atletic club 
</t>
  </si>
  <si>
    <t>FREDRICK OTIENO</t>
  </si>
  <si>
    <t>benard.bentech@gmail.com</t>
  </si>
  <si>
    <t>KORU</t>
  </si>
  <si>
    <t>Erick machora</t>
  </si>
  <si>
    <t>erickmachora@gmail.com</t>
  </si>
  <si>
    <t>Dennis Wambua</t>
  </si>
  <si>
    <t>George wilson mwenda</t>
  </si>
  <si>
    <t>georgewilson566@gmail.com</t>
  </si>
  <si>
    <t>MIKINDANI BRIDGE</t>
  </si>
  <si>
    <t>Clinton Embera</t>
  </si>
  <si>
    <t>clintadnan@gmail.com</t>
  </si>
  <si>
    <t>Malindi High school</t>
  </si>
  <si>
    <t>HASSAN ALI</t>
  </si>
  <si>
    <t>HAIZIA9117@GMAIL.COM</t>
  </si>
  <si>
    <t>HALF LONDON LIKONI</t>
  </si>
  <si>
    <t xml:space="preserve">Joseph Bwire </t>
  </si>
  <si>
    <t>josephbwire@gmail.com</t>
  </si>
  <si>
    <t>Along Riat College Road</t>
  </si>
  <si>
    <t>GEOFFREY ADALA</t>
  </si>
  <si>
    <t>PRILAUGEINVESTMENTS@GMAIL.COM</t>
  </si>
  <si>
    <t>NYALI MAMBA GATE</t>
  </si>
  <si>
    <t xml:space="preserve">Lydia Khasoa </t>
  </si>
  <si>
    <t>khasoalydia@gmail.com</t>
  </si>
  <si>
    <t>ruaka</t>
  </si>
  <si>
    <t>David Collins</t>
  </si>
  <si>
    <t>davidcollins8@gmail.com</t>
  </si>
  <si>
    <t>kericho town</t>
  </si>
  <si>
    <t>Clara Chebet</t>
  </si>
  <si>
    <t>chebetclar@gmail.com</t>
  </si>
  <si>
    <t xml:space="preserve">kericho near deliverance church </t>
  </si>
  <si>
    <t xml:space="preserve">Rodgers Mutuku </t>
  </si>
  <si>
    <t>mutukurodgers254@gmail.com</t>
  </si>
  <si>
    <t>Tala</t>
  </si>
  <si>
    <t>mugaronny@gmail.com</t>
  </si>
  <si>
    <t>utange</t>
  </si>
  <si>
    <t xml:space="preserve">Peter </t>
  </si>
  <si>
    <t>Sabastian igoji</t>
  </si>
  <si>
    <t>Caspernjeru254@gmail.com</t>
  </si>
  <si>
    <t xml:space="preserve">
Nairobi, dagoretti south,mukarara highschool</t>
  </si>
  <si>
    <t>Hotensia Meao</t>
  </si>
  <si>
    <t>Juma Lewa</t>
  </si>
  <si>
    <t>aayanjuma95@gmail.com</t>
  </si>
  <si>
    <t xml:space="preserve">Lambada club, Mtwapa. </t>
  </si>
  <si>
    <t xml:space="preserve">Kisii University </t>
  </si>
  <si>
    <t>mary lucky</t>
  </si>
  <si>
    <t>Odembamary289@gmail.com</t>
  </si>
  <si>
    <t>Koderap supppies</t>
  </si>
  <si>
    <t xml:space="preserve">BONIFACE ODERA </t>
  </si>
  <si>
    <t>Bonyango207@gmail.com</t>
  </si>
  <si>
    <t>Nyalenda, Near 5 Ways Junction</t>
  </si>
  <si>
    <t>James Bosire</t>
  </si>
  <si>
    <t>Jamesbosire9@gmail.com</t>
  </si>
  <si>
    <t>KISii</t>
  </si>
  <si>
    <t>Suneka, Near Suneka Police Post</t>
  </si>
  <si>
    <t xml:space="preserve">Christopher </t>
  </si>
  <si>
    <t>christopher11@gmail.com</t>
  </si>
  <si>
    <t>Otieno</t>
  </si>
  <si>
    <t>Otieno@gmail.com</t>
  </si>
  <si>
    <t>Migadini</t>
  </si>
  <si>
    <t xml:space="preserve">Steve </t>
  </si>
  <si>
    <t>Steve01@gmail.com</t>
  </si>
  <si>
    <t xml:space="preserve">Vipingo butcher </t>
  </si>
  <si>
    <t>vipingo12@gmail.com</t>
  </si>
  <si>
    <t xml:space="preserve">Simon Wanjala Wakasala </t>
  </si>
  <si>
    <t>wakasalasimon@gmail.com</t>
  </si>
  <si>
    <t>Ndengelwa</t>
  </si>
  <si>
    <t>Mama rakhma</t>
  </si>
  <si>
    <t>Rahma@gmail.com</t>
  </si>
  <si>
    <t>Mercy</t>
  </si>
  <si>
    <t>mercy485@gmail.com</t>
  </si>
  <si>
    <t xml:space="preserve">JOEL kithuka </t>
  </si>
  <si>
    <t xml:space="preserve">Christine Mwende </t>
  </si>
  <si>
    <t>christinemwende98@gmail.com</t>
  </si>
  <si>
    <t>Elijah</t>
  </si>
  <si>
    <t>Elijah@gmail.com</t>
  </si>
  <si>
    <t>Fredrick Wesonga</t>
  </si>
  <si>
    <t>20fredrickwesonga@gmail.com</t>
  </si>
  <si>
    <t>Webuye Dina</t>
  </si>
  <si>
    <t>Kingala</t>
  </si>
  <si>
    <t>Kingala@gmail.com</t>
  </si>
  <si>
    <t>Vipingo cdf</t>
  </si>
  <si>
    <t>cdfvipingo223@gmail.com</t>
  </si>
  <si>
    <t>Abdalla waura</t>
  </si>
  <si>
    <t>Abdallawaura@gmail.com</t>
  </si>
  <si>
    <t>Edgar</t>
  </si>
  <si>
    <t>Edgar@gmail.com</t>
  </si>
  <si>
    <t>Charo</t>
  </si>
  <si>
    <t>Charo@gmail.com</t>
  </si>
  <si>
    <t>Flyover</t>
  </si>
  <si>
    <t>Kipngetich Towet</t>
  </si>
  <si>
    <t>kiptoweett@gmail.com</t>
  </si>
  <si>
    <t>Bonface orlando</t>
  </si>
  <si>
    <t>Gilbert@gmail.com</t>
  </si>
  <si>
    <t xml:space="preserve">Benson Tinga </t>
  </si>
  <si>
    <t>Caro Onsando</t>
  </si>
  <si>
    <t>carolyneonsando@gmail.com</t>
  </si>
  <si>
    <t>Henry</t>
  </si>
  <si>
    <t>Kwa bullo bamburi</t>
  </si>
  <si>
    <t>Hussein@gmail.com</t>
  </si>
  <si>
    <t>Miritini</t>
  </si>
  <si>
    <t>Cynthia</t>
  </si>
  <si>
    <t>Cynthia@gmail.com</t>
  </si>
  <si>
    <t>Linet</t>
  </si>
  <si>
    <t>Mtwapa cbd</t>
  </si>
  <si>
    <t>Jane@gmail.com</t>
  </si>
  <si>
    <t>Mishomoroni</t>
  </si>
  <si>
    <t>Dominick Goa</t>
  </si>
  <si>
    <t>goadomnick@gmail.com</t>
  </si>
  <si>
    <t xml:space="preserve">Qwema guest house </t>
  </si>
  <si>
    <t>Kevinkwale@gmail.com</t>
  </si>
  <si>
    <t xml:space="preserve">Josphat kimani </t>
  </si>
  <si>
    <t>josphatkimani2001@gmail.com</t>
  </si>
  <si>
    <t xml:space="preserve">Kenya National Archives </t>
  </si>
  <si>
    <t>Carol</t>
  </si>
  <si>
    <t>Harrison nzioka</t>
  </si>
  <si>
    <t xml:space="preserve">SDA Zambezi church (gitaru)
</t>
  </si>
  <si>
    <t>Robert kithinji</t>
  </si>
  <si>
    <t>robertkithinji.rk@gmail.com</t>
  </si>
  <si>
    <t xml:space="preserve">Yururu girls </t>
  </si>
  <si>
    <t xml:space="preserve">Muriel Mwangombe </t>
  </si>
  <si>
    <t>Mwanarusi Mwachanyika</t>
  </si>
  <si>
    <t>mwanarusimwa@gmail.com</t>
  </si>
  <si>
    <t>Hustines Lime</t>
  </si>
  <si>
    <t>hustinesl@gmail.com</t>
  </si>
  <si>
    <t>zion mall</t>
  </si>
  <si>
    <t>Daniel macharia</t>
  </si>
  <si>
    <t>princedanielmacharia@gmail.com</t>
  </si>
  <si>
    <t xml:space="preserve">Glawel Academy </t>
  </si>
  <si>
    <t xml:space="preserve">Jesca chebet </t>
  </si>
  <si>
    <t>Brian cheruiyot</t>
  </si>
  <si>
    <t>Bcheruiyot067@gmail.com</t>
  </si>
  <si>
    <t>Kapchelach road (mosore centre)</t>
  </si>
  <si>
    <t>JOSEPH MWITA</t>
  </si>
  <si>
    <t>Josephzablon113@gmail.com</t>
  </si>
  <si>
    <t>Sirari</t>
  </si>
  <si>
    <t>Maurice jwan</t>
  </si>
  <si>
    <t>Dominic Rogito</t>
  </si>
  <si>
    <t>haventechscyber@gmail.com</t>
  </si>
  <si>
    <t>Kisii Market Plaza</t>
  </si>
  <si>
    <t>DAVIES  KIRUI</t>
  </si>
  <si>
    <t>daviespkor@gmail.com</t>
  </si>
  <si>
    <t>SIGOR PRIMARY</t>
  </si>
  <si>
    <t>Dennis kakucha</t>
  </si>
  <si>
    <t>viewconnections231@gmail.com</t>
  </si>
  <si>
    <t>Chavakali</t>
  </si>
  <si>
    <t xml:space="preserve">Veronica </t>
  </si>
  <si>
    <t>veronicamutua@gmail.com</t>
  </si>
  <si>
    <t>Bomet</t>
  </si>
  <si>
    <t>Kirui</t>
  </si>
  <si>
    <t>Felixnzuki@gmail.com</t>
  </si>
  <si>
    <t>Muigai Estate Impala Court</t>
  </si>
  <si>
    <t>Ogwankwa Omari</t>
  </si>
  <si>
    <t>Augustine Nyabera</t>
  </si>
  <si>
    <t>ongorinyabera@gmail.com</t>
  </si>
  <si>
    <t>Nyanchwa</t>
  </si>
  <si>
    <t xml:space="preserve">Machakos town </t>
  </si>
  <si>
    <t>Collins Jonyo Nyamiel</t>
  </si>
  <si>
    <t>collinsjonyo@gmail.com</t>
  </si>
  <si>
    <t>MORGAN  OCHIENG</t>
  </si>
  <si>
    <t>ochiengmorgan21@gmail.com</t>
  </si>
  <si>
    <t>COPTIC</t>
  </si>
  <si>
    <t>SOLOMON ONGANDE</t>
  </si>
  <si>
    <t>solosalfam2006@gmail.com</t>
  </si>
  <si>
    <t>east london hotel -langas</t>
  </si>
  <si>
    <t>Mauricejwag9@gmail.com</t>
  </si>
  <si>
    <t xml:space="preserve">Town </t>
  </si>
  <si>
    <t>Ogotleon@gmail.com</t>
  </si>
  <si>
    <t>Action palace</t>
  </si>
  <si>
    <t xml:space="preserve">Geoffrey odhiambo </t>
  </si>
  <si>
    <t>Odhiambogeofrey92@gmail.com</t>
  </si>
  <si>
    <t>Shifra Kachero</t>
  </si>
  <si>
    <t>kacheroshifra7@gmail.com</t>
  </si>
  <si>
    <t xml:space="preserve">Kiwandani </t>
  </si>
  <si>
    <t>Nickson Bahari</t>
  </si>
  <si>
    <t>nicksonbahari@gmail.com</t>
  </si>
  <si>
    <t>Gako</t>
  </si>
  <si>
    <t>Shadrack rono</t>
  </si>
  <si>
    <t>Ronocheruiyot06@gmail.com</t>
  </si>
  <si>
    <t>jjotienoodhiambo@gmail.com</t>
  </si>
  <si>
    <t xml:space="preserve">Nicodemus Kipsoi </t>
  </si>
  <si>
    <t>nicodeldesego@gmail.com</t>
  </si>
  <si>
    <t>Kenya Navy,Posta</t>
  </si>
  <si>
    <t>James Maina Wairimu</t>
  </si>
  <si>
    <t>Jameswairimu994@gmail.com</t>
  </si>
  <si>
    <t>Nanyuki muthaiga</t>
  </si>
  <si>
    <t>GEORGE EMMANUEL</t>
  </si>
  <si>
    <t>georgesebastian37@gmail.com</t>
  </si>
  <si>
    <t>Mailinne-baharini dan sirikwa quarry</t>
  </si>
  <si>
    <t>Ali Ahmed</t>
  </si>
  <si>
    <t>uraiakisumucounty47@gmail.com</t>
  </si>
  <si>
    <t>Kakamega Road,Nearest landmark- Kisumu specialist Hospital</t>
  </si>
  <si>
    <t>Elvin Khaemba</t>
  </si>
  <si>
    <t>elvinkhaemba97@gmail.com</t>
  </si>
  <si>
    <t>turbo-panpaper lugari, Near Macho Primary Sch</t>
  </si>
  <si>
    <t>Kelvin Karani</t>
  </si>
  <si>
    <t>Emmanuel Mailu</t>
  </si>
  <si>
    <t>emmanuelmailu247@gmail.com</t>
  </si>
  <si>
    <t>Umoja
Gaikuyu Road, off Moi drive
Nearest landmark - St Lukes ACK</t>
  </si>
  <si>
    <t>Justus Erima</t>
  </si>
  <si>
    <t>Dennis Ombongi</t>
  </si>
  <si>
    <t>dembogas@gmail.com</t>
  </si>
  <si>
    <t xml:space="preserve">Kisii Polytechnic </t>
  </si>
  <si>
    <t>Shadrack</t>
  </si>
  <si>
    <t>shadrackphilip@gmail.com</t>
  </si>
  <si>
    <t>Kunda kindu</t>
  </si>
  <si>
    <t>Salma Mwarabu</t>
  </si>
  <si>
    <t>Salmamwarabu97@gmail.com</t>
  </si>
  <si>
    <t>Raia Estate. Tahdib primary School</t>
  </si>
  <si>
    <t>Festus Wanyonyi</t>
  </si>
  <si>
    <t>mtukufu@gmail.com</t>
  </si>
  <si>
    <t>Mtindwa Road Umoja</t>
  </si>
  <si>
    <t>Faith Kairuthi</t>
  </si>
  <si>
    <t>kairuthifaith@gmail.com</t>
  </si>
  <si>
    <t xml:space="preserve">Meru </t>
  </si>
  <si>
    <t>Maureen Kariuki</t>
  </si>
  <si>
    <t>kariukimaureen90@gmail.com</t>
  </si>
  <si>
    <t>Maasai Road,
Nearest Landmark- Water leaders
Utawala</t>
  </si>
  <si>
    <t xml:space="preserve">Doreen </t>
  </si>
  <si>
    <t>doreenkalunge@gmail.com</t>
  </si>
  <si>
    <t>Ngamia</t>
  </si>
  <si>
    <t>Josphat Kimani</t>
  </si>
  <si>
    <t>josphatkimani20001@gmail.com</t>
  </si>
  <si>
    <t>Mathare Hospital</t>
  </si>
  <si>
    <t xml:space="preserve">Steve Ian Njuguna (second order) </t>
  </si>
  <si>
    <t>rafiki&lt;kabarak</t>
  </si>
  <si>
    <t>Gerald Kariuki</t>
  </si>
  <si>
    <t>Peter Nyerere</t>
  </si>
  <si>
    <t>nyererepeter@gmail.com</t>
  </si>
  <si>
    <t xml:space="preserve">OLKALOU </t>
  </si>
  <si>
    <t>Salient Secondary School</t>
  </si>
  <si>
    <t>David Kamau</t>
  </si>
  <si>
    <t>davykamau10@gmail.com</t>
  </si>
  <si>
    <t>Nyandarua Polytechnic</t>
  </si>
  <si>
    <t>0780225502</t>
  </si>
  <si>
    <t>James wanjohi</t>
  </si>
  <si>
    <t>jameswakahiu6@gmail.com</t>
  </si>
  <si>
    <t>Kasarani, Opposite MAgunas Supermarket</t>
  </si>
  <si>
    <t>Mwaura Kagema</t>
  </si>
  <si>
    <t>mwauraaadonai@gmail.com</t>
  </si>
  <si>
    <t>Kwanjiku shopping Centre
Nearest landmark- Conica Supermarket</t>
  </si>
  <si>
    <t>Richard Okeyo Okuto</t>
  </si>
  <si>
    <t>rookutolo@gmwil.com</t>
  </si>
  <si>
    <t xml:space="preserve">Sawagongo high school/nyangweso market </t>
  </si>
  <si>
    <t>Moses Wamukota</t>
  </si>
  <si>
    <t>Moseswamukota19@gmail.com</t>
  </si>
  <si>
    <t>Ndalu 
Kiminini</t>
  </si>
  <si>
    <t xml:space="preserve">Changamwe </t>
  </si>
  <si>
    <t>Dickson Kangu</t>
  </si>
  <si>
    <t>libendid@gmail.com</t>
  </si>
  <si>
    <t>Robert Kithinji</t>
  </si>
  <si>
    <t>Yururu girls secondary</t>
  </si>
  <si>
    <t>1910HRS</t>
  </si>
  <si>
    <t>Webuye</t>
  </si>
  <si>
    <t>Sofia Kariuki.</t>
  </si>
  <si>
    <t xml:space="preserve">Damaris Njoki </t>
  </si>
  <si>
    <t>King David hospital</t>
  </si>
  <si>
    <t>1847HRS</t>
  </si>
  <si>
    <t>Benard Nzioka</t>
  </si>
  <si>
    <t>Bernardnzioka@gmail.com</t>
  </si>
  <si>
    <t>Kikima market,
Wote</t>
  </si>
  <si>
    <t>1938HRS</t>
  </si>
  <si>
    <t>Chris Sakwa</t>
  </si>
  <si>
    <t>chrisliptaz@gmail.com</t>
  </si>
  <si>
    <t>White House building
Nearest landmark- Sharp Corner
Dandora</t>
  </si>
  <si>
    <t>1947HRS</t>
  </si>
  <si>
    <t>Kelvin Otieno</t>
  </si>
  <si>
    <t>Nearest landmark- Shekina Church
Makongeni</t>
  </si>
  <si>
    <t>Moses Otieno</t>
  </si>
  <si>
    <t>Phedelia Nyamai</t>
  </si>
  <si>
    <t>nyamaiphidelia@gmail.com</t>
  </si>
  <si>
    <t>Rehema Musa</t>
  </si>
  <si>
    <t>musarahma@gmail.com</t>
  </si>
  <si>
    <t>Kwa kwocha, Mld Int.Airport</t>
  </si>
  <si>
    <t>Jotham Ominde</t>
  </si>
  <si>
    <t>liamominde5@gmail.com</t>
  </si>
  <si>
    <t>Nearest landmark- Vihiga Poloce Station</t>
  </si>
  <si>
    <t>Ngana Mwabaya</t>
  </si>
  <si>
    <t>nganamwabaya@gmail.com</t>
  </si>
  <si>
    <t>Rodgers</t>
  </si>
  <si>
    <t>Oscar Tabitha</t>
  </si>
  <si>
    <t>tabitha275@gmail.com</t>
  </si>
  <si>
    <t>Jacob</t>
  </si>
  <si>
    <t>Kitengele Makwea</t>
  </si>
  <si>
    <t>keya@gmail.com</t>
  </si>
  <si>
    <t>MARSABIT</t>
  </si>
  <si>
    <t>lwembeirene@gmail.com</t>
  </si>
  <si>
    <t>Mtepeni</t>
  </si>
  <si>
    <t>Brian Kiprono</t>
  </si>
  <si>
    <t>Maseno University
Kisumu</t>
  </si>
  <si>
    <t>Khadija Lew</t>
  </si>
  <si>
    <t>Tezo</t>
  </si>
  <si>
    <t>Zedekiah Luvuya</t>
  </si>
  <si>
    <t>zedekialuvuya1@gmail.com</t>
  </si>
  <si>
    <t>Rodgers kelem</t>
  </si>
  <si>
    <t>Alex Kiplimo</t>
  </si>
  <si>
    <t>limoalex99@gmail.com</t>
  </si>
  <si>
    <t>Vihiga boys high school</t>
  </si>
  <si>
    <t>erickchishenga@gmail.com</t>
  </si>
  <si>
    <t xml:space="preserve">Matsangoni </t>
  </si>
  <si>
    <t>Khamisi Bakari(Al Mansur)</t>
  </si>
  <si>
    <t>Bakarikhamisi2015@gmail.com</t>
  </si>
  <si>
    <t>Boniface Mwalolo</t>
  </si>
  <si>
    <t>mwaloloboniface003@gmail.com</t>
  </si>
  <si>
    <t>Basi</t>
  </si>
  <si>
    <t>kephaonchaga@gmail.com</t>
  </si>
  <si>
    <t xml:space="preserve">Shariani Timboni Primary </t>
  </si>
  <si>
    <t>Caroline Mbora</t>
  </si>
  <si>
    <t>caroline003@gmail.com</t>
  </si>
  <si>
    <t>RUTH Muthoni</t>
  </si>
  <si>
    <t>ruthmuthoni@gmail.com</t>
  </si>
  <si>
    <t>Dennis Nyambane</t>
  </si>
  <si>
    <t>dennisnyambane1@gmail.com</t>
  </si>
  <si>
    <t xml:space="preserve">Fumbini </t>
  </si>
  <si>
    <t>Sosiot</t>
  </si>
  <si>
    <t>Mwendwa</t>
  </si>
  <si>
    <t xml:space="preserve">Mariakani town </t>
  </si>
  <si>
    <t>Elizabeth Musyoki</t>
  </si>
  <si>
    <t>lizmwongeli@gmail.com</t>
  </si>
  <si>
    <t>Nickson mutuku</t>
  </si>
  <si>
    <t>Nicksonmutuku77@gmail.com</t>
  </si>
  <si>
    <t xml:space="preserve">Ruaka 
Crystal apartment </t>
  </si>
  <si>
    <t>Kelvin Munene</t>
  </si>
  <si>
    <t>odmjunior55@gmail.com</t>
  </si>
  <si>
    <t>Caroline Musila</t>
  </si>
  <si>
    <t>carolinemusila@gmail.com</t>
  </si>
  <si>
    <t xml:space="preserve">Straton and craft limited </t>
  </si>
  <si>
    <t>Jack</t>
  </si>
  <si>
    <t>odhiamboolunga1@gmail.com</t>
  </si>
  <si>
    <t xml:space="preserve">Sports ground </t>
  </si>
  <si>
    <t>Samuel Ndungu Muiruri</t>
  </si>
  <si>
    <t>blessedsamuel719@gmail.com</t>
  </si>
  <si>
    <t>Samuel Mitabathi</t>
  </si>
  <si>
    <t>samuelmeeme3@gmail.com</t>
  </si>
  <si>
    <t xml:space="preserve">Voi town </t>
  </si>
  <si>
    <t xml:space="preserve">Polycup Gisemba </t>
  </si>
  <si>
    <t>Festus Kiplangat Tonui</t>
  </si>
  <si>
    <t>tonuifestus@gmail.com</t>
  </si>
  <si>
    <t xml:space="preserve">Cheptenye </t>
  </si>
  <si>
    <t>Pamela Inyanji</t>
  </si>
  <si>
    <t>Queen Mumbi</t>
  </si>
  <si>
    <t>qmumbi95@gmail.com</t>
  </si>
  <si>
    <t>Anania Said Fundi</t>
  </si>
  <si>
    <t>tingabenson800@gmail.com</t>
  </si>
  <si>
    <t>Edward  kaniu</t>
  </si>
  <si>
    <t>DOMINIC AURA MAKOMERE</t>
  </si>
  <si>
    <t>Domicaura97@gmail.com</t>
  </si>
  <si>
    <t>Chwele market in bugoma</t>
  </si>
  <si>
    <t xml:space="preserve">Kelvin kinyua </t>
  </si>
  <si>
    <t>kinyuakelvin@gmail.com</t>
  </si>
  <si>
    <t xml:space="preserve">Zakayo </t>
  </si>
  <si>
    <t>Mercy Wamgui Njenga</t>
  </si>
  <si>
    <t>koicarlits03@gmail.com</t>
  </si>
  <si>
    <t xml:space="preserve">David moses </t>
  </si>
  <si>
    <t>Winnie Muthee</t>
  </si>
  <si>
    <t>Winniemuthee96@gmail.com</t>
  </si>
  <si>
    <t>Kagumo</t>
  </si>
  <si>
    <t>Benjamin Siguda</t>
  </si>
  <si>
    <t>benjaminsigunda5@gmail.com</t>
  </si>
  <si>
    <t xml:space="preserve">Blonde Nyamasaria </t>
  </si>
  <si>
    <t>ERICK OYIEKO</t>
  </si>
  <si>
    <t>erickodhiambo796@gmail.com</t>
  </si>
  <si>
    <t>David kimani</t>
  </si>
  <si>
    <t>Kimanidavid@gmail.com</t>
  </si>
  <si>
    <t xml:space="preserve">Endebess market </t>
  </si>
  <si>
    <t>Kapkures</t>
  </si>
  <si>
    <t>Sandys Msagha</t>
  </si>
  <si>
    <t>Fredrick Mshingo</t>
  </si>
  <si>
    <t>fredrickmshingo316@gmail.com</t>
  </si>
  <si>
    <t>JKUAT</t>
  </si>
  <si>
    <t>Vihiga LUANDA</t>
  </si>
  <si>
    <t>Lizla okwach</t>
  </si>
  <si>
    <t>lizlaokwach6@gmail.com</t>
  </si>
  <si>
    <t xml:space="preserve">Around center </t>
  </si>
  <si>
    <t>Frank malagho</t>
  </si>
  <si>
    <t>frankmalagho@gmail.com</t>
  </si>
  <si>
    <t xml:space="preserve">Tudor </t>
  </si>
  <si>
    <t>John mwalupe</t>
  </si>
  <si>
    <t>johnmwalupe564@gmail.com</t>
  </si>
  <si>
    <t>West Pokot KAPENGURIA</t>
  </si>
  <si>
    <t>Kelvin mutiso</t>
  </si>
  <si>
    <t>mutisoelwak4@gmail.com</t>
  </si>
  <si>
    <t>Kitui town</t>
  </si>
  <si>
    <t>Judy Muthoni</t>
  </si>
  <si>
    <t>judysoni81@gmail.com</t>
  </si>
  <si>
    <t>Webuye Near St Angela Primary School</t>
  </si>
  <si>
    <t>Andrew menza</t>
  </si>
  <si>
    <t>andrewmenza10@gmail.com</t>
  </si>
  <si>
    <t>Makongeni</t>
  </si>
  <si>
    <t xml:space="preserve">Kennedy Muriithi </t>
  </si>
  <si>
    <t>BRIAN nyabasa</t>
  </si>
  <si>
    <t>Briannyabasa@gmail.com</t>
  </si>
  <si>
    <t>Posta</t>
  </si>
  <si>
    <t>LEON JUMA</t>
  </si>
  <si>
    <t>Leonjuma33@gmail.com</t>
  </si>
  <si>
    <t xml:space="preserve">Hellen wabwire Aura </t>
  </si>
  <si>
    <t>hellenwabwire26@gmail.com</t>
  </si>
  <si>
    <t xml:space="preserve">Opposite Chefwest Annex </t>
  </si>
  <si>
    <t xml:space="preserve">Caroline </t>
  </si>
  <si>
    <t>Costa Gwaro</t>
  </si>
  <si>
    <t>costagwaro78@gmail.com</t>
  </si>
  <si>
    <t>Around kisii market</t>
  </si>
  <si>
    <t>Ogutu Wanjawa</t>
  </si>
  <si>
    <t>wanjawa@mail.com</t>
  </si>
  <si>
    <t>Jamboni</t>
  </si>
  <si>
    <t>Dave kinyanjui</t>
  </si>
  <si>
    <t>kinyanjuidave76@gmail.com</t>
  </si>
  <si>
    <t>Mkapuni</t>
  </si>
  <si>
    <t>Erick mwango</t>
  </si>
  <si>
    <t>mwangoeriko4@gmail.com</t>
  </si>
  <si>
    <t xml:space="preserve">Mkoroshoni </t>
  </si>
  <si>
    <t>France mwake</t>
  </si>
  <si>
    <t>mwakefran4@gmail.com</t>
  </si>
  <si>
    <t>Mazera</t>
  </si>
  <si>
    <t>Jack maribu</t>
  </si>
  <si>
    <t>jackiemaribu78@gmail.com</t>
  </si>
  <si>
    <t>Around jomvu</t>
  </si>
  <si>
    <t>Hezron</t>
  </si>
  <si>
    <t>hezronmangi78@gmail.com</t>
  </si>
  <si>
    <t>Around mwembe</t>
  </si>
  <si>
    <t>lordiru@gmail.com</t>
  </si>
  <si>
    <t>Conelius mwendwa</t>
  </si>
  <si>
    <t>coneliusmwendwa@gmail.com</t>
  </si>
  <si>
    <t>Kamakis corner</t>
  </si>
  <si>
    <t xml:space="preserve"> Daniel Rubia</t>
  </si>
  <si>
    <t>Danielrubia@gmail.com</t>
  </si>
  <si>
    <t>Kimbo-Ruiru</t>
  </si>
  <si>
    <t>Mundika</t>
  </si>
  <si>
    <t>Alex Ngari</t>
  </si>
  <si>
    <t>Stephen Mathenge</t>
  </si>
  <si>
    <t>Mathengestephen80@gmail.com</t>
  </si>
  <si>
    <t>Karatina
Mathaithi</t>
  </si>
  <si>
    <t>TREAZOR ADHIAMBO</t>
  </si>
  <si>
    <t>Trizeroywa@gmail.com</t>
  </si>
  <si>
    <t>Wycliffe Oucho</t>
  </si>
  <si>
    <t>woucho@gmail.com</t>
  </si>
  <si>
    <t>CBD, Somken</t>
  </si>
  <si>
    <t>Bukembe</t>
  </si>
  <si>
    <t>Kwa Chocha, Mld Intl.Airport</t>
  </si>
  <si>
    <t xml:space="preserve">Abdullahi Hassan Bashir </t>
  </si>
  <si>
    <t>bashirdado@gmail.com</t>
  </si>
  <si>
    <t xml:space="preserve">Eastleigh 7th street at New Eastleigh primary school </t>
  </si>
  <si>
    <t>Eric onjole</t>
  </si>
  <si>
    <t>Ericonjole@gmail.com</t>
  </si>
  <si>
    <t>Majaoni</t>
  </si>
  <si>
    <t xml:space="preserve">Abednego Mwangangi </t>
  </si>
  <si>
    <t>Abednzuve@gmail.com</t>
  </si>
  <si>
    <t>Kongowea karama</t>
  </si>
  <si>
    <t xml:space="preserve">Festus Lewa </t>
  </si>
  <si>
    <t>flewajefwa@gmail.com</t>
  </si>
  <si>
    <t xml:space="preserve">Soweto-hill point </t>
  </si>
  <si>
    <t>To call on 10th Nov</t>
  </si>
  <si>
    <t>bahatimalala@gmail.com</t>
  </si>
  <si>
    <t>kosgeidama@gmail.com</t>
  </si>
  <si>
    <t>Julius Agingu</t>
  </si>
  <si>
    <t>obmaihdosuiluj4891@gmail.com</t>
  </si>
  <si>
    <t>Bukembe market,
Nearest landmark- One Acre fund Shop</t>
  </si>
  <si>
    <t>Rodgers Osundwa</t>
  </si>
  <si>
    <t>Osundwarodgers13@gmail.com</t>
  </si>
  <si>
    <t>Samuel owiti</t>
  </si>
  <si>
    <t>samwelowiti0@gmail.com</t>
  </si>
  <si>
    <t>Auji</t>
  </si>
  <si>
    <t>CHUKA</t>
  </si>
  <si>
    <t>Amina Gavuga</t>
  </si>
  <si>
    <t>aminagavuga@gmail.com</t>
  </si>
  <si>
    <t>Sub requested for a call back</t>
  </si>
  <si>
    <t>KAM (KEY ACCOUNT MANAGER)</t>
  </si>
  <si>
    <t>ELIZABETH INGEDI KILO</t>
  </si>
  <si>
    <t>ELIZABETHIROMEO@GMAIL.COM</t>
  </si>
  <si>
    <t>RABAI MLEJI</t>
  </si>
  <si>
    <t>Juma Mwendo</t>
  </si>
  <si>
    <t>mwendojuma@gmail.com</t>
  </si>
  <si>
    <t xml:space="preserve">Ukunda </t>
  </si>
  <si>
    <t>Goodwill Mwenesi</t>
  </si>
  <si>
    <t>Near mumias stage</t>
  </si>
  <si>
    <t xml:space="preserve">Nahashon Robert </t>
  </si>
  <si>
    <t>nahashon@gmail.com</t>
  </si>
  <si>
    <t xml:space="preserve">Oyugis, </t>
  </si>
  <si>
    <t>Ali Ganyuma</t>
  </si>
  <si>
    <t>aliganyuma23@gmail.com</t>
  </si>
  <si>
    <t>Michael Kibuka</t>
  </si>
  <si>
    <t>David Omondi Okoth</t>
  </si>
  <si>
    <t>livingstoneokoth@gmail.com</t>
  </si>
  <si>
    <t>Gachie - River stage one</t>
  </si>
  <si>
    <t>Moses Kamita</t>
  </si>
  <si>
    <t>kamitamoses218@gmail.com</t>
  </si>
  <si>
    <t>Ibiza</t>
  </si>
  <si>
    <t>Myles mugambi</t>
  </si>
  <si>
    <t>Myleso00@gmail.com</t>
  </si>
  <si>
    <t>Coptic hospital</t>
  </si>
  <si>
    <t>Amina Shaka</t>
  </si>
  <si>
    <t>aminashaka@gmail.com</t>
  </si>
  <si>
    <t>Kibos, Near Bicon Primary School</t>
  </si>
  <si>
    <t>Hamisi Chaka</t>
  </si>
  <si>
    <t>Hamisichaka09@gmail.com</t>
  </si>
  <si>
    <t xml:space="preserve">Joshua Kipkoech </t>
  </si>
  <si>
    <t>Joshua@gmail.com</t>
  </si>
  <si>
    <t xml:space="preserve">Kabarnet Buruburu near cereals </t>
  </si>
  <si>
    <t>Dzame Chidunga</t>
  </si>
  <si>
    <t>chidungadzame@gmail.com</t>
  </si>
  <si>
    <t>Kanampiu Ngeera</t>
  </si>
  <si>
    <t>kanampiungeera525@gmail.com</t>
  </si>
  <si>
    <t xml:space="preserve">Timau-Timau Police Station </t>
  </si>
  <si>
    <t>Imran Ali</t>
  </si>
  <si>
    <t>Alimran67@gmail.com</t>
  </si>
  <si>
    <t>Bill</t>
  </si>
  <si>
    <t>Geofrey Mbaya</t>
  </si>
  <si>
    <t>geofrymugaa@gmail.com</t>
  </si>
  <si>
    <t>Gitimbine</t>
  </si>
  <si>
    <t>Vincent Hwaga</t>
  </si>
  <si>
    <t>hwagavincent@gmail.com</t>
  </si>
  <si>
    <t>Kplc kisian</t>
  </si>
  <si>
    <t>David mudogo</t>
  </si>
  <si>
    <t>mudogo94@gmail.com</t>
  </si>
  <si>
    <t xml:space="preserve">Mama Ngina pri school </t>
  </si>
  <si>
    <t xml:space="preserve"> Gilbert Kemboi </t>
  </si>
  <si>
    <t xml:space="preserve">
Location: Nakuru town next to Atletic club
Tuesday 4/11/2025</t>
  </si>
  <si>
    <t>Patrick juma</t>
  </si>
  <si>
    <t>patrickjuma1995@gmail.com</t>
  </si>
  <si>
    <t>Daraja mbili</t>
  </si>
  <si>
    <t>James Mburu</t>
  </si>
  <si>
    <t>addyudu14@gmail.com</t>
  </si>
  <si>
    <t>1st Court Equity bank kasarani</t>
  </si>
  <si>
    <t>NANCY ODHIAMBO</t>
  </si>
  <si>
    <t>nancyodhiambo@gmail.com</t>
  </si>
  <si>
    <t>Nyamasaria oland Ouko</t>
  </si>
  <si>
    <t>Evans Bett</t>
  </si>
  <si>
    <t>evabett16@gmail.com</t>
  </si>
  <si>
    <t>Karapchumo</t>
  </si>
  <si>
    <t>Josephine Okinyi</t>
  </si>
  <si>
    <t>josphineokinyi4@gmail.com</t>
  </si>
  <si>
    <t>Mega plaza mall</t>
  </si>
  <si>
    <t xml:space="preserve">Joseph odhiambo </t>
  </si>
  <si>
    <t>ndidha38@gmail.com</t>
  </si>
  <si>
    <t>Joseph kiragu</t>
  </si>
  <si>
    <t>Wagurajoseph134@gmail.com</t>
  </si>
  <si>
    <t xml:space="preserve">Muthaiga </t>
  </si>
  <si>
    <t xml:space="preserve">John Eyan </t>
  </si>
  <si>
    <t>joheyan@gmail.com</t>
  </si>
  <si>
    <t xml:space="preserve">Sebit </t>
  </si>
  <si>
    <t>Kibuye</t>
  </si>
  <si>
    <t>Antony mucheke</t>
  </si>
  <si>
    <t>tonight.am.am@gmail.com</t>
  </si>
  <si>
    <t>Nearest landmark- Eastmart  Kitengela
Kitengela</t>
  </si>
  <si>
    <t xml:space="preserve">Ahero </t>
  </si>
  <si>
    <t>Daniel</t>
  </si>
  <si>
    <t>Paul Oboko</t>
  </si>
  <si>
    <t>obokopaul@gmail.com</t>
  </si>
  <si>
    <t xml:space="preserve">Capital Round About </t>
  </si>
  <si>
    <t>MOHAMMED DEEQ</t>
  </si>
  <si>
    <t>cutaybajama@gmail.com</t>
  </si>
  <si>
    <t xml:space="preserve">Eastleigh _ Eastleigh building near marie stopes hospital </t>
  </si>
  <si>
    <t>Baron Muhimizi</t>
  </si>
  <si>
    <t>baron.muh4@gmail.com</t>
  </si>
  <si>
    <t>Tassia Kwa Ndege,
Mornsalck Apartments
Nearest landmark - Tassia CentralChurch</t>
  </si>
  <si>
    <t>Eli Chirchir</t>
  </si>
  <si>
    <t>elichirchir83@gmail.com</t>
  </si>
  <si>
    <t>MAXWELL MWANGI</t>
  </si>
  <si>
    <t>Mwangimaxwell@gmail.com</t>
  </si>
  <si>
    <t>Comfort hotel</t>
  </si>
  <si>
    <t>1103HRS</t>
  </si>
  <si>
    <t xml:space="preserve">VINCENT OTIENO </t>
  </si>
  <si>
    <t>kogozkiplagat@gmail.com</t>
  </si>
  <si>
    <t>Jua Kali, leseru</t>
  </si>
  <si>
    <t>Polycup Maangu</t>
  </si>
  <si>
    <t>nyarambapolycup@gmail.com</t>
  </si>
  <si>
    <t>Kisii, Suneka</t>
  </si>
  <si>
    <t>1118HRS</t>
  </si>
  <si>
    <t>Jimmy Mwanyama</t>
  </si>
  <si>
    <t>jimsonmwanyama@gmail.com</t>
  </si>
  <si>
    <t>Calvin Mosoni</t>
  </si>
  <si>
    <t>mosomi074@gmail.com</t>
  </si>
  <si>
    <t>Bethsaida Apartment, Romm C16
Nearest lansmark - Tango Plaza
Kitengela</t>
  </si>
  <si>
    <t>1228HRS</t>
  </si>
  <si>
    <t>kelvinmutugi925@gmail.com</t>
  </si>
  <si>
    <t xml:space="preserve">
Meru, Kionyo
Tomorrow from 12:30</t>
  </si>
  <si>
    <t>Martin Mwanthi</t>
  </si>
  <si>
    <t>martinmwanthi01@gmail.com</t>
  </si>
  <si>
    <t>1238HRS</t>
  </si>
  <si>
    <t>LIKONI</t>
  </si>
  <si>
    <t>Jeremy Tom</t>
  </si>
  <si>
    <t>jeremmicktom@gmail.com</t>
  </si>
  <si>
    <t>nyarambapolycup99@gmail.com</t>
  </si>
  <si>
    <t>Cyrus Ongeri</t>
  </si>
  <si>
    <t>Ongeriservtel@gmail.com</t>
  </si>
  <si>
    <t>Karama,Kongowea,</t>
  </si>
  <si>
    <t>Brian Barngetony</t>
  </si>
  <si>
    <t>briantony23@gmail.com</t>
  </si>
  <si>
    <t>Embakasi, Kobil</t>
  </si>
  <si>
    <t xml:space="preserve">Francis Ochieng </t>
  </si>
  <si>
    <t>Ochiengfrancis873@gmail.com</t>
  </si>
  <si>
    <t>Nyamasaria, nyalenya primary</t>
  </si>
  <si>
    <t>1209HRS</t>
  </si>
  <si>
    <t>Baraka Katana Ngala</t>
  </si>
  <si>
    <t>baraka34604146@gmail.com</t>
  </si>
  <si>
    <t xml:space="preserve">Concordia comprehensive school, Concordia. </t>
  </si>
  <si>
    <t>Nicholas Rono</t>
  </si>
  <si>
    <t>nicholaskipkemoir@gmail.com</t>
  </si>
  <si>
    <t xml:space="preserve">
Location:bomet-konoin-kimulot-chemalal
</t>
  </si>
  <si>
    <t xml:space="preserve">Paul kamau mbaru </t>
  </si>
  <si>
    <t>paulmbaru2002@gmail.com</t>
  </si>
  <si>
    <t xml:space="preserve">
Koleli ojimbo Nairobi joogoo road
</t>
  </si>
  <si>
    <t>cattymo51@gmail.com</t>
  </si>
  <si>
    <t>KFA</t>
  </si>
  <si>
    <t>Benard Opande</t>
  </si>
  <si>
    <t>Benard Odhiambo</t>
  </si>
  <si>
    <t>benardopande@gmail.com</t>
  </si>
  <si>
    <t xml:space="preserve"> Antony kiiru</t>
  </si>
  <si>
    <t>Kiiruantony22@gmail.com</t>
  </si>
  <si>
    <t>Kirati</t>
  </si>
  <si>
    <t>Calvince Joseph</t>
  </si>
  <si>
    <t>Calvincejose@gmail.com</t>
  </si>
  <si>
    <t>Daniel Kiptoo</t>
  </si>
  <si>
    <t>Clinton Openda</t>
  </si>
  <si>
    <t>clinsop@gmail.com</t>
  </si>
  <si>
    <t xml:space="preserve">Webuye T-junction </t>
  </si>
  <si>
    <t>Stanley Wambua</t>
  </si>
  <si>
    <t>wambuastanley@gmail.com</t>
  </si>
  <si>
    <t>Martha Nangila</t>
  </si>
  <si>
    <t>marthanangila@gmail.com</t>
  </si>
  <si>
    <t>Chuka town</t>
  </si>
  <si>
    <t>charity chesang</t>
  </si>
  <si>
    <t>Chasang@gmail.com</t>
  </si>
  <si>
    <t>Kuinet</t>
  </si>
  <si>
    <t>Dickens kisala</t>
  </si>
  <si>
    <t>Dikisala56@gmail.com</t>
  </si>
  <si>
    <t>ibrahimwanga9@gmail.com</t>
  </si>
  <si>
    <t>Melissa karo</t>
  </si>
  <si>
    <t>melly&amp;2@gmail.com</t>
  </si>
  <si>
    <t>Kiplombe</t>
  </si>
  <si>
    <t>Godwill  Mwenesi</t>
  </si>
  <si>
    <t>Mumias-Ekama</t>
  </si>
  <si>
    <t>Jane muthee</t>
  </si>
  <si>
    <t>Erinemuthee@gmail.com</t>
  </si>
  <si>
    <t>Mariakani mkilo</t>
  </si>
  <si>
    <t>Haron kipkirui</t>
  </si>
  <si>
    <t>haronkip@gmail.com</t>
  </si>
  <si>
    <t>Marion chemeli</t>
  </si>
  <si>
    <t>kkmelly@gmail.com</t>
  </si>
  <si>
    <t>Juniorate</t>
  </si>
  <si>
    <t>Rajabu mwariangulo</t>
  </si>
  <si>
    <t>ngulorajj@gmail.com</t>
  </si>
  <si>
    <t>Mombasa likoni kona mpya</t>
  </si>
  <si>
    <t>Evans khakabah</t>
  </si>
  <si>
    <t>Ekk002evans@gmail.com</t>
  </si>
  <si>
    <t>Mombasa leisure</t>
  </si>
  <si>
    <t>Brian Kiprop</t>
  </si>
  <si>
    <t>brianrop40@gmail.com</t>
  </si>
  <si>
    <t>na</t>
  </si>
  <si>
    <t>Donald Ambundo</t>
  </si>
  <si>
    <t>donald.ambundo@gmail.com</t>
  </si>
  <si>
    <t>highlands Mall, Building Hukam Hse</t>
  </si>
  <si>
    <t>Joseph Chetambe</t>
  </si>
  <si>
    <t>Dominic Nyakundi</t>
  </si>
  <si>
    <t>Ann Njoroge</t>
  </si>
  <si>
    <t>annnjoroge@gmail.com</t>
  </si>
  <si>
    <t>Kitogo primary</t>
  </si>
  <si>
    <t>Hamisi hussein</t>
  </si>
  <si>
    <t>Kisahamisih@gmail.com</t>
  </si>
  <si>
    <t xml:space="preserve">Mombasa likoni near paloma </t>
  </si>
  <si>
    <t>Kiprotich Brian</t>
  </si>
  <si>
    <t>kiprotichbrian40@gmail.com</t>
  </si>
  <si>
    <t>Ainabkoi,
Nearest landmark - Drys Girls High School</t>
  </si>
  <si>
    <t>Mombasa Bamburi</t>
  </si>
  <si>
    <t>Anthony njoki</t>
  </si>
  <si>
    <t>anthokaka089@gmail.com</t>
  </si>
  <si>
    <t xml:space="preserve">Pefa Church </t>
  </si>
  <si>
    <t>customer will call back when is available</t>
  </si>
  <si>
    <t xml:space="preserve">Erick mugambi </t>
  </si>
  <si>
    <t>erickmugambi@gmail.com</t>
  </si>
  <si>
    <t>Kanyuambora</t>
  </si>
  <si>
    <t>Jeff Onyango</t>
  </si>
  <si>
    <t>jeffionyango74@gmail.com</t>
  </si>
  <si>
    <t>Frankline omulunya</t>
  </si>
  <si>
    <t>Vincent omondi</t>
  </si>
  <si>
    <t>iamvin@gmail.com</t>
  </si>
  <si>
    <t>Serem</t>
  </si>
  <si>
    <t xml:space="preserve">Omurwa bonface bagati (second order) </t>
  </si>
  <si>
    <t>Omurwab34@gmail.com</t>
  </si>
  <si>
    <t>KELVINE WANDA</t>
  </si>
  <si>
    <t>wandakel@gmail.com</t>
  </si>
  <si>
    <t xml:space="preserve">Utawala
</t>
  </si>
  <si>
    <t>Samuel Tino</t>
  </si>
  <si>
    <t>stinasalaon@gmail.com</t>
  </si>
  <si>
    <t>Peter Njiru</t>
  </si>
  <si>
    <t>Francis Musili</t>
  </si>
  <si>
    <t>sonfrankoish@gmail.com</t>
  </si>
  <si>
    <t>Utawala- Prospect</t>
  </si>
  <si>
    <t>Lena mukiri</t>
  </si>
  <si>
    <t>Lenamukiri@gmail.com</t>
  </si>
  <si>
    <t xml:space="preserve">CBD </t>
  </si>
  <si>
    <t>sontfra@gmail.com</t>
  </si>
  <si>
    <t>Mark Wilma</t>
  </si>
  <si>
    <t>markwilma21@gmail.com</t>
  </si>
  <si>
    <t>Utawala
prospect</t>
  </si>
  <si>
    <t>Jane Wangui</t>
  </si>
  <si>
    <t>janewangui45@gmail.co</t>
  </si>
  <si>
    <t>Jackiline Kamau</t>
  </si>
  <si>
    <t>Jackline Kamau</t>
  </si>
  <si>
    <t>jacquwanj@gmail.com</t>
  </si>
  <si>
    <t>Maleka Akberali</t>
  </si>
  <si>
    <t>maleka.akberali@gmail.com</t>
  </si>
  <si>
    <t xml:space="preserve">Kijiwetanga primary school </t>
  </si>
  <si>
    <t>Elvis Wekesa</t>
  </si>
  <si>
    <t>elviswani2@gmail.com</t>
  </si>
  <si>
    <t xml:space="preserve">Rongai
Ongata Rongai, Mayor Rd 8A
Nearest landmark: Booster
</t>
  </si>
  <si>
    <t>Amos Njeru</t>
  </si>
  <si>
    <t>Amos Njerru</t>
  </si>
  <si>
    <t>njeruamos564@gmail.com</t>
  </si>
  <si>
    <t>NRB</t>
  </si>
  <si>
    <t>Bartoo Kilindi</t>
  </si>
  <si>
    <t>bartookilimo@gmail.com</t>
  </si>
  <si>
    <t>Mohammed Abdi</t>
  </si>
  <si>
    <t>Bernard Kahindi</t>
  </si>
  <si>
    <t>karisabernard240@gmail.com</t>
  </si>
  <si>
    <t>Fumbini Rojorojo</t>
  </si>
  <si>
    <t>catherinenyal@gmail.com</t>
  </si>
  <si>
    <t>Kilonzo Kavyenge</t>
  </si>
  <si>
    <t>kavyengeal@gmail.com</t>
  </si>
  <si>
    <t>PROSPECT</t>
  </si>
  <si>
    <t xml:space="preserve">Mlolongo </t>
  </si>
  <si>
    <t xml:space="preserve">Mary Wangui </t>
  </si>
  <si>
    <t>arianahvinell@gmail.com</t>
  </si>
  <si>
    <t>Good Samaritan Children's Home-Mashini</t>
  </si>
  <si>
    <t>Joyce Kaliu</t>
  </si>
  <si>
    <t>jackkaliu54@gmail.com</t>
  </si>
  <si>
    <t>Nairobi cbd</t>
  </si>
  <si>
    <t>Joyce Nyambura</t>
  </si>
  <si>
    <t xml:space="preserve">Kiplangat </t>
  </si>
  <si>
    <t>Gift spenser</t>
  </si>
  <si>
    <t>Giftspensrkoyuno@gmail.com</t>
  </si>
  <si>
    <t>Molo</t>
  </si>
  <si>
    <t>Samuel</t>
  </si>
  <si>
    <t>amonjero4@gmail.com</t>
  </si>
  <si>
    <t>Brenda</t>
  </si>
  <si>
    <t>waigweme@gmail.com</t>
  </si>
  <si>
    <t>nrb</t>
  </si>
  <si>
    <t xml:space="preserve">HELLEN IHUTHIA </t>
  </si>
  <si>
    <t>Richard Omare</t>
  </si>
  <si>
    <t>Richardomarerichiross05@gmail.com</t>
  </si>
  <si>
    <t xml:space="preserve">Nakuru, London </t>
  </si>
  <si>
    <t>odhiambobeline@gmail.com</t>
  </si>
  <si>
    <t xml:space="preserve"> DENNIS MUTHURI</t>
  </si>
  <si>
    <t>surheedennis353@gmail.com</t>
  </si>
  <si>
    <t xml:space="preserve">
Location Timau Sirimon
</t>
  </si>
  <si>
    <t>Daniel ngotho</t>
  </si>
  <si>
    <t>danielngotho47@gmail.com</t>
  </si>
  <si>
    <t xml:space="preserve">
 Githurai 45 mwili primary</t>
  </si>
  <si>
    <t>Polycup Maanga</t>
  </si>
  <si>
    <t>Jairo Embali</t>
  </si>
  <si>
    <t>Jairoembali@gmail.com</t>
  </si>
  <si>
    <t>Jua kali</t>
  </si>
  <si>
    <t>Kitale town</t>
  </si>
  <si>
    <t xml:space="preserve">Oscar Kibet </t>
  </si>
  <si>
    <t xml:space="preserve">Linneth Chepkoech </t>
  </si>
  <si>
    <t>linnettenita@gmail.com</t>
  </si>
  <si>
    <t>Mogogosiek Tea factory</t>
  </si>
  <si>
    <t xml:space="preserve">Ali katana </t>
  </si>
  <si>
    <t>alikatana@gmail.com</t>
  </si>
  <si>
    <t xml:space="preserve">Amos </t>
  </si>
  <si>
    <t>amos0007@gmail.com</t>
  </si>
  <si>
    <t xml:space="preserve">Violet </t>
  </si>
  <si>
    <t>saidmoha@gmail.com</t>
  </si>
  <si>
    <t>paulkengere@gmail.com</t>
  </si>
  <si>
    <t>Moha Moha</t>
  </si>
  <si>
    <t>odlaroz55@gmail.com</t>
  </si>
  <si>
    <t>All Park Factory</t>
  </si>
  <si>
    <t>Athman</t>
  </si>
  <si>
    <t>athmanmoh@gmail.com</t>
  </si>
  <si>
    <t>737652116</t>
  </si>
  <si>
    <t xml:space="preserve">Samson </t>
  </si>
  <si>
    <t>Samsonmo@gmail.com</t>
  </si>
  <si>
    <t xml:space="preserve">Kevin </t>
  </si>
  <si>
    <t>kevin008@gmail.com</t>
  </si>
  <si>
    <t>Farook</t>
  </si>
  <si>
    <t>farookom@gmail.com</t>
  </si>
  <si>
    <t xml:space="preserve">Dante </t>
  </si>
  <si>
    <t>Dante001@gmail.com</t>
  </si>
  <si>
    <t>Edwin derias</t>
  </si>
  <si>
    <t>edwinderias@gmail.com</t>
  </si>
  <si>
    <t>KARANI CHIZIGWA</t>
  </si>
  <si>
    <t>KCHIZIGWA@GMAIL.COM</t>
  </si>
  <si>
    <t>UTANGE</t>
  </si>
  <si>
    <t xml:space="preserve">SOLOMON OMONDI </t>
  </si>
  <si>
    <t>SOLOMONODIPO@GMAIL.COM</t>
  </si>
  <si>
    <t>VOK</t>
  </si>
  <si>
    <t>LAVENDA</t>
  </si>
  <si>
    <t xml:space="preserve">ISMAIL K NYAWA </t>
  </si>
  <si>
    <t>ICLAGY@YAHOO.COM</t>
  </si>
  <si>
    <t>VIPINGO</t>
  </si>
  <si>
    <t>Sniteresther@gmail.com</t>
  </si>
  <si>
    <t>kevinooko@gmail.com</t>
  </si>
  <si>
    <t>Wilberforce Onyango</t>
  </si>
  <si>
    <t>Kakamega town</t>
  </si>
  <si>
    <t xml:space="preserve">Robert Nyakundi </t>
  </si>
  <si>
    <t>nyokwoyorobert@gmail.com</t>
  </si>
  <si>
    <t>Peter Onserio</t>
  </si>
  <si>
    <t>peteronserio@gmail.com</t>
  </si>
  <si>
    <t>Kisii CBD</t>
  </si>
  <si>
    <t>Amalemba</t>
  </si>
  <si>
    <t>Oliver Mukunza</t>
  </si>
  <si>
    <t>Oliver.mukunza@gmail.com</t>
  </si>
  <si>
    <t>Omosocho market dispensary</t>
  </si>
  <si>
    <t>Martin Mwangi</t>
  </si>
  <si>
    <t>mwash37@gmail.com</t>
  </si>
  <si>
    <t xml:space="preserve">
Ruiru kihunguro by pass Niko karibu na JCM  church</t>
  </si>
  <si>
    <t>gyegon8@gmail.com</t>
  </si>
  <si>
    <t>Edith Mboya</t>
  </si>
  <si>
    <t>eddymboya@gmail.com</t>
  </si>
  <si>
    <t>Joska - Mutalia stage</t>
  </si>
  <si>
    <t>PATRICK MOKAYA</t>
  </si>
  <si>
    <t>patrickmokaya2002@gmail.com</t>
  </si>
  <si>
    <t>BONIFACE ONDIEKI</t>
  </si>
  <si>
    <t>bonnyphizer@gmail.com</t>
  </si>
  <si>
    <t>Kipkirui Evans Too</t>
  </si>
  <si>
    <t>evktoo@gmail.com</t>
  </si>
  <si>
    <t>Gilbert Gitonga</t>
  </si>
  <si>
    <t>ombasaombaga@gmail.com</t>
  </si>
  <si>
    <t xml:space="preserve">Roysamba roysamba </t>
  </si>
  <si>
    <t>Brian maiya</t>
  </si>
  <si>
    <t>brianmaiyo99@gmail.com</t>
  </si>
  <si>
    <t>boazobara15@gmail.com</t>
  </si>
  <si>
    <t>Bilston Matoke Sakawa</t>
  </si>
  <si>
    <t>Billyulestymalehe@gmail.com</t>
  </si>
  <si>
    <t xml:space="preserve">Kahawa West kamae near Kenyatta Referral Hospital </t>
  </si>
  <si>
    <t>Onywera sao</t>
  </si>
  <si>
    <t>onywerajohn@gmail.com</t>
  </si>
  <si>
    <t xml:space="preserve">Bolo Catholic Church </t>
  </si>
  <si>
    <t>Elizabeth mueni</t>
  </si>
  <si>
    <t>muenielizabeth395@gmail.com</t>
  </si>
  <si>
    <t xml:space="preserve">Ngiya girls national school </t>
  </si>
  <si>
    <t>Purity maina</t>
  </si>
  <si>
    <t>Maina.wanjiku2019@gmail.com</t>
  </si>
  <si>
    <t xml:space="preserve">Muranga police station </t>
  </si>
  <si>
    <t>Emmanuel leboso</t>
  </si>
  <si>
    <t>labosoe@gmail.com</t>
  </si>
  <si>
    <t xml:space="preserve">Capital center </t>
  </si>
  <si>
    <t>Andy meyo</t>
  </si>
  <si>
    <t>meyoandy@yahoo.com</t>
  </si>
  <si>
    <t xml:space="preserve">Victory hospital </t>
  </si>
  <si>
    <t>0735633807</t>
  </si>
  <si>
    <t xml:space="preserve">Abraham Ochieng </t>
  </si>
  <si>
    <t>abrahamochien834@gmail.com</t>
  </si>
  <si>
    <t>1845HRS</t>
  </si>
  <si>
    <t>MR Joe kimani</t>
  </si>
  <si>
    <t>Kimothojoe44@gmail.com</t>
  </si>
  <si>
    <t>SIFA TOWERS
LENANA ROAD KILIMANI
KILIMANI</t>
  </si>
  <si>
    <t>SR to be raised on 29th Nov</t>
  </si>
  <si>
    <t xml:space="preserve">Daniel Edward </t>
  </si>
  <si>
    <t>danielmwihoti@gmail.com</t>
  </si>
  <si>
    <t xml:space="preserve">Four points </t>
  </si>
  <si>
    <t>Josphat kitui</t>
  </si>
  <si>
    <t>Josphatkirui@gmail.com</t>
  </si>
  <si>
    <t>1855HRS</t>
  </si>
  <si>
    <t>Winnie Mutua</t>
  </si>
  <si>
    <t>winniemutua@gmail.com</t>
  </si>
  <si>
    <t xml:space="preserve">Winnie </t>
  </si>
  <si>
    <t>1917HRS</t>
  </si>
  <si>
    <t>Bramuel Nakholi</t>
  </si>
  <si>
    <t>bramuelnakholi@gmail.com</t>
  </si>
  <si>
    <t xml:space="preserve">Amboseli deliverance church </t>
  </si>
  <si>
    <t>George Mitei</t>
  </si>
  <si>
    <t>miteigeorge069@gmail.com</t>
  </si>
  <si>
    <t>Gatembo Apartments
Dornholm
Nearest landmark- Total petrol station</t>
  </si>
  <si>
    <t xml:space="preserve">Michael malaka </t>
  </si>
  <si>
    <t>malakamichael8@gmail.com</t>
  </si>
  <si>
    <t>Thika ananas mall</t>
  </si>
  <si>
    <t>1945HRS</t>
  </si>
  <si>
    <t xml:space="preserve">Haron keter(second order) </t>
  </si>
  <si>
    <t>Aaronketer@gmail.com</t>
  </si>
  <si>
    <t>1949HRS</t>
  </si>
  <si>
    <t>Lawrence Onyango</t>
  </si>
  <si>
    <t>Olawrence060@gmail.com</t>
  </si>
  <si>
    <t>Buruburu Farmers
Kangundo  Road,
Nearest landmark- Famine Restaurant</t>
  </si>
  <si>
    <t>1958HRS</t>
  </si>
  <si>
    <t xml:space="preserve">IBRAHIM ANDOLA </t>
  </si>
  <si>
    <t>Sadia</t>
  </si>
  <si>
    <t>sadiahalkano@gmaip.com</t>
  </si>
  <si>
    <t xml:space="preserve">Ack church Marsabit </t>
  </si>
  <si>
    <t>2007HRS</t>
  </si>
  <si>
    <t>Dancan Clive</t>
  </si>
  <si>
    <t>dancanouma21@gmail.com</t>
  </si>
  <si>
    <t xml:space="preserve">OTE WOCHE </t>
  </si>
  <si>
    <t>otewoche@gmail.com</t>
  </si>
  <si>
    <t xml:space="preserve">Marsabit town,lello centre </t>
  </si>
  <si>
    <t xml:space="preserve">Alex ngari </t>
  </si>
  <si>
    <t xml:space="preserve">Gladys njeri </t>
  </si>
  <si>
    <t>gladysnjeri@gmail.com</t>
  </si>
  <si>
    <t>Ragati primary school</t>
  </si>
  <si>
    <t>Jacob Wafula</t>
  </si>
  <si>
    <t>wafulajacolumumba1995@gmail.com</t>
  </si>
  <si>
    <t xml:space="preserve">Lanet near Specialist Hospital </t>
  </si>
  <si>
    <t xml:space="preserve">KHOBOCHA </t>
  </si>
  <si>
    <t>kobocha@gmail.com</t>
  </si>
  <si>
    <t xml:space="preserve">Karare town </t>
  </si>
  <si>
    <t xml:space="preserve">WAQO HALKANO </t>
  </si>
  <si>
    <t>waqohalkano@gmail.com</t>
  </si>
  <si>
    <t xml:space="preserve">Marsabit town </t>
  </si>
  <si>
    <t>Gift Kyove</t>
  </si>
  <si>
    <t>gift.kyove@outlook.com</t>
  </si>
  <si>
    <t>Tea Tot Hotel Ltd Machakos
Nearest landmark- Machakos Level 5 Hospital
Machakos</t>
  </si>
  <si>
    <t xml:space="preserve">IBRAHIM ROBA </t>
  </si>
  <si>
    <t>ibrahimroba777@gmail.com</t>
  </si>
  <si>
    <t>Embakasi</t>
  </si>
  <si>
    <t>Shadrack Kiprotich</t>
  </si>
  <si>
    <t>shadrackkoskei265@gmail.com</t>
  </si>
  <si>
    <t>Ttu,Voi</t>
  </si>
  <si>
    <t>Jacob kibichi</t>
  </si>
  <si>
    <t>Jacobkorir04@gmail.com</t>
  </si>
  <si>
    <t>Ndagani</t>
  </si>
  <si>
    <t>Erastus Kioko Kyalo</t>
  </si>
  <si>
    <t>divinedestiny44@gmail.com</t>
  </si>
  <si>
    <t>Dandora phase 2</t>
  </si>
  <si>
    <t xml:space="preserve">Luke Akama </t>
  </si>
  <si>
    <t>akamaluke45@gmail.com</t>
  </si>
  <si>
    <t xml:space="preserve">Syokimau, chady road -Amani court </t>
  </si>
  <si>
    <t>Jesca chebet</t>
  </si>
  <si>
    <t xml:space="preserve">Kisumu road next to kenya power </t>
  </si>
  <si>
    <t>Dennis Oira Matete</t>
  </si>
  <si>
    <t>matetedennis74@gmail.com</t>
  </si>
  <si>
    <t>Charo Wa Mae, Near African Dream Guest House</t>
  </si>
  <si>
    <t>Shem Mandela</t>
  </si>
  <si>
    <t>shemmandela30@gmail.com</t>
  </si>
  <si>
    <t>Nearest landmark- Kibabii University
Bungoma</t>
  </si>
  <si>
    <t>Joachim kariuki</t>
  </si>
  <si>
    <t>Kelvin myasi</t>
  </si>
  <si>
    <t>Kelvinmunyasya21@gmail.com</t>
  </si>
  <si>
    <t xml:space="preserve">Mackinon road </t>
  </si>
  <si>
    <t>Embu town</t>
  </si>
  <si>
    <t>Bamburi Naivas</t>
  </si>
  <si>
    <t>Collins Kibanani</t>
  </si>
  <si>
    <t>collinah75@gmail.com</t>
  </si>
  <si>
    <t xml:space="preserve">Bungoma Town </t>
  </si>
  <si>
    <t xml:space="preserve">Paul Mwirigi </t>
  </si>
  <si>
    <t>Josephine Nanda</t>
  </si>
  <si>
    <t>josephinenandah1999@gmail.com</t>
  </si>
  <si>
    <t xml:space="preserve">Ruaraka dispensary ngumba </t>
  </si>
  <si>
    <t>BEATRICE WANGUI</t>
  </si>
  <si>
    <t>beatricewangui136@gmail.com</t>
  </si>
  <si>
    <t>Ndinda</t>
  </si>
  <si>
    <t>Juliet Wafula</t>
  </si>
  <si>
    <t>wafulajuliet@gmaio.com</t>
  </si>
  <si>
    <t>Timau</t>
  </si>
  <si>
    <t>Makupa</t>
  </si>
  <si>
    <t xml:space="preserve">Chepon Cecil </t>
  </si>
  <si>
    <t>josephkitavi@gmail.com</t>
  </si>
  <si>
    <t xml:space="preserve">Along machakos university </t>
  </si>
  <si>
    <t>Abdinasir ismael</t>
  </si>
  <si>
    <t>apdinasirismael@gmail.com</t>
  </si>
  <si>
    <t xml:space="preserve">Moons  plaza
G22 shop 
Jam street
Eastleigh </t>
  </si>
  <si>
    <t>Kenneth Maina</t>
  </si>
  <si>
    <t>Ibrahim Ali</t>
  </si>
  <si>
    <t>Ibrahimrashidali88@gmail.com</t>
  </si>
  <si>
    <t>Rugsan heights. Eastleigh, opposite Hidaya heights.</t>
  </si>
  <si>
    <t>Tom Ojwang</t>
  </si>
  <si>
    <t>tomojwang45@gmail.com</t>
  </si>
  <si>
    <t xml:space="preserve">Kiembeni,chembani near Fairfield school </t>
  </si>
  <si>
    <t>SR to be raised on 20th Nov</t>
  </si>
  <si>
    <t>bilalsaidi544@gmail.com</t>
  </si>
  <si>
    <t>Charles Wanga</t>
  </si>
  <si>
    <t>Wangacharles@gmail.com</t>
  </si>
  <si>
    <t xml:space="preserve">David  kitonga </t>
  </si>
  <si>
    <t>Norleyn</t>
  </si>
  <si>
    <t>Norlyenagweo65@gmail.com</t>
  </si>
  <si>
    <t xml:space="preserve">Rabai </t>
  </si>
  <si>
    <t>Makueni</t>
  </si>
  <si>
    <t>Geoffrey Oseko</t>
  </si>
  <si>
    <t>geoffreymayianda@yahoo.com</t>
  </si>
  <si>
    <t xml:space="preserve">Sansora Building </t>
  </si>
  <si>
    <t>Abdulaziz</t>
  </si>
  <si>
    <t>samuelmacharia598@gmail.com</t>
  </si>
  <si>
    <t>Market Plaza</t>
  </si>
  <si>
    <t>Sylvester Mutuku</t>
  </si>
  <si>
    <t>Nickson Mutuku</t>
  </si>
  <si>
    <t>nicksonmutuku77@gmail.com</t>
  </si>
  <si>
    <t>Kibet Collins Ngeno</t>
  </si>
  <si>
    <t>Collins008@gmail.com</t>
  </si>
  <si>
    <t>Corner soliat</t>
  </si>
  <si>
    <t>Ali</t>
  </si>
  <si>
    <t>Nyeri town</t>
  </si>
  <si>
    <t>Ochieng Amuka</t>
  </si>
  <si>
    <t xml:space="preserve">Shadrack okerio </t>
  </si>
  <si>
    <t xml:space="preserve">Kapkures center stage </t>
  </si>
  <si>
    <t>Susan morero</t>
  </si>
  <si>
    <t>Susanmorero@gmail.com</t>
  </si>
  <si>
    <t>aalexaalex96@gmail.com</t>
  </si>
  <si>
    <t xml:space="preserve">Mosque </t>
  </si>
  <si>
    <t>Clinton Adendi</t>
  </si>
  <si>
    <t>clinton42@gmail.com</t>
  </si>
  <si>
    <t>CIT</t>
  </si>
  <si>
    <t>Philip Joho</t>
  </si>
  <si>
    <t>PJoho@gmail.com</t>
  </si>
  <si>
    <t>Mariwenyi</t>
  </si>
  <si>
    <t>Catherine Agandi</t>
  </si>
  <si>
    <t>Cate.agandi@gmail.com</t>
  </si>
  <si>
    <t>Coconut villas, Bamburi</t>
  </si>
  <si>
    <t>Yusuf omar</t>
  </si>
  <si>
    <t>yusufomar52@gmail.com</t>
  </si>
  <si>
    <t xml:space="preserve">Around bonje mariakani </t>
  </si>
  <si>
    <t>Tito Mwanguo</t>
  </si>
  <si>
    <t>titoma@gmail.com</t>
  </si>
  <si>
    <t>Diana Mwendwa</t>
  </si>
  <si>
    <t>Leoma@gmail.com</t>
  </si>
  <si>
    <t>Khadija Mbete</t>
  </si>
  <si>
    <t>mbetekhadija@gmail.com</t>
  </si>
  <si>
    <t>Benjamin kaimenyi</t>
  </si>
  <si>
    <t>benjamininanga77k@gmail.com</t>
  </si>
  <si>
    <t>Kimongoro,maua</t>
  </si>
  <si>
    <t>Fahad Mfalme</t>
  </si>
  <si>
    <t>FahadMM@gmail.com</t>
  </si>
  <si>
    <t>Mwatate</t>
  </si>
  <si>
    <t xml:space="preserve">Dingi Yusuf </t>
  </si>
  <si>
    <t>dingiyusuf56@gmail.com</t>
  </si>
  <si>
    <t>Junior Alphons</t>
  </si>
  <si>
    <t>Juniorgrandy@gmail.com</t>
  </si>
  <si>
    <t>Glen mark</t>
  </si>
  <si>
    <t>Gmark1586@Gmail.com</t>
  </si>
  <si>
    <t xml:space="preserve"> Kasarani
ICIPE</t>
  </si>
  <si>
    <t>Kipsang Rotich</t>
  </si>
  <si>
    <t>sangrotich12@gmail.com</t>
  </si>
  <si>
    <t xml:space="preserve">chepkoilel junction </t>
  </si>
  <si>
    <t>Gasper Mwadime</t>
  </si>
  <si>
    <t>Gamwadime@gmail.com</t>
  </si>
  <si>
    <t>Dembwa</t>
  </si>
  <si>
    <t xml:space="preserve">Mountain view </t>
  </si>
  <si>
    <t>Amina Dama</t>
  </si>
  <si>
    <t>Aminadama@gmail.com</t>
  </si>
  <si>
    <t xml:space="preserve">Nguu Tatu, Vikwatani. </t>
  </si>
  <si>
    <t>Peter Mugo</t>
  </si>
  <si>
    <t>mugofrancis705@gmail.com</t>
  </si>
  <si>
    <t>Lanet</t>
  </si>
  <si>
    <t xml:space="preserve">Latema plaza, Nairobi cbd near odeon </t>
  </si>
  <si>
    <t xml:space="preserve">Anthony Kiprono </t>
  </si>
  <si>
    <t>kurgatelly@gmail.com</t>
  </si>
  <si>
    <t>Kapsabet highlands school</t>
  </si>
  <si>
    <t>Jamelin Omach</t>
  </si>
  <si>
    <t>Dennis Mochama</t>
  </si>
  <si>
    <t>denismochama@gmail.com</t>
  </si>
  <si>
    <t>Nyanguso near Bendere Primary and Junior Secondary school</t>
  </si>
  <si>
    <t xml:space="preserve">Timon Kipkurgat </t>
  </si>
  <si>
    <t>Narok town</t>
  </si>
  <si>
    <t>Alfred remjius</t>
  </si>
  <si>
    <t>Oukofredre@gmail.com</t>
  </si>
  <si>
    <t>Mombasa vok</t>
  </si>
  <si>
    <t>Joy Adhiambo</t>
  </si>
  <si>
    <t>odhiambojoy34@gmail.com</t>
  </si>
  <si>
    <t>Kisumu Mega plaza</t>
  </si>
  <si>
    <t>Ruiru kamakis</t>
  </si>
  <si>
    <t>Stephen Alex</t>
  </si>
  <si>
    <t>alexjabuya001@gmail.com</t>
  </si>
  <si>
    <t>Kisii Bus Stop</t>
  </si>
  <si>
    <t>selestine Juma</t>
  </si>
  <si>
    <t>jumaseleakinyi@gmail.com</t>
  </si>
  <si>
    <t>Oginga odinga street Kisumu mega plaza</t>
  </si>
  <si>
    <t>William zakayo</t>
  </si>
  <si>
    <t>Shilohentatain015@gmail.com</t>
  </si>
  <si>
    <t>Mombasa bamburi mwisho</t>
  </si>
  <si>
    <t xml:space="preserve">Mununu Kelvin </t>
  </si>
  <si>
    <t>mununu98@gmail.com</t>
  </si>
  <si>
    <t>Utange</t>
  </si>
  <si>
    <t xml:space="preserve">Daniel kefa (second order) </t>
  </si>
  <si>
    <t>Danielondiekikefa01@gmail.com</t>
  </si>
  <si>
    <t>Kiutine</t>
  </si>
  <si>
    <t>David Mogaka</t>
  </si>
  <si>
    <t>davidmogaka08@yahoo.com</t>
  </si>
  <si>
    <t>Nyamaiya Market</t>
  </si>
  <si>
    <t>Violet Simon</t>
  </si>
  <si>
    <t>Simonsv@gmail.com</t>
  </si>
  <si>
    <t>Steve Murima</t>
  </si>
  <si>
    <t>stevemurima@outlook.com</t>
  </si>
  <si>
    <t>Githurai 45</t>
  </si>
  <si>
    <t>Mwadime Stephen</t>
  </si>
  <si>
    <t>mwadimestephen@gmail.com</t>
  </si>
  <si>
    <t>Purity Wanjiku Maina</t>
  </si>
  <si>
    <t>maina.wanjiku2019@student.jkuat.ac.ke</t>
  </si>
  <si>
    <t>Maragwa</t>
  </si>
  <si>
    <t>Khayega</t>
  </si>
  <si>
    <t>Ngeera Kanampiu</t>
  </si>
  <si>
    <t xml:space="preserve">Opposite Timau Police Station </t>
  </si>
  <si>
    <t>Enock</t>
  </si>
  <si>
    <t>Farouk Fahmi</t>
  </si>
  <si>
    <t>faroukfahmi@gmail.com</t>
  </si>
  <si>
    <t>Riat</t>
  </si>
  <si>
    <t>Abraham</t>
  </si>
  <si>
    <t xml:space="preserve">Abraham </t>
  </si>
  <si>
    <t>Denis Mogaka</t>
  </si>
  <si>
    <t>denismogaka21@gmail.com</t>
  </si>
  <si>
    <t>Joan Nyambura</t>
  </si>
  <si>
    <t>joannyambu112@gmail.com</t>
  </si>
  <si>
    <t>Shell Nyahururu</t>
  </si>
  <si>
    <t>Damaris Kosgei</t>
  </si>
  <si>
    <t xml:space="preserve">Baharini near Enkoin church </t>
  </si>
  <si>
    <t>rutonico2@gmail.com</t>
  </si>
  <si>
    <t>Mary Mwangi</t>
  </si>
  <si>
    <t>marymuthoni68@gmail.com</t>
  </si>
  <si>
    <t>KCC</t>
  </si>
  <si>
    <t>Job wanyonyi</t>
  </si>
  <si>
    <t>Mcgeob@gmail.com</t>
  </si>
  <si>
    <t>Musoli</t>
  </si>
  <si>
    <t>moseskamita@gmail.com</t>
  </si>
  <si>
    <t xml:space="preserve">Job wanyonyi </t>
  </si>
  <si>
    <t xml:space="preserve">Musoli </t>
  </si>
  <si>
    <t xml:space="preserve">Chebet Beatrice </t>
  </si>
  <si>
    <t>Jeremiah Wanderi</t>
  </si>
  <si>
    <t>Karypay015@gmail.com</t>
  </si>
  <si>
    <t>Chunnel pry School</t>
  </si>
  <si>
    <t>Robert kigen</t>
  </si>
  <si>
    <t>Kigenrobert22@gmail.com</t>
  </si>
  <si>
    <t xml:space="preserve">Kabartegan primary </t>
  </si>
  <si>
    <t>Benard koech</t>
  </si>
  <si>
    <t>Benkoech1@gmail.com</t>
  </si>
  <si>
    <t>Chemosot</t>
  </si>
  <si>
    <t>RUTTO NICHOLAS</t>
  </si>
  <si>
    <t>Kembu Town, Bomet
Nearest landmark - Koibeyon Primary School</t>
  </si>
  <si>
    <t>Salim Gausiku</t>
  </si>
  <si>
    <t>gausikusalim@gmail.com</t>
  </si>
  <si>
    <t>odulavictor3@gmail.com</t>
  </si>
  <si>
    <t xml:space="preserve">JACK OMONDI </t>
  </si>
  <si>
    <t>Albert Wambwaya</t>
  </si>
  <si>
    <t>Wambwayahb@gmail.com</t>
  </si>
  <si>
    <t>Methode Ntakirutimana</t>
  </si>
  <si>
    <t>methode325@gmail.com</t>
  </si>
  <si>
    <t>Kelvinonyango92@gmail.com</t>
  </si>
  <si>
    <t>Ajeline</t>
  </si>
  <si>
    <t>ajelinekirito@gmail.com</t>
  </si>
  <si>
    <t xml:space="preserve">Kithiu </t>
  </si>
  <si>
    <t>Boniface Maoni</t>
  </si>
  <si>
    <t>bowip432@gmail.com</t>
  </si>
  <si>
    <t>kahawa wandani</t>
  </si>
  <si>
    <t>joan akumu barasa</t>
  </si>
  <si>
    <t>RUEL NG'ANG'A</t>
  </si>
  <si>
    <t>vmutinga@gmail.com</t>
  </si>
  <si>
    <t>Gatundu, kirati primary school</t>
  </si>
  <si>
    <t>Alvin Gurema</t>
  </si>
  <si>
    <t>Peace Maina</t>
  </si>
  <si>
    <t>Gilbert Kemboi</t>
  </si>
  <si>
    <t xml:space="preserve">Next to Nakuru Athletic Club </t>
  </si>
  <si>
    <t>John  muroko kimani</t>
  </si>
  <si>
    <t>murokokimani1984@gmail.com</t>
  </si>
  <si>
    <t>Soko mjinga btwn nyndarua and kiambu</t>
  </si>
  <si>
    <t>joshuaarogo82@gmail.com</t>
  </si>
  <si>
    <t>Ombongi Dennis</t>
  </si>
  <si>
    <t>sayorsolutions@gmail.com</t>
  </si>
  <si>
    <t>Fatima Wako</t>
  </si>
  <si>
    <t>fatumawako20@gmail.com</t>
  </si>
  <si>
    <t xml:space="preserve">Shariani </t>
  </si>
  <si>
    <t>Enquiry On Other Services</t>
  </si>
  <si>
    <t>Mohamed Mumin</t>
  </si>
  <si>
    <t>mumin@gmail.com</t>
  </si>
  <si>
    <t>davecollo630@gmail.com</t>
  </si>
  <si>
    <t>Wellaz</t>
  </si>
  <si>
    <t>Davis Wanjiru</t>
  </si>
  <si>
    <t>www.davis2019@gmail.com</t>
  </si>
  <si>
    <t>Ndutori Primary</t>
  </si>
  <si>
    <t>Japheth Opiyo</t>
  </si>
  <si>
    <t>japhethopiyo@gmail.com</t>
  </si>
  <si>
    <t xml:space="preserve">Shariani Pope stage </t>
  </si>
  <si>
    <t>claraday291@gmail.com</t>
  </si>
  <si>
    <t>Gilbert kemboi</t>
  </si>
  <si>
    <t>Mohamed Chai</t>
  </si>
  <si>
    <t>mohamedchai003@gmail.com</t>
  </si>
  <si>
    <t>Bob</t>
  </si>
  <si>
    <t>Bernard Wachira</t>
  </si>
  <si>
    <t>bernardkagume2010@gmail.com</t>
  </si>
  <si>
    <t>Tetu girls</t>
  </si>
  <si>
    <t>Benson Amutee</t>
  </si>
  <si>
    <t>bhaimz@gma.com</t>
  </si>
  <si>
    <t>Kayole spine road</t>
  </si>
  <si>
    <t>John Msao</t>
  </si>
  <si>
    <t>johnmsao20@gmail.com</t>
  </si>
  <si>
    <t>Seme</t>
  </si>
  <si>
    <t xml:space="preserve">Mose Ezekiel </t>
  </si>
  <si>
    <t>mosezekiel01@gmail.com</t>
  </si>
  <si>
    <t>Kisii town jogoo</t>
  </si>
  <si>
    <t>jOSEPH</t>
  </si>
  <si>
    <t>Joseph5@gmail.com</t>
  </si>
  <si>
    <t>Islamic college</t>
  </si>
  <si>
    <t>Mohamed jillo</t>
  </si>
  <si>
    <t>jillomohamed01@gmail.com</t>
  </si>
  <si>
    <t xml:space="preserve">Walda primary school </t>
  </si>
  <si>
    <t>James nyamai</t>
  </si>
  <si>
    <t>James5@gmail.com</t>
  </si>
  <si>
    <t>Likoni
Shikaadabu</t>
  </si>
  <si>
    <t>Denis Lagat</t>
  </si>
  <si>
    <t>deniskipyegolagat@gmail.com</t>
  </si>
  <si>
    <t>Mike salamba</t>
  </si>
  <si>
    <t>michaelsalamba038@gmail.com</t>
  </si>
  <si>
    <t>Elizabeth Chemutai Keter</t>
  </si>
  <si>
    <t>elizabethketer@gmail.com</t>
  </si>
  <si>
    <t>Turbo,Sugoi</t>
  </si>
  <si>
    <t>Macdonald kipchumba</t>
  </si>
  <si>
    <t>macdonaldkipchumba541@gmail.com</t>
  </si>
  <si>
    <t>Picton makale</t>
  </si>
  <si>
    <t>Pictonmiz@yahoo.com</t>
  </si>
  <si>
    <t>Naitiri</t>
  </si>
  <si>
    <t>Daniel Mutegi</t>
  </si>
  <si>
    <t>danielmwirigi@gmail.com</t>
  </si>
  <si>
    <t>Kipkelion lelu market</t>
  </si>
  <si>
    <t>Dismas Omweno</t>
  </si>
  <si>
    <t>dismasomweno141@gmail.com</t>
  </si>
  <si>
    <t>Pwani University Gate</t>
  </si>
  <si>
    <t xml:space="preserve">Gerard Nyamuti </t>
  </si>
  <si>
    <t>Elgons,</t>
  </si>
  <si>
    <t>Maria Koki Kilonzi</t>
  </si>
  <si>
    <t>Text@gmail.com</t>
  </si>
  <si>
    <t>Maungu Stage</t>
  </si>
  <si>
    <t>Eve mwendwa</t>
  </si>
  <si>
    <t>Eveeyy77@gmail.com</t>
  </si>
  <si>
    <t xml:space="preserve">Riara University </t>
  </si>
  <si>
    <t>Armstrong Ojwang</t>
  </si>
  <si>
    <t>neilarmstrong890@gmail.com</t>
  </si>
  <si>
    <t>Waiyakus Apartment,
Maji Mazuri Street,
Nearest landmark - Juhudi Premier School,
Clay City, Kasarani</t>
  </si>
  <si>
    <t>Josh Odhiambo</t>
  </si>
  <si>
    <t>Equity Bank, CBD</t>
  </si>
  <si>
    <t>mwatela17@gmail.com</t>
  </si>
  <si>
    <t>calebowino@gmail.com</t>
  </si>
  <si>
    <t xml:space="preserve">Obambo school </t>
  </si>
  <si>
    <t>David Kariuki</t>
  </si>
  <si>
    <t>egariu@protonmail.com</t>
  </si>
  <si>
    <t>Tiira,maua</t>
  </si>
  <si>
    <t>`GILBERT MWORIEM</t>
  </si>
  <si>
    <t>Daniel Ngatia</t>
  </si>
  <si>
    <t>wambugudone@gmail.com</t>
  </si>
  <si>
    <t>Isinya,
Nearest landmark - Isinya Police Station</t>
  </si>
  <si>
    <t>Bilal</t>
  </si>
  <si>
    <t>bilalodhiambo@gmail.com</t>
  </si>
  <si>
    <t xml:space="preserve">Oscar </t>
  </si>
  <si>
    <t>Vincent Kipkoech Ngeno</t>
  </si>
  <si>
    <t>vincentngeno587@gmail.com</t>
  </si>
  <si>
    <t xml:space="preserve">Kipkoimet secondary school </t>
  </si>
  <si>
    <t>Kevin kipkemboi</t>
  </si>
  <si>
    <t>Kipkevo@gmail.com</t>
  </si>
  <si>
    <t>Simatwet</t>
  </si>
  <si>
    <t>suleimanabdi@gmail.com</t>
  </si>
  <si>
    <t xml:space="preserve">Garissa university </t>
  </si>
  <si>
    <t>Lucykagendo@gmail.com</t>
  </si>
  <si>
    <t>Burning bush</t>
  </si>
  <si>
    <t>Abdul5@gmail.com</t>
  </si>
  <si>
    <t>Sega majengo</t>
  </si>
  <si>
    <t>Limuru</t>
  </si>
  <si>
    <t>Beda Orwa</t>
  </si>
  <si>
    <t>bedaorwa34@gmail.com</t>
  </si>
  <si>
    <t>Koyango</t>
  </si>
  <si>
    <t>Patrick ngacha</t>
  </si>
  <si>
    <t>Patrickngacha@gmail.com</t>
  </si>
  <si>
    <t>Mathagiro</t>
  </si>
  <si>
    <t>Ann</t>
  </si>
  <si>
    <t>Peter Mutio</t>
  </si>
  <si>
    <t>petermutiho@gmail.com</t>
  </si>
  <si>
    <t xml:space="preserve">Jane Atieno </t>
  </si>
  <si>
    <t>janeatieno@gmail.com</t>
  </si>
  <si>
    <t xml:space="preserve">MASEKO OMONDI </t>
  </si>
  <si>
    <t>masekochristine@gmail.com</t>
  </si>
  <si>
    <t xml:space="preserve">Loah Nyabina </t>
  </si>
  <si>
    <t>Loanaotieno@gmail.com</t>
  </si>
  <si>
    <t>Patrick Amboso</t>
  </si>
  <si>
    <t>pambosso.pa@gmail.com</t>
  </si>
  <si>
    <t xml:space="preserve">Joseph </t>
  </si>
  <si>
    <t>Mary</t>
  </si>
  <si>
    <t>Christine</t>
  </si>
  <si>
    <t>rennykipkoech@gmail.com</t>
  </si>
  <si>
    <t>Eunice Mbesa</t>
  </si>
  <si>
    <t>ncmbesa@gmail.com</t>
  </si>
  <si>
    <t>Egesa, St. Jude apartments</t>
  </si>
  <si>
    <t xml:space="preserve">Kevin korir </t>
  </si>
  <si>
    <t>Kkorir@merica.co.ke</t>
  </si>
  <si>
    <t>Merica hotel</t>
  </si>
  <si>
    <t xml:space="preserve">Samuel </t>
  </si>
  <si>
    <t>Daniel Change</t>
  </si>
  <si>
    <t>danreuben.dr@gmail.com</t>
  </si>
  <si>
    <t>Kisii Prisons</t>
  </si>
  <si>
    <t>Rashid</t>
  </si>
  <si>
    <t>Felix</t>
  </si>
  <si>
    <t>Ruth wafula</t>
  </si>
  <si>
    <t>ruthwafula@hmail.com</t>
  </si>
  <si>
    <t>Melvin Nyamwea</t>
  </si>
  <si>
    <t>melvinnyamwea@gmail.com</t>
  </si>
  <si>
    <t>Donholm</t>
  </si>
  <si>
    <t>Kasuku</t>
  </si>
  <si>
    <t>Murunga wanjala</t>
  </si>
  <si>
    <t>Thomasmurunga@gmail.com</t>
  </si>
  <si>
    <t xml:space="preserve">Kitale cbd </t>
  </si>
  <si>
    <t>Briton khalid</t>
  </si>
  <si>
    <t>britonkhalid@gmail.com</t>
  </si>
  <si>
    <t xml:space="preserve">Busia town, victory apartments </t>
  </si>
  <si>
    <t>Catherine Nduta</t>
  </si>
  <si>
    <t>Peter Michael</t>
  </si>
  <si>
    <t>petermichaeljunior@gmail.com</t>
  </si>
  <si>
    <t>Muhuru Bay</t>
  </si>
  <si>
    <t xml:space="preserve">Emmanuel Mbotela Reuben </t>
  </si>
  <si>
    <t>emmanuelmbotela60@gmail.com</t>
  </si>
  <si>
    <t xml:space="preserve">Kitere, Rongo university </t>
  </si>
  <si>
    <t>Emmanuel Reuben</t>
  </si>
  <si>
    <t>emmanuelmbotela606@gmail.com</t>
  </si>
  <si>
    <t>osorogideon96@gmail.com</t>
  </si>
  <si>
    <t xml:space="preserve">Mohammed Abdi </t>
  </si>
  <si>
    <t>Louis Mwangi</t>
  </si>
  <si>
    <t>mrbadass183@gmail.com</t>
  </si>
  <si>
    <t>Karatina - Gitunduti</t>
  </si>
  <si>
    <t>Jame Githinji</t>
  </si>
  <si>
    <t>jamesgithinji22@gmail.com</t>
  </si>
  <si>
    <t>Pipeline - Joyds</t>
  </si>
  <si>
    <t xml:space="preserve">Kericho town </t>
  </si>
  <si>
    <t>Judith Atieno Otok</t>
  </si>
  <si>
    <t>atisotok55@gmail.com</t>
  </si>
  <si>
    <t>Suna east, kwa ward Rabour centre</t>
  </si>
  <si>
    <t xml:space="preserve">Lurambi </t>
  </si>
  <si>
    <t>Makhokho</t>
  </si>
  <si>
    <t>wesleymosongo939@gmail.com</t>
  </si>
  <si>
    <t xml:space="preserve">Pwani University </t>
  </si>
  <si>
    <t xml:space="preserve">RUTO NICHOLAS </t>
  </si>
  <si>
    <t xml:space="preserve">  Bomet county, longisa town, kembu centre, koibeyon primary school</t>
  </si>
  <si>
    <t>Victor Onyango</t>
  </si>
  <si>
    <t>Kikuyu</t>
  </si>
  <si>
    <t>Isaack Ondieki</t>
  </si>
  <si>
    <t>Isaackondieki@gmail.com</t>
  </si>
  <si>
    <t>Anthony k.keter</t>
  </si>
  <si>
    <t>anthonyketer980@gmail.com</t>
  </si>
  <si>
    <t>Barakaa near kenmaries flats</t>
  </si>
  <si>
    <t>Migori</t>
  </si>
  <si>
    <t>Jackson Kituku</t>
  </si>
  <si>
    <t>jacksonkituku626@gmail.com</t>
  </si>
  <si>
    <t xml:space="preserve">Next to Glory United Hope Church
God's grace church </t>
  </si>
  <si>
    <t xml:space="preserve"> Nakuru town next to Atletic club
</t>
  </si>
  <si>
    <t xml:space="preserve">Maurice jwan </t>
  </si>
  <si>
    <t>mauricejwan9@gmail.com</t>
  </si>
  <si>
    <t>KOBODO</t>
  </si>
  <si>
    <t>Michael gitira</t>
  </si>
  <si>
    <t>eclecticphysiorehab@icloud.com</t>
  </si>
  <si>
    <t>Off Kikuyu road</t>
  </si>
  <si>
    <t>10/11//2025</t>
  </si>
  <si>
    <t>Alexander mwirigi</t>
  </si>
  <si>
    <t>christinegaichugi2@gmail.com</t>
  </si>
  <si>
    <t>Mikinduri</t>
  </si>
  <si>
    <t xml:space="preserve">Roy Ochieng </t>
  </si>
  <si>
    <t>royfelo88@gmail.com</t>
  </si>
  <si>
    <t xml:space="preserve">CFAO Kisumu </t>
  </si>
  <si>
    <t>Jesse maina</t>
  </si>
  <si>
    <t>jesseemaina12@gmail.com</t>
  </si>
  <si>
    <t>Timaru,meru</t>
  </si>
  <si>
    <t>Joseph njoroge</t>
  </si>
  <si>
    <t>jmnjoro@icloud.com</t>
  </si>
  <si>
    <t xml:space="preserve">Uthiru police station </t>
  </si>
  <si>
    <t>Kericho town</t>
  </si>
  <si>
    <t xml:space="preserve">Tonny Brandon </t>
  </si>
  <si>
    <t>muriukitonnybrandon@gmail.com</t>
  </si>
  <si>
    <t xml:space="preserve">Kirua technical </t>
  </si>
  <si>
    <t>ALEX NGARI</t>
  </si>
  <si>
    <t>Fulldevtutor@gmail.com</t>
  </si>
  <si>
    <t>Griffin kimutai</t>
  </si>
  <si>
    <t>griffinkimutai@gmail.com</t>
  </si>
  <si>
    <t xml:space="preserve">JFK Apartment </t>
  </si>
  <si>
    <t>Peter bundi</t>
  </si>
  <si>
    <t>xplodmic@gmail.com</t>
  </si>
  <si>
    <t>Quick mart kahawa sukari</t>
  </si>
  <si>
    <t>Sheila Nyanza</t>
  </si>
  <si>
    <t>ombache@gmail.com</t>
  </si>
  <si>
    <t>Signature mall</t>
  </si>
  <si>
    <t>P.njiru@ymail.com</t>
  </si>
  <si>
    <t>Mukinduri</t>
  </si>
  <si>
    <t>Erming Guo</t>
  </si>
  <si>
    <t>ngem1209@gmail.com</t>
  </si>
  <si>
    <t>Near JKIA</t>
  </si>
  <si>
    <t>Mohamed Mwendo</t>
  </si>
  <si>
    <t>mohammedmuendo@gmail.com</t>
  </si>
  <si>
    <t>Muyeyey, Malindi Municipality Hospital</t>
  </si>
  <si>
    <t>Festus sawe</t>
  </si>
  <si>
    <t>sawefestus@gmail.com</t>
  </si>
  <si>
    <t>Kericho,kamasian
Nearest landmark:Murau secondary school</t>
  </si>
  <si>
    <t>Mohammed Muendo</t>
  </si>
  <si>
    <t>mohammmedmuendo@gmail.com</t>
  </si>
  <si>
    <t>Muyeye, municipality hospital</t>
  </si>
  <si>
    <t>Samuel Obare</t>
  </si>
  <si>
    <t>Samuelobara71@gmail.com</t>
  </si>
  <si>
    <t xml:space="preserve">Giggle friends school </t>
  </si>
  <si>
    <t>Samuel mukua</t>
  </si>
  <si>
    <t>ontugasamuel@gmail.com</t>
  </si>
  <si>
    <t>Geoffrey Muthonga</t>
  </si>
  <si>
    <t>MuthongaGeof56@gmail.com</t>
  </si>
  <si>
    <t>Ruiru, Kwa maiko</t>
  </si>
  <si>
    <t>Zillah Kawuro</t>
  </si>
  <si>
    <t>Zillahkawuro@gmail.com</t>
  </si>
  <si>
    <t>Kambe ribe police station</t>
  </si>
  <si>
    <t>MWEA</t>
  </si>
  <si>
    <t>Daniel Ngotho</t>
  </si>
  <si>
    <t>Danielngotho47@gmail.com</t>
  </si>
  <si>
    <t>Githurai45 mwili primary</t>
  </si>
  <si>
    <t>Irene Nyanja</t>
  </si>
  <si>
    <t>Ikhaende@gmail.com</t>
  </si>
  <si>
    <t>Chenga</t>
  </si>
  <si>
    <t>Caroline Olum</t>
  </si>
  <si>
    <t>Carolineolum@gmail.com</t>
  </si>
  <si>
    <t xml:space="preserve">Jackson Kituku </t>
  </si>
  <si>
    <t xml:space="preserve">Next to Glory United Hope Church 
Plot name- God's Grace </t>
  </si>
  <si>
    <t>Brian Ochieng Onyango</t>
  </si>
  <si>
    <t>ryanntibbs47@gmail.com</t>
  </si>
  <si>
    <t>Ahero ,Law courts</t>
  </si>
  <si>
    <t>George Osundwa Obongita</t>
  </si>
  <si>
    <t>georgeosundwa21@gmail.com</t>
  </si>
  <si>
    <t xml:space="preserve">Mumias town </t>
  </si>
  <si>
    <t>Gedion Gitau</t>
  </si>
  <si>
    <t>gediongitau94@gmail.com</t>
  </si>
  <si>
    <t>Mwariki B, galaxy court</t>
  </si>
  <si>
    <t>Lucas</t>
  </si>
  <si>
    <t>lukasmeru@gmail.com</t>
  </si>
  <si>
    <t>Ganchanka</t>
  </si>
  <si>
    <t>doreenkendi@gmail.com</t>
  </si>
  <si>
    <t>Kanyuru</t>
  </si>
  <si>
    <t>Kevin oywa</t>
  </si>
  <si>
    <t>kevinoywa242@gmail.com</t>
  </si>
  <si>
    <t xml:space="preserve">Luanda, Kisumu </t>
  </si>
  <si>
    <t>Pangani</t>
  </si>
  <si>
    <t>irunguda1@gmail.com</t>
  </si>
  <si>
    <t>Elijah Komora</t>
  </si>
  <si>
    <t>elijahkomora8@gmail.com</t>
  </si>
  <si>
    <t>Onoka Tony</t>
  </si>
  <si>
    <t>Chiga kisumu</t>
  </si>
  <si>
    <t>Ruth makone</t>
  </si>
  <si>
    <t>makoneruth8@gmail.com</t>
  </si>
  <si>
    <t>Michael</t>
  </si>
  <si>
    <t>Omondi james</t>
  </si>
  <si>
    <t>Jamesgwendo400@gmail.com</t>
  </si>
  <si>
    <t>Sandra Makau</t>
  </si>
  <si>
    <t>Sandylurv2@gmail.com</t>
  </si>
  <si>
    <t>Kassim Mwamisho</t>
  </si>
  <si>
    <t>kassimmwamisho@gmail.com</t>
  </si>
  <si>
    <t>Vuga</t>
  </si>
  <si>
    <t>Benson Nyamechi</t>
  </si>
  <si>
    <t>nyamechibenson@gmail.com</t>
  </si>
  <si>
    <t>Bakari Mwatela</t>
  </si>
  <si>
    <t>mwatelabakari@gmail.com</t>
  </si>
  <si>
    <t>Shadrack Koskei</t>
  </si>
  <si>
    <t xml:space="preserve">Taita Taveta University </t>
  </si>
  <si>
    <t xml:space="preserve">Biushi Edward </t>
  </si>
  <si>
    <t>edwardbiushi@gmail.com</t>
  </si>
  <si>
    <t>Jumaa Hassan</t>
  </si>
  <si>
    <t>hassanjuma@gmail.com</t>
  </si>
  <si>
    <t>Martin</t>
  </si>
  <si>
    <t>kingsizetronics2025@gmail.com</t>
  </si>
  <si>
    <t>Tshimba Hills</t>
  </si>
  <si>
    <t>Lickreshia Kiende</t>
  </si>
  <si>
    <t>lusckreshiakiende1@gmail.com</t>
  </si>
  <si>
    <t xml:space="preserve">Mamboleo Kenya power </t>
  </si>
  <si>
    <t>Ernest Kibe</t>
  </si>
  <si>
    <t>mbuthiak57@gmail.com</t>
  </si>
  <si>
    <t xml:space="preserve">High Peak - Munyu </t>
  </si>
  <si>
    <t>Peter Kuria</t>
  </si>
  <si>
    <t>kuriapeter108@gmail.com</t>
  </si>
  <si>
    <t>Mavis Tsuma</t>
  </si>
  <si>
    <t xml:space="preserve">Faith </t>
  </si>
  <si>
    <t xml:space="preserve">Kabati winnie </t>
  </si>
  <si>
    <t>Alphonce gisemba</t>
  </si>
  <si>
    <t>lkatambi2002@gmail.com</t>
  </si>
  <si>
    <t>Kevin ojwang'</t>
  </si>
  <si>
    <t>Nyalunya dispensary</t>
  </si>
  <si>
    <t>DANIEL KIRUI</t>
  </si>
  <si>
    <t>danielkirui@gmail.com</t>
  </si>
  <si>
    <t>Madogo</t>
  </si>
  <si>
    <t xml:space="preserve">Collins Kiprono </t>
  </si>
  <si>
    <t>Suleiman Abdinoor</t>
  </si>
  <si>
    <t xml:space="preserve">LAWRENCE NGOBU MWANGI </t>
  </si>
  <si>
    <t>lawrencengobu65@gmail.com</t>
  </si>
  <si>
    <t>KANDARA-KARIUA</t>
  </si>
  <si>
    <t>Dennis Maina</t>
  </si>
  <si>
    <t>Mwanzo</t>
  </si>
  <si>
    <t>Ondiek</t>
  </si>
  <si>
    <t xml:space="preserve">Dantezki solutions </t>
  </si>
  <si>
    <t>Victor Ayuma</t>
  </si>
  <si>
    <t>Victorgen756@gmail.com</t>
  </si>
  <si>
    <t>Molo town</t>
  </si>
  <si>
    <t>The Place, Kisii</t>
  </si>
  <si>
    <t>Michael Kiama</t>
  </si>
  <si>
    <t>kiamamichael2@gmail.com</t>
  </si>
  <si>
    <t>Wantage
Nearest landmark- Wangige Primary</t>
  </si>
  <si>
    <t>Khadija Salim</t>
  </si>
  <si>
    <t>Salimkhadija791@gmail.com</t>
  </si>
  <si>
    <t>Gate ya nanga</t>
  </si>
  <si>
    <t>Wycliffe Adogo</t>
  </si>
  <si>
    <t>Wycliffe.mulanda@yahoo.com</t>
  </si>
  <si>
    <t>Lanet shell</t>
  </si>
  <si>
    <t>Donald Wanga</t>
  </si>
  <si>
    <t>donaldwanga@gmail.com</t>
  </si>
  <si>
    <t>Edward Wepukhulu</t>
  </si>
  <si>
    <t>Arthur Andalia</t>
  </si>
  <si>
    <t>Suleiman Sundukwe</t>
  </si>
  <si>
    <t>supercitygsmphonerepairs@gmail.com</t>
  </si>
  <si>
    <t>Mumias Town</t>
  </si>
  <si>
    <t>Kevin Makokha</t>
  </si>
  <si>
    <t>wemastudio2015@gmail.com</t>
  </si>
  <si>
    <t>Oscar Brighton</t>
  </si>
  <si>
    <t>Abdikadir</t>
  </si>
  <si>
    <t>abdikadir213@gmail.com</t>
  </si>
  <si>
    <t>Eastleigh section 3</t>
  </si>
  <si>
    <t xml:space="preserve">Ibrahim Rage </t>
  </si>
  <si>
    <t>ibarahimrage000@gmail.com</t>
  </si>
  <si>
    <t>Park road,Al-Furqan Tower nyumba ya gym</t>
  </si>
  <si>
    <t>Kabati Winnie</t>
  </si>
  <si>
    <t>John opiyo</t>
  </si>
  <si>
    <t>jumaopiyo704@gmail.com</t>
  </si>
  <si>
    <t>Keroka masimba</t>
  </si>
  <si>
    <t xml:space="preserve">Christine  Chirure </t>
  </si>
  <si>
    <t>Cleopsa  Namaswa Waliaula</t>
  </si>
  <si>
    <t>namaswacleophas27@gmail.com</t>
  </si>
  <si>
    <t>Kabarak university Nakuru</t>
  </si>
  <si>
    <t>Mary muthoni.</t>
  </si>
  <si>
    <t>mary700mthoni@yahoo.com</t>
  </si>
  <si>
    <t>Methodist international kilimani</t>
  </si>
  <si>
    <t>mlikanews60@gmail.com</t>
  </si>
  <si>
    <t>Felix Bala</t>
  </si>
  <si>
    <t>phelixbala123@gmail.com</t>
  </si>
  <si>
    <t>Daraja Moja</t>
  </si>
  <si>
    <t>Charles okeyo</t>
  </si>
  <si>
    <t>Charlokeys11@gmail.com</t>
  </si>
  <si>
    <t>Jafferys sports club</t>
  </si>
  <si>
    <t>Keroka</t>
  </si>
  <si>
    <t>Duncan Njoroge</t>
  </si>
  <si>
    <t>Duncannjoroge@gmail.com</t>
  </si>
  <si>
    <t>Gilbert Chepkwony</t>
  </si>
  <si>
    <t>gkipngetich4155@gmail.com</t>
  </si>
  <si>
    <t xml:space="preserve">Konoin - Besiobei, Besiobei primary school </t>
  </si>
  <si>
    <t>ROBERT OUKO KICHE</t>
  </si>
  <si>
    <t>robertouko19900217@gmail.com</t>
  </si>
  <si>
    <t>papa onditi market</t>
  </si>
  <si>
    <t>oscarbrighton@gmail.com</t>
  </si>
  <si>
    <t>Zetech Ruiru</t>
  </si>
  <si>
    <t>11;29</t>
  </si>
  <si>
    <t>Francis karimi</t>
  </si>
  <si>
    <t xml:space="preserve">Kisii </t>
  </si>
  <si>
    <t xml:space="preserve">Harun Mohammed </t>
  </si>
  <si>
    <t>mohammedabdalla8115@gmail.com</t>
  </si>
  <si>
    <t xml:space="preserve">Behind Amalemba Primary School </t>
  </si>
  <si>
    <t xml:space="preserve">Charles </t>
  </si>
  <si>
    <t>Willium Mwamburi</t>
  </si>
  <si>
    <t>williummwamburi21@gmail.com</t>
  </si>
  <si>
    <t>Vincent Inzala</t>
  </si>
  <si>
    <t>inzalavincent@gmail.com</t>
  </si>
  <si>
    <t>Khetias Supermarket opposite Muliro Gardens</t>
  </si>
  <si>
    <t>Vincent Otieno</t>
  </si>
  <si>
    <t>Julius kilusu</t>
  </si>
  <si>
    <t>juliuskilusu@gmail.com</t>
  </si>
  <si>
    <t>Alfred mikindani</t>
  </si>
  <si>
    <t>alfredoukoministry@gmail.com</t>
  </si>
  <si>
    <t>mikindani behind amani primary at the parking area</t>
  </si>
  <si>
    <t>Nyamache</t>
  </si>
  <si>
    <t>Mustafaabdallah@gmail.com</t>
  </si>
  <si>
    <t>Patrick</t>
  </si>
  <si>
    <t>Asad ahmed jama</t>
  </si>
  <si>
    <t>Jamaasadahmed97@gmail.com</t>
  </si>
  <si>
    <t>8th street day 2 day route
Doha mall 
Eastleigh 
Call the alternative number he doesn't understand  swahili</t>
  </si>
  <si>
    <t>Robert</t>
  </si>
  <si>
    <t>Hosea Mombo</t>
  </si>
  <si>
    <t>hoseaayoyimombo@gmail.com</t>
  </si>
  <si>
    <t xml:space="preserve">Amalemba, Bhukulunya:Salvation Army </t>
  </si>
  <si>
    <t>Carolyne Buliva</t>
  </si>
  <si>
    <t>carol.minayo@gmail.com</t>
  </si>
  <si>
    <t>Mumias town, Opposite Bus Park</t>
  </si>
  <si>
    <t>James Mwangi</t>
  </si>
  <si>
    <t>nancywambui42@gmail.com</t>
  </si>
  <si>
    <t>Ngetich Ronald</t>
  </si>
  <si>
    <t>ronaldngetich90@gmail.com</t>
  </si>
  <si>
    <t>kimolwet secondary school</t>
  </si>
  <si>
    <t>Kennedy Rotich</t>
  </si>
  <si>
    <t>kennrottich@gmail.com</t>
  </si>
  <si>
    <t>Nakuru town</t>
  </si>
  <si>
    <t>Rashid mwatumwa</t>
  </si>
  <si>
    <t>mwarumwar@gmail.com</t>
  </si>
  <si>
    <t>Kaloleni chonyi</t>
  </si>
  <si>
    <t>Phloice Lozennja</t>
  </si>
  <si>
    <t>beatricemakungu43@gmail.com</t>
  </si>
  <si>
    <t>Wilfred Nyambane</t>
  </si>
  <si>
    <t>winfrednyambane52@gmail.com</t>
  </si>
  <si>
    <t xml:space="preserve">Peter Maina </t>
  </si>
  <si>
    <t>Tabitha Nyamisa</t>
  </si>
  <si>
    <t>josephbabu290@gmail.com</t>
  </si>
  <si>
    <t>Kisii Mogonga</t>
  </si>
  <si>
    <t>Kevin odiwuor</t>
  </si>
  <si>
    <t>Ookokevin98@gmail.com</t>
  </si>
  <si>
    <t>Elizabeth Ireri</t>
  </si>
  <si>
    <t>Irerielizabeth@gmail.com</t>
  </si>
  <si>
    <t>Gilbert Kiprono</t>
  </si>
  <si>
    <t>kipronogilbert@gmail.com</t>
  </si>
  <si>
    <t xml:space="preserve">Victor Kyalo </t>
  </si>
  <si>
    <t xml:space="preserve">Mwala </t>
  </si>
  <si>
    <t>Peter Roswe</t>
  </si>
  <si>
    <t>Peterroswe@gmail.com</t>
  </si>
  <si>
    <t>Intimaru</t>
  </si>
  <si>
    <t>John wachira</t>
  </si>
  <si>
    <t>Johnchiwa23@gmail.com</t>
  </si>
  <si>
    <t>Othaya-iriaini-waihara</t>
  </si>
  <si>
    <t>alfredmacharia234@gmail.com</t>
  </si>
  <si>
    <t>Caroline Thuo</t>
  </si>
  <si>
    <t>ct739337@gmail.com</t>
  </si>
  <si>
    <t>Mariakani around kamuyuni</t>
  </si>
  <si>
    <t>Linah njeri</t>
  </si>
  <si>
    <t>linahgabili@gmail.com</t>
  </si>
  <si>
    <t>Amos chula</t>
  </si>
  <si>
    <t>chizail@gmail.com</t>
  </si>
  <si>
    <t>Around kaloleni</t>
  </si>
  <si>
    <t xml:space="preserve">Ahmed Bishar </t>
  </si>
  <si>
    <t>ahmedbishar56@gmail.com</t>
  </si>
  <si>
    <t>Brian osiemo</t>
  </si>
  <si>
    <t>osiemobrian858@gmail.com</t>
  </si>
  <si>
    <t>Edwin Lairumbe</t>
  </si>
  <si>
    <t>mathiaskoyei@gmail.com</t>
  </si>
  <si>
    <t>Kitengela isinya 
Landmark: mashuuru</t>
  </si>
  <si>
    <t>Peter Kinuthia</t>
  </si>
  <si>
    <t>peterkinuthia702@gmail.com</t>
  </si>
  <si>
    <t>Githunguri
 nearest landmark:Tarmac road</t>
  </si>
  <si>
    <t>Zillah kawuro</t>
  </si>
  <si>
    <t>Ribe - Near kambe ribe police station</t>
  </si>
  <si>
    <t>Lewis Mwakha</t>
  </si>
  <si>
    <t>lewismwakha10@gmail.com</t>
  </si>
  <si>
    <t>Malava,mahira</t>
  </si>
  <si>
    <t>Hope Mungai</t>
  </si>
  <si>
    <t>nutscashew2@gmail.com</t>
  </si>
  <si>
    <t>Tsavo Fedha,
Fedha</t>
  </si>
  <si>
    <t>Joseph Irungu thinwa</t>
  </si>
  <si>
    <t>irunguthinwa@gmail.com</t>
  </si>
  <si>
    <t>Judith Atieno otok</t>
  </si>
  <si>
    <t>Atisotok55@gmail.com</t>
  </si>
  <si>
    <t xml:space="preserve">Migori -suna east ,kwa ward Rabour centre
</t>
  </si>
  <si>
    <t xml:space="preserve">Edgar Henry Ogola </t>
  </si>
  <si>
    <t>Kasungu Kathitu</t>
  </si>
  <si>
    <t>Kasungukathitu@yahoo.co.uk</t>
  </si>
  <si>
    <t>Spaki</t>
  </si>
  <si>
    <t>briankiplangat1038@gmail.com</t>
  </si>
  <si>
    <t>Joska,
Kangundo Road</t>
  </si>
  <si>
    <t xml:space="preserve">Christine Chirure </t>
  </si>
  <si>
    <t xml:space="preserve">Samuel Gakibe Njoroge </t>
  </si>
  <si>
    <t>njorogegakibe@gmail.com</t>
  </si>
  <si>
    <t>Bahati wanyororo B St Mark's Eldono</t>
  </si>
  <si>
    <t>Odhiambo kevin</t>
  </si>
  <si>
    <t>odhiambokevin@gmail.com</t>
  </si>
  <si>
    <t>Josiah Mbugua</t>
  </si>
  <si>
    <t>Josiahmbugua@gmail.com</t>
  </si>
  <si>
    <t>Thika Makongeni</t>
  </si>
  <si>
    <t>Benson Amutete</t>
  </si>
  <si>
    <t>bhaimz.bh@gmail.com</t>
  </si>
  <si>
    <t xml:space="preserve">Glenfin Donholm Hospital
Dornholm
</t>
  </si>
  <si>
    <t>Bowip432@gmail.com</t>
  </si>
  <si>
    <t>Kahawa wendani</t>
  </si>
  <si>
    <t>Irene Rono</t>
  </si>
  <si>
    <t>Irenerono@gmail.com</t>
  </si>
  <si>
    <t>Chepkorio</t>
  </si>
  <si>
    <t xml:space="preserve">David  Nyambu </t>
  </si>
  <si>
    <t>daud65nya@gmail.com</t>
  </si>
  <si>
    <t xml:space="preserve">David Collins </t>
  </si>
  <si>
    <t>Davecollo630@gmail.com</t>
  </si>
  <si>
    <t>Claraday291@gmail.com</t>
  </si>
  <si>
    <t>Kennedy Omwange</t>
  </si>
  <si>
    <t>ndemokennedy863@gmail.com</t>
  </si>
  <si>
    <t>Kisii, Omogonchoro</t>
  </si>
  <si>
    <t>J@gma.com</t>
  </si>
  <si>
    <t>Maisha mart</t>
  </si>
  <si>
    <t xml:space="preserve">Daisy Lavender Odhiambo </t>
  </si>
  <si>
    <t>daisylavenda229@gmail.com</t>
  </si>
  <si>
    <t xml:space="preserve">Lolwe next to Hekima school </t>
  </si>
  <si>
    <t xml:space="preserve">Kabati Winnie </t>
  </si>
  <si>
    <t>Robert osoro</t>
  </si>
  <si>
    <t>robertosoro@gmsil.com</t>
  </si>
  <si>
    <t>lenoxomondi19@yahoo.com</t>
  </si>
  <si>
    <t>RIAT</t>
  </si>
  <si>
    <t>Ombertie@gmail.com</t>
  </si>
  <si>
    <t>Brooke</t>
  </si>
  <si>
    <t>Tom Ajwang</t>
  </si>
  <si>
    <t>tomajwang77@gmail.com</t>
  </si>
  <si>
    <t>Thomas Buluma</t>
  </si>
  <si>
    <t>bulumathomas1@gmail.com</t>
  </si>
  <si>
    <t>Transami, Outering road</t>
  </si>
  <si>
    <t>Cyprian mahuga</t>
  </si>
  <si>
    <t>yumatsicyprian@gmqil.co</t>
  </si>
  <si>
    <t>Kakmega town</t>
  </si>
  <si>
    <t>Sylvance Osir</t>
  </si>
  <si>
    <t>sylvanceosir@gmail.com</t>
  </si>
  <si>
    <t>realkeen55@gmail.com</t>
  </si>
  <si>
    <t>Ronald nyamache</t>
  </si>
  <si>
    <t>ronnyma2005@yahoo.com</t>
  </si>
  <si>
    <t>Suneka near fairmonts school</t>
  </si>
  <si>
    <t>Abdallah</t>
  </si>
  <si>
    <t>John osuta</t>
  </si>
  <si>
    <t>Osutajohn62@gmail.com</t>
  </si>
  <si>
    <t>Viona Anyams</t>
  </si>
  <si>
    <t>Wilfred Ondiba</t>
  </si>
  <si>
    <t>wilfrednyambane52@gmail.com</t>
  </si>
  <si>
    <t>Bogeche primary</t>
  </si>
  <si>
    <t>Husna Bilal</t>
  </si>
  <si>
    <t>husnabilal16@gmail.com</t>
  </si>
  <si>
    <t xml:space="preserve">Masjid Barakatuh, Ugatuzi. </t>
  </si>
  <si>
    <t xml:space="preserve">John osuta </t>
  </si>
  <si>
    <t>osutajohn62@gmail.com</t>
  </si>
  <si>
    <t>Riat hills</t>
  </si>
  <si>
    <t>Dalmas Sande Opama</t>
  </si>
  <si>
    <t>dalmasopama@gmail.com</t>
  </si>
  <si>
    <t xml:space="preserve">Kanduyi, Makutano near Masinde Muliro Stadium </t>
  </si>
  <si>
    <t>Masara</t>
  </si>
  <si>
    <t>Bukura</t>
  </si>
  <si>
    <t>Master power systems limited</t>
  </si>
  <si>
    <t>gobinda.poddar@gmail.com</t>
  </si>
  <si>
    <t>Kitale town, Near Mahinda Hospital</t>
  </si>
  <si>
    <t>tituscheruiyot@gmail.com</t>
  </si>
  <si>
    <t>Sammy mudanyi</t>
  </si>
  <si>
    <t>mudanyisammy16@gmail.com</t>
  </si>
  <si>
    <t>Kitale town, Near Norech Centre</t>
  </si>
  <si>
    <t>Ali Mwamadi</t>
  </si>
  <si>
    <t>alimwamadi@gmail.com</t>
  </si>
  <si>
    <t>Cheptoo ngeno</t>
  </si>
  <si>
    <t>Cheptoongeno22@gmail.com</t>
  </si>
  <si>
    <t>Konoin constituency
Kimulot ward
ST monicah Chebangang location</t>
  </si>
  <si>
    <t>Peternjugia@gmail.com</t>
  </si>
  <si>
    <t>Cleophas</t>
  </si>
  <si>
    <t>cleophaschumo@gmail.com</t>
  </si>
  <si>
    <t xml:space="preserve">Karatina general hospital </t>
  </si>
  <si>
    <t>Bilal Omondi</t>
  </si>
  <si>
    <t xml:space="preserve">Kaloleni </t>
  </si>
  <si>
    <t>Koshin</t>
  </si>
  <si>
    <t>John Nyaga</t>
  </si>
  <si>
    <t>Kaburujohn@gmail.com</t>
  </si>
  <si>
    <t>Near Chuka University</t>
  </si>
  <si>
    <t>George Mugambi</t>
  </si>
  <si>
    <t>mgeos21@gmail.com</t>
  </si>
  <si>
    <t>ISAAC WAWIRA</t>
  </si>
  <si>
    <t>Isaacwawawira10@gmail.com</t>
  </si>
  <si>
    <t>Hosea pkiach</t>
  </si>
  <si>
    <t>Hoseapkiach@gmail.com</t>
  </si>
  <si>
    <t>Sebit</t>
  </si>
  <si>
    <t>Richard makau simon</t>
  </si>
  <si>
    <t>rechardmakau@gmail.com</t>
  </si>
  <si>
    <t xml:space="preserve">Bamburi zawadi apartment </t>
  </si>
  <si>
    <t>Said Ali Hassan</t>
  </si>
  <si>
    <t>hassansaid087@gmail.com</t>
  </si>
  <si>
    <t>Malindi Town</t>
  </si>
  <si>
    <t>James oyamo</t>
  </si>
  <si>
    <t>jamesoyamo@gmail.com</t>
  </si>
  <si>
    <t>Kinoo</t>
  </si>
  <si>
    <t>Abdub denge</t>
  </si>
  <si>
    <t>dengeabdub2017@gmail.com</t>
  </si>
  <si>
    <t xml:space="preserve">Manyatta jillo primary school </t>
  </si>
  <si>
    <t>Isaac Ondieki</t>
  </si>
  <si>
    <t>isaacondieki033@gmail.com</t>
  </si>
  <si>
    <t>Kisii, Mwembe</t>
  </si>
  <si>
    <t>Fondred Owino</t>
  </si>
  <si>
    <t>fonfredjobffj@gmail.com</t>
  </si>
  <si>
    <t>The Fedge Suna Close - Near Junction mall - Ngong road</t>
  </si>
  <si>
    <t>Doris makena</t>
  </si>
  <si>
    <t>dorismakena@gmail.com</t>
  </si>
  <si>
    <t>Alice Night Akoth</t>
  </si>
  <si>
    <t>alicenight@gmail.com</t>
  </si>
  <si>
    <t xml:space="preserve">Mamboleo near Sere Villa </t>
  </si>
  <si>
    <t>Grace Muchai</t>
  </si>
  <si>
    <t>muchaigrace172@gmail.com</t>
  </si>
  <si>
    <t>Rukubi Shopping Centre,
Lower Kabete.</t>
  </si>
  <si>
    <t>Kaba james</t>
  </si>
  <si>
    <t>kabajames11@gmail.com</t>
  </si>
  <si>
    <t>Kiengu,maua</t>
  </si>
  <si>
    <t xml:space="preserve">Patrick Baya </t>
  </si>
  <si>
    <t>pbaya67@gmail.com</t>
  </si>
  <si>
    <t xml:space="preserve">Kadzhuhoni primary </t>
  </si>
  <si>
    <t xml:space="preserve">Florence Robi </t>
  </si>
  <si>
    <t>Florahrobby01@gmail.Com</t>
  </si>
  <si>
    <t>Banana</t>
  </si>
  <si>
    <t>Ogalonancy6@gmail.com</t>
  </si>
  <si>
    <t>Denis luga</t>
  </si>
  <si>
    <t>denisluga624@gmail.com</t>
  </si>
  <si>
    <t>Ben Bisaro</t>
  </si>
  <si>
    <t>benmisaro@gmail.com</t>
  </si>
  <si>
    <t>Mary  Keli</t>
  </si>
  <si>
    <t>marykeli@gmail.com</t>
  </si>
  <si>
    <t>Mary Lucky</t>
  </si>
  <si>
    <t>KENNEDY MOBIBO</t>
  </si>
  <si>
    <t>awamombasa@gmail.com</t>
  </si>
  <si>
    <t xml:space="preserve">TONONOKA </t>
  </si>
  <si>
    <t>Ombati Stephen</t>
  </si>
  <si>
    <t xml:space="preserve">OJ , Junction of Kamiti road and Eastern bypass , Ruiru </t>
  </si>
  <si>
    <t>HEMED OMAR</t>
  </si>
  <si>
    <t>HEMMAR137@GMAIL.COM</t>
  </si>
  <si>
    <t>TONONOKA</t>
  </si>
  <si>
    <t>MANGI CHARO</t>
  </si>
  <si>
    <t>KAHINDIWEHU@GMAIL.COM</t>
  </si>
  <si>
    <t>BOMBOLULU ESTATE</t>
  </si>
  <si>
    <t>SIRARI</t>
  </si>
  <si>
    <t>Victor Nyaoke</t>
  </si>
  <si>
    <t>Victornyaoke@gmail.com</t>
  </si>
  <si>
    <t>Maglous Kaduyu</t>
  </si>
  <si>
    <t>Charity Ouma</t>
  </si>
  <si>
    <t>Charityouma@gmail.com</t>
  </si>
  <si>
    <t>Edwin Ombwori</t>
  </si>
  <si>
    <t>osuboedwin@gmail.com</t>
  </si>
  <si>
    <t>Ting'a Market</t>
  </si>
  <si>
    <t>Phloice Lozenja</t>
  </si>
  <si>
    <t>Beatricemakungu43@gmail.com</t>
  </si>
  <si>
    <t>Elvin Osoro</t>
  </si>
  <si>
    <t>Sichirai market</t>
  </si>
  <si>
    <t>Jaoko</t>
  </si>
  <si>
    <t>jaoko1@gmail.com</t>
  </si>
  <si>
    <t xml:space="preserve">Kanduyi </t>
  </si>
  <si>
    <t>Fiona ntinyari</t>
  </si>
  <si>
    <t>rcotton381@gmail.com</t>
  </si>
  <si>
    <t>Olwenda paul</t>
  </si>
  <si>
    <t>sharpempireinternational@gmail.com</t>
  </si>
  <si>
    <t xml:space="preserve">PCEA BARAKA CHURCH DANDORA </t>
  </si>
  <si>
    <t>Henry Ndubi</t>
  </si>
  <si>
    <t>ndubihenry@gmail.com</t>
  </si>
  <si>
    <t>patoo008@gmail.com</t>
  </si>
  <si>
    <t>Edwin Owuor</t>
  </si>
  <si>
    <t xml:space="preserve">Edwin Owuor </t>
  </si>
  <si>
    <t>Owuoredwin@gmail.com</t>
  </si>
  <si>
    <t>Runyenjes</t>
  </si>
  <si>
    <t>Zuma</t>
  </si>
  <si>
    <t>zuma123@gmail.com</t>
  </si>
  <si>
    <t xml:space="preserve">Ezekiel </t>
  </si>
  <si>
    <t xml:space="preserve">Norbert </t>
  </si>
  <si>
    <t>nobertusagi1@gmail.com</t>
  </si>
  <si>
    <t>Malik</t>
  </si>
  <si>
    <t>Mohmalik@gmail.com</t>
  </si>
  <si>
    <t>Esha Jarha</t>
  </si>
  <si>
    <t>Jarha.esha@gmail.com</t>
  </si>
  <si>
    <t>Ochami</t>
  </si>
  <si>
    <t xml:space="preserve">Ochami </t>
  </si>
  <si>
    <t>ochami145@gmail.com</t>
  </si>
  <si>
    <t xml:space="preserve">Mombasa Bombolulu </t>
  </si>
  <si>
    <t>Justina</t>
  </si>
  <si>
    <t>justinaexpoters@gmail.com</t>
  </si>
  <si>
    <t>Mwanakombo Bweko</t>
  </si>
  <si>
    <t>Bwekomwanak@gmail.com</t>
  </si>
  <si>
    <t xml:space="preserve">Felix </t>
  </si>
  <si>
    <t>Felix146@gmail.com</t>
  </si>
  <si>
    <t>Walter Kipchumba</t>
  </si>
  <si>
    <t>Kipwalter07@gmail.com</t>
  </si>
  <si>
    <t>Sparki</t>
  </si>
  <si>
    <t>yindawilliam@gmail.com</t>
  </si>
  <si>
    <t>Joshua Aming'a</t>
  </si>
  <si>
    <t>Amingajosh@gmail.com</t>
  </si>
  <si>
    <t>Peter Kalama</t>
  </si>
  <si>
    <t>Kalamapeter@gmail.com</t>
  </si>
  <si>
    <t>Mbaraki</t>
  </si>
  <si>
    <t>Brian Moses</t>
  </si>
  <si>
    <t>Brianm967@gmail.com</t>
  </si>
  <si>
    <t>Kizingo</t>
  </si>
  <si>
    <t>Timothy Ndungu</t>
  </si>
  <si>
    <t>Ndungu87@gmail.com</t>
  </si>
  <si>
    <t>Fort Jesus</t>
  </si>
  <si>
    <t>Elija Okumu</t>
  </si>
  <si>
    <t>Eli.okumu@gmail.com</t>
  </si>
  <si>
    <t xml:space="preserve">Ahmed </t>
  </si>
  <si>
    <t xml:space="preserve">Airport </t>
  </si>
  <si>
    <t>Butonge _ Sirisia</t>
  </si>
  <si>
    <t>Edwin Kamui</t>
  </si>
  <si>
    <t>edukaiyongi@gmail.Com</t>
  </si>
  <si>
    <t xml:space="preserve">Kitengela </t>
  </si>
  <si>
    <t>Vancy Shinati</t>
  </si>
  <si>
    <t>Vancyshinatipaul@gmail.com</t>
  </si>
  <si>
    <t xml:space="preserve">Anthony cheruiyot </t>
  </si>
  <si>
    <t>anthonycheruyot95@gmail.com</t>
  </si>
  <si>
    <t>Sotik/kamungei</t>
  </si>
  <si>
    <t>Fredrick okeyo yewa</t>
  </si>
  <si>
    <t>Fredrickyewa@gmail.com</t>
  </si>
  <si>
    <t>MARUMBU LEVIS WANAMBISI</t>
  </si>
  <si>
    <t>levismarumbu12@gmail.com</t>
  </si>
  <si>
    <t>Lugulu</t>
  </si>
  <si>
    <t>Kirui Kiplangat</t>
  </si>
  <si>
    <t>kiruikiplangat83@gmail.com</t>
  </si>
  <si>
    <t>Evans Nyabuto</t>
  </si>
  <si>
    <t>nyabutoevans1999@gmail.com</t>
  </si>
  <si>
    <t>Evans Prince</t>
  </si>
  <si>
    <t>prince1234@gmail.com</t>
  </si>
  <si>
    <t>Nakuru Pipeline</t>
  </si>
  <si>
    <t xml:space="preserve">Eldoret </t>
  </si>
  <si>
    <t>JOHN OLOO ODONGO</t>
  </si>
  <si>
    <t>macodongo74@gmail.com</t>
  </si>
  <si>
    <t xml:space="preserve">Eldoret_kidiwa next to kapsuswa affordable housing </t>
  </si>
  <si>
    <t>Meshack Mochoma</t>
  </si>
  <si>
    <t>meshackbill@gmail.com</t>
  </si>
  <si>
    <t>suneka</t>
  </si>
  <si>
    <t>Barnabas</t>
  </si>
  <si>
    <t>Doreen</t>
  </si>
  <si>
    <t>doreenkerubo@gmail.com</t>
  </si>
  <si>
    <t>Robert wangechi</t>
  </si>
  <si>
    <t>robertwangechi@gmail.com</t>
  </si>
  <si>
    <t xml:space="preserve">Juja farm </t>
  </si>
  <si>
    <t>Eming guo</t>
  </si>
  <si>
    <t>gem1209@gmail.com</t>
  </si>
  <si>
    <t>Kiprono Dennis</t>
  </si>
  <si>
    <t>dennoronno78@gmail.com</t>
  </si>
  <si>
    <t xml:space="preserve">Telenet girls second school </t>
  </si>
  <si>
    <t>kaduyumaglous@gmail.com</t>
  </si>
  <si>
    <t>Matunda Mois bridge</t>
  </si>
  <si>
    <t>Selvin amboso</t>
  </si>
  <si>
    <t>slvnmmitsi@gmail.com</t>
  </si>
  <si>
    <t>Monica maina</t>
  </si>
  <si>
    <t>msoomaina80@gmail.com</t>
  </si>
  <si>
    <t xml:space="preserve">Nakuru pipeline </t>
  </si>
  <si>
    <t>Agnes Wachu Mwangi</t>
  </si>
  <si>
    <t>amwangi799@gmail.com</t>
  </si>
  <si>
    <t>Kwa Mwangi Lanet</t>
  </si>
  <si>
    <t>Kianjai</t>
  </si>
  <si>
    <t>Lumasa Pritty</t>
  </si>
  <si>
    <t>Lumasap@gmail.com</t>
  </si>
  <si>
    <t>VIHIGA</t>
  </si>
  <si>
    <t>Majengo kidundu</t>
  </si>
  <si>
    <t>Regina Nkatha</t>
  </si>
  <si>
    <t>Scarvyboy@gmail.com</t>
  </si>
  <si>
    <t>Amos Yegon</t>
  </si>
  <si>
    <t>djlennytheking@gmail.com</t>
  </si>
  <si>
    <t>kamureito primary</t>
  </si>
  <si>
    <t>Joseph Kimani</t>
  </si>
  <si>
    <t xml:space="preserve">Earnest Kibe </t>
  </si>
  <si>
    <t>High Peak - Munyu Residence</t>
  </si>
  <si>
    <t>Oira Masese</t>
  </si>
  <si>
    <t>dennisoira74@gmail.com</t>
  </si>
  <si>
    <t xml:space="preserve">Charo Wa Mae </t>
  </si>
  <si>
    <t>Justine Kipngetich</t>
  </si>
  <si>
    <t>kipngetichjustin73@gmail.com</t>
  </si>
  <si>
    <t>Alex Mwabili</t>
  </si>
  <si>
    <t>alexmwabili@gmail.com</t>
  </si>
  <si>
    <t>Patrick Lobei</t>
  </si>
  <si>
    <t>Lobei4patrick@gmail.com</t>
  </si>
  <si>
    <t>Loc lanet works</t>
  </si>
  <si>
    <t>Joshua Nzelya</t>
  </si>
  <si>
    <t>Joshuanzelya@gmail.com</t>
  </si>
  <si>
    <t>Kibera toi market</t>
  </si>
  <si>
    <t>Mercyline Akamuran</t>
  </si>
  <si>
    <t>Mercylineakamuran@gmail.com</t>
  </si>
  <si>
    <t>Kitsuru</t>
  </si>
  <si>
    <t>Bill Odida</t>
  </si>
  <si>
    <t>billodida420@gmail.com</t>
  </si>
  <si>
    <t>Thindigwa pcea</t>
  </si>
  <si>
    <t>Husna Mohamed</t>
  </si>
  <si>
    <t>husnakombo@gmail.com</t>
  </si>
  <si>
    <t>Sheila Okapi</t>
  </si>
  <si>
    <t>okapisheila@gmail.com</t>
  </si>
  <si>
    <t>Dorah Awinja</t>
  </si>
  <si>
    <t>doshwiki@gmail.com</t>
  </si>
  <si>
    <t xml:space="preserve">Kakamega CBD, Netro Pharmacy </t>
  </si>
  <si>
    <t>Kastsalvine@gmail.com</t>
  </si>
  <si>
    <t>Tassia hill</t>
  </si>
  <si>
    <t xml:space="preserve">Evance Achiro </t>
  </si>
  <si>
    <t>evanceachiro@gmail.com</t>
  </si>
  <si>
    <t>Meshack Magara</t>
  </si>
  <si>
    <t>Meshackmagara75@gmail.com</t>
  </si>
  <si>
    <t xml:space="preserve">Iyabe Hospital </t>
  </si>
  <si>
    <t>Shem Kiyaka</t>
  </si>
  <si>
    <t>Shemkiyaka38@gmail.com</t>
  </si>
  <si>
    <t xml:space="preserve">Rongo university, downtown hostels </t>
  </si>
  <si>
    <t>meshackmagara75@gmail.com</t>
  </si>
  <si>
    <t>Faith Mwendwa</t>
  </si>
  <si>
    <t>esthersalama39@gmail.com</t>
  </si>
  <si>
    <t>Moses Kimanzi</t>
  </si>
  <si>
    <t>moseskimanzi2005@gmail.com</t>
  </si>
  <si>
    <t xml:space="preserve">Juliet Chondo </t>
  </si>
  <si>
    <t xml:space="preserve">Nickson Bahari </t>
  </si>
  <si>
    <t xml:space="preserve">Tezo </t>
  </si>
  <si>
    <t>Erastus Kyalo</t>
  </si>
  <si>
    <t>devineddestiny44@gmail.com</t>
  </si>
  <si>
    <t>Nearest landmark- Dandora Health Centre
Customer wants to be installed today, 7th Nov 2025</t>
  </si>
  <si>
    <t>Kenny</t>
  </si>
  <si>
    <t>txt@gmail.com</t>
  </si>
  <si>
    <t>Mitangoni</t>
  </si>
  <si>
    <t>Cheruiyot sang edwin</t>
  </si>
  <si>
    <t>edwinsang56@gmail.com</t>
  </si>
  <si>
    <t>Sotik_kiptabsir-cheplanget</t>
  </si>
  <si>
    <t>Clinton Okanga</t>
  </si>
  <si>
    <t>cokanga72@gmail.com</t>
  </si>
  <si>
    <t>Joska,
Nearest landmark- Hills view Preparatory School</t>
  </si>
  <si>
    <t>Agnes mwakoi</t>
  </si>
  <si>
    <t>bediagnes3@gmail.com</t>
  </si>
  <si>
    <t>Changamwe migagadini</t>
  </si>
  <si>
    <t>Joyce Kifalu</t>
  </si>
  <si>
    <t>joycekifalu@gmail.com</t>
  </si>
  <si>
    <t xml:space="preserve">Mwabungo </t>
  </si>
  <si>
    <t>Kennedy Shitawa</t>
  </si>
  <si>
    <t>kenshitawa@gmail.com</t>
  </si>
  <si>
    <t>mamboleo</t>
  </si>
  <si>
    <t>Judy Murugi</t>
  </si>
  <si>
    <t>judymurugi10@gmail.com</t>
  </si>
  <si>
    <t>Kangundo Road,
Nearest landmark- Rubis Petrol station</t>
  </si>
  <si>
    <t>Usama Hussein</t>
  </si>
  <si>
    <t>usamahussein23@gmail.com</t>
  </si>
  <si>
    <t xml:space="preserve">Jack Otieno </t>
  </si>
  <si>
    <t>otienojack2050@gmail.com</t>
  </si>
  <si>
    <t>Nyamasaria Orongo</t>
  </si>
  <si>
    <t>Bungoma town</t>
  </si>
  <si>
    <t>Velma Odeo</t>
  </si>
  <si>
    <t>Kate Awuor</t>
  </si>
  <si>
    <t>awuorkate@gmail.com</t>
  </si>
  <si>
    <t>George Omosa</t>
  </si>
  <si>
    <t>omosageorge1@gmail.com</t>
  </si>
  <si>
    <t>Robert kigen (2nd order)</t>
  </si>
  <si>
    <t>Kabartegan</t>
  </si>
  <si>
    <t>Cavin Onyango</t>
  </si>
  <si>
    <t>abirikevin@gmail.com</t>
  </si>
  <si>
    <t>Cereals Board(TB Distributors)</t>
  </si>
  <si>
    <t xml:space="preserve">Monica </t>
  </si>
  <si>
    <t>George Njaokoo</t>
  </si>
  <si>
    <t>georgenjaokoo92@gmail.com</t>
  </si>
  <si>
    <t>Awendo market</t>
  </si>
  <si>
    <t>Viona kariuki</t>
  </si>
  <si>
    <t>Viona@gmail.com</t>
  </si>
  <si>
    <t>Subukia</t>
  </si>
  <si>
    <t>Alfred cheruiyot kemoi</t>
  </si>
  <si>
    <t>Alfredkemoi194@gmail.com</t>
  </si>
  <si>
    <t xml:space="preserve">Brooke apposite kipchimatt </t>
  </si>
  <si>
    <t>Jane Nyambura</t>
  </si>
  <si>
    <t>janembugua32@gmail.com</t>
  </si>
  <si>
    <t>Thompson falls</t>
  </si>
  <si>
    <t xml:space="preserve"> Sheillah Muvaka </t>
  </si>
  <si>
    <t>Mike Odock</t>
  </si>
  <si>
    <t>odockmike@gmail.com</t>
  </si>
  <si>
    <t xml:space="preserve">Luhano,siaya county
Landmark:KUON millers. </t>
  </si>
  <si>
    <t>John kibet</t>
  </si>
  <si>
    <t>Johntip59@gmail.com</t>
  </si>
  <si>
    <t>Hawaii</t>
  </si>
  <si>
    <t>Lucy Kamau</t>
  </si>
  <si>
    <t>lucymuthoni15@gmail.com</t>
  </si>
  <si>
    <t>Olkalou Secondary</t>
  </si>
  <si>
    <t>Peter Kyalo</t>
  </si>
  <si>
    <t>peterkyalo036@gmail.com</t>
  </si>
  <si>
    <t>Wilix Ogumbo</t>
  </si>
  <si>
    <t>Wilixogumbo@gmail.com</t>
  </si>
  <si>
    <t>Kitengela town near Eastmatt</t>
  </si>
  <si>
    <t>Martha nyamburu</t>
  </si>
  <si>
    <t>Martham@gmail.com</t>
  </si>
  <si>
    <t>City gate</t>
  </si>
  <si>
    <t>Lavendah Obura</t>
  </si>
  <si>
    <t>lavendah1234@gmail.com</t>
  </si>
  <si>
    <t>Kisumu town</t>
  </si>
  <si>
    <t>Lilian Gathigia Irungu</t>
  </si>
  <si>
    <t>Irungulilian01@gmail.com</t>
  </si>
  <si>
    <t>Kawangware near KCB bank - Gitanga road</t>
  </si>
  <si>
    <t>Renny Achieng</t>
  </si>
  <si>
    <t>Rennyachieng@gmail.com</t>
  </si>
  <si>
    <t>Lurambi</t>
  </si>
  <si>
    <t>Peninah Mutunga</t>
  </si>
  <si>
    <t>peninshm@gmail.com</t>
  </si>
  <si>
    <t>Dennis Ouma</t>
  </si>
  <si>
    <t>dennisouma@gmail.com</t>
  </si>
  <si>
    <t>Evans Kiplagat</t>
  </si>
  <si>
    <t>kiplagat@gmail.com</t>
  </si>
  <si>
    <t>merimet-kaprobu</t>
  </si>
  <si>
    <t>Brian Mwendwa</t>
  </si>
  <si>
    <t>Mwendwabrian29@gmail.com</t>
  </si>
  <si>
    <t xml:space="preserve">Machakos gate b near teachers college </t>
  </si>
  <si>
    <t>Stanley Ibundu</t>
  </si>
  <si>
    <t>ibundustano@gmail.com</t>
  </si>
  <si>
    <t>hillarylangat@gmail.com</t>
  </si>
  <si>
    <t>Ian Kipkorir Ngeno</t>
  </si>
  <si>
    <t>Ianngeno24@gmail.com</t>
  </si>
  <si>
    <t>Merigi town</t>
  </si>
  <si>
    <t>Robin Kiplangat Ngeno</t>
  </si>
  <si>
    <t>robinkiplangat8@gmail.com</t>
  </si>
  <si>
    <t>Kapkatet Hospital</t>
  </si>
  <si>
    <t xml:space="preserve">Kennedy otwoma </t>
  </si>
  <si>
    <t>kennor67@gmail.com</t>
  </si>
  <si>
    <t xml:space="preserve">Gitaru dam </t>
  </si>
  <si>
    <t>Philgona Odipo</t>
  </si>
  <si>
    <t>philgonaodipo@gmail.com</t>
  </si>
  <si>
    <t>Alii Kinnono</t>
  </si>
  <si>
    <t>kinonoalii@gmail.com</t>
  </si>
  <si>
    <t xml:space="preserve">Alfred Macharia </t>
  </si>
  <si>
    <t xml:space="preserve">Pi market </t>
  </si>
  <si>
    <t>Philgona Kombo</t>
  </si>
  <si>
    <t>Philgonakomboo@gmail.com</t>
  </si>
  <si>
    <t xml:space="preserve">Abel Cheruiyot </t>
  </si>
  <si>
    <t>abelcheru12@gmail.cm</t>
  </si>
  <si>
    <t xml:space="preserve">Tegat Factory </t>
  </si>
  <si>
    <t xml:space="preserve">Josia mbugua </t>
  </si>
  <si>
    <t>Josh@gmail.com</t>
  </si>
  <si>
    <t xml:space="preserve">
Thika kissii astate 
Land mark - barracks primary school</t>
  </si>
  <si>
    <t>Calvince Onyango</t>
  </si>
  <si>
    <t>onyangocalvince@gmail.com</t>
  </si>
  <si>
    <t>Kona Msa, Ukunda</t>
  </si>
  <si>
    <t>Kelvin Ogembo</t>
  </si>
  <si>
    <t>kelvinogembo@gmail.com</t>
  </si>
  <si>
    <t>Kisii, Uhuru Plaza</t>
  </si>
  <si>
    <t>Fred Omwaga</t>
  </si>
  <si>
    <t>fredoomwaga@gmail.com</t>
  </si>
  <si>
    <t>Homabay Town</t>
  </si>
  <si>
    <t>Josia Mbugua</t>
  </si>
  <si>
    <t>josiambugua1@gmail.com</t>
  </si>
  <si>
    <t xml:space="preserve">Kisii Estate,
Nearest landmark- Barracks Primary school </t>
  </si>
  <si>
    <t>okumubrian64@gmail.com</t>
  </si>
  <si>
    <t>Kevin Abade</t>
  </si>
  <si>
    <t>kevinabade437@gmail.com</t>
  </si>
  <si>
    <t>Migadini,
Nearest landmark- Coast General Hospital</t>
  </si>
  <si>
    <t>Steven Okello</t>
  </si>
  <si>
    <t>Okellosteven307@gmail.com</t>
  </si>
  <si>
    <t>Manyatta B</t>
  </si>
  <si>
    <t>Sikudhani  Mohamed</t>
  </si>
  <si>
    <t>Smohamedbakari@gmail.com</t>
  </si>
  <si>
    <t>Likoni santa maria</t>
  </si>
  <si>
    <t>Kevin Kirui</t>
  </si>
  <si>
    <t>kevinkirui4865@gmail.com</t>
  </si>
  <si>
    <t>Konoin -Chongenwo (Saptet Primary School)</t>
  </si>
  <si>
    <t>Peter Nyamai</t>
  </si>
  <si>
    <t>nyamaipeter87@gmail.com</t>
  </si>
  <si>
    <t>Shika Adabu,
Likoni.
Nearest landmark- Likoni fire Station</t>
  </si>
  <si>
    <t xml:space="preserve">Hillary Langat </t>
  </si>
  <si>
    <t xml:space="preserve">Keongo primary </t>
  </si>
  <si>
    <t>Eric ligi</t>
  </si>
  <si>
    <t>Ericligiifedha@gmail.com</t>
  </si>
  <si>
    <t>Kibera olympic</t>
  </si>
  <si>
    <t>Nickson Mugo</t>
  </si>
  <si>
    <t>mugonickson0@gmail.com</t>
  </si>
  <si>
    <t>Junda</t>
  </si>
  <si>
    <t>Peter Chivoli</t>
  </si>
  <si>
    <t>imarahighwayclinicmalava@gmail.com</t>
  </si>
  <si>
    <t>Malava,Malava hospital</t>
  </si>
  <si>
    <t>Benson Omondi</t>
  </si>
  <si>
    <t>bensmondi@gmail.com</t>
  </si>
  <si>
    <t xml:space="preserve">Meru town </t>
  </si>
  <si>
    <t>Timothy Kariuki</t>
  </si>
  <si>
    <t>timohikinya3@gmail.com</t>
  </si>
  <si>
    <t>Naro Moru</t>
  </si>
  <si>
    <t>Ngong kibiko</t>
  </si>
  <si>
    <t>Robert Sagini</t>
  </si>
  <si>
    <t>robertsagini@gmail.com</t>
  </si>
  <si>
    <t>Kisii, Masimba Plaza</t>
  </si>
  <si>
    <t>Joshua Ngare</t>
  </si>
  <si>
    <t>joshuangare1@gmail.com</t>
  </si>
  <si>
    <t>Tinglass market</t>
  </si>
  <si>
    <t>Sylvia Anyango</t>
  </si>
  <si>
    <t>sylviaanyango@gmail.com</t>
  </si>
  <si>
    <t>Tinga Market</t>
  </si>
  <si>
    <t>Nathan</t>
  </si>
  <si>
    <t>Dinah mwontune</t>
  </si>
  <si>
    <t>mwontunedinah@gmail.com</t>
  </si>
  <si>
    <t>Dennis Oira(Second Order)</t>
  </si>
  <si>
    <t>Dennis Masese (Second Order)</t>
  </si>
  <si>
    <t>masesedennis74@gmail.com</t>
  </si>
  <si>
    <t>Peter Macharia</t>
  </si>
  <si>
    <t>peterstarring639@gmail.com</t>
  </si>
  <si>
    <t>Sego Communications</t>
  </si>
  <si>
    <t>Cardittal Wangui Muturi</t>
  </si>
  <si>
    <t>cardittal908@gmail.com</t>
  </si>
  <si>
    <t xml:space="preserve">Edward </t>
  </si>
  <si>
    <t>Pinkieedwin@gmail.com</t>
  </si>
  <si>
    <t>Vincent Gesora</t>
  </si>
  <si>
    <t>vinceycarlos58@gmail.com</t>
  </si>
  <si>
    <t>Uhuru Plaza</t>
  </si>
  <si>
    <t>Mathias Kemboi</t>
  </si>
  <si>
    <t>kemboimathias@gmail.com</t>
  </si>
  <si>
    <t xml:space="preserve">Cereals Board </t>
  </si>
  <si>
    <t xml:space="preserve">Sego communication </t>
  </si>
  <si>
    <t>Suleiman Hamisi Kidangu</t>
  </si>
  <si>
    <t>suleimankidangu@gmail.com</t>
  </si>
  <si>
    <t>emilymwendwa@gmail.com</t>
  </si>
  <si>
    <t>Fredrick Mwinzi</t>
  </si>
  <si>
    <t>fredmwinzi@gmail.com</t>
  </si>
  <si>
    <t>Paul Waraga</t>
  </si>
  <si>
    <t>paulwaraga101@gmail.com</t>
  </si>
  <si>
    <t>Olkalou</t>
  </si>
  <si>
    <t>Catherine njoki</t>
  </si>
  <si>
    <t>Cathynjoki564@gmail.com</t>
  </si>
  <si>
    <t>Elizabeth maina</t>
  </si>
  <si>
    <t>elizabethmaina9@gmail.com</t>
  </si>
  <si>
    <t xml:space="preserve">Murungaru </t>
  </si>
  <si>
    <t>Robertmukerure2@gmail.com</t>
  </si>
  <si>
    <t>nyakundidalton66@gmail.com</t>
  </si>
  <si>
    <t>SULEIMAN SUNDUKWE</t>
  </si>
  <si>
    <t>Teresiah maina</t>
  </si>
  <si>
    <t>Terrymaina951@gmail.com</t>
  </si>
  <si>
    <t>Kimbo  
1/4
Ruiru</t>
  </si>
  <si>
    <t>Hellen njiru</t>
  </si>
  <si>
    <t>Njiruhellen357@gmail.com</t>
  </si>
  <si>
    <t>Shawmut plaza</t>
  </si>
  <si>
    <t>Phillip Wekesa</t>
  </si>
  <si>
    <t>waingo254@gmai.com</t>
  </si>
  <si>
    <t>Kevin makokha</t>
  </si>
  <si>
    <t>Sharon njuma</t>
  </si>
  <si>
    <t>Jumasharon528@gmail.com</t>
  </si>
  <si>
    <t xml:space="preserve">Nakuru Kenyatta avenue </t>
  </si>
  <si>
    <t>David Onsare</t>
  </si>
  <si>
    <t>4112momanyi@gmail.com</t>
  </si>
  <si>
    <t>Thomas Rogena</t>
  </si>
  <si>
    <t>thomasrogena0@gmail.com</t>
  </si>
  <si>
    <t xml:space="preserve">Uhuru Plaza </t>
  </si>
  <si>
    <t xml:space="preserve">John cyber </t>
  </si>
  <si>
    <t>Johnycyber@gmail.com</t>
  </si>
  <si>
    <t xml:space="preserve">Ortum </t>
  </si>
  <si>
    <t>Costine gacheri</t>
  </si>
  <si>
    <t>Cogacheri@gmail.com</t>
  </si>
  <si>
    <t xml:space="preserve">CBD Koinange street </t>
  </si>
  <si>
    <t>Chepkeboi melva</t>
  </si>
  <si>
    <t>melvajepkemboi8@gmail.com</t>
  </si>
  <si>
    <t xml:space="preserve">CBD kenindia insurance </t>
  </si>
  <si>
    <t xml:space="preserve">JACK LUKAS </t>
  </si>
  <si>
    <t xml:space="preserve">POLYCUP EMMANUEL </t>
  </si>
  <si>
    <t>epolycarp980@gmail.com</t>
  </si>
  <si>
    <t xml:space="preserve">Ahero Boya market </t>
  </si>
  <si>
    <t>Ondiek Estate</t>
  </si>
  <si>
    <t>Andrew Rotich</t>
  </si>
  <si>
    <t>rotichandrew01@gmail.com</t>
  </si>
  <si>
    <t xml:space="preserve">Kwale high school </t>
  </si>
  <si>
    <t>Mokaya</t>
  </si>
  <si>
    <t>Darlton Nyakundi</t>
  </si>
  <si>
    <t>Beatrice Okinyi</t>
  </si>
  <si>
    <t>okinyibeatrice@gmail.com</t>
  </si>
  <si>
    <t>Kisumu Mega</t>
  </si>
  <si>
    <t xml:space="preserve">Trans nzoia governor office </t>
  </si>
  <si>
    <t>Opiyopaul@gmail.com</t>
  </si>
  <si>
    <t xml:space="preserve">Luvida investment </t>
  </si>
  <si>
    <t>opiyopaul@gmail.com</t>
  </si>
  <si>
    <t>Safari katana 2</t>
  </si>
  <si>
    <t>Ktsafari@gmail.com</t>
  </si>
  <si>
    <t>Mtwapa majengo kanamai</t>
  </si>
  <si>
    <t xml:space="preserve">HALIMA HASSAN </t>
  </si>
  <si>
    <t>AISHAABDINOOR80@GMAIL.COM</t>
  </si>
  <si>
    <t>KISAUNI</t>
  </si>
  <si>
    <t>Irene mwende</t>
  </si>
  <si>
    <t>John Chuthi</t>
  </si>
  <si>
    <t>Kinjajohn777@gmail.com</t>
  </si>
  <si>
    <t>Kihingo center</t>
  </si>
  <si>
    <t>janzomjames@gmail.com</t>
  </si>
  <si>
    <t>Olkalou Town</t>
  </si>
  <si>
    <t>Samuel Oburu</t>
  </si>
  <si>
    <t>samueloburu28@gmail.com</t>
  </si>
  <si>
    <t>Manyatta B,Kasawino</t>
  </si>
  <si>
    <t xml:space="preserve">Hotensia Meso </t>
  </si>
  <si>
    <t>Robert yawa</t>
  </si>
  <si>
    <t>robertyawa49@gmail.com</t>
  </si>
  <si>
    <t>Ofisi ya jara, Likoni.</t>
  </si>
  <si>
    <t>DICKSON GANDA</t>
  </si>
  <si>
    <t>dickosore2000@gmai.com</t>
  </si>
  <si>
    <t>Chiga kalusi</t>
  </si>
  <si>
    <t>Yegon Gideon Kibet</t>
  </si>
  <si>
    <t>Kiptere sinkoronik primary school</t>
  </si>
  <si>
    <t>Kipngeno Erick</t>
  </si>
  <si>
    <t>kipngenoerick12@gmail.com</t>
  </si>
  <si>
    <t>Keringet</t>
  </si>
  <si>
    <t>Ezekiel Adongo</t>
  </si>
  <si>
    <t>Micahmorise7799@gmail.com</t>
  </si>
  <si>
    <t xml:space="preserve">Ndiwo school </t>
  </si>
  <si>
    <t>Kevin Njoroge</t>
  </si>
  <si>
    <t>kevinnjoroge37@gmail.com</t>
  </si>
  <si>
    <t xml:space="preserve">Ack </t>
  </si>
  <si>
    <t>Daniel Osero</t>
  </si>
  <si>
    <t>oserodan01@gmail.com</t>
  </si>
  <si>
    <t>Viongozi pastrol Center</t>
  </si>
  <si>
    <t>Benjamin Arusel</t>
  </si>
  <si>
    <t>bkarusei914@gmail.com</t>
  </si>
  <si>
    <t>Kabeon Aic Primary</t>
  </si>
  <si>
    <t>Ngula mbindyo muisyo</t>
  </si>
  <si>
    <t>olsonngula@gmail.com</t>
  </si>
  <si>
    <t>Ngong town Emily close</t>
  </si>
  <si>
    <t>Lucy Atieno</t>
  </si>
  <si>
    <t>lucyatieno@gmail.com</t>
  </si>
  <si>
    <t>Joseph Musyoka Nguthu</t>
  </si>
  <si>
    <t>Joxexmuxyox@gmail.com</t>
  </si>
  <si>
    <t>Kenyatta Road -PCEA church</t>
  </si>
  <si>
    <t>Kirinyad@gmail.com</t>
  </si>
  <si>
    <t>Alex Nzuki</t>
  </si>
  <si>
    <t>alexnzuki@gmail.com</t>
  </si>
  <si>
    <t>Ukia-juction</t>
  </si>
  <si>
    <t>Ikwabe John Buyinge</t>
  </si>
  <si>
    <t>Johnikwabe45@gmail.com</t>
  </si>
  <si>
    <t>Masaba migori county</t>
  </si>
  <si>
    <t>Edna chepkorir lagat</t>
  </si>
  <si>
    <t>Ednalagat477@gmail.com</t>
  </si>
  <si>
    <t>Eldoret cbd jevic shuttle office</t>
  </si>
  <si>
    <t>Samuel Sigilai</t>
  </si>
  <si>
    <t>sigilaisam74@gmail.com</t>
  </si>
  <si>
    <t xml:space="preserve">Mulot, Near Ndabibi primary school </t>
  </si>
  <si>
    <t>Hesbon Oburu</t>
  </si>
  <si>
    <t>hesbonjosephs@gmail.com</t>
  </si>
  <si>
    <t xml:space="preserve">Nyalenda, 5 ways </t>
  </si>
  <si>
    <t>KENNETH MUGO BEN</t>
  </si>
  <si>
    <t>kennethmugoh65@gmail.com</t>
  </si>
  <si>
    <t xml:space="preserve">Kaani area along Machakos masii road </t>
  </si>
  <si>
    <t>Judith milune</t>
  </si>
  <si>
    <t>velmakahouya@gmail.com</t>
  </si>
  <si>
    <t xml:space="preserve">Bloomfield </t>
  </si>
  <si>
    <t>David ithiili</t>
  </si>
  <si>
    <t>davidithalii45@gmail.com</t>
  </si>
  <si>
    <t>JKUAT gate C</t>
  </si>
  <si>
    <t>Andrew kandia karimi</t>
  </si>
  <si>
    <t>andrewkandia@gmail.com</t>
  </si>
  <si>
    <t xml:space="preserve">Engineer </t>
  </si>
  <si>
    <t>Ilyas</t>
  </si>
  <si>
    <t>Ilyaasa10s@gmail.com</t>
  </si>
  <si>
    <t>Eastleigh juja b estate</t>
  </si>
  <si>
    <t xml:space="preserve">Susan muli </t>
  </si>
  <si>
    <t>Esther ngugi</t>
  </si>
  <si>
    <t>Ngugiesther2763@gmail.com</t>
  </si>
  <si>
    <t xml:space="preserve">Gitaru secondary school </t>
  </si>
  <si>
    <t>Shelvin Maiti Amboko</t>
  </si>
  <si>
    <t>seislvnmmaici@gmail.com</t>
  </si>
  <si>
    <t xml:space="preserve">David Odwori </t>
  </si>
  <si>
    <t>davidodwori2020@gmail.com</t>
  </si>
  <si>
    <t>Martin Mulei</t>
  </si>
  <si>
    <t>martinmulei@gmail.com</t>
  </si>
  <si>
    <t>Syokimau airport view, off chardy road</t>
  </si>
  <si>
    <t>Joseph Alizi</t>
  </si>
  <si>
    <t>alizijoseph@gmail.com</t>
  </si>
  <si>
    <t>johnirungu263@gmail.com</t>
  </si>
  <si>
    <t>Arthur Munene Mbogo</t>
  </si>
  <si>
    <t>722818619 / 100522311</t>
  </si>
  <si>
    <t>Arthurmunene40@gmail.com</t>
  </si>
  <si>
    <t>kibugu, Near Kibugu Pri Sch</t>
  </si>
  <si>
    <t>Curen Mwangi</t>
  </si>
  <si>
    <t>curenmwangi2@gmail.com</t>
  </si>
  <si>
    <t>kagumo (riakiania)</t>
  </si>
  <si>
    <t>Naivasha town</t>
  </si>
  <si>
    <t>Abdul Haq</t>
  </si>
  <si>
    <t>killerunanown166@gmail.com</t>
  </si>
  <si>
    <t>will call back when is ready</t>
  </si>
  <si>
    <t xml:space="preserve">Collins </t>
  </si>
  <si>
    <t>collinsmontanokioi@gmail.com</t>
  </si>
  <si>
    <t>Tritops hotel</t>
  </si>
  <si>
    <t>Christine omesa</t>
  </si>
  <si>
    <t>christinenyabonyi99@gmail.com</t>
  </si>
  <si>
    <t xml:space="preserve">The jacaranda special school </t>
  </si>
  <si>
    <t>Finora kinzi</t>
  </si>
  <si>
    <t>finoraknz@gmail.com</t>
  </si>
  <si>
    <t>kangeta</t>
  </si>
  <si>
    <t>Antony</t>
  </si>
  <si>
    <t>Otieno Felix</t>
  </si>
  <si>
    <t>Nyamasaria Molem</t>
  </si>
  <si>
    <t>Clifford odhiambo onyango</t>
  </si>
  <si>
    <t>odhiambocliff78@gmail.com</t>
  </si>
  <si>
    <t>James maingii</t>
  </si>
  <si>
    <t>Jamesmaingi3618@gmail.com</t>
  </si>
  <si>
    <t>Kaptembwa</t>
  </si>
  <si>
    <t xml:space="preserve">Osuta John ochieng </t>
  </si>
  <si>
    <t>Brian Kipkirui</t>
  </si>
  <si>
    <t>kbriaan1@gmail.com</t>
  </si>
  <si>
    <t>Kobel (Kobel Tea factory)</t>
  </si>
  <si>
    <t xml:space="preserve">Gift kowino </t>
  </si>
  <si>
    <t>giftspensrkoyuno@gmail.com</t>
  </si>
  <si>
    <t>Walter Kiprono Kirui</t>
  </si>
  <si>
    <t>walterkirui611@gmail.com</t>
  </si>
  <si>
    <t>Koiwa (Konoin technical)</t>
  </si>
  <si>
    <t>town</t>
  </si>
  <si>
    <t>Caleb ngure</t>
  </si>
  <si>
    <t>Calishens11@gmail.com</t>
  </si>
  <si>
    <t xml:space="preserve">Kahawa wendani near Clean shelf kahawa Wendani </t>
  </si>
  <si>
    <t>Edith kiror</t>
  </si>
  <si>
    <t>Edithkiror@gmail.com</t>
  </si>
  <si>
    <t xml:space="preserve">Consolata </t>
  </si>
  <si>
    <t>Abel krop</t>
  </si>
  <si>
    <t>Abelkrop@gmail.com</t>
  </si>
  <si>
    <t>Boniface Ouma</t>
  </si>
  <si>
    <t>oumaboniface@gmail.com</t>
  </si>
  <si>
    <t xml:space="preserve">James Maingi </t>
  </si>
  <si>
    <t>jamesmaingi3618@gmail.com</t>
  </si>
  <si>
    <t>Richard K Langat</t>
  </si>
  <si>
    <t>klangat55@gmail.com</t>
  </si>
  <si>
    <t>Londiani</t>
  </si>
  <si>
    <t>Anthony Chumba</t>
  </si>
  <si>
    <t>anthonychumba31@gmail.com</t>
  </si>
  <si>
    <t>Morris Mutiso</t>
  </si>
  <si>
    <t>Mmutiso39@gmail.com</t>
  </si>
  <si>
    <t>Kaseve</t>
  </si>
  <si>
    <t>Kipchirchir Tanui</t>
  </si>
  <si>
    <t>Kipchichir407@gmail.com</t>
  </si>
  <si>
    <t>Kwame</t>
  </si>
  <si>
    <t xml:space="preserve">Philip Mwangi </t>
  </si>
  <si>
    <t>philipmwangi@gmail.com</t>
  </si>
  <si>
    <t>Karumaindo</t>
  </si>
  <si>
    <t>lumiretim@gmail.com</t>
  </si>
  <si>
    <t>Fred Onditi Onyango</t>
  </si>
  <si>
    <t>Fredonyango@gmail.com</t>
  </si>
  <si>
    <t>francis@gmail.com</t>
  </si>
  <si>
    <t xml:space="preserve">Jane Aphiline </t>
  </si>
  <si>
    <t>janeatien34o@gmail.com</t>
  </si>
  <si>
    <t xml:space="preserve">Muliro park </t>
  </si>
  <si>
    <t>Christine Maseko</t>
  </si>
  <si>
    <t xml:space="preserve">Masinde Muliro university </t>
  </si>
  <si>
    <t>Nancy Moenga</t>
  </si>
  <si>
    <t>nancymoenga@gmail.com</t>
  </si>
  <si>
    <t xml:space="preserve">Kisonso Riana Hospital </t>
  </si>
  <si>
    <t>Jane Ongoro</t>
  </si>
  <si>
    <t>kizitoomondi5@gmail.com</t>
  </si>
  <si>
    <t xml:space="preserve">Muhoroni </t>
  </si>
  <si>
    <t>Ian vicario</t>
  </si>
  <si>
    <t>ianvicario@gmail.com</t>
  </si>
  <si>
    <t>Juliet Abwao</t>
  </si>
  <si>
    <t>julietabwao4@gmail.com</t>
  </si>
  <si>
    <t xml:space="preserve">Timothy Kariuki </t>
  </si>
  <si>
    <t>Naro Moru , Near Naromoru Police Station</t>
  </si>
  <si>
    <t>James Maingi</t>
  </si>
  <si>
    <t>jamesmaingi3681@gmail.com</t>
  </si>
  <si>
    <t>Ann Owino</t>
  </si>
  <si>
    <t>annawino@gmail.com</t>
  </si>
  <si>
    <t>Ofafa</t>
  </si>
  <si>
    <t>Omar Mwatela</t>
  </si>
  <si>
    <t>Kwale-Lungalunga</t>
  </si>
  <si>
    <t>Osoo Anne</t>
  </si>
  <si>
    <t>osooosoo@gmail.com</t>
  </si>
  <si>
    <t xml:space="preserve">Arogo Joshua </t>
  </si>
  <si>
    <t>Awino Osoo</t>
  </si>
  <si>
    <t>awinoosoo45@gmail.com</t>
  </si>
  <si>
    <t xml:space="preserve"> Livingstone omondi otieno</t>
  </si>
  <si>
    <t>Livingstoneomondi8@gmail.com</t>
  </si>
  <si>
    <t xml:space="preserve">Hono primary school </t>
  </si>
  <si>
    <t>TO raise SR on date 27 nov 2025</t>
  </si>
  <si>
    <t xml:space="preserve">Martin Otieno </t>
  </si>
  <si>
    <t>martinotieno21@gmail.com</t>
  </si>
  <si>
    <t>Patrick Shakur</t>
  </si>
  <si>
    <t>Shakurpatrick38@gmail.com</t>
  </si>
  <si>
    <t>Migori towm</t>
  </si>
  <si>
    <t xml:space="preserve">Bamburi </t>
  </si>
  <si>
    <t>Elizabeth ketel</t>
  </si>
  <si>
    <t>Ketel@gmail.com</t>
  </si>
  <si>
    <t>Sugoi girls</t>
  </si>
  <si>
    <t>Hellen Moragwa</t>
  </si>
  <si>
    <t>Hellenondieki92@gmail.com</t>
  </si>
  <si>
    <t>Bukura kakamega</t>
  </si>
  <si>
    <t xml:space="preserve">Madhav </t>
  </si>
  <si>
    <t>Madhavstationersltd@gmail.com</t>
  </si>
  <si>
    <t>CBD ,Madhav Stationers ltd,56 Charles Rubia Road at Sparetech building.
Client is strictly date and time bound bcoz his parkage expires on 9th Sunday and his job can't be put on hold.kindly adhere to date</t>
  </si>
  <si>
    <t xml:space="preserve">Bramuel Nakholi </t>
  </si>
  <si>
    <t>RICHARD KIPKORIR</t>
  </si>
  <si>
    <t>richmaritim.kr@gmail.com</t>
  </si>
  <si>
    <t>Kipteria _ Blue hills</t>
  </si>
  <si>
    <t>Hamisi</t>
  </si>
  <si>
    <t>Hamisi@gmail.com</t>
  </si>
  <si>
    <t>Timothy Lumire</t>
  </si>
  <si>
    <t>Kakamenga town</t>
  </si>
  <si>
    <t>Zakayo khaemba</t>
  </si>
  <si>
    <t>Sugoi</t>
  </si>
  <si>
    <t xml:space="preserve">Godwin Owens </t>
  </si>
  <si>
    <t>godwinowen355@gmail.com</t>
  </si>
  <si>
    <t>James Kamala</t>
  </si>
  <si>
    <t>J8061883@gmail.com</t>
  </si>
  <si>
    <t>Shinyalu</t>
  </si>
  <si>
    <t xml:space="preserve">Dennis Rotich </t>
  </si>
  <si>
    <t>dennisrot72@gmail.com</t>
  </si>
  <si>
    <t>Embakasi, clKenya builders - Pipeline</t>
  </si>
  <si>
    <t>Kevin Muhonjia</t>
  </si>
  <si>
    <t>Kvohmuhosh@gmail.com</t>
  </si>
  <si>
    <t>jmujete01@gmail.com</t>
  </si>
  <si>
    <t>Eugine Amboko</t>
  </si>
  <si>
    <t>madollarkingstar@gmail.com</t>
  </si>
  <si>
    <t>Nyalenda Railways</t>
  </si>
  <si>
    <t>Stephen Stephen  wandabwa</t>
  </si>
  <si>
    <t>wandabwastephenase@gmail.com</t>
  </si>
  <si>
    <t xml:space="preserve">
Eldoret city kapseret center</t>
  </si>
  <si>
    <t>Michael Omondi Awuor</t>
  </si>
  <si>
    <t>mike90mic@gmail.com</t>
  </si>
  <si>
    <t>Muhoroni shauri yako</t>
  </si>
  <si>
    <t>Ronald Sigei</t>
  </si>
  <si>
    <t>ronaldkipngetich8923@gmail.com</t>
  </si>
  <si>
    <t>Utawala/Astrol</t>
  </si>
  <si>
    <t>STRATON And CRAPHT LIMITED</t>
  </si>
  <si>
    <t>Diana Ayiemba</t>
  </si>
  <si>
    <t>dianaayiemba@gmail.com</t>
  </si>
  <si>
    <t>mbogohan@gmail.com</t>
  </si>
  <si>
    <t>kibugu</t>
  </si>
  <si>
    <t>briankipkirui@gmail.com</t>
  </si>
  <si>
    <t>Near Koywa Boys Sch</t>
  </si>
  <si>
    <t>SR to be raised on 2nd Dec</t>
  </si>
  <si>
    <t>Alex kirema</t>
  </si>
  <si>
    <t>Alex.kirema@gmail.com</t>
  </si>
  <si>
    <t>Mikinduri, Near Mikinduri Pri Sch</t>
  </si>
  <si>
    <t>ochiengosodoo@gmail.com</t>
  </si>
  <si>
    <t>Ali Mambea</t>
  </si>
  <si>
    <t>mambeaali@gmail.com</t>
  </si>
  <si>
    <t>Kona Msa</t>
  </si>
  <si>
    <t xml:space="preserve">DORCAS KENDI MURIITHI </t>
  </si>
  <si>
    <t>Faline Mwendwa</t>
  </si>
  <si>
    <t>mwendwafaline@gmail.com</t>
  </si>
  <si>
    <t>Lawrence  Mwamuye Nyamawi</t>
  </si>
  <si>
    <t>lawrencemwamuye511@gmail.com</t>
  </si>
  <si>
    <t>Kibarani</t>
  </si>
  <si>
    <t xml:space="preserve">Dulo Investment </t>
  </si>
  <si>
    <t>Tracy omwenga</t>
  </si>
  <si>
    <t>Kerebiomwenga@gmail.com</t>
  </si>
  <si>
    <t>Hillary Komolo</t>
  </si>
  <si>
    <t>komolohillary36@gmail.com</t>
  </si>
  <si>
    <t>Kona Tamu</t>
  </si>
  <si>
    <t>Mohamud Hashi</t>
  </si>
  <si>
    <t>mohamudabdisamad1@gmail.com</t>
  </si>
  <si>
    <t>Dagahaley, Daabab</t>
  </si>
  <si>
    <t xml:space="preserve">Rachel Kifalu </t>
  </si>
  <si>
    <t>rachelkifalu@gmail.com</t>
  </si>
  <si>
    <t>rosundwa2000@yahoo.com</t>
  </si>
  <si>
    <t>Jaribuni Police Post</t>
  </si>
  <si>
    <t>Eric Muga</t>
  </si>
  <si>
    <t>Muga.e@gmail.com</t>
  </si>
  <si>
    <t>Ibiza, Ukunda</t>
  </si>
  <si>
    <t>Eric Muga (2nd one)</t>
  </si>
  <si>
    <t>Hamed Mwenda</t>
  </si>
  <si>
    <t>hamedmwenda@gmail.com</t>
  </si>
  <si>
    <t xml:space="preserve">Moses Omondi </t>
  </si>
  <si>
    <t>mostesla1097@gmail.com</t>
  </si>
  <si>
    <t xml:space="preserve">Webuye Sub county Hospital </t>
  </si>
  <si>
    <t>Enock Odhiambo Obiero</t>
  </si>
  <si>
    <t>odhiamboenock@gmail.com</t>
  </si>
  <si>
    <t>Edgar koveti</t>
  </si>
  <si>
    <t>Ekoveti@gmail.com</t>
  </si>
  <si>
    <t>James Ndungu</t>
  </si>
  <si>
    <t>jamesndungu10@gmail.com</t>
  </si>
  <si>
    <t>Tower Sacco headquaters</t>
  </si>
  <si>
    <t>Kelvin libese</t>
  </si>
  <si>
    <t>kelvinlibese534@gmail.com</t>
  </si>
  <si>
    <t>AIC matunda</t>
  </si>
  <si>
    <t>Eregi</t>
  </si>
  <si>
    <t xml:space="preserve">Nick onyina </t>
  </si>
  <si>
    <t>nickonyina34@gmail.com</t>
  </si>
  <si>
    <t>Duncan ogola</t>
  </si>
  <si>
    <t>Ogollajim@gmail.com</t>
  </si>
  <si>
    <t>Lukanji</t>
  </si>
  <si>
    <t>Davis Mugambi</t>
  </si>
  <si>
    <t>gambzs2006@gmail.com</t>
  </si>
  <si>
    <t xml:space="preserve">Chuka </t>
  </si>
  <si>
    <t>Kasichana Rocha</t>
  </si>
  <si>
    <t>kasichanarocha@gmail.com</t>
  </si>
  <si>
    <t xml:space="preserve">Johnson Njoroge </t>
  </si>
  <si>
    <t>njorojohn999@gmail.com</t>
  </si>
  <si>
    <t xml:space="preserve">Nyagatugu boys high school </t>
  </si>
  <si>
    <t>Josephine karuga</t>
  </si>
  <si>
    <t>jkaruga238@gmail.com</t>
  </si>
  <si>
    <t>Eric Muthuri Kinyua</t>
  </si>
  <si>
    <t>kinyuaeric99@gmail.com</t>
  </si>
  <si>
    <t>Mungachi</t>
  </si>
  <si>
    <t>Jamaa Supermarket</t>
  </si>
  <si>
    <t>Joseph Kamau</t>
  </si>
  <si>
    <t>jkamau020@gmail.com</t>
  </si>
  <si>
    <t>Mfangano street</t>
  </si>
  <si>
    <t>Stage</t>
  </si>
  <si>
    <t>didagiza@gmail.com</t>
  </si>
  <si>
    <t>Ann Mugure</t>
  </si>
  <si>
    <t>annmugure@gmail.com</t>
  </si>
  <si>
    <t xml:space="preserve">Dagorreti </t>
  </si>
  <si>
    <t>STEPHEN NYONGESA</t>
  </si>
  <si>
    <t>stevetech72@gmail.com</t>
  </si>
  <si>
    <t>Sofia</t>
  </si>
  <si>
    <t>Mohammed Ali</t>
  </si>
  <si>
    <t>Maxamedcali0058@gmail.com</t>
  </si>
  <si>
    <t>South C _ Masiid nuur</t>
  </si>
  <si>
    <t>Jackie nganga</t>
  </si>
  <si>
    <t>Jackienganga@gmail.com</t>
  </si>
  <si>
    <t xml:space="preserve">Sanel hotel </t>
  </si>
  <si>
    <t>Hesbon Karanja</t>
  </si>
  <si>
    <t xml:space="preserve">Sylvester Mutuku </t>
  </si>
  <si>
    <t>OJ, Junction of Kamiti Road and Eastern bypass ,Ruiru .</t>
  </si>
  <si>
    <t>Winnie Atieno</t>
  </si>
  <si>
    <t>okaliwinnie@gmail.com</t>
  </si>
  <si>
    <t>Abdirahman Ali Abdalla</t>
  </si>
  <si>
    <t>abdirahmanaliabdalla412@gmail.com</t>
  </si>
  <si>
    <t>South C  Masjid nuur</t>
  </si>
  <si>
    <t>Edwin Muriithi</t>
  </si>
  <si>
    <t>eddienjiiri3@gmail.com</t>
  </si>
  <si>
    <t>Kerugoya</t>
  </si>
  <si>
    <t>Norah kemunto</t>
  </si>
  <si>
    <t>norahkemmy8@gmail.com</t>
  </si>
  <si>
    <t>Jogoo st. Mark</t>
  </si>
  <si>
    <t>Fred Oduor Owino</t>
  </si>
  <si>
    <t>Oduorowino84@gmail.com</t>
  </si>
  <si>
    <t>Idle daud</t>
  </si>
  <si>
    <t>idledaud2134@gmail.com</t>
  </si>
  <si>
    <t>Free area</t>
  </si>
  <si>
    <t>Nathaniel Kongo</t>
  </si>
  <si>
    <t>kongospect055@gmail.com</t>
  </si>
  <si>
    <t>Thomas wafula</t>
  </si>
  <si>
    <t>Dickson kawa</t>
  </si>
  <si>
    <t>dicksonkawah@gmail.com</t>
  </si>
  <si>
    <t>Kaplamai</t>
  </si>
  <si>
    <t>Sylvia Nabwire Okuku</t>
  </si>
  <si>
    <t>Nabwiresylvia254@gmail.com</t>
  </si>
  <si>
    <t>David Munguti</t>
  </si>
  <si>
    <t>mungutishome@gmail.com</t>
  </si>
  <si>
    <t>Mamboleo, ndugu transport</t>
  </si>
  <si>
    <t>Humphrey Gitonga</t>
  </si>
  <si>
    <t>Ken Muriungi</t>
  </si>
  <si>
    <t>Chipprotechnologies@gmail.com</t>
  </si>
  <si>
    <t>KIIRUA MARKET</t>
  </si>
  <si>
    <t xml:space="preserve">Gituma Erick </t>
  </si>
  <si>
    <t>Erickgituma817@gmail.com</t>
  </si>
  <si>
    <t>Topten</t>
  </si>
  <si>
    <t>Sarafina Akinyi</t>
  </si>
  <si>
    <t>akinyisarafina5@gmail.com</t>
  </si>
  <si>
    <t>Richard sankale</t>
  </si>
  <si>
    <t>ric.richardsmine@gmail.com</t>
  </si>
  <si>
    <t>Thika town</t>
  </si>
  <si>
    <t>Said Awadh</t>
  </si>
  <si>
    <t>7maziwani@gmail.com</t>
  </si>
  <si>
    <t>PATRUMAYO SIMIYU KUNDU</t>
  </si>
  <si>
    <t xml:space="preserve">Satellite view hotel along Kitale road </t>
  </si>
  <si>
    <t>Warida Athuman</t>
  </si>
  <si>
    <t>shebawarda@gmail.com</t>
  </si>
  <si>
    <t xml:space="preserve">Kibaoni Primary </t>
  </si>
  <si>
    <t>ojwangfrank5@gmail.com</t>
  </si>
  <si>
    <t>Hellen ihuthia</t>
  </si>
  <si>
    <t>Priscilla wairimu</t>
  </si>
  <si>
    <t>priscillahwairimu18@gmail.com</t>
  </si>
  <si>
    <t xml:space="preserve">
Muranga town</t>
  </si>
  <si>
    <t>Shanky</t>
  </si>
  <si>
    <t>jenniferkanini93@gmail.com</t>
  </si>
  <si>
    <t xml:space="preserve"> Brian Bett</t>
  </si>
  <si>
    <t>Merewet,
Ziwa.
Nearest landmark- Mumetet High School</t>
  </si>
  <si>
    <t>Vinton Mwangi</t>
  </si>
  <si>
    <t>Mwangi.v@gmail.com</t>
  </si>
  <si>
    <t>Anthony Mwangi Kariuki</t>
  </si>
  <si>
    <t>antonykariuki637@gmail.com</t>
  </si>
  <si>
    <t>Gitugi</t>
  </si>
  <si>
    <t>Benard Owire</t>
  </si>
  <si>
    <t>Benardowire@gmail.com</t>
  </si>
  <si>
    <t>Ganjoni</t>
  </si>
  <si>
    <t>George kiboi</t>
  </si>
  <si>
    <t>kiboigeorge22@gmail.com</t>
  </si>
  <si>
    <t>Matano Mwatowa</t>
  </si>
  <si>
    <t>matanomwatowa@gmail.com</t>
  </si>
  <si>
    <t>Joseph Macharia</t>
  </si>
  <si>
    <t>Machariajoseph@gmail.com</t>
  </si>
  <si>
    <t>Janet Tsuma</t>
  </si>
  <si>
    <t>tsumajanet269@gmail.com</t>
  </si>
  <si>
    <t>Ibrahim Bariyow</t>
  </si>
  <si>
    <t>bariyowibrahim@gmail.com</t>
  </si>
  <si>
    <t>MODIKA</t>
  </si>
  <si>
    <t>Teresia Wanjiru</t>
  </si>
  <si>
    <t xml:space="preserve">Elvis </t>
  </si>
  <si>
    <t>Newton Njuita</t>
  </si>
  <si>
    <t>njuitanewton@gmail.com</t>
  </si>
  <si>
    <t xml:space="preserve">Kombani </t>
  </si>
  <si>
    <t>Kiharu</t>
  </si>
  <si>
    <t>Douglas Kipsambu Latebo</t>
  </si>
  <si>
    <t>Latebodouglas@gmail.com</t>
  </si>
  <si>
    <t>Mt.Elgon Kapsokwony</t>
  </si>
  <si>
    <t>Cynthia Mutinda</t>
  </si>
  <si>
    <t>Kenneth ngala</t>
  </si>
  <si>
    <t>kennethngala18@gmail.com</t>
  </si>
  <si>
    <t xml:space="preserve">Mombasa bamburi vikwatani </t>
  </si>
  <si>
    <t>Thuranira phineas</t>
  </si>
  <si>
    <t>Phinira19@gmail.com</t>
  </si>
  <si>
    <t xml:space="preserve">Kangeta </t>
  </si>
  <si>
    <t>Patrick Mwangi</t>
  </si>
  <si>
    <t>Pattohp@gmail.com</t>
  </si>
  <si>
    <t xml:space="preserve">Ola Plaza Muthaiga </t>
  </si>
  <si>
    <t>pcmokaya@gmail.com</t>
  </si>
  <si>
    <t>GARISSA HUDUMA CENTER</t>
  </si>
  <si>
    <t>Emmy Cherono</t>
  </si>
  <si>
    <t>emmychro@gmail.com</t>
  </si>
  <si>
    <t>Tegat,Next to Tegat Tea Factory</t>
  </si>
  <si>
    <t>Joseph musyoka</t>
  </si>
  <si>
    <t>Dancan mutai</t>
  </si>
  <si>
    <t>Fred</t>
  </si>
  <si>
    <t>Fred008@gmail.com</t>
  </si>
  <si>
    <t xml:space="preserve">Shanzu </t>
  </si>
  <si>
    <t>fred001@gmail.com</t>
  </si>
  <si>
    <t>Pastor Chiko</t>
  </si>
  <si>
    <t>pstchiko@gmail.com</t>
  </si>
  <si>
    <t>Duncan</t>
  </si>
  <si>
    <t>Emily Nyakesa</t>
  </si>
  <si>
    <t>Nekesamilka49@gmail.com</t>
  </si>
  <si>
    <t>Kibera</t>
  </si>
  <si>
    <t>Charles Ngumbao</t>
  </si>
  <si>
    <t>Gideon Rono</t>
  </si>
  <si>
    <t>gidiibraviigidi@gmail.com</t>
  </si>
  <si>
    <t>Taita Taveta University</t>
  </si>
  <si>
    <t>Abdul</t>
  </si>
  <si>
    <t>teddyodhiamboomin@gmail.com</t>
  </si>
  <si>
    <t>Gloria Sindani</t>
  </si>
  <si>
    <t>glorianamaemba@gmail.com</t>
  </si>
  <si>
    <t>Tande</t>
  </si>
  <si>
    <t>Kimuri</t>
  </si>
  <si>
    <t xml:space="preserve">Millicent </t>
  </si>
  <si>
    <t xml:space="preserve">Kakamega town </t>
  </si>
  <si>
    <t xml:space="preserve">Elizabeth </t>
  </si>
  <si>
    <t>Peter mwangangi</t>
  </si>
  <si>
    <t>petermwangangi8@gmail.com</t>
  </si>
  <si>
    <t xml:space="preserve">GARISSA TOWN </t>
  </si>
  <si>
    <t xml:space="preserve">DAVID </t>
  </si>
  <si>
    <t xml:space="preserve">Pwani university </t>
  </si>
  <si>
    <t xml:space="preserve">Chepngetich Judith </t>
  </si>
  <si>
    <t>juddyngeno41@gmail.com</t>
  </si>
  <si>
    <t>Sarah kefa</t>
  </si>
  <si>
    <t>Kefasarafina@gmail.com</t>
  </si>
  <si>
    <t>Peterson nyakeruri</t>
  </si>
  <si>
    <t>paminga26@gmail.com</t>
  </si>
  <si>
    <t>Magena sda</t>
  </si>
  <si>
    <t>Edward njoroge</t>
  </si>
  <si>
    <t>Njoroeduu@gmail.com</t>
  </si>
  <si>
    <t xml:space="preserve">Mombasa bamburi </t>
  </si>
  <si>
    <t>Churchi omondi</t>
  </si>
  <si>
    <t>omondichichi@yahoo.com</t>
  </si>
  <si>
    <t>Jawa ali</t>
  </si>
  <si>
    <t>Jawali45@gmail.com</t>
  </si>
  <si>
    <t>Fidelis machuki</t>
  </si>
  <si>
    <t>Fidelisogeto@gmail.com</t>
  </si>
  <si>
    <t xml:space="preserve">Igonga miranga primary </t>
  </si>
  <si>
    <t>Abdulhamid essack</t>
  </si>
  <si>
    <t>Essaabdi@gmail.com</t>
  </si>
  <si>
    <t>Mbujosee@gmail.com</t>
  </si>
  <si>
    <t xml:space="preserve">Fredrick </t>
  </si>
  <si>
    <t>DENNIS WEKESA</t>
  </si>
  <si>
    <t xml:space="preserve">Solea Junction </t>
  </si>
  <si>
    <t>Enock karisa</t>
  </si>
  <si>
    <t>enockeenock2@gmail.com</t>
  </si>
  <si>
    <t>Kevin Mukhwana Wambulwa</t>
  </si>
  <si>
    <t>kevinwamb1234@gmail.com</t>
  </si>
  <si>
    <t xml:space="preserve">Sio Primary </t>
  </si>
  <si>
    <t xml:space="preserve">Onyina onyina </t>
  </si>
  <si>
    <t>onyinanick@gmail.com</t>
  </si>
  <si>
    <t>Benter Maseko</t>
  </si>
  <si>
    <t>bentermaseko@gmail.com</t>
  </si>
  <si>
    <t>Joel origo</t>
  </si>
  <si>
    <t>joelorigo33@gmail.com</t>
  </si>
  <si>
    <t>Godfrey kamau</t>
  </si>
  <si>
    <t>jokaelectronics@gmail.com</t>
  </si>
  <si>
    <t>Bahati Kiserecho</t>
  </si>
  <si>
    <t>kiserecho@gmail.com</t>
  </si>
  <si>
    <t>Paul Waruiuri</t>
  </si>
  <si>
    <t>waruirupaul@gmail.com</t>
  </si>
  <si>
    <t>Paul Kamanza</t>
  </si>
  <si>
    <t>collins@gmail.com</t>
  </si>
  <si>
    <t>Peter Onyango</t>
  </si>
  <si>
    <t>Peteronyango@gmail.com</t>
  </si>
  <si>
    <t>Mbale, Near Mbale Stage</t>
  </si>
  <si>
    <t>Denis Gisore</t>
  </si>
  <si>
    <t>denmisgisore@gmail.com</t>
  </si>
  <si>
    <t>Kitale town , Mois Bridge</t>
  </si>
  <si>
    <t xml:space="preserve">Davijo  distributors </t>
  </si>
  <si>
    <t xml:space="preserve">Lawrence Obunga </t>
  </si>
  <si>
    <t>obungalawrence@gmail.com</t>
  </si>
  <si>
    <t>Obambo(in btwn kisia. And holo)</t>
  </si>
  <si>
    <t>Charles Otiende</t>
  </si>
  <si>
    <t>Dingwall driving school</t>
  </si>
  <si>
    <t>MICHAEL JUMA</t>
  </si>
  <si>
    <t>Mary Otieno</t>
  </si>
  <si>
    <t>748341676/ 100468330</t>
  </si>
  <si>
    <t>otienomary444@gmail.com</t>
  </si>
  <si>
    <t>Umoja one 148M, Mtindwa</t>
  </si>
  <si>
    <t>Anthony Lobwang</t>
  </si>
  <si>
    <t>a.lobwang@gmail.com</t>
  </si>
  <si>
    <t>Limuru_karanjee area</t>
  </si>
  <si>
    <t xml:space="preserve">Evans Cheruiyot (first order) </t>
  </si>
  <si>
    <t>OLIVEREVANS493@gmail.com</t>
  </si>
  <si>
    <t xml:space="preserve">Evans Cheruiyot (second order) </t>
  </si>
  <si>
    <t xml:space="preserve">Nakuru town </t>
  </si>
  <si>
    <t>Sherlyn</t>
  </si>
  <si>
    <t>prospectsdummy@ke.airtel.com</t>
  </si>
  <si>
    <t>Langa</t>
  </si>
  <si>
    <t xml:space="preserve">Maggie </t>
  </si>
  <si>
    <t>Samuel mero</t>
  </si>
  <si>
    <t>Ahero mili kumi</t>
  </si>
  <si>
    <t>Ann wangui</t>
  </si>
  <si>
    <t>Agnes muthoni</t>
  </si>
  <si>
    <t>Agnes mwangi</t>
  </si>
  <si>
    <t>Mwariki B</t>
  </si>
  <si>
    <t>SHADRACK ONYANGO</t>
  </si>
  <si>
    <t>SHADRACK_ONYANGO@YAHOO.COM</t>
  </si>
  <si>
    <t>KIEMBENI</t>
  </si>
  <si>
    <t xml:space="preserve">James Odhiambo </t>
  </si>
  <si>
    <t>jamesodhiambo764@gmail.com</t>
  </si>
  <si>
    <t xml:space="preserve">Ugunja town..
Near Shell petrol station and Ugunja Catholic church </t>
  </si>
  <si>
    <t>sub will call back when is ready</t>
  </si>
  <si>
    <t>Bernice odek</t>
  </si>
  <si>
    <t>awuorybernice20@gmail.com</t>
  </si>
  <si>
    <t>Seme kaloka</t>
  </si>
  <si>
    <t>Moses Anyona</t>
  </si>
  <si>
    <t>mosesanyana45@gmail.com</t>
  </si>
  <si>
    <t>Daud Ramadhan</t>
  </si>
  <si>
    <t>wanjeriii56@gmail.com</t>
  </si>
  <si>
    <t>Lawrence Arwa</t>
  </si>
  <si>
    <t>lawrencearwa55@gmail.com</t>
  </si>
  <si>
    <t>Kennnedy Muriithi</t>
  </si>
  <si>
    <t>Erick Chania</t>
  </si>
  <si>
    <t>kibalipeters@gmail.com</t>
  </si>
  <si>
    <t>Issa Hashi Afrah</t>
  </si>
  <si>
    <t>issahashi@gmail.com</t>
  </si>
  <si>
    <t>eastleigh</t>
  </si>
  <si>
    <t>Rading waren</t>
  </si>
  <si>
    <t>niourjuju@gmail.com</t>
  </si>
  <si>
    <t>Ugenya a place called urenga</t>
  </si>
  <si>
    <t>Victor Odula</t>
  </si>
  <si>
    <t>Odulavictor3@gmail.com</t>
  </si>
  <si>
    <t>Likoni sub county kona mbaya estate</t>
  </si>
  <si>
    <t>Ambrose Magori Amphrey</t>
  </si>
  <si>
    <t>Ambrosemagori@gmail.com</t>
  </si>
  <si>
    <t>Nakuru salgaa</t>
  </si>
  <si>
    <t>ABDIQANI YUSSUF MOHAMED</t>
  </si>
  <si>
    <t>abdiqanimohamed620@gmail.com</t>
  </si>
  <si>
    <t>Eastleigh _Garissa lodge</t>
  </si>
  <si>
    <t>kennedy muriithi</t>
  </si>
  <si>
    <t>Charles Ajwala</t>
  </si>
  <si>
    <t>ajwalasamuel@gmail.com</t>
  </si>
  <si>
    <t>port victoria</t>
  </si>
  <si>
    <t>Collinskirui23@gmail.com</t>
  </si>
  <si>
    <t>Shabe</t>
  </si>
  <si>
    <t>Ian Githu</t>
  </si>
  <si>
    <t>iangithu8@gmail.com</t>
  </si>
  <si>
    <t xml:space="preserve">Githurai at D.Os Office </t>
  </si>
  <si>
    <t>Sharon Shelah</t>
  </si>
  <si>
    <t>shelahsharon761@gmail.com</t>
  </si>
  <si>
    <t>Tonny Ndiema</t>
  </si>
  <si>
    <t>opondotony254@gmail.com</t>
  </si>
  <si>
    <t xml:space="preserve">Omar </t>
  </si>
  <si>
    <t>vincent2136@gmail.com</t>
  </si>
  <si>
    <t xml:space="preserve">Garissa  town </t>
  </si>
  <si>
    <t>Wafulahector@gmail.com</t>
  </si>
  <si>
    <t>Richard Too</t>
  </si>
  <si>
    <t>toorichie7@gmail.com</t>
  </si>
  <si>
    <t>GARISSA town</t>
  </si>
  <si>
    <t>Albert Ngweno</t>
  </si>
  <si>
    <t>ngwemongori@gmail.com</t>
  </si>
  <si>
    <t xml:space="preserve">Fedha kwa Ndege SDA Church </t>
  </si>
  <si>
    <t>David wagura</t>
  </si>
  <si>
    <t>waguradavid88@gmail.com</t>
  </si>
  <si>
    <t xml:space="preserve">Richard Too </t>
  </si>
  <si>
    <t>richardtoo@gmail.com</t>
  </si>
  <si>
    <t>South C</t>
  </si>
  <si>
    <t>Novellah Obuya</t>
  </si>
  <si>
    <t>obuyahnove@gmail.com</t>
  </si>
  <si>
    <t xml:space="preserve">Utawala  next to Naivas Supermarket 400 metres from Urban grain grocery </t>
  </si>
  <si>
    <t>Morgan ndondo</t>
  </si>
  <si>
    <t>Morganndondo@gmail.com</t>
  </si>
  <si>
    <t>Wendy mwendwa</t>
  </si>
  <si>
    <t>wendymwangi1@gmail.com</t>
  </si>
  <si>
    <t xml:space="preserve">Allaman school </t>
  </si>
  <si>
    <t>Caroline Makena Riungu</t>
  </si>
  <si>
    <t>Caroriush@gmail.com</t>
  </si>
  <si>
    <t xml:space="preserve">Kimbo shopping center near honesty and humility building </t>
  </si>
  <si>
    <t>Jairo embali</t>
  </si>
  <si>
    <t>Embalijairo@gmail.com</t>
  </si>
  <si>
    <t>Maureen ochieng</t>
  </si>
  <si>
    <t>Maureenochieng@gmail.com</t>
  </si>
  <si>
    <t xml:space="preserve">Daniel </t>
  </si>
  <si>
    <t>joelodigo62@gmail.com</t>
  </si>
  <si>
    <t>simonw213@gmail.com</t>
  </si>
  <si>
    <t>GARISSA TOWN</t>
  </si>
  <si>
    <t>Peter Bachia Gichuki</t>
  </si>
  <si>
    <t>bachiagichuki50@gmail.com</t>
  </si>
  <si>
    <t>Juja. Highpoint. Left side of the highway facing town.</t>
  </si>
  <si>
    <t>Ebrahim kipngetich</t>
  </si>
  <si>
    <t>ebrahimrotich1@gmail.com</t>
  </si>
  <si>
    <t>botori</t>
  </si>
  <si>
    <t>VICTOR</t>
  </si>
  <si>
    <t>Mtongwe kona mbaya</t>
  </si>
  <si>
    <t>Kennedy Wambua</t>
  </si>
  <si>
    <t>kangutakennedy@gmail.com</t>
  </si>
  <si>
    <t xml:space="preserve">Riat Airport </t>
  </si>
  <si>
    <t>Kelvin Oundo</t>
  </si>
  <si>
    <t>Quickmart</t>
  </si>
  <si>
    <t xml:space="preserve">Wambua Dennis </t>
  </si>
  <si>
    <t>RAJAB SAYF</t>
  </si>
  <si>
    <t>rajabsayf@gmail.com</t>
  </si>
  <si>
    <t>Likoni msikiti nuru</t>
  </si>
  <si>
    <t>Huruma</t>
  </si>
  <si>
    <t>Jonathan Keesi</t>
  </si>
  <si>
    <t>Jonathankesi@gmail.com</t>
  </si>
  <si>
    <t>Mtongwe, Near NYS</t>
  </si>
  <si>
    <t>issa hashi</t>
  </si>
  <si>
    <t xml:space="preserve">Sheldon </t>
  </si>
  <si>
    <t>sheldon31w4@gmail.com</t>
  </si>
  <si>
    <t xml:space="preserve">garissa town </t>
  </si>
  <si>
    <t>Carlton Ambeyi</t>
  </si>
  <si>
    <t>carltonambeyi@gmail.com</t>
  </si>
  <si>
    <t xml:space="preserve">Sigalagala National Polytechnic </t>
  </si>
  <si>
    <t>Sheldon maandu</t>
  </si>
  <si>
    <t>sheldonmaandu16@gmail.com</t>
  </si>
  <si>
    <t>Christine Mwamba</t>
  </si>
  <si>
    <t>christinenyabonyi1@gmail.com</t>
  </si>
  <si>
    <t>Mogonga, Don Bosco Pri Sch</t>
  </si>
  <si>
    <t xml:space="preserve">Franklin Kimathi Nangano </t>
  </si>
  <si>
    <t>franklinkimathi013@gmail.com</t>
  </si>
  <si>
    <t>Likoni, Miskiti miwili Kona Mpya, Near Consolata CAtholic Primary School</t>
  </si>
  <si>
    <t>Stanley ogono</t>
  </si>
  <si>
    <t>ogonostanley2@gmail.com</t>
  </si>
  <si>
    <t xml:space="preserve">Masai Mara University </t>
  </si>
  <si>
    <t>Amos Owino</t>
  </si>
  <si>
    <t>Amosowino@gmail.com</t>
  </si>
  <si>
    <t xml:space="preserve">Teddy Odhiambo </t>
  </si>
  <si>
    <t xml:space="preserve">Kendubay town, Maguti primary school </t>
  </si>
  <si>
    <t>Wafula wanjala</t>
  </si>
  <si>
    <t>King speed limited</t>
  </si>
  <si>
    <t>Kingspeed@gmail.com</t>
  </si>
  <si>
    <t xml:space="preserve">Kitale lessos center </t>
  </si>
  <si>
    <t>EDWIN NJERU</t>
  </si>
  <si>
    <t>edwinnjeru81@gmail.com</t>
  </si>
  <si>
    <t xml:space="preserve">GREENCOURT BUILDING CBD NEAR ODEON LATEMA ROAD </t>
  </si>
  <si>
    <t>Imani Kidura</t>
  </si>
  <si>
    <t>imankidura@gmail.com</t>
  </si>
  <si>
    <t>kiminini</t>
  </si>
  <si>
    <t>Emily Omedo</t>
  </si>
  <si>
    <t>emilyomedo@gmail.com</t>
  </si>
  <si>
    <t>timrasta25@gmail.com</t>
  </si>
  <si>
    <t xml:space="preserve">Njoro town </t>
  </si>
  <si>
    <t xml:space="preserve">Nyahururu </t>
  </si>
  <si>
    <t xml:space="preserve">Samuel Abok Otieno </t>
  </si>
  <si>
    <t>abokotieno96@gmail.com</t>
  </si>
  <si>
    <t xml:space="preserve">Mark mutembei </t>
  </si>
  <si>
    <t>Brenda Manjanja</t>
  </si>
  <si>
    <t>Kilifimagreb@gmail.com</t>
  </si>
  <si>
    <t>Magreb hotel near kilifi Naivas</t>
  </si>
  <si>
    <t>Moris Nthekani</t>
  </si>
  <si>
    <t>morisnthekani1@gmail.com</t>
  </si>
  <si>
    <t xml:space="preserve">Kishushe </t>
  </si>
  <si>
    <t>Mohamed Abdulkadir</t>
  </si>
  <si>
    <t>Oscar Omarita</t>
  </si>
  <si>
    <t>Moha</t>
  </si>
  <si>
    <t>moha123@gmail.com</t>
  </si>
  <si>
    <t>Phylis</t>
  </si>
  <si>
    <t>mbuguphylis01@gmail.com</t>
  </si>
  <si>
    <t>Gitau</t>
  </si>
  <si>
    <t>Petroau04@gmail.com</t>
  </si>
  <si>
    <t>Omito</t>
  </si>
  <si>
    <t>jklmito356@gmail.com</t>
  </si>
  <si>
    <t>Kiarie</t>
  </si>
  <si>
    <t>ariekijosh0175@gmail.com</t>
  </si>
  <si>
    <t>Bravine Otieno</t>
  </si>
  <si>
    <t>bravinetuno57@gmail.com</t>
  </si>
  <si>
    <t>Nyamakima complex</t>
  </si>
  <si>
    <t>Geoffrey Wanyonyi</t>
  </si>
  <si>
    <t>ffreyonyi65@gmail.com</t>
  </si>
  <si>
    <t>ochiengstephen215@gmail.com</t>
  </si>
  <si>
    <t xml:space="preserve">Cynthia </t>
  </si>
  <si>
    <t>Amina</t>
  </si>
  <si>
    <t>ephraimkipruto93@gmail.com</t>
  </si>
  <si>
    <t>Market plaza</t>
  </si>
  <si>
    <t xml:space="preserve">Makutano </t>
  </si>
  <si>
    <t xml:space="preserve">Aura Raphael </t>
  </si>
  <si>
    <t>auraraphael@gmai.com</t>
  </si>
  <si>
    <t xml:space="preserve">Bilima ground bakarani bamburi </t>
  </si>
  <si>
    <t>Peter Gitau Ng'ang'a</t>
  </si>
  <si>
    <t>spetsimon19@gmail.com</t>
  </si>
  <si>
    <t>Kiambu town,Ruthiruini
Opp ACK St. Philips Kihingo</t>
  </si>
  <si>
    <t>danielkhefufa@gmail.com</t>
  </si>
  <si>
    <t>Franklin Roy</t>
  </si>
  <si>
    <t>royifranklin24@gmail.com</t>
  </si>
  <si>
    <t>Kawangware, cooperation gitanga road</t>
  </si>
  <si>
    <t xml:space="preserve">Priscilla wairimu </t>
  </si>
  <si>
    <t>Muranga town</t>
  </si>
  <si>
    <t>Chris</t>
  </si>
  <si>
    <t>Maxwell Mwangi</t>
  </si>
  <si>
    <t>mwangimaxwell@gmail.com</t>
  </si>
  <si>
    <t>Nanyuki cbd</t>
  </si>
  <si>
    <t>Bernard Omolo</t>
  </si>
  <si>
    <t>Bernardomolo@gmail.com</t>
  </si>
  <si>
    <t>Mshomoroni</t>
  </si>
  <si>
    <t>Anold bobgi</t>
  </si>
  <si>
    <t>tanbas254@gmail.com</t>
  </si>
  <si>
    <t>Evans Muthengi</t>
  </si>
  <si>
    <t>Muthengi.e@gmail.com</t>
  </si>
  <si>
    <t>Gibson Wanjiru</t>
  </si>
  <si>
    <t>Gibo457@gmail.com</t>
  </si>
  <si>
    <t>Josephine76@gmail.com</t>
  </si>
  <si>
    <t>Bernard Sikuku</t>
  </si>
  <si>
    <t>Sikukubernard@gmail.com</t>
  </si>
  <si>
    <t>Pamela</t>
  </si>
  <si>
    <t>Pamelangete31@gmail.com</t>
  </si>
  <si>
    <t>Morris</t>
  </si>
  <si>
    <t>Moris.k56@gmail.com</t>
  </si>
  <si>
    <t>Kisauni</t>
  </si>
  <si>
    <t>Harjeet Sehra</t>
  </si>
  <si>
    <t>Masjid noor, South C.</t>
  </si>
  <si>
    <t xml:space="preserve">Lolgorian </t>
  </si>
  <si>
    <t>Thomas Maweu</t>
  </si>
  <si>
    <t>thomasmaweu3@gmail.com</t>
  </si>
  <si>
    <t>LATEMA PLAZA, LATEMA ROAD NEAR ODEON. NAIROBI CDB</t>
  </si>
  <si>
    <t>Ian waithaka</t>
  </si>
  <si>
    <t>ianwaithaka101@gmail.com</t>
  </si>
  <si>
    <t xml:space="preserve">Mathai supermarket </t>
  </si>
  <si>
    <t>Rose gero</t>
  </si>
  <si>
    <t>Shilaterilizz@gmail.com</t>
  </si>
  <si>
    <t>Port Florence otonglo</t>
  </si>
  <si>
    <t xml:space="preserve">Frances Kariuki </t>
  </si>
  <si>
    <t>francisk98@gmail.com</t>
  </si>
  <si>
    <t xml:space="preserve">Embu </t>
  </si>
  <si>
    <t>Anna akinyi dulo</t>
  </si>
  <si>
    <t>Annaakinyi@yahoo.com</t>
  </si>
  <si>
    <t>Oyugis town</t>
  </si>
  <si>
    <t xml:space="preserve">Daniel njuma </t>
  </si>
  <si>
    <t>recklezzdantez@gmail.com</t>
  </si>
  <si>
    <t xml:space="preserve">Airtel booster </t>
  </si>
  <si>
    <t>Joel odigo</t>
  </si>
  <si>
    <t>Loigorian subcounty</t>
  </si>
  <si>
    <t>Maxwell Otieno</t>
  </si>
  <si>
    <t>97.maxwel.otieno@gmail.com</t>
  </si>
  <si>
    <t>Kennedy biwott</t>
  </si>
  <si>
    <t>kennedybowott269@gmail.com</t>
  </si>
  <si>
    <t xml:space="preserve">Kwihisore primary school </t>
  </si>
  <si>
    <t>Anastasia Wanjiru</t>
  </si>
  <si>
    <t>wanjiruanastacia@gmail.com</t>
  </si>
  <si>
    <t xml:space="preserve">Muranga town </t>
  </si>
  <si>
    <t>John irugu</t>
  </si>
  <si>
    <t xml:space="preserve">Mbiani primary school </t>
  </si>
  <si>
    <t>MICHAEL ANYANGO</t>
  </si>
  <si>
    <t>mikekanyango@gmail.com</t>
  </si>
  <si>
    <t xml:space="preserve">NYANCHWA ADVENTIST HOSPITAL </t>
  </si>
  <si>
    <t>James wanderi</t>
  </si>
  <si>
    <t>jiwanderi@gmail.com</t>
  </si>
  <si>
    <t xml:space="preserve">Chuka girls high school </t>
  </si>
  <si>
    <t>Julius owiti</t>
  </si>
  <si>
    <t>omugatanya@gmail.com</t>
  </si>
  <si>
    <t xml:space="preserve">Hill top road </t>
  </si>
  <si>
    <t>Suleiman I forole</t>
  </si>
  <si>
    <t>selectamame@gmail.com</t>
  </si>
  <si>
    <t xml:space="preserve">Hass Petro station </t>
  </si>
  <si>
    <t>Emmanuel muthoka</t>
  </si>
  <si>
    <t>emmanuelwambua66@gmail.com</t>
  </si>
  <si>
    <t xml:space="preserve">Mlolongo near mlolongo police station </t>
  </si>
  <si>
    <t>Peter syengo</t>
  </si>
  <si>
    <t>Ptsyengo@gmail.com</t>
  </si>
  <si>
    <t>KEN WAMBUGU KIBIGO</t>
  </si>
  <si>
    <t>kibigoken@gmail.com</t>
  </si>
  <si>
    <t>langas</t>
  </si>
  <si>
    <t>Ray dawo</t>
  </si>
  <si>
    <t>araayo@gmail.com</t>
  </si>
  <si>
    <t>Cynthia Jepmutai</t>
  </si>
  <si>
    <t>Jepmutaicynthia@gmail.com</t>
  </si>
  <si>
    <t>Michael wangui</t>
  </si>
  <si>
    <t>mwangiwangui032@gmail.com</t>
  </si>
  <si>
    <t xml:space="preserve">Asembo primary school </t>
  </si>
  <si>
    <t>Michael Wekesa</t>
  </si>
  <si>
    <t>Alvinjoram1@gmail.com</t>
  </si>
  <si>
    <t>Frere town</t>
  </si>
  <si>
    <t>Patrick mwau</t>
  </si>
  <si>
    <t>Mwaupatty@gmail.com</t>
  </si>
  <si>
    <t>Kangudo road</t>
  </si>
  <si>
    <t>Robin maira</t>
  </si>
  <si>
    <t>robinmaira14@gmail.com</t>
  </si>
  <si>
    <t xml:space="preserve">Samaritan hospital </t>
  </si>
  <si>
    <t xml:space="preserve">Makau Sandra </t>
  </si>
  <si>
    <t>maksand12@gmail.com</t>
  </si>
  <si>
    <t xml:space="preserve">Shreeji service station - Ola Bungoma </t>
  </si>
  <si>
    <t>Euticus macharia</t>
  </si>
  <si>
    <t>Euticusut@gmail.com</t>
  </si>
  <si>
    <t>Charis fram</t>
  </si>
  <si>
    <t>Kelvin Mungai</t>
  </si>
  <si>
    <t>Utwala</t>
  </si>
  <si>
    <t>Jackson ouma</t>
  </si>
  <si>
    <t>Oumajackvan@gmail.com</t>
  </si>
  <si>
    <t>Oliver odiva</t>
  </si>
  <si>
    <t>Adivaoliver05@gmail.com</t>
  </si>
  <si>
    <t>Lumakanda kipkaren</t>
  </si>
  <si>
    <t>David Muigai</t>
  </si>
  <si>
    <t>daviimuigai@gmail.com</t>
  </si>
  <si>
    <t>Florah Mghoi</t>
  </si>
  <si>
    <t>florahmghoi212@gmail.com</t>
  </si>
  <si>
    <t xml:space="preserve">Susan Ochieng </t>
  </si>
  <si>
    <t>ochiengsusan@gmail.com</t>
  </si>
  <si>
    <t>Nyahera</t>
  </si>
  <si>
    <t>Juma Muhando</t>
  </si>
  <si>
    <t>www.abiisuheyb@gmail.com</t>
  </si>
  <si>
    <t>Daadab Village</t>
  </si>
  <si>
    <t>Felix Mwangi</t>
  </si>
  <si>
    <t>gurudead725@gmail.com</t>
  </si>
  <si>
    <t>Gwa Kigera Nyeri, near Gatitu</t>
  </si>
  <si>
    <t>Reagan Omollo</t>
  </si>
  <si>
    <t>reaganomollo@gmail.com</t>
  </si>
  <si>
    <t>Rashid Sawa</t>
  </si>
  <si>
    <t>rashidsawa@gmail.com</t>
  </si>
  <si>
    <t xml:space="preserve">Nelly Naliaka </t>
  </si>
  <si>
    <t>naliaksnelly@gmail.com</t>
  </si>
  <si>
    <t>Zaincom Ltd</t>
  </si>
  <si>
    <t>Everline Obonyo</t>
  </si>
  <si>
    <t>ndegecyprian35@gmail.com</t>
  </si>
  <si>
    <t>Annet Mwanisa</t>
  </si>
  <si>
    <t>amwanisa@gmail.com</t>
  </si>
  <si>
    <t>Mwembe-gekomu</t>
  </si>
  <si>
    <t xml:space="preserve">Ruaka </t>
  </si>
  <si>
    <t>Patrick Kimanthi</t>
  </si>
  <si>
    <t>Kacwi2015@gmail.com</t>
  </si>
  <si>
    <t>Mutuati market</t>
  </si>
  <si>
    <t>ANTHONY KARIUKI</t>
  </si>
  <si>
    <t xml:space="preserve">Gitugi </t>
  </si>
  <si>
    <t>Prissy Mulaa</t>
  </si>
  <si>
    <t>prissymulaa@gmail.com</t>
  </si>
  <si>
    <t xml:space="preserve">Lake View Executive Apartment 
Naka Centre
Nearest landmark- Excel Academy </t>
  </si>
  <si>
    <t>Mwanahamisi Jumaa</t>
  </si>
  <si>
    <t>jumaamwana@gmail.com</t>
  </si>
  <si>
    <t xml:space="preserve">Edgar kiptoo </t>
  </si>
  <si>
    <t>edgarkiptoo@gmail.com</t>
  </si>
  <si>
    <t xml:space="preserve">Ngara.....next to ngara girls high school </t>
  </si>
  <si>
    <t>Dennis Bett</t>
  </si>
  <si>
    <t>BENNA AYOT</t>
  </si>
  <si>
    <t>ayotbennah@gmail.com</t>
  </si>
  <si>
    <t>Widor kibos</t>
  </si>
  <si>
    <t>Daniel ndungu</t>
  </si>
  <si>
    <t>plumbingbadgers@gmail.com</t>
  </si>
  <si>
    <t xml:space="preserve"> Ack st Steven mararo</t>
  </si>
  <si>
    <t>Patrick Othoo</t>
  </si>
  <si>
    <t>patrick.othoo4@gmail.com</t>
  </si>
  <si>
    <t xml:space="preserve"> police  line</t>
  </si>
  <si>
    <t>Sharon Amoni</t>
  </si>
  <si>
    <t>amonisharon2000@gmail.com</t>
  </si>
  <si>
    <t>Kibos widor</t>
  </si>
  <si>
    <t>Hussein  ali</t>
  </si>
  <si>
    <t>Abdikanialihussien@gmail.com</t>
  </si>
  <si>
    <t xml:space="preserve">Jam street 
Opposite  zazi hospitals
Eastleigh </t>
  </si>
  <si>
    <t>John Nduiga</t>
  </si>
  <si>
    <t>johnnduiga1@gmail.com</t>
  </si>
  <si>
    <t xml:space="preserve">Majuniour Ngata, Along Nakuru Eldy Highway
Nearest landmark- Ngata Bridge
</t>
  </si>
  <si>
    <t>David ogendi</t>
  </si>
  <si>
    <t>Machigwadavid@gmail.com</t>
  </si>
  <si>
    <t>Manga esaba</t>
  </si>
  <si>
    <t>gitongmpuri@gmail.com</t>
  </si>
  <si>
    <t>Edinah nyakerario</t>
  </si>
  <si>
    <t>Ednahnyakerario@yahoo.com</t>
  </si>
  <si>
    <t>Egesa kisii town</t>
  </si>
  <si>
    <t>Briner mboya</t>
  </si>
  <si>
    <t>brinerkemunto@gmail.com</t>
  </si>
  <si>
    <t>Rafiki ,</t>
  </si>
  <si>
    <t>Maswari franklin</t>
  </si>
  <si>
    <t>Maswarif@gmail.com</t>
  </si>
  <si>
    <t>Nyankongo</t>
  </si>
  <si>
    <t xml:space="preserve">Isaiah Khaemba </t>
  </si>
  <si>
    <t>shwanjala70@gmail.com</t>
  </si>
  <si>
    <t xml:space="preserve">Tausi court -shangilia road
New comfort garden school </t>
  </si>
  <si>
    <t xml:space="preserve">Kennedy Maina </t>
  </si>
  <si>
    <t>mainaken056@gmail.com</t>
  </si>
  <si>
    <t xml:space="preserve">Chaka police station </t>
  </si>
  <si>
    <t>Rachel Wangechi</t>
  </si>
  <si>
    <t>Princessrexy16@gmail.com</t>
  </si>
  <si>
    <t>Karagita Dispensary</t>
  </si>
  <si>
    <t>Caleb Kiorono</t>
  </si>
  <si>
    <t>kipscaleb@gmail.com</t>
  </si>
  <si>
    <t>Goodwill amoro</t>
  </si>
  <si>
    <t>Golpeter92@gmail.com</t>
  </si>
  <si>
    <t>Kerina-kisii</t>
  </si>
  <si>
    <t>Patrick Mkutano</t>
  </si>
  <si>
    <t>mkutanopatrick@gmail.com</t>
  </si>
  <si>
    <t>Destiny view Apartment,
Matuu.
Machakos
Nearest landmark- Ndalas Hotel</t>
  </si>
  <si>
    <t>Mustafa Abdallah Athman</t>
  </si>
  <si>
    <t>abdallahmustafa23@gmail.com</t>
  </si>
  <si>
    <t xml:space="preserve">Bungoma </t>
  </si>
  <si>
    <t>Freddy Nyamari</t>
  </si>
  <si>
    <t>freddynyamari@gmail.com</t>
  </si>
  <si>
    <t xml:space="preserve">Ngina Road,
Kawangware
Nearest landmark- Sam West Distributors </t>
  </si>
  <si>
    <t>Alex Kariithi</t>
  </si>
  <si>
    <t>mybank@tftc.co.ke</t>
  </si>
  <si>
    <t>Uthiru,
Nearest landmark- KAG Uthiru Assembly</t>
  </si>
  <si>
    <t>dennis23@gmail.com</t>
  </si>
  <si>
    <t xml:space="preserve">Kibaoni </t>
  </si>
  <si>
    <t>Julius Owiti</t>
  </si>
  <si>
    <t>omugacata@gmail.com</t>
  </si>
  <si>
    <t>Ngong Hilll top route</t>
  </si>
  <si>
    <t>Joshua Kaingu</t>
  </si>
  <si>
    <t>kaingujoshua@gmail.com</t>
  </si>
  <si>
    <t>JANE ODHIAMBO</t>
  </si>
  <si>
    <t>jainet009@gmail.com</t>
  </si>
  <si>
    <t>Kalusi chiga</t>
  </si>
  <si>
    <t>David Mwakuwanda</t>
  </si>
  <si>
    <t>mwakuwandadavid@gmail.com</t>
  </si>
  <si>
    <t>Anastasia Njoroge</t>
  </si>
  <si>
    <t>Anastasianjoroge@gmail.com</t>
  </si>
  <si>
    <t>Bungoma op stage near Naivas Supermarket</t>
  </si>
  <si>
    <t>Francis okango</t>
  </si>
  <si>
    <t>okanfranc@gmail.com</t>
  </si>
  <si>
    <t xml:space="preserve">Ngara, equity ngara </t>
  </si>
  <si>
    <t>Tobias odhiambo</t>
  </si>
  <si>
    <t>tobias234@gmail.com</t>
  </si>
  <si>
    <t>Divine mercy/kariobangi south</t>
  </si>
  <si>
    <t>Sheila kerubo</t>
  </si>
  <si>
    <t>kimeubrian@gmail.com</t>
  </si>
  <si>
    <t>Biashara plaza</t>
  </si>
  <si>
    <t>Njoroge</t>
  </si>
  <si>
    <t>Josephine Malusu</t>
  </si>
  <si>
    <t>malusujosphine@gmail.com</t>
  </si>
  <si>
    <t xml:space="preserve">Mumias </t>
  </si>
  <si>
    <t>machariaproperties@gmail.com</t>
  </si>
  <si>
    <t xml:space="preserve">Milimani, Nakuru
Nakuru Town.
Nearest landmark- Nakuru Showground
</t>
  </si>
  <si>
    <t>Dennis Maigwa</t>
  </si>
  <si>
    <t>dennismaigwa5@gmail.com</t>
  </si>
  <si>
    <t xml:space="preserve">Lunga lunga Kwa Chief,
Lunga lunga Road.
</t>
  </si>
  <si>
    <t>Shikhambi</t>
  </si>
  <si>
    <t>Japhet muroki</t>
  </si>
  <si>
    <t>Murokijaphet05@gmail.com</t>
  </si>
  <si>
    <t>Mutuati</t>
  </si>
  <si>
    <t xml:space="preserve">Moses Samoei </t>
  </si>
  <si>
    <t>moseremotask@gmail.com</t>
  </si>
  <si>
    <t xml:space="preserve">Eland </t>
  </si>
  <si>
    <t>JOSHUA KEYA WANAMBOE</t>
  </si>
  <si>
    <t>Wanamboejoshua@gmail.com</t>
  </si>
  <si>
    <t>Jimnah Mwangi</t>
  </si>
  <si>
    <t>jimnahmwangi@gmail.com</t>
  </si>
  <si>
    <t xml:space="preserve">Neema court508/ Joseph kangethe rd nearest landmark is citam school Woodley </t>
  </si>
  <si>
    <t xml:space="preserve">Erastus Kyalo </t>
  </si>
  <si>
    <t>kyaloerastus@gmail.com</t>
  </si>
  <si>
    <t xml:space="preserve">JOB JUMA </t>
  </si>
  <si>
    <t>WINFRED MARTHA INGUYESI</t>
  </si>
  <si>
    <t>ABDIRAHMAN ALI</t>
  </si>
  <si>
    <t>Mathew Muriki</t>
  </si>
  <si>
    <t>murikimathwew@gmail.com</t>
  </si>
  <si>
    <t xml:space="preserve">Statehouse rd/ YMCA central </t>
  </si>
  <si>
    <t xml:space="preserve">Mwago Eunice </t>
  </si>
  <si>
    <t>Francis Njuguna</t>
  </si>
  <si>
    <t>njugunafrancis344@gmail.com</t>
  </si>
  <si>
    <t xml:space="preserve">Mucibau primary school </t>
  </si>
  <si>
    <t>Michael karani</t>
  </si>
  <si>
    <t>maustemichael84@gmail.com</t>
  </si>
  <si>
    <t>Nearest landmark- Sanel Hotel Naivasha.
Naivasha</t>
  </si>
  <si>
    <t>Nambale</t>
  </si>
  <si>
    <t>Mancha castrol</t>
  </si>
  <si>
    <t>castromancha@gmail.com</t>
  </si>
  <si>
    <t xml:space="preserve">Kahawai west near shell petrol station </t>
  </si>
  <si>
    <t>Migwi Raphael</t>
  </si>
  <si>
    <t>muthurimigwi92@gmail.com</t>
  </si>
  <si>
    <t>Masimba Plaza</t>
  </si>
  <si>
    <t>Joram</t>
  </si>
  <si>
    <t>Joram3@gmail.com</t>
  </si>
  <si>
    <t>Mwembeni</t>
  </si>
  <si>
    <t>Robinson Mboove</t>
  </si>
  <si>
    <t>mbooverobinson@gmail.com</t>
  </si>
  <si>
    <t>Salama</t>
  </si>
  <si>
    <t>5/1/20256</t>
  </si>
  <si>
    <t>SR to be raised on 4th Jan 2026</t>
  </si>
  <si>
    <t>Jecinta mwangi</t>
  </si>
  <si>
    <t>jecintamwangi@gmail.com</t>
  </si>
  <si>
    <t xml:space="preserve">Mucibau </t>
  </si>
  <si>
    <t>ENOCK  BETT</t>
  </si>
  <si>
    <t>ennockbett42@gmail.com</t>
  </si>
  <si>
    <t>kipkenyo, Near ST Barbanas Pri and Sec Sch</t>
  </si>
  <si>
    <t>Mary  ntaiya</t>
  </si>
  <si>
    <t>Ntaiyamary57@gmail.com</t>
  </si>
  <si>
    <t>Rhonda, Near Eileean Ngochoch Primary School</t>
  </si>
  <si>
    <t>Nkubu</t>
  </si>
  <si>
    <t xml:space="preserve">Evans wanyama </t>
  </si>
  <si>
    <t>wanyamaevans@gmail.com</t>
  </si>
  <si>
    <t>Upperhill hospital road</t>
  </si>
  <si>
    <t xml:space="preserve">Moses Otieno </t>
  </si>
  <si>
    <t>Felix Ogonda</t>
  </si>
  <si>
    <t>ogondaphelix@gmail.com</t>
  </si>
  <si>
    <t>Oyugis town near Hill Breeze hotel</t>
  </si>
  <si>
    <t>Daniel Khefufa Mokaya</t>
  </si>
  <si>
    <t xml:space="preserve">Zamo academy near ikonge catholic church </t>
  </si>
  <si>
    <t>Joseph. Maluki</t>
  </si>
  <si>
    <t>malukijoseph@gmail.com</t>
  </si>
  <si>
    <t xml:space="preserve">Nairobi cbd </t>
  </si>
  <si>
    <t xml:space="preserve">Kizito Omondi </t>
  </si>
  <si>
    <t>Daniel Mokaya</t>
  </si>
  <si>
    <t>Ikonge market _marigiti</t>
  </si>
  <si>
    <t>josephkman61@gmail.com</t>
  </si>
  <si>
    <t>Kikopey- Murindu Primary school</t>
  </si>
  <si>
    <t>Catherine Mueni</t>
  </si>
  <si>
    <t>catedavid384@gmail.com</t>
  </si>
  <si>
    <t>Phase 2 Nakuru town</t>
  </si>
  <si>
    <t>KEPHA MASARE</t>
  </si>
  <si>
    <t>kepha1@gmail.com</t>
  </si>
  <si>
    <t>SYOKIMAU-GATE WAY MALL</t>
  </si>
  <si>
    <t>Emmy Chetono</t>
  </si>
  <si>
    <t>emmycherono@gmail.com</t>
  </si>
  <si>
    <t xml:space="preserve">Tegat near Tegat Factory </t>
  </si>
  <si>
    <t>Sharon Mishiko</t>
  </si>
  <si>
    <t>Whizjez@gmail.com</t>
  </si>
  <si>
    <t xml:space="preserve">Edelvale Catholic (Kayole)East Wing Plaza </t>
  </si>
  <si>
    <t>Moses Ojiema</t>
  </si>
  <si>
    <t>Philip Okumu</t>
  </si>
  <si>
    <t>philipokumu21@gmail.com</t>
  </si>
  <si>
    <t xml:space="preserve">Oyugis town Gamba stage </t>
  </si>
  <si>
    <t>SAMSON ONDIEK</t>
  </si>
  <si>
    <t>sammyondiek@gmail.com</t>
  </si>
  <si>
    <t>syokimau-gateway mall ,stima village</t>
  </si>
  <si>
    <t>Francis Olinjo</t>
  </si>
  <si>
    <t>Francisolinjo@gmail.com</t>
  </si>
  <si>
    <t>Pipeline 
Fedha near oilibya</t>
  </si>
  <si>
    <t>Jane iravoga</t>
  </si>
  <si>
    <t>Jadyser@gmail.com</t>
  </si>
  <si>
    <t>Duka moja</t>
  </si>
  <si>
    <t>Marion Mahero</t>
  </si>
  <si>
    <t>marionmahero@gmail.com</t>
  </si>
  <si>
    <t>Rehema Mohamed Kingi</t>
  </si>
  <si>
    <t>Kingirehema@gmail.com</t>
  </si>
  <si>
    <t>Babraham Nalyanya</t>
  </si>
  <si>
    <t>babranalyanya@gmail.com</t>
  </si>
  <si>
    <t xml:space="preserve">Longonot
Nearest landmark- Keroche Breweries
</t>
  </si>
  <si>
    <t>Alivine Maila</t>
  </si>
  <si>
    <t>muigaidavid1@gmail.com</t>
  </si>
  <si>
    <t>Diani, Kona Tamu</t>
  </si>
  <si>
    <t>Jane Odawa</t>
  </si>
  <si>
    <t>Janeodawa@gmail.com</t>
  </si>
  <si>
    <t xml:space="preserve">Holo market </t>
  </si>
  <si>
    <t>Hassan</t>
  </si>
  <si>
    <t>Mohamed Mohamed</t>
  </si>
  <si>
    <t>mohamedmohamed@gmail.com</t>
  </si>
  <si>
    <t>Clive otieno</t>
  </si>
  <si>
    <t>Otienoclive@gmail.com</t>
  </si>
  <si>
    <t>Kapenguria town</t>
  </si>
  <si>
    <t>Collins Shialo</t>
  </si>
  <si>
    <t>shialocollins@gmail.com</t>
  </si>
  <si>
    <t>Francis Mwangi</t>
  </si>
  <si>
    <t>francismwangi@gmail.com</t>
  </si>
  <si>
    <t>Janet Matheka</t>
  </si>
  <si>
    <t>janetmatheka246@gmail.com</t>
  </si>
  <si>
    <t>BASHIR KHABENDI INJAMU</t>
  </si>
  <si>
    <t>judiebash@gmail.com</t>
  </si>
  <si>
    <t xml:space="preserve">Matungu sub county_ near Ejinja primary school </t>
  </si>
  <si>
    <t>Athuman Mapengo</t>
  </si>
  <si>
    <t>athumanmapengo336@gmail.com</t>
  </si>
  <si>
    <t xml:space="preserve">Fredrick Langat </t>
  </si>
  <si>
    <t>langatfred@gmail.com</t>
  </si>
  <si>
    <t xml:space="preserve">Kapsurer </t>
  </si>
  <si>
    <t>Kenneth Kipkemoi</t>
  </si>
  <si>
    <t>Kennethkipemoi191@gmail.com</t>
  </si>
  <si>
    <t>Kapset, Kimulot, Near Kapset Secondary School</t>
  </si>
  <si>
    <t xml:space="preserve">Saraphine Aoko </t>
  </si>
  <si>
    <t>sarahdaniel0420@gmail.com</t>
  </si>
  <si>
    <t>Manyatta, Near Daraja Mbili</t>
  </si>
  <si>
    <t xml:space="preserve">
Kanduyi past makutano (zuri hotel)</t>
  </si>
  <si>
    <t>Jackline</t>
  </si>
  <si>
    <t xml:space="preserve">Kayole </t>
  </si>
  <si>
    <t>motieno267@gmail.com</t>
  </si>
  <si>
    <t>Kayole,
Nearest landmark- Redeemed Gospel Church</t>
  </si>
  <si>
    <t>Marion Omwake</t>
  </si>
  <si>
    <t>marion92@gmail.com</t>
  </si>
  <si>
    <t xml:space="preserve">Sofia Kariuki </t>
  </si>
  <si>
    <t>Malika Adnan</t>
  </si>
  <si>
    <t>Malikaak@gmail.com</t>
  </si>
  <si>
    <t>Junction mall</t>
  </si>
  <si>
    <t>George kirimi joseph</t>
  </si>
  <si>
    <t>georgekirimijoseph@gmail.com</t>
  </si>
  <si>
    <t>Igoji</t>
  </si>
  <si>
    <t>Nancy wairimu</t>
  </si>
  <si>
    <t>Nan56cy@gmail.com</t>
  </si>
  <si>
    <t>Olympic</t>
  </si>
  <si>
    <t xml:space="preserve">Gabriel </t>
  </si>
  <si>
    <t>Joram (2nd request)</t>
  </si>
  <si>
    <t>Pankaj Sahu</t>
  </si>
  <si>
    <t>workshopmng@transpares.com</t>
  </si>
  <si>
    <t>Mvita Tennis club</t>
  </si>
  <si>
    <t>Okobose Amos</t>
  </si>
  <si>
    <t>okoboseamos12@gmail.com</t>
  </si>
  <si>
    <t>St Thomas Seminary Langata</t>
  </si>
  <si>
    <t>George Karimi</t>
  </si>
  <si>
    <t>kimamogeorge69@gmail.com</t>
  </si>
  <si>
    <t xml:space="preserve">Bihi towers </t>
  </si>
  <si>
    <t>Lennox Lisangali</t>
  </si>
  <si>
    <t>lennoxsessiez@gmail.com</t>
  </si>
  <si>
    <t xml:space="preserve">Dennis Nyandika </t>
  </si>
  <si>
    <t>nyandikadennis@gmail.com</t>
  </si>
  <si>
    <t>oderovelmah4@gmail.com</t>
  </si>
  <si>
    <t xml:space="preserve">Kelvin gitonga </t>
  </si>
  <si>
    <t>tushtoshkelvin@gmail.com</t>
  </si>
  <si>
    <t>Felisters Wekesa</t>
  </si>
  <si>
    <t>felisterswekesa@gmail.com</t>
  </si>
  <si>
    <t>Teresia George</t>
  </si>
  <si>
    <t>Georgeteresia85@gmail.com</t>
  </si>
  <si>
    <t>Ndwaru Road</t>
  </si>
  <si>
    <t>Marvin Omega</t>
  </si>
  <si>
    <t>marvinomega18@gmail.com</t>
  </si>
  <si>
    <t>Gambogi</t>
  </si>
  <si>
    <t>Grace Wanguria</t>
  </si>
  <si>
    <t xml:space="preserve">Titus Cheruiyot </t>
  </si>
  <si>
    <t>Clifford Rono</t>
  </si>
  <si>
    <t>cliffordrono@gmail.com</t>
  </si>
  <si>
    <t>Roret market</t>
  </si>
  <si>
    <t>Mohammed Luchinji</t>
  </si>
  <si>
    <t>omubaesther366@gmail.com</t>
  </si>
  <si>
    <t>Maisha Mart</t>
  </si>
  <si>
    <t>George Wanjiru</t>
  </si>
  <si>
    <t>georgekimani702@gmail.com</t>
  </si>
  <si>
    <t>NURU KIROTI</t>
  </si>
  <si>
    <t>nurukiroti36@gmail.com</t>
  </si>
  <si>
    <t>MADOGO TOWN</t>
  </si>
  <si>
    <t>lereiyacepha99@gmail.com</t>
  </si>
  <si>
    <t xml:space="preserve">Edwin Kimathi </t>
  </si>
  <si>
    <t>edwinkimathi40@gmail.com</t>
  </si>
  <si>
    <t xml:space="preserve">Samuel makan </t>
  </si>
  <si>
    <t>Makansam6471@gmail.com</t>
  </si>
  <si>
    <t>Mombasa tudor KC</t>
  </si>
  <si>
    <t>Wailer Moses</t>
  </si>
  <si>
    <t>wailerney@gmail.com</t>
  </si>
  <si>
    <t>Tugoin</t>
  </si>
  <si>
    <t>Alex Kamau</t>
  </si>
  <si>
    <t>alexkcarter2@gmail.com</t>
  </si>
  <si>
    <t>Ruiru kimbo</t>
  </si>
  <si>
    <t>Vincent Kibowot</t>
  </si>
  <si>
    <t>vincentbinnsane@gmail.com</t>
  </si>
  <si>
    <t>Moiben</t>
  </si>
  <si>
    <t>Nancy Matubachi</t>
  </si>
  <si>
    <t>nancymatubachi90@gmail.com</t>
  </si>
  <si>
    <t>Butere-Shatsala</t>
  </si>
  <si>
    <t>Edddie Adrian</t>
  </si>
  <si>
    <t>adryanolex@gmail.com</t>
  </si>
  <si>
    <t>kisa east</t>
  </si>
  <si>
    <t>UMMUKHULTHUM OMAR SHARIFF</t>
  </si>
  <si>
    <t>kulthumummu@gmail.com</t>
  </si>
  <si>
    <t>MAJENGO BIN AGIL, Near Mali Cafe</t>
  </si>
  <si>
    <t>Kibowot Sang</t>
  </si>
  <si>
    <t>vincentbinnsang@gmail.com</t>
  </si>
  <si>
    <t>Kiplombe, Near Kiplombe Primary School</t>
  </si>
  <si>
    <t>Francis Ambutsi</t>
  </si>
  <si>
    <t>ambsmodu2024@gmail.com</t>
  </si>
  <si>
    <t>Nyalenda Katuoro stage</t>
  </si>
  <si>
    <t>George Maingi</t>
  </si>
  <si>
    <t>maingigeorge931@gmail.com</t>
  </si>
  <si>
    <t>Makindu, Near Makindu Police Station</t>
  </si>
  <si>
    <t>Vivian Kangu</t>
  </si>
  <si>
    <t>viviankangu9@gmail.com</t>
  </si>
  <si>
    <t xml:space="preserve">Nigeria prison </t>
  </si>
  <si>
    <t>Elvis shikanga</t>
  </si>
  <si>
    <t>musikhu198@gmail.com</t>
  </si>
  <si>
    <t>Kakamega town, Ikolomani, Iguhu Hospital</t>
  </si>
  <si>
    <t>Granton mengo</t>
  </si>
  <si>
    <t>grantonmengoceo@gmail.com</t>
  </si>
  <si>
    <t>Mombasa jomvu Near Roya Aldina Primary and Sec School</t>
  </si>
  <si>
    <t>Ulbanus Maundu</t>
  </si>
  <si>
    <t>ulbanusmaundu@gmail.com</t>
  </si>
  <si>
    <t xml:space="preserve">Kware market - Rongai </t>
  </si>
  <si>
    <t xml:space="preserve">Edith </t>
  </si>
  <si>
    <t>edithgacheri@gmail.com</t>
  </si>
  <si>
    <t>Kiathumbi</t>
  </si>
  <si>
    <t>Wafula zakayo</t>
  </si>
  <si>
    <t>khaembazacheus@gmail.com</t>
  </si>
  <si>
    <t>Bernard mwalenga</t>
  </si>
  <si>
    <t>benmwale@gmail.com</t>
  </si>
  <si>
    <t>Mombasa likoni</t>
  </si>
  <si>
    <t>Caroline khaemba</t>
  </si>
  <si>
    <t>carolineatieno@gmail.com</t>
  </si>
  <si>
    <t>Turbo, Near</t>
  </si>
  <si>
    <t>Beatrice auja</t>
  </si>
  <si>
    <t>aujab1738@gmail.com</t>
  </si>
  <si>
    <t>Eunice mududa</t>
  </si>
  <si>
    <t>Eunimoods@gmail.com</t>
  </si>
  <si>
    <t>Blair muthike</t>
  </si>
  <si>
    <t>muthikeblair@gmail.com</t>
  </si>
  <si>
    <t xml:space="preserve">Mombasa jomvu </t>
  </si>
  <si>
    <t>Vincent ondogo</t>
  </si>
  <si>
    <t>Ingrid wanjiru</t>
  </si>
  <si>
    <t>Langa nakuru</t>
  </si>
  <si>
    <t>Peter Muthii</t>
  </si>
  <si>
    <t>Petermuthii@gmail.com</t>
  </si>
  <si>
    <t>Roseline omondi</t>
  </si>
  <si>
    <t>Phase 2</t>
  </si>
  <si>
    <t>Isaac edung</t>
  </si>
  <si>
    <t>sheilaokapi74@gmail.com</t>
  </si>
  <si>
    <t>Wollace karanja</t>
  </si>
  <si>
    <t>Sokoni plaza</t>
  </si>
  <si>
    <t xml:space="preserve"> Joshua masieka</t>
  </si>
  <si>
    <t>Manyona00@gmail.com</t>
  </si>
  <si>
    <t xml:space="preserve">
Kitengela </t>
  </si>
  <si>
    <t>Gedion wainaina</t>
  </si>
  <si>
    <t xml:space="preserve">Ivory hotel </t>
  </si>
  <si>
    <t>Patricia ogeto</t>
  </si>
  <si>
    <t xml:space="preserve">Freehold </t>
  </si>
  <si>
    <t>Richard</t>
  </si>
  <si>
    <t xml:space="preserve">Thomas wafula </t>
  </si>
  <si>
    <t>Ashar onchonga</t>
  </si>
  <si>
    <t>Onchongaasher123@gmail.com</t>
  </si>
  <si>
    <t>Gatua</t>
  </si>
  <si>
    <t>Vincent Kibiwott</t>
  </si>
  <si>
    <t>vincentkibiwott@gmail.com</t>
  </si>
  <si>
    <t xml:space="preserve">Ndengelwa </t>
  </si>
  <si>
    <t>Wilson</t>
  </si>
  <si>
    <t>Kibet</t>
  </si>
  <si>
    <t xml:space="preserve">Felix Nzuki </t>
  </si>
  <si>
    <t>felixnzuki@gmail.com</t>
  </si>
  <si>
    <t>Muigai Estate near Yukos</t>
  </si>
  <si>
    <t>Magdaline Njane</t>
  </si>
  <si>
    <t>magdalinenjane35@gmail.com</t>
  </si>
  <si>
    <t>Peter njugia</t>
  </si>
  <si>
    <t>Makueni 
Masimba town</t>
  </si>
  <si>
    <t>Jordan Inaam</t>
  </si>
  <si>
    <t>jordaninaan@gmail.com</t>
  </si>
  <si>
    <t>AAYMCABuilding Ethiopian Embassy State House road</t>
  </si>
  <si>
    <t>Josia mbugua</t>
  </si>
  <si>
    <t>Josiambugua1@gmail.com</t>
  </si>
  <si>
    <t xml:space="preserve">
Thika kissi near barracks primary</t>
  </si>
  <si>
    <t>Dandora phase 4</t>
  </si>
  <si>
    <t>Kennedy Gachoki</t>
  </si>
  <si>
    <t>kevin ochieng</t>
  </si>
  <si>
    <t>simbikev@gmail.com</t>
  </si>
  <si>
    <t>siaya town</t>
  </si>
  <si>
    <t>Mwaura</t>
  </si>
  <si>
    <t>mwaura7@gmail.com</t>
  </si>
  <si>
    <t>Daniel Idagiza</t>
  </si>
  <si>
    <t>Manyanja Road Genesis Butchery</t>
  </si>
  <si>
    <t>Kevin mokaya</t>
  </si>
  <si>
    <t>Kevinmokaya@gmail.com</t>
  </si>
  <si>
    <t>Kebirigo market</t>
  </si>
  <si>
    <t>Joshua juma</t>
  </si>
  <si>
    <t>Jumbju@gmail.com</t>
  </si>
  <si>
    <t xml:space="preserve">Mwea </t>
  </si>
  <si>
    <t>Sarah simiyu</t>
  </si>
  <si>
    <t>Sarahsimiyu@gmail.com</t>
  </si>
  <si>
    <t>Calvin mongare</t>
  </si>
  <si>
    <t>Calvinm@gmail.com</t>
  </si>
  <si>
    <t>Marani kerra offices</t>
  </si>
  <si>
    <t>Mike mwaniki</t>
  </si>
  <si>
    <t>mikemeaniki02@gmail.com</t>
  </si>
  <si>
    <t>Ngong road, Lenana school</t>
  </si>
  <si>
    <t>Purity kananu</t>
  </si>
  <si>
    <t>Chep@gmail.com</t>
  </si>
  <si>
    <t>Patrick mwanjala</t>
  </si>
  <si>
    <t>yusufmwanjala@gmail.com</t>
  </si>
  <si>
    <t xml:space="preserve">Richard Okeyo Okuto </t>
  </si>
  <si>
    <t>rookuto10@gmail.com</t>
  </si>
  <si>
    <t>Nairobi cbd/Pension towers 11floor</t>
  </si>
  <si>
    <t>Joseph muigai</t>
  </si>
  <si>
    <t>Urbandigitalsigns@gmail.com</t>
  </si>
  <si>
    <t xml:space="preserve">Lenah mukiri </t>
  </si>
  <si>
    <t>Chepii@gmail.com</t>
  </si>
  <si>
    <t xml:space="preserve">CBC Koinange street </t>
  </si>
  <si>
    <t>Victoria Mumassabba</t>
  </si>
  <si>
    <t>vicrac@yahoo.com</t>
  </si>
  <si>
    <t>sondu</t>
  </si>
  <si>
    <t>Mark Mane</t>
  </si>
  <si>
    <t>markmane004@gmail.com</t>
  </si>
  <si>
    <t>Badassa</t>
  </si>
  <si>
    <t>Bonface Olando</t>
  </si>
  <si>
    <t>Odhiambo Olando</t>
  </si>
  <si>
    <t>Vok, mombasa</t>
  </si>
  <si>
    <t>Daso hanche</t>
  </si>
  <si>
    <t>dasosisae@gmail.com</t>
  </si>
  <si>
    <t>Arnold</t>
  </si>
  <si>
    <t>amwagodi@gmail.com</t>
  </si>
  <si>
    <t>South B, Nairobi.
Shalom Gardens.
Sore Road</t>
  </si>
  <si>
    <t>Kevin Mukhwana</t>
  </si>
  <si>
    <t>wanyamakevin42@gmail.com</t>
  </si>
  <si>
    <t xml:space="preserve">Kirathimo Market Centre
Juja
</t>
  </si>
  <si>
    <t>Constant Simiyu</t>
  </si>
  <si>
    <t>constantsimiyu@gmail.com</t>
  </si>
  <si>
    <t xml:space="preserve">Florensis </t>
  </si>
  <si>
    <t>Straton and Crapht</t>
  </si>
  <si>
    <t>Joel Otieno</t>
  </si>
  <si>
    <t>Joelopiyo003@gmail.com</t>
  </si>
  <si>
    <t>Harry</t>
  </si>
  <si>
    <t xml:space="preserve">David Mwikya Nzuki </t>
  </si>
  <si>
    <t>nzukidavid0@gmail.com</t>
  </si>
  <si>
    <t>Marion Diana</t>
  </si>
  <si>
    <t>mariondiana42@gmail.com</t>
  </si>
  <si>
    <t xml:space="preserve">Frank Ochieng </t>
  </si>
  <si>
    <t>frankdurane@gmail.com</t>
  </si>
  <si>
    <t xml:space="preserve">Garisa lounge </t>
  </si>
  <si>
    <t>Cleophas Nyakundi</t>
  </si>
  <si>
    <t>nyakundicleophers9@gmail.com</t>
  </si>
  <si>
    <t>Nyange street</t>
  </si>
  <si>
    <t>Rita atieno</t>
  </si>
  <si>
    <t>Ritaatieno@gmail.com</t>
  </si>
  <si>
    <t>Kodhek estate</t>
  </si>
  <si>
    <t xml:space="preserve">Caroline Kipkenei </t>
  </si>
  <si>
    <t>kipkeneicaroline24@gmai.l.com</t>
  </si>
  <si>
    <t xml:space="preserve">Norah kemunto </t>
  </si>
  <si>
    <t>Nathan ondego</t>
  </si>
  <si>
    <t>Odongonathan@gmail.com</t>
  </si>
  <si>
    <t>Fanana</t>
  </si>
  <si>
    <t>Caltex</t>
  </si>
  <si>
    <t>Elijah Muthui</t>
  </si>
  <si>
    <t>muthuii254@gmail.com</t>
  </si>
  <si>
    <t xml:space="preserve">KALRO, Katumani.
Machakos - Wote Highway
Nearest landmark- Katumani Primary School
</t>
  </si>
  <si>
    <t>Abdillahi Ahmed</t>
  </si>
  <si>
    <t>mwanaarafa@yahoo.com</t>
  </si>
  <si>
    <t>brian@gmail.com</t>
  </si>
  <si>
    <t>WAIVY ANJELO</t>
  </si>
  <si>
    <t>WAIVYLISA@GMAIL.COM</t>
  </si>
  <si>
    <t>GEOFFREY RAJULA</t>
  </si>
  <si>
    <t>GEOFFREYRAJULA@GMAIL.COM</t>
  </si>
  <si>
    <t>BAMBURI LAKEVIEW PHASE 5</t>
  </si>
  <si>
    <t>Shitawa Kennedy</t>
  </si>
  <si>
    <t>mamboleo-kisumu concrete</t>
  </si>
  <si>
    <t>CHARDSWICK ASENYO</t>
  </si>
  <si>
    <t>CHARDWICKADEWY084@GMAIL.COM</t>
  </si>
  <si>
    <t>Wycliffe gwaro</t>
  </si>
  <si>
    <t>Wycliffegwaro8@gmail.com</t>
  </si>
  <si>
    <t>Marani Banda junction</t>
  </si>
  <si>
    <t>Joash onyancha</t>
  </si>
  <si>
    <t>onyanchajoash46@gmail.com</t>
  </si>
  <si>
    <t xml:space="preserve">Harrison </t>
  </si>
  <si>
    <t>Jacinta nyumu</t>
  </si>
  <si>
    <t>nyumujacinta@gmail.com</t>
  </si>
  <si>
    <t>Jacklyin kundu</t>
  </si>
  <si>
    <t>Jkundu67@gmail.com</t>
  </si>
  <si>
    <t xml:space="preserve">Diru Douglas </t>
  </si>
  <si>
    <t xml:space="preserve">Molo </t>
  </si>
  <si>
    <t>Kenneth Gituma</t>
  </si>
  <si>
    <t>gitumakenneth@gmail.com</t>
  </si>
  <si>
    <t>VIDA</t>
  </si>
  <si>
    <t>Geoffrey Omwoyo</t>
  </si>
  <si>
    <t>Mogenigeoffrey@gmail.com</t>
  </si>
  <si>
    <t xml:space="preserve">BUSIA Police Station </t>
  </si>
  <si>
    <t>Kanduyi</t>
  </si>
  <si>
    <t>Teresia Muthoni</t>
  </si>
  <si>
    <t>georgeteresia85@gmail.com</t>
  </si>
  <si>
    <t>ANNA SIRGRI CHURCH (Dagoretti)</t>
  </si>
  <si>
    <t>Ian Karimi</t>
  </si>
  <si>
    <t>karimians16@gmail.com</t>
  </si>
  <si>
    <t>Kasarani Mamboz club, opposite Murema primary school. A few meters from hunters stage.</t>
  </si>
  <si>
    <t>Mathew Oleche</t>
  </si>
  <si>
    <t>mathewoleche@gmail.com</t>
  </si>
  <si>
    <t>Ronald Ochieng</t>
  </si>
  <si>
    <t>ronaldochieng1@gmail.com</t>
  </si>
  <si>
    <t xml:space="preserve">Muhoroni Mariwa school </t>
  </si>
  <si>
    <t>Ochieng Ronald</t>
  </si>
  <si>
    <t>ochiengronald@gmail.com</t>
  </si>
  <si>
    <t>Majid mohamed dabasa</t>
  </si>
  <si>
    <t>saumajid11@gmail.com</t>
  </si>
  <si>
    <t>bombolulu</t>
  </si>
  <si>
    <t xml:space="preserve">Moraa Zipporah </t>
  </si>
  <si>
    <t>Mamboleo Posho Stage</t>
  </si>
  <si>
    <t>desmondomiti3@gmail.com</t>
  </si>
  <si>
    <t>Jesse Kimutai</t>
  </si>
  <si>
    <t>Imprezajesse@gmail.com</t>
  </si>
  <si>
    <t>Moi university kesses</t>
  </si>
  <si>
    <t>Alvin Nganga</t>
  </si>
  <si>
    <t>Alvannar254@gmail.com</t>
  </si>
  <si>
    <t>Kasarani - Claycity/carwash</t>
  </si>
  <si>
    <t>Getare</t>
  </si>
  <si>
    <t>Voi town</t>
  </si>
  <si>
    <t>Martin Wachira</t>
  </si>
  <si>
    <t>Martoh1185@gmail.com</t>
  </si>
  <si>
    <t>Canini beehive centre opposite simba cement</t>
  </si>
  <si>
    <t>Danielnyingi06@gmail.com</t>
  </si>
  <si>
    <t>Victor Muniko</t>
  </si>
  <si>
    <t>Vickvictor777@gmail.com</t>
  </si>
  <si>
    <t>Mkopa kehancha</t>
  </si>
  <si>
    <t xml:space="preserve">Kenya power </t>
  </si>
  <si>
    <t>Tom Earnest</t>
  </si>
  <si>
    <t>tomearnest@gmail.com</t>
  </si>
  <si>
    <t>Kisumu Lumbian</t>
  </si>
  <si>
    <t>Devin Juma</t>
  </si>
  <si>
    <t>devinjuma@gmail.com</t>
  </si>
  <si>
    <t>Bura</t>
  </si>
  <si>
    <t>edwin@gmail.com</t>
  </si>
  <si>
    <t>stephenomondi@gmail.com</t>
  </si>
  <si>
    <t>vincent@gmail.com</t>
  </si>
  <si>
    <t xml:space="preserve">Stephen Omondi </t>
  </si>
  <si>
    <t>omondistephen@gmsil.com</t>
  </si>
  <si>
    <t>John Irungu</t>
  </si>
  <si>
    <t>irungujohn@gmail.com</t>
  </si>
  <si>
    <t>Hamisi Suleiman</t>
  </si>
  <si>
    <t>suleimanhamisi@gmail.com</t>
  </si>
  <si>
    <t>Kennedy Kakuta</t>
  </si>
  <si>
    <t>kakutaken@gmail.com</t>
  </si>
  <si>
    <t xml:space="preserve">Margaret Okinda </t>
  </si>
  <si>
    <t>maggyokinda@gmail.com</t>
  </si>
  <si>
    <t>ICT expets</t>
  </si>
  <si>
    <t>ict@gmail.com</t>
  </si>
  <si>
    <t>John Njuguna</t>
  </si>
  <si>
    <t>jjunguna@gmail.com</t>
  </si>
  <si>
    <t>Shem Mbithi</t>
  </si>
  <si>
    <t>mbithi@gmail.com</t>
  </si>
  <si>
    <t xml:space="preserve">Lawrence Ochieng </t>
  </si>
  <si>
    <t>larykristen@gmail.com</t>
  </si>
  <si>
    <t xml:space="preserve">Marie Kerubo </t>
  </si>
  <si>
    <t>marykerubo203@gmail.com</t>
  </si>
  <si>
    <t>Kisii gesonso</t>
  </si>
  <si>
    <t>Chebarbar</t>
  </si>
  <si>
    <t>Finlay Monda</t>
  </si>
  <si>
    <t>Cheplaskei</t>
  </si>
  <si>
    <t>Victor Kiprop</t>
  </si>
  <si>
    <t>Paul kide</t>
  </si>
  <si>
    <t>Paulkide@gmail.com</t>
  </si>
  <si>
    <t>Sekerr</t>
  </si>
  <si>
    <t xml:space="preserve">Faris kuria (second order) </t>
  </si>
  <si>
    <t xml:space="preserve">ANGELA WAMBUI </t>
  </si>
  <si>
    <t>WAMBUIANGELA13@GMAIL.COM</t>
  </si>
  <si>
    <t>Jane Wangari</t>
  </si>
  <si>
    <t>janekamau15@gmail.com</t>
  </si>
  <si>
    <t xml:space="preserve">Nyahururu town </t>
  </si>
  <si>
    <t xml:space="preserve">MWACHUO ALI TEUSI </t>
  </si>
  <si>
    <t>MWACHUOTEUSI@GMAIL.COM</t>
  </si>
  <si>
    <t>LIKONI-SHIKAADABU</t>
  </si>
  <si>
    <t>lavendakai@yahoo.com</t>
  </si>
  <si>
    <t>JUNDA</t>
  </si>
  <si>
    <t>James Kamau</t>
  </si>
  <si>
    <t>Jameskamaa@gmail.com</t>
  </si>
  <si>
    <t>Solana</t>
  </si>
  <si>
    <t>OSCAR CHONGA KITI</t>
  </si>
  <si>
    <t>OSCARKITI26@GMAIL.COM</t>
  </si>
  <si>
    <t>MSHOMORONI</t>
  </si>
  <si>
    <t>Freshia Nyokabi</t>
  </si>
  <si>
    <t>njokabifreshia722@gmail.com</t>
  </si>
  <si>
    <t>johnmuchiri115@gmail.com</t>
  </si>
  <si>
    <t>antony@gmail.com</t>
  </si>
  <si>
    <t>Winnie mtuko</t>
  </si>
  <si>
    <t>winniemutua1@gmail.com</t>
  </si>
  <si>
    <t>sabasaba</t>
  </si>
  <si>
    <t>katanali@gmail.com</t>
  </si>
  <si>
    <t xml:space="preserve">Bombolulu workshop </t>
  </si>
  <si>
    <t>Gilbert Nyongesa</t>
  </si>
  <si>
    <t>ongogogilbert@gmail.com</t>
  </si>
  <si>
    <t xml:space="preserve">Muranga </t>
  </si>
  <si>
    <t>Lawrence arwa</t>
  </si>
  <si>
    <t>Kilifi  kiwandani  area</t>
  </si>
  <si>
    <t>Ronald Obunga</t>
  </si>
  <si>
    <t>ro@gmail.com</t>
  </si>
  <si>
    <t xml:space="preserve">Usoma, pipeline </t>
  </si>
  <si>
    <t>Taita Taveta</t>
  </si>
  <si>
    <t xml:space="preserve">Brian Odhiambo </t>
  </si>
  <si>
    <t>Mary Kipkurgat</t>
  </si>
  <si>
    <t>Mary ndambuki</t>
  </si>
  <si>
    <t>maryndambuki828@gmail.com</t>
  </si>
  <si>
    <t xml:space="preserve">Junda Ng'ombeni,near the faith prestige Academy </t>
  </si>
  <si>
    <t>nmuchui03@gmail.com</t>
  </si>
  <si>
    <t>Hodana osman</t>
  </si>
  <si>
    <t>Hodanosman@gmail.com</t>
  </si>
  <si>
    <t xml:space="preserve">6street Eastleigh 
6street tower </t>
  </si>
  <si>
    <t>Joseph Odhiambo</t>
  </si>
  <si>
    <t>Zionmall</t>
  </si>
  <si>
    <t>Clive onkeo</t>
  </si>
  <si>
    <t>Onkeoclive@gmail.com</t>
  </si>
  <si>
    <t xml:space="preserve">Aroung Sironga girls
Nyamira
</t>
  </si>
  <si>
    <t>Daisy akinyi</t>
  </si>
  <si>
    <t>Dennis mutuku</t>
  </si>
  <si>
    <t>Kipyego</t>
  </si>
  <si>
    <t>Kipye1@gmail.com</t>
  </si>
  <si>
    <t>Maria7@gmail.com</t>
  </si>
  <si>
    <t>Kyalo</t>
  </si>
  <si>
    <t>fatui01@gmail.com</t>
  </si>
  <si>
    <t>Catherine Njeri</t>
  </si>
  <si>
    <t>Catekmuhia@gmail.com</t>
  </si>
  <si>
    <t>Kahatia</t>
  </si>
  <si>
    <t>Hesborn Karanja</t>
  </si>
  <si>
    <t>Hesbornkaranja92@gmail.com</t>
  </si>
  <si>
    <t>Mogonga market</t>
  </si>
  <si>
    <t>Johnson Keya Maelo</t>
  </si>
  <si>
    <t>Cheryl Atieno Otieno</t>
  </si>
  <si>
    <t>Otienocheryl18@gmail.com</t>
  </si>
  <si>
    <t>Wafula Hector</t>
  </si>
  <si>
    <t>Tasia kwa Ndege</t>
  </si>
  <si>
    <t>Patrick mwangangi</t>
  </si>
  <si>
    <t>patrick123@gmail.com</t>
  </si>
  <si>
    <t xml:space="preserve">Juliana Bonareri </t>
  </si>
  <si>
    <t xml:space="preserve">Noah maasai </t>
  </si>
  <si>
    <t>noahmaasai@gmail.com</t>
  </si>
  <si>
    <t>Manyanja road</t>
  </si>
  <si>
    <t>Millicent rose waweru</t>
  </si>
  <si>
    <t>waweruantony43@gmail.com</t>
  </si>
  <si>
    <t xml:space="preserve">Mawanga </t>
  </si>
  <si>
    <t xml:space="preserve">Simon waweru karanja </t>
  </si>
  <si>
    <t xml:space="preserve">Kimbo,Matangi Road, Homeland area near St Linda school </t>
  </si>
  <si>
    <t xml:space="preserve">Abdihakim Adan Mohamed </t>
  </si>
  <si>
    <t>abdihakimadan726@gmail.com</t>
  </si>
  <si>
    <t>Eastleigh Section 3,Albarsha Apartment,House No 29 A</t>
  </si>
  <si>
    <t>Francis Maganga</t>
  </si>
  <si>
    <t>francismaganga19@gmail.com</t>
  </si>
  <si>
    <t>Voi town,</t>
  </si>
  <si>
    <t>Magret Ogallo</t>
  </si>
  <si>
    <t>joshinainternational91@gmail.com</t>
  </si>
  <si>
    <t xml:space="preserve">langas-kisumu ndogo </t>
  </si>
  <si>
    <t xml:space="preserve">Kikopey-Murindu Primary </t>
  </si>
  <si>
    <t>Catherinemueni61@gmail.com</t>
  </si>
  <si>
    <t xml:space="preserve">PROVINCE </t>
  </si>
  <si>
    <t>Gabriel Kimani</t>
  </si>
  <si>
    <t>khimanihunter599@gmail.com</t>
  </si>
  <si>
    <t>Limuru- Ngarariga</t>
  </si>
  <si>
    <t>Paul Kisongochi</t>
  </si>
  <si>
    <t>pkisongochi@gmail.com</t>
  </si>
  <si>
    <t>Diane Mwashuma</t>
  </si>
  <si>
    <t>dianemwashuma@gmail.com</t>
  </si>
  <si>
    <t>Mwatunge Primary School</t>
  </si>
  <si>
    <t>Vincent Dibogo</t>
  </si>
  <si>
    <t>Vdibogo@gmail.com</t>
  </si>
  <si>
    <t>Okidi Owino</t>
  </si>
  <si>
    <t>lewinskiesam9@gmail.com</t>
  </si>
  <si>
    <t>Kabobo</t>
  </si>
  <si>
    <t>Peter Marete</t>
  </si>
  <si>
    <t>petermarete05@gmail.com</t>
  </si>
  <si>
    <t>Ndalat</t>
  </si>
  <si>
    <t>Arnold. Njihia</t>
  </si>
  <si>
    <t>aroynaknjihia@gmail.com</t>
  </si>
  <si>
    <t>Joel burati</t>
  </si>
  <si>
    <t>prsscod@gmail.com</t>
  </si>
  <si>
    <t>kagumo</t>
  </si>
  <si>
    <t>Jackline Jepkemoi</t>
  </si>
  <si>
    <t>jackiechep625@gmail.com</t>
  </si>
  <si>
    <t>Daniel Fundi</t>
  </si>
  <si>
    <t>fund.danie@gmail.com</t>
  </si>
  <si>
    <t xml:space="preserve">Mangu high school </t>
  </si>
  <si>
    <t xml:space="preserve">HUSSEIN ROBA </t>
  </si>
  <si>
    <t>husseinadan284@gmail.com</t>
  </si>
  <si>
    <t>Turbi</t>
  </si>
  <si>
    <t>Abdalla Ali Mohammed</t>
  </si>
  <si>
    <t>Fikirinitime@gmail.com</t>
  </si>
  <si>
    <t>Francis Sove</t>
  </si>
  <si>
    <t>sove625@gmail.com</t>
  </si>
  <si>
    <t>Porini inn</t>
  </si>
  <si>
    <t>Shirley Ndanu</t>
  </si>
  <si>
    <t>scholahndanu2004@gmail.com</t>
  </si>
  <si>
    <t xml:space="preserve">Embu near embu hospital </t>
  </si>
  <si>
    <t>Patrick wachira</t>
  </si>
  <si>
    <t>mugopatrick13@gmail.com</t>
  </si>
  <si>
    <t>Embu kimanguru near kimanguru secondary school</t>
  </si>
  <si>
    <t>Josephat Mutua</t>
  </si>
  <si>
    <t>joshpatmutua1999@gmail.com</t>
  </si>
  <si>
    <t xml:space="preserve">Ruiru </t>
  </si>
  <si>
    <t>Shamiru mawanda</t>
  </si>
  <si>
    <t>shamirumawanda@gmail.com</t>
  </si>
  <si>
    <t>Destiny recovery church,near Catholic view flirt</t>
  </si>
  <si>
    <t>Maryam Khmamis</t>
  </si>
  <si>
    <t>maryamkhamis@gmail.com</t>
  </si>
  <si>
    <t>Kisauni, Bamburi</t>
  </si>
  <si>
    <t>Emmanual Kweya</t>
  </si>
  <si>
    <t>emmanual_kweyu@yahoo.com</t>
  </si>
  <si>
    <t>Mumias Kamasai police post</t>
  </si>
  <si>
    <t>Mary Ngina Muli</t>
  </si>
  <si>
    <t>marymuli@gmail.com</t>
  </si>
  <si>
    <t>Dr. Bablaa, Ukunda</t>
  </si>
  <si>
    <t>Thou Dennis</t>
  </si>
  <si>
    <t>dennisthuo93@yahoo.com</t>
  </si>
  <si>
    <t xml:space="preserve">Michael Odhiambo </t>
  </si>
  <si>
    <t>modhiambo343@gmail.com</t>
  </si>
  <si>
    <t>Arthi River Teule</t>
  </si>
  <si>
    <t>Mwangi gitau</t>
  </si>
  <si>
    <t>Eddmwas@gmail.com</t>
  </si>
  <si>
    <t>Naka</t>
  </si>
  <si>
    <t>Ngoja Ndoro Piru</t>
  </si>
  <si>
    <t>ndoropiru@gmail.com</t>
  </si>
  <si>
    <t xml:space="preserve">Ukunda Polytechnic </t>
  </si>
  <si>
    <t xml:space="preserve">Collins Kiprono (second order) </t>
  </si>
  <si>
    <t xml:space="preserve">Shabab </t>
  </si>
  <si>
    <t>Fredrick Ochieng</t>
  </si>
  <si>
    <t>Bondo Uyawe beach</t>
  </si>
  <si>
    <t>Dunga</t>
  </si>
  <si>
    <t>Ruth Ondieki</t>
  </si>
  <si>
    <t>okemunto97@gmail.com</t>
  </si>
  <si>
    <t>Rangwe Bus Stop</t>
  </si>
  <si>
    <t xml:space="preserve">Otieno Washington </t>
  </si>
  <si>
    <t>Otienowashington305@gmail.com</t>
  </si>
  <si>
    <t>Caroline Ngumbi</t>
  </si>
  <si>
    <t>Sanaipeitorome@gmail.com</t>
  </si>
  <si>
    <t>Parliament , senate gate</t>
  </si>
  <si>
    <t>Erastus Oganga</t>
  </si>
  <si>
    <t>awinoganga@gmail.com</t>
  </si>
  <si>
    <t>Uriri Market</t>
  </si>
  <si>
    <t>Renson Ombene</t>
  </si>
  <si>
    <t>Rennyombene@gmail.com</t>
  </si>
  <si>
    <t>Erick Mokua</t>
  </si>
  <si>
    <t>ericmarita234@gmail.com</t>
  </si>
  <si>
    <t xml:space="preserve">Kisii, Nyangena </t>
  </si>
  <si>
    <t>Joram Oracho</t>
  </si>
  <si>
    <t>tillenjoram4@gmail.com</t>
  </si>
  <si>
    <t>Jemimah Akoth Ogol</t>
  </si>
  <si>
    <t>akothjemimah@yahoo.com</t>
  </si>
  <si>
    <t xml:space="preserve">Oyugis town near Nyambori primary school </t>
  </si>
  <si>
    <t>Josphat munubi</t>
  </si>
  <si>
    <t>josphatmunuz54@gmail.com</t>
  </si>
  <si>
    <t>Daniel langali</t>
  </si>
  <si>
    <t>langalidan67@gmail.com</t>
  </si>
  <si>
    <t xml:space="preserve">Bindi Phineas </t>
  </si>
  <si>
    <t>bundiphineas91@gmail.com</t>
  </si>
  <si>
    <t>Newton</t>
  </si>
  <si>
    <t>newtonsalim13@gmail.com</t>
  </si>
  <si>
    <t>Olive</t>
  </si>
  <si>
    <t>dailycosmetics@gmail.com</t>
  </si>
  <si>
    <t>Eastleigh,Yare towers(He Needs another device for the house)</t>
  </si>
  <si>
    <t xml:space="preserve">Cranch Ochieng </t>
  </si>
  <si>
    <t>cranchmarkochieng@gmail.com</t>
  </si>
  <si>
    <t>Rangwe Stage</t>
  </si>
  <si>
    <t>Dennis Masinde</t>
  </si>
  <si>
    <t>masindemuliro34@gmail.com</t>
  </si>
  <si>
    <t xml:space="preserve">Martin Mulei </t>
  </si>
  <si>
    <t>Matheani market</t>
  </si>
  <si>
    <t>Paul Elijah Wasuta</t>
  </si>
  <si>
    <t>paulelijah254@gmail.com</t>
  </si>
  <si>
    <t>Bungoma town ST. Dominion</t>
  </si>
  <si>
    <t>Hustines Salamba</t>
  </si>
  <si>
    <t>Olando Bonface</t>
  </si>
  <si>
    <t xml:space="preserve">Odhiambo john </t>
  </si>
  <si>
    <t>Mombasa, vok</t>
  </si>
  <si>
    <t>Mercy Segem</t>
  </si>
  <si>
    <t>mercysegem@gmail.com</t>
  </si>
  <si>
    <t>Kaplong Centre</t>
  </si>
  <si>
    <t>Robert Lisutsa</t>
  </si>
  <si>
    <t>likhakojunior@gmail.com</t>
  </si>
  <si>
    <t>Wesley kipchumba</t>
  </si>
  <si>
    <t>bungeiw@yahoo.com</t>
  </si>
  <si>
    <t>kapseret</t>
  </si>
  <si>
    <t>adnamz wambua mutua</t>
  </si>
  <si>
    <t>adnamzw@gmail.com</t>
  </si>
  <si>
    <t>Edwin Nyabuto</t>
  </si>
  <si>
    <t>Market Plaza Room 12</t>
  </si>
  <si>
    <t xml:space="preserve">Peter Aswani. </t>
  </si>
  <si>
    <t>aswanipeter7@gmail.com</t>
  </si>
  <si>
    <t>Kakamega.
Butere sub county. 
Landmark:Guava Resort Butere</t>
  </si>
  <si>
    <t>Jomvu mikanjuni</t>
  </si>
  <si>
    <t>Kennedy Oruko</t>
  </si>
  <si>
    <t>Kenoruko6@gmail.com</t>
  </si>
  <si>
    <t>Shimanzi</t>
  </si>
  <si>
    <t>Baraka Mweri</t>
  </si>
  <si>
    <t>Barakamweri@gmail.com</t>
  </si>
  <si>
    <t>Bashar ali maarof</t>
  </si>
  <si>
    <t>basharalimaaruuf@gmail.com</t>
  </si>
  <si>
    <t>Sawa Mall 
Jamstreet 
Eastleigh  close to garissa  lodge</t>
  </si>
  <si>
    <t>Abdurahman Abdulkadir Sabriye</t>
  </si>
  <si>
    <t>Abdurahmansabriye@gmail.com</t>
  </si>
  <si>
    <t>Eastleigh, Jam street, opposite jam two shop, major Muriithi street.</t>
  </si>
  <si>
    <t>Sharon Lukorito</t>
  </si>
  <si>
    <t>sharonlukoriyo@gmail.com</t>
  </si>
  <si>
    <t>Eunice Mwago</t>
  </si>
  <si>
    <t>Ann muthoni</t>
  </si>
  <si>
    <t>annkamuso@gmail.com</t>
  </si>
  <si>
    <t>Ndunyu njeru</t>
  </si>
  <si>
    <t>Josphat Mauti</t>
  </si>
  <si>
    <t>josphatmauti@gmail.com</t>
  </si>
  <si>
    <t>Kisii central</t>
  </si>
  <si>
    <t>Eunice wanjiru</t>
  </si>
  <si>
    <t>annwanjiru@gmail.com</t>
  </si>
  <si>
    <t>Ndunyunjeru</t>
  </si>
  <si>
    <t>Faith Cherop</t>
  </si>
  <si>
    <t>fcherop78@gmail.com</t>
  </si>
  <si>
    <t>Natasha</t>
  </si>
  <si>
    <t>Natashaloigero@gmail.com</t>
  </si>
  <si>
    <t>Maweni</t>
  </si>
  <si>
    <t>Tsuma Lalo</t>
  </si>
  <si>
    <t>tsumalalo@gmail.com</t>
  </si>
  <si>
    <t xml:space="preserve">Kelvin Martin </t>
  </si>
  <si>
    <t>kelvinmartin2030@gmail.com</t>
  </si>
  <si>
    <t>Martin Muturi</t>
  </si>
  <si>
    <t>martimmuturi@gmail.com</t>
  </si>
  <si>
    <t>Hamisi Mutua</t>
  </si>
  <si>
    <t>Hamisimutua@gmail.com</t>
  </si>
  <si>
    <t>Stephen Ngesa</t>
  </si>
  <si>
    <t>ngesastephene1@gmail.com</t>
  </si>
  <si>
    <t>NANDI</t>
  </si>
  <si>
    <t>Margaret Jamilla</t>
  </si>
  <si>
    <t>jamillamaggy@gmail.com</t>
  </si>
  <si>
    <t xml:space="preserve">Mvindeni </t>
  </si>
  <si>
    <t>Julius Muhia</t>
  </si>
  <si>
    <t>juliusmuhia@gmail.com</t>
  </si>
  <si>
    <t>Cepha Lereiya</t>
  </si>
  <si>
    <t>Ruiru kihunguro</t>
  </si>
  <si>
    <t>David Ndambuki</t>
  </si>
  <si>
    <t>ndambukidavid@gmail.com</t>
  </si>
  <si>
    <t>Imelda Otieno</t>
  </si>
  <si>
    <t>imeldaotieno@gmail.com</t>
  </si>
  <si>
    <t>Kogoflylux</t>
  </si>
  <si>
    <t>Call back req</t>
  </si>
  <si>
    <t>Hillary korir</t>
  </si>
  <si>
    <t>Hillarykorir@gmail.com</t>
  </si>
  <si>
    <t>Agnes Chebor</t>
  </si>
  <si>
    <t>cheboragnes7@gmail.com</t>
  </si>
  <si>
    <t xml:space="preserve">Ruth Kerubo </t>
  </si>
  <si>
    <t>nehemak392@gmail.com</t>
  </si>
  <si>
    <t>Embakasi Garrison, Green corner</t>
  </si>
  <si>
    <t>Caroll Obinju</t>
  </si>
  <si>
    <t>carrolvera@gmail.com</t>
  </si>
  <si>
    <t xml:space="preserve">Moiben </t>
  </si>
  <si>
    <t>Andrew magu</t>
  </si>
  <si>
    <t>amagu@theelitegroup.com</t>
  </si>
  <si>
    <t>To Raise SR 24 TH  Nov</t>
  </si>
  <si>
    <t>Salim Lentimalei</t>
  </si>
  <si>
    <t>samiasalim053@gmail.com</t>
  </si>
  <si>
    <t>Maralal Town</t>
  </si>
  <si>
    <t xml:space="preserve">Joy </t>
  </si>
  <si>
    <t>Joy8@gmail.com</t>
  </si>
  <si>
    <t>Wote town</t>
  </si>
  <si>
    <t>Joseph8@gmail.com</t>
  </si>
  <si>
    <t>Gidraph mugo Kairu</t>
  </si>
  <si>
    <t>Gidraphmugoh@gmail.com</t>
  </si>
  <si>
    <t>Ruiru, bypass, past wataalam, place called  mijikenda.</t>
  </si>
  <si>
    <t xml:space="preserve">Dennis mutuku </t>
  </si>
  <si>
    <t>Musa</t>
  </si>
  <si>
    <t>Musaa9@gmail.com</t>
  </si>
  <si>
    <t>Prince Nzambia</t>
  </si>
  <si>
    <t>princezambia870@gmail.com</t>
  </si>
  <si>
    <t>Kirumbi, Near PAG Hotel</t>
  </si>
  <si>
    <t>Francis Huria Karuri</t>
  </si>
  <si>
    <t>fhndiritu@gmail.com</t>
  </si>
  <si>
    <t xml:space="preserve">Nakuru Pipeline, Elementaita,  rainageSec school </t>
  </si>
  <si>
    <t>Faith Makori</t>
  </si>
  <si>
    <t>faithmakori550@gmail.com</t>
  </si>
  <si>
    <t>CBD duruma road</t>
  </si>
  <si>
    <t>Ahmed</t>
  </si>
  <si>
    <t>Ahmedi8@gmail.com</t>
  </si>
  <si>
    <t xml:space="preserve">Davijo  Distributors </t>
  </si>
  <si>
    <t>Josphine Okinyi</t>
  </si>
  <si>
    <t>okinyijosphine@gmail.com</t>
  </si>
  <si>
    <t>Joseph Mburu</t>
  </si>
  <si>
    <t>josephmwauramburu2324@gmail.com</t>
  </si>
  <si>
    <t>Past Kibaoni, Misufini, Near Pwani University</t>
  </si>
  <si>
    <t>Flevian musa</t>
  </si>
  <si>
    <t>flevianmusa95@gmail.com</t>
  </si>
  <si>
    <t>Alex Mariita</t>
  </si>
  <si>
    <t>mariitaalex@gmail.com</t>
  </si>
  <si>
    <t>Joram kuria</t>
  </si>
  <si>
    <t>jmkuria1900@gmail.com</t>
  </si>
  <si>
    <t>Bonde jawatho (opposite njoro sec School)</t>
  </si>
  <si>
    <t>Mohamed  abdi</t>
  </si>
  <si>
    <t>Qubaaye4040@gmail.com</t>
  </si>
  <si>
    <t xml:space="preserve">Eastleigh Mega shopping mall ,Hope curtains  
Gn 104 </t>
  </si>
  <si>
    <t>Jonah Kosgei</t>
  </si>
  <si>
    <t>Kosgeijonah217@gmail.com</t>
  </si>
  <si>
    <t xml:space="preserve">Shariani pope stage </t>
  </si>
  <si>
    <t>Sophie Mbogo</t>
  </si>
  <si>
    <t>mbogosophie@gmail.com</t>
  </si>
  <si>
    <t>Meru, MAUA</t>
  </si>
  <si>
    <t>Karumaru pry school</t>
  </si>
  <si>
    <t>Crispine Matengo</t>
  </si>
  <si>
    <t>matengocrispine@gmail.com</t>
  </si>
  <si>
    <t>Past Mamboleo-Gita, Near Gita Sub County Hospital</t>
  </si>
  <si>
    <t>Kelvin karanja</t>
  </si>
  <si>
    <t>Mary ndungu</t>
  </si>
  <si>
    <t>Kevin Ochola</t>
  </si>
  <si>
    <t>kevinochola@gmail.com</t>
  </si>
  <si>
    <t>Migori, Namba</t>
  </si>
  <si>
    <t>Mosesezekiel011@gmail.com</t>
  </si>
  <si>
    <t xml:space="preserve">Brian Ochieng </t>
  </si>
  <si>
    <t>Ochiengbrian@gmail.com</t>
  </si>
  <si>
    <t>odhiambogeofrey92@gmail.com</t>
  </si>
  <si>
    <t>Quick mart</t>
  </si>
  <si>
    <t>Benjamin anditi</t>
  </si>
  <si>
    <t>Benstrigger@gmail.com</t>
  </si>
  <si>
    <t>Nancy Ogalo</t>
  </si>
  <si>
    <t>Kennedyodhiambo036@gmail.com</t>
  </si>
  <si>
    <t>Obwolo</t>
  </si>
  <si>
    <t>Lonah Namale</t>
  </si>
  <si>
    <t>Andesomaureenakinyi@gmail.com</t>
  </si>
  <si>
    <t>Huruma backside of lions</t>
  </si>
  <si>
    <t>Luckreshia kiende</t>
  </si>
  <si>
    <t>Martin muriki</t>
  </si>
  <si>
    <t>chwamnari1254@gmail.com</t>
  </si>
  <si>
    <t xml:space="preserve">Tracey omwenga </t>
  </si>
  <si>
    <t>Omwengatracy@gmail.com</t>
  </si>
  <si>
    <t>Kona maji</t>
  </si>
  <si>
    <t>Lilian Lubanga</t>
  </si>
  <si>
    <t>Lilian@gmail.com</t>
  </si>
  <si>
    <t>Mercy Too</t>
  </si>
  <si>
    <t>mercytoo30@gmail.com</t>
  </si>
  <si>
    <t>kapkoros</t>
  </si>
  <si>
    <t>LEWIS WEKESA</t>
  </si>
  <si>
    <t>lewiswekesa58@gmail.com</t>
  </si>
  <si>
    <t>ERIC MOMANYI</t>
  </si>
  <si>
    <t>ericmomanyi123@gmail.com</t>
  </si>
  <si>
    <t xml:space="preserve">Keroka plaza </t>
  </si>
  <si>
    <t xml:space="preserve">Bernice odek </t>
  </si>
  <si>
    <t>Ann akinyi dulo</t>
  </si>
  <si>
    <t>annaakinyi@yahoo.com</t>
  </si>
  <si>
    <t xml:space="preserve">Samuel Nyambane </t>
  </si>
  <si>
    <t>nyambanesamuel11@gmail.com</t>
  </si>
  <si>
    <t xml:space="preserve">Matunwa Primary </t>
  </si>
  <si>
    <t xml:space="preserve">Rita atieno </t>
  </si>
  <si>
    <t>ritaatieno@gmail.com</t>
  </si>
  <si>
    <t>Kodhek argwings</t>
  </si>
  <si>
    <t>Elvis Shikanga</t>
  </si>
  <si>
    <t>Musikhu198@gmail.com</t>
  </si>
  <si>
    <t xml:space="preserve">Iguhu, Lidambiza Market </t>
  </si>
  <si>
    <t xml:space="preserve">Cynthia oginga </t>
  </si>
  <si>
    <t>Cynthiaoginga29@gmail.com</t>
  </si>
  <si>
    <t>Kiwasco kibos</t>
  </si>
  <si>
    <t>Christine8@gmail.com</t>
  </si>
  <si>
    <t>Mohamed54@gmail.com</t>
  </si>
  <si>
    <t>Frank Etole</t>
  </si>
  <si>
    <t>etole@hushmail.com</t>
  </si>
  <si>
    <t>Muslim Estate</t>
  </si>
  <si>
    <t xml:space="preserve">Laban Brian Otieno </t>
  </si>
  <si>
    <t>brianlaban254@gmail.com</t>
  </si>
  <si>
    <t>Evalyne Nyawira</t>
  </si>
  <si>
    <t>evalynenyawira082@gmail.com</t>
  </si>
  <si>
    <t>Thumaita</t>
  </si>
  <si>
    <t>Hafidh Waladi mohamed</t>
  </si>
  <si>
    <t>nzenzemanofficial@gmail.com</t>
  </si>
  <si>
    <t>Miwani</t>
  </si>
  <si>
    <t>Jenipher Indiya</t>
  </si>
  <si>
    <t>jenniferindiya74@gmail.com</t>
  </si>
  <si>
    <t>Yusuf bakar asango</t>
  </si>
  <si>
    <t>Bakayususango@gmail.com</t>
  </si>
  <si>
    <t xml:space="preserve">Paul rotich </t>
  </si>
  <si>
    <t>Paulrotich@gmail.com</t>
  </si>
  <si>
    <t xml:space="preserve">Ortum center </t>
  </si>
  <si>
    <t>Martha lonete</t>
  </si>
  <si>
    <t>Marthalonete@gmail.com</t>
  </si>
  <si>
    <t xml:space="preserve">Sekerr </t>
  </si>
  <si>
    <t>Stephen Uhuru</t>
  </si>
  <si>
    <t>uhurusteve@gmail.com</t>
  </si>
  <si>
    <t>Abdinasir shillow abukar</t>
  </si>
  <si>
    <t>abowaashillow53@gmail.com</t>
  </si>
  <si>
    <t xml:space="preserve">Eastleigh, California at California apartments, House no 4 fifth floor </t>
  </si>
  <si>
    <t>Mwazije Vuja</t>
  </si>
  <si>
    <t>vujamwazije@gmail.com</t>
  </si>
  <si>
    <t>Sheila Mumbi</t>
  </si>
  <si>
    <t>Sheillahflowermumbi96@gmail.com</t>
  </si>
  <si>
    <t>scarletamwangi2024@gmail.com</t>
  </si>
  <si>
    <t xml:space="preserve">Egerton University </t>
  </si>
  <si>
    <t xml:space="preserve">Abdul </t>
  </si>
  <si>
    <t>Richi5@gmail.com</t>
  </si>
  <si>
    <t>Fidel Koffa</t>
  </si>
  <si>
    <t>fideljillo@gmail.com</t>
  </si>
  <si>
    <t xml:space="preserve">Mamboleo near Kenya power </t>
  </si>
  <si>
    <t>Mustafa Abdallah</t>
  </si>
  <si>
    <t>mustafaabadalla23@gmail.com</t>
  </si>
  <si>
    <t>Godfrey Akhura</t>
  </si>
  <si>
    <t>godfryakhura@gmail.com</t>
  </si>
  <si>
    <t>Joel Lala</t>
  </si>
  <si>
    <t>joelomondi@gmail.com</t>
  </si>
  <si>
    <t xml:space="preserve">Pamela Onyando </t>
  </si>
  <si>
    <t>pamelaonyando@gmail.com</t>
  </si>
  <si>
    <t>Winnie Otieno</t>
  </si>
  <si>
    <t>Amara Tiba</t>
  </si>
  <si>
    <t>amatib@gmail.com</t>
  </si>
  <si>
    <t>Kagendo</t>
  </si>
  <si>
    <t>kagendomaku@gmail.com</t>
  </si>
  <si>
    <t>Kaaga</t>
  </si>
  <si>
    <t>Grace Wughanga</t>
  </si>
  <si>
    <t>gwughanga@gmail.com</t>
  </si>
  <si>
    <t xml:space="preserve">Fredrick Derrick </t>
  </si>
  <si>
    <t>FredrickDerrick74@gmail.com</t>
  </si>
  <si>
    <t>Amukura</t>
  </si>
  <si>
    <t>Boniface Mwambinga</t>
  </si>
  <si>
    <t>mwambingab@gmail.com</t>
  </si>
  <si>
    <t>Sagala</t>
  </si>
  <si>
    <t>Bonny Mwatati</t>
  </si>
  <si>
    <t>Bomwatat@gmail.com</t>
  </si>
  <si>
    <t>Hosney Member</t>
  </si>
  <si>
    <t>hosneymember6@gmail.com</t>
  </si>
  <si>
    <t>Patrcia Kendi</t>
  </si>
  <si>
    <t>patrciakendi631@gmail.com</t>
  </si>
  <si>
    <t>Elgon</t>
  </si>
  <si>
    <t>Grace Mbale</t>
  </si>
  <si>
    <t>granbale@gmail.com</t>
  </si>
  <si>
    <t>Steven Awuor Otieno</t>
  </si>
  <si>
    <t>Stevenawuor22@gmail.com</t>
  </si>
  <si>
    <t>Marachi</t>
  </si>
  <si>
    <t>Danson Kinusa</t>
  </si>
  <si>
    <t>Dakinusa@gmail.com</t>
  </si>
  <si>
    <t xml:space="preserve">Wilfred Okoth </t>
  </si>
  <si>
    <t>Brian Edemba</t>
  </si>
  <si>
    <t>brianedembaedemba@gmail.com</t>
  </si>
  <si>
    <t>Faridi plaza</t>
  </si>
  <si>
    <t>Dan Kilima</t>
  </si>
  <si>
    <t>Dk21@gmail.com</t>
  </si>
  <si>
    <t>Jotham</t>
  </si>
  <si>
    <t>Txt@gmail.com</t>
  </si>
  <si>
    <t>Moses Mwangi</t>
  </si>
  <si>
    <t>Mosesmwangi731@gmail.com</t>
  </si>
  <si>
    <t>Taxi park</t>
  </si>
  <si>
    <t>Farida Namayi</t>
  </si>
  <si>
    <t>faridajully97@gmail.com</t>
  </si>
  <si>
    <t>Phena Boaz</t>
  </si>
  <si>
    <t>phenaboaz@gmail.com</t>
  </si>
  <si>
    <t>Imbo Stage</t>
  </si>
  <si>
    <t>Mourice Omondi</t>
  </si>
  <si>
    <t>mouriceomondi618@gmail.com</t>
  </si>
  <si>
    <t>Budalangi sec.school</t>
  </si>
  <si>
    <t>Maurine A palat</t>
  </si>
  <si>
    <t>maurineiluku67@gmail.com</t>
  </si>
  <si>
    <t>Comfort Hotel</t>
  </si>
  <si>
    <t xml:space="preserve">Maxwell ochieng </t>
  </si>
  <si>
    <t>Maxwelowino024@gmail.con</t>
  </si>
  <si>
    <t>Near ufanisi  nyankongo, Near Elion Primary School</t>
  </si>
  <si>
    <t>Danis Khasiebi</t>
  </si>
  <si>
    <t>DANISKHASIEBI@GMAIL.COM</t>
  </si>
  <si>
    <t>Victor Ojwang</t>
  </si>
  <si>
    <t>vicoojwang@gmail.com</t>
  </si>
  <si>
    <t>BUSIA town</t>
  </si>
  <si>
    <t>Near Ebenezer Primary School</t>
  </si>
  <si>
    <t>David Nkororo</t>
  </si>
  <si>
    <t>davidnkororo@gmail.com</t>
  </si>
  <si>
    <t>Sigalagala, Near Mbale High Sch</t>
  </si>
  <si>
    <t xml:space="preserve">Rael </t>
  </si>
  <si>
    <t>Angela Odima</t>
  </si>
  <si>
    <t>lilaodima999@gmail.com</t>
  </si>
  <si>
    <t>Lukolis Aburi village, Near Aburi Primary School</t>
  </si>
  <si>
    <t>Nancy karimi</t>
  </si>
  <si>
    <t>Nancykarimi@gmail.com</t>
  </si>
  <si>
    <t>Likii</t>
  </si>
  <si>
    <t>Erick mwendwa</t>
  </si>
  <si>
    <t>erickwiswa30@gmail.com</t>
  </si>
  <si>
    <t>Jomvu market</t>
  </si>
  <si>
    <t>Faith Asuke</t>
  </si>
  <si>
    <t>asuke19@gmail.com</t>
  </si>
  <si>
    <t xml:space="preserve">Opposite Tripple T Hotel </t>
  </si>
  <si>
    <t xml:space="preserve">Jacky </t>
  </si>
  <si>
    <t>Jacklineolive@gmail.com</t>
  </si>
  <si>
    <t xml:space="preserve">Sebit dispensary </t>
  </si>
  <si>
    <t>Gabriel Katana</t>
  </si>
  <si>
    <t>gebjake@gmail.com</t>
  </si>
  <si>
    <t>Gladys Njeri Mugure</t>
  </si>
  <si>
    <t>gladys171290@gmail.com</t>
  </si>
  <si>
    <t>Maimahiu, Near JDC Sacco</t>
  </si>
  <si>
    <t>Paul Gichuki</t>
  </si>
  <si>
    <t>Pndirangutasha@gmail.com</t>
  </si>
  <si>
    <t>Katheri, Nyariginu police station(Mp kiunjuri farm)</t>
  </si>
  <si>
    <t xml:space="preserve">John Mwangi </t>
  </si>
  <si>
    <t>Mtongwe</t>
  </si>
  <si>
    <t xml:space="preserve">BRIAN BWANA </t>
  </si>
  <si>
    <t>brianbwana@gmail.com</t>
  </si>
  <si>
    <t xml:space="preserve">Oyugis ogoro sare </t>
  </si>
  <si>
    <t>Kinyua Vincent</t>
  </si>
  <si>
    <t>vtkinyua@gmail.com</t>
  </si>
  <si>
    <t>Bishop Njiru, maua</t>
  </si>
  <si>
    <t>Bakari Kulumbuswa</t>
  </si>
  <si>
    <t>bakari@gmail.com</t>
  </si>
  <si>
    <t>Omari Kalume</t>
  </si>
  <si>
    <t>omarkalume@gmail.com</t>
  </si>
  <si>
    <t>Rashid9@gmail.com</t>
  </si>
  <si>
    <t>Anas Abdisalan</t>
  </si>
  <si>
    <t>Anasabdisalan@gmail.com</t>
  </si>
  <si>
    <t xml:space="preserve">Eastleigh _4th Street </t>
  </si>
  <si>
    <t>Ibrahim</t>
  </si>
  <si>
    <t>rashid91@gmail.com</t>
  </si>
  <si>
    <t>Nashon Were</t>
  </si>
  <si>
    <t>nashonwere1@gmail.com</t>
  </si>
  <si>
    <t>Vincent Wafula</t>
  </si>
  <si>
    <t>vincentwafula03@gmail.com</t>
  </si>
  <si>
    <t xml:space="preserve">Busia Teachers college </t>
  </si>
  <si>
    <t>SAMUEL MWANGI</t>
  </si>
  <si>
    <t>Rajab61@gmail.com</t>
  </si>
  <si>
    <t>Msikiti konza</t>
  </si>
  <si>
    <t xml:space="preserve">Bonface </t>
  </si>
  <si>
    <t>Mejumaa</t>
  </si>
  <si>
    <t>Mejumaa89@gmail.com</t>
  </si>
  <si>
    <t xml:space="preserve">Mikindani primary </t>
  </si>
  <si>
    <t>Judy</t>
  </si>
  <si>
    <t>mejumaa891@gmail.com</t>
  </si>
  <si>
    <t>Shadrack Wekesa</t>
  </si>
  <si>
    <t>Wekesashadrack67@gmail.com</t>
  </si>
  <si>
    <t>Fabian nyambura</t>
  </si>
  <si>
    <t>fabiannyambura@gmail.com</t>
  </si>
  <si>
    <t>Fortenan</t>
  </si>
  <si>
    <t>Frankline cheruiyot</t>
  </si>
  <si>
    <t>franklinecheru1@gmail.com</t>
  </si>
  <si>
    <t xml:space="preserve">Kabartegan </t>
  </si>
  <si>
    <t xml:space="preserve">Marshol Kiprotich </t>
  </si>
  <si>
    <t>Mamboleo wathorego</t>
  </si>
  <si>
    <t>Paul Kwach</t>
  </si>
  <si>
    <t>kwachpaul@gmail.com</t>
  </si>
  <si>
    <t>Mamboleo Denver</t>
  </si>
  <si>
    <t>Nicholas</t>
  </si>
  <si>
    <t>Nicho4@gmail.com</t>
  </si>
  <si>
    <t>Ruwa harre</t>
  </si>
  <si>
    <t>ruwaharre@gmail.com</t>
  </si>
  <si>
    <t>Mtwapa kikambala</t>
  </si>
  <si>
    <t>Raise SR on 31st Nov</t>
  </si>
  <si>
    <t xml:space="preserve">Kiserian </t>
  </si>
  <si>
    <t>Perez Oloo</t>
  </si>
  <si>
    <t>Perezoloo45@gmail.com</t>
  </si>
  <si>
    <t>George Kamau</t>
  </si>
  <si>
    <t>Sarah Owengah</t>
  </si>
  <si>
    <t>Owengasarah184@gmail.com</t>
  </si>
  <si>
    <t xml:space="preserve">Joseph Munyao Musembi </t>
  </si>
  <si>
    <t>Anastasia Kanini</t>
  </si>
  <si>
    <t>kaninianastacia12@gmail.com</t>
  </si>
  <si>
    <t>Ngengeta,Kasinga</t>
  </si>
  <si>
    <t>Babra</t>
  </si>
  <si>
    <t>Bibo3@gmail.com</t>
  </si>
  <si>
    <t>Sabasaba</t>
  </si>
  <si>
    <t>Zadock Wekesa</t>
  </si>
  <si>
    <t>Wekesazadock@gmail.com</t>
  </si>
  <si>
    <t>Caleb Gichovi</t>
  </si>
  <si>
    <t>clgitonga@gmail.com</t>
  </si>
  <si>
    <t xml:space="preserve">Kantex apartment eastern bypass nearest land mark Rubis </t>
  </si>
  <si>
    <t>Doris Kiromo</t>
  </si>
  <si>
    <t>Kiromodoris47@gmail.com</t>
  </si>
  <si>
    <t xml:space="preserve">Kenneth Maina </t>
  </si>
  <si>
    <t>Fahad Samir</t>
  </si>
  <si>
    <t>Fahadsamir150@gmail.com</t>
  </si>
  <si>
    <t xml:space="preserve">Tassia police post </t>
  </si>
  <si>
    <t>Shirievojohn@gmail.com</t>
  </si>
  <si>
    <t xml:space="preserve">ZAKARIA ABDIKADIR GURE </t>
  </si>
  <si>
    <t>Zakigure25@gmail.com</t>
  </si>
  <si>
    <t>AL–Amin Hospital,
Kirongothi street, Eastleigh.</t>
  </si>
  <si>
    <t>Naomi Nguvi</t>
  </si>
  <si>
    <t>mbithinaomi@gmail.com</t>
  </si>
  <si>
    <t>Kaewa</t>
  </si>
  <si>
    <t>mejumaa8@gmail.com</t>
  </si>
  <si>
    <t>Chris Gathara</t>
  </si>
  <si>
    <t>Chrisgathara@gmail.com</t>
  </si>
  <si>
    <t>Harriet Aneyo</t>
  </si>
  <si>
    <t>mutisyabenadict@gmail.com</t>
  </si>
  <si>
    <t>Boniface Nyatigo</t>
  </si>
  <si>
    <t>machokabonny@gmail.com</t>
  </si>
  <si>
    <t>Nyachururu-Ting'a</t>
  </si>
  <si>
    <t>Hillary Benson Ouma</t>
  </si>
  <si>
    <t>praiseking026@gmail.com</t>
  </si>
  <si>
    <t xml:space="preserve">Kakamega Town </t>
  </si>
  <si>
    <t>ndunguvinnie60@gmail.com</t>
  </si>
  <si>
    <t>Wote</t>
  </si>
  <si>
    <t>mosoriot</t>
  </si>
  <si>
    <t>James Simbe</t>
  </si>
  <si>
    <t>jamesnyatigo89@gmail.com</t>
  </si>
  <si>
    <t>Ting'a</t>
  </si>
  <si>
    <t xml:space="preserve">Edwin mokaya </t>
  </si>
  <si>
    <t>edwinmokaya2016@gmail.com</t>
  </si>
  <si>
    <t xml:space="preserve">Wizara primary </t>
  </si>
  <si>
    <t>Mutiso George</t>
  </si>
  <si>
    <t>Georgemutiso@gmail.com</t>
  </si>
  <si>
    <t>Milton juma</t>
  </si>
  <si>
    <t>tj65131@gmail.com</t>
  </si>
  <si>
    <t xml:space="preserve">Rusinga girls </t>
  </si>
  <si>
    <t>Viona anyama ojiambo</t>
  </si>
  <si>
    <t>Meshack Tome</t>
  </si>
  <si>
    <t>meshacktome@gmail.com</t>
  </si>
  <si>
    <t xml:space="preserve">Romosha primay school </t>
  </si>
  <si>
    <t>Emmanuell</t>
  </si>
  <si>
    <t>Manuels@gmail.com</t>
  </si>
  <si>
    <t xml:space="preserve">Kisimani </t>
  </si>
  <si>
    <t>Emily Tanui</t>
  </si>
  <si>
    <t>tanuikiplagat9@gmail.com</t>
  </si>
  <si>
    <t>Merewet Kipsangui Road</t>
  </si>
  <si>
    <t>Ojode elvis</t>
  </si>
  <si>
    <t>Elvisojode@gmail.com</t>
  </si>
  <si>
    <t xml:space="preserve">Edgah nyabuti </t>
  </si>
  <si>
    <t>Nelson Tamwe</t>
  </si>
  <si>
    <t>keraryosprian@gmail.com</t>
  </si>
  <si>
    <t>Isebania</t>
  </si>
  <si>
    <t>Issa mwajopu</t>
  </si>
  <si>
    <t>Mwajopu@gmail.com</t>
  </si>
  <si>
    <t xml:space="preserve">Leisure </t>
  </si>
  <si>
    <t>Tony oyamo</t>
  </si>
  <si>
    <t>oyamotony04@gmail.com</t>
  </si>
  <si>
    <t>Magena, migori</t>
  </si>
  <si>
    <t xml:space="preserve">Alice </t>
  </si>
  <si>
    <t>Khadija</t>
  </si>
  <si>
    <t>fati01@gmail.com</t>
  </si>
  <si>
    <t>Boaz Obara</t>
  </si>
  <si>
    <t xml:space="preserve">Sega town next to Sega girls secondary </t>
  </si>
  <si>
    <t>demutku@gmail.com</t>
  </si>
  <si>
    <t>Boniface angaluki</t>
  </si>
  <si>
    <t>Angalukiboneface@gmail.com</t>
  </si>
  <si>
    <t>Abdifatah abdi</t>
  </si>
  <si>
    <t>Msugunto@gmail.com</t>
  </si>
  <si>
    <t>8th street,Eastleigh 
Near doha mall</t>
  </si>
  <si>
    <t>Frankline mutambi</t>
  </si>
  <si>
    <t>Fambisha@gmail.com</t>
  </si>
  <si>
    <t>Abraham94@gmail.com</t>
  </si>
  <si>
    <t xml:space="preserve">Mombasa kiembeni </t>
  </si>
  <si>
    <t xml:space="preserve">Benjamin Otinga </t>
  </si>
  <si>
    <t>ben.otinga196@gmail.com</t>
  </si>
  <si>
    <t>BusPark</t>
  </si>
  <si>
    <t>Andrew baraza</t>
  </si>
  <si>
    <t>Gacheruub@gmail.com</t>
  </si>
  <si>
    <t>Edward leonard</t>
  </si>
  <si>
    <t>Leniedward@gmail.com</t>
  </si>
  <si>
    <t>Mombasa kwale</t>
  </si>
  <si>
    <t>George kamau</t>
  </si>
  <si>
    <t>Anthony Githinji</t>
  </si>
  <si>
    <t>anthonygakeri@gmail.com</t>
  </si>
  <si>
    <t xml:space="preserve">Majengo </t>
  </si>
  <si>
    <t>Adil abdallah</t>
  </si>
  <si>
    <t>adilla76@gmail.com</t>
  </si>
  <si>
    <t xml:space="preserve">Immaculate Makena </t>
  </si>
  <si>
    <t>Kithinjiimmaculate@gmail.com</t>
  </si>
  <si>
    <t>Ateka Juju</t>
  </si>
  <si>
    <t>Kondele KMTC</t>
  </si>
  <si>
    <t>Regina waruguru</t>
  </si>
  <si>
    <t>Warugurure@gmail.com</t>
  </si>
  <si>
    <t xml:space="preserve">Mabrook butchery </t>
  </si>
  <si>
    <t>Brenda Mwiti</t>
  </si>
  <si>
    <t>mwitibrenda@gmail.com</t>
  </si>
  <si>
    <t>Makongo Barasa</t>
  </si>
  <si>
    <t>Makongobarasa@gmail.com</t>
  </si>
  <si>
    <t>Port Victoria 
(Customer is requesting for a 2nd device)</t>
  </si>
  <si>
    <t>William okwiri omollo</t>
  </si>
  <si>
    <t>liamokwiri@gmail.com</t>
  </si>
  <si>
    <t xml:space="preserve">Kisumu polyview estate </t>
  </si>
  <si>
    <t>Nancy Wanjiru</t>
  </si>
  <si>
    <t>muchirinancy49@gmail.com</t>
  </si>
  <si>
    <t>Olkalou Secondary School</t>
  </si>
  <si>
    <t>Gilbert Melly</t>
  </si>
  <si>
    <t>gilbertmelly7016@gmail.com</t>
  </si>
  <si>
    <t>Kibomet sinendet</t>
  </si>
  <si>
    <t>Longonot</t>
  </si>
  <si>
    <t xml:space="preserve">Fredrick Odhiambo </t>
  </si>
  <si>
    <t>eliasowiti59@gmail.com</t>
  </si>
  <si>
    <t>Kevin Motanya</t>
  </si>
  <si>
    <t>Kevinmotanya8@gmail.com</t>
  </si>
  <si>
    <t>Patrick Juma</t>
  </si>
  <si>
    <t xml:space="preserve">Harry </t>
  </si>
  <si>
    <t>Fred Mwanzia</t>
  </si>
  <si>
    <t>mfreddie2010@gmail.com</t>
  </si>
  <si>
    <t>Machakos -Kaani</t>
  </si>
  <si>
    <t>Floyd Wabwire</t>
  </si>
  <si>
    <t>oumadancan27@gmail.com</t>
  </si>
  <si>
    <t>Oscar Ingasia</t>
  </si>
  <si>
    <t>lawrenceomoa123@gmail.com</t>
  </si>
  <si>
    <t>Mwiyala</t>
  </si>
  <si>
    <t>walterouma11@gmail.com</t>
  </si>
  <si>
    <t xml:space="preserve">Nicholas </t>
  </si>
  <si>
    <t>Nicholasrugut@gmail.com</t>
  </si>
  <si>
    <t>Chepkoilel</t>
  </si>
  <si>
    <t xml:space="preserve">Cbd </t>
  </si>
  <si>
    <t>Catherine Njiru</t>
  </si>
  <si>
    <t>catherine@gmail.com</t>
  </si>
  <si>
    <t>Susan Aguta</t>
  </si>
  <si>
    <t>agutasusan@gmail.com</t>
  </si>
  <si>
    <t>Pst chiko</t>
  </si>
  <si>
    <t>paulwaraga500@gmail.com</t>
  </si>
  <si>
    <t xml:space="preserve">Olkalou Town </t>
  </si>
  <si>
    <t>Francis Njogu</t>
  </si>
  <si>
    <t>njogufrancis45@gmail.com</t>
  </si>
  <si>
    <t>Olkalou PCEA</t>
  </si>
  <si>
    <t>maggynyambura115@gmail.com</t>
  </si>
  <si>
    <t>Victor Kimwe</t>
  </si>
  <si>
    <t>kimwevictor@gmail.com</t>
  </si>
  <si>
    <t xml:space="preserve">Gituamba </t>
  </si>
  <si>
    <t>Linet Mekubo</t>
  </si>
  <si>
    <t xml:space="preserve">Daraja Mbili Market </t>
  </si>
  <si>
    <t xml:space="preserve">Shooters - Utawala </t>
  </si>
  <si>
    <t>Nyabuto Evans</t>
  </si>
  <si>
    <t xml:space="preserve">Kisii Capital Round About </t>
  </si>
  <si>
    <t>Qwetu Chiromo</t>
  </si>
  <si>
    <t>Abdalla Ali</t>
  </si>
  <si>
    <t>Mwamaza@gmail.com</t>
  </si>
  <si>
    <t xml:space="preserve">Ian Tanui  </t>
  </si>
  <si>
    <t>tanuian091@gmail.com</t>
  </si>
  <si>
    <t xml:space="preserve">
Eldoret kapseret near flyover
</t>
  </si>
  <si>
    <t xml:space="preserve">Dorah Awinja </t>
  </si>
  <si>
    <t>Hesborn nyamwaya</t>
  </si>
  <si>
    <t>Mogonga</t>
  </si>
  <si>
    <t>Jairus nchore</t>
  </si>
  <si>
    <t>Jairus123@gmail.com</t>
  </si>
  <si>
    <t>Kisii menyinkwa</t>
  </si>
  <si>
    <t>Hesbonkaranja92@gmail.com</t>
  </si>
  <si>
    <t xml:space="preserve">Purity </t>
  </si>
  <si>
    <t>Purityz@gmail.com</t>
  </si>
  <si>
    <t xml:space="preserve">Elijah kipchumba </t>
  </si>
  <si>
    <t>elijahkipchumba1999@gmail.com</t>
  </si>
  <si>
    <t xml:space="preserve">Narok town 
NGOSWANI stabex </t>
  </si>
  <si>
    <t>NJORO</t>
  </si>
  <si>
    <t>josephnjoroge508@gmail.com</t>
  </si>
  <si>
    <t>MAVUENI</t>
  </si>
  <si>
    <t xml:space="preserve">Viona anyama ojiambo </t>
  </si>
  <si>
    <t>Geoffrey macharia</t>
  </si>
  <si>
    <t>gmacharia08@gmail.com</t>
  </si>
  <si>
    <t xml:space="preserve">Gathinga location chief </t>
  </si>
  <si>
    <t>Enock Onyiego</t>
  </si>
  <si>
    <t>onyiegoweta2@gmail.com</t>
  </si>
  <si>
    <t>Engineer weke</t>
  </si>
  <si>
    <t xml:space="preserve">Weke enterprises </t>
  </si>
  <si>
    <t>Odeon shell</t>
  </si>
  <si>
    <t>Moses sururu</t>
  </si>
  <si>
    <t>mosessururu74@gmail.com</t>
  </si>
  <si>
    <t xml:space="preserve">PCA church </t>
  </si>
  <si>
    <t>Hamza chite</t>
  </si>
  <si>
    <t>Chite.hamza15@gmail.com</t>
  </si>
  <si>
    <t xml:space="preserve">Nzoia bridge </t>
  </si>
  <si>
    <t>Tom kamau</t>
  </si>
  <si>
    <t>mcmwas@gmail.com</t>
  </si>
  <si>
    <t>Kelvin barasa</t>
  </si>
  <si>
    <t>kevinbarasa14@gmail.com</t>
  </si>
  <si>
    <t xml:space="preserve">Amuruka DCC office </t>
  </si>
  <si>
    <t>Joseph Mwandikwa</t>
  </si>
  <si>
    <t>mwandikwajoseph@gmail.com</t>
  </si>
  <si>
    <t>Timothy toroitich</t>
  </si>
  <si>
    <t>mwenyenyeshah@gmail.com</t>
  </si>
  <si>
    <t xml:space="preserve">KCB </t>
  </si>
  <si>
    <t>Stephen muhia</t>
  </si>
  <si>
    <t>muhia246@gmail.com</t>
  </si>
  <si>
    <t>Peter Kinyanjui</t>
  </si>
  <si>
    <t>peterkinyanjui655@gmail.com</t>
  </si>
  <si>
    <t>Nearest landmark - Tajmall</t>
  </si>
  <si>
    <t>Shiko mary</t>
  </si>
  <si>
    <t>Shikomary108@gmail.com</t>
  </si>
  <si>
    <t>Mohammed Ali Yusuf</t>
  </si>
  <si>
    <t>Mohaliyusuf001@gmail.com</t>
  </si>
  <si>
    <t>Kiembeni,stargarden</t>
  </si>
  <si>
    <t>Alfred chaba</t>
  </si>
  <si>
    <t>Alphychaba@gmail.com</t>
  </si>
  <si>
    <t xml:space="preserve">St Francis primary school </t>
  </si>
  <si>
    <t>Peter Orina</t>
  </si>
  <si>
    <t>orinanyakuru@ymail.com</t>
  </si>
  <si>
    <t>Nearest landmark - Ruai Sewerline</t>
  </si>
  <si>
    <t>Simon wanjau</t>
  </si>
  <si>
    <t>wanjausimon@gmail.com</t>
  </si>
  <si>
    <t xml:space="preserve">
Location Easternville waster eastern by pass near infinity industry.Eastern bypass Nairobi</t>
  </si>
  <si>
    <t>alexmunge47@gmail.com</t>
  </si>
  <si>
    <t>Nevy bus</t>
  </si>
  <si>
    <t>kyalocatherineofficial@gmail.com</t>
  </si>
  <si>
    <t xml:space="preserve">View park towers </t>
  </si>
  <si>
    <t>Joseph kongodi</t>
  </si>
  <si>
    <t>josephok84@gmail.com</t>
  </si>
  <si>
    <t xml:space="preserve">Little saint primary </t>
  </si>
  <si>
    <t>Simon Wanjau</t>
  </si>
  <si>
    <t>Easternville waster eastern by pass near infinity industry.Eastern bypass Nairobi</t>
  </si>
  <si>
    <t xml:space="preserve">Abdiazz Yusuf </t>
  </si>
  <si>
    <t>abdiaziy44@gmail.com</t>
  </si>
  <si>
    <t xml:space="preserve">Kenya police </t>
  </si>
  <si>
    <t>Jamelin</t>
  </si>
  <si>
    <t>Daniel Obara</t>
  </si>
  <si>
    <t>danielobara24@gmail.com</t>
  </si>
  <si>
    <t>Pipeline kware next to king of Judah church</t>
  </si>
  <si>
    <t>Brian ouko</t>
  </si>
  <si>
    <t>brianouko21@gmail.com</t>
  </si>
  <si>
    <t xml:space="preserve">Hill </t>
  </si>
  <si>
    <t>kivoigeoffry@gmail.com</t>
  </si>
  <si>
    <t>Abdeneco</t>
  </si>
  <si>
    <t>Handson Nyabuto</t>
  </si>
  <si>
    <t>handsonnyabuto@gmail.com</t>
  </si>
  <si>
    <t>Evans petero</t>
  </si>
  <si>
    <t>lelegwenye@gmail.com</t>
  </si>
  <si>
    <t xml:space="preserve">Catholic Church </t>
  </si>
  <si>
    <t>zaqketh@gmail.com</t>
  </si>
  <si>
    <t>Hillary bore</t>
  </si>
  <si>
    <t>hillary.bore@gmail.com</t>
  </si>
  <si>
    <t xml:space="preserve">Nyayo stadium </t>
  </si>
  <si>
    <t>Humphrey kipng'etich</t>
  </si>
  <si>
    <t>Humphreykipngetich@gmail.com</t>
  </si>
  <si>
    <t>Dan wekesa</t>
  </si>
  <si>
    <t>dw0623571@gmail.com</t>
  </si>
  <si>
    <t xml:space="preserve">Oldrex filling station </t>
  </si>
  <si>
    <t>Paul Mwangi</t>
  </si>
  <si>
    <t>dishelpaul@gmail.com</t>
  </si>
  <si>
    <t>Thika,
Nearest landmark - Chiefs Office</t>
  </si>
  <si>
    <t xml:space="preserve">Lukas wafula </t>
  </si>
  <si>
    <t>Geoffrey mwangere</t>
  </si>
  <si>
    <t>geoffreymwangere001@gmail.com</t>
  </si>
  <si>
    <t>William mutua</t>
  </si>
  <si>
    <t>williamkioko@gmail.com</t>
  </si>
  <si>
    <t>carolinekarani4q@gmail.com</t>
  </si>
  <si>
    <t xml:space="preserve">NGAMIA ROAD- OPPOSITE FAST OIL PETROLEUM </t>
  </si>
  <si>
    <t>MohaAli@gmail.com</t>
  </si>
  <si>
    <t>Milka Chepkoskei</t>
  </si>
  <si>
    <t>Chepkoskeimilkah@gmail.com</t>
  </si>
  <si>
    <t>Haggai wekesa</t>
  </si>
  <si>
    <t>haggaiweks99@gmail.com</t>
  </si>
  <si>
    <t xml:space="preserve">Bungoma national Polytechnic </t>
  </si>
  <si>
    <t>Jeremiah Mutinda</t>
  </si>
  <si>
    <t>mbslaisamis@gmail.com</t>
  </si>
  <si>
    <t>Location - Laisamis Police Station</t>
  </si>
  <si>
    <t>Eunice Obiero</t>
  </si>
  <si>
    <t>Obieroeunice@gmail.com</t>
  </si>
  <si>
    <t>Faith Charo</t>
  </si>
  <si>
    <t>Charofay89@gmail.com</t>
  </si>
  <si>
    <t>Denis Mary</t>
  </si>
  <si>
    <t>Denismary06@gmail.com</t>
  </si>
  <si>
    <t>Joseph Mwakoi</t>
  </si>
  <si>
    <t>josephmwakoi00@gmail.com</t>
  </si>
  <si>
    <t>Mshomoroni kasarani kubwa junda</t>
  </si>
  <si>
    <t>Winnie Chepkirui</t>
  </si>
  <si>
    <t>chepflower@gmail.com</t>
  </si>
  <si>
    <t xml:space="preserve">Salgaa Center around Milimani Catholic Church </t>
  </si>
  <si>
    <t xml:space="preserve">Elvis Kiprop </t>
  </si>
  <si>
    <t>Linus Kibet</t>
  </si>
  <si>
    <t>mutailinus96@gmail.com</t>
  </si>
  <si>
    <t>Nearest landmark - Kaptich Primary School
Itoik
Customer wants connected by the morning of 13th Nov as his current subscription will be expiring</t>
  </si>
  <si>
    <t>Benard opande</t>
  </si>
  <si>
    <t>Amos muchenje</t>
  </si>
  <si>
    <t>amosmuchenje@gmail.com</t>
  </si>
  <si>
    <t>Stanley Dulo (Second Order)</t>
  </si>
  <si>
    <t>stanleydulo2@gmail.com</t>
  </si>
  <si>
    <t>John kibe</t>
  </si>
  <si>
    <t>Johnkibe123@gmail.com</t>
  </si>
  <si>
    <t>Opande odhiambo</t>
  </si>
  <si>
    <t>Opandeodhiambo@gmail.com</t>
  </si>
  <si>
    <t>daudiram@yahoo.com</t>
  </si>
  <si>
    <t>Kathanjuri</t>
  </si>
  <si>
    <t>Aisha Juma</t>
  </si>
  <si>
    <t>Aishajuma@gmail.com</t>
  </si>
  <si>
    <t>Felix Ouma Okoth</t>
  </si>
  <si>
    <t>fo7697117@gmail.com</t>
  </si>
  <si>
    <t>Sofia Juakali</t>
  </si>
  <si>
    <t xml:space="preserve">Shivling </t>
  </si>
  <si>
    <t>Kennedy Okinda</t>
  </si>
  <si>
    <t>mailjayson@gmail.com</t>
  </si>
  <si>
    <t>Opposite Breeze hotel</t>
  </si>
  <si>
    <t xml:space="preserve">Wickliffe John </t>
  </si>
  <si>
    <t>Wickliffejohn@gmail.com</t>
  </si>
  <si>
    <t>Yellow bridge</t>
  </si>
  <si>
    <t xml:space="preserve">Mohamed abshir </t>
  </si>
  <si>
    <t>Abshir477@gmail.com</t>
  </si>
  <si>
    <t xml:space="preserve">Jam street Eastleigh
</t>
  </si>
  <si>
    <t xml:space="preserve">Amina </t>
  </si>
  <si>
    <t>aminatiana45@gmail.com</t>
  </si>
  <si>
    <t>She's around port Reiz and the client needs device by today kindly</t>
  </si>
  <si>
    <t>NICHOLAS MBUVI</t>
  </si>
  <si>
    <t>nicholasmbuvi@gmail.com</t>
  </si>
  <si>
    <t>MWINGI TOWN</t>
  </si>
  <si>
    <t xml:space="preserve">Chefwest </t>
  </si>
  <si>
    <t>Caroline Chemutai</t>
  </si>
  <si>
    <t>carolinetorosi8@gmail.com</t>
  </si>
  <si>
    <t>kenkemboi@yahoo.com</t>
  </si>
  <si>
    <t>Idambira Filex</t>
  </si>
  <si>
    <t>fshitiavai80@gmail.com</t>
  </si>
  <si>
    <t>Kaimosi-Shamakhokho</t>
  </si>
  <si>
    <t>Dorah Abuga</t>
  </si>
  <si>
    <t>dorahmechando35@gmail.com</t>
  </si>
  <si>
    <t>Halima tele</t>
  </si>
  <si>
    <t>halimatele@gmail.com</t>
  </si>
  <si>
    <t xml:space="preserve">Moyale,Manyatta </t>
  </si>
  <si>
    <t>Anthony Muiruri</t>
  </si>
  <si>
    <t>antonymuiruri001@gmail.com</t>
  </si>
  <si>
    <t xml:space="preserve">Githurai 45-Kombo Police station </t>
  </si>
  <si>
    <t xml:space="preserve">Roy Kelvin </t>
  </si>
  <si>
    <t>kelvinmwenda@gmai.com</t>
  </si>
  <si>
    <t>Roy mwenda</t>
  </si>
  <si>
    <t>Benson safari</t>
  </si>
  <si>
    <t>bsafari661@gmail.com</t>
  </si>
  <si>
    <t>John Mwaura</t>
  </si>
  <si>
    <t>jontenjonge16@gmail.com</t>
  </si>
  <si>
    <t>Lawcourt</t>
  </si>
  <si>
    <t>Jailus Mogire</t>
  </si>
  <si>
    <t>jailusoseko@gmail.com</t>
  </si>
  <si>
    <t xml:space="preserve">Kisumu Bus stage </t>
  </si>
  <si>
    <t>Lilian Mwaniki</t>
  </si>
  <si>
    <t>lilianmwaniki94@gmail.com</t>
  </si>
  <si>
    <t xml:space="preserve">DAISY OWITI </t>
  </si>
  <si>
    <t>JOSEPH WENANI</t>
  </si>
  <si>
    <t>Joseph.r.wenani@gmail.com</t>
  </si>
  <si>
    <t xml:space="preserve">Kibomet-dandex filling station </t>
  </si>
  <si>
    <t xml:space="preserve">George </t>
  </si>
  <si>
    <t>Milka Hannah</t>
  </si>
  <si>
    <t>Hannym12@gmail.com</t>
  </si>
  <si>
    <t>Riruta good shepherd school gitanga road</t>
  </si>
  <si>
    <t>Kazungu Kahindi</t>
  </si>
  <si>
    <t>kazungukahindi@gmail.com</t>
  </si>
  <si>
    <t>Allan onyango</t>
  </si>
  <si>
    <t>Allanonyango00@gmail.com</t>
  </si>
  <si>
    <t>Setlite police station</t>
  </si>
  <si>
    <t>Bakari Divwa</t>
  </si>
  <si>
    <t>bakaridivwa@gmail.com</t>
  </si>
  <si>
    <t>Marvel Achieng</t>
  </si>
  <si>
    <t>marvelachieng10@gmail.com</t>
  </si>
  <si>
    <t>alfredwanyama9421@gmail.com</t>
  </si>
  <si>
    <t>setudavid@gmail.com</t>
  </si>
  <si>
    <t>Harriet Nangame</t>
  </si>
  <si>
    <t>harryharry2793@gmail.com</t>
  </si>
  <si>
    <t>Njema</t>
  </si>
  <si>
    <t>njemathene@gmail.com</t>
  </si>
  <si>
    <t xml:space="preserve">Burning bush </t>
  </si>
  <si>
    <t>Samson</t>
  </si>
  <si>
    <t>Samsiwareng@gmail.com</t>
  </si>
  <si>
    <t>martinmaina19955@gmail.com</t>
  </si>
  <si>
    <t>James Njuguna</t>
  </si>
  <si>
    <t>Njugunajames3@gmail.com</t>
  </si>
  <si>
    <t>Brian mwenda</t>
  </si>
  <si>
    <t>mwenda47@gmail.com</t>
  </si>
  <si>
    <t>Hajj Saria</t>
  </si>
  <si>
    <t>hajjsaria@gmail.com</t>
  </si>
  <si>
    <t>Salome mutuku</t>
  </si>
  <si>
    <t>mutukusalome@gmail.com</t>
  </si>
  <si>
    <t>Njoro near golf club</t>
  </si>
  <si>
    <t>Brian Akolo</t>
  </si>
  <si>
    <t>brianakolo@gmail.com</t>
  </si>
  <si>
    <t xml:space="preserve">Kwa Vonza </t>
  </si>
  <si>
    <t>samuelK445@gmail.com</t>
  </si>
  <si>
    <t>Kirigiti near blessed favoured Nairobi.</t>
  </si>
  <si>
    <t>Lisamaina24@gmail.com</t>
  </si>
  <si>
    <t>Ponda mali</t>
  </si>
  <si>
    <t>daisyakinyi05@gmail.com</t>
  </si>
  <si>
    <t>Migori,  Namba</t>
  </si>
  <si>
    <t>Dennis Mutuku</t>
  </si>
  <si>
    <t xml:space="preserve">Ruth Nzuki </t>
  </si>
  <si>
    <t>ruthmbula748@gmail.com</t>
  </si>
  <si>
    <t>Sparki near Rayna towers</t>
  </si>
  <si>
    <t>Elvis Amonde</t>
  </si>
  <si>
    <t>elvisamonde@gmail.com</t>
  </si>
  <si>
    <t>Thika _kiganjo</t>
  </si>
  <si>
    <t xml:space="preserve">Dennis Mutuku </t>
  </si>
  <si>
    <t>Rukia mbwana</t>
  </si>
  <si>
    <t>Rukiambwa@gmail.com</t>
  </si>
  <si>
    <t xml:space="preserve">Old town </t>
  </si>
  <si>
    <t>Charity Otieno</t>
  </si>
  <si>
    <t>Charityotieno@gmail.com</t>
  </si>
  <si>
    <t>mabongajohn3@gmail.com</t>
  </si>
  <si>
    <t>Sophia wakesho</t>
  </si>
  <si>
    <t>Sophia01@gmail.com</t>
  </si>
  <si>
    <t>Likoni mtaa wa maka</t>
  </si>
  <si>
    <t>Brighton Mwakamu</t>
  </si>
  <si>
    <t>mwakamub@gmail.com</t>
  </si>
  <si>
    <t xml:space="preserve">Voi polytechnic </t>
  </si>
  <si>
    <t>Agrey omoko</t>
  </si>
  <si>
    <t>aggreyomoko16@gmail.com</t>
  </si>
  <si>
    <t>Malkia</t>
  </si>
  <si>
    <t>Malkia6@gmail.com</t>
  </si>
  <si>
    <t>Elias okwany</t>
  </si>
  <si>
    <t>Eliasokwany@gmail.com</t>
  </si>
  <si>
    <t xml:space="preserve">Mombasa nyali 1st avenue </t>
  </si>
  <si>
    <t>John Kendagor</t>
  </si>
  <si>
    <t>johnken616@gmail.com</t>
  </si>
  <si>
    <t>Nakuru west secondary Kaptebwa</t>
  </si>
  <si>
    <t>Fatuma Changu</t>
  </si>
  <si>
    <t>fatumachangu@gmail.com</t>
  </si>
  <si>
    <t>Rashid Goma</t>
  </si>
  <si>
    <t>rashidgoma@gmail.com</t>
  </si>
  <si>
    <t>Haron lepasio</t>
  </si>
  <si>
    <t>hlepasio@gmail.com</t>
  </si>
  <si>
    <t>Laura forest</t>
  </si>
  <si>
    <t>Dennis maina</t>
  </si>
  <si>
    <t>githohidennis54@gmail.com</t>
  </si>
  <si>
    <t xml:space="preserve">Githurai railway station </t>
  </si>
  <si>
    <t>zanicreatives@gmail.com</t>
  </si>
  <si>
    <t>Ruben health center</t>
  </si>
  <si>
    <t xml:space="preserve">Vuga Venture </t>
  </si>
  <si>
    <t>Anita vandy</t>
  </si>
  <si>
    <t>anitavandy36@gmail.com</t>
  </si>
  <si>
    <t xml:space="preserve">Shelly beach Likoni </t>
  </si>
  <si>
    <t>Ian Mbae</t>
  </si>
  <si>
    <t>ianmbae30@gmail.com</t>
  </si>
  <si>
    <t>College,Thogoto</t>
  </si>
  <si>
    <t xml:space="preserve">Victor Kamau </t>
  </si>
  <si>
    <t>Lexourkamau@gmail.com</t>
  </si>
  <si>
    <t>Water</t>
  </si>
  <si>
    <t>PHILLIP SUDI</t>
  </si>
  <si>
    <t>philipsudi98@gmail.com</t>
  </si>
  <si>
    <t>Bungoma Misikhu market</t>
  </si>
  <si>
    <t>Erick Ingolo</t>
  </si>
  <si>
    <t>ericingolo5@gmail.com</t>
  </si>
  <si>
    <t>Kamukuywa mkt,landmark brelin scrape metal</t>
  </si>
  <si>
    <t xml:space="preserve">Obunga </t>
  </si>
  <si>
    <t>Peninah Mueni Maweu</t>
  </si>
  <si>
    <t>Muenimaweu823@gmail.com</t>
  </si>
  <si>
    <t xml:space="preserve">Sabatia-Next to Frank Matt supermarket </t>
  </si>
  <si>
    <t xml:space="preserve"> MUSYOKI WALTER MUTINDA</t>
  </si>
  <si>
    <t>waltermutinda25@gmail.com</t>
  </si>
  <si>
    <t xml:space="preserve">kavete town along wote makindu road makueni county </t>
  </si>
  <si>
    <t>Jeremiah Ondigo</t>
  </si>
  <si>
    <t>jeremiahoruke254@gmail.com</t>
  </si>
  <si>
    <t>Nigel Mwangi</t>
  </si>
  <si>
    <t>mwanginigel@gmail.com</t>
  </si>
  <si>
    <t>Nchidzo Mumyeta</t>
  </si>
  <si>
    <t>munyetanchidzo@gmail.com</t>
  </si>
  <si>
    <t>Matuga</t>
  </si>
  <si>
    <t>VICTOR MUNENE</t>
  </si>
  <si>
    <t>victormunene681@gmail.com</t>
  </si>
  <si>
    <t>MIRURIRI,NCHAURE ; OPPOSITE NEW BLAZE PRIMARY SCHOOL</t>
  </si>
  <si>
    <t>GEORGE OKOTH</t>
  </si>
  <si>
    <t>okothgeorge1409@gmail.com</t>
  </si>
  <si>
    <t>HURUMA LION HC/KWA CHIEF</t>
  </si>
  <si>
    <t xml:space="preserve">Abigael muturi </t>
  </si>
  <si>
    <t>abigaelmu@gmail.com</t>
  </si>
  <si>
    <t xml:space="preserve">Walter Ndungu </t>
  </si>
  <si>
    <t>Kenol Muranga</t>
  </si>
  <si>
    <t>Abdurashi mohamed</t>
  </si>
  <si>
    <t>Abdurashimohamed@gmail.com</t>
  </si>
  <si>
    <t xml:space="preserve">Moons plaza
Eastleigh </t>
  </si>
  <si>
    <t xml:space="preserve">Kipkemoi Joseph </t>
  </si>
  <si>
    <t>Item,Kamariny</t>
  </si>
  <si>
    <t>IAN KIPTOO</t>
  </si>
  <si>
    <t>kiptooian2002@gmail.com</t>
  </si>
  <si>
    <t>Micah Mantina</t>
  </si>
  <si>
    <t>micahmantina@gmail.com</t>
  </si>
  <si>
    <t>Kiserian , Below Ngong Hills</t>
  </si>
  <si>
    <t>Nick langat</t>
  </si>
  <si>
    <t>nicklangat253@gmail.com</t>
  </si>
  <si>
    <t>Chepseon</t>
  </si>
  <si>
    <t xml:space="preserve">STANLEY MURAYA </t>
  </si>
  <si>
    <t>stanmuzx741@gmail.com</t>
  </si>
  <si>
    <t>Elburgon, Near Elburgon Vocational College</t>
  </si>
  <si>
    <t>Galla sacco</t>
  </si>
  <si>
    <t>felijez@gmail.com</t>
  </si>
  <si>
    <t>Ngara. Equity. NELEA BUILDING</t>
  </si>
  <si>
    <t xml:space="preserve">Misheck Ndolo </t>
  </si>
  <si>
    <t>misheckndolo@gmail.com</t>
  </si>
  <si>
    <t>Mombasa jomvu</t>
  </si>
  <si>
    <t>derikmau3@gmail.com</t>
  </si>
  <si>
    <t>dandora total station</t>
  </si>
  <si>
    <t>DAISY Owiti</t>
  </si>
  <si>
    <t xml:space="preserve">John Timothy </t>
  </si>
  <si>
    <t xml:space="preserve">Nabiswa primary </t>
  </si>
  <si>
    <t>PETER MAINA</t>
  </si>
  <si>
    <t>Peter.godsfavour@gmail.com</t>
  </si>
  <si>
    <t>Jehova witness</t>
  </si>
  <si>
    <t>Washington Anguzuzu</t>
  </si>
  <si>
    <t>anguzuzuwashingtone@gmail.com</t>
  </si>
  <si>
    <t>Kefinco</t>
  </si>
  <si>
    <t>Peter luta</t>
  </si>
  <si>
    <t>Lutah10@gmail.com</t>
  </si>
  <si>
    <t>Kwa Vonza 
Mzizi plaza</t>
  </si>
  <si>
    <t xml:space="preserve">Boaz Obara </t>
  </si>
  <si>
    <t xml:space="preserve">Sega - Sega girls secondary </t>
  </si>
  <si>
    <t>Chris Margan</t>
  </si>
  <si>
    <t>crmargan@gmail.com</t>
  </si>
  <si>
    <t xml:space="preserve">Malindi town </t>
  </si>
  <si>
    <t>Austin Waweru</t>
  </si>
  <si>
    <t>X@gmail.com</t>
  </si>
  <si>
    <t>Josa</t>
  </si>
  <si>
    <t>Francis N</t>
  </si>
  <si>
    <t>frankn12@gmail.com</t>
  </si>
  <si>
    <t>Anne nyacha</t>
  </si>
  <si>
    <t>anne2004@gmail.com</t>
  </si>
  <si>
    <t>Sharon Adhiambo</t>
  </si>
  <si>
    <t>adhiambosharon626@gmail.com</t>
  </si>
  <si>
    <t>Amerikwai</t>
  </si>
  <si>
    <t>Austine wege</t>
  </si>
  <si>
    <t>Wegeg@gmail.com</t>
  </si>
  <si>
    <t>Vuga Ventures</t>
  </si>
  <si>
    <t>Tatu Benzi Athman</t>
  </si>
  <si>
    <t>tatuathuman84@gmail.com</t>
  </si>
  <si>
    <t xml:space="preserve">Likoni -Office ya Jara-  NewYork </t>
  </si>
  <si>
    <t>Jamale Mohamed</t>
  </si>
  <si>
    <t>Jamalemohamed63@gmail.com</t>
  </si>
  <si>
    <t>Christine Odiwuor</t>
  </si>
  <si>
    <t>Odiwuor33@gmail.com</t>
  </si>
  <si>
    <t xml:space="preserve">Luanda </t>
  </si>
  <si>
    <t>Abubakar musa</t>
  </si>
  <si>
    <t>Alwiya Ahmed</t>
  </si>
  <si>
    <t>alwiya13@gmail.com</t>
  </si>
  <si>
    <t>MalinditownNearBaraniPrimarySchool</t>
  </si>
  <si>
    <t>CHARLES OUMA</t>
  </si>
  <si>
    <t>CHALLY13.CH@GMAIL.COM</t>
  </si>
  <si>
    <t>LIKONI KIBAKI ESTATE</t>
  </si>
  <si>
    <t>Alex karaine</t>
  </si>
  <si>
    <t>alexkaraine1@gmail.xom</t>
  </si>
  <si>
    <t>Maus</t>
  </si>
  <si>
    <t>Joseph korir</t>
  </si>
  <si>
    <t>Josephkorir@gmail.com</t>
  </si>
  <si>
    <t>Nandi hills</t>
  </si>
  <si>
    <t>MBOGA DANCAN CHIBEKA</t>
  </si>
  <si>
    <t>DANMBOGA@GMAIL.COM</t>
  </si>
  <si>
    <t>Joy mukiri</t>
  </si>
  <si>
    <t>doendi@gmail.com</t>
  </si>
  <si>
    <t>EPHRAIM KIPRUTO</t>
  </si>
  <si>
    <t>Chepchoina</t>
  </si>
  <si>
    <t>Paul Kosgei</t>
  </si>
  <si>
    <t>Nuru koi</t>
  </si>
  <si>
    <t>nurukoi254@gmail.com</t>
  </si>
  <si>
    <t>Dynoley Achieng</t>
  </si>
  <si>
    <t>Zukidynoley@gmail.com</t>
  </si>
  <si>
    <t>Ayub kirimi</t>
  </si>
  <si>
    <t>kirish310@gmail.com</t>
  </si>
  <si>
    <t>Lungalunga industrial area near police post</t>
  </si>
  <si>
    <t xml:space="preserve">Zachariah </t>
  </si>
  <si>
    <t>Zacha01@gmail.com</t>
  </si>
  <si>
    <t xml:space="preserve">Virginia </t>
  </si>
  <si>
    <t>Brian Mwangi</t>
  </si>
  <si>
    <t>PRISCILLAH LEKORERE</t>
  </si>
  <si>
    <t>priscillahlekorere@yahoo.com</t>
  </si>
  <si>
    <t>KIO PLAZA building housing G4S 1st Floor Room 101</t>
  </si>
  <si>
    <t>Bidii</t>
  </si>
  <si>
    <t>Mathias</t>
  </si>
  <si>
    <t>Mathias01@gmail.com</t>
  </si>
  <si>
    <t xml:space="preserve">Kajembe high school </t>
  </si>
  <si>
    <t>Chatri01@gmail.com</t>
  </si>
  <si>
    <t xml:space="preserve">Kongowea </t>
  </si>
  <si>
    <t xml:space="preserve">Mbughua Tiras </t>
  </si>
  <si>
    <t>Mbughuasorreinson256@gmail.com</t>
  </si>
  <si>
    <t>AlVIN MWAMBILA</t>
  </si>
  <si>
    <t>CHECHEALVIN@GMAIL.COM</t>
  </si>
  <si>
    <t xml:space="preserve">MAKANDE </t>
  </si>
  <si>
    <t>cornyolang@gmail.com</t>
  </si>
  <si>
    <t>Roselle</t>
  </si>
  <si>
    <t>Rosei01@gmail.com</t>
  </si>
  <si>
    <t>Annet</t>
  </si>
  <si>
    <t>Anneti1@gmail.com</t>
  </si>
  <si>
    <t>Collins Luyiya</t>
  </si>
  <si>
    <t>Collinsluyiya99@gmail.com</t>
  </si>
  <si>
    <t>Vihiga, shamakhokho</t>
  </si>
  <si>
    <t>Michael Ndiragu</t>
  </si>
  <si>
    <t>michaelndiragu@gmail.com</t>
  </si>
  <si>
    <t xml:space="preserve">Bowman onyango </t>
  </si>
  <si>
    <t>bowman2n@gmail.com</t>
  </si>
  <si>
    <t>Kisumu.sondu</t>
  </si>
  <si>
    <t xml:space="preserve">HAMZA IBRAHIM </t>
  </si>
  <si>
    <t>ibrahamza18@gmail.com</t>
  </si>
  <si>
    <t>weveka juma</t>
  </si>
  <si>
    <t>wevekajuma@gmail.com</t>
  </si>
  <si>
    <t>Kikuyu.Foot bridge house kikuyu
lubege</t>
  </si>
  <si>
    <t>Victoria Mwarabu</t>
  </si>
  <si>
    <t>victoriamwarabu@gmail.com</t>
  </si>
  <si>
    <t>YONAH KWEMOI</t>
  </si>
  <si>
    <t>Kiprotichyona2@gmail.com</t>
  </si>
  <si>
    <t xml:space="preserve">Satellite view hotel </t>
  </si>
  <si>
    <t>Gabriel01@gmail.com</t>
  </si>
  <si>
    <t>Titus</t>
  </si>
  <si>
    <t>ciddymacroggerz388@gmail.com</t>
  </si>
  <si>
    <t>Mairu inyanya</t>
  </si>
  <si>
    <t>Lucas Aboki</t>
  </si>
  <si>
    <t>Abokilucas1@gmail.com</t>
  </si>
  <si>
    <t>Cynthiai01@gmail.com</t>
  </si>
  <si>
    <t>Shadrack Obiero</t>
  </si>
  <si>
    <t>Obieroshadrack@gmail.com</t>
  </si>
  <si>
    <t>TONNY WANJALA</t>
  </si>
  <si>
    <t>tonnywanjala254@gmail.com</t>
  </si>
  <si>
    <t>Purity</t>
  </si>
  <si>
    <t>Puritypurry@gmail.com</t>
  </si>
  <si>
    <t>Ortum baraka za bwana</t>
  </si>
  <si>
    <t xml:space="preserve">Chepkeboi melva </t>
  </si>
  <si>
    <t>Melva@gmail.com</t>
  </si>
  <si>
    <t xml:space="preserve">Kagwiria </t>
  </si>
  <si>
    <t>Kagweriapeter@gmail.com</t>
  </si>
  <si>
    <t>Mwiteria</t>
  </si>
  <si>
    <t>Aldina</t>
  </si>
  <si>
    <t>Ann kibet</t>
  </si>
  <si>
    <t>Annchebet@gmail.com</t>
  </si>
  <si>
    <t>Marich</t>
  </si>
  <si>
    <t xml:space="preserve">Classic cyber </t>
  </si>
  <si>
    <t>Classiccyber@gmail.com</t>
  </si>
  <si>
    <t xml:space="preserve">Sobukwo </t>
  </si>
  <si>
    <t xml:space="preserve">Ann Nyaguthii </t>
  </si>
  <si>
    <t>anniegachogu@gmail.com</t>
  </si>
  <si>
    <t>Karumaindo -majengo</t>
  </si>
  <si>
    <t>Justus King'ori</t>
  </si>
  <si>
    <t>Justusking'ori458@gmail.com</t>
  </si>
  <si>
    <t>Bukesa</t>
  </si>
  <si>
    <t>Samuel Chege</t>
  </si>
  <si>
    <t>samuelchegeh@gmail.com</t>
  </si>
  <si>
    <t>PETER MWASHEGWA</t>
  </si>
  <si>
    <t>PETERMWASHEGWA@GMAIL.COM</t>
  </si>
  <si>
    <t>Khalid Mohamed Famau</t>
  </si>
  <si>
    <t>khaliffamau94@gmail.com</t>
  </si>
  <si>
    <t>dennisbettk@outlook.com</t>
  </si>
  <si>
    <t>Karapul</t>
  </si>
  <si>
    <t>Brian Dudi</t>
  </si>
  <si>
    <t>seagamest6@gmail.com</t>
  </si>
  <si>
    <t>Maseno School</t>
  </si>
  <si>
    <t>Davis Oguyo</t>
  </si>
  <si>
    <t>Oguyodavid651@gmail.com</t>
  </si>
  <si>
    <t xml:space="preserve">Siaya town </t>
  </si>
  <si>
    <t>Maxwell Ambwere</t>
  </si>
  <si>
    <t>seaskyluxt@gmail.com</t>
  </si>
  <si>
    <t>Nyawita Maseno</t>
  </si>
  <si>
    <t>Eliud</t>
  </si>
  <si>
    <t xml:space="preserve">Westlands </t>
  </si>
  <si>
    <t>Maurice ngugi muniu</t>
  </si>
  <si>
    <t>Morrisngugi61@gmail.com</t>
  </si>
  <si>
    <t>Mtito Andei</t>
  </si>
  <si>
    <t>Kapsoit</t>
  </si>
  <si>
    <t xml:space="preserve">
Kibra  toi market
</t>
  </si>
  <si>
    <t>Benard kioko</t>
  </si>
  <si>
    <t>benardkioko330@gmail.com</t>
  </si>
  <si>
    <t xml:space="preserve">
Kathiani
Kaewa</t>
  </si>
  <si>
    <t>Alfred Wanyama Tongola</t>
  </si>
  <si>
    <t>White Rose Market</t>
  </si>
  <si>
    <t>Alfred Tongola</t>
  </si>
  <si>
    <t>tongolaalfred@gmail.com</t>
  </si>
  <si>
    <t>Dominic Ouma Okoth</t>
  </si>
  <si>
    <t>Oumadominicokoth5m@gmail.com</t>
  </si>
  <si>
    <t>James Syengo</t>
  </si>
  <si>
    <t>jamessyengo22@gmail.com</t>
  </si>
  <si>
    <t>Fidelis kipkoech</t>
  </si>
  <si>
    <t>koech1234@gmail.com</t>
  </si>
  <si>
    <t>Bureti cheplanget</t>
  </si>
  <si>
    <t>Sharon chepkemoi</t>
  </si>
  <si>
    <t>DANIEL DISII</t>
  </si>
  <si>
    <t>sonie.kanne@gmail.com</t>
  </si>
  <si>
    <t>Shariani before u get to Kilifi</t>
  </si>
  <si>
    <t xml:space="preserve">Mshomoroni </t>
  </si>
  <si>
    <t>wanderaclinton2@gmail.com</t>
  </si>
  <si>
    <t xml:space="preserve">Mauko - Busia town </t>
  </si>
  <si>
    <t>johnm@gmail.com</t>
  </si>
  <si>
    <t>Livingstone Omondi Otieno</t>
  </si>
  <si>
    <t>Eunice Atieno</t>
  </si>
  <si>
    <t>euniceatieno@gmail.com</t>
  </si>
  <si>
    <t xml:space="preserve">Ben karanja </t>
  </si>
  <si>
    <t xml:space="preserve">Alex olkalou </t>
  </si>
  <si>
    <t>bewkyke@gmail.com</t>
  </si>
  <si>
    <t>Jamal supermarket</t>
  </si>
  <si>
    <t>STRATON And CRAPHT</t>
  </si>
  <si>
    <t>Mary Akinyi</t>
  </si>
  <si>
    <t>maryakinyi@gamail.com</t>
  </si>
  <si>
    <t>Obonga</t>
  </si>
  <si>
    <t xml:space="preserve">Eziron Vincent </t>
  </si>
  <si>
    <t>37vincenteziron@gmail.com</t>
  </si>
  <si>
    <t>Weke</t>
  </si>
  <si>
    <t xml:space="preserve">Harriet </t>
  </si>
  <si>
    <t>Harrietkingoo37@gmail.com</t>
  </si>
  <si>
    <t xml:space="preserve">Odeon 
</t>
  </si>
  <si>
    <t xml:space="preserve">Daniel wanyonyi </t>
  </si>
  <si>
    <t>danwanyonyi8@gmail.com</t>
  </si>
  <si>
    <t>Davido</t>
  </si>
  <si>
    <t>davidyango06@gmail.com</t>
  </si>
  <si>
    <t>Syokimau near Gateway mall</t>
  </si>
  <si>
    <t>Robert kimutai</t>
  </si>
  <si>
    <t>Robertkimutai@gmail.com</t>
  </si>
  <si>
    <t xml:space="preserve">Kileleshwa </t>
  </si>
  <si>
    <t xml:space="preserve">BASHIR KHABENDI INJAMU </t>
  </si>
  <si>
    <t>Matungu sub county</t>
  </si>
  <si>
    <t>Ndoro Ngoja</t>
  </si>
  <si>
    <t>ngojondoro@gmail.com</t>
  </si>
  <si>
    <t>Shadrack mwema</t>
  </si>
  <si>
    <t>Shandrackmuema1@gmail.com</t>
  </si>
  <si>
    <t xml:space="preserve">Rehema smart chai  </t>
  </si>
  <si>
    <t>Rehemachai@gmail.com</t>
  </si>
  <si>
    <t>Mshomoroni kalandevo mskitini</t>
  </si>
  <si>
    <t>Elisha mark</t>
  </si>
  <si>
    <t>Markgitei@gmail.com</t>
  </si>
  <si>
    <t>Thika road KPLC substation</t>
  </si>
  <si>
    <t>Lucy Mokaya</t>
  </si>
  <si>
    <t>boyanilucy@gmail.com</t>
  </si>
  <si>
    <t>Utali,Tosha</t>
  </si>
  <si>
    <t>Daniel Ochillo Juma</t>
  </si>
  <si>
    <t>danieljuma25@gmail.com</t>
  </si>
  <si>
    <t>Nangina</t>
  </si>
  <si>
    <t>John Maina</t>
  </si>
  <si>
    <t>johnmarendi17@gmail.com</t>
  </si>
  <si>
    <t>Kiomiti Primary School</t>
  </si>
  <si>
    <t xml:space="preserve">Lantana hotel </t>
  </si>
  <si>
    <t>Jared Kapchanga</t>
  </si>
  <si>
    <t>kapchangajared80@gmail.com</t>
  </si>
  <si>
    <t>Allan simiyu</t>
  </si>
  <si>
    <t>Chesoliallan@gmail.com</t>
  </si>
  <si>
    <t>Simba cement</t>
  </si>
  <si>
    <t>Isaac Wamalwa</t>
  </si>
  <si>
    <t>wamalwaisaac97@gmail.com</t>
  </si>
  <si>
    <t>Lurare Dispensary</t>
  </si>
  <si>
    <t>George Okoth</t>
  </si>
  <si>
    <t>okothgeorge46333@gmail.com</t>
  </si>
  <si>
    <t>Huruma Kwa chief near Huruma lions health center</t>
  </si>
  <si>
    <t xml:space="preserve">Michael Pamela </t>
  </si>
  <si>
    <t>Michaelbusinessman2@gmail.com</t>
  </si>
  <si>
    <t xml:space="preserve">Githunguri Manyata </t>
  </si>
  <si>
    <t>Doreen Wanyama</t>
  </si>
  <si>
    <t>d&amp;w497611@gmail.com</t>
  </si>
  <si>
    <t>Kiplagat Bett</t>
  </si>
  <si>
    <t>aaronbett29@gmail.com</t>
  </si>
  <si>
    <t>Kericho near keongo primary school.</t>
  </si>
  <si>
    <t>Rigan gor</t>
  </si>
  <si>
    <t>Regan.gor@gmail.com</t>
  </si>
  <si>
    <t>Kennedy Irungu</t>
  </si>
  <si>
    <t>Kenkaday@gmail.com</t>
  </si>
  <si>
    <t>Tarandeep singh</t>
  </si>
  <si>
    <t>Kulesingh@gmail.com</t>
  </si>
  <si>
    <t xml:space="preserve">Industrial area </t>
  </si>
  <si>
    <t xml:space="preserve">Marcel Egondi </t>
  </si>
  <si>
    <t>marceljunioregondi@gmail.com</t>
  </si>
  <si>
    <t xml:space="preserve">Port Victoria kplc </t>
  </si>
  <si>
    <t>STRATON AND CRAFPHT ENTERPRISE</t>
  </si>
  <si>
    <t>v32742203@gmail.com</t>
  </si>
  <si>
    <t>Daraja Mbili Manyata</t>
  </si>
  <si>
    <t>Tonny mmata</t>
  </si>
  <si>
    <t>tonnymmatta@gmail.com</t>
  </si>
  <si>
    <t xml:space="preserve">Bidii-hill top primary </t>
  </si>
  <si>
    <t xml:space="preserve">Chrispin Otieno </t>
  </si>
  <si>
    <t>Conyango356@gmail.com</t>
  </si>
  <si>
    <t>Amos Kerina</t>
  </si>
  <si>
    <t>amoskerina@gmail.com</t>
  </si>
  <si>
    <t>Kwanza boys</t>
  </si>
  <si>
    <t>Moses kasuni</t>
  </si>
  <si>
    <t>Kasunimoses@gmail.com</t>
  </si>
  <si>
    <t xml:space="preserve">DADA EPZ LIMITED </t>
  </si>
  <si>
    <t>info@dadaepz.com</t>
  </si>
  <si>
    <t xml:space="preserve">Henry Okumu </t>
  </si>
  <si>
    <t>Oliokumu@gmail.com</t>
  </si>
  <si>
    <t xml:space="preserve">Kawangware </t>
  </si>
  <si>
    <t>Esther wabwoba</t>
  </si>
  <si>
    <t>ewabwoban@gmail.com</t>
  </si>
  <si>
    <t>Moi tunda mall</t>
  </si>
  <si>
    <t>Hassanri01@gmail.com</t>
  </si>
  <si>
    <t>Quinter Ogola</t>
  </si>
  <si>
    <t>ogaloq@gmail.com</t>
  </si>
  <si>
    <t>Sammy wambua</t>
  </si>
  <si>
    <t>sammywambua@gmail.com</t>
  </si>
  <si>
    <t xml:space="preserve">Zebby Otieno </t>
  </si>
  <si>
    <t>princezebbyotieno@gmail.com</t>
  </si>
  <si>
    <t>GTC</t>
  </si>
  <si>
    <t xml:space="preserve">Fransisco </t>
  </si>
  <si>
    <t>Frasco4@gmail.com</t>
  </si>
  <si>
    <t xml:space="preserve">Agnes Kimani </t>
  </si>
  <si>
    <t>kagnes485@gmail.com</t>
  </si>
  <si>
    <t xml:space="preserve">Light academy </t>
  </si>
  <si>
    <t>Magongo</t>
  </si>
  <si>
    <t>Hesbon</t>
  </si>
  <si>
    <t>hesbonsangare@gmail.com</t>
  </si>
  <si>
    <t xml:space="preserve">Kianda/kibera near equity bank </t>
  </si>
  <si>
    <t>gitongasteve@gmail.com</t>
  </si>
  <si>
    <t>Meru Mitunguu</t>
  </si>
  <si>
    <t>Kassim</t>
  </si>
  <si>
    <t>kassimj65@gmail.com</t>
  </si>
  <si>
    <t>Kaloleni  kwa randu</t>
  </si>
  <si>
    <t>Edwin masai</t>
  </si>
  <si>
    <t>cherangutedu98@gmail.com</t>
  </si>
  <si>
    <t xml:space="preserve">Rafina academy </t>
  </si>
  <si>
    <t>Vincent Rop</t>
  </si>
  <si>
    <t>ropkv4@gmail.com</t>
  </si>
  <si>
    <t xml:space="preserve">Kabarak University </t>
  </si>
  <si>
    <t>Frank muriuki Order 2</t>
  </si>
  <si>
    <t>muriukifrank10@gmail.com</t>
  </si>
  <si>
    <t>Leonard Cheruiyot Koskei</t>
  </si>
  <si>
    <t>leonardkoskei@gmail.com</t>
  </si>
  <si>
    <t>Konoin -Seyanin (Seyanin primary school)</t>
  </si>
  <si>
    <t>Stanley Alukhaba</t>
  </si>
  <si>
    <t>stanleymakuba04@gmail.com</t>
  </si>
  <si>
    <t xml:space="preserve">Sigalagala Polytechnic </t>
  </si>
  <si>
    <t>Samuel Mbugua</t>
  </si>
  <si>
    <t>mbuguasamuel@gmail.com</t>
  </si>
  <si>
    <t>Daniel Nyamai</t>
  </si>
  <si>
    <t>nyamaidaniel@gmail.com</t>
  </si>
  <si>
    <t xml:space="preserve">Athiriver machakos </t>
  </si>
  <si>
    <t xml:space="preserve">Robert Makembo </t>
  </si>
  <si>
    <t>makemborobert@gmail.com</t>
  </si>
  <si>
    <t>Masimba/makueni</t>
  </si>
  <si>
    <t>Abdihakim Ahmend</t>
  </si>
  <si>
    <t>Abdihakimkala@gmail.com</t>
  </si>
  <si>
    <t>Eastleigh, sixth street, second avenue.</t>
  </si>
  <si>
    <t>Tatizo</t>
  </si>
  <si>
    <t>Mwachiti@gmail.com</t>
  </si>
  <si>
    <t>Kinango, Near Kinango SecSchool</t>
  </si>
  <si>
    <t>Danielmutuku7288@gmail.com</t>
  </si>
  <si>
    <t>Makutano junction</t>
  </si>
  <si>
    <t>Terry kendi</t>
  </si>
  <si>
    <t>terrykendi25@gmail.com</t>
  </si>
  <si>
    <t>Rosemary Kavuve</t>
  </si>
  <si>
    <t>kavuve2015@gmsil.com</t>
  </si>
  <si>
    <t>Tala Machakos</t>
  </si>
  <si>
    <t>Francis Aura</t>
  </si>
  <si>
    <t>francisaura@yahoo.com</t>
  </si>
  <si>
    <t>Kitale -KimininiroadNearAirstript</t>
  </si>
  <si>
    <t xml:space="preserve">Kennedy  omondi  </t>
  </si>
  <si>
    <t>omondykennie@gmail.com</t>
  </si>
  <si>
    <t>Riverside  ruaraka</t>
  </si>
  <si>
    <t>Shadrack Muendo</t>
  </si>
  <si>
    <t>muendosheddy@gmail.com</t>
  </si>
  <si>
    <t>Simon Rukwaro</t>
  </si>
  <si>
    <t>simonrukwaro234@gmail.com</t>
  </si>
  <si>
    <t>Near breeze hotel</t>
  </si>
  <si>
    <t>Purity wambua</t>
  </si>
  <si>
    <t>Purity75@gmail.com</t>
  </si>
  <si>
    <t xml:space="preserve">Mustafa </t>
  </si>
  <si>
    <t>Mustafa1@gmail.com</t>
  </si>
  <si>
    <t xml:space="preserve">Awino Evance </t>
  </si>
  <si>
    <t xml:space="preserve">Fatma Abubakar </t>
  </si>
  <si>
    <t>Fatma100@gmail.com</t>
  </si>
  <si>
    <t>Mwandoni</t>
  </si>
  <si>
    <t>Susan muli</t>
  </si>
  <si>
    <t>Moreen wanjiru</t>
  </si>
  <si>
    <t>Kiragumoureen@gmail.com</t>
  </si>
  <si>
    <t xml:space="preserve">Sherry's academy </t>
  </si>
  <si>
    <t>to raise SR on date 4 dec 2025</t>
  </si>
  <si>
    <t xml:space="preserve">Bahati Sumba Malala </t>
  </si>
  <si>
    <t xml:space="preserve">Kirimi Teddy </t>
  </si>
  <si>
    <t>KirimiTeddy@gmail.com</t>
  </si>
  <si>
    <t>Joyce maina</t>
  </si>
  <si>
    <t>Joy006@gmail.com</t>
  </si>
  <si>
    <t>Mary kibet</t>
  </si>
  <si>
    <t>mary.kibet@gmail.com</t>
  </si>
  <si>
    <t xml:space="preserve">CBD kenindia </t>
  </si>
  <si>
    <t>purityz@gmail.com</t>
  </si>
  <si>
    <t xml:space="preserve">Mary mutheu </t>
  </si>
  <si>
    <t>Marymutheu01@gmail.com</t>
  </si>
  <si>
    <t>Caroline kirote</t>
  </si>
  <si>
    <t>Mutecarolyne@gmail.com</t>
  </si>
  <si>
    <t xml:space="preserve">Eastleigh. First street second avenue </t>
  </si>
  <si>
    <t>Fredrick Otieno Onyango</t>
  </si>
  <si>
    <t>heavenprince@mail.com</t>
  </si>
  <si>
    <t xml:space="preserve">Kisii Estate </t>
  </si>
  <si>
    <t>Sammy waigwa</t>
  </si>
  <si>
    <t>Sammy001@gmail.com</t>
  </si>
  <si>
    <t>Doricus Agola</t>
  </si>
  <si>
    <t>drg2013@gmail.com</t>
  </si>
  <si>
    <t xml:space="preserve">Kitto primary </t>
  </si>
  <si>
    <t>Emmanuel Oile</t>
  </si>
  <si>
    <t>emmanuel097@gmail.com</t>
  </si>
  <si>
    <t xml:space="preserve">Lukolis Teso North </t>
  </si>
  <si>
    <t>kijusa43@gmail.com</t>
  </si>
  <si>
    <t>Alice karambu</t>
  </si>
  <si>
    <t>karambualice@gmail.com</t>
  </si>
  <si>
    <t>Kiengu</t>
  </si>
  <si>
    <t>michaelwamalwa150@gmail.com</t>
  </si>
  <si>
    <t xml:space="preserve">Kawangware_Muslim road opposite Tumaini supermarket </t>
  </si>
  <si>
    <t>Lawrence muoho</t>
  </si>
  <si>
    <t>Lawrencemuoho@gmail.com</t>
  </si>
  <si>
    <t xml:space="preserve">Karagita dispensary </t>
  </si>
  <si>
    <t>Prince muriah</t>
  </si>
  <si>
    <t>Princemuriah@gmail.com</t>
  </si>
  <si>
    <t>Bukura, Bukura Market</t>
  </si>
  <si>
    <t>Calvin</t>
  </si>
  <si>
    <t>calvinkip@gmail.com</t>
  </si>
  <si>
    <t>Beatrice Adhiambo</t>
  </si>
  <si>
    <t>Beatriceadhiambo@gmail.com</t>
  </si>
  <si>
    <t>Oyugis Opposite Equity Bank</t>
  </si>
  <si>
    <t>Lenaingiswa</t>
  </si>
  <si>
    <t>emailess@gmail.com</t>
  </si>
  <si>
    <t>Merisho</t>
  </si>
  <si>
    <t>Makena</t>
  </si>
  <si>
    <t>Makena84@gmail.com</t>
  </si>
  <si>
    <t>Gitugu</t>
  </si>
  <si>
    <t>Stella Etyang</t>
  </si>
  <si>
    <t>stellaetyang445@gmail.com</t>
  </si>
  <si>
    <t xml:space="preserve">Busibwabo Dispensary </t>
  </si>
  <si>
    <t>Rahma</t>
  </si>
  <si>
    <t>ramahassan@gmail.com</t>
  </si>
  <si>
    <t>fatuma12@gmail.com</t>
  </si>
  <si>
    <t>Abdisalan Abmed</t>
  </si>
  <si>
    <t>Abdisalanahmed@gmail.com</t>
  </si>
  <si>
    <t>Eastleigh; third street, second avenue Islamia school and mosque. Opposite manam Lodge. Sundus Assys ltd.</t>
  </si>
  <si>
    <t>Raphael</t>
  </si>
  <si>
    <t>Raphael01@gmail.com</t>
  </si>
  <si>
    <t>Timothy Wala</t>
  </si>
  <si>
    <t>timothywala@gmail.com</t>
  </si>
  <si>
    <t xml:space="preserve">kenya forest headquarters </t>
  </si>
  <si>
    <t xml:space="preserve">Sega Town - Next to Sega girls secondary </t>
  </si>
  <si>
    <t xml:space="preserve">Jeremiah Ondigo </t>
  </si>
  <si>
    <t>Kipkirui Dennis</t>
  </si>
  <si>
    <t>kipkiruiderick53@gmail.com</t>
  </si>
  <si>
    <t>Kabianga, Chepnyogaa</t>
  </si>
  <si>
    <t>John Wasonga Kitoto</t>
  </si>
  <si>
    <t>jkitoto79@gmail.com</t>
  </si>
  <si>
    <t xml:space="preserve">Chepkemoi Jennifer </t>
  </si>
  <si>
    <t>chepkemoijennifer989@gmail.com</t>
  </si>
  <si>
    <t>Koma</t>
  </si>
  <si>
    <t>Gregory Mwangi</t>
  </si>
  <si>
    <t>mwangi12th@gmail.com</t>
  </si>
  <si>
    <t xml:space="preserve">Kiambu road ridgeway </t>
  </si>
  <si>
    <t xml:space="preserve">Louis Mwangi </t>
  </si>
  <si>
    <t xml:space="preserve">Karatina - Gitunduti </t>
  </si>
  <si>
    <t xml:space="preserve">Bernard Kahindi </t>
  </si>
  <si>
    <t xml:space="preserve">Rojorojo - Fumbini Rojorojo </t>
  </si>
  <si>
    <t xml:space="preserve">Doreen Mwendwa </t>
  </si>
  <si>
    <t>Doreen.mwendwa@gmail.com</t>
  </si>
  <si>
    <t xml:space="preserve">Mikinduri </t>
  </si>
  <si>
    <t xml:space="preserve">Omar Mwatela </t>
  </si>
  <si>
    <t>Kwale - Lungalunga (Mwangulu)</t>
  </si>
  <si>
    <t xml:space="preserve">Juma Muhando </t>
  </si>
  <si>
    <t>abiisuheyb@gmail.com</t>
  </si>
  <si>
    <t xml:space="preserve">Daadab Village </t>
  </si>
  <si>
    <t>Thaddius Odera</t>
  </si>
  <si>
    <t>MARVIS AWUOR MURUSA</t>
  </si>
  <si>
    <t>suebebeto@gmail.com</t>
  </si>
  <si>
    <t>Mamboleo near showground</t>
  </si>
  <si>
    <t>johnmaina53@gmail.com</t>
  </si>
  <si>
    <t>Ngoja Ndoro</t>
  </si>
  <si>
    <t xml:space="preserve">Phyllis </t>
  </si>
  <si>
    <t>Phylismwitari@gmail.com</t>
  </si>
  <si>
    <t>Kevin Paul Ondieki</t>
  </si>
  <si>
    <t>kevinondieki086@gmail.com</t>
  </si>
  <si>
    <t xml:space="preserve">Kajulu,Guba near kianja Polytechnic </t>
  </si>
  <si>
    <t xml:space="preserve">Stanley mwenda </t>
  </si>
  <si>
    <t>stankmwenda@gmail.com</t>
  </si>
  <si>
    <t>Maxmilliano Mwongela</t>
  </si>
  <si>
    <t>Maximuema1@gmail.com</t>
  </si>
  <si>
    <t xml:space="preserve"> abdirahim adan</t>
  </si>
  <si>
    <t>Abdirahimmoalim2021@gmail.com</t>
  </si>
  <si>
    <t>6street  
Eastleigh 
Shop Alsafa 1
Opposite Premier bank</t>
  </si>
  <si>
    <t>Thomas Ogonji</t>
  </si>
  <si>
    <t>ogonjithomas15@gmail.com</t>
  </si>
  <si>
    <t>Wallace Muchesia</t>
  </si>
  <si>
    <t>muchesiawallace@gmail.com</t>
  </si>
  <si>
    <t>Nearest landmark - Imaara Daima AA HQ
Imaara Daima, Narobi
Customer wants connected by Friday, 14th Nov</t>
  </si>
  <si>
    <t>Daniel otieno</t>
  </si>
  <si>
    <t>Otulienodaniel267@gmail.com</t>
  </si>
  <si>
    <t xml:space="preserve">Mitume lukhuna </t>
  </si>
  <si>
    <t xml:space="preserve">Sandra kirwa(first order) </t>
  </si>
  <si>
    <t>Kirwasandra00@gmail.com</t>
  </si>
  <si>
    <t xml:space="preserve">Sandra kirwa(second order) </t>
  </si>
  <si>
    <t>Philip Jara</t>
  </si>
  <si>
    <t>philipjara@gmail.com</t>
  </si>
  <si>
    <t>Athuman Ali</t>
  </si>
  <si>
    <t>athumanali@gmail.com</t>
  </si>
  <si>
    <t xml:space="preserve">Joseph munyao </t>
  </si>
  <si>
    <t>josephmunyao@gmail.com</t>
  </si>
  <si>
    <t>Kisasi-katwala</t>
  </si>
  <si>
    <t>RICHARD WAMBUA</t>
  </si>
  <si>
    <t>RICHARDWAMBUA@GMAIL.COM</t>
  </si>
  <si>
    <t>KEMBACK MOTORS</t>
  </si>
  <si>
    <t xml:space="preserve">Peter Kanampiu </t>
  </si>
  <si>
    <t xml:space="preserve">Timau- Timau police station </t>
  </si>
  <si>
    <t>STEVE</t>
  </si>
  <si>
    <t>hayestechnologyisolution@gmail.com</t>
  </si>
  <si>
    <t>MEPHI HOSPITAL</t>
  </si>
  <si>
    <t>Priscilla Nekesa</t>
  </si>
  <si>
    <t>mussincyn88@gmail.com</t>
  </si>
  <si>
    <t xml:space="preserve">Kimilili  Cocktail </t>
  </si>
  <si>
    <t>Levis Mark</t>
  </si>
  <si>
    <t>Wachielevis@gmail.com</t>
  </si>
  <si>
    <t>Makuti</t>
  </si>
  <si>
    <t>Alex Ongera</t>
  </si>
  <si>
    <t>ongeraalex15@gmail.com</t>
  </si>
  <si>
    <t>Collins kip</t>
  </si>
  <si>
    <t>collinskiplaa32@gmail.com</t>
  </si>
  <si>
    <t xml:space="preserve">Faline Mwendwa </t>
  </si>
  <si>
    <t>Millicent anne</t>
  </si>
  <si>
    <t>millicent.vta@imbank.co.ke</t>
  </si>
  <si>
    <t>Damaris Mwangangi</t>
  </si>
  <si>
    <t>Damaris@gmail.com</t>
  </si>
  <si>
    <t>Tabitha munyoki</t>
  </si>
  <si>
    <t>Tabitha01@gmail.com</t>
  </si>
  <si>
    <t>Damaris mumo</t>
  </si>
  <si>
    <t>Damaris1@gmail.com</t>
  </si>
  <si>
    <t>Clandestine kibaya</t>
  </si>
  <si>
    <t>Clandestinekibs@gmail.com</t>
  </si>
  <si>
    <t>Ryton Remmy</t>
  </si>
  <si>
    <t>rytonremy57@gmail.com</t>
  </si>
  <si>
    <t xml:space="preserve">Moi university </t>
  </si>
  <si>
    <t>Watson Ndoria</t>
  </si>
  <si>
    <t>Harbakuk.Mwango@Echotel.International</t>
  </si>
  <si>
    <t>KFC RUAKA Near shell Petrol Station</t>
  </si>
  <si>
    <t>Judy kithuku</t>
  </si>
  <si>
    <t>Judy01@gmail.com</t>
  </si>
  <si>
    <t xml:space="preserve">Brian Kipngetich Too </t>
  </si>
  <si>
    <t>bkips9640@gmail.com</t>
  </si>
  <si>
    <t>Judy1@gmail.com</t>
  </si>
  <si>
    <t xml:space="preserve">Kizingo </t>
  </si>
  <si>
    <t xml:space="preserve">Meshack kiptoo  </t>
  </si>
  <si>
    <t>kiptoomeshack139@gmail.com</t>
  </si>
  <si>
    <t>James Gitau</t>
  </si>
  <si>
    <t>jymomash@gmail.com</t>
  </si>
  <si>
    <t>Stacy Tallam</t>
  </si>
  <si>
    <t>jepngetichtallam@gmail.com</t>
  </si>
  <si>
    <t xml:space="preserve">Nairobi west nyayo </t>
  </si>
  <si>
    <t>John Jumapili</t>
  </si>
  <si>
    <t>johnjumapili@gmail.com</t>
  </si>
  <si>
    <t>Ibrahim Adan Noor</t>
  </si>
  <si>
    <t>dollarx77@gmail.com</t>
  </si>
  <si>
    <t>Eastleigh, Section 3</t>
  </si>
  <si>
    <t>kanji</t>
  </si>
  <si>
    <t>janetishaan@gmail.com</t>
  </si>
  <si>
    <t>Kabazi</t>
  </si>
  <si>
    <t>Joseph Kariuki</t>
  </si>
  <si>
    <t>Josephkariuki@gmail.com</t>
  </si>
  <si>
    <t>Elton Biwot</t>
  </si>
  <si>
    <t>eltonbiwor@gmail.com</t>
  </si>
  <si>
    <t xml:space="preserve">Juja at Jkuat university </t>
  </si>
  <si>
    <t>Dancan Gichuki</t>
  </si>
  <si>
    <t>Dancangichuki@gmail.com</t>
  </si>
  <si>
    <t>Dennis Mutuma</t>
  </si>
  <si>
    <t>mutumad45@gmail.com</t>
  </si>
  <si>
    <t>diosiana@gmail.com</t>
  </si>
  <si>
    <t xml:space="preserve">Kobujoi Primary - Nandi </t>
  </si>
  <si>
    <t>Everyline David</t>
  </si>
  <si>
    <t>Everlyne654@gmail.com</t>
  </si>
  <si>
    <t>Prisca Kubai</t>
  </si>
  <si>
    <t>Kubaiprisca67@gmail.com</t>
  </si>
  <si>
    <t>Newton Oginga</t>
  </si>
  <si>
    <t>oginganewton@gmail.com</t>
  </si>
  <si>
    <t>Misheck ndolo</t>
  </si>
  <si>
    <t>misheck@gmail.com</t>
  </si>
  <si>
    <t>Nyaboke muturi</t>
  </si>
  <si>
    <t>Ian Ochieng</t>
  </si>
  <si>
    <t>Ochiengian@gmail.com</t>
  </si>
  <si>
    <t xml:space="preserve">Masogo subcounty hospital </t>
  </si>
  <si>
    <t>Elphas Odundo</t>
  </si>
  <si>
    <t>elphasboloh@gmail.com</t>
  </si>
  <si>
    <t>Komorack</t>
  </si>
  <si>
    <t>Levi Wisdom Chesika</t>
  </si>
  <si>
    <t>chesikakilevi@gmail.com</t>
  </si>
  <si>
    <t>Masjid Answaar</t>
  </si>
  <si>
    <t>Miriam mutheu</t>
  </si>
  <si>
    <t>Miriam4@gmail.com</t>
  </si>
  <si>
    <t>Ben mwangi</t>
  </si>
  <si>
    <t>Beni1@gmail.com</t>
  </si>
  <si>
    <t>Dancan Mogoi</t>
  </si>
  <si>
    <t>dannyankeiya18@gmail.com</t>
  </si>
  <si>
    <t>Kangemi primary</t>
  </si>
  <si>
    <t>Tyrus Kipkurui</t>
  </si>
  <si>
    <t>tyroskurui@gmail.com</t>
  </si>
  <si>
    <t>Umoja 2,
Nearest landmark- Lanet Secondary school
Nakuru</t>
  </si>
  <si>
    <t>Ezra Momanyi</t>
  </si>
  <si>
    <t>ezramomanyi17@gmail.com</t>
  </si>
  <si>
    <t>Muthangari drive</t>
  </si>
  <si>
    <t>Simon Gitari</t>
  </si>
  <si>
    <t>gitarisimon@gmail.com</t>
  </si>
  <si>
    <t>Ben kyengo</t>
  </si>
  <si>
    <t>Beni9@gmail.com</t>
  </si>
  <si>
    <t xml:space="preserve">Jackson Kipchirchir </t>
  </si>
  <si>
    <t>kempchirchir@gmail.com</t>
  </si>
  <si>
    <t>Kitengela -deliverance church</t>
  </si>
  <si>
    <t>Mercy ootsyula</t>
  </si>
  <si>
    <t>Mercyoostyula@gmail.com</t>
  </si>
  <si>
    <t>Munami</t>
  </si>
  <si>
    <t>Azrin Olang</t>
  </si>
  <si>
    <t>azrinlayton2004@gmail.com</t>
  </si>
  <si>
    <t xml:space="preserve">Lumino hospital </t>
  </si>
  <si>
    <t>Alfred macharia</t>
  </si>
  <si>
    <t>alfredmacharia84@gmail.com</t>
  </si>
  <si>
    <t>Bethel academy annex</t>
  </si>
  <si>
    <t>Isaac Mureithi</t>
  </si>
  <si>
    <t>izzoshep@gmail.com</t>
  </si>
  <si>
    <t>NAIROBI-Kahawa sukari</t>
  </si>
  <si>
    <t>Bungom Road Estate,1st North Avenue,Kahawa Nearest landmark - Emory Hospital</t>
  </si>
  <si>
    <t>Vitalice omolo</t>
  </si>
  <si>
    <t>vitalisnyabwan@gmail.com</t>
  </si>
  <si>
    <t>Abol primary-seme</t>
  </si>
  <si>
    <t>Edmond Cheruiyot</t>
  </si>
  <si>
    <t>edmondbett669@gmail.com</t>
  </si>
  <si>
    <t>Litein-kapsogut boys</t>
  </si>
  <si>
    <t>Brian Onyango</t>
  </si>
  <si>
    <t>bshmigs18@gmail.com</t>
  </si>
  <si>
    <t>Great Wall Gardens, Phase 1,
Athi River
Nearest landmark - Greatwall Gardens Mall</t>
  </si>
  <si>
    <t>Robert Njoroge</t>
  </si>
  <si>
    <t>robnjoroge4@gmail.com</t>
  </si>
  <si>
    <t>Nearest landmark - New Dowt Town Agrovet,
Mwea</t>
  </si>
  <si>
    <t>Omar Mbarak</t>
  </si>
  <si>
    <t>RAPHAEL KIMANTHI</t>
  </si>
  <si>
    <t>raphaelkimanthi81@gmail.com</t>
  </si>
  <si>
    <t>PROVINCE- OPPOSITE LAW COURT</t>
  </si>
  <si>
    <t xml:space="preserve">Wickliffe </t>
  </si>
  <si>
    <t>Wickliffe@gmail.com</t>
  </si>
  <si>
    <t>Newton Ochieng</t>
  </si>
  <si>
    <t>newtonpasca5@gmail.com</t>
  </si>
  <si>
    <t>Rabour</t>
  </si>
  <si>
    <t>Christine susan</t>
  </si>
  <si>
    <t>Christine01@gmail.com</t>
  </si>
  <si>
    <t xml:space="preserve">Kennedy mutuku </t>
  </si>
  <si>
    <t>Ken51@gmail.com</t>
  </si>
  <si>
    <t>Bombululu</t>
  </si>
  <si>
    <t>Elijah Kaamba</t>
  </si>
  <si>
    <t>Elijahkaamba@gmail.com</t>
  </si>
  <si>
    <t>Avin Electricals</t>
  </si>
  <si>
    <t>mainakelvin11@yahoo.com</t>
  </si>
  <si>
    <t>CBD,DURUMA ROAD,Signage Arcade at Simba coach</t>
  </si>
  <si>
    <t xml:space="preserve">Kiathumbi </t>
  </si>
  <si>
    <t>Catherinegatwiri@gmail.com</t>
  </si>
  <si>
    <t>Gift</t>
  </si>
  <si>
    <t>Robert mugendi</t>
  </si>
  <si>
    <t>Robertmugendi154@gmail.com</t>
  </si>
  <si>
    <t>Kisii town, TabakaNearNyagichenjePrimarySchool</t>
  </si>
  <si>
    <t>Brian too</t>
  </si>
  <si>
    <t>Bkips9640@gmail.com</t>
  </si>
  <si>
    <t>BarnabasNearKiugururiaPoliceStation</t>
  </si>
  <si>
    <t xml:space="preserve">Brian too (second order) </t>
  </si>
  <si>
    <t>Sammy Muema</t>
  </si>
  <si>
    <t>muemasammy343@gmail.com</t>
  </si>
  <si>
    <t xml:space="preserve">Chefwest Annex </t>
  </si>
  <si>
    <t xml:space="preserve">Dennis Mutuma </t>
  </si>
  <si>
    <t>254728319932/ 789928129</t>
  </si>
  <si>
    <t>Erick Otieno Amatta</t>
  </si>
  <si>
    <t>amatta.erick@gmail.com</t>
  </si>
  <si>
    <t>Huruma  ,Kingongo</t>
  </si>
  <si>
    <t xml:space="preserve">Johnson Otiende </t>
  </si>
  <si>
    <t>Sammy longotop</t>
  </si>
  <si>
    <t>Ziwa</t>
  </si>
  <si>
    <t>kelvin Wachira</t>
  </si>
  <si>
    <t>kelvinwachira16@gmail.com</t>
  </si>
  <si>
    <t>Kirinyaga MWEA</t>
  </si>
  <si>
    <t>karoti girls</t>
  </si>
  <si>
    <t>Zeverio nyagaka</t>
  </si>
  <si>
    <t>zeverionyagaka38@gmail.com</t>
  </si>
  <si>
    <t xml:space="preserve">Kisumu, Kondele </t>
  </si>
  <si>
    <t>Austin Okoth Omondi</t>
  </si>
  <si>
    <t>gmskywalker28@gmail.com</t>
  </si>
  <si>
    <t>Utawala, Astrol, kevin heights</t>
  </si>
  <si>
    <t xml:space="preserve">Kitale </t>
  </si>
  <si>
    <t>Martin Macharis</t>
  </si>
  <si>
    <t>martinkekz@gmail.com</t>
  </si>
  <si>
    <t xml:space="preserve">Makongeni,Kisii Estate </t>
  </si>
  <si>
    <t>LEWIS MUTUMA</t>
  </si>
  <si>
    <t>Deric Wamalwa</t>
  </si>
  <si>
    <t>Nabibyaderic@gmail.com</t>
  </si>
  <si>
    <t>Ruthigi along daggoreti road (aubrey newsman)</t>
  </si>
  <si>
    <t>DICKSON KAMANDA</t>
  </si>
  <si>
    <t>ezzy.nyams@gmail.com</t>
  </si>
  <si>
    <t>Kisii _ Kamokama</t>
  </si>
  <si>
    <t>Isaac kipngetich ngeno</t>
  </si>
  <si>
    <t>isaackipngetichngeno@gmail.com</t>
  </si>
  <si>
    <t>chanzurashid95@gmail.com</t>
  </si>
  <si>
    <t>ookokelvin@gmail.com</t>
  </si>
  <si>
    <t>Fred Ndolo</t>
  </si>
  <si>
    <t>Fredndolo@gmail.com</t>
  </si>
  <si>
    <t>Chris Kiamba</t>
  </si>
  <si>
    <t>Christopherkiamba@gmail.com</t>
  </si>
  <si>
    <t>Mitchellogweno@gmail.com</t>
  </si>
  <si>
    <t>Mikemondiotieno2000@gmail.com</t>
  </si>
  <si>
    <t>Darajambili</t>
  </si>
  <si>
    <t>Kevinkiptoo@gmail.com</t>
  </si>
  <si>
    <t>STRATON and CRAPHT enterprise</t>
  </si>
  <si>
    <t>Stephen Rachuonyo</t>
  </si>
  <si>
    <t>Stephenrachuonyo@gmail.com</t>
  </si>
  <si>
    <t>Chrismugatana@gmail.com</t>
  </si>
  <si>
    <t>Henry Ochieng</t>
  </si>
  <si>
    <t>Henryochieng@gmail.com</t>
  </si>
  <si>
    <t>Winnieotieno@gmail.com</t>
  </si>
  <si>
    <t>Mike Stanley</t>
  </si>
  <si>
    <t>Lucy Awino</t>
  </si>
  <si>
    <t>Lucyawino@gmail.com</t>
  </si>
  <si>
    <t>Chris John</t>
  </si>
  <si>
    <t>Chrisjohn@gmail.com</t>
  </si>
  <si>
    <t>ahero</t>
  </si>
  <si>
    <t>Samuel Maruti</t>
  </si>
  <si>
    <t>Samuelmaruti@gmail.com</t>
  </si>
  <si>
    <t>Stadium</t>
  </si>
  <si>
    <t xml:space="preserve">Jane Omulatete </t>
  </si>
  <si>
    <t>janejenny@gmail.com</t>
  </si>
  <si>
    <t xml:space="preserve">Manyatta Kona Mbaya </t>
  </si>
  <si>
    <t>Shukuria Adan</t>
  </si>
  <si>
    <t>shukria@gmail.com</t>
  </si>
  <si>
    <t>Odha</t>
  </si>
  <si>
    <t>Brian ombogo</t>
  </si>
  <si>
    <t>brianombogo@gmail.com</t>
  </si>
  <si>
    <t xml:space="preserve">Kebirigo </t>
  </si>
  <si>
    <t>Tito</t>
  </si>
  <si>
    <t>titonova04@gmail.com</t>
  </si>
  <si>
    <t>Embakasi village close to AIC church Embakasi</t>
  </si>
  <si>
    <t>COLLINS KWEMOI</t>
  </si>
  <si>
    <t>kwemoi888@gmail.com</t>
  </si>
  <si>
    <t>Brian Sang</t>
  </si>
  <si>
    <t>sangbrian3@gmail.com</t>
  </si>
  <si>
    <t>Rodgers odera</t>
  </si>
  <si>
    <t>Rodgersodera15@gmail.com</t>
  </si>
  <si>
    <t>Koech purity</t>
  </si>
  <si>
    <t>koechpurity@gmail.com</t>
  </si>
  <si>
    <t>Ilula</t>
  </si>
  <si>
    <t>ODHIAMBO SAMWEL LIGAWA</t>
  </si>
  <si>
    <t>samligawa20@gmail.com</t>
  </si>
  <si>
    <t>Ayego</t>
  </si>
  <si>
    <t>jeffkibe684@gmail.com</t>
  </si>
  <si>
    <t>Clinton omwenga</t>
  </si>
  <si>
    <t>Sirclintonomwenga@gmail.com</t>
  </si>
  <si>
    <t>Kijauri</t>
  </si>
  <si>
    <t>Viona Chepruto</t>
  </si>
  <si>
    <t>Kawangare</t>
  </si>
  <si>
    <t xml:space="preserve">Alex Francis </t>
  </si>
  <si>
    <t>captainalewalker@proton.me</t>
  </si>
  <si>
    <t xml:space="preserve">Marurui next to mimosa cottage hospital, opposite the longest new building under construction </t>
  </si>
  <si>
    <t xml:space="preserve">Esther Beatrice </t>
  </si>
  <si>
    <t>beatricedanielo@gmail.com</t>
  </si>
  <si>
    <t>Kirembe before Otonglo</t>
  </si>
  <si>
    <t xml:space="preserve">RICHARD KIPKORIR </t>
  </si>
  <si>
    <t>Kipkelion_blue hills</t>
  </si>
  <si>
    <t>Sharon Atsianji</t>
  </si>
  <si>
    <t>sharonatsianji8@gmail.com</t>
  </si>
  <si>
    <t>Claris Gakii</t>
  </si>
  <si>
    <t>clarisgakii@gmail.com</t>
  </si>
  <si>
    <t>STELLA MAKHANU</t>
  </si>
  <si>
    <t>wabwilestev72@gmail.com</t>
  </si>
  <si>
    <t>Isukwa Central_Shinyalu</t>
  </si>
  <si>
    <t>John Kigen</t>
  </si>
  <si>
    <t>Johnkigen@gmail.com</t>
  </si>
  <si>
    <t>Chaani</t>
  </si>
  <si>
    <t>Nelly Odongo</t>
  </si>
  <si>
    <t>Nellyodongo@gmail.com</t>
  </si>
  <si>
    <t>Jenifer</t>
  </si>
  <si>
    <t>Kithomejenifer@gmail.com</t>
  </si>
  <si>
    <t>Joseph Keera</t>
  </si>
  <si>
    <t>eer1759@gmail.com</t>
  </si>
  <si>
    <t>DOREEN KENDI KUBAI</t>
  </si>
  <si>
    <t>Nicolas musili</t>
  </si>
  <si>
    <t>nicolasmusili@gmail.com</t>
  </si>
  <si>
    <t>kangemi</t>
  </si>
  <si>
    <t>Mutinda</t>
  </si>
  <si>
    <t>Telvinmutinda@gmail.com</t>
  </si>
  <si>
    <t xml:space="preserve">JEFF KIBE </t>
  </si>
  <si>
    <t>mwala boys high school</t>
  </si>
  <si>
    <t>Fiona Ngina Muthike</t>
  </si>
  <si>
    <t>fionah.nginah@gmail.com</t>
  </si>
  <si>
    <t>Pipeline king of judah</t>
  </si>
  <si>
    <t>GITONGA KIMATHI</t>
  </si>
  <si>
    <t>kimathigitonga44@gmail.com</t>
  </si>
  <si>
    <t>crete villa hotel</t>
  </si>
  <si>
    <t>Vincent Shaba</t>
  </si>
  <si>
    <t>Vincentshaba@gmail.com</t>
  </si>
  <si>
    <t xml:space="preserve">GEORGE MAINA </t>
  </si>
  <si>
    <t>geegienonu@gmail.com</t>
  </si>
  <si>
    <t>webuye sa primary school</t>
  </si>
  <si>
    <t>wanjirujosphine5@gmail.com</t>
  </si>
  <si>
    <t>wanguru</t>
  </si>
  <si>
    <t>Naftal Kevin</t>
  </si>
  <si>
    <t>naftalkevin@gmail.com</t>
  </si>
  <si>
    <t>Burumba  Junction</t>
  </si>
  <si>
    <t>Jeremiah Daniel</t>
  </si>
  <si>
    <t>jeremiah.mweu@gmail.com</t>
  </si>
  <si>
    <t xml:space="preserve">Gervase nkingori </t>
  </si>
  <si>
    <t>gkgituma@gmail.com</t>
  </si>
  <si>
    <t>Stamili Dzengo</t>
  </si>
  <si>
    <t>stamilidzengo@gmail.com</t>
  </si>
  <si>
    <t>danobara254@gmail.com</t>
  </si>
  <si>
    <t>Benedicta</t>
  </si>
  <si>
    <t>kennedy Muriithi</t>
  </si>
  <si>
    <t>Sharon Nyarima</t>
  </si>
  <si>
    <t>nyarimasharon@gmail.com</t>
  </si>
  <si>
    <t>kagumo baraka academy</t>
  </si>
  <si>
    <t xml:space="preserve">Doreen kendi kubai </t>
  </si>
  <si>
    <t>FRERICK NYABUTI</t>
  </si>
  <si>
    <t>frenyabuti27@gmail.com</t>
  </si>
  <si>
    <t xml:space="preserve">mama ngina pry </t>
  </si>
  <si>
    <t>Raphael indakwa</t>
  </si>
  <si>
    <t>indakwaraphael@gmail.com</t>
  </si>
  <si>
    <t>Ashlie ngingiri</t>
  </si>
  <si>
    <t>Sango</t>
  </si>
  <si>
    <t>Sammy maina</t>
  </si>
  <si>
    <t>baraq@gmail.com</t>
  </si>
  <si>
    <t>Highbury court</t>
  </si>
  <si>
    <t>omondimicky@gmail.com</t>
  </si>
  <si>
    <t xml:space="preserve">Thika ,Jekika apartment </t>
  </si>
  <si>
    <t>fredmumenenjiru@gmail.com</t>
  </si>
  <si>
    <t>Brenda Alela</t>
  </si>
  <si>
    <t>brendaawour32@gmail.com</t>
  </si>
  <si>
    <t>Kepha Oscar Mutugi</t>
  </si>
  <si>
    <t>kephaoscar@gmail.com</t>
  </si>
  <si>
    <t>Embu CBD near kasturi</t>
  </si>
  <si>
    <t>Henry Opondo</t>
  </si>
  <si>
    <t>henry_opondo@yahoo.com</t>
  </si>
  <si>
    <t>Jaramogi Oginga University</t>
  </si>
  <si>
    <t>Wickliffe Ombagi Reuben</t>
  </si>
  <si>
    <t>reubenwycliffe5@gmail.com</t>
  </si>
  <si>
    <t xml:space="preserve">Kiamokama tea factory </t>
  </si>
  <si>
    <t>Erick mungare</t>
  </si>
  <si>
    <t>erickmongare46@gmail.com</t>
  </si>
  <si>
    <t xml:space="preserve">Mangwagwa primary </t>
  </si>
  <si>
    <t>alombese@gmail.com</t>
  </si>
  <si>
    <t xml:space="preserve">Bobaracho Market </t>
  </si>
  <si>
    <t>Edwin mitambo</t>
  </si>
  <si>
    <t>edwinmitambo@gmail.com</t>
  </si>
  <si>
    <t xml:space="preserve">Thika sports club </t>
  </si>
  <si>
    <t>Duran Ogwangi Kenyaza</t>
  </si>
  <si>
    <t>kenzduran556@gmail.com</t>
  </si>
  <si>
    <t xml:space="preserve">Korongo Secondary School </t>
  </si>
  <si>
    <t>Luis Musingu</t>
  </si>
  <si>
    <t>luisfigomusingu@gmail.com</t>
  </si>
  <si>
    <t>Nearest landmark - Kivuli Centre
Kabiria,
Nairobi</t>
  </si>
  <si>
    <t>Kinuthia maingi</t>
  </si>
  <si>
    <t>kmaingi@gmail.com</t>
  </si>
  <si>
    <t xml:space="preserve">Kairo shopping centre </t>
  </si>
  <si>
    <t>Edward Ombui</t>
  </si>
  <si>
    <t>edwardombui2001@gmail.com</t>
  </si>
  <si>
    <t>Karama makutano butchery around generation bar</t>
  </si>
  <si>
    <t>Caleb Kiprop</t>
  </si>
  <si>
    <t>cchemei0@gmail.com</t>
  </si>
  <si>
    <t xml:space="preserve">Mosoroit </t>
  </si>
  <si>
    <t>John Mungoma</t>
  </si>
  <si>
    <t>Johnbeloved@gmail.com</t>
  </si>
  <si>
    <t>Wycliffe Ogutu</t>
  </si>
  <si>
    <t>obiawycliffe@gmail.com</t>
  </si>
  <si>
    <t>Naivas Supermarket 
Fedha</t>
  </si>
  <si>
    <t>Chemist Caleb Kiprop</t>
  </si>
  <si>
    <t xml:space="preserve">Chemuswo Secondary school </t>
  </si>
  <si>
    <t>Peter ombati</t>
  </si>
  <si>
    <t>mwaringapeter@gmail.com</t>
  </si>
  <si>
    <t>UmojaoneMarketNearThriftshopColdDurapoa</t>
  </si>
  <si>
    <t xml:space="preserve">Peter ombati </t>
  </si>
  <si>
    <t xml:space="preserve">Umoja one market </t>
  </si>
  <si>
    <t>Moses owino</t>
  </si>
  <si>
    <t>kowinomoses400@gmail.com</t>
  </si>
  <si>
    <t>Kazungu Mwachinga</t>
  </si>
  <si>
    <t>charomwachinga@gmail.com</t>
  </si>
  <si>
    <t>Malindi thalatha meli
N/B
Client is requesting if the installation can be done by tomorrow. 72hrs is too long for him</t>
  </si>
  <si>
    <t>Thomas Kamaki</t>
  </si>
  <si>
    <t>kamakitom23@gmail.com</t>
  </si>
  <si>
    <t>Eastern bypass, Kamakis</t>
  </si>
  <si>
    <t>Mohammed muendo</t>
  </si>
  <si>
    <t xml:space="preserve">Harrison Fondo </t>
  </si>
  <si>
    <t>fondoharrison3@gmail.com</t>
  </si>
  <si>
    <t>Were Amos</t>
  </si>
  <si>
    <t>werejuelz@gmail.com</t>
  </si>
  <si>
    <t>NearKingFahadHospital</t>
  </si>
  <si>
    <t>NaroMoruNearNaroMoruPoliceStation</t>
  </si>
  <si>
    <t xml:space="preserve">Felix Mwangi </t>
  </si>
  <si>
    <t>Gatitu - Gwa Kigera</t>
  </si>
  <si>
    <t>Shedrack Kalume</t>
  </si>
  <si>
    <t>kalumeshedrack@gmail.com</t>
  </si>
  <si>
    <t>KibaoniNearPwaniUniversity</t>
  </si>
  <si>
    <t xml:space="preserve">Lucy Akinyi </t>
  </si>
  <si>
    <t>Budalangi(order 2)NearBunyalaTTI</t>
  </si>
  <si>
    <t>Nickson Bahari(Second Order)</t>
  </si>
  <si>
    <t xml:space="preserve">CharoWaMae </t>
  </si>
  <si>
    <t>Fanis Okemwa</t>
  </si>
  <si>
    <t>faniskerubo26@gmail.com</t>
  </si>
  <si>
    <t>ABDI MUTAI</t>
  </si>
  <si>
    <t>Koech Laban</t>
  </si>
  <si>
    <t>Koechlaban01@gmail.com</t>
  </si>
  <si>
    <t>Sosiot Centre</t>
  </si>
  <si>
    <t>Alex ngari</t>
  </si>
  <si>
    <t>Cynthia Nafula</t>
  </si>
  <si>
    <t>nafulacynthia22@gmail.com</t>
  </si>
  <si>
    <t>Lammy Cherop</t>
  </si>
  <si>
    <t>lammycherop@gmail.com</t>
  </si>
  <si>
    <t>Tarisila</t>
  </si>
  <si>
    <t>Tina9@gmail.com</t>
  </si>
  <si>
    <t>Ruth mbula</t>
  </si>
  <si>
    <t>Ruth70@gmail.com</t>
  </si>
  <si>
    <t>Talia Nanyama</t>
  </si>
  <si>
    <t>tashnanyama26@gmail.con</t>
  </si>
  <si>
    <t>Kimilili Posta</t>
  </si>
  <si>
    <t>Harubu jamal</t>
  </si>
  <si>
    <t>Jamal5@gmail.com</t>
  </si>
  <si>
    <t>Amadius Mwandezi</t>
  </si>
  <si>
    <t>mwambinguamadius60@gmail.com</t>
  </si>
  <si>
    <t xml:space="preserve">Calvins Onyango </t>
  </si>
  <si>
    <t>calvinsonyango@gmail.com</t>
  </si>
  <si>
    <t>Alice32@gmail.com</t>
  </si>
  <si>
    <t>Vigilance mkhawana</t>
  </si>
  <si>
    <t>Vigi9@gmail.com</t>
  </si>
  <si>
    <t>Caren jebiwot</t>
  </si>
  <si>
    <t>Jebiwotbenadine@gmail.com</t>
  </si>
  <si>
    <t>Emmanuel Lewis</t>
  </si>
  <si>
    <t>emmanuellewis896@gmail.com</t>
  </si>
  <si>
    <t>Neema primary school, Kajiweni in Junda.</t>
  </si>
  <si>
    <t>Lenza korir</t>
  </si>
  <si>
    <t>lenzarchepkoech@gmail.com</t>
  </si>
  <si>
    <t>Dennis Paul</t>
  </si>
  <si>
    <t>Pauldennis@gmail.com</t>
  </si>
  <si>
    <t>Kona mbaya</t>
  </si>
  <si>
    <t>gifttsawe5@gmail.com</t>
  </si>
  <si>
    <t>AMMAR ABDULRAQEB RADMAN THABIT</t>
  </si>
  <si>
    <t>tolenabu84@gmail.com</t>
  </si>
  <si>
    <t>Sawa Mall Eastleigh Al-khalej my choice shop G2</t>
  </si>
  <si>
    <t>Ibrahim hassan</t>
  </si>
  <si>
    <t>Kulow@gmail.com</t>
  </si>
  <si>
    <t>Elwak South</t>
  </si>
  <si>
    <t xml:space="preserve">Rirwal Hussein </t>
  </si>
  <si>
    <t>Rirwalh@gmail.com</t>
  </si>
  <si>
    <t>Eastleigh 12th street.</t>
  </si>
  <si>
    <t>Shirley wanjohi</t>
  </si>
  <si>
    <t>Shirley49@gmail.com</t>
  </si>
  <si>
    <t>Bertina wahuda</t>
  </si>
  <si>
    <t>Berti1@gmail.com</t>
  </si>
  <si>
    <t>Muuo Titus</t>
  </si>
  <si>
    <t>muuotitus12@gmail.com</t>
  </si>
  <si>
    <t>Premier Court, Umoja 1</t>
  </si>
  <si>
    <t>Millicent11@gmail.com</t>
  </si>
  <si>
    <t>Octiviah wambui</t>
  </si>
  <si>
    <t>Octiviahw@gmail.com</t>
  </si>
  <si>
    <t xml:space="preserve">Mikepu resort </t>
  </si>
  <si>
    <t xml:space="preserve">Meshack anode </t>
  </si>
  <si>
    <t>Keith kibira</t>
  </si>
  <si>
    <t>Kibirakeith@gmail.com</t>
  </si>
  <si>
    <t xml:space="preserve">Luanda market </t>
  </si>
  <si>
    <t>Eric Odawa</t>
  </si>
  <si>
    <t>ericsande14@gmail.com</t>
  </si>
  <si>
    <t>Coca-cola company Kisumu kisian</t>
  </si>
  <si>
    <t>Edam Shem Ouma</t>
  </si>
  <si>
    <t>edamsiam@gmail.com</t>
  </si>
  <si>
    <t xml:space="preserve">Ringa near Kakelo mixed sec school </t>
  </si>
  <si>
    <t>Wycliffe mainda Mogaka</t>
  </si>
  <si>
    <t>wmainda@gmail.com</t>
  </si>
  <si>
    <t>Utawala - MC area, near utawala south SDA church, utawala south court, off muungano police station road.</t>
  </si>
  <si>
    <t>Henry Maore</t>
  </si>
  <si>
    <t>henrymaore@gmail.com</t>
  </si>
  <si>
    <t xml:space="preserve">Kamiruru,maua </t>
  </si>
  <si>
    <t>Tsimba, Kwale</t>
  </si>
  <si>
    <t xml:space="preserve">Amukanga Stanislaus </t>
  </si>
  <si>
    <t>stanslausamukanga.sa@gmail.com</t>
  </si>
  <si>
    <t>Martin John</t>
  </si>
  <si>
    <t>martinjohnngah2030@gmail.com</t>
  </si>
  <si>
    <t>Trading Centre</t>
  </si>
  <si>
    <t xml:space="preserve">Michael Junior </t>
  </si>
  <si>
    <t>michael.junior87@yahoo.com</t>
  </si>
  <si>
    <t>Bondo-Nyathii Duka</t>
  </si>
  <si>
    <t>Benson oyoo</t>
  </si>
  <si>
    <t>bennoyoo@gmail.com</t>
  </si>
  <si>
    <t>Doreen kalunge</t>
  </si>
  <si>
    <t>glen Jehru Ooro</t>
  </si>
  <si>
    <t>Glenooro@gmail.com</t>
  </si>
  <si>
    <t>Nyamasaria app matt</t>
  </si>
  <si>
    <t>Richard Muthoni</t>
  </si>
  <si>
    <t>richardmuthoni56@gmail.com</t>
  </si>
  <si>
    <t>Maxwell Mseri Mlamba</t>
  </si>
  <si>
    <t>maxwelmlamba@gmail.com</t>
  </si>
  <si>
    <t>Malaa,Joska,Komarock shrine</t>
  </si>
  <si>
    <t>Jackson Ilagosa</t>
  </si>
  <si>
    <t>Ilagosa1234@gmail.com</t>
  </si>
  <si>
    <t>Njoro cross road</t>
  </si>
  <si>
    <t>Antony Kamau</t>
  </si>
  <si>
    <t>bagwelltext@gmail.com</t>
  </si>
  <si>
    <t xml:space="preserve">Jomoko,
Nearest landmark - Jomoko foot bridge
</t>
  </si>
  <si>
    <t>Manu7@gmail.com</t>
  </si>
  <si>
    <t>Stephen Ngao</t>
  </si>
  <si>
    <t>Stephenngao254@gmail.com</t>
  </si>
  <si>
    <t>Ndome</t>
  </si>
  <si>
    <t>mutecarolyne@gmail.com</t>
  </si>
  <si>
    <t>Eastleigh first street second avenue.</t>
  </si>
  <si>
    <t xml:space="preserve">Gradus Odhiambo </t>
  </si>
  <si>
    <t>gradusodhiambo2017@gmail.com</t>
  </si>
  <si>
    <t>Doreen Ouma</t>
  </si>
  <si>
    <t>dereenouma@gmail.com</t>
  </si>
  <si>
    <t xml:space="preserve">Bugengi near catholic churches </t>
  </si>
  <si>
    <t>Fred Omondi Agunda</t>
  </si>
  <si>
    <t>fredomosh91@gmail.com</t>
  </si>
  <si>
    <t xml:space="preserve">Airstrip </t>
  </si>
  <si>
    <t>Lewis wangu</t>
  </si>
  <si>
    <t>Lwangu64@gmail.com</t>
  </si>
  <si>
    <t>Mombasa bombolulu mbungoni</t>
  </si>
  <si>
    <t xml:space="preserve">Eunice Njeri </t>
  </si>
  <si>
    <t>nyaguthiigachogu@gmail.com</t>
  </si>
  <si>
    <t xml:space="preserve">Karumaindo -majengo </t>
  </si>
  <si>
    <t>Meshack anode</t>
  </si>
  <si>
    <t>otienowycliffe90@gmail.com</t>
  </si>
  <si>
    <t xml:space="preserve">Otieno oyoo highschool </t>
  </si>
  <si>
    <t>Holland Luvembe</t>
  </si>
  <si>
    <t>luvembe009@gmail.com</t>
  </si>
  <si>
    <t>46 residency</t>
  </si>
  <si>
    <t>Emmanuel kazungu</t>
  </si>
  <si>
    <t>kazungusadik@gmail.com</t>
  </si>
  <si>
    <t xml:space="preserve">Rironi Tilisi
Naivas Tilisi Galana energies Rironi
</t>
  </si>
  <si>
    <t xml:space="preserve">Lolgorian Narok near lolgorian police station
</t>
  </si>
  <si>
    <t>Lucy wanja</t>
  </si>
  <si>
    <t>Lucywanja08@gmail.com</t>
  </si>
  <si>
    <t>Voi birikani</t>
  </si>
  <si>
    <t>JOSHUA NYANDIKA OBAIGWA</t>
  </si>
  <si>
    <t>Joshuaobaigwa@gmail.com</t>
  </si>
  <si>
    <t>JOSKA, THOMAS AQUINAS HIGH SCHOOL OR ON THE MAP GESIMA MASSIVE</t>
  </si>
  <si>
    <t>Jeremiah Ondigo 2nd order</t>
  </si>
  <si>
    <t>lolgorian Narok near lolgorian police station</t>
  </si>
  <si>
    <t>Lukenya(st Monica)</t>
  </si>
  <si>
    <t>maryototo@gmail.com</t>
  </si>
  <si>
    <t xml:space="preserve">Nyamondo primary </t>
  </si>
  <si>
    <t>telvintevoh2@gmail.com</t>
  </si>
  <si>
    <t xml:space="preserve">Eastleigh _Al_Amin Hospital </t>
  </si>
  <si>
    <t>WILLINGTON MUTUNGA KASIMU</t>
  </si>
  <si>
    <t>wkasimu@yahoo.com</t>
  </si>
  <si>
    <t>kings square</t>
  </si>
  <si>
    <t>kerubosheila9682@gmail.com</t>
  </si>
  <si>
    <t>Winnie otumbo</t>
  </si>
  <si>
    <t>Winniemakena736@gmail.com</t>
  </si>
  <si>
    <t>Stephen Ochieng</t>
  </si>
  <si>
    <t>Alfred ndungu</t>
  </si>
  <si>
    <t>kariukiafred67@gmail.com</t>
  </si>
  <si>
    <t>Vincent wafula</t>
  </si>
  <si>
    <t>Wafulavincent98@gmsil.com</t>
  </si>
  <si>
    <t>Kiboko dam</t>
  </si>
  <si>
    <t>Stacy moraa</t>
  </si>
  <si>
    <t>Stacy801@gmail.com</t>
  </si>
  <si>
    <t>Fridah Njeri</t>
  </si>
  <si>
    <t>Fridah576@gmail.com</t>
  </si>
  <si>
    <t>Olalamutia, masai mara, kajiado</t>
  </si>
  <si>
    <t>Nelson lucheli</t>
  </si>
  <si>
    <t>nelsonmucheli94@gmail.com</t>
  </si>
  <si>
    <t xml:space="preserve">EPZ </t>
  </si>
  <si>
    <t xml:space="preserve">ODHIAMBO SAMWEL LIGAWA </t>
  </si>
  <si>
    <t>Rebecca</t>
  </si>
  <si>
    <t>Joseph kahuta</t>
  </si>
  <si>
    <t>josephokahuta@gmail.com</t>
  </si>
  <si>
    <t>Lauren musyoka</t>
  </si>
  <si>
    <t>Lauren1@gmail.com</t>
  </si>
  <si>
    <t>Patrick mwai</t>
  </si>
  <si>
    <t>pmwai22@gmail.com</t>
  </si>
  <si>
    <t>Bernard mwashighadi</t>
  </si>
  <si>
    <t>benmwashighadi@gmail.com</t>
  </si>
  <si>
    <t>Umoja(Tena)</t>
  </si>
  <si>
    <t xml:space="preserve">Joseph kariuki </t>
  </si>
  <si>
    <t>Josephkariuki013@gmail.com</t>
  </si>
  <si>
    <t xml:space="preserve">Ichamara dispensary </t>
  </si>
  <si>
    <t>Emmanuel elisha</t>
  </si>
  <si>
    <t>Emmanuel2@gmail.com</t>
  </si>
  <si>
    <t>Ratna</t>
  </si>
  <si>
    <t>Joshua Andy</t>
  </si>
  <si>
    <t>joshandy2021@gmail.com</t>
  </si>
  <si>
    <t>CBD pick and Go mall</t>
  </si>
  <si>
    <t>Allan muhia</t>
  </si>
  <si>
    <t>Allan.muhia@gmail.com</t>
  </si>
  <si>
    <t xml:space="preserve">Gikambura Kikuyu </t>
  </si>
  <si>
    <t>Allan Luseno</t>
  </si>
  <si>
    <t>allanluseno13@gmail.com</t>
  </si>
  <si>
    <t xml:space="preserve">Malava,Tumbeni secondary </t>
  </si>
  <si>
    <t>Ahmed Stambul</t>
  </si>
  <si>
    <t>Ahmedstambul@gmail.com</t>
  </si>
  <si>
    <t>Junda vkwatani sakina mosque</t>
  </si>
  <si>
    <t>Joy Mailu</t>
  </si>
  <si>
    <t>Joy1@gmail.com</t>
  </si>
  <si>
    <t>purityrop@gmail.com</t>
  </si>
  <si>
    <t>Alii</t>
  </si>
  <si>
    <t>luapnet254@gmail.com</t>
  </si>
  <si>
    <t xml:space="preserve">Landmark signal apartment </t>
  </si>
  <si>
    <t>mtusma16@gmail.com</t>
  </si>
  <si>
    <t>Bukura,Eluyia Church of God</t>
  </si>
  <si>
    <t>Hawa achieng</t>
  </si>
  <si>
    <t>Hawa9@gmail.com</t>
  </si>
  <si>
    <t xml:space="preserve">Benson nyamu </t>
  </si>
  <si>
    <t>gacharanyamu1@gmail.com</t>
  </si>
  <si>
    <t>Mai mahiu kijabe</t>
  </si>
  <si>
    <t>Rose ademba</t>
  </si>
  <si>
    <t>Rose5@gmail.com</t>
  </si>
  <si>
    <t>Musyoki Mutuku</t>
  </si>
  <si>
    <t>bennie40@gmail.com</t>
  </si>
  <si>
    <t>Levi Chesikaki</t>
  </si>
  <si>
    <t xml:space="preserve">ANTHONY </t>
  </si>
  <si>
    <t xml:space="preserve">Limuru </t>
  </si>
  <si>
    <t>musyokistephen148@gmail.com</t>
  </si>
  <si>
    <t>Benjamin Mokua</t>
  </si>
  <si>
    <t>benjaminondieki9@gmail.com</t>
  </si>
  <si>
    <t xml:space="preserve">Waterpark Resort Gesonso </t>
  </si>
  <si>
    <t>Gloria Mayoyo</t>
  </si>
  <si>
    <t>mayoyogloria4@gmail.com</t>
  </si>
  <si>
    <t xml:space="preserve">Burumba  </t>
  </si>
  <si>
    <t>Daisy Chepkorir</t>
  </si>
  <si>
    <t>daisychepko@gmail.com</t>
  </si>
  <si>
    <t xml:space="preserve">Kericho,Main stage </t>
  </si>
  <si>
    <t xml:space="preserve">Dennis Koech </t>
  </si>
  <si>
    <t>dennok20@gmail.com</t>
  </si>
  <si>
    <t xml:space="preserve">Brooke </t>
  </si>
  <si>
    <t>Malindi maweni</t>
  </si>
  <si>
    <t>AMITKUMAR PARMAR</t>
  </si>
  <si>
    <t>Amitsinhparmar99@gmail.com</t>
  </si>
  <si>
    <t xml:space="preserve">NAMACHANJA ESTATE </t>
  </si>
  <si>
    <t>Joseph kijusa</t>
  </si>
  <si>
    <t>Nicholas Wamaith</t>
  </si>
  <si>
    <t>wamaithawamu1234@gmail.com</t>
  </si>
  <si>
    <t>GM Mombasa road</t>
  </si>
  <si>
    <t xml:space="preserve">Samuel wainaina   </t>
  </si>
  <si>
    <t>samilkawa480@gmail.com</t>
  </si>
  <si>
    <t>Nyuma ya makongeni</t>
  </si>
  <si>
    <t>Jeremy Joel Emacar</t>
  </si>
  <si>
    <t>joeljeremy678@gmail.com</t>
  </si>
  <si>
    <t>Mumias West-CDF office, at APC camp</t>
  </si>
  <si>
    <t>Mark Anthony</t>
  </si>
  <si>
    <t>oweggimarkq@gmail.com</t>
  </si>
  <si>
    <t xml:space="preserve">Quickmart kiserian </t>
  </si>
  <si>
    <t>Martin Ndeto</t>
  </si>
  <si>
    <t>mndeto16@gmail.com</t>
  </si>
  <si>
    <t>Mark Mukhwana</t>
  </si>
  <si>
    <t>markamukwe@gmail.com</t>
  </si>
  <si>
    <t xml:space="preserve">Kiingilio Hotel next to Supaloaf </t>
  </si>
  <si>
    <t>Richard Ojiambo</t>
  </si>
  <si>
    <t>otienorichard871@gmail.com</t>
  </si>
  <si>
    <t>Dickens Ouma</t>
  </si>
  <si>
    <t>oumadeckens@gmail.com</t>
  </si>
  <si>
    <t>Jillo Qalicha</t>
  </si>
  <si>
    <t>jiloqalicha@gmail.com</t>
  </si>
  <si>
    <t>Sololo</t>
  </si>
  <si>
    <t>monicawashuka@gmail.com</t>
  </si>
  <si>
    <t xml:space="preserve">Go down </t>
  </si>
  <si>
    <t>DERRICK MICHUKI</t>
  </si>
  <si>
    <t>carricderrick98@gmail.com</t>
  </si>
  <si>
    <t xml:space="preserve">Muslim Estate </t>
  </si>
  <si>
    <t>Erick ochora</t>
  </si>
  <si>
    <t>kosnerick@gmail.com</t>
  </si>
  <si>
    <t xml:space="preserve">Kebiringo pry school </t>
  </si>
  <si>
    <t xml:space="preserve">Njeri Kariuki </t>
  </si>
  <si>
    <t>sektaanlystic@gmail.com</t>
  </si>
  <si>
    <t>Naromoru boys</t>
  </si>
  <si>
    <t>Tariq ismail</t>
  </si>
  <si>
    <t>ismailtariq@gmail.com</t>
  </si>
  <si>
    <t xml:space="preserve">Homabay Supa store </t>
  </si>
  <si>
    <t>Vallery Otiende</t>
  </si>
  <si>
    <t>mosesinjairu79@gmail.com</t>
  </si>
  <si>
    <t>Samuel muchira</t>
  </si>
  <si>
    <t>smuchira23@gmail.com</t>
  </si>
  <si>
    <t>Kiambu senior Chief Koinange</t>
  </si>
  <si>
    <t>Moses rwaru</t>
  </si>
  <si>
    <t>Mmunyarwaru@gmail.com</t>
  </si>
  <si>
    <t>Mwiki road</t>
  </si>
  <si>
    <t>TITUS OCHARO MOGAKA</t>
  </si>
  <si>
    <t>Titusocharo2@gmail.com</t>
  </si>
  <si>
    <t xml:space="preserve">Nyaututu Primary </t>
  </si>
  <si>
    <t>Vincent kipchilat</t>
  </si>
  <si>
    <t>vincykipchilat@gmail.com</t>
  </si>
  <si>
    <t>Ngong hill</t>
  </si>
  <si>
    <t>Eunice Achieng</t>
  </si>
  <si>
    <t>achiengeunice720@gmail.com</t>
  </si>
  <si>
    <t>Kolweny</t>
  </si>
  <si>
    <t>Chepseba879@gmail.com</t>
  </si>
  <si>
    <t>mohashdarhil@gmail.com</t>
  </si>
  <si>
    <t xml:space="preserve">Forest road </t>
  </si>
  <si>
    <t>Joshuamatetai@gmail.com</t>
  </si>
  <si>
    <t xml:space="preserve">Shandrack Kiplagat </t>
  </si>
  <si>
    <t>skiplangat8018@gmail.com</t>
  </si>
  <si>
    <t xml:space="preserve">Weigh bridge </t>
  </si>
  <si>
    <t xml:space="preserve">George Otieno </t>
  </si>
  <si>
    <t>georgeotienoodhiambo90@gmail.com</t>
  </si>
  <si>
    <t xml:space="preserve">Judy orina </t>
  </si>
  <si>
    <t>orinanyaboe@gmail.com</t>
  </si>
  <si>
    <t xml:space="preserve">Kamera market </t>
  </si>
  <si>
    <t>Claude kefa</t>
  </si>
  <si>
    <t>kefaclaude@gmail.com</t>
  </si>
  <si>
    <t>Alego, upanda</t>
  </si>
  <si>
    <t>Daniel Awak</t>
  </si>
  <si>
    <t>Awakdaniel@gmail.com</t>
  </si>
  <si>
    <t>John Olilo Aloo</t>
  </si>
  <si>
    <t>johnaloo@gmail.com</t>
  </si>
  <si>
    <t>Byrone Achango</t>
  </si>
  <si>
    <t>vincebyrone270@gmail.com</t>
  </si>
  <si>
    <t>Eddy Mutange</t>
  </si>
  <si>
    <t>eddymtang@gmail.com</t>
  </si>
  <si>
    <t>Embakasi near Pebble hotel</t>
  </si>
  <si>
    <t xml:space="preserve">Velma Odero </t>
  </si>
  <si>
    <t>Robinson Owuor</t>
  </si>
  <si>
    <t>robinowuor@gmail.com</t>
  </si>
  <si>
    <t>Dennis paul</t>
  </si>
  <si>
    <t>pauldennis@gmail.com</t>
  </si>
  <si>
    <t xml:space="preserve">Dedius nyambati </t>
  </si>
  <si>
    <t>nyambatidedius@gmail.com</t>
  </si>
  <si>
    <t>Titus Ongoro</t>
  </si>
  <si>
    <t>titusongoro@gmail.com</t>
  </si>
  <si>
    <t xml:space="preserve">Imbo bus stop </t>
  </si>
  <si>
    <t xml:space="preserve">Charles Harvey </t>
  </si>
  <si>
    <t>charlesochiengx@gmail.com</t>
  </si>
  <si>
    <t xml:space="preserve">Near Kisii University </t>
  </si>
  <si>
    <t>Celi melva</t>
  </si>
  <si>
    <t>Cili@gmail.com</t>
  </si>
  <si>
    <t>Christine kendi</t>
  </si>
  <si>
    <t>Christine@gmail.com</t>
  </si>
  <si>
    <t xml:space="preserve">CBD Moi Avenue </t>
  </si>
  <si>
    <t>Brenda maina</t>
  </si>
  <si>
    <t>brenda@gmail.com</t>
  </si>
  <si>
    <t xml:space="preserve">Kenyatta Avenue </t>
  </si>
  <si>
    <t>Timothy Oruya</t>
  </si>
  <si>
    <t>timoruya@hotmail.com</t>
  </si>
  <si>
    <t>Lilly Kemmy</t>
  </si>
  <si>
    <t>kemmy1234@gmail.com</t>
  </si>
  <si>
    <t>Danfoce gwara</t>
  </si>
  <si>
    <t>Danfocegwara@gmail.com</t>
  </si>
  <si>
    <t>Geoffrey Koech</t>
  </si>
  <si>
    <t>geoffreykoech45@gmail.com</t>
  </si>
  <si>
    <t>Mulot</t>
  </si>
  <si>
    <t>Mikal Anangwe</t>
  </si>
  <si>
    <t>mikalanangwe@gmial.com</t>
  </si>
  <si>
    <t>Bungoma Muslims</t>
  </si>
  <si>
    <t>David Makale</t>
  </si>
  <si>
    <t>davidmakal@gmail.com</t>
  </si>
  <si>
    <t xml:space="preserve">Millicent nelima </t>
  </si>
  <si>
    <t>millicentbarasa57@gmail.com</t>
  </si>
  <si>
    <t>Kamakuywa</t>
  </si>
  <si>
    <t xml:space="preserve">Embakasi </t>
  </si>
  <si>
    <t>Bram Nakholi</t>
  </si>
  <si>
    <t>Bram.Nakholi@gmail.com</t>
  </si>
  <si>
    <t xml:space="preserve">WAMALWA MICHAEL </t>
  </si>
  <si>
    <t>KAWANGWARE</t>
  </si>
  <si>
    <t>Tukiko otieno</t>
  </si>
  <si>
    <t>tukikojohn@gmail.com</t>
  </si>
  <si>
    <t>KisumunexttoAirport</t>
  </si>
  <si>
    <t>bonfacemutetia@gmail.com</t>
  </si>
  <si>
    <t>Stephen Mutugi</t>
  </si>
  <si>
    <t>Vin.otieno@gmail.com/mcvinnieakal@gmail.com</t>
  </si>
  <si>
    <t xml:space="preserve">Bamburi mwisho </t>
  </si>
  <si>
    <t>Asha Mugasia</t>
  </si>
  <si>
    <t>ashamugasia11@gmail.com</t>
  </si>
  <si>
    <t>Msharinyi Primary School</t>
  </si>
  <si>
    <t>Kennedy  Muriithi</t>
  </si>
  <si>
    <t>Thaddeus Kirera</t>
  </si>
  <si>
    <t>tkirera1@gmail.com</t>
  </si>
  <si>
    <t>SowetoNearSowetoPoliceStation</t>
  </si>
  <si>
    <t>Brigid masitsa</t>
  </si>
  <si>
    <t>brigidmasitsa@gmail.com</t>
  </si>
  <si>
    <t>Vihiga, Gimudi near Mululu primary school</t>
  </si>
  <si>
    <t>Jacob Ruttoh</t>
  </si>
  <si>
    <t>jacob1234@gmail.com</t>
  </si>
  <si>
    <t>kapsabet town</t>
  </si>
  <si>
    <t>Duncan Onyango</t>
  </si>
  <si>
    <t>Ephraim Magowa</t>
  </si>
  <si>
    <t>magowa1234@gmail.com</t>
  </si>
  <si>
    <t>Eldoret Town</t>
  </si>
  <si>
    <t>ABRAHAM MIRIMU</t>
  </si>
  <si>
    <t>landscaperibrahim6@gmail.com</t>
  </si>
  <si>
    <t xml:space="preserve">Kakamega _ilwesero police station within town </t>
  </si>
  <si>
    <t>Antony Odeba</t>
  </si>
  <si>
    <t>Christopher Shaita</t>
  </si>
  <si>
    <t>tophershaitah@gmail.com</t>
  </si>
  <si>
    <t>AheroNearAheroPoliceStation</t>
  </si>
  <si>
    <t>Felix bikeri</t>
  </si>
  <si>
    <t>Felixbikerimachuka@gmail.com</t>
  </si>
  <si>
    <t>KisiiBobarachoNearKionganyoPriSch</t>
  </si>
  <si>
    <t>odebantony1@gmail.com</t>
  </si>
  <si>
    <t xml:space="preserve">Geofry </t>
  </si>
  <si>
    <t>Maurice Ochieng Nyambune</t>
  </si>
  <si>
    <t>maurice123@gmail.com</t>
  </si>
  <si>
    <t>kisumu town, Near MiwaniSugarCompany</t>
  </si>
  <si>
    <t>Jane Nganga</t>
  </si>
  <si>
    <t>janiewambo@yahoo.com</t>
  </si>
  <si>
    <t>Juja mastore</t>
  </si>
  <si>
    <t>onyangoduncan2@gmail.com</t>
  </si>
  <si>
    <t xml:space="preserve">Patrick Juma </t>
  </si>
  <si>
    <t>Mary juma</t>
  </si>
  <si>
    <t>Juma@gmail.com</t>
  </si>
  <si>
    <t>Mary ondego</t>
  </si>
  <si>
    <t>Biltony2002@yahoo.com</t>
  </si>
  <si>
    <t>Gee</t>
  </si>
  <si>
    <t xml:space="preserve">Frederick Odhiambo </t>
  </si>
  <si>
    <t xml:space="preserve">Kangemi_ St Joseph </t>
  </si>
  <si>
    <t xml:space="preserve">Sarah wanjiru </t>
  </si>
  <si>
    <t>wanjiru254@gmail.com</t>
  </si>
  <si>
    <t>Abraham Yego</t>
  </si>
  <si>
    <t>yegoabraham5@gmail.com</t>
  </si>
  <si>
    <t>Gladys onyino</t>
  </si>
  <si>
    <t>gladyswasonga@hotmail.com</t>
  </si>
  <si>
    <t>Konya next to Ongadi P.A.G church</t>
  </si>
  <si>
    <t>kiptumvictor8@gmail.com</t>
  </si>
  <si>
    <t>Gereza Mwadule</t>
  </si>
  <si>
    <t>mwadulegereza@gmail.com</t>
  </si>
  <si>
    <t>Mike Wanjiku</t>
  </si>
  <si>
    <t>wanjikumike@gmail.com</t>
  </si>
  <si>
    <t>Joy wanja</t>
  </si>
  <si>
    <t>joywanja@gmail.com</t>
  </si>
  <si>
    <t xml:space="preserve">University way </t>
  </si>
  <si>
    <t>Kenedy muma kitaari</t>
  </si>
  <si>
    <t>Kenedykitaari@gmail.com</t>
  </si>
  <si>
    <t>Malindi Karima</t>
  </si>
  <si>
    <t>rhidgemil</t>
  </si>
  <si>
    <t>wahenguto24@gmail.com</t>
  </si>
  <si>
    <t>Damaris akumu</t>
  </si>
  <si>
    <t>Odhiambo.phil@gmail.com</t>
  </si>
  <si>
    <t>Sikri</t>
  </si>
  <si>
    <t>Davy Chabaga</t>
  </si>
  <si>
    <t>chabagadavid09@gmail.com</t>
  </si>
  <si>
    <t>Satellite view hotel</t>
  </si>
  <si>
    <t xml:space="preserve">Hussein Hassan </t>
  </si>
  <si>
    <t>husseinhassan00100@gmail.com</t>
  </si>
  <si>
    <t>Stephen Gitau</t>
  </si>
  <si>
    <t>stepgitau34@gmail.com</t>
  </si>
  <si>
    <t>Subukia, Nakuru</t>
  </si>
  <si>
    <t>Bernard kioko</t>
  </si>
  <si>
    <t>Jacklyne Luvango M'mbone</t>
  </si>
  <si>
    <t>luvangojackline659@gmail.com</t>
  </si>
  <si>
    <t>Jane Omach</t>
  </si>
  <si>
    <t>janeomach@gmail.com</t>
  </si>
  <si>
    <t>Gladys Thiong'o</t>
  </si>
  <si>
    <t>mucherunjeri2@gmail.com</t>
  </si>
  <si>
    <t>Adongosi</t>
  </si>
  <si>
    <t xml:space="preserve">Ruphina Andisi </t>
  </si>
  <si>
    <t>rufinandisi@gmail.com</t>
  </si>
  <si>
    <t xml:space="preserve">Jackson Maina  </t>
  </si>
  <si>
    <t>jacksonmaina680@gmail.com</t>
  </si>
  <si>
    <t>Nicholus Ombogo</t>
  </si>
  <si>
    <t>Wilfred Ogalo</t>
  </si>
  <si>
    <t>ogalowilfred1997@gmail.com</t>
  </si>
  <si>
    <t xml:space="preserve">Caroline Matheka </t>
  </si>
  <si>
    <t>Carolinematheka@gmail.com</t>
  </si>
  <si>
    <t>Burumba B</t>
  </si>
  <si>
    <t>Milaoroberts@gmail.com</t>
  </si>
  <si>
    <t>Walakisa Ano Buchu</t>
  </si>
  <si>
    <t>walakisaano@gmail.com</t>
  </si>
  <si>
    <t>Malindi General</t>
  </si>
  <si>
    <t>Rose Mutasio</t>
  </si>
  <si>
    <t>Mutasiorose45@gmail.com</t>
  </si>
  <si>
    <t>Nanyuki mount Kenya bodaboda sacco</t>
  </si>
  <si>
    <t>Mountkenyacreditsociety@gmail.com</t>
  </si>
  <si>
    <t>Nanyuki cbd kioo sacco</t>
  </si>
  <si>
    <t>Charles Munyiri</t>
  </si>
  <si>
    <t>cmkamu46@gmail.com</t>
  </si>
  <si>
    <t>Khadija Abdulbary Abdallah</t>
  </si>
  <si>
    <t>Khadijaabdulbar@gmail.com</t>
  </si>
  <si>
    <t>Malindi Maweni</t>
  </si>
  <si>
    <t>Samwel Ng'ati</t>
  </si>
  <si>
    <t>Samwel678@gmail.com</t>
  </si>
  <si>
    <t>cheruiyotnickson16@gmail.com</t>
  </si>
  <si>
    <t>Puritynjunge@gmail.com</t>
  </si>
  <si>
    <t>Buddy Masese</t>
  </si>
  <si>
    <t>Annah Mbithi</t>
  </si>
  <si>
    <t>Annmbithithi408@gmail.com</t>
  </si>
  <si>
    <t>JACKSON MAINA</t>
  </si>
  <si>
    <t>TIMAU</t>
  </si>
  <si>
    <t>Joan Akumu Barasa</t>
  </si>
  <si>
    <t>ORORA DUKE ONGERI</t>
  </si>
  <si>
    <t>ororaongeri@gmail.com</t>
  </si>
  <si>
    <t>MASIMBA</t>
  </si>
  <si>
    <t>Edward Kesa</t>
  </si>
  <si>
    <t>Beldine</t>
  </si>
  <si>
    <t>Beldineouma@gmail.com</t>
  </si>
  <si>
    <t>Arina Primary</t>
  </si>
  <si>
    <t>Mwalimu Kiringi</t>
  </si>
  <si>
    <t>Kiringijohn@gmail.com</t>
  </si>
  <si>
    <t>Caroline Wanjiru Muchira</t>
  </si>
  <si>
    <t>carolwanjiru3568@gmail.com</t>
  </si>
  <si>
    <t>Johnson mkilo</t>
  </si>
  <si>
    <t>johnsonmkilo54@gmail.com</t>
  </si>
  <si>
    <t>Protus Kisaka</t>
  </si>
  <si>
    <t>protuskisaka@gmail.com</t>
  </si>
  <si>
    <t>Lawrence Mutuma</t>
  </si>
  <si>
    <t>lawrencemutuma@gmail.com</t>
  </si>
  <si>
    <t>langalidaniel6@gmail.com</t>
  </si>
  <si>
    <t>Akello Gordon Gombe</t>
  </si>
  <si>
    <t>Gombegordon938@gmail.com</t>
  </si>
  <si>
    <t>Nyatike market</t>
  </si>
  <si>
    <t>Kassim randu</t>
  </si>
  <si>
    <t>kassimrandu@gmail.com</t>
  </si>
  <si>
    <t>Kaloleni .kwa randu</t>
  </si>
  <si>
    <t>Someone bissaka</t>
  </si>
  <si>
    <t>bissakasemeone7@gmail.com</t>
  </si>
  <si>
    <t>Kibaoni</t>
  </si>
  <si>
    <t>JOAN AKUMU BARASA</t>
  </si>
  <si>
    <t>ROBERT KALE</t>
  </si>
  <si>
    <t>robertbethwel@gmail.com</t>
  </si>
  <si>
    <t>UMOJA 1,  L165</t>
  </si>
  <si>
    <t>Gikundi Fredrick</t>
  </si>
  <si>
    <t>gikundifredrick@gmail.com</t>
  </si>
  <si>
    <t xml:space="preserve">Kiengu </t>
  </si>
  <si>
    <t>Alvin musau</t>
  </si>
  <si>
    <t>musauben@gmail.com</t>
  </si>
  <si>
    <t>Mumbuni near machakos golf club</t>
  </si>
  <si>
    <t>Jack Maina</t>
  </si>
  <si>
    <t>mainajack53@gmail.com</t>
  </si>
  <si>
    <t>Nicholas Rugut</t>
  </si>
  <si>
    <t>Steven Ouma (3 tickets)</t>
  </si>
  <si>
    <t>stevenouma@gmail.com</t>
  </si>
  <si>
    <t xml:space="preserve">Migosi , </t>
  </si>
  <si>
    <t>Masii</t>
  </si>
  <si>
    <t>lewismutuma@gmail.com</t>
  </si>
  <si>
    <t>Douglas epale</t>
  </si>
  <si>
    <t>Epaledouglas@gmail.com</t>
  </si>
  <si>
    <t>Job limo</t>
  </si>
  <si>
    <t>jklimotiony@gmail.com</t>
  </si>
  <si>
    <t>Kipsangui</t>
  </si>
  <si>
    <t>Patrick Baya</t>
  </si>
  <si>
    <t>CMC motors</t>
  </si>
  <si>
    <t xml:space="preserve">Joshua Muthiani </t>
  </si>
  <si>
    <t>Joshuamuthiani@gmail.com</t>
  </si>
  <si>
    <t>Taita taveta_california</t>
  </si>
  <si>
    <t>Peter Seme</t>
  </si>
  <si>
    <t>mtumishipeter@gmail.com</t>
  </si>
  <si>
    <t>Edison Mbugua (Second order)</t>
  </si>
  <si>
    <t>Mbuguaedi@gmail.com</t>
  </si>
  <si>
    <t xml:space="preserve">Mohamud Ahmed </t>
  </si>
  <si>
    <t>Mohamudahmed@gmail.com</t>
  </si>
  <si>
    <t>Eastleigh, moons plaza.</t>
  </si>
  <si>
    <t>PAUL MURIITHI</t>
  </si>
  <si>
    <t>pmuriithi842@gmail.com</t>
  </si>
  <si>
    <t>Doreen Mwawasi</t>
  </si>
  <si>
    <t>doreenmwawasi@gmail.com</t>
  </si>
  <si>
    <t>Habibi Mwauchi</t>
  </si>
  <si>
    <t>habibimwauchi@gmail.com</t>
  </si>
  <si>
    <t>Kelvin Mrabu</t>
  </si>
  <si>
    <t>mrabukelvin@gmail.com</t>
  </si>
  <si>
    <t>Fatuma Kitauro</t>
  </si>
  <si>
    <t>kitaurofatma@gmail.com</t>
  </si>
  <si>
    <t>Charles Ngeno</t>
  </si>
  <si>
    <t>ngenocharles@gmail.com</t>
  </si>
  <si>
    <t>Hassan Mwakanago</t>
  </si>
  <si>
    <t>hassanmwakanago@gmail.com</t>
  </si>
  <si>
    <t>Peter Kamwara</t>
  </si>
  <si>
    <t>peterkamwara@gmail.com</t>
  </si>
  <si>
    <t>Josephine Ngumbau</t>
  </si>
  <si>
    <t>josengumbau@gmail.com</t>
  </si>
  <si>
    <t>Catherine Rahab Mukuhi</t>
  </si>
  <si>
    <t>reykate3@gmail.com</t>
  </si>
  <si>
    <t>Murungaru pri</t>
  </si>
  <si>
    <t xml:space="preserve">Agola Doricus </t>
  </si>
  <si>
    <t>drgl2013@gmail.com</t>
  </si>
  <si>
    <t xml:space="preserve">Njuguna Francis </t>
  </si>
  <si>
    <t>Njabini</t>
  </si>
  <si>
    <t>Shinyalu bar</t>
  </si>
  <si>
    <t>Brian okengo</t>
  </si>
  <si>
    <t>Brianokengo@gmail.com</t>
  </si>
  <si>
    <t>Nyamarambe</t>
  </si>
  <si>
    <t xml:space="preserve">Paul muriithi  </t>
  </si>
  <si>
    <t xml:space="preserve">Nancy Musyoka </t>
  </si>
  <si>
    <t>nancymusyoka12@gmail.com</t>
  </si>
  <si>
    <t>Sultan hamud</t>
  </si>
  <si>
    <t xml:space="preserve">Evans owino </t>
  </si>
  <si>
    <t>Evansowino@gmail.com</t>
  </si>
  <si>
    <t xml:space="preserve"> nyali</t>
  </si>
  <si>
    <t>Jerusa Bosibori</t>
  </si>
  <si>
    <t>bosiborijerusa5@gmail.com</t>
  </si>
  <si>
    <t>Midhewe Oluoch</t>
  </si>
  <si>
    <t>Midhemealouch@gmail.com</t>
  </si>
  <si>
    <t>Athman Mwangome</t>
  </si>
  <si>
    <t>athmanmwangome@gmail.com</t>
  </si>
  <si>
    <t>Timothy Sauke</t>
  </si>
  <si>
    <t>sauketimothy@gmail.com</t>
  </si>
  <si>
    <t>Utawala shooters</t>
  </si>
  <si>
    <t>Lisbeth wangari</t>
  </si>
  <si>
    <t>Wangarilisbetlizo0@gmail.com</t>
  </si>
  <si>
    <t>OBED MOKAYA</t>
  </si>
  <si>
    <t>obedmokayamachogu@gmail.com</t>
  </si>
  <si>
    <t xml:space="preserve">
Nyamira _gachuba market</t>
  </si>
  <si>
    <t>Wesley Maina</t>
  </si>
  <si>
    <t>weezyweez77@gmail.com</t>
  </si>
  <si>
    <t>Quickmart kiserian</t>
  </si>
  <si>
    <t xml:space="preserve">Stamili Dzengo </t>
  </si>
  <si>
    <t xml:space="preserve">Shadrack Muendo </t>
  </si>
  <si>
    <t>Mbumbuni-mbooni</t>
  </si>
  <si>
    <t>Athi river</t>
  </si>
  <si>
    <t>Mathioya</t>
  </si>
  <si>
    <t xml:space="preserve">Davijo Distributor </t>
  </si>
  <si>
    <t>Wesley Monari</t>
  </si>
  <si>
    <t>wesleymonari@gmail.com</t>
  </si>
  <si>
    <t xml:space="preserve">Sotik highlands </t>
  </si>
  <si>
    <t>Ruth Kisilu</t>
  </si>
  <si>
    <t>ruthkisilu2000@gmail.com</t>
  </si>
  <si>
    <t>Rongo university</t>
  </si>
  <si>
    <t>JENNIFER VILITA MONICAH</t>
  </si>
  <si>
    <t>jenny79@gmail.com</t>
  </si>
  <si>
    <t>Geoffrey Kivoi</t>
  </si>
  <si>
    <t xml:space="preserve">Kapenguria -Chepareria-Chepkopegh- Tamugh.  </t>
  </si>
  <si>
    <t>Mary munyiva</t>
  </si>
  <si>
    <t>munyiva6marry@gmail.com</t>
  </si>
  <si>
    <t>Usana Ali</t>
  </si>
  <si>
    <t>Alikohus@gmail.com</t>
  </si>
  <si>
    <t>ISAIAH MUGUN</t>
  </si>
  <si>
    <t>mugunisaiah92@gmail.com</t>
  </si>
  <si>
    <t>Tebeson primary school</t>
  </si>
  <si>
    <t>Odukist@gmail.com</t>
  </si>
  <si>
    <t xml:space="preserve">Kisauni sunlight </t>
  </si>
  <si>
    <t>Bashir</t>
  </si>
  <si>
    <t>bashirasir@gmail.com</t>
  </si>
  <si>
    <t>paulvises@gmail.com</t>
  </si>
  <si>
    <t>Joakim Wesemba</t>
  </si>
  <si>
    <t>wesamba24@gmail.com</t>
  </si>
  <si>
    <t xml:space="preserve">Bungoma Muslims </t>
  </si>
  <si>
    <t>Bradley Bunyasi</t>
  </si>
  <si>
    <t>Bradleybunyadi@gmail.com</t>
  </si>
  <si>
    <t>Kmtc junction</t>
  </si>
  <si>
    <t xml:space="preserve">Carol </t>
  </si>
  <si>
    <t>carokyalo@gmail.com</t>
  </si>
  <si>
    <t>Reny kipkoech</t>
  </si>
  <si>
    <t>Carol kyalo</t>
  </si>
  <si>
    <t>Kate Nzisa</t>
  </si>
  <si>
    <t xml:space="preserve">Anniversary towers </t>
  </si>
  <si>
    <t xml:space="preserve">DENNIS MURITHI MWITI </t>
  </si>
  <si>
    <t>GREENCOURT BUSINESS CENTER, NEAR ODEON. ROOM FF8</t>
  </si>
  <si>
    <t>Thumbidennis@gmail.com</t>
  </si>
  <si>
    <t xml:space="preserve"> 
Litein,kericho</t>
  </si>
  <si>
    <t>Sigei KIPROTICH GILBERT</t>
  </si>
  <si>
    <t>gilitich@gmail.com</t>
  </si>
  <si>
    <t>Leah Njeri</t>
  </si>
  <si>
    <t>leahmbula36@gmail.com</t>
  </si>
  <si>
    <t>Kangemi-St. Joseph</t>
  </si>
  <si>
    <t>cynthiamutinda023@gmail.com</t>
  </si>
  <si>
    <t>Canaan Shop @ Mlolongo
Kindly assist this client to get this router by Monday tomorrow as she is not going to be around after that day. Treat this request as an emergency/priority.</t>
  </si>
  <si>
    <t>will call back when ready</t>
  </si>
  <si>
    <t>Wandera Clinton</t>
  </si>
  <si>
    <t>wanderaclint@gmail.com</t>
  </si>
  <si>
    <t>Mauko, Busia town</t>
  </si>
  <si>
    <t>Habakuk Kibagendi</t>
  </si>
  <si>
    <t>Omurwahabakuk@gmail.com</t>
  </si>
  <si>
    <t>RuakaJoseph allamano catholic church</t>
  </si>
  <si>
    <t xml:space="preserve">ELIAS OWITI </t>
  </si>
  <si>
    <t>gumbodavid474@gmail.com</t>
  </si>
  <si>
    <t>John Opiyo okeyo</t>
  </si>
  <si>
    <t>binopio@gmail.com</t>
  </si>
  <si>
    <t xml:space="preserve">Near Rabuor </t>
  </si>
  <si>
    <t xml:space="preserve"> Franklin kipleting Kosgei</t>
  </si>
  <si>
    <t>kosgefranklin@gmail.com</t>
  </si>
  <si>
    <t xml:space="preserve">st. James leberio (chepkatet), kapseret </t>
  </si>
  <si>
    <t>Derrick mboya</t>
  </si>
  <si>
    <t>derickmboya@gmail.com</t>
  </si>
  <si>
    <t>LABAN OYUGI</t>
  </si>
  <si>
    <t>labanoyugi@yahoo.com</t>
  </si>
  <si>
    <t xml:space="preserve">Riat near our lady school </t>
  </si>
  <si>
    <t xml:space="preserve">JANE AKINYI </t>
  </si>
  <si>
    <t>hildahjane591@gmail.com</t>
  </si>
  <si>
    <t>Orongo</t>
  </si>
  <si>
    <t xml:space="preserve">Japhet muroki </t>
  </si>
  <si>
    <t>murokijaphet05@gmail.com</t>
  </si>
  <si>
    <t xml:space="preserve">Mutuati </t>
  </si>
  <si>
    <t>Mohammad Asif</t>
  </si>
  <si>
    <t>hussainiasif@gmail.com</t>
  </si>
  <si>
    <t>Muruge drive,Jabulani</t>
  </si>
  <si>
    <t>Billy Machanure</t>
  </si>
  <si>
    <t>billymachan@gmail.com</t>
  </si>
  <si>
    <t>Lela Nyalalo</t>
  </si>
  <si>
    <t>Stephen Mwasi</t>
  </si>
  <si>
    <t>stephenmwasi@gmail.com</t>
  </si>
  <si>
    <t xml:space="preserve">Maseno Sunrise </t>
  </si>
  <si>
    <t xml:space="preserve">Simon Odoyo </t>
  </si>
  <si>
    <t>odoyosimon@gmail.com</t>
  </si>
  <si>
    <t xml:space="preserve">Rangwe Bus Stop </t>
  </si>
  <si>
    <t>Cynthia Awino</t>
  </si>
  <si>
    <t>awinocynthia00@gmail.com</t>
  </si>
  <si>
    <t>Gesoko</t>
  </si>
  <si>
    <t>Phoebe Awuor</t>
  </si>
  <si>
    <t>awourp016@gmail.com</t>
  </si>
  <si>
    <t>Felix mareni</t>
  </si>
  <si>
    <t>Felixmareni@gmail.com</t>
  </si>
  <si>
    <t>MOKAYA OBED</t>
  </si>
  <si>
    <t xml:space="preserve">
Nyamira gachuba market</t>
  </si>
  <si>
    <t>Claire Juma</t>
  </si>
  <si>
    <t>Mariakani, Mazimbani</t>
  </si>
  <si>
    <t xml:space="preserve">Vincent Ambani </t>
  </si>
  <si>
    <t>ambanivin@gmail.com</t>
  </si>
  <si>
    <t>Ebusakami</t>
  </si>
  <si>
    <t>Kimurgor Mugun</t>
  </si>
  <si>
    <t xml:space="preserve">Tebeson primary school </t>
  </si>
  <si>
    <t>Malombe David</t>
  </si>
  <si>
    <t>marloodavid2@gmail.com</t>
  </si>
  <si>
    <t xml:space="preserve">Kyanika location </t>
  </si>
  <si>
    <t>Kayole</t>
  </si>
  <si>
    <t>Oliver Osir Onyango</t>
  </si>
  <si>
    <t>Oliverosir@gmail.com</t>
  </si>
  <si>
    <t>amina64@gmail.com</t>
  </si>
  <si>
    <t>Port reiz</t>
  </si>
  <si>
    <t xml:space="preserve">Zachariah Kituyi    </t>
  </si>
  <si>
    <t>Likuyani-Sango-opposite Sango primary</t>
  </si>
  <si>
    <t>Calvince Ochieng</t>
  </si>
  <si>
    <t>oumacalvince176@gmail.com</t>
  </si>
  <si>
    <t xml:space="preserve">Location: Kasewe  Sub Location: Kasewe A Area Home Town: OTUPA  </t>
  </si>
  <si>
    <t xml:space="preserve">FELIX OMONDI OTIENO   </t>
  </si>
  <si>
    <t>omondifelix229@gmail.com</t>
  </si>
  <si>
    <t>Emmanuel kiptoo</t>
  </si>
  <si>
    <t>Johnlucastoo@gmail.com</t>
  </si>
  <si>
    <t>Lucious Ouma</t>
  </si>
  <si>
    <t>Lusciouma5@gmail.com</t>
  </si>
  <si>
    <t xml:space="preserve">Methodist international kilimani </t>
  </si>
  <si>
    <t>wilby kimweli</t>
  </si>
  <si>
    <t>wilbykim@yahoo.com</t>
  </si>
  <si>
    <t>Salama-msa road</t>
  </si>
  <si>
    <t>Clintonbilly969@gmail.com</t>
  </si>
  <si>
    <t xml:space="preserve">Fahad Samir </t>
  </si>
  <si>
    <t>fahadsamir150@gmail.com</t>
  </si>
  <si>
    <t>Tassia police post.</t>
  </si>
  <si>
    <t>Bonface Osoro</t>
  </si>
  <si>
    <t>bonfaceosoro28@gmail.com</t>
  </si>
  <si>
    <t>Telvin Omwega</t>
  </si>
  <si>
    <t>Nancy Macharia</t>
  </si>
  <si>
    <t>nancymacharia212@gmail.com</t>
  </si>
  <si>
    <t>carolina@gmail.com</t>
  </si>
  <si>
    <t>Clean-shelf supermarket</t>
  </si>
  <si>
    <t>Antony Lutta</t>
  </si>
  <si>
    <t>antonyluttakhunyira@gmail.com</t>
  </si>
  <si>
    <t xml:space="preserve">Butere subcounty, ibokolo
Near ibokolo primary and secondary school </t>
  </si>
  <si>
    <t>Enock Opiyo</t>
  </si>
  <si>
    <t>eoloo@kamagambo.ac.ke</t>
  </si>
  <si>
    <t xml:space="preserve">Kamagambo Adventist College </t>
  </si>
  <si>
    <t>Lavender Akoth</t>
  </si>
  <si>
    <t>Jairus</t>
  </si>
  <si>
    <t>0molojairus@gmail.com</t>
  </si>
  <si>
    <t>Mudathir Bwanamkuu</t>
  </si>
  <si>
    <t>mdathirabdalla81@gmail.com</t>
  </si>
  <si>
    <t>wamugisamuel@gmail.com</t>
  </si>
  <si>
    <t>Kirinyaga University</t>
  </si>
  <si>
    <t>STRTON AND CRAPHT</t>
  </si>
  <si>
    <t>Edwins Okeyo</t>
  </si>
  <si>
    <t>okeyoedwins54@gmail.com</t>
  </si>
  <si>
    <t xml:space="preserve">Alfred </t>
  </si>
  <si>
    <t>Teresia</t>
  </si>
  <si>
    <t>teresaregeru@gmail.com</t>
  </si>
  <si>
    <t>Kiambu Gatundu south</t>
  </si>
  <si>
    <t xml:space="preserve">Reny kipkoech </t>
  </si>
  <si>
    <t xml:space="preserve">Chepseon near kuresoi factory </t>
  </si>
  <si>
    <t>Onyancha Elijah</t>
  </si>
  <si>
    <t>elyjahpixley@gmail.com</t>
  </si>
  <si>
    <t xml:space="preserve">Market Plaza </t>
  </si>
  <si>
    <t>Kimende</t>
  </si>
  <si>
    <t xml:space="preserve">Handel </t>
  </si>
  <si>
    <t>mboyahandels@gmail.com</t>
  </si>
  <si>
    <t>Lifespan hospital mlolongo</t>
  </si>
  <si>
    <t>Peter mariga</t>
  </si>
  <si>
    <t>marigarodgers@gmail.com</t>
  </si>
  <si>
    <t>Custom busia</t>
  </si>
  <si>
    <t>Alex ayoni</t>
  </si>
  <si>
    <t>ayodebt@gmail.com</t>
  </si>
  <si>
    <t xml:space="preserve">Ibokolo high school </t>
  </si>
  <si>
    <t>Ezekiel Omwenga</t>
  </si>
  <si>
    <t>mac.eric@gmail.com</t>
  </si>
  <si>
    <t>Sansora</t>
  </si>
  <si>
    <t>Mary Nelima</t>
  </si>
  <si>
    <t>Steve Odero</t>
  </si>
  <si>
    <t>steveodero@gmail.com</t>
  </si>
  <si>
    <t xml:space="preserve">University of Nairobi towers </t>
  </si>
  <si>
    <t>Michael orwa</t>
  </si>
  <si>
    <t>arickeemike@gmail.com</t>
  </si>
  <si>
    <t xml:space="preserve">Boya primary </t>
  </si>
  <si>
    <t>Thomas chacha</t>
  </si>
  <si>
    <t>thomasmwita260@gma.com</t>
  </si>
  <si>
    <t xml:space="preserve">Central primary </t>
  </si>
  <si>
    <t>Nathaniel otieno</t>
  </si>
  <si>
    <t>Nathanielotienoguya@gmail.com</t>
  </si>
  <si>
    <t>Nyakach rakwaro</t>
  </si>
  <si>
    <t xml:space="preserve">Hillary Cheruiyot </t>
  </si>
  <si>
    <t>cheriyoit92hillary@gmail.com</t>
  </si>
  <si>
    <t>Tassia complex</t>
  </si>
  <si>
    <t xml:space="preserve">George kamau </t>
  </si>
  <si>
    <t>gkam2g@gmail.com</t>
  </si>
  <si>
    <t xml:space="preserve">Ndege ndimu </t>
  </si>
  <si>
    <t>thomasmwita260@gmail.com</t>
  </si>
  <si>
    <t xml:space="preserve">Saitera electronic shop </t>
  </si>
  <si>
    <t xml:space="preserve">Masese Victor </t>
  </si>
  <si>
    <t>omanyaa3@gmail.com</t>
  </si>
  <si>
    <t xml:space="preserve">Hema hospital </t>
  </si>
  <si>
    <t>Karanjakelvin407@gmail.com</t>
  </si>
  <si>
    <t>Grace Wangui</t>
  </si>
  <si>
    <t>grace10wangui@gmail.com</t>
  </si>
  <si>
    <t>Kevin Makori</t>
  </si>
  <si>
    <t>ismailadam944@gmail.com</t>
  </si>
  <si>
    <t xml:space="preserve">Kibra,Olympic </t>
  </si>
  <si>
    <t>Bill kirani</t>
  </si>
  <si>
    <t>billkaratt#gmail@gmail.com</t>
  </si>
  <si>
    <t>Panpaper millers</t>
  </si>
  <si>
    <t>Mwangiwangui@gmail.com</t>
  </si>
  <si>
    <t>Kipkudan06@gmail.com</t>
  </si>
  <si>
    <t>Ngoingwa Murram</t>
  </si>
  <si>
    <t>Marko wanyala</t>
  </si>
  <si>
    <t>markoswanjala@gmail.com</t>
  </si>
  <si>
    <t xml:space="preserve">Rongo University </t>
  </si>
  <si>
    <t>Damaris chemutai</t>
  </si>
  <si>
    <t>chemutaidamaris0@gmail.com</t>
  </si>
  <si>
    <t>Kapchelach road(mosore center)</t>
  </si>
  <si>
    <t>Japhita saeta</t>
  </si>
  <si>
    <t>Japhitasaeta@gmail.com</t>
  </si>
  <si>
    <t>Joanes ngoke</t>
  </si>
  <si>
    <t>joanesngoke@gmail.com</t>
  </si>
  <si>
    <t xml:space="preserve">Atili pry school </t>
  </si>
  <si>
    <t>Bakari Dzinyao</t>
  </si>
  <si>
    <t>dzinyaobakari@gmail.com</t>
  </si>
  <si>
    <t>Peter Abwao</t>
  </si>
  <si>
    <t xml:space="preserve">Chepkoech Beatrice </t>
  </si>
  <si>
    <t>chepkoechbeatrice@gmail.com</t>
  </si>
  <si>
    <t>Sachangwan nakuru</t>
  </si>
  <si>
    <t xml:space="preserve">Bakari Kiserecho </t>
  </si>
  <si>
    <t>kiserechobakari@gmail.com</t>
  </si>
  <si>
    <t>Lilian Wairimu</t>
  </si>
  <si>
    <t>liliannek39@gmail.com</t>
  </si>
  <si>
    <t>Antony Okoth</t>
  </si>
  <si>
    <t>okothantony@gmail.com</t>
  </si>
  <si>
    <t xml:space="preserve">Valerie chepngetich </t>
  </si>
  <si>
    <t>valeriechepngetich001@gmail.com</t>
  </si>
  <si>
    <t xml:space="preserve">Getarwet </t>
  </si>
  <si>
    <t xml:space="preserve">Kipkoech Johnson </t>
  </si>
  <si>
    <t>kigen.johnson@gmail.com</t>
  </si>
  <si>
    <t>Bansi mega</t>
  </si>
  <si>
    <t>Prisca kimasi</t>
  </si>
  <si>
    <t>Priscahkimase@gmail.com</t>
  </si>
  <si>
    <t>Gesure</t>
  </si>
  <si>
    <t>Tsuma Mrabu</t>
  </si>
  <si>
    <t>tsumamrabu@gmail.com</t>
  </si>
  <si>
    <t>Yvonne Musimbi</t>
  </si>
  <si>
    <t>musimbimititi1@gmail.com</t>
  </si>
  <si>
    <t xml:space="preserve">Elsie kemunto </t>
  </si>
  <si>
    <t>Kemmyel@gmail.com</t>
  </si>
  <si>
    <t>farmerbigboss@gmail.com</t>
  </si>
  <si>
    <t>Reagan Harry</t>
  </si>
  <si>
    <t>harryreaganodhiambo@gmail.com</t>
  </si>
  <si>
    <t>Daniel ombogo</t>
  </si>
  <si>
    <t>dizzlebrialant@gmail.com</t>
  </si>
  <si>
    <t>Egerton University njoro</t>
  </si>
  <si>
    <t>Peter odamna</t>
  </si>
  <si>
    <t>Peternjuma@gmail.com</t>
  </si>
  <si>
    <t>Mike Sumukwo</t>
  </si>
  <si>
    <t>miketuisang@gmail.com</t>
  </si>
  <si>
    <t>uasingishu</t>
  </si>
  <si>
    <t>Benson oyoh</t>
  </si>
  <si>
    <t>Erick nyakayo</t>
  </si>
  <si>
    <t>ericknyaka@gmail.com</t>
  </si>
  <si>
    <t>Mungoga</t>
  </si>
  <si>
    <t xml:space="preserve">Victor adika </t>
  </si>
  <si>
    <t>Kedevic@gmail.com</t>
  </si>
  <si>
    <t xml:space="preserve">Archers post subcounty hospital </t>
  </si>
  <si>
    <t>Gerry Glen</t>
  </si>
  <si>
    <t>gerryglen@gmail.com</t>
  </si>
  <si>
    <t xml:space="preserve">Banana </t>
  </si>
  <si>
    <t>SAMWEL  ONYANGO</t>
  </si>
  <si>
    <t>Kibos nyamonge</t>
  </si>
  <si>
    <t>Moses Getakwa</t>
  </si>
  <si>
    <t>mosesgetakwa2@gmail.com</t>
  </si>
  <si>
    <t>Michael Mungai</t>
  </si>
  <si>
    <t xml:space="preserve">Rubis Energy </t>
  </si>
  <si>
    <t>Nicholas.Wandere@rubiskenya.com</t>
  </si>
  <si>
    <t>Sisibo</t>
  </si>
  <si>
    <t>Patrick ouma</t>
  </si>
  <si>
    <t>pattyouma88@gmail.com</t>
  </si>
  <si>
    <t xml:space="preserve">Michael Mungai </t>
  </si>
  <si>
    <t>Westbay Mall</t>
  </si>
  <si>
    <t xml:space="preserve">Rahma Abdullahi </t>
  </si>
  <si>
    <t xml:space="preserve">Elwak town </t>
  </si>
  <si>
    <t>Rubis Energy</t>
  </si>
  <si>
    <t>Rubis Molo</t>
  </si>
  <si>
    <t>Rubis Lanet</t>
  </si>
  <si>
    <t xml:space="preserve">Nakuru View </t>
  </si>
  <si>
    <t>Eugene lusweti</t>
  </si>
  <si>
    <t>eugenenato832@gmail.com</t>
  </si>
  <si>
    <t xml:space="preserve">Kipsongo </t>
  </si>
  <si>
    <t>Humphrey Momanyi</t>
  </si>
  <si>
    <t>humphreymomanyi5@gmail.com</t>
  </si>
  <si>
    <t xml:space="preserve">Annex kericho </t>
  </si>
  <si>
    <t>Simon warvinge</t>
  </si>
  <si>
    <t>Simonwarvinge@gmail.com</t>
  </si>
  <si>
    <t>Pride of hustle kayole</t>
  </si>
  <si>
    <t>Dennis Kemei</t>
  </si>
  <si>
    <t>javaskemei@gmail.com</t>
  </si>
  <si>
    <t>GEOFFREY OMONDI OYANGE</t>
  </si>
  <si>
    <t>oyange1960@gmail.com</t>
  </si>
  <si>
    <t xml:space="preserve">AHERO </t>
  </si>
  <si>
    <t>Mary Mugo</t>
  </si>
  <si>
    <t>aimeemugo@gmaiil.com</t>
  </si>
  <si>
    <t>kikuyu (muthiga)</t>
  </si>
  <si>
    <t>Gladys Jepkosgei</t>
  </si>
  <si>
    <t>Thadeus K Tott</t>
  </si>
  <si>
    <t>thadbiy@gmail.com</t>
  </si>
  <si>
    <t>Turbo- sugoi</t>
  </si>
  <si>
    <t>RODGERS KIPKORIR</t>
  </si>
  <si>
    <t>kipkorirrodgers@gmail.com</t>
  </si>
  <si>
    <t>lemook soko-</t>
  </si>
  <si>
    <t>Diamond  bricks east</t>
  </si>
  <si>
    <t>Diamondtextiles@gmail.com</t>
  </si>
  <si>
    <t>EMMANUEL KIMUTAI</t>
  </si>
  <si>
    <t>kimmaritim@gmail.com</t>
  </si>
  <si>
    <t>kiriswo SDA church</t>
  </si>
  <si>
    <t>Joe Baraka</t>
  </si>
  <si>
    <t>Joebarak32@gmail.com</t>
  </si>
  <si>
    <t>Gachie</t>
  </si>
  <si>
    <t>James kiarie</t>
  </si>
  <si>
    <t>g0721457566@gmail.com</t>
  </si>
  <si>
    <t>Kericho main stage</t>
  </si>
  <si>
    <t>collinskipruto2024@gmail.com</t>
  </si>
  <si>
    <t>KINYORO PRIMARY SCHOOL</t>
  </si>
  <si>
    <t>OGALLO MAGRET</t>
  </si>
  <si>
    <t xml:space="preserve">langas </t>
  </si>
  <si>
    <t>Gilbert uzzi</t>
  </si>
  <si>
    <t>Gilbertuzzi@gmail.com</t>
  </si>
  <si>
    <t>Ndovu</t>
  </si>
  <si>
    <t xml:space="preserve">Divina kariuki </t>
  </si>
  <si>
    <t>divina@gmail.com</t>
  </si>
  <si>
    <t>JOSPHAT RONO</t>
  </si>
  <si>
    <t>josphatrono99@gmail.com</t>
  </si>
  <si>
    <t xml:space="preserve">njoro town </t>
  </si>
  <si>
    <t>Lisa mong'are</t>
  </si>
  <si>
    <t>mongarliser63@gmail.com</t>
  </si>
  <si>
    <t xml:space="preserve">Cecilia Wanjiru </t>
  </si>
  <si>
    <t>cwanjiru@gmail.com</t>
  </si>
  <si>
    <t xml:space="preserve">Al fauz Muslim school </t>
  </si>
  <si>
    <t>Ayub abukar</t>
  </si>
  <si>
    <t>Ayubabubakar@gmail.com</t>
  </si>
  <si>
    <t>Kiptui kipsang</t>
  </si>
  <si>
    <t>Mikekipsang@gmail.com</t>
  </si>
  <si>
    <t>Moiben- Merewet</t>
  </si>
  <si>
    <t>Abdulwahab Ibrahim</t>
  </si>
  <si>
    <t>Abdulwa.ibrahim@gmail.com</t>
  </si>
  <si>
    <t>Fatima</t>
  </si>
  <si>
    <t>fatimamutuma@gmail.com</t>
  </si>
  <si>
    <t>Isiolo boys</t>
  </si>
  <si>
    <t>bobmuiu@gmail.com</t>
  </si>
  <si>
    <t>Abc makutano primary school,kithimani</t>
  </si>
  <si>
    <t>Tom wafula</t>
  </si>
  <si>
    <t>Elvis oduor</t>
  </si>
  <si>
    <t>Oduorelvis@gmail.com</t>
  </si>
  <si>
    <t xml:space="preserve">County government of kitale </t>
  </si>
  <si>
    <t>Hesbon Ogutu</t>
  </si>
  <si>
    <t>hesbonrabet@gmail.com</t>
  </si>
  <si>
    <t xml:space="preserve">Lower kabete,Mwimuto Police Post </t>
  </si>
  <si>
    <t>Timothy1234@gmail.com</t>
  </si>
  <si>
    <t>mainaeli10@gmail.com</t>
  </si>
  <si>
    <t xml:space="preserve">Patrick maina </t>
  </si>
  <si>
    <t>mainapatrick90@gmail.com</t>
  </si>
  <si>
    <t>Jeremiah Maina</t>
  </si>
  <si>
    <t>jerryzmaish@gmail.com</t>
  </si>
  <si>
    <t xml:space="preserve">Keynan electronics </t>
  </si>
  <si>
    <t>Keynanelectronics@gmail.com</t>
  </si>
  <si>
    <t>Ruth Muturi</t>
  </si>
  <si>
    <t>Catherine Ndanu</t>
  </si>
  <si>
    <t>catherinendanu1984@gmail.com</t>
  </si>
  <si>
    <t>Kenyenya Teacher's College</t>
  </si>
  <si>
    <t xml:space="preserve">Gillian Mulonza </t>
  </si>
  <si>
    <t>gmulonza52@gmail.com</t>
  </si>
  <si>
    <t>Mike mwago</t>
  </si>
  <si>
    <t>mikeshub254@gmail.com</t>
  </si>
  <si>
    <t xml:space="preserve">Ack diocese of Nakuru </t>
  </si>
  <si>
    <t>Khadija Lukman</t>
  </si>
  <si>
    <t>T@gmail.com</t>
  </si>
  <si>
    <t>Egerton-Tina Gardens</t>
  </si>
  <si>
    <t>wilsonogala@gmail.com</t>
  </si>
  <si>
    <t>Near kCB Bank</t>
  </si>
  <si>
    <t xml:space="preserve">Salaash reson </t>
  </si>
  <si>
    <t>Salaashr@gmail.com</t>
  </si>
  <si>
    <t>Michael muli</t>
  </si>
  <si>
    <t>Mmulo5538@gmail.com</t>
  </si>
  <si>
    <t xml:space="preserve">Kithunguini market </t>
  </si>
  <si>
    <t xml:space="preserve">Njoroge </t>
  </si>
  <si>
    <t>njorogepeter@gmail.com</t>
  </si>
  <si>
    <t>Ridges Kiambu rd</t>
  </si>
  <si>
    <t>Kelvin mwenda</t>
  </si>
  <si>
    <t>mweshkevo2@gmail.com</t>
  </si>
  <si>
    <t>Shilling supermarket</t>
  </si>
  <si>
    <t>Jayadevan ds</t>
  </si>
  <si>
    <t>jayadeva2@gmail.com</t>
  </si>
  <si>
    <t xml:space="preserve">Coca-Cola depot </t>
  </si>
  <si>
    <t xml:space="preserve">Cabdi Cali Maxamed </t>
  </si>
  <si>
    <t>abdimohamedderow@gmail.com</t>
  </si>
  <si>
    <t>Mama Lucy _Nasra</t>
  </si>
  <si>
    <t>Abdisalan Ahmed</t>
  </si>
  <si>
    <t>Ibnu3ahmed23@gmail.com</t>
  </si>
  <si>
    <t>Eastleigh 6th street second avenue.</t>
  </si>
  <si>
    <t xml:space="preserve">Festo korir </t>
  </si>
  <si>
    <t>korirfesto2000@gmail.com</t>
  </si>
  <si>
    <t xml:space="preserve">Keringet Police station </t>
  </si>
  <si>
    <t>Jared Mwisho</t>
  </si>
  <si>
    <t>jaredlastborn@gmail.com</t>
  </si>
  <si>
    <t>Grace Wangari</t>
  </si>
  <si>
    <t>gracegichohi062@gmail.com</t>
  </si>
  <si>
    <t>Kagundo road-hurlingam</t>
  </si>
  <si>
    <t xml:space="preserve">Edgar kamau </t>
  </si>
  <si>
    <t>epkamau@yahoo.com</t>
  </si>
  <si>
    <t xml:space="preserve">Olkalao-Jamaa Supermarket </t>
  </si>
  <si>
    <t>James Mahugu</t>
  </si>
  <si>
    <t>mahugujames01@gmail.com</t>
  </si>
  <si>
    <t>Divina awori</t>
  </si>
  <si>
    <t>Franco Oenga</t>
  </si>
  <si>
    <t>francooenga4@gmail.com</t>
  </si>
  <si>
    <t>Joshua Ngubitu</t>
  </si>
  <si>
    <t>mugambingubitu@gmail.com</t>
  </si>
  <si>
    <t xml:space="preserve">Mwangi valentine </t>
  </si>
  <si>
    <t>mwangivalentine162@gmail.com</t>
  </si>
  <si>
    <t>Cynthiah Kwamboka</t>
  </si>
  <si>
    <t>cynthiahkwamboka@gmail.com</t>
  </si>
  <si>
    <t>Simon Mwangi kihara</t>
  </si>
  <si>
    <t>simonmwangimk20088@gmail.com</t>
  </si>
  <si>
    <t>Nakuru 58</t>
  </si>
  <si>
    <t>Rubis Kilifi</t>
  </si>
  <si>
    <t xml:space="preserve">Solomon </t>
  </si>
  <si>
    <t>Solo.surecode@gmail.com</t>
  </si>
  <si>
    <t>Prestige</t>
  </si>
  <si>
    <t xml:space="preserve">Kivoi Geoffrey </t>
  </si>
  <si>
    <t>Peter Ndimuli</t>
  </si>
  <si>
    <t>ptrmbilwndml@gmail.com</t>
  </si>
  <si>
    <t>Daniel Wekesa</t>
  </si>
  <si>
    <t>wekesadaniel986@gmail.com</t>
  </si>
  <si>
    <t>Edwin Mokaya</t>
  </si>
  <si>
    <t>Cornelius Wekulo</t>
  </si>
  <si>
    <t>corneliuswekulo@gmail.com</t>
  </si>
  <si>
    <t>Webuye KMTC</t>
  </si>
  <si>
    <t xml:space="preserve">ANTHONY NDIEMA </t>
  </si>
  <si>
    <t>ALPHA LINK COMMUNICATION</t>
  </si>
  <si>
    <t xml:space="preserve">Linus Omondi </t>
  </si>
  <si>
    <t>Omondiwayne12@outlook.com</t>
  </si>
  <si>
    <t>TransAfrica around club Lelo</t>
  </si>
  <si>
    <t>Phoebe Awino Otieno</t>
  </si>
  <si>
    <t>phoebeawino@gmail.com</t>
  </si>
  <si>
    <t>Opposite Absa bank</t>
  </si>
  <si>
    <t>Irene Akinyi</t>
  </si>
  <si>
    <t>ireneakinyi01@gmail.com</t>
  </si>
  <si>
    <t>Madeline Ouma</t>
  </si>
  <si>
    <t>akinyimadeline60@gmail.com</t>
  </si>
  <si>
    <t>Isaiah Khaemba</t>
  </si>
  <si>
    <t>Tausi court -Shangilia(comfort gardens)</t>
  </si>
  <si>
    <t>HAFSA ABDI</t>
  </si>
  <si>
    <t>jamahafsajama@gmail.com</t>
  </si>
  <si>
    <t>eastlheigh section 3</t>
  </si>
  <si>
    <t>Jacob Obiero</t>
  </si>
  <si>
    <t>djinfinite08@gmail.com</t>
  </si>
  <si>
    <t>Manyatta skyways</t>
  </si>
  <si>
    <t>William Barasa</t>
  </si>
  <si>
    <t>williambarasa1@gmail.com</t>
  </si>
  <si>
    <t>MADOGO</t>
  </si>
  <si>
    <t>Martín Kinuthia maingi</t>
  </si>
  <si>
    <t>kmaingi5@gmail.com</t>
  </si>
  <si>
    <t xml:space="preserve">Kairo market </t>
  </si>
  <si>
    <t>Mongoli Erick</t>
  </si>
  <si>
    <t>Mongolierick@gmail.com</t>
  </si>
  <si>
    <t>OTIENO WINFRED (second order)</t>
  </si>
  <si>
    <t xml:space="preserve">Kalusi </t>
  </si>
  <si>
    <t>DENNIS OMBATI</t>
  </si>
  <si>
    <t>dennismatanchi@gmail.com</t>
  </si>
  <si>
    <t>KASARANI SEASONS</t>
  </si>
  <si>
    <t>Michael Omondi Odhiambo</t>
  </si>
  <si>
    <t>Thika road Car wash, Zimmerman side.</t>
  </si>
  <si>
    <t>KASARANI TOTAL</t>
  </si>
  <si>
    <t>Justin Sang</t>
  </si>
  <si>
    <t>justinsang23@gmail.com</t>
  </si>
  <si>
    <t xml:space="preserve">KISII TOWN </t>
  </si>
  <si>
    <t xml:space="preserve">Consulate Akinyi </t>
  </si>
  <si>
    <t>consulteakinyi42@gmai.com</t>
  </si>
  <si>
    <t xml:space="preserve">Bondo-Nyathii </t>
  </si>
  <si>
    <t>Omar Selemani</t>
  </si>
  <si>
    <t>Omar.suleiman2050@gmail.com</t>
  </si>
  <si>
    <t>Consolata Primary school, Likoni</t>
  </si>
  <si>
    <t xml:space="preserve">Maralal </t>
  </si>
  <si>
    <t>Silas kimunyu</t>
  </si>
  <si>
    <t>silasafricana80@gmail.com</t>
  </si>
  <si>
    <t>Susan kawira</t>
  </si>
  <si>
    <t>susan@gmail.com</t>
  </si>
  <si>
    <t xml:space="preserve">Kemu hub </t>
  </si>
  <si>
    <t>Sheila nkirote</t>
  </si>
  <si>
    <t>Kawira@gmail.com</t>
  </si>
  <si>
    <t>Kevin omondi</t>
  </si>
  <si>
    <t>Nelson Mandela</t>
  </si>
  <si>
    <t>Stanley Kosgei</t>
  </si>
  <si>
    <t>stanleykim2020@gmail.com</t>
  </si>
  <si>
    <t>Emorycrona4@gmail.com</t>
  </si>
  <si>
    <t>1808HRS</t>
  </si>
  <si>
    <t>1443HRS</t>
  </si>
  <si>
    <t>1526HRS</t>
  </si>
  <si>
    <t>1515HRS</t>
  </si>
  <si>
    <t>1306HRS</t>
  </si>
  <si>
    <t>1403HRS</t>
  </si>
  <si>
    <t>1407HRS</t>
  </si>
  <si>
    <t>1422HRS</t>
  </si>
  <si>
    <t>1502HRS</t>
  </si>
  <si>
    <t>1512HRS</t>
  </si>
  <si>
    <t>1541HRS</t>
  </si>
  <si>
    <t>1859HRS</t>
  </si>
  <si>
    <t>1632HRS</t>
  </si>
  <si>
    <t>1728HRS</t>
  </si>
  <si>
    <t>1722HRS</t>
  </si>
  <si>
    <t>1830HRS</t>
  </si>
  <si>
    <t>1846HRS</t>
  </si>
  <si>
    <t>1229HRS</t>
  </si>
  <si>
    <t>1236HRS</t>
  </si>
  <si>
    <t>1247HRS</t>
  </si>
  <si>
    <t>1335HRS</t>
  </si>
  <si>
    <t>1354HRS</t>
  </si>
  <si>
    <t>1359HRS</t>
  </si>
  <si>
    <t>1708HRS</t>
  </si>
  <si>
    <t>1711HRS</t>
  </si>
  <si>
    <t>1540HRS</t>
  </si>
  <si>
    <t>1634HRS</t>
  </si>
  <si>
    <t>1638HRS</t>
  </si>
  <si>
    <t>1602HRS</t>
  </si>
  <si>
    <t>1625HRS</t>
  </si>
  <si>
    <t>1646HRS</t>
  </si>
  <si>
    <t>1837HRS</t>
  </si>
  <si>
    <t>1858HRS</t>
  </si>
  <si>
    <t>1100HRS</t>
  </si>
  <si>
    <t>1119HRS</t>
  </si>
  <si>
    <t>1125HRS</t>
  </si>
  <si>
    <t>1134HRS</t>
  </si>
  <si>
    <t>1233HRS</t>
  </si>
  <si>
    <t>1255HRS</t>
  </si>
  <si>
    <t>1317HRS</t>
  </si>
  <si>
    <t>1326HRS</t>
  </si>
  <si>
    <t>1450HRS</t>
  </si>
  <si>
    <t>1606HRS</t>
  </si>
  <si>
    <t>4:32pm</t>
  </si>
  <si>
    <t>1816HRS</t>
  </si>
  <si>
    <t>1657HRS</t>
  </si>
  <si>
    <t>9:59:00 AM CBACK11</t>
  </si>
  <si>
    <t>1315HRS</t>
  </si>
  <si>
    <t>1340HRS</t>
  </si>
  <si>
    <t>1349HRS</t>
  </si>
  <si>
    <t>1419HRS</t>
  </si>
  <si>
    <t xml:space="preserve">                              10:40AM</t>
  </si>
  <si>
    <t xml:space="preserve">                              11.11AM </t>
  </si>
  <si>
    <t>1:08PM</t>
  </si>
  <si>
    <t>1:25PM</t>
  </si>
  <si>
    <t>1:48PM</t>
  </si>
  <si>
    <t>10:52am</t>
  </si>
  <si>
    <t>11:17am</t>
  </si>
  <si>
    <t>12:58pm</t>
  </si>
  <si>
    <t>3:09PM</t>
  </si>
  <si>
    <t>1:27pm</t>
  </si>
  <si>
    <t>10.29am</t>
  </si>
  <si>
    <t>11:13AM</t>
  </si>
  <si>
    <t>4:50PM</t>
  </si>
  <si>
    <t>2:00PM</t>
  </si>
  <si>
    <t>1:46PM</t>
  </si>
  <si>
    <t>1:33PM</t>
  </si>
  <si>
    <t>0833hrs</t>
  </si>
  <si>
    <t>1325hrs</t>
  </si>
  <si>
    <t>11:50am</t>
  </si>
  <si>
    <t>4:53pm</t>
  </si>
  <si>
    <t>12:51PM</t>
  </si>
  <si>
    <t>2:52PM</t>
  </si>
  <si>
    <t>3:27pm</t>
  </si>
  <si>
    <t>4:06pm</t>
  </si>
  <si>
    <t>11/11/2025,15/11/2025,16/11/2025</t>
  </si>
  <si>
    <t>11:32am</t>
  </si>
  <si>
    <t>12:10pm</t>
  </si>
  <si>
    <t>11:57am</t>
  </si>
  <si>
    <t>1426hrs</t>
  </si>
  <si>
    <t>1346hrs</t>
  </si>
  <si>
    <t>1337hrs</t>
  </si>
  <si>
    <t>1634hrs</t>
  </si>
  <si>
    <t>1642hrs</t>
  </si>
  <si>
    <t>1701hrs</t>
  </si>
  <si>
    <t>0813hrs</t>
  </si>
  <si>
    <t>1:00pm</t>
  </si>
  <si>
    <t>1:05pm</t>
  </si>
  <si>
    <t>8:15am</t>
  </si>
  <si>
    <t>8:27AM</t>
  </si>
  <si>
    <t>3:34PM</t>
  </si>
  <si>
    <t>8.57AM</t>
  </si>
  <si>
    <t>Raise sr on 19th</t>
  </si>
  <si>
    <t>1511251734846/1511251734856</t>
  </si>
  <si>
    <t>9.20AM</t>
  </si>
  <si>
    <t>9.50am</t>
  </si>
  <si>
    <t>1.46PM</t>
  </si>
  <si>
    <t>10.07AM</t>
  </si>
  <si>
    <t>10.16AM</t>
  </si>
  <si>
    <t>10.24AM</t>
  </si>
  <si>
    <t>8:30am</t>
  </si>
  <si>
    <t>12:18pm</t>
  </si>
  <si>
    <t>12:24pm</t>
  </si>
  <si>
    <t>12:30pm</t>
  </si>
  <si>
    <t>12:38pm</t>
  </si>
  <si>
    <t>12:48pm</t>
  </si>
  <si>
    <t>8:46AM</t>
  </si>
  <si>
    <t>8:50AM</t>
  </si>
  <si>
    <t>9:14AM</t>
  </si>
  <si>
    <t>9:29AM</t>
  </si>
  <si>
    <t>11:56AM</t>
  </si>
  <si>
    <t>8:48AM</t>
  </si>
  <si>
    <t>9:25am</t>
  </si>
  <si>
    <t>9:49am</t>
  </si>
  <si>
    <t>10:03am</t>
  </si>
  <si>
    <t>9:51AM</t>
  </si>
  <si>
    <t>9:56AM</t>
  </si>
  <si>
    <t>10:20AM</t>
  </si>
  <si>
    <t>10:28AM</t>
  </si>
  <si>
    <t>10:14AM</t>
  </si>
  <si>
    <t>10:16AM</t>
  </si>
  <si>
    <t>10:22AM</t>
  </si>
  <si>
    <t>9:24AM</t>
  </si>
  <si>
    <t>9:57AM</t>
  </si>
  <si>
    <t>9:45AM</t>
  </si>
  <si>
    <t>SR to be raised on 1/12/2025</t>
  </si>
  <si>
    <t xml:space="preserve">                               8:44AM</t>
  </si>
  <si>
    <t>12.12PM</t>
  </si>
  <si>
    <t>12:19PM</t>
  </si>
  <si>
    <t>12:26pm</t>
  </si>
  <si>
    <t>1:18PM</t>
  </si>
  <si>
    <t>12:55pm</t>
  </si>
  <si>
    <t>12:46pm</t>
  </si>
  <si>
    <t>1:00PM</t>
  </si>
  <si>
    <t>12:12PM</t>
  </si>
  <si>
    <t>12:38PM</t>
  </si>
  <si>
    <t>Sub requests to be called tommorow for change of plan</t>
  </si>
  <si>
    <t>1.36PM</t>
  </si>
  <si>
    <t>1.58PM</t>
  </si>
  <si>
    <t>2.07PM</t>
  </si>
  <si>
    <t>12.01PM</t>
  </si>
  <si>
    <t>1.40PM</t>
  </si>
  <si>
    <t>1.55PM</t>
  </si>
  <si>
    <t>11.29AM</t>
  </si>
  <si>
    <t>2.14PM</t>
  </si>
  <si>
    <t>1:44pm</t>
  </si>
  <si>
    <t>2:07pm</t>
  </si>
  <si>
    <t>2:39pm</t>
  </si>
  <si>
    <t>1:55PM</t>
  </si>
  <si>
    <t>3:21PM</t>
  </si>
  <si>
    <t>3:31PM</t>
  </si>
  <si>
    <t>3:16PM</t>
  </si>
  <si>
    <t>2:26pm</t>
  </si>
  <si>
    <t>3:13PM</t>
  </si>
  <si>
    <t>3:27PM</t>
  </si>
  <si>
    <t>3:37PM</t>
  </si>
  <si>
    <t>3:54PM</t>
  </si>
  <si>
    <t>3:57PM</t>
  </si>
  <si>
    <t>ticket to be raised on 24/11/2025</t>
  </si>
  <si>
    <t>5.18PM</t>
  </si>
  <si>
    <t>4.20PM</t>
  </si>
  <si>
    <t>4.44PM</t>
  </si>
  <si>
    <t>5.31PM</t>
  </si>
  <si>
    <t>4.58PM</t>
  </si>
  <si>
    <t>4:08PM</t>
  </si>
  <si>
    <t>9:34am</t>
  </si>
  <si>
    <t>4:38pm</t>
  </si>
  <si>
    <t>5:10pm</t>
  </si>
  <si>
    <t>8:37am</t>
  </si>
  <si>
    <t>5:17pm</t>
  </si>
  <si>
    <t>4:00pm</t>
  </si>
  <si>
    <t>5:34pm</t>
  </si>
  <si>
    <t>4:15PM</t>
  </si>
  <si>
    <t>Ticket to be raised on 19th</t>
  </si>
  <si>
    <t>5:01PM</t>
  </si>
  <si>
    <t>8:18AM</t>
  </si>
  <si>
    <t>5:24PM</t>
  </si>
  <si>
    <t>4:23pm</t>
  </si>
  <si>
    <t>4:45pm</t>
  </si>
  <si>
    <t>8:01am</t>
  </si>
  <si>
    <t>8:54am</t>
  </si>
  <si>
    <t>8:41am</t>
  </si>
  <si>
    <t>4:19pm</t>
  </si>
  <si>
    <t>4:59pm</t>
  </si>
  <si>
    <t>4:44pm</t>
  </si>
  <si>
    <t>4:20pm</t>
  </si>
  <si>
    <t>5:01pm</t>
  </si>
  <si>
    <t>4:52pm</t>
  </si>
  <si>
    <t>9:04am</t>
  </si>
  <si>
    <t>11/13/2025,15/11/2025</t>
  </si>
  <si>
    <t xml:space="preserve">
1311251730665
</t>
  </si>
  <si>
    <t>10:15am</t>
  </si>
  <si>
    <t>11:09am</t>
  </si>
  <si>
    <t>10:48am</t>
  </si>
  <si>
    <t>3:26pm</t>
  </si>
  <si>
    <t>2:47pm</t>
  </si>
  <si>
    <t>2:25pm</t>
  </si>
  <si>
    <t>2:15pm</t>
  </si>
  <si>
    <t>10:44am</t>
  </si>
  <si>
    <t>12:55AM</t>
  </si>
  <si>
    <t>1:28pm</t>
  </si>
  <si>
    <t>1:16pm</t>
  </si>
  <si>
    <t>9:34AM</t>
  </si>
  <si>
    <t>10:01AM</t>
  </si>
  <si>
    <t>11:46AM</t>
  </si>
  <si>
    <t>1:06PM</t>
  </si>
  <si>
    <t>4:17PM</t>
  </si>
  <si>
    <t>9:02am</t>
  </si>
  <si>
    <t>10:07am</t>
  </si>
  <si>
    <t>10:26AM</t>
  </si>
  <si>
    <t>10:476AM</t>
  </si>
  <si>
    <t>2:08PM</t>
  </si>
  <si>
    <t>4:37pm</t>
  </si>
  <si>
    <t>3:58PM</t>
  </si>
  <si>
    <t>8:41AM</t>
  </si>
  <si>
    <t>10:00AM</t>
  </si>
  <si>
    <t>2:22pm</t>
  </si>
  <si>
    <t>2:34pm</t>
  </si>
  <si>
    <t>11.59AM</t>
  </si>
  <si>
    <t>2.52PM</t>
  </si>
  <si>
    <t>6:40PM</t>
  </si>
  <si>
    <t>6:25PM</t>
  </si>
  <si>
    <t>5.16PM</t>
  </si>
  <si>
    <t>10.42AM</t>
  </si>
  <si>
    <t>12.05PM</t>
  </si>
  <si>
    <t>12.17PM</t>
  </si>
  <si>
    <t>12.57PM</t>
  </si>
  <si>
    <t>12.07PM</t>
  </si>
  <si>
    <t>3.04PM</t>
  </si>
  <si>
    <t>3.38PM</t>
  </si>
  <si>
    <t>3.51PM</t>
  </si>
  <si>
    <t>7.37PM</t>
  </si>
  <si>
    <t>6.48PM</t>
  </si>
  <si>
    <t>6.55PM</t>
  </si>
  <si>
    <t>7.11PM</t>
  </si>
  <si>
    <t>7.51PM</t>
  </si>
  <si>
    <t>7.18PM</t>
  </si>
  <si>
    <t>2:08pm</t>
  </si>
  <si>
    <t>12:41PM</t>
  </si>
  <si>
    <t>1:11PM</t>
  </si>
  <si>
    <t>1:23PM</t>
  </si>
  <si>
    <t>2:24pm</t>
  </si>
  <si>
    <t>2:04PM</t>
  </si>
  <si>
    <t>2:17PM</t>
  </si>
  <si>
    <t>2:21PM</t>
  </si>
  <si>
    <t>2:35PM</t>
  </si>
  <si>
    <t>2:38PM</t>
  </si>
  <si>
    <t>3:18PM</t>
  </si>
  <si>
    <t>3:35PM</t>
  </si>
  <si>
    <t>2:33pm</t>
  </si>
  <si>
    <t>1:50pm</t>
  </si>
  <si>
    <t>4:40PM</t>
  </si>
  <si>
    <t>RAISE SR ON 30/11/2025</t>
  </si>
  <si>
    <t>5:10PM</t>
  </si>
  <si>
    <t>5:31pm</t>
  </si>
  <si>
    <t>2:36pm</t>
  </si>
  <si>
    <t>5:59pm</t>
  </si>
  <si>
    <t>6:19pm</t>
  </si>
  <si>
    <t>6:25pm</t>
  </si>
  <si>
    <t>7:20PM</t>
  </si>
  <si>
    <t>7:43pm</t>
  </si>
  <si>
    <t>11//14/2025</t>
  </si>
  <si>
    <t>9:17am</t>
  </si>
  <si>
    <t>9:30am</t>
  </si>
  <si>
    <t>9:39am</t>
  </si>
  <si>
    <t>12:17pm</t>
  </si>
  <si>
    <t>12:32pm</t>
  </si>
  <si>
    <t>1:10pm</t>
  </si>
  <si>
    <t>9:05AM</t>
  </si>
  <si>
    <t>10:37am</t>
  </si>
  <si>
    <t>2:05pm</t>
  </si>
  <si>
    <t xml:space="preserve">1411251733547
</t>
  </si>
  <si>
    <t>9:28am</t>
  </si>
  <si>
    <t>9:45am</t>
  </si>
  <si>
    <t>9:53am</t>
  </si>
  <si>
    <t>14/11/2025</t>
  </si>
  <si>
    <t>3:41PM</t>
  </si>
  <si>
    <t>12:40pm</t>
  </si>
  <si>
    <t>10:31AM</t>
  </si>
  <si>
    <t>11:31am</t>
  </si>
  <si>
    <t>2:12pm</t>
  </si>
  <si>
    <t>12:11am</t>
  </si>
  <si>
    <t>12:11PM</t>
  </si>
  <si>
    <t>12:17PM</t>
  </si>
  <si>
    <t>1:21pm</t>
  </si>
  <si>
    <t>1:03PM</t>
  </si>
  <si>
    <t>:36pm</t>
  </si>
  <si>
    <t>1:45PM</t>
  </si>
  <si>
    <t>2:43PM</t>
  </si>
  <si>
    <t>1:23pm</t>
  </si>
  <si>
    <t>1:36pm</t>
  </si>
  <si>
    <t>2:45pm</t>
  </si>
  <si>
    <t>3:09pm</t>
  </si>
  <si>
    <t>3:15PM</t>
  </si>
  <si>
    <t>3:32pm</t>
  </si>
  <si>
    <t>3:44pm</t>
  </si>
  <si>
    <t>4:02pm</t>
  </si>
  <si>
    <t>4:30pm</t>
  </si>
  <si>
    <t>4:57pm</t>
  </si>
  <si>
    <t>5:20PM</t>
  </si>
  <si>
    <t>6:02PM</t>
  </si>
  <si>
    <t>3:40PM</t>
  </si>
  <si>
    <t>POSTPONED TO NEXT MONTH 5TH</t>
  </si>
  <si>
    <t>3:21pm</t>
  </si>
  <si>
    <t>3:12pm</t>
  </si>
  <si>
    <t>3:43pm</t>
  </si>
  <si>
    <t>4:34pm</t>
  </si>
  <si>
    <t>7:12PM</t>
  </si>
  <si>
    <t>6:57pm</t>
  </si>
  <si>
    <t>2:42pm</t>
  </si>
  <si>
    <t>7:05pm</t>
  </si>
  <si>
    <t>7:08pm</t>
  </si>
  <si>
    <t>7:57pm</t>
  </si>
  <si>
    <t>8:24am</t>
  </si>
  <si>
    <t>7:23pm</t>
  </si>
  <si>
    <t>7:29pm</t>
  </si>
  <si>
    <t>9:19am</t>
  </si>
  <si>
    <t>9:31am</t>
  </si>
  <si>
    <t>10:27am</t>
  </si>
  <si>
    <t>11:13am</t>
  </si>
  <si>
    <t>11:43am</t>
  </si>
  <si>
    <t>12:42pm</t>
  </si>
  <si>
    <t>1:06pm</t>
  </si>
  <si>
    <t>1:37PM</t>
  </si>
  <si>
    <t>4:14PM</t>
  </si>
  <si>
    <t>8:08AM</t>
  </si>
  <si>
    <t>10"59am</t>
  </si>
  <si>
    <t>1:20PM</t>
  </si>
  <si>
    <t>1:31pm</t>
  </si>
  <si>
    <t>2:01pm</t>
  </si>
  <si>
    <t>8:09am</t>
  </si>
  <si>
    <t>9:31AM</t>
  </si>
  <si>
    <t>10:25AM</t>
  </si>
  <si>
    <t>12:56PM</t>
  </si>
  <si>
    <t>11:52am</t>
  </si>
  <si>
    <t>8:07am</t>
  </si>
  <si>
    <t>8:32am</t>
  </si>
  <si>
    <t>8:40am</t>
  </si>
  <si>
    <t>12:35pm</t>
  </si>
  <si>
    <t>8:50am</t>
  </si>
  <si>
    <t>8:55am</t>
  </si>
  <si>
    <t>9:15am</t>
  </si>
  <si>
    <t>12:14pm</t>
  </si>
  <si>
    <t>11:35am</t>
  </si>
  <si>
    <t>11:25am</t>
  </si>
  <si>
    <t>11:00am</t>
  </si>
  <si>
    <t>3:01PM</t>
  </si>
  <si>
    <t>3:07PM</t>
  </si>
  <si>
    <t>3.06PM</t>
  </si>
  <si>
    <t>2.47PM</t>
  </si>
  <si>
    <t>3.33PM</t>
  </si>
  <si>
    <t>4.31PM</t>
  </si>
  <si>
    <t>4.54PM</t>
  </si>
  <si>
    <t>3:41pm</t>
  </si>
  <si>
    <t>4:33pm</t>
  </si>
  <si>
    <t>3:02pm</t>
  </si>
  <si>
    <t>2:48pm</t>
  </si>
  <si>
    <t>3:46pm</t>
  </si>
  <si>
    <t>3:49pm</t>
  </si>
  <si>
    <t>3:50pm</t>
  </si>
  <si>
    <t>4:58pm</t>
  </si>
  <si>
    <t>5:15pm</t>
  </si>
  <si>
    <t>7:51pm</t>
  </si>
  <si>
    <t>9:20am</t>
  </si>
  <si>
    <t>11.07AM</t>
  </si>
  <si>
    <t>11.19AM</t>
  </si>
  <si>
    <t>1.47PM</t>
  </si>
  <si>
    <t>1:35pm</t>
  </si>
  <si>
    <t>1:42pm</t>
  </si>
  <si>
    <t>11:56pm</t>
  </si>
  <si>
    <t>12:06pm</t>
  </si>
  <si>
    <t>11:01am</t>
  </si>
  <si>
    <t>12:49pm</t>
  </si>
  <si>
    <t>16/11/2025</t>
  </si>
  <si>
    <t>2.44PM</t>
  </si>
  <si>
    <t>3.25PM</t>
  </si>
  <si>
    <t>2:20pm</t>
  </si>
  <si>
    <t>2:22PM</t>
  </si>
  <si>
    <t>1:29:00 PM,3:47 PM</t>
  </si>
  <si>
    <t>3:29pm</t>
  </si>
  <si>
    <t>4:42PM</t>
  </si>
  <si>
    <t>4:47pm</t>
  </si>
  <si>
    <t>4:48pm</t>
  </si>
  <si>
    <t>6.18PM</t>
  </si>
  <si>
    <t>6.24PM</t>
  </si>
  <si>
    <t>6:22pm</t>
  </si>
  <si>
    <t>6:09PM</t>
  </si>
  <si>
    <t>11.56AM</t>
  </si>
  <si>
    <t>9:26AM</t>
  </si>
  <si>
    <t>9:13am</t>
  </si>
  <si>
    <t>9:36AM</t>
  </si>
  <si>
    <t>8:44AM</t>
  </si>
  <si>
    <t>9:28AM</t>
  </si>
  <si>
    <t>SR to be raised on2/11/2025</t>
  </si>
  <si>
    <t>11.36AM</t>
  </si>
  <si>
    <t>11.26AM</t>
  </si>
  <si>
    <t>11:30AM</t>
  </si>
  <si>
    <t>11:37AM</t>
  </si>
  <si>
    <t>11:42AM</t>
  </si>
  <si>
    <t>11:28AM</t>
  </si>
  <si>
    <t>11:11AM</t>
  </si>
  <si>
    <t>11:01AM</t>
  </si>
  <si>
    <t>10:57am</t>
  </si>
  <si>
    <t>11:26am</t>
  </si>
  <si>
    <t>10:49am</t>
  </si>
  <si>
    <t>11:36am</t>
  </si>
  <si>
    <t>11:29am</t>
  </si>
  <si>
    <t>12:03pm</t>
  </si>
  <si>
    <t>12:13pm</t>
  </si>
  <si>
    <t>12:39pm</t>
  </si>
  <si>
    <t>11:51am</t>
  </si>
  <si>
    <t>12:16pm</t>
  </si>
  <si>
    <t>12:41pm</t>
  </si>
  <si>
    <t>1:17pm</t>
  </si>
  <si>
    <t>2:50pm</t>
  </si>
  <si>
    <t>1:08pm</t>
  </si>
  <si>
    <t>12:34pm</t>
  </si>
  <si>
    <t>12:23pm</t>
  </si>
  <si>
    <t>2:23pm</t>
  </si>
  <si>
    <t>12.08PM</t>
  </si>
  <si>
    <t>3:22PM</t>
  </si>
  <si>
    <t>2.04PM</t>
  </si>
  <si>
    <t>3.01PM</t>
  </si>
  <si>
    <t>4.02PM</t>
  </si>
  <si>
    <t>2.28PM</t>
  </si>
  <si>
    <t>1:52pm</t>
  </si>
  <si>
    <t>5:02PM</t>
  </si>
  <si>
    <t>2:24PM</t>
  </si>
  <si>
    <t>4:22PM</t>
  </si>
  <si>
    <t>1:51pm</t>
  </si>
  <si>
    <t>1:56pm</t>
  </si>
  <si>
    <t>1:45pm</t>
  </si>
  <si>
    <t>2:19pm</t>
  </si>
  <si>
    <t>4:24pm</t>
  </si>
  <si>
    <t>11/172025</t>
  </si>
  <si>
    <t>3:00pm</t>
  </si>
  <si>
    <t>3:02PM</t>
  </si>
  <si>
    <t>2:29pm</t>
  </si>
  <si>
    <t>6:29PM</t>
  </si>
  <si>
    <t>5:44pm</t>
  </si>
  <si>
    <t>7:35pm</t>
  </si>
  <si>
    <t>8:02pm</t>
  </si>
  <si>
    <t xml:space="preserve">ENTERPRISE PARTNERS CONVERTED  LEADS DOD </t>
  </si>
  <si>
    <t xml:space="preserve">ENTERPRISE DSE'S CONVERTED  LEADS DOD </t>
  </si>
  <si>
    <t>DSE Town Classification</t>
  </si>
  <si>
    <t>Cancelled the ticket</t>
  </si>
  <si>
    <t xml:space="preserve">Kiembeni police station </t>
  </si>
  <si>
    <t>11:32</t>
  </si>
  <si>
    <t>11:34</t>
  </si>
  <si>
    <t>11:45</t>
  </si>
  <si>
    <t>11:50</t>
  </si>
  <si>
    <t>15:18</t>
  </si>
  <si>
    <t>NOT READY</t>
  </si>
  <si>
    <t>15:00</t>
  </si>
  <si>
    <t>15:37</t>
  </si>
  <si>
    <t> </t>
  </si>
  <si>
    <t>15:38</t>
  </si>
  <si>
    <t>15:56</t>
  </si>
  <si>
    <t>15:15</t>
  </si>
  <si>
    <t>15:19</t>
  </si>
  <si>
    <t>15:22</t>
  </si>
  <si>
    <t>15:24</t>
  </si>
  <si>
    <t>Claims Already Installed</t>
  </si>
  <si>
    <t>15:31</t>
  </si>
  <si>
    <t>15:49</t>
  </si>
  <si>
    <t>15:42</t>
  </si>
  <si>
    <t>15:40</t>
  </si>
  <si>
    <t>15:29</t>
  </si>
  <si>
    <t>15:27</t>
  </si>
  <si>
    <t>15:25</t>
  </si>
  <si>
    <t>15:23</t>
  </si>
  <si>
    <t>15:20</t>
  </si>
  <si>
    <t>15:13</t>
  </si>
  <si>
    <t>11:20</t>
  </si>
  <si>
    <t>11:29</t>
  </si>
  <si>
    <t>11:33</t>
  </si>
  <si>
    <t>11:41</t>
  </si>
  <si>
    <t>12:02</t>
  </si>
  <si>
    <t>12:19</t>
  </si>
  <si>
    <t>12:36</t>
  </si>
  <si>
    <t>12:38</t>
  </si>
  <si>
    <t>13:14</t>
  </si>
  <si>
    <t>13:21</t>
  </si>
  <si>
    <t>13:40</t>
  </si>
  <si>
    <t>Mwiki,
13th Street Redsoil,
Nearest landmark- Dubea Suits</t>
  </si>
  <si>
    <t>13:43</t>
  </si>
  <si>
    <t>13:46</t>
  </si>
  <si>
    <t>13:33</t>
  </si>
  <si>
    <t>13:48</t>
  </si>
  <si>
    <t>13:57</t>
  </si>
  <si>
    <t>16:15</t>
  </si>
  <si>
    <t>0934hrs</t>
  </si>
  <si>
    <t>16:16</t>
  </si>
  <si>
    <t>16:27</t>
  </si>
  <si>
    <t>16:34</t>
  </si>
  <si>
    <t>16:03</t>
  </si>
  <si>
    <t>16:00</t>
  </si>
  <si>
    <t>16:02</t>
  </si>
  <si>
    <t>16:09</t>
  </si>
  <si>
    <t>16:21</t>
  </si>
  <si>
    <t>15:14</t>
  </si>
  <si>
    <t>15:44</t>
  </si>
  <si>
    <t>15:28</t>
  </si>
  <si>
    <t>9:35</t>
  </si>
  <si>
    <t>11:51</t>
  </si>
  <si>
    <t>17:09</t>
  </si>
  <si>
    <t>17:12</t>
  </si>
  <si>
    <t>9:43</t>
  </si>
  <si>
    <t>08:07</t>
  </si>
  <si>
    <t>1638hrs</t>
  </si>
  <si>
    <t>08:11</t>
  </si>
  <si>
    <t>16:32</t>
  </si>
  <si>
    <t xml:space="preserve">Mega shopping  mall 1st avenue 9street
Eastleigh </t>
  </si>
  <si>
    <t>15:43</t>
  </si>
  <si>
    <t>15:41</t>
  </si>
  <si>
    <t>15:39</t>
  </si>
  <si>
    <t>15:35</t>
  </si>
  <si>
    <t>9:10</t>
  </si>
  <si>
    <t xml:space="preserve">  9:00:00 AM</t>
  </si>
  <si>
    <t>09:20</t>
  </si>
  <si>
    <t>09:28</t>
  </si>
  <si>
    <t>09:34</t>
  </si>
  <si>
    <t>09:42</t>
  </si>
  <si>
    <t>09:46</t>
  </si>
  <si>
    <t>10:02</t>
  </si>
  <si>
    <t>15:34</t>
  </si>
  <si>
    <t>09:14</t>
  </si>
  <si>
    <t>09:17</t>
  </si>
  <si>
    <t>09:18</t>
  </si>
  <si>
    <t>09:29</t>
  </si>
  <si>
    <t>9:25</t>
  </si>
  <si>
    <t>13:56</t>
  </si>
  <si>
    <t>10:39</t>
  </si>
  <si>
    <t>9:51</t>
  </si>
  <si>
    <t>10:06</t>
  </si>
  <si>
    <t>12:13</t>
  </si>
  <si>
    <t>12:31</t>
  </si>
  <si>
    <t xml:space="preserve">  11:00:00 AM</t>
  </si>
  <si>
    <t>12:00</t>
  </si>
  <si>
    <t>12:40</t>
  </si>
  <si>
    <t>9:08</t>
  </si>
  <si>
    <t>13:08</t>
  </si>
  <si>
    <t>13:25</t>
  </si>
  <si>
    <t>9:42</t>
  </si>
  <si>
    <t>9:37</t>
  </si>
  <si>
    <t>9:38</t>
  </si>
  <si>
    <t>9:48</t>
  </si>
  <si>
    <t>9:49</t>
  </si>
  <si>
    <t>9:50</t>
  </si>
  <si>
    <t>9:24</t>
  </si>
  <si>
    <t>10:00</t>
  </si>
  <si>
    <t>12:09</t>
  </si>
  <si>
    <t>12:49</t>
  </si>
  <si>
    <t>12:59</t>
  </si>
  <si>
    <t>12:53</t>
  </si>
  <si>
    <t>13:03</t>
  </si>
  <si>
    <t>17:14</t>
  </si>
  <si>
    <t>17:16</t>
  </si>
  <si>
    <t>15:01</t>
  </si>
  <si>
    <t>13:52</t>
  </si>
  <si>
    <t>09:03</t>
  </si>
  <si>
    <t>09:11</t>
  </si>
  <si>
    <t>09:45</t>
  </si>
  <si>
    <t>09:49</t>
  </si>
  <si>
    <t>11:24</t>
  </si>
  <si>
    <t>09:19</t>
  </si>
  <si>
    <t>09:24</t>
  </si>
  <si>
    <t>09:57</t>
  </si>
  <si>
    <t>VINCENT MWANGURA</t>
  </si>
  <si>
    <t>09:52</t>
  </si>
  <si>
    <t>09:07</t>
  </si>
  <si>
    <t>09:05</t>
  </si>
  <si>
    <t>9:18</t>
  </si>
  <si>
    <t>14:00 pm</t>
  </si>
  <si>
    <t xml:space="preserve">  12:00:00 PM</t>
  </si>
  <si>
    <t>9:46</t>
  </si>
  <si>
    <t>9:58</t>
  </si>
  <si>
    <t>Brian Koech</t>
  </si>
  <si>
    <t>11:30</t>
  </si>
  <si>
    <t>Bonface Odembo</t>
  </si>
  <si>
    <t>12:11</t>
  </si>
  <si>
    <t>12:51</t>
  </si>
  <si>
    <t>12:57</t>
  </si>
  <si>
    <t>13:17</t>
  </si>
  <si>
    <t>To get back when ready</t>
  </si>
  <si>
    <t>13:19</t>
  </si>
  <si>
    <t>13:28</t>
  </si>
  <si>
    <t>13:31</t>
  </si>
  <si>
    <t>13:32</t>
  </si>
  <si>
    <t>12:04</t>
  </si>
  <si>
    <t>12:42</t>
  </si>
  <si>
    <t xml:space="preserve">9210251655888
</t>
  </si>
  <si>
    <t>13:05</t>
  </si>
  <si>
    <t>13:16</t>
  </si>
  <si>
    <t>13:18</t>
  </si>
  <si>
    <t>John Kimani</t>
  </si>
  <si>
    <t>13:49</t>
  </si>
  <si>
    <t xml:space="preserve">  8:00:00 AM</t>
  </si>
  <si>
    <t>16:52</t>
  </si>
  <si>
    <t>AGED UNREACHABLE</t>
  </si>
  <si>
    <t>15:30</t>
  </si>
  <si>
    <t>1125hrs</t>
  </si>
  <si>
    <t>15:32</t>
  </si>
  <si>
    <t>12:37</t>
  </si>
  <si>
    <t>13:50</t>
  </si>
  <si>
    <t>14:01</t>
  </si>
  <si>
    <t>13:59</t>
  </si>
  <si>
    <t>14:02</t>
  </si>
  <si>
    <t>14:07</t>
  </si>
  <si>
    <t>14:10</t>
  </si>
  <si>
    <t>14:12</t>
  </si>
  <si>
    <t>14:16</t>
  </si>
  <si>
    <t>14:20</t>
  </si>
  <si>
    <t>14:24</t>
  </si>
  <si>
    <t>0950HRS</t>
  </si>
  <si>
    <t>Mbeme</t>
  </si>
  <si>
    <t>12:56</t>
  </si>
  <si>
    <t>13:11</t>
  </si>
  <si>
    <t>13:12</t>
  </si>
  <si>
    <t>12:32</t>
  </si>
  <si>
    <t>12:34</t>
  </si>
  <si>
    <t>12:45</t>
  </si>
  <si>
    <t>13:38</t>
  </si>
  <si>
    <t>12:44</t>
  </si>
  <si>
    <t>12:30</t>
  </si>
  <si>
    <t>12:39</t>
  </si>
  <si>
    <t>12:48</t>
  </si>
  <si>
    <t>12:54</t>
  </si>
  <si>
    <t>13:02</t>
  </si>
  <si>
    <t>13:20</t>
  </si>
  <si>
    <t>13:37</t>
  </si>
  <si>
    <t>13:45</t>
  </si>
  <si>
    <t>15:45</t>
  </si>
  <si>
    <t>15:46</t>
  </si>
  <si>
    <t>15:54</t>
  </si>
  <si>
    <t>16:35</t>
  </si>
  <si>
    <t>16:38</t>
  </si>
  <si>
    <t>13:47</t>
  </si>
  <si>
    <t>13:54</t>
  </si>
  <si>
    <t>15:26</t>
  </si>
  <si>
    <t>15:59</t>
  </si>
  <si>
    <t>16:30</t>
  </si>
  <si>
    <t>16:36</t>
  </si>
  <si>
    <t>17:28</t>
  </si>
  <si>
    <t>17:34</t>
  </si>
  <si>
    <t>17:45</t>
  </si>
  <si>
    <t>17:47</t>
  </si>
  <si>
    <t>17:50</t>
  </si>
  <si>
    <t>17:52</t>
  </si>
  <si>
    <t>9:17</t>
  </si>
  <si>
    <t>18:00</t>
  </si>
  <si>
    <t>15:48</t>
  </si>
  <si>
    <t>16:40</t>
  </si>
  <si>
    <t>9:36</t>
  </si>
  <si>
    <t>17:21</t>
  </si>
  <si>
    <t>16:59</t>
  </si>
  <si>
    <t>17:02</t>
  </si>
  <si>
    <t>17:19</t>
  </si>
  <si>
    <t>11:57</t>
  </si>
  <si>
    <t>1200hrs</t>
  </si>
  <si>
    <t>17:37</t>
  </si>
  <si>
    <t>15:52</t>
  </si>
  <si>
    <t>15:55</t>
  </si>
  <si>
    <t>16:04</t>
  </si>
  <si>
    <t>16:10</t>
  </si>
  <si>
    <t>16:20</t>
  </si>
  <si>
    <t>11:27</t>
  </si>
  <si>
    <t>1240hrs</t>
  </si>
  <si>
    <t>16:55</t>
  </si>
  <si>
    <t>16:42</t>
  </si>
  <si>
    <t>16:53</t>
  </si>
  <si>
    <t>16:51</t>
  </si>
  <si>
    <t>17:05</t>
  </si>
  <si>
    <t>12:52</t>
  </si>
  <si>
    <t>16:58</t>
  </si>
  <si>
    <t>17:06</t>
  </si>
  <si>
    <t>17:18</t>
  </si>
  <si>
    <t>15:36</t>
  </si>
  <si>
    <t>10:41</t>
  </si>
  <si>
    <t>17:04</t>
  </si>
  <si>
    <t>8:49</t>
  </si>
  <si>
    <t>9:15</t>
  </si>
  <si>
    <t>9:02</t>
  </si>
  <si>
    <t>10:40</t>
  </si>
  <si>
    <t>10:48</t>
  </si>
  <si>
    <t>09:37</t>
  </si>
  <si>
    <t>09:44</t>
  </si>
  <si>
    <t>09:50</t>
  </si>
  <si>
    <t>10:18</t>
  </si>
  <si>
    <t>10:23</t>
  </si>
  <si>
    <t>10:29</t>
  </si>
  <si>
    <t>09:02</t>
  </si>
  <si>
    <t>shawtie254@gmail.com</t>
  </si>
  <si>
    <t>09:32</t>
  </si>
  <si>
    <t>09:41</t>
  </si>
  <si>
    <t>9:41</t>
  </si>
  <si>
    <t>9:52</t>
  </si>
  <si>
    <t>9:56</t>
  </si>
  <si>
    <t>10:12</t>
  </si>
  <si>
    <t>10:14</t>
  </si>
  <si>
    <t>10:15</t>
  </si>
  <si>
    <t>10:30</t>
  </si>
  <si>
    <t>10:44</t>
  </si>
  <si>
    <t>10:58</t>
  </si>
  <si>
    <t>11:15</t>
  </si>
  <si>
    <t>11:42</t>
  </si>
  <si>
    <t>11:53</t>
  </si>
  <si>
    <t>12:05</t>
  </si>
  <si>
    <t>12:10</t>
  </si>
  <si>
    <t>1202hrs</t>
  </si>
  <si>
    <t>12:28</t>
  </si>
  <si>
    <t>12:29</t>
  </si>
  <si>
    <t>holympendabenson@gmail.com</t>
  </si>
  <si>
    <t>12:47</t>
  </si>
  <si>
    <t>09:23</t>
  </si>
  <si>
    <t>1740hrs</t>
  </si>
  <si>
    <t>09:40</t>
  </si>
  <si>
    <t>1626hrs</t>
  </si>
  <si>
    <t>gohma254@gmail.com</t>
  </si>
  <si>
    <t>09:58</t>
  </si>
  <si>
    <t>1200HRS</t>
  </si>
  <si>
    <t>10:10</t>
  </si>
  <si>
    <t>11:09</t>
  </si>
  <si>
    <t>11:13</t>
  </si>
  <si>
    <t>11:19</t>
  </si>
  <si>
    <t>11:22</t>
  </si>
  <si>
    <t>11:23</t>
  </si>
  <si>
    <t>Sospeter Kuya</t>
  </si>
  <si>
    <t>11:46</t>
  </si>
  <si>
    <t>11:49</t>
  </si>
  <si>
    <t>12:03</t>
  </si>
  <si>
    <t>13:10</t>
  </si>
  <si>
    <t>12:22</t>
  </si>
  <si>
    <t>12:17</t>
  </si>
  <si>
    <t>12:12</t>
  </si>
  <si>
    <t>12:06</t>
  </si>
  <si>
    <t>11:26</t>
  </si>
  <si>
    <t>12:33</t>
  </si>
  <si>
    <t>13:01</t>
  </si>
  <si>
    <t>1742hrs</t>
  </si>
  <si>
    <t>0845hrs</t>
  </si>
  <si>
    <t>12:46</t>
  </si>
  <si>
    <t>12:50</t>
  </si>
  <si>
    <t>12:55</t>
  </si>
  <si>
    <t>12:15</t>
  </si>
  <si>
    <t>12:21</t>
  </si>
  <si>
    <t>13:09</t>
  </si>
  <si>
    <t xml:space="preserve">Limuru,st Paul's University Kabuku route 114
</t>
  </si>
  <si>
    <t>13:35</t>
  </si>
  <si>
    <t xml:space="preserve">9310251657922
</t>
  </si>
  <si>
    <t>1842hrs</t>
  </si>
  <si>
    <t>12:43</t>
  </si>
  <si>
    <t>15:11</t>
  </si>
  <si>
    <t>1119hrs</t>
  </si>
  <si>
    <t>15:50</t>
  </si>
  <si>
    <t>14:34</t>
  </si>
  <si>
    <t>14:45</t>
  </si>
  <si>
    <t>15:10</t>
  </si>
  <si>
    <t>15:16</t>
  </si>
  <si>
    <t>15:17</t>
  </si>
  <si>
    <t>15:21</t>
  </si>
  <si>
    <t>15:47</t>
  </si>
  <si>
    <t>17:17</t>
  </si>
  <si>
    <t>15:12</t>
  </si>
  <si>
    <t>sub not ready</t>
  </si>
  <si>
    <t>16:08</t>
  </si>
  <si>
    <t>16:22</t>
  </si>
  <si>
    <t>16:25</t>
  </si>
  <si>
    <t>17:13</t>
  </si>
  <si>
    <t>1444hrs</t>
  </si>
  <si>
    <t>15450hrs</t>
  </si>
  <si>
    <t>Eldoret CBD
Koroshiet</t>
  </si>
  <si>
    <t>17:25</t>
  </si>
  <si>
    <t>1042HRS</t>
  </si>
  <si>
    <t>08:48</t>
  </si>
  <si>
    <t>09:13</t>
  </si>
  <si>
    <t xml:space="preserve">NAKURU,
WHITE HOUSE </t>
  </si>
  <si>
    <t>09:15</t>
  </si>
  <si>
    <t>09:16</t>
  </si>
  <si>
    <t>Matasia - Kiserian Road
Olive Tree Supermarket</t>
  </si>
  <si>
    <t>11:39</t>
  </si>
  <si>
    <t>11:59</t>
  </si>
  <si>
    <t>10:59</t>
  </si>
  <si>
    <t>11:04</t>
  </si>
  <si>
    <t xml:space="preserve">9410251659323
</t>
  </si>
  <si>
    <t>11:05</t>
  </si>
  <si>
    <t>11:07</t>
  </si>
  <si>
    <t>11:14</t>
  </si>
  <si>
    <t>11:17</t>
  </si>
  <si>
    <t>12:26</t>
  </si>
  <si>
    <t>11:55</t>
  </si>
  <si>
    <t>12:24</t>
  </si>
  <si>
    <t>11:40</t>
  </si>
  <si>
    <t>11:54</t>
  </si>
  <si>
    <t xml:space="preserve">Mombasa,
Beach Road,
VoK Mombasa </t>
  </si>
  <si>
    <t>12:08</t>
  </si>
  <si>
    <t>1445HRS</t>
  </si>
  <si>
    <t>12:14</t>
  </si>
  <si>
    <t>12:18</t>
  </si>
  <si>
    <t>13:26</t>
  </si>
  <si>
    <t>13:27</t>
  </si>
  <si>
    <t>Kamutiini main road,utugi house.
Near Bustani.
Before Kingeero Police station.</t>
  </si>
  <si>
    <t>13:29</t>
  </si>
  <si>
    <t>14:46</t>
  </si>
  <si>
    <t>13:23</t>
  </si>
  <si>
    <t>13:58</t>
  </si>
  <si>
    <t>14:00</t>
  </si>
  <si>
    <t>14:19</t>
  </si>
  <si>
    <t>14:33</t>
  </si>
  <si>
    <t>13:36</t>
  </si>
  <si>
    <t>1345HRS</t>
  </si>
  <si>
    <t>14:41</t>
  </si>
  <si>
    <t>14:47</t>
  </si>
  <si>
    <t>14:56</t>
  </si>
  <si>
    <t>14:58</t>
  </si>
  <si>
    <t>13:41</t>
  </si>
  <si>
    <t>15:58</t>
  </si>
  <si>
    <t>11:38</t>
  </si>
  <si>
    <t xml:space="preserve">  2:00:00 PM</t>
  </si>
  <si>
    <t>10:56</t>
  </si>
  <si>
    <t>11:12</t>
  </si>
  <si>
    <t xml:space="preserve">  4:00:00 PM</t>
  </si>
  <si>
    <t>11:35</t>
  </si>
  <si>
    <t>13:07</t>
  </si>
  <si>
    <t>13:15</t>
  </si>
  <si>
    <t>11:03</t>
  </si>
  <si>
    <t>13:39</t>
  </si>
  <si>
    <t>14:48</t>
  </si>
  <si>
    <t>11:10</t>
  </si>
  <si>
    <t>11:36</t>
  </si>
  <si>
    <t>0830hrs</t>
  </si>
  <si>
    <t>11:58</t>
  </si>
  <si>
    <t>11:43</t>
  </si>
  <si>
    <t>12:25</t>
  </si>
  <si>
    <t>14:04</t>
  </si>
  <si>
    <t>14:13</t>
  </si>
  <si>
    <t>14:15</t>
  </si>
  <si>
    <t>14:21</t>
  </si>
  <si>
    <t>14:31</t>
  </si>
  <si>
    <t xml:space="preserve">  1:00:00 PM</t>
  </si>
  <si>
    <t>lukingij254@gmail.com</t>
  </si>
  <si>
    <t>15:09</t>
  </si>
  <si>
    <t>14:57</t>
  </si>
  <si>
    <t>15:07</t>
  </si>
  <si>
    <t>14:50</t>
  </si>
  <si>
    <t>1415HRS</t>
  </si>
  <si>
    <t>15:53</t>
  </si>
  <si>
    <t>16:26</t>
  </si>
  <si>
    <t>14:44</t>
  </si>
  <si>
    <t>16:48</t>
  </si>
  <si>
    <t>16:50</t>
  </si>
  <si>
    <t>16:56</t>
  </si>
  <si>
    <t>12:16</t>
  </si>
  <si>
    <t>12:07</t>
  </si>
  <si>
    <t xml:space="preserve">9610251662484
</t>
  </si>
  <si>
    <t>01540hrs</t>
  </si>
  <si>
    <t>1710HRS</t>
  </si>
  <si>
    <t>10:51</t>
  </si>
  <si>
    <t>254706209998/780927024</t>
  </si>
  <si>
    <t>11:18</t>
  </si>
  <si>
    <t>11:28</t>
  </si>
  <si>
    <t>10:43</t>
  </si>
  <si>
    <t>10:53</t>
  </si>
  <si>
    <t>11:00</t>
  </si>
  <si>
    <t>Duncan Ndegwa</t>
  </si>
  <si>
    <t>11:47</t>
  </si>
  <si>
    <t>11:48</t>
  </si>
  <si>
    <t>13:42</t>
  </si>
  <si>
    <t>13:55</t>
  </si>
  <si>
    <t>13:30</t>
  </si>
  <si>
    <t>13:34</t>
  </si>
  <si>
    <t>12:41</t>
  </si>
  <si>
    <t>13:04</t>
  </si>
  <si>
    <t>14:32</t>
  </si>
  <si>
    <t>13:00</t>
  </si>
  <si>
    <t>1112HRS</t>
  </si>
  <si>
    <t>pangani</t>
  </si>
  <si>
    <t>12:58</t>
  </si>
  <si>
    <t>13:06</t>
  </si>
  <si>
    <t>15:06</t>
  </si>
  <si>
    <t>13:24</t>
  </si>
  <si>
    <t>0935HRS</t>
  </si>
  <si>
    <t>15:33</t>
  </si>
  <si>
    <t>Jorime Ochieng</t>
  </si>
  <si>
    <t>17:15</t>
  </si>
  <si>
    <t>16:33</t>
  </si>
  <si>
    <t>16:46</t>
  </si>
  <si>
    <t>David Macharia</t>
  </si>
  <si>
    <t>16:05</t>
  </si>
  <si>
    <t>0835HRS</t>
  </si>
  <si>
    <t>16:39</t>
  </si>
  <si>
    <t>16:45</t>
  </si>
  <si>
    <t>16:54</t>
  </si>
  <si>
    <t>16:49</t>
  </si>
  <si>
    <t>17:10</t>
  </si>
  <si>
    <t>17:00</t>
  </si>
  <si>
    <t>17:35</t>
  </si>
  <si>
    <t>17:32</t>
  </si>
  <si>
    <t>11:56</t>
  </si>
  <si>
    <t>11:08</t>
  </si>
  <si>
    <t>11:25</t>
  </si>
  <si>
    <t>11:11</t>
  </si>
  <si>
    <t>17:01</t>
  </si>
  <si>
    <t>10:50</t>
  </si>
  <si>
    <t>1700HRS</t>
  </si>
  <si>
    <t>1223HRS</t>
  </si>
  <si>
    <t>10:54</t>
  </si>
  <si>
    <t>15:08</t>
  </si>
  <si>
    <t>14:18</t>
  </si>
  <si>
    <t>14:23</t>
  </si>
  <si>
    <t>254nderu@gmail.com</t>
  </si>
  <si>
    <t>13:13</t>
  </si>
  <si>
    <t>Did not make a request</t>
  </si>
  <si>
    <t>15:02</t>
  </si>
  <si>
    <t>16:24</t>
  </si>
  <si>
    <t>16:37</t>
  </si>
  <si>
    <t>Kisumu Garissa Lounge</t>
  </si>
  <si>
    <t>5:12</t>
  </si>
  <si>
    <t>10:17</t>
  </si>
  <si>
    <t xml:space="preserve">  10:00:00 AM</t>
  </si>
  <si>
    <t>10:25</t>
  </si>
  <si>
    <t>10:34</t>
  </si>
  <si>
    <t>10:09</t>
  </si>
  <si>
    <t>10:16</t>
  </si>
  <si>
    <t>10:24</t>
  </si>
  <si>
    <t>10:35</t>
  </si>
  <si>
    <t>10:46</t>
  </si>
  <si>
    <t>1116</t>
  </si>
  <si>
    <t>11:06</t>
  </si>
  <si>
    <t>10:21</t>
  </si>
  <si>
    <t>10:26</t>
  </si>
  <si>
    <t>10:28</t>
  </si>
  <si>
    <t>10:31</t>
  </si>
  <si>
    <t>10:52</t>
  </si>
  <si>
    <t>Kevin Ouma</t>
  </si>
  <si>
    <t>10:13</t>
  </si>
  <si>
    <t>10:45</t>
  </si>
  <si>
    <t>1523HRS</t>
  </si>
  <si>
    <t xml:space="preserve">Eastleigh, California Banjo Tower
Nearest landmark, California police station </t>
  </si>
  <si>
    <t>Eastleigh Yare plaza,1st floor,F1 34
Nearest landmark Yare towers</t>
  </si>
  <si>
    <t>11:37</t>
  </si>
  <si>
    <t xml:space="preserve">Thika 
Gatiss road </t>
  </si>
  <si>
    <t>Rafiki, Kabarak University
Nearest landmark- Jumia Shop</t>
  </si>
  <si>
    <t xml:space="preserve">
Munyaka
Munyaka stage
</t>
  </si>
  <si>
    <t>11:44</t>
  </si>
  <si>
    <t>10:20</t>
  </si>
  <si>
    <t>10:27</t>
  </si>
  <si>
    <t>10:38</t>
  </si>
  <si>
    <t>Kisian
Kibuai Primary School</t>
  </si>
  <si>
    <t>10:49</t>
  </si>
  <si>
    <t>10:32</t>
  </si>
  <si>
    <t>Kolenyo
Kolenyo mkt</t>
  </si>
  <si>
    <t>10:42</t>
  </si>
  <si>
    <t>12:35</t>
  </si>
  <si>
    <t xml:space="preserve">9810251666031
</t>
  </si>
  <si>
    <t>0913hrs</t>
  </si>
  <si>
    <t>FRANKLINE ROY</t>
  </si>
  <si>
    <t>15:04</t>
  </si>
  <si>
    <t>15:05</t>
  </si>
  <si>
    <t>16:12</t>
  </si>
  <si>
    <t>Customer will call back when is ready</t>
  </si>
  <si>
    <t>16:06</t>
  </si>
  <si>
    <t>16:44</t>
  </si>
  <si>
    <t>0756696913</t>
  </si>
  <si>
    <t>16:47</t>
  </si>
  <si>
    <t>Fredrick Ndolo</t>
  </si>
  <si>
    <t>09:53</t>
  </si>
  <si>
    <t>10:01</t>
  </si>
  <si>
    <t>10:03</t>
  </si>
  <si>
    <t>10:08</t>
  </si>
  <si>
    <t>Needs a portable router</t>
  </si>
  <si>
    <t>11:02</t>
  </si>
  <si>
    <t>Manyatta
Kuoyo Dispensary</t>
  </si>
  <si>
    <t xml:space="preserve">Nakuru
Grey House Apartment </t>
  </si>
  <si>
    <t>11:31</t>
  </si>
  <si>
    <t>12:01</t>
  </si>
  <si>
    <t>14:06</t>
  </si>
  <si>
    <t xml:space="preserve">Nearby  UshrikaTower 1, Amna Residence 11th Floor, 11D Eastleigh 
</t>
  </si>
  <si>
    <t>14:14</t>
  </si>
  <si>
    <t>14:05</t>
  </si>
  <si>
    <t>14:08</t>
  </si>
  <si>
    <t>14:28</t>
  </si>
  <si>
    <t>argut67@gmail.com</t>
  </si>
  <si>
    <t>Eastleigh
Nearest landmark- Moi Airbase</t>
  </si>
  <si>
    <t>10:33</t>
  </si>
  <si>
    <t>14:53</t>
  </si>
  <si>
    <t>10:19</t>
  </si>
  <si>
    <t>10:47</t>
  </si>
  <si>
    <t>13:51</t>
  </si>
  <si>
    <t>13:44</t>
  </si>
  <si>
    <t>14:43</t>
  </si>
  <si>
    <t>14:51</t>
  </si>
  <si>
    <t>14:55</t>
  </si>
  <si>
    <t>14:59</t>
  </si>
  <si>
    <t>16:29</t>
  </si>
  <si>
    <t>9:14</t>
  </si>
  <si>
    <t>9:11</t>
  </si>
  <si>
    <t>09:36</t>
  </si>
  <si>
    <t>09:39</t>
  </si>
  <si>
    <t>09:51</t>
  </si>
  <si>
    <t>10:04</t>
  </si>
  <si>
    <t>10:05</t>
  </si>
  <si>
    <t>Uthiru
Kabete National Polytechnic</t>
  </si>
  <si>
    <t>Gikombaa
KCB bank Gikombaa</t>
  </si>
  <si>
    <t>10:22</t>
  </si>
  <si>
    <t>Sub has another service provider</t>
  </si>
  <si>
    <t>13:22</t>
  </si>
  <si>
    <t>Simon mwangi</t>
  </si>
  <si>
    <t> 12/10/2025</t>
  </si>
  <si>
    <t>Dandora
Phase 2 cinema</t>
  </si>
  <si>
    <t>14:52</t>
  </si>
  <si>
    <t>  11/10/2025</t>
  </si>
  <si>
    <t>customer opted for portable one</t>
  </si>
  <si>
    <t>nduvam@gmail.com</t>
  </si>
  <si>
    <t>   12/10/2025</t>
  </si>
  <si>
    <t>16:13</t>
  </si>
  <si>
    <t>16:18</t>
  </si>
  <si>
    <t>16:19</t>
  </si>
  <si>
    <t>10:07</t>
  </si>
  <si>
    <t>10:57</t>
  </si>
  <si>
    <t xml:space="preserve">Karatina University </t>
  </si>
  <si>
    <t>14:30</t>
  </si>
  <si>
    <t>14:39</t>
  </si>
  <si>
    <t>09:56</t>
  </si>
  <si>
    <t>10:11</t>
  </si>
  <si>
    <t>1417HRS</t>
  </si>
  <si>
    <t>Sub to request when ready</t>
  </si>
  <si>
    <t>Kilimani
Thika road
Mathare</t>
  </si>
  <si>
    <t>    13/10/2025</t>
  </si>
  <si>
    <t>11:01</t>
  </si>
  <si>
    <t>ahmedabdulakim@gmail.com</t>
  </si>
  <si>
    <t>Mamboleo Market ,
Junix enterprise cyber</t>
  </si>
  <si>
    <t>16:11</t>
  </si>
  <si>
    <t>Githurai 44</t>
  </si>
  <si>
    <t>koech99@gmail.com</t>
  </si>
  <si>
    <t xml:space="preserve">Polyview Estate </t>
  </si>
  <si>
    <t>not interested in ODU</t>
  </si>
  <si>
    <t>Kolenyo,
Seme TVC</t>
  </si>
  <si>
    <t>9:53</t>
  </si>
  <si>
    <t>1:40</t>
  </si>
  <si>
    <t>Ruaka,
Mbanya Drive,
Rombuka Apartment</t>
  </si>
  <si>
    <t>Mwihoko
Mwihoko SDA</t>
  </si>
  <si>
    <t>10/15/2025</t>
  </si>
  <si>
    <t>Luthuli</t>
  </si>
  <si>
    <t>1006HRS</t>
  </si>
  <si>
    <t>Matasia, Ngong
Naramat Academy</t>
  </si>
  <si>
    <t>Kasarani,
New Njiru Town</t>
  </si>
  <si>
    <t>16:07</t>
  </si>
  <si>
    <t xml:space="preserve">Kilifi </t>
  </si>
  <si>
    <t>Komarock Mall as nearest landmark phase 5 house 3
At komarock estate block 5A</t>
  </si>
  <si>
    <t>Mathare,
Naivas Supermarket,
Red Diamond Apartment</t>
  </si>
  <si>
    <t>Derrick Ochieng</t>
  </si>
  <si>
    <t>gkibutiri@gmail.com</t>
  </si>
  <si>
    <t>Customer opted for portable one</t>
  </si>
  <si>
    <t>Kondele,
Kondele - Kibos Road 
Nearest landmark- Rural Electricity Yard</t>
  </si>
  <si>
    <t xml:space="preserve">Kipkaren,
Kipkaren Primary School,
</t>
  </si>
  <si>
    <t xml:space="preserve">Lucky summer 
At Tiba Academy school </t>
  </si>
  <si>
    <t xml:space="preserve">1510251677103
</t>
  </si>
  <si>
    <t xml:space="preserve">1510251677115
</t>
  </si>
  <si>
    <t>10:37</t>
  </si>
  <si>
    <t>Matasia, Ngong
Thiongo Road</t>
  </si>
  <si>
    <t>Railways Lower Estate,
Nearest landmark- Ship Yard</t>
  </si>
  <si>
    <t>Rironi,
PCEA Rironi</t>
  </si>
  <si>
    <t>Thika,
Maguguni Primary School</t>
  </si>
  <si>
    <t>Athi River,
Lukenya Academy</t>
  </si>
  <si>
    <t>Upper hill
Building:talanta</t>
  </si>
  <si>
    <t>Mamboleo
Gita Poloce Station</t>
  </si>
  <si>
    <t>Kesses,
Kaplelach Tumoge Primary</t>
  </si>
  <si>
    <t>Eastleigh
4th Street
Customer needs two devices</t>
  </si>
  <si>
    <t>Mombasa
Bamburi,
Majaon next to Karisa Maitha</t>
  </si>
  <si>
    <t>Manyatta
Siji area
Manyatta Transformer</t>
  </si>
  <si>
    <t>Umoja one estate n.oE39
Street: peacock umoja 1 Moi drive road
Land mark: Homeland heights</t>
  </si>
  <si>
    <t>Kapsoya
Kapsoya Primary School</t>
  </si>
  <si>
    <t>London,
Nearest landmark- Kabarak Town Campus</t>
  </si>
  <si>
    <t>Tinganga
Chira Estate</t>
  </si>
  <si>
    <t>16:43</t>
  </si>
  <si>
    <t>10/17/2025</t>
  </si>
  <si>
    <t>Kevin Okoth</t>
  </si>
  <si>
    <t>POSTPONED</t>
  </si>
  <si>
    <t>09:59</t>
  </si>
  <si>
    <t>11:16</t>
  </si>
  <si>
    <t>taveta subcounty
Village -kiwalwa behind -kiwalwa social hall</t>
  </si>
  <si>
    <t>09:22</t>
  </si>
  <si>
    <t>09:27</t>
  </si>
  <si>
    <t>9:29</t>
  </si>
  <si>
    <t>10/18/2025</t>
  </si>
  <si>
    <t>09:43</t>
  </si>
  <si>
    <t>9:31</t>
  </si>
  <si>
    <t>9:33</t>
  </si>
  <si>
    <t>13/11/2025</t>
  </si>
  <si>
    <t>9:34</t>
  </si>
  <si>
    <t>Kisimani, Ziwa La Ng'ombe</t>
  </si>
  <si>
    <t>ISSA NGOA CHENGO</t>
  </si>
  <si>
    <t>Evance Aran</t>
  </si>
  <si>
    <t>14:27</t>
  </si>
  <si>
    <t>Number can not Be Reached</t>
  </si>
  <si>
    <t>kyragumikel@gmail.com</t>
  </si>
  <si>
    <t>denniswambua113@gmail.com</t>
  </si>
  <si>
    <t>mikindani, Amani Primary</t>
  </si>
  <si>
    <t>16:17</t>
  </si>
  <si>
    <t>To be raised on 30th</t>
  </si>
  <si>
    <t xml:space="preserve">Rebecca </t>
  </si>
  <si>
    <t>ESCALATED</t>
  </si>
  <si>
    <t>14:03</t>
  </si>
  <si>
    <t>14:37</t>
  </si>
  <si>
    <t xml:space="preserve">2210251688123
</t>
  </si>
  <si>
    <t>8:54</t>
  </si>
  <si>
    <t>8:58</t>
  </si>
  <si>
    <t>8:43</t>
  </si>
  <si>
    <t>8:52</t>
  </si>
  <si>
    <t>9:13</t>
  </si>
  <si>
    <t>8:45</t>
  </si>
  <si>
    <t>9:57</t>
  </si>
  <si>
    <t>Walter Omondi</t>
  </si>
  <si>
    <t>Sub Still Ready with Funds</t>
  </si>
  <si>
    <t>James Ndiba</t>
  </si>
  <si>
    <t>Shopictgadgets@co.ke.</t>
  </si>
  <si>
    <t>Biashara street ,Prime bank</t>
  </si>
  <si>
    <t>john.okello12@gmail.com</t>
  </si>
  <si>
    <t>Virginia Wambui</t>
  </si>
  <si>
    <t>Virginiaexuk@gmail.com</t>
  </si>
  <si>
    <t>Afya center</t>
  </si>
  <si>
    <t>Ali Hassan</t>
  </si>
  <si>
    <t>caliphphotography@gmail.com</t>
  </si>
  <si>
    <t>Around mnarani</t>
  </si>
  <si>
    <t xml:space="preserve">Lennix Achieng </t>
  </si>
  <si>
    <t>achienglennix236@gmail.com</t>
  </si>
  <si>
    <t>Kelvin owiti</t>
  </si>
  <si>
    <t>Kowito32@gmail.com</t>
  </si>
  <si>
    <t xml:space="preserve">
Location: ndalu,lunao area lunao DEB PRIMARY SCHOOL</t>
  </si>
  <si>
    <t>Isaac nyongesa</t>
  </si>
  <si>
    <t>Webwileisaac2000@gmail.com</t>
  </si>
  <si>
    <t>David omare esaba</t>
  </si>
  <si>
    <t>alibnet77@gmail.com</t>
  </si>
  <si>
    <t>Embakasi
Tassia near tasia hospital kwandege</t>
  </si>
  <si>
    <t>wanjirum493@gmail.com</t>
  </si>
  <si>
    <t>Francis Juma</t>
  </si>
  <si>
    <t>Francisanyango97@gmail.com</t>
  </si>
  <si>
    <t>Mercy Agello</t>
  </si>
  <si>
    <t>mercyagello360@gmail.com</t>
  </si>
  <si>
    <t>Ngara, Chandarana Supermarket (Near city hospital)</t>
  </si>
  <si>
    <t>Joseph wangalibo</t>
  </si>
  <si>
    <t>Josewangalibo13@gmail.com</t>
  </si>
  <si>
    <t xml:space="preserve">Riat,near riat college </t>
  </si>
  <si>
    <t xml:space="preserve">Faith Auma </t>
  </si>
  <si>
    <t>faithauma12@gmail.com</t>
  </si>
  <si>
    <t xml:space="preserve">NYAMASARIA </t>
  </si>
  <si>
    <t>She will request for the device when ready</t>
  </si>
  <si>
    <t>josewangalibo13@gmail.com</t>
  </si>
  <si>
    <t xml:space="preserve">Riat Near riat college </t>
  </si>
  <si>
    <t xml:space="preserve">Bernard Omollo </t>
  </si>
  <si>
    <t>bernardomollo@gmail.com</t>
  </si>
  <si>
    <t xml:space="preserve">2010251684907
</t>
  </si>
  <si>
    <t>Sharonchep8@gmail.com</t>
  </si>
  <si>
    <t xml:space="preserve">Chepkoilel primary </t>
  </si>
  <si>
    <t>fredrikodhiambo@gmail.com</t>
  </si>
  <si>
    <t>eliassleska432@gmail.com</t>
  </si>
  <si>
    <t>mishomoroni</t>
  </si>
  <si>
    <t>Virginia Wambui (Second order)</t>
  </si>
  <si>
    <t>virginiaexuk@gmail.com</t>
  </si>
  <si>
    <t>Afya centre</t>
  </si>
  <si>
    <t>Bill Clinton Oyomo</t>
  </si>
  <si>
    <t>billclintone44@gmail.com</t>
  </si>
  <si>
    <t>Ruiru kihunguro,Nearest landmark: Plains view hospital</t>
  </si>
  <si>
    <t>Sharon kipkemoi</t>
  </si>
  <si>
    <t>Sharoncheps8@gmail.com</t>
  </si>
  <si>
    <t xml:space="preserve">Limia Moi primary </t>
  </si>
  <si>
    <t>Jim Nyabuto</t>
  </si>
  <si>
    <t>Eugene Mambo</t>
  </si>
  <si>
    <t>mamboeugene96@gmail.com</t>
  </si>
  <si>
    <t>Daniel Omondi</t>
  </si>
  <si>
    <t>daniel254omondi@gmail.com</t>
  </si>
  <si>
    <t xml:space="preserve">Edwin Ntabo </t>
  </si>
  <si>
    <t>Kisumu Main Stage</t>
  </si>
  <si>
    <t>Philip Otieno</t>
  </si>
  <si>
    <t>Phillizotieno999@gmail.com</t>
  </si>
  <si>
    <t xml:space="preserve">Mamboleo Posho opposite Kenya power </t>
  </si>
  <si>
    <t>Fredrick Asessa</t>
  </si>
  <si>
    <t>farid397103@gmail.com</t>
  </si>
  <si>
    <t>Mary kihara</t>
  </si>
  <si>
    <t>Mary.gathoni.kihara@gmail.com</t>
  </si>
  <si>
    <t>Limuru,Tiekuru</t>
  </si>
  <si>
    <t>James ochieng</t>
  </si>
  <si>
    <t>jamescheng0000@gmail.com</t>
  </si>
  <si>
    <t>reubenruth10@gmail.com</t>
  </si>
  <si>
    <t xml:space="preserve">Tony Lawrence </t>
  </si>
  <si>
    <t>Lawrencekemei91@gmail.com</t>
  </si>
  <si>
    <t>Caleb omondi</t>
  </si>
  <si>
    <t>Calebomondi@gmail.com</t>
  </si>
  <si>
    <t>Kevin Ngesa</t>
  </si>
  <si>
    <t>Kevinngesa08@gmail.com</t>
  </si>
  <si>
    <t xml:space="preserve">Mardey Hassan </t>
  </si>
  <si>
    <t>Madeyhassan67@gmail.com</t>
  </si>
  <si>
    <t>Eastleigh,  5th street ,mash building  opposite ubah shopping center  1st shop on your left</t>
  </si>
  <si>
    <t xml:space="preserve">Risbon Makanika </t>
  </si>
  <si>
    <t>Okechi okongo</t>
  </si>
  <si>
    <t>risbonokechi9@gmail.com</t>
  </si>
  <si>
    <t xml:space="preserve">Migori,Rongo town </t>
  </si>
  <si>
    <t>Customer will call back when is available</t>
  </si>
  <si>
    <t>Santo moses</t>
  </si>
  <si>
    <t>luckymurunga@gmail.com</t>
  </si>
  <si>
    <t xml:space="preserve">Wamuini dispensary </t>
  </si>
  <si>
    <t xml:space="preserve">Merry Akinyi </t>
  </si>
  <si>
    <t>merryakinyi224@gmail.com</t>
  </si>
  <si>
    <t>3:10</t>
  </si>
  <si>
    <t>Happy Susan</t>
  </si>
  <si>
    <t>happysusan@gmail.com</t>
  </si>
  <si>
    <t>3:14</t>
  </si>
  <si>
    <t xml:space="preserve">Amos mwachofi </t>
  </si>
  <si>
    <t>Mwashumbeamos@gmail.com</t>
  </si>
  <si>
    <t xml:space="preserve">
Rivers side qwetu chiromo </t>
  </si>
  <si>
    <t xml:space="preserve">Saviour Paul </t>
  </si>
  <si>
    <t>saviourpaul444@gmail.com</t>
  </si>
  <si>
    <t>Sarah Juma</t>
  </si>
  <si>
    <t>sarahjuma@gmail.com</t>
  </si>
  <si>
    <t>Victor ngetich</t>
  </si>
  <si>
    <t>John alfred</t>
  </si>
  <si>
    <t>Alfredjohn618@gmail.com</t>
  </si>
  <si>
    <t>Makao, kilifi</t>
  </si>
  <si>
    <t>Oganga maggie</t>
  </si>
  <si>
    <t>ogangamargaret1@gmail.com</t>
  </si>
  <si>
    <t>GratewallGarden athriver</t>
  </si>
  <si>
    <t xml:space="preserve">Geoffrey Gogo Odour </t>
  </si>
  <si>
    <t>Claire Omwenga</t>
  </si>
  <si>
    <t>claireomwengak@gmail.com</t>
  </si>
  <si>
    <t>mary.gathoni.kihara@gmail.com</t>
  </si>
  <si>
    <t>Limuru 
Tiekunu</t>
  </si>
  <si>
    <t>Dennis kipkoech</t>
  </si>
  <si>
    <t>Dennikoech95@gmail.com</t>
  </si>
  <si>
    <t xml:space="preserve">Imara Daima </t>
  </si>
  <si>
    <t>16:01</t>
  </si>
  <si>
    <t xml:space="preserve">Dennis kipkoech </t>
  </si>
  <si>
    <t>dennikoech95@gmail.com</t>
  </si>
  <si>
    <t xml:space="preserve">Abdul Hakim Ahamed </t>
  </si>
  <si>
    <t>Dennis ombeta</t>
  </si>
  <si>
    <t>doriki7@gmail.com</t>
  </si>
  <si>
    <t>KBC malaa</t>
  </si>
  <si>
    <t>Erick Oriaro</t>
  </si>
  <si>
    <t>onyangoerick736@gmail.com</t>
  </si>
  <si>
    <t xml:space="preserve">Kisumu Royal City hotel, Ogada street </t>
  </si>
  <si>
    <t xml:space="preserve">Bonface Okello </t>
  </si>
  <si>
    <t>bonfaceokello311@gmail.com</t>
  </si>
  <si>
    <t>Nashon amra</t>
  </si>
  <si>
    <t>sharonchepngetich275@gmail.com</t>
  </si>
  <si>
    <t xml:space="preserve">MBITHE (second order) </t>
  </si>
  <si>
    <t>Phelly123@gmail.com</t>
  </si>
  <si>
    <t>Philip odera</t>
  </si>
  <si>
    <t>Willys</t>
  </si>
  <si>
    <t>Wilsonkobarandrestaurant@gmail.com</t>
  </si>
  <si>
    <t>Paul Kamau</t>
  </si>
  <si>
    <t>kamaupaul.kamau@gmail.com</t>
  </si>
  <si>
    <t>Njoro town,Njoro vocational center</t>
  </si>
  <si>
    <t xml:space="preserve">Greencourt business centre 
Next to odeon along latema road </t>
  </si>
  <si>
    <t>Louise ndeda</t>
  </si>
  <si>
    <t>Loiuse.ndeda@gmail.com</t>
  </si>
  <si>
    <t>Braison Kiprop</t>
  </si>
  <si>
    <t>James Owino</t>
  </si>
  <si>
    <t>Jamesowino@gmail.com</t>
  </si>
  <si>
    <t>Mamboleo, Near Mamboleo MArket</t>
  </si>
  <si>
    <t>Isaiah wafula</t>
  </si>
  <si>
    <t>Isaiahhommiequan60@gmail.com</t>
  </si>
  <si>
    <t xml:space="preserve">Moi's bridge 
Simatwet shopping centre </t>
  </si>
  <si>
    <t>Out of ODU Scope.</t>
  </si>
  <si>
    <t>Nixon wando</t>
  </si>
  <si>
    <t>Nixonwando@gmail.com</t>
  </si>
  <si>
    <t>Nakuru pipeline , Barnabas</t>
  </si>
  <si>
    <t>Cephas sadala</t>
  </si>
  <si>
    <t>Sadalacephas@gmail.com</t>
  </si>
  <si>
    <t>Redroses kamiti Road 44</t>
  </si>
  <si>
    <t>Samuel ndungu</t>
  </si>
  <si>
    <t>Confirmedbymiracles222@gmail.com</t>
  </si>
  <si>
    <t>Saika kangundo Road, Naivas Supermarket Saika</t>
  </si>
  <si>
    <t>Bichang'a abel</t>
  </si>
  <si>
    <t>Abelbichanga@yahoo.com</t>
  </si>
  <si>
    <t>Keroka in kisii</t>
  </si>
  <si>
    <t>Alex moranga</t>
  </si>
  <si>
    <t>Alexmoranga@gmail.com</t>
  </si>
  <si>
    <t>LENNAH MUTUKU</t>
  </si>
  <si>
    <t>Mwelulenah@gmail.com</t>
  </si>
  <si>
    <t xml:space="preserve">Kagundo level 4 hospital </t>
  </si>
  <si>
    <t>Andrew Ocholla</t>
  </si>
  <si>
    <t>Joseph manjewa john</t>
  </si>
  <si>
    <t>Josephmanje6@gmail.com</t>
  </si>
  <si>
    <t>Mazeras Methodist church</t>
  </si>
  <si>
    <t>Lavenda Atieno</t>
  </si>
  <si>
    <t>laviatieno14@gmail.com</t>
  </si>
  <si>
    <t xml:space="preserve">Garissa Lodge </t>
  </si>
  <si>
    <t>Cynthia nyambura</t>
  </si>
  <si>
    <t>Cynthia16nyambura@gmail.com</t>
  </si>
  <si>
    <t>Kilifi /mtondia /opposite the Ack church (road side)</t>
  </si>
  <si>
    <t>customer will make a call via 400 to confirm</t>
  </si>
  <si>
    <t>George mwangi</t>
  </si>
  <si>
    <t>Mwangi254@gmail.com</t>
  </si>
  <si>
    <t>Olkalau</t>
  </si>
  <si>
    <t>Victor kisegei</t>
  </si>
  <si>
    <t>Kisegeivictor@gmail.com</t>
  </si>
  <si>
    <t>briannyadero443@gmail.com</t>
  </si>
  <si>
    <t xml:space="preserve">Siaya county </t>
  </si>
  <si>
    <t xml:space="preserve">Ulumbi secondary school </t>
  </si>
  <si>
    <t>Titus Muuo</t>
  </si>
  <si>
    <t>titojay67@gmail.com</t>
  </si>
  <si>
    <t>Umoja 1, behind space mall</t>
  </si>
  <si>
    <t>Humphrey Nyota</t>
  </si>
  <si>
    <t>engnyotah@gmail.com</t>
  </si>
  <si>
    <t>Mailinne</t>
  </si>
  <si>
    <t>Macklin Odiwuor</t>
  </si>
  <si>
    <t>macklineopiyo74@gmail.com</t>
  </si>
  <si>
    <t>Carlhans Chayunga</t>
  </si>
  <si>
    <t>carlhanskevs176@gmail.com</t>
  </si>
  <si>
    <t>Cbd kisumu</t>
  </si>
  <si>
    <t>Mohamed Bare</t>
  </si>
  <si>
    <t>gediadenkadijaadengedi@gmail.com</t>
  </si>
  <si>
    <t>Kilifi Charo wa mae Stage</t>
  </si>
  <si>
    <t>murithipaul@gmail.com</t>
  </si>
  <si>
    <t>Ngumba estate next to EABL</t>
  </si>
  <si>
    <t>James kanyugo</t>
  </si>
  <si>
    <t>Jymokanyugo@gmail.com</t>
  </si>
  <si>
    <t xml:space="preserve">Emmanuel Kamau </t>
  </si>
  <si>
    <t>kimbeekamau@gmail.com</t>
  </si>
  <si>
    <t>Kijenuuin town</t>
  </si>
  <si>
    <t>Annastacia Mutinda</t>
  </si>
  <si>
    <t>annasciatanthenya53@gmail.com</t>
  </si>
  <si>
    <t>Great Wall Gardens Estate -Phase 1</t>
  </si>
  <si>
    <t>Bonface Ochieng</t>
  </si>
  <si>
    <t>Bonfaceochieng799@gmail.com</t>
  </si>
  <si>
    <t>James Aduol</t>
  </si>
  <si>
    <t>jamesaduol19@gmail.com</t>
  </si>
  <si>
    <t>Samson Ruiru</t>
  </si>
  <si>
    <t>Samsonruiru123@gmail.com</t>
  </si>
  <si>
    <t>Luke Levi</t>
  </si>
  <si>
    <t>lukeleviorwa@gmail.com</t>
  </si>
  <si>
    <t>Kibos, Nyawita</t>
  </si>
  <si>
    <t>Wllly Borsko Omadi</t>
  </si>
  <si>
    <t>willybosco33@gmail.com</t>
  </si>
  <si>
    <t>Felix Odida Kezengwe</t>
  </si>
  <si>
    <t>odidakezengwe@gmail.com</t>
  </si>
  <si>
    <t>John Muyoma</t>
  </si>
  <si>
    <t>muyomajohn@yahoo.com</t>
  </si>
  <si>
    <t>Markswel Odembo Kadima</t>
  </si>
  <si>
    <t>kadimamaxwell55@gmail.com</t>
  </si>
  <si>
    <t>gabrielkithaka@gmail.com</t>
  </si>
  <si>
    <t>kamogin039@gmail.com</t>
  </si>
  <si>
    <t>njorowawairish@gmail.com</t>
  </si>
  <si>
    <t>moha.sheiq1@gmail.com</t>
  </si>
  <si>
    <t>Eastleigh, Captain Mungai Street</t>
  </si>
  <si>
    <t>Dan muthama</t>
  </si>
  <si>
    <t>danielmuthama520@gmail.com</t>
  </si>
  <si>
    <t>Michael karuri</t>
  </si>
  <si>
    <t>michealkaruri@gmail.com</t>
  </si>
  <si>
    <t xml:space="preserve">Mirema road </t>
  </si>
  <si>
    <t>James ndimba</t>
  </si>
  <si>
    <t>Shopictgadgets@co.ke.com</t>
  </si>
  <si>
    <t>Biashara street 
Installation location Biashara street Laxmi plaza 3rd floor shop 5
Package 3999
Outdoor 
I had booked today as the installation date</t>
  </si>
  <si>
    <t>Conrad Ombata</t>
  </si>
  <si>
    <t>conradkambuni3@gmail.com</t>
  </si>
  <si>
    <t>Uhuru estate</t>
  </si>
  <si>
    <t>Paul Mwirigi</t>
  </si>
  <si>
    <t xml:space="preserve">Meso estate next to garden city mall </t>
  </si>
  <si>
    <t>Simon Barasa</t>
  </si>
  <si>
    <t>seagameat@gmail.com</t>
  </si>
  <si>
    <t xml:space="preserve">Ahero Hospital </t>
  </si>
  <si>
    <t>Oduor Juma</t>
  </si>
  <si>
    <t>shemjuma@gmail.com</t>
  </si>
  <si>
    <t xml:space="preserve">Wigot Riat </t>
  </si>
  <si>
    <t>Ochieng Onono</t>
  </si>
  <si>
    <t xml:space="preserve">Wahida Said Sheikh </t>
  </si>
  <si>
    <t>Wahidasaid220@gmail.com</t>
  </si>
  <si>
    <t>Kilifi Chumani</t>
  </si>
  <si>
    <t>Chumani Masjid Nur</t>
  </si>
  <si>
    <t xml:space="preserve">Ochieng </t>
  </si>
  <si>
    <t>Richard Tajeu</t>
  </si>
  <si>
    <t>Naivasha, longonot</t>
  </si>
  <si>
    <t>Gedion</t>
  </si>
  <si>
    <t>museekyai@gmail.com</t>
  </si>
  <si>
    <t>Obed Sagini</t>
  </si>
  <si>
    <t>obedsagini@gmail.com</t>
  </si>
  <si>
    <t>Erick kamotho</t>
  </si>
  <si>
    <t>kamothoeric@gmail.com</t>
  </si>
  <si>
    <t>Umoja 2 ( mama Lucy hospital)</t>
  </si>
  <si>
    <t>0913HRS</t>
  </si>
  <si>
    <t>calvinceopiyo8@gmail.com</t>
  </si>
  <si>
    <t>Manyatta baraka</t>
  </si>
  <si>
    <t>Daniel Mwendwa</t>
  </si>
  <si>
    <t>danimuimi@gmail.com</t>
  </si>
  <si>
    <t xml:space="preserve">nyati plaza opp Naivas suparmarket </t>
  </si>
  <si>
    <t>Lead generation test from Mount Kenya</t>
  </si>
  <si>
    <t>Duncan365@gmail.com</t>
  </si>
  <si>
    <t>Nairobi Kitengela</t>
  </si>
  <si>
    <t>Reuben Lagat</t>
  </si>
  <si>
    <t>lagatreu@gmail.com</t>
  </si>
  <si>
    <t>Marura -zingen farm</t>
  </si>
  <si>
    <t>Elius Kipkorir</t>
  </si>
  <si>
    <t>eliuskipkorir24@gmail.com</t>
  </si>
  <si>
    <t>David Odwori</t>
  </si>
  <si>
    <t>16:14</t>
  </si>
  <si>
    <t>Lavenda</t>
  </si>
  <si>
    <t xml:space="preserve">Eunice wanjiru </t>
  </si>
  <si>
    <t>newanjiru@gmail.com</t>
  </si>
  <si>
    <t>Uthiru 87</t>
  </si>
  <si>
    <t xml:space="preserve">JUMA Gafo Hussein </t>
  </si>
  <si>
    <t>jumagafo56@gmail.com</t>
  </si>
  <si>
    <t xml:space="preserve">
 Niko hapa odeon 
Nairobi </t>
  </si>
  <si>
    <t>Sostine Wafula</t>
  </si>
  <si>
    <t>Clinton otieno</t>
  </si>
  <si>
    <t>Clintonombai@gmail.com</t>
  </si>
  <si>
    <t>Ahero
Kisumu</t>
  </si>
  <si>
    <t xml:space="preserve">Owino David </t>
  </si>
  <si>
    <t>davidowino1.live@gmail.com</t>
  </si>
  <si>
    <t>Laikipia airbase</t>
  </si>
  <si>
    <t>Irene Onyango</t>
  </si>
  <si>
    <t>ayotirene27@gmail.com</t>
  </si>
  <si>
    <t>Bamburi, Utange - Mudzini Village</t>
  </si>
  <si>
    <t>16:31</t>
  </si>
  <si>
    <t>Zhoril obel</t>
  </si>
  <si>
    <t>zhorilmartin001@gmail.com</t>
  </si>
  <si>
    <t xml:space="preserve">Felista heights opp buruburu junction </t>
  </si>
  <si>
    <t xml:space="preserve">Byron Njoroge </t>
  </si>
  <si>
    <t>byronnjoroge571@gmail.com</t>
  </si>
  <si>
    <t>Nakuru kasarani</t>
  </si>
  <si>
    <t>17:20</t>
  </si>
  <si>
    <t>17:33</t>
  </si>
  <si>
    <t>Denis Omina</t>
  </si>
  <si>
    <t>Ominadeyno@gmail.com</t>
  </si>
  <si>
    <t>09:31</t>
  </si>
  <si>
    <t>09:33</t>
  </si>
  <si>
    <t>Richard Odhiambo</t>
  </si>
  <si>
    <t>Bill Climton</t>
  </si>
  <si>
    <t>Ramadhan Rajab</t>
  </si>
  <si>
    <t>Rajabr143@gmail.com</t>
  </si>
  <si>
    <t>Karanja mutiso</t>
  </si>
  <si>
    <t>Karanjamutiso01@gmail.com</t>
  </si>
  <si>
    <t>9:39</t>
  </si>
  <si>
    <t>Samwel Odira</t>
  </si>
  <si>
    <t>samwelodira@gmail.com</t>
  </si>
  <si>
    <t>Felix maina</t>
  </si>
  <si>
    <t>Felixxsmaima@gmail.com</t>
  </si>
  <si>
    <t>Othaya road</t>
  </si>
  <si>
    <t>Evans kariuki</t>
  </si>
  <si>
    <t>evanstheeone@gmail.com</t>
  </si>
  <si>
    <t>Ngong road near st. Hannah's</t>
  </si>
  <si>
    <t>Edwin sirega</t>
  </si>
  <si>
    <t>Siregaedwin9@gmail.com</t>
  </si>
  <si>
    <t>9:44</t>
  </si>
  <si>
    <t>Stephen kiplagat</t>
  </si>
  <si>
    <t>Stephenkiplagat79@gmail.com</t>
  </si>
  <si>
    <t>Solai</t>
  </si>
  <si>
    <t>MIKA WAGARA</t>
  </si>
  <si>
    <t>zimmerman base {kwa MCA}</t>
  </si>
  <si>
    <t>Moiz Esmailjee</t>
  </si>
  <si>
    <t>mesmailjee@gmail.com</t>
  </si>
  <si>
    <t>Westlands, muthithi road, museum hill centre</t>
  </si>
  <si>
    <t>1601HRS</t>
  </si>
  <si>
    <t>sostinwafula745@gmail.com</t>
  </si>
  <si>
    <t>babandogo (luckysummer)</t>
  </si>
  <si>
    <t>Monica Kambo</t>
  </si>
  <si>
    <t>monica.kambo10@gmail.com</t>
  </si>
  <si>
    <t>Racecourse, ngong road</t>
  </si>
  <si>
    <t>Peter Ng'ang'a</t>
  </si>
  <si>
    <t>Peterngangam71@gmail.com</t>
  </si>
  <si>
    <t>South site apartment,kihunguro</t>
  </si>
  <si>
    <t>customer needed portable one</t>
  </si>
  <si>
    <t>09:26</t>
  </si>
  <si>
    <t>Ngetich bett</t>
  </si>
  <si>
    <t>Ngetichbet68@gmail.com</t>
  </si>
  <si>
    <t>Hawahii</t>
  </si>
  <si>
    <t xml:space="preserve">Gladys Adhiambo </t>
  </si>
  <si>
    <t>gladysadhiambo7@gmail.com</t>
  </si>
  <si>
    <t xml:space="preserve">Nancy Anyango </t>
  </si>
  <si>
    <t>anyangonancy@gmail.com</t>
  </si>
  <si>
    <t>KELVIN EMURIA</t>
  </si>
  <si>
    <t>kelvinemuria07@gmail.com</t>
  </si>
  <si>
    <t>09:30</t>
  </si>
  <si>
    <t>Lucky Nyongesa Recha</t>
  </si>
  <si>
    <t>NANCY ACHIENG</t>
  </si>
  <si>
    <t>annieshallet@gmail.com</t>
  </si>
  <si>
    <t>9:32</t>
  </si>
  <si>
    <t>Alfred Wathuti</t>
  </si>
  <si>
    <t>gathuaalfred@gmail.com</t>
  </si>
  <si>
    <t>Sagada Lamuria Resort</t>
  </si>
  <si>
    <t>Outside ODU Scope in Nanyuki</t>
  </si>
  <si>
    <t>JOSEPH IRUNGU MUDAGALE</t>
  </si>
  <si>
    <t>DIANI MARKAZ MOSQUE</t>
  </si>
  <si>
    <t>KEY ACCOUNT MANAGER</t>
  </si>
  <si>
    <t>MBARUK MALIK FADHILI</t>
  </si>
  <si>
    <t>MALIKMBARUK3@GMAIL.COM</t>
  </si>
  <si>
    <t>MUNIRA MOSQUE TIWI</t>
  </si>
  <si>
    <t>Kelvin Luvale Barasa</t>
  </si>
  <si>
    <t>barasakelvin3@gmail.com</t>
  </si>
  <si>
    <t xml:space="preserve">Garissa Lounge -kisumu </t>
  </si>
  <si>
    <t>Benard moses mweti</t>
  </si>
  <si>
    <t>bernardmweti81@gmail.com</t>
  </si>
  <si>
    <t xml:space="preserve">Central police station Nakuru </t>
  </si>
  <si>
    <t xml:space="preserve">Mohamed Adan </t>
  </si>
  <si>
    <t>Viona Anyama Ojiambi</t>
  </si>
  <si>
    <t>Geoffery Kinyanjui Njuguna</t>
  </si>
  <si>
    <t>kinyanjui617@gmail.com</t>
  </si>
  <si>
    <t>Ngong Hills</t>
  </si>
  <si>
    <t>Antony Maina</t>
  </si>
  <si>
    <t>akkamah78@gmail.com</t>
  </si>
  <si>
    <t>Utawala, Benedicta</t>
  </si>
  <si>
    <t>Geoffrey Kinyajui</t>
  </si>
  <si>
    <t>kinyajui617@gmail.com</t>
  </si>
  <si>
    <t>Mattasia primary school,Ngong</t>
  </si>
  <si>
    <t>Patrick Muliango</t>
  </si>
  <si>
    <t>pshisemi@gmail.com</t>
  </si>
  <si>
    <t>Utalii hotel</t>
  </si>
  <si>
    <t>Samuel Mbeuri</t>
  </si>
  <si>
    <t>mbeurisammy@gmail.com</t>
  </si>
  <si>
    <t xml:space="preserve">Gundua Primary School </t>
  </si>
  <si>
    <t>Philamon Kiplagat</t>
  </si>
  <si>
    <t>kiplgatphilamon@gmail.com</t>
  </si>
  <si>
    <t>School</t>
  </si>
  <si>
    <t>BILL ONYANGO ISAYA</t>
  </si>
  <si>
    <t>oyoobilly3@gmail.com</t>
  </si>
  <si>
    <t xml:space="preserve">Richard Bitok </t>
  </si>
  <si>
    <t>bitokr@gmail.com</t>
  </si>
  <si>
    <t>Kapindani near kiplombe</t>
  </si>
  <si>
    <t>Mohsin Hussein Esmail</t>
  </si>
  <si>
    <t>mohsinhussein@yahoo.co.uk</t>
  </si>
  <si>
    <t>Tononoka Stadium, Mombasa</t>
  </si>
  <si>
    <t xml:space="preserve">Jerick Sumba </t>
  </si>
  <si>
    <t>lawrenceomoa321@gmail.com</t>
  </si>
  <si>
    <t>Mose Ezekiel</t>
  </si>
  <si>
    <t>okakaernest9@gmail.com</t>
  </si>
  <si>
    <t>Police post stage</t>
  </si>
  <si>
    <t>Asman Angi lutta</t>
  </si>
  <si>
    <t>asmanangi@gmail.com</t>
  </si>
  <si>
    <t>luckyrecha@gmail.com</t>
  </si>
  <si>
    <t>Ernest okaka</t>
  </si>
  <si>
    <t>Lawrence omoa</t>
  </si>
  <si>
    <t xml:space="preserve">Dorcas Kendi </t>
  </si>
  <si>
    <t xml:space="preserve">Moses Muriithi </t>
  </si>
  <si>
    <t>mosesmusanjoka@gmail.com</t>
  </si>
  <si>
    <t>Gachanka near cam supreme studio</t>
  </si>
  <si>
    <t>Isaiah Juma</t>
  </si>
  <si>
    <t>Shem57042@gmail.com</t>
  </si>
  <si>
    <t xml:space="preserve">Kibos, Riat Institute </t>
  </si>
  <si>
    <t xml:space="preserve">Musundi Wafula Kennedy </t>
  </si>
  <si>
    <t>kenmusnd@gmail.com</t>
  </si>
  <si>
    <t>Caleb Christopher wambinya</t>
  </si>
  <si>
    <t>Wambiyacaleb@gmail.com</t>
  </si>
  <si>
    <t>Kahawa battacks</t>
  </si>
  <si>
    <t>oketchgeoffrey@gmail.com</t>
  </si>
  <si>
    <t>Lisckreshia kiende</t>
  </si>
  <si>
    <t>Kelvin martin</t>
  </si>
  <si>
    <t>Kelvinmartin2030@gmail.com</t>
  </si>
  <si>
    <t>Daniel Otieno</t>
  </si>
  <si>
    <t>otienogwangi@gmail.com</t>
  </si>
  <si>
    <t>Jomo Kenyatta Sports Ground</t>
  </si>
  <si>
    <t>Bernard Onyari</t>
  </si>
  <si>
    <t>shadymaisiba2@gmail.com</t>
  </si>
  <si>
    <t xml:space="preserve">Enkoin AIC church
</t>
  </si>
  <si>
    <t>Edgah  Nyabuti</t>
  </si>
  <si>
    <t xml:space="preserve">Rodgers MONG'ARE </t>
  </si>
  <si>
    <t>rodgersmongare1@gmail.com</t>
  </si>
  <si>
    <t>Linet Mironga</t>
  </si>
  <si>
    <t>linetmironga@gmail.com</t>
  </si>
  <si>
    <t>Sharline Adhiambo</t>
  </si>
  <si>
    <t>sharlineadhiambo@gmail.com</t>
  </si>
  <si>
    <t xml:space="preserve">Hospital hill school </t>
  </si>
  <si>
    <t>hospitalhillschool@gmail.com</t>
  </si>
  <si>
    <t>Hospital hill school parklands</t>
  </si>
  <si>
    <t xml:space="preserve">David Andanyi </t>
  </si>
  <si>
    <t>davidomusi97@gmail.com</t>
  </si>
  <si>
    <t>Kimbo opposite Spur mall</t>
  </si>
  <si>
    <t>Adoyo Ong'onge</t>
  </si>
  <si>
    <t>adoyoong'onge644@gmail.com</t>
  </si>
  <si>
    <t xml:space="preserve">Car wash near Gudka Estate </t>
  </si>
  <si>
    <t>8:29</t>
  </si>
  <si>
    <t>Jamal Abdurahman</t>
  </si>
  <si>
    <t>Aminaadan115@gmail.com</t>
  </si>
  <si>
    <t>Race Course Primary School Pangani</t>
  </si>
  <si>
    <t>CALEB MIRINA</t>
  </si>
  <si>
    <t>manywelecaleby@gmail.com</t>
  </si>
  <si>
    <t>Kisii Nearest landmark: Chironge primary school</t>
  </si>
  <si>
    <t>IBRAHIM ANDOLA</t>
  </si>
  <si>
    <t>SADIA BURUSA</t>
  </si>
  <si>
    <t>saduuhalk@gmail.com</t>
  </si>
  <si>
    <t>Ack church(shauri quickmart)</t>
  </si>
  <si>
    <t>TEAM NOT RELOCATED</t>
  </si>
  <si>
    <t>Maureen Okewe</t>
  </si>
  <si>
    <t>maureenjeks@gmail.com</t>
  </si>
  <si>
    <t>Nyalenda B near Sulwe</t>
  </si>
  <si>
    <t>DORCAS KENDI</t>
  </si>
  <si>
    <t>faithmwirigi@ymail.com</t>
  </si>
  <si>
    <t>Joseph Nyambu</t>
  </si>
  <si>
    <t>Kuura dispensary</t>
  </si>
  <si>
    <t>kuuradispensary@nyamira.go.ke</t>
  </si>
  <si>
    <t xml:space="preserve">Kisii Nyamira,makairo
Kuura dispensary
Land mark:Kuura secondary school </t>
  </si>
  <si>
    <t>SAMMY ONDIEK</t>
  </si>
  <si>
    <t>s_ondiek@hotmail.com</t>
  </si>
  <si>
    <t>Embakasi- Baraka estate
House number R53</t>
  </si>
  <si>
    <t>Geofrey Omondi oketch</t>
  </si>
  <si>
    <t>Orando School</t>
  </si>
  <si>
    <t>Samwel gachoki Wangare</t>
  </si>
  <si>
    <t>gachoki519@gmail.com</t>
  </si>
  <si>
    <t>Mwea East 
Ikurungu village
Nearest landmark:Ikurungu primary school</t>
  </si>
  <si>
    <t>Robert Mwangi</t>
  </si>
  <si>
    <t>mwashroba@gmail.com</t>
  </si>
  <si>
    <t>Riadha mosque</t>
  </si>
  <si>
    <t>OUT OF COVERAGE</t>
  </si>
  <si>
    <t>Luka wafula</t>
  </si>
  <si>
    <t>Lukas wanjala</t>
  </si>
  <si>
    <t>lukawafula364@gmail.com</t>
  </si>
  <si>
    <t>Constantine Owino Okiro</t>
  </si>
  <si>
    <t>owinookiro@gmail.com</t>
  </si>
  <si>
    <t>~Kitengela. 
Muigai Estate. 
Jambo Lane</t>
  </si>
  <si>
    <t>Doreen karambu</t>
  </si>
  <si>
    <t>Evelyn Stephen</t>
  </si>
  <si>
    <t>abuinye6@gmail.com</t>
  </si>
  <si>
    <t>Gikumene</t>
  </si>
  <si>
    <t>Job Juma</t>
  </si>
  <si>
    <t>DEFLEX OTIENO</t>
  </si>
  <si>
    <t>Alphonce Otieno</t>
  </si>
  <si>
    <t>alphonceokute57@gmail.com</t>
  </si>
  <si>
    <t xml:space="preserve">Brian Omondi </t>
  </si>
  <si>
    <t>briankillion16@gmail.com</t>
  </si>
  <si>
    <t>To call back on monday</t>
  </si>
  <si>
    <t>SIMON OWINO</t>
  </si>
  <si>
    <t>simonnyaori@gmail.com</t>
  </si>
  <si>
    <t>Egerton University Njoro</t>
  </si>
  <si>
    <t>husseingabayo1@gmail.com</t>
  </si>
  <si>
    <t xml:space="preserve">Marsabit </t>
  </si>
  <si>
    <t>Lello centre</t>
  </si>
  <si>
    <t xml:space="preserve">Bill clinton </t>
  </si>
  <si>
    <t>Justus Oluoch</t>
  </si>
  <si>
    <t>Ondiekijustus6@gmail.com</t>
  </si>
  <si>
    <t>Bungoni</t>
  </si>
  <si>
    <t>Reagan Ong'ayo</t>
  </si>
  <si>
    <t>reaganongayo463@gmail.com</t>
  </si>
  <si>
    <t xml:space="preserve">Praxides Aomo Achieng </t>
  </si>
  <si>
    <t>achiengaomo@gmail.com</t>
  </si>
  <si>
    <t>Sheila atieno</t>
  </si>
  <si>
    <t xml:space="preserve">Jael Wendy Adhiambo </t>
  </si>
  <si>
    <t>Jaelwendy8@gmail.com</t>
  </si>
  <si>
    <t>Ukunda, Millenium</t>
  </si>
  <si>
    <t>Peter Lango</t>
  </si>
  <si>
    <t>Peterlango@gmail.com</t>
  </si>
  <si>
    <t>Joshua Arcade
Kahawa wendani</t>
  </si>
  <si>
    <t>36768510</t>
  </si>
  <si>
    <t>Barack ochieng ( second order)</t>
  </si>
  <si>
    <t>barackochieng.234@gmail.com</t>
  </si>
  <si>
    <t xml:space="preserve">Chiga kalusi </t>
  </si>
  <si>
    <t>Jane Wangare</t>
  </si>
  <si>
    <t xml:space="preserve">Jane Nyambura </t>
  </si>
  <si>
    <t>Kachoinvestment@gmail.com</t>
  </si>
  <si>
    <t>Huduma Centre</t>
  </si>
  <si>
    <t>Beth kubai</t>
  </si>
  <si>
    <t>Beth56kubai@gmail.com</t>
  </si>
  <si>
    <t xml:space="preserve">Lucky summer Tiba Academy </t>
  </si>
  <si>
    <t>Samuel Ogelo</t>
  </si>
  <si>
    <t>shanizatieno96@gmail.com</t>
  </si>
  <si>
    <t>William Mugo Maina</t>
  </si>
  <si>
    <t>moish54@gmail.com</t>
  </si>
  <si>
    <t>Mbombo Center</t>
  </si>
  <si>
    <t>Quilent Mercy</t>
  </si>
  <si>
    <t>Joan Njeri Wanjiku</t>
  </si>
  <si>
    <t>Muranga Town Main Stage</t>
  </si>
  <si>
    <t>John Omondi Mumbo</t>
  </si>
  <si>
    <t>johnomondimumbo@gmail.com</t>
  </si>
  <si>
    <t>Mamboleo Guba Kobongo, Wath Orego Market</t>
  </si>
  <si>
    <t>Susan Olesi Waka</t>
  </si>
  <si>
    <t>sue73@gmail.com</t>
  </si>
  <si>
    <t>Nyamasaria Kasagam (Police station)</t>
  </si>
  <si>
    <t>Anne Awino</t>
  </si>
  <si>
    <t>Awinooanne32@gmail.com</t>
  </si>
  <si>
    <t>Irine sila</t>
  </si>
  <si>
    <t>Silaaas00@gmail.com</t>
  </si>
  <si>
    <t>Customer is not aware of the Lead</t>
  </si>
  <si>
    <t>Said Muhammed</t>
  </si>
  <si>
    <t>kevinmamboleo25@gmail.com</t>
  </si>
  <si>
    <t>Mauline Night Ogalo</t>
  </si>
  <si>
    <t>ogalomauline@gmail.com</t>
  </si>
  <si>
    <t xml:space="preserve">Nyamasaria Black Pearl </t>
  </si>
  <si>
    <t>09:06</t>
  </si>
  <si>
    <t>Abdullahi  farah</t>
  </si>
  <si>
    <t>Xiirey2020@gmail.com</t>
  </si>
  <si>
    <t xml:space="preserve">Mubarag wholesalers  ,jam two  street  roundabout  ya garissa lodge  and moons  plaza .Eastleigh  </t>
  </si>
  <si>
    <t>09:10</t>
  </si>
  <si>
    <t>JAMES MORGAN</t>
  </si>
  <si>
    <t>Gabriel kithaka</t>
  </si>
  <si>
    <t xml:space="preserve">Ntugi petrol station </t>
  </si>
  <si>
    <t>ochiengjim3@gmail.com</t>
  </si>
  <si>
    <t xml:space="preserve">Winnie kemunto </t>
  </si>
  <si>
    <t>Winnie kemunto</t>
  </si>
  <si>
    <t>Kemunto.winnie@yahoo.com</t>
  </si>
  <si>
    <t>sub disconnected before approving order</t>
  </si>
  <si>
    <t xml:space="preserve">Lisckreshia kiende </t>
  </si>
  <si>
    <t>Martin muraya</t>
  </si>
  <si>
    <t>aphotecs@outlook.com</t>
  </si>
  <si>
    <t>Maua,huduma house</t>
  </si>
  <si>
    <t>Ahmed bishar abdi</t>
  </si>
  <si>
    <t>Mariakani around cbd, Next Kenya Power Office</t>
  </si>
  <si>
    <t>Jane khwesa</t>
  </si>
  <si>
    <t>Janekwesa88@gmail.com</t>
  </si>
  <si>
    <t>Hellen Mwendwa</t>
  </si>
  <si>
    <t>Hellensmwendwa@gmail.com</t>
  </si>
  <si>
    <t xml:space="preserve">AAR hospital </t>
  </si>
  <si>
    <t>Umoja, Nasra estate</t>
  </si>
  <si>
    <t>BENJAMIN KIPKOSGEI</t>
  </si>
  <si>
    <t>benjaminkipkosgei9@gmail.com</t>
  </si>
  <si>
    <t>9:12</t>
  </si>
  <si>
    <t>Faith Mercy</t>
  </si>
  <si>
    <t>faithandango@gmail.com</t>
  </si>
  <si>
    <t>9:23</t>
  </si>
  <si>
    <t>Seif Ali Aboud</t>
  </si>
  <si>
    <t>Seifaliaboud@gmail.com</t>
  </si>
  <si>
    <t>Wiyoni, Wiyoni Secondary School</t>
  </si>
  <si>
    <t xml:space="preserve">Jacob mutuku </t>
  </si>
  <si>
    <t>Jacobmutuku@gmail.com</t>
  </si>
  <si>
    <t>Evans Onduto</t>
  </si>
  <si>
    <t>ondutoevans1992@gmail.com</t>
  </si>
  <si>
    <t xml:space="preserve">Nyamasaria
</t>
  </si>
  <si>
    <t>Edrick Munika</t>
  </si>
  <si>
    <t>edrickmunika@gmailyao.com</t>
  </si>
  <si>
    <t>9:21</t>
  </si>
  <si>
    <t xml:space="preserve">2710251696907
</t>
  </si>
  <si>
    <t xml:space="preserve">SAMUEL MACHARIA </t>
  </si>
  <si>
    <t>Danga George</t>
  </si>
  <si>
    <t>dangageorge08@gmail.com</t>
  </si>
  <si>
    <t>Mercy Kipchumba</t>
  </si>
  <si>
    <t>kipchumbamercy9@gmail.com</t>
  </si>
  <si>
    <t>Osuo primary</t>
  </si>
  <si>
    <t>Dennis Ronoh</t>
  </si>
  <si>
    <t>Erick Onyancha</t>
  </si>
  <si>
    <t>southsidepharmacy@yahoo.com</t>
  </si>
  <si>
    <t>Main bus terminus</t>
  </si>
  <si>
    <t>Benjamin muela kithito</t>
  </si>
  <si>
    <t>Kithitobenjamin@gmail.com</t>
  </si>
  <si>
    <t>Margaret Wangu njuki</t>
  </si>
  <si>
    <t>magichandey@gmail.com</t>
  </si>
  <si>
    <t>St Joseph alamano secondary school</t>
  </si>
  <si>
    <t>Frank Ojwang</t>
  </si>
  <si>
    <t>Kisumu Kondele</t>
  </si>
  <si>
    <t>KELVIN MUIGAI</t>
  </si>
  <si>
    <t>mainakelvin11@gmail.com</t>
  </si>
  <si>
    <t>duruma road Nairobi</t>
  </si>
  <si>
    <t>ALREADY CONNECTED</t>
  </si>
  <si>
    <t>Victor Wanyonyi</t>
  </si>
  <si>
    <t>wanyonyivictor@gmail.com</t>
  </si>
  <si>
    <t>changamwe</t>
  </si>
  <si>
    <t>THADDIUS ODERA</t>
  </si>
  <si>
    <t>JOSEPH OTIENO OCHIENG</t>
  </si>
  <si>
    <t>jotienoochieng@gmail.com</t>
  </si>
  <si>
    <t>Nyamasaria behind Regnol petrol station</t>
  </si>
  <si>
    <t>Paul Onyango</t>
  </si>
  <si>
    <t>WAMBUA MWATHE</t>
  </si>
  <si>
    <t>mbungi@gmail.com</t>
  </si>
  <si>
    <t>MARY MICHAEL</t>
  </si>
  <si>
    <t>marymichael2@gmail.com</t>
  </si>
  <si>
    <t>5G _50Mbps_30days at Ksh.2999</t>
  </si>
  <si>
    <t>migadini</t>
  </si>
  <si>
    <t>Silas Moti</t>
  </si>
  <si>
    <t>sailasmoti4@gmail.com</t>
  </si>
  <si>
    <t>Boniface Njiru Njeru</t>
  </si>
  <si>
    <t>njeruboniface210@gmail.com</t>
  </si>
  <si>
    <t>mwea</t>
  </si>
  <si>
    <t>Mithuthini market</t>
  </si>
  <si>
    <t>Sylvia Wandati</t>
  </si>
  <si>
    <t>Sylviawandi0798348770@gmail.com</t>
  </si>
  <si>
    <t>Ngeria</t>
  </si>
  <si>
    <t>08:57</t>
  </si>
  <si>
    <t>ZACHARIA OSMAN</t>
  </si>
  <si>
    <t>zakariaosman@gmail.com</t>
  </si>
  <si>
    <t>08:58</t>
  </si>
  <si>
    <t>kikuvifestus18@gmail.com</t>
  </si>
  <si>
    <t>Susan Mbaria (2nd order)</t>
  </si>
  <si>
    <t>Valarie Bundi</t>
  </si>
  <si>
    <t>valariebundi53@gmail.com</t>
  </si>
  <si>
    <t>Kisumu Kibuye Market</t>
  </si>
  <si>
    <t>Jones mwashushe</t>
  </si>
  <si>
    <t>Jonesmwashushe@gmail.com</t>
  </si>
  <si>
    <t xml:space="preserve">Werugha primary </t>
  </si>
  <si>
    <t>Arthur Kasoni</t>
  </si>
  <si>
    <t>athurkasonim@gmail.com</t>
  </si>
  <si>
    <t>kiondo</t>
  </si>
  <si>
    <t>Robai Naliaka</t>
  </si>
  <si>
    <t>robainaliaka1@gmail.com</t>
  </si>
  <si>
    <t>clinton001@gmail.com</t>
  </si>
  <si>
    <t>10:55</t>
  </si>
  <si>
    <t>Glory mwendwa</t>
  </si>
  <si>
    <t>glorymwendwa12@gmail.com</t>
  </si>
  <si>
    <t>Kaandu,maua</t>
  </si>
  <si>
    <t>Olesi Idel</t>
  </si>
  <si>
    <t xml:space="preserve">Mamboleo next to Kenya power </t>
  </si>
  <si>
    <t>TITUS KIPKOSGEI</t>
  </si>
  <si>
    <t>phoenixitslns@gmail.com</t>
  </si>
  <si>
    <t>Kwale,Matuga</t>
  </si>
  <si>
    <t>Osoro</t>
  </si>
  <si>
    <t>harrietjames@gmail.com</t>
  </si>
  <si>
    <t>Davis oginga</t>
  </si>
  <si>
    <t>ogingadavies@gmail.com</t>
  </si>
  <si>
    <t>BENSON NJOROGE</t>
  </si>
  <si>
    <t>coxbenson@gmail.com</t>
  </si>
  <si>
    <t xml:space="preserve">Generation west indies 
</t>
  </si>
  <si>
    <t>User  has never been available</t>
  </si>
  <si>
    <t>Samwel Ngugi</t>
  </si>
  <si>
    <t>James mwema</t>
  </si>
  <si>
    <t>jaymwema@gmail.com</t>
  </si>
  <si>
    <t>Jadelica bungoma stage</t>
  </si>
  <si>
    <t>Stanley Makuba Alukhaba</t>
  </si>
  <si>
    <t xml:space="preserve">Mbeme </t>
  </si>
  <si>
    <t>Barissa Ali</t>
  </si>
  <si>
    <t>Barissa59@gmail.com</t>
  </si>
  <si>
    <t xml:space="preserve">Kitengela close to signal apartment </t>
  </si>
  <si>
    <t>Milles Dollah</t>
  </si>
  <si>
    <t>Milles34@gmail.com</t>
  </si>
  <si>
    <t>Embakasi @ Nyayo Estate</t>
  </si>
  <si>
    <t>Burnice</t>
  </si>
  <si>
    <t>burniceamore@gmail.com</t>
  </si>
  <si>
    <t>Mradi close to Embakasi village</t>
  </si>
  <si>
    <t>Will Visit Airtel Shop Once Ready</t>
  </si>
  <si>
    <t>Lloyd Radenyo</t>
  </si>
  <si>
    <t>danielmwirigim@gmail.com</t>
  </si>
  <si>
    <t>Kipkelion, Lelu secondary</t>
  </si>
  <si>
    <t>Allan Kiptoo</t>
  </si>
  <si>
    <t>Fredrick Ouma</t>
  </si>
  <si>
    <t>deltaqulin@gmail.com</t>
  </si>
  <si>
    <t>Kariobangi
Mwisho plaza</t>
  </si>
  <si>
    <t xml:space="preserve">Charlene Muema </t>
  </si>
  <si>
    <t xml:space="preserve">Lawrence Nduva </t>
  </si>
  <si>
    <t>-1.373952,38.017614
Kitui Premier Resort</t>
  </si>
  <si>
    <t>Kavenge Kilonzo</t>
  </si>
  <si>
    <t>kavengekilonzo@gmail.com</t>
  </si>
  <si>
    <t>Matasia,
Ngong.
Moran Plaza</t>
  </si>
  <si>
    <t>Dominic Oudo</t>
  </si>
  <si>
    <t>Oudodominic@gmail.com</t>
  </si>
  <si>
    <t>Kondele, Near Sun Spot Club</t>
  </si>
  <si>
    <t>Owarrte aarnol</t>
  </si>
  <si>
    <t>Arnoldowate@gmail.com</t>
  </si>
  <si>
    <t>JEDIDA AMOS</t>
  </si>
  <si>
    <t>Vok near brookside deport</t>
  </si>
  <si>
    <t>Sharon Odhiambo</t>
  </si>
  <si>
    <t>Lewis Mwavishi</t>
  </si>
  <si>
    <t>lewismwavishi@gmail.com</t>
  </si>
  <si>
    <t>Mbale Town</t>
  </si>
  <si>
    <t>Mbale High school</t>
  </si>
  <si>
    <t>Augustin Don</t>
  </si>
  <si>
    <t>Augustine.ombati@gmail.com</t>
  </si>
  <si>
    <t>Kitengela civil servant</t>
  </si>
  <si>
    <t>buddymasese94@gmail.com</t>
  </si>
  <si>
    <t xml:space="preserve">Jude Victor </t>
  </si>
  <si>
    <t>judevictor25@gmail.com</t>
  </si>
  <si>
    <t>killy9889@gmail.com</t>
  </si>
  <si>
    <t xml:space="preserve">Ramadhan Said </t>
  </si>
  <si>
    <t>ramzansaid1690@gmail.com</t>
  </si>
  <si>
    <t>Kibos kajulu</t>
  </si>
  <si>
    <t>Renson muchui</t>
  </si>
  <si>
    <t>muchuirenson22@gmail.com</t>
  </si>
  <si>
    <t>abdallah Omar</t>
  </si>
  <si>
    <t>abdallahommy48@gmail.com</t>
  </si>
  <si>
    <t>Mambrui, malindi</t>
  </si>
  <si>
    <t>Herine Adhiambo</t>
  </si>
  <si>
    <t>herineaidi081@gmail.com</t>
  </si>
  <si>
    <t>VICTOR WANYONYI</t>
  </si>
  <si>
    <t>victorwanyonyi@gmail.com</t>
  </si>
  <si>
    <t>Naaman Kiprono</t>
  </si>
  <si>
    <t>kipronorotich38@gmail.com</t>
  </si>
  <si>
    <t>Abel Bichang'a</t>
  </si>
  <si>
    <t>abelbichanga@yahoo.com</t>
  </si>
  <si>
    <t xml:space="preserve">Brian Okumu </t>
  </si>
  <si>
    <t xml:space="preserve">Kamalei secondary school </t>
  </si>
  <si>
    <t>Tabal Rutto</t>
  </si>
  <si>
    <t>kruttomathew@gmail.com</t>
  </si>
  <si>
    <t>11:53 &amp; 11:54</t>
  </si>
  <si>
    <t>Paul odari</t>
  </si>
  <si>
    <t>pauladuyu80@gmail.com</t>
  </si>
  <si>
    <t>Kiminini primary</t>
  </si>
  <si>
    <t>Wasike Lameck</t>
  </si>
  <si>
    <t>JACOB MUTUKU</t>
  </si>
  <si>
    <t xml:space="preserve">GETRUDE SAHA </t>
  </si>
  <si>
    <t>getrudeshaha@gmail.com</t>
  </si>
  <si>
    <t>MIRITINI</t>
  </si>
  <si>
    <t>Wendy Odhiambo</t>
  </si>
  <si>
    <t>Kemeilawerence@gmail.com</t>
  </si>
  <si>
    <t>Warren Kalika</t>
  </si>
  <si>
    <t>kalikawarren@gmail.com</t>
  </si>
  <si>
    <t xml:space="preserve">Caleb omondi </t>
  </si>
  <si>
    <t>Omondicaleb@gmail.com</t>
  </si>
  <si>
    <t>Quickmart kondele</t>
  </si>
  <si>
    <t>Kennedy Billy</t>
  </si>
  <si>
    <t>kennybilly19@gmail.com</t>
  </si>
  <si>
    <t>Nyamasaria (Butter toast)</t>
  </si>
  <si>
    <t>Josephmnjiraini@gmail.com</t>
  </si>
  <si>
    <t xml:space="preserve">Kangocho Secondary </t>
  </si>
  <si>
    <t>John Opiyo</t>
  </si>
  <si>
    <t>Erick Oricho</t>
  </si>
  <si>
    <t>oricho077@gmail.com</t>
  </si>
  <si>
    <t>Manyatta (Koyango)</t>
  </si>
  <si>
    <t>Purity katungu</t>
  </si>
  <si>
    <t>puritykkatungu707@gmail.com</t>
  </si>
  <si>
    <t>Ngong -embulbul</t>
  </si>
  <si>
    <t>lucy muiruri</t>
  </si>
  <si>
    <t>lucymuiruri1997@gmail.com</t>
  </si>
  <si>
    <t>Ngong road near racecourse</t>
  </si>
  <si>
    <t>17:55</t>
  </si>
  <si>
    <t>Not aware of the Order</t>
  </si>
  <si>
    <t>synthia otieno</t>
  </si>
  <si>
    <t>Syntiaotieno00@gmail.com</t>
  </si>
  <si>
    <t>Near king David hospital</t>
  </si>
  <si>
    <t>Gerishon Wanjala</t>
  </si>
  <si>
    <t>gerywanjalaa@gmail.com</t>
  </si>
  <si>
    <t>Delta hotel,central police</t>
  </si>
  <si>
    <t>Beatrice Awuor</t>
  </si>
  <si>
    <t xml:space="preserve">Samuel Nyambura </t>
  </si>
  <si>
    <t>samnmbuguah@gmail.com</t>
  </si>
  <si>
    <t>Mutarakwa limuru</t>
  </si>
  <si>
    <t>thadiusopere@gmail.com</t>
  </si>
  <si>
    <t>Lydia Onyango</t>
  </si>
  <si>
    <t>onyangolydia72@gmail.com</t>
  </si>
  <si>
    <t>Ndonyo Dagoreti railway station, Dagoret</t>
  </si>
  <si>
    <t>Enoch Nyachaki</t>
  </si>
  <si>
    <t>nyachakienoc@gmail.com</t>
  </si>
  <si>
    <t>Benjamin Kiprotich</t>
  </si>
  <si>
    <t>talaikaa@gmail.com</t>
  </si>
  <si>
    <t>Opposite Shell on Your way to Langas</t>
  </si>
  <si>
    <t>Ezekiel Mutunga</t>
  </si>
  <si>
    <t>ezekielmutunga3@gmail.com</t>
  </si>
  <si>
    <t>Ruai - Haven Healthcare (Dune)</t>
  </si>
  <si>
    <t>Elijah muema ndulu</t>
  </si>
  <si>
    <t>muemaelijah32@gmail.com</t>
  </si>
  <si>
    <t>Kinyui market(kavumbu Salvation Army)</t>
  </si>
  <si>
    <t>Salim said</t>
  </si>
  <si>
    <t>babsul07@gmail.com</t>
  </si>
  <si>
    <t>Likoni, mwinyi Babu road near Kenya ferry offices</t>
  </si>
  <si>
    <t>Saps Werimo Masaba</t>
  </si>
  <si>
    <t>sapsromeo@gmail.com</t>
  </si>
  <si>
    <t xml:space="preserve">MASEKO Nyabina </t>
  </si>
  <si>
    <t>12:27</t>
  </si>
  <si>
    <t xml:space="preserve">Jane Nyabina </t>
  </si>
  <si>
    <t>Mamboleo oboulo</t>
  </si>
  <si>
    <t>Mohamed ali</t>
  </si>
  <si>
    <t>Mohaosman154@gmail.com</t>
  </si>
  <si>
    <t xml:space="preserve">Bahati superstar wholesalers,  opposite  moons plaza   near garissa lodge   jam street Eastleigh. </t>
  </si>
  <si>
    <t>Nelson Satia</t>
  </si>
  <si>
    <t>nelsonsatiah@gmail.com</t>
  </si>
  <si>
    <t>White house at the bustor</t>
  </si>
  <si>
    <t>Moi University Main Campus</t>
  </si>
  <si>
    <t>Bernard Ouko</t>
  </si>
  <si>
    <t>lavender@gmail.com</t>
  </si>
  <si>
    <t xml:space="preserve">Aweys hussein </t>
  </si>
  <si>
    <t>Husseinkarama@gmail.com</t>
  </si>
  <si>
    <t xml:space="preserve">Jam street,karama shop  2 near moons plaza roundabout </t>
  </si>
  <si>
    <t>kevinomondi@mail.com</t>
  </si>
  <si>
    <t>Wycliffe Odhiambo Otieno</t>
  </si>
  <si>
    <t xml:space="preserve">Behind Otieno oyoo highschool </t>
  </si>
  <si>
    <t>faithmut@gmail.com</t>
  </si>
  <si>
    <t>Embakasi, Nyayo Estate, Court 516, Hse Number 39</t>
  </si>
  <si>
    <t>Lucky awuor odondi</t>
  </si>
  <si>
    <t>luckyawuor846@gmail.com</t>
  </si>
  <si>
    <t>Benjamin Makau</t>
  </si>
  <si>
    <t>makaubenjamin.mwanzia@gmail.com</t>
  </si>
  <si>
    <t>Rachael kaburu</t>
  </si>
  <si>
    <t>Chris Munene</t>
  </si>
  <si>
    <t>munenechris2022@gmail.com</t>
  </si>
  <si>
    <t>Karindundu, karatina</t>
  </si>
  <si>
    <t xml:space="preserve">Noah cheruiyot </t>
  </si>
  <si>
    <t>noahcheruiyot3791@gmail.com</t>
  </si>
  <si>
    <t>Jay graphics, next to Kecheyat - Mogogosiek</t>
  </si>
  <si>
    <t>Fidelis Machuma</t>
  </si>
  <si>
    <t>jamesluganu@gmail.com</t>
  </si>
  <si>
    <t>Pamus residence, Lusaka road</t>
  </si>
  <si>
    <t>Sarah Simiyu</t>
  </si>
  <si>
    <t>sarahsimiyu906@gnail.con</t>
  </si>
  <si>
    <t>Kamagambo nyabigege market</t>
  </si>
  <si>
    <t>Dudi Thomas</t>
  </si>
  <si>
    <t>dudiadanje@gmail.com</t>
  </si>
  <si>
    <t>Steven otiende aoya</t>
  </si>
  <si>
    <t>aoyasteven205@gmail.com</t>
  </si>
  <si>
    <t>Nyawita market</t>
  </si>
  <si>
    <t xml:space="preserve">Alice Peter </t>
  </si>
  <si>
    <t>Alicepeter@gmail.com</t>
  </si>
  <si>
    <t>John mworia</t>
  </si>
  <si>
    <t>Cornelius K</t>
  </si>
  <si>
    <t>corneliuskip@gmail.com</t>
  </si>
  <si>
    <t>Kipkaren primary</t>
  </si>
  <si>
    <t>Abnery Liabutsa</t>
  </si>
  <si>
    <t>abneryakhwaba81@gmail.com</t>
  </si>
  <si>
    <t>Poshomill</t>
  </si>
  <si>
    <t>Denis kipkoech</t>
  </si>
  <si>
    <t xml:space="preserve">Lazarus Onyando </t>
  </si>
  <si>
    <t>Lazarusonyando316@gmail.com</t>
  </si>
  <si>
    <t>Kisumu Cbd</t>
  </si>
  <si>
    <t>Cliffton Makulu</t>
  </si>
  <si>
    <t>ommidecliff@gmail.com</t>
  </si>
  <si>
    <t>Buruburu Nearest landmark - SOS</t>
  </si>
  <si>
    <t>Joyson Mbiu</t>
  </si>
  <si>
    <t>joysonmbiu2@gmail.com</t>
  </si>
  <si>
    <t>Near New Kiwasco</t>
  </si>
  <si>
    <t>ochiengv810@gmail.com</t>
  </si>
  <si>
    <t>David Opiyo</t>
  </si>
  <si>
    <t xml:space="preserve">Dagoretti behind riruta shepherd pri school </t>
  </si>
  <si>
    <t>Samuel Mbugua Nyambura</t>
  </si>
  <si>
    <t>Mutarakwa shopping center- Limuru</t>
  </si>
  <si>
    <t>EMMANUEL AGISU</t>
  </si>
  <si>
    <t>Bernard Ondicho Kafuna</t>
  </si>
  <si>
    <t>bernardondicho2@gmail.com</t>
  </si>
  <si>
    <t xml:space="preserve">St Dennis Catholic Church </t>
  </si>
  <si>
    <t>Robert Osoro</t>
  </si>
  <si>
    <t>robertosoro24@gmail.com</t>
  </si>
  <si>
    <t>Igonga in Bonchari</t>
  </si>
  <si>
    <t>Millicent Kawira</t>
  </si>
  <si>
    <t>millcentkawira@yahoo.com</t>
  </si>
  <si>
    <t>Embassy house CBD</t>
  </si>
  <si>
    <t>Nicodemus Makio</t>
  </si>
  <si>
    <t>Makionicolus@gmail.com</t>
  </si>
  <si>
    <t>Harbakuk Mwango</t>
  </si>
  <si>
    <t>harbakukm@gmail.com</t>
  </si>
  <si>
    <t xml:space="preserve">Mihang'o
Nearest landmark: APTC - a KM distance apart
</t>
  </si>
  <si>
    <t>Henry Ojiambo</t>
  </si>
  <si>
    <t>ojiambohenry92@g.mail.com</t>
  </si>
  <si>
    <t>Susan Achieng</t>
  </si>
  <si>
    <t>ochiengsuz554@gmail.com</t>
  </si>
  <si>
    <t>17:23</t>
  </si>
  <si>
    <t>Kiirua</t>
  </si>
  <si>
    <t>Gerald Gerah</t>
  </si>
  <si>
    <t>gd8517992@g.mail.com</t>
  </si>
  <si>
    <t>Wilfred Onyango</t>
  </si>
  <si>
    <t>wilfredonyango440@gmail.com</t>
  </si>
  <si>
    <t>Longonot Primary</t>
  </si>
  <si>
    <t>17:40</t>
  </si>
  <si>
    <t>James Midika Ogega</t>
  </si>
  <si>
    <t>jamesmidika225@gmail.com</t>
  </si>
  <si>
    <t>Nyakoko primary</t>
  </si>
  <si>
    <t xml:space="preserve">Henry Ojiambo </t>
  </si>
  <si>
    <t>PENINAH WANGARI</t>
  </si>
  <si>
    <t>Rose wangui</t>
  </si>
  <si>
    <t>Rosewangui3@gmail.com</t>
  </si>
  <si>
    <t>St.Monica Lanet</t>
  </si>
  <si>
    <t>Marvin Mukoma</t>
  </si>
  <si>
    <t>marvinmukoma@gmail.com</t>
  </si>
  <si>
    <t>Saika
Naivas Supermarket Saika</t>
  </si>
  <si>
    <t>Kapsorok sec sch</t>
  </si>
  <si>
    <t>Nicholas muchui</t>
  </si>
  <si>
    <t xml:space="preserve">St Mary's kibomet </t>
  </si>
  <si>
    <t>16:57</t>
  </si>
  <si>
    <t>Labbatt kosngei</t>
  </si>
  <si>
    <t>Labattkoskei@gmail.com</t>
  </si>
  <si>
    <t>Ololwa Road, Ngong kiboko lane</t>
  </si>
  <si>
    <t>Everline</t>
  </si>
  <si>
    <t>Evarline123@gmail.com</t>
  </si>
  <si>
    <t>Wesley Ogechi</t>
  </si>
  <si>
    <t>ogechiwesley96@gmail.com</t>
  </si>
  <si>
    <t>Kiogoro  behind sda church</t>
  </si>
  <si>
    <t>stephenmutugi@gmail.com</t>
  </si>
  <si>
    <t>Rwika</t>
  </si>
  <si>
    <t>9:22</t>
  </si>
  <si>
    <t>Sharon omingo</t>
  </si>
  <si>
    <t>sharonbosibori2002@gmail.com</t>
  </si>
  <si>
    <t>Mosocho near st partricks</t>
  </si>
  <si>
    <t>John Mwema</t>
  </si>
  <si>
    <t>John.mwema@outlook.com</t>
  </si>
  <si>
    <t>Kandhahari, Lamu Boys Sec.School</t>
  </si>
  <si>
    <t>LAINISHA SACCO SOCIETY LIMITED</t>
  </si>
  <si>
    <t>info@lainishasacco.co.ke</t>
  </si>
  <si>
    <t>MWEA - LAINISHA SACCO SOCIETY LIMITED</t>
  </si>
  <si>
    <t>Haitham khalid</t>
  </si>
  <si>
    <t>Haithamkhalid17000@gmail.com</t>
  </si>
  <si>
    <t>Rattan square nyali</t>
  </si>
  <si>
    <t>KEROKA</t>
  </si>
  <si>
    <t>9:55</t>
  </si>
  <si>
    <t>Beverlyne Igada</t>
  </si>
  <si>
    <t>beverlynevirembu@gmail.com</t>
  </si>
  <si>
    <t>Ndwaru road,Kikuyu</t>
  </si>
  <si>
    <t>Nicodemus osonyo</t>
  </si>
  <si>
    <t>Nicodemusosonyo@gmail.com</t>
  </si>
  <si>
    <t>Cbd town</t>
  </si>
  <si>
    <t>Monica Marura</t>
  </si>
  <si>
    <t>756623251 / 720076863</t>
  </si>
  <si>
    <t>maruramonica@gmail.com</t>
  </si>
  <si>
    <t>Lamu market, Lamu Fort</t>
  </si>
  <si>
    <t>Charles Musyoka</t>
  </si>
  <si>
    <t>charlessyoks411@gmail.com</t>
  </si>
  <si>
    <t>Alex NGARI</t>
  </si>
  <si>
    <t>nelius mumbi</t>
  </si>
  <si>
    <t>nimonelly777@gmail.com</t>
  </si>
  <si>
    <t xml:space="preserve"> karatina,Deliverance Church</t>
  </si>
  <si>
    <t>Esther Odembo</t>
  </si>
  <si>
    <t>9:47</t>
  </si>
  <si>
    <t>George Ndichu Muiruri</t>
  </si>
  <si>
    <t>kimondokruiz@gmail.com</t>
  </si>
  <si>
    <t xml:space="preserve">Thika Aipca </t>
  </si>
  <si>
    <t>Barrack Sigilain</t>
  </si>
  <si>
    <t>barracksiglain3@icloud.com</t>
  </si>
  <si>
    <t>South C
Akiba 78, House 172
Nearest landmark- Culture Cafe</t>
  </si>
  <si>
    <t xml:space="preserve">George Muramba </t>
  </si>
  <si>
    <t>muramba8@gmail.com</t>
  </si>
  <si>
    <t>Muyeye secondary school</t>
  </si>
  <si>
    <t>Salim Ali</t>
  </si>
  <si>
    <t>Salimchama93@gmail.com</t>
  </si>
  <si>
    <t>Likoni,mtongwe</t>
  </si>
  <si>
    <t>Craig Moturi</t>
  </si>
  <si>
    <t>craigonyancha@gmail.com</t>
  </si>
  <si>
    <t>Top View Apartment
Nearest landmark- Machakos University</t>
  </si>
  <si>
    <t>Jedida Amos</t>
  </si>
  <si>
    <t>Kisimani stage</t>
  </si>
  <si>
    <t>lovaroba1@gmail.com</t>
  </si>
  <si>
    <t>jackline@gmail.com</t>
  </si>
  <si>
    <t xml:space="preserve">Westlands General Mathenge road,Azalea square </t>
  </si>
  <si>
    <t>Poly</t>
  </si>
  <si>
    <t>poly@gmail.com</t>
  </si>
  <si>
    <t>Zambezi</t>
  </si>
  <si>
    <t>Nyambera near kisii town</t>
  </si>
  <si>
    <t>Stephen Kigambi</t>
  </si>
  <si>
    <t>stephenkigambi@gmail.com</t>
  </si>
  <si>
    <t>9:41 &amp; 9:47</t>
  </si>
  <si>
    <t xml:space="preserve">Alpinewatts Enterprise </t>
  </si>
  <si>
    <t>alpinewatts@gmail.com</t>
  </si>
  <si>
    <t>Ilaria Julius</t>
  </si>
  <si>
    <t>ilariajulius@gmail.com</t>
  </si>
  <si>
    <t>Asura Abdiile</t>
  </si>
  <si>
    <t>asuraabdi@gmail.com</t>
  </si>
  <si>
    <t>Moses Otuni</t>
  </si>
  <si>
    <t>mosesotuni@gmail.com</t>
  </si>
  <si>
    <t>John kioko</t>
  </si>
  <si>
    <t>Daniel Muoka</t>
  </si>
  <si>
    <t>muokadaniel89@gmail.com</t>
  </si>
  <si>
    <t>Umoja1</t>
  </si>
  <si>
    <t xml:space="preserve"> Ali muhumed adan </t>
  </si>
  <si>
    <t>aliadan350@gmail.com</t>
  </si>
  <si>
    <t>Eastleigh 
Muratina street</t>
  </si>
  <si>
    <t>Lucia Ndanu</t>
  </si>
  <si>
    <t>Luciandanu@gmail.com</t>
  </si>
  <si>
    <t xml:space="preserve">Kitui Muslim School </t>
  </si>
  <si>
    <t>franciskarimi@gmail.com</t>
  </si>
  <si>
    <t xml:space="preserve">Millicent karani </t>
  </si>
  <si>
    <t>Millicentkarani0@gmail.com</t>
  </si>
  <si>
    <t>Clare wanjiru</t>
  </si>
  <si>
    <t>claremwangi28@gmail.com</t>
  </si>
  <si>
    <t>Juma Lewa Ismael</t>
  </si>
  <si>
    <t xml:space="preserve">Masjid Barka, along Kengeleni rd. </t>
  </si>
  <si>
    <t>gilbertnyongesa@gmail.com</t>
  </si>
  <si>
    <t>Mathew kimilu</t>
  </si>
  <si>
    <t>Kenamisjoe@gmail.com</t>
  </si>
  <si>
    <t>Lucia njeri mburu</t>
  </si>
  <si>
    <t>L64288955@GMAIL.COM</t>
  </si>
  <si>
    <t>gilbert omwange</t>
  </si>
  <si>
    <t>gilbertomwange@gmail.com</t>
  </si>
  <si>
    <t>kibera</t>
  </si>
  <si>
    <t>Solomon Ruto</t>
  </si>
  <si>
    <t>solomonruto@55.gmail.com</t>
  </si>
  <si>
    <t>Linus mwogi</t>
  </si>
  <si>
    <t>linusmwogi1@gmail.com</t>
  </si>
  <si>
    <t xml:space="preserve"> Nakuru Showground</t>
  </si>
  <si>
    <t>info@proauto.co.ke</t>
  </si>
  <si>
    <t>robert@gmail.com</t>
  </si>
  <si>
    <t xml:space="preserve">Parklands </t>
  </si>
  <si>
    <t>Calvin Ouma</t>
  </si>
  <si>
    <t>oumacalvin@gmail.com</t>
  </si>
  <si>
    <t>sub has portable gadget</t>
  </si>
  <si>
    <t>ALI MWENZA</t>
  </si>
  <si>
    <t>aliramuno@gmail.com</t>
  </si>
  <si>
    <t>TIWI MATUGA</t>
  </si>
  <si>
    <t xml:space="preserve">Charles Kemboi </t>
  </si>
  <si>
    <t>charleskemboi@gmail.com</t>
  </si>
  <si>
    <t xml:space="preserve">Ambana house,upper basement </t>
  </si>
  <si>
    <t>Nelson Owili</t>
  </si>
  <si>
    <t>Rodgers Mutuku</t>
  </si>
  <si>
    <t>rodgers85@gmail.com</t>
  </si>
  <si>
    <t xml:space="preserve">Taranganya girls </t>
  </si>
  <si>
    <t>Joseph augo aluma</t>
  </si>
  <si>
    <t>Josephaugo99@gmail.com</t>
  </si>
  <si>
    <t>Ringroad primary nyalenda</t>
  </si>
  <si>
    <t>The Number is temporarily out of Service</t>
  </si>
  <si>
    <t>Sub claims he didnt make any order</t>
  </si>
  <si>
    <t>Sub to get back when Ready</t>
  </si>
  <si>
    <t>ELIAS PAMBA</t>
  </si>
  <si>
    <t>eliaspamba@gmail.com</t>
  </si>
  <si>
    <t>Kware pipeline</t>
  </si>
  <si>
    <t>OSCAR NYAMAI</t>
  </si>
  <si>
    <t>oscareliudnyamai54@gmail.com</t>
  </si>
  <si>
    <t>utawala AP training college</t>
  </si>
  <si>
    <t>Mark Barasa</t>
  </si>
  <si>
    <t>makongobarasa@gmail.com</t>
  </si>
  <si>
    <t>budarangi (budarangi highschool)</t>
  </si>
  <si>
    <t>Micah Mungau</t>
  </si>
  <si>
    <t>Mungau02@gmail.com</t>
  </si>
  <si>
    <t xml:space="preserve">10:28 </t>
  </si>
  <si>
    <t>Micah Mungau( 2nd one)</t>
  </si>
  <si>
    <t>titus kipgkosgei</t>
  </si>
  <si>
    <t>matuga</t>
  </si>
  <si>
    <t>Erick Kiprono Maiyo</t>
  </si>
  <si>
    <t>maiyoerick6@gmail.com</t>
  </si>
  <si>
    <t>Egerton main campus</t>
  </si>
  <si>
    <t>Emmanuel ruben</t>
  </si>
  <si>
    <t>emmanuelreuben41@gmail.com</t>
  </si>
  <si>
    <t>Nyamarambe (nyakorere)</t>
  </si>
  <si>
    <t>Mathew Kiprop</t>
  </si>
  <si>
    <t>lagatmathewlagat@gmail.com</t>
  </si>
  <si>
    <t>Denja</t>
  </si>
  <si>
    <t>NYANGA AUSTON</t>
  </si>
  <si>
    <t>austontheedon@gmail.com</t>
  </si>
  <si>
    <t>Kaninwanthiga (Embu)</t>
  </si>
  <si>
    <t>Otieno Elias Owiti</t>
  </si>
  <si>
    <t>Samuel mugo</t>
  </si>
  <si>
    <t>View park towers</t>
  </si>
  <si>
    <t>Kijiji nut</t>
  </si>
  <si>
    <t>Sylvia Nafula Sirengo</t>
  </si>
  <si>
    <t>officialsirengo@gmail.com</t>
  </si>
  <si>
    <t xml:space="preserve">Ezra kiptoo </t>
  </si>
  <si>
    <t>beutyface342@gmail.com</t>
  </si>
  <si>
    <t>Kiritiri</t>
  </si>
  <si>
    <t xml:space="preserve">Brayan kiptoo </t>
  </si>
  <si>
    <t>braisonmelli@gmail.com</t>
  </si>
  <si>
    <t xml:space="preserve">Naivas Supermarket </t>
  </si>
  <si>
    <t>victoroteng16@gmail.com</t>
  </si>
  <si>
    <t>Peter githiki</t>
  </si>
  <si>
    <t>petergithikingujo@gmail.com</t>
  </si>
  <si>
    <t xml:space="preserve"> ISAAC KISORO</t>
  </si>
  <si>
    <t>ikisoro@gmail.com</t>
  </si>
  <si>
    <t>Alpha Karoki</t>
  </si>
  <si>
    <t>alphakaroki144@gmail.com</t>
  </si>
  <si>
    <t>juja road</t>
  </si>
  <si>
    <t>Charles Simiyu Wanyonyi</t>
  </si>
  <si>
    <t>charlessimiyu865@gmail.com</t>
  </si>
  <si>
    <t>Kangemi bottom line</t>
  </si>
  <si>
    <t>Joseph Jowi</t>
  </si>
  <si>
    <t>Josephjowi5@gmail.com</t>
  </si>
  <si>
    <t>Denis Kipkoech</t>
  </si>
  <si>
    <t>Calvin Mongare</t>
  </si>
  <si>
    <t>calvinsmithcs074544523@gmail.com</t>
  </si>
  <si>
    <t>Marani near kerra offices</t>
  </si>
  <si>
    <t>Aspan Thomas</t>
  </si>
  <si>
    <t>aspanthomas668@gmail.com</t>
  </si>
  <si>
    <t>John muli</t>
  </si>
  <si>
    <t>johnmuli27@yahoo.com</t>
  </si>
  <si>
    <t xml:space="preserve">Kayole,Thawabu primary school </t>
  </si>
  <si>
    <t>kospavet@gmail.com</t>
  </si>
  <si>
    <t xml:space="preserve">Karagita, near Rubiri primary </t>
  </si>
  <si>
    <t>JESSE MAINA</t>
  </si>
  <si>
    <t>jecymaina1@gmail.com</t>
  </si>
  <si>
    <t xml:space="preserve">JujaNearest landmark- Mugutha Police Post </t>
  </si>
  <si>
    <t>HENRY BARNO</t>
  </si>
  <si>
    <t>henrybarno10@gmail.com</t>
  </si>
  <si>
    <t>kuinet, Mikweni Primary School</t>
  </si>
  <si>
    <t>hanningtonkagasi45@gmail.com</t>
  </si>
  <si>
    <t xml:space="preserve">Brightone koso otieno </t>
  </si>
  <si>
    <t>Brightonekode@gmail.com</t>
  </si>
  <si>
    <t>gerry aywah</t>
  </si>
  <si>
    <t xml:space="preserve">gerryaywah@yahoo.co.uk </t>
  </si>
  <si>
    <t>jogoo road near church army</t>
  </si>
  <si>
    <t xml:space="preserve">Linus mwogi(second order) </t>
  </si>
  <si>
    <t>Linusmwogi1@gmail.com</t>
  </si>
  <si>
    <t>Ruth Nyamusi Mokaya</t>
  </si>
  <si>
    <t>rnyamusi215@gmail.com</t>
  </si>
  <si>
    <t>Total Wangige</t>
  </si>
  <si>
    <t>Elvis Kipngeno</t>
  </si>
  <si>
    <t>kipngenoelvis7@gmail.com</t>
  </si>
  <si>
    <t>Sosiot Health Centre</t>
  </si>
  <si>
    <t>Nancy Kimutai</t>
  </si>
  <si>
    <t>mitainancy87@gmail.com</t>
  </si>
  <si>
    <t>Lucas Munialo</t>
  </si>
  <si>
    <t>lucawanja@yahoo.com</t>
  </si>
  <si>
    <t>Rodii</t>
  </si>
  <si>
    <t>whyternicholus@gmail.com</t>
  </si>
  <si>
    <t>Oyugis Bus Stop</t>
  </si>
  <si>
    <t>Mathew Rutto</t>
  </si>
  <si>
    <t>mathewrutto@gmail.com</t>
  </si>
  <si>
    <t xml:space="preserve">Peter Michael </t>
  </si>
  <si>
    <t xml:space="preserve">Muhuru Bay, nelly investment </t>
  </si>
  <si>
    <t>14:40</t>
  </si>
  <si>
    <t xml:space="preserve">Benard Khamala </t>
  </si>
  <si>
    <t>Abigael muriuki</t>
  </si>
  <si>
    <t>muriukiabigael96@gmail.com</t>
  </si>
  <si>
    <t xml:space="preserve">Statehouse </t>
  </si>
  <si>
    <t>Briton</t>
  </si>
  <si>
    <t xml:space="preserve">Busia town, Victory Apartments </t>
  </si>
  <si>
    <t xml:space="preserve">Nelson Lucheli </t>
  </si>
  <si>
    <t>nelsonlucheli94@gmail.com</t>
  </si>
  <si>
    <t>Kitengela Naivas</t>
  </si>
  <si>
    <t xml:space="preserve">Josphine Atieno </t>
  </si>
  <si>
    <t>Josphineokinyi@gmail.com</t>
  </si>
  <si>
    <t>Mega plaza cbd</t>
  </si>
  <si>
    <t>Dennis kipngetich</t>
  </si>
  <si>
    <t>Kipngetichd60@gmail.com</t>
  </si>
  <si>
    <t xml:space="preserve">Maua leisure caves </t>
  </si>
  <si>
    <t>Margaret njuguna</t>
  </si>
  <si>
    <t>wambuinjugunamargaret@gmail.com</t>
  </si>
  <si>
    <t>Umoja near PCEA CHURCH and Umoja mkt</t>
  </si>
  <si>
    <t>Dennis kipkurui langat</t>
  </si>
  <si>
    <t>Onesmas Kimanthi Nyanga</t>
  </si>
  <si>
    <t>ronesmas2@gmail.com</t>
  </si>
  <si>
    <t>Pipeline Airport landing hotel</t>
  </si>
  <si>
    <t xml:space="preserve">Victor Muthuri </t>
  </si>
  <si>
    <t>nmukwe@gmail.com</t>
  </si>
  <si>
    <t>Victor mwirushi</t>
  </si>
  <si>
    <t>victormwirushi@gmail.com</t>
  </si>
  <si>
    <t>Kionyo</t>
  </si>
  <si>
    <t>Alice peter</t>
  </si>
  <si>
    <t>Sub not interested in odu</t>
  </si>
  <si>
    <t>kondele</t>
  </si>
  <si>
    <t>Brighton Oluochi</t>
  </si>
  <si>
    <t>Busia TownNearest landmark - Victory Academy</t>
  </si>
  <si>
    <t>Vincent Mwdavyo</t>
  </si>
  <si>
    <t>Vincentmndanyi@gmail.com</t>
  </si>
  <si>
    <t>Eastleigh Yare plaza Near Cooperative Bank</t>
  </si>
  <si>
    <t>Jack Lukas Omondi</t>
  </si>
  <si>
    <t>Jack Omondi</t>
  </si>
  <si>
    <t>jacklukasomondi@yahoo.com</t>
  </si>
  <si>
    <t xml:space="preserve">AHERO market(fish market) </t>
  </si>
  <si>
    <t>FRANCIS ONYANGO</t>
  </si>
  <si>
    <t>francisonyango25990066@gmail.com</t>
  </si>
  <si>
    <t>Kibos (Nairobi ndogo)</t>
  </si>
  <si>
    <t>jentrix shivanda</t>
  </si>
  <si>
    <t>jentrixshivanda20@gmail.com</t>
  </si>
  <si>
    <t>Lucy wanjah</t>
  </si>
  <si>
    <t>lucywanja08@gmail.com</t>
  </si>
  <si>
    <t>Ngong road</t>
  </si>
  <si>
    <t>Bilha Maina</t>
  </si>
  <si>
    <t>Bilhaaa0092@gmail.com</t>
  </si>
  <si>
    <t>Evans muchiri</t>
  </si>
  <si>
    <t>Jembetradersassociation2020@gmail.com</t>
  </si>
  <si>
    <t>Hellen Munyiri</t>
  </si>
  <si>
    <t>munyirihellen34@gmail.com</t>
  </si>
  <si>
    <t>Karatina -Marwa</t>
  </si>
  <si>
    <t>Mahigaini</t>
  </si>
  <si>
    <t>Eunice wakaba</t>
  </si>
  <si>
    <t>eunicewasheke@gmail.com</t>
  </si>
  <si>
    <t>Mbagathi road</t>
  </si>
  <si>
    <t>ediapeny@gmail.com</t>
  </si>
  <si>
    <t>Ryan Shikuku</t>
  </si>
  <si>
    <t>ryanrolly112@g.mail.com</t>
  </si>
  <si>
    <t xml:space="preserve">Shianda police station </t>
  </si>
  <si>
    <t>reagan417@gmail.com</t>
  </si>
  <si>
    <t>Erick Kasuku</t>
  </si>
  <si>
    <t>kasukuerick13@gmail.com</t>
  </si>
  <si>
    <t>Ragogo in kegogi marani ,near ragogo primary</t>
  </si>
  <si>
    <t>Wilson mwangashi</t>
  </si>
  <si>
    <t>mwangashiw@gmail.com</t>
  </si>
  <si>
    <t>Evans anjawa</t>
  </si>
  <si>
    <t>anjawaevans99@gmail.com</t>
  </si>
  <si>
    <t>Near Rhonda primary school</t>
  </si>
  <si>
    <t>Festus Makiango</t>
  </si>
  <si>
    <t>Festusmakiango@gmail.com</t>
  </si>
  <si>
    <t xml:space="preserve">Everline </t>
  </si>
  <si>
    <t>Eva123@gmail.com</t>
  </si>
  <si>
    <t>Donarld Wafula</t>
  </si>
  <si>
    <t>waffdonald@gmail.com</t>
  </si>
  <si>
    <t>Kitale,Premier,Masinde Muliro Primary</t>
  </si>
  <si>
    <t>Clinton Kiprono</t>
  </si>
  <si>
    <t>clintonkiprono043@gmail.com</t>
  </si>
  <si>
    <t>Dennis otieno</t>
  </si>
  <si>
    <t>odhiambodennis254@gmail.com</t>
  </si>
  <si>
    <t>Brenda Kibura</t>
  </si>
  <si>
    <t>Umoja 
Umoja kwa Chief
Margeo House</t>
  </si>
  <si>
    <t>Wanted Pocket Mifi</t>
  </si>
  <si>
    <t>Charleskanui2016@gmail.com</t>
  </si>
  <si>
    <t>Robert Joash</t>
  </si>
  <si>
    <t>robertjoash254@gmail.com</t>
  </si>
  <si>
    <t xml:space="preserve">Limuru
Mabroukie Factoy
</t>
  </si>
  <si>
    <t>Kelvin murimi</t>
  </si>
  <si>
    <t>km3737764@gmail.com</t>
  </si>
  <si>
    <t xml:space="preserve">Mike Omondi </t>
  </si>
  <si>
    <t>Owen Momanyi</t>
  </si>
  <si>
    <t>bussinessowen402@gmail.com</t>
  </si>
  <si>
    <t>Nanyuki,
Nearest landmark- Camp George</t>
  </si>
  <si>
    <t>Mohammed Issac</t>
  </si>
  <si>
    <t>honmohaa@gmail.com</t>
  </si>
  <si>
    <t>Alhidaya</t>
  </si>
  <si>
    <t xml:space="preserve">Christopher Birgen </t>
  </si>
  <si>
    <t>birgenkc@gmail.com</t>
  </si>
  <si>
    <t xml:space="preserve">Kericho. BROWNS Tea Multinational </t>
  </si>
  <si>
    <t>Michael Adala</t>
  </si>
  <si>
    <t>michaeladala14@gmail.com</t>
  </si>
  <si>
    <t>Umoja zone 1</t>
  </si>
  <si>
    <t>To raise SR on 17th Nov</t>
  </si>
  <si>
    <t xml:space="preserve">Nandi </t>
  </si>
  <si>
    <t>Ndalat Kabiemit Primary, Junior and Secondary schools</t>
  </si>
  <si>
    <t>John machael kinyua</t>
  </si>
  <si>
    <t>kinyuajm2019@gmail.com</t>
  </si>
  <si>
    <t>Nyeri,munyu Nearest landmark:Munyu primary/secondary school</t>
  </si>
  <si>
    <t xml:space="preserve">Ryan Shikuku </t>
  </si>
  <si>
    <t>ryanrolly112@gmail.com</t>
  </si>
  <si>
    <t>Simon okumu wandera</t>
  </si>
  <si>
    <t>Okumusimon45@gmail.com</t>
  </si>
  <si>
    <t>Angura malaba</t>
  </si>
  <si>
    <t>MAGUTT WILLIAM</t>
  </si>
  <si>
    <t>maguttw@gmail.com</t>
  </si>
  <si>
    <t>Ting'a (Ekoro)</t>
  </si>
  <si>
    <t>Angilas dismus</t>
  </si>
  <si>
    <t>Dismusangilus@gmail.com</t>
  </si>
  <si>
    <t>17:27</t>
  </si>
  <si>
    <t>17:44</t>
  </si>
  <si>
    <t>17:22</t>
  </si>
  <si>
    <t xml:space="preserve">Mnarani </t>
  </si>
  <si>
    <t>lucyolang@yahoo.com</t>
  </si>
  <si>
    <t>Beatrice maina</t>
  </si>
  <si>
    <t>beatrice212@gmail.com</t>
  </si>
  <si>
    <t>Bomas of kenya</t>
  </si>
  <si>
    <t>Kisumu Mamboleo</t>
  </si>
  <si>
    <t>Irine wanja</t>
  </si>
  <si>
    <t>Irineiigs2015@yahoo.com</t>
  </si>
  <si>
    <t>Cytonn investments ruaka</t>
  </si>
  <si>
    <t>Reagan omondi</t>
  </si>
  <si>
    <t>officesolutionsint111@gmail.com</t>
  </si>
  <si>
    <t>Zambezi Waiyaki way</t>
  </si>
  <si>
    <t>josephjowi5@gmail.com</t>
  </si>
  <si>
    <t>Wiga Ward,
Nearest landmark-Masara Secondary</t>
  </si>
  <si>
    <t xml:space="preserve">Samuel Nganga Macharia </t>
  </si>
  <si>
    <t>Jairus omollo</t>
  </si>
  <si>
    <t>omolojairus@gmail.com</t>
  </si>
  <si>
    <t>Amazon pipeline</t>
  </si>
  <si>
    <t>Client has another network provider</t>
  </si>
  <si>
    <t>Omolo</t>
  </si>
  <si>
    <t>Josphine Wanjiru</t>
  </si>
  <si>
    <t>Wanjirujosphine5@gmail.com</t>
  </si>
  <si>
    <t>Anastacia Chepkoech</t>
  </si>
  <si>
    <t>chepko30@gmail.com</t>
  </si>
  <si>
    <t xml:space="preserve">Kapsabet Town,
Nearest landmark- St Peters Michael
</t>
  </si>
  <si>
    <t>Elvis kimani</t>
  </si>
  <si>
    <t>elviskimani65@gmail.com</t>
  </si>
  <si>
    <t>Around bonje,Changamwe</t>
  </si>
  <si>
    <t>Ali hassan</t>
  </si>
  <si>
    <t>caliphphotograpy@gmail.com</t>
  </si>
  <si>
    <t xml:space="preserve">Ahmed Bishar Abdi </t>
  </si>
  <si>
    <t>Mariakani town,JCC</t>
  </si>
  <si>
    <t>Samson kiranga</t>
  </si>
  <si>
    <t>Samsonkiranga@gmail.com</t>
  </si>
  <si>
    <t>Vincent Mwanzia</t>
  </si>
  <si>
    <t>mwanziavincen2@gmail.com</t>
  </si>
  <si>
    <t>Salgaa,
Salgaa Police Post</t>
  </si>
  <si>
    <t>to call back salesman</t>
  </si>
  <si>
    <t>Anthony maore</t>
  </si>
  <si>
    <t>Anthonymaore56@gmail.com</t>
  </si>
  <si>
    <t>James Muigai</t>
  </si>
  <si>
    <t>mwihandijinnie@gmail.com</t>
  </si>
  <si>
    <t>Kasarani,camp David,Njeri castle</t>
  </si>
  <si>
    <t>Mosezekiel01@gmail.com</t>
  </si>
  <si>
    <t>Namasambu sabwami</t>
  </si>
  <si>
    <t>Sambwamina@gmail.com</t>
  </si>
  <si>
    <t>John oduki</t>
  </si>
  <si>
    <t>Odukijay790@gmail.com</t>
  </si>
  <si>
    <t>Abou swaleh</t>
  </si>
  <si>
    <t>Abuswalah@gmail.com</t>
  </si>
  <si>
    <t>David ouko</t>
  </si>
  <si>
    <t>Davidouko@gmail.com</t>
  </si>
  <si>
    <t>Mombasa bamburi</t>
  </si>
  <si>
    <t>Derrick Mbara</t>
  </si>
  <si>
    <t>derrickmbara8@gmail.com</t>
  </si>
  <si>
    <t>Nyahera Dago, Near Sidika Primary</t>
  </si>
  <si>
    <t>Lameck ongera</t>
  </si>
  <si>
    <t>lameckongera@gmail.com</t>
  </si>
  <si>
    <t>Kemera, NearMCAOfficeManga Sub county</t>
  </si>
  <si>
    <t>Levis kweyu</t>
  </si>
  <si>
    <t>Levkweyu90@gmail.com</t>
  </si>
  <si>
    <t>Mombasa mikindani</t>
  </si>
  <si>
    <t>Allan ougo</t>
  </si>
  <si>
    <t>Rizikicomps@gmail.com</t>
  </si>
  <si>
    <t xml:space="preserve">Malindi </t>
  </si>
  <si>
    <t>Mishi hamisi</t>
  </si>
  <si>
    <t>Mishiham@gmail.com</t>
  </si>
  <si>
    <t xml:space="preserve">Mombasa likoni </t>
  </si>
  <si>
    <t>customer already has the device</t>
  </si>
  <si>
    <t>Anthony kangwana</t>
  </si>
  <si>
    <t>anthonykangwana@gmail.com</t>
  </si>
  <si>
    <t xml:space="preserve">Suneka near ekerorano market </t>
  </si>
  <si>
    <t>Salah salah</t>
  </si>
  <si>
    <t>Salahsalah@gmail.com</t>
  </si>
  <si>
    <t>Mombasa makupa spaki</t>
  </si>
  <si>
    <t>magicskillsmld@gmail.com</t>
  </si>
  <si>
    <t>Near cooperative bank Malindi</t>
  </si>
  <si>
    <t>Simiyu</t>
  </si>
  <si>
    <t>Vincent Akol</t>
  </si>
  <si>
    <t>Vincentakol@gmail.com</t>
  </si>
  <si>
    <t>WWWSIMONMWANGI773@gmail.com</t>
  </si>
  <si>
    <t>Melvin khamira</t>
  </si>
  <si>
    <t>khamiramelvin@gmail.com</t>
  </si>
  <si>
    <t>PETER OCHOLA</t>
  </si>
  <si>
    <t>otienopeter08@gmail.com</t>
  </si>
  <si>
    <t xml:space="preserve">Manyatta Near Manyatta Pri. Sch. </t>
  </si>
  <si>
    <t>ropvincent761@gmail.com</t>
  </si>
  <si>
    <t xml:space="preserve">Daniel kefa </t>
  </si>
  <si>
    <t>Mercy Wanjiku Richu</t>
  </si>
  <si>
    <t>domafor2014@gmail.com</t>
  </si>
  <si>
    <t>Utawala,githunguri opposite Ottomat supermarket</t>
  </si>
  <si>
    <t>Pauline waweru</t>
  </si>
  <si>
    <t>paulinewaweru65@gmail.com</t>
  </si>
  <si>
    <t>Mbeme primary</t>
  </si>
  <si>
    <t>Zadock Okumu</t>
  </si>
  <si>
    <t>ogingazaddy@gmail.com</t>
  </si>
  <si>
    <t xml:space="preserve">Kisumu garisa lounge </t>
  </si>
  <si>
    <t xml:space="preserve">Quinter Auma </t>
  </si>
  <si>
    <t>quinterauma34@gmail.com</t>
  </si>
  <si>
    <t>Anyango</t>
  </si>
  <si>
    <t>onyangolavy1@gmail.com</t>
  </si>
  <si>
    <t>Loreen Seline</t>
  </si>
  <si>
    <t>loreensaline2@gmail.com</t>
  </si>
  <si>
    <t>Chichwa</t>
  </si>
  <si>
    <t>wilembe@gmail.com</t>
  </si>
  <si>
    <t>Ahmedduuat@gmail.com</t>
  </si>
  <si>
    <t xml:space="preserve">Unreachable </t>
  </si>
  <si>
    <t>Brian Musa lutta</t>
  </si>
  <si>
    <t>brianmusa5@gmail.com</t>
  </si>
  <si>
    <t>762627764</t>
  </si>
  <si>
    <t xml:space="preserve"> Kionyo
</t>
  </si>
  <si>
    <t xml:space="preserve"> DENNIS ARGUT KENEI</t>
  </si>
  <si>
    <t xml:space="preserve">Kenjoy Athi river 
</t>
  </si>
  <si>
    <t xml:space="preserve">Lewis </t>
  </si>
  <si>
    <t>Sospeter Anyega</t>
  </si>
  <si>
    <t>linkssospeter@gmail.com</t>
  </si>
  <si>
    <t>Samyy samson</t>
  </si>
  <si>
    <t>Ruirusam123@gmail.com</t>
  </si>
  <si>
    <t>Francis muriithi</t>
  </si>
  <si>
    <t>murrithimaina@gmail.com</t>
  </si>
  <si>
    <t xml:space="preserve">Peter Seme </t>
  </si>
  <si>
    <t>St. Mary's Mixed Bomet</t>
  </si>
  <si>
    <t>Cyberkid</t>
  </si>
  <si>
    <t>ravavincent566@gmail.com</t>
  </si>
  <si>
    <t>Mbita town kamsamaa</t>
  </si>
  <si>
    <t>Faith Njuki</t>
  </si>
  <si>
    <t>faithnjuki3@gmail.com</t>
  </si>
  <si>
    <t xml:space="preserve">Esther Nyambura </t>
  </si>
  <si>
    <t>Mbugua.esther@rocketmail.com</t>
  </si>
  <si>
    <t>Limuru road</t>
  </si>
  <si>
    <t>Ron misiko</t>
  </si>
  <si>
    <t>ronmisiko@gmail.com</t>
  </si>
  <si>
    <t>Limuru road ,Mutarakwa</t>
  </si>
  <si>
    <t>JOHN NDUNGU</t>
  </si>
  <si>
    <t>johnwachira22@gmail.com</t>
  </si>
  <si>
    <t>Mariakani  town 
Kindly visit this client he needs it by today kindly 
[Na Kuna ingine not responded to ya mariakani  kindly check]</t>
  </si>
  <si>
    <t>  2610251695896</t>
  </si>
  <si>
    <t>Muthinda kimilu</t>
  </si>
  <si>
    <t>Munyaka, Near Chebarus Primary School</t>
  </si>
  <si>
    <t>Abel Manthi Mwei</t>
  </si>
  <si>
    <t>abelmwei@gmail.com</t>
  </si>
  <si>
    <t xml:space="preserve">The Bazaar CBD, moi avenue </t>
  </si>
  <si>
    <t>Riziki Konerwa</t>
  </si>
  <si>
    <t>rizikihamisi013@gmail.com</t>
  </si>
  <si>
    <t>Maganya kulo</t>
  </si>
  <si>
    <t xml:space="preserve">John Gathonjia </t>
  </si>
  <si>
    <t>johngathonjia@gmail.com</t>
  </si>
  <si>
    <t xml:space="preserve">Siakago,Muchonoke Market at Airtel Bustor </t>
  </si>
  <si>
    <t>Mwangijosnivos@gmail.com</t>
  </si>
  <si>
    <t>Ngara near Ngara fig tree</t>
  </si>
  <si>
    <t>Patrickmaina44@gmail.com</t>
  </si>
  <si>
    <t>Geoffrey Ndung'u</t>
  </si>
  <si>
    <t>hwambuik26@gmail.com</t>
  </si>
  <si>
    <t xml:space="preserve">Githunguri Kiambu, Kiamburu shopping centre </t>
  </si>
  <si>
    <t xml:space="preserve">Victor kipkoech </t>
  </si>
  <si>
    <t>yegonmedia@gmail.com</t>
  </si>
  <si>
    <t>NAKURU
centre chini</t>
  </si>
  <si>
    <t>Penina Edia</t>
  </si>
  <si>
    <t>Athi River,
Great Wall Gardens</t>
  </si>
  <si>
    <t xml:space="preserve">Collins Omenda </t>
  </si>
  <si>
    <t>collinsochieng663@gmail.com</t>
  </si>
  <si>
    <t>Suneka Kisii,
Itibo Resort.</t>
  </si>
  <si>
    <t>Erick Samba</t>
  </si>
  <si>
    <t>bostine.samba@gmail.com</t>
  </si>
  <si>
    <t>Samuel Khaemba</t>
  </si>
  <si>
    <t>tskhaemba@gmail.com</t>
  </si>
  <si>
    <t xml:space="preserve">Eldoret Mali nne opposite IVC prayer mountain </t>
  </si>
  <si>
    <t>Keya Joshua</t>
  </si>
  <si>
    <t>Misighu ward,
kituni,
ktuni Police Post</t>
  </si>
  <si>
    <t>Victor Omayi</t>
  </si>
  <si>
    <t>victorodera42@gmail.com</t>
  </si>
  <si>
    <t xml:space="preserve">Riziki Konerwa </t>
  </si>
  <si>
    <t xml:space="preserve">Mahanyakulo </t>
  </si>
  <si>
    <t>Nelson Otwere</t>
  </si>
  <si>
    <t>nelsonotwere9@gmail.com</t>
  </si>
  <si>
    <t>Uthiru,Satellite</t>
  </si>
  <si>
    <t>Jeff Kovetti</t>
  </si>
  <si>
    <t>Jkoveti@gmail.com</t>
  </si>
  <si>
    <t xml:space="preserve">Chavakali,Shanjeto Primary School </t>
  </si>
  <si>
    <t>Gideon Magare Osoro</t>
  </si>
  <si>
    <t>Naomi Awuor</t>
  </si>
  <si>
    <t>naomioduor@Gmail.con</t>
  </si>
  <si>
    <t>William moseti</t>
  </si>
  <si>
    <t>isaacwilliam@yahoo.com</t>
  </si>
  <si>
    <t>Kenyenya near kenyoro sda</t>
  </si>
  <si>
    <t>Walter kasure</t>
  </si>
  <si>
    <t>Walterkasure1@gmail.com</t>
  </si>
  <si>
    <t>Nakuru fka</t>
  </si>
  <si>
    <t>Justus makau</t>
  </si>
  <si>
    <t>Starmarks30@gmail.com</t>
  </si>
  <si>
    <t xml:space="preserve">Makueni </t>
  </si>
  <si>
    <t>Robert Mutai</t>
  </si>
  <si>
    <t>rmutai79@gmail.com</t>
  </si>
  <si>
    <t xml:space="preserve">Faldosa abdullahi </t>
  </si>
  <si>
    <t>Faldosaabdullahi111@gmail.com</t>
  </si>
  <si>
    <t xml:space="preserve">Fedha </t>
  </si>
  <si>
    <t>12:14 &amp; 13:07</t>
  </si>
  <si>
    <t>James Kipyego</t>
  </si>
  <si>
    <t>biwotjames@yahoo.com</t>
  </si>
  <si>
    <t xml:space="preserve">aldai girls secondary </t>
  </si>
  <si>
    <t>Elvis okeyo</t>
  </si>
  <si>
    <t>okeyoe29@gmail.com</t>
  </si>
  <si>
    <t>Daniel Tonui</t>
  </si>
  <si>
    <t>tonuid37@gmail.com</t>
  </si>
  <si>
    <t>BRIAN KIPKOSGEI</t>
  </si>
  <si>
    <t>briankipkosgei2433@gmail.com</t>
  </si>
  <si>
    <t>Action</t>
  </si>
  <si>
    <t>Lameck Nyabicha</t>
  </si>
  <si>
    <t>nyabichaonchiro@gmail.com</t>
  </si>
  <si>
    <t xml:space="preserve">Bobaracho Primary </t>
  </si>
  <si>
    <t>Insufficient funds</t>
  </si>
  <si>
    <t>Oliver ojiambo</t>
  </si>
  <si>
    <t>Oliverojiambo@gmail.com</t>
  </si>
  <si>
    <t>Gitaru market, Waiyaki way</t>
  </si>
  <si>
    <t>David Kevolwe</t>
  </si>
  <si>
    <t>dakehope@gmail.com</t>
  </si>
  <si>
    <t>Sylvia Salasa</t>
  </si>
  <si>
    <t>sylviahmukoti7@gmail.com</t>
  </si>
  <si>
    <t>nicholas@gmail.com</t>
  </si>
  <si>
    <t>Ronald Onyango</t>
  </si>
  <si>
    <t>ronaldonyango115@gmail.com</t>
  </si>
  <si>
    <t xml:space="preserve">St. Building </t>
  </si>
  <si>
    <t>Steve Arodi</t>
  </si>
  <si>
    <t>stevearodi@gmail.com</t>
  </si>
  <si>
    <t>ISAAC MAGARI SIMIYU</t>
  </si>
  <si>
    <t>Victor mnangat losia</t>
  </si>
  <si>
    <t>Victormnangat@gmail.com</t>
  </si>
  <si>
    <t>Eric Masiga</t>
  </si>
  <si>
    <t>emasiga.em@gmail.com</t>
  </si>
  <si>
    <t>Bombolulu,Bungoni near police station</t>
  </si>
  <si>
    <t>jacob@gmail.com</t>
  </si>
  <si>
    <t>17:42</t>
  </si>
  <si>
    <t>Ann Chepkoech</t>
  </si>
  <si>
    <t>chepkoechanne8@gmail.com</t>
  </si>
  <si>
    <t>Jua Kali(Kemco)</t>
  </si>
  <si>
    <t>Franklin Otieno</t>
  </si>
  <si>
    <t>franklinvalentine59@gmail.com</t>
  </si>
  <si>
    <t>Job kabeta</t>
  </si>
  <si>
    <t>jobkabeta@gmail.com</t>
  </si>
  <si>
    <t>Egesa,Kenyavinge primary</t>
  </si>
  <si>
    <t>Steve Gome Okiri</t>
  </si>
  <si>
    <t>gomekiri@yahoo.com</t>
  </si>
  <si>
    <t xml:space="preserve">Kisauni Academy Neema, Kajiweni. </t>
  </si>
  <si>
    <t>TABITHAH OROCHE</t>
  </si>
  <si>
    <t>Orochetabithah@gmail.com</t>
  </si>
  <si>
    <t>AHERO town ( fish market)</t>
  </si>
  <si>
    <t>Syprose Akinyi</t>
  </si>
  <si>
    <t>syprosemukasa@gmail.com</t>
  </si>
  <si>
    <t>Seme-kombewa</t>
  </si>
  <si>
    <t>17:41</t>
  </si>
  <si>
    <t>17:51</t>
  </si>
  <si>
    <t xml:space="preserve">Jack Lukas Omondi </t>
  </si>
  <si>
    <t>Kepha Odiwuor</t>
  </si>
  <si>
    <t>otondokepha@gmail.com</t>
  </si>
  <si>
    <t>AHERO town ( total petrol station)</t>
  </si>
  <si>
    <t>Martin Mbogo</t>
  </si>
  <si>
    <t>mbogom67@gmail.com</t>
  </si>
  <si>
    <t>majimbo (cereal board) Mamangina Street</t>
  </si>
  <si>
    <t>Becky Chemtai</t>
  </si>
  <si>
    <t>Chemtaibecky190@gmail.com</t>
  </si>
  <si>
    <t>Kitusuru/Gathiga Primary School</t>
  </si>
  <si>
    <t>Evans Ngoko</t>
  </si>
  <si>
    <t>aliabdighani@gmail.com</t>
  </si>
  <si>
    <t>Galana Energy</t>
  </si>
  <si>
    <t xml:space="preserve">David Kevolwe </t>
  </si>
  <si>
    <t xml:space="preserve">Kapsoya </t>
  </si>
  <si>
    <t>17:31</t>
  </si>
  <si>
    <t>installation done</t>
  </si>
  <si>
    <t>Humphrey Mwita</t>
  </si>
  <si>
    <t>Humphreymwita@gmail.com</t>
  </si>
  <si>
    <t>WINNIE CHEMWENO</t>
  </si>
  <si>
    <t>winniechemweno90@gmail.com</t>
  </si>
  <si>
    <t>Kipsinende primary</t>
  </si>
  <si>
    <t>Dan Waithaka</t>
  </si>
  <si>
    <t>danwaithaka018@gmail.com</t>
  </si>
  <si>
    <t>Kenlands,
Langalanga,
Nakuru</t>
  </si>
  <si>
    <t>Samson Mwangangi</t>
  </si>
  <si>
    <t>msamson172@gmail.com</t>
  </si>
  <si>
    <t>kimbimbi</t>
  </si>
  <si>
    <t>KIRUI AYUB</t>
  </si>
  <si>
    <t>ayubkirui@gmail.com</t>
  </si>
  <si>
    <t xml:space="preserve">Changoi Factory,
Kericho 
</t>
  </si>
  <si>
    <t>To request when ready</t>
  </si>
  <si>
    <t>Amos Debra</t>
  </si>
  <si>
    <t>Amosdebra@gmail.com</t>
  </si>
  <si>
    <t>Odhiambo Tom</t>
  </si>
  <si>
    <t>Tomodhiambo@gmail.com</t>
  </si>
  <si>
    <t>Kelvin onduso</t>
  </si>
  <si>
    <t xml:space="preserve">
0780906001
Meru, Kionyo
Tomorrow from 12:30</t>
  </si>
  <si>
    <t xml:space="preserve">Arafat Mohammed </t>
  </si>
  <si>
    <t>arafatmohammed662@gmail.com</t>
  </si>
  <si>
    <t>9:05</t>
  </si>
  <si>
    <t>elzanyango@gmail.com</t>
  </si>
  <si>
    <t xml:space="preserve">Michael Salamba </t>
  </si>
  <si>
    <t xml:space="preserve">Zionmall </t>
  </si>
  <si>
    <t>Anthony Kunandu Mahinda</t>
  </si>
  <si>
    <t>Kiwama64@gmail.com</t>
  </si>
  <si>
    <t xml:space="preserve">Leshau Boys secondary School </t>
  </si>
  <si>
    <t>sub wil call back when is ready</t>
  </si>
  <si>
    <t>Winnie kamuru</t>
  </si>
  <si>
    <t>Winkha90@gmail.com</t>
  </si>
  <si>
    <t xml:space="preserve">Mombasa majengo near supa loaf bakery </t>
  </si>
  <si>
    <t>Joseph Otieno</t>
  </si>
  <si>
    <t>roshtedevolopers@gmail.com</t>
  </si>
  <si>
    <t>Kongowea market,
Kongowea</t>
  </si>
  <si>
    <t>ANTONY KASUKU</t>
  </si>
  <si>
    <t xml:space="preserve">Chebet </t>
  </si>
  <si>
    <t>Issadesuu@gmail.com</t>
  </si>
  <si>
    <t>Ack Maina Parish</t>
  </si>
  <si>
    <t>ADENIRAN OTIENO</t>
  </si>
  <si>
    <t>ochiengadeniran@gmail.com</t>
  </si>
  <si>
    <t>Ndupawa Langas</t>
  </si>
  <si>
    <t>Evans Ochieng Oginga</t>
  </si>
  <si>
    <t>evansogingo@gmail.com</t>
  </si>
  <si>
    <t xml:space="preserve">Garissa lounge near Ola petrol station </t>
  </si>
  <si>
    <t>Eliud Muga</t>
  </si>
  <si>
    <t>eliusmuga19@gmail.com</t>
  </si>
  <si>
    <t>St Angelas Primary
Webuye</t>
  </si>
  <si>
    <t>Cynthia Ochieng</t>
  </si>
  <si>
    <t>Cynthiaochieng2010@gmail.com</t>
  </si>
  <si>
    <t xml:space="preserve">Kisii kijauri general hospital </t>
  </si>
  <si>
    <t>Eveline mutinda</t>
  </si>
  <si>
    <t>Keseriani</t>
  </si>
  <si>
    <t>08:59</t>
  </si>
  <si>
    <t>Fadheely peywa</t>
  </si>
  <si>
    <t>fadheelyp@gmail.com</t>
  </si>
  <si>
    <t>Alex Kyalo</t>
  </si>
  <si>
    <t>kyaloalex286@gmail.com</t>
  </si>
  <si>
    <t>Fatuma yussuf</t>
  </si>
  <si>
    <t>Fatumayussuf@gmail.com</t>
  </si>
  <si>
    <t>Pangani, Hiden Home Muthaiga</t>
  </si>
  <si>
    <t>Rashid Dele</t>
  </si>
  <si>
    <t>rashiddele@gmail.com</t>
  </si>
  <si>
    <t>9:28</t>
  </si>
  <si>
    <t>Mary Mwongeli</t>
  </si>
  <si>
    <t>marymwongeli@gmail.com</t>
  </si>
  <si>
    <t>Sara tsuma</t>
  </si>
  <si>
    <t>Saratsuma@gmail.com</t>
  </si>
  <si>
    <t>Beach road</t>
  </si>
  <si>
    <t>SAID SHABAN</t>
  </si>
  <si>
    <t>SAIDSHABAN58@GMAIL.COM</t>
  </si>
  <si>
    <t>UKUNDA NAIVAS</t>
  </si>
  <si>
    <t>evanskipbett@gmail.com</t>
  </si>
  <si>
    <t>Kisumu Airport</t>
  </si>
  <si>
    <t>Hendricks Ndunga</t>
  </si>
  <si>
    <t>hendricksndunga@gmail.com</t>
  </si>
  <si>
    <t>Email,Kwa Kalulu</t>
  </si>
  <si>
    <t>Levis wachie</t>
  </si>
  <si>
    <t>Leviswachie@gmail.com</t>
  </si>
  <si>
    <t xml:space="preserve">Beach road </t>
  </si>
  <si>
    <t>Amos amoo</t>
  </si>
  <si>
    <t>Amosamosam@gmail.com</t>
  </si>
  <si>
    <t xml:space="preserve">Kiembeni </t>
  </si>
  <si>
    <t>opted for another ISp</t>
  </si>
  <si>
    <t>Eric kahindi</t>
  </si>
  <si>
    <t>Damaris chepkorir</t>
  </si>
  <si>
    <t>Dchepkorir229@gmail.com</t>
  </si>
  <si>
    <t>Ngata Secondary</t>
  </si>
  <si>
    <t>Rosina</t>
  </si>
  <si>
    <t>Rosina@gmail.com</t>
  </si>
  <si>
    <t>Rashid12@gmail.com</t>
  </si>
  <si>
    <t>Bonje</t>
  </si>
  <si>
    <t>Nancymwembe@gmail.com</t>
  </si>
  <si>
    <t>kalingaenock23@gmail.com</t>
  </si>
  <si>
    <t>Meshack nyambu</t>
  </si>
  <si>
    <t>meshacknyambu8@gmail.com</t>
  </si>
  <si>
    <t>Kadzozo</t>
  </si>
  <si>
    <t>Cate Ongeri</t>
  </si>
  <si>
    <t>Cateongeri@gmail.com</t>
  </si>
  <si>
    <t>Kwa bullo</t>
  </si>
  <si>
    <t>Karisa john</t>
  </si>
  <si>
    <t>karisajohn@gmail.com</t>
  </si>
  <si>
    <t>Emmah</t>
  </si>
  <si>
    <t>Emmah@gmail.com</t>
  </si>
  <si>
    <t>Bakarani</t>
  </si>
  <si>
    <t>Joseph kamau</t>
  </si>
  <si>
    <t>kamaukjoseph75@gmail.com</t>
  </si>
  <si>
    <t>Bernard Omwenga</t>
  </si>
  <si>
    <t>benardomwenga250@gmail.com</t>
  </si>
  <si>
    <t>Nakuru west kigonor</t>
  </si>
  <si>
    <t>Rodgers Kelem</t>
  </si>
  <si>
    <t>Christine midega</t>
  </si>
  <si>
    <t>chrisiemidega@gmail.com</t>
  </si>
  <si>
    <t xml:space="preserve">Baharini </t>
  </si>
  <si>
    <t>Kelvin mutugi</t>
  </si>
  <si>
    <t>Kelvinmutugi925@gmail.com</t>
  </si>
  <si>
    <t>Pravin Oronge</t>
  </si>
  <si>
    <t>Pravinoronge@gmail.com</t>
  </si>
  <si>
    <t xml:space="preserve">Daraja moja near furgo office </t>
  </si>
  <si>
    <t xml:space="preserve">Brain Ilunga </t>
  </si>
  <si>
    <t>brainilunga4@gmai.com</t>
  </si>
  <si>
    <t>Kachok, Arina Pri. Sch</t>
  </si>
  <si>
    <t>lucasotieno4@gmail.com</t>
  </si>
  <si>
    <t>Kisan,kondele</t>
  </si>
  <si>
    <t>Jane Aphiline</t>
  </si>
  <si>
    <t>janeaphiline45@gmail.com</t>
  </si>
  <si>
    <t xml:space="preserve">Riat </t>
  </si>
  <si>
    <t>Desmond Owiti</t>
  </si>
  <si>
    <t>desmonouma@gmail.com</t>
  </si>
  <si>
    <t xml:space="preserve">Mega city </t>
  </si>
  <si>
    <t>oyuginacouma@gmail.com</t>
  </si>
  <si>
    <t xml:space="preserve">Kuoyo Dispensary </t>
  </si>
  <si>
    <t>Milka Omollo</t>
  </si>
  <si>
    <t>milkaomollo@gmail.com</t>
  </si>
  <si>
    <t>Not interested in the router</t>
  </si>
  <si>
    <t>Dancan ouma</t>
  </si>
  <si>
    <t xml:space="preserve">Godwin Kipkirui </t>
  </si>
  <si>
    <t>ELIUB KIPKIRUI</t>
  </si>
  <si>
    <t>eliubkip95@gmail.com</t>
  </si>
  <si>
    <t>Laboret</t>
  </si>
  <si>
    <t>Rita maliah</t>
  </si>
  <si>
    <t>Ritamaliah54@gmail.com</t>
  </si>
  <si>
    <t>Miracle embassy next to dubois beauty center along latema road</t>
  </si>
  <si>
    <t>Diana Githinji</t>
  </si>
  <si>
    <t>dianangechi@gmail.com</t>
  </si>
  <si>
    <t>RUAKA Echess dr</t>
  </si>
  <si>
    <t xml:space="preserve">
RUAKA Echess drive</t>
  </si>
  <si>
    <t>Gideon Magare</t>
  </si>
  <si>
    <t>DEDAN NDIRANGU KIRAGU</t>
  </si>
  <si>
    <t xml:space="preserve">Next to Murang'a City Council offices, Murang'a town </t>
  </si>
  <si>
    <t>ALI ADAN</t>
  </si>
  <si>
    <t xml:space="preserve">MANGO TOWER, MURATINA STREET EASTLEIGH </t>
  </si>
  <si>
    <t xml:space="preserve">Isaac Kiprono </t>
  </si>
  <si>
    <t>isaacrn2@gmail.com</t>
  </si>
  <si>
    <t>Arror (Kerio valley)</t>
  </si>
  <si>
    <t>Bill  Clinton</t>
  </si>
  <si>
    <t>Emmanuel Charo</t>
  </si>
  <si>
    <t>Charo.em@gmail.com</t>
  </si>
  <si>
    <t>Loreen celeen</t>
  </si>
  <si>
    <t>loreenceleeen1@gmail.com</t>
  </si>
  <si>
    <t>Owino</t>
  </si>
  <si>
    <t>owino90@gmail.com</t>
  </si>
  <si>
    <t>Mamboleo,Coptic</t>
  </si>
  <si>
    <t>oduorbenard1963@gmail.com</t>
  </si>
  <si>
    <t>Kibos Kunya</t>
  </si>
  <si>
    <t>Kennedy Omondi Oliech</t>
  </si>
  <si>
    <t>wilberken07@gmail.com</t>
  </si>
  <si>
    <t>Chulaimbo opposite ACK church</t>
  </si>
  <si>
    <t>William ochieng</t>
  </si>
  <si>
    <t xml:space="preserve">Kitale mumias </t>
  </si>
  <si>
    <t>Julius Joho</t>
  </si>
  <si>
    <t>juliusjoho2000@gmail.com</t>
  </si>
  <si>
    <t>Terrence Ochaka</t>
  </si>
  <si>
    <t>tochaka97@gmail.com</t>
  </si>
  <si>
    <t>Mohammed Sahid</t>
  </si>
  <si>
    <t>Okumu David</t>
  </si>
  <si>
    <t>victormuthuri99@gmail.com</t>
  </si>
  <si>
    <t>Titus kipkosigei</t>
  </si>
  <si>
    <t>Godfrey wagila</t>
  </si>
  <si>
    <t>godfrey1wangila@gmail.com</t>
  </si>
  <si>
    <t>Bungoma ,kanduyi,Ola petrol station</t>
  </si>
  <si>
    <t>Roy bundi</t>
  </si>
  <si>
    <t>roybundi88@gmail.com</t>
  </si>
  <si>
    <t>Duncan Njoroge (He needs 3 of ODU)</t>
  </si>
  <si>
    <t>sammy02@gmail.com</t>
  </si>
  <si>
    <t xml:space="preserve">Mombasa,Makupa </t>
  </si>
  <si>
    <t>Imani Lumwaji</t>
  </si>
  <si>
    <t>imaniumwaji@gmail.com</t>
  </si>
  <si>
    <t>Kiminini,
Nearest landmark- Redeemed Fellowship Church</t>
  </si>
  <si>
    <t>HABIBA ADAN</t>
  </si>
  <si>
    <t>habishadan94@gmail.com</t>
  </si>
  <si>
    <t xml:space="preserve">YARE PLAZA G16 ___ EASTLEIGH </t>
  </si>
  <si>
    <t>opted for the portable one</t>
  </si>
  <si>
    <t>Mumbuni North,Nearest landmark-scott christian university</t>
  </si>
  <si>
    <t>Newton Walela</t>
  </si>
  <si>
    <t>newtonwalela034@gmail.com</t>
  </si>
  <si>
    <t xml:space="preserve">Kiungani primary school </t>
  </si>
  <si>
    <t xml:space="preserve">Macharia Samuel </t>
  </si>
  <si>
    <t>popwamalwa58@gmail.com</t>
  </si>
  <si>
    <t>Chwele (Musese)</t>
  </si>
  <si>
    <t>Michael Obote</t>
  </si>
  <si>
    <t>dilnash0@gmail.com</t>
  </si>
  <si>
    <t>Matunda Junction,
Matunda Town.</t>
  </si>
  <si>
    <t>Obadiah Maingi</t>
  </si>
  <si>
    <t>feizobed@gmail.com</t>
  </si>
  <si>
    <t>Shell Petrol Station,
Kitui Town</t>
  </si>
  <si>
    <t>Not aware of thr Order</t>
  </si>
  <si>
    <t>Kimilili Town,
Nearest landmark- Kimilili Market</t>
  </si>
  <si>
    <t>David78odhiambo@gmail.com</t>
  </si>
  <si>
    <t xml:space="preserve">Pop Wamalwa Wanyama </t>
  </si>
  <si>
    <t>Bernard warugongo</t>
  </si>
  <si>
    <t>bwarugongo91@gmail.com</t>
  </si>
  <si>
    <t>Makutano, Gawanaz grill</t>
  </si>
  <si>
    <t>Sub has travelled out of Nanyuki but he will request for the device when he is back</t>
  </si>
  <si>
    <t>James koech</t>
  </si>
  <si>
    <t>Duncan Okoth</t>
  </si>
  <si>
    <t>dancan224@gmail.com</t>
  </si>
  <si>
    <t xml:space="preserve">
Kendu bay </t>
  </si>
  <si>
    <t xml:space="preserve">James koech </t>
  </si>
  <si>
    <t>Koech99@gmail.com</t>
  </si>
  <si>
    <t>Tom Odongo</t>
  </si>
  <si>
    <t>Odongo.t@gmail.com</t>
  </si>
  <si>
    <t>Ismail Raaji</t>
  </si>
  <si>
    <t>Raaj88@gmail.com</t>
  </si>
  <si>
    <t>Casmir Nyamweya</t>
  </si>
  <si>
    <t>Nyamweya.cas@gmail.com</t>
  </si>
  <si>
    <t>Derrickson.a@gmail.com</t>
  </si>
  <si>
    <t>Saina Ndugu</t>
  </si>
  <si>
    <t>ndugu098@gmail.com</t>
  </si>
  <si>
    <t>Frank9@gmail.com</t>
  </si>
  <si>
    <t>Boaz</t>
  </si>
  <si>
    <t>Boaz23@gmail.com</t>
  </si>
  <si>
    <t>Paul kimani</t>
  </si>
  <si>
    <t>Paulkimani27@gmail.com</t>
  </si>
  <si>
    <t>Mwinyi</t>
  </si>
  <si>
    <t>Waingom2@gmail.com</t>
  </si>
  <si>
    <t>Gabriel ochieng biko</t>
  </si>
  <si>
    <t>ochienggabriel196@gmail.com</t>
  </si>
  <si>
    <t>Simon you berry school</t>
  </si>
  <si>
    <t>Jacinta mutindi</t>
  </si>
  <si>
    <t>Elijah kipchumba</t>
  </si>
  <si>
    <t>NGOSWANI stabex Narok</t>
  </si>
  <si>
    <t>Lydia Ligare</t>
  </si>
  <si>
    <t>ligarelydia@gmail.com</t>
  </si>
  <si>
    <t>Elvis ongera</t>
  </si>
  <si>
    <t>princebwoyelvis@gmail.com</t>
  </si>
  <si>
    <t>Daniel Nguono Omondi</t>
  </si>
  <si>
    <t>nguono.dan86@gmail.com</t>
  </si>
  <si>
    <t>Dan Omondi</t>
  </si>
  <si>
    <t>Lantana</t>
  </si>
  <si>
    <t>lantana01@gmail.com</t>
  </si>
  <si>
    <t>Awiwi</t>
  </si>
  <si>
    <t>winjaawi56@gmail.com</t>
  </si>
  <si>
    <t>Ruaka,equity</t>
  </si>
  <si>
    <t>lack of funds</t>
  </si>
  <si>
    <t>Shadrack Ngala</t>
  </si>
  <si>
    <t>shad.ngala@gmail.com</t>
  </si>
  <si>
    <t>Livannah</t>
  </si>
  <si>
    <t>Livanah03@gmail.com</t>
  </si>
  <si>
    <t>Charles orimbo</t>
  </si>
  <si>
    <t>Charlorimbo6@gmail.com</t>
  </si>
  <si>
    <t>Manyata</t>
  </si>
  <si>
    <t>Jecinta Nganga</t>
  </si>
  <si>
    <t>Cintajec009@gmail.com</t>
  </si>
  <si>
    <t>miyukeith12@gmail.com</t>
  </si>
  <si>
    <t>Luyford</t>
  </si>
  <si>
    <t>bubaford589@gmail.com</t>
  </si>
  <si>
    <t>Nairobi...Utawala</t>
  </si>
  <si>
    <t>Hassan Madundo</t>
  </si>
  <si>
    <t>hassan292@gmail.com</t>
  </si>
  <si>
    <t>maiasam025@gmail.com</t>
  </si>
  <si>
    <t>Naibei</t>
  </si>
  <si>
    <t>aibein55@gmail.com</t>
  </si>
  <si>
    <t xml:space="preserve">Tumia Severinus </t>
  </si>
  <si>
    <t>Jumatumia@gmail.com</t>
  </si>
  <si>
    <t xml:space="preserve">Kibabi university </t>
  </si>
  <si>
    <t>Stephen makokha</t>
  </si>
  <si>
    <t>Webalastephen074@gmail.com</t>
  </si>
  <si>
    <t xml:space="preserve">Fredrick Michael </t>
  </si>
  <si>
    <t>Mikefredie94@yahoo.com</t>
  </si>
  <si>
    <t>Resorts site</t>
  </si>
  <si>
    <t>Johnson Muniu kamau</t>
  </si>
  <si>
    <t>johnsonmunkam@gmail.com</t>
  </si>
  <si>
    <t>Webuye Kenya Power</t>
  </si>
  <si>
    <t>Nyadorera</t>
  </si>
  <si>
    <t>Geoffrey odhiambo</t>
  </si>
  <si>
    <t>Geofreyjefrite@gmail.com</t>
  </si>
  <si>
    <t xml:space="preserve">Nyadorera </t>
  </si>
  <si>
    <t>Ruiru,kimbo 1/4 . Triple p appartment</t>
  </si>
  <si>
    <t>18:10</t>
  </si>
  <si>
    <t>Kipyegon Ngetich</t>
  </si>
  <si>
    <t>kngetich2@gmail.com</t>
  </si>
  <si>
    <t>Joseph waweru</t>
  </si>
  <si>
    <t>jwaweru224@gmail.com</t>
  </si>
  <si>
    <t xml:space="preserve">
Nakuru ahero said za Bahati</t>
  </si>
  <si>
    <t>Martin kibet</t>
  </si>
  <si>
    <t>Koinemartin2020@gmail.com</t>
  </si>
  <si>
    <t xml:space="preserve">Kaosoiyo primary school </t>
  </si>
  <si>
    <t>Catherine karimi</t>
  </si>
  <si>
    <t>catekarimsom@gmail.com</t>
  </si>
  <si>
    <t xml:space="preserve">Kawiru secondary </t>
  </si>
  <si>
    <t>Jackson Orina</t>
  </si>
  <si>
    <t>jacksonorina24@gmail.com</t>
  </si>
  <si>
    <t>Gesima via Keroka,kisii.</t>
  </si>
  <si>
    <t xml:space="preserve">MBITHE (the customer needs 2 odu) </t>
  </si>
  <si>
    <t>mbithe123@gmail.com</t>
  </si>
  <si>
    <t>Jones mkuu</t>
  </si>
  <si>
    <t>Mkuujones@gmail.com</t>
  </si>
  <si>
    <t>Kambi ya moto</t>
  </si>
  <si>
    <t>Vivian Chebet</t>
  </si>
  <si>
    <t>vchebet48@gmail.com</t>
  </si>
  <si>
    <t>KCC next poa Place</t>
  </si>
  <si>
    <t>Julius otieno juma</t>
  </si>
  <si>
    <t>glitzoyengo478@gmail.com</t>
  </si>
  <si>
    <t>Usenge location _bondo sub county _ siaya county</t>
  </si>
  <si>
    <t>Ali Bandari</t>
  </si>
  <si>
    <t>alibandari@gmail.com</t>
  </si>
  <si>
    <t>JAMES NGUGI</t>
  </si>
  <si>
    <t>wjngugi@gmail.com</t>
  </si>
  <si>
    <t xml:space="preserve">kimumu-chips road 
Eureka bakery </t>
  </si>
  <si>
    <t>njugunad67@gmail.com</t>
  </si>
  <si>
    <t>MARK WILMA</t>
  </si>
  <si>
    <t>NAIROBI CBD
EST WESTERN MERIDIAN HOTEL</t>
  </si>
  <si>
    <t>Michelle Waweru</t>
  </si>
  <si>
    <t>michellewaweru01@gmail.com</t>
  </si>
  <si>
    <t xml:space="preserve">Zimmerman- penda elimu school </t>
  </si>
  <si>
    <t>Michael mariba</t>
  </si>
  <si>
    <t>Michaelmariba1995@gnail.com</t>
  </si>
  <si>
    <t xml:space="preserve">Kawangware deliverance </t>
  </si>
  <si>
    <t>SIDNEY WILEMBE</t>
  </si>
  <si>
    <t xml:space="preserve">Hurama police station </t>
  </si>
  <si>
    <t>nyakundidominic92@gmail.com</t>
  </si>
  <si>
    <t xml:space="preserve">Kisii Market Plaza </t>
  </si>
  <si>
    <t>Abdalla Mazera</t>
  </si>
  <si>
    <t>abdalamazera@gmail.com</t>
  </si>
  <si>
    <t>Jonah Kipkemoi Yator</t>
  </si>
  <si>
    <t>yatorjonah@gmail.com</t>
  </si>
  <si>
    <t>18:54</t>
  </si>
  <si>
    <t>Beryll Atieno Adudi</t>
  </si>
  <si>
    <t>audibery243@gmail.com</t>
  </si>
  <si>
    <t>17:49</t>
  </si>
  <si>
    <t xml:space="preserve">Garissa Lounge Quinten Mall </t>
  </si>
  <si>
    <t>Riana</t>
  </si>
  <si>
    <t>Cliton Kerosi</t>
  </si>
  <si>
    <t>clitonkerosi@gmail.com</t>
  </si>
  <si>
    <t>Nyachogochogo Secondary School</t>
  </si>
  <si>
    <t xml:space="preserve">Erick Otieno </t>
  </si>
  <si>
    <t>oumaerick1284@gmail.com</t>
  </si>
  <si>
    <t>Peter omondi magaga</t>
  </si>
  <si>
    <t>Petermagaga82@gmail.com</t>
  </si>
  <si>
    <t>Lucia Mueni Mutungi</t>
  </si>
  <si>
    <t>mutungilucy00@gmail.com</t>
  </si>
  <si>
    <t>Mohamed Lewa</t>
  </si>
  <si>
    <t>lewamoh@gmail.com</t>
  </si>
  <si>
    <t>Evelyne Rono</t>
  </si>
  <si>
    <t>eronoj@gmail.com</t>
  </si>
  <si>
    <t>Lesos</t>
  </si>
  <si>
    <t>Kiplimo Rotich</t>
  </si>
  <si>
    <t>geoferyrotich@gmail.com</t>
  </si>
  <si>
    <t xml:space="preserve">School </t>
  </si>
  <si>
    <t>18:57</t>
  </si>
  <si>
    <t>David Odipo</t>
  </si>
  <si>
    <t>odipodavid75@gmail.com</t>
  </si>
  <si>
    <t>Masiyeriki</t>
  </si>
  <si>
    <t>17:36</t>
  </si>
  <si>
    <t>Darlene nyaboke</t>
  </si>
  <si>
    <t>eondig@gmail.com</t>
  </si>
  <si>
    <t>Kenya school of law</t>
  </si>
  <si>
    <t>Odanga Victorine</t>
  </si>
  <si>
    <t>odangavictorine2@gmail.com</t>
  </si>
  <si>
    <t>Kisumu police post</t>
  </si>
  <si>
    <t>Peter lumumba</t>
  </si>
  <si>
    <t>Plumumba214@gmail.com</t>
  </si>
  <si>
    <t>Rubis Petrol station (Airport)</t>
  </si>
  <si>
    <t>West Kisumu,
Wonderland Academy</t>
  </si>
  <si>
    <t>19:09</t>
  </si>
  <si>
    <t>EVANS BETT</t>
  </si>
  <si>
    <t xml:space="preserve">Elvis Mwigai Njoroge </t>
  </si>
  <si>
    <t>elvisnjoro20@gmail.com</t>
  </si>
  <si>
    <t xml:space="preserve">Butere-opposite Butere boys school </t>
  </si>
  <si>
    <t>Paul Jasan</t>
  </si>
  <si>
    <t>njorogepaul175@gmail.com</t>
  </si>
  <si>
    <t>Ruai, Block 10.</t>
  </si>
  <si>
    <t>nelsonma284@gmail.com</t>
  </si>
  <si>
    <t>Kisumu Garissa lodge</t>
  </si>
  <si>
    <t>17:58</t>
  </si>
  <si>
    <t>Fenny kerubo</t>
  </si>
  <si>
    <t>Shadracknyachieo@gmail.com</t>
  </si>
  <si>
    <t xml:space="preserve">Shoveling supermarket </t>
  </si>
  <si>
    <t>Edwin Bari</t>
  </si>
  <si>
    <t>edwindalire55@gmail.com</t>
  </si>
  <si>
    <t>Idhako North,
Bushangala Secondary School</t>
  </si>
  <si>
    <t>DIANA GITHINJI</t>
  </si>
  <si>
    <t>Ruaka Echess dr</t>
  </si>
  <si>
    <t>Macklyne nyangasi</t>
  </si>
  <si>
    <t>Macklynemarrion@gmail.com</t>
  </si>
  <si>
    <t>Uhuru market gate 1</t>
  </si>
  <si>
    <t xml:space="preserve">Haron kipkoech Keter </t>
  </si>
  <si>
    <t xml:space="preserve">kaptembwa </t>
  </si>
  <si>
    <t>19:24</t>
  </si>
  <si>
    <t>Mark munene</t>
  </si>
  <si>
    <t>Munenemark862@gmail.com</t>
  </si>
  <si>
    <t>Donholm Harambee sacco</t>
  </si>
  <si>
    <t>Sarah wahome</t>
  </si>
  <si>
    <t>Victorytraders11@yahoo.com</t>
  </si>
  <si>
    <t>Uhuru junction</t>
  </si>
  <si>
    <t>Simon kiptoo</t>
  </si>
  <si>
    <t>Simonkiptoo@gmail.com</t>
  </si>
  <si>
    <t>19:25</t>
  </si>
  <si>
    <t>Gerald muigai</t>
  </si>
  <si>
    <t>Abdirahaman  hashi</t>
  </si>
  <si>
    <t>Meegaag77@gmail.com</t>
  </si>
  <si>
    <t xml:space="preserve">Moons plaza ,Eastleigh   </t>
  </si>
  <si>
    <t>18:25</t>
  </si>
  <si>
    <t>18:35</t>
  </si>
  <si>
    <t>Samuel wamugi</t>
  </si>
  <si>
    <t xml:space="preserve">Kirinyaga University </t>
  </si>
  <si>
    <t>IRINE JALALA</t>
  </si>
  <si>
    <t>irinejalala1@gmail.com</t>
  </si>
  <si>
    <t>18:49</t>
  </si>
  <si>
    <t>19:28</t>
  </si>
  <si>
    <t>18:56</t>
  </si>
  <si>
    <t>Eliud Mugo</t>
  </si>
  <si>
    <t>eliudmugo1@gmail.com</t>
  </si>
  <si>
    <t>Makongeni,Bombolulu</t>
  </si>
  <si>
    <t>18:59</t>
  </si>
  <si>
    <t>Stevelozern oyoo omondi</t>
  </si>
  <si>
    <t>lozrenoyoo@gmail.com</t>
  </si>
  <si>
    <t>19:01</t>
  </si>
  <si>
    <t>Lucy Olang</t>
  </si>
  <si>
    <t>Migosi vision court</t>
  </si>
  <si>
    <t>19:04</t>
  </si>
  <si>
    <t>Patrick Njenga</t>
  </si>
  <si>
    <t>njengapatrick613@gmail.com</t>
  </si>
  <si>
    <t>Nakuru section 58</t>
  </si>
  <si>
    <t>19:07</t>
  </si>
  <si>
    <t>Josephine nanda</t>
  </si>
  <si>
    <t>Ruaraka dispensary ngumba</t>
  </si>
  <si>
    <t>19:45</t>
  </si>
  <si>
    <t>Ian tavis</t>
  </si>
  <si>
    <t>Iantavis@gmail.com</t>
  </si>
  <si>
    <t>Kiminini sikhendu</t>
  </si>
  <si>
    <t>19:15</t>
  </si>
  <si>
    <t>19:53</t>
  </si>
  <si>
    <t>19:27</t>
  </si>
  <si>
    <t>19:39</t>
  </si>
  <si>
    <t>20:12</t>
  </si>
  <si>
    <t>Noah Mukwe</t>
  </si>
  <si>
    <t xml:space="preserve">Chandarana </t>
  </si>
  <si>
    <t>Mohamed  ahmed</t>
  </si>
  <si>
    <t>Mohamedahmedmire123@gmail.com</t>
  </si>
  <si>
    <t xml:space="preserve">8th street, city point .
Eastleigh  </t>
  </si>
  <si>
    <t>19:44</t>
  </si>
  <si>
    <t>Pauline wataka</t>
  </si>
  <si>
    <t>Samuel waweru</t>
  </si>
  <si>
    <t>sw175465@gmail.com</t>
  </si>
  <si>
    <t>Salgaa Bluemax academy</t>
  </si>
  <si>
    <t>20:18</t>
  </si>
  <si>
    <t>20:17</t>
  </si>
  <si>
    <t>20:39</t>
  </si>
  <si>
    <t>festoke@gmail.com</t>
  </si>
  <si>
    <t>Kolenyo,Kisumu,
Nearest landmark- Seme TVC</t>
  </si>
  <si>
    <t>Enock Nyachaki</t>
  </si>
  <si>
    <t>nyachakienock@gmail.com</t>
  </si>
  <si>
    <t>Nearest landmark - Nyanguri Primary School,
Bobaracho
Kisii</t>
  </si>
  <si>
    <t>19:48</t>
  </si>
  <si>
    <t>Eston Ojowi</t>
  </si>
  <si>
    <t>ojowidaneston@gmail.com</t>
  </si>
  <si>
    <t>20:32</t>
  </si>
  <si>
    <t>19:59</t>
  </si>
  <si>
    <t>Isaac Gitau Ngugi</t>
  </si>
  <si>
    <t>ngugiisaac@gmail.com</t>
  </si>
  <si>
    <t>Kimuri High school</t>
  </si>
  <si>
    <t>Doreen kambegu</t>
  </si>
  <si>
    <t>Kailemia njati</t>
  </si>
  <si>
    <t>Kailemiakevin@gmail.com</t>
  </si>
  <si>
    <t>Roger james</t>
  </si>
  <si>
    <t>Jamesrodger928@gmail.com</t>
  </si>
  <si>
    <t>Hopewell</t>
  </si>
  <si>
    <t>GEOFFREY SIMIYU</t>
  </si>
  <si>
    <t>Dan mwendwa</t>
  </si>
  <si>
    <t>Danatmwendwa@yahoo.com</t>
  </si>
  <si>
    <t>Ngong racecourse</t>
  </si>
  <si>
    <t>Syprose Mukami</t>
  </si>
  <si>
    <t>KOMBEWA</t>
  </si>
  <si>
    <t>David Ayoma</t>
  </si>
  <si>
    <t>david78odhiambo@gmail.com</t>
  </si>
  <si>
    <t>monalisaa2025@gmail.com</t>
  </si>
  <si>
    <t>20:01</t>
  </si>
  <si>
    <t>OSCAR CHONGA</t>
  </si>
  <si>
    <t>20:23</t>
  </si>
  <si>
    <t>20:06</t>
  </si>
  <si>
    <t>Philip luta</t>
  </si>
  <si>
    <t>Lutahphilip@yahoo.com</t>
  </si>
  <si>
    <t>20:57</t>
  </si>
  <si>
    <t>Emmanuel Mutevu</t>
  </si>
  <si>
    <t>mutukukennedy34@gmail.com</t>
  </si>
  <si>
    <t>Matuu Ekalakala
Near Makumbuni store</t>
  </si>
  <si>
    <t>20:24</t>
  </si>
  <si>
    <t>Cornelia Ayoma</t>
  </si>
  <si>
    <t>Lameck ogal</t>
  </si>
  <si>
    <t>Ogallameck@gmail.com</t>
  </si>
  <si>
    <t>CBD California stalls Gaberone plaza</t>
  </si>
  <si>
    <t>Hellen mueni</t>
  </si>
  <si>
    <t>Muenihellen@gmail.com</t>
  </si>
  <si>
    <t>Kondele, Sunsport</t>
  </si>
  <si>
    <t>Fred sanya</t>
  </si>
  <si>
    <t>fredsanya16@gmail.com</t>
  </si>
  <si>
    <t xml:space="preserve">Ngara
Next to ngara girls high school </t>
  </si>
  <si>
    <t>Ismacil hassan</t>
  </si>
  <si>
    <t>Ismacil005@gmail.com</t>
  </si>
  <si>
    <t>G21 ,new al-mubarak , acj  opposite baraka towers
Around Bangkok shopping mall just next to  prime shopping mall
Eastleigh .</t>
  </si>
  <si>
    <t>John momanyi</t>
  </si>
  <si>
    <t>Johnmomanyi06@gmail.com</t>
  </si>
  <si>
    <t>Donald Kamtix</t>
  </si>
  <si>
    <t>Donaldkamtix12@gmail.com</t>
  </si>
  <si>
    <t xml:space="preserve">Njiru- st. Monicah catholic church </t>
  </si>
  <si>
    <t>Unavailable after several attempts</t>
  </si>
  <si>
    <t>Antony Anyanzwa</t>
  </si>
  <si>
    <t>Antonyanyanzwa@gmail.com</t>
  </si>
  <si>
    <t>Kongowea,maweni</t>
  </si>
  <si>
    <t>Aron kipchumba</t>
  </si>
  <si>
    <t>aronkipchumba5@gmail.com</t>
  </si>
  <si>
    <t>Laura Muzame</t>
  </si>
  <si>
    <t>lrkehonji@gmail.com</t>
  </si>
  <si>
    <t>Emmanuel Nyange</t>
  </si>
  <si>
    <t>Emmanuelkirigna9@gmail.com</t>
  </si>
  <si>
    <t>Mshomoroni,Near white house</t>
  </si>
  <si>
    <t>Nelson  Oginga</t>
  </si>
  <si>
    <t>Nelson6000@nmail.com</t>
  </si>
  <si>
    <t>sehra.h@gmail.com</t>
  </si>
  <si>
    <t>dkinyanjui409@gmail.com</t>
  </si>
  <si>
    <t>Githunguri cbd, house name jubilee annex</t>
  </si>
  <si>
    <t>Shedrack Mutiso</t>
  </si>
  <si>
    <t>shedrackmutiso87@gmail.com</t>
  </si>
  <si>
    <t>OTC naekana sacco</t>
  </si>
  <si>
    <t>Fayk2022@gmail.com</t>
  </si>
  <si>
    <t>Peteralex43@gmail.com</t>
  </si>
  <si>
    <t>Ghazal</t>
  </si>
  <si>
    <t>ghazalky@gmail.com</t>
  </si>
  <si>
    <t xml:space="preserve">Msambweni </t>
  </si>
  <si>
    <t xml:space="preserve">Msambweni Milalani </t>
  </si>
  <si>
    <t xml:space="preserve">Chris </t>
  </si>
  <si>
    <t>Christopherwekesa@gmail.com</t>
  </si>
  <si>
    <t>Rachael</t>
  </si>
  <si>
    <t>Hassanrech1@gmail.com</t>
  </si>
  <si>
    <t>Abdulrasz@gmail.com</t>
  </si>
  <si>
    <t xml:space="preserve">Mary njoroge </t>
  </si>
  <si>
    <t>Marynjoroge@gmail.com</t>
  </si>
  <si>
    <t xml:space="preserve">Latema road </t>
  </si>
  <si>
    <t>Legacy Entertainment</t>
  </si>
  <si>
    <t xml:space="preserve">Dennis Gachanja </t>
  </si>
  <si>
    <t>denisgachanja13@gmail.com</t>
  </si>
  <si>
    <t>Gatara Primary school</t>
  </si>
  <si>
    <t>Hadija Haishe</t>
  </si>
  <si>
    <t>haishekhadija@gmail.com</t>
  </si>
  <si>
    <t>JOSEPHAT KIBWOBI</t>
  </si>
  <si>
    <t>Kibwobij@gmail.com</t>
  </si>
  <si>
    <t>Nyalunya primary school mowlem</t>
  </si>
  <si>
    <t>Alex Liban</t>
  </si>
  <si>
    <t>alexliban@gmail.com</t>
  </si>
  <si>
    <t>Development house</t>
  </si>
  <si>
    <t>tobiko1999@gmail.com</t>
  </si>
  <si>
    <t xml:space="preserve">Behind quick  mart supermarket </t>
  </si>
  <si>
    <t>Jeremiah Mutai</t>
  </si>
  <si>
    <t>mutaikjeremia@gmail.com</t>
  </si>
  <si>
    <t>Mili nne</t>
  </si>
  <si>
    <t>Clara Tiamale</t>
  </si>
  <si>
    <t>tiamaleclara2000@gmail.com</t>
  </si>
  <si>
    <t>Ibra</t>
  </si>
  <si>
    <t>Tsumaibra@gmail.com</t>
  </si>
  <si>
    <t xml:space="preserve">Sirikwa quarry </t>
  </si>
  <si>
    <t>Naaman Kemboi</t>
  </si>
  <si>
    <t>namskemboi@gmail.com</t>
  </si>
  <si>
    <t>Kapsoya -Zion mall NearJunirRateAcademy</t>
  </si>
  <si>
    <t>Isaac Loonkushu</t>
  </si>
  <si>
    <t>isaactoikan1000@gmail.com</t>
  </si>
  <si>
    <t>Nearest landmark - KALRO,
Kajulu, Kisumu</t>
  </si>
  <si>
    <t>Ronce Murui</t>
  </si>
  <si>
    <t>roncemuruikamau@gmail.com</t>
  </si>
  <si>
    <t>Azaal</t>
  </si>
  <si>
    <t>Anza@gmail.com</t>
  </si>
  <si>
    <t>Chelangat stella</t>
  </si>
  <si>
    <t>Chelangatstellah222@gmail.com</t>
  </si>
  <si>
    <t>Chemagel</t>
  </si>
  <si>
    <t>Call Centre</t>
  </si>
  <si>
    <t>Wilson ouma</t>
  </si>
  <si>
    <t>oumawilson@hotmail.com</t>
  </si>
  <si>
    <t>KBS station kawangware</t>
  </si>
  <si>
    <t>29/10/25</t>
  </si>
  <si>
    <t>Esther njiru</t>
  </si>
  <si>
    <t>nairobiventuresxx047@gmail.com</t>
  </si>
  <si>
    <t>Chairman's corner riruta</t>
  </si>
  <si>
    <t xml:space="preserve">Salome Muricho </t>
  </si>
  <si>
    <t>murichosalome@gmail.com</t>
  </si>
  <si>
    <t>Webuye Catholic</t>
  </si>
  <si>
    <t>30/10/25</t>
  </si>
  <si>
    <t xml:space="preserve">Aron Kipchumba </t>
  </si>
  <si>
    <t>Next to sunshine upperhill</t>
  </si>
  <si>
    <t>Joyce babu</t>
  </si>
  <si>
    <t>Joyce@gmail.com</t>
  </si>
  <si>
    <t>Nyali harambee estate</t>
  </si>
  <si>
    <t>Likongo Arafat</t>
  </si>
  <si>
    <t>arafatlikongo@gmail.com</t>
  </si>
  <si>
    <t>Mwas</t>
  </si>
  <si>
    <t>Mwasjoseph@gmail.com</t>
  </si>
  <si>
    <t>Tony mark</t>
  </si>
  <si>
    <t>Tonymark@gmail.com</t>
  </si>
  <si>
    <t>Ruby</t>
  </si>
  <si>
    <t>Rubimbayi@gmail.com</t>
  </si>
  <si>
    <t>Vok</t>
  </si>
  <si>
    <t>Ezekiel Ndungu</t>
  </si>
  <si>
    <t>ezekielndungu123@gmail.com</t>
  </si>
  <si>
    <t>Nearest landmark - PGH,
Milimani,
Nakuru</t>
  </si>
  <si>
    <t>Isanda tom</t>
  </si>
  <si>
    <t>Corneliustom46@gmail.com</t>
  </si>
  <si>
    <t>Anthony odera</t>
  </si>
  <si>
    <t>Collinceonyango@gmail.com</t>
  </si>
  <si>
    <t>Nyalenda 5 ways</t>
  </si>
  <si>
    <t>Rashidchanzu@gmail.com</t>
  </si>
  <si>
    <t>Azizonzere@gmail.com</t>
  </si>
  <si>
    <t>Philadelphiaphalty@gmail.com</t>
  </si>
  <si>
    <t>Wycliffe Kipkorir</t>
  </si>
  <si>
    <t>Jack Ouma</t>
  </si>
  <si>
    <t>jackouma08@gmail.com</t>
  </si>
  <si>
    <t>Githongo</t>
  </si>
  <si>
    <t>denissolwakiachunun@gmail.com</t>
  </si>
  <si>
    <t>Nayo zone</t>
  </si>
  <si>
    <t>Lawrencemuoho33@gmail.com</t>
  </si>
  <si>
    <t xml:space="preserve">Metameta stage </t>
  </si>
  <si>
    <t>Zachary kipngok</t>
  </si>
  <si>
    <t>Zachariakipkurui@gmail.com</t>
  </si>
  <si>
    <t>Eldama ravine town</t>
  </si>
  <si>
    <t>Braxton wachie</t>
  </si>
  <si>
    <t>Braxton@gmail.com</t>
  </si>
  <si>
    <t>Bonface Wachira</t>
  </si>
  <si>
    <t>wachirabon@gmail.com</t>
  </si>
  <si>
    <t>31/10/25</t>
  </si>
  <si>
    <t>Oscar</t>
  </si>
  <si>
    <t xml:space="preserve">Air Kenya </t>
  </si>
  <si>
    <t>carole.mwaniki@airkenya.com</t>
  </si>
  <si>
    <t>Air Kenya</t>
  </si>
  <si>
    <t>carol.mwaniki@airkenya.com</t>
  </si>
  <si>
    <t>Daniel musa</t>
  </si>
  <si>
    <t>Danielmusa4100@gmail.com</t>
  </si>
  <si>
    <t xml:space="preserve">Nyambu David </t>
  </si>
  <si>
    <t>davidnyambu32@gmail.com</t>
  </si>
  <si>
    <t xml:space="preserve">Around mariakani  town </t>
  </si>
  <si>
    <t>Opted for another option</t>
  </si>
  <si>
    <t>Mary loice</t>
  </si>
  <si>
    <t>loicemary2@gmail.com</t>
  </si>
  <si>
    <t>Around chasimba</t>
  </si>
  <si>
    <t xml:space="preserve">Joseph Kamau </t>
  </si>
  <si>
    <t>Josephkamau43@gmail.com</t>
  </si>
  <si>
    <t>Sammy samson</t>
  </si>
  <si>
    <t>Ruirusamson@gmail.com</t>
  </si>
  <si>
    <t>Installation Already Done</t>
  </si>
  <si>
    <t>Maria gorreti</t>
  </si>
  <si>
    <t>Gorretima067@gmail.com</t>
  </si>
  <si>
    <t>Munira sebbe</t>
  </si>
  <si>
    <t>Munish001@gmail.com</t>
  </si>
  <si>
    <t>Lack of funds, sub to get back when ready</t>
  </si>
  <si>
    <t>Ann Kimbo</t>
  </si>
  <si>
    <t>anniek987@yahoo.com</t>
  </si>
  <si>
    <t xml:space="preserve">Olympic primary..
Wants IDU </t>
  </si>
  <si>
    <t>Safari Francis Kahindi</t>
  </si>
  <si>
    <t>gidiisafari@gmail.com</t>
  </si>
  <si>
    <t>Matobo Near Matobo Primary</t>
  </si>
  <si>
    <t>Caleb Kibet Tesot</t>
  </si>
  <si>
    <t>drkibetckt@gmail.com</t>
  </si>
  <si>
    <t>Kapsimotwa centre</t>
  </si>
  <si>
    <t>juniorabor0@gmail.com</t>
  </si>
  <si>
    <t>Geoffery Rotich</t>
  </si>
  <si>
    <t>geofferyrotich25@gmail.com</t>
  </si>
  <si>
    <t>Nandi Barekeiyo</t>
  </si>
  <si>
    <t xml:space="preserve">Sojei primary </t>
  </si>
  <si>
    <t xml:space="preserve">Kiungani primary </t>
  </si>
  <si>
    <t>7:52pm</t>
  </si>
  <si>
    <t>Laklan Lachlan</t>
  </si>
  <si>
    <t>doomzday636@gmail.com</t>
  </si>
  <si>
    <t>barut st luke</t>
  </si>
  <si>
    <t xml:space="preserve">Newton Walela </t>
  </si>
  <si>
    <t>Alfred Kyalo</t>
  </si>
  <si>
    <t>Kyaloalfred2@gmail.com</t>
  </si>
  <si>
    <t>wrong client details</t>
  </si>
  <si>
    <t>Levian Ochieng</t>
  </si>
  <si>
    <t>James.mukua3@gmail.com</t>
  </si>
  <si>
    <t>Amanzi resort</t>
  </si>
  <si>
    <t>Sammylongotop@gmail.com</t>
  </si>
  <si>
    <t>14:17</t>
  </si>
  <si>
    <t>Josephmusyoka@gmail.com</t>
  </si>
  <si>
    <t>Churchill Oriko</t>
  </si>
  <si>
    <t>caorikoh@yahoo.com</t>
  </si>
  <si>
    <t>Dudi market</t>
  </si>
  <si>
    <t>Christine kimera</t>
  </si>
  <si>
    <t>christinekimere@gmail.com</t>
  </si>
  <si>
    <t>Mohamed ashi</t>
  </si>
  <si>
    <t>Ashi@outlook.com</t>
  </si>
  <si>
    <t>Benard murithi munene</t>
  </si>
  <si>
    <t>murithibenard254@gmail.com</t>
  </si>
  <si>
    <t>Luke Wangwe</t>
  </si>
  <si>
    <t>lwangwe55@gmail.com</t>
  </si>
  <si>
    <t xml:space="preserve">Makunga market </t>
  </si>
  <si>
    <t xml:space="preserve">Dennis wambua </t>
  </si>
  <si>
    <t>Titus kipkosgei</t>
  </si>
  <si>
    <t>Phoenixittslns@gmail.com</t>
  </si>
  <si>
    <t>Amos Ondieki</t>
  </si>
  <si>
    <t>amosondieki381@gmail.com</t>
  </si>
  <si>
    <t>RICHARD MUTUGI</t>
  </si>
  <si>
    <t>PERIS FRANCIS</t>
  </si>
  <si>
    <t>dkahari76@gmail.com</t>
  </si>
  <si>
    <t>Olkalau town next to brookside</t>
  </si>
  <si>
    <t>edwardkiseu23@gmail.com</t>
  </si>
  <si>
    <t>Brian Lusimba</t>
  </si>
  <si>
    <t>lusimbabrian@gmail.com</t>
  </si>
  <si>
    <t>Kiminini
Nearest landmark - Deko Academy</t>
  </si>
  <si>
    <t>JACKLINE AGALO</t>
  </si>
  <si>
    <t>jackyvantary79@gmail.com</t>
  </si>
  <si>
    <t>Nearest landmark- Skylark</t>
  </si>
  <si>
    <t>Brian omare</t>
  </si>
  <si>
    <t>omarebrian69@gmail.com</t>
  </si>
  <si>
    <t xml:space="preserve">Njoro main campus </t>
  </si>
  <si>
    <t>Evans Swalleh</t>
  </si>
  <si>
    <t>eswalleh100@gmail.com</t>
  </si>
  <si>
    <t>Ombedu area
Nearest landmark- Kisumu Airport</t>
  </si>
  <si>
    <t>Dickson Mwaniki</t>
  </si>
  <si>
    <t>Nacieta Karimi</t>
  </si>
  <si>
    <t>nacietakarimi@gmail.com</t>
  </si>
  <si>
    <t>Kenyatta Road near Juja mall along Thika road</t>
  </si>
  <si>
    <t>Patrick123@gmail.com</t>
  </si>
  <si>
    <t>Dick Mutembei</t>
  </si>
  <si>
    <t>dickmutembei2@gmail.com</t>
  </si>
  <si>
    <t xml:space="preserve">Longonot railway station </t>
  </si>
  <si>
    <t>Kelvin Mukura</t>
  </si>
  <si>
    <t>kelvinmukura@gmail.com</t>
  </si>
  <si>
    <t>Kabare
Nearest landmark- Nearest Landmark</t>
  </si>
  <si>
    <t>Cheptenye Centre</t>
  </si>
  <si>
    <t>alex ngari</t>
  </si>
  <si>
    <t>Eric Wachira</t>
  </si>
  <si>
    <t>Kabuchueric@gmail.com</t>
  </si>
  <si>
    <t>Kirinyaga Gakuo Kutus</t>
  </si>
  <si>
    <t>Violet Kemunto</t>
  </si>
  <si>
    <t>Farida Mohammed</t>
  </si>
  <si>
    <t>Faridamohammed824@gmail.com</t>
  </si>
  <si>
    <t>Stadium Inn</t>
  </si>
  <si>
    <t>Eddy Omondi</t>
  </si>
  <si>
    <t>omondieddy2001@gmail.com</t>
  </si>
  <si>
    <t>Kombewa Bar</t>
  </si>
  <si>
    <t>Kelvin Makheti</t>
  </si>
  <si>
    <t>kelvinmakheti1@gmail.com</t>
  </si>
  <si>
    <t>West Sang'alo
Nearest landmark- Nzoia Primary</t>
  </si>
  <si>
    <t xml:space="preserve">RICHARD MUTUGI </t>
  </si>
  <si>
    <t>ianian@gmail.com</t>
  </si>
  <si>
    <t>Aron ngombo</t>
  </si>
  <si>
    <t>Ngomboaron5@gmail.com</t>
  </si>
  <si>
    <t>Samuel kihiu</t>
  </si>
  <si>
    <t>Samuelkihiu2@gmail.com</t>
  </si>
  <si>
    <t>AIC church Town</t>
  </si>
  <si>
    <t xml:space="preserve">Fortune Lawrence </t>
  </si>
  <si>
    <t>fortunemakabwa@gmail.com</t>
  </si>
  <si>
    <t>Bihi towers</t>
  </si>
  <si>
    <t>Marryanne Awino</t>
  </si>
  <si>
    <t>marryanneawino@gmail.com</t>
  </si>
  <si>
    <t>DENNIS MBATIA</t>
  </si>
  <si>
    <t>Dmbatia85@gmail.com</t>
  </si>
  <si>
    <t>Kutus, Kiamuthambi</t>
  </si>
  <si>
    <t>Timothy Muoki</t>
  </si>
  <si>
    <t>muokitumbo@gmail.com</t>
  </si>
  <si>
    <t>Mua,
Nearest landmark- Tumbo Auction Centre</t>
  </si>
  <si>
    <t xml:space="preserve">Erastus </t>
  </si>
  <si>
    <t>erastuskyeti623@gmail.com</t>
  </si>
  <si>
    <t>lavendao15@gmail.com</t>
  </si>
  <si>
    <t>Joel Nega</t>
  </si>
  <si>
    <t>Joelsimama9@gmail.com</t>
  </si>
  <si>
    <t>Teresianjuguna1@gmail.com</t>
  </si>
  <si>
    <t>Brian musa</t>
  </si>
  <si>
    <t>brianlutta5@gmail.com</t>
  </si>
  <si>
    <t>Victor Ligina</t>
  </si>
  <si>
    <t>victorligina@gmail.com</t>
  </si>
  <si>
    <t>Maruti, Viwandani,
Nearest landmark - Mirera Primary School
Customer wants connected today (28th Oct)</t>
  </si>
  <si>
    <t>Ibrahim Talam</t>
  </si>
  <si>
    <t>jibrakip@gmail.com</t>
  </si>
  <si>
    <t>Abc place waiyaki way</t>
  </si>
  <si>
    <t>Central near central school</t>
  </si>
  <si>
    <t>Kavutha Asio</t>
  </si>
  <si>
    <t>kavutha@4windsltd.com</t>
  </si>
  <si>
    <t>Pambo place apartments ( Herritage Baptist Church - Langata)</t>
  </si>
  <si>
    <t>Jabir said</t>
  </si>
  <si>
    <t>jaaabiryare27@gmail.com</t>
  </si>
  <si>
    <t xml:space="preserve">JUJA B ESTATE_ MURATINA ROAD_EASTLEIGH </t>
  </si>
  <si>
    <t>ROBERT LESHAU GITAU</t>
  </si>
  <si>
    <t>robertleshau.rg@gmail.com</t>
  </si>
  <si>
    <t>Joseph Leting</t>
  </si>
  <si>
    <t>jletting2017@gmail.com</t>
  </si>
  <si>
    <t>Qamis bait ousman</t>
  </si>
  <si>
    <t>Baitqamis@gmail.com</t>
  </si>
  <si>
    <t xml:space="preserve">Eastleigh Yare plaza near Madina Mall 
N/B if unreachable upon calling, kindly recall as many times as possible...he is Sheikh always in Mosque </t>
  </si>
  <si>
    <t>KCC ( Poa place)</t>
  </si>
  <si>
    <t>Tsuma Said</t>
  </si>
  <si>
    <t>saidtsuma@gmail.com</t>
  </si>
  <si>
    <t>27/11/2025</t>
  </si>
  <si>
    <t>Peter Ngatia</t>
  </si>
  <si>
    <t>peternga9@gmail.com</t>
  </si>
  <si>
    <t>Peter Kanampiu</t>
  </si>
  <si>
    <t xml:space="preserve">Timau Police Station </t>
  </si>
  <si>
    <t xml:space="preserve">Natalie Nyambura </t>
  </si>
  <si>
    <t>gracenyambura200@gmail.com</t>
  </si>
  <si>
    <t>Daniel Kiabere</t>
  </si>
  <si>
    <t>kaibered@gmail.com</t>
  </si>
  <si>
    <t>5;48PM</t>
  </si>
  <si>
    <t>Fatma Kitauro</t>
  </si>
  <si>
    <t>James Kiptoo</t>
  </si>
  <si>
    <t>jameslagat91@gmail.com</t>
  </si>
  <si>
    <t>EVANS ONDEGO</t>
  </si>
  <si>
    <t>evansondego@gmail.com</t>
  </si>
  <si>
    <t>tairi mbili</t>
  </si>
  <si>
    <t>Proauto Tech Limited</t>
  </si>
  <si>
    <t>Westlands Kamuthithi road (Muthithi Hyper Market)</t>
  </si>
  <si>
    <t>Ngong Road (Opposite former Uchumi)</t>
  </si>
  <si>
    <t>NDERITU</t>
  </si>
  <si>
    <t>nderituwa@gmail.com</t>
  </si>
  <si>
    <t>Karen (Opposite  Galleria Mall)</t>
  </si>
  <si>
    <t>Mbetsa Tsuma</t>
  </si>
  <si>
    <t>mbetsat@gmail.com</t>
  </si>
  <si>
    <t>Kamakis (Next to Greenspot)</t>
  </si>
  <si>
    <t>Shiku</t>
  </si>
  <si>
    <t>shikufeedsengineer@gmail.com</t>
  </si>
  <si>
    <t>ENGINEER</t>
  </si>
  <si>
    <t>getrugekangai6@gmail.com</t>
  </si>
  <si>
    <t>Mitheru</t>
  </si>
  <si>
    <t>Milton Obiero</t>
  </si>
  <si>
    <t>miltonobiero@gmail.com</t>
  </si>
  <si>
    <t>7;44PM</t>
  </si>
  <si>
    <t>John Misya</t>
  </si>
  <si>
    <t>Allan Kenedy</t>
  </si>
  <si>
    <t>muyelaallan7@gmail.com</t>
  </si>
  <si>
    <t>JM cemetery, Iingarooj poultry farm, kimuka</t>
  </si>
  <si>
    <t>julietw@gmail.com</t>
  </si>
  <si>
    <t>7;50PM</t>
  </si>
  <si>
    <t>Auston Nyaga Mutugi</t>
  </si>
  <si>
    <t xml:space="preserve">Kaninwanthiga pry such </t>
  </si>
  <si>
    <t>Kelvin Libese</t>
  </si>
  <si>
    <t>Aic Matunda</t>
  </si>
  <si>
    <t>7;52PM</t>
  </si>
  <si>
    <t>KEVIN NYANG'ATE</t>
  </si>
  <si>
    <t>Nyangatekevin480@gmail.com</t>
  </si>
  <si>
    <t>Jesse Ongera</t>
  </si>
  <si>
    <t>jesseongera@gmail.com</t>
  </si>
  <si>
    <t>BASHIR MOHAMMED</t>
  </si>
  <si>
    <t>AMOS ABELO</t>
  </si>
  <si>
    <t>amosj0008@gmail.com</t>
  </si>
  <si>
    <t>Karibangi south 1st avenue estate</t>
  </si>
  <si>
    <t>8:18PM</t>
  </si>
  <si>
    <t xml:space="preserve">Hazel cheptoo </t>
  </si>
  <si>
    <t>Hazelcheps3@gmail.com</t>
  </si>
  <si>
    <t>kapkures</t>
  </si>
  <si>
    <t>7:34pm</t>
  </si>
  <si>
    <t>Isaac kipchirchir</t>
  </si>
  <si>
    <t>isaackip70@gmail.com</t>
  </si>
  <si>
    <t>Annex-moi campus school of law</t>
  </si>
  <si>
    <t>Charles joel</t>
  </si>
  <si>
    <t>charlesjoe254@gmail.com</t>
  </si>
  <si>
    <t>30-10-2025</t>
  </si>
  <si>
    <t>Kelvin Matu</t>
  </si>
  <si>
    <t>kelvinmathenge578@gmail.com</t>
  </si>
  <si>
    <t>Nanyuki,baraka nanyuki near equator nanyuki</t>
  </si>
  <si>
    <t>8:33PM</t>
  </si>
  <si>
    <t>Meshack kiptoo</t>
  </si>
  <si>
    <t>MAWANGA</t>
  </si>
  <si>
    <t>8:00pm</t>
  </si>
  <si>
    <t>Thomas chepsiet</t>
  </si>
  <si>
    <t>Thomaschepsiet@gmail.com</t>
  </si>
  <si>
    <t xml:space="preserve">Marigat </t>
  </si>
  <si>
    <t>syleveter mutuku</t>
  </si>
  <si>
    <t>Carolyne Kurgat</t>
  </si>
  <si>
    <t>carolchirii@gmail.com</t>
  </si>
  <si>
    <t>8:05pm</t>
  </si>
  <si>
    <t>collins matara</t>
  </si>
  <si>
    <t>collinmomanyi@gmail.com</t>
  </si>
  <si>
    <t>Runda thika</t>
  </si>
  <si>
    <t>8:08pm</t>
  </si>
  <si>
    <t>Christopher akhapwoya</t>
  </si>
  <si>
    <t>Christopher001@gmail.com</t>
  </si>
  <si>
    <t>Sifa Masha</t>
  </si>
  <si>
    <t>Sifamash14@gmail.com</t>
  </si>
  <si>
    <t>Mbayai</t>
  </si>
  <si>
    <t>Mbayai@gmail.com</t>
  </si>
  <si>
    <t>Velma Awuor</t>
  </si>
  <si>
    <t>Velmaawuor7@gmail.com</t>
  </si>
  <si>
    <t>8:29pm</t>
  </si>
  <si>
    <t xml:space="preserve">Shaukatali Khan </t>
  </si>
  <si>
    <t>shaukatalik@gmail.com</t>
  </si>
  <si>
    <t xml:space="preserve">Zachariah Kituyi </t>
  </si>
  <si>
    <t>likuyani</t>
  </si>
  <si>
    <t>9:02PM</t>
  </si>
  <si>
    <t>Tony Kipruto</t>
  </si>
  <si>
    <t>toshtoo30@gmail.com</t>
  </si>
  <si>
    <t>8:45pm</t>
  </si>
  <si>
    <t>Emmanuel Nyangala</t>
  </si>
  <si>
    <t>anundaemmanuel777@gmail.com</t>
  </si>
  <si>
    <t xml:space="preserve"> OMBASO barongo</t>
  </si>
  <si>
    <t>lameckbarongo664@gmail.com</t>
  </si>
  <si>
    <t>SIAYA TOWN</t>
  </si>
  <si>
    <t>Philip</t>
  </si>
  <si>
    <t>Kevin Meicha</t>
  </si>
  <si>
    <t>Kevomeich@gmail.com</t>
  </si>
  <si>
    <t xml:space="preserve">PATRICK MUNYI </t>
  </si>
  <si>
    <t>partohfhaby@gmail.com</t>
  </si>
  <si>
    <t>KITHIMU EMBU COUNTY</t>
  </si>
  <si>
    <t>James Zuma</t>
  </si>
  <si>
    <t>Zuma123@gmail.com</t>
  </si>
  <si>
    <t>Hassan madudo</t>
  </si>
  <si>
    <t>Madudoha@gmail.com</t>
  </si>
  <si>
    <t>Amina Abdalla</t>
  </si>
  <si>
    <t>Abdallaami@gmail.com</t>
  </si>
  <si>
    <t>Ahmed hamid</t>
  </si>
  <si>
    <t>ahmedam@gmail.com</t>
  </si>
  <si>
    <t>Muzammil Bachelani</t>
  </si>
  <si>
    <t>Chotu6277@yahoo.com</t>
  </si>
  <si>
    <t xml:space="preserve">Mistry parbat flats tononoka </t>
  </si>
  <si>
    <t xml:space="preserve">Roy ochieng </t>
  </si>
  <si>
    <t>Ochiengroy80@gmail.com</t>
  </si>
  <si>
    <t xml:space="preserve">Janet Wanyonyi </t>
  </si>
  <si>
    <t>janetwanyo@gmail.com</t>
  </si>
  <si>
    <t>Boby gaskins</t>
  </si>
  <si>
    <t>Bobbygaskins09@gmail.com</t>
  </si>
  <si>
    <t>Kisumu ndogo githurai 45</t>
  </si>
  <si>
    <t>Kipkoech dancan bor</t>
  </si>
  <si>
    <t>Butybor8@gmail.com</t>
  </si>
  <si>
    <t>Tegat mogitui.</t>
  </si>
  <si>
    <t>Kenedy Muriithi</t>
  </si>
  <si>
    <t>DAVID KIPKOECH</t>
  </si>
  <si>
    <t>kipdavid45@gmail.com</t>
  </si>
  <si>
    <t>bomet town</t>
  </si>
  <si>
    <t>sub is using  indoor wifi airtelbroadband</t>
  </si>
  <si>
    <t>Clarence Odiaga</t>
  </si>
  <si>
    <t>clarenceodiaga.co@gmail.com</t>
  </si>
  <si>
    <t>Margret Ndegwa</t>
  </si>
  <si>
    <t>margretndegwa@gmail.com</t>
  </si>
  <si>
    <t>David mwangi</t>
  </si>
  <si>
    <t>davidmwangi3@gmail.com</t>
  </si>
  <si>
    <t xml:space="preserve">Naivas supermarket </t>
  </si>
  <si>
    <t>Sub to confirm with the Retailer when ready</t>
  </si>
  <si>
    <t>Jusper</t>
  </si>
  <si>
    <t>KAG</t>
  </si>
  <si>
    <t>Mathew Kemboi</t>
  </si>
  <si>
    <t>mtkemboi@gmail.com</t>
  </si>
  <si>
    <t>panvilla</t>
  </si>
  <si>
    <t>Winston kiambuthi</t>
  </si>
  <si>
    <t>kiawins@yahoo.com</t>
  </si>
  <si>
    <t>illula</t>
  </si>
  <si>
    <t>Karanja kamau</t>
  </si>
  <si>
    <t>bvkaranja1@gmail.com</t>
  </si>
  <si>
    <t xml:space="preserve">kapsoya </t>
  </si>
  <si>
    <t>Josephwanjiru@gmail.com</t>
  </si>
  <si>
    <t>Stephen Omoro</t>
  </si>
  <si>
    <t>stephenomoro36@gmail.com</t>
  </si>
  <si>
    <t>Yala, NearLuriPrimarySchool</t>
  </si>
  <si>
    <t xml:space="preserve">Abnery (second order) </t>
  </si>
  <si>
    <t>Justin Okuri</t>
  </si>
  <si>
    <t>Jayjustine477@gmail.com</t>
  </si>
  <si>
    <t>Bernard Langat</t>
  </si>
  <si>
    <t>Benard.bartay@gmail.com</t>
  </si>
  <si>
    <t>South B  bounty suites (near shopping centre)</t>
  </si>
  <si>
    <t>Joseph kabau</t>
  </si>
  <si>
    <t>kabaujoseph81@gmail.com</t>
  </si>
  <si>
    <t>17:26</t>
  </si>
  <si>
    <t>Margaret Nyambura</t>
  </si>
  <si>
    <t>margaret705@gmail.com</t>
  </si>
  <si>
    <t>Olkalou Primary</t>
  </si>
  <si>
    <t xml:space="preserve">Gerald Kariuki </t>
  </si>
  <si>
    <t>Dennis Gitau</t>
  </si>
  <si>
    <t>gitaudennis10@gmail.com</t>
  </si>
  <si>
    <t>Captain</t>
  </si>
  <si>
    <t>Mumbi Comprehensive School</t>
  </si>
  <si>
    <t>Brian osiemo okiema</t>
  </si>
  <si>
    <t>Kisiii town 
[Kindly visit client today]</t>
  </si>
  <si>
    <t>Erickmuendo08@gmail.com</t>
  </si>
  <si>
    <t>Client is around  Jomvu town</t>
  </si>
  <si>
    <t>danielmusa4100@gmail.com</t>
  </si>
  <si>
    <t>Asha Mohammed</t>
  </si>
  <si>
    <t>A.nkitenje@gmail.com</t>
  </si>
  <si>
    <t>Mtongwe vijiweni</t>
  </si>
  <si>
    <t>Walter osonga</t>
  </si>
  <si>
    <t>Osongamrazy@gmail.com</t>
  </si>
  <si>
    <t>Mamboleo coptic</t>
  </si>
  <si>
    <t>Needs  a lesser amount</t>
  </si>
  <si>
    <t>Zacharia kipngok</t>
  </si>
  <si>
    <t>Zachariakipkurui94@gmail.com</t>
  </si>
  <si>
    <t xml:space="preserve">Baringo </t>
  </si>
  <si>
    <t xml:space="preserve">Eldama ravine </t>
  </si>
  <si>
    <t>Johnson wafula</t>
  </si>
  <si>
    <t>Wafulajohnson26@gmail.com</t>
  </si>
  <si>
    <t>Ruiru githunguru along kiambu road</t>
  </si>
  <si>
    <t>Jacton Mutai</t>
  </si>
  <si>
    <t>jmutai78@gmail.com</t>
  </si>
  <si>
    <t>David Karanja</t>
  </si>
  <si>
    <t>davekmwangi56@yahoo.com</t>
  </si>
  <si>
    <t>Bombolulu
Interested in IDU</t>
  </si>
  <si>
    <t>Sylvester odhiambo ndagwe</t>
  </si>
  <si>
    <t>Sylvesterndagwe1@gmail.com</t>
  </si>
  <si>
    <t xml:space="preserve">Ligega ugenya </t>
  </si>
  <si>
    <t>Violet Atieno</t>
  </si>
  <si>
    <t>atienovio98@gmail.com</t>
  </si>
  <si>
    <t>Yvonne Akinyi</t>
  </si>
  <si>
    <t>Yvonneruth13@gmail.com</t>
  </si>
  <si>
    <t>Chepkwony derick</t>
  </si>
  <si>
    <t>derokipps@gmail.com</t>
  </si>
  <si>
    <t>Chepsir(kaplamboi), Kaisuku Tea Factory</t>
  </si>
  <si>
    <t>ngomboaron5@gmail.com</t>
  </si>
  <si>
    <t>matsangoni uyombo</t>
  </si>
  <si>
    <t>Nyongesa Joy</t>
  </si>
  <si>
    <t>nyongesajoy806@gmail.com</t>
  </si>
  <si>
    <t xml:space="preserve">Kitale
Sirende....misemwa
Misemwa Pri school </t>
  </si>
  <si>
    <t>Bcheruyot067@gmail.com</t>
  </si>
  <si>
    <t>Mosore</t>
  </si>
  <si>
    <t>Patel dushyant</t>
  </si>
  <si>
    <t>jayminpatel2519933@gmail.com</t>
  </si>
  <si>
    <t xml:space="preserve">Kiambu/Nyandarua </t>
  </si>
  <si>
    <t>Kinale, Visions in Christ ,Thiririka</t>
  </si>
  <si>
    <t>18:09</t>
  </si>
  <si>
    <t xml:space="preserve">Peter Muia John </t>
  </si>
  <si>
    <t>pmuia1078@gmail.com</t>
  </si>
  <si>
    <t xml:space="preserve">Kaseve,Wathea </t>
  </si>
  <si>
    <t>18:15</t>
  </si>
  <si>
    <t>Florence nyambati</t>
  </si>
  <si>
    <t>Florencenyambati80@gmail.com</t>
  </si>
  <si>
    <t>Clare Chepkirui</t>
  </si>
  <si>
    <t xml:space="preserve">Clare Chepkirui </t>
  </si>
  <si>
    <t>chepkiruiclare@gmail.com</t>
  </si>
  <si>
    <t xml:space="preserve">Kaplong Hospital </t>
  </si>
  <si>
    <t>GEOFFREY MELLY</t>
  </si>
  <si>
    <t>mellygeofrey@yahoo.com</t>
  </si>
  <si>
    <t>Milimani,
Kitengela</t>
  </si>
  <si>
    <t xml:space="preserve">TOBIAS OCHIENG </t>
  </si>
  <si>
    <t xml:space="preserve">GESOKO </t>
  </si>
  <si>
    <t>Wendy Gacheri</t>
  </si>
  <si>
    <t>thambismika@gmail.com</t>
  </si>
  <si>
    <t>HENRY ODHIAMBO</t>
  </si>
  <si>
    <t>oluoch.henry06@gmail.com</t>
  </si>
  <si>
    <t>Egerton University,
Nakuru County</t>
  </si>
  <si>
    <t>Edwin victor Ochieng</t>
  </si>
  <si>
    <t>edwinvictorochieng@gmail.com</t>
  </si>
  <si>
    <t>Felix Kipkorir</t>
  </si>
  <si>
    <t>felixkoech2025@gmail.com</t>
  </si>
  <si>
    <t xml:space="preserve">Sosiyo secondary school </t>
  </si>
  <si>
    <t>Jerick Sumba</t>
  </si>
  <si>
    <t xml:space="preserve">Butere- opposite Butere Boys school </t>
  </si>
  <si>
    <t>18:06</t>
  </si>
  <si>
    <t>Luke wangwe</t>
  </si>
  <si>
    <t>Lantana coumfy</t>
  </si>
  <si>
    <t>18:55</t>
  </si>
  <si>
    <t>Emmanuel Mariaria</t>
  </si>
  <si>
    <t>mariariaemmanuel@gmail.com</t>
  </si>
  <si>
    <t>Teachers centre Kiti</t>
  </si>
  <si>
    <t>Nadim Khan</t>
  </si>
  <si>
    <t>Wambugu Estate parklan</t>
  </si>
  <si>
    <t>19:06</t>
  </si>
  <si>
    <t>19:30</t>
  </si>
  <si>
    <t>Roy Mwenda</t>
  </si>
  <si>
    <t>kevinmwendar@gmail.com</t>
  </si>
  <si>
    <t>Timau town</t>
  </si>
  <si>
    <t>Abdi Mohammed Yussuf</t>
  </si>
  <si>
    <t>mrchoblezz@gmail.com</t>
  </si>
  <si>
    <t xml:space="preserve">Eastleigh 11 Street Mascud Towers </t>
  </si>
  <si>
    <t xml:space="preserve">Noah Mukwe </t>
  </si>
  <si>
    <t>Shadrack Gitara Nyamwea</t>
  </si>
  <si>
    <t>skygil3560@gmail.com</t>
  </si>
  <si>
    <t>Sokoro primary</t>
  </si>
  <si>
    <t>erickmarangu@gmail.com</t>
  </si>
  <si>
    <t>Keeria</t>
  </si>
  <si>
    <t>Calebowino07@gmail.com</t>
  </si>
  <si>
    <t>rimblaireotieno@gmail.com</t>
  </si>
  <si>
    <t>Musa ogondi</t>
  </si>
  <si>
    <t>ogondimusa14@gmail.com</t>
  </si>
  <si>
    <t>19:56</t>
  </si>
  <si>
    <t>Sharifa Shaaban</t>
  </si>
  <si>
    <t>sharifashaban@gmail.com</t>
  </si>
  <si>
    <t>Kelvin Chepsom</t>
  </si>
  <si>
    <t>Kipkoechepsom@gmail.com</t>
  </si>
  <si>
    <t>Rail way station Nairobi</t>
  </si>
  <si>
    <t>Kevin Lwero</t>
  </si>
  <si>
    <t>kdesagu@gmail.com</t>
  </si>
  <si>
    <t xml:space="preserve">Egerton main campus </t>
  </si>
  <si>
    <t>Evans Mulera</t>
  </si>
  <si>
    <t>emuleracpa@gmail.com</t>
  </si>
  <si>
    <t>Kiambu road fourway village juction estate (Tulip 3 House D4)</t>
  </si>
  <si>
    <t>Samuel Nyakundi</t>
  </si>
  <si>
    <t>sammienyakundi@gmail.com</t>
  </si>
  <si>
    <t xml:space="preserve">Narumoru level 4 hospital </t>
  </si>
  <si>
    <t>Philemon omondi</t>
  </si>
  <si>
    <t>NORTHLINE LTD</t>
  </si>
  <si>
    <t>muhuric@gmail.com</t>
  </si>
  <si>
    <t>Waiyaki Way,AACC  Building,4th Flr
Opp Safaricom Hdqtrs or Dos place Westlands.</t>
  </si>
  <si>
    <t>19:38 &amp; 19:39</t>
  </si>
  <si>
    <t>Benson njenga</t>
  </si>
  <si>
    <t>Kihara karura</t>
  </si>
  <si>
    <t xml:space="preserve">James mwasambo </t>
  </si>
  <si>
    <t>james.mwandiro@yahoo.com</t>
  </si>
  <si>
    <t>Joska nairobi</t>
  </si>
  <si>
    <t>19:42</t>
  </si>
  <si>
    <t>Collins matara</t>
  </si>
  <si>
    <t>Collinismatara@gmail.com</t>
  </si>
  <si>
    <t>Sylvia wairimu</t>
  </si>
  <si>
    <t>Sylvianimos@gmail.com</t>
  </si>
  <si>
    <t>Musembi Alex</t>
  </si>
  <si>
    <t>musembialex403@gmail.com</t>
  </si>
  <si>
    <t>kithimani-mamba</t>
  </si>
  <si>
    <t xml:space="preserve">Ruth Gitau </t>
  </si>
  <si>
    <t>gitauwaitheraruth@gmail.com</t>
  </si>
  <si>
    <t xml:space="preserve"> kiungani </t>
  </si>
  <si>
    <t xml:space="preserve">Victor Kipkemoi </t>
  </si>
  <si>
    <t>KIPKEMOIVICTOR178@GMAIL.COM</t>
  </si>
  <si>
    <t>Jared omagwa</t>
  </si>
  <si>
    <t>Jaredomagwa1212@gmail.com</t>
  </si>
  <si>
    <t xml:space="preserve">St Edward nyabioto high school </t>
  </si>
  <si>
    <t>RON MISIKO</t>
  </si>
  <si>
    <t xml:space="preserve">Red Hill heights,
</t>
  </si>
  <si>
    <t>Oronyisamuel17@gmail.com</t>
  </si>
  <si>
    <t>Natoka town</t>
  </si>
  <si>
    <t>20:16</t>
  </si>
  <si>
    <t>Joyce Nyamvula</t>
  </si>
  <si>
    <t>Joycenyamvula@gmail.com</t>
  </si>
  <si>
    <t>Sebby Odilo Mudei</t>
  </si>
  <si>
    <t>sebbyodilo@gmail.com</t>
  </si>
  <si>
    <t>20:41</t>
  </si>
  <si>
    <t>Stanley Laban</t>
  </si>
  <si>
    <t>stan.laban@gmail.com</t>
  </si>
  <si>
    <t>Machakos Town Kamba Building</t>
  </si>
  <si>
    <t>Chebet Sharon</t>
  </si>
  <si>
    <t>Chebetsharon901@gmail.com</t>
  </si>
  <si>
    <t>20:58</t>
  </si>
  <si>
    <t>20:28</t>
  </si>
  <si>
    <t>Petra Wangeci</t>
  </si>
  <si>
    <t>petrawangeciwambui@gmail.com</t>
  </si>
  <si>
    <t>Mweiga (tropical)</t>
  </si>
  <si>
    <t>20:30</t>
  </si>
  <si>
    <t>Ashley Beldina Kitua</t>
  </si>
  <si>
    <t>Toneykitua@gmail.com</t>
  </si>
  <si>
    <t>20:35</t>
  </si>
  <si>
    <t>Douglas Abuga</t>
  </si>
  <si>
    <t>abugamoxy@gmail.com</t>
  </si>
  <si>
    <t>20:43</t>
  </si>
  <si>
    <t>Vestus Odhiambo</t>
  </si>
  <si>
    <t>Kombewa kolenyo market near SEME TVC</t>
  </si>
  <si>
    <t>Burhani Engineering ltd</t>
  </si>
  <si>
    <t>Dennis.ochieng@burhaniengineers.com</t>
  </si>
  <si>
    <t>TG Riruta,Nsivasha Road,Kawangware</t>
  </si>
  <si>
    <t>Titus kibet</t>
  </si>
  <si>
    <t>titusamdany26@gmail.com</t>
  </si>
  <si>
    <t xml:space="preserve">Alex Dennis </t>
  </si>
  <si>
    <t>bilgatetechnilogies@gmail.com</t>
  </si>
  <si>
    <t xml:space="preserve">Ngoigwa, Shell petrol station </t>
  </si>
  <si>
    <t>21:15</t>
  </si>
  <si>
    <t>Juliana chiesang</t>
  </si>
  <si>
    <t>Julianachiesang@gmail.com</t>
  </si>
  <si>
    <t>opposite kabarack</t>
  </si>
  <si>
    <t>21:17</t>
  </si>
  <si>
    <t>Kirui Noah</t>
  </si>
  <si>
    <t>donlaay18@gmail.com</t>
  </si>
  <si>
    <t>64 Stadium(west Market)</t>
  </si>
  <si>
    <t>victormnangat@gmail.com</t>
  </si>
  <si>
    <t>awino2022@gmail.com</t>
  </si>
  <si>
    <t>karanikelvin239@gmail.com</t>
  </si>
  <si>
    <t>Kamachege market</t>
  </si>
  <si>
    <t>Robin Taib</t>
  </si>
  <si>
    <t>robintaib@gmail.com</t>
  </si>
  <si>
    <t>Kisii Market Plaza Room 12</t>
  </si>
  <si>
    <t>Damaris kawira murungi</t>
  </si>
  <si>
    <t>damariskawira@gmail.com</t>
  </si>
  <si>
    <t>Nturuba,maua</t>
  </si>
  <si>
    <t>Flavian Robi Chacha</t>
  </si>
  <si>
    <t>flavianchacha92@gmail.com</t>
  </si>
  <si>
    <t>Nelson muteti</t>
  </si>
  <si>
    <t>nelsonmuteti98@gmail.com</t>
  </si>
  <si>
    <t>Kimangu</t>
  </si>
  <si>
    <t>Levian Otieno</t>
  </si>
  <si>
    <t>otienolevian@gmail.com</t>
  </si>
  <si>
    <t>elviskimani@gmail.com</t>
  </si>
  <si>
    <t>Around bonje</t>
  </si>
  <si>
    <t>Dzengo manai</t>
  </si>
  <si>
    <t>dzengomanair@gmail.com</t>
  </si>
  <si>
    <t xml:space="preserve">Around bonje </t>
  </si>
  <si>
    <t>Ahmed bishar</t>
  </si>
  <si>
    <t xml:space="preserve">Around mariakani </t>
  </si>
  <si>
    <t>steveoyoo92@gmail.com</t>
  </si>
  <si>
    <t>Around mazera</t>
  </si>
  <si>
    <t>ELIZABETH WATAKILA</t>
  </si>
  <si>
    <t>Job Monari</t>
  </si>
  <si>
    <t>jobmonari13@gmail.com</t>
  </si>
  <si>
    <t>9:09</t>
  </si>
  <si>
    <t>Muhamud siddiq</t>
  </si>
  <si>
    <t>Sunnykhan2976@gmail.com</t>
  </si>
  <si>
    <t>51 kipande road,kipande nairobi</t>
  </si>
  <si>
    <t>DSE contact instead of client's</t>
  </si>
  <si>
    <t>Elizabeth wangui ndungu</t>
  </si>
  <si>
    <t>ndunguelizabeth940@gmail.com</t>
  </si>
  <si>
    <t>Beatricewakhisi@gmail.com</t>
  </si>
  <si>
    <t>Platinum plaza</t>
  </si>
  <si>
    <t>George Gaithaiga</t>
  </si>
  <si>
    <t>pnganga1998@gmail.com</t>
  </si>
  <si>
    <t>Njumbi</t>
  </si>
  <si>
    <t>Talia Nduku</t>
  </si>
  <si>
    <t>Ndukutalia2020@gmail.com</t>
  </si>
  <si>
    <t>Sahra Hajow</t>
  </si>
  <si>
    <t>Eastleigh _ Mango Tower</t>
  </si>
  <si>
    <t>Geoffrey Michira</t>
  </si>
  <si>
    <t>jeffrayx@gmail.com</t>
  </si>
  <si>
    <t>jayjustine477@gmail.com</t>
  </si>
  <si>
    <t>Vincent Ogwora</t>
  </si>
  <si>
    <t>ogworavin72@gmail.com</t>
  </si>
  <si>
    <t xml:space="preserve">KCB bank </t>
  </si>
  <si>
    <t>Rimblaire oyugi</t>
  </si>
  <si>
    <t xml:space="preserve">Tido primary </t>
  </si>
  <si>
    <t>Barasa jumbe</t>
  </si>
  <si>
    <t>barasajumbe@gmail.com</t>
  </si>
  <si>
    <t>Raymond kimanthi</t>
  </si>
  <si>
    <t>kimathiraymond001@gmail.com</t>
  </si>
  <si>
    <t xml:space="preserve">Embu,Lusaka flats kiambuthi.
Client wanted it immediately </t>
  </si>
  <si>
    <t>Caroline olum</t>
  </si>
  <si>
    <t>carolineolum@gmail.com</t>
  </si>
  <si>
    <t>Kisumu jubilee</t>
  </si>
  <si>
    <t>Shufaa kadio</t>
  </si>
  <si>
    <t>Shufaaomar@gmail.com</t>
  </si>
  <si>
    <t>periswalu@gmail.com</t>
  </si>
  <si>
    <t xml:space="preserve">Mombasa, Bombolulu </t>
  </si>
  <si>
    <t xml:space="preserve">Airtel shop along Kitale road opposite satellite view hotel </t>
  </si>
  <si>
    <t>Julius Zuma</t>
  </si>
  <si>
    <t>juliuszuma21@gmail.com</t>
  </si>
  <si>
    <t>Ole sankwa</t>
  </si>
  <si>
    <t>olemasankwa@gmail.com</t>
  </si>
  <si>
    <t xml:space="preserve">Ngopi Crescent off Moi Drive,
Nearest landmark - Co-operative bank
Nairobi
</t>
  </si>
  <si>
    <t>Winfred wachera</t>
  </si>
  <si>
    <t>enteredwaihenya@gmail.com</t>
  </si>
  <si>
    <t xml:space="preserve">Kahuru health centre </t>
  </si>
  <si>
    <t>No one is speaking on the line</t>
  </si>
  <si>
    <t>tomkairu1@gmail.com</t>
  </si>
  <si>
    <t>Sylvester MUTUKU</t>
  </si>
  <si>
    <t xml:space="preserve">Kennedy jaoko </t>
  </si>
  <si>
    <t>okoth3388@gmail.com</t>
  </si>
  <si>
    <t>kayole junction</t>
  </si>
  <si>
    <t>Dancan Ouma</t>
  </si>
  <si>
    <t>oumadancan020@gmail.com</t>
  </si>
  <si>
    <t xml:space="preserve">pipeline </t>
  </si>
  <si>
    <t>Rebbeca Oketch</t>
  </si>
  <si>
    <t>rebbecaoketch@peerservats.org</t>
  </si>
  <si>
    <t xml:space="preserve">Mombasa, leisure </t>
  </si>
  <si>
    <t xml:space="preserve">Aggrey Moenga </t>
  </si>
  <si>
    <t>aggreymoenga2001@gmail.com</t>
  </si>
  <si>
    <t>Nyamache </t>
  </si>
  <si>
    <t>washingtonkuria@gmail.com</t>
  </si>
  <si>
    <t>Cyrusmburu12@gmail.com</t>
  </si>
  <si>
    <t>Athi river - Sokoni</t>
  </si>
  <si>
    <t>Anthony David</t>
  </si>
  <si>
    <t>profesasmedia@gmail.com</t>
  </si>
  <si>
    <t>Carl butaki</t>
  </si>
  <si>
    <t>Wilsoncarl226@gmail.com</t>
  </si>
  <si>
    <t xml:space="preserve">Kiungani,mercy and caring children's home </t>
  </si>
  <si>
    <t>Frankmatt supermarket</t>
  </si>
  <si>
    <t>Constant Olando Nabwoba</t>
  </si>
  <si>
    <t>orlando.constant@gmail.com</t>
  </si>
  <si>
    <t xml:space="preserve">Nambale Educational center </t>
  </si>
  <si>
    <t xml:space="preserve">Michael Kibuka </t>
  </si>
  <si>
    <t>Paul Wambugu</t>
  </si>
  <si>
    <t>Paulwambugu@gmail.com</t>
  </si>
  <si>
    <t>Karatina (Chieni primary school) (Chieni dispensary)</t>
  </si>
  <si>
    <t>Mary Ototo</t>
  </si>
  <si>
    <t xml:space="preserve">Mosocho market </t>
  </si>
  <si>
    <t>Zakaria ali</t>
  </si>
  <si>
    <t>Zakialiiza98@gmail.com</t>
  </si>
  <si>
    <t xml:space="preserve">Jamstreet, kirongothi  street ,bella point building  Eastleigh  </t>
  </si>
  <si>
    <t>Charles Mutua</t>
  </si>
  <si>
    <t>Mutua0604@gmail.com</t>
  </si>
  <si>
    <t>Kelvin Ndug'u</t>
  </si>
  <si>
    <t>Kelvingatamboson@gmail.com</t>
  </si>
  <si>
    <t>Foothills school, Miharati</t>
  </si>
  <si>
    <t>gyterg51@gmail.com</t>
  </si>
  <si>
    <t>Anthony karanu</t>
  </si>
  <si>
    <t>Karanukiragu86@gmail.com</t>
  </si>
  <si>
    <t>Kensrin Company Ltd</t>
  </si>
  <si>
    <t>info@kensrin.co.ke</t>
  </si>
  <si>
    <t>Roscoe centre, behind ramtons mombasa road</t>
  </si>
  <si>
    <t>Benjamin Musyoka</t>
  </si>
  <si>
    <t>Benjaminmusyoka@gmail.com</t>
  </si>
  <si>
    <t>Ngara, ngara road Bhavesh center Next to fig tree stage ngara</t>
  </si>
  <si>
    <t>Linah njeri kanyi</t>
  </si>
  <si>
    <t>Shiko kiarie</t>
  </si>
  <si>
    <t>Shikokiarie2@gmail.com</t>
  </si>
  <si>
    <t>Kenethkipkemoi191@gmail.com</t>
  </si>
  <si>
    <t>Kapset</t>
  </si>
  <si>
    <t>KEVIN</t>
  </si>
  <si>
    <t>Kevin01@gmail.com</t>
  </si>
  <si>
    <t>Matunda moisbrigh</t>
  </si>
  <si>
    <t>Faith Chepkemoi</t>
  </si>
  <si>
    <t>faithchirchir22@gmail.com</t>
  </si>
  <si>
    <t>Viso Ward Pamela scott</t>
  </si>
  <si>
    <t>Kenneth kipkemoi</t>
  </si>
  <si>
    <t>Kennethkipkemoi191@gmail.com</t>
  </si>
  <si>
    <t>Kimulot Ward kapset dispensary</t>
  </si>
  <si>
    <t>Evans wafula</t>
  </si>
  <si>
    <t>evanssimiyu0758546551@gmail.com</t>
  </si>
  <si>
    <t>elviskipropkorir@gmail.com</t>
  </si>
  <si>
    <t>Joyce mungai</t>
  </si>
  <si>
    <t>joylynnadile@gmail.com</t>
  </si>
  <si>
    <t xml:space="preserve">Mwaliki barnabas </t>
  </si>
  <si>
    <t>Kelvin Macharia</t>
  </si>
  <si>
    <t>machariakelvin.mk1@gmail.com</t>
  </si>
  <si>
    <t>Kiambu Town,
Glory Apartments,
Mbuiriria Road,
Nearest landmark - Kiambu County Govt HQ</t>
  </si>
  <si>
    <t>Felix Barasa</t>
  </si>
  <si>
    <t>felixbaraka866@gmail.com</t>
  </si>
  <si>
    <t>Malindi town (Wants it urgently)</t>
  </si>
  <si>
    <t xml:space="preserve">St. Clare Hospital </t>
  </si>
  <si>
    <t>bruzemichael61@gmail.com</t>
  </si>
  <si>
    <t>Brian Munyoki</t>
  </si>
  <si>
    <t>brianmunyoki526@gmail.com</t>
  </si>
  <si>
    <t>Kinanie, along Devki</t>
  </si>
  <si>
    <t>Joseph Pius Wamukoya</t>
  </si>
  <si>
    <t>gitrasolutions@gmail.com</t>
  </si>
  <si>
    <t>Near Kibabii university</t>
  </si>
  <si>
    <t>Alex Munyao</t>
  </si>
  <si>
    <t>254736242173</t>
  </si>
  <si>
    <t>alex001@gmail.com</t>
  </si>
  <si>
    <t xml:space="preserve">Mega plaza </t>
  </si>
  <si>
    <t>reaganomollo417@gmail.com</t>
  </si>
  <si>
    <t>oscar mmenya</t>
  </si>
  <si>
    <t>ommenya29@gmail.com</t>
  </si>
  <si>
    <t xml:space="preserve">Near PGH hospital </t>
  </si>
  <si>
    <t>John Jira Nyale</t>
  </si>
  <si>
    <t>nyalejohn22@gmail.com</t>
  </si>
  <si>
    <t>Mwarakaya Primary, Chonyi</t>
  </si>
  <si>
    <t>Amos rubia</t>
  </si>
  <si>
    <t>amosrubia@gmail.com</t>
  </si>
  <si>
    <t>Jubilee mall</t>
  </si>
  <si>
    <t>Titus kithinji</t>
  </si>
  <si>
    <t>deejaymulama@gmail.com</t>
  </si>
  <si>
    <t>Marlvine Mideva</t>
  </si>
  <si>
    <t>marlvine.mideva@gmail.com</t>
  </si>
  <si>
    <t xml:space="preserve">Kitengela, airview estate behind kitengela prison, near Rushel apartment </t>
  </si>
  <si>
    <t>Judith Kipkorir</t>
  </si>
  <si>
    <t>judithkipkorir@gmail.com</t>
  </si>
  <si>
    <t>Flux</t>
  </si>
  <si>
    <t xml:space="preserve">David Odhiambo </t>
  </si>
  <si>
    <t>Hannington Kagasi</t>
  </si>
  <si>
    <t>Utawala githunguri opp national oil</t>
  </si>
  <si>
    <t>SAMUEL NJENGA</t>
  </si>
  <si>
    <t>Samuelnjenga25@gmail.com</t>
  </si>
  <si>
    <t>GREENCOURT BUILDING CBD NEAR ODEON</t>
  </si>
  <si>
    <t xml:space="preserve">Felix Balozi </t>
  </si>
  <si>
    <t>sabasaba stage</t>
  </si>
  <si>
    <t>Caren Vutia</t>
  </si>
  <si>
    <t>vutiacaren609@gmail.com</t>
  </si>
  <si>
    <t>Buchifi Market-Mumias West</t>
  </si>
  <si>
    <t>Lameck OMBASO barongo</t>
  </si>
  <si>
    <t>JARED OKWAKO</t>
  </si>
  <si>
    <t>jaredokwako1998@gmail.com</t>
  </si>
  <si>
    <t>KABIRIA, Riruta Primary School</t>
  </si>
  <si>
    <t xml:space="preserve">Abdullahi  Abdirahaman </t>
  </si>
  <si>
    <t>Abdirahamanhaaji2023@gmail.com</t>
  </si>
  <si>
    <t xml:space="preserve">Jam street
Sharif building 
Eastleigh </t>
  </si>
  <si>
    <t xml:space="preserve">George otieno </t>
  </si>
  <si>
    <t>Otienogeorge20@gmail.com</t>
  </si>
  <si>
    <t>Ngiya</t>
  </si>
  <si>
    <t>Orimbocharles23@gmail.com</t>
  </si>
  <si>
    <t>GERALD muigai</t>
  </si>
  <si>
    <t>Mega shopping mall 
Shop 104
Ground floor 
Eastleigh 
1st avenue.</t>
  </si>
  <si>
    <t>Erick Ligare</t>
  </si>
  <si>
    <t>omondierick782@gmail.com</t>
  </si>
  <si>
    <t xml:space="preserve">Ngara - Chandarana Supermarket </t>
  </si>
  <si>
    <t>Antony Kirimi</t>
  </si>
  <si>
    <t>tonnykirimi@gmail.com</t>
  </si>
  <si>
    <t xml:space="preserve">Maili Kumi Market </t>
  </si>
  <si>
    <t>Innocent Mwangi</t>
  </si>
  <si>
    <t>innomwangi@gmail.com</t>
  </si>
  <si>
    <t>Miharati</t>
  </si>
  <si>
    <t>AIC miharati</t>
  </si>
  <si>
    <t>Kelvin Wanjali</t>
  </si>
  <si>
    <t>otienostephen@gmail.com</t>
  </si>
  <si>
    <t>Teresa Jemeli Omondi</t>
  </si>
  <si>
    <t>trezerjemeli20@gmail.com</t>
  </si>
  <si>
    <t>Siaya Sidindi</t>
  </si>
  <si>
    <t xml:space="preserve">Sindindi primary </t>
  </si>
  <si>
    <t xml:space="preserve">Margrate </t>
  </si>
  <si>
    <t>Margrategakuu@gmail.com</t>
  </si>
  <si>
    <t>Katheri</t>
  </si>
  <si>
    <t>Major Mbandi</t>
  </si>
  <si>
    <t>majorkiema.mk@gmail.com</t>
  </si>
  <si>
    <t>Mwihoko, behind Twin Towers apartment, Mwitirithia road, Near Kiriri University</t>
  </si>
  <si>
    <t>Paul Pirate</t>
  </si>
  <si>
    <t>piratebay2030@gmail.com</t>
  </si>
  <si>
    <t>will reachout to the DSE when ready</t>
  </si>
  <si>
    <t>Blare Otieno</t>
  </si>
  <si>
    <t>blareotieno@gmail.com</t>
  </si>
  <si>
    <t>Airport Korando</t>
  </si>
  <si>
    <t>njugunatasha210@gmail.com</t>
  </si>
  <si>
    <t>Wayne Juma</t>
  </si>
  <si>
    <t>Juma.w@gmail.com</t>
  </si>
  <si>
    <t>Jane Njeri Ndungu</t>
  </si>
  <si>
    <t>OxidBeautySpa@gmail.com</t>
  </si>
  <si>
    <t>Caroline keya</t>
  </si>
  <si>
    <t>Samwel  Kimani Gathua</t>
  </si>
  <si>
    <t>samwelkimani217@gmail.com</t>
  </si>
  <si>
    <t xml:space="preserve">Legacy Hotel </t>
  </si>
  <si>
    <t>DORCAS KENDI MURIITHI</t>
  </si>
  <si>
    <t>ELIAS Gatobu</t>
  </si>
  <si>
    <t>eliasgatobumikiugu@gamil.com</t>
  </si>
  <si>
    <t>Amos Cheruiyot</t>
  </si>
  <si>
    <t>kipkiruicheruiyotamos@gmail.com</t>
  </si>
  <si>
    <t>kipchimchim primary</t>
  </si>
  <si>
    <t>Collins mosigisi</t>
  </si>
  <si>
    <t>London beauty Nairobi cbd</t>
  </si>
  <si>
    <t>Anthony Omengo</t>
  </si>
  <si>
    <t>Ltanapwa nguram</t>
  </si>
  <si>
    <t>ltanapwanguram@gmail.com</t>
  </si>
  <si>
    <t xml:space="preserve">Thingithu, Falcon heights </t>
  </si>
  <si>
    <t>The Breeze Hotel</t>
  </si>
  <si>
    <t>Mariam huran</t>
  </si>
  <si>
    <t>Mariamhuran@gmail.com</t>
  </si>
  <si>
    <t>pamelainyanji@gmail.com</t>
  </si>
  <si>
    <t>Mbale Vihiga</t>
  </si>
  <si>
    <t>John Eyan  apongole</t>
  </si>
  <si>
    <t>Joheyan@gmail.com</t>
  </si>
  <si>
    <t xml:space="preserve">Sebit center </t>
  </si>
  <si>
    <t>Ray Odhiambo</t>
  </si>
  <si>
    <t>raycliffordodhiambo@gmail.com</t>
  </si>
  <si>
    <t>Land mawe</t>
  </si>
  <si>
    <t>Japheth moguche</t>
  </si>
  <si>
    <t>Japhethmoguche@gmail.com</t>
  </si>
  <si>
    <t xml:space="preserve">Nyamache 
</t>
  </si>
  <si>
    <t xml:space="preserve">Nyange street </t>
  </si>
  <si>
    <t>Benard wachira</t>
  </si>
  <si>
    <t>benardwachira21@gmail.com</t>
  </si>
  <si>
    <t>Wamagana</t>
  </si>
  <si>
    <t>Umoja 1 - Space mall</t>
  </si>
  <si>
    <t xml:space="preserve">Jesika atieno </t>
  </si>
  <si>
    <t>Atisjesika@gmail.com</t>
  </si>
  <si>
    <t>Omoka Elvine</t>
  </si>
  <si>
    <t>elvine.waswa99@gmail.com</t>
  </si>
  <si>
    <t>Maji mazuri</t>
  </si>
  <si>
    <t>Vyda chenangat</t>
  </si>
  <si>
    <t>Vydachenaa@gmail.com</t>
  </si>
  <si>
    <t>Makutano bendera</t>
  </si>
  <si>
    <t xml:space="preserve">DERRICK OMONDI </t>
  </si>
  <si>
    <t>derickomondi@gmail.com</t>
  </si>
  <si>
    <t xml:space="preserve">KAKAMEGA </t>
  </si>
  <si>
    <t>Mercy onditi</t>
  </si>
  <si>
    <t>Onditimercy@gmail.com</t>
  </si>
  <si>
    <t>Pcea mirera</t>
  </si>
  <si>
    <t xml:space="preserve">Nickson Cheruiyot </t>
  </si>
  <si>
    <t>Stephen Kosgei</t>
  </si>
  <si>
    <t>kipkosgeistephen5@gmail.com</t>
  </si>
  <si>
    <t>Cheptiret</t>
  </si>
  <si>
    <t>18:42</t>
  </si>
  <si>
    <t>borbuty8@gmail.com</t>
  </si>
  <si>
    <t>19:11</t>
  </si>
  <si>
    <t>jmutiso4341@gmail.com</t>
  </si>
  <si>
    <t>Kathiani-Sama cafe</t>
  </si>
  <si>
    <t>Kevin tobias</t>
  </si>
  <si>
    <t>Omoshkevoh8@gmail.com</t>
  </si>
  <si>
    <t>Crowley torbey</t>
  </si>
  <si>
    <t>Crowleytorbey@gmail.com</t>
  </si>
  <si>
    <t xml:space="preserve"> Kenya service </t>
  </si>
  <si>
    <t>Joseph wanjiku</t>
  </si>
  <si>
    <t>Matank nne</t>
  </si>
  <si>
    <t>MARIUM KERUBO</t>
  </si>
  <si>
    <t>mariamkebby@gmail.com</t>
  </si>
  <si>
    <t>Isaac Wairimu</t>
  </si>
  <si>
    <t>isaacwairimu0@gmail.com</t>
  </si>
  <si>
    <t>JUDY NYAMOITA</t>
  </si>
  <si>
    <t>judynyamoita@gmail.com</t>
  </si>
  <si>
    <t xml:space="preserve">Samuel Karanja </t>
  </si>
  <si>
    <t>karanjacungu@gmail.com</t>
  </si>
  <si>
    <t>Barnabas, behind KQ guest house</t>
  </si>
  <si>
    <t>Pharis muhangi</t>
  </si>
  <si>
    <t>pharismuhangi@gmail.com</t>
  </si>
  <si>
    <t>Abdallah@gmail.com</t>
  </si>
  <si>
    <t>Duncan Ndirangu</t>
  </si>
  <si>
    <t>danielld300@gmail.com</t>
  </si>
  <si>
    <t>Wanyororo B</t>
  </si>
  <si>
    <t xml:space="preserve">3110251705137
</t>
  </si>
  <si>
    <t>Dennis Kiplangat</t>
  </si>
  <si>
    <t>kiplangat280@gmail.com</t>
  </si>
  <si>
    <t>Kaptembwa mkarafuu</t>
  </si>
  <si>
    <t xml:space="preserve">Millicent Nyabina </t>
  </si>
  <si>
    <t>millicentnyabina2@gmail.com</t>
  </si>
  <si>
    <t>Masinde Muliro park</t>
  </si>
  <si>
    <t>Elvis Okeyo</t>
  </si>
  <si>
    <t>Lurambi center</t>
  </si>
  <si>
    <t>Jane Aphline</t>
  </si>
  <si>
    <t>kizitoomondi5@gmail.com.</t>
  </si>
  <si>
    <t>Kakamega stage</t>
  </si>
  <si>
    <t xml:space="preserve">Rajab kiprono </t>
  </si>
  <si>
    <t xml:space="preserve">Kabarak university </t>
  </si>
  <si>
    <t xml:space="preserve">Mary Nyabina </t>
  </si>
  <si>
    <t>marynyabina@gmail.com</t>
  </si>
  <si>
    <t>Richard Mbaria</t>
  </si>
  <si>
    <t>richardmbaria8@gmail.com</t>
  </si>
  <si>
    <t>anneosoo546@gmail.com</t>
  </si>
  <si>
    <t xml:space="preserve">University </t>
  </si>
  <si>
    <t>Gillian Shiyenze</t>
  </si>
  <si>
    <t>gillianshiyenze@gmail.com</t>
  </si>
  <si>
    <t xml:space="preserve">Kenya Defense Forces University </t>
  </si>
  <si>
    <t>Osoo Ann</t>
  </si>
  <si>
    <t>Osama hassan</t>
  </si>
  <si>
    <t>Osama.22mohamed.22@gmail.com</t>
  </si>
  <si>
    <t xml:space="preserve">Kipande athumani street
Near to the  gate ,ushirika fupi
Mashallha building  
Eastleigh </t>
  </si>
  <si>
    <t>Osoo Osoo</t>
  </si>
  <si>
    <t>osooosooawino@gmail.com</t>
  </si>
  <si>
    <t>Kakamega school</t>
  </si>
  <si>
    <t xml:space="preserve">Juliet Summer </t>
  </si>
  <si>
    <t>julietsummer@gmail.com</t>
  </si>
  <si>
    <t xml:space="preserve">Masinde Muliro park </t>
  </si>
  <si>
    <t>nelimamary318@gmail.com</t>
  </si>
  <si>
    <t>Kandiege</t>
  </si>
  <si>
    <t>Timothy wala</t>
  </si>
  <si>
    <t>Timothywala4@gmail.com</t>
  </si>
  <si>
    <t>James Kiprui</t>
  </si>
  <si>
    <t>jameskiprui@gmail.com</t>
  </si>
  <si>
    <t>CLITON KEROSI</t>
  </si>
  <si>
    <t>Maurice owino</t>
  </si>
  <si>
    <t>Mauowino2025@gmail.com</t>
  </si>
  <si>
    <t>GK school</t>
  </si>
  <si>
    <t>DAisy owiti</t>
  </si>
  <si>
    <t>Mathew kibe</t>
  </si>
  <si>
    <t>Mattkibe@gmail.com</t>
  </si>
  <si>
    <t>Lochab bros</t>
  </si>
  <si>
    <t xml:space="preserve">Philomena </t>
  </si>
  <si>
    <t>Michael ngesa</t>
  </si>
  <si>
    <t>Leebenzbenz084@gmail.com</t>
  </si>
  <si>
    <t>Vincent Kipkoech Rop</t>
  </si>
  <si>
    <t xml:space="preserve">Tabitha </t>
  </si>
  <si>
    <t>Tabby23@gmail.com</t>
  </si>
  <si>
    <t>Caleb Hamisi</t>
  </si>
  <si>
    <t>calebhamisi@mail.com</t>
  </si>
  <si>
    <t xml:space="preserve">Ciala resort </t>
  </si>
  <si>
    <t xml:space="preserve">Williams </t>
  </si>
  <si>
    <t>wiliams@gmail.com</t>
  </si>
  <si>
    <t xml:space="preserve">Riat airport </t>
  </si>
  <si>
    <t xml:space="preserve">Albanus Mulinge </t>
  </si>
  <si>
    <t>mulingealbanus2@gmail.com</t>
  </si>
  <si>
    <t>mtwapa, Mtwapa Pri. School</t>
  </si>
  <si>
    <t xml:space="preserve">Derrick kanyuira </t>
  </si>
  <si>
    <t>kanyuderrick@gmail.com</t>
  </si>
  <si>
    <t>kandara junction</t>
  </si>
  <si>
    <t>Sub not In a position to purchase.</t>
  </si>
  <si>
    <t>Lewisle@gmail.com</t>
  </si>
  <si>
    <t>alexcelebration@gmail.com</t>
  </si>
  <si>
    <t>Fatma</t>
  </si>
  <si>
    <t>fatmahmed@gmail.com</t>
  </si>
  <si>
    <t xml:space="preserve">Evans </t>
  </si>
  <si>
    <t>evan1472@gmail.com</t>
  </si>
  <si>
    <t>Evanstea52@gmail.com</t>
  </si>
  <si>
    <t>kelvin042@gmail.com</t>
  </si>
  <si>
    <t>ashamoha@gmail.com</t>
  </si>
  <si>
    <t xml:space="preserve">Lucas </t>
  </si>
  <si>
    <t>Lucas008@gmail.com</t>
  </si>
  <si>
    <t>Aishamo1@gmail.com</t>
  </si>
  <si>
    <t>georgeoywe@gmail.com</t>
  </si>
  <si>
    <t>philip800@gmail.com</t>
  </si>
  <si>
    <t>davidmachariamj@gmail.com</t>
  </si>
  <si>
    <t xml:space="preserve">Kianyaga shopping centre </t>
  </si>
  <si>
    <t>Samuel Ageya</t>
  </si>
  <si>
    <t>sammyageya2@gmail.com</t>
  </si>
  <si>
    <t>Greencourt business center, latema road nairobi cbd</t>
  </si>
  <si>
    <t>FORTUNE OMONDI</t>
  </si>
  <si>
    <t xml:space="preserve">Serem Gambogi road- banja secondary school </t>
  </si>
  <si>
    <t>Ruth Baraka</t>
  </si>
  <si>
    <t>barakaruth44@gmail.com</t>
  </si>
  <si>
    <t>Kipkirui evans too</t>
  </si>
  <si>
    <t>Kisumu road next to kenya power</t>
  </si>
  <si>
    <t xml:space="preserve">JIM ODUOR OCHIENG </t>
  </si>
  <si>
    <t>Dennis Wakiri</t>
  </si>
  <si>
    <t>denniswakir7@gmail.com</t>
  </si>
  <si>
    <t>Nakuru- Kabatini</t>
  </si>
  <si>
    <t>James Ngugi Waiganjo</t>
  </si>
  <si>
    <t>wjngugi0@gmail.com</t>
  </si>
  <si>
    <t>Eureka bakery Kimumu</t>
  </si>
  <si>
    <t xml:space="preserve">Evans Oliver </t>
  </si>
  <si>
    <t>James Kang'iri Kuria</t>
  </si>
  <si>
    <t>jameskuria486@gmail.com</t>
  </si>
  <si>
    <t>Umoja 2,Peacock next to the Mosque.</t>
  </si>
  <si>
    <t>Joshua Chege</t>
  </si>
  <si>
    <t>chege62@gmail.com</t>
  </si>
  <si>
    <t>Mutonyora flyover</t>
  </si>
  <si>
    <t>Jayson njuma</t>
  </si>
  <si>
    <t>Jaysonnjuma@gmail.com</t>
  </si>
  <si>
    <t>Jassee kingori</t>
  </si>
  <si>
    <t>Jessemaingi@gmail.com</t>
  </si>
  <si>
    <t xml:space="preserve">Monicah kiptoo </t>
  </si>
  <si>
    <t>Monicahjk@gmail.com</t>
  </si>
  <si>
    <t xml:space="preserve">Kenginet pry school </t>
  </si>
  <si>
    <t>Omesabrian15@gmail.com</t>
  </si>
  <si>
    <t>Kisii town, Mukuchu, ST Patrick Sec Sch.</t>
  </si>
  <si>
    <t>Dancan Onyango</t>
  </si>
  <si>
    <t>dancan.onyanyo15@gmail.com/ onyangoduncan5@gmail.com</t>
  </si>
  <si>
    <t>Kwoyo dispensery</t>
  </si>
  <si>
    <t xml:space="preserve">Stephen Ouma </t>
  </si>
  <si>
    <t>Omolloalex54@gmail.com</t>
  </si>
  <si>
    <t>Akado market  Near Akado Pri. Sch</t>
  </si>
  <si>
    <t>Isabella Chemutai</t>
  </si>
  <si>
    <t>isabellah.chemtai@yahoo.com</t>
  </si>
  <si>
    <t>Bungoma WEBUYE</t>
  </si>
  <si>
    <t>David Omare Esaba</t>
  </si>
  <si>
    <t>Embakasi Tassia Near Tassia Hospital Kwandege</t>
  </si>
  <si>
    <t xml:space="preserve">Kiambu- Nyandarua border </t>
  </si>
  <si>
    <t xml:space="preserve">
Embakasi Tassia Near Tassia Hospital Kwandege</t>
  </si>
  <si>
    <t>Stephen Muroko</t>
  </si>
  <si>
    <t>stephenmuroko15@gmail.com</t>
  </si>
  <si>
    <t>Kinale - Vision In Christ  Thiririka</t>
  </si>
  <si>
    <t>Nicolas Mark Mwali</t>
  </si>
  <si>
    <t>Francis Oduor</t>
  </si>
  <si>
    <t xml:space="preserve">Bumala primary </t>
  </si>
  <si>
    <t xml:space="preserve">Kapleleito primary school </t>
  </si>
  <si>
    <t xml:space="preserve">Caleb Nyamweya </t>
  </si>
  <si>
    <t xml:space="preserve">Kisii St Jude's </t>
  </si>
  <si>
    <t>Nirmal Patel</t>
  </si>
  <si>
    <t>dhritinirmal@gmail.com</t>
  </si>
  <si>
    <t>westindies
umahat school</t>
  </si>
  <si>
    <t>Jane Wanja</t>
  </si>
  <si>
    <t>janemaina9@gmail.com</t>
  </si>
  <si>
    <t>Juja Ndarasha near Lexus club</t>
  </si>
  <si>
    <t>Marcellus Victor Masinde</t>
  </si>
  <si>
    <t>victormasinde@gmail.com</t>
  </si>
  <si>
    <t>Wekelekha near Mosque</t>
  </si>
  <si>
    <t>Nick Okeyo</t>
  </si>
  <si>
    <t>nickokeyo@gmail.com</t>
  </si>
  <si>
    <t>Adamson kinyua</t>
  </si>
  <si>
    <t>kenyankarome@gmail.com</t>
  </si>
  <si>
    <t>KCB muranga</t>
  </si>
  <si>
    <t>Edgar kiptoo</t>
  </si>
  <si>
    <t>Edgarkiptoo@gmail.com</t>
  </si>
  <si>
    <t>Ngara Equity ngara</t>
  </si>
  <si>
    <t>Incorrect customer contact</t>
  </si>
  <si>
    <t>Amos barasa</t>
  </si>
  <si>
    <t>amossifuna2017@gmail.com</t>
  </si>
  <si>
    <t xml:space="preserve">AIC James Mwai second school </t>
  </si>
  <si>
    <t>Festus musyoki</t>
  </si>
  <si>
    <t>festusmusyoki@gmail.com</t>
  </si>
  <si>
    <t>Makueni-Sultan hamud</t>
  </si>
  <si>
    <t>Sultan hamud town</t>
  </si>
  <si>
    <t>Risper Kwaye</t>
  </si>
  <si>
    <t>Keroka Near Keroka Market</t>
  </si>
  <si>
    <t xml:space="preserve">FRANCIS ONYANGO </t>
  </si>
  <si>
    <t>Kibos ( Nairobi ndogo)</t>
  </si>
  <si>
    <t>Jackson Odoyo</t>
  </si>
  <si>
    <t>254727837330 / 0103245197</t>
  </si>
  <si>
    <t>jkouma02@proton.me</t>
  </si>
  <si>
    <t>Kitherune Market</t>
  </si>
  <si>
    <t>KHOBOCHA</t>
  </si>
  <si>
    <t>kobocha@gmaip.com</t>
  </si>
  <si>
    <t>Karare town</t>
  </si>
  <si>
    <t>Kevin mudonga</t>
  </si>
  <si>
    <t>Mudongkevin@gmail.com</t>
  </si>
  <si>
    <t>William owiti ochieng</t>
  </si>
  <si>
    <t>dajstrategies@gmail.com</t>
  </si>
  <si>
    <t xml:space="preserve">Waqo HALKANO </t>
  </si>
  <si>
    <t>SORORO</t>
  </si>
  <si>
    <t>Martin Omondi</t>
  </si>
  <si>
    <t>Omondo94@gmail.com</t>
  </si>
  <si>
    <t xml:space="preserve">Noreen Wanjiru </t>
  </si>
  <si>
    <t>noreenwanjiru@gmail.com</t>
  </si>
  <si>
    <t xml:space="preserve">Mlango kubwa near Pangani </t>
  </si>
  <si>
    <t>Janet Namwenya</t>
  </si>
  <si>
    <t>janetwanyonyi28@gmail.com</t>
  </si>
  <si>
    <t xml:space="preserve">Kisumu Garrisa Lodge </t>
  </si>
  <si>
    <t>Ngong town,Kimuka,near Kimuka centre/Kimuka Secondary school.</t>
  </si>
  <si>
    <t>Justus lempaka</t>
  </si>
  <si>
    <t>Justo56@gmail.com</t>
  </si>
  <si>
    <t>TAIRI MBILI</t>
  </si>
  <si>
    <t>JACKLIN ATIENO ONYANGO</t>
  </si>
  <si>
    <t>Chwele market, Near Johoho Academy</t>
  </si>
  <si>
    <t>Jannet Otieno</t>
  </si>
  <si>
    <t>janotieno2016@gmail.com</t>
  </si>
  <si>
    <t>Kisii Commissioner's office</t>
  </si>
  <si>
    <t>westonnenterprise16@gmail.com</t>
  </si>
  <si>
    <t>Kinoo 87,
Near Riva Petrol Station.</t>
  </si>
  <si>
    <t xml:space="preserve">Geoffrey otieno </t>
  </si>
  <si>
    <t>goti8@gmail.com</t>
  </si>
  <si>
    <t>Invalid Customer Number</t>
  </si>
  <si>
    <t xml:space="preserve">Simon kiptoo </t>
  </si>
  <si>
    <t>simonkiptoo@gmail.com</t>
  </si>
  <si>
    <t xml:space="preserve">Ortum center Holy Rosary </t>
  </si>
  <si>
    <t>Simon Njeri wanjiku</t>
  </si>
  <si>
    <t>wanjikusimon736@gmail.com</t>
  </si>
  <si>
    <t>NdunyuNjeru primary school</t>
  </si>
  <si>
    <t>not ready</t>
  </si>
  <si>
    <t>Rahma Chidzuga</t>
  </si>
  <si>
    <t>rahmachidzuga@gmail.com</t>
  </si>
  <si>
    <t>Maganya</t>
  </si>
  <si>
    <t>Sharon opondo</t>
  </si>
  <si>
    <t>Sharoo@gmail.com</t>
  </si>
  <si>
    <t>Faith kamau</t>
  </si>
  <si>
    <t>faithkm251@gmail.com</t>
  </si>
  <si>
    <t xml:space="preserve">Langa </t>
  </si>
  <si>
    <t xml:space="preserve">Doreen kambegu </t>
  </si>
  <si>
    <t>Carolinenkatha@gmail.com</t>
  </si>
  <si>
    <t>Kiorone</t>
  </si>
  <si>
    <t>Mbogo wambugu</t>
  </si>
  <si>
    <t>mbogowambugu536@gmail.com</t>
  </si>
  <si>
    <t>hill view</t>
  </si>
  <si>
    <t xml:space="preserve">Benson ndunyu </t>
  </si>
  <si>
    <t>ndunguben245@gmail.com</t>
  </si>
  <si>
    <t xml:space="preserve">Kevin Nyang'ate </t>
  </si>
  <si>
    <t>keroka, Ichuna, Near ST Charles Luanga Ichuni Girls School</t>
  </si>
  <si>
    <t xml:space="preserve">Henry njuguna </t>
  </si>
  <si>
    <t>Henrynjugunak21@gmail.com</t>
  </si>
  <si>
    <t>Kennedy jaoko</t>
  </si>
  <si>
    <t xml:space="preserve">Kayole junction 
</t>
  </si>
  <si>
    <t>Kamaageorgy27@gmail.com</t>
  </si>
  <si>
    <t>Ndege ndimu</t>
  </si>
  <si>
    <t>tegat mogitui Primary School</t>
  </si>
  <si>
    <t xml:space="preserve"> Charles Joel</t>
  </si>
  <si>
    <t>Teleview, Wareng High School</t>
  </si>
  <si>
    <t>Albert Akunga Buruchara</t>
  </si>
  <si>
    <t>info.albertakunga@gmail.com</t>
  </si>
  <si>
    <t>Chepilat TOwn</t>
  </si>
  <si>
    <t>Juliana mueni</t>
  </si>
  <si>
    <t>Julienik@gmail.com</t>
  </si>
  <si>
    <t xml:space="preserve">Kipgeno </t>
  </si>
  <si>
    <t>Kipgenonimrod@gmail.com</t>
  </si>
  <si>
    <t>donasianamjomba01@gmail.com</t>
  </si>
  <si>
    <t>TAITA</t>
  </si>
  <si>
    <t>Mbaramghondi Village</t>
  </si>
  <si>
    <t xml:space="preserve">Esther Kamau </t>
  </si>
  <si>
    <t>quihadara@gmail.com</t>
  </si>
  <si>
    <t xml:space="preserve">Kamakis,Amalia Gardens house no. A05  behind Homelink mabati next to Lakewood vantage school </t>
  </si>
  <si>
    <t>Winnie Muriithi</t>
  </si>
  <si>
    <t>wincatemuriithi3@gmail.com</t>
  </si>
  <si>
    <t>Chuka - Weru PCEA (Urgently required)</t>
  </si>
  <si>
    <t>Albert Akunga</t>
  </si>
  <si>
    <t>Chibilate Petrol Station</t>
  </si>
  <si>
    <t>JACKSON MUKUNA</t>
  </si>
  <si>
    <t>baeli001984@gmail.com</t>
  </si>
  <si>
    <t>mishomoroni police</t>
  </si>
  <si>
    <t>Tony kalakate</t>
  </si>
  <si>
    <t>Tonyfwoko@gmail.com</t>
  </si>
  <si>
    <t>Lukhuna,kitale technical</t>
  </si>
  <si>
    <t>JOAB ATEKU</t>
  </si>
  <si>
    <t>Joeateku@gmail.com</t>
  </si>
  <si>
    <t>Panvilla</t>
  </si>
  <si>
    <t>18:22</t>
  </si>
  <si>
    <t>Evans Ondego</t>
  </si>
  <si>
    <t>Tairimbili</t>
  </si>
  <si>
    <t>Bunde Victor</t>
  </si>
  <si>
    <t>bundevictor@gmail.com</t>
  </si>
  <si>
    <t xml:space="preserve">Luanda market near Police station </t>
  </si>
  <si>
    <t>James Orina</t>
  </si>
  <si>
    <t xml:space="preserve">Kisii Sansora Building </t>
  </si>
  <si>
    <t>Abdurahim Sururu</t>
  </si>
  <si>
    <t>abdulsururu@gmail.com</t>
  </si>
  <si>
    <t>Likoni - Msikiti Nuru Junction ( Urgently required)</t>
  </si>
  <si>
    <t>Benson y</t>
  </si>
  <si>
    <t>Morris Sanga</t>
  </si>
  <si>
    <t>Kiwandani</t>
  </si>
  <si>
    <t>Jackline najabi</t>
  </si>
  <si>
    <t>Odurajackline@gmail.com</t>
  </si>
  <si>
    <t>Ikonyero</t>
  </si>
  <si>
    <t>Tom Abor</t>
  </si>
  <si>
    <t>Action villa</t>
  </si>
  <si>
    <t>Humphrey onditi</t>
  </si>
  <si>
    <t>umphreyonditi3@gmail.com</t>
  </si>
  <si>
    <t>Vitctor oteng</t>
  </si>
  <si>
    <t xml:space="preserve">Kahawa west
</t>
  </si>
  <si>
    <t>Doreen kendi kubai</t>
  </si>
  <si>
    <t>THOMAS WACHIAYA</t>
  </si>
  <si>
    <t>thomaswachiaya@gmail.com</t>
  </si>
  <si>
    <t xml:space="preserve">Ramba Catholic church </t>
  </si>
  <si>
    <t>Stephen Ochieng Ojwang'</t>
  </si>
  <si>
    <t>Stephennawyak28@gmail.com</t>
  </si>
  <si>
    <t>Soweto butchery,kongowea</t>
  </si>
  <si>
    <t>lenkevin7@gmail.com</t>
  </si>
  <si>
    <t>Wycliffekipkorirbett69@gmail.com</t>
  </si>
  <si>
    <t>A river and a cattle dip</t>
  </si>
  <si>
    <t>Naoh kiptoo ngeno</t>
  </si>
  <si>
    <t>noahngeno514@gmail.com</t>
  </si>
  <si>
    <t xml:space="preserve">Chuka university </t>
  </si>
  <si>
    <t>Moffat Juma</t>
  </si>
  <si>
    <t>Morfattjuma55@gmail.com</t>
  </si>
  <si>
    <t>Nearest landmark- Rae Primary school
Nyamasaria
Kisumu</t>
  </si>
  <si>
    <t>Haron Maybei</t>
  </si>
  <si>
    <t>mayebeiharon1998@gmail.com</t>
  </si>
  <si>
    <t xml:space="preserve">Cheptais highschool </t>
  </si>
  <si>
    <t>Hassan onyinkwa</t>
  </si>
  <si>
    <t>hassanonyinkwa20@gmail.com</t>
  </si>
  <si>
    <t>Mazeras memorial </t>
  </si>
  <si>
    <t xml:space="preserve">Boaz Kiptanui </t>
  </si>
  <si>
    <t>kiptanuiboaz@gmail.com</t>
  </si>
  <si>
    <t xml:space="preserve">Barnabas 
</t>
  </si>
  <si>
    <t>Denis were</t>
  </si>
  <si>
    <t>Deniswere@gmail.com</t>
  </si>
  <si>
    <t>Cyprian Ombasa</t>
  </si>
  <si>
    <t>ombaza@zoho.com</t>
  </si>
  <si>
    <t>Nyanchwa SDA</t>
  </si>
  <si>
    <t>Shedrack kitunguu</t>
  </si>
  <si>
    <t>Shedrackki@gmail.com</t>
  </si>
  <si>
    <t>Mercy Mutua</t>
  </si>
  <si>
    <t>shantymercy@gmail.com</t>
  </si>
  <si>
    <t>Delta Zone</t>
  </si>
  <si>
    <t>Wayne Maiko Juma</t>
  </si>
  <si>
    <t>Waynemaikojuma@gmail.com</t>
  </si>
  <si>
    <t>Lydia Atieno</t>
  </si>
  <si>
    <t>lydiaatieno23@gmail.com</t>
  </si>
  <si>
    <t>Stendikisa</t>
  </si>
  <si>
    <t>Kevin Okeyo</t>
  </si>
  <si>
    <t>okeyobradox@gmail.com</t>
  </si>
  <si>
    <t>Naya primary school</t>
  </si>
  <si>
    <t>Suleiman nzallah</t>
  </si>
  <si>
    <t>Nzallahs@gmail.com</t>
  </si>
  <si>
    <t>Rose Marshall</t>
  </si>
  <si>
    <t>roseadhiambo514@gmail.com</t>
  </si>
  <si>
    <t>Railways ward</t>
  </si>
  <si>
    <t>Eugene kwame</t>
  </si>
  <si>
    <t>Micah Chirchir</t>
  </si>
  <si>
    <t>Micah_chirchir@yahoo.com</t>
  </si>
  <si>
    <t>Soy....ngotibwa</t>
  </si>
  <si>
    <t>Michael mukuria</t>
  </si>
  <si>
    <t>Mikekush009@gmail.com</t>
  </si>
  <si>
    <t>Rahma abdi</t>
  </si>
  <si>
    <t>rahmamahasmedmahamud@gmail.com</t>
  </si>
  <si>
    <t xml:space="preserve">Muratina  street
Muratina towers
Eastleigh 
</t>
  </si>
  <si>
    <t>Shamsa Maithya</t>
  </si>
  <si>
    <t>shamaithya@ail.com</t>
  </si>
  <si>
    <t xml:space="preserve">Kiembeni Mwisho, Mombasa. </t>
  </si>
  <si>
    <t xml:space="preserve">Roadie/tairimbili </t>
  </si>
  <si>
    <t xml:space="preserve">Melchezadick Karungani </t>
  </si>
  <si>
    <t>melchezadickkarungani@gmail.com</t>
  </si>
  <si>
    <t xml:space="preserve">Dennis Okello </t>
  </si>
  <si>
    <t>Funyula town</t>
  </si>
  <si>
    <t>joshuakavaliki@2gmail.com</t>
  </si>
  <si>
    <t xml:space="preserve">kibera plaza in toi market 
</t>
  </si>
  <si>
    <t xml:space="preserve"> Kipkoech dancan bor</t>
  </si>
  <si>
    <t xml:space="preserve">tegat mogitui
</t>
  </si>
  <si>
    <t>Julie omaito</t>
  </si>
  <si>
    <t>Juomaito@gmail.com</t>
  </si>
  <si>
    <t>Amagoro primary</t>
  </si>
  <si>
    <t>LUCY LORNA AKINYI</t>
  </si>
  <si>
    <t>Budalangi</t>
  </si>
  <si>
    <t>Beline Adoyo Odhiambo</t>
  </si>
  <si>
    <t>kindu bay</t>
  </si>
  <si>
    <t>Sub requested for a call back at 1pm</t>
  </si>
  <si>
    <t>John Ndegwa</t>
  </si>
  <si>
    <t>johnzndegwah@gmail.com</t>
  </si>
  <si>
    <t>kihuyo, Kihuyo Primary School</t>
  </si>
  <si>
    <t>Sylvia Nyandoro</t>
  </si>
  <si>
    <t>slyvianyandoro@gmail.com</t>
  </si>
  <si>
    <t>KISII Town</t>
  </si>
  <si>
    <t>Acacia Plaza, Near Kisii Central Police Station</t>
  </si>
  <si>
    <t>Emmanuel Kipleting</t>
  </si>
  <si>
    <t>kipletingemmanuel4@gmail.com</t>
  </si>
  <si>
    <t>hill view Echosystem</t>
  </si>
  <si>
    <t>neyvan599@gmail.com</t>
  </si>
  <si>
    <t>Mali mbili SDA</t>
  </si>
  <si>
    <t xml:space="preserve">Geofry Ptoo </t>
  </si>
  <si>
    <t>geofryptoo@gmail.com</t>
  </si>
  <si>
    <t xml:space="preserve">Umoja 3 kwa maji
</t>
  </si>
  <si>
    <t xml:space="preserve">Tala girls high school 
</t>
  </si>
  <si>
    <t>Ineah Owino</t>
  </si>
  <si>
    <t>Ineahomondi49@gmail.com</t>
  </si>
  <si>
    <t xml:space="preserve">DIANA MERCY </t>
  </si>
  <si>
    <t>dianamercy854@gmail.com</t>
  </si>
  <si>
    <t xml:space="preserve">Salim kibedi ondoro </t>
  </si>
  <si>
    <t xml:space="preserve">Likoni  Shelley 
</t>
  </si>
  <si>
    <t>Maxwell chonga</t>
  </si>
  <si>
    <t>maxwellchonga33@gmail.com</t>
  </si>
  <si>
    <t>Bonny Ruto</t>
  </si>
  <si>
    <t>Rutttobonny@gmail.com</t>
  </si>
  <si>
    <t xml:space="preserve">Sigor </t>
  </si>
  <si>
    <t>Need IDU</t>
  </si>
  <si>
    <t>Sammy longotot</t>
  </si>
  <si>
    <t>Joycekarengan@gmail.com</t>
  </si>
  <si>
    <t xml:space="preserve">Ortum cockpit </t>
  </si>
  <si>
    <t>mumias</t>
  </si>
  <si>
    <t>wiclif waren</t>
  </si>
  <si>
    <t>Virginia Gitau</t>
  </si>
  <si>
    <t>Aukabenard@gmail.com</t>
  </si>
  <si>
    <t>Keroka -gesima</t>
  </si>
  <si>
    <t>David kiarie</t>
  </si>
  <si>
    <t>Kiariewairimu13@gmail.com</t>
  </si>
  <si>
    <t xml:space="preserve">Nyamavilla
</t>
  </si>
  <si>
    <t xml:space="preserve">Teresiah Waitherah </t>
  </si>
  <si>
    <t xml:space="preserve">Kirigiti
</t>
  </si>
  <si>
    <t>Yasin Abdalla</t>
  </si>
  <si>
    <t>Yasinabdialla62@gmail.com</t>
  </si>
  <si>
    <t xml:space="preserve">Jam street 
Moonz plaza
Eastleigh </t>
  </si>
  <si>
    <t>Daniel kuduki</t>
  </si>
  <si>
    <t>dankuduki@gmail.com</t>
  </si>
  <si>
    <t>Irene Kabeve Lumumba</t>
  </si>
  <si>
    <t>Irenelumumba11@gmail.com</t>
  </si>
  <si>
    <t>Karai</t>
  </si>
  <si>
    <t> kapkures</t>
  </si>
  <si>
    <t>Sandra Kamila</t>
  </si>
  <si>
    <t>sandracamilla420@gmail.com</t>
  </si>
  <si>
    <t>khaega</t>
  </si>
  <si>
    <t xml:space="preserve"> Omollo Kennedy</t>
  </si>
  <si>
    <t>omollokennedy95@gmail.com</t>
  </si>
  <si>
    <t>Place AWENDO MIGORI COUNTY, Near Alara DAgo Primary School</t>
  </si>
  <si>
    <t>abwaopeter9@gmail.com</t>
  </si>
  <si>
    <t>Kisumu ,pap onditi, Katito</t>
  </si>
  <si>
    <t>Obara</t>
  </si>
  <si>
    <t>obaramr@gmail.com</t>
  </si>
  <si>
    <t xml:space="preserve">Lidya </t>
  </si>
  <si>
    <t>lidya142@gmail.com</t>
  </si>
  <si>
    <t>Geoffrey Maina Thuku</t>
  </si>
  <si>
    <t>Jeffthuku30@gmail.com</t>
  </si>
  <si>
    <t>Citygate</t>
  </si>
  <si>
    <t xml:space="preserve">Maua town </t>
  </si>
  <si>
    <t>Onyanchajoash46@gmail.com</t>
  </si>
  <si>
    <t>Faith Auma</t>
  </si>
  <si>
    <t>Faithaumaotieno99@gmail.com</t>
  </si>
  <si>
    <t>Town, Behind the Stage</t>
  </si>
  <si>
    <t xml:space="preserve">Makairo secondary school </t>
  </si>
  <si>
    <t>Robert kimathi</t>
  </si>
  <si>
    <t>robykimroba@gmail.com</t>
  </si>
  <si>
    <t>Kianjai, Near Kianjai Police Station</t>
  </si>
  <si>
    <t>Opposite Oasis Coart</t>
  </si>
  <si>
    <t>Nanga- Dunga</t>
  </si>
  <si>
    <t>David kemboi</t>
  </si>
  <si>
    <t>davidkemboi1@gmail.com</t>
  </si>
  <si>
    <t>Kaplamai cheranganyi, Near Mateget Sec School</t>
  </si>
  <si>
    <t>SEPT  5G Router (ODU) Leads</t>
  </si>
  <si>
    <t>17/11/2025</t>
  </si>
  <si>
    <t>17/11/25</t>
  </si>
  <si>
    <t>19/11/2025</t>
  </si>
  <si>
    <t>Uriri</t>
  </si>
  <si>
    <t>28/11/2025</t>
  </si>
  <si>
    <t>30/11/2025</t>
  </si>
  <si>
    <t>22/11/2025</t>
  </si>
  <si>
    <t xml:space="preserve">Utawala </t>
  </si>
  <si>
    <t>18/11/2025</t>
  </si>
  <si>
    <t>24/11/2025</t>
  </si>
  <si>
    <t>Joseph Koigi</t>
  </si>
  <si>
    <t>21/11/2025</t>
  </si>
  <si>
    <t>25/11/2025</t>
  </si>
  <si>
    <t>9:17AM</t>
  </si>
  <si>
    <t>9:46am</t>
  </si>
  <si>
    <t>29/11/2025</t>
  </si>
  <si>
    <t>MILTON WABWOBA</t>
  </si>
  <si>
    <t>20/12/2025</t>
  </si>
  <si>
    <t>26/11/2025</t>
  </si>
  <si>
    <t>19/11/25</t>
  </si>
  <si>
    <t>11:55AM</t>
  </si>
  <si>
    <t>18/11/25</t>
  </si>
  <si>
    <t>11;15am</t>
  </si>
  <si>
    <t>3.56PM</t>
  </si>
  <si>
    <t>20/11/25</t>
  </si>
  <si>
    <t>11:30am</t>
  </si>
  <si>
    <t>11:45am</t>
  </si>
  <si>
    <t>10:37AM</t>
  </si>
  <si>
    <t>10:40AM</t>
  </si>
  <si>
    <t>11:07am</t>
  </si>
  <si>
    <t>18/12/2025</t>
  </si>
  <si>
    <t>12:56pm</t>
  </si>
  <si>
    <t>19/12/2025</t>
  </si>
  <si>
    <t>11:58pm</t>
  </si>
  <si>
    <t>15/12/2025</t>
  </si>
  <si>
    <t>28/12/2025</t>
  </si>
  <si>
    <t>21/12/2025</t>
  </si>
  <si>
    <t>12:21pm</t>
  </si>
  <si>
    <t>12:59pm</t>
  </si>
  <si>
    <t>1:20pm</t>
  </si>
  <si>
    <t>00/01/00</t>
  </si>
  <si>
    <t>15/11/2025</t>
  </si>
  <si>
    <t>12:50pm</t>
  </si>
  <si>
    <t>12:37pm</t>
  </si>
  <si>
    <t>12:27pm</t>
  </si>
  <si>
    <t>12:53PM</t>
  </si>
  <si>
    <t>10:50am</t>
  </si>
  <si>
    <t>1:29pm</t>
  </si>
  <si>
    <t>nicholasodago45@gmail.com</t>
  </si>
  <si>
    <t>Opposite Alison plaza</t>
  </si>
  <si>
    <t>Keumbu</t>
  </si>
  <si>
    <t>Shitungu A,</t>
  </si>
  <si>
    <t>9.37AM</t>
  </si>
  <si>
    <t>2:28pm</t>
  </si>
  <si>
    <t>ERIC MACHARIA</t>
  </si>
  <si>
    <t>2:11pm</t>
  </si>
  <si>
    <t>Nearest landmark- Sibanga Primary School,</t>
  </si>
  <si>
    <t>Opposite amore restaurant</t>
  </si>
  <si>
    <t>1:37pm</t>
  </si>
  <si>
    <t>17/12/2025</t>
  </si>
  <si>
    <t>1:39pm</t>
  </si>
  <si>
    <t>1:46pm</t>
  </si>
  <si>
    <t>Nakeel school</t>
  </si>
  <si>
    <t>2:37pm</t>
  </si>
  <si>
    <t>3:45pm</t>
  </si>
  <si>
    <t>3:23pm</t>
  </si>
  <si>
    <t>3:37pm</t>
  </si>
  <si>
    <t>3:06pm</t>
  </si>
  <si>
    <t>Kiambu - Sulmak</t>
  </si>
  <si>
    <t>Kamae</t>
  </si>
  <si>
    <t>11:37am</t>
  </si>
  <si>
    <t>EDWIN OCHIENG</t>
  </si>
  <si>
    <t>29/12/2025</t>
  </si>
  <si>
    <t>3:20pm</t>
  </si>
  <si>
    <t>St Angela Deaf School,</t>
  </si>
  <si>
    <t>Nearest landmark- Wizara Primary School,</t>
  </si>
  <si>
    <t>14/01/2026</t>
  </si>
  <si>
    <t>23/12/2025</t>
  </si>
  <si>
    <t>26/12/2025</t>
  </si>
  <si>
    <t>24/12/2025</t>
  </si>
  <si>
    <t xml:space="preserve">Kinamba </t>
  </si>
  <si>
    <t>4:43pm</t>
  </si>
  <si>
    <t>Daniel Ngugi</t>
  </si>
  <si>
    <t>4:42pm</t>
  </si>
  <si>
    <t>4:50pm</t>
  </si>
  <si>
    <t>Maragoli</t>
  </si>
  <si>
    <t>5:52pm</t>
  </si>
  <si>
    <t>7:48pm</t>
  </si>
  <si>
    <t>Daniel Pamba Okalo</t>
  </si>
  <si>
    <t>danokalo7@gmail.com</t>
  </si>
  <si>
    <t xml:space="preserve">Huduma Centre </t>
  </si>
  <si>
    <t>Shedrack Mulei</t>
  </si>
  <si>
    <t>tinniesheddie12@gmail.com</t>
  </si>
  <si>
    <t>Susan Auma</t>
  </si>
  <si>
    <t>Oderasusan4@gmail.com</t>
  </si>
  <si>
    <t>Victor wambugu</t>
  </si>
  <si>
    <t>Wambuguvictor620@gmail.com</t>
  </si>
  <si>
    <t>Mathew Bett</t>
  </si>
  <si>
    <t>markipkoech5@gmail.com</t>
  </si>
  <si>
    <t>Joab Omondi</t>
  </si>
  <si>
    <t>Omondijoab14@gmail.com</t>
  </si>
  <si>
    <t>Douglas Masimba Wanja</t>
  </si>
  <si>
    <t>douglasmasimba96@gmail.com</t>
  </si>
  <si>
    <t>Masimba, Spine Road</t>
  </si>
  <si>
    <t>16/12/2025</t>
  </si>
  <si>
    <t>Carol Kyalo</t>
  </si>
  <si>
    <t>Carolinekyalo@gmail.com</t>
  </si>
  <si>
    <t>8.47AM</t>
  </si>
  <si>
    <t>11.35AM</t>
  </si>
  <si>
    <t xml:space="preserve">RODGERS OMONDI </t>
  </si>
  <si>
    <t>millarkenny77@gmail.com</t>
  </si>
  <si>
    <t>Kolenyo</t>
  </si>
  <si>
    <t>8:08am</t>
  </si>
  <si>
    <t>brian@flickswitch.co.ke</t>
  </si>
  <si>
    <t>Athi River - Alpha Green Gardens</t>
  </si>
  <si>
    <t>8:44am</t>
  </si>
  <si>
    <t>9:08am</t>
  </si>
  <si>
    <t>23/11/2025</t>
  </si>
  <si>
    <t xml:space="preserve">Karagita </t>
  </si>
  <si>
    <t xml:space="preserve">Kyalo MUSILI </t>
  </si>
  <si>
    <t>Kyalo@gmail.com</t>
  </si>
  <si>
    <t>3:25pm</t>
  </si>
  <si>
    <t>9:47am</t>
  </si>
  <si>
    <t>9:50am</t>
  </si>
  <si>
    <t>10:00am</t>
  </si>
  <si>
    <t xml:space="preserve">Mercy </t>
  </si>
  <si>
    <t>Mercy8@gmail.com</t>
  </si>
  <si>
    <t>8:06AM</t>
  </si>
  <si>
    <t>IBRAHIM BARRE</t>
  </si>
  <si>
    <t>ibrahimbarre@gmail.com</t>
  </si>
  <si>
    <t>BANGAL</t>
  </si>
  <si>
    <t>8:20AM</t>
  </si>
  <si>
    <t>8:31AM</t>
  </si>
  <si>
    <t>8:45AM</t>
  </si>
  <si>
    <t>Eric Ngoko</t>
  </si>
  <si>
    <t>Eokari@yahoo.com</t>
  </si>
  <si>
    <t xml:space="preserve">Kemera </t>
  </si>
  <si>
    <t>8:52AM</t>
  </si>
  <si>
    <t>Fedha</t>
  </si>
  <si>
    <t>Wilson wachira</t>
  </si>
  <si>
    <t>willymully@gmail.com</t>
  </si>
  <si>
    <t xml:space="preserve">Karuri high school </t>
  </si>
  <si>
    <t>Kisumu kisian</t>
  </si>
  <si>
    <t>22/12/2025</t>
  </si>
  <si>
    <t>Peter ngusu</t>
  </si>
  <si>
    <t>johndoe89105@gmail.com</t>
  </si>
  <si>
    <t>Ann sanlam</t>
  </si>
  <si>
    <t>annsanlam01@gmail.com</t>
  </si>
  <si>
    <t>ACK chieko</t>
  </si>
  <si>
    <t>Ruth rono</t>
  </si>
  <si>
    <t>Ruthrono19@gmail.com</t>
  </si>
  <si>
    <t>Derrick obado</t>
  </si>
  <si>
    <t>derick2nddrake@gmail.com</t>
  </si>
  <si>
    <t xml:space="preserve">Ngong road </t>
  </si>
  <si>
    <t>:59pm</t>
  </si>
  <si>
    <t xml:space="preserve">Ezekiel osiengo </t>
  </si>
  <si>
    <t>Ezekielongiengo@gmail.com</t>
  </si>
  <si>
    <t xml:space="preserve">Willdoor school </t>
  </si>
  <si>
    <t>4:10pm</t>
  </si>
  <si>
    <t>Dominic nyerere</t>
  </si>
  <si>
    <t>myereredominic@gmail.com</t>
  </si>
  <si>
    <t xml:space="preserve">Lake breeze hotel </t>
  </si>
  <si>
    <t>3:42pm</t>
  </si>
  <si>
    <t>3:52pm</t>
  </si>
  <si>
    <t>Juma Felix Owino</t>
  </si>
  <si>
    <t>felixjuma23@gmail.com</t>
  </si>
  <si>
    <t>Aedo</t>
  </si>
  <si>
    <t>Valentine Sanga</t>
  </si>
  <si>
    <t>valentinesanga11@gmail.com</t>
  </si>
  <si>
    <t>Baraka Estate,</t>
  </si>
  <si>
    <t>7:33pm</t>
  </si>
  <si>
    <t>James Njunge</t>
  </si>
  <si>
    <t>nnjunge@gmail.com</t>
  </si>
  <si>
    <t>Kahawa Downs,</t>
  </si>
  <si>
    <t>2:54pm</t>
  </si>
  <si>
    <t>Erickson Kavita</t>
  </si>
  <si>
    <t>ekavila30@gmail.com</t>
  </si>
  <si>
    <t>Maranatha  Comprehensive,Wikililye</t>
  </si>
  <si>
    <t>2:44pm</t>
  </si>
  <si>
    <t>James maina</t>
  </si>
  <si>
    <t>Jamesmaina@gmail.com</t>
  </si>
  <si>
    <t>Maxmus Aluoch</t>
  </si>
  <si>
    <t>maxmus4@gmail.com</t>
  </si>
  <si>
    <t>Mundia, Thika,</t>
  </si>
  <si>
    <t>4:03pm</t>
  </si>
  <si>
    <t>2:13pm</t>
  </si>
  <si>
    <t>27/12/2025</t>
  </si>
  <si>
    <t>Shadrack Mweta</t>
  </si>
  <si>
    <t>shadrackmweta.m@gmail.com</t>
  </si>
  <si>
    <t>Kangundo Road,</t>
  </si>
  <si>
    <t>Amon Kirwa</t>
  </si>
  <si>
    <t>Amonkirwa02@gmail.com</t>
  </si>
  <si>
    <t xml:space="preserve">Langas </t>
  </si>
  <si>
    <t>9:55am</t>
  </si>
  <si>
    <t xml:space="preserve">Pamela </t>
  </si>
  <si>
    <t>Cliff Murimi</t>
  </si>
  <si>
    <t>cliffmurimi@gmail.com</t>
  </si>
  <si>
    <t>Mweruri,</t>
  </si>
  <si>
    <t>Benson</t>
  </si>
  <si>
    <t>MAGUMU</t>
  </si>
  <si>
    <t>10:30am</t>
  </si>
  <si>
    <t>Juster Gakii</t>
  </si>
  <si>
    <t>gakiijusie@gmail.com</t>
  </si>
  <si>
    <t>Joseph</t>
  </si>
  <si>
    <t>Elizabeth ojode</t>
  </si>
  <si>
    <t>Bettyel@gmail.com</t>
  </si>
  <si>
    <t xml:space="preserve">Mtwapa Mary villa apartment </t>
  </si>
  <si>
    <t>Amos Charana</t>
  </si>
  <si>
    <t>charanamos@gmail.com</t>
  </si>
  <si>
    <t>Daraja Mbili,</t>
  </si>
  <si>
    <t>Kiplagat bett</t>
  </si>
  <si>
    <t>Cbd,kenindia building</t>
  </si>
  <si>
    <t>Martin Deya</t>
  </si>
  <si>
    <t>martoday@gmail.com</t>
  </si>
  <si>
    <t xml:space="preserve">Mshomoroni kidogo </t>
  </si>
  <si>
    <t>8:34AM</t>
  </si>
  <si>
    <t>Nashon Luche</t>
  </si>
  <si>
    <t>nashonluche@gmail.com</t>
  </si>
  <si>
    <t>Ukunda, Dr Bablaa</t>
  </si>
  <si>
    <t>8:36AM</t>
  </si>
  <si>
    <t>Hamisi Mkuruto</t>
  </si>
  <si>
    <t>jamisi@gmail.com</t>
  </si>
  <si>
    <t xml:space="preserve">Stella Wanjiru </t>
  </si>
  <si>
    <t>stellakinandu88@gmail.com</t>
  </si>
  <si>
    <t xml:space="preserve">St Kevin pincate after airportview estate </t>
  </si>
  <si>
    <t>Edwin Soja</t>
  </si>
  <si>
    <t>efwin2547@gmail.com</t>
  </si>
  <si>
    <t>Hellen Mwakughu</t>
  </si>
  <si>
    <t>Mwakughuhellen@gmail.com</t>
  </si>
  <si>
    <t>11:43pm</t>
  </si>
  <si>
    <t>Jose</t>
  </si>
  <si>
    <t>josee@gmail.com</t>
  </si>
  <si>
    <t xml:space="preserve">Julie </t>
  </si>
  <si>
    <t>kajujujulie@gmail.com</t>
  </si>
  <si>
    <t>Namawanga</t>
  </si>
  <si>
    <t>12:02pm</t>
  </si>
  <si>
    <t>12:09pm</t>
  </si>
  <si>
    <t>12:51pm</t>
  </si>
  <si>
    <t>2:38pm</t>
  </si>
  <si>
    <t xml:space="preserve">Mbarak Abdulaziz </t>
  </si>
  <si>
    <t>Abdulazizm@gmail.com</t>
  </si>
  <si>
    <t>3:05pm</t>
  </si>
  <si>
    <t>3:17pm</t>
  </si>
  <si>
    <t>8:30AM</t>
  </si>
  <si>
    <t>Kadzo yaa</t>
  </si>
  <si>
    <t>kadzoyaa@gmail.com</t>
  </si>
  <si>
    <t>Kiprutto Melly</t>
  </si>
  <si>
    <t>kipmelly67@gmail.com</t>
  </si>
  <si>
    <t xml:space="preserve">Sinendet </t>
  </si>
  <si>
    <t>Kullaten</t>
  </si>
  <si>
    <t>Abudrahim@gmail.com</t>
  </si>
  <si>
    <t>Mutukuwin@gmail.com</t>
  </si>
  <si>
    <t>Kombo mukoro</t>
  </si>
  <si>
    <t>Mukorokombo@gmail.com</t>
  </si>
  <si>
    <t>Gwaru</t>
  </si>
  <si>
    <t>gwarugwa@gmail.com</t>
  </si>
  <si>
    <t>Fahmi</t>
  </si>
  <si>
    <t>fahmiabdul@gmail.com</t>
  </si>
  <si>
    <t>Anderson mwinyi</t>
  </si>
  <si>
    <t>Andersonmwinyi@gmail.com</t>
  </si>
  <si>
    <t>Kaloleni town</t>
  </si>
  <si>
    <t>8:54AM</t>
  </si>
  <si>
    <t>8:58AM</t>
  </si>
  <si>
    <t>9:09am</t>
  </si>
  <si>
    <t xml:space="preserve">Raphael </t>
  </si>
  <si>
    <t>gabriel0086@gmail.com</t>
  </si>
  <si>
    <t>vincentakal@gmail.com</t>
  </si>
  <si>
    <t>25/12/2025</t>
  </si>
  <si>
    <t>Hellen</t>
  </si>
  <si>
    <t>Watamu</t>
  </si>
  <si>
    <t xml:space="preserve">Alegwa Godiva </t>
  </si>
  <si>
    <t>Stephen Nderitu</t>
  </si>
  <si>
    <t>stephennderitu7@gmail.com</t>
  </si>
  <si>
    <t xml:space="preserve">Moses kapatta  </t>
  </si>
  <si>
    <t>mkonyiive@gmail.com</t>
  </si>
  <si>
    <t>9;20AM</t>
  </si>
  <si>
    <t xml:space="preserve">Bonny </t>
  </si>
  <si>
    <t>bonifyad@gmail.com</t>
  </si>
  <si>
    <t>Makunga</t>
  </si>
  <si>
    <t>Joy</t>
  </si>
  <si>
    <t>Katiba</t>
  </si>
  <si>
    <t xml:space="preserve">Ganchanka </t>
  </si>
  <si>
    <t>9:46AM</t>
  </si>
  <si>
    <t>Pamela Akinyi matinde</t>
  </si>
  <si>
    <t>Pamela.matinde@gmail.com</t>
  </si>
  <si>
    <t>Pamela Tenwolde court,migosi</t>
  </si>
  <si>
    <t>10:40am</t>
  </si>
  <si>
    <t>14/12/2025</t>
  </si>
  <si>
    <t>12:20pm</t>
  </si>
  <si>
    <t>Kenol</t>
  </si>
  <si>
    <t>Moses</t>
  </si>
  <si>
    <t xml:space="preserve">Esther </t>
  </si>
  <si>
    <t>Marima</t>
  </si>
  <si>
    <t>12:29pm</t>
  </si>
  <si>
    <t xml:space="preserve">Winnie karambu </t>
  </si>
  <si>
    <t>karambuwinnie6@gmail.com</t>
  </si>
  <si>
    <t>Velesi David</t>
  </si>
  <si>
    <t>velesidavid@gmail.com</t>
  </si>
  <si>
    <t>Kyanika location</t>
  </si>
  <si>
    <t>Calistus Wangwe</t>
  </si>
  <si>
    <t>calistuswangwe@gmail.com</t>
  </si>
  <si>
    <t>Misikhu</t>
  </si>
  <si>
    <t>5:06pm</t>
  </si>
  <si>
    <t>97.maxwell.otieno@gmail.com</t>
  </si>
  <si>
    <t>bardin g centre</t>
  </si>
  <si>
    <t xml:space="preserve">Roseland imende </t>
  </si>
  <si>
    <t>roselandconcilia@gmail.com</t>
  </si>
  <si>
    <t>Kakamega CBD</t>
  </si>
  <si>
    <t>2:16PM</t>
  </si>
  <si>
    <t>Timothy kimani</t>
  </si>
  <si>
    <t>miketimothykyz@gmail.com</t>
  </si>
  <si>
    <t>Walter</t>
  </si>
  <si>
    <t>kevowawe254@gmail.com</t>
  </si>
  <si>
    <t>Anthony Ndungu</t>
  </si>
  <si>
    <t>antonyndungu@gmail.com</t>
  </si>
  <si>
    <t>City Stadium</t>
  </si>
  <si>
    <t>Kamau</t>
  </si>
  <si>
    <t>kamaup597@gmail.com</t>
  </si>
  <si>
    <t>Mavueni</t>
  </si>
  <si>
    <t>5:12pm</t>
  </si>
  <si>
    <t>Kabaria</t>
  </si>
  <si>
    <t>Sulaskaberia@gmail.com</t>
  </si>
  <si>
    <t>Bombolulu kwa bulo</t>
  </si>
  <si>
    <t>Kevin otao</t>
  </si>
  <si>
    <t>kevinotao07@gmail.com</t>
  </si>
  <si>
    <t xml:space="preserve">Nyamira town </t>
  </si>
  <si>
    <t>Maina gikandi</t>
  </si>
  <si>
    <t>mainagikandi68@gmail.com</t>
  </si>
  <si>
    <t xml:space="preserve">Gatunga cdf </t>
  </si>
  <si>
    <t>Kimeto</t>
  </si>
  <si>
    <t>kimetofnf@gmail.com</t>
  </si>
  <si>
    <t xml:space="preserve">Kipngetich emmanuel </t>
  </si>
  <si>
    <t>manuseteking001@gmail.com</t>
  </si>
  <si>
    <t>5:18pm</t>
  </si>
  <si>
    <t>12:31pm</t>
  </si>
  <si>
    <t>Allarakhia Abubakar Kassam</t>
  </si>
  <si>
    <t>allarakhiakassamb@gmail.com</t>
  </si>
  <si>
    <t xml:space="preserve">Masjid musa, Kingorani. </t>
  </si>
  <si>
    <t>Kenneth Muthomi</t>
  </si>
  <si>
    <t>ken.muthomi@gmail.com</t>
  </si>
  <si>
    <t>Ogero machuki</t>
  </si>
  <si>
    <t>Ogetofidelis@gmail.com</t>
  </si>
  <si>
    <t>Igonga</t>
  </si>
  <si>
    <t>Howell Kiprono</t>
  </si>
  <si>
    <t>kiruihowell06@gmail.com</t>
  </si>
  <si>
    <t>2:05PM</t>
  </si>
  <si>
    <t>Kazungu john</t>
  </si>
  <si>
    <t>kazungujohn43@gmail.com</t>
  </si>
  <si>
    <t>Shadrack Ngaji</t>
  </si>
  <si>
    <t>ngajishadrack@gmail.com</t>
  </si>
  <si>
    <t>Mwamba</t>
  </si>
  <si>
    <t>12:33PM</t>
  </si>
  <si>
    <t>Daniel fundi</t>
  </si>
  <si>
    <t>Finddaniel55@gmail.com</t>
  </si>
  <si>
    <t xml:space="preserve">Mangu school </t>
  </si>
  <si>
    <t>12:57pm</t>
  </si>
  <si>
    <t>12:44pm</t>
  </si>
  <si>
    <t>Marloux Gataly</t>
  </si>
  <si>
    <t>gatalymarlourix12@gmail.com</t>
  </si>
  <si>
    <t>Mercy Njeri - Mangu Road,</t>
  </si>
  <si>
    <t xml:space="preserve">Marcus Wambua  </t>
  </si>
  <si>
    <t>garvey1000@gmail.com</t>
  </si>
  <si>
    <t>12.53PM</t>
  </si>
  <si>
    <t>1:03pm</t>
  </si>
  <si>
    <t>Christantus Odongo</t>
  </si>
  <si>
    <t>chris2mbai@gmail.com</t>
  </si>
  <si>
    <t>Palestina, Bamburi,</t>
  </si>
  <si>
    <t>1:58pm</t>
  </si>
  <si>
    <t>1:02pm</t>
  </si>
  <si>
    <t>Jerim Okovah</t>
  </si>
  <si>
    <t>obrenjerim@gmail.com</t>
  </si>
  <si>
    <t>Emmanuel Wafula</t>
  </si>
  <si>
    <t>shrezonuel@gmail.com</t>
  </si>
  <si>
    <t>Nearest landmark - Osere Flats,</t>
  </si>
  <si>
    <t>Michael Okoyo</t>
  </si>
  <si>
    <t>michaelokoyo@gmail.com</t>
  </si>
  <si>
    <t>Nearest landmark - Green Court,</t>
  </si>
  <si>
    <t>1:49PM</t>
  </si>
  <si>
    <t>David tyson</t>
  </si>
  <si>
    <t>davidtyson31@gmail.com</t>
  </si>
  <si>
    <t>12.59PM</t>
  </si>
  <si>
    <t>Jane Atieno ( second order)</t>
  </si>
  <si>
    <t>1:04pm</t>
  </si>
  <si>
    <t>Lynnet Kala</t>
  </si>
  <si>
    <t>kushlynnme@gmail.com</t>
  </si>
  <si>
    <t>Nearest landmark - Sultan Hamud SGR station,</t>
  </si>
  <si>
    <t>Rodriguez saitoti</t>
  </si>
  <si>
    <t>rodriguezsaitoti@gmail.com</t>
  </si>
  <si>
    <t xml:space="preserve">Egetonto dispensary </t>
  </si>
  <si>
    <t>1:42PM</t>
  </si>
  <si>
    <t>Dalmas Oyier</t>
  </si>
  <si>
    <t>oyierdalmas@gmail.com</t>
  </si>
  <si>
    <t>1.05PM</t>
  </si>
  <si>
    <t>Sumwel Mutai</t>
  </si>
  <si>
    <t>Mutai_sam@yahoo.com</t>
  </si>
  <si>
    <t>Kiptere</t>
  </si>
  <si>
    <t>1:10:PM</t>
  </si>
  <si>
    <t>Loice Gesira</t>
  </si>
  <si>
    <t>loycenyaboke2@gmail.com</t>
  </si>
  <si>
    <t>Stage Miwa</t>
  </si>
  <si>
    <t>5:41pm</t>
  </si>
  <si>
    <t>Brian Maranga</t>
  </si>
  <si>
    <t>brianmaranga93@gmail.com</t>
  </si>
  <si>
    <t>Williamson House,</t>
  </si>
  <si>
    <t>1:10PM</t>
  </si>
  <si>
    <t>Brian Agutu</t>
  </si>
  <si>
    <t>onyangobrian844@gmail.com</t>
  </si>
  <si>
    <t>Kombewa Shopping Centre,</t>
  </si>
  <si>
    <t>1:16PM</t>
  </si>
  <si>
    <t>Alfred</t>
  </si>
  <si>
    <t>Imara daima</t>
  </si>
  <si>
    <t>Danson Mwaura</t>
  </si>
  <si>
    <t>danimwash@gmail.com</t>
  </si>
  <si>
    <t>Nearest Landmark - Nguzu River Primary School,</t>
  </si>
  <si>
    <t xml:space="preserve">Joyce Dickson </t>
  </si>
  <si>
    <t>Jowjowcobalt@gmail.com</t>
  </si>
  <si>
    <t xml:space="preserve">Sparki </t>
  </si>
  <si>
    <t>:38pm</t>
  </si>
  <si>
    <t>Peter mungu</t>
  </si>
  <si>
    <t>Petergmingu@gmail.com</t>
  </si>
  <si>
    <t>Chiromo</t>
  </si>
  <si>
    <t>6:02pm</t>
  </si>
  <si>
    <t>David Onyango</t>
  </si>
  <si>
    <t>Davil001@gmail.com</t>
  </si>
  <si>
    <t>1:15pm</t>
  </si>
  <si>
    <t>Fridah Abuga</t>
  </si>
  <si>
    <t>Jackson muhoro</t>
  </si>
  <si>
    <t>jack.muhoro@gmail.com</t>
  </si>
  <si>
    <t>Banana karori near Karori hospital</t>
  </si>
  <si>
    <t>1:47pm</t>
  </si>
  <si>
    <t>Newton Sikobe</t>
  </si>
  <si>
    <t>newtonmarende@gmail.com</t>
  </si>
  <si>
    <t>Siritamu Hotel</t>
  </si>
  <si>
    <t>Johnson Wachira</t>
  </si>
  <si>
    <t>githinjichira@gmail.com</t>
  </si>
  <si>
    <t>1:30PM</t>
  </si>
  <si>
    <t>1:22pm</t>
  </si>
  <si>
    <t>Felix Kipkoech</t>
  </si>
  <si>
    <t>felixkipkoech37@gmail.com</t>
  </si>
  <si>
    <t>Ololulunga</t>
  </si>
  <si>
    <t>1:14PM</t>
  </si>
  <si>
    <t>Martin Ouma</t>
  </si>
  <si>
    <t>Oumamartin60@gmail.com</t>
  </si>
  <si>
    <t xml:space="preserve">Erastus Oganga </t>
  </si>
  <si>
    <t>Cbd,Kenindia House</t>
  </si>
  <si>
    <t>Kiunga daniel</t>
  </si>
  <si>
    <t>kiungadaniel2@gmail.com</t>
  </si>
  <si>
    <t xml:space="preserve">SAMOEI DENNIS   </t>
  </si>
  <si>
    <t>samoeideno68@gmail.com</t>
  </si>
  <si>
    <t>NJORO ,KAMASAI TRADING CENTRE NEAR KIMUGUL PRIMARY SCHOOL</t>
  </si>
  <si>
    <t>EKENO MOSES</t>
  </si>
  <si>
    <t xml:space="preserve">REUBEN EKUWOM </t>
  </si>
  <si>
    <t>reubenekuwom@gmail.com</t>
  </si>
  <si>
    <t xml:space="preserve">Office of the Governor </t>
  </si>
  <si>
    <t>Alan Mwangi Njenga</t>
  </si>
  <si>
    <t>Kinyeruallan2013@gmail.com</t>
  </si>
  <si>
    <t>Malindi Muyeye</t>
  </si>
  <si>
    <t>6:00pm</t>
  </si>
  <si>
    <t xml:space="preserve">Peter Roswe    </t>
  </si>
  <si>
    <t>peterroswe@gmail.com</t>
  </si>
  <si>
    <t>Migori intimaru</t>
  </si>
  <si>
    <t>Allan Mwangi Njenga</t>
  </si>
  <si>
    <t xml:space="preserve">Miriam </t>
  </si>
  <si>
    <t>Benard machungo</t>
  </si>
  <si>
    <t>georgemachungo@gmail.com</t>
  </si>
  <si>
    <t>1:54pm</t>
  </si>
  <si>
    <t xml:space="preserve">Jerusa Bosibori </t>
  </si>
  <si>
    <t xml:space="preserve">sheillah Muvaka </t>
  </si>
  <si>
    <t>John Kipkazi</t>
  </si>
  <si>
    <t>kipkazijohns@gmail.com</t>
  </si>
  <si>
    <t>Elton estate shopping centre</t>
  </si>
  <si>
    <t>Antonella samuel</t>
  </si>
  <si>
    <t>shadracklepades@gmail.com</t>
  </si>
  <si>
    <t>Karare</t>
  </si>
  <si>
    <t>Philip  Adero</t>
  </si>
  <si>
    <t>net.cyber@gmail.com</t>
  </si>
  <si>
    <t>Kolejin Migori</t>
  </si>
  <si>
    <t>Cindy  Atieno</t>
  </si>
  <si>
    <t>chrisenciaatieno11@gmail.com</t>
  </si>
  <si>
    <t>Kolechin Mogori</t>
  </si>
  <si>
    <t>Dennis Rotich</t>
  </si>
  <si>
    <t>Dennisrotich@gmail.com</t>
  </si>
  <si>
    <t xml:space="preserve">Around Bomet university </t>
  </si>
  <si>
    <t>IVY TANUI</t>
  </si>
  <si>
    <t>Dan Mungai</t>
  </si>
  <si>
    <t xml:space="preserve">Christine Nanjala Chirure </t>
  </si>
  <si>
    <t>Nakuru Baraka plaza CBD</t>
  </si>
  <si>
    <t>Kennedy Kipngetich</t>
  </si>
  <si>
    <t>kennedykipngetich21@gmail.com</t>
  </si>
  <si>
    <t>Njoro ~Egerton</t>
  </si>
  <si>
    <t>Japhitha alamawo</t>
  </si>
  <si>
    <t>Japhitharomano@gmail.com</t>
  </si>
  <si>
    <t>Alamawo</t>
  </si>
  <si>
    <t xml:space="preserve">Michael Adala </t>
  </si>
  <si>
    <t xml:space="preserve">Umoja zone 1 </t>
  </si>
  <si>
    <t>Bernard odhiambo</t>
  </si>
  <si>
    <t>Younggen005@gmail.com</t>
  </si>
  <si>
    <t>Karatina Town</t>
  </si>
  <si>
    <t>sammyscatti@gmail.com</t>
  </si>
  <si>
    <t>Uhuru Estate (Uhuru Secondary School)</t>
  </si>
  <si>
    <t>Mercy Rotich</t>
  </si>
  <si>
    <t>chelajerim1984@gmail.com</t>
  </si>
  <si>
    <t>Gateway Cyber</t>
  </si>
  <si>
    <t>gatewaycyber@gmail.com</t>
  </si>
  <si>
    <t xml:space="preserve">Kiingilio Hotel </t>
  </si>
  <si>
    <t>4.40PM</t>
  </si>
  <si>
    <t>GRACE KAMAU</t>
  </si>
  <si>
    <t>John mark okwiri</t>
  </si>
  <si>
    <t>Johnte01@gmail.com</t>
  </si>
  <si>
    <t xml:space="preserve">Bamburi fisheries </t>
  </si>
  <si>
    <t>4.21PM</t>
  </si>
  <si>
    <t>Julie Ouma</t>
  </si>
  <si>
    <t>oumajap@gmail.com</t>
  </si>
  <si>
    <t>Mlimani</t>
  </si>
  <si>
    <t>4:15pm</t>
  </si>
  <si>
    <t>4:25pm</t>
  </si>
  <si>
    <t>Periter Juma</t>
  </si>
  <si>
    <t>Periterjuma34@gmail.com</t>
  </si>
  <si>
    <t>4:38PM</t>
  </si>
  <si>
    <t>Tyluke wanjala</t>
  </si>
  <si>
    <t>4:31PM</t>
  </si>
  <si>
    <t>4:04PM</t>
  </si>
  <si>
    <t>Eva maina</t>
  </si>
  <si>
    <t>evamaina9@gmail.com</t>
  </si>
  <si>
    <t xml:space="preserve">Sunset butchery </t>
  </si>
  <si>
    <t>IVY CHERONO</t>
  </si>
  <si>
    <t xml:space="preserve">Patrick Shakur </t>
  </si>
  <si>
    <t>Patrickshakur@gmail.com</t>
  </si>
  <si>
    <t xml:space="preserve">Migori town around rich club </t>
  </si>
  <si>
    <t>Jared Onyancha</t>
  </si>
  <si>
    <t>jaredonyancha98@gmail.com</t>
  </si>
  <si>
    <t>Nicholas Wandere</t>
  </si>
  <si>
    <t>Poa Place</t>
  </si>
  <si>
    <t>5:25PM</t>
  </si>
  <si>
    <t xml:space="preserve">Kennedy </t>
  </si>
  <si>
    <t>EDWARD KANIU</t>
  </si>
  <si>
    <t>JOHN KARANJA IRUNGU</t>
  </si>
  <si>
    <t>john@gmail.com</t>
  </si>
  <si>
    <t xml:space="preserve">Yumbuni Primary School </t>
  </si>
  <si>
    <t>6:27PM</t>
  </si>
  <si>
    <t xml:space="preserve">Dennis Ochieng </t>
  </si>
  <si>
    <t>dennisochieng7@gmail.com</t>
  </si>
  <si>
    <t xml:space="preserve">Buruburu police station </t>
  </si>
  <si>
    <t>6:34PM</t>
  </si>
  <si>
    <t>Eric Sande</t>
  </si>
  <si>
    <t>Coca cola offices kisian</t>
  </si>
  <si>
    <t>Liliana Oteri</t>
  </si>
  <si>
    <t>liliekerubo@yahoo.com</t>
  </si>
  <si>
    <t>Tairi mbili</t>
  </si>
  <si>
    <t>4:21pm</t>
  </si>
  <si>
    <t xml:space="preserve">Josephine Titus </t>
  </si>
  <si>
    <t>Joscute@gmail.com</t>
  </si>
  <si>
    <t>4:18pm</t>
  </si>
  <si>
    <t xml:space="preserve">Noreen </t>
  </si>
  <si>
    <t>ngenoreen2018@gmail.com</t>
  </si>
  <si>
    <t>4:27pm</t>
  </si>
  <si>
    <t>Sylus kapere</t>
  </si>
  <si>
    <t>kaperesylus5@gmail.com</t>
  </si>
  <si>
    <t>Regina Ayoko</t>
  </si>
  <si>
    <t>reginaayoko@gmail.com</t>
  </si>
  <si>
    <t>Fahim Abdalla</t>
  </si>
  <si>
    <t>fahimharmano@gmail.com</t>
  </si>
  <si>
    <t>Kiembeni Police post</t>
  </si>
  <si>
    <t>Salmon</t>
  </si>
  <si>
    <t>salmon4@gmail.com</t>
  </si>
  <si>
    <t>Miriams</t>
  </si>
  <si>
    <t>7:10pm</t>
  </si>
  <si>
    <t>Muhoroni</t>
  </si>
  <si>
    <t>7:32pm</t>
  </si>
  <si>
    <t>catozwilson@gmail.com</t>
  </si>
  <si>
    <t>Mukurewini - Mihuti</t>
  </si>
  <si>
    <t>Nelson Munane</t>
  </si>
  <si>
    <t>nelsonmunane@gmail.com</t>
  </si>
  <si>
    <t>Joyce Okoth</t>
  </si>
  <si>
    <t>odhiambojoyce55@gmail.com</t>
  </si>
  <si>
    <t>Osiepe kajulu</t>
  </si>
  <si>
    <t>4:54PM</t>
  </si>
  <si>
    <t>13/12/2025</t>
  </si>
  <si>
    <t>Kenneth kahogu Gicheru</t>
  </si>
  <si>
    <t>kkahogu@gmail.com</t>
  </si>
  <si>
    <t xml:space="preserve">Kikuyu,Riverside lane opp comfort height </t>
  </si>
  <si>
    <t xml:space="preserve">Omar Abdille </t>
  </si>
  <si>
    <t>omarabdille214@gmail.com</t>
  </si>
  <si>
    <t xml:space="preserve">Harambee road </t>
  </si>
  <si>
    <t>Samuel nduta</t>
  </si>
  <si>
    <t>Samuelnduta@gmail.com</t>
  </si>
  <si>
    <t>Maella</t>
  </si>
  <si>
    <t>Gladys juma</t>
  </si>
  <si>
    <t>gladysjuma38@gmail.com</t>
  </si>
  <si>
    <t>Manyatta peace market</t>
  </si>
  <si>
    <t>Nyakwa31@gmail.com</t>
  </si>
  <si>
    <t>Kagio</t>
  </si>
  <si>
    <t>Maryann Wairimu</t>
  </si>
  <si>
    <t>nimimosavage@gmail.com</t>
  </si>
  <si>
    <t>Paul Juma</t>
  </si>
  <si>
    <t>Marlouroux gataly</t>
  </si>
  <si>
    <t>hatalymarlroix12@gmail.com</t>
  </si>
  <si>
    <t xml:space="preserve">Mercy njeri pry school </t>
  </si>
  <si>
    <t>Kipruto mutai</t>
  </si>
  <si>
    <t>Kiprutomutai@gmail.com</t>
  </si>
  <si>
    <t xml:space="preserve">Siomo tea factory </t>
  </si>
  <si>
    <t>Robert mulembani</t>
  </si>
  <si>
    <t>mihesodoc@yahoo.com</t>
  </si>
  <si>
    <t xml:space="preserve">Milimani uplands Malaba at Victory Hardware </t>
  </si>
  <si>
    <t>raise sr on 30th dec</t>
  </si>
  <si>
    <t xml:space="preserve">Jim Moses Otieno </t>
  </si>
  <si>
    <t>jimotieno27@gmail.com</t>
  </si>
  <si>
    <t xml:space="preserve">Nyadorera,Dibuoro Secondary School </t>
  </si>
  <si>
    <t>Lucy Waithera</t>
  </si>
  <si>
    <t>lucywaithera098@gmail.com</t>
  </si>
  <si>
    <t>Berlin Auma</t>
  </si>
  <si>
    <t>berlinaumabonde@gmail.com</t>
  </si>
  <si>
    <t>Kajulu Gita</t>
  </si>
  <si>
    <t>Hannah Thithi kamau</t>
  </si>
  <si>
    <t>Hannythithi@gmail.com</t>
  </si>
  <si>
    <t>CBD ,SIGHNAGE HOTEL,DURUMA road</t>
  </si>
  <si>
    <t>Caxston Aresi</t>
  </si>
  <si>
    <t>Tesvictor@gmail.com</t>
  </si>
  <si>
    <t>Trever Jones</t>
  </si>
  <si>
    <t>babakeh.19@gmail.com</t>
  </si>
  <si>
    <t>Donholm Quickmart</t>
  </si>
  <si>
    <t>Kachok</t>
  </si>
  <si>
    <t>Timothy kipruto</t>
  </si>
  <si>
    <t>tkipruto44@gmail.com</t>
  </si>
  <si>
    <t>MAJENGO</t>
  </si>
  <si>
    <t>Belinda Owino</t>
  </si>
  <si>
    <t>akinyibelah@yahoo.com</t>
  </si>
  <si>
    <t>IEBC,Ugunda</t>
  </si>
  <si>
    <t>Amani mweni</t>
  </si>
  <si>
    <t>amanimweni6@gmail.com</t>
  </si>
  <si>
    <t>Zawerani kingsway Academy, majaoni</t>
  </si>
  <si>
    <t>Janet Wambura</t>
  </si>
  <si>
    <t>bavismwandia@gmail.com</t>
  </si>
  <si>
    <t xml:space="preserve">Mugumo girls high school </t>
  </si>
  <si>
    <t>Godfrey sitati</t>
  </si>
  <si>
    <t>geofreysitati@gmail.com</t>
  </si>
  <si>
    <t>Pioneer</t>
  </si>
  <si>
    <t>Otienojoel140@gmail.com</t>
  </si>
  <si>
    <t>Salim Matsudo</t>
  </si>
  <si>
    <t>Salim@gmail.com</t>
  </si>
  <si>
    <t>Tobias Wakweka</t>
  </si>
  <si>
    <t>Tobias@gmail.com</t>
  </si>
  <si>
    <t>Agnes Boyani</t>
  </si>
  <si>
    <t>agnesmarita1997@gmail.com</t>
  </si>
  <si>
    <t xml:space="preserve">Kisauni water -next to kitui hospital </t>
  </si>
  <si>
    <t>Mzingu Mruche</t>
  </si>
  <si>
    <t>mruche@gmail.com</t>
  </si>
  <si>
    <t>Victor Mbogo</t>
  </si>
  <si>
    <t>tessvictor@gmail.com</t>
  </si>
  <si>
    <t>Kithimo market</t>
  </si>
  <si>
    <t>Mwatsau Mnyinka</t>
  </si>
  <si>
    <t>Mnyika@gmail.com</t>
  </si>
  <si>
    <t>Amin Magangi</t>
  </si>
  <si>
    <t>amin221@gmail.com</t>
  </si>
  <si>
    <t>Shaban Mwachala</t>
  </si>
  <si>
    <t>shaban12@gmail.com</t>
  </si>
  <si>
    <t>Julius Njogu</t>
  </si>
  <si>
    <t>osnjogu@gmail.com</t>
  </si>
  <si>
    <t xml:space="preserve">Brian Akolo </t>
  </si>
  <si>
    <t xml:space="preserve">Kwa vonza-Meditek solution </t>
  </si>
  <si>
    <t>SAMWEL ESEKON</t>
  </si>
  <si>
    <t>slukenyi@gmail.com</t>
  </si>
  <si>
    <t>NAWOITORONG NEXT TO PUBLIC SERVICE BOARD</t>
  </si>
  <si>
    <t xml:space="preserve">Erick Cheruiyot </t>
  </si>
  <si>
    <t>ericcherris@gmail.com</t>
  </si>
  <si>
    <t>Silibwet,Kipkebe(precious)</t>
  </si>
  <si>
    <t xml:space="preserve">Vincent Koech </t>
  </si>
  <si>
    <t>Sangi.v649@gmail.com</t>
  </si>
  <si>
    <t>Macharia</t>
  </si>
  <si>
    <t>machariasimon434@gmail.com</t>
  </si>
  <si>
    <t>Rotich paul</t>
  </si>
  <si>
    <t>paulrotich@gmail.com</t>
  </si>
  <si>
    <t>Anthony mkulima</t>
  </si>
  <si>
    <t>Anthony@gmail.com</t>
  </si>
  <si>
    <t xml:space="preserve">Cockpit </t>
  </si>
  <si>
    <t>Wicliffe Ouma</t>
  </si>
  <si>
    <t>smartlinkcyber10@gmail.com</t>
  </si>
  <si>
    <t>8:27am</t>
  </si>
  <si>
    <t>Douglas Ireri</t>
  </si>
  <si>
    <t>ireridouglas@gmail.com</t>
  </si>
  <si>
    <t>12:25pm</t>
  </si>
  <si>
    <t>Raymond</t>
  </si>
  <si>
    <t>raymold@gmail.com</t>
  </si>
  <si>
    <t>to visit shop next month for installation</t>
  </si>
  <si>
    <t>12:00pm</t>
  </si>
  <si>
    <t>David Velesi</t>
  </si>
  <si>
    <t>Dolphine Ndege</t>
  </si>
  <si>
    <t>dmoraa760@gmail.com</t>
  </si>
  <si>
    <t>CBD Capital round a bout</t>
  </si>
  <si>
    <t>Sharon Nyaye</t>
  </si>
  <si>
    <t>sharonnyaye@gmail.com</t>
  </si>
  <si>
    <t>Isaac Wanyama Wanyonyi</t>
  </si>
  <si>
    <t>isaacwanyama19@gmail.com</t>
  </si>
  <si>
    <t xml:space="preserve">Bukembe Market </t>
  </si>
  <si>
    <t>Wilfred Asimba</t>
  </si>
  <si>
    <t>wilfreyasimba@gmaiml.com</t>
  </si>
  <si>
    <t>Kiogoro deliverance Church</t>
  </si>
  <si>
    <t>11:08am</t>
  </si>
  <si>
    <t>Mohammed Omane</t>
  </si>
  <si>
    <t>abokor1200@gmail.com</t>
  </si>
  <si>
    <t>Marekani/mkilo-kijinjio mosque</t>
  </si>
  <si>
    <t>11.33AM</t>
  </si>
  <si>
    <t>Salome kinya</t>
  </si>
  <si>
    <t>kinyasally@gmail.com</t>
  </si>
  <si>
    <t>Mombasa miritini</t>
  </si>
  <si>
    <t>Beckon Wafula</t>
  </si>
  <si>
    <t>beckonwafula@gmail.com</t>
  </si>
  <si>
    <t>12.50PM</t>
  </si>
  <si>
    <t>Dume</t>
  </si>
  <si>
    <t>ramadhan641@gmail.com</t>
  </si>
  <si>
    <t>Thadius Odera</t>
  </si>
  <si>
    <t>FREDRICK OTIENO OKOTH</t>
  </si>
  <si>
    <t>mcogallo2@gmail.com</t>
  </si>
  <si>
    <t>KIBOSWA</t>
  </si>
  <si>
    <t>9.16AM</t>
  </si>
  <si>
    <t>Waziri</t>
  </si>
  <si>
    <t>wazirirash54@gmail.com</t>
  </si>
  <si>
    <t>11.57AM</t>
  </si>
  <si>
    <t>John Gule</t>
  </si>
  <si>
    <t>paulgule@yahoo.com</t>
  </si>
  <si>
    <t>Katani Harmony Court A</t>
  </si>
  <si>
    <t>12.06PM</t>
  </si>
  <si>
    <t>9.35AM</t>
  </si>
  <si>
    <t>BRIAN OCHIENG</t>
  </si>
  <si>
    <t>slimshaddy2376@gmail.com</t>
  </si>
  <si>
    <t>MASENO</t>
  </si>
  <si>
    <t>12.24PM</t>
  </si>
  <si>
    <t>Joseph muthui</t>
  </si>
  <si>
    <t>Josephmuthui001@gmail.com</t>
  </si>
  <si>
    <t>Mombasa tudor</t>
  </si>
  <si>
    <t>9.47AM</t>
  </si>
  <si>
    <t>Malkia Nyangarisa</t>
  </si>
  <si>
    <t>malkiamokeira529@gmail.com</t>
  </si>
  <si>
    <t>Manhole village Nambale</t>
  </si>
  <si>
    <t>9.56AM</t>
  </si>
  <si>
    <t>Rashid Dago</t>
  </si>
  <si>
    <t>dago.rash12@gmail.com</t>
  </si>
  <si>
    <t>Mombasa bamburi mtambo</t>
  </si>
  <si>
    <t>10.03AM</t>
  </si>
  <si>
    <t>Omar yusuf</t>
  </si>
  <si>
    <t>yusufomar10@gmail.com</t>
  </si>
  <si>
    <t>2.48pm</t>
  </si>
  <si>
    <t>Ernest Ondieki</t>
  </si>
  <si>
    <t>ernestondieki03@gmail.com</t>
  </si>
  <si>
    <t xml:space="preserve">Kisii Capital </t>
  </si>
  <si>
    <t>10.13AM</t>
  </si>
  <si>
    <t>Micah Ombati</t>
  </si>
  <si>
    <t>micahombati239@gmail.com</t>
  </si>
  <si>
    <t>12.31AM</t>
  </si>
  <si>
    <t>Job Nyabwengi</t>
  </si>
  <si>
    <t>jobnyamwanda@gmail.com</t>
  </si>
  <si>
    <t xml:space="preserve">Kisii Bus Stop </t>
  </si>
  <si>
    <t>12.41PM</t>
  </si>
  <si>
    <t xml:space="preserve">Mariakani vocational </t>
  </si>
  <si>
    <t>mariakanivocational2@gmail.com</t>
  </si>
  <si>
    <t>Mariaka township</t>
  </si>
  <si>
    <t>1.04PM</t>
  </si>
  <si>
    <t>Irine akinyi</t>
  </si>
  <si>
    <t>irenandonga@gmail.com</t>
  </si>
  <si>
    <t>Magadi secondary school</t>
  </si>
  <si>
    <t>9:11AM</t>
  </si>
  <si>
    <t>9:04AM</t>
  </si>
  <si>
    <t>Margaret Kimaiyo Kware</t>
  </si>
  <si>
    <t>maggykimaiyo539@gmail.com</t>
  </si>
  <si>
    <t>Kaptuli</t>
  </si>
  <si>
    <t>9:21AM</t>
  </si>
  <si>
    <t xml:space="preserve">Deborah momanyi </t>
  </si>
  <si>
    <t>Deekwamboka256@gmail.com</t>
  </si>
  <si>
    <t>Nyakoe</t>
  </si>
  <si>
    <t>9:40AM</t>
  </si>
  <si>
    <t xml:space="preserve">Fredrick onyango </t>
  </si>
  <si>
    <t>nataliedebra@fmail.com</t>
  </si>
  <si>
    <t>Jogoo</t>
  </si>
  <si>
    <t>2:51PM</t>
  </si>
  <si>
    <t>12:02PM</t>
  </si>
  <si>
    <t>Raymold</t>
  </si>
  <si>
    <t>11:34AM</t>
  </si>
  <si>
    <t>12:46PM</t>
  </si>
  <si>
    <t>Sego communications</t>
  </si>
  <si>
    <t>Abdalla Juma Sarai</t>
  </si>
  <si>
    <t>bdllhsarai@gmail.com</t>
  </si>
  <si>
    <t>Stephin Osio</t>
  </si>
  <si>
    <t>Stephin@gmai.com</t>
  </si>
  <si>
    <t>9:48AM</t>
  </si>
  <si>
    <t xml:space="preserve">Peter halwenge  </t>
  </si>
  <si>
    <t>halwengemsn@gmail.com</t>
  </si>
  <si>
    <t xml:space="preserve">manyatta next to st Luke Ack church </t>
  </si>
  <si>
    <t>1:54PM</t>
  </si>
  <si>
    <t xml:space="preserve">Karatina </t>
  </si>
  <si>
    <t xml:space="preserve">Gard Omaset  </t>
  </si>
  <si>
    <t>gardomaset6@gmail.com</t>
  </si>
  <si>
    <t>Sewage Juja</t>
  </si>
  <si>
    <t>johndte@gmail.com</t>
  </si>
  <si>
    <t>Khadija Fondo</t>
  </si>
  <si>
    <t>fondohadija@gmail.com</t>
  </si>
  <si>
    <t>9:41AM</t>
  </si>
  <si>
    <t xml:space="preserve">Straton and craft </t>
  </si>
  <si>
    <t>Sospeter Agola</t>
  </si>
  <si>
    <t>sospeter1@gmail.com</t>
  </si>
  <si>
    <t>11:11am</t>
  </si>
  <si>
    <t>1:22PM</t>
  </si>
  <si>
    <t>11:40am</t>
  </si>
  <si>
    <t xml:space="preserve">Joel Kazungu Fondo </t>
  </si>
  <si>
    <t>joelkazungu033@gmail.com</t>
  </si>
  <si>
    <t>Kilifi_kaembekaesha</t>
  </si>
  <si>
    <t>1:09PM</t>
  </si>
  <si>
    <t>12:58PM</t>
  </si>
  <si>
    <t>12:10PM</t>
  </si>
  <si>
    <t>Krisngolo@gmil.com</t>
  </si>
  <si>
    <t>Machakos CBD</t>
  </si>
  <si>
    <t>Sylus Kapere</t>
  </si>
  <si>
    <t>syluskapere@gmail.com</t>
  </si>
  <si>
    <t>Geoffrey Omondi Ouko</t>
  </si>
  <si>
    <t>geoffomosh122@gmail.com</t>
  </si>
  <si>
    <t xml:space="preserve">Oyugis near magungu primary school </t>
  </si>
  <si>
    <t>Eyman ali</t>
  </si>
  <si>
    <t>Scottimansnohot@gmail.com</t>
  </si>
  <si>
    <t>7street Eastleigh</t>
  </si>
  <si>
    <t>9:13:00 AM 12:25 PM2:47 PM</t>
  </si>
  <si>
    <t>Josephine Mbalu</t>
  </si>
  <si>
    <t>mbalujose@gmail.com</t>
  </si>
  <si>
    <t>Victor Owino</t>
  </si>
  <si>
    <t>owinovicky@gmail.com</t>
  </si>
  <si>
    <t>James muhia</t>
  </si>
  <si>
    <t>jamesmuhia1212@gmail.com</t>
  </si>
  <si>
    <t>Domion</t>
  </si>
  <si>
    <t>kaalmiz84@gmail.com</t>
  </si>
  <si>
    <t xml:space="preserve">Whitehouse </t>
  </si>
  <si>
    <t>Nyukuri ryan</t>
  </si>
  <si>
    <t>Nyukuriaryan@gmail.com</t>
  </si>
  <si>
    <t>Samuel Waithaka</t>
  </si>
  <si>
    <t>waithashsam@gmail.com</t>
  </si>
  <si>
    <t>Huruma Fadhali Academy (Damuku Guest house)</t>
  </si>
  <si>
    <t>8:26AM</t>
  </si>
  <si>
    <t>melick wachira</t>
  </si>
  <si>
    <t>machamelick@gmail.com</t>
  </si>
  <si>
    <t>kangaita</t>
  </si>
  <si>
    <t>Emmanuel ogeto</t>
  </si>
  <si>
    <t>Emmanuelogeto467@gmail.com</t>
  </si>
  <si>
    <t>8:57am</t>
  </si>
  <si>
    <t>clintonaloo3@gmail.com</t>
  </si>
  <si>
    <t>9:01am</t>
  </si>
  <si>
    <t>mohamedabdi@gmail.com</t>
  </si>
  <si>
    <t xml:space="preserve">Garissa town </t>
  </si>
  <si>
    <t xml:space="preserve">Lawrence mwongela Gituma </t>
  </si>
  <si>
    <t>lawrencembotela@gmail.com</t>
  </si>
  <si>
    <t xml:space="preserve">Amugaa coffee factory </t>
  </si>
  <si>
    <t>9:44am</t>
  </si>
  <si>
    <t>10:10am</t>
  </si>
  <si>
    <t>Fredrick Sanya</t>
  </si>
  <si>
    <t>Fredricksanya@gmail.com</t>
  </si>
  <si>
    <t xml:space="preserve">Ngara, equity </t>
  </si>
  <si>
    <t>Eric Osubo</t>
  </si>
  <si>
    <t>ericosubo@gmail.com</t>
  </si>
  <si>
    <t>11:54am</t>
  </si>
  <si>
    <t>Rebeccah Moraa</t>
  </si>
  <si>
    <t>rebeccahmoraa@gmail.com</t>
  </si>
  <si>
    <t>Gesiaga</t>
  </si>
  <si>
    <t>Edwin Opande</t>
  </si>
  <si>
    <t>edwinopande@gmail.com</t>
  </si>
  <si>
    <t>Tombe</t>
  </si>
  <si>
    <t>Joash magara</t>
  </si>
  <si>
    <t>companyalert1@gmail.com</t>
  </si>
  <si>
    <t>Behind quick mart</t>
  </si>
  <si>
    <t>12:43pm</t>
  </si>
  <si>
    <t>Samuel Mwangi</t>
  </si>
  <si>
    <t>mwangangi205@gmail.com</t>
  </si>
  <si>
    <t xml:space="preserve">Mary Wambui </t>
  </si>
  <si>
    <t>wambuimary18@gmail.com</t>
  </si>
  <si>
    <t>Freshia Muchiri</t>
  </si>
  <si>
    <t>muchirifreshia@gmail.com</t>
  </si>
  <si>
    <t>Tower Sacco</t>
  </si>
  <si>
    <t>Fatuma Abdulahi Mahad</t>
  </si>
  <si>
    <t>fatumabdillahi00@gmail.com</t>
  </si>
  <si>
    <t>EDSR Plaza Pangani</t>
  </si>
  <si>
    <t>Said ngonga</t>
  </si>
  <si>
    <t>saidgona@gmail.com</t>
  </si>
  <si>
    <t>aishamo1@gmail.com</t>
  </si>
  <si>
    <t>Isah</t>
  </si>
  <si>
    <t xml:space="preserve">Baba Abigael </t>
  </si>
  <si>
    <t>abigael001@gmail.com</t>
  </si>
  <si>
    <t xml:space="preserve">Athi river primary </t>
  </si>
  <si>
    <t>athriver@gmail.com</t>
  </si>
  <si>
    <t>abdul1234@gmail.com</t>
  </si>
  <si>
    <t>Jibril Ahmed</t>
  </si>
  <si>
    <t>jibrilyacqub44@gmail.com</t>
  </si>
  <si>
    <t xml:space="preserve">Dadaab </t>
  </si>
  <si>
    <t>Monyangi mainga</t>
  </si>
  <si>
    <t>huldahmonyangi031@gmail.com</t>
  </si>
  <si>
    <t>Mdathir Abdalla</t>
  </si>
  <si>
    <t>mdathirabdalla@gmail.com</t>
  </si>
  <si>
    <t>Malindi Central</t>
  </si>
  <si>
    <t>salmamwarabu@gmail.com</t>
  </si>
  <si>
    <t>Malindi Kosovo</t>
  </si>
  <si>
    <t>rehemamusa@gmail.com</t>
  </si>
  <si>
    <t>Mld Internationla Airport</t>
  </si>
  <si>
    <t xml:space="preserve">Ngara, Blue Orchid apartments </t>
  </si>
  <si>
    <t xml:space="preserve">Patrick Maina </t>
  </si>
  <si>
    <t>PatrickMaina@gmail.com</t>
  </si>
  <si>
    <t>Gachie.</t>
  </si>
  <si>
    <t>Eddy Okoth</t>
  </si>
  <si>
    <t>eddyotieno248@gmail.com</t>
  </si>
  <si>
    <t xml:space="preserve">OYUGIS </t>
  </si>
  <si>
    <t>Castro Chonge</t>
  </si>
  <si>
    <t>Castrochonge@gmail.com</t>
  </si>
  <si>
    <t>Nairobi, Ngong road, near riara makini schools.</t>
  </si>
  <si>
    <t>Benson Ouma</t>
  </si>
  <si>
    <t>oumabenson0@gmail.com</t>
  </si>
  <si>
    <t>Jackline Kariuki</t>
  </si>
  <si>
    <t>wariarajacky@gmail.com</t>
  </si>
  <si>
    <t>Mkomoni</t>
  </si>
  <si>
    <t>Denis koech</t>
  </si>
  <si>
    <t>Koechdenis@gmail.com</t>
  </si>
  <si>
    <t>TO RAISE SR ON 1/12/2025</t>
  </si>
  <si>
    <t>Mary mugo</t>
  </si>
  <si>
    <t>Aimeemugo@gmail.com</t>
  </si>
  <si>
    <t>Agnes ndele</t>
  </si>
  <si>
    <t>agnesndele6@gmail.com</t>
  </si>
  <si>
    <t>Makindu</t>
  </si>
  <si>
    <t xml:space="preserve">Harold </t>
  </si>
  <si>
    <t>fckinda@gmail.com</t>
  </si>
  <si>
    <t>Welton Ken</t>
  </si>
  <si>
    <t>welton.omullo@gmail.com</t>
  </si>
  <si>
    <t xml:space="preserve">Bondo, nyakasumbi primary school </t>
  </si>
  <si>
    <t>Ivy Namukuru</t>
  </si>
  <si>
    <t>ivy16@gmail.com</t>
  </si>
  <si>
    <t>View park towers along utalii lane</t>
  </si>
  <si>
    <t>Brian ikua</t>
  </si>
  <si>
    <t>Brian.waweru@nosteq.co.ke</t>
  </si>
  <si>
    <t>Richard lelei</t>
  </si>
  <si>
    <t>kiruiv@gmail.com</t>
  </si>
  <si>
    <t xml:space="preserve">Sotim </t>
  </si>
  <si>
    <t xml:space="preserve">Zainab Omar </t>
  </si>
  <si>
    <t xml:space="preserve">Bramwel Shikokoti </t>
  </si>
  <si>
    <t>mshikokotieybram@gmail.com</t>
  </si>
  <si>
    <t>Gitaru near adrian</t>
  </si>
  <si>
    <t xml:space="preserve">Gerald David </t>
  </si>
  <si>
    <t>Geraldavid156@gmail.com</t>
  </si>
  <si>
    <t>SR to be raised on12/2/2025</t>
  </si>
  <si>
    <t xml:space="preserve">Kingori Isaac </t>
  </si>
  <si>
    <t>kingoriisaac24@gmail.com</t>
  </si>
  <si>
    <t xml:space="preserve">Downtown Nanyuki </t>
  </si>
  <si>
    <t>11:59pm</t>
  </si>
  <si>
    <t>Webster nyamweya</t>
  </si>
  <si>
    <t>Nyamweyawebster@gmail.com</t>
  </si>
  <si>
    <t xml:space="preserve">Miraa market </t>
  </si>
  <si>
    <t>DANIEL AOKO</t>
  </si>
  <si>
    <t>Hillary Baraza</t>
  </si>
  <si>
    <t>hillarybaraza@gmail.com</t>
  </si>
  <si>
    <t>Silas ombima</t>
  </si>
  <si>
    <t>silasombima40@gmail.com</t>
  </si>
  <si>
    <t xml:space="preserve">Greenview estate </t>
  </si>
  <si>
    <t>Robert Ngunjiri</t>
  </si>
  <si>
    <t>Empireridgenanyuki@gmail.com</t>
  </si>
  <si>
    <t>Nturukuma</t>
  </si>
  <si>
    <t>12:53pm</t>
  </si>
  <si>
    <t>1:13pm</t>
  </si>
  <si>
    <t xml:space="preserve">Florence Cherono   </t>
  </si>
  <si>
    <t>kosfloren@gmail.com</t>
  </si>
  <si>
    <t>Malindi Central along Premier guest hotel</t>
  </si>
  <si>
    <t>Sparta</t>
  </si>
  <si>
    <t>spartamj97@gmail.com</t>
  </si>
  <si>
    <t>Eric Baraza</t>
  </si>
  <si>
    <t>ebaraza@gmail.com</t>
  </si>
  <si>
    <t>Cbd utalii house along utalii lane</t>
  </si>
  <si>
    <t>2:02pm</t>
  </si>
  <si>
    <t>Ephraim Mundia</t>
  </si>
  <si>
    <t>ebrandshopke@gmail.com</t>
  </si>
  <si>
    <t xml:space="preserve">Westlands, Fedha Plaza, Tulip Tower 3rd Floor </t>
  </si>
  <si>
    <t>2:43pm</t>
  </si>
  <si>
    <t>Mitunguu</t>
  </si>
  <si>
    <t>Kevin Simba</t>
  </si>
  <si>
    <t>kevinsimba899@gmail.com</t>
  </si>
  <si>
    <t>Philisian Barasa</t>
  </si>
  <si>
    <t>philisianbarasa@gmail.com</t>
  </si>
  <si>
    <t>Sigor</t>
  </si>
  <si>
    <t>Keevin Khasewa</t>
  </si>
  <si>
    <t>Khasewakevin@gmail.com</t>
  </si>
  <si>
    <t>Ol donyo sabuk</t>
  </si>
  <si>
    <t>aliyusuf@gmail.com</t>
  </si>
  <si>
    <t>Clinton Otieno</t>
  </si>
  <si>
    <t>otienoclinton928@gmail.com</t>
  </si>
  <si>
    <t>Madiany</t>
  </si>
  <si>
    <t>Victor mwendwa</t>
  </si>
  <si>
    <t>Victormwendwa194@gmail.com</t>
  </si>
  <si>
    <t>3:23PM</t>
  </si>
  <si>
    <t>Modogo</t>
  </si>
  <si>
    <t>leegang763@gmail.com</t>
  </si>
  <si>
    <t>Busia sugar industry</t>
  </si>
  <si>
    <t>11:58am</t>
  </si>
  <si>
    <t>12:47pm</t>
  </si>
  <si>
    <t>12:04pm</t>
  </si>
  <si>
    <t>Awadh Mtunji</t>
  </si>
  <si>
    <t>Malindi Sabaki</t>
  </si>
  <si>
    <t>STRTON AND CRAPHT LIMITED</t>
  </si>
  <si>
    <t>Maureen Gayah</t>
  </si>
  <si>
    <t>gayamaureen@gmail.com</t>
  </si>
  <si>
    <t>Hosea Williams</t>
  </si>
  <si>
    <t>hosearawe96@gmail.com</t>
  </si>
  <si>
    <t>Ntimaru</t>
  </si>
  <si>
    <t>Leonard Okoth</t>
  </si>
  <si>
    <t>Wycliffe omondi</t>
  </si>
  <si>
    <t>wycklifeomondi550@gmail.com</t>
  </si>
  <si>
    <t>STRTON And CRAPHT Limited</t>
  </si>
  <si>
    <t>Winnie omollo</t>
  </si>
  <si>
    <t>winnieomollo567@gmail.com</t>
  </si>
  <si>
    <t>2:17pm</t>
  </si>
  <si>
    <t>Barney Omondi</t>
  </si>
  <si>
    <t>barneyomondi6@gmail.com</t>
  </si>
  <si>
    <t>Ndupawa</t>
  </si>
  <si>
    <t>Naftali Nabea</t>
  </si>
  <si>
    <t>naftalinabea@gmail.com</t>
  </si>
  <si>
    <t>Kiambu road</t>
  </si>
  <si>
    <t>Alan Miricho</t>
  </si>
  <si>
    <t>alanmiricho@gmail.com</t>
  </si>
  <si>
    <t>Roysambu</t>
  </si>
  <si>
    <t>Billard Ateko</t>
  </si>
  <si>
    <t>atekobilliard@gmail.com</t>
  </si>
  <si>
    <t>Butere</t>
  </si>
  <si>
    <t>2: 52pm</t>
  </si>
  <si>
    <t xml:space="preserve">EKENO MOSES </t>
  </si>
  <si>
    <t>Giles Ekulan</t>
  </si>
  <si>
    <t>ekulangiles@gmail.com</t>
  </si>
  <si>
    <t xml:space="preserve">Napuu primary </t>
  </si>
  <si>
    <t>Nicholas sulwe</t>
  </si>
  <si>
    <t>Nicholassulwe@gmail.com</t>
  </si>
  <si>
    <t xml:space="preserve">Saboti police station </t>
  </si>
  <si>
    <t>Salim Mambo</t>
  </si>
  <si>
    <t>salimmambo@gmail.com</t>
  </si>
  <si>
    <t>3:10pm</t>
  </si>
  <si>
    <t>Salim Mwakutunga</t>
  </si>
  <si>
    <t>salimmwakutunga@gmail.com</t>
  </si>
  <si>
    <t>Samson maingi</t>
  </si>
  <si>
    <t>Samson karau</t>
  </si>
  <si>
    <t>maingisamson095@gmail.com</t>
  </si>
  <si>
    <t>Rongai tumaini adjacent quickmart</t>
  </si>
  <si>
    <t>DICKSON MAKUMBI</t>
  </si>
  <si>
    <t>fredrickmakumbi20@gmail.com</t>
  </si>
  <si>
    <t xml:space="preserve">Juakali </t>
  </si>
  <si>
    <t>Daniel Chumo</t>
  </si>
  <si>
    <t>dnichumo@gmail.com</t>
  </si>
  <si>
    <t xml:space="preserve">Racecourse </t>
  </si>
  <si>
    <t>Cassim makoha</t>
  </si>
  <si>
    <t>cassimmakoha@gmail.com</t>
  </si>
  <si>
    <t>SALIM JUMA</t>
  </si>
  <si>
    <t>jumasalim666@gmail.com</t>
  </si>
  <si>
    <t>UTAWALA ASTROL</t>
  </si>
  <si>
    <t>Robertskikwai@gmail.com</t>
  </si>
  <si>
    <t>Sidi</t>
  </si>
  <si>
    <t>Nzyokasid46@gmail.com</t>
  </si>
  <si>
    <t>Yassin kweyu</t>
  </si>
  <si>
    <t>George Nzyoki</t>
  </si>
  <si>
    <t>gnzyoki@gmail.com</t>
  </si>
  <si>
    <t>Jumba ruins-jumba la mtwana</t>
  </si>
  <si>
    <t>Alimohammed@gmail.com</t>
  </si>
  <si>
    <t>Purity njoroge</t>
  </si>
  <si>
    <t>Puritynjoroge@gmail.com</t>
  </si>
  <si>
    <t xml:space="preserve">Hotel Chambai Karagita </t>
  </si>
  <si>
    <t>DENNIS KIMANI</t>
  </si>
  <si>
    <t>peterlonash@gmail.com</t>
  </si>
  <si>
    <t>Nairekia, Narok</t>
  </si>
  <si>
    <t xml:space="preserve">SeverinusKinanu </t>
  </si>
  <si>
    <t>daddyrabbit375@duck.com</t>
  </si>
  <si>
    <t>Kibabi university Bungoma</t>
  </si>
  <si>
    <t>7:19pm</t>
  </si>
  <si>
    <t>Sammy chege</t>
  </si>
  <si>
    <t>Sammychege@gmail.com</t>
  </si>
  <si>
    <t>Kinamba Beulla hotel</t>
  </si>
  <si>
    <t>6:14pm</t>
  </si>
  <si>
    <t>Onesmus njoroge</t>
  </si>
  <si>
    <t>onesmusnjoroge1@gmail.com</t>
  </si>
  <si>
    <t>Mariakani - kibanda hasara</t>
  </si>
  <si>
    <t>5:43pm</t>
  </si>
  <si>
    <t>Samwel</t>
  </si>
  <si>
    <t>samwelwanjiku26@gmail.com</t>
  </si>
  <si>
    <t>Landi</t>
  </si>
  <si>
    <t>Alfred kipketer</t>
  </si>
  <si>
    <t>alfredkipketer@gmail.com</t>
  </si>
  <si>
    <t>5:21pm</t>
  </si>
  <si>
    <t>Justus Memba</t>
  </si>
  <si>
    <t>justusmemba@yahoo.com</t>
  </si>
  <si>
    <t>5:16pm</t>
  </si>
  <si>
    <t>Kenneth lewa</t>
  </si>
  <si>
    <t>Kenethlewa@gmail.com</t>
  </si>
  <si>
    <t>Bonfacosoroj@gmail.co</t>
  </si>
  <si>
    <t>Miriam wambugha</t>
  </si>
  <si>
    <t>Millywambugha@gmail.com</t>
  </si>
  <si>
    <t>Nyiro Kondo</t>
  </si>
  <si>
    <t>nyirokondo@gmail.com</t>
  </si>
  <si>
    <t>7:21pm</t>
  </si>
  <si>
    <t>Benard kipkemoi langat</t>
  </si>
  <si>
    <t>benlangatben@gmail.com</t>
  </si>
  <si>
    <t>Mabasi (roret)</t>
  </si>
  <si>
    <t>Kisala</t>
  </si>
  <si>
    <t>Dancan Owino</t>
  </si>
  <si>
    <t>danowino@gmail.com</t>
  </si>
  <si>
    <t>abrahams@gmail.com</t>
  </si>
  <si>
    <t>Zablon</t>
  </si>
  <si>
    <t>musumba@gmail.com</t>
  </si>
  <si>
    <t xml:space="preserve">Benjamin Munyao </t>
  </si>
  <si>
    <t>benjaminmunyao@gmail.com</t>
  </si>
  <si>
    <t>Manyani</t>
  </si>
  <si>
    <t xml:space="preserve">peter muhindi </t>
  </si>
  <si>
    <t>muhindimuhind@gmail.com</t>
  </si>
  <si>
    <t>uthiru 87 junction near shell petrol station</t>
  </si>
  <si>
    <t>Nelson baya</t>
  </si>
  <si>
    <t>bayanelso@gmail.com</t>
  </si>
  <si>
    <t>ezekieljos@gmail.com</t>
  </si>
  <si>
    <t>Mwaniki</t>
  </si>
  <si>
    <t>Mwanikiseth@yahoo.com</t>
  </si>
  <si>
    <t>Mundia Muchiri</t>
  </si>
  <si>
    <t>mundiamu@yahoo.com</t>
  </si>
  <si>
    <t xml:space="preserve">Watamu-Blue bay </t>
  </si>
  <si>
    <t>Daniel barasa</t>
  </si>
  <si>
    <t>barasadan@gmail.com</t>
  </si>
  <si>
    <t>Pauline</t>
  </si>
  <si>
    <t>Norah ndoka</t>
  </si>
  <si>
    <t>Ndokanora@gmail.com</t>
  </si>
  <si>
    <t xml:space="preserve">Polycarp Gisemba </t>
  </si>
  <si>
    <t>Zakaria Kipkemoi</t>
  </si>
  <si>
    <t>Zakariakipkemoi@gmail.com</t>
  </si>
  <si>
    <t xml:space="preserve">Baraka </t>
  </si>
  <si>
    <t>Tom Kirui</t>
  </si>
  <si>
    <t>Tomflex6@gmail.com</t>
  </si>
  <si>
    <t>Keongo</t>
  </si>
  <si>
    <t>Swabir Omar</t>
  </si>
  <si>
    <t>swabryomar@gmail.com</t>
  </si>
  <si>
    <t>Grace wambui</t>
  </si>
  <si>
    <t>Gracewambui56@gmail.com</t>
  </si>
  <si>
    <t>Hanington Otieno</t>
  </si>
  <si>
    <t>hannington@gmail.com</t>
  </si>
  <si>
    <t>Nyagacho</t>
  </si>
  <si>
    <t xml:space="preserve">Maina Benjamin </t>
  </si>
  <si>
    <t>benjaminmaina009@gmail.com</t>
  </si>
  <si>
    <t>Aska Momanyi</t>
  </si>
  <si>
    <t>Askamomanyi@gmail.com</t>
  </si>
  <si>
    <t>Peter Barasa</t>
  </si>
  <si>
    <t>Peterbarasa@gmail.com</t>
  </si>
  <si>
    <t>Chris124@gmail.com</t>
  </si>
  <si>
    <t>Lavine Ojwang</t>
  </si>
  <si>
    <t>Ojwanglavine@gmail.com</t>
  </si>
  <si>
    <t>Stephen Shukran</t>
  </si>
  <si>
    <t>ss@gmail.com</t>
  </si>
  <si>
    <t>Barani Secondary</t>
  </si>
  <si>
    <t>Phelix Lore</t>
  </si>
  <si>
    <t>Phelixlore@gmail.com</t>
  </si>
  <si>
    <t xml:space="preserve">Fatuma Ahmed Mohamed </t>
  </si>
  <si>
    <t>fatmaahmedmohamed1966@gmail.com</t>
  </si>
  <si>
    <t>Loise thiongo</t>
  </si>
  <si>
    <t>Loisethiongo001@gmail.com</t>
  </si>
  <si>
    <t xml:space="preserve">Pefa church </t>
  </si>
  <si>
    <t>8:28AM</t>
  </si>
  <si>
    <t>Doryne Mbula</t>
  </si>
  <si>
    <t>drnmbula@gmail.com</t>
  </si>
  <si>
    <t>Kangolya Market,</t>
  </si>
  <si>
    <t>Seth Kamau</t>
  </si>
  <si>
    <t>sethnj88@gmail.com</t>
  </si>
  <si>
    <t>International light house</t>
  </si>
  <si>
    <t>Annastacia Mwakio</t>
  </si>
  <si>
    <t>mwakiokulola@gmail.com</t>
  </si>
  <si>
    <t>Park Road (Mabomani)</t>
  </si>
  <si>
    <t>keizzkevin@gmail.com</t>
  </si>
  <si>
    <t>Paul Mutiso</t>
  </si>
  <si>
    <t>wmpm44777@gmail.com</t>
  </si>
  <si>
    <t>Ngong Kajiado</t>
  </si>
  <si>
    <t>chemotich.dev@gmail.com</t>
  </si>
  <si>
    <t>Walter Mutai</t>
  </si>
  <si>
    <t>waltzmut@gmail.com</t>
  </si>
  <si>
    <t>Ngororga,</t>
  </si>
  <si>
    <t>Rama</t>
  </si>
  <si>
    <t>ramaram@gmail.com</t>
  </si>
  <si>
    <t>John jedida kawira</t>
  </si>
  <si>
    <t>johnjayddah@gmail.com</t>
  </si>
  <si>
    <t>Harrison Mwanyika</t>
  </si>
  <si>
    <t>harrisonkiwinga24@gmail.com</t>
  </si>
  <si>
    <t>Kipande roads</t>
  </si>
  <si>
    <t>i0741885914@gmail.com</t>
  </si>
  <si>
    <t>Kisii Uhuru Plaza</t>
  </si>
  <si>
    <t>Ndumi Mwendwa</t>
  </si>
  <si>
    <t>Dm2003@gmail.com</t>
  </si>
  <si>
    <t>Benson Kiketi</t>
  </si>
  <si>
    <t>benmwaka@gmail.com</t>
  </si>
  <si>
    <t>Poster,Ronald Ngala Cbd</t>
  </si>
  <si>
    <t>8.27AM</t>
  </si>
  <si>
    <t xml:space="preserve">Koskei Nehemiah </t>
  </si>
  <si>
    <t>Nkoskei30@gmail.com</t>
  </si>
  <si>
    <t>8.33AM</t>
  </si>
  <si>
    <t>Elijah Mghondi</t>
  </si>
  <si>
    <t>Em@gmail.com</t>
  </si>
  <si>
    <t>Koskei</t>
  </si>
  <si>
    <t>8.38AM</t>
  </si>
  <si>
    <t>Naomi Mbari</t>
  </si>
  <si>
    <t>naomimbari17@gmail.com</t>
  </si>
  <si>
    <t>8.43AM</t>
  </si>
  <si>
    <t>8.51AM</t>
  </si>
  <si>
    <t>Karren Wanyama</t>
  </si>
  <si>
    <t>Karrenwanyama3430@gmail.com</t>
  </si>
  <si>
    <t>Weighbridge</t>
  </si>
  <si>
    <t>Yasha Charola</t>
  </si>
  <si>
    <t>bitasworldltd@gmail.com</t>
  </si>
  <si>
    <t xml:space="preserve">Baba dogo road,opp baba dogs Secondary School </t>
  </si>
  <si>
    <t>Caroline Mutai</t>
  </si>
  <si>
    <t>jonahmutai@yahoo.com</t>
  </si>
  <si>
    <t>Hazina towers, near university way</t>
  </si>
  <si>
    <t>Robert Muendo</t>
  </si>
  <si>
    <t>hello@blendsofafrica.com</t>
  </si>
  <si>
    <t>Mombasa Road,</t>
  </si>
  <si>
    <t>9.55AM</t>
  </si>
  <si>
    <t>lucy88@gmail.com</t>
  </si>
  <si>
    <t>Makutana</t>
  </si>
  <si>
    <t>Stanley Nicholas</t>
  </si>
  <si>
    <t>standlyn@gmail.com</t>
  </si>
  <si>
    <t>Kisumu Tom Mboya</t>
  </si>
  <si>
    <t>10.12AM</t>
  </si>
  <si>
    <t xml:space="preserve">Abdikadir </t>
  </si>
  <si>
    <t>Abdikadir@gmail.com</t>
  </si>
  <si>
    <t xml:space="preserve">Elwak South </t>
  </si>
  <si>
    <t>10.20AM</t>
  </si>
  <si>
    <t>18th barber shop</t>
  </si>
  <si>
    <t>Gasistuca@gmail.com</t>
  </si>
  <si>
    <t>Moons plaza</t>
  </si>
  <si>
    <t>Leewel kahenya</t>
  </si>
  <si>
    <t>Kahenyaleewel@gmail.com</t>
  </si>
  <si>
    <t>Keroche</t>
  </si>
  <si>
    <t>8:21AM</t>
  </si>
  <si>
    <t>Blessed kamora</t>
  </si>
  <si>
    <t>hajilohkamora@gmail.com</t>
  </si>
  <si>
    <t>Iebc</t>
  </si>
  <si>
    <t>Mwadime Claude</t>
  </si>
  <si>
    <t>Sumatrix37@gmail.com</t>
  </si>
  <si>
    <t>Rashid kinyua</t>
  </si>
  <si>
    <t>Rashidk@gmail.com</t>
  </si>
  <si>
    <t>Mkungi</t>
  </si>
  <si>
    <t>Zulekha Mwinyi</t>
  </si>
  <si>
    <t>Mwinyi4325@gmail.com</t>
  </si>
  <si>
    <t xml:space="preserve">Kelvin Ngisa Ogaro </t>
  </si>
  <si>
    <t>OGAROKELVIN@GMAIL.COM</t>
  </si>
  <si>
    <t>9:27AM</t>
  </si>
  <si>
    <t>George Opiyo Oturu</t>
  </si>
  <si>
    <t>awendofuigation@gmail.com</t>
  </si>
  <si>
    <t>Daraja mbili Bonde</t>
  </si>
  <si>
    <t>9:39AM</t>
  </si>
  <si>
    <t xml:space="preserve">Duncan Mwangi </t>
  </si>
  <si>
    <t>duncanmwangi435@gmail.com</t>
  </si>
  <si>
    <t>Peninah Machandi</t>
  </si>
  <si>
    <t>Penny078@gmail.com</t>
  </si>
  <si>
    <t>Mary Ntaiya</t>
  </si>
  <si>
    <t>marysempele@gmail.com</t>
  </si>
  <si>
    <t>Baruti</t>
  </si>
  <si>
    <t>Sichirai</t>
  </si>
  <si>
    <t xml:space="preserve">Kagundo road-hurlingam </t>
  </si>
  <si>
    <t>10:05AM</t>
  </si>
  <si>
    <t>Simon Makau</t>
  </si>
  <si>
    <t>symodady@gmail.com</t>
  </si>
  <si>
    <t>Nearest landmark -Tala Hospital</t>
  </si>
  <si>
    <t>Ignetius Mukokho</t>
  </si>
  <si>
    <t>imukokho@gmail.com</t>
  </si>
  <si>
    <t>Wilson Catoz</t>
  </si>
  <si>
    <t>10:45AM</t>
  </si>
  <si>
    <t xml:space="preserve">Maxwell Otieno </t>
  </si>
  <si>
    <t>Maxwell@gmail.com</t>
  </si>
  <si>
    <t>Aboke</t>
  </si>
  <si>
    <t xml:space="preserve">Maritha Nyambura </t>
  </si>
  <si>
    <t>Marthanyambura@gmail.com</t>
  </si>
  <si>
    <t xml:space="preserve">Kimuri </t>
  </si>
  <si>
    <t>Abdikani Yussuf Ali</t>
  </si>
  <si>
    <t>aakaanganey@gmail.com</t>
  </si>
  <si>
    <t xml:space="preserve">EASTLEIGH Section 3 </t>
  </si>
  <si>
    <t>Paul Osino</t>
  </si>
  <si>
    <t>pauloduol7@gmail.com</t>
  </si>
  <si>
    <t>Spearnet building</t>
  </si>
  <si>
    <t>Albert Niyonzima</t>
  </si>
  <si>
    <t>niyonzimaalbert4@gmail.com</t>
  </si>
  <si>
    <t xml:space="preserve">Eldama Ravine </t>
  </si>
  <si>
    <t>Joshua Katumo</t>
  </si>
  <si>
    <t>jvyee.kj@gmail.com</t>
  </si>
  <si>
    <t>Beatrice Omwondo</t>
  </si>
  <si>
    <t>bomwondo@gmail.com</t>
  </si>
  <si>
    <t>Syokimau along Astana,kalembe junction</t>
  </si>
  <si>
    <t>Steward mahiga</t>
  </si>
  <si>
    <t>stewardluyali3@gmail.com</t>
  </si>
  <si>
    <t xml:space="preserve">Vihiga kaimosi,muhudu ward,kapech market.15mbps </t>
  </si>
  <si>
    <t>Joakim Chitechi</t>
  </si>
  <si>
    <t>Joakim22@gmail.com</t>
  </si>
  <si>
    <t>Maurice Onyango</t>
  </si>
  <si>
    <t>Mauriceonyango@gmail.com</t>
  </si>
  <si>
    <t>Kyusyani market</t>
  </si>
  <si>
    <t>Caleb Langat</t>
  </si>
  <si>
    <t>Caleblangat338@gmail.com</t>
  </si>
  <si>
    <t>Around thika</t>
  </si>
  <si>
    <t>johnmaina5e@gmail.com</t>
  </si>
  <si>
    <t>8:39am</t>
  </si>
  <si>
    <t>Emmanuel  kiptoo</t>
  </si>
  <si>
    <t>Kip40acres@gmail.com</t>
  </si>
  <si>
    <t xml:space="preserve">Laneen Bld </t>
  </si>
  <si>
    <t>10:18AM</t>
  </si>
  <si>
    <t xml:space="preserve">Tom wafula </t>
  </si>
  <si>
    <t>Kennedy simiyu</t>
  </si>
  <si>
    <t>Kensimiyu@gmail.com</t>
  </si>
  <si>
    <t>Misanga matisi</t>
  </si>
  <si>
    <t>WAS INSTALLED</t>
  </si>
  <si>
    <t>11:23am</t>
  </si>
  <si>
    <t>12:20PM</t>
  </si>
  <si>
    <t>ALREADY INSTALLED</t>
  </si>
  <si>
    <t>Faith Kinya</t>
  </si>
  <si>
    <t>kinyaf39@gmail.com</t>
  </si>
  <si>
    <t>12:05PM</t>
  </si>
  <si>
    <t>Harubu Jamali</t>
  </si>
  <si>
    <t>harubujamali@gmail.com</t>
  </si>
  <si>
    <t>Mazera Nyamawi</t>
  </si>
  <si>
    <t>Nyamawi457@gmail.com</t>
  </si>
  <si>
    <t>Tabaka</t>
  </si>
  <si>
    <t>paul@gmail.com</t>
  </si>
  <si>
    <t>Thogoto market</t>
  </si>
  <si>
    <t>Caleb Kemboi</t>
  </si>
  <si>
    <t>Kemboi254@gmail.com</t>
  </si>
  <si>
    <t>King'orani</t>
  </si>
  <si>
    <t>George Kimamo</t>
  </si>
  <si>
    <t xml:space="preserve">CBd, Bihi towers </t>
  </si>
  <si>
    <t>agwatadiego14@gmail.com</t>
  </si>
  <si>
    <t>Anne Irungu</t>
  </si>
  <si>
    <t>anneirungu@gmail.com</t>
  </si>
  <si>
    <t>Fariarena joy</t>
  </si>
  <si>
    <t>Fari@gmail.com</t>
  </si>
  <si>
    <t>jamesmwangi@gmail.com</t>
  </si>
  <si>
    <t>Nyayo stadium</t>
  </si>
  <si>
    <t xml:space="preserve">Coastin gacheri </t>
  </si>
  <si>
    <t>coastin@gmail.com</t>
  </si>
  <si>
    <t>Tom wafuala</t>
  </si>
  <si>
    <t>Bruno birech</t>
  </si>
  <si>
    <t>brunobirech@gmail.com</t>
  </si>
  <si>
    <t>1:47:00 PM4:27 PM</t>
  </si>
  <si>
    <t>Viona wekesa</t>
  </si>
  <si>
    <t>violeti@gmail.com</t>
  </si>
  <si>
    <t xml:space="preserve">Koinange street </t>
  </si>
  <si>
    <t xml:space="preserve">Melva chepkeboi </t>
  </si>
  <si>
    <t>melvin@gmail.com</t>
  </si>
  <si>
    <t>Fridah  abuga</t>
  </si>
  <si>
    <t>BRUNO</t>
  </si>
  <si>
    <t>Nyantorib@gmail.com</t>
  </si>
  <si>
    <t>Nyayo gateB</t>
  </si>
  <si>
    <t>Vincent Duro</t>
  </si>
  <si>
    <t>Migori CBD</t>
  </si>
  <si>
    <t xml:space="preserve">Joseph Odhiambo </t>
  </si>
  <si>
    <t>8:37AM</t>
  </si>
  <si>
    <t xml:space="preserve">Sikudhani </t>
  </si>
  <si>
    <t>Salimsikudhani@gmail.com</t>
  </si>
  <si>
    <t xml:space="preserve">Kz limited </t>
  </si>
  <si>
    <t>kizlimited@gmail.com</t>
  </si>
  <si>
    <t>Issa rashid</t>
  </si>
  <si>
    <t>Issa ali</t>
  </si>
  <si>
    <t>Issaalii@gmail.com</t>
  </si>
  <si>
    <t>Kabibi mwabaya</t>
  </si>
  <si>
    <t>Mwabayakabibi@gmail.com</t>
  </si>
  <si>
    <t>Charity Mundia</t>
  </si>
  <si>
    <t>charitywanjiko3@gmail.com</t>
  </si>
  <si>
    <t>Juniourate</t>
  </si>
  <si>
    <t>9:15AM</t>
  </si>
  <si>
    <t xml:space="preserve">Jeremiah </t>
  </si>
  <si>
    <t>Lasalo112@gmail.com</t>
  </si>
  <si>
    <t>Purity Njeri</t>
  </si>
  <si>
    <t>puritynjerimwangi256@gmail.com</t>
  </si>
  <si>
    <t>9:37AM</t>
  </si>
  <si>
    <t>LAWRENCE OWIRA</t>
  </si>
  <si>
    <t>keyboardlawrence8@gmail.com</t>
  </si>
  <si>
    <t>KENYATTA UNIVERSITY ,KIWANJA MARKET.</t>
  </si>
  <si>
    <t>kevinmorara@gmail.com</t>
  </si>
  <si>
    <t>Stanley Fundi</t>
  </si>
  <si>
    <t>fundistan005@gmail.com</t>
  </si>
  <si>
    <t>CBD, Biashara Street</t>
  </si>
  <si>
    <t>10:11am</t>
  </si>
  <si>
    <t>Moraine Kipsang</t>
  </si>
  <si>
    <t>sangmaurine173@gmail.com</t>
  </si>
  <si>
    <t>10:18am</t>
  </si>
  <si>
    <t>Velma odero</t>
  </si>
  <si>
    <t xml:space="preserve">Jesca Sheila </t>
  </si>
  <si>
    <t>sheilajesca@gmail.com</t>
  </si>
  <si>
    <t xml:space="preserve">Manyatta primary </t>
  </si>
  <si>
    <t>Firgius</t>
  </si>
  <si>
    <t>Kirigha112@gmail.com</t>
  </si>
  <si>
    <t>Nancy Jebet</t>
  </si>
  <si>
    <t>Jebetnancy791@gmail.com</t>
  </si>
  <si>
    <t>justuslempaka@gmail.com</t>
  </si>
  <si>
    <t>11:00AM</t>
  </si>
  <si>
    <t>Lydia Muthoni</t>
  </si>
  <si>
    <t>lydiamuthoni@gmail.com</t>
  </si>
  <si>
    <t>Ryan</t>
  </si>
  <si>
    <t>Ryan@gmail.com</t>
  </si>
  <si>
    <t>Silas munene</t>
  </si>
  <si>
    <t>munene@gmail.com</t>
  </si>
  <si>
    <t>Utalii house</t>
  </si>
  <si>
    <t>11:48AM</t>
  </si>
  <si>
    <t>Timon Kosgei</t>
  </si>
  <si>
    <t>timonkosgei06@gmail.com</t>
  </si>
  <si>
    <t>Sinai</t>
  </si>
  <si>
    <t>12:00PM</t>
  </si>
  <si>
    <t xml:space="preserve">ATUYA  ANDREW </t>
  </si>
  <si>
    <t>MORAN ELECTRICALS &amp; DESIGN LTD</t>
  </si>
  <si>
    <t>BENARD ONDICHO</t>
  </si>
  <si>
    <t>benondicho2@gmail.com</t>
  </si>
  <si>
    <t>St.Denis Catholic, Piave dispensary</t>
  </si>
  <si>
    <t>12:09PM</t>
  </si>
  <si>
    <t>12:19pm</t>
  </si>
  <si>
    <t>Robert Tizo</t>
  </si>
  <si>
    <t>osangairobert@gmail.com</t>
  </si>
  <si>
    <t>Junior rate</t>
  </si>
  <si>
    <t>gideonlau67@gmail.com</t>
  </si>
  <si>
    <t xml:space="preserve">Kwa mike </t>
  </si>
  <si>
    <t>12:36pm</t>
  </si>
  <si>
    <t>Wanga</t>
  </si>
  <si>
    <t>Wanga@gmail.com</t>
  </si>
  <si>
    <t xml:space="preserve">Lights </t>
  </si>
  <si>
    <t>Joseph kingori</t>
  </si>
  <si>
    <t>joseekingori@gmail.com</t>
  </si>
  <si>
    <t xml:space="preserve">Tonny Letting </t>
  </si>
  <si>
    <t>lettingtonny@gmail.com</t>
  </si>
  <si>
    <t>Shemema</t>
  </si>
  <si>
    <t>Shememaongume@gmail.com</t>
  </si>
  <si>
    <t>Ibra saandi</t>
  </si>
  <si>
    <t>ibrasaandi@gmail.com</t>
  </si>
  <si>
    <t xml:space="preserve">Mtopanga </t>
  </si>
  <si>
    <t xml:space="preserve">Edward Miinda Atunga </t>
  </si>
  <si>
    <t>703967939 / 788947050</t>
  </si>
  <si>
    <t>atungafoundation@gmail.com</t>
  </si>
  <si>
    <t>GesimaNearRioogaSecSch</t>
  </si>
  <si>
    <t>Tobias Ouma</t>
  </si>
  <si>
    <t>oumatobias@gmail.com</t>
  </si>
  <si>
    <t>Zawadi</t>
  </si>
  <si>
    <t>Zawadi@gmail.com</t>
  </si>
  <si>
    <t>Makutini</t>
  </si>
  <si>
    <t>Gilbert Ochieng</t>
  </si>
  <si>
    <t>edwardo.gilbert8@gmail.com</t>
  </si>
  <si>
    <t>KambereNearShandaremaBoysHighSch</t>
  </si>
  <si>
    <t>Jesca Odero</t>
  </si>
  <si>
    <t>oderojesca@gmail.com</t>
  </si>
  <si>
    <t>Steven</t>
  </si>
  <si>
    <t>Steven@gmail.com</t>
  </si>
  <si>
    <t>Steven Omondi</t>
  </si>
  <si>
    <t>omondisteven@gmail.com</t>
  </si>
  <si>
    <t xml:space="preserve">Meshack kiptoo   </t>
  </si>
  <si>
    <t>Nakuru county , naivasha sub county Longonot</t>
  </si>
  <si>
    <t>valeblntinesanga11@gmail.com</t>
  </si>
  <si>
    <t>Floyd Okanga</t>
  </si>
  <si>
    <t>okangafloyd@gmail.com</t>
  </si>
  <si>
    <t>Aisha juma</t>
  </si>
  <si>
    <t>aishajuma7@gmail.com</t>
  </si>
  <si>
    <t>MOMBASABamburi</t>
  </si>
  <si>
    <t>Naivas supermarket bamburi</t>
  </si>
  <si>
    <t>Jedida Adhiambo</t>
  </si>
  <si>
    <t>Adhiambojedidah@gmail.com</t>
  </si>
  <si>
    <t>Stephen okoth</t>
  </si>
  <si>
    <t>stephenokoth789@gmail.com</t>
  </si>
  <si>
    <t>ManyattaGondaNearKonambaya</t>
  </si>
  <si>
    <t>Caro keya</t>
  </si>
  <si>
    <t xml:space="preserve">Francis Mathenge </t>
  </si>
  <si>
    <t>kenmuga@icloud.com</t>
  </si>
  <si>
    <t>Nakuru high white house</t>
  </si>
  <si>
    <t>JESEE MAINA</t>
  </si>
  <si>
    <t>jeseegioche@gmail.com</t>
  </si>
  <si>
    <t>Matete market</t>
  </si>
  <si>
    <t>Daniel Muyaka</t>
  </si>
  <si>
    <t>danielmuyaka6@gmaiol.com</t>
  </si>
  <si>
    <t xml:space="preserve">Becam school </t>
  </si>
  <si>
    <t>Brian Shikoli</t>
  </si>
  <si>
    <t>brianshikoli@gmail.com</t>
  </si>
  <si>
    <t>Syren Too</t>
  </si>
  <si>
    <t>srynetoo05@gmail.com</t>
  </si>
  <si>
    <t>Collins Chepngwony</t>
  </si>
  <si>
    <t>chepngwonycollo@gmail.com</t>
  </si>
  <si>
    <t>Margret Kimaiyo</t>
  </si>
  <si>
    <t>maggykimayio539@gmail.com</t>
  </si>
  <si>
    <t>Nasser Oluoch</t>
  </si>
  <si>
    <t>nasseroluoch@gmail.com</t>
  </si>
  <si>
    <t>RongoNearKamagamboAdventistCollege</t>
  </si>
  <si>
    <t xml:space="preserve">Mosocho </t>
  </si>
  <si>
    <t xml:space="preserve">Priscila </t>
  </si>
  <si>
    <t>Priscilla@gmail.com</t>
  </si>
  <si>
    <t>Lights</t>
  </si>
  <si>
    <t>Otieno Nicholas Odogo</t>
  </si>
  <si>
    <t xml:space="preserve">Oldonyo orok primary school </t>
  </si>
  <si>
    <t>Joseph Juma</t>
  </si>
  <si>
    <t>jjuma3589@gmail.com</t>
  </si>
  <si>
    <t xml:space="preserve">Hill Side supermarket </t>
  </si>
  <si>
    <t>10;36</t>
  </si>
  <si>
    <t>Salome wambua</t>
  </si>
  <si>
    <t>salomemunee@gmail.com</t>
  </si>
  <si>
    <t>Fedha estate near fedha mosque.</t>
  </si>
  <si>
    <t>DOUGLAS  OMURWA ORESI</t>
  </si>
  <si>
    <t>oresidouglas@gmail.com</t>
  </si>
  <si>
    <t xml:space="preserve">Rigoma medical centre </t>
  </si>
  <si>
    <t>11;17</t>
  </si>
  <si>
    <t>Alinoor Adan Ibrahim</t>
  </si>
  <si>
    <t>wolkyzo99@gmail.com</t>
  </si>
  <si>
    <t>Gongoni</t>
  </si>
  <si>
    <t>Victor Odindo</t>
  </si>
  <si>
    <t>victorodindo@gmail.com</t>
  </si>
  <si>
    <t>Voi town,Kirutaii primary</t>
  </si>
  <si>
    <t>11;44</t>
  </si>
  <si>
    <t>Willy</t>
  </si>
  <si>
    <t>willy536@gmail.com</t>
  </si>
  <si>
    <t>11;57</t>
  </si>
  <si>
    <t>Otwori Abuya Mogaka</t>
  </si>
  <si>
    <t>abuyahmogaka@gmail.com</t>
  </si>
  <si>
    <t>Sport View Estate&lt;Kasarani</t>
  </si>
  <si>
    <t>Lucas Ouma Obute</t>
  </si>
  <si>
    <t>obutelucas@gmail.com</t>
  </si>
  <si>
    <t>Rambula Market</t>
  </si>
  <si>
    <t>12;13</t>
  </si>
  <si>
    <t>Ten Chege</t>
  </si>
  <si>
    <t>10chege@gmail.com</t>
  </si>
  <si>
    <t>Off Narobi-nakuru highway Ol muteita lounge</t>
  </si>
  <si>
    <t>12;22</t>
  </si>
  <si>
    <t>Richard Otieno</t>
  </si>
  <si>
    <t xml:space="preserve">Quickmart </t>
  </si>
  <si>
    <t>Jacinta Nyumu</t>
  </si>
  <si>
    <t>Kalawa-Mbumbuni</t>
  </si>
  <si>
    <t>JamesGwendo</t>
  </si>
  <si>
    <t xml:space="preserve">Kalusi chiga </t>
  </si>
  <si>
    <t>Andrew Lusaka</t>
  </si>
  <si>
    <t>andrewlusaka595@gmail.com</t>
  </si>
  <si>
    <t xml:space="preserve">Glamour Apollo </t>
  </si>
  <si>
    <t xml:space="preserve">Joyce </t>
  </si>
  <si>
    <t>joycenyatenga@gmail.com</t>
  </si>
  <si>
    <t>Mzee wanyama</t>
  </si>
  <si>
    <t>Lydia nyambura</t>
  </si>
  <si>
    <t>lydiawanji988@gmail.com</t>
  </si>
  <si>
    <t>CBD,DURUMA road Signage</t>
  </si>
  <si>
    <t>DAVID CHABAGA</t>
  </si>
  <si>
    <t>Pharis kaumbuthu Mutia</t>
  </si>
  <si>
    <t>pkpharis@gmail.com</t>
  </si>
  <si>
    <t>Kiambu Prison</t>
  </si>
  <si>
    <t>Mike Kimeto</t>
  </si>
  <si>
    <t>Mikekimeto@gmail.com</t>
  </si>
  <si>
    <t>Kipchimchim</t>
  </si>
  <si>
    <t>Joseph wainaina</t>
  </si>
  <si>
    <t>joseewaina@gmail.com</t>
  </si>
  <si>
    <t>Christine Apiyo</t>
  </si>
  <si>
    <t>chrisapiuo@ymail.com</t>
  </si>
  <si>
    <t>Jack Simiyu</t>
  </si>
  <si>
    <t>jacksm@gmail.com</t>
  </si>
  <si>
    <t>Jemima Chebet</t>
  </si>
  <si>
    <t>jemimachebet246@gmail.com</t>
  </si>
  <si>
    <t>Ratinga</t>
  </si>
  <si>
    <t>Brian Pepela</t>
  </si>
  <si>
    <t>brianpepela57@gmail.com</t>
  </si>
  <si>
    <t>webuyedistrict office</t>
  </si>
  <si>
    <t>Vikwatani</t>
  </si>
  <si>
    <t xml:space="preserve">Tom Mboya University </t>
  </si>
  <si>
    <t xml:space="preserve">Sabasaba </t>
  </si>
  <si>
    <t>Ezekiel Sibiyia</t>
  </si>
  <si>
    <t>sibiyiaezekiel@gmail.com</t>
  </si>
  <si>
    <t xml:space="preserve">Equity Bank </t>
  </si>
  <si>
    <t>Kipyekomen chesangech</t>
  </si>
  <si>
    <t>Kipyekomenchumba@gmail.com</t>
  </si>
  <si>
    <t xml:space="preserve">Yass communication </t>
  </si>
  <si>
    <t>Bramwel</t>
  </si>
  <si>
    <t>Mshikokotiey@gmail.com</t>
  </si>
  <si>
    <t>Gitaru kiambu county</t>
  </si>
  <si>
    <t>Eliphas muthaura</t>
  </si>
  <si>
    <t>muthauraeliphas2000@gmail.com</t>
  </si>
  <si>
    <t>Jemima wanja</t>
  </si>
  <si>
    <t>Mugure74@gmail.com</t>
  </si>
  <si>
    <t>MANDILA PRI  SCHHOOL</t>
  </si>
  <si>
    <t xml:space="preserve">Mwende Kyalo </t>
  </si>
  <si>
    <t>kyalocaroline@gmail.com</t>
  </si>
  <si>
    <t>ATUYA ANDREW</t>
  </si>
  <si>
    <t>LEONARD CHIRCHIR</t>
  </si>
  <si>
    <t>leonardchirchir41@gmail.com</t>
  </si>
  <si>
    <t>MARIGAT SUBCOUNTY HOSPITAL</t>
  </si>
  <si>
    <t>Wickliffe</t>
  </si>
  <si>
    <t>Wickliffemaleya@gmail.com</t>
  </si>
  <si>
    <t>Equity mbale</t>
  </si>
  <si>
    <t>Felix maringo</t>
  </si>
  <si>
    <t>Maringofelix@gmail.com</t>
  </si>
  <si>
    <t>Masaba north subcounty</t>
  </si>
  <si>
    <t>Phyllis Gakii</t>
  </si>
  <si>
    <t>gakii8118@gmail.com</t>
  </si>
  <si>
    <t xml:space="preserve">Bayaan wholesalers </t>
  </si>
  <si>
    <t>Jam street</t>
  </si>
  <si>
    <t xml:space="preserve">Patrick Macharia </t>
  </si>
  <si>
    <t>patrimacha2002@gmail.com</t>
  </si>
  <si>
    <t>Muhotetu</t>
  </si>
  <si>
    <t>William Mbindyo</t>
  </si>
  <si>
    <t>mbindyowilliamz@gmail.com</t>
  </si>
  <si>
    <t xml:space="preserve">Nzangathi near Kamulu Primary school </t>
  </si>
  <si>
    <t xml:space="preserve">ATUYA ANDREW </t>
  </si>
  <si>
    <t>LEONARD OMWENGA</t>
  </si>
  <si>
    <t>lelly.motari@gmail.com</t>
  </si>
  <si>
    <t>Mwata primary school</t>
  </si>
  <si>
    <t>WILFRED OKEROSI MWENDIA</t>
  </si>
  <si>
    <t>mwendiawilfred250@gmail.com</t>
  </si>
  <si>
    <t>NYAMONDO PRIMARY SCHOOL</t>
  </si>
  <si>
    <t>Eugin Shikole</t>
  </si>
  <si>
    <t>euginshikole@gmail.com</t>
  </si>
  <si>
    <t xml:space="preserve">Joyland </t>
  </si>
  <si>
    <t xml:space="preserve">Philip rotich </t>
  </si>
  <si>
    <t>Philip@gmail.com</t>
  </si>
  <si>
    <t xml:space="preserve">Chepareria </t>
  </si>
  <si>
    <t>Raymond Kiprotich Ngeno</t>
  </si>
  <si>
    <t>kiprotichraymond7@gmail.com</t>
  </si>
  <si>
    <t xml:space="preserve">Kaptebengwet center </t>
  </si>
  <si>
    <t>Esther@gmail.com</t>
  </si>
  <si>
    <t>Linneth Kirui</t>
  </si>
  <si>
    <t>starlinklounge@gmail.com</t>
  </si>
  <si>
    <t xml:space="preserve">Mogogosiek </t>
  </si>
  <si>
    <t xml:space="preserve">Jusper </t>
  </si>
  <si>
    <t>jusperjordan@gmail.com</t>
  </si>
  <si>
    <t>STEPHEN NJEGA NGUGI</t>
  </si>
  <si>
    <t>stevengugi0722@gmail.com</t>
  </si>
  <si>
    <t>GILGIL</t>
  </si>
  <si>
    <t>Godfrey Mulyoki</t>
  </si>
  <si>
    <t>godfreymulyoki@gmail.com</t>
  </si>
  <si>
    <t>Voi KMTC</t>
  </si>
  <si>
    <t>Bonny@gmail.com</t>
  </si>
  <si>
    <t>Kikima Mboni</t>
  </si>
  <si>
    <t>moseskivindyo8@gmail.com</t>
  </si>
  <si>
    <t xml:space="preserve">Next to Iconium building </t>
  </si>
  <si>
    <t>Newton Kolundu</t>
  </si>
  <si>
    <t>tonundu74@gmail.com</t>
  </si>
  <si>
    <t>Embakasi near Embakasi village stage</t>
  </si>
  <si>
    <t>JOHN MUNGAI</t>
  </si>
  <si>
    <t>Nyabigege</t>
  </si>
  <si>
    <t>reuzepha@gmail.com</t>
  </si>
  <si>
    <t xml:space="preserve">Kangemi shopping centre </t>
  </si>
  <si>
    <t>APOLLO ODOYO ABBOT</t>
  </si>
  <si>
    <t>apodab@gmail.com</t>
  </si>
  <si>
    <t xml:space="preserve">ADONGO PRIMARY SCHOOL </t>
  </si>
  <si>
    <t>OGUTU J. ODHIAMBO</t>
  </si>
  <si>
    <t>odhiambojulius860@gmail.com</t>
  </si>
  <si>
    <t xml:space="preserve">Kayiaba primary school </t>
  </si>
  <si>
    <t>Jepherson ntege</t>
  </si>
  <si>
    <t>Jephersonntege@gmail.com</t>
  </si>
  <si>
    <t>North alego hono village</t>
  </si>
  <si>
    <t>chokori2005@gmail.com</t>
  </si>
  <si>
    <t>Bomet town</t>
  </si>
  <si>
    <t xml:space="preserve">Gilbert nyatwanga omwange    </t>
  </si>
  <si>
    <t>gilbertnyatwanga39@gmail.com</t>
  </si>
  <si>
    <t xml:space="preserve">Kibra </t>
  </si>
  <si>
    <t>Dipesh Patel</t>
  </si>
  <si>
    <t>dipesh54p@gmail.com</t>
  </si>
  <si>
    <t xml:space="preserve">Dennis Mwirichia </t>
  </si>
  <si>
    <t>mwirichiadennis1@gmail.com</t>
  </si>
  <si>
    <t>𝑬𝒎𝒊𝒍𝒚 𝑩arongo</t>
  </si>
  <si>
    <t>Emilybarongo99@gmail.com</t>
  </si>
  <si>
    <t>ELDORET kaptagat along ELDORET -ravine road ,chircir center  .</t>
  </si>
  <si>
    <t>Denis Norman Ogalla</t>
  </si>
  <si>
    <t>denissogolla@gmail.com</t>
  </si>
  <si>
    <t>umoja unity</t>
  </si>
  <si>
    <t xml:space="preserve">Ololulunga </t>
  </si>
  <si>
    <t>Ben</t>
  </si>
  <si>
    <t xml:space="preserve">Jonathan Wambua   </t>
  </si>
  <si>
    <t>Wambujonah360@gmail.com</t>
  </si>
  <si>
    <t>Kahawa west Nairobi</t>
  </si>
  <si>
    <t>cathynailsmbale@gmail.com</t>
  </si>
  <si>
    <t xml:space="preserve">Kevin mutoka    </t>
  </si>
  <si>
    <t>mutokakelvin63@gmail.com</t>
  </si>
  <si>
    <t>Kitale cheranganyi</t>
  </si>
  <si>
    <t xml:space="preserve">Wafula hector </t>
  </si>
  <si>
    <t xml:space="preserve">Tasia kwa ndeke </t>
  </si>
  <si>
    <t>Stella Wambui</t>
  </si>
  <si>
    <t>wambustella15@gmail.com</t>
  </si>
  <si>
    <t xml:space="preserve">Ezekiel Muguni Mucunku   </t>
  </si>
  <si>
    <t>ezekielmuguni70@gmail.com</t>
  </si>
  <si>
    <t>Embu town next to kasturi supermarket</t>
  </si>
  <si>
    <t>Jomo shop</t>
  </si>
  <si>
    <t>21/11/25</t>
  </si>
  <si>
    <t>Kwach Otieno</t>
  </si>
  <si>
    <t xml:space="preserve">Maseno School </t>
  </si>
  <si>
    <t>Abdi Abdi</t>
  </si>
  <si>
    <t>AbdiA@gmail.com</t>
  </si>
  <si>
    <t>Eastleigh, Bangkok, Shop A6</t>
  </si>
  <si>
    <t>Navakholo</t>
  </si>
  <si>
    <t>Brian Nyaana</t>
  </si>
  <si>
    <t>Briannyaana4@gmail.com</t>
  </si>
  <si>
    <t>Nyanchwa ,Nyaora</t>
  </si>
  <si>
    <t>Sarah Rose</t>
  </si>
  <si>
    <t>Sarahrosewanjiku@gmail.com</t>
  </si>
  <si>
    <t>ZACHARY ONGERI</t>
  </si>
  <si>
    <t>zacksongo@yahoo.com</t>
  </si>
  <si>
    <t xml:space="preserve">Nyabohanse market centre </t>
  </si>
  <si>
    <t>Mzee Amana</t>
  </si>
  <si>
    <t>amana001@gmail.com</t>
  </si>
  <si>
    <t>Memon</t>
  </si>
  <si>
    <t>Levy Bukosia</t>
  </si>
  <si>
    <t>Bukosialevy23@gmail.com</t>
  </si>
  <si>
    <t>Irene jepkoech</t>
  </si>
  <si>
    <t>kotolirene01@gmail.com</t>
  </si>
  <si>
    <t>Kabaranet</t>
  </si>
  <si>
    <t>JANEROSE SITUMA</t>
  </si>
  <si>
    <t>jsituma.js@gmail.com</t>
  </si>
  <si>
    <t>Near Kidakes Residence in Nangili</t>
  </si>
  <si>
    <t>Dadson Muriithi</t>
  </si>
  <si>
    <t>dadsonkaruoya@gmail.com</t>
  </si>
  <si>
    <t>Likoni, mzungu tiles</t>
  </si>
  <si>
    <t>Hazel Ondiero</t>
  </si>
  <si>
    <t>horiendo65@gmail.com</t>
  </si>
  <si>
    <t xml:space="preserve">Burkhun pry school </t>
  </si>
  <si>
    <t>to raise sr on 14/12/2025</t>
  </si>
  <si>
    <t>austinemisoi35@gmail.com</t>
  </si>
  <si>
    <t>Edwin Alasa</t>
  </si>
  <si>
    <t>eddylackmish@gmail.com</t>
  </si>
  <si>
    <t>Burumba</t>
  </si>
  <si>
    <t>Hudson kariuki</t>
  </si>
  <si>
    <t>Wairimuhudson1@gmail.com</t>
  </si>
  <si>
    <t>Olkalau town</t>
  </si>
  <si>
    <t>Nurjan ali</t>
  </si>
  <si>
    <t>ranocra10@gmail.com</t>
  </si>
  <si>
    <t>Rael Wekesa</t>
  </si>
  <si>
    <t>Tom Abwao</t>
  </si>
  <si>
    <t>abwaotom5@gmail.com</t>
  </si>
  <si>
    <t>Ashton ombati</t>
  </si>
  <si>
    <t>ashtonombati@gmail.com</t>
  </si>
  <si>
    <t xml:space="preserve">Mikulizi hospital </t>
  </si>
  <si>
    <t>Edward Kinywa</t>
  </si>
  <si>
    <t>edwardgithaiga902@gmail.com</t>
  </si>
  <si>
    <t xml:space="preserve">Onyango Otieno </t>
  </si>
  <si>
    <t>Onyango.maxwel15@gmail.com</t>
  </si>
  <si>
    <t>Goshen paradise hotel</t>
  </si>
  <si>
    <t>ngugidaniel39@gmail.com</t>
  </si>
  <si>
    <t xml:space="preserve">Bulanda </t>
  </si>
  <si>
    <t>SR to be raised on 11th</t>
  </si>
  <si>
    <t xml:space="preserve">Kenya Navy Volleyball team </t>
  </si>
  <si>
    <t>eliudwakobi@yahoo.com</t>
  </si>
  <si>
    <t>Mombasa_ Kenya navy mtongwe</t>
  </si>
  <si>
    <t xml:space="preserve">Marwa Joseph </t>
  </si>
  <si>
    <t>robijoseph20@gmail.com</t>
  </si>
  <si>
    <t>Maina Kagia</t>
  </si>
  <si>
    <t>mainabenson999@gmail.com</t>
  </si>
  <si>
    <t>Bgengi</t>
  </si>
  <si>
    <t>Norah ngugi</t>
  </si>
  <si>
    <t>norahngugi21@gmail.com</t>
  </si>
  <si>
    <t>1.35PM</t>
  </si>
  <si>
    <t>Samson Mwangi</t>
  </si>
  <si>
    <t>samsonmwangi@gmail.com</t>
  </si>
  <si>
    <t>Bulanda</t>
  </si>
  <si>
    <t>12.21PM</t>
  </si>
  <si>
    <t xml:space="preserve">Nyiro Kondo </t>
  </si>
  <si>
    <t>12.39PM</t>
  </si>
  <si>
    <t>Joseph Mwaniki Karanja</t>
  </si>
  <si>
    <t>mwjosekrs31@gmail.com</t>
  </si>
  <si>
    <t>Maduwa</t>
  </si>
  <si>
    <t>12.56PM</t>
  </si>
  <si>
    <t xml:space="preserve">Dancan Owino </t>
  </si>
  <si>
    <t>12.44PM</t>
  </si>
  <si>
    <t>1.03PM</t>
  </si>
  <si>
    <t>Erick mwaura</t>
  </si>
  <si>
    <t>mwauramutema@gmail.com</t>
  </si>
  <si>
    <t xml:space="preserve">Ngere tea factory </t>
  </si>
  <si>
    <t>1.32PM</t>
  </si>
  <si>
    <t>Frank Vateta</t>
  </si>
  <si>
    <t>frankvatetawafula@gmail.com</t>
  </si>
  <si>
    <t>Omeri</t>
  </si>
  <si>
    <t>12:37PM</t>
  </si>
  <si>
    <t>Victor mogaka</t>
  </si>
  <si>
    <t>Victormurray03@gmail.com</t>
  </si>
  <si>
    <t>12:47PM</t>
  </si>
  <si>
    <t>JONATHAN OUMA</t>
  </si>
  <si>
    <t>stepwisenetworking@gmail.com</t>
  </si>
  <si>
    <t xml:space="preserve">Airtel shop opposite Glamour Apollo </t>
  </si>
  <si>
    <t>Thomas leparewa</t>
  </si>
  <si>
    <t>thomasleparewa2018@gmail.com</t>
  </si>
  <si>
    <t>Mck kirogine</t>
  </si>
  <si>
    <t>Brian Mutuku</t>
  </si>
  <si>
    <t>markjnr08@gmail.com</t>
  </si>
  <si>
    <t>Maanaki House</t>
  </si>
  <si>
    <t>1:10AM</t>
  </si>
  <si>
    <t>1:19PM</t>
  </si>
  <si>
    <t xml:space="preserve">Mathew Cheruiyot </t>
  </si>
  <si>
    <t>Mathewcheruiyot453@gmail.com</t>
  </si>
  <si>
    <t>Dikir</t>
  </si>
  <si>
    <t>1:51PM</t>
  </si>
  <si>
    <t>Otina Sostene</t>
  </si>
  <si>
    <t>sosteneotina@gmail.com</t>
  </si>
  <si>
    <t>DAISY  OWITI</t>
  </si>
  <si>
    <t>1:44PM</t>
  </si>
  <si>
    <t>Saidah Kasamani</t>
  </si>
  <si>
    <t>saidakasamani@gmail.com</t>
  </si>
  <si>
    <t>MUMIAS, BUKAS ESTATE</t>
  </si>
  <si>
    <t>Moses muthine</t>
  </si>
  <si>
    <t>ajaabmuthine@gmail.com</t>
  </si>
  <si>
    <t xml:space="preserve">Eastleigh 10th Street </t>
  </si>
  <si>
    <t>Shahrazad Kombo</t>
  </si>
  <si>
    <t>Shahrazadkombo985@gmail.com</t>
  </si>
  <si>
    <t>Munene Kironco</t>
  </si>
  <si>
    <t>jmunene.3@gmail.com</t>
  </si>
  <si>
    <t>Kasarani Police Station,</t>
  </si>
  <si>
    <t>Peter kamau</t>
  </si>
  <si>
    <t>Pitakam80@gmail.com</t>
  </si>
  <si>
    <t xml:space="preserve">Njoro posta </t>
  </si>
  <si>
    <t>josephkahuta@gmail.com</t>
  </si>
  <si>
    <t>Mangu,</t>
  </si>
  <si>
    <t>Peter Isanda</t>
  </si>
  <si>
    <t>peterisanda@gmail.com</t>
  </si>
  <si>
    <t>Keroke Amabuko</t>
  </si>
  <si>
    <t>KEPHA MOSARE</t>
  </si>
  <si>
    <t>kephamosare@gmail.com</t>
  </si>
  <si>
    <t>11:41pm</t>
  </si>
  <si>
    <t>sammyondiek@hotmail.com</t>
  </si>
  <si>
    <t>KITENGELA-GATEWAY MALL</t>
  </si>
  <si>
    <t>Marereni</t>
  </si>
  <si>
    <t>Christopher Luseno Nyanje</t>
  </si>
  <si>
    <t>christopherluseno@gmail.com</t>
  </si>
  <si>
    <t>Kakamega webuye road.</t>
  </si>
  <si>
    <t>Calvin Munene</t>
  </si>
  <si>
    <t>calvinemunene001@gmail.com</t>
  </si>
  <si>
    <t>Kwahola Magongo</t>
  </si>
  <si>
    <t>JOSEPH WANJIKU</t>
  </si>
  <si>
    <t>josephkabiru623@gmail.com</t>
  </si>
  <si>
    <t>rift valley national polytechnic</t>
  </si>
  <si>
    <t xml:space="preserve">case open </t>
  </si>
  <si>
    <t>2:40pm</t>
  </si>
  <si>
    <t>Brandon otieno</t>
  </si>
  <si>
    <t>brandonoliech2000@gmail.com</t>
  </si>
  <si>
    <t>Olasi,</t>
  </si>
  <si>
    <t>2:27pm</t>
  </si>
  <si>
    <t>Harun</t>
  </si>
  <si>
    <t>AUSTINE MISOI</t>
  </si>
  <si>
    <t>lemook gardens</t>
  </si>
  <si>
    <t>VINCENT SANG</t>
  </si>
  <si>
    <t>vinnocs@gmail.com</t>
  </si>
  <si>
    <t>EPK kibabet office</t>
  </si>
  <si>
    <t>Robert Mbusya</t>
  </si>
  <si>
    <t>the.dudus@yahoo.com</t>
  </si>
  <si>
    <t>Siboro</t>
  </si>
  <si>
    <t>manassiboro@gmail.com</t>
  </si>
  <si>
    <t>Koderobara Primary school</t>
  </si>
  <si>
    <t>Edwin Osollo</t>
  </si>
  <si>
    <t>edwinosollo@gmail.com</t>
  </si>
  <si>
    <t xml:space="preserve">Post office </t>
  </si>
  <si>
    <t>richrichardrichie@gmail.com</t>
  </si>
  <si>
    <t>Eshinutsa Secondary school,</t>
  </si>
  <si>
    <t>Webuye kiringet</t>
  </si>
  <si>
    <t>Cynthiaoyoo@gmail.com</t>
  </si>
  <si>
    <t>Diana Moraa</t>
  </si>
  <si>
    <t>omwengadiana04@gmail.com</t>
  </si>
  <si>
    <t xml:space="preserve">Daraja Mbili </t>
  </si>
  <si>
    <t>12:07pm</t>
  </si>
  <si>
    <t>Patrick Keverenge</t>
  </si>
  <si>
    <t>kevopatrick7@gmail.com</t>
  </si>
  <si>
    <t>Webuye St Angela</t>
  </si>
  <si>
    <t>Esther Okumu</t>
  </si>
  <si>
    <t>estherndarokumu17@gmail.com</t>
  </si>
  <si>
    <t>Awendo,</t>
  </si>
  <si>
    <t>1:25pm</t>
  </si>
  <si>
    <t>Jacob Maranya</t>
  </si>
  <si>
    <t>vdj.nb254@gmail.com</t>
  </si>
  <si>
    <t>Nearest landmark- Ntimaru Police Station</t>
  </si>
  <si>
    <t>Crispin Okotah</t>
  </si>
  <si>
    <t xml:space="preserve">Tax Credit Limited </t>
  </si>
  <si>
    <t>Lenniesmukoshi@gmail.com</t>
  </si>
  <si>
    <t>Mayfair Business Center</t>
  </si>
  <si>
    <t>Dickson Mutati</t>
  </si>
  <si>
    <t>dicksonmuteti94@gmail.com</t>
  </si>
  <si>
    <t>Kibwezi,</t>
  </si>
  <si>
    <t>1:18pm</t>
  </si>
  <si>
    <t>Tecla Ndirangu</t>
  </si>
  <si>
    <t>tecla.ndirangu79@gmail.com</t>
  </si>
  <si>
    <t>Milimani,</t>
  </si>
  <si>
    <t>Jera</t>
  </si>
  <si>
    <t>teoishma@gmail.com</t>
  </si>
  <si>
    <t>Kerugoya,</t>
  </si>
  <si>
    <t>Kombewa</t>
  </si>
  <si>
    <t>Eric muriuki</t>
  </si>
  <si>
    <t>ericmuriuki@gmail.com</t>
  </si>
  <si>
    <t>Kisii cbd</t>
  </si>
  <si>
    <t>3:18pm</t>
  </si>
  <si>
    <t xml:space="preserve">Lumbasi Charles </t>
  </si>
  <si>
    <t>charleslumbasi555@gmail.com</t>
  </si>
  <si>
    <t>Elisha Ouma</t>
  </si>
  <si>
    <t>elishacaleb2019@gmail.com</t>
  </si>
  <si>
    <t>Salem wycliff</t>
  </si>
  <si>
    <t>Salem@gmail.com</t>
  </si>
  <si>
    <t>Franklin onuonga</t>
  </si>
  <si>
    <t>Franklinonuonga@gmail.com</t>
  </si>
  <si>
    <t>4:41pm</t>
  </si>
  <si>
    <t>Deborah momanyi</t>
  </si>
  <si>
    <t>2:55pm</t>
  </si>
  <si>
    <t>3:19pm</t>
  </si>
  <si>
    <t>Kipkemoi Sang</t>
  </si>
  <si>
    <t>sangmoi@gmail.com</t>
  </si>
  <si>
    <t xml:space="preserve">Kapsimotwo near Kapsimotwo primary school </t>
  </si>
  <si>
    <t xml:space="preserve">Zimmerman </t>
  </si>
  <si>
    <t>3:36pm</t>
  </si>
  <si>
    <t xml:space="preserve">Salome Ayany  </t>
  </si>
  <si>
    <t>Sally.ayany@gmail.com</t>
  </si>
  <si>
    <t>Ngong road. apple wood</t>
  </si>
  <si>
    <t xml:space="preserve">Peter Kimani </t>
  </si>
  <si>
    <t>kimdominance@gmail.com</t>
  </si>
  <si>
    <t xml:space="preserve">Kahuro - Kagaa Shopping Centre </t>
  </si>
  <si>
    <t>Milka Wangui</t>
  </si>
  <si>
    <t>Milkawangui@gmail.com</t>
  </si>
  <si>
    <t>Kianguenyi shopping centr</t>
  </si>
  <si>
    <t>3:07pm</t>
  </si>
  <si>
    <t>Coptic</t>
  </si>
  <si>
    <t>Evans Nyaega</t>
  </si>
  <si>
    <t>eranya9564@gmail.com</t>
  </si>
  <si>
    <t xml:space="preserve">Mosocho Market </t>
  </si>
  <si>
    <t>Lilian wanjala</t>
  </si>
  <si>
    <t>wanjalalilian18@gmail.com</t>
  </si>
  <si>
    <t xml:space="preserve">Ruaka near St Almano church </t>
  </si>
  <si>
    <t xml:space="preserve">Moses Magicho </t>
  </si>
  <si>
    <t>mosesmagicho@gmail.com</t>
  </si>
  <si>
    <t>MASARE KEPHA</t>
  </si>
  <si>
    <t>kephamasare@gmail.com</t>
  </si>
  <si>
    <t>gateway mall</t>
  </si>
  <si>
    <t>3:25PM</t>
  </si>
  <si>
    <t>oduora18@gmail.com</t>
  </si>
  <si>
    <t>Ukunda, Naivas</t>
  </si>
  <si>
    <t>4.30PM</t>
  </si>
  <si>
    <t>Joseph Ireri</t>
  </si>
  <si>
    <t>Irerijose15@gmail.com</t>
  </si>
  <si>
    <t xml:space="preserve">Fred odiwour </t>
  </si>
  <si>
    <t xml:space="preserve">College Inn Migori </t>
  </si>
  <si>
    <t>Onguti simon okindo</t>
  </si>
  <si>
    <t>Simonokindo@gmail.com</t>
  </si>
  <si>
    <t>Nyakembene enesa</t>
  </si>
  <si>
    <t xml:space="preserve">Kendubay town near maguti primary school </t>
  </si>
  <si>
    <t>Nashon</t>
  </si>
  <si>
    <t>Shibwechenash1@gmail.com</t>
  </si>
  <si>
    <t>Julius Juma</t>
  </si>
  <si>
    <t>Jumaj127@gmail.com</t>
  </si>
  <si>
    <t xml:space="preserve">Nicholus </t>
  </si>
  <si>
    <t>Sharon Morira</t>
  </si>
  <si>
    <t>sharonbitutu@gmail.com</t>
  </si>
  <si>
    <t>Mosocho</t>
  </si>
  <si>
    <t>Abdi Abdulla</t>
  </si>
  <si>
    <t>Abdullarahman@gmail.com</t>
  </si>
  <si>
    <t>Yusuf</t>
  </si>
  <si>
    <t>Lujendoyuf23@gmail.com</t>
  </si>
  <si>
    <t>Simon Ngure</t>
  </si>
  <si>
    <t>Simonngure@gmail.co</t>
  </si>
  <si>
    <t>Kamulu Near Kamulu kids play work</t>
  </si>
  <si>
    <t>Teresia Ngure</t>
  </si>
  <si>
    <t>Ngureteresia@gmail.com</t>
  </si>
  <si>
    <t>MWANAIDI MUTILA</t>
  </si>
  <si>
    <t>mwanaidimutila@gmail.com</t>
  </si>
  <si>
    <t>LIKONI-SHIKA ADABU</t>
  </si>
  <si>
    <t>Moses oduor</t>
  </si>
  <si>
    <t>oduormoses@gmail.com</t>
  </si>
  <si>
    <t>Nathan Kibet Kibon</t>
  </si>
  <si>
    <t>sirkibe@gmail.com</t>
  </si>
  <si>
    <t>kabimoi centre Ravine</t>
  </si>
  <si>
    <t>Linet Achieng Otieno</t>
  </si>
  <si>
    <t>linetachieng67@gmail.com</t>
  </si>
  <si>
    <t>Travellers hotel</t>
  </si>
  <si>
    <t xml:space="preserve">Ifra Abdirahman </t>
  </si>
  <si>
    <t>iifrah662@gmail.com</t>
  </si>
  <si>
    <t>Eastleigh, sixth street second avenue.</t>
  </si>
  <si>
    <t>Andolo Dan</t>
  </si>
  <si>
    <t>andolo3000@gmail.com</t>
  </si>
  <si>
    <t>6:35pm</t>
  </si>
  <si>
    <t>JOSEPH WAINAINA</t>
  </si>
  <si>
    <t>instarphonplace@gmail.com</t>
  </si>
  <si>
    <t>PANGANI EXECUTIVE APARTMENT</t>
  </si>
  <si>
    <t>6:40pm</t>
  </si>
  <si>
    <t>6:44pm</t>
  </si>
  <si>
    <t>6:54pm</t>
  </si>
  <si>
    <t>Derrick Agembo</t>
  </si>
  <si>
    <t>derickagembo@gmail.com</t>
  </si>
  <si>
    <t>7:06pm</t>
  </si>
  <si>
    <t>JOHN MWANGI</t>
  </si>
  <si>
    <t xml:space="preserve">Rosemary Wambui </t>
  </si>
  <si>
    <t>rmwambui@gmail.com</t>
  </si>
  <si>
    <t xml:space="preserve">Co-op bank </t>
  </si>
  <si>
    <t>7:22pm</t>
  </si>
  <si>
    <t>Faiza Fredrick</t>
  </si>
  <si>
    <t>Faizafred254@gmail.com</t>
  </si>
  <si>
    <t>Timothy Nyaga</t>
  </si>
  <si>
    <t>Timothynyaga@gmail.com</t>
  </si>
  <si>
    <t>sylvester Mutuku</t>
  </si>
  <si>
    <t>dickson kembero</t>
  </si>
  <si>
    <t>dicksonomuria@gmail.com</t>
  </si>
  <si>
    <t>kisumu town</t>
  </si>
  <si>
    <t>6:26PM</t>
  </si>
  <si>
    <t>Juma Kai</t>
  </si>
  <si>
    <t>jumakai@gmail.com</t>
  </si>
  <si>
    <t>Romika</t>
  </si>
  <si>
    <t xml:space="preserve">Samuel Mugo Wangari </t>
  </si>
  <si>
    <t>samuelmugo2934@gmail.com</t>
  </si>
  <si>
    <t>6:52pm</t>
  </si>
  <si>
    <t>Shephan Onsongo</t>
  </si>
  <si>
    <t>shephanonsongo@gmail.com</t>
  </si>
  <si>
    <t>pauljuma14@gmail.com</t>
  </si>
  <si>
    <t>Kwa chocha</t>
  </si>
  <si>
    <t>7:04pm</t>
  </si>
  <si>
    <t>Benard  Otom</t>
  </si>
  <si>
    <t>Benardotom@gmail.com</t>
  </si>
  <si>
    <t xml:space="preserve">Godfrey waweru munyua </t>
  </si>
  <si>
    <t>godfreymunyua99@gmail.com</t>
  </si>
  <si>
    <t xml:space="preserve">Kawangware 46, Bora Bora center at Kawangware health center </t>
  </si>
  <si>
    <t>7:18pm</t>
  </si>
  <si>
    <t>Frankline Teddy</t>
  </si>
  <si>
    <t>franklineteddy245@gmail.com</t>
  </si>
  <si>
    <t>kakamega town</t>
  </si>
  <si>
    <t>Faith Kimutai</t>
  </si>
  <si>
    <t>Faithkim254@gmail.com</t>
  </si>
  <si>
    <t>Jane Wanjiru</t>
  </si>
  <si>
    <t>Janewanjiru@gmail.com</t>
  </si>
  <si>
    <t>cliff Mogire</t>
  </si>
  <si>
    <t>cliffxliff421@gmail.com</t>
  </si>
  <si>
    <t>kisii near Cathedral church</t>
  </si>
  <si>
    <t>Joseph kanyiri</t>
  </si>
  <si>
    <t>Josephkanyiri@gmail.com</t>
  </si>
  <si>
    <t>Sanel</t>
  </si>
  <si>
    <t>Lokomafelix@gmail.com</t>
  </si>
  <si>
    <t>Lumbasi Charles</t>
  </si>
  <si>
    <t>Marurui</t>
  </si>
  <si>
    <t>Reagan Ochola</t>
  </si>
  <si>
    <t>John Doe</t>
  </si>
  <si>
    <t>test@example.com</t>
  </si>
  <si>
    <t>Near the big mango tree, Westlands, Nairobi</t>
  </si>
  <si>
    <t>Charles wahome</t>
  </si>
  <si>
    <t>wahomecharles871@gmail.com</t>
  </si>
  <si>
    <t xml:space="preserve">Ragati primary in karatina </t>
  </si>
  <si>
    <t>Peter thiongo</t>
  </si>
  <si>
    <t>Peterthiong'o@gmail.com</t>
  </si>
  <si>
    <t>Nys</t>
  </si>
  <si>
    <t>Nicholas Bett</t>
  </si>
  <si>
    <t>29nikoobett@gmail.com</t>
  </si>
  <si>
    <t>Lavrine Nyambura</t>
  </si>
  <si>
    <t>lavrinenyambu705@gmail.com</t>
  </si>
  <si>
    <t>Diana Okumu</t>
  </si>
  <si>
    <t>roseokwiri60@gmail.com</t>
  </si>
  <si>
    <t>lugari</t>
  </si>
  <si>
    <t>Felistah Kanini Maweu</t>
  </si>
  <si>
    <t>Felistahkanini3@gmail.com</t>
  </si>
  <si>
    <t xml:space="preserve">Weighbridge </t>
  </si>
  <si>
    <t>Ashley Kahindi</t>
  </si>
  <si>
    <t>ashleykahindi_@gmail.com</t>
  </si>
  <si>
    <t xml:space="preserve">Kandie primary school </t>
  </si>
  <si>
    <t>Joseph Opiyo</t>
  </si>
  <si>
    <t>Opiyojoseph@gmail.com</t>
  </si>
  <si>
    <t>Austine Ogaye</t>
  </si>
  <si>
    <t>otieno.ogaye@gmail.com</t>
  </si>
  <si>
    <t xml:space="preserve">Abdilkadir muktar </t>
  </si>
  <si>
    <t>Raaziyare902@gmail.com</t>
  </si>
  <si>
    <t xml:space="preserve">Garissa lodge Eastleigh </t>
  </si>
  <si>
    <t>Elizabeth Onchari</t>
  </si>
  <si>
    <t>Oncharielizabeth@gmail.com</t>
  </si>
  <si>
    <t>Benedict</t>
  </si>
  <si>
    <t>Benedictmasivu@gmail.com</t>
  </si>
  <si>
    <t>Kirk Muricho</t>
  </si>
  <si>
    <t>naswa082018@gmail.com</t>
  </si>
  <si>
    <t>Kenindia House</t>
  </si>
  <si>
    <t>Emily Chome</t>
  </si>
  <si>
    <t>emilychome88@gmail.com</t>
  </si>
  <si>
    <t>Kiraho - mulika mwizi</t>
  </si>
  <si>
    <t>8.31AM</t>
  </si>
  <si>
    <t>Mbogho</t>
  </si>
  <si>
    <t>Nicholas Mwambeo</t>
  </si>
  <si>
    <t>Mbengonyi, Wundanyi</t>
  </si>
  <si>
    <t>Zeynab</t>
  </si>
  <si>
    <t>Winnie Linda</t>
  </si>
  <si>
    <t>support@iliashe.com</t>
  </si>
  <si>
    <t>Lavington: amboseli</t>
  </si>
  <si>
    <t>8.45AM</t>
  </si>
  <si>
    <t>Miriam mule</t>
  </si>
  <si>
    <t>mule09@gmail.com</t>
  </si>
  <si>
    <t>John Munguti</t>
  </si>
  <si>
    <t>Jm@gmail.com</t>
  </si>
  <si>
    <t>Dr. Lamech</t>
  </si>
  <si>
    <t>Kungu, Wundanyi</t>
  </si>
  <si>
    <t>Doro Mwawasi</t>
  </si>
  <si>
    <t>Magdalene wangare</t>
  </si>
  <si>
    <t>Githurai 45,1st floor,Wajukuu plaza,Faulu Bank</t>
  </si>
  <si>
    <t>Noordin</t>
  </si>
  <si>
    <t>Makina</t>
  </si>
  <si>
    <t>9:35am</t>
  </si>
  <si>
    <t>Eric onsare</t>
  </si>
  <si>
    <t>onsareeric40@gmail.com</t>
  </si>
  <si>
    <t>kibra DC</t>
  </si>
  <si>
    <t>Humphrey Swaka</t>
  </si>
  <si>
    <t xml:space="preserve">Kayole Spine Road opposite Makuti bar near D.Cs office </t>
  </si>
  <si>
    <t xml:space="preserve">Jim victor gitonga    </t>
  </si>
  <si>
    <t>Victorjim406@gmail.com</t>
  </si>
  <si>
    <t xml:space="preserve">Lencer misiani  </t>
  </si>
  <si>
    <t>lencer.misiani@gmail.com</t>
  </si>
  <si>
    <t>Mr Stephen</t>
  </si>
  <si>
    <t>Stephenmlolwa@gmail.com</t>
  </si>
  <si>
    <t>Kmtc</t>
  </si>
  <si>
    <t xml:space="preserve">Sewe Michael </t>
  </si>
  <si>
    <t>sewemichael2@gmail.com</t>
  </si>
  <si>
    <t xml:space="preserve">Kokidi Complex </t>
  </si>
  <si>
    <t>8:49AM</t>
  </si>
  <si>
    <t>Mwendwa Victor</t>
  </si>
  <si>
    <t>victormwendwa194@gmail.com</t>
  </si>
  <si>
    <t>Geoffrey Mwiti</t>
  </si>
  <si>
    <t>mwitigeoffrey18@gmail.com</t>
  </si>
  <si>
    <t>Maua,kaciongo</t>
  </si>
  <si>
    <t>Rose Kingoo</t>
  </si>
  <si>
    <t>kingoorose1@gmail.com</t>
  </si>
  <si>
    <t>9:23AM</t>
  </si>
  <si>
    <t>Andrew makhino</t>
  </si>
  <si>
    <t>Andrewmakhino@gmail.com</t>
  </si>
  <si>
    <t>Karagita mosque</t>
  </si>
  <si>
    <t>Esha Ali</t>
  </si>
  <si>
    <t>info@quickhard.co.ke</t>
  </si>
  <si>
    <t>Uaso road,Makadara law court</t>
  </si>
  <si>
    <t>Francis Wasike</t>
  </si>
  <si>
    <t>wasikefrancis98@gmail.com</t>
  </si>
  <si>
    <t>Duncan Nyagara</t>
  </si>
  <si>
    <t>nyagaraduncan@gmail.com</t>
  </si>
  <si>
    <t>Cyrus mbuuru</t>
  </si>
  <si>
    <t>mbuuruwanjiku@gmail.com</t>
  </si>
  <si>
    <t>Thika makongeni,ran race near barracks</t>
  </si>
  <si>
    <t>Agnes</t>
  </si>
  <si>
    <t>aggynes471@gmail.com</t>
  </si>
  <si>
    <t>22/11/25</t>
  </si>
  <si>
    <t>RODAVAN AKUMU</t>
  </si>
  <si>
    <t>rodavandenish84@gmail.com</t>
  </si>
  <si>
    <t>Minority near Akoko girls Sec school</t>
  </si>
  <si>
    <t>Minnie Tsuma</t>
  </si>
  <si>
    <t>minnietsuma@gmail.com</t>
  </si>
  <si>
    <t>Morris yuluh</t>
  </si>
  <si>
    <t>morrisyuluh85@gmail.com</t>
  </si>
  <si>
    <t>Kamiti near kamiti secondary school</t>
  </si>
  <si>
    <t>Lewnida</t>
  </si>
  <si>
    <t>lewnida@gmail.com</t>
  </si>
  <si>
    <t>DOMINIC MOMANYI</t>
  </si>
  <si>
    <t>mogakajephter@gmail.com</t>
  </si>
  <si>
    <t>Nyaweokoa Junction past Waterpark Resort</t>
  </si>
  <si>
    <t>Samuel mumbi</t>
  </si>
  <si>
    <t>Samuelmumbi@gmail.com</t>
  </si>
  <si>
    <t xml:space="preserve">Spring enterprise </t>
  </si>
  <si>
    <t>Wanyonyi</t>
  </si>
  <si>
    <t>wanyonyi@gmai.com</t>
  </si>
  <si>
    <t>tunjefatma@gmail.com</t>
  </si>
  <si>
    <t>toobra1@gmail.com</t>
  </si>
  <si>
    <t xml:space="preserve">Kisumu </t>
  </si>
  <si>
    <t>PAUL ICHOLIA KAMAIS</t>
  </si>
  <si>
    <t>Pkicholia@gmail.com</t>
  </si>
  <si>
    <t xml:space="preserve">Lokichar town centre next to DC office </t>
  </si>
  <si>
    <t xml:space="preserve">Kurui Ian Kipkemboi </t>
  </si>
  <si>
    <t>iankipkemboi49@gmail.com</t>
  </si>
  <si>
    <t>Ongata Rongai,Tumaini</t>
  </si>
  <si>
    <t>Fauzia</t>
  </si>
  <si>
    <t>fauzia@gmail.com</t>
  </si>
  <si>
    <t>Harrison Ndungu</t>
  </si>
  <si>
    <t>ndunguharrisondungu2010@gmail.com</t>
  </si>
  <si>
    <t>Mirugi hospital</t>
  </si>
  <si>
    <t>Reuben</t>
  </si>
  <si>
    <t>reubehmuendoh@gmail.com</t>
  </si>
  <si>
    <t>Ananas mall</t>
  </si>
  <si>
    <t>Peter macharia</t>
  </si>
  <si>
    <t>petermacharia020@gmail.com</t>
  </si>
  <si>
    <t>Mawingu</t>
  </si>
  <si>
    <t>hellenkoech002@gmail.com</t>
  </si>
  <si>
    <t>Stima plaza</t>
  </si>
  <si>
    <t>Ochieng Asiko</t>
  </si>
  <si>
    <t>ochiengasiko39@gmail.com</t>
  </si>
  <si>
    <t xml:space="preserve">Popo road Akila police station </t>
  </si>
  <si>
    <t>9:22AM</t>
  </si>
  <si>
    <t>walter780@gmail.com</t>
  </si>
  <si>
    <t>Isaac Lekuchula</t>
  </si>
  <si>
    <t>isaaclekuchula@gmail.com</t>
  </si>
  <si>
    <t>SamburuMARALAL</t>
  </si>
  <si>
    <t>KisimaNearKisima girls</t>
  </si>
  <si>
    <t>Philip Mbithi</t>
  </si>
  <si>
    <t>profphilipmbithi31@gmail.com</t>
  </si>
  <si>
    <t>KamakisNearOnePointSevenLounge</t>
  </si>
  <si>
    <t>patrick001@gmail.com</t>
  </si>
  <si>
    <t>Abraham Kipruto</t>
  </si>
  <si>
    <t>abrahamkipruto33@gmail.com</t>
  </si>
  <si>
    <t>Simba drive</t>
  </si>
  <si>
    <t>Joakim oduong</t>
  </si>
  <si>
    <t>oduongjoe@gmail.com</t>
  </si>
  <si>
    <t>Nairobi west mall</t>
  </si>
  <si>
    <t>Gladys Wanjira</t>
  </si>
  <si>
    <t>gladondugu@yahoo.com</t>
  </si>
  <si>
    <t xml:space="preserve">Nzoia Sugar </t>
  </si>
  <si>
    <t>Benson Gitonga</t>
  </si>
  <si>
    <t>bengitangamurithi@gmail.com</t>
  </si>
  <si>
    <t>MwatateNearMusorongoPrimaryNearMwakitao</t>
  </si>
  <si>
    <t>Gladys jepkosgei</t>
  </si>
  <si>
    <t>Eddie mbithi</t>
  </si>
  <si>
    <t>254784605475/115668973</t>
  </si>
  <si>
    <t>eddiemutuku@gmail.com</t>
  </si>
  <si>
    <t>KabiyetcenterNearKabiyetPoliceStation</t>
  </si>
  <si>
    <t>Michael ngacha</t>
  </si>
  <si>
    <t>migenga@gmail.com</t>
  </si>
  <si>
    <t>Riara ridge Limuru. Near ridge cabin resort Limuru.</t>
  </si>
  <si>
    <t>HUMPHREY NDORO</t>
  </si>
  <si>
    <t>dohum2013@gmail.com</t>
  </si>
  <si>
    <t>RIBENearRibePrimarySchool</t>
  </si>
  <si>
    <t>Chereya</t>
  </si>
  <si>
    <t>chereya@gmail.com</t>
  </si>
  <si>
    <t>Silas Kemei</t>
  </si>
  <si>
    <t>silahkemeitum@gmail.com</t>
  </si>
  <si>
    <t>KashinNearkapsaenSekogirls</t>
  </si>
  <si>
    <t>Ngugi wainaina</t>
  </si>
  <si>
    <t>ngugimoses22@gmail.com</t>
  </si>
  <si>
    <t>Likoni near Bomu hospital</t>
  </si>
  <si>
    <t>Jimmy kemotho</t>
  </si>
  <si>
    <t>jimmykemotho@gmail.com</t>
  </si>
  <si>
    <t>Stage 26 kagundo road</t>
  </si>
  <si>
    <t>Evans omboga</t>
  </si>
  <si>
    <t>daniel55@gmail.com</t>
  </si>
  <si>
    <t>Jairus oketch</t>
  </si>
  <si>
    <t>jairusoketch120@gmail.com</t>
  </si>
  <si>
    <t>SaikaNearKomarock</t>
  </si>
  <si>
    <t>SHEM KORIR</t>
  </si>
  <si>
    <t>shemkorir322@gmail.com</t>
  </si>
  <si>
    <t>Baharini</t>
  </si>
  <si>
    <t>PETER NYAMAI</t>
  </si>
  <si>
    <t>Kiamba Christopher</t>
  </si>
  <si>
    <t>Mwakesi</t>
  </si>
  <si>
    <t>mwakesihamadi@gmail.com</t>
  </si>
  <si>
    <t xml:space="preserve">Winfred kalerwa </t>
  </si>
  <si>
    <t>walubirieh@gmail.com</t>
  </si>
  <si>
    <t>Nyamawi bongo</t>
  </si>
  <si>
    <t>bongo65@gmail.com</t>
  </si>
  <si>
    <t>Sucily njeru</t>
  </si>
  <si>
    <t>njerusesy@gmail.com</t>
  </si>
  <si>
    <t>Maryan yusuf</t>
  </si>
  <si>
    <t>yusufmary@gmail.com</t>
  </si>
  <si>
    <t>Enock david</t>
  </si>
  <si>
    <t>daveenock@gmail.com</t>
  </si>
  <si>
    <t>Lukoni</t>
  </si>
  <si>
    <t>Japhet mutua</t>
  </si>
  <si>
    <t>Mutuajaphet@gmail.com</t>
  </si>
  <si>
    <t>mwamadiali@gmail.com</t>
  </si>
  <si>
    <t>Paul Opundo</t>
  </si>
  <si>
    <t>opundopaul@gmail.com</t>
  </si>
  <si>
    <t>LILIAN ATIENO OLANDO</t>
  </si>
  <si>
    <t>aloisjamondo14@dmail.com</t>
  </si>
  <si>
    <t>amalemba cate apartments</t>
  </si>
  <si>
    <t xml:space="preserve">Adam Muthama </t>
  </si>
  <si>
    <t>adam.muthama@gmail.com</t>
  </si>
  <si>
    <t>group test</t>
  </si>
  <si>
    <t xml:space="preserve">Gituma kingori </t>
  </si>
  <si>
    <t>Winny Nambwaya</t>
  </si>
  <si>
    <t>Maxwell Kipkemboi</t>
  </si>
  <si>
    <t>maxwellkipkemboi@gmail.com</t>
  </si>
  <si>
    <t>Naiberi Kipsinende</t>
  </si>
  <si>
    <t>Lazarus Lewa</t>
  </si>
  <si>
    <t>lazlewa@yahoo.co.uk</t>
  </si>
  <si>
    <t>Tudor -Manyimbo road</t>
  </si>
  <si>
    <t>Clinton Odhiambo</t>
  </si>
  <si>
    <t>Clinton969@gmail.com</t>
  </si>
  <si>
    <t>Mombasa beach</t>
  </si>
  <si>
    <t>Karanja</t>
  </si>
  <si>
    <t>karanjajohn@gmail.com</t>
  </si>
  <si>
    <t>Francis Mwitu</t>
  </si>
  <si>
    <t>frankasisi@gmail.com</t>
  </si>
  <si>
    <t>Christine odongo</t>
  </si>
  <si>
    <t>Venessaodongo39@gmail.com</t>
  </si>
  <si>
    <t>Wilson Gituma</t>
  </si>
  <si>
    <t>wlaibuni@gmail.com</t>
  </si>
  <si>
    <t xml:space="preserve">Victor </t>
  </si>
  <si>
    <t>Betty</t>
  </si>
  <si>
    <t>PAUL AMWOMA AKUNGA</t>
  </si>
  <si>
    <t>akungap100@gmail.com</t>
  </si>
  <si>
    <t>MARANI CENTRE</t>
  </si>
  <si>
    <t>Esther</t>
  </si>
  <si>
    <t>RODGERS OMONDI OUMA</t>
  </si>
  <si>
    <t>rodgersomondi662@gmail.com</t>
  </si>
  <si>
    <t xml:space="preserve">OKOTH KEVIN OWITI </t>
  </si>
  <si>
    <t>kevinokoth@gmail.com</t>
  </si>
  <si>
    <t>AHERO boya</t>
  </si>
  <si>
    <t>Harun mbaya</t>
  </si>
  <si>
    <t>Harunmbaya@gmail.com</t>
  </si>
  <si>
    <t>Abel mokaya</t>
  </si>
  <si>
    <t>abelmokaya5885@gmail.com</t>
  </si>
  <si>
    <t xml:space="preserve"> Eldoret moi university main campus</t>
  </si>
  <si>
    <t>Mary Kemunto</t>
  </si>
  <si>
    <t>wangoimary96@gmail.com</t>
  </si>
  <si>
    <t>Justus murangiri</t>
  </si>
  <si>
    <t>murangirijustus@gmail.com</t>
  </si>
  <si>
    <t>jamoj@gmail.com</t>
  </si>
  <si>
    <t>Norec</t>
  </si>
  <si>
    <t>Mark</t>
  </si>
  <si>
    <t>mark67@gmail.com</t>
  </si>
  <si>
    <t xml:space="preserve">Norec </t>
  </si>
  <si>
    <t>joshuakip@gmail.com</t>
  </si>
  <si>
    <t>Letshego</t>
  </si>
  <si>
    <t>kenya@letshego.com</t>
  </si>
  <si>
    <t xml:space="preserve">Kenyatta Street </t>
  </si>
  <si>
    <t>Samuel Kiongo</t>
  </si>
  <si>
    <t>samkiongo211@gmail.com</t>
  </si>
  <si>
    <t>Rechael Ngigi</t>
  </si>
  <si>
    <t>wambuirechael15@gmail.com</t>
  </si>
  <si>
    <t>Mike</t>
  </si>
  <si>
    <t>michaelmuriithi456@gmail.com</t>
  </si>
  <si>
    <t xml:space="preserve">Olkalou </t>
  </si>
  <si>
    <t>Lucy Maina</t>
  </si>
  <si>
    <t>wanjirulucy15@gmail.com</t>
  </si>
  <si>
    <t>Police Post</t>
  </si>
  <si>
    <t>Stambuli Mansuri  Ahmed</t>
  </si>
  <si>
    <t>stambulahmed4@gmail.com</t>
  </si>
  <si>
    <t>Sakina Mosque, Vikwatani.</t>
  </si>
  <si>
    <t>Pauljuma@gmail.com</t>
  </si>
  <si>
    <t>Janet Ooko</t>
  </si>
  <si>
    <t>janetooko@gmail.com</t>
  </si>
  <si>
    <t>Ekerenyo</t>
  </si>
  <si>
    <t>Billy Ochieng</t>
  </si>
  <si>
    <t>billyochieng@gmail.com</t>
  </si>
  <si>
    <t>Esther Akoth</t>
  </si>
  <si>
    <t>estherakoth@gmail.com</t>
  </si>
  <si>
    <t>George Okello</t>
  </si>
  <si>
    <t>georgeokello@gmail.com</t>
  </si>
  <si>
    <t>Elvin@gmail.com</t>
  </si>
  <si>
    <t>frankzuku@gmail.com</t>
  </si>
  <si>
    <t>John Odhiambo</t>
  </si>
  <si>
    <t>Johnodhiambo@gmail.com</t>
  </si>
  <si>
    <t>Stacy</t>
  </si>
  <si>
    <t>stacykogelo@gmail.com</t>
  </si>
  <si>
    <t>Turbo</t>
  </si>
  <si>
    <t>Samuel Mwaura</t>
  </si>
  <si>
    <t>Samuelmwaura@gmail.com</t>
  </si>
  <si>
    <t>Alvin Ouna</t>
  </si>
  <si>
    <t>alvinouna04@gmail.com</t>
  </si>
  <si>
    <t>Sigalagala</t>
  </si>
  <si>
    <t>Brian Makori</t>
  </si>
  <si>
    <t>brianmakori2004@yahoo.com</t>
  </si>
  <si>
    <t>Rangwe</t>
  </si>
  <si>
    <t>Samuel Ngoyo</t>
  </si>
  <si>
    <t>sngoyo236@gmail.com</t>
  </si>
  <si>
    <t>CBD Harambee House</t>
  </si>
  <si>
    <t>Faith Joan Kola</t>
  </si>
  <si>
    <t>faithjoan2580@gmail.com</t>
  </si>
  <si>
    <t>Manyatta, Kaego</t>
  </si>
  <si>
    <t>John Ondiek</t>
  </si>
  <si>
    <t>johnondiek@gmail.com</t>
  </si>
  <si>
    <t>Wilfred Mwangolo</t>
  </si>
  <si>
    <t>wilmwangolo@gmail.com</t>
  </si>
  <si>
    <t>Joseph mwai</t>
  </si>
  <si>
    <t>josephmwaim@gmail.com</t>
  </si>
  <si>
    <t>Miritini town</t>
  </si>
  <si>
    <t xml:space="preserve">Hamud Rashid Abdullahi </t>
  </si>
  <si>
    <t>hamudrashid98@gamail.com</t>
  </si>
  <si>
    <t xml:space="preserve">EAGLE AIR BOOKING OFFICE, NEAR MADINA MALL EASTLEIGH.  NAIROBI </t>
  </si>
  <si>
    <t>Daniel ochieng</t>
  </si>
  <si>
    <t>danielochieng12@gmail.com</t>
  </si>
  <si>
    <t>Mtwapa town</t>
  </si>
  <si>
    <t>aminaasha3@gmail.com</t>
  </si>
  <si>
    <t>Spencer omwenga</t>
  </si>
  <si>
    <t>mukoriamwenga@icloud.com</t>
  </si>
  <si>
    <t xml:space="preserve">Ngong </t>
  </si>
  <si>
    <t>Ruth chelangat</t>
  </si>
  <si>
    <t>ruthchelangat@gmail.com</t>
  </si>
  <si>
    <t>Kerego</t>
  </si>
  <si>
    <t xml:space="preserve">Hannah Kariuki </t>
  </si>
  <si>
    <t>gadsonmburu1@gmail.com</t>
  </si>
  <si>
    <t>Kambiti</t>
  </si>
  <si>
    <t>Hezekiah wafula</t>
  </si>
  <si>
    <t>Zhezackiah@gmIl.com</t>
  </si>
  <si>
    <t xml:space="preserve">Wangu pry school </t>
  </si>
  <si>
    <t>Kenneth ouma</t>
  </si>
  <si>
    <t>Oumakenneth@gmail.com</t>
  </si>
  <si>
    <t xml:space="preserve">Jombas omosh faniture </t>
  </si>
  <si>
    <t>Daniel nzoka</t>
  </si>
  <si>
    <t>Dannzoka@gmail.com</t>
  </si>
  <si>
    <t>James mwangi</t>
  </si>
  <si>
    <t>jamesmwangi895@gmail.com</t>
  </si>
  <si>
    <t>Linda osewe</t>
  </si>
  <si>
    <t>Joanlinda7@gmail.com</t>
  </si>
  <si>
    <t xml:space="preserve">Holo </t>
  </si>
  <si>
    <t>Abachi leonard</t>
  </si>
  <si>
    <t>Leonardkitari@gmail.com</t>
  </si>
  <si>
    <t>Douglas otora</t>
  </si>
  <si>
    <t>douglasumbaba21@gmail.com</t>
  </si>
  <si>
    <t xml:space="preserve">Nyabigege school </t>
  </si>
  <si>
    <t>John gathima</t>
  </si>
  <si>
    <t>johngathi70@gmail.com</t>
  </si>
  <si>
    <t xml:space="preserve">Gakuu primary school </t>
  </si>
  <si>
    <t xml:space="preserve">wilson Ouma   </t>
  </si>
  <si>
    <t>Wilyaikona@gmail.com</t>
  </si>
  <si>
    <t>Migori town</t>
  </si>
  <si>
    <t>Geoffrey Bor</t>
  </si>
  <si>
    <t>jeffbor286@gmail.com</t>
  </si>
  <si>
    <t xml:space="preserve">Mugogo dispensary </t>
  </si>
  <si>
    <t>konoin-kimulot-chemalal</t>
  </si>
  <si>
    <t>Juma Woche</t>
  </si>
  <si>
    <t>galaxyenterpfz@gmail.com</t>
  </si>
  <si>
    <t xml:space="preserve">Marsabit stadium </t>
  </si>
  <si>
    <t>Ian obonyo</t>
  </si>
  <si>
    <t>Ianobonyo@gmail.com</t>
  </si>
  <si>
    <t xml:space="preserve">Claycity secondary school </t>
  </si>
  <si>
    <t>Joyce njoroge</t>
  </si>
  <si>
    <t>Pm250709@gmail.com</t>
  </si>
  <si>
    <t>Maroiya</t>
  </si>
  <si>
    <t>Danish Okoth</t>
  </si>
  <si>
    <t>GEOFFREY ODHIAMBO</t>
  </si>
  <si>
    <t>odhiambogeofrey200@gmail.com</t>
  </si>
  <si>
    <t>MAWEGO</t>
  </si>
  <si>
    <t xml:space="preserve">Marurui </t>
  </si>
  <si>
    <t>Joshuanyameino@gmail.com</t>
  </si>
  <si>
    <t xml:space="preserve">Off Waiyaki way </t>
  </si>
  <si>
    <t>Dennis tanui kiprop</t>
  </si>
  <si>
    <t>denropnodez@gmail.com</t>
  </si>
  <si>
    <t>Samson Maingi</t>
  </si>
  <si>
    <t>samson maingi</t>
  </si>
  <si>
    <t>Ongata Rongai tumaini adjacent quickmart tumaini</t>
  </si>
  <si>
    <t xml:space="preserve">Fridah abuga </t>
  </si>
  <si>
    <t>Simon Musembi</t>
  </si>
  <si>
    <t>simonsembi@gmail.com</t>
  </si>
  <si>
    <t xml:space="preserve">Mohamed Abdi Abdullahi </t>
  </si>
  <si>
    <t xml:space="preserve">Hussein ibrahim </t>
  </si>
  <si>
    <t>Linet Akinyi Ouma</t>
  </si>
  <si>
    <t>akinyiline62@gmail.com</t>
  </si>
  <si>
    <t xml:space="preserve">Grace Wanjiku </t>
  </si>
  <si>
    <t>gracekariuki@gmail.com</t>
  </si>
  <si>
    <t>Mabrook butchery -Thome bar</t>
  </si>
  <si>
    <t>Ronald kirwa</t>
  </si>
  <si>
    <t>ronaldkirwa815@gmail.com</t>
  </si>
  <si>
    <t>Michael Nganga</t>
  </si>
  <si>
    <t>Michaelnganga92@gmail.com</t>
  </si>
  <si>
    <t xml:space="preserve">Deliverance church, Baraka road, Kitengela </t>
  </si>
  <si>
    <t>Stephen Mutuku</t>
  </si>
  <si>
    <t>mutukusteph1@gmail.com</t>
  </si>
  <si>
    <t>OTC - Nairobi</t>
  </si>
  <si>
    <t xml:space="preserve">Stephen Mutuku </t>
  </si>
  <si>
    <t xml:space="preserve">Otc Nairobi </t>
  </si>
  <si>
    <t xml:space="preserve">Otc - Nairobi </t>
  </si>
  <si>
    <t>Charity Lydia</t>
  </si>
  <si>
    <t>lydiachatity1@gmail.com</t>
  </si>
  <si>
    <t>Makadara</t>
  </si>
  <si>
    <t xml:space="preserve">Conrad Ombata </t>
  </si>
  <si>
    <t xml:space="preserve">Kisii Town </t>
  </si>
  <si>
    <t>ambasaomboga@gmail.com</t>
  </si>
  <si>
    <t xml:space="preserve">Roysamba </t>
  </si>
  <si>
    <t>Linus Ruto</t>
  </si>
  <si>
    <t>linuxlinux90@gmail.com</t>
  </si>
  <si>
    <t>Ndumboini,</t>
  </si>
  <si>
    <t>ROBIN Odingo</t>
  </si>
  <si>
    <t>odongo1robin@gmail.com</t>
  </si>
  <si>
    <t>Umoja,</t>
  </si>
  <si>
    <t>Michael Orunga</t>
  </si>
  <si>
    <t>orunga.m@gmail.com</t>
  </si>
  <si>
    <t>Kisumu busia road:8km from ugunja town</t>
  </si>
  <si>
    <t>Viona Anyama Ojiambo0</t>
  </si>
  <si>
    <t xml:space="preserve">Alex Kaisha </t>
  </si>
  <si>
    <t xml:space="preserve">Irene Jepkoech </t>
  </si>
  <si>
    <t>kutolirene01@gmail.com</t>
  </si>
  <si>
    <t>12;40</t>
  </si>
  <si>
    <t>John tarus</t>
  </si>
  <si>
    <t>johntarus@gmail.com</t>
  </si>
  <si>
    <t>kapsaret,Lemok</t>
  </si>
  <si>
    <t>12;43</t>
  </si>
  <si>
    <t>Mercy Koech</t>
  </si>
  <si>
    <t>mkoech24@gmail.com</t>
  </si>
  <si>
    <t>Starehe Police Band Soyluth B block 9</t>
  </si>
  <si>
    <t>12;52</t>
  </si>
  <si>
    <t>Jimmy Mwendwa</t>
  </si>
  <si>
    <t>jimmydevante23@gmail.com</t>
  </si>
  <si>
    <t>Nearest landmark- Tala Hospital</t>
  </si>
  <si>
    <t xml:space="preserve">Ruaraka dispensary </t>
  </si>
  <si>
    <t>13;23</t>
  </si>
  <si>
    <t>John Paul</t>
  </si>
  <si>
    <t>johnnzekipaul@gmail.com</t>
  </si>
  <si>
    <t>Nearest landmark- Njoro Central Secondary school</t>
  </si>
  <si>
    <t>Lucy Wambui</t>
  </si>
  <si>
    <t>Lucywambui@gmail.com</t>
  </si>
  <si>
    <t>Meshack</t>
  </si>
  <si>
    <t>Meshack4090@gmail.com</t>
  </si>
  <si>
    <t>Peter Nyambura</t>
  </si>
  <si>
    <t>Peternyambura1@gmail.com</t>
  </si>
  <si>
    <t>Jeremy Ochwangi</t>
  </si>
  <si>
    <t xml:space="preserve">Jonathan </t>
  </si>
  <si>
    <t>Jonathankaia@gmail.com</t>
  </si>
  <si>
    <t>Felix Oganga</t>
  </si>
  <si>
    <t>robinsonoganga@gmail.com</t>
  </si>
  <si>
    <t>14;44</t>
  </si>
  <si>
    <t>Irene Korir</t>
  </si>
  <si>
    <t>Irenekorir@gmail.com</t>
  </si>
  <si>
    <t>John Ouko</t>
  </si>
  <si>
    <t>Johnouko56@gmail.com</t>
  </si>
  <si>
    <t>Bakari Mwijuma</t>
  </si>
  <si>
    <t>bakarimwijuma@gmail.com</t>
  </si>
  <si>
    <t>Docks</t>
  </si>
  <si>
    <t>Judith Simanto</t>
  </si>
  <si>
    <t>judithnyamoita1@gmail.com</t>
  </si>
  <si>
    <t>Kenneth</t>
  </si>
  <si>
    <t>Kenneth567@gmail.com</t>
  </si>
  <si>
    <t>Kingorani</t>
  </si>
  <si>
    <t>Mike Atika</t>
  </si>
  <si>
    <t>mikeatika51@gmail.com</t>
  </si>
  <si>
    <t>Kenyenya, Kisii</t>
  </si>
  <si>
    <t>Dan Maasai</t>
  </si>
  <si>
    <t>danmaasai@gmail.com</t>
  </si>
  <si>
    <t>Fontanella</t>
  </si>
  <si>
    <t>Daniel Jack</t>
  </si>
  <si>
    <t>jackdaniel@gmail.com</t>
  </si>
  <si>
    <t>Brian David</t>
  </si>
  <si>
    <t>Briandavid@gmail.com</t>
  </si>
  <si>
    <t>Clara Cherop</t>
  </si>
  <si>
    <t>cclarajerop@gmail.com</t>
  </si>
  <si>
    <t>Chemuswa</t>
  </si>
  <si>
    <t>Nicholas Baskwony</t>
  </si>
  <si>
    <t>baskipnic@gmail.com</t>
  </si>
  <si>
    <t>Larii Center,</t>
  </si>
  <si>
    <t>Faith Tamea</t>
  </si>
  <si>
    <t>faithtamea@gmail.com</t>
  </si>
  <si>
    <t>Leah Njomo</t>
  </si>
  <si>
    <t>Njomoleah03@gmail.com</t>
  </si>
  <si>
    <t>Felista Mbatha</t>
  </si>
  <si>
    <t>felistambatha0@gmail.com</t>
  </si>
  <si>
    <t>George Mutembei</t>
  </si>
  <si>
    <t>mutembeig@gmail.com</t>
  </si>
  <si>
    <t>Kangonde Mirangiri,</t>
  </si>
  <si>
    <t>Robert Metto</t>
  </si>
  <si>
    <t>mettorobs@gmail.com</t>
  </si>
  <si>
    <t>Florence Mutio</t>
  </si>
  <si>
    <t>florencemutio1@gmail.com</t>
  </si>
  <si>
    <t xml:space="preserve">Phelisters </t>
  </si>
  <si>
    <t>Phelisterscheptoo@gmail.com</t>
  </si>
  <si>
    <t>Geoffrey Mbaja</t>
  </si>
  <si>
    <t>geofmbaja01@gmail.com</t>
  </si>
  <si>
    <t>Ann Wanjiru</t>
  </si>
  <si>
    <t>Annwanjiru@gmail.com</t>
  </si>
  <si>
    <t>Cecilia Nderitu</t>
  </si>
  <si>
    <t>nderitucecilia739@gmail.com</t>
  </si>
  <si>
    <t xml:space="preserve">Nnus stage kayole </t>
  </si>
  <si>
    <t>Sarah Bor</t>
  </si>
  <si>
    <t>Booker Odhiambo</t>
  </si>
  <si>
    <t>bookerolwala91@gmail.com</t>
  </si>
  <si>
    <t>Nearest landmark- Siaya GK prison,</t>
  </si>
  <si>
    <t>natalfrankline38@gmail.com</t>
  </si>
  <si>
    <t>Camillus</t>
  </si>
  <si>
    <t>camillusmutai@gmail.com</t>
  </si>
  <si>
    <t>Nearest landmark- AA Driving School</t>
  </si>
  <si>
    <t>Camillus Kipyegon</t>
  </si>
  <si>
    <t xml:space="preserve">Christopher Clide </t>
  </si>
  <si>
    <t>shihemiclide@gmail.com</t>
  </si>
  <si>
    <t xml:space="preserve">Eshibiru Center </t>
  </si>
  <si>
    <t>Geoffrey Meli</t>
  </si>
  <si>
    <t>mettee.km@gma.com</t>
  </si>
  <si>
    <t>Chepterwai</t>
  </si>
  <si>
    <t>Viola odhiambo</t>
  </si>
  <si>
    <t>violaodhiambo@gmail.com</t>
  </si>
  <si>
    <t xml:space="preserve">Collins Sinino Wafula  </t>
  </si>
  <si>
    <t>collinsinino@gmail.com</t>
  </si>
  <si>
    <t>Felix Oluoch Ogweno</t>
  </si>
  <si>
    <t>felixogweno40@gmail.com</t>
  </si>
  <si>
    <t>Migori town, onyalo estate</t>
  </si>
  <si>
    <t xml:space="preserve">Thomas </t>
  </si>
  <si>
    <t>thomasbarawa@gmail.com</t>
  </si>
  <si>
    <t>Kibaoy</t>
  </si>
  <si>
    <t>MOURINE KARIMI</t>
  </si>
  <si>
    <t>KEN KIAMBI</t>
  </si>
  <si>
    <t>crystaldentallaboratoryke@gmail.com</t>
  </si>
  <si>
    <t xml:space="preserve">CRYSTAL DENTAL LABORATORY HURLINGAM </t>
  </si>
  <si>
    <t>josphatnyale@gmail.com</t>
  </si>
  <si>
    <t xml:space="preserve">Francis Matara </t>
  </si>
  <si>
    <t>francismatara758@gmail.com</t>
  </si>
  <si>
    <t>Patrick maina (2nd order)</t>
  </si>
  <si>
    <t>Lilian Wanza Mbai</t>
  </si>
  <si>
    <t>mbaililian92@gmail.com</t>
  </si>
  <si>
    <t>natasha.lukalaga01@gmail.com</t>
  </si>
  <si>
    <t>Patrick Oling</t>
  </si>
  <si>
    <t>patkonyino@gmail.com</t>
  </si>
  <si>
    <t>MARCUS ATUTI</t>
  </si>
  <si>
    <t>Marcusatuti@gmail.com</t>
  </si>
  <si>
    <t>Maimahiu town smart medical center next Rubis station</t>
  </si>
  <si>
    <t>VINCENT OMONDI</t>
  </si>
  <si>
    <t>Safari</t>
  </si>
  <si>
    <t xml:space="preserve">Redempta Ndawa </t>
  </si>
  <si>
    <t>redemptandunge2015@gamail.com</t>
  </si>
  <si>
    <t>Kinyelimartins@gmail.com</t>
  </si>
  <si>
    <t xml:space="preserve">Salama, kima </t>
  </si>
  <si>
    <t>MARTIN MACHARIA</t>
  </si>
  <si>
    <t>John ayeko</t>
  </si>
  <si>
    <t>ayiekojohn@gmail.com</t>
  </si>
  <si>
    <t>Pater kaunda</t>
  </si>
  <si>
    <t>Peterkaunda@gmail.com</t>
  </si>
  <si>
    <t>kathome market,along Nairobi machakos road.</t>
  </si>
  <si>
    <t>Ruth Nyambura Mwihaki</t>
  </si>
  <si>
    <t>rnyambura761@gmail.com</t>
  </si>
  <si>
    <t>Naivasha technical and vocational college</t>
  </si>
  <si>
    <t xml:space="preserve">Mutuku mulinge </t>
  </si>
  <si>
    <t>fmmusyoki@gmail.com</t>
  </si>
  <si>
    <t>Kiserian-Rongai</t>
  </si>
  <si>
    <t>Shariphan Nyongesa</t>
  </si>
  <si>
    <t>shariphannyongesa@gmail.com</t>
  </si>
  <si>
    <t>Chemelil</t>
  </si>
  <si>
    <t>11:81  M</t>
  </si>
  <si>
    <t>11:27 M</t>
  </si>
  <si>
    <t>11:97 UM</t>
  </si>
  <si>
    <t>11:37 M</t>
  </si>
  <si>
    <t>18:33 PM</t>
  </si>
  <si>
    <t>11:27 EM</t>
  </si>
  <si>
    <t>11:97 D</t>
  </si>
  <si>
    <t>15:59 AM</t>
  </si>
  <si>
    <t>19:30 PH</t>
  </si>
  <si>
    <t>13:50 AM</t>
  </si>
  <si>
    <t>11.00am</t>
  </si>
  <si>
    <t>10.46AM</t>
  </si>
  <si>
    <t>10:20am</t>
  </si>
  <si>
    <t>10:25am</t>
  </si>
  <si>
    <t>11:15AM</t>
  </si>
  <si>
    <t>11:02AM</t>
  </si>
  <si>
    <t>10:52AM</t>
  </si>
  <si>
    <t>11:17AM</t>
  </si>
  <si>
    <t>10:38:00 AM,11:01 AM</t>
  </si>
  <si>
    <t>10:18:00 AM,11:03 AM,11:59 AM</t>
  </si>
  <si>
    <t>1:43pm</t>
  </si>
  <si>
    <t>11:42 O</t>
  </si>
  <si>
    <t>SR TO BE RAISED ON 22ND DEC</t>
  </si>
  <si>
    <t>1.06PM</t>
  </si>
  <si>
    <t>1.13PM</t>
  </si>
  <si>
    <t>3:19PM</t>
  </si>
  <si>
    <t>3:29PM</t>
  </si>
  <si>
    <t>Virdee Singh</t>
  </si>
  <si>
    <t>virdeesingh@gmail.com</t>
  </si>
  <si>
    <t xml:space="preserve">Discount Petrol Station </t>
  </si>
  <si>
    <t>Geoffrey mwenda</t>
  </si>
  <si>
    <t>Geoffreymwenda@gmail.com</t>
  </si>
  <si>
    <t xml:space="preserve">Kimbo , gsu Thika road, </t>
  </si>
  <si>
    <t>VICTOR MDENGE</t>
  </si>
  <si>
    <t>mdengevictor@gmail.com</t>
  </si>
  <si>
    <t>Odhiambo Lavara Cheryl</t>
  </si>
  <si>
    <t>lavaracheryl@gmail.com</t>
  </si>
  <si>
    <t>Mercy kathure</t>
  </si>
  <si>
    <t>mercykathure@gmail.com</t>
  </si>
  <si>
    <t>Kitheo</t>
  </si>
  <si>
    <t>6:32pm</t>
  </si>
  <si>
    <t>6:41pm</t>
  </si>
  <si>
    <t xml:space="preserve">Esther Wairimu </t>
  </si>
  <si>
    <t>Mburue534@gmail.com</t>
  </si>
  <si>
    <t>Abdirahman Abdullahi</t>
  </si>
  <si>
    <t>Bosco</t>
  </si>
  <si>
    <t>johnbosco@gmail.com</t>
  </si>
  <si>
    <t>mbokuamos@gmail.com</t>
  </si>
  <si>
    <t>davidngoo@gmail.com</t>
  </si>
  <si>
    <t>Erick Ngare Okoth</t>
  </si>
  <si>
    <t>dericknoe6@gmail.com</t>
  </si>
  <si>
    <t xml:space="preserve">Oyugis town, near Nyanduma SDA </t>
  </si>
  <si>
    <t xml:space="preserve">Reuben wambua </t>
  </si>
  <si>
    <t>Wambuareuben92@gmail.com</t>
  </si>
  <si>
    <t>mariakani</t>
  </si>
  <si>
    <t>edward@gmail.com</t>
  </si>
  <si>
    <t xml:space="preserve">Voi Moi Hospital </t>
  </si>
  <si>
    <t>Njeri Mwangi</t>
  </si>
  <si>
    <t>njerivalentine@gmail.com</t>
  </si>
  <si>
    <t>Ombogo Brian</t>
  </si>
  <si>
    <t>ombogobrian@gmail.com</t>
  </si>
  <si>
    <t>Oldrex CBD</t>
  </si>
  <si>
    <t>John kagondu</t>
  </si>
  <si>
    <t>Johnkangondu@gmail.com</t>
  </si>
  <si>
    <t xml:space="preserve">Kwale, Diani refrigeration </t>
  </si>
  <si>
    <t>francis21@gmail.com</t>
  </si>
  <si>
    <t>Juma hamadi</t>
  </si>
  <si>
    <t>Jayshuguli@gmail.com</t>
  </si>
  <si>
    <t xml:space="preserve">Gilbert </t>
  </si>
  <si>
    <t>gilbertmwandembe@gmail.com</t>
  </si>
  <si>
    <t>Eugine Carlos Otieno</t>
  </si>
  <si>
    <t>carlos.otieno253@gmail.com</t>
  </si>
  <si>
    <t>Ugunjaa</t>
  </si>
  <si>
    <t>Sarah mkamburi</t>
  </si>
  <si>
    <t>mkamburisarah@gmail.com</t>
  </si>
  <si>
    <t>Sammy</t>
  </si>
  <si>
    <t>bridgewayshardware@gmail.com</t>
  </si>
  <si>
    <t xml:space="preserve">Birikani </t>
  </si>
  <si>
    <t xml:space="preserve">Kennedy Kamau </t>
  </si>
  <si>
    <t>Gaichurukamau@gmail.com</t>
  </si>
  <si>
    <t>6:55pm</t>
  </si>
  <si>
    <t>Dancan</t>
  </si>
  <si>
    <t>dancan20@gmail.com</t>
  </si>
  <si>
    <t>Virginia Naliaka</t>
  </si>
  <si>
    <t>joeyvirginiah@gmail.com</t>
  </si>
  <si>
    <t xml:space="preserve">Butere, near Eshirumba primary </t>
  </si>
  <si>
    <t xml:space="preserve">Amos kiplangat </t>
  </si>
  <si>
    <t xml:space="preserve">Kamureito </t>
  </si>
  <si>
    <t>James pose</t>
  </si>
  <si>
    <t>Jamesmopol@gmail.com</t>
  </si>
  <si>
    <t>Danish</t>
  </si>
  <si>
    <t>danish.syed.7777@gmail.com</t>
  </si>
  <si>
    <t>Pizza inn Isinya</t>
  </si>
  <si>
    <t>Imam</t>
  </si>
  <si>
    <t>imam@gmail.com</t>
  </si>
  <si>
    <t>Benson Angatia</t>
  </si>
  <si>
    <t>angatiajnr@gmail.com</t>
  </si>
  <si>
    <t xml:space="preserve">Mumias,Musanda Secondary School </t>
  </si>
  <si>
    <t>Esther Ayuma</t>
  </si>
  <si>
    <t>berytn731@gmail.com</t>
  </si>
  <si>
    <t>7:56pm</t>
  </si>
  <si>
    <t>Vsokoti@gmail.com</t>
  </si>
  <si>
    <t>Trm</t>
  </si>
  <si>
    <t>Michael Kariuki</t>
  </si>
  <si>
    <t>michaelkariuki281@gmail.com</t>
  </si>
  <si>
    <t>Kipkonyo Primary School</t>
  </si>
  <si>
    <t>8;06pm</t>
  </si>
  <si>
    <t>Elisha Ngeti</t>
  </si>
  <si>
    <t>ngetielisha@gmail.com</t>
  </si>
  <si>
    <t>Voi Ndii</t>
  </si>
  <si>
    <t xml:space="preserve">Incorrecet no </t>
  </si>
  <si>
    <t>flevian musa</t>
  </si>
  <si>
    <t>Ferdinando Chenge Chebus</t>
  </si>
  <si>
    <t>Chelmsford.chenge@gmail.com</t>
  </si>
  <si>
    <t>Kimaswa Market Pefa Church</t>
  </si>
  <si>
    <t>josephkahuta@ail.com</t>
  </si>
  <si>
    <t xml:space="preserve">View park towers 17th floor </t>
  </si>
  <si>
    <t>Samut isaac</t>
  </si>
  <si>
    <t>Isaac@gmail.com</t>
  </si>
  <si>
    <t>Levina Berevly</t>
  </si>
  <si>
    <t>levinabeverlyasanyo@gmail.com</t>
  </si>
  <si>
    <t>Parklands Qwetu apartments</t>
  </si>
  <si>
    <t>Eric Owuor</t>
  </si>
  <si>
    <t>copyateric@gmail.com</t>
  </si>
  <si>
    <t>Juja Gate A Jkuat</t>
  </si>
  <si>
    <t>Japheth sang</t>
  </si>
  <si>
    <t>sangjapeth@gmail.com</t>
  </si>
  <si>
    <t xml:space="preserve">greatwall Apartment </t>
  </si>
  <si>
    <t>Emily Obonyo</t>
  </si>
  <si>
    <t>onyangoemy@gmail.com</t>
  </si>
  <si>
    <t>Opposite Kenya Israel, Isuzu Stage</t>
  </si>
  <si>
    <t>ORARO STORMY</t>
  </si>
  <si>
    <t>orarostormy@gmail.com</t>
  </si>
  <si>
    <t>ONDIEK ESTATE</t>
  </si>
  <si>
    <t xml:space="preserve">Sofia </t>
  </si>
  <si>
    <t xml:space="preserve">Evans Too </t>
  </si>
  <si>
    <t>evanstoo23@gmail.com</t>
  </si>
  <si>
    <t xml:space="preserve">Sosiot </t>
  </si>
  <si>
    <t>Festus Okwoyo</t>
  </si>
  <si>
    <t>okwoyofestus@gmail.com</t>
  </si>
  <si>
    <t>Likoni Ujamaa</t>
  </si>
  <si>
    <t>Natasha Lukalaga</t>
  </si>
  <si>
    <t>Tots road,Usiu</t>
  </si>
  <si>
    <t xml:space="preserve">Marion Betty </t>
  </si>
  <si>
    <t>Marionbett10@gmsil.com</t>
  </si>
  <si>
    <t xml:space="preserve">Kericho crystal palace </t>
  </si>
  <si>
    <t xml:space="preserve">Brighter brands promoters limited </t>
  </si>
  <si>
    <t>Nakuru baraka plaza CBD</t>
  </si>
  <si>
    <t>Name:Wilby kimweli</t>
  </si>
  <si>
    <t>Salama-Msa road</t>
  </si>
  <si>
    <t>Vida</t>
  </si>
  <si>
    <t>Kelvin Njenga</t>
  </si>
  <si>
    <t>njengakelvin111@gmail.com</t>
  </si>
  <si>
    <t xml:space="preserve">Nyandarua Institute </t>
  </si>
  <si>
    <t>Edwin Mwenda</t>
  </si>
  <si>
    <t>eduhmeme@gmail.com</t>
  </si>
  <si>
    <t>Brian Too</t>
  </si>
  <si>
    <t>bryancuscotoo@gmail.com</t>
  </si>
  <si>
    <t>Ngata bridge</t>
  </si>
  <si>
    <t>Wilmort Amusavi</t>
  </si>
  <si>
    <t>amusaviwilmort962@gmail.com</t>
  </si>
  <si>
    <t>Vihiga, Mbale town</t>
  </si>
  <si>
    <t>Mwangi Jonah</t>
  </si>
  <si>
    <t>mwangiijonah@gmail.com</t>
  </si>
  <si>
    <t>Close to AIC Mindililwo</t>
  </si>
  <si>
    <t>12:55PM</t>
  </si>
  <si>
    <t>8:10am</t>
  </si>
  <si>
    <t>Joseph Musyoki</t>
  </si>
  <si>
    <t>joseyjoseph816@gmail.com</t>
  </si>
  <si>
    <t>Miritini stage ndogo</t>
  </si>
  <si>
    <t>Thomas Barawa</t>
  </si>
  <si>
    <t>thomas003@gmail.com</t>
  </si>
  <si>
    <t>polynnel913@gmail.com</t>
  </si>
  <si>
    <t>Milimani PAG... Mudete street</t>
  </si>
  <si>
    <t>Athuman Ngala Mwangome (1st order)</t>
  </si>
  <si>
    <t>Mwangomea@gmail.com</t>
  </si>
  <si>
    <t>Maombini plaza</t>
  </si>
  <si>
    <t>David Mulwa</t>
  </si>
  <si>
    <t>davidngangi28@gmail.com</t>
  </si>
  <si>
    <t>Mbumbuni, Tawa</t>
  </si>
  <si>
    <t>Leviticus Sibweche</t>
  </si>
  <si>
    <t>sibwechewanyonyi@gmail.com</t>
  </si>
  <si>
    <t>Glamour Hotel</t>
  </si>
  <si>
    <t>8:43AM</t>
  </si>
  <si>
    <t>Athuman Ngala Mwagome (2ND ORDER)</t>
  </si>
  <si>
    <t>mwangomea@gmail.com</t>
  </si>
  <si>
    <t>8:53AM</t>
  </si>
  <si>
    <t>Benjamin otonyo</t>
  </si>
  <si>
    <t>Otonyobenjah@gmail.com</t>
  </si>
  <si>
    <t>9:10AM</t>
  </si>
  <si>
    <t>ROSE MURINGO</t>
  </si>
  <si>
    <t>muringorose@gmail.com</t>
  </si>
  <si>
    <t>Mukuyu_behind Nokras Hotel</t>
  </si>
  <si>
    <t>Jackson nyabuto</t>
  </si>
  <si>
    <t>jacksonnyabuto25@gmail.com</t>
  </si>
  <si>
    <t xml:space="preserve">Moses Gyran Rono </t>
  </si>
  <si>
    <t>mosrogyrno@gmail.com</t>
  </si>
  <si>
    <t>samson maingi karau</t>
  </si>
  <si>
    <t>bonface muthuri mbabu</t>
  </si>
  <si>
    <t>bmuthuri93@gmail.com</t>
  </si>
  <si>
    <t xml:space="preserve">David murithi </t>
  </si>
  <si>
    <t>David@gmail.com</t>
  </si>
  <si>
    <t>Viewpark</t>
  </si>
  <si>
    <t xml:space="preserve">Duncan kamau </t>
  </si>
  <si>
    <t>irunguduncan05@gmail.com</t>
  </si>
  <si>
    <t>Thika makongeni</t>
  </si>
  <si>
    <t>Duncan Kipyegon Chelule</t>
  </si>
  <si>
    <t>duncankipyegon1994@gmail.com</t>
  </si>
  <si>
    <t xml:space="preserve">Ndanai, Ndanai Center </t>
  </si>
  <si>
    <t>samson karau maingi</t>
  </si>
  <si>
    <t>bonface</t>
  </si>
  <si>
    <t>marting@gmail.cpm</t>
  </si>
  <si>
    <t>uthiru</t>
  </si>
  <si>
    <t>David ruto</t>
  </si>
  <si>
    <t>Ortum psiywo</t>
  </si>
  <si>
    <t>Mworsho alex</t>
  </si>
  <si>
    <t>Alex@gmail.com</t>
  </si>
  <si>
    <t>PERIS OTINGA</t>
  </si>
  <si>
    <t>perisotinga@gmail.com</t>
  </si>
  <si>
    <t xml:space="preserve">mumias-musanda primary </t>
  </si>
  <si>
    <t xml:space="preserve">Zaphaniah Reuben    </t>
  </si>
  <si>
    <t>Kamulu</t>
  </si>
  <si>
    <t xml:space="preserve">Mercy Wangare </t>
  </si>
  <si>
    <t>mwangare@gmail.com</t>
  </si>
  <si>
    <t>Hamisi dende</t>
  </si>
  <si>
    <t>dendeham@gmail.com</t>
  </si>
  <si>
    <t>James ngala</t>
  </si>
  <si>
    <t>ngalaajames@gmail.com</t>
  </si>
  <si>
    <t>Wafulah19987@gmail.com</t>
  </si>
  <si>
    <t>Mercy Vuguza</t>
  </si>
  <si>
    <t>mercyvuguza750@gmail.com</t>
  </si>
  <si>
    <t xml:space="preserve">Nyalenda B </t>
  </si>
  <si>
    <t>11:72 O</t>
  </si>
  <si>
    <t xml:space="preserve">Rodriguez saitoti </t>
  </si>
  <si>
    <t xml:space="preserve">Bomachoge /egetonto dispensary </t>
  </si>
  <si>
    <t>12:11pm</t>
  </si>
  <si>
    <t>Anita lolem</t>
  </si>
  <si>
    <t>Anitalolem@gmail.com</t>
  </si>
  <si>
    <t xml:space="preserve">Roadblock ortum </t>
  </si>
  <si>
    <t>Eugine</t>
  </si>
  <si>
    <t>eugije@1gmail.com</t>
  </si>
  <si>
    <t>Kajulu</t>
  </si>
  <si>
    <t>Rahab Sian</t>
  </si>
  <si>
    <t>rahab9674@gmail.com</t>
  </si>
  <si>
    <t>owino@65gmail.com</t>
  </si>
  <si>
    <t>KEPHA MOSOMI</t>
  </si>
  <si>
    <t>testingtwentytwentyfour@gmail.com</t>
  </si>
  <si>
    <t>KUURA PRIMARY AND SEC. SCHOOLS</t>
  </si>
  <si>
    <t>Sofia Wakini</t>
  </si>
  <si>
    <t>swakini77@gmail.com</t>
  </si>
  <si>
    <t>Risper Wanjiru</t>
  </si>
  <si>
    <t>Lizwanjiru031@gmail.com</t>
  </si>
  <si>
    <t>Zainab omar</t>
  </si>
  <si>
    <t>mshikokotie@gmail.com</t>
  </si>
  <si>
    <t>Gitaru</t>
  </si>
  <si>
    <t>erick123@gmail.com</t>
  </si>
  <si>
    <t>daniel147@gmail.com</t>
  </si>
  <si>
    <t>maureenpham@gmail.com</t>
  </si>
  <si>
    <t>Ian maina</t>
  </si>
  <si>
    <t>ianmaina@gmail.com</t>
  </si>
  <si>
    <t>5G_15Mbps_30days at Ksh.2999</t>
  </si>
  <si>
    <t>10:31:00 AM;12:31 PM</t>
  </si>
  <si>
    <t>Mukhwana</t>
  </si>
  <si>
    <t>mukhwana@gmail.com</t>
  </si>
  <si>
    <t>pamela123@gmail.com</t>
  </si>
  <si>
    <t>Cathy</t>
  </si>
  <si>
    <t>Cathy144@gmail.com</t>
  </si>
  <si>
    <t>Hellen kamau</t>
  </si>
  <si>
    <t>hellenkamau@gmail.com</t>
  </si>
  <si>
    <t>MELODY CHURCH</t>
  </si>
  <si>
    <t xml:space="preserve">Dennis muthuri </t>
  </si>
  <si>
    <t>dennismuthuri@gmail.com</t>
  </si>
  <si>
    <t>Gideon kiprono</t>
  </si>
  <si>
    <t>ngenokirono047@gmail.com</t>
  </si>
  <si>
    <t>Onesmas komu</t>
  </si>
  <si>
    <t>onesmasmutinda11@gmail.com</t>
  </si>
  <si>
    <t>Kelvin onderi</t>
  </si>
  <si>
    <t>Libraimageske@gmail.com</t>
  </si>
  <si>
    <t>Dennis juma</t>
  </si>
  <si>
    <t>dennisjuma7@gmail.com</t>
  </si>
  <si>
    <t>Nyabondo</t>
  </si>
  <si>
    <t>Edna kagwiria</t>
  </si>
  <si>
    <t>ednakagwiria@gmail.com</t>
  </si>
  <si>
    <t>Makiri</t>
  </si>
  <si>
    <t>Jonathan Mtawali</t>
  </si>
  <si>
    <t>Jonathanmtawali@gmail.com</t>
  </si>
  <si>
    <t>Omar Musa</t>
  </si>
  <si>
    <t>omarmusa@gmail.com</t>
  </si>
  <si>
    <t>Malindimuyeye</t>
  </si>
  <si>
    <t>Billy</t>
  </si>
  <si>
    <t>Mildred Nasambu Mukhebi</t>
  </si>
  <si>
    <t>mildrednasambu@gmail.com</t>
  </si>
  <si>
    <t>BungomaWEBUYE</t>
  </si>
  <si>
    <t>KamkuywaCentreNearChangamwe</t>
  </si>
  <si>
    <t>rmwagil3@gmail.com</t>
  </si>
  <si>
    <t>SIAYATown</t>
  </si>
  <si>
    <t>KwaMwomboBehind iaya county club</t>
  </si>
  <si>
    <t>Gordon Onyango</t>
  </si>
  <si>
    <t>gordononyangonyaitho@gmail.com</t>
  </si>
  <si>
    <t>Utawala.Mihango near Santos or Boston High school</t>
  </si>
  <si>
    <t>Wellington Lunani</t>
  </si>
  <si>
    <t>lewylington@gmail.com</t>
  </si>
  <si>
    <t>Winters Hotel</t>
  </si>
  <si>
    <t>Jael mogusu</t>
  </si>
  <si>
    <t>Jael@gmail.com</t>
  </si>
  <si>
    <t>GitarunearadrianBuilding</t>
  </si>
  <si>
    <t xml:space="preserve">Kamakuywa market </t>
  </si>
  <si>
    <t>VoK</t>
  </si>
  <si>
    <t xml:space="preserve">Evans Ochieng </t>
  </si>
  <si>
    <t>evansochieng@gmail.com</t>
  </si>
  <si>
    <t>Millicent Juma</t>
  </si>
  <si>
    <t>milicentjuma@gmail.com</t>
  </si>
  <si>
    <t>Brenda wairimu</t>
  </si>
  <si>
    <t>jmwangi.jm31@gmail.com</t>
  </si>
  <si>
    <t>Mary ANNA</t>
  </si>
  <si>
    <t>maryanna@gmail.com</t>
  </si>
  <si>
    <t xml:space="preserve">Wilson Gituma </t>
  </si>
  <si>
    <t xml:space="preserve">Amugaa factory </t>
  </si>
  <si>
    <t>Kisumu Riat college</t>
  </si>
  <si>
    <t>Mikumbune</t>
  </si>
  <si>
    <t>Jane Atieno</t>
  </si>
  <si>
    <t>Janeatieno@gmail.com</t>
  </si>
  <si>
    <t>Derick Freeman</t>
  </si>
  <si>
    <t>derickfreeman@gmail.com</t>
  </si>
  <si>
    <t>Josephine Tsiyeri</t>
  </si>
  <si>
    <t>itsiyeri@yahoo.com</t>
  </si>
  <si>
    <t xml:space="preserve">Utawala behind Benedicta academy </t>
  </si>
  <si>
    <t>Joseph koigi</t>
  </si>
  <si>
    <t xml:space="preserve">Huldah monyangi mainga  </t>
  </si>
  <si>
    <t>Beda okumu</t>
  </si>
  <si>
    <t>bedaokumu@gmail.com</t>
  </si>
  <si>
    <t>Abdullahi  abdi</t>
  </si>
  <si>
    <t>Abdullahiabdi@gmail.com</t>
  </si>
  <si>
    <t>Hidaya heights</t>
  </si>
  <si>
    <t>Okumu Orwa</t>
  </si>
  <si>
    <t>okumuorwa24@gmail.com</t>
  </si>
  <si>
    <t>Kisumu Oango</t>
  </si>
  <si>
    <t>2:18PM</t>
  </si>
  <si>
    <t xml:space="preserve">Martin Mutua </t>
  </si>
  <si>
    <t>kituihiridetyres@gmail.com</t>
  </si>
  <si>
    <t>St. Peter's Nzambani Boys</t>
  </si>
  <si>
    <t>David Otsimi Makokha</t>
  </si>
  <si>
    <t>Davidmulupi49@gmail.com</t>
  </si>
  <si>
    <t>Shikangania</t>
  </si>
  <si>
    <t>wesley kiplangat soy</t>
  </si>
  <si>
    <t>soywesley@gmsil.com</t>
  </si>
  <si>
    <t>olenguruone</t>
  </si>
  <si>
    <t>12:27PM</t>
  </si>
  <si>
    <t xml:space="preserve">Alstone Nicholas  </t>
  </si>
  <si>
    <t>alstone771@gmail.com</t>
  </si>
  <si>
    <t>Nyatike  sub location &gt; Muhuru bay</t>
  </si>
  <si>
    <t xml:space="preserve">Forester ochieng  </t>
  </si>
  <si>
    <t>Foresterochieng@gmail.com</t>
  </si>
  <si>
    <t>nyali</t>
  </si>
  <si>
    <t>Rolex</t>
  </si>
  <si>
    <t>rolexjuma@gmail.com</t>
  </si>
  <si>
    <t>Odero velma</t>
  </si>
  <si>
    <t>Jesca sheila</t>
  </si>
  <si>
    <t xml:space="preserve">Shaviva Adhiambo </t>
  </si>
  <si>
    <t>shavivacandy01@gmail.com</t>
  </si>
  <si>
    <t xml:space="preserve">Gideon Kimutai    </t>
  </si>
  <si>
    <t>giddykimm526@gmail.com</t>
  </si>
  <si>
    <t xml:space="preserve">Gilbert Owuor </t>
  </si>
  <si>
    <t>owuorgilbert@gmail.com</t>
  </si>
  <si>
    <t>Felix Mutiso</t>
  </si>
  <si>
    <t>mutisofelix93@gmail.com</t>
  </si>
  <si>
    <t xml:space="preserve">Limuru,Kwa Mbira </t>
  </si>
  <si>
    <t>Ouma Tobias</t>
  </si>
  <si>
    <t>STRATON AND CRApHT</t>
  </si>
  <si>
    <t xml:space="preserve">Desmond </t>
  </si>
  <si>
    <t>desmonddesy@gmail.com</t>
  </si>
  <si>
    <t>Kisumu Manyatta</t>
  </si>
  <si>
    <t>Okeyoe29@gmail.com</t>
  </si>
  <si>
    <t>installed</t>
  </si>
  <si>
    <t>Collins Kipruto</t>
  </si>
  <si>
    <t xml:space="preserve">Kinyoro Primary school </t>
  </si>
  <si>
    <t>Nick Onyina</t>
  </si>
  <si>
    <t>nickonyina@gmail.com</t>
  </si>
  <si>
    <t>Kennedy Kibet</t>
  </si>
  <si>
    <t>kenedykibet1998@gmail.com</t>
  </si>
  <si>
    <t>jazzkarish66@gmail.com</t>
  </si>
  <si>
    <t>Kisumu kombewa</t>
  </si>
  <si>
    <t>Susan Ochieng</t>
  </si>
  <si>
    <t>susanochieng@gmail.com</t>
  </si>
  <si>
    <t>Nelson Olumu</t>
  </si>
  <si>
    <t>nelsonolum@gmail.com</t>
  </si>
  <si>
    <t>Uzima university</t>
  </si>
  <si>
    <t>Rodgers Kipkorir</t>
  </si>
  <si>
    <t xml:space="preserve">Patrick Kipkorir </t>
  </si>
  <si>
    <t>patrickkipkoech119@gmail.com</t>
  </si>
  <si>
    <t xml:space="preserve">Nkaroni Secondary school </t>
  </si>
  <si>
    <t>Moses Okira Okoth</t>
  </si>
  <si>
    <t>mosesokira26@gmail.com</t>
  </si>
  <si>
    <t>Josephine Sifuna</t>
  </si>
  <si>
    <t>josephinesifuna@gmail.com</t>
  </si>
  <si>
    <t>Regan</t>
  </si>
  <si>
    <t>reganochieng@gmail.com</t>
  </si>
  <si>
    <t xml:space="preserve">Victor Motari okemwa </t>
  </si>
  <si>
    <t>okemwavictor457@gmail.com</t>
  </si>
  <si>
    <t>kisii kenyenya</t>
  </si>
  <si>
    <t>Tonny Rotich</t>
  </si>
  <si>
    <t>tonnyrotich@gmail.com</t>
  </si>
  <si>
    <t>Stephen becker</t>
  </si>
  <si>
    <t>beckerstephen@gmail.com</t>
  </si>
  <si>
    <t>Vicent Ombura</t>
  </si>
  <si>
    <t>vombura@gmail.com</t>
  </si>
  <si>
    <t>Nakuru, shabab</t>
  </si>
  <si>
    <t>2:53PM</t>
  </si>
  <si>
    <t xml:space="preserve">Geoffrey makori Anthony </t>
  </si>
  <si>
    <t>makorigeoffrey352@gmail.com</t>
  </si>
  <si>
    <t>George opiyo oturu</t>
  </si>
  <si>
    <t>David Chakua</t>
  </si>
  <si>
    <t>dchakua.dc@gmail.com</t>
  </si>
  <si>
    <t>Kisii, Nyambera</t>
  </si>
  <si>
    <t>Nucholas busolo</t>
  </si>
  <si>
    <t>nicholusbusolo@gmail.com</t>
  </si>
  <si>
    <t>Nyawuta</t>
  </si>
  <si>
    <t>Francis Matara</t>
  </si>
  <si>
    <t>3:56PM</t>
  </si>
  <si>
    <t>Maxwellkipkemboi3@gmail.com</t>
  </si>
  <si>
    <t xml:space="preserve">Washington achacha </t>
  </si>
  <si>
    <t>achachajobs@gmail.com</t>
  </si>
  <si>
    <t xml:space="preserve">CBD at Jogoo house next to KICC </t>
  </si>
  <si>
    <t>Juliet sumner</t>
  </si>
  <si>
    <t>abwaojuluiet@gmail.com</t>
  </si>
  <si>
    <t>Benter maseko</t>
  </si>
  <si>
    <t>Ian Omondi</t>
  </si>
  <si>
    <t>Straton and crapht</t>
  </si>
  <si>
    <t>Ian kizito</t>
  </si>
  <si>
    <t>iankizito@gmail.com</t>
  </si>
  <si>
    <t>Isaiah otieno</t>
  </si>
  <si>
    <t>otienoisahia@gmail.com</t>
  </si>
  <si>
    <t>2:48PM</t>
  </si>
  <si>
    <t xml:space="preserve">Douglas omambia </t>
  </si>
  <si>
    <t>ommydouglas@gmail.com</t>
  </si>
  <si>
    <t>Nyambera,  kisii</t>
  </si>
  <si>
    <t>Lukas simiyu</t>
  </si>
  <si>
    <t>Luckhassan72@gmail.com</t>
  </si>
  <si>
    <t>4:01PM</t>
  </si>
  <si>
    <t>Lonah nyabina</t>
  </si>
  <si>
    <t>lonanyabina@gmail.com</t>
  </si>
  <si>
    <t xml:space="preserve">Stephen Ongondi </t>
  </si>
  <si>
    <t>Ongondistephen23@gmail.com</t>
  </si>
  <si>
    <t>Pwani Hostel Near Makuti Villa</t>
  </si>
  <si>
    <t>Daniel Omboko</t>
  </si>
  <si>
    <t>ombokodaniel8@gmail.com</t>
  </si>
  <si>
    <t>Mumias primary school for the deaf.</t>
  </si>
  <si>
    <t xml:space="preserve">Abachi Leonard </t>
  </si>
  <si>
    <t>leonardkitari@gmail.com</t>
  </si>
  <si>
    <t>Hype stephen</t>
  </si>
  <si>
    <t>hypestephen@gmail.com</t>
  </si>
  <si>
    <t xml:space="preserve">Douglas agwata </t>
  </si>
  <si>
    <t>Kebirigo, Kenyenya</t>
  </si>
  <si>
    <t>Bernard omega</t>
  </si>
  <si>
    <t>Bernardomega@gmail.com</t>
  </si>
  <si>
    <t>Donhom</t>
  </si>
  <si>
    <t xml:space="preserve">Everlyn Owuor  </t>
  </si>
  <si>
    <t>everlynapiyo25@gmail.com</t>
  </si>
  <si>
    <t>Rabuor(Nyang'ande)</t>
  </si>
  <si>
    <t>Kevin Mokaya</t>
  </si>
  <si>
    <t>awendo</t>
  </si>
  <si>
    <t>Ezekiel Ndemo</t>
  </si>
  <si>
    <t>ezekielndemo@gmail.com</t>
  </si>
  <si>
    <t xml:space="preserve">Kenya highlands University </t>
  </si>
  <si>
    <t>Shirly vutagwa</t>
  </si>
  <si>
    <t>shirlynvutagwa@gmail.com</t>
  </si>
  <si>
    <t>Emmanuel Wesonga</t>
  </si>
  <si>
    <t>emmanuelsuthe2016@gmail.com</t>
  </si>
  <si>
    <t>Mumias-Buchifi market</t>
  </si>
  <si>
    <t>Mumias, near Nyapora Primary School</t>
  </si>
  <si>
    <t>Christine Amondi</t>
  </si>
  <si>
    <t>EVANS CHEMIATI</t>
  </si>
  <si>
    <t>snaveitaimehc@gmail.com</t>
  </si>
  <si>
    <t>St. Eve's hotel _ Oyugis</t>
  </si>
  <si>
    <t>23/11/25</t>
  </si>
  <si>
    <t>Mwala duni</t>
  </si>
  <si>
    <t>dunimwalaa@gmail.com</t>
  </si>
  <si>
    <t>1.41PM</t>
  </si>
  <si>
    <t>Boniface Ndolo</t>
  </si>
  <si>
    <t>ndoloboniface3@gmail.com</t>
  </si>
  <si>
    <t>Tala town Eagle's hotel</t>
  </si>
  <si>
    <t>10.45AM</t>
  </si>
  <si>
    <t>Jona7@gmail.com</t>
  </si>
  <si>
    <t>12.16PM</t>
  </si>
  <si>
    <t xml:space="preserve">Dennis Andera   </t>
  </si>
  <si>
    <t>dennisandera94@gmail.com</t>
  </si>
  <si>
    <t xml:space="preserve">Michelle </t>
  </si>
  <si>
    <t>Michy2@gmail.com</t>
  </si>
  <si>
    <t>12.22PM</t>
  </si>
  <si>
    <t>Kakoi</t>
  </si>
  <si>
    <t>Manu2@gmail.com</t>
  </si>
  <si>
    <t>12.34PM</t>
  </si>
  <si>
    <t>JOSEPH MWANGI</t>
  </si>
  <si>
    <t>Gloria Amwayi</t>
  </si>
  <si>
    <t>amwayigloria254@gmail.com</t>
  </si>
  <si>
    <t>Musili@gmail.com</t>
  </si>
  <si>
    <t>Eunice mwale</t>
  </si>
  <si>
    <t>Eunice.mwale@gmail.com</t>
  </si>
  <si>
    <t>9:00am</t>
  </si>
  <si>
    <t>Mwende</t>
  </si>
  <si>
    <t>Mwende@gmail.com</t>
  </si>
  <si>
    <t xml:space="preserve">Naomi macharia    </t>
  </si>
  <si>
    <t>Macharianaomi@gmail.com</t>
  </si>
  <si>
    <t>Benard Rotich</t>
  </si>
  <si>
    <t>kipngetichwillard@gmail.com</t>
  </si>
  <si>
    <t>Kobel near Kobel Tea factory (second one)</t>
  </si>
  <si>
    <t>case open</t>
  </si>
  <si>
    <t>Adam  Rashid</t>
  </si>
  <si>
    <t>adamrashid909@gmail.com</t>
  </si>
  <si>
    <t xml:space="preserve">Kirinyaga. Kianjogu </t>
  </si>
  <si>
    <t xml:space="preserve">Joseph opiyo  </t>
  </si>
  <si>
    <t>Judy9@gmail.com</t>
  </si>
  <si>
    <t>Stacy5@gmail.com</t>
  </si>
  <si>
    <t xml:space="preserve">Lauren </t>
  </si>
  <si>
    <t>Lauren@gmail.com</t>
  </si>
  <si>
    <t>millicent4@gmail.com</t>
  </si>
  <si>
    <t>Tuwa Athuman</t>
  </si>
  <si>
    <t>tuwaathman@gmail.com</t>
  </si>
  <si>
    <t>Joel Nabiswa Kibeti</t>
  </si>
  <si>
    <t>kibetnabs@gmail.com</t>
  </si>
  <si>
    <t xml:space="preserve">Susan Wangechi </t>
  </si>
  <si>
    <t>susanwangechi@gmail.com</t>
  </si>
  <si>
    <t>10:24am</t>
  </si>
  <si>
    <t xml:space="preserve">ANTHONY  NDIEMA </t>
  </si>
  <si>
    <t>Ebukut Josephat</t>
  </si>
  <si>
    <t>ebukut23@yahoo.com</t>
  </si>
  <si>
    <t xml:space="preserve">Nablon near sandfield. </t>
  </si>
  <si>
    <t>Christopher luseno nyanje</t>
  </si>
  <si>
    <t>Christopherluseno@gmail.com</t>
  </si>
  <si>
    <t>emmanuel</t>
  </si>
  <si>
    <t>emmanuel2@gmail.com</t>
  </si>
  <si>
    <t>Katna</t>
  </si>
  <si>
    <t>Carolyn Mwasi</t>
  </si>
  <si>
    <t>mwacaro@gmail.com</t>
  </si>
  <si>
    <t>JOSEPH LOTESIROI</t>
  </si>
  <si>
    <t>lotesiroi_etabo@yahoo.com</t>
  </si>
  <si>
    <t xml:space="preserve">Nablon adjacent to nablon dispensery </t>
  </si>
  <si>
    <t>Rita kidada</t>
  </si>
  <si>
    <t>ritakidada@gmail.com</t>
  </si>
  <si>
    <t>Kahawa sukari-mwihoko</t>
  </si>
  <si>
    <t>10:45am</t>
  </si>
  <si>
    <t>Carolyn Lenga</t>
  </si>
  <si>
    <t>carolenga@gmail.com</t>
  </si>
  <si>
    <t>Robinson Karisa Ngwangu</t>
  </si>
  <si>
    <t>robinsonkarisa85@gmail.com</t>
  </si>
  <si>
    <t xml:space="preserve">Bombo, Kiembeni. </t>
  </si>
  <si>
    <t>Ben8@gmail.com</t>
  </si>
  <si>
    <t>Alfred Odhiambo</t>
  </si>
  <si>
    <t>alfredodhis@gmail.com</t>
  </si>
  <si>
    <t>Belinda</t>
  </si>
  <si>
    <t>belindah97@gmail.com</t>
  </si>
  <si>
    <t>Collins Paul</t>
  </si>
  <si>
    <t>collinspaul@gmail.com</t>
  </si>
  <si>
    <t>Eunice Mbugua</t>
  </si>
  <si>
    <t>mbuguaeunice@gmail.com</t>
  </si>
  <si>
    <t xml:space="preserve">Damaris </t>
  </si>
  <si>
    <t>damaris12@gmail.com</t>
  </si>
  <si>
    <t>Gideon Muuo</t>
  </si>
  <si>
    <t>gideonmuuo@gmail.com</t>
  </si>
  <si>
    <t>Felix otoigo</t>
  </si>
  <si>
    <t>otoigofelix@gmail.com</t>
  </si>
  <si>
    <t xml:space="preserve">Mombasa nyali </t>
  </si>
  <si>
    <t>Ben65@gmail.com</t>
  </si>
  <si>
    <t>Jackson Omudi</t>
  </si>
  <si>
    <t>omudijack@gmail.com</t>
  </si>
  <si>
    <t>Jennifer Gitamu</t>
  </si>
  <si>
    <t>jenigitau@gmail.com</t>
  </si>
  <si>
    <t xml:space="preserve">Kisauni </t>
  </si>
  <si>
    <t>miriam14@gmail.com</t>
  </si>
  <si>
    <t>9:05am</t>
  </si>
  <si>
    <t xml:space="preserve">Emily Onyando </t>
  </si>
  <si>
    <t>emilyonyando96@gmail.com</t>
  </si>
  <si>
    <t xml:space="preserve">Carwash </t>
  </si>
  <si>
    <t>11:67 NYO</t>
  </si>
  <si>
    <t>Mutuku</t>
  </si>
  <si>
    <t>Mutuku9@gmail.com</t>
  </si>
  <si>
    <t>Alex koros</t>
  </si>
  <si>
    <t>alexkiprotich35@gmail.com</t>
  </si>
  <si>
    <t>Shabab - Manyatta</t>
  </si>
  <si>
    <t>Hawa</t>
  </si>
  <si>
    <t>Hawat@gmail.com</t>
  </si>
  <si>
    <t>Vincent Endoli</t>
  </si>
  <si>
    <t>macvincent12@gmail.com</t>
  </si>
  <si>
    <t>12:22am</t>
  </si>
  <si>
    <t>Fedinart wasiali</t>
  </si>
  <si>
    <t>Wasialifedinat@gmail.com</t>
  </si>
  <si>
    <t>Opposite  meta meta bar</t>
  </si>
  <si>
    <t>Michael Mulwa</t>
  </si>
  <si>
    <t>mikemulwa@gmail.com</t>
  </si>
  <si>
    <t>karanjaelvis@gmail.com</t>
  </si>
  <si>
    <t>christine01@gmail.com</t>
  </si>
  <si>
    <t>Kariuki</t>
  </si>
  <si>
    <t>kariuki20@gmail.com</t>
  </si>
  <si>
    <t>Voi stage</t>
  </si>
  <si>
    <t>kennedycamel@gmail.com</t>
  </si>
  <si>
    <t xml:space="preserve">Kipkoril Gilbert </t>
  </si>
  <si>
    <t>gilberkipkoril@gmail.com</t>
  </si>
  <si>
    <t>Marura</t>
  </si>
  <si>
    <t>Paul kimeli</t>
  </si>
  <si>
    <t>Paulkimeli254@gmail.com</t>
  </si>
  <si>
    <t xml:space="preserve">Soy </t>
  </si>
  <si>
    <t>Nelvin eregwa</t>
  </si>
  <si>
    <t>Nelvineregwa@gmail.com</t>
  </si>
  <si>
    <t>John magu</t>
  </si>
  <si>
    <t>John Waweru Nwaniki</t>
  </si>
  <si>
    <t>wawerujohn0@gmail.com</t>
  </si>
  <si>
    <t>Kiaumbui primary school</t>
  </si>
  <si>
    <t>2:30pm</t>
  </si>
  <si>
    <t>John Magu</t>
  </si>
  <si>
    <t xml:space="preserve">John Waweru Mwaniki </t>
  </si>
  <si>
    <t xml:space="preserve">Kiaumbui primary school </t>
  </si>
  <si>
    <t>Emmanuel Makumi Kamau</t>
  </si>
  <si>
    <t>emmanuelkamau1234@gmail.com</t>
  </si>
  <si>
    <t>Total petrol station opp spur mall thika road</t>
  </si>
  <si>
    <t>swalahsalman@gmail.com</t>
  </si>
  <si>
    <t xml:space="preserve">Eastleigh _jam street _near Ashakin Supermarket </t>
  </si>
  <si>
    <t>Kelvin kiplagat</t>
  </si>
  <si>
    <t>Kelvinkiplagat@gmail.com</t>
  </si>
  <si>
    <t>Nickson</t>
  </si>
  <si>
    <t>Nicki9@gmail.com</t>
  </si>
  <si>
    <t>EDWIN OSUBO</t>
  </si>
  <si>
    <t>kevinmotanya8@gmail.com</t>
  </si>
  <si>
    <t>Reuben Ekuwom</t>
  </si>
  <si>
    <t xml:space="preserve">Reuben Ekuwom </t>
  </si>
  <si>
    <t>Isaac Osubo</t>
  </si>
  <si>
    <t>asiagoosubo319@gmail.com</t>
  </si>
  <si>
    <t>Sironga</t>
  </si>
  <si>
    <t>Isaac Asiago</t>
  </si>
  <si>
    <t>osuboisaac@gmai.com</t>
  </si>
  <si>
    <t>Colins Achaye</t>
  </si>
  <si>
    <t>sultanabdi76@gmail.com</t>
  </si>
  <si>
    <t>Ileho</t>
  </si>
  <si>
    <t>Erick Omondi</t>
  </si>
  <si>
    <t>Ali katana</t>
  </si>
  <si>
    <t>alikatana366@gmail.com</t>
  </si>
  <si>
    <t>Ben Momanyi</t>
  </si>
  <si>
    <t>benmoma35@gmail.com</t>
  </si>
  <si>
    <t>Kisii, Masimba</t>
  </si>
  <si>
    <t>Nicholas Esemere</t>
  </si>
  <si>
    <t>nesemere55@gmail.com</t>
  </si>
  <si>
    <t xml:space="preserve">Total energies utawala service station </t>
  </si>
  <si>
    <t xml:space="preserve">Safari </t>
  </si>
  <si>
    <t xml:space="preserve">Jordan Musembi </t>
  </si>
  <si>
    <t>Jordondiso2202@gmail.com</t>
  </si>
  <si>
    <t>machakos katoloni</t>
  </si>
  <si>
    <t>Margaret Nabwile Omondo</t>
  </si>
  <si>
    <t>Margaretomondo@gmail.com</t>
  </si>
  <si>
    <t xml:space="preserve">Satellite hotel </t>
  </si>
  <si>
    <t>Lewis Momanyi</t>
  </si>
  <si>
    <t>lewismomanyi@gmail.com</t>
  </si>
  <si>
    <t>Gesiaga-Gesero</t>
  </si>
  <si>
    <t>Kiprotich Erick</t>
  </si>
  <si>
    <t>Kiproticherick@gmail.com</t>
  </si>
  <si>
    <t>Erick machorah</t>
  </si>
  <si>
    <t>Edwards</t>
  </si>
  <si>
    <t>Apaa.edward@gmail.com</t>
  </si>
  <si>
    <t>Nuru hamisi</t>
  </si>
  <si>
    <t>Sheenur@gmail.com</t>
  </si>
  <si>
    <t xml:space="preserve">Ramadhan Rashid </t>
  </si>
  <si>
    <t>Rashidramz@gmail.com</t>
  </si>
  <si>
    <t xml:space="preserve">Chaani </t>
  </si>
  <si>
    <t>Sali ali</t>
  </si>
  <si>
    <t>Rimaz@gmail.com</t>
  </si>
  <si>
    <t>Riziki nyamawi</t>
  </si>
  <si>
    <t>Nyamawi54@gmail.com</t>
  </si>
  <si>
    <t>Jimmy Simich</t>
  </si>
  <si>
    <t>James.simich@gmail.com</t>
  </si>
  <si>
    <t>Mwatate, Bura station</t>
  </si>
  <si>
    <t>Masambanga Aseri Smith</t>
  </si>
  <si>
    <t>smithaseri09@gmail.com</t>
  </si>
  <si>
    <t xml:space="preserve">Mr shadrack kipruto </t>
  </si>
  <si>
    <t>shdrackkipshadrack168@gmail.com</t>
  </si>
  <si>
    <t>Kapsabet_ aldai _Nandi county</t>
  </si>
  <si>
    <t>Dancan Mwenda</t>
  </si>
  <si>
    <t>dancanmwenda1998@gmail.com</t>
  </si>
  <si>
    <t>Kiroone, igoji west Meru</t>
  </si>
  <si>
    <t>Ogema Benson</t>
  </si>
  <si>
    <t>ogemabenson44@gmail.com</t>
  </si>
  <si>
    <t>Busia. Nambale, Mungatsi</t>
  </si>
  <si>
    <t xml:space="preserve">Mbula </t>
  </si>
  <si>
    <t>Mbulae7@gmail.com</t>
  </si>
  <si>
    <t xml:space="preserve">Vigilance </t>
  </si>
  <si>
    <t>vigi9@gmail.com</t>
  </si>
  <si>
    <t>Caren</t>
  </si>
  <si>
    <t>Caren254@gmail.com</t>
  </si>
  <si>
    <t>1:12pm</t>
  </si>
  <si>
    <t>Lenza</t>
  </si>
  <si>
    <t>Lenzaa35@gmail.com</t>
  </si>
  <si>
    <t>Karama</t>
  </si>
  <si>
    <t xml:space="preserve">Jamal </t>
  </si>
  <si>
    <t>jamal5@gmail.com</t>
  </si>
  <si>
    <t>Tina</t>
  </si>
  <si>
    <t>Tina57@gmail.com</t>
  </si>
  <si>
    <t xml:space="preserve">Shirley </t>
  </si>
  <si>
    <t>shirley49@gmail.com</t>
  </si>
  <si>
    <t>Alice</t>
  </si>
  <si>
    <t>alice5@gmail.com</t>
  </si>
  <si>
    <t>24/11/25</t>
  </si>
  <si>
    <t>Edward kosgei</t>
  </si>
  <si>
    <t>Edwardkosgei23@gmail.com</t>
  </si>
  <si>
    <t>Lelmokwo</t>
  </si>
  <si>
    <t>Malcolm Mawira</t>
  </si>
  <si>
    <t>mawiramalcom2@gmail.com</t>
  </si>
  <si>
    <t>Tharaka Nithi. Mwimbi ward</t>
  </si>
  <si>
    <t>Okinyi Edwin</t>
  </si>
  <si>
    <t>edwinsokeyo4@gmail.com</t>
  </si>
  <si>
    <t>Mamboleo guba</t>
  </si>
  <si>
    <t>Joram mugesa</t>
  </si>
  <si>
    <t xml:space="preserve">Samuel Mugo </t>
  </si>
  <si>
    <t xml:space="preserve">Wanyororo </t>
  </si>
  <si>
    <t>mmutiso39@gmail.com</t>
  </si>
  <si>
    <t xml:space="preserve">samuel keli  </t>
  </si>
  <si>
    <t>muendokeli2019@gmail.com</t>
  </si>
  <si>
    <t xml:space="preserve">KENNEDY KIPTOO    </t>
  </si>
  <si>
    <t>garciadamien44@gmail.com</t>
  </si>
  <si>
    <t>KAPSABET town</t>
  </si>
  <si>
    <t>Bertina</t>
  </si>
  <si>
    <t>berti1@gmail.com</t>
  </si>
  <si>
    <t xml:space="preserve">Bombululu </t>
  </si>
  <si>
    <t>Owino8@gmail.com</t>
  </si>
  <si>
    <t>Naanyu</t>
  </si>
  <si>
    <t>Naanyu@gmail.com</t>
  </si>
  <si>
    <t>Melvin</t>
  </si>
  <si>
    <t>Melvin8@gmail.com</t>
  </si>
  <si>
    <t>Agneta Sayo</t>
  </si>
  <si>
    <t>aggysayo@gmail.com</t>
  </si>
  <si>
    <t>Calvin Sofia</t>
  </si>
  <si>
    <t>calvin12@gmail.com</t>
  </si>
  <si>
    <t>3:47pm</t>
  </si>
  <si>
    <t>Doreen omara</t>
  </si>
  <si>
    <t>Doreen1@gmail.com</t>
  </si>
  <si>
    <t>Bernard Rukwaro</t>
  </si>
  <si>
    <t>Bernardrukwaro2000@gmail.com</t>
  </si>
  <si>
    <t>4:14pm</t>
  </si>
  <si>
    <t xml:space="preserve">Maxwell Odhiambo </t>
  </si>
  <si>
    <t>maxwellotieno@gmail.com</t>
  </si>
  <si>
    <t>Otieno Blareh</t>
  </si>
  <si>
    <t>Manyatta Sije</t>
  </si>
  <si>
    <t>Shuaib Ondigo</t>
  </si>
  <si>
    <t>shuaibondigo@gmail.com</t>
  </si>
  <si>
    <t>USAID Estate</t>
  </si>
  <si>
    <t>Duncan Omondi</t>
  </si>
  <si>
    <t>Omondidan@gmail.com</t>
  </si>
  <si>
    <t xml:space="preserve">Nyamasaria Molem </t>
  </si>
  <si>
    <t>Stella</t>
  </si>
  <si>
    <t>Stella1@gmail.com</t>
  </si>
  <si>
    <t>6:21pm</t>
  </si>
  <si>
    <t>Said Cartello</t>
  </si>
  <si>
    <t>Achieng'</t>
  </si>
  <si>
    <t>Achieng'@gmail.com</t>
  </si>
  <si>
    <t>John Okioga- 2nd Order</t>
  </si>
  <si>
    <t>johnokioga001@gmail.com</t>
  </si>
  <si>
    <t>6:47pm</t>
  </si>
  <si>
    <t xml:space="preserve">Wilson oluoch </t>
  </si>
  <si>
    <t>Wilsonachila@gmail.com</t>
  </si>
  <si>
    <t xml:space="preserve">Nyamasaria secondary </t>
  </si>
  <si>
    <t>7:00pm</t>
  </si>
  <si>
    <t>Mueni</t>
  </si>
  <si>
    <t>Mueni@gmail.com</t>
  </si>
  <si>
    <t>Sports</t>
  </si>
  <si>
    <t>7:53pm</t>
  </si>
  <si>
    <t>Joyce</t>
  </si>
  <si>
    <t>Joyce7@gmail.com</t>
  </si>
  <si>
    <t>Mose8@gmail.com</t>
  </si>
  <si>
    <t>8:03pm</t>
  </si>
  <si>
    <t>imprezajesse@gmail.com</t>
  </si>
  <si>
    <t xml:space="preserve">Moi university kesses </t>
  </si>
  <si>
    <t>Nicholus Nyakeye</t>
  </si>
  <si>
    <t>nyakeyenick@gmail.com</t>
  </si>
  <si>
    <t xml:space="preserve">Salome wangari </t>
  </si>
  <si>
    <t>Salome78@gmail.com</t>
  </si>
  <si>
    <t xml:space="preserve">Eunice </t>
  </si>
  <si>
    <t>Eunice@gmail.com</t>
  </si>
  <si>
    <t xml:space="preserve">Sports </t>
  </si>
  <si>
    <t>smlogello@gmail.com</t>
  </si>
  <si>
    <t>Ogango</t>
  </si>
  <si>
    <t xml:space="preserve">Mary Mutiso </t>
  </si>
  <si>
    <t>Mary80@gmail.com</t>
  </si>
  <si>
    <t xml:space="preserve">Shaffick Ochieng </t>
  </si>
  <si>
    <t>Ochiengshaffick@gmail.com</t>
  </si>
  <si>
    <t>omosherick@gmail.com</t>
  </si>
  <si>
    <t>Everyone Okoba</t>
  </si>
  <si>
    <t>everlynenamwiba@gmail.com</t>
  </si>
  <si>
    <t>Mumias-Butere</t>
  </si>
  <si>
    <t xml:space="preserve">John muroko kimani </t>
  </si>
  <si>
    <t>jozitransporterslimited@gmail.com</t>
  </si>
  <si>
    <t>Juja farm</t>
  </si>
  <si>
    <t>ivym@gmail.com</t>
  </si>
  <si>
    <t>Nairobi cbd...uniafric house along koinange street</t>
  </si>
  <si>
    <t>Purity Githinji</t>
  </si>
  <si>
    <t>Githinjipurity89@gmail.com</t>
  </si>
  <si>
    <t>Karaini</t>
  </si>
  <si>
    <t>Frankline Bundi</t>
  </si>
  <si>
    <t>fbundi@bohemian-flowers.com</t>
  </si>
  <si>
    <t>Olkaria Estate</t>
  </si>
  <si>
    <t>Robert Kiprotich</t>
  </si>
  <si>
    <t>robertkibet2010@gmail.com</t>
  </si>
  <si>
    <t>Strawbag Kaptagat.</t>
  </si>
  <si>
    <t xml:space="preserve">Jackline Sitienei </t>
  </si>
  <si>
    <t>ben.devke@gmail.com</t>
  </si>
  <si>
    <t>Githunguri near Gicamu Water Project</t>
  </si>
  <si>
    <t xml:space="preserve">William </t>
  </si>
  <si>
    <t>WillyP@gmail.com</t>
  </si>
  <si>
    <t xml:space="preserve">Magongo </t>
  </si>
  <si>
    <t xml:space="preserve">GEOFFREY MONG'ARE </t>
  </si>
  <si>
    <t>Denster Mwema</t>
  </si>
  <si>
    <t>Denster260@gmail.com</t>
  </si>
  <si>
    <t xml:space="preserve">Kenyenya Main SDA </t>
  </si>
  <si>
    <t>Harubu</t>
  </si>
  <si>
    <t>Harubu9@gmail.com</t>
  </si>
  <si>
    <t>Moses Ratemo</t>
  </si>
  <si>
    <t>mosesratemo1@gmail.com</t>
  </si>
  <si>
    <t xml:space="preserve">Anthony Gitau   </t>
  </si>
  <si>
    <t>karanja.anthony@gmail.com</t>
  </si>
  <si>
    <t>Shop: Moses Tractor and Equipment Kirinyaga road</t>
  </si>
  <si>
    <t>Anne Ayieko</t>
  </si>
  <si>
    <t>felixowidy365@gmail.com</t>
  </si>
  <si>
    <t>Victor juma</t>
  </si>
  <si>
    <t>jumavictor726@gmail.com</t>
  </si>
  <si>
    <t xml:space="preserve">Japheth Kipkirui Cheruiyot </t>
  </si>
  <si>
    <t>briankiplangat248@gmail.com</t>
  </si>
  <si>
    <t>Tarkambei near Kababai primary school (Konoin)</t>
  </si>
  <si>
    <t>Gideon  Kirui</t>
  </si>
  <si>
    <t>Eric Ogoro</t>
  </si>
  <si>
    <t>Eric.kowin@gmail.co</t>
  </si>
  <si>
    <t xml:space="preserve">Kowino Primary School </t>
  </si>
  <si>
    <t>JamesMasita Omosa</t>
  </si>
  <si>
    <t>jamesomosai@gmail.com</t>
  </si>
  <si>
    <t>Kisii, nyanchwa leadway</t>
  </si>
  <si>
    <t>Dorine Adhiambo</t>
  </si>
  <si>
    <t>Dorineadhiambo@gmail.com</t>
  </si>
  <si>
    <t>Masinde Muliro</t>
  </si>
  <si>
    <t>Beatrice Atieno</t>
  </si>
  <si>
    <t>Beatriceatieno@gmail.com</t>
  </si>
  <si>
    <t>Lurambi lurambi</t>
  </si>
  <si>
    <t>Kennedy4@gmail.com</t>
  </si>
  <si>
    <t>Ferdinand Kithi Baraka</t>
  </si>
  <si>
    <t>ferdiandbaraka12@gmail.com</t>
  </si>
  <si>
    <t>Godfred onyango Oyoo</t>
  </si>
  <si>
    <t>oyoogodfred@gmail.com</t>
  </si>
  <si>
    <t>Nambokana</t>
  </si>
  <si>
    <t>Godfreyakhura7@gmail.com</t>
  </si>
  <si>
    <t xml:space="preserve">Kevin wambani    </t>
  </si>
  <si>
    <t>wambanikevin64@gmail.com</t>
  </si>
  <si>
    <t>Siaya yala</t>
  </si>
  <si>
    <t xml:space="preserve">Obadiah nzomo    </t>
  </si>
  <si>
    <t>obadiamutindanzomo@gmail.com</t>
  </si>
  <si>
    <t>Co-operative university</t>
  </si>
  <si>
    <t xml:space="preserve">Dickson omweno  </t>
  </si>
  <si>
    <t>obwogedickson485@gmail.com</t>
  </si>
  <si>
    <t>Kakamega-likuyani-Sango-opposite Sango primary</t>
  </si>
  <si>
    <t>Ignecious andati</t>
  </si>
  <si>
    <t>andatiignecious2@gmail.com</t>
  </si>
  <si>
    <t>Margaret mirera</t>
  </si>
  <si>
    <t>Mireramargaret@gmail.com</t>
  </si>
  <si>
    <t>Itibo market</t>
  </si>
  <si>
    <t>Oliver barasa</t>
  </si>
  <si>
    <t>oliverbarasa@gmail.com</t>
  </si>
  <si>
    <t>Edwardokello@gmail.com</t>
  </si>
  <si>
    <t>Purity1@gmail.com</t>
  </si>
  <si>
    <t>Masinde muliro</t>
  </si>
  <si>
    <t>Aloice Abuya</t>
  </si>
  <si>
    <t>Aloiceabuya@gmail.com</t>
  </si>
  <si>
    <t>Kamau Jane</t>
  </si>
  <si>
    <t xml:space="preserve">Nairobi CBD, </t>
  </si>
  <si>
    <t>Tabitha</t>
  </si>
  <si>
    <t>Tabitha@gmail.com</t>
  </si>
  <si>
    <t>John5@gmail.com</t>
  </si>
  <si>
    <t xml:space="preserve">Ibrahim Hassan </t>
  </si>
  <si>
    <t xml:space="preserve">Eastleigh, second avenue </t>
  </si>
  <si>
    <t>Fredrick</t>
  </si>
  <si>
    <t>Fredrickokothe@gmail.com</t>
  </si>
  <si>
    <t>Priscilla Kariuki</t>
  </si>
  <si>
    <t>Priscillakariuki@gmail.com</t>
  </si>
  <si>
    <t>Benjamin Oloo</t>
  </si>
  <si>
    <t>Benoloo@gmail.com</t>
  </si>
  <si>
    <t>Sylvia Mwaura</t>
  </si>
  <si>
    <t>Sylviamwaura@gmail.com</t>
  </si>
  <si>
    <t>Ali Abdul</t>
  </si>
  <si>
    <t>Signal apartments close to Deliverance church</t>
  </si>
  <si>
    <t xml:space="preserve">Isaac Njoroge </t>
  </si>
  <si>
    <t>Isaacknjoroge@gmail.com</t>
  </si>
  <si>
    <t>Nandi town</t>
  </si>
  <si>
    <t>Duncan mulei</t>
  </si>
  <si>
    <t>duncanmulei1@gmail.com</t>
  </si>
  <si>
    <t>Mariakani  around mwavumbo</t>
  </si>
  <si>
    <t>Cicilia Kaunyi</t>
  </si>
  <si>
    <t>Ciciliakaunyu@gmail.com</t>
  </si>
  <si>
    <t>Kithinga Mulumbi</t>
  </si>
  <si>
    <t>Mulumbi308@gmail.com</t>
  </si>
  <si>
    <t xml:space="preserve">Miritini </t>
  </si>
  <si>
    <t>Kennedy Ong'ondi</t>
  </si>
  <si>
    <t>Kennedy365@gmail.com</t>
  </si>
  <si>
    <t>Bensonkeiwua@gmail.com</t>
  </si>
  <si>
    <t>Arti villa</t>
  </si>
  <si>
    <t>DATE</t>
  </si>
  <si>
    <t>servedmsisdn</t>
  </si>
  <si>
    <t>serviceclassid</t>
  </si>
  <si>
    <t>MSIDN</t>
  </si>
  <si>
    <t>CHARLES MURU</t>
  </si>
  <si>
    <t>NON</t>
  </si>
  <si>
    <t>5GDSE</t>
  </si>
  <si>
    <t>BRENDA INZALA</t>
  </si>
  <si>
    <t>AMBROSE ITHAU</t>
  </si>
  <si>
    <t>Beatrice Obala</t>
  </si>
  <si>
    <t>Julius Leparpiris</t>
  </si>
  <si>
    <t>KELVIN CHEGE</t>
  </si>
  <si>
    <t>ALLAN MUGOLA</t>
  </si>
  <si>
    <t>CP</t>
  </si>
  <si>
    <t>SADIA OMAR</t>
  </si>
  <si>
    <t>FENTISHIA WANYAMA</t>
  </si>
  <si>
    <t>COLLINS VIDA</t>
  </si>
  <si>
    <t>SHEM JUMA</t>
  </si>
  <si>
    <t>BEATRICE OKINYI</t>
  </si>
  <si>
    <t>ANN WAMBUI</t>
  </si>
  <si>
    <t>BEVALINE SAGERO</t>
  </si>
  <si>
    <t>BLUEROK AFRICA</t>
  </si>
  <si>
    <t>PETER KAMAU</t>
  </si>
  <si>
    <t>STALLON OCHIENG</t>
  </si>
  <si>
    <t>ONONO OCHIENG</t>
  </si>
  <si>
    <t>MOHAMED ZUBEDI</t>
  </si>
  <si>
    <t>ROBERT ODAA</t>
  </si>
  <si>
    <t>EDWIN OKOMBA</t>
  </si>
  <si>
    <t>mary amuko</t>
  </si>
  <si>
    <t>MOHAMMED BASHIR</t>
  </si>
  <si>
    <t>Michael Gathu</t>
  </si>
  <si>
    <t>BENJAMIN OSORO</t>
  </si>
  <si>
    <t>HEZRON WANJIRU</t>
  </si>
  <si>
    <t>HELLEN WANJUGU</t>
  </si>
  <si>
    <t>ABDISALAN ABDULLAHI</t>
  </si>
  <si>
    <t>NICKSON LUMBASI</t>
  </si>
  <si>
    <t>NURYA OLOW</t>
  </si>
  <si>
    <t>KEVIN OCHIENG</t>
  </si>
  <si>
    <t>Jackson Mutua</t>
  </si>
  <si>
    <t>WYCLIFF KANYORA</t>
  </si>
  <si>
    <t>EMILY KITHEKA</t>
  </si>
  <si>
    <t>DENNIS OGOLA</t>
  </si>
  <si>
    <t>GABRIEL GUCHU</t>
  </si>
  <si>
    <t>FELIX ENAE</t>
  </si>
  <si>
    <t>ANN THIRIKWA</t>
  </si>
  <si>
    <t>STEPHEN OGANGA</t>
  </si>
  <si>
    <t>ATHIYA FARAJI</t>
  </si>
  <si>
    <t>SAADIA ABDI</t>
  </si>
  <si>
    <t>HAJRA MWAJUMA</t>
  </si>
  <si>
    <t>VICTOR MUTUNGA</t>
  </si>
  <si>
    <t>FELIX INDOKO</t>
  </si>
  <si>
    <t>JOEL OMONDI</t>
  </si>
  <si>
    <t>HASSAN ODUOR</t>
  </si>
  <si>
    <t>ROSE ANYANGO</t>
  </si>
  <si>
    <t>DAMARIS MUTUMA</t>
  </si>
  <si>
    <t>PHEROSE ATSIAMBO</t>
  </si>
  <si>
    <t>RONNYNICK OMOLLO</t>
  </si>
  <si>
    <t>NANCY KITUI</t>
  </si>
  <si>
    <t>JOYCE OMUKUBA</t>
  </si>
  <si>
    <t>JUDE OCHIENG</t>
  </si>
  <si>
    <t>BRIAN KIPTANUI</t>
  </si>
  <si>
    <t>Mary Njuguna</t>
  </si>
  <si>
    <t>HILLARY KITUR</t>
  </si>
  <si>
    <t>gabriel wanyonyi</t>
  </si>
  <si>
    <t>ALLOIS OJWANG</t>
  </si>
  <si>
    <t>HELLEN VERANICAH</t>
  </si>
  <si>
    <t>LABAN KIPKOSGEI</t>
  </si>
  <si>
    <t>MONICAH GICHUHI</t>
  </si>
  <si>
    <t>SAMUEL WANJIKU</t>
  </si>
  <si>
    <t>ezra kipkirui</t>
  </si>
  <si>
    <t>JEREMIAH SIMIYU</t>
  </si>
  <si>
    <t>WILLIAM ONDURU</t>
  </si>
  <si>
    <t>BENJAMIN OTIENO</t>
  </si>
  <si>
    <t>MOSES MUBATSI</t>
  </si>
  <si>
    <t>DAINE OTIENO</t>
  </si>
  <si>
    <t>SARAH KAMUIRO</t>
  </si>
  <si>
    <t>HENRY ONDIEKI</t>
  </si>
  <si>
    <t>GEOFFREY MWAURA</t>
  </si>
  <si>
    <t>PETER NZANU</t>
  </si>
  <si>
    <t>NAVIN MUTANDA</t>
  </si>
  <si>
    <t>Lilian</t>
  </si>
  <si>
    <t>Lilian Obonyo</t>
  </si>
  <si>
    <t>KABALE LIBAN</t>
  </si>
  <si>
    <t>GERTSEN GARI</t>
  </si>
  <si>
    <t>JOSEPH ALUSIOLA</t>
  </si>
  <si>
    <t>VICTOR MUEMA</t>
  </si>
  <si>
    <t>BRIAN ODHIAMBO</t>
  </si>
  <si>
    <t>GERALD MUIGAI</t>
  </si>
  <si>
    <t>SHERYL ODONGO</t>
  </si>
  <si>
    <t>EMMANUEL OMONDI</t>
  </si>
  <si>
    <t>MARY OKOTH</t>
  </si>
  <si>
    <t>BRIAN SIABEI</t>
  </si>
  <si>
    <t>EVANS OMONDI</t>
  </si>
  <si>
    <t>FREDRICK GICHUKI</t>
  </si>
  <si>
    <t>SARAH NYAMACHE</t>
  </si>
  <si>
    <t>KEVIN OCHIENGI</t>
  </si>
  <si>
    <t>BRIAN MUSE</t>
  </si>
  <si>
    <t>PURITY KANANA</t>
  </si>
  <si>
    <t>JOHN NJOROGE</t>
  </si>
  <si>
    <t>JOSHUA OGINDO</t>
  </si>
  <si>
    <t>PHILOMENA MATHEKA</t>
  </si>
  <si>
    <t>CHARLES MWANGI</t>
  </si>
  <si>
    <t>ISABELLA ITAMBO</t>
  </si>
  <si>
    <t>DIANA SANGALE</t>
  </si>
  <si>
    <t>ROC</t>
  </si>
  <si>
    <t>ABDALLA MOHAMED</t>
  </si>
  <si>
    <t>ABDUB BORU</t>
  </si>
  <si>
    <t>LINET OWUOR</t>
  </si>
  <si>
    <t>JEREMIAH NJENGA</t>
  </si>
  <si>
    <t>SAMMY MUTUA</t>
  </si>
  <si>
    <t>RASHID WEKANDA</t>
  </si>
  <si>
    <t>MOHAMED ADAN</t>
  </si>
  <si>
    <t>MICHELL WAMURWA</t>
  </si>
  <si>
    <t>Regina Cheruiyot</t>
  </si>
  <si>
    <t>BRIAN NYAINGIRI</t>
  </si>
  <si>
    <t>MUSTAFA ABDALLA</t>
  </si>
  <si>
    <t>HARRISON CHANZU</t>
  </si>
  <si>
    <t>ZAKARIA MARUNGU</t>
  </si>
  <si>
    <t>CHRISTINE MAGULU</t>
  </si>
  <si>
    <t>KIPROTICH VICTOR</t>
  </si>
  <si>
    <t>DUNYA SALEH</t>
  </si>
  <si>
    <t>FLOSSY CHEPKWONY</t>
  </si>
  <si>
    <t>MONICA ODUOR</t>
  </si>
  <si>
    <t>SAMMY KEGAMBA</t>
  </si>
  <si>
    <t>STEPHEN MASINDE</t>
  </si>
  <si>
    <t>STEPHEN MUCHORI</t>
  </si>
  <si>
    <t>ELVIS OTIENO</t>
  </si>
  <si>
    <t>kevin wairimu</t>
  </si>
  <si>
    <t>EDWARD NGUMO</t>
  </si>
  <si>
    <t>MOHAMMED CHANDAGO</t>
  </si>
  <si>
    <t>STEPHEN MUTHUI</t>
  </si>
  <si>
    <t>CLIFE DACHE</t>
  </si>
  <si>
    <t>MOSES NTHATU</t>
  </si>
  <si>
    <t>HIMISSION OTIENO</t>
  </si>
  <si>
    <t>DAVIS OWUOR</t>
  </si>
  <si>
    <t>FRED RATEMO</t>
  </si>
  <si>
    <t>EZRA KIPKIRUI</t>
  </si>
  <si>
    <t>MOHAMED HUSSEIN</t>
  </si>
  <si>
    <t>EMMANUEL OCHIENG</t>
  </si>
  <si>
    <t>KENNEDY ONYANGO</t>
  </si>
  <si>
    <t>LILIAN NYABANDO</t>
  </si>
  <si>
    <t>CALEB OMARIBA</t>
  </si>
  <si>
    <t>STEPHEN CHEGE</t>
  </si>
  <si>
    <t>VENANT MWASARU</t>
  </si>
  <si>
    <t>MAXWELL MBURU</t>
  </si>
  <si>
    <t>VICTOR JATIANGA</t>
  </si>
  <si>
    <t>TIMOTHY KARIUKI</t>
  </si>
  <si>
    <t>VONTER OTIENO</t>
  </si>
  <si>
    <t>KIZITO OMONDI</t>
  </si>
  <si>
    <t>MOHAMED ABDULRAHMAN</t>
  </si>
  <si>
    <t>PETER GITHINJI</t>
  </si>
  <si>
    <t>BRIAN PESADA</t>
  </si>
  <si>
    <t>GIDEON KIPKIRUI</t>
  </si>
  <si>
    <t>PIUS NZANGI</t>
  </si>
  <si>
    <t>MARY NJOROGE</t>
  </si>
  <si>
    <t>THOMAS ANYONA</t>
  </si>
  <si>
    <t>ALEXANDER MAINA</t>
  </si>
  <si>
    <t>GODFREY GAVANA</t>
  </si>
  <si>
    <t>HADIJA WALANA</t>
  </si>
  <si>
    <t>VINCENT MWAVUCHA</t>
  </si>
  <si>
    <t>CLINTON ROBBY</t>
  </si>
  <si>
    <t>NICHOLAS MIGOT</t>
  </si>
  <si>
    <t>GILBERT TUIYAH</t>
  </si>
  <si>
    <t>NAOMI ALEXANDER</t>
  </si>
  <si>
    <t>KENETH ROTICH</t>
  </si>
  <si>
    <t>FAITH OTIENO</t>
  </si>
  <si>
    <t>GREGORY PLUNKETT</t>
  </si>
  <si>
    <t>PAUL OUMA</t>
  </si>
  <si>
    <t>SAMUEL MACHARIA</t>
  </si>
  <si>
    <t>WILFRED MIJONDO</t>
  </si>
  <si>
    <t>ELVIN OSORO</t>
  </si>
  <si>
    <t>KAHINDI WANJE</t>
  </si>
  <si>
    <t>GEORGE OPIYO</t>
  </si>
  <si>
    <t>MARTIN OGOLA</t>
  </si>
  <si>
    <t>NOT FOUND</t>
  </si>
  <si>
    <t>FATUMA MUMBA</t>
  </si>
  <si>
    <t>SAM OKOTH</t>
  </si>
  <si>
    <t>WILBERFORCE JEOFREY</t>
  </si>
  <si>
    <t>SAMUEL MUMBI</t>
  </si>
  <si>
    <t>NASHON BOGINGO</t>
  </si>
  <si>
    <t>KEVIN ONYANGO</t>
  </si>
  <si>
    <t>VINCENT ONYANGO</t>
  </si>
  <si>
    <t>COLLINS CHIRCHIR</t>
  </si>
  <si>
    <t>LORNAH OMWANGO</t>
  </si>
  <si>
    <t>Brian Kolek</t>
  </si>
  <si>
    <t>PAUSTINA MASAI</t>
  </si>
  <si>
    <t>FRANCIS WANGARI</t>
  </si>
  <si>
    <t>ERICK MWANGANGI</t>
  </si>
  <si>
    <t>RIGAN OTIENO</t>
  </si>
  <si>
    <t>LEWEL NJOKI</t>
  </si>
  <si>
    <t>Emilio Mwangi</t>
  </si>
  <si>
    <t>Joseph Mbugua</t>
  </si>
  <si>
    <t>PAUL MBOYA</t>
  </si>
  <si>
    <t>PATRICIA MULWA</t>
  </si>
  <si>
    <t>ALFRED ONDIEGE</t>
  </si>
  <si>
    <t>HABAT OKINDA</t>
  </si>
  <si>
    <t>Beatrice Chebet</t>
  </si>
  <si>
    <t>AUSTIN OMONYO</t>
  </si>
  <si>
    <t>MARY MICHIR</t>
  </si>
  <si>
    <t>CHARLES OTIENO</t>
  </si>
  <si>
    <t>FELIX KYALO</t>
  </si>
  <si>
    <t>JUMA JACK</t>
  </si>
  <si>
    <t>Joseph Aule</t>
  </si>
  <si>
    <t>JAMES ADIKA</t>
  </si>
  <si>
    <t>BRIAN OMONDI</t>
  </si>
  <si>
    <t>MWAMINE MUNENE</t>
  </si>
  <si>
    <t>VICTOR ROP</t>
  </si>
  <si>
    <t>MILLICENT OBANGO</t>
  </si>
  <si>
    <t>HELLEN OCHOLA</t>
  </si>
  <si>
    <t>MITCHELE OGWENO</t>
  </si>
  <si>
    <t>FRANCO KEARIE</t>
  </si>
  <si>
    <t>MICHAEL OSAKA</t>
  </si>
  <si>
    <t>GILBERT WANJIRU</t>
  </si>
  <si>
    <t>ALICIA ODHIAMBO</t>
  </si>
  <si>
    <t>VICTOR LUVINDI</t>
  </si>
  <si>
    <t>VIVIAN BIRIR</t>
  </si>
  <si>
    <t>MARIAM JUMA</t>
  </si>
  <si>
    <t>BRIAN KOLEK</t>
  </si>
  <si>
    <t>ERRICK OUKO</t>
  </si>
  <si>
    <t>FREDERICK AHENDA</t>
  </si>
  <si>
    <t>NURDIN ABUKAR</t>
  </si>
  <si>
    <t>MAXWELL AYERA</t>
  </si>
  <si>
    <t>MICHAEL WAFULA</t>
  </si>
  <si>
    <t>IBRAHIM OMONDI</t>
  </si>
  <si>
    <t>PENINA OWITI</t>
  </si>
  <si>
    <t>JABEZ WAFULA</t>
  </si>
  <si>
    <t>DAMLON ONDARI</t>
  </si>
  <si>
    <t>SOSPETER KUYA</t>
  </si>
  <si>
    <t>ALEXIS OKELO</t>
  </si>
  <si>
    <t>GRACE KEZA</t>
  </si>
  <si>
    <t>JAMLICK MUNENE</t>
  </si>
  <si>
    <t>MOLINE OCHIENG</t>
  </si>
  <si>
    <t>JOSEPH KISOI</t>
  </si>
  <si>
    <t>JOHNSON GATHONI</t>
  </si>
  <si>
    <t>SAMUEL NZIOKA</t>
  </si>
  <si>
    <t>FLORENCE MOTURI</t>
  </si>
  <si>
    <t>VIVIAN NYANGAU</t>
  </si>
  <si>
    <t>BENEDETA ANGIELA</t>
  </si>
  <si>
    <t>GIDEON BOSIRE</t>
  </si>
  <si>
    <t>SHARON CHEPKORIR</t>
  </si>
  <si>
    <t>YUSRA MOHAMED</t>
  </si>
  <si>
    <t>DUNCAN KARIUKI</t>
  </si>
  <si>
    <t>ABDUL ABDUL</t>
  </si>
  <si>
    <t>IMELDER OOKO</t>
  </si>
  <si>
    <t>SAMUEL OLOO</t>
  </si>
  <si>
    <t>VIVIAN ONYANGO</t>
  </si>
  <si>
    <t>NICHOLUS RANA</t>
  </si>
  <si>
    <t>SHADRACK KIPLETING</t>
  </si>
  <si>
    <t>MOHAMED ADAM</t>
  </si>
  <si>
    <t>RICHARD OGALLO</t>
  </si>
  <si>
    <t>DANIEL KIHEHU</t>
  </si>
  <si>
    <t>LEVITICUS SIBWECHE</t>
  </si>
  <si>
    <t>David Jalango</t>
  </si>
  <si>
    <t>Alexander Thuku</t>
  </si>
  <si>
    <t>PETER ANDAKE</t>
  </si>
  <si>
    <t>DANCUN ORAKHA</t>
  </si>
  <si>
    <t>EVANS CHIRCHIR</t>
  </si>
  <si>
    <t>HILDA OMONDI</t>
  </si>
  <si>
    <t>FRANCIS THIONGO</t>
  </si>
  <si>
    <t>HASNAH YUSUF</t>
  </si>
  <si>
    <t>WILLIAM MUSEBE</t>
  </si>
  <si>
    <t>REMMIE OYIEKE</t>
  </si>
  <si>
    <t>ROBBY KIMUTAI</t>
  </si>
  <si>
    <t>BENSON NYAMBU</t>
  </si>
  <si>
    <t>AMOS ODONGO</t>
  </si>
  <si>
    <t>Peter Mungaih</t>
  </si>
  <si>
    <t>ABDENECO MUTUKU</t>
  </si>
  <si>
    <t>EZEKIEL ODHIAMBO</t>
  </si>
  <si>
    <t>JOSEPHINE KITHAKA</t>
  </si>
  <si>
    <t>ABDINASIR DAHIR</t>
  </si>
  <si>
    <t>LAWRENCE AGOLA</t>
  </si>
  <si>
    <t>ZAINAB ONSOMU</t>
  </si>
  <si>
    <t>ISMAIL THOYA</t>
  </si>
  <si>
    <t>FREDRICK OWITI</t>
  </si>
  <si>
    <t>NURUDIN ZURGI</t>
  </si>
  <si>
    <t>RICHARD OMWOLO</t>
  </si>
  <si>
    <t>ELISHA MIELIZU</t>
  </si>
  <si>
    <t>VITALISKJOHN AURA</t>
  </si>
  <si>
    <t>Bonface odhiambo</t>
  </si>
  <si>
    <t>AHMED ABDI</t>
  </si>
  <si>
    <t>LOARINE OLWANDE</t>
  </si>
  <si>
    <t>MOHAMED YUSUF</t>
  </si>
  <si>
    <t>EVANS ODHIAMBO</t>
  </si>
  <si>
    <t>BENSON AKHASAMBA</t>
  </si>
  <si>
    <t>ELIZABETH MUSYOKA</t>
  </si>
  <si>
    <t>JOB ODUNDOOUNGA</t>
  </si>
  <si>
    <t>MARYGORETTY WAKASA</t>
  </si>
  <si>
    <t>BERNARD ZACHARIA</t>
  </si>
  <si>
    <t>NORBERT OLWANDE</t>
  </si>
  <si>
    <t>JACKLINE MUSEMBI</t>
  </si>
  <si>
    <t>APPOLO EUGENE</t>
  </si>
  <si>
    <t>HERBERT KIDANYA</t>
  </si>
  <si>
    <t>PHILIP MAFURA</t>
  </si>
  <si>
    <t>James Nyarandi</t>
  </si>
  <si>
    <t>TERESA ASAKA</t>
  </si>
  <si>
    <t>MARY AGAYI</t>
  </si>
  <si>
    <t>DENNIS ODONGO</t>
  </si>
  <si>
    <t>JOSHUA ONDARA</t>
  </si>
  <si>
    <t>SABINA ALANDO</t>
  </si>
  <si>
    <t>ROBINSON NJOROGE</t>
  </si>
  <si>
    <t>MOVIN OBALLA</t>
  </si>
  <si>
    <t>RONALD ORINA</t>
  </si>
  <si>
    <t>RIGAN OCHIENG'</t>
  </si>
  <si>
    <t>STEPHEN OLOO</t>
  </si>
  <si>
    <t>PHILIP GITOBU</t>
  </si>
  <si>
    <t>Doralf service</t>
  </si>
  <si>
    <t>TITUS KIMANTHI</t>
  </si>
  <si>
    <t>LYDIAH MOSETI</t>
  </si>
  <si>
    <t>KUMSA KUMSA</t>
  </si>
  <si>
    <t>Chris ambogo</t>
  </si>
  <si>
    <t>SIMON NDERITU</t>
  </si>
  <si>
    <t>Benedict Matano</t>
  </si>
  <si>
    <t>WELDON BOINETT</t>
  </si>
  <si>
    <t>SHEILA MUSASIA</t>
  </si>
  <si>
    <t>DANCAN GETANGE</t>
  </si>
  <si>
    <t>LAURAH SAMBULI</t>
  </si>
  <si>
    <t>LUCY OSURA</t>
  </si>
  <si>
    <t>AGADIUS AMBIA</t>
  </si>
  <si>
    <t>BILLY ODHIAMBO</t>
  </si>
  <si>
    <t>MIJORO BRADOX</t>
  </si>
  <si>
    <t>NORA OGILO</t>
  </si>
  <si>
    <t>ZAKAYO NJOROGE</t>
  </si>
  <si>
    <t>MICHAEL WAMALWA</t>
  </si>
  <si>
    <t>LAMBART BULITIA</t>
  </si>
  <si>
    <t>CHRISTINE NYABINA</t>
  </si>
  <si>
    <t>AISHA FARAH</t>
  </si>
  <si>
    <t>IMRAN RASHID</t>
  </si>
  <si>
    <t>MICHAEL SALAMBA</t>
  </si>
  <si>
    <t>PETER ONDUSO</t>
  </si>
  <si>
    <t>KEVIN OMONDI</t>
  </si>
  <si>
    <t>LEE MWANZIA</t>
  </si>
  <si>
    <t>WESLEY ASAVA</t>
  </si>
  <si>
    <t>ONYANGO VINCENT</t>
  </si>
  <si>
    <t>RAWIA GALMA</t>
  </si>
  <si>
    <t>JOHN KAZUNGU</t>
  </si>
  <si>
    <t>LEONARD MUCHIRI</t>
  </si>
  <si>
    <t>ELIZABETH WOKABI</t>
  </si>
  <si>
    <t>FRED OWITI</t>
  </si>
  <si>
    <t>MAUREEN YALO</t>
  </si>
  <si>
    <t>JOSEPH KYENGO</t>
  </si>
  <si>
    <t>VIRGINIA SOMI</t>
  </si>
  <si>
    <t>SIMON MASHETI</t>
  </si>
  <si>
    <t>JOHN OGOLA</t>
  </si>
  <si>
    <t>NANCY MAINA</t>
  </si>
  <si>
    <t>Denis Muga</t>
  </si>
  <si>
    <t>NICHOLAS OWITI</t>
  </si>
  <si>
    <t>FAITH CHEPNGETICH</t>
  </si>
  <si>
    <t>RASTO NYADENGE</t>
  </si>
  <si>
    <t>JOY-LIZ ORERA</t>
  </si>
  <si>
    <t>MOHAMED ABDINOOR</t>
  </si>
  <si>
    <t>JOSEPH MBUGUA</t>
  </si>
  <si>
    <t>GRACE MACHARIA</t>
  </si>
  <si>
    <t>SAMUEL ONWONG'A</t>
  </si>
  <si>
    <t>PATRICK KIOKO</t>
  </si>
  <si>
    <t>MELVIN JUMA</t>
  </si>
  <si>
    <t>JUDY CHELANGAT</t>
  </si>
  <si>
    <t>LILIAN ACHIENG</t>
  </si>
  <si>
    <t>NORAH ODHIAMBO</t>
  </si>
  <si>
    <t>SHEILA ODHIAMBO</t>
  </si>
  <si>
    <t>dennis kawira</t>
  </si>
  <si>
    <t>CLINTON OGINDI</t>
  </si>
  <si>
    <t>COLLINS CHERUIYOT</t>
  </si>
  <si>
    <t>ALPHINE KIPRUTO</t>
  </si>
  <si>
    <t>Felix Wanga</t>
  </si>
  <si>
    <t>KENNEDY KULUNDU</t>
  </si>
  <si>
    <t>VICTOR OMOLLO</t>
  </si>
  <si>
    <t>EDWIN NYAMU</t>
  </si>
  <si>
    <t>GRACE MUBEA</t>
  </si>
  <si>
    <t>EDWIN KIPTOO</t>
  </si>
  <si>
    <t>FRANKLIN WEKESA</t>
  </si>
  <si>
    <t>Eliud Josephat</t>
  </si>
  <si>
    <t>MARGRET WANJIRU</t>
  </si>
  <si>
    <t>EMMANUEL KYALO</t>
  </si>
  <si>
    <t>BOAZ ONYANGO</t>
  </si>
  <si>
    <t>FRANKLIN OTIENO</t>
  </si>
  <si>
    <t>SAMUEL KIROP</t>
  </si>
  <si>
    <t>FRENKY JUMA</t>
  </si>
  <si>
    <t>NORBERT NYAKUNDI</t>
  </si>
  <si>
    <t>FADHILI NJOROGE</t>
  </si>
  <si>
    <t>Tsuma Jembe</t>
  </si>
  <si>
    <t>MUMO MUSUNZA</t>
  </si>
  <si>
    <t>RONALD KOSGEI</t>
  </si>
  <si>
    <t>brandy ayesa</t>
  </si>
  <si>
    <t>JENIPHER SIKOTE</t>
  </si>
  <si>
    <t>ANTONY NJOROGE</t>
  </si>
  <si>
    <t>BILL OYOMO</t>
  </si>
  <si>
    <t>SAMUEL KOMBO</t>
  </si>
  <si>
    <t>JACK ONYANGO</t>
  </si>
  <si>
    <t>JULIUS NG'AMBE</t>
  </si>
  <si>
    <t>ASMAN LUTTA</t>
  </si>
  <si>
    <t>BONFACE ALOO</t>
  </si>
  <si>
    <t>LYNETTE GWENDO</t>
  </si>
  <si>
    <t>SIMON MIDINYO</t>
  </si>
  <si>
    <t>LEYA JAMES</t>
  </si>
  <si>
    <t>GEORGE OMONDI</t>
  </si>
  <si>
    <t>JAMESON SAYA</t>
  </si>
  <si>
    <t>Simon Nderitu</t>
  </si>
  <si>
    <t>REGINA NKATHA</t>
  </si>
  <si>
    <t>BENARD ODERO</t>
  </si>
  <si>
    <t>KEVIN IRAZIAH</t>
  </si>
  <si>
    <t>SAMWEL MACOTIENDE</t>
  </si>
  <si>
    <t>Joseph Ndumbi</t>
  </si>
  <si>
    <t>EVANS ONYANGO</t>
  </si>
  <si>
    <t>KIPKIRUI CHERUIYOT</t>
  </si>
  <si>
    <t>BILDAD WAWERU</t>
  </si>
  <si>
    <t>FAITH OWINO</t>
  </si>
  <si>
    <t>CLOTELDA MWASHIGHADI</t>
  </si>
  <si>
    <t>Simon nderitu</t>
  </si>
  <si>
    <t>SHARON CHEPNGETICH</t>
  </si>
  <si>
    <t>ROBERT WANYOIKE</t>
  </si>
  <si>
    <t>Lavender Kai</t>
  </si>
  <si>
    <t>JEREMIAH NTIYANI</t>
  </si>
  <si>
    <t>CHARLES ORIRI</t>
  </si>
  <si>
    <t>STELLAH NZUKI</t>
  </si>
  <si>
    <t>EVANS NDEDE</t>
  </si>
  <si>
    <t>FASTON NANOKA</t>
  </si>
  <si>
    <t>EMMANUEL KAZUNGU</t>
  </si>
  <si>
    <t>BALAN AMONDI</t>
  </si>
  <si>
    <t>FRANKLIN ROYI</t>
  </si>
  <si>
    <t>EVANS CHEBII</t>
  </si>
  <si>
    <t>Eugiene Obat</t>
  </si>
  <si>
    <t>MOSES ETISI</t>
  </si>
  <si>
    <t>AMOS MWANGI</t>
  </si>
  <si>
    <t>ALICE MINAYO</t>
  </si>
  <si>
    <t>CECILIA SYANDA</t>
  </si>
  <si>
    <t>OWANA OMODHI</t>
  </si>
  <si>
    <t>SIMON RUNO</t>
  </si>
  <si>
    <t>STEPHEN MWANGA</t>
  </si>
  <si>
    <t>JOHNSON MAELO</t>
  </si>
  <si>
    <t>ALVIN WAMBUA</t>
  </si>
  <si>
    <t>Antony Mugo</t>
  </si>
  <si>
    <t>Faith Wanjiku</t>
  </si>
  <si>
    <t>Mary Ndungu</t>
  </si>
  <si>
    <t>CORNELIUS MAKOTSI</t>
  </si>
  <si>
    <t>EVANS MUENDO</t>
  </si>
  <si>
    <t>JOSHUA OIRO</t>
  </si>
  <si>
    <t>Suma Computers</t>
  </si>
  <si>
    <t>ANDREW OTIENO</t>
  </si>
  <si>
    <t>DIANA NYANG'AU</t>
  </si>
  <si>
    <t>MATAYO MADAFU</t>
  </si>
  <si>
    <t>JUDITH ACHIENG</t>
  </si>
  <si>
    <t>LAMECK OGAL</t>
  </si>
  <si>
    <t>AUSTINE OLUOCH</t>
  </si>
  <si>
    <t>ABDULRAHMAN JUMA</t>
  </si>
  <si>
    <t>PAUL OKINDA</t>
  </si>
  <si>
    <t>ALEX NYAMBOGA</t>
  </si>
  <si>
    <t>Martin Obale</t>
  </si>
  <si>
    <t>CLARAH ODEYO</t>
  </si>
  <si>
    <t>NYAMBEGA OMWENGA</t>
  </si>
  <si>
    <t>WALTER OUMA</t>
  </si>
  <si>
    <t>WINFRED BASILY</t>
  </si>
  <si>
    <t>DAN OKWIRI</t>
  </si>
  <si>
    <t>ELVIS OGWENO</t>
  </si>
  <si>
    <t>Halima Chepkemoi</t>
  </si>
  <si>
    <t>DONALD NGALULA</t>
  </si>
  <si>
    <t>BILHAR OTIENO</t>
  </si>
  <si>
    <t>KASSIM MBUKUZI</t>
  </si>
  <si>
    <t>JOSHUA SENGONDO</t>
  </si>
  <si>
    <t>GEORGE OKUTA</t>
  </si>
  <si>
    <t>BENSON MUTUA</t>
  </si>
  <si>
    <t>OGANGA MARGARET</t>
  </si>
  <si>
    <t>JAMALDIN THABIT</t>
  </si>
  <si>
    <t>EDWIN KETER</t>
  </si>
  <si>
    <t>LEWIS YOUNG</t>
  </si>
  <si>
    <t>Picoty Chebet</t>
  </si>
  <si>
    <t>ANTONY MWACHOFI</t>
  </si>
  <si>
    <t>JAMES KANYUGO</t>
  </si>
  <si>
    <t>MERCELINE AWINO</t>
  </si>
  <si>
    <t>CLARE OMWENGA</t>
  </si>
  <si>
    <t>Paul Njoroge</t>
  </si>
  <si>
    <t>WILLIAM OUNDA</t>
  </si>
  <si>
    <t>SIMON ONGONDO</t>
  </si>
  <si>
    <t>WILLY OMADI</t>
  </si>
  <si>
    <t>JOHN MBITI</t>
  </si>
  <si>
    <t>SAMUEL NDUNGU</t>
  </si>
  <si>
    <t>BONFACE OKELLO</t>
  </si>
  <si>
    <t>DENNIS CHERUIYOT</t>
  </si>
  <si>
    <t>BERNARD AKOMBI</t>
  </si>
  <si>
    <t>STEPHEN OTIENO</t>
  </si>
  <si>
    <t>Stephen Otieno</t>
  </si>
  <si>
    <t>FELIX OCHELLE</t>
  </si>
  <si>
    <t>MARION YUSUF</t>
  </si>
  <si>
    <t>EVANCE ARAN</t>
  </si>
  <si>
    <t>ERICK ORIARO</t>
  </si>
  <si>
    <t>EUNICE ONGUSO</t>
  </si>
  <si>
    <t>JAMES NDIBA</t>
  </si>
  <si>
    <t>ALLAN KAIMENYI</t>
  </si>
  <si>
    <t>ABDULLAHI ALI</t>
  </si>
  <si>
    <t>STEPHEN MWANGI</t>
  </si>
  <si>
    <t>EDITH ORANYO</t>
  </si>
  <si>
    <t>EUGINE HONGO</t>
  </si>
  <si>
    <t>patrick shihemi</t>
  </si>
  <si>
    <t>IRENE ONYANGO</t>
  </si>
  <si>
    <t>ERIC GICHUKI</t>
  </si>
  <si>
    <t>KELLY ALUOCH</t>
  </si>
  <si>
    <t>JAMES OSORO</t>
  </si>
  <si>
    <t>ALEX MUNYAO</t>
  </si>
  <si>
    <t>PHOBE MUGENI</t>
  </si>
  <si>
    <t>SOSTINE WAMBULWA</t>
  </si>
  <si>
    <t>MILLICENT MISOI</t>
  </si>
  <si>
    <t>KELVIN APIMA</t>
  </si>
  <si>
    <t>CALVINCE OPIYO</t>
  </si>
  <si>
    <t>MARY NYANG'AI</t>
  </si>
  <si>
    <t>M-NET TECHNOLOGIES</t>
  </si>
  <si>
    <t>MACKLINE OPIYO</t>
  </si>
  <si>
    <t>MARKSWEL KADIMA</t>
  </si>
  <si>
    <t>Alvine Henry Maila</t>
  </si>
  <si>
    <t>TRUPHENA OKENYE</t>
  </si>
  <si>
    <t>DAVID MWOBI</t>
  </si>
  <si>
    <t>KENNEDY ONDEGO</t>
  </si>
  <si>
    <t>BYRON WAWERU</t>
  </si>
  <si>
    <t>BETH OMAE</t>
  </si>
  <si>
    <t>MOIZ ESMAILJEE</t>
  </si>
  <si>
    <t>NICHOLAS JOSEPH</t>
  </si>
  <si>
    <t>FELIX KEZENGWA</t>
  </si>
  <si>
    <t>JOHN ONSONGO</t>
  </si>
  <si>
    <t>ELIZABETH AKUNDA</t>
  </si>
  <si>
    <t>ISACK OKANGO</t>
  </si>
  <si>
    <t>TIMOTHY OWINO</t>
  </si>
  <si>
    <t>CHRISS KITTOI</t>
  </si>
  <si>
    <t>RAMADHAN HANJARI</t>
  </si>
  <si>
    <t>JAMAL ABDURAHMAN</t>
  </si>
  <si>
    <t>SHARLINE RACHILO</t>
  </si>
  <si>
    <t>ANTONY MAINA</t>
  </si>
  <si>
    <t>RAYMOND BETT</t>
  </si>
  <si>
    <t>JUSTUS ONDIEK</t>
  </si>
  <si>
    <t>DEFLEX Otieno</t>
  </si>
  <si>
    <t>NORAH KOECH</t>
  </si>
  <si>
    <t>VIVIAN ODHIAMBO</t>
  </si>
  <si>
    <t>NANCY CHEPKEMBOI</t>
  </si>
  <si>
    <t>MICHAEL MWATHI</t>
  </si>
  <si>
    <t>BILL OMOTH</t>
  </si>
  <si>
    <t>PETER OPONDO</t>
  </si>
  <si>
    <t>GEOFFREY ODUOR</t>
  </si>
  <si>
    <t>LINET MIRONGA</t>
  </si>
  <si>
    <t>REAGAN ONG'AYO</t>
  </si>
  <si>
    <t>MAULINE OGALO</t>
  </si>
  <si>
    <t>CHARLES OCHOLA</t>
  </si>
  <si>
    <t>JOSHUA CHERUIYOT</t>
  </si>
  <si>
    <t>ALEX OWUOR</t>
  </si>
  <si>
    <t>MUSUNDI KENNEDY</t>
  </si>
  <si>
    <t>NAOMI KITHIKII</t>
  </si>
  <si>
    <t>GEORGE MUTONYA</t>
  </si>
  <si>
    <t>MARION MUKHANYI</t>
  </si>
  <si>
    <t>NORMAN OUKO</t>
  </si>
  <si>
    <t>MARGHERITA MULI</t>
  </si>
  <si>
    <t>RONALD OKODE</t>
  </si>
  <si>
    <t>LUCKY ODONDI</t>
  </si>
  <si>
    <t>PAUL OJWANG</t>
  </si>
  <si>
    <t>DAVID ANDAYI</t>
  </si>
  <si>
    <t>ANN MONICAH</t>
  </si>
  <si>
    <t>STEPHEN NDUNG'U</t>
  </si>
  <si>
    <t>LINUS MWOGI</t>
  </si>
  <si>
    <t>SHARON OMINGO</t>
  </si>
  <si>
    <t>STEPHEN CHARLES</t>
  </si>
  <si>
    <t>JACKLINE KINYUA</t>
  </si>
  <si>
    <t>REBECCAH MASINDE</t>
  </si>
  <si>
    <t>GLORY MUNGATHIA</t>
  </si>
  <si>
    <t>VINCENT OKETCH</t>
  </si>
  <si>
    <t>JOSEPHINE ANDERA</t>
  </si>
  <si>
    <t>ELVIS OKEYO</t>
  </si>
  <si>
    <t>WILLIAM MAINA</t>
  </si>
  <si>
    <t>ABEL BICHANG'A</t>
  </si>
  <si>
    <t>ENOS OJANGO</t>
  </si>
  <si>
    <t>Jennifer savali</t>
  </si>
  <si>
    <t>Linus Mwogi</t>
  </si>
  <si>
    <t>DENNIS MUTIRIA</t>
  </si>
  <si>
    <t>JOHN WAMBUA</t>
  </si>
  <si>
    <t>ETTAH ANDISI</t>
  </si>
  <si>
    <t>HELLEN MAHINDA</t>
  </si>
  <si>
    <t>SAPS MASABA</t>
  </si>
  <si>
    <t>MARTIN WANYOKO</t>
  </si>
  <si>
    <t>RUTH ORINA</t>
  </si>
  <si>
    <t>NICOLE NATASHA</t>
  </si>
  <si>
    <t>HUMPHREY MBALANYA</t>
  </si>
  <si>
    <t>MOHAMED OSMAN</t>
  </si>
  <si>
    <t>JOSEPH MACHARIA</t>
  </si>
  <si>
    <t>JOHN MUMBO</t>
  </si>
  <si>
    <t>ISAAC NYABUTO</t>
  </si>
  <si>
    <t>MUSYOKI MUTUNGA</t>
  </si>
  <si>
    <t>LYDIA ONYANGO</t>
  </si>
  <si>
    <t>ROY KARANI</t>
  </si>
  <si>
    <t>STEPHEN ARODI</t>
  </si>
  <si>
    <t>GABRIEL BIKO</t>
  </si>
  <si>
    <t>VINCENT MNJALA</t>
  </si>
  <si>
    <t>MOHAMED AWEYS</t>
  </si>
  <si>
    <t>FRANCIS MUKAMI</t>
  </si>
  <si>
    <t>Abubakar Musa Hiribae</t>
  </si>
  <si>
    <t>ESTHER OBOGE</t>
  </si>
  <si>
    <t>AUGOSTINE OMBATI</t>
  </si>
  <si>
    <t>BARRACK SIGILAIN</t>
  </si>
  <si>
    <t>KELVIN KIPRUTO</t>
  </si>
  <si>
    <t>Risper koech</t>
  </si>
  <si>
    <t>JOSELINE MWAVUCHA</t>
  </si>
  <si>
    <t>MARVIN MUKOMA</t>
  </si>
  <si>
    <t>CHARLES ORIMBO</t>
  </si>
  <si>
    <t>SYLVIA SIRENGO</t>
  </si>
  <si>
    <t>ALPHA KARIUKI</t>
  </si>
  <si>
    <t>MICHAEL NYAGA</t>
  </si>
  <si>
    <t>Kaha Abass</t>
  </si>
  <si>
    <t>DENNIS ONYANGO</t>
  </si>
  <si>
    <t>LUKA WAFULA</t>
  </si>
  <si>
    <t>ETOO THOMAS</t>
  </si>
  <si>
    <t>FAITH WAFULA</t>
  </si>
  <si>
    <t>MISHAEL NYABUTO</t>
  </si>
  <si>
    <t>NELSON OKOTH</t>
  </si>
  <si>
    <t>ABDULLAHI ABDI</t>
  </si>
  <si>
    <t>LEVY WAKABETI</t>
  </si>
  <si>
    <t>JULIETA WAIRIMU</t>
  </si>
  <si>
    <t>EMMANUEL OUMA</t>
  </si>
  <si>
    <t>BRIAN KOECH</t>
  </si>
  <si>
    <t>WAVINYA KIMANTHI</t>
  </si>
  <si>
    <t>STEPHEN AHOYA</t>
  </si>
  <si>
    <t>SALIM CHAMA</t>
  </si>
  <si>
    <t>OSCAR BINYENYA</t>
  </si>
  <si>
    <t>GREY OSORO</t>
  </si>
  <si>
    <t>GIDEON KELO</t>
  </si>
  <si>
    <t>CAROLINE NYATHIRA</t>
  </si>
  <si>
    <t>ABIGAEL MURIUKI</t>
  </si>
  <si>
    <t>ANNASCIATA MUTINDA</t>
  </si>
  <si>
    <t>Beatrice Langat</t>
  </si>
  <si>
    <t>JOSPHAT OUMA</t>
  </si>
  <si>
    <t>JOSEPH ALUMA</t>
  </si>
  <si>
    <t>ERIC ONYANCHA</t>
  </si>
  <si>
    <t>SAMWEL WANGARI</t>
  </si>
  <si>
    <t>ELIAKIM MOSES</t>
  </si>
  <si>
    <t>LEWIS MUSERA</t>
  </si>
  <si>
    <t>DANIEL OMONDI</t>
  </si>
  <si>
    <t>ANNIE KAIRU</t>
  </si>
  <si>
    <t>LYDIA LIGARE</t>
  </si>
  <si>
    <t>MAGEMBE JUSTUS</t>
  </si>
  <si>
    <t>LUCKY RECHA</t>
  </si>
  <si>
    <t>BENSON KATANA</t>
  </si>
  <si>
    <t>STELLA CHEPCHIRCHIR</t>
  </si>
  <si>
    <t>PAUL ODARI</t>
  </si>
  <si>
    <t>ROBERT SAMOEI</t>
  </si>
  <si>
    <t>JESSE WAITHIRA</t>
  </si>
  <si>
    <t>BENARD ODUOR</t>
  </si>
  <si>
    <t>CHARITY GATHONI</t>
  </si>
  <si>
    <t>MONICAH MWANGI</t>
  </si>
  <si>
    <t>SAMUEL NYAMBURA</t>
  </si>
  <si>
    <t>JUMA LEWA</t>
  </si>
  <si>
    <t>SALOME SULE</t>
  </si>
  <si>
    <t>KAILEMIA NJATI</t>
  </si>
  <si>
    <t>fredrick ouma</t>
  </si>
  <si>
    <t>VICTOR MAKOBO</t>
  </si>
  <si>
    <t>MILLICENT KAWIRA</t>
  </si>
  <si>
    <t>BRIAN MOI</t>
  </si>
  <si>
    <t>LUCY AKINYI</t>
  </si>
  <si>
    <t>EVERLYNE OGUYO</t>
  </si>
  <si>
    <t>Daniel Kefa</t>
  </si>
  <si>
    <t>ANTONY MUGO</t>
  </si>
  <si>
    <t>ABEL MWEI</t>
  </si>
  <si>
    <t>KEVIN MISIANI</t>
  </si>
  <si>
    <t>Simon Mwatha</t>
  </si>
  <si>
    <t>JOSEPH SAMWEL</t>
  </si>
  <si>
    <t>LAURENT WILSON</t>
  </si>
  <si>
    <t>DORCAS MURIITHI</t>
  </si>
  <si>
    <t>GLORIA AMAYUKU</t>
  </si>
  <si>
    <t>SALIM MWACHIGWE</t>
  </si>
  <si>
    <t>ERICK MUDEGU</t>
  </si>
  <si>
    <t>OMBAI OTIENO</t>
  </si>
  <si>
    <t>NELSON LUCHELI</t>
  </si>
  <si>
    <t>EUNICE KENGERE</t>
  </si>
  <si>
    <t>MAURICE KABUTU</t>
  </si>
  <si>
    <t>CHRISTOPHER BIRGEN</t>
  </si>
  <si>
    <t>SHARON JEPCHIRCHIR</t>
  </si>
  <si>
    <t>HELLEN MUNYIRI</t>
  </si>
  <si>
    <t>MARION AKINYI</t>
  </si>
  <si>
    <t>ISAAC MURIMI</t>
  </si>
  <si>
    <t>JEFF KOVETI</t>
  </si>
  <si>
    <t>DAVID KEVOLWE</t>
  </si>
  <si>
    <t>EDDY OMONDI</t>
  </si>
  <si>
    <t>NANCY BABU</t>
  </si>
  <si>
    <t>SIMIYU WALUSAKA</t>
  </si>
  <si>
    <t>JOSEPH OYUNGU</t>
  </si>
  <si>
    <t>MILTON OBIERO</t>
  </si>
  <si>
    <t>LUCIA MBURU</t>
  </si>
  <si>
    <t>MERCY JEBIWOTT</t>
  </si>
  <si>
    <t>CAROLINE SERGON</t>
  </si>
  <si>
    <t>STEVE NJUGUNA</t>
  </si>
  <si>
    <t>NAAMAN KIPRONO</t>
  </si>
  <si>
    <t>JEREMIAH MUTAI</t>
  </si>
  <si>
    <t>TOM OUMA</t>
  </si>
  <si>
    <t>CHRIS NKIROTE</t>
  </si>
  <si>
    <t>RUTH AWINO</t>
  </si>
  <si>
    <t>JOSEPH OCHIENG</t>
  </si>
  <si>
    <t>KEN JUMA</t>
  </si>
  <si>
    <t>NASRO ADAN</t>
  </si>
  <si>
    <t>WINNIE VUSENA</t>
  </si>
  <si>
    <t>MUTAI KIPKIRUI</t>
  </si>
  <si>
    <t>DERRICK MBARA</t>
  </si>
  <si>
    <t>SUSAN KEMBOI</t>
  </si>
  <si>
    <t>EVERLYNE RONO</t>
  </si>
  <si>
    <t>ADENIRAN OCHIENG</t>
  </si>
  <si>
    <t>JOSPHINE BAITHILI</t>
  </si>
  <si>
    <t>WANJIRU WAWERU</t>
  </si>
  <si>
    <t>HELLEN RINGERA</t>
  </si>
  <si>
    <t>STEPHEN OMORO</t>
  </si>
  <si>
    <t>ZACHARY ONDIEKI</t>
  </si>
  <si>
    <t>MILLICENT NYABINA</t>
  </si>
  <si>
    <t>Benard Omwenga</t>
  </si>
  <si>
    <t>JONAH YATOR</t>
  </si>
  <si>
    <t>JAMES OGEGA</t>
  </si>
  <si>
    <t>Daniel Muthama</t>
  </si>
  <si>
    <t>ISMAIL HASAN</t>
  </si>
  <si>
    <t>MICHAEL MERENGO</t>
  </si>
  <si>
    <t>MARGARET NJUKI</t>
  </si>
  <si>
    <t>VINCENT KOROS</t>
  </si>
  <si>
    <t>MICHELLE WAWERU</t>
  </si>
  <si>
    <t>MERCY KIPCHUMBA</t>
  </si>
  <si>
    <t>LAVENDA OTIENO</t>
  </si>
  <si>
    <t>BATHOLOMEW OYINDI</t>
  </si>
  <si>
    <t>CALEB MUTAI</t>
  </si>
  <si>
    <t>DIANAH CHEPKOSGEI</t>
  </si>
  <si>
    <t>KHATIBU MWAPESA</t>
  </si>
  <si>
    <t>KENNEDY KAMAU</t>
  </si>
  <si>
    <t>HAFSA HASHI</t>
  </si>
  <si>
    <t>TEVIN KITUR</t>
  </si>
  <si>
    <t>JESSICA ORINYO</t>
  </si>
  <si>
    <t>JUMA DANIEL</t>
  </si>
  <si>
    <t>EVANCE BEL</t>
  </si>
  <si>
    <t>GOME OKIRI</t>
  </si>
  <si>
    <t>KUMENDA KERUBO</t>
  </si>
  <si>
    <t>LAMECK BARONGO</t>
  </si>
  <si>
    <t>JAIRUS WANGWE</t>
  </si>
  <si>
    <t>JUMA JUMA</t>
  </si>
  <si>
    <t>ANTHONY MAISIBA</t>
  </si>
  <si>
    <t>Mary Njoroge</t>
  </si>
  <si>
    <t>CINDY NDERI</t>
  </si>
  <si>
    <t>BERNARD WANJIRU</t>
  </si>
  <si>
    <t>STEPHEN KIMANTHI</t>
  </si>
  <si>
    <t>DERICK ASIRO</t>
  </si>
  <si>
    <t>ERNEST MASANKWA</t>
  </si>
  <si>
    <t>SAMUEL MBURU</t>
  </si>
  <si>
    <t>EUNICE ABEL</t>
  </si>
  <si>
    <t>HAREED SHOKE</t>
  </si>
  <si>
    <t>IAN TAVISI</t>
  </si>
  <si>
    <t>HARON KETER</t>
  </si>
  <si>
    <t>BEATRICE OKECH</t>
  </si>
  <si>
    <t>SAMSON RUIRU</t>
  </si>
  <si>
    <t>TIMARK KIMEU</t>
  </si>
  <si>
    <t>WINNY CHEMAIWA</t>
  </si>
  <si>
    <t>JOSEPHAT SUNGURA</t>
  </si>
  <si>
    <t>WANGA AKINYI</t>
  </si>
  <si>
    <t>FAITH CHEPNGENO</t>
  </si>
  <si>
    <t>DENNIS KEMEI</t>
  </si>
  <si>
    <t>FATUMA MARUA</t>
  </si>
  <si>
    <t>PETRA WAMBUI</t>
  </si>
  <si>
    <t>JOSEPH OMONDI</t>
  </si>
  <si>
    <t>Titus kipkeu</t>
  </si>
  <si>
    <t>KIRUI KIPYEGO</t>
  </si>
  <si>
    <t>MBARUK FADHILI</t>
  </si>
  <si>
    <t>MERCY ROTICH</t>
  </si>
  <si>
    <t>JOHN WANJIRA</t>
  </si>
  <si>
    <t>PETER NGUYO</t>
  </si>
  <si>
    <t>HEZBORN OWINO</t>
  </si>
  <si>
    <t>EZEKIEL NDUNGU</t>
  </si>
  <si>
    <t>DAVID ODIPO</t>
  </si>
  <si>
    <t>LAURA MUZAME</t>
  </si>
  <si>
    <t>OTIENO MUNGA</t>
  </si>
  <si>
    <t>KENNEDY OLIECH</t>
  </si>
  <si>
    <t>NANCY MICHAEL</t>
  </si>
  <si>
    <t>ALIVINE MAILA</t>
  </si>
  <si>
    <t>SAMORA KOYO</t>
  </si>
  <si>
    <t>PORSHER ALEYO</t>
  </si>
  <si>
    <t>VALENTINE MASAKA</t>
  </si>
  <si>
    <t>EVANS OGINGA</t>
  </si>
  <si>
    <t>PHILLIS NGUGI</t>
  </si>
  <si>
    <t>MARCELLUS MASINDE</t>
  </si>
  <si>
    <t>ADOYO AWUOR</t>
  </si>
  <si>
    <t>WILBERFORCE ONYANGO</t>
  </si>
  <si>
    <t>NAOMI GITAU</t>
  </si>
  <si>
    <t>MARY MITOBI</t>
  </si>
  <si>
    <t>BENSON OGONDA</t>
  </si>
  <si>
    <t>MIRIAM GITAHI</t>
  </si>
  <si>
    <t>GEORGE KAMAU</t>
  </si>
  <si>
    <t>IRENE WACHIRA</t>
  </si>
  <si>
    <t>MILLICENT KARANI</t>
  </si>
  <si>
    <t>Emmanuel Ogega</t>
  </si>
  <si>
    <t>Peter John</t>
  </si>
  <si>
    <t>BRIAN MUYA</t>
  </si>
  <si>
    <t>MARTHA KIMANI</t>
  </si>
  <si>
    <t>SAMUEL GATHONI</t>
  </si>
  <si>
    <t>MAINUNA FARAH</t>
  </si>
  <si>
    <t>KEVIN NDULE</t>
  </si>
  <si>
    <t>BRIAN OMARE</t>
  </si>
  <si>
    <t>KELVIN CHEPSOM</t>
  </si>
  <si>
    <t>DIANA MERCY</t>
  </si>
  <si>
    <t>RUKSAR KHAN</t>
  </si>
  <si>
    <t>JOB OGETO</t>
  </si>
  <si>
    <t>JACKSON OMONDI</t>
  </si>
  <si>
    <t>MARIAMU ABBAS</t>
  </si>
  <si>
    <t>BASHIR TURI</t>
  </si>
  <si>
    <t>SIMON NYAORI</t>
  </si>
  <si>
    <t>DINNAH MABEYA</t>
  </si>
  <si>
    <t>DENISH OMUNE</t>
  </si>
  <si>
    <t>JOHN BATISTA</t>
  </si>
  <si>
    <t>ERICK OGUNDO</t>
  </si>
  <si>
    <t>JULIUS KIRUI</t>
  </si>
  <si>
    <t>HARMSTONE OGWEL</t>
  </si>
  <si>
    <t>COLLINS LIMO</t>
  </si>
  <si>
    <t>BRITON OBAGA</t>
  </si>
  <si>
    <t>SAMMY LONG'OTOP</t>
  </si>
  <si>
    <t>SADDAM MOHAMED</t>
  </si>
  <si>
    <t>MUSA OGONDI</t>
  </si>
  <si>
    <t>BEVALINE CHELANGAT</t>
  </si>
  <si>
    <t>VICTOR OMAYI</t>
  </si>
  <si>
    <t>ABDULSAMII MUHUMED</t>
  </si>
  <si>
    <t>KEVIN MOSIORI</t>
  </si>
  <si>
    <t>JACKLYN AKINYI</t>
  </si>
  <si>
    <t>ZAWADI NYALE</t>
  </si>
  <si>
    <t>MAXWELL CHONGA</t>
  </si>
  <si>
    <t>VICTOR LUDENYI</t>
  </si>
  <si>
    <t>REGINA NDUNI</t>
  </si>
  <si>
    <t>MERCY KIARITHA</t>
  </si>
  <si>
    <t>KANAMPIU LAWRENCE</t>
  </si>
  <si>
    <t>SARAH WERE</t>
  </si>
  <si>
    <t>VIOLET MUKHWANA</t>
  </si>
  <si>
    <t>SHARIF DIRIE</t>
  </si>
  <si>
    <t>ABEL AKOMBE</t>
  </si>
  <si>
    <t>JOHN KIHIA</t>
  </si>
  <si>
    <t>EMMANUEL NGUMBAO</t>
  </si>
  <si>
    <t>deston mayaka</t>
  </si>
  <si>
    <t>AKIM MARAMI</t>
  </si>
  <si>
    <t>DAMARIS MURUNGI</t>
  </si>
  <si>
    <t>DANIEL KIPTOO</t>
  </si>
  <si>
    <t>LAVENDER AMBOSO</t>
  </si>
  <si>
    <t>BLESSED SIMIYU</t>
  </si>
  <si>
    <t>SHEDRACK MUNYAO</t>
  </si>
  <si>
    <t>AMINA SHAKA</t>
  </si>
  <si>
    <t>EVANS MWACHOKI</t>
  </si>
  <si>
    <t>FATUMA HUSSEIN</t>
  </si>
  <si>
    <t>FLAVIAN CHACHA</t>
  </si>
  <si>
    <t>STACY OUMA</t>
  </si>
  <si>
    <t>HEZRON OSONGA</t>
  </si>
  <si>
    <t>CROWLEY TORBEY</t>
  </si>
  <si>
    <t>VIVIEN ONYURO</t>
  </si>
  <si>
    <t>CYNTHIA BUSIEKA</t>
  </si>
  <si>
    <t>FORTUNE OWINYO</t>
  </si>
  <si>
    <t>LEONARD MUSYOKA</t>
  </si>
  <si>
    <t>WYCLIFFE OUCHO</t>
  </si>
  <si>
    <t>FAITH OKUMU</t>
  </si>
  <si>
    <t>EVON KONYA</t>
  </si>
  <si>
    <t>REBECCA JEMESUNDE</t>
  </si>
  <si>
    <t>LYDIA OKUMU</t>
  </si>
  <si>
    <t>TABITHA MUNGAI</t>
  </si>
  <si>
    <t>OLUNGA ODHIAMBO</t>
  </si>
  <si>
    <t>VALERY KIPRUTO</t>
  </si>
  <si>
    <t>Seline Murs</t>
  </si>
  <si>
    <t>ONYEUKWU ELIEZER</t>
  </si>
  <si>
    <t>AMINA GAVUGA</t>
  </si>
  <si>
    <t>ROBERT KIHARA</t>
  </si>
  <si>
    <t>DANIEL KISANGAU</t>
  </si>
  <si>
    <t>JOHN MOMANYI</t>
  </si>
  <si>
    <t>ABDIKANI MATTAN</t>
  </si>
  <si>
    <t>Boaz Kiptanui</t>
  </si>
  <si>
    <t>NAZRA AHMED</t>
  </si>
  <si>
    <t>DOLPHINE MOGOI</t>
  </si>
  <si>
    <t>GEORGE MUTHONI</t>
  </si>
  <si>
    <t>LOUIZA OMOLLO</t>
  </si>
  <si>
    <t>damaris murungi</t>
  </si>
  <si>
    <t>Daniel Muchunu</t>
  </si>
  <si>
    <t>EVERLYNE KANYERE</t>
  </si>
  <si>
    <t>Rix Otieno</t>
  </si>
  <si>
    <t>Beatrice Wasong</t>
  </si>
  <si>
    <t>ERICK ANGWANG'O</t>
  </si>
  <si>
    <t>MICHAEL OJUNGA</t>
  </si>
  <si>
    <t>DICK KINYUA</t>
  </si>
  <si>
    <t>ANTONY NTARANGWI</t>
  </si>
  <si>
    <t>Kevin Langat</t>
  </si>
  <si>
    <t>MILDRED MUSOTSI</t>
  </si>
  <si>
    <t>MICHELE MAKOLO</t>
  </si>
  <si>
    <t>MARK OTIENO</t>
  </si>
  <si>
    <t>MICHAEL NJUGUNA</t>
  </si>
  <si>
    <t>GILBERT LUGWE</t>
  </si>
  <si>
    <t>MARGARET NJUE</t>
  </si>
  <si>
    <t>DAPHINE OMURWA</t>
  </si>
  <si>
    <t>ANTONY WAMBUA</t>
  </si>
  <si>
    <t>Mercy Kiplimo</t>
  </si>
  <si>
    <t>CHRISTINE MIDEGA</t>
  </si>
  <si>
    <t>JANE WAICHANGURU</t>
  </si>
  <si>
    <t>CYNTHIA ODHIAMBO</t>
  </si>
  <si>
    <t>FLORENCE NYAMBATI</t>
  </si>
  <si>
    <t>STEPHEN MAKOKHA</t>
  </si>
  <si>
    <t>CHEBOCHOK MILLY</t>
  </si>
  <si>
    <t>FLAVIA ONSARIGO</t>
  </si>
  <si>
    <t>HYVONNE OMOYO</t>
  </si>
  <si>
    <t>ESTHER KAMAU</t>
  </si>
  <si>
    <t>MBEWA EUNICE</t>
  </si>
  <si>
    <t>OMAR AWOW</t>
  </si>
  <si>
    <t>MARTHA MNANGAT</t>
  </si>
  <si>
    <t>EMMANUEL NYONGESA</t>
  </si>
  <si>
    <t>MONICAH KAPTICH</t>
  </si>
  <si>
    <t>VERA ARIANA</t>
  </si>
  <si>
    <t>LEVIS MAJUMBI</t>
  </si>
  <si>
    <t>BENJAMIN CHAVADO</t>
  </si>
  <si>
    <t>Godwin Misik</t>
  </si>
  <si>
    <t>CAREN VUTIA</t>
  </si>
  <si>
    <t>BARAKA BALOZI</t>
  </si>
  <si>
    <t>KENNETH MAINA</t>
  </si>
  <si>
    <t>ANNET ADIONYI</t>
  </si>
  <si>
    <t>KENNEDY AMBOGO</t>
  </si>
  <si>
    <t>BAHJAH DUNKAL</t>
  </si>
  <si>
    <t>VELERA ODONGO</t>
  </si>
  <si>
    <t>PRISCA CHOGE</t>
  </si>
  <si>
    <t>LEONARD SEREM</t>
  </si>
  <si>
    <t>FRANCIS I</t>
  </si>
  <si>
    <t>JOHN SINDANI</t>
  </si>
  <si>
    <t>GEORGE MWENDA</t>
  </si>
  <si>
    <t>HALIMA SAID</t>
  </si>
  <si>
    <t>JESSE ONGERA</t>
  </si>
  <si>
    <t>BONFACE NDUNGU</t>
  </si>
  <si>
    <t>Wangare Wanyoike</t>
  </si>
  <si>
    <t>HASSAN WILLIAM</t>
  </si>
  <si>
    <t>Hassan Sebe</t>
  </si>
  <si>
    <t>ROBERT BARASA</t>
  </si>
  <si>
    <t>Mary Kori</t>
  </si>
  <si>
    <t>JULIAS JUMA</t>
  </si>
  <si>
    <t>REBECCAH NYAKUNDI</t>
  </si>
  <si>
    <t>GEOFFREY MWONGELA</t>
  </si>
  <si>
    <t>KEVIN KULUNDU</t>
  </si>
  <si>
    <t>HANNAH LEMITER</t>
  </si>
  <si>
    <t>EDWIN Maina</t>
  </si>
  <si>
    <t>MARK OLIECH</t>
  </si>
  <si>
    <t>YASIN MUHUMED</t>
  </si>
  <si>
    <t>Peter Wanjiku</t>
  </si>
  <si>
    <t>SAM KING'ORI</t>
  </si>
  <si>
    <t>PROTUS BARASA</t>
  </si>
  <si>
    <t>JUMA KARANGA</t>
  </si>
  <si>
    <t>Mercy Njenga</t>
  </si>
  <si>
    <t>OSMAN HASSAN</t>
  </si>
  <si>
    <t>JUDDY NDUMI</t>
  </si>
  <si>
    <t>JAMES KURIA</t>
  </si>
  <si>
    <t>MARY KIOKO</t>
  </si>
  <si>
    <t>Jacinta Mutindi Musyoka</t>
  </si>
  <si>
    <t>JOHNSON MLAWASI</t>
  </si>
  <si>
    <t>DUNCAN WANJIKU</t>
  </si>
  <si>
    <t>ALBERT AJEGA</t>
  </si>
  <si>
    <t>William Ounda</t>
  </si>
  <si>
    <t>SALOME MURICHO</t>
  </si>
  <si>
    <t>WILLIAM ODERA</t>
  </si>
  <si>
    <t>DAVID ONYANGO</t>
  </si>
  <si>
    <t>COLLINS OCHIENG</t>
  </si>
  <si>
    <t>PHILOGUS KIPTOO</t>
  </si>
  <si>
    <t>ABSHIRA ABDULLAHI</t>
  </si>
  <si>
    <t>EDWARD MULUNDA</t>
  </si>
  <si>
    <t>ELIJAH MAINA</t>
  </si>
  <si>
    <t>Nelson Oginga</t>
  </si>
  <si>
    <t>SERAH GATOTO</t>
  </si>
  <si>
    <t>BONFACE KAIRU</t>
  </si>
  <si>
    <t>VALARY MASIZA</t>
  </si>
  <si>
    <t>FAITH CHEPKEMOI</t>
  </si>
  <si>
    <t>SARAH NYAGUTHI</t>
  </si>
  <si>
    <t>SAMUEL OMOM</t>
  </si>
  <si>
    <t>KARISA MWANGOME</t>
  </si>
  <si>
    <t>Albert Mutonyi</t>
  </si>
  <si>
    <t>EVALYNE PKIROR</t>
  </si>
  <si>
    <t>Eusiler Bore</t>
  </si>
  <si>
    <t>BRIAN ESTHER</t>
  </si>
  <si>
    <t>ERASTUS KYETI</t>
  </si>
  <si>
    <t>VIRGINIA EMMA</t>
  </si>
  <si>
    <t>KNOWLENCE LUKALE</t>
  </si>
  <si>
    <t>ASILA CALVIN</t>
  </si>
  <si>
    <t>Daniel Muronji</t>
  </si>
  <si>
    <t>ABUBAKAR CHETAMBE</t>
  </si>
  <si>
    <t>ERIC MASIGA</t>
  </si>
  <si>
    <t>BENJAMIN KITHITO</t>
  </si>
  <si>
    <t>EUNICE MURAGE</t>
  </si>
  <si>
    <t>MARGARET MARWA</t>
  </si>
  <si>
    <t>Dorcas Shinyanzu</t>
  </si>
  <si>
    <t>THOMAS ADANJE</t>
  </si>
  <si>
    <t>JOHN SASMAN</t>
  </si>
  <si>
    <t>Edwin Ndiritu</t>
  </si>
  <si>
    <t>WILLIS OWUOR</t>
  </si>
  <si>
    <t>ERICK KASUKU</t>
  </si>
  <si>
    <t>ANTONY WEKESA</t>
  </si>
  <si>
    <t>Pharis Muhang'i</t>
  </si>
  <si>
    <t>ABDIKADIR ABDI</t>
  </si>
  <si>
    <t>Hazel Cheptoo</t>
  </si>
  <si>
    <t>OMOLLO KENNEDY</t>
  </si>
  <si>
    <t>JAMES WAIGANJO</t>
  </si>
  <si>
    <t>SAMUEL KARANJA</t>
  </si>
  <si>
    <t>PAUL OTIENO</t>
  </si>
  <si>
    <t>VICTOR MULUSA</t>
  </si>
  <si>
    <t>GEOFRY PTOO</t>
  </si>
  <si>
    <t>MARY KAHORO</t>
  </si>
  <si>
    <t>MOURICE OCHOLA</t>
  </si>
  <si>
    <t>ELISHA OKUTO</t>
  </si>
  <si>
    <t>MARTIN MWINDIGA</t>
  </si>
  <si>
    <t>EMMANUEL KIRIGHA</t>
  </si>
  <si>
    <t>SAID OTIENO</t>
  </si>
  <si>
    <t>EMMANUEL ANUNDA</t>
  </si>
  <si>
    <t>LEVIAN OCHIENG</t>
  </si>
  <si>
    <t>VELONICAH MOSE</t>
  </si>
  <si>
    <t>MILCAH KIRAGU</t>
  </si>
  <si>
    <t>AGNES BARIOKWABWE</t>
  </si>
  <si>
    <t>ALI GANYUMA</t>
  </si>
  <si>
    <t>DAVID NANGONI</t>
  </si>
  <si>
    <t>EUGINE KWAME</t>
  </si>
  <si>
    <t>JACINTA WEKESA</t>
  </si>
  <si>
    <t>hannah lemiter</t>
  </si>
  <si>
    <t>DOLPHINE OWITI</t>
  </si>
  <si>
    <t>Dennis Ogiro</t>
  </si>
  <si>
    <t>CYRUS MBURU</t>
  </si>
  <si>
    <t>PETER SAOKE</t>
  </si>
  <si>
    <t>HAMISI MWADONGO</t>
  </si>
  <si>
    <t>PATRICK ONCHANGU</t>
  </si>
  <si>
    <t>EVANS MANG'ARE</t>
  </si>
  <si>
    <t>Nancy Muigai</t>
  </si>
  <si>
    <t>CATHRINE M'MUNORU</t>
  </si>
  <si>
    <t>REBBECA OKETCH</t>
  </si>
  <si>
    <t>BRIAN YEGON</t>
  </si>
  <si>
    <t>FIDELIS MWARIGHA</t>
  </si>
  <si>
    <t>JACINTA SIMIYU</t>
  </si>
  <si>
    <t>PETER JEREMIAH</t>
  </si>
  <si>
    <t>BENARD AUKA</t>
  </si>
  <si>
    <t>MOULINE OGOLA</t>
  </si>
  <si>
    <t>PROTUS SAOKE</t>
  </si>
  <si>
    <t>HEZRON KIIRU</t>
  </si>
  <si>
    <t>CAREN KHAUSI</t>
  </si>
  <si>
    <t>KABERIA MWENDA</t>
  </si>
  <si>
    <t>TRIZER OCHIENG</t>
  </si>
  <si>
    <t>STEPHEN MATHENGE</t>
  </si>
  <si>
    <t>SAMUEL NYAGWETH</t>
  </si>
  <si>
    <t>ANNE NYERERE</t>
  </si>
  <si>
    <t>LUCY FRANK</t>
  </si>
  <si>
    <t>NIRMAL PATEL</t>
  </si>
  <si>
    <t>PRISCILAH LUMBASI</t>
  </si>
  <si>
    <t>SINEON MALAWO</t>
  </si>
  <si>
    <t>CARREN ODHIAMBO</t>
  </si>
  <si>
    <t>JUMAA KARISA</t>
  </si>
  <si>
    <t>SHARON CHEPKURUI</t>
  </si>
  <si>
    <t>CALEB OCHIENG</t>
  </si>
  <si>
    <t>DUNCAN OLUNGA</t>
  </si>
  <si>
    <t>MOHAMED BARRE</t>
  </si>
  <si>
    <t>PERIS NGALA</t>
  </si>
  <si>
    <t>JOEL WANJIRU</t>
  </si>
  <si>
    <t>ANTHONY MWANYIKA</t>
  </si>
  <si>
    <t>GODWILL KISIA</t>
  </si>
  <si>
    <t>CLINTON EMBERA</t>
  </si>
  <si>
    <t>geofrey mbaya</t>
  </si>
  <si>
    <t>QUEEN MBITI</t>
  </si>
  <si>
    <t>Ann Bunga</t>
  </si>
  <si>
    <t>MICHAEL ONGEYI</t>
  </si>
  <si>
    <t>JANICE ANYANGO</t>
  </si>
  <si>
    <t>Risper Koech</t>
  </si>
  <si>
    <t>RODGERS KAHINDI</t>
  </si>
  <si>
    <t>PRUDENCE M'MAUTA</t>
  </si>
  <si>
    <t>HELLEN OWUOR</t>
  </si>
  <si>
    <t>RODGER OKUMU</t>
  </si>
  <si>
    <t>WARREN KALIKA</t>
  </si>
  <si>
    <t>ANN WAITHAKA</t>
  </si>
  <si>
    <t>GRAFINBRINA KIRERA</t>
  </si>
  <si>
    <t>FELIX OLUOCH</t>
  </si>
  <si>
    <t>CAROLINE NYAWIRA</t>
  </si>
  <si>
    <t>JULIUS NGANGA</t>
  </si>
  <si>
    <t>DORIS MUKIIRI</t>
  </si>
  <si>
    <t>Rodgers mongare</t>
  </si>
  <si>
    <t>Edgar Nyakiri Nyabuti</t>
  </si>
  <si>
    <t>FREDRICK BILASIO</t>
  </si>
  <si>
    <t>SAMUEL NJOROGE</t>
  </si>
  <si>
    <t>MAUREEN OMBONGI</t>
  </si>
  <si>
    <t>FAITH MALANGA</t>
  </si>
  <si>
    <t>RANEY OCHIENG</t>
  </si>
  <si>
    <t>MICHAEL ENIOLE</t>
  </si>
  <si>
    <t>KEPHA OTONDO</t>
  </si>
  <si>
    <t>SIMEON MALAWO</t>
  </si>
  <si>
    <t>GEOFFREY THUKU</t>
  </si>
  <si>
    <t>susan m'mujuri</t>
  </si>
  <si>
    <t>ALICE MUSANZAI</t>
  </si>
  <si>
    <t>EDGAH NYABUTI</t>
  </si>
  <si>
    <t>MONICAH KIPTOO</t>
  </si>
  <si>
    <t>RICHARD GANDA</t>
  </si>
  <si>
    <t>GILBERT KEMBOI</t>
  </si>
  <si>
    <t>BENJAMIN OBUDHO</t>
  </si>
  <si>
    <t>Nelson Ruto</t>
  </si>
  <si>
    <t>Xanthie Wanyonyi</t>
  </si>
  <si>
    <t>Langat Elvis</t>
  </si>
  <si>
    <t>ERICK LIGARE</t>
  </si>
  <si>
    <t>KIPNG'ETICH TOWETT</t>
  </si>
  <si>
    <t>felicity mbaya</t>
  </si>
  <si>
    <t>NOAH OCHIENG</t>
  </si>
  <si>
    <t>DANIEL KAMOTHO</t>
  </si>
  <si>
    <t>FRANK OGALO</t>
  </si>
  <si>
    <t>ZABLON KABUSERI</t>
  </si>
  <si>
    <t>BERYLL AUDI</t>
  </si>
  <si>
    <t>COLLINS KIRUI</t>
  </si>
  <si>
    <t>BENARD WAIRIMU</t>
  </si>
  <si>
    <t>SHARON NZIOKA</t>
  </si>
  <si>
    <t>SHEILA ATIENO</t>
  </si>
  <si>
    <t>LINET MEKUBO</t>
  </si>
  <si>
    <t>Martha Musumba</t>
  </si>
  <si>
    <t>MURIEL MWANGOMBE</t>
  </si>
  <si>
    <t>MELLENIA NYAGUDI</t>
  </si>
  <si>
    <t>DANCAN OUMA</t>
  </si>
  <si>
    <t>geoffry adala</t>
  </si>
  <si>
    <t>EDWIN INDASI</t>
  </si>
  <si>
    <t>IBRAHIM ALI</t>
  </si>
  <si>
    <t>Faith Omulo</t>
  </si>
  <si>
    <t>NICHOLAS MUTHIANI</t>
  </si>
  <si>
    <t>BARAKA NGALA</t>
  </si>
  <si>
    <t>DANIEL OMORO</t>
  </si>
  <si>
    <t>EZEKIEL OMOLLO</t>
  </si>
  <si>
    <t>ZABLON ONDICHO</t>
  </si>
  <si>
    <t>FAITH OMULO</t>
  </si>
  <si>
    <t>VINCENT MBOYA</t>
  </si>
  <si>
    <t>Dominic kwinga</t>
  </si>
  <si>
    <t>SOLOMON ODIPO</t>
  </si>
  <si>
    <t>SHALLOM KONJI</t>
  </si>
  <si>
    <t>RACHEAL MWAGWEDE</t>
  </si>
  <si>
    <t>VICTOR MWENDA</t>
  </si>
  <si>
    <t>NYAMUTI GERALD</t>
  </si>
  <si>
    <t>JUDY MUTHEE</t>
  </si>
  <si>
    <t>ROBERT MACHUKA</t>
  </si>
  <si>
    <t>MERCY OTIENO</t>
  </si>
  <si>
    <t>Nicolas Mwali</t>
  </si>
  <si>
    <t>CALEB OWINO</t>
  </si>
  <si>
    <t>FELIX BALA</t>
  </si>
  <si>
    <t>Mary nyokabi</t>
  </si>
  <si>
    <t>Brenda Msalali</t>
  </si>
  <si>
    <t>HANNINGTON KAGASI</t>
  </si>
  <si>
    <t>FELIX OCHIENG</t>
  </si>
  <si>
    <t>MORINE NAMUNYU</t>
  </si>
  <si>
    <t>Omurwa Bagiti</t>
  </si>
  <si>
    <t>Jacob Lumumba</t>
  </si>
  <si>
    <t>LAWRENCE AMUTALA</t>
  </si>
  <si>
    <t>Joy Taura</t>
  </si>
  <si>
    <t>EMMANUEL GISIORA</t>
  </si>
  <si>
    <t>DONALD WANGA</t>
  </si>
  <si>
    <t>MICHAEL NGESA</t>
  </si>
  <si>
    <t>PERIS NGUMA</t>
  </si>
  <si>
    <t>ALLAN KENEDY</t>
  </si>
  <si>
    <t>ESTHER MUTEMI</t>
  </si>
  <si>
    <t>ELIZABETH NDUNGU</t>
  </si>
  <si>
    <t>SIMON MUTURI</t>
  </si>
  <si>
    <t>DAMARIS OKUMU</t>
  </si>
  <si>
    <t>felix oluoch</t>
  </si>
  <si>
    <t>PETER NJIRU</t>
  </si>
  <si>
    <t>LAVENDER OGOLA</t>
  </si>
  <si>
    <t>Moses Mwithaga</t>
  </si>
  <si>
    <t>DENNIS KIOKO</t>
  </si>
  <si>
    <t>JOHN MUSAU</t>
  </si>
  <si>
    <t>JOSPHINE MWANIKI</t>
  </si>
  <si>
    <t>LANGAT FREDRICK</t>
  </si>
  <si>
    <t>GLADYS MUNYASYA</t>
  </si>
  <si>
    <t>KULTHUM SALIM</t>
  </si>
  <si>
    <t>JOHN KINYUA</t>
  </si>
  <si>
    <t>HOSEA MOMBO</t>
  </si>
  <si>
    <t>Musa Oronje</t>
  </si>
  <si>
    <t>BEATRICE KARIMI</t>
  </si>
  <si>
    <t>BERNARD MUNIALO</t>
  </si>
  <si>
    <t>CYPRIAN YUMATSI</t>
  </si>
  <si>
    <t>SAMUEL TOYA</t>
  </si>
  <si>
    <t>REUBEN CHARO</t>
  </si>
  <si>
    <t>OSMAN HUSSEIN</t>
  </si>
  <si>
    <t>charles mithika</t>
  </si>
  <si>
    <t>KHADIJA OYOE</t>
  </si>
  <si>
    <t>Esther Njenga</t>
  </si>
  <si>
    <t>NICKSON MUEMA</t>
  </si>
  <si>
    <t>Danuas karia</t>
  </si>
  <si>
    <t>MANGI KAHINDI</t>
  </si>
  <si>
    <t>BRIAN MOGAKA</t>
  </si>
  <si>
    <t>BRENDA MOSONGO</t>
  </si>
  <si>
    <t>KEVIN YEGO</t>
  </si>
  <si>
    <t>JEMIMAH ABWAYO</t>
  </si>
  <si>
    <t>ESTHER CHANGILWA</t>
  </si>
  <si>
    <t>DANIEL OTIENO</t>
  </si>
  <si>
    <t>SIKUDHANI BAKARI</t>
  </si>
  <si>
    <t>PAUL MUIRURI</t>
  </si>
  <si>
    <t>MAERA VINCENT</t>
  </si>
  <si>
    <t>ADISO OTIENO</t>
  </si>
  <si>
    <t>TERESIA NGUGI</t>
  </si>
  <si>
    <t>REHEMA MBWANA</t>
  </si>
  <si>
    <t>james wakaba</t>
  </si>
  <si>
    <t>MBERWA OMARI</t>
  </si>
  <si>
    <t>ELIZABETH JEMUTAI</t>
  </si>
  <si>
    <t>RONALD SIGEI</t>
  </si>
  <si>
    <t>BARON BARON</t>
  </si>
  <si>
    <t>KIPKORIR CHERUIYOT</t>
  </si>
  <si>
    <t>ROBERT KICHE</t>
  </si>
  <si>
    <t>KENNAN OKUMU</t>
  </si>
  <si>
    <t>MONICA MAINA</t>
  </si>
  <si>
    <t>ELIUD KISIANGANI</t>
  </si>
  <si>
    <t>JOSEPH ALIZI</t>
  </si>
  <si>
    <t>KENNEDY OKINDA</t>
  </si>
  <si>
    <t>FATUMA YUSUF</t>
  </si>
  <si>
    <t>JAMES OYAMO</t>
  </si>
  <si>
    <t>LUKA CHEGE</t>
  </si>
  <si>
    <t>Eunice Kavutha</t>
  </si>
  <si>
    <t>Rajab Kiprono</t>
  </si>
  <si>
    <t>DOGAN ONDERI</t>
  </si>
  <si>
    <t>NYACHAE JUSTUS</t>
  </si>
  <si>
    <t>BONFACE KINYUA</t>
  </si>
  <si>
    <t>KIPLAGAT KOGO</t>
  </si>
  <si>
    <t>MOHAMED DAHIA</t>
  </si>
  <si>
    <t>MIKE OTIENO</t>
  </si>
  <si>
    <t>THOMAS AKWATA</t>
  </si>
  <si>
    <t>WYCLIFFE ADONGO</t>
  </si>
  <si>
    <t>EVANS KIPLAGAT</t>
  </si>
  <si>
    <t>PETER KINYANYI</t>
  </si>
  <si>
    <t>PETRUS ANURO</t>
  </si>
  <si>
    <t>Danuas Karia</t>
  </si>
  <si>
    <t>OMBASA NDEGE</t>
  </si>
  <si>
    <t>evance achiro</t>
  </si>
  <si>
    <t>DANIEL KISANGA</t>
  </si>
  <si>
    <t>Agnes Mwangi</t>
  </si>
  <si>
    <t>DENIS WABWIRE</t>
  </si>
  <si>
    <t>JOSEPH MUHAVI</t>
  </si>
  <si>
    <t>EMMANUEL MAILU</t>
  </si>
  <si>
    <t>ELIZABETH IRERI</t>
  </si>
  <si>
    <t>VINCENT MUTENYI</t>
  </si>
  <si>
    <t>Cleopas Waliaula</t>
  </si>
  <si>
    <t>CLEMENTINA KERENYANG</t>
  </si>
  <si>
    <t>RASHID NANGABO</t>
  </si>
  <si>
    <t>Joy-Liz Orera</t>
  </si>
  <si>
    <t>COLLINS NYAMIEL</t>
  </si>
  <si>
    <t>DOLPHINE OTIENO</t>
  </si>
  <si>
    <t>EMMANUEL KIPNGENO</t>
  </si>
  <si>
    <t>JOSEPH WAFULA</t>
  </si>
  <si>
    <t>NGULA MWISYO</t>
  </si>
  <si>
    <t>DAVID KITONGA</t>
  </si>
  <si>
    <t>IAN THEURI</t>
  </si>
  <si>
    <t>KIPKIRUI TOO</t>
  </si>
  <si>
    <t>kenneth ngala</t>
  </si>
  <si>
    <t>WILSON MWAURA</t>
  </si>
  <si>
    <t>ROSE MWITA</t>
  </si>
  <si>
    <t>BRYAN AYUMBA</t>
  </si>
  <si>
    <t>Philip Sang</t>
  </si>
  <si>
    <t>MACMILLAN EROT</t>
  </si>
  <si>
    <t>JUDITH OTOK</t>
  </si>
  <si>
    <t>Ruth Mbatha</t>
  </si>
  <si>
    <t>nancy mugwe</t>
  </si>
  <si>
    <t>Robinson Wanyama</t>
  </si>
  <si>
    <t>HANISA KAINGU</t>
  </si>
  <si>
    <t>GODWIN KIPKIRUI</t>
  </si>
  <si>
    <t>Beatrice shapu</t>
  </si>
  <si>
    <t>DENNIS MUTHURI</t>
  </si>
  <si>
    <t>ELIZABETH MABONGA</t>
  </si>
  <si>
    <t>ALI AHMED</t>
  </si>
  <si>
    <t>BELINE ODHIAMBO</t>
  </si>
  <si>
    <t>BRIAN NGOKO</t>
  </si>
  <si>
    <t>JOYCE KIFALU</t>
  </si>
  <si>
    <t>Cyrili Ongale</t>
  </si>
  <si>
    <t>ALFRED REMJIUS</t>
  </si>
  <si>
    <t>Carolyne Butturu</t>
  </si>
  <si>
    <t>VINCENT GITUANGWARE</t>
  </si>
  <si>
    <t>Edgar Ogolla</t>
  </si>
  <si>
    <t>ISAAC ONDIEKI</t>
  </si>
  <si>
    <t>Winfred Sakwa</t>
  </si>
  <si>
    <t>karani bengala</t>
  </si>
  <si>
    <t>SAMUEL OBURU</t>
  </si>
  <si>
    <t>edwin kirimi</t>
  </si>
  <si>
    <t>EMILLY ODEGO</t>
  </si>
  <si>
    <t>TITUS AMDANY</t>
  </si>
  <si>
    <t>MOUREEN MOMANYI</t>
  </si>
  <si>
    <t>RECHARD SIMON</t>
  </si>
  <si>
    <t>STANLEY WAMBUA</t>
  </si>
  <si>
    <t>George Emmanuel</t>
  </si>
  <si>
    <t>Wycliffe Wesonga</t>
  </si>
  <si>
    <t>JOHN EYAN</t>
  </si>
  <si>
    <t>CALVIN MOSOMI</t>
  </si>
  <si>
    <t>MIRIAM WERE</t>
  </si>
  <si>
    <t>CONSTANCE LUMUMBA</t>
  </si>
  <si>
    <t>ABDINASIR UKASH</t>
  </si>
  <si>
    <t>GEOFFREY KAGEMA</t>
  </si>
  <si>
    <t>CLIFF ONYANGO</t>
  </si>
  <si>
    <t>SIMON WAKASALA</t>
  </si>
  <si>
    <t>FRED OMWAGA</t>
  </si>
  <si>
    <t>VINCENT KIPKOECH</t>
  </si>
  <si>
    <t>ESTA MAGHANGA</t>
  </si>
  <si>
    <t>PHLOICE LOZENJA</t>
  </si>
  <si>
    <t>abdulqadir AKBERALI</t>
  </si>
  <si>
    <t>JACK OKINGORE</t>
  </si>
  <si>
    <t>DANIEL GATHUMBI</t>
  </si>
  <si>
    <t>RUTH MUTURI</t>
  </si>
  <si>
    <t>EDWIN MUSINGA</t>
  </si>
  <si>
    <t>JIREH SIMON</t>
  </si>
  <si>
    <t>DANIEL NGATIA</t>
  </si>
  <si>
    <t>SHADRACK KOSKEI</t>
  </si>
  <si>
    <t>FELIX JWAN</t>
  </si>
  <si>
    <t>Christopher Ombachi</t>
  </si>
  <si>
    <t>MARTIN MWANZA</t>
  </si>
  <si>
    <t>SIMON BOLO</t>
  </si>
  <si>
    <t>PETER MACHARIA</t>
  </si>
  <si>
    <t>AARON KIPLANGAT</t>
  </si>
  <si>
    <t>MARY KAMAU</t>
  </si>
  <si>
    <t>EPHANTUS GITAU</t>
  </si>
  <si>
    <t>EMMACULATE OBEKO</t>
  </si>
  <si>
    <t>FAISAL OMAR</t>
  </si>
  <si>
    <t>KELVIN MUTWIRI</t>
  </si>
  <si>
    <t>KOMBO BENARD</t>
  </si>
  <si>
    <t>JANE KIRORI</t>
  </si>
  <si>
    <t>AGNES OKWAKO</t>
  </si>
  <si>
    <t>EUNICE IMINZA</t>
  </si>
  <si>
    <t>WAYNE OTIENO</t>
  </si>
  <si>
    <t>NYASANI ANGELLAH</t>
  </si>
  <si>
    <t>ELIZABETH MUITHYA</t>
  </si>
  <si>
    <t>Edith Oduor</t>
  </si>
  <si>
    <t>Peter Njuka</t>
  </si>
  <si>
    <t>Petrus Anuro</t>
  </si>
  <si>
    <t>FRED MORANG'A</t>
  </si>
  <si>
    <t>IVET OCHIENG</t>
  </si>
  <si>
    <t>WAILER MOSES</t>
  </si>
  <si>
    <t>EDNA LAGAT</t>
  </si>
  <si>
    <t>Stephen Warui</t>
  </si>
  <si>
    <t>ABDULLAHI BASHIR</t>
  </si>
  <si>
    <t>ELIJAH CHESANG</t>
  </si>
  <si>
    <t>MARTIN MULEI</t>
  </si>
  <si>
    <t>PRITTY ALUMASA</t>
  </si>
  <si>
    <t>PHILEMON AOKO</t>
  </si>
  <si>
    <t>CALEB KIRUI</t>
  </si>
  <si>
    <t>CAROLINE THUO</t>
  </si>
  <si>
    <t>PHILIS NGORIA</t>
  </si>
  <si>
    <t>MARTIN MWANGI</t>
  </si>
  <si>
    <t>JANE KAMATU</t>
  </si>
  <si>
    <t>STEPHEN MWANIKI</t>
  </si>
  <si>
    <t>VINCENT LITIEMA</t>
  </si>
  <si>
    <t>EVANS MOGORE</t>
  </si>
  <si>
    <t>peris Nguma</t>
  </si>
  <si>
    <t>WYCLIFFE LWANGU</t>
  </si>
  <si>
    <t>ROSE WAMAI</t>
  </si>
  <si>
    <t>PIDNEY KABIRA</t>
  </si>
  <si>
    <t>EUNICE SOMBA</t>
  </si>
  <si>
    <t>CALEB OMONDI</t>
  </si>
  <si>
    <t>chepcherikiyech Rionongole</t>
  </si>
  <si>
    <t>DENIS LAGAT</t>
  </si>
  <si>
    <t>PETER MASINDE</t>
  </si>
  <si>
    <t>DIMPEL PATEL</t>
  </si>
  <si>
    <t>ROY OCHIENG</t>
  </si>
  <si>
    <t>EDWIN KAMUI</t>
  </si>
  <si>
    <t>BRIAN OKUMU</t>
  </si>
  <si>
    <t>CUREN MURIMI</t>
  </si>
  <si>
    <t>GRACE MUCHAI</t>
  </si>
  <si>
    <t>WINFRED INGUYESI</t>
  </si>
  <si>
    <t>ROBIN MBUGUA</t>
  </si>
  <si>
    <t>GRIFFINS KIMUTAI</t>
  </si>
  <si>
    <t>JAMES GITHINJI</t>
  </si>
  <si>
    <t>ISSA AFRAH</t>
  </si>
  <si>
    <t>GEORGE GITONGA</t>
  </si>
  <si>
    <t>WARDA SHEBA</t>
  </si>
  <si>
    <t>ANN WAITHERA</t>
  </si>
  <si>
    <t>ROBERT NYAMAWI</t>
  </si>
  <si>
    <t>ISAAC WAWIRE</t>
  </si>
  <si>
    <t>MOSES MAROA</t>
  </si>
  <si>
    <t>GIDEON WAINAINA</t>
  </si>
  <si>
    <t>WARSAME ABDI</t>
  </si>
  <si>
    <t>PATRICK KORIR</t>
  </si>
  <si>
    <t>SULEIMAN KIDANGU</t>
  </si>
  <si>
    <t>BRIAN NYABASA</t>
  </si>
  <si>
    <t>ANTONY SYLAS</t>
  </si>
  <si>
    <t>BENSON AMUTETE</t>
  </si>
  <si>
    <t>CATHERINE AGANDI</t>
  </si>
  <si>
    <t>DENNIS METTO</t>
  </si>
  <si>
    <t>PAUL MASINDE</t>
  </si>
  <si>
    <t>ALOICE OPIYO</t>
  </si>
  <si>
    <t>MOSES OMONDI</t>
  </si>
  <si>
    <t>ROSE SITUBI</t>
  </si>
  <si>
    <t>HUSSEIN ALI</t>
  </si>
  <si>
    <t>CURTIS OCHIENG</t>
  </si>
  <si>
    <t>PATRICK LUMULA</t>
  </si>
  <si>
    <t>MOHAMED JOSEPH</t>
  </si>
  <si>
    <t>POLYCARP OMONDI</t>
  </si>
  <si>
    <t>MARVIN Omega</t>
  </si>
  <si>
    <t>DAVID MUNGUTI</t>
  </si>
  <si>
    <t>KALTUMA AHMED</t>
  </si>
  <si>
    <t>weddy mwangi</t>
  </si>
  <si>
    <t>OMOLO ODERA</t>
  </si>
  <si>
    <t>JAMES MAINGI</t>
  </si>
  <si>
    <t>FRED OWINO</t>
  </si>
  <si>
    <t>PETER MANJI</t>
  </si>
  <si>
    <t>ADNAMZ MUTUA</t>
  </si>
  <si>
    <t>JULIUS AGINGU</t>
  </si>
  <si>
    <t>EZRA RABILO</t>
  </si>
  <si>
    <t>WATSON LANGAT</t>
  </si>
  <si>
    <t>clive ochieng</t>
  </si>
  <si>
    <t>FAITH MUCHANGI</t>
  </si>
  <si>
    <t>Cyrus Kibuti</t>
  </si>
  <si>
    <t>ESTHER NGUGI</t>
  </si>
  <si>
    <t>KASUNGU KATHITHU</t>
  </si>
  <si>
    <t>MOHAMED MOHAMED</t>
  </si>
  <si>
    <t>SAMMY MUDANYI</t>
  </si>
  <si>
    <t>MBOGO KAWIRA</t>
  </si>
  <si>
    <t>JOSEPH NJOROGE</t>
  </si>
  <si>
    <t>Faris Kuria</t>
  </si>
  <si>
    <t>EMACULATE OMORO</t>
  </si>
  <si>
    <t>MOSES WAMUKOTA</t>
  </si>
  <si>
    <t>Obadiah Mogaka</t>
  </si>
  <si>
    <t>EVERLYN MUTHUI</t>
  </si>
  <si>
    <t>ALBERT BURUCHARA</t>
  </si>
  <si>
    <t>MANSUKH JAKHARIA</t>
  </si>
  <si>
    <t>JACKSON OPIYO</t>
  </si>
  <si>
    <t>SYLVIA NYONGESA</t>
  </si>
  <si>
    <t>STEPHEN MUROKO</t>
  </si>
  <si>
    <t>SHAWN OPPISSAR</t>
  </si>
  <si>
    <t>JOSEPH KAMAU</t>
  </si>
  <si>
    <t>EDWIN NYABUTO</t>
  </si>
  <si>
    <t>Ritah Okoth</t>
  </si>
  <si>
    <t>finora kinzi</t>
  </si>
  <si>
    <t>Kennedy Oyugi</t>
  </si>
  <si>
    <t>KEVIN MUHONJIA</t>
  </si>
  <si>
    <t>KEVIN WASONGA</t>
  </si>
  <si>
    <t>Poddar Gobinda</t>
  </si>
  <si>
    <t>GEOFFREY NJUGUNA</t>
  </si>
  <si>
    <t>SAFARI KAHINDI</t>
  </si>
  <si>
    <t>VANCY SHINATI</t>
  </si>
  <si>
    <t>KELVIN KIMATHI</t>
  </si>
  <si>
    <t>AISHA OMAR</t>
  </si>
  <si>
    <t>MARY OTIENO</t>
  </si>
  <si>
    <t>ESTHER ESHIMULI</t>
  </si>
  <si>
    <t>dalmar ibrahim</t>
  </si>
  <si>
    <t>EMILY OMEDO</t>
  </si>
  <si>
    <t>JOHN CHEPKWONY</t>
  </si>
  <si>
    <t>JOSHUA KIPKOECH</t>
  </si>
  <si>
    <t>RUTH NJOKI</t>
  </si>
  <si>
    <t>Rose Gero</t>
  </si>
  <si>
    <t>ELIAS MUGA</t>
  </si>
  <si>
    <t>DAVID OTIENO</t>
  </si>
  <si>
    <t>DAVID WAGURA</t>
  </si>
  <si>
    <t>Eddy Gitau</t>
  </si>
  <si>
    <t>ALBERT KIBET</t>
  </si>
  <si>
    <t>ALEX KINYUA</t>
  </si>
  <si>
    <t>JOB WANYONYI</t>
  </si>
  <si>
    <t>DAVIS HUMPHREY</t>
  </si>
  <si>
    <t>LATIFA ALLY</t>
  </si>
  <si>
    <t>Dalton charo</t>
  </si>
  <si>
    <t>EZEKIEL OGETO</t>
  </si>
  <si>
    <t>BELISI TSIMBAS</t>
  </si>
  <si>
    <t>JOHN NYOKABI</t>
  </si>
  <si>
    <t>WILTER GEKOMBE</t>
  </si>
  <si>
    <t>CAREB WAIRIMU</t>
  </si>
  <si>
    <t>KEVIN NJOROGE</t>
  </si>
  <si>
    <t>KENNEDY OMWANGE</t>
  </si>
  <si>
    <t>CARSON OGAMBA</t>
  </si>
  <si>
    <t>CHERYL OTIENO</t>
  </si>
  <si>
    <t>VINCENT OTANGO</t>
  </si>
  <si>
    <t>MARTIN WAIRIMU</t>
  </si>
  <si>
    <t>WILLIAM OGWENO</t>
  </si>
  <si>
    <t>ALEX LANGAT</t>
  </si>
  <si>
    <t>COLLETA KITHEKA</t>
  </si>
  <si>
    <t>KENNEDY OMBIMBO</t>
  </si>
  <si>
    <t>ERIC KYANIA</t>
  </si>
  <si>
    <t>LILIAN KARISA</t>
  </si>
  <si>
    <t>ALBERT NGWEMO</t>
  </si>
  <si>
    <t>DAVID MRAMBA</t>
  </si>
  <si>
    <t>SERAH MWANIKI</t>
  </si>
  <si>
    <t>LUCAS OKETCH</t>
  </si>
  <si>
    <t>MARY NTAIYA</t>
  </si>
  <si>
    <t>DENNIS MAIGWA</t>
  </si>
  <si>
    <t>HOSEA KELIMA</t>
  </si>
  <si>
    <t>GEOFREY NYONGESA</t>
  </si>
  <si>
    <t>JAMES TOYA</t>
  </si>
  <si>
    <t>JOSEPH THINWA</t>
  </si>
  <si>
    <t>KENNEDY WAIRIMU</t>
  </si>
  <si>
    <t>GLADYS MWAURA</t>
  </si>
  <si>
    <t>ROSE KIMANI</t>
  </si>
  <si>
    <t>David Wagura</t>
  </si>
  <si>
    <t>PAMELLA MALOBA</t>
  </si>
  <si>
    <t>CHRISTINE MWAMBA</t>
  </si>
  <si>
    <t>AZAEL ONG'ONDI</t>
  </si>
  <si>
    <t>IMELDA OTIENO</t>
  </si>
  <si>
    <t>RAMADHAN SAID</t>
  </si>
  <si>
    <t>KENNEDY SHITAWA</t>
  </si>
  <si>
    <t>MIKE MWANIKI</t>
  </si>
  <si>
    <t>Hellen Aura</t>
  </si>
  <si>
    <t>MOURINE OGOLA</t>
  </si>
  <si>
    <t>JOSIA KIMERIA</t>
  </si>
  <si>
    <t>Moses Mwagholo</t>
  </si>
  <si>
    <t>DAVID KENYAMBI</t>
  </si>
  <si>
    <t>BETT BARNABAS</t>
  </si>
  <si>
    <t>ANASTASIA NJOROGE</t>
  </si>
  <si>
    <t>GIFT MUTUNGA</t>
  </si>
  <si>
    <t>KEN KIBIGO</t>
  </si>
  <si>
    <t>PAMELA ODONDI</t>
  </si>
  <si>
    <t>BEATRICE ONDURU</t>
  </si>
  <si>
    <t>PETER GICHUKI</t>
  </si>
  <si>
    <t>CRISPINE MATENGO</t>
  </si>
  <si>
    <t>Fridah Muinde</t>
  </si>
  <si>
    <t>WESLEY BUNGEI</t>
  </si>
  <si>
    <t>CECILIA MURIUKI</t>
  </si>
  <si>
    <t>PERIS MBURU</t>
  </si>
  <si>
    <t>TONY OYAMO</t>
  </si>
  <si>
    <t>Fredrick Nyaitoto</t>
  </si>
  <si>
    <t>David nkororo</t>
  </si>
  <si>
    <t>FELIX OKOTH</t>
  </si>
  <si>
    <t>PENINAH WANJIRU</t>
  </si>
  <si>
    <t>RACHEL MUGO</t>
  </si>
  <si>
    <t>FRANCIS TSOVE</t>
  </si>
  <si>
    <t>Joram Kuria</t>
  </si>
  <si>
    <t>jenipher indiya</t>
  </si>
  <si>
    <t>FAITH ASUKE</t>
  </si>
  <si>
    <t>Sammy Opondo</t>
  </si>
  <si>
    <t>SHARON MBUYA</t>
  </si>
  <si>
    <t>MOHAMED ABDI</t>
  </si>
  <si>
    <t>ROSE MWANGI</t>
  </si>
  <si>
    <t>FRANKLIN NANGANO</t>
  </si>
  <si>
    <t>VICTOR KARIMI</t>
  </si>
  <si>
    <t>BRIAN KIHEMBELE</t>
  </si>
  <si>
    <t>MARY SHIKANGA</t>
  </si>
  <si>
    <t>EUGINE AMBOKO</t>
  </si>
  <si>
    <t>ABDIFATAH ABDIRAHMAN</t>
  </si>
  <si>
    <t>RODGERS MONG'ARE</t>
  </si>
  <si>
    <t>STEVEN OKELLO</t>
  </si>
  <si>
    <t>RUKIA KARHAYU</t>
  </si>
  <si>
    <t>AMOS MWACHOFI</t>
  </si>
  <si>
    <t>HILLARY JERRY</t>
  </si>
  <si>
    <t>PAUL MWANGI</t>
  </si>
  <si>
    <t>CATHERINE STEPHEN</t>
  </si>
  <si>
    <t>GRACE MOSE</t>
  </si>
  <si>
    <t>RACHEAL NJOROGE</t>
  </si>
  <si>
    <t>CALEB GICHOVI</t>
  </si>
  <si>
    <t>KENNETH KIPKEMOI</t>
  </si>
  <si>
    <t>ALFRED KEMOI</t>
  </si>
  <si>
    <t>KEVANG ASHANI</t>
  </si>
  <si>
    <t>SHADRACK WEKESA</t>
  </si>
  <si>
    <t>George kitiro</t>
  </si>
  <si>
    <t>arnold mwagodi</t>
  </si>
  <si>
    <t>TITUS KIPKEU</t>
  </si>
  <si>
    <t>RICHARD OKUTO</t>
  </si>
  <si>
    <t>FALINE MWENDWA</t>
  </si>
  <si>
    <t>susan olimba</t>
  </si>
  <si>
    <t>EVALYNE NJIIRI</t>
  </si>
  <si>
    <t>HAWO HASHI</t>
  </si>
  <si>
    <t>MARY NDAMBUKI</t>
  </si>
  <si>
    <t>Antony Mwangi</t>
  </si>
  <si>
    <t>FRANK MUCHIRI</t>
  </si>
  <si>
    <t>JEREMIAH DANIEL</t>
  </si>
  <si>
    <t>HYLINE GISEMBA</t>
  </si>
  <si>
    <t>AUTA NYABUTO</t>
  </si>
  <si>
    <t>CALISTAS KIRUI</t>
  </si>
  <si>
    <t>FRED ORWARU</t>
  </si>
  <si>
    <t>ERIC EFETHA</t>
  </si>
  <si>
    <t>AGNES ODHIAMBO</t>
  </si>
  <si>
    <t>RUTH MUTIE</t>
  </si>
  <si>
    <t>Patrick Karema</t>
  </si>
  <si>
    <t>MOHAMED SHARIF</t>
  </si>
  <si>
    <t>HOSNI MEMBA</t>
  </si>
  <si>
    <t>Truphena Kuta</t>
  </si>
  <si>
    <t>BENARD ODIPO</t>
  </si>
  <si>
    <t>SAMWEL OTIENO</t>
  </si>
  <si>
    <t>DAVID ONYANCHA</t>
  </si>
  <si>
    <t>PAUL ROTICH</t>
  </si>
  <si>
    <t>Hariton Misango</t>
  </si>
  <si>
    <t>ALVINCE OMONDI</t>
  </si>
  <si>
    <t>SAMUEL MAINA</t>
  </si>
  <si>
    <t>ZEVERIO NYAGAKA</t>
  </si>
  <si>
    <t>VICTOR IMEMBA</t>
  </si>
  <si>
    <t>PATRICK GIKUNDA</t>
  </si>
  <si>
    <t>CHURCHILL OTIENO</t>
  </si>
  <si>
    <t>DOREEN MIRITI</t>
  </si>
  <si>
    <t>JOHN OPIYO</t>
  </si>
  <si>
    <t>Phineas Njilu</t>
  </si>
  <si>
    <t>PETER NGAI</t>
  </si>
  <si>
    <t>DANIEL OBARA</t>
  </si>
  <si>
    <t>JOHNSON MKILO</t>
  </si>
  <si>
    <t>DAVID MACHIEGWA</t>
  </si>
  <si>
    <t>JOSEPH SAENYI</t>
  </si>
  <si>
    <t>Fredrick Agunda</t>
  </si>
  <si>
    <t>RUWEIDA IBRAHIM</t>
  </si>
  <si>
    <t>AYUB MUSHILA</t>
  </si>
  <si>
    <t>PETER MAIMA</t>
  </si>
  <si>
    <t>BRIAN ONYANGO</t>
  </si>
  <si>
    <t>NEWTON OGINGA</t>
  </si>
  <si>
    <t>JAMES OWINO</t>
  </si>
  <si>
    <t>PAUL MASIBO</t>
  </si>
  <si>
    <t>EUNICE MUTUNGA</t>
  </si>
  <si>
    <t>Edwina omolo</t>
  </si>
  <si>
    <t>Hesbon Mavunde</t>
  </si>
  <si>
    <t>JANE NDAMBUKI</t>
  </si>
  <si>
    <t>WALTER MUSYOKI</t>
  </si>
  <si>
    <t>EVERLINE ISAAC</t>
  </si>
  <si>
    <t>ERICK AMATTA</t>
  </si>
  <si>
    <t>NAOMI CHERUTO</t>
  </si>
  <si>
    <t>SIMON MAINDA</t>
  </si>
  <si>
    <t>CHRISTINE NZEKETHA</t>
  </si>
  <si>
    <t>FELIX MACHUKA</t>
  </si>
  <si>
    <t>JOEL WACHIRA</t>
  </si>
  <si>
    <t>JUMA KAUZWA</t>
  </si>
  <si>
    <t>Nyandieka Nahason</t>
  </si>
  <si>
    <t>CAROLYNE MUTE</t>
  </si>
  <si>
    <t>SPENCER OKACH</t>
  </si>
  <si>
    <t>GILBERT GITONGA</t>
  </si>
  <si>
    <t>GLEN OORO</t>
  </si>
  <si>
    <t>JOAN OYONGO</t>
  </si>
  <si>
    <t>OTIENO OCHIENG</t>
  </si>
  <si>
    <t>KIPKIRUI LANGAT</t>
  </si>
  <si>
    <t>Tom Ngugi</t>
  </si>
  <si>
    <t>MAINA MAARA</t>
  </si>
  <si>
    <t>deric wamalwa</t>
  </si>
  <si>
    <t>Caleb Kiprono</t>
  </si>
  <si>
    <t>STANLEY GAVALA</t>
  </si>
  <si>
    <t>WILLINGTON KASIMU</t>
  </si>
  <si>
    <t>KEVIN ONDIEKI</t>
  </si>
  <si>
    <t>EDNAH OTUNDO</t>
  </si>
  <si>
    <t>ESTHER OMARITA</t>
  </si>
  <si>
    <t>KAZUNGU MWACHINGA</t>
  </si>
  <si>
    <t>farida namayi</t>
  </si>
  <si>
    <t>FRANCIS MUIRURI</t>
  </si>
  <si>
    <t>JAMES KIMANI</t>
  </si>
  <si>
    <t>KENNETH MURIUNGI</t>
  </si>
  <si>
    <t>ROBERT LANGAT</t>
  </si>
  <si>
    <t>WILFRED OTIENO</t>
  </si>
  <si>
    <t>CELESTINE MUTINDA</t>
  </si>
  <si>
    <t>FRED KAPCHANGA</t>
  </si>
  <si>
    <t>Titus KIPKEU</t>
  </si>
  <si>
    <t>ABDIHAKIM KALA</t>
  </si>
  <si>
    <t>MAURICE CHENGO</t>
  </si>
  <si>
    <t>ANAS OMAR</t>
  </si>
  <si>
    <t>WATSON NDORIA</t>
  </si>
  <si>
    <t>CAROLYNE KISESE</t>
  </si>
  <si>
    <t>ELVIS GEORGE</t>
  </si>
  <si>
    <t>Frankline Mutambi</t>
  </si>
  <si>
    <t>EDDI ABDALLAH</t>
  </si>
  <si>
    <t>Maxwel Mlamba</t>
  </si>
  <si>
    <t>KEVIN MUCHEGE</t>
  </si>
  <si>
    <t>KEN MAKOMERE</t>
  </si>
  <si>
    <t>ERIC NZANGI</t>
  </si>
  <si>
    <t>PAUL KWACH</t>
  </si>
  <si>
    <t>EVANS OWINO</t>
  </si>
  <si>
    <t>LAVENDER ODUOR</t>
  </si>
  <si>
    <t>KHIYALI WILKISTER</t>
  </si>
  <si>
    <t>ABDIRAHIM ISSACK</t>
  </si>
  <si>
    <t>ALFRED KARIUKI</t>
  </si>
  <si>
    <t>SIMON GATHIMBA</t>
  </si>
  <si>
    <t>STEPHEN NDUNGU</t>
  </si>
  <si>
    <t>CHRISTOPHER SHAITA</t>
  </si>
  <si>
    <t>DNIEL WANYONYI</t>
  </si>
  <si>
    <t>BRIAN GITONGA</t>
  </si>
  <si>
    <t>ZIPPORAH OBIRI</t>
  </si>
  <si>
    <t>BRIAN MBOLE</t>
  </si>
  <si>
    <t>PHENA BOAZ</t>
  </si>
  <si>
    <t>WILLIAM SUCHI</t>
  </si>
  <si>
    <t>TOM KAMAU</t>
  </si>
  <si>
    <t>THOMAS ANYANGO</t>
  </si>
  <si>
    <t>CHARLES MAINA</t>
  </si>
  <si>
    <t>DANIEL JUMA</t>
  </si>
  <si>
    <t>DENNIS BETT</t>
  </si>
  <si>
    <t>ROBINSON OBURA</t>
  </si>
  <si>
    <t>JOSEPHAT MUTHINI</t>
  </si>
  <si>
    <t>BEN KYENGO</t>
  </si>
  <si>
    <t>MAXWEL MLAMBA</t>
  </si>
  <si>
    <t>NAOMI ODULL</t>
  </si>
  <si>
    <t>WYCLIFFE OGUTU</t>
  </si>
  <si>
    <t>PAULINE OKAKA</t>
  </si>
  <si>
    <t>YVONNE KAMONYA</t>
  </si>
  <si>
    <t>mahagwa Moses</t>
  </si>
  <si>
    <t>fredrick ungu</t>
  </si>
  <si>
    <t>DANIEL WAMBUA</t>
  </si>
  <si>
    <t>VINCENT WAFULA</t>
  </si>
  <si>
    <t>AMOS MAGIRI</t>
  </si>
  <si>
    <t>JAMES MOGUSU</t>
  </si>
  <si>
    <t>alice mithika</t>
  </si>
  <si>
    <t>CONSTANT SIMIYU</t>
  </si>
  <si>
    <t>MAUREEN MUNG'ARA</t>
  </si>
  <si>
    <t>GEORGE JOSEPH</t>
  </si>
  <si>
    <t>TEDDY MUIRURI</t>
  </si>
  <si>
    <t>ANGELICAH GICHOHI</t>
  </si>
  <si>
    <t>STANLEY PHILIP</t>
  </si>
  <si>
    <t>MARGARET JUMA</t>
  </si>
  <si>
    <t>MAGDALINE MARITIM</t>
  </si>
  <si>
    <t>MBOGA CHIBEKA</t>
  </si>
  <si>
    <t>Kitengele Mwakwea</t>
  </si>
  <si>
    <t>ayub kinyua</t>
  </si>
  <si>
    <t>DERRICK NDEGWA</t>
  </si>
  <si>
    <t>JOSHUA NZELYA</t>
  </si>
  <si>
    <t>LEAH OLAGO</t>
  </si>
  <si>
    <t>WILLIAM OMOLLO</t>
  </si>
  <si>
    <t>NOVELLAH OBUYAH</t>
  </si>
  <si>
    <t>Juma Mashala</t>
  </si>
  <si>
    <t>MORGAN KIPKOECH</t>
  </si>
  <si>
    <t>LINET MBAE</t>
  </si>
  <si>
    <t>KIPRONOH ROTICH</t>
  </si>
  <si>
    <t>ANTHONY OTABA</t>
  </si>
  <si>
    <t>DENNIS OTIENO</t>
  </si>
  <si>
    <t>JOSHUA KITHOME</t>
  </si>
  <si>
    <t>nickson cheruiyot</t>
  </si>
  <si>
    <t>CAROLYNE ASIKE</t>
  </si>
  <si>
    <t>WASHINGTON WEVETI</t>
  </si>
  <si>
    <t>BRIGHTON MSEMCHI</t>
  </si>
  <si>
    <t>Brian Kipngetich</t>
  </si>
  <si>
    <t>MARK BARASA</t>
  </si>
  <si>
    <t>JENIPHER ODAWA</t>
  </si>
  <si>
    <t>GRADUS ODUOR</t>
  </si>
  <si>
    <t>SAMSON OYWERI</t>
  </si>
  <si>
    <t>BARIMEN ROTICH</t>
  </si>
  <si>
    <t>STANLEY MWENDA</t>
  </si>
  <si>
    <t>TERRY KAIMENYI</t>
  </si>
  <si>
    <t>MICHAEL OCHIENG</t>
  </si>
  <si>
    <t>KEMUNTO ONDIEKI</t>
  </si>
  <si>
    <t>PETER OMBATI</t>
  </si>
  <si>
    <t>BRAMUEL NAKHOLI</t>
  </si>
  <si>
    <t>ERIC ITHIA</t>
  </si>
  <si>
    <t>PAUL WASUTA</t>
  </si>
  <si>
    <t>salome mutuku</t>
  </si>
  <si>
    <t>WALLACE MUCHESIA</t>
  </si>
  <si>
    <t>WINNIE ATUMBO</t>
  </si>
  <si>
    <t>ANNET MWANISA</t>
  </si>
  <si>
    <t>EMMANUEL LEWIS</t>
  </si>
  <si>
    <t>MERCY MUNYORI</t>
  </si>
  <si>
    <t>HESBON NYAMWAYA</t>
  </si>
  <si>
    <t>LIZY ODUOR</t>
  </si>
  <si>
    <t>BENSON MUTINDA</t>
  </si>
  <si>
    <t>LONA NAMALE</t>
  </si>
  <si>
    <t>PHINEAS NDEREBA</t>
  </si>
  <si>
    <t>CHERUIYOT KIPROTICH</t>
  </si>
  <si>
    <t>bonface mogaka</t>
  </si>
  <si>
    <t>Pamela Ojiambo</t>
  </si>
  <si>
    <t>DANIEL MWIHOTI</t>
  </si>
  <si>
    <t>ROTICH KIPKURUI</t>
  </si>
  <si>
    <t>JOHN BARASA</t>
  </si>
  <si>
    <t>Naome Guya</t>
  </si>
  <si>
    <t>Odiwuor Anyango</t>
  </si>
  <si>
    <t>ROSE GICHARU</t>
  </si>
  <si>
    <t>Sharon Wanjohi</t>
  </si>
  <si>
    <t>mohamed mohamud</t>
  </si>
  <si>
    <t>Henry Gichuru</t>
  </si>
  <si>
    <t>PETER NGATIA</t>
  </si>
  <si>
    <t>ALEX WANYOIKE</t>
  </si>
  <si>
    <t>MILDRED MTAMBO</t>
  </si>
  <si>
    <t>Sandra Kinyua</t>
  </si>
  <si>
    <t>MOSES CHWONYO</t>
  </si>
  <si>
    <t>Abigael Omeda</t>
  </si>
  <si>
    <t>LABAN SEME</t>
  </si>
  <si>
    <t>LUCY OTEKI</t>
  </si>
  <si>
    <t>JACKLINE LOKUK</t>
  </si>
  <si>
    <t>FELIX CHUMBA</t>
  </si>
  <si>
    <t>KENNEDY IRUNGU</t>
  </si>
  <si>
    <t>AMMAR THABIT</t>
  </si>
  <si>
    <t>sheila chelangat</t>
  </si>
  <si>
    <t>JOSEPH OnCHANGWA</t>
  </si>
  <si>
    <t>JOSEPH MUNYAO</t>
  </si>
  <si>
    <t>HUSSEIN ABDI</t>
  </si>
  <si>
    <t>FRANKLINE JOHN</t>
  </si>
  <si>
    <t>Victor Kiptum</t>
  </si>
  <si>
    <t>SHEILA MWAKA</t>
  </si>
  <si>
    <t>WINFRIDA ANANGWE</t>
  </si>
  <si>
    <t>COLLINS GOMBE</t>
  </si>
  <si>
    <t>Gladys mugure</t>
  </si>
  <si>
    <t>ABDIQANI MOHAMED</t>
  </si>
  <si>
    <t>JAMES NG'ANG'A</t>
  </si>
  <si>
    <t>VALARY OTIENDE</t>
  </si>
  <si>
    <t>Mark Kipkoech</t>
  </si>
  <si>
    <t>BENARD NYABUTO</t>
  </si>
  <si>
    <t>MILLICENT ATIENO</t>
  </si>
  <si>
    <t>ERIC NYALIGU</t>
  </si>
  <si>
    <t>Timothy Odongo</t>
  </si>
  <si>
    <t>PENINNAH MAWEU</t>
  </si>
  <si>
    <t>STEPHEN KIBUI</t>
  </si>
  <si>
    <t>BRENDA KIPLIMO</t>
  </si>
  <si>
    <t>Emmanuel Ekutu</t>
  </si>
  <si>
    <t>Mary Maina</t>
  </si>
  <si>
    <t>PARMAR GABHIRSINH</t>
  </si>
  <si>
    <t>TONNY KIREMA</t>
  </si>
  <si>
    <t>CATHERINE MWIKYA</t>
  </si>
  <si>
    <t>ESTHER KIBORORO</t>
  </si>
  <si>
    <t>JACOB OCHENGE</t>
  </si>
  <si>
    <t>RASHID MOHAMMED</t>
  </si>
  <si>
    <t>TYRUS KIPKIRUI</t>
  </si>
  <si>
    <t>VICTOR BIWOT</t>
  </si>
  <si>
    <t>GODFREY ATSOLE</t>
  </si>
  <si>
    <t>BRENDA CHEMUTAI</t>
  </si>
  <si>
    <t>FREDRICK SANYA</t>
  </si>
  <si>
    <t>EVANCE MBOYA</t>
  </si>
  <si>
    <t>MUGUN KIMURGOR</t>
  </si>
  <si>
    <t>ZAINAB MUTUA</t>
  </si>
  <si>
    <t>JAIRUS NCHORE</t>
  </si>
  <si>
    <t>DENNIS MAKOKHA</t>
  </si>
  <si>
    <t>FRANKLINE ONSONGO</t>
  </si>
  <si>
    <t>CYNTHIAH CHUMA</t>
  </si>
  <si>
    <t>MARIAM RAJAB</t>
  </si>
  <si>
    <t>GEORGE OKETCH</t>
  </si>
  <si>
    <t>DIANA BITANGE</t>
  </si>
  <si>
    <t>AMOS RUBIA</t>
  </si>
  <si>
    <t>CLAUDE OTIENO</t>
  </si>
  <si>
    <t>OTIENO OUMA</t>
  </si>
  <si>
    <t>DYNOLEY ACHIENG</t>
  </si>
  <si>
    <t>JACKLINE OKWACHI</t>
  </si>
  <si>
    <t>SAUMU KILENGE</t>
  </si>
  <si>
    <t>EUNICE MUNYOKI</t>
  </si>
  <si>
    <t>TIMOTHY NDURU</t>
  </si>
  <si>
    <t>MUZAMMIL BACHELANI</t>
  </si>
  <si>
    <t>SHARON ATSIANJI</t>
  </si>
  <si>
    <t>MILLICENT OTIENO</t>
  </si>
  <si>
    <t>JEREMIAH ONDIGO</t>
  </si>
  <si>
    <t>CATHERINE MISIKO</t>
  </si>
  <si>
    <t>ROBINA KHAMALA</t>
  </si>
  <si>
    <t>YUSRA MBARAK</t>
  </si>
  <si>
    <t>EMILY KEYA</t>
  </si>
  <si>
    <t>EDGAR ALELA</t>
  </si>
  <si>
    <t>ALLAN CHESOLI</t>
  </si>
  <si>
    <t>ERIC KINYUA</t>
  </si>
  <si>
    <t>OMENGE DAVID</t>
  </si>
  <si>
    <t>JENIFFER MONICAH</t>
  </si>
  <si>
    <t>FRANKLIN MASWARI</t>
  </si>
  <si>
    <t>TERESIA GEORGE</t>
  </si>
  <si>
    <t>ALICE WANJAU</t>
  </si>
  <si>
    <t>ADAN DAKANE</t>
  </si>
  <si>
    <t>PATRICK AJWANG</t>
  </si>
  <si>
    <t>VINCENT KANGOGO</t>
  </si>
  <si>
    <t>PRINCE ODHIAMBO</t>
  </si>
  <si>
    <t>COLLINS KIPROTICH</t>
  </si>
  <si>
    <t>KIPLAGAT VINCENT</t>
  </si>
  <si>
    <t>RUTH OMWOYO</t>
  </si>
  <si>
    <t>DOROTHY CHEPKIRUI</t>
  </si>
  <si>
    <t>ERIC MUSAU</t>
  </si>
  <si>
    <t>JOAB OPINDO</t>
  </si>
  <si>
    <t>HARON LEPASIO</t>
  </si>
  <si>
    <t>DANIEL MONG'ARE</t>
  </si>
  <si>
    <t>BYRON ACHANGO</t>
  </si>
  <si>
    <t>levis wandeto</t>
  </si>
  <si>
    <t>VICTOR KANYOKO</t>
  </si>
  <si>
    <t>ERNEST NYABUTO</t>
  </si>
  <si>
    <t>Bakari Mwakutunga</t>
  </si>
  <si>
    <t>CYNTHIA KHISA</t>
  </si>
  <si>
    <t>EMILY KATHAMBI</t>
  </si>
  <si>
    <t>GEOFREY OYANGE</t>
  </si>
  <si>
    <t>DAVID GUMBO</t>
  </si>
  <si>
    <t>DICKENS OUMA</t>
  </si>
  <si>
    <t>FAHAD RAMZY</t>
  </si>
  <si>
    <t>KEITH KIBIRA</t>
  </si>
  <si>
    <t>COSMAS ONGORI</t>
  </si>
  <si>
    <t>JUDITH OBUNGA</t>
  </si>
  <si>
    <t>SALOME KINYA</t>
  </si>
  <si>
    <t>Stephen Ayuka</t>
  </si>
  <si>
    <t>HESBON OGUTU</t>
  </si>
  <si>
    <t>PAUL WAMBUGU</t>
  </si>
  <si>
    <t>ANTONY LOBWANG</t>
  </si>
  <si>
    <t>OMARI SELEMANI</t>
  </si>
  <si>
    <t>DOUGLAS WANJA</t>
  </si>
  <si>
    <t>SAMUEL MUTAI</t>
  </si>
  <si>
    <t>JULIUS OWITI</t>
  </si>
  <si>
    <t>CAROLINE CHEPKIRUI</t>
  </si>
  <si>
    <t>Kevin Naftal</t>
  </si>
  <si>
    <t>SILAS KIMUYU</t>
  </si>
  <si>
    <t>DANCAN MOGOI</t>
  </si>
  <si>
    <t>PHYLLIS KARANU</t>
  </si>
  <si>
    <t>pamela matinde</t>
  </si>
  <si>
    <t>KELVIN WANJIRU</t>
  </si>
  <si>
    <t>PRISCILLA NEKESA</t>
  </si>
  <si>
    <t>KARANG KIGEN</t>
  </si>
  <si>
    <t>GREGORY GOME</t>
  </si>
  <si>
    <t>RAKELI NYAMBURA</t>
  </si>
  <si>
    <t>JANE NGANGA</t>
  </si>
  <si>
    <t>STANELY WARURI</t>
  </si>
  <si>
    <t>PAULINE NJERI</t>
  </si>
  <si>
    <t>KELVIN MUTEMBEI</t>
  </si>
  <si>
    <t>LEE MUNGE</t>
  </si>
  <si>
    <t>KOSGEI KIPLETING</t>
  </si>
  <si>
    <t>Daniel Wafula</t>
  </si>
  <si>
    <t>Bartone Jepchirchir</t>
  </si>
  <si>
    <t>ABSHIR MUSE</t>
  </si>
  <si>
    <t>Rhoda okiro</t>
  </si>
  <si>
    <t>CAROLINE MUCHIRA</t>
  </si>
  <si>
    <t>ASHA MUGASIA</t>
  </si>
  <si>
    <t>JOSEPH NYAMBU</t>
  </si>
  <si>
    <t>SANDRA MUTAI</t>
  </si>
  <si>
    <t>SILAS KABARIA</t>
  </si>
  <si>
    <t>ABDIKANI ABDULLE</t>
  </si>
  <si>
    <t>LOYCE GESIRA</t>
  </si>
  <si>
    <t>Peter Mariga</t>
  </si>
  <si>
    <t>ALI MVUNGU</t>
  </si>
  <si>
    <t>Eutychus Munanga</t>
  </si>
  <si>
    <t>SIMON KIHARA</t>
  </si>
  <si>
    <t>GRACE OCHIENG</t>
  </si>
  <si>
    <t>PHILIP MWANGI</t>
  </si>
  <si>
    <t>ERICK NYANDIKA</t>
  </si>
  <si>
    <t>STELLA KINANDU</t>
  </si>
  <si>
    <t>SALAASH RESON</t>
  </si>
  <si>
    <t>AMINA KADHENGI</t>
  </si>
  <si>
    <t>Ray Dawo</t>
  </si>
  <si>
    <t>NAOMI KIPTUI</t>
  </si>
  <si>
    <t>PETER LUTTA</t>
  </si>
  <si>
    <t>BONFACE OTIENO</t>
  </si>
  <si>
    <t>Roy Ochieng</t>
  </si>
  <si>
    <t>RODGERS ONYANGO</t>
  </si>
  <si>
    <t>REGINA ALILA</t>
  </si>
  <si>
    <t>MADELINE OUMA</t>
  </si>
  <si>
    <t>MACHAKA NANCY</t>
  </si>
  <si>
    <t>Margaret Gitau</t>
  </si>
  <si>
    <t>BENSON OLUOCH</t>
  </si>
  <si>
    <t>LEOTINE KUNGU</t>
  </si>
  <si>
    <t>DENNIS KOSKE</t>
  </si>
  <si>
    <t>LUKE LUKOSI</t>
  </si>
  <si>
    <t>DANIEL KHISA</t>
  </si>
  <si>
    <t>JUNE RUNKE</t>
  </si>
  <si>
    <t>PETER MOKAYA</t>
  </si>
  <si>
    <t>DANIEL NGURE</t>
  </si>
  <si>
    <t>PETER NGURE</t>
  </si>
  <si>
    <t>RONNY OTIENO</t>
  </si>
  <si>
    <t>MICHAEL KAGAMBI</t>
  </si>
  <si>
    <t>LOVENA ORACHA</t>
  </si>
  <si>
    <t>CHRISTOPHER KARUMBA</t>
  </si>
  <si>
    <t>Samuel Njogu</t>
  </si>
  <si>
    <t>GARD OMASET</t>
  </si>
  <si>
    <t>MOHAMED ABDUL</t>
  </si>
  <si>
    <t>HAFSA MOHAMED</t>
  </si>
  <si>
    <t>FELIX AGAYA</t>
  </si>
  <si>
    <t>ERASTUS OGANGA</t>
  </si>
  <si>
    <t>FRANCIS NJUGUNA</t>
  </si>
  <si>
    <t>JEBET NANCY</t>
  </si>
  <si>
    <t>PAUL KARIMI</t>
  </si>
  <si>
    <t>KEVIN NYANDEGE</t>
  </si>
  <si>
    <t>MAXIAN GEORGE</t>
  </si>
  <si>
    <t>NADIFA HASSAN</t>
  </si>
  <si>
    <t>RICHARD OJIAMBO</t>
  </si>
  <si>
    <t>MICHAEL ODHIAMBO</t>
  </si>
  <si>
    <t>ABDULWAHAB IBRAHIM</t>
  </si>
  <si>
    <t>CATHERINE NGARUIYA</t>
  </si>
  <si>
    <t>SAMUEL WAINAINA</t>
  </si>
  <si>
    <t>alex mochoni</t>
  </si>
  <si>
    <t>Dalton Charo</t>
  </si>
  <si>
    <t>STEVEN ONYANGO</t>
  </si>
  <si>
    <t>MICAH MOSOITO</t>
  </si>
  <si>
    <t>HASSAN KATANA</t>
  </si>
  <si>
    <t>GEORGE WACHIRA</t>
  </si>
  <si>
    <t>MICHAEL MUTISYA</t>
  </si>
  <si>
    <t>james njunge</t>
  </si>
  <si>
    <t>Sharon Nyeye</t>
  </si>
  <si>
    <t>dickson kerage</t>
  </si>
  <si>
    <t>ROBERT MUIU</t>
  </si>
  <si>
    <t>JOHN MIGICHI</t>
  </si>
  <si>
    <t>hellen mayende</t>
  </si>
  <si>
    <t>ELIZABETH OCHIENG</t>
  </si>
  <si>
    <t>Ann Kaberere</t>
  </si>
  <si>
    <t>NEWTON NDENGU</t>
  </si>
  <si>
    <t>VALERIE CHEPNGETICH</t>
  </si>
  <si>
    <t>bonface Mogaka</t>
  </si>
  <si>
    <t>Kenneth Kiondo</t>
  </si>
  <si>
    <t>mary kariuki</t>
  </si>
  <si>
    <t>JOYCE OKOTH</t>
  </si>
  <si>
    <t>Barney Amugune</t>
  </si>
  <si>
    <t>Wilson Wahome</t>
  </si>
  <si>
    <t>WILSON MASIRA</t>
  </si>
  <si>
    <t>Josphat Rono</t>
  </si>
  <si>
    <t>VICTOR OKUL</t>
  </si>
  <si>
    <t>DORIS KENDI</t>
  </si>
  <si>
    <t>MERCY JEPCHUMBA</t>
  </si>
  <si>
    <t>Ted Wanjira</t>
  </si>
  <si>
    <t>Eunice Misodho</t>
  </si>
  <si>
    <t>KENNEDY NYATUNDO</t>
  </si>
  <si>
    <t>STELLA ETYANG</t>
  </si>
  <si>
    <t>GODWIL PETER</t>
  </si>
  <si>
    <t>MARY MUTETI</t>
  </si>
  <si>
    <t>ANN SANIAM</t>
  </si>
  <si>
    <t>JARED OMWENGA</t>
  </si>
  <si>
    <t>NORAH MAGETO</t>
  </si>
  <si>
    <t>KENNEDY WAMBUA</t>
  </si>
  <si>
    <t>JOSEPHINE KAMAU</t>
  </si>
  <si>
    <t>Teresia Regeru</t>
  </si>
  <si>
    <t>Yaskeen Enterprises</t>
  </si>
  <si>
    <t>MOSES MWENDO</t>
  </si>
  <si>
    <t>BENARD ODHIAMBO</t>
  </si>
  <si>
    <t>DEDAN KIRAGU</t>
  </si>
  <si>
    <t>TIMOTHY WALA</t>
  </si>
  <si>
    <t>LINDA MARANGA</t>
  </si>
  <si>
    <t>CHERONO FLORENCE</t>
  </si>
  <si>
    <t>GEORGINA MBOGO</t>
  </si>
  <si>
    <t>SIMON MAKOKHA</t>
  </si>
  <si>
    <t>MESHAK KIPTOO</t>
  </si>
  <si>
    <t>FELIX OWUOR</t>
  </si>
  <si>
    <t>VITALICE OMOLO</t>
  </si>
  <si>
    <t>stanley muraya</t>
  </si>
  <si>
    <t>JACOB M'MUTIA</t>
  </si>
  <si>
    <t>salma mahadi</t>
  </si>
  <si>
    <t>JACKLINE KARIUKI</t>
  </si>
  <si>
    <t>LOICE MUYA</t>
  </si>
  <si>
    <t>GEORGE OKOBA</t>
  </si>
  <si>
    <t>SAMUEL NGANGA</t>
  </si>
  <si>
    <t>NASSER OPE</t>
  </si>
  <si>
    <t>BENARD OYAWO</t>
  </si>
  <si>
    <t>ADAMS ODHIAMBO</t>
  </si>
  <si>
    <t>WYCLIFE OMONDI</t>
  </si>
  <si>
    <t>martin ouma</t>
  </si>
  <si>
    <t>VELESI DAVID</t>
  </si>
  <si>
    <t>AZIZ ONZERE</t>
  </si>
  <si>
    <t>evans luka</t>
  </si>
  <si>
    <t>SALMON AGUGO</t>
  </si>
  <si>
    <t>PATRICK WAMBUGU</t>
  </si>
  <si>
    <t>OMONDI AUMA</t>
  </si>
  <si>
    <t>KEVIN WAMBUA</t>
  </si>
  <si>
    <t>DANIEL WANJOHI</t>
  </si>
  <si>
    <t>TITUS MOGAKA</t>
  </si>
  <si>
    <t>NELSON KITUYI</t>
  </si>
  <si>
    <t>yegon kipngeno</t>
  </si>
  <si>
    <t>WAFULA FELIX</t>
  </si>
  <si>
    <t>RODGERS OUMA</t>
  </si>
  <si>
    <t>BEATRICE OMWODO</t>
  </si>
  <si>
    <t>Noreen Ngetich</t>
  </si>
  <si>
    <t>MARTIN MAINGI</t>
  </si>
  <si>
    <t>James Ondijo</t>
  </si>
  <si>
    <t>DOLPHINE ODHIAMBO</t>
  </si>
  <si>
    <t>NICHOLAS SULWE</t>
  </si>
  <si>
    <t>JULIUS NJOGU</t>
  </si>
  <si>
    <t>VINCENT DULO</t>
  </si>
  <si>
    <t>CHARLES MBUGUA</t>
  </si>
  <si>
    <t>BRIAN CHERUIYOT</t>
  </si>
  <si>
    <t>ANTHONY MUTUKU</t>
  </si>
  <si>
    <t>MILCAH MUSEMBI</t>
  </si>
  <si>
    <t>ANASTANCIA MWAKIO</t>
  </si>
  <si>
    <t>Christine Odongo</t>
  </si>
  <si>
    <t>BRIAN NYAGAKA</t>
  </si>
  <si>
    <t>MOSES ODERO</t>
  </si>
  <si>
    <t>Mary Gichuki</t>
  </si>
  <si>
    <t>MOSES MWITHALI</t>
  </si>
  <si>
    <t>ONGERA EVANS</t>
  </si>
  <si>
    <t>BETHUEL MOMANYI</t>
  </si>
  <si>
    <t>STEPHEN AMBANI</t>
  </si>
  <si>
    <t>George Kariuki</t>
  </si>
  <si>
    <t>IDA OKOTA</t>
  </si>
  <si>
    <t>ALEXANDER NGERA</t>
  </si>
  <si>
    <t>LAWRENCE GITUMA</t>
  </si>
  <si>
    <t>MICHAEL MACHIO</t>
  </si>
  <si>
    <t>BOAZ KIPKETER</t>
  </si>
  <si>
    <t>yas communication</t>
  </si>
  <si>
    <t>MELICK WACHIRA</t>
  </si>
  <si>
    <t>JAPHITHA MWITHU</t>
  </si>
  <si>
    <t>Irene Nyale</t>
  </si>
  <si>
    <t>JOSEPH MUTHEE</t>
  </si>
  <si>
    <t>JANET ELIJAH</t>
  </si>
  <si>
    <t>VALENTINE SANGA</t>
  </si>
  <si>
    <t>JACKSON GATHONI</t>
  </si>
  <si>
    <t>JOB LIMO</t>
  </si>
  <si>
    <t>ANNAH JUMA</t>
  </si>
  <si>
    <t>AGNES MARIITA</t>
  </si>
  <si>
    <t>BRENDA SINDANI</t>
  </si>
  <si>
    <t>GEOFFREY KITHINJI</t>
  </si>
  <si>
    <t>George Machungo</t>
  </si>
  <si>
    <t>OTWORI MOGAKA</t>
  </si>
  <si>
    <t>Clara Jerop</t>
  </si>
  <si>
    <t>HARRY KINDA</t>
  </si>
  <si>
    <t>RODAH TITUS</t>
  </si>
  <si>
    <t>ROSE KUNG'OO</t>
  </si>
  <si>
    <t>BABRA NALYANYA</t>
  </si>
  <si>
    <t>ROBERT GACHERU</t>
  </si>
  <si>
    <t>EZEKIEL MUCUNKU</t>
  </si>
  <si>
    <t>WILSON GITUMA</t>
  </si>
  <si>
    <t>WILFRED ASIMBA</t>
  </si>
  <si>
    <t>JUSTUS NYABUTO</t>
  </si>
  <si>
    <t>ABDIRAHMAN HASSAN</t>
  </si>
  <si>
    <t>ALLAN EPALE</t>
  </si>
  <si>
    <t>EUNICE NYATANGI</t>
  </si>
  <si>
    <t>MWALAA DUNI</t>
  </si>
  <si>
    <t>CHARLES OBONDO</t>
  </si>
  <si>
    <t>KELVIN MAKORI</t>
  </si>
  <si>
    <t>Rodgers Mong'are</t>
  </si>
  <si>
    <t>WYCLIFFE NANDWA</t>
  </si>
  <si>
    <t>Denis Kiplangat</t>
  </si>
  <si>
    <t>PAUL JUMA</t>
  </si>
  <si>
    <t>GEORGE ISOE</t>
  </si>
  <si>
    <t>MAXWEL OWINO</t>
  </si>
  <si>
    <t>IDEL OLESI</t>
  </si>
  <si>
    <t>EDWIN ONUONGA</t>
  </si>
  <si>
    <t>BERNARD KAFUNA</t>
  </si>
  <si>
    <t>HAROUN ESESE</t>
  </si>
  <si>
    <t>CHARITY MURIANIKI</t>
  </si>
  <si>
    <t>CAROLINE GACHAU</t>
  </si>
  <si>
    <t>JAMES OMONDI</t>
  </si>
  <si>
    <t>EPHRAIM GICHOHI</t>
  </si>
  <si>
    <t>JUMA MATHIAS</t>
  </si>
  <si>
    <t>NDEBU MUCHIRA</t>
  </si>
  <si>
    <t>DAVID CHEMWETICH</t>
  </si>
  <si>
    <t>SYLVESTER TITO</t>
  </si>
  <si>
    <t>MOSES SINDANI</t>
  </si>
  <si>
    <t>NYAGAKA OMWENGA</t>
  </si>
  <si>
    <t>KIPKORIR RICHARD</t>
  </si>
  <si>
    <t>JOAKIM ODUONG</t>
  </si>
  <si>
    <t>Athaneseous Kironco</t>
  </si>
  <si>
    <t>GILBERT OMWANGE</t>
  </si>
  <si>
    <t>OKETCH AKINYI</t>
  </si>
  <si>
    <t>JERIM OKOVAH</t>
  </si>
  <si>
    <t>amos yegon</t>
  </si>
  <si>
    <t>NATHAN MUTHUSI</t>
  </si>
  <si>
    <t>LILIAN WANJALA</t>
  </si>
  <si>
    <t>Peter Muhindi</t>
  </si>
  <si>
    <t>DORICUS AGOLA</t>
  </si>
  <si>
    <t>DANIEL KYALO</t>
  </si>
  <si>
    <t>EVANS VOLONZA</t>
  </si>
  <si>
    <t>EDWIN MAINA</t>
  </si>
  <si>
    <t>FELIX OWINO</t>
  </si>
  <si>
    <t>ABEL KIPCHUMBA</t>
  </si>
  <si>
    <t>DUNCAN MWANGI</t>
  </si>
  <si>
    <t>bravin chisala</t>
  </si>
  <si>
    <t>Emily karisa</t>
  </si>
  <si>
    <t>DANIEL MURILA</t>
  </si>
  <si>
    <t>CHARLES NDIRANGU</t>
  </si>
  <si>
    <t>PHOEBE ONGOMA</t>
  </si>
  <si>
    <t>ONDERI NYAMBATI</t>
  </si>
  <si>
    <t>CHRISTOPHER CHAI</t>
  </si>
  <si>
    <t>LAZARUS LEWA</t>
  </si>
  <si>
    <t>charola nileshbhai</t>
  </si>
  <si>
    <t>BERNARD KIMANI</t>
  </si>
  <si>
    <t>JOHN SAMOEI</t>
  </si>
  <si>
    <t>SOLOMon Riongote</t>
  </si>
  <si>
    <t>JAMES MWANGI</t>
  </si>
  <si>
    <t>FIDELIS KEINO</t>
  </si>
  <si>
    <t>DAVID CHAKUA</t>
  </si>
  <si>
    <t>BRIAN IKUA</t>
  </si>
  <si>
    <t>Kevin Barasa</t>
  </si>
  <si>
    <t>James Kimani</t>
  </si>
  <si>
    <t>ESTHER KAARIA</t>
  </si>
  <si>
    <t>KEVIN NYABUTI</t>
  </si>
  <si>
    <t>ANISIA IGANDU</t>
  </si>
  <si>
    <t>MWENDWA KIMWELE</t>
  </si>
  <si>
    <t>JOHNSON KIGEN</t>
  </si>
  <si>
    <t>BONIFACE MAONI</t>
  </si>
  <si>
    <t>MAJIDI DABASA</t>
  </si>
  <si>
    <t>William Awuor</t>
  </si>
  <si>
    <t>ELTON BIWOT</t>
  </si>
  <si>
    <t>VICTOR ODINDO</t>
  </si>
  <si>
    <t>FREDRICK ONYANGO</t>
  </si>
  <si>
    <t>COLLINS WAFULA</t>
  </si>
  <si>
    <t>DURAN KENYANZA</t>
  </si>
  <si>
    <t>SAMUEL MUHINDI</t>
  </si>
  <si>
    <t>GERSAVE GITUMA</t>
  </si>
  <si>
    <t>TOBIAS MWITA</t>
  </si>
  <si>
    <t>NYAIMBO OBONYO</t>
  </si>
  <si>
    <t>HELLEN KOECH</t>
  </si>
  <si>
    <t>LEAH KEMEI</t>
  </si>
  <si>
    <t>KENNEDY HAYKER</t>
  </si>
  <si>
    <t>CHEPKOECH BEATRICE</t>
  </si>
  <si>
    <t>FATUMA MOHAMED</t>
  </si>
  <si>
    <t>KIPSANG RONO</t>
  </si>
  <si>
    <t>MONICAH KINYANJUI</t>
  </si>
  <si>
    <t>SAMSON OWINO</t>
  </si>
  <si>
    <t>JEFFERSON MUKOSHI</t>
  </si>
  <si>
    <t>WYCLIFFE OMWENGA</t>
  </si>
  <si>
    <t>FARDOZA FARAH</t>
  </si>
  <si>
    <t>WELTON ONYANGO</t>
  </si>
  <si>
    <t>IVON jepkirui</t>
  </si>
  <si>
    <t>EUPHEMIA OWINO</t>
  </si>
  <si>
    <t>ANGELAH OKECH</t>
  </si>
  <si>
    <t>JANE KANG'UTU</t>
  </si>
  <si>
    <t>LAWRENCE RICHARD</t>
  </si>
  <si>
    <t>CHARITY NTHIGA</t>
  </si>
  <si>
    <t>LEVINA ASANYO</t>
  </si>
  <si>
    <t>FIDEL KOFA</t>
  </si>
  <si>
    <t>PATRICK MAGIRI</t>
  </si>
  <si>
    <t>PASCAL KAMALA</t>
  </si>
  <si>
    <t>ABDIAZIZ ABDULLE</t>
  </si>
  <si>
    <t>FAWCETT EMEJE</t>
  </si>
  <si>
    <t>Rose Muriuki</t>
  </si>
  <si>
    <t>WILSON KISERA</t>
  </si>
  <si>
    <t>STAMBULI AHMED</t>
  </si>
  <si>
    <t>Brighter Limited</t>
  </si>
  <si>
    <t>TECLA NDIRANGU</t>
  </si>
  <si>
    <t>MOURICE ABUONJI</t>
  </si>
  <si>
    <t>MOSES MUTHINE</t>
  </si>
  <si>
    <t>DEOGRATIAS NYAKUNDI</t>
  </si>
  <si>
    <t>JOHN OKEYO</t>
  </si>
  <si>
    <t>SHADRACK NGAJI</t>
  </si>
  <si>
    <t>ALI MOHAMUD</t>
  </si>
  <si>
    <t>HARON LUKALAME</t>
  </si>
  <si>
    <t>MILDRED NYABICHA</t>
  </si>
  <si>
    <t>SHANTEL MUCHIRI</t>
  </si>
  <si>
    <t>DAHABO ISAACK</t>
  </si>
  <si>
    <t>SAMUEL KARINGA</t>
  </si>
  <si>
    <t>MERCY KOECH</t>
  </si>
  <si>
    <t>JOSEPH WANABULE</t>
  </si>
  <si>
    <t>SAIDAH KASSAMANI</t>
  </si>
  <si>
    <t>LEVY BUKOSIA</t>
  </si>
  <si>
    <t>ERIC MURIUKI</t>
  </si>
  <si>
    <t>JAMES MAITHYA</t>
  </si>
  <si>
    <t>WCLIFFE SIAMBE</t>
  </si>
  <si>
    <t>PETER MUTEMBEI</t>
  </si>
  <si>
    <t>NAFTALY NABEA</t>
  </si>
  <si>
    <t>LENCER MISIANI</t>
  </si>
  <si>
    <t>EVANS OMBOGA</t>
  </si>
  <si>
    <t>JAPHETH MOGUCHE</t>
  </si>
  <si>
    <t>SHIRLEY JEPNGETICH</t>
  </si>
  <si>
    <t>WILLIAM MONICA</t>
  </si>
  <si>
    <t>EPHRAIM MAGOWA</t>
  </si>
  <si>
    <t>EDAM OUMA</t>
  </si>
  <si>
    <t>KIARIE JAMES</t>
  </si>
  <si>
    <t>JOSEPHINE MALUSU</t>
  </si>
  <si>
    <t>GLORIA BOSIRE</t>
  </si>
  <si>
    <t>MILDRED OGOTI</t>
  </si>
  <si>
    <t>Franklin Kipngeno</t>
  </si>
  <si>
    <t>CUSTOMER NAME</t>
  </si>
  <si>
    <t>AMOUNT</t>
  </si>
  <si>
    <t>PAVICON -Shem Juma</t>
  </si>
  <si>
    <t>PAVICON -Pheroz Atsiambo</t>
  </si>
  <si>
    <t>CAMUSAT-JAMES MORGAN</t>
  </si>
  <si>
    <t>CAMUSAT-BENSON AKHASAMBA</t>
  </si>
  <si>
    <t>PAVICON -Fredrick Ndolo</t>
  </si>
  <si>
    <t>PAVICON -Ronald Kiprono</t>
  </si>
  <si>
    <t>CAMUSAT-Dennis kipkurui langat</t>
  </si>
  <si>
    <t>CAMUSAT-ISSA NGOA CHENGO</t>
  </si>
  <si>
    <t>PAVICON -Kennedy Odhiambo</t>
  </si>
  <si>
    <t>CAMUSAT-MOSES WETSUSA</t>
  </si>
  <si>
    <t>PAVICON -Xavier Ogutu</t>
  </si>
  <si>
    <t>CAMUSAT-FRANKLINE ROY</t>
  </si>
  <si>
    <t>PAVICON -Davies Ochieng</t>
  </si>
  <si>
    <t>PAVICON -Nickson Kipruto</t>
  </si>
  <si>
    <t>PAVICON -Collins Kiplagat</t>
  </si>
  <si>
    <t>CAMUSAT-John Opiyo</t>
  </si>
  <si>
    <t>CAMUSAT-SAMMY KAMAU</t>
  </si>
  <si>
    <t>CAMUSAT-PATRICK MUNENE</t>
  </si>
  <si>
    <t>PAVICON -Joseph Dudi</t>
  </si>
  <si>
    <t>CAMUSAT-Andrew Ocholla</t>
  </si>
  <si>
    <t>PAVICON -Evans Aran</t>
  </si>
  <si>
    <t>PAVICON -Evans Bell</t>
  </si>
  <si>
    <t>CAMUSAT-Meshack Maara</t>
  </si>
  <si>
    <t>PAVICON -George Mutonya</t>
  </si>
  <si>
    <t>PAVICON -Bonface Odembo</t>
  </si>
  <si>
    <t>PAVICON -Walter omondi</t>
  </si>
  <si>
    <t>PAVICON -Sospeter Kuya</t>
  </si>
  <si>
    <t>PAVICON -Jared Kipkurui</t>
  </si>
  <si>
    <t>CAMUSAT-Charles Oshale</t>
  </si>
  <si>
    <t>CAMUSAT-AGADIUS AMBIA</t>
  </si>
  <si>
    <t>CAMUSAT-ANTONY KASUKU</t>
  </si>
  <si>
    <t>PAVICON -Roegers Maina</t>
  </si>
  <si>
    <t>PAVICON -Clement Bett</t>
  </si>
  <si>
    <t>PAVICON -Churchill Okech</t>
  </si>
  <si>
    <t>CAMUSAT-WILLIAMS LEMAYIAN</t>
  </si>
  <si>
    <t>CAMUSAT-VINCENT MWANGURA</t>
  </si>
  <si>
    <t>CAMUSAT-EMMANUEL AGISU</t>
  </si>
  <si>
    <t>PAVICON -John Thuo</t>
  </si>
  <si>
    <t>PAVICON -Felix Bala</t>
  </si>
  <si>
    <t>PAVICON -Antony Kasuku</t>
  </si>
  <si>
    <t>PAVICON -Edwin Keter</t>
  </si>
  <si>
    <t>PAVICON -Lameck Wasike</t>
  </si>
  <si>
    <t>PAVICON -Alan Kiptoo</t>
  </si>
  <si>
    <t>PAVICON -Nathan Bororo John</t>
  </si>
  <si>
    <t>PAVICON -Hezron Kiarie</t>
  </si>
  <si>
    <t>PAVICON -Dan Ooko</t>
  </si>
  <si>
    <t>PAVICON -Brighton Kiprop</t>
  </si>
  <si>
    <t>PAVICON -Nelson Mandela</t>
  </si>
  <si>
    <t>CAMUSAT-Elisha Mielizu</t>
  </si>
  <si>
    <t>PAVICON -Gibson Mulonga</t>
  </si>
  <si>
    <t>CAMUSAT-Isaac Muhande</t>
  </si>
  <si>
    <t>PAVICON -Branton Kemboi</t>
  </si>
  <si>
    <t>CAMUSAT-Simon Masheti</t>
  </si>
  <si>
    <t>PAVICON -Nelson Owili</t>
  </si>
  <si>
    <t>PAVICON -Alex Kiprotich</t>
  </si>
  <si>
    <t>CAMUSAT-Fred njiru</t>
  </si>
  <si>
    <t>PAVICON -</t>
  </si>
  <si>
    <t>PAVICON -Derik ochieng</t>
  </si>
  <si>
    <t>CAMUSAT-Anthony mwangi</t>
  </si>
  <si>
    <t>PAVICON -Denis Kipkoech</t>
  </si>
  <si>
    <t>PAVICON -Felix  Ochieng</t>
  </si>
  <si>
    <t>CAMUSAT-Lewel Chege</t>
  </si>
  <si>
    <t>PAVICON -Petro Bel</t>
  </si>
  <si>
    <t>CAMUSAT-Lloyd Radenyo</t>
  </si>
  <si>
    <t>PAVICON -Alvance Otieno</t>
  </si>
  <si>
    <t>PAVICON -Fidelis Murunga</t>
  </si>
  <si>
    <t>PAVICON -Willis Otieno</t>
  </si>
  <si>
    <t>PAVICON -Enock Abayo Otieno</t>
  </si>
  <si>
    <t>PAVICON -Vitallis Sukuku</t>
  </si>
  <si>
    <t>PAVICON -Richard Odhiambo</t>
  </si>
  <si>
    <t>PAVICON -Tekla Mundekwe</t>
  </si>
  <si>
    <t>PAVICON -Enock Todonyang</t>
  </si>
  <si>
    <t>PAVICON -Daniel Peter</t>
  </si>
  <si>
    <t>PAVICON -Rotich Kipruto</t>
  </si>
  <si>
    <t>PAVICON -John Muriu Macharia</t>
  </si>
  <si>
    <t>CAMUSAT-Erick  Ndibaru</t>
  </si>
  <si>
    <t>PAVICON -Moses Shikanga</t>
  </si>
  <si>
    <t>PAVICON -Mathew Adul</t>
  </si>
  <si>
    <t>PAVICON -Calistus Wanjala</t>
  </si>
  <si>
    <t>PAVICON -Dennis Kipyeno Rono</t>
  </si>
  <si>
    <t>CAMUSAT-Kennedy Muriithi</t>
  </si>
  <si>
    <t>PAVICON -Christopher Muchiri</t>
  </si>
  <si>
    <t>CAMUSAT-Mark Mwangi</t>
  </si>
  <si>
    <t>PAVICON -Amos Barasa</t>
  </si>
  <si>
    <t>PAVICON -Peter Chirchir</t>
  </si>
  <si>
    <t>CP/DSE</t>
  </si>
  <si>
    <t xml:space="preserve">INSTALLER </t>
  </si>
  <si>
    <t>Wrongly Leads MTD</t>
  </si>
  <si>
    <t>Nov</t>
  </si>
  <si>
    <t>11/22/2025,11/25/2025</t>
  </si>
  <si>
    <t>11:31:00 AM,9:55 AM</t>
  </si>
  <si>
    <t>11:44:00 AM,12:29 PM,9:53 AM</t>
  </si>
  <si>
    <t>11.51AM</t>
  </si>
  <si>
    <t xml:space="preserve">8.52AM </t>
  </si>
  <si>
    <t>9.59AM</t>
  </si>
  <si>
    <t>8:45am</t>
  </si>
  <si>
    <t>9:33am</t>
  </si>
  <si>
    <t>11:40AM</t>
  </si>
  <si>
    <t>9:13AM</t>
  </si>
  <si>
    <t>sr to be raised on 19th</t>
  </si>
  <si>
    <t>already installed working well</t>
  </si>
  <si>
    <t>James Musya</t>
  </si>
  <si>
    <t>muasya@prime.cashew.com</t>
  </si>
  <si>
    <t>VIPINGO PLUS 6 OTHER SITES</t>
  </si>
  <si>
    <t>Keroka Amabuko</t>
  </si>
  <si>
    <t>Victor Vincent Onyango</t>
  </si>
  <si>
    <t>mantiovick@gmail.com</t>
  </si>
  <si>
    <t>Quatito Homestays</t>
  </si>
  <si>
    <t xml:space="preserve">Kevin libese </t>
  </si>
  <si>
    <t>kevinlibese534@gmail.com</t>
  </si>
  <si>
    <t xml:space="preserve">AIC matunda </t>
  </si>
  <si>
    <t>judy9@gmail.com</t>
  </si>
  <si>
    <t>Joshuajuma@gmail.com</t>
  </si>
  <si>
    <t>Joyce kathure</t>
  </si>
  <si>
    <t>joycekathure@gmail.com</t>
  </si>
  <si>
    <t>Mau</t>
  </si>
  <si>
    <t>Jacqueline alango</t>
  </si>
  <si>
    <t>beckhamshakespeare31@gmail.com</t>
  </si>
  <si>
    <t>Migori posta</t>
  </si>
  <si>
    <t>Dickson mwangome nzovu</t>
  </si>
  <si>
    <t>Sumeiyaiguna991@gmail.com</t>
  </si>
  <si>
    <t>Galvin mogambi</t>
  </si>
  <si>
    <t>Calvinmogambi9@mail.com</t>
  </si>
  <si>
    <t xml:space="preserve">Michael kipkosigei </t>
  </si>
  <si>
    <t>Michaelkipkosgei8@gmail.com</t>
  </si>
  <si>
    <t>George bundi koome</t>
  </si>
  <si>
    <t>geokaume@gmail.com</t>
  </si>
  <si>
    <t>Kianjai area</t>
  </si>
  <si>
    <t xml:space="preserve">James Baima  </t>
  </si>
  <si>
    <t>Mbaimajames@gmail.com</t>
  </si>
  <si>
    <t>Isiolo Mater care hospital</t>
  </si>
  <si>
    <t xml:space="preserve">Furman petroleum </t>
  </si>
  <si>
    <t>furqankokotoni@gmail.com</t>
  </si>
  <si>
    <t>Mariakani  around kokotoni</t>
  </si>
  <si>
    <t>11:48am</t>
  </si>
  <si>
    <t xml:space="preserve">Moses Kinoti  </t>
  </si>
  <si>
    <t>kinotimoses@gmail.com</t>
  </si>
  <si>
    <t>Shauri Moyo</t>
  </si>
  <si>
    <t>Samuel Molla</t>
  </si>
  <si>
    <t>mollasammy15@gmail.com</t>
  </si>
  <si>
    <t>Ng'ombeni Primary</t>
  </si>
  <si>
    <t>installer assigned</t>
  </si>
  <si>
    <t xml:space="preserve">Esther ndungu  </t>
  </si>
  <si>
    <t>Estherndugu@gmail.com</t>
  </si>
  <si>
    <t>ELDORET (turbo)</t>
  </si>
  <si>
    <t>Robert Asumu</t>
  </si>
  <si>
    <t>robertodongo02@gmail.com</t>
  </si>
  <si>
    <t>Kisumu ciala , daraja mbili</t>
  </si>
  <si>
    <t>Evans ondari</t>
  </si>
  <si>
    <t>Emmanuelmekenye@gmail.com</t>
  </si>
  <si>
    <t xml:space="preserve">Erick mwenda </t>
  </si>
  <si>
    <t>rick0715772572@gmail.com</t>
  </si>
  <si>
    <t>Mbeere north kiambere</t>
  </si>
  <si>
    <t>11:52pm</t>
  </si>
  <si>
    <t>Collins ngeso</t>
  </si>
  <si>
    <t>collongeso12@gmail.com</t>
  </si>
  <si>
    <t>Vincent ombura</t>
  </si>
  <si>
    <t>Nakuru shabab</t>
  </si>
  <si>
    <t xml:space="preserve">Chepkorir birir </t>
  </si>
  <si>
    <t>Chepkorirbirir074@gmail.Com</t>
  </si>
  <si>
    <t xml:space="preserve">Sotik ( bomet) </t>
  </si>
  <si>
    <t>Benard maore</t>
  </si>
  <si>
    <t>Maorebenard@gmail.com</t>
  </si>
  <si>
    <t>John Mutisya</t>
  </si>
  <si>
    <t>jiranicomputech@gmail.com</t>
  </si>
  <si>
    <t xml:space="preserve">Austin ODHAIMBO </t>
  </si>
  <si>
    <t>Odhiamboaustine@gmail.com</t>
  </si>
  <si>
    <t>Christine  Omondi</t>
  </si>
  <si>
    <t>chrisomondi008@gmail.com</t>
  </si>
  <si>
    <t>SALEH HAMISI</t>
  </si>
  <si>
    <t>SALEHHAMISI38@GMAIL.COM</t>
  </si>
  <si>
    <t xml:space="preserve">Morris chacha </t>
  </si>
  <si>
    <t>morrischacha@gmail.com</t>
  </si>
  <si>
    <t>at sirare boda</t>
  </si>
  <si>
    <t>EKUTAN VINCENT ACHILA</t>
  </si>
  <si>
    <t>ekutanvincentachilla@gmail.com</t>
  </si>
  <si>
    <t xml:space="preserve">Nablon next to sandfield hotel </t>
  </si>
  <si>
    <t>Mulwa sato</t>
  </si>
  <si>
    <t>Mulwsato@gmail.com</t>
  </si>
  <si>
    <t xml:space="preserve">Gachie high school </t>
  </si>
  <si>
    <t>Andrew MWANGI mwanguru</t>
  </si>
  <si>
    <t>andrewanguru@gmail.com</t>
  </si>
  <si>
    <t>ALPHONCE ONSONGO</t>
  </si>
  <si>
    <t>bitutumarcy06@gmail.com</t>
  </si>
  <si>
    <t xml:space="preserve">Jogoo near Isuzu garage </t>
  </si>
  <si>
    <t>lemaiyajoram@gmail.com</t>
  </si>
  <si>
    <t>SOLOMON KIMELI</t>
  </si>
  <si>
    <t>solomonmuigei@gmail.com</t>
  </si>
  <si>
    <t>kapsumbeywet primary</t>
  </si>
  <si>
    <t>Enock riaba</t>
  </si>
  <si>
    <t>Rabaenock7@gmail.com</t>
  </si>
  <si>
    <t xml:space="preserve">KU </t>
  </si>
  <si>
    <t>otienokevine1990@gmail.com</t>
  </si>
  <si>
    <t>JuaKali</t>
  </si>
  <si>
    <t>Dennis Munene</t>
  </si>
  <si>
    <t>dennismunene@gmail.com</t>
  </si>
  <si>
    <t>Gatuatine</t>
  </si>
  <si>
    <t>Agolla Jenipher</t>
  </si>
  <si>
    <t>Agollajenipher@gmail.com</t>
  </si>
  <si>
    <t>JuaKali Kamas</t>
  </si>
  <si>
    <t xml:space="preserve">Josiah Misati </t>
  </si>
  <si>
    <t>joeontuga@gmail.com</t>
  </si>
  <si>
    <t>Kabazi police post</t>
  </si>
  <si>
    <t>10.58AM</t>
  </si>
  <si>
    <t xml:space="preserve">Jones kirimi </t>
  </si>
  <si>
    <t>royalworldtech@gmail.com</t>
  </si>
  <si>
    <t xml:space="preserve">Wiru primary school </t>
  </si>
  <si>
    <t>11.02AM</t>
  </si>
  <si>
    <t>Erick kamau</t>
  </si>
  <si>
    <t>erickmwaura528@gmail.com</t>
  </si>
  <si>
    <t>Narok road</t>
  </si>
  <si>
    <t>12.45PM</t>
  </si>
  <si>
    <t>Viona Anyama Ojiamboa</t>
  </si>
  <si>
    <t>Sheldon Ndiemo</t>
  </si>
  <si>
    <t>sheldonndiema@gmail.com</t>
  </si>
  <si>
    <t>12.20PM</t>
  </si>
  <si>
    <t>Newton karambuka</t>
  </si>
  <si>
    <t>newtonkarambuka@gmail.com</t>
  </si>
  <si>
    <t>Fentonce Opande</t>
  </si>
  <si>
    <t>fenzkopande@gmail.com</t>
  </si>
  <si>
    <t>Nearest landmark- Kisii Sports Club</t>
  </si>
  <si>
    <t>Erick orechi</t>
  </si>
  <si>
    <t>Eriman203@gmail.com</t>
  </si>
  <si>
    <t>Alphose Otieno</t>
  </si>
  <si>
    <t>alphoseotienoonyango@gmail.com</t>
  </si>
  <si>
    <t xml:space="preserve">St.Anns academy </t>
  </si>
  <si>
    <t>Moses opara</t>
  </si>
  <si>
    <t>Moseswamwire57@gmail.com</t>
  </si>
  <si>
    <t>Moses ngugi</t>
  </si>
  <si>
    <t>mosswaweru@gmail.com</t>
  </si>
  <si>
    <t>Ngecha town,</t>
  </si>
  <si>
    <t xml:space="preserve">Akah </t>
  </si>
  <si>
    <t>plenif.ltd1388@gmail.com</t>
  </si>
  <si>
    <t>Faustina</t>
  </si>
  <si>
    <t>Faustina23@gmail.com</t>
  </si>
  <si>
    <t>Hillary Saina</t>
  </si>
  <si>
    <t>saina.hillary@gmail.com</t>
  </si>
  <si>
    <t>Nearest landmark- Lodwar Referral Hospital</t>
  </si>
  <si>
    <t>Benjamin Arusei</t>
  </si>
  <si>
    <t xml:space="preserve">Kaboen Primary </t>
  </si>
  <si>
    <t>Patrick Shihemi</t>
  </si>
  <si>
    <t>pshihemi@gmail.com</t>
  </si>
  <si>
    <t>NYS HQ</t>
  </si>
  <si>
    <t>Vincent Gek</t>
  </si>
  <si>
    <t>gekvincent9@gmail.com</t>
  </si>
  <si>
    <t>Rangwe Technical and Vocational College</t>
  </si>
  <si>
    <t>Silas Odhiambo</t>
  </si>
  <si>
    <t>silasouma17@gmail.com</t>
  </si>
  <si>
    <t>Ongata Rongai,</t>
  </si>
  <si>
    <t>Lawrence mwangi</t>
  </si>
  <si>
    <t>Lawrencemwangi@gmail.com</t>
  </si>
  <si>
    <t xml:space="preserve">Kiawarigi shopping center </t>
  </si>
  <si>
    <t>COLLINS MUKAISI</t>
  </si>
  <si>
    <t>collinsmukaisi05@gmail.com</t>
  </si>
  <si>
    <t>lumakanda</t>
  </si>
  <si>
    <t>Florence Omenga</t>
  </si>
  <si>
    <t>realhubx@gmail.com</t>
  </si>
  <si>
    <t xml:space="preserve">Kiagware Secondary School </t>
  </si>
  <si>
    <t>lantanah05@gmail.com</t>
  </si>
  <si>
    <t>Sinai estate close to Spence courts</t>
  </si>
  <si>
    <t>Gregah Obed</t>
  </si>
  <si>
    <t>gregahobed@gmail.com</t>
  </si>
  <si>
    <t xml:space="preserve">Prina Hospital </t>
  </si>
  <si>
    <t>Ian Kibunyi</t>
  </si>
  <si>
    <t>iankibunyi@gmail.com</t>
  </si>
  <si>
    <t>Stephen Maina</t>
  </si>
  <si>
    <t>Stephenwanguo@gmail.com</t>
  </si>
  <si>
    <t>Kiambu Town</t>
  </si>
  <si>
    <t xml:space="preserve">Ali Ahmed </t>
  </si>
  <si>
    <t>Ali@gmail.com</t>
  </si>
  <si>
    <t>Nelly kinya</t>
  </si>
  <si>
    <t>nellykinya33@gmail.com</t>
  </si>
  <si>
    <t xml:space="preserve">Signage Arcade, DURUMA road </t>
  </si>
  <si>
    <t>Lucy Mumbi</t>
  </si>
  <si>
    <t>lucymumbi@gmail.com</t>
  </si>
  <si>
    <t xml:space="preserve">Gitaru market </t>
  </si>
  <si>
    <t xml:space="preserve">utawala total Petrol station </t>
  </si>
  <si>
    <t>Peter Mburu</t>
  </si>
  <si>
    <t>peternjoroge4002@gmail.com</t>
  </si>
  <si>
    <t>Nearest landmark- Satima Academy</t>
  </si>
  <si>
    <t>Stagwillex odanga</t>
  </si>
  <si>
    <t>stagwillexodanga@gmail.com</t>
  </si>
  <si>
    <t>Francis gikundi</t>
  </si>
  <si>
    <t>gikundifrancis@gmail.com</t>
  </si>
  <si>
    <t>Michiemikuru</t>
  </si>
  <si>
    <t>TO RAISE SR ON 16TH DEC</t>
  </si>
  <si>
    <t xml:space="preserve">Anthony murimi </t>
  </si>
  <si>
    <t>anthonymurimi@gmail.com</t>
  </si>
  <si>
    <t>Wilber Murage</t>
  </si>
  <si>
    <t>wilberomosh@gmail.com</t>
  </si>
  <si>
    <t xml:space="preserve">Elgons next to railways </t>
  </si>
  <si>
    <t>Brian Ogamba</t>
  </si>
  <si>
    <t>ogambabrian5@gmail.com</t>
  </si>
  <si>
    <t>Karatina University,</t>
  </si>
  <si>
    <t>Anderson Kortom</t>
  </si>
  <si>
    <t>kortomanderson@gmail.com</t>
  </si>
  <si>
    <t>Osubuko Primary School,</t>
  </si>
  <si>
    <t>DICKSON WANGILA</t>
  </si>
  <si>
    <t>lewiskiprotich96@gmail.com</t>
  </si>
  <si>
    <t>Endebess</t>
  </si>
  <si>
    <t>FELEX KIPTOO</t>
  </si>
  <si>
    <t>felixkiptoo@gmail.com</t>
  </si>
  <si>
    <t>talai primary school</t>
  </si>
  <si>
    <t>Malinda Mwau</t>
  </si>
  <si>
    <t>mwaumalinda@gmail.com</t>
  </si>
  <si>
    <t xml:space="preserve">Mutituni </t>
  </si>
  <si>
    <t>Andre Kibii</t>
  </si>
  <si>
    <t>kibiia@yahoo.com</t>
  </si>
  <si>
    <t>Chelingwa</t>
  </si>
  <si>
    <t>Josephine Wafula</t>
  </si>
  <si>
    <t>Naftal Oeba</t>
  </si>
  <si>
    <t>naftalnough@gmail.com</t>
  </si>
  <si>
    <t>Flamingo Primary</t>
  </si>
  <si>
    <t>AMOS MUTAI</t>
  </si>
  <si>
    <t>mutaiamos702@gmail.com</t>
  </si>
  <si>
    <t>teleview</t>
  </si>
  <si>
    <t>James Okero</t>
  </si>
  <si>
    <t>okerojames@gmail.com</t>
  </si>
  <si>
    <t>Nyalenda B</t>
  </si>
  <si>
    <t>Simon Mbugua</t>
  </si>
  <si>
    <t>Simonmbugua@gmail.com</t>
  </si>
  <si>
    <t>Kazingo</t>
  </si>
  <si>
    <t>Victor Odoyo</t>
  </si>
  <si>
    <t>victorodoyo24@gmail.com</t>
  </si>
  <si>
    <t>Cicilia Ndaikwa</t>
  </si>
  <si>
    <t>Ciciliandaikwa@gmail.com</t>
  </si>
  <si>
    <t>John Obiero</t>
  </si>
  <si>
    <t>obierojohn@gmail.com</t>
  </si>
  <si>
    <t>Simon Munguti</t>
  </si>
  <si>
    <t>symoeadady@gmail.com</t>
  </si>
  <si>
    <t xml:space="preserve">Machakos tala near tala hospital </t>
  </si>
  <si>
    <t>Hannah Kimani</t>
  </si>
  <si>
    <t>Hannahkimani@gmail.com</t>
  </si>
  <si>
    <t>Abel Mark</t>
  </si>
  <si>
    <t>abelmarrk@gmail.com</t>
  </si>
  <si>
    <t xml:space="preserve">kakamega town </t>
  </si>
  <si>
    <t>Hudson Otema</t>
  </si>
  <si>
    <t>Hudsonotema09@gmail.com</t>
  </si>
  <si>
    <t xml:space="preserve">Mark Abel Ochieng </t>
  </si>
  <si>
    <t xml:space="preserve">Hellen Njeri </t>
  </si>
  <si>
    <t>hnjeri@gmail.com</t>
  </si>
  <si>
    <t xml:space="preserve">Co operative Bank </t>
  </si>
  <si>
    <t xml:space="preserve">Charles Albert </t>
  </si>
  <si>
    <t>albertcharles1985@gmail.com</t>
  </si>
  <si>
    <t xml:space="preserve">Kisii behind quickmart </t>
  </si>
  <si>
    <t xml:space="preserve">Ng'ombeni near Ng'ombeni primary school </t>
  </si>
  <si>
    <t>paul simiyu</t>
  </si>
  <si>
    <t>paulmanyololi1@gmail.com</t>
  </si>
  <si>
    <t>EVANS NGETICH</t>
  </si>
  <si>
    <t>evansngetich82@gmail.com</t>
  </si>
  <si>
    <t>hawaii</t>
  </si>
  <si>
    <t>MBOKU AMOS</t>
  </si>
  <si>
    <t>James2021@gmail.com</t>
  </si>
  <si>
    <t>Josephine</t>
  </si>
  <si>
    <t>Julius Langat</t>
  </si>
  <si>
    <t>ljulius710@gmail.com</t>
  </si>
  <si>
    <t>Nguzu primary school</t>
  </si>
  <si>
    <t>1:40PM</t>
  </si>
  <si>
    <t>Anthony musembi</t>
  </si>
  <si>
    <t>Muia3236@gmail.com</t>
  </si>
  <si>
    <t>Pauline Pawaki Hardware</t>
  </si>
  <si>
    <t>wairimup024@gmail.com</t>
  </si>
  <si>
    <t>Kantafu ,next to airtel bts kantafu helicopter hotel</t>
  </si>
  <si>
    <t>John Mwanza</t>
  </si>
  <si>
    <t xml:space="preserve">Kevin njoroge </t>
  </si>
  <si>
    <t>Blessingscybernvs@gmail.com</t>
  </si>
  <si>
    <t>Naivas Cbd stage</t>
  </si>
  <si>
    <t>St Martin's Ack Kahawa wendani</t>
  </si>
  <si>
    <t xml:space="preserve">Alex  ngari </t>
  </si>
  <si>
    <t>Robert githia</t>
  </si>
  <si>
    <t>robertgithia@gmail.com</t>
  </si>
  <si>
    <t>Mathaithi girls high school</t>
  </si>
  <si>
    <t xml:space="preserve">Joseph murerwa </t>
  </si>
  <si>
    <t>Murerwajoe@gmail.com</t>
  </si>
  <si>
    <t>Giaki</t>
  </si>
  <si>
    <t>2:31pm</t>
  </si>
  <si>
    <t>Sylvester Stallone</t>
  </si>
  <si>
    <t>George koi</t>
  </si>
  <si>
    <t>georgekoy@ymail.com</t>
  </si>
  <si>
    <t>Hadith (oppo) shop</t>
  </si>
  <si>
    <t>Hadithali@gmail.com</t>
  </si>
  <si>
    <t>Bangkok plaza</t>
  </si>
  <si>
    <t>Ann Rugumi</t>
  </si>
  <si>
    <t xml:space="preserve">George Muchagi </t>
  </si>
  <si>
    <t>morris@touchline.co.ke</t>
  </si>
  <si>
    <t>Vision Plaza</t>
  </si>
  <si>
    <t>Nelson omukhango</t>
  </si>
  <si>
    <t>nomukhango@gmail.com</t>
  </si>
  <si>
    <t>Riat,nereah court</t>
  </si>
  <si>
    <t>Vincent kigen</t>
  </si>
  <si>
    <t>vincentkigen01@gmail.com</t>
  </si>
  <si>
    <t>Joan Barasa</t>
  </si>
  <si>
    <t>ABDI HASSAN</t>
  </si>
  <si>
    <t>habdi6768@gmail.com</t>
  </si>
  <si>
    <t>kinoo</t>
  </si>
  <si>
    <t>Daudi Muthama Munyao</t>
  </si>
  <si>
    <t>daudimuth11@gmail.com</t>
  </si>
  <si>
    <t xml:space="preserve">Stacy </t>
  </si>
  <si>
    <t>Stec0@gmail.com</t>
  </si>
  <si>
    <t>Ezra Kipleting Kirorei</t>
  </si>
  <si>
    <t>ezykirosh@gmail.com</t>
  </si>
  <si>
    <t>Aldai ,Kabujoi near Kabujoi Police Station</t>
  </si>
  <si>
    <t>sheillah Muvaka</t>
  </si>
  <si>
    <t>Mupalia Baraza</t>
  </si>
  <si>
    <t>mbaraza@gmail.com</t>
  </si>
  <si>
    <t>Kenidia assurance.. near utalii house</t>
  </si>
  <si>
    <t>ABO HIELSEBO</t>
  </si>
  <si>
    <t>abohielsebo@gmail.com</t>
  </si>
  <si>
    <t>Sydney Kipkemboi</t>
  </si>
  <si>
    <t>sawesdney6@gmail.com</t>
  </si>
  <si>
    <t xml:space="preserve">Aldai, Kabujoi near Kabujoi Police Station </t>
  </si>
  <si>
    <t>Eglay Wekesa</t>
  </si>
  <si>
    <t>Wekesa56@gmail.com</t>
  </si>
  <si>
    <t>Old town</t>
  </si>
  <si>
    <t>LENNY NDUSU</t>
  </si>
  <si>
    <t>Lennyndusu047@gmail.com</t>
  </si>
  <si>
    <t>KAWANGWARE CONGO</t>
  </si>
  <si>
    <t>David mwandoe</t>
  </si>
  <si>
    <t>davidmwandoe10@gmail.com</t>
  </si>
  <si>
    <t>Mariakani  njoro</t>
  </si>
  <si>
    <t>Miriam otieno</t>
  </si>
  <si>
    <t>Miriammatanji3@gmail.com</t>
  </si>
  <si>
    <t>Mailnne</t>
  </si>
  <si>
    <t>Kisumu cbd</t>
  </si>
  <si>
    <t>Ann Rugumi.</t>
  </si>
  <si>
    <t>George Omenya</t>
  </si>
  <si>
    <t>omenyag@gmail.com</t>
  </si>
  <si>
    <t>Mowlem Heights , saika</t>
  </si>
  <si>
    <t>emmanuelreuben412@gmail.com</t>
  </si>
  <si>
    <t>Isaac Karunda</t>
  </si>
  <si>
    <t>gathiruisaac1@gmail.com</t>
  </si>
  <si>
    <t>Ruiru, Eastern bypass</t>
  </si>
  <si>
    <t>3:53PM</t>
  </si>
  <si>
    <t>Joy9@gmail.com</t>
  </si>
  <si>
    <t>Chris Ambole</t>
  </si>
  <si>
    <t>chrisambole@gmail.com</t>
  </si>
  <si>
    <t>Mavueni cooperative</t>
  </si>
  <si>
    <t>Divina Okoiti</t>
  </si>
  <si>
    <t>divinaokoiti@gmail.com</t>
  </si>
  <si>
    <t xml:space="preserve">Kca university </t>
  </si>
  <si>
    <t>3.39PM</t>
  </si>
  <si>
    <t>Brian ngeno</t>
  </si>
  <si>
    <t>Ngenville@gmail.com</t>
  </si>
  <si>
    <t xml:space="preserve">Oscar Wabomba </t>
  </si>
  <si>
    <t xml:space="preserve">Green Wells </t>
  </si>
  <si>
    <t xml:space="preserve">Mega Plaza 5th Floor </t>
  </si>
  <si>
    <t>JOSHUA NYACHAE</t>
  </si>
  <si>
    <t>joshuanyachae449@gmail.com</t>
  </si>
  <si>
    <t>Nickson kiprotich ngeno</t>
  </si>
  <si>
    <t>nickyalon434@gmail.com</t>
  </si>
  <si>
    <t>Green square mall</t>
  </si>
  <si>
    <t>Mike timothy</t>
  </si>
  <si>
    <t xml:space="preserve">Kenol </t>
  </si>
  <si>
    <t>David owalo</t>
  </si>
  <si>
    <t>Davidowalo@gmail.com</t>
  </si>
  <si>
    <t xml:space="preserve">Cbd Naivasha </t>
  </si>
  <si>
    <t>Florence Ngina</t>
  </si>
  <si>
    <t>nginaflo25@gmail.com</t>
  </si>
  <si>
    <t>Rodgers otieno</t>
  </si>
  <si>
    <t>ogango352@gmail.com</t>
  </si>
  <si>
    <t>*Githurai(TOEZ business centre/penda medical center)*</t>
  </si>
  <si>
    <t xml:space="preserve">Jairus Nguta Nguli  </t>
  </si>
  <si>
    <t>jairus.nguli254@gmail.com</t>
  </si>
  <si>
    <t>Kitwii Area in Kangundo subcounty, near Saint Martin's High School.</t>
  </si>
  <si>
    <t>Batholomew Kililo</t>
  </si>
  <si>
    <t>batholomewkililo74@gmail.com</t>
  </si>
  <si>
    <t>Kitivo Primary School</t>
  </si>
  <si>
    <t>Mercy Machindary</t>
  </si>
  <si>
    <t>mercymachindary@gmail.com</t>
  </si>
  <si>
    <t>Likoni Mombasa</t>
  </si>
  <si>
    <t>Geoffrey Kibor</t>
  </si>
  <si>
    <t>Kimaji.geoffrey@gmail.com</t>
  </si>
  <si>
    <t>Eastleigh section 1</t>
  </si>
  <si>
    <t>Samuel macharia</t>
  </si>
  <si>
    <t>Solutionproviders.int@gmail.com</t>
  </si>
  <si>
    <t>Collins raro maranga</t>
  </si>
  <si>
    <t>rarocollins@gmail.com</t>
  </si>
  <si>
    <t>kanyotu estate: runda</t>
  </si>
  <si>
    <t xml:space="preserve">Ali hassan </t>
  </si>
  <si>
    <t>alihassan31@gmail.com</t>
  </si>
  <si>
    <t>Mariakani  kibao kiche</t>
  </si>
  <si>
    <t>Florence Tumbo</t>
  </si>
  <si>
    <t>Florence22@gmail.com</t>
  </si>
  <si>
    <t>Kitui central</t>
  </si>
  <si>
    <t xml:space="preserve">FRIDAH ABUGA </t>
  </si>
  <si>
    <t>Jaymatt farm</t>
  </si>
  <si>
    <t>Jamutua90@gmail.com</t>
  </si>
  <si>
    <t>Kakunyi kwamwenze</t>
  </si>
  <si>
    <t xml:space="preserve">Kevin okeyo </t>
  </si>
  <si>
    <t>kevinodhiambookeyo@gmail.com</t>
  </si>
  <si>
    <t>Makadara,-maringo OPP friends church</t>
  </si>
  <si>
    <t>Deliverance road</t>
  </si>
  <si>
    <t xml:space="preserve">Patricia Ono </t>
  </si>
  <si>
    <t>Onopatricia9@gmail.com</t>
  </si>
  <si>
    <t xml:space="preserve">Wilson ouma  </t>
  </si>
  <si>
    <t xml:space="preserve">Victor  Monari </t>
  </si>
  <si>
    <t>ongeramonari@gmail.com</t>
  </si>
  <si>
    <t xml:space="preserve">Kisii, Ting'a </t>
  </si>
  <si>
    <t>Jealmogudu@gmail.com</t>
  </si>
  <si>
    <t>Ronaldo Odhiambo Andiego</t>
  </si>
  <si>
    <t>ronaldodhiambo122@gmail.com</t>
  </si>
  <si>
    <t>Mr murerwa</t>
  </si>
  <si>
    <t>murerwa@gmail.com</t>
  </si>
  <si>
    <t>Vincent opondo</t>
  </si>
  <si>
    <t>Opondovincent42@gmail.com</t>
  </si>
  <si>
    <t>Brian nabwela</t>
  </si>
  <si>
    <t>nabwelabrian@gmail.com</t>
  </si>
  <si>
    <t xml:space="preserve">Mariakani  </t>
  </si>
  <si>
    <t>Cleon Odhiambo</t>
  </si>
  <si>
    <t>ccleoney112@gmail.com</t>
  </si>
  <si>
    <t xml:space="preserve">Nairobi west hospital </t>
  </si>
  <si>
    <t xml:space="preserve">Dennis mwiti </t>
  </si>
  <si>
    <t>dennismwiti@gmail.com</t>
  </si>
  <si>
    <t>Hildah Kithure</t>
  </si>
  <si>
    <t>hildahkithure@gmail.com</t>
  </si>
  <si>
    <t>Nicholas mutuati githamo</t>
  </si>
  <si>
    <t>604@gmail.com</t>
  </si>
  <si>
    <t>Grace Nduku</t>
  </si>
  <si>
    <t>ndukugrace@gmail.com</t>
  </si>
  <si>
    <t>Innocent Okumu</t>
  </si>
  <si>
    <t>innocentk@gmail.com</t>
  </si>
  <si>
    <t>Jacinta Momamnyu</t>
  </si>
  <si>
    <t>jacintamogotu@gmail.com</t>
  </si>
  <si>
    <t>Buruburu</t>
  </si>
  <si>
    <t xml:space="preserve">Emanuel </t>
  </si>
  <si>
    <t>emanuel20@gmail.com</t>
  </si>
  <si>
    <t xml:space="preserve">Taveta </t>
  </si>
  <si>
    <t xml:space="preserve">Wilson </t>
  </si>
  <si>
    <t>wilson21@gmail.com</t>
  </si>
  <si>
    <t>Pauline  Wataka</t>
  </si>
  <si>
    <t>ECORIFIC LIMITED</t>
  </si>
  <si>
    <t>hi@ecorific.com.ke</t>
  </si>
  <si>
    <t xml:space="preserve">Mbaruk road near st sensei school college </t>
  </si>
  <si>
    <t>Boniface otieno</t>
  </si>
  <si>
    <t>b.otieno@rocketmail.com</t>
  </si>
  <si>
    <t>Dan Omamo</t>
  </si>
  <si>
    <t>danawino7@gmail.com</t>
  </si>
  <si>
    <t>Saye near Bondo Awino SDA</t>
  </si>
  <si>
    <t xml:space="preserve">Robert Sagini </t>
  </si>
  <si>
    <t xml:space="preserve">Masimba Plaza </t>
  </si>
  <si>
    <t xml:space="preserve">Dickson Okemwa </t>
  </si>
  <si>
    <t>okemwadickson@gmail.com</t>
  </si>
  <si>
    <t>Nawiri court,Kibiku Road -Utawala</t>
  </si>
  <si>
    <t>Moses Chumo</t>
  </si>
  <si>
    <t>Sireet Oep</t>
  </si>
  <si>
    <t>oep@sireetoep.co.ke</t>
  </si>
  <si>
    <t>Kababiy  Guest house Nandi Hills Himaki road</t>
  </si>
  <si>
    <t>Robert Atandi</t>
  </si>
  <si>
    <t>kisiicomputers@gmail.com</t>
  </si>
  <si>
    <t>Kisii Computer</t>
  </si>
  <si>
    <t>Francis Rioba</t>
  </si>
  <si>
    <t>Frankriobz@gmail.com</t>
  </si>
  <si>
    <t>Maili nne, ebenezar fitness center</t>
  </si>
  <si>
    <t>Lorraine Anyango</t>
  </si>
  <si>
    <t>lorraineanyango@gmail.com</t>
  </si>
  <si>
    <t>Stephen njogu mugo</t>
  </si>
  <si>
    <t>stephennjogumugo@gmail.com</t>
  </si>
  <si>
    <t>Ndege,ndimu</t>
  </si>
  <si>
    <t>Godfrey Oreo</t>
  </si>
  <si>
    <t>oreogodfrey@gmail.com</t>
  </si>
  <si>
    <t>Acacia Plaza</t>
  </si>
  <si>
    <t>Cele</t>
  </si>
  <si>
    <t>celeskm978@gmail.com</t>
  </si>
  <si>
    <t>Kevoh7@gmail.com</t>
  </si>
  <si>
    <t>William Ngare</t>
  </si>
  <si>
    <t>williamngare83@gmail.com</t>
  </si>
  <si>
    <t>Rongo, Opapo</t>
  </si>
  <si>
    <t xml:space="preserve">Bomet University </t>
  </si>
  <si>
    <t>ALEX OCHIENG</t>
  </si>
  <si>
    <t>Arnoldjohnson2257@gmail.com</t>
  </si>
  <si>
    <t>Elizabeth masinde</t>
  </si>
  <si>
    <t>elizabethmasinde@gmail.com</t>
  </si>
  <si>
    <t xml:space="preserve">Aling'oli secondary </t>
  </si>
  <si>
    <t>COLLINS NGENO</t>
  </si>
  <si>
    <t>Collinsngeno123@gmail.com</t>
  </si>
  <si>
    <t>Litein-AIC kaptote</t>
  </si>
  <si>
    <t>Joseph Muli</t>
  </si>
  <si>
    <t>josephmulu99@gmail.com</t>
  </si>
  <si>
    <t>Justus Mutinda</t>
  </si>
  <si>
    <t>mutindajustus@gmail.com</t>
  </si>
  <si>
    <t>Agnes Wairimu</t>
  </si>
  <si>
    <t>agneswairimu@gmail.com</t>
  </si>
  <si>
    <t>Kevin Juma</t>
  </si>
  <si>
    <t>kevinjuma@gmail.com</t>
  </si>
  <si>
    <t>Kennedyodhiambo98@gmail.com</t>
  </si>
  <si>
    <t>Cecilia Mumbe</t>
  </si>
  <si>
    <t>ceciliamumbe@gmail.com</t>
  </si>
  <si>
    <t>Umoja 3, Caltex, kangundo road</t>
  </si>
  <si>
    <t>Laura Antony</t>
  </si>
  <si>
    <t>laura@gmail.com</t>
  </si>
  <si>
    <t>Hillary Kipkogei</t>
  </si>
  <si>
    <t>hillarykipkogei465@gmail.com</t>
  </si>
  <si>
    <t>Adhiambo Nyandire</t>
  </si>
  <si>
    <t>adhis56@gmail.com</t>
  </si>
  <si>
    <t>Antony Mulavu</t>
  </si>
  <si>
    <t>antoo98@gmail.co.</t>
  </si>
  <si>
    <t>lilian@gmail.com</t>
  </si>
  <si>
    <t>stephenabuya33@gmail.com</t>
  </si>
  <si>
    <t xml:space="preserve">Pwani Hostel Near Naivas </t>
  </si>
  <si>
    <t>Thomas Tuitoek</t>
  </si>
  <si>
    <t>tomskemei@gmail.com</t>
  </si>
  <si>
    <t>Judy katheu</t>
  </si>
  <si>
    <t>katheujudy@gmail.com</t>
  </si>
  <si>
    <t xml:space="preserve">Katani, SFS primary school </t>
  </si>
  <si>
    <t>Emmanuel Nzioka</t>
  </si>
  <si>
    <t>emmanzioka@gmail.com</t>
  </si>
  <si>
    <t>Keitany Jelagat</t>
  </si>
  <si>
    <t>keitanyjelagat@gmail.com</t>
  </si>
  <si>
    <t>Bargetuny</t>
  </si>
  <si>
    <t>Mary Wanjungu</t>
  </si>
  <si>
    <t>waibochipeter2@gmail.com</t>
  </si>
  <si>
    <t>Kihuyo</t>
  </si>
  <si>
    <t>Antony Macharia</t>
  </si>
  <si>
    <t>antonymacharia53@gmail.com</t>
  </si>
  <si>
    <t>Felix muloki</t>
  </si>
  <si>
    <t>felixmuliki93@gmail.com</t>
  </si>
  <si>
    <t xml:space="preserve">Kware police station </t>
  </si>
  <si>
    <t>Kevin Ngila</t>
  </si>
  <si>
    <t>ngilakevin1996@gmail.com</t>
  </si>
  <si>
    <t>Vert Complex,,Makutano Kitui road</t>
  </si>
  <si>
    <t>Lavender Okuku</t>
  </si>
  <si>
    <t>lavenderokuku8@gmail.com</t>
  </si>
  <si>
    <t>Shuari Florine</t>
  </si>
  <si>
    <t>shuariflorine@gmail.co</t>
  </si>
  <si>
    <t>Kokwas</t>
  </si>
  <si>
    <t>Gidraph mwangi</t>
  </si>
  <si>
    <t>Kgidgraph8@gmail.com</t>
  </si>
  <si>
    <t>Kiambio chief camp</t>
  </si>
  <si>
    <t>Jane Nyamboga Moseti</t>
  </si>
  <si>
    <t>Janemoseti1981@gmail.com</t>
  </si>
  <si>
    <t xml:space="preserve">Likoni Motors, Likoni. </t>
  </si>
  <si>
    <t>Catherine Owanga</t>
  </si>
  <si>
    <t>kwaracatherine100@gmail.com</t>
  </si>
  <si>
    <t>Mathew Muli</t>
  </si>
  <si>
    <t>mathewmuli001@gmail.com</t>
  </si>
  <si>
    <t>Double K</t>
  </si>
  <si>
    <t>Victor Orege</t>
  </si>
  <si>
    <t>vickymash8@gmail.com</t>
  </si>
  <si>
    <t>Ahero mosque, Egerton Mwingito Road</t>
  </si>
  <si>
    <t>Mohamed kidaha</t>
  </si>
  <si>
    <t>Mohammedkidaha311@gmail.com</t>
  </si>
  <si>
    <t>Upper kabete</t>
  </si>
  <si>
    <t xml:space="preserve">Maureen Santo </t>
  </si>
  <si>
    <t>santochep@gmail.com</t>
  </si>
  <si>
    <t>Daystar University Athiriver</t>
  </si>
  <si>
    <t>Caroline Atieno</t>
  </si>
  <si>
    <t>atienocaroline@gmail.com</t>
  </si>
  <si>
    <t>George muthoni</t>
  </si>
  <si>
    <t>Georgemuthoni09@mail.com</t>
  </si>
  <si>
    <t>Utawala quick mega</t>
  </si>
  <si>
    <t>Madrine Maru</t>
  </si>
  <si>
    <t>madrinechebet@gmail.com</t>
  </si>
  <si>
    <t>Gideone Kirui</t>
  </si>
  <si>
    <t>gideonkirui5@gmail.com</t>
  </si>
  <si>
    <t>Leiten</t>
  </si>
  <si>
    <t>Njeru Michuki Rwanjeu</t>
  </si>
  <si>
    <t>goodco38@gmail.com</t>
  </si>
  <si>
    <t>Oginga Odinga,Dog Section Stage</t>
  </si>
  <si>
    <t>Linnet Mutyku</t>
  </si>
  <si>
    <t>wanzalinnet0@gmail.com</t>
  </si>
  <si>
    <t>Foresight Academy- Limuru Road</t>
  </si>
  <si>
    <t>Mandela Sitati</t>
  </si>
  <si>
    <t>javansitati@gmail.com</t>
  </si>
  <si>
    <t>Alex Kivaze (VIP TICKET PLEASE)</t>
  </si>
  <si>
    <t>kivazealex700@gmail.com</t>
  </si>
  <si>
    <t>Gracemount Elgonview  near Boma Inn Hotel</t>
  </si>
  <si>
    <t>Walter Oyaro</t>
  </si>
  <si>
    <t>walteroyaro77@gmail.com</t>
  </si>
  <si>
    <t>Stephen Ongau</t>
  </si>
  <si>
    <t>stephenongau254@gmail.com</t>
  </si>
  <si>
    <t>Abigael Masai</t>
  </si>
  <si>
    <t>abigaelmasa@gmail.com</t>
  </si>
  <si>
    <t>joabokendo@gmail.com</t>
  </si>
  <si>
    <t>Felix Mwangale</t>
  </si>
  <si>
    <t>felixmwangale1998@gmail.com</t>
  </si>
  <si>
    <t>kvda</t>
  </si>
  <si>
    <t>Anne chelangat</t>
  </si>
  <si>
    <t>annechelangat74@gmail.com</t>
  </si>
  <si>
    <t>Tulwet</t>
  </si>
  <si>
    <t>Alex pius</t>
  </si>
  <si>
    <t>p.alexmart@gmail.com</t>
  </si>
  <si>
    <t>Musembi</t>
  </si>
  <si>
    <t>musembigodfrey@gmail.com</t>
  </si>
  <si>
    <t xml:space="preserve">Dida </t>
  </si>
  <si>
    <t>amosd670@gmail.com</t>
  </si>
  <si>
    <t>Paul kimunyi kaniaru</t>
  </si>
  <si>
    <t>Kimunyi62@gmail.com</t>
  </si>
  <si>
    <t xml:space="preserve">Muriru giachuma burguret, wakariru shopping center </t>
  </si>
  <si>
    <t>Gerald Asugo</t>
  </si>
  <si>
    <t>geraldasugo@gmail.com</t>
  </si>
  <si>
    <t>Too Cyren</t>
  </si>
  <si>
    <t>cyrentoo@gmail.com</t>
  </si>
  <si>
    <t>Omondi judy</t>
  </si>
  <si>
    <t>Jdomondi@gmail.com</t>
  </si>
  <si>
    <t>James junior</t>
  </si>
  <si>
    <t>Jjunior112@gmail.com</t>
  </si>
  <si>
    <t>Mtwapa mall</t>
  </si>
  <si>
    <t xml:space="preserve">Linzy benedette </t>
  </si>
  <si>
    <t>Egred adongo</t>
  </si>
  <si>
    <t>Subaness771@gmail.com</t>
  </si>
  <si>
    <t>Warda jay</t>
  </si>
  <si>
    <t>J.warda@gmail.com</t>
  </si>
  <si>
    <t xml:space="preserve">Swabiri Mohamed </t>
  </si>
  <si>
    <t>Swabrim@gmail.com</t>
  </si>
  <si>
    <t>Mengoo</t>
  </si>
  <si>
    <t>mengo.g@gmail.com</t>
  </si>
  <si>
    <t>Mwalimu</t>
  </si>
  <si>
    <t>josephmwamburi@gmail.com</t>
  </si>
  <si>
    <t>k_jackline@gmail.com</t>
  </si>
  <si>
    <t>Omweno Mike</t>
  </si>
  <si>
    <t>Munyiva</t>
  </si>
  <si>
    <t>nyivam003@gmail.com</t>
  </si>
  <si>
    <t>Isaac kiogora</t>
  </si>
  <si>
    <t>humphrey.gitonga@gmail.com</t>
  </si>
  <si>
    <t>White angle house accra road cbd</t>
  </si>
  <si>
    <t>Kulewa amina</t>
  </si>
  <si>
    <t>kulewaaminata@gmail.com</t>
  </si>
  <si>
    <t xml:space="preserve">Fredrick Kahari Njuguna </t>
  </si>
  <si>
    <t>Frekay444@gmail.com</t>
  </si>
  <si>
    <t xml:space="preserve">Highway Tower's </t>
  </si>
  <si>
    <t>Fred Omondi</t>
  </si>
  <si>
    <t>Fredomondi@gmail.com</t>
  </si>
  <si>
    <t>Limanos  kevin</t>
  </si>
  <si>
    <t>Limanoskevin@gmail.com</t>
  </si>
  <si>
    <t>Stephen Onyango</t>
  </si>
  <si>
    <t>Stephenonyango2015@gmail.com</t>
  </si>
  <si>
    <t>Scoviaanyango@gmail.com</t>
  </si>
  <si>
    <t>Dady</t>
  </si>
  <si>
    <t>dady67@gmail.com</t>
  </si>
  <si>
    <t>Kahega</t>
  </si>
  <si>
    <t>Ann Oloo</t>
  </si>
  <si>
    <t>Annoloo12@gmail.com</t>
  </si>
  <si>
    <t xml:space="preserve">Daniel Odhiambo </t>
  </si>
  <si>
    <t>danielodhismbo12@gmail.com</t>
  </si>
  <si>
    <t>Benedete</t>
  </si>
  <si>
    <t>Benedete2@gmail.com</t>
  </si>
  <si>
    <t>Daniel Omari Nguzo</t>
  </si>
  <si>
    <t>dannguzo@gmail.com</t>
  </si>
  <si>
    <t>Michael Odhiambo</t>
  </si>
  <si>
    <t>michaelodhiambo123@gmail.com</t>
  </si>
  <si>
    <t xml:space="preserve">Emmanuel Lewis </t>
  </si>
  <si>
    <t>Zenone Petro station, Mazeras Kaloleni rd.</t>
  </si>
  <si>
    <t>Mwangi mundia</t>
  </si>
  <si>
    <t>solomonmundia@gmail.com</t>
  </si>
  <si>
    <t xml:space="preserve">Gilbert Melly </t>
  </si>
  <si>
    <t>Christine K .Majani</t>
  </si>
  <si>
    <t>christinemajani67@gmail.com</t>
  </si>
  <si>
    <t>Millicent Anyango</t>
  </si>
  <si>
    <t>Millywamum@gmail.com</t>
  </si>
  <si>
    <t>Kelvin Kemboi</t>
  </si>
  <si>
    <t>kelvinkiptoo90@gmail.com</t>
  </si>
  <si>
    <t>Florensis Kenya Limited 2nd gate after Simba lodges Moi South lake Road</t>
  </si>
  <si>
    <t>Kelvin Wanjiru</t>
  </si>
  <si>
    <t>Kelvinwanjiru254@gmail.com</t>
  </si>
  <si>
    <t>Katiba House</t>
  </si>
  <si>
    <t>Alex Kivaze</t>
  </si>
  <si>
    <t>Gracemount Elgonview near Boma Inn Hotel</t>
  </si>
  <si>
    <t>Mmbone Juliet</t>
  </si>
  <si>
    <t>mmbonejuliet067@gmail.com</t>
  </si>
  <si>
    <t>Favour</t>
  </si>
  <si>
    <t>favouredstudio74@gmail.com</t>
  </si>
  <si>
    <t>Kenyatta street</t>
  </si>
  <si>
    <t>Mwanaisha</t>
  </si>
  <si>
    <t>mwanishag54@gmail.com</t>
  </si>
  <si>
    <t xml:space="preserve">Nyayo market </t>
  </si>
  <si>
    <t>Kelvin Barno</t>
  </si>
  <si>
    <t>barnokelvin199@gmail.com</t>
  </si>
  <si>
    <t>Bamburi, Vikwatani county hospital</t>
  </si>
  <si>
    <t xml:space="preserve">Gerald Macharia </t>
  </si>
  <si>
    <t>Kelvin kamau</t>
  </si>
  <si>
    <t>Kamaukelvin@gmail.com</t>
  </si>
  <si>
    <t>Grace gathoni</t>
  </si>
  <si>
    <t>gathonigrace@gmail.com</t>
  </si>
  <si>
    <t xml:space="preserve">Michael Kariuki </t>
  </si>
  <si>
    <t>kariukimichael@gmail.com</t>
  </si>
  <si>
    <t xml:space="preserve">Kamae </t>
  </si>
  <si>
    <t>wambuimary@gmail.com</t>
  </si>
  <si>
    <t>Serah muthoni</t>
  </si>
  <si>
    <t>muthoniserah@gmail.com</t>
  </si>
  <si>
    <t>Mohammed abdiaziz</t>
  </si>
  <si>
    <t>Sanxariir10@gmail.com</t>
  </si>
  <si>
    <t>Pangani,ushirika</t>
  </si>
  <si>
    <t>Gerald Macharia</t>
  </si>
  <si>
    <t>Marto212@gmail.com</t>
  </si>
  <si>
    <t>ellasteve215@gmail.com</t>
  </si>
  <si>
    <t>Engineer</t>
  </si>
  <si>
    <t>Daniel@gmail.com</t>
  </si>
  <si>
    <t>Asher odhiambo</t>
  </si>
  <si>
    <t>Asherodhiambo@gmail.com</t>
  </si>
  <si>
    <t>Lucy wanga</t>
  </si>
  <si>
    <t>Lucwanga@gmail.com</t>
  </si>
  <si>
    <t>Jama</t>
  </si>
  <si>
    <t>jamaa@gmail.com</t>
  </si>
  <si>
    <t xml:space="preserve">Leonard </t>
  </si>
  <si>
    <t>leonard14@gmail.com</t>
  </si>
  <si>
    <t>Mtanu</t>
  </si>
  <si>
    <t>Mtanuu123@gmail.com</t>
  </si>
  <si>
    <t xml:space="preserve">Raymond </t>
  </si>
  <si>
    <t>Raymond23@gmail.com</t>
  </si>
  <si>
    <t xml:space="preserve">Kingorani </t>
  </si>
  <si>
    <t>Zainabu</t>
  </si>
  <si>
    <t>zainabu@gmail.com</t>
  </si>
  <si>
    <t>William@gmail.com</t>
  </si>
  <si>
    <t>linet@gmail.com</t>
  </si>
  <si>
    <t>Mama Rukia</t>
  </si>
  <si>
    <t>rukia2580@gmail.com</t>
  </si>
  <si>
    <t>chris147@gmail.com</t>
  </si>
  <si>
    <t>Bryan Wangui</t>
  </si>
  <si>
    <t>Bryanwangui254@gmail.com</t>
  </si>
  <si>
    <t>Lakeview</t>
  </si>
  <si>
    <t>Victor Kanyoko</t>
  </si>
  <si>
    <t>Gituamba</t>
  </si>
  <si>
    <t>Kimwevictor@gmail.com</t>
  </si>
  <si>
    <t xml:space="preserve">Shell petrol station odeon </t>
  </si>
  <si>
    <t xml:space="preserve">Agrey Omoko </t>
  </si>
  <si>
    <t>Agreyomoko16@gmail.com</t>
  </si>
  <si>
    <t>Colala@kplc.co.ke</t>
  </si>
  <si>
    <t>Victor Kanyoko  (Order 2)</t>
  </si>
  <si>
    <t>Victor Kanyoko (Order 3)</t>
  </si>
  <si>
    <t>Patrick Macharia</t>
  </si>
  <si>
    <t xml:space="preserve">James Kariuki </t>
  </si>
  <si>
    <t>kariukijames45@gmail.com</t>
  </si>
  <si>
    <t>Bryan Wangui (Order 2)</t>
  </si>
  <si>
    <t>Bryan Wangui (Order 3)</t>
  </si>
  <si>
    <t xml:space="preserve">Fredrik anyonyi </t>
  </si>
  <si>
    <t>anyonyifred@gmail.com</t>
  </si>
  <si>
    <t>Elburgon (wote)</t>
  </si>
  <si>
    <t>ESP DAVIJO</t>
  </si>
  <si>
    <t>KEROMATT</t>
  </si>
  <si>
    <t>REDEMPTA NDAWA</t>
  </si>
  <si>
    <t>ROBIN OCHIENG</t>
  </si>
  <si>
    <t>SHARIFAN NYONGESA</t>
  </si>
  <si>
    <t>ANTONY NYOKABI</t>
  </si>
  <si>
    <t>ZAITUNI SALIM</t>
  </si>
  <si>
    <t>JAMES ALOO</t>
  </si>
  <si>
    <t>MELVIN ONYANGO</t>
  </si>
  <si>
    <t>GODFREY MUTHARIMI</t>
  </si>
  <si>
    <t>SALESIO GITUMA</t>
  </si>
  <si>
    <t>EMILLY OBONYO</t>
  </si>
  <si>
    <t>KITENGELE MWAKWEA</t>
  </si>
  <si>
    <t>BRIAN MUTUKU</t>
  </si>
  <si>
    <t>Yusuf Abass</t>
  </si>
  <si>
    <t>JACINTA MOMANYI</t>
  </si>
  <si>
    <t>JESEE GIOCHE</t>
  </si>
  <si>
    <t>HULDAH MAINGA</t>
  </si>
  <si>
    <t>AMOS NYAIRO</t>
  </si>
  <si>
    <t>DAVID MAKHOKHA</t>
  </si>
  <si>
    <t>DANIEL NTURIBI</t>
  </si>
  <si>
    <t>akoth ajwang</t>
  </si>
  <si>
    <t>ISAAC NYAGI</t>
  </si>
  <si>
    <t>STARLIN MATTERE</t>
  </si>
  <si>
    <t>david byegon</t>
  </si>
  <si>
    <t>OMWENGA LEONARD</t>
  </si>
  <si>
    <t>Moses Okiro</t>
  </si>
  <si>
    <t>ABDIKANI ABDIRAHMAN</t>
  </si>
  <si>
    <t>ALICE MWANDANGO</t>
  </si>
  <si>
    <t>ESTHER MWAURA</t>
  </si>
  <si>
    <t>AUSTINE OWUOR</t>
  </si>
  <si>
    <t>MOSES MWANGI</t>
  </si>
  <si>
    <t>DUNCAN JUSTUS</t>
  </si>
  <si>
    <t>WILFRED NYAMBANE</t>
  </si>
  <si>
    <t>MARCUS WAMBUA</t>
  </si>
  <si>
    <t>geofrey evelia</t>
  </si>
  <si>
    <t>ANJELINA MWAVU</t>
  </si>
  <si>
    <t>JOSEPH KOIGI</t>
  </si>
  <si>
    <t>GLORIA AMWAYI</t>
  </si>
  <si>
    <t>VICTORIA ATAKO</t>
  </si>
  <si>
    <t>GEORGE MBURU</t>
  </si>
  <si>
    <t>FLORENCE MAINA</t>
  </si>
  <si>
    <t>ESTHER MBURU</t>
  </si>
  <si>
    <t>MARY NYANGAI</t>
  </si>
  <si>
    <t>EMANUEL WANGUBA</t>
  </si>
  <si>
    <t>JUDITH ABUYA</t>
  </si>
  <si>
    <t>Oliva Barasa</t>
  </si>
  <si>
    <t>Francis Wangechi</t>
  </si>
  <si>
    <t>MARGRET OMONDO</t>
  </si>
  <si>
    <t>TEDDY NGAIRA</t>
  </si>
  <si>
    <t>EMMANUEL WESONGA</t>
  </si>
  <si>
    <t>MASAMBAGA SMITH</t>
  </si>
  <si>
    <t>EUTYCHUS MUNANGA</t>
  </si>
  <si>
    <t>SILAH KIPTUM</t>
  </si>
  <si>
    <t>PAUL AKUNGA</t>
  </si>
  <si>
    <t>JEPHERSON NTEGE</t>
  </si>
  <si>
    <t>DULO INVESTMENT</t>
  </si>
  <si>
    <t>RONALD KIRWA</t>
  </si>
  <si>
    <t>PHILIP BOIT</t>
  </si>
  <si>
    <t>IGNETIUS MUKOKHO</t>
  </si>
  <si>
    <t>LINET OTIENO</t>
  </si>
  <si>
    <t>BONIFACE WANGANGA</t>
  </si>
  <si>
    <t>ROSEMARY KAINDA</t>
  </si>
  <si>
    <t>PATRICK MUNENE</t>
  </si>
  <si>
    <t>JULIUS LANGAT</t>
  </si>
  <si>
    <t>MERCY VUGUTSA</t>
  </si>
  <si>
    <t>rashid kabebe</t>
  </si>
  <si>
    <t>JACENTA MAKEN</t>
  </si>
  <si>
    <t>john kawira</t>
  </si>
  <si>
    <t>Alois Kiboi</t>
  </si>
  <si>
    <t>JULIET MUKHEBI</t>
  </si>
  <si>
    <t>Geofrey evelia</t>
  </si>
  <si>
    <t>ALEX KIPROTICH</t>
  </si>
  <si>
    <t>ALI KATANA</t>
  </si>
  <si>
    <t>ILIKWAL LOKIRIEN</t>
  </si>
  <si>
    <t>ALPHA COMMUNICATION</t>
  </si>
  <si>
    <t>PAVICON -John Lotipi</t>
  </si>
  <si>
    <t>GEOFFREY MWIRIGI</t>
  </si>
  <si>
    <t>FAITH KOLA</t>
  </si>
  <si>
    <t>DENIS WANJIKU</t>
  </si>
  <si>
    <t>SETH KAMAU</t>
  </si>
  <si>
    <t>ALI ALI</t>
  </si>
  <si>
    <t>ENOCK OPIYO</t>
  </si>
  <si>
    <t>SILAS TUM</t>
  </si>
  <si>
    <t>BEATRICE OGOLLA</t>
  </si>
  <si>
    <t>willard chirchir</t>
  </si>
  <si>
    <t>Joseck Nyaga</t>
  </si>
  <si>
    <t>HBB_DSE</t>
  </si>
  <si>
    <t>Alfred Machuka</t>
  </si>
  <si>
    <t>machukaalfie19@gmail.com</t>
  </si>
  <si>
    <t>10:19:00 AM,11:25 AM</t>
  </si>
  <si>
    <t>Erickson Gamoyo</t>
  </si>
  <si>
    <t>Eliud Oloo</t>
  </si>
  <si>
    <t>olooeliud@gmail.com</t>
  </si>
  <si>
    <t>V.O.K</t>
  </si>
  <si>
    <t xml:space="preserve">Victor Ronny </t>
  </si>
  <si>
    <t xml:space="preserve">Dominic Apil </t>
  </si>
  <si>
    <t>dominicapil@gmail.com</t>
  </si>
  <si>
    <t xml:space="preserve">Oyugis Town </t>
  </si>
  <si>
    <t xml:space="preserve">Mitchell Jerono </t>
  </si>
  <si>
    <t>kultureyano@gmail.com</t>
  </si>
  <si>
    <t xml:space="preserve">Maseno university </t>
  </si>
  <si>
    <t>Sagini Samwel</t>
  </si>
  <si>
    <t>salsasergein@gmail.com</t>
  </si>
  <si>
    <t xml:space="preserve">Maneno University </t>
  </si>
  <si>
    <t>Ouma Lydia</t>
  </si>
  <si>
    <t>oumalydia047@gmail.com</t>
  </si>
  <si>
    <t xml:space="preserve">Rabuor kisumu </t>
  </si>
  <si>
    <t>Jackline Mboya</t>
  </si>
  <si>
    <t>Mercy Chelangat Korir</t>
  </si>
  <si>
    <t>chelangatm949@gmail.com</t>
  </si>
  <si>
    <t>Chebango Tea Factory</t>
  </si>
  <si>
    <t>Susan Malavi</t>
  </si>
  <si>
    <t>malavisuzan4@gmail.com</t>
  </si>
  <si>
    <t>RYAN KOSGEI</t>
  </si>
  <si>
    <t>raykosgei731@gmail.com</t>
  </si>
  <si>
    <t>Law courts Kapsabet</t>
  </si>
  <si>
    <t>Franklin Ngarama</t>
  </si>
  <si>
    <t>franklinealenga@gmail.com</t>
  </si>
  <si>
    <t>Mudete</t>
  </si>
  <si>
    <t>Caren Vilegwa</t>
  </si>
  <si>
    <t>carenangaya@gmail.com</t>
  </si>
  <si>
    <t xml:space="preserve">Mohamed Abdisalam maalim </t>
  </si>
  <si>
    <t xml:space="preserve">Ahmed Abdirahman </t>
  </si>
  <si>
    <t>Ahmedabdirahman12@gmail.com</t>
  </si>
  <si>
    <t>8:38AM</t>
  </si>
  <si>
    <t>Hanifa Hussein</t>
  </si>
  <si>
    <t>hanifahusen@gmail.com</t>
  </si>
  <si>
    <t>Methodist mtondia</t>
  </si>
  <si>
    <t>8:49am</t>
  </si>
  <si>
    <t xml:space="preserve">Fidel Hillary </t>
  </si>
  <si>
    <t>fidelonyun@gmail.com</t>
  </si>
  <si>
    <t>Rabuor Siaya</t>
  </si>
  <si>
    <t>8:52am</t>
  </si>
  <si>
    <t xml:space="preserve">Sigei Nathan </t>
  </si>
  <si>
    <t>Kirui benard</t>
  </si>
  <si>
    <t>thompsonpars@gmail.com</t>
  </si>
  <si>
    <t xml:space="preserve">Boito center </t>
  </si>
  <si>
    <t>8:59am</t>
  </si>
  <si>
    <t>Patrick kipkirui ngetich</t>
  </si>
  <si>
    <t>patrickngetich89@gmail.com</t>
  </si>
  <si>
    <t xml:space="preserve">Kapkoros Tea Factory </t>
  </si>
  <si>
    <t>9:03am</t>
  </si>
  <si>
    <t>mollid41@gmail.com</t>
  </si>
  <si>
    <t xml:space="preserve">Amalo secondary school </t>
  </si>
  <si>
    <t xml:space="preserve">Violet Ocholla </t>
  </si>
  <si>
    <t>Jackson koina OTIENO 2</t>
  </si>
  <si>
    <t>jacksonkotieno@gmail.com</t>
  </si>
  <si>
    <t>Kenyenya teachers college</t>
  </si>
  <si>
    <t>9:12am</t>
  </si>
  <si>
    <t>9:21am</t>
  </si>
  <si>
    <t>Peter Komendah Otero</t>
  </si>
  <si>
    <t>peterkomenda2@gmail.com</t>
  </si>
  <si>
    <t>Nyamira-</t>
  </si>
  <si>
    <t>Vivia Memorial SDA</t>
  </si>
  <si>
    <t>Riamisi Buying Center</t>
  </si>
  <si>
    <t>9:29am</t>
  </si>
  <si>
    <t>9:40am</t>
  </si>
  <si>
    <t>9:42am</t>
  </si>
  <si>
    <t>9:54am</t>
  </si>
  <si>
    <t>Tabitha Meru</t>
  </si>
  <si>
    <t>Stephen Njoroge</t>
  </si>
  <si>
    <t>stephennjoroge@gmail.com</t>
  </si>
  <si>
    <t>Sanctuary Karagita‬‏</t>
  </si>
  <si>
    <t>10:06am</t>
  </si>
  <si>
    <t>Cosmas Owuor</t>
  </si>
  <si>
    <t>Rodavan Akumu</t>
  </si>
  <si>
    <t>Awendo- owiro akoko girls</t>
  </si>
  <si>
    <t>Morgan Amugongo</t>
  </si>
  <si>
    <t>RAMADHANI KWENA</t>
  </si>
  <si>
    <t>ramadhanmajaliwa@gmail.com</t>
  </si>
  <si>
    <t>10;17am</t>
  </si>
  <si>
    <t>James Kanja</t>
  </si>
  <si>
    <t>Kelvin Barasa</t>
  </si>
  <si>
    <t>prospectdummy@ke.airtel.com</t>
  </si>
  <si>
    <t>Yet to decide</t>
  </si>
  <si>
    <t xml:space="preserve">Amos makau malonza </t>
  </si>
  <si>
    <t xml:space="preserve">Nelius Wanjiru </t>
  </si>
  <si>
    <t>nelius@gmail.com</t>
  </si>
  <si>
    <t>Gachie west bay</t>
  </si>
  <si>
    <t>10:31am</t>
  </si>
  <si>
    <t>Abel kipchumba</t>
  </si>
  <si>
    <t>korirkipchumba86@gmail.com</t>
  </si>
  <si>
    <t xml:space="preserve">Kibabii University </t>
  </si>
  <si>
    <t>11:16am</t>
  </si>
  <si>
    <t>Rajaba Majaba</t>
  </si>
  <si>
    <t>Sofie</t>
  </si>
  <si>
    <t>sofiarajabmusa@gmail.com</t>
  </si>
  <si>
    <t>Oasis, Kilifi</t>
  </si>
  <si>
    <t>11:34am</t>
  </si>
  <si>
    <t xml:space="preserve">Teddy Jurah </t>
  </si>
  <si>
    <t xml:space="preserve">Bethwel Kipkirui </t>
  </si>
  <si>
    <t>kipkiruibethwel1@gmail.com</t>
  </si>
  <si>
    <t xml:space="preserve">Ma brookie factory, Limuru </t>
  </si>
  <si>
    <t xml:space="preserve">Emmah mutio </t>
  </si>
  <si>
    <t>Andrew akoko job</t>
  </si>
  <si>
    <t>Jobakoko@gmail.com</t>
  </si>
  <si>
    <t>Oyugis kasimba near the marist school</t>
  </si>
  <si>
    <t xml:space="preserve">Rita Imali </t>
  </si>
  <si>
    <t>Stella Owira</t>
  </si>
  <si>
    <t>stellaowira18@gmail.com</t>
  </si>
  <si>
    <t>Mtwapa near mjengo kanamai</t>
  </si>
  <si>
    <t>John June onyango oyaro</t>
  </si>
  <si>
    <t>Juneoyaro@gmail.com</t>
  </si>
  <si>
    <t>Arina estate [ R7/524] near orange point Arina</t>
  </si>
  <si>
    <t>Erick Ouma</t>
  </si>
  <si>
    <t>Amani Wanjiku</t>
  </si>
  <si>
    <t>amaninjoki213@gmail.com</t>
  </si>
  <si>
    <t>Ananas Mall</t>
  </si>
  <si>
    <t>Dennis keryl</t>
  </si>
  <si>
    <t>Denniskeryl@gmail.com</t>
  </si>
  <si>
    <t>Rodah Ochola</t>
  </si>
  <si>
    <t>Rodahochola@gmail.com</t>
  </si>
  <si>
    <t>Murtaza taher</t>
  </si>
  <si>
    <t>Murtaza_taher@hotmail.com</t>
  </si>
  <si>
    <t xml:space="preserve">Magadi road </t>
  </si>
  <si>
    <t xml:space="preserve">Edwin Mutabakwa </t>
  </si>
  <si>
    <t>Bildad Juma</t>
  </si>
  <si>
    <t>jumabildad@gmail.com</t>
  </si>
  <si>
    <t>Eshisiru</t>
  </si>
  <si>
    <t>Brayan kitaka</t>
  </si>
  <si>
    <t>Okoth</t>
  </si>
  <si>
    <t>oaquillas@protonmail.com</t>
  </si>
  <si>
    <t>Ngege migori</t>
  </si>
  <si>
    <t>Nelson machogu</t>
  </si>
  <si>
    <t>Moikoyonel@gmail.com</t>
  </si>
  <si>
    <t>CFSK</t>
  </si>
  <si>
    <t>Rajaba majaba</t>
  </si>
  <si>
    <t>Jillo omar</t>
  </si>
  <si>
    <t>Jilloomar_m@gmail.com</t>
  </si>
  <si>
    <t>Ian Owour</t>
  </si>
  <si>
    <t>ianowour74@gmail.com</t>
  </si>
  <si>
    <t>mainaj936@gmail.com</t>
  </si>
  <si>
    <t xml:space="preserve">Kirinyaga, Nguguini Sec.sch </t>
  </si>
  <si>
    <t>Evans Juma</t>
  </si>
  <si>
    <t>Caleb isayi</t>
  </si>
  <si>
    <t>calebisayi@gmail.com</t>
  </si>
  <si>
    <t>Kibera ayany</t>
  </si>
  <si>
    <t>Stephen Kariuki</t>
  </si>
  <si>
    <t>stiano63.skm@gmail.com</t>
  </si>
  <si>
    <t>Mountain View, Skuta - Nyeri</t>
  </si>
  <si>
    <t>Jasper Mose</t>
  </si>
  <si>
    <t>Foleytips@gmail.com</t>
  </si>
  <si>
    <t xml:space="preserve">Kapko primary </t>
  </si>
  <si>
    <t>Okoth Eddy</t>
  </si>
  <si>
    <t>OYUGIS</t>
  </si>
  <si>
    <t>Mary kerubo</t>
  </si>
  <si>
    <t>Kisii, gesonso</t>
  </si>
  <si>
    <t xml:space="preserve">Rio Tyler </t>
  </si>
  <si>
    <t>nevadodegreg41@gmail.com</t>
  </si>
  <si>
    <t>Mwihiko</t>
  </si>
  <si>
    <t>Clinton kithiji</t>
  </si>
  <si>
    <t>Flexaflexa486@gmail.com</t>
  </si>
  <si>
    <t xml:space="preserve">Nyamanyaki church </t>
  </si>
  <si>
    <t>BRIAN ORARO</t>
  </si>
  <si>
    <t>orarobrian@gmail.com</t>
  </si>
  <si>
    <t>Winifred muthoni</t>
  </si>
  <si>
    <t>Wmuthoni@gmail.com</t>
  </si>
  <si>
    <t>Osim</t>
  </si>
  <si>
    <t xml:space="preserve">Hassan Athman </t>
  </si>
  <si>
    <t>Mary Mwadime</t>
  </si>
  <si>
    <t>mwadime2001@yahoo.com</t>
  </si>
  <si>
    <t>Ganda</t>
  </si>
  <si>
    <t>Amborose Rono</t>
  </si>
  <si>
    <t>ambroserono59@gmail.com</t>
  </si>
  <si>
    <t>Upper hill</t>
  </si>
  <si>
    <t xml:space="preserve">Janet Kerubo </t>
  </si>
  <si>
    <t>janetkerubo2007@gmail.com</t>
  </si>
  <si>
    <t xml:space="preserve">Felix Mutiso </t>
  </si>
  <si>
    <t>Jackline Muriithi</t>
  </si>
  <si>
    <t>Daniel Wambua</t>
  </si>
  <si>
    <t>danielprezzo6@gmail.com</t>
  </si>
  <si>
    <t>Mulala - Makueni County</t>
  </si>
  <si>
    <t xml:space="preserve">Phoebe kibuu </t>
  </si>
  <si>
    <t>phkibuuu@gmail.com</t>
  </si>
  <si>
    <t xml:space="preserve">Sunset butchery -majengo </t>
  </si>
  <si>
    <t xml:space="preserve">Brian Mulinge </t>
  </si>
  <si>
    <t xml:space="preserve">Goodluck Jonathan </t>
  </si>
  <si>
    <t>goodluckjonathan2557@gmail.com</t>
  </si>
  <si>
    <t xml:space="preserve">Norman CarMax </t>
  </si>
  <si>
    <t>normancarmax2@gmail.com</t>
  </si>
  <si>
    <t xml:space="preserve">Jaramongi Odinga University </t>
  </si>
  <si>
    <t>VIOLAH JEPNGETICH</t>
  </si>
  <si>
    <t>Airtel Shop</t>
  </si>
  <si>
    <t>RICHARD CHIRCHIR</t>
  </si>
  <si>
    <t>richmosken7@gmail.com</t>
  </si>
  <si>
    <t>NGERIA JUNCTION</t>
  </si>
  <si>
    <t>Pharez mundia</t>
  </si>
  <si>
    <t>Kidokimund@gmail.com</t>
  </si>
  <si>
    <t>ANN ROP</t>
  </si>
  <si>
    <t>ropann84@gmail.com</t>
  </si>
  <si>
    <t>Laboret secondary school-Ndalat</t>
  </si>
  <si>
    <t>Mohamed Raret</t>
  </si>
  <si>
    <t>samriye21@hotmail.com</t>
  </si>
  <si>
    <t>Mkono hospital</t>
  </si>
  <si>
    <t>matilda wabwile</t>
  </si>
  <si>
    <t>alfred ochieng</t>
  </si>
  <si>
    <t>omondialfred@gmail.com</t>
  </si>
  <si>
    <t xml:space="preserve">rongo </t>
  </si>
  <si>
    <t xml:space="preserve">Diana Awuor </t>
  </si>
  <si>
    <t>Hillary kiprono kura</t>
  </si>
  <si>
    <t>kipronohilary93@gmail.com</t>
  </si>
  <si>
    <t>Kiratina mwisho</t>
  </si>
  <si>
    <t>Elijah adie</t>
  </si>
  <si>
    <t>adielijah25@gmail.com</t>
  </si>
  <si>
    <t>Misambi</t>
  </si>
  <si>
    <t>Tracy Nichole</t>
  </si>
  <si>
    <t>nicholetracy2@gmail.com</t>
  </si>
  <si>
    <t>Peter Achuti</t>
  </si>
  <si>
    <t>Stephen Wambui</t>
  </si>
  <si>
    <t>Wambuistephen@gmail.com</t>
  </si>
  <si>
    <t>Kiambu-Gatiiguru-Kibichoi</t>
  </si>
  <si>
    <t>joel bosire</t>
  </si>
  <si>
    <t>bosirej2001@gmail.com</t>
  </si>
  <si>
    <t>Sitatunga SDA CHURCH</t>
  </si>
  <si>
    <t>Godfrey Wesonga</t>
  </si>
  <si>
    <t>wesongagodfrey957@gmail.com</t>
  </si>
  <si>
    <t xml:space="preserve">Aluor girls high school </t>
  </si>
  <si>
    <t xml:space="preserve">David Wanyama </t>
  </si>
  <si>
    <t>Hamisi Salim</t>
  </si>
  <si>
    <t>Salimhamisi13@gmail.com</t>
  </si>
  <si>
    <t xml:space="preserve">Industrial area , Nairobi </t>
  </si>
  <si>
    <t>Eric Mwongela</t>
  </si>
  <si>
    <t>Amandeep Singh</t>
  </si>
  <si>
    <t>aman.jandu88@gmail.com</t>
  </si>
  <si>
    <t>South C shopping Centre</t>
  </si>
  <si>
    <t>Rubis Petrol Station</t>
  </si>
  <si>
    <t xml:space="preserve">Kipangat Dennis  </t>
  </si>
  <si>
    <t>kiplangatdennis015@gmail.com</t>
  </si>
  <si>
    <t>Sotik, Bomet County</t>
  </si>
  <si>
    <t>Lewis Gitonga</t>
  </si>
  <si>
    <t>Titus Maingi</t>
  </si>
  <si>
    <t>n.a@gmail.com</t>
  </si>
  <si>
    <t>Transformer Mathari before mathari hospital</t>
  </si>
  <si>
    <t xml:space="preserve">Fedinand Otiende </t>
  </si>
  <si>
    <t>Galgallo Barako</t>
  </si>
  <si>
    <t>barakamariko1990@gmail.com</t>
  </si>
  <si>
    <t xml:space="preserve">Matianyi Mikail  </t>
  </si>
  <si>
    <t>mikylematianyi@gmail.com</t>
  </si>
  <si>
    <t xml:space="preserve">Martin Karithi    </t>
  </si>
  <si>
    <t>mwimartin01@gmail.com</t>
  </si>
  <si>
    <t>Kamutiini, Kasarani</t>
  </si>
  <si>
    <t>VICKY NAFULA</t>
  </si>
  <si>
    <t xml:space="preserve">BIKO BERNARD </t>
  </si>
  <si>
    <t>bikobernard@gmail.com</t>
  </si>
  <si>
    <t>syokimau rona plaza</t>
  </si>
  <si>
    <t xml:space="preserve">Isaac Martin Omondi  </t>
  </si>
  <si>
    <t>isaacmartinomondi@gmail.com</t>
  </si>
  <si>
    <t>Vivian awuor</t>
  </si>
  <si>
    <t>vivianawuor11@gmail.com</t>
  </si>
  <si>
    <t xml:space="preserve">Peter Otieno </t>
  </si>
  <si>
    <t xml:space="preserve">Susan Wanjiku </t>
  </si>
  <si>
    <t>wanjikususan076@gmail.com</t>
  </si>
  <si>
    <t>Zimmerman kwa MCA</t>
  </si>
  <si>
    <t xml:space="preserve">Fatuma Mohammed </t>
  </si>
  <si>
    <t>Mohammedfatuma@gmail.com</t>
  </si>
  <si>
    <t>Bungoma , bukembe market</t>
  </si>
  <si>
    <t>CALEB NYABUTO</t>
  </si>
  <si>
    <t>calebnyabutos@gmail.com</t>
  </si>
  <si>
    <t>KISII-GENESIS PREPARATORY SCHOOL</t>
  </si>
  <si>
    <t>Mildred Okwemba</t>
  </si>
  <si>
    <t>Enock Wekesa</t>
  </si>
  <si>
    <t>enockwekesa96@gmail.com</t>
  </si>
  <si>
    <t>Mabanga</t>
  </si>
  <si>
    <t>Saradelia Muli</t>
  </si>
  <si>
    <t>Asha Said</t>
  </si>
  <si>
    <t>aishalegal56@gmail.com</t>
  </si>
  <si>
    <t>Shimo la tewa women Prisons</t>
  </si>
  <si>
    <t>Alex Mashua Wanjiru</t>
  </si>
  <si>
    <t>alexmashua@gmail.com</t>
  </si>
  <si>
    <t>Leo Place</t>
  </si>
  <si>
    <t>Dennis Newton Gikore</t>
  </si>
  <si>
    <t>dennis.n.g@outlook.com</t>
  </si>
  <si>
    <t>Shell- Petrol Station- Gatundu town</t>
  </si>
  <si>
    <t>Burudani Wines and Spirit near Juja</t>
  </si>
  <si>
    <t>Humphrey Mukasa</t>
  </si>
  <si>
    <t>Humphreymukasa2@gmail.com</t>
  </si>
  <si>
    <t>Kayole, Duka moja</t>
  </si>
  <si>
    <t xml:space="preserve">James Exodus </t>
  </si>
  <si>
    <t>Calistus Adalla</t>
  </si>
  <si>
    <t>kalstusaadalla@gmail.com</t>
  </si>
  <si>
    <t xml:space="preserve">Funyula </t>
  </si>
  <si>
    <t xml:space="preserve">Lilian Mutua </t>
  </si>
  <si>
    <t>Nicholus Musili Mutunga</t>
  </si>
  <si>
    <t>nmutunga2014@gmail.com</t>
  </si>
  <si>
    <t xml:space="preserve">Sofia town next to kithendu st Joseph Catholic church kiimani village </t>
  </si>
  <si>
    <t xml:space="preserve">Benson Muthui Mutua </t>
  </si>
  <si>
    <t>James Kyuli</t>
  </si>
  <si>
    <t>vinesbrook@gmail.com</t>
  </si>
  <si>
    <t xml:space="preserve">Kathonzweni market </t>
  </si>
  <si>
    <t xml:space="preserve">Margaret Kitivi </t>
  </si>
  <si>
    <t>margaretkitivi@gmail.com</t>
  </si>
  <si>
    <t xml:space="preserve">Emali, Masumba market </t>
  </si>
  <si>
    <t>STRATTON AND CRAPHT LIMITED</t>
  </si>
  <si>
    <t>Rose Adhiembo</t>
  </si>
  <si>
    <t>roseadhiambo32@gmail.com</t>
  </si>
  <si>
    <t>Christine Anyango Ogutu</t>
  </si>
  <si>
    <t>Job Mzalendo</t>
  </si>
  <si>
    <t>jobongudi@gmail.com</t>
  </si>
  <si>
    <t xml:space="preserve">Oruba </t>
  </si>
  <si>
    <t>Frankline Ojako</t>
  </si>
  <si>
    <t>Hezekia Cliff Obonyo</t>
  </si>
  <si>
    <t>cliffobonyo@gmail.com</t>
  </si>
  <si>
    <t>Ulanda</t>
  </si>
  <si>
    <t>Mary Wangari</t>
  </si>
  <si>
    <t>Marywangari941@gmail.com</t>
  </si>
  <si>
    <t>Makongeni Dispensary</t>
  </si>
  <si>
    <t>duncankipngeno98@gmail.com</t>
  </si>
  <si>
    <t>kaplong, bomet county</t>
  </si>
  <si>
    <t xml:space="preserve">Fred Omwoyo </t>
  </si>
  <si>
    <t>Shadrack Kipkoech</t>
  </si>
  <si>
    <t>Kipkoechkiruimimosa@gmail.com</t>
  </si>
  <si>
    <t xml:space="preserve">Kimugul Building </t>
  </si>
  <si>
    <t>Derrick Ochoki</t>
  </si>
  <si>
    <t>S&amp;D Team</t>
  </si>
  <si>
    <t xml:space="preserve">Ezra Ngetich </t>
  </si>
  <si>
    <t>ezrangetich82@gmail.com</t>
  </si>
  <si>
    <t>Kabianga</t>
  </si>
  <si>
    <t xml:space="preserve">Mercy Wanjiku </t>
  </si>
  <si>
    <t>Erastus Mutsotso</t>
  </si>
  <si>
    <t>erastusmutsotso@gmail.com</t>
  </si>
  <si>
    <t>Maili saba-kapenguria</t>
  </si>
  <si>
    <t>PROMINA WANJA</t>
  </si>
  <si>
    <t>GEORGE NDISYA</t>
  </si>
  <si>
    <t>GEORGENDISYA2016@GMAIL.COM</t>
  </si>
  <si>
    <t>G5 KIGANJO, NEAR SUNRISE SCHOOL, THIKA</t>
  </si>
  <si>
    <t>dicksontomeorais@gmail.com</t>
  </si>
  <si>
    <t>Ngoswani</t>
  </si>
  <si>
    <t>Harriet Ayeka</t>
  </si>
  <si>
    <t>ayekaharriet211@gmail.com</t>
  </si>
  <si>
    <t>Vihiga, hamisi opposite Dcc residence</t>
  </si>
  <si>
    <t>Reson Ketukei</t>
  </si>
  <si>
    <t>ketukeireson@gmail.com</t>
  </si>
  <si>
    <t xml:space="preserve">Behind Total </t>
  </si>
  <si>
    <t xml:space="preserve">Mercy Muyah </t>
  </si>
  <si>
    <t>Penina Kamau</t>
  </si>
  <si>
    <t>wakipek@gmail.com</t>
  </si>
  <si>
    <t>Kanwangi</t>
  </si>
  <si>
    <t>Issac Mkumbwa</t>
  </si>
  <si>
    <t>issacmkumbwa7@gmail.com</t>
  </si>
  <si>
    <t>Holili</t>
  </si>
  <si>
    <t>Nicholas Gichuhi  ( URGENT!)</t>
  </si>
  <si>
    <t>nickynyua05@gmail.com</t>
  </si>
  <si>
    <t>Ngala phase 1, near MALINDI Cdf</t>
  </si>
  <si>
    <t xml:space="preserve">Achieng Brenda </t>
  </si>
  <si>
    <t xml:space="preserve">Martin Odhiambo </t>
  </si>
  <si>
    <t>-okthmartun827@gmail.com</t>
  </si>
  <si>
    <t>Professor Anyang Nyongo Secondary school  past Holo market</t>
  </si>
  <si>
    <t xml:space="preserve">Kennedy Ochieng </t>
  </si>
  <si>
    <t>omondicogomah@gmail.com</t>
  </si>
  <si>
    <t xml:space="preserve">Suneka, Interior Boys </t>
  </si>
  <si>
    <t>Zachariah Adem</t>
  </si>
  <si>
    <t>ondiekzachariah7@gmail.com</t>
  </si>
  <si>
    <t>Magwar market</t>
  </si>
  <si>
    <t>George Sanaet</t>
  </si>
  <si>
    <t>sanaetofficial@gmail.com</t>
  </si>
  <si>
    <t>Mara Gateway Hotel</t>
  </si>
  <si>
    <t xml:space="preserve">MARCUS ATUTI </t>
  </si>
  <si>
    <t>marcusatuti@gmail.com</t>
  </si>
  <si>
    <t>MAIMAHIU TOWN NEXT RUBIS PETRO STATION</t>
  </si>
  <si>
    <t xml:space="preserve">Emily Muntet </t>
  </si>
  <si>
    <t>Mateu.emily@gmail.com</t>
  </si>
  <si>
    <t xml:space="preserve">Naroosura </t>
  </si>
  <si>
    <t xml:space="preserve">Miriam chebet </t>
  </si>
  <si>
    <t>Joan jeptoo</t>
  </si>
  <si>
    <t>Joanjeptoo@gmail.com</t>
  </si>
  <si>
    <t>MICHELLE MWAKA</t>
  </si>
  <si>
    <t>KEVIN UHURU</t>
  </si>
  <si>
    <t>uhurukevin98@gmail.com</t>
  </si>
  <si>
    <t>UKUNDA,MSIKITI NURU</t>
  </si>
  <si>
    <t>Chris Venzi</t>
  </si>
  <si>
    <t>Hudson Nyamosi</t>
  </si>
  <si>
    <t>handsonnyamosi12@gmail.com</t>
  </si>
  <si>
    <t>Chuka University</t>
  </si>
  <si>
    <t>Sammy Odera</t>
  </si>
  <si>
    <t>arogosammy1992@gmail.com</t>
  </si>
  <si>
    <t>Kadogo Ramba near opanga pri school</t>
  </si>
  <si>
    <t>Davis Wafula</t>
  </si>
  <si>
    <t>daviswafula27@yahoo.com</t>
  </si>
  <si>
    <t xml:space="preserve">Charles Maruma </t>
  </si>
  <si>
    <t>Leonard mvoi</t>
  </si>
  <si>
    <t>Leonardmvoi31@gmail.com</t>
  </si>
  <si>
    <t>Erick Juma Oramis (URGENT!)</t>
  </si>
  <si>
    <t>Erick.wa.juma@gmail.com</t>
  </si>
  <si>
    <t>Ejinja, near Ejinja police post along Kakamega-Mumias rd</t>
  </si>
  <si>
    <t>Dominnic mwangi</t>
  </si>
  <si>
    <t>gataigadom@gmail.com</t>
  </si>
  <si>
    <t>mlolongo</t>
  </si>
  <si>
    <t>Cavin Omondi</t>
  </si>
  <si>
    <t>cavinasunga98@gmail.com</t>
  </si>
  <si>
    <t xml:space="preserve">Ntimaru </t>
  </si>
  <si>
    <t>BRILLIAN RUTTOH</t>
  </si>
  <si>
    <t>PETER WAINAINA</t>
  </si>
  <si>
    <t>patowainaina29@gmail.com</t>
  </si>
  <si>
    <t>WHITEHOUSE,HYRAX</t>
  </si>
  <si>
    <t>Odikor Benard( URGENT!)</t>
  </si>
  <si>
    <t>pascalodhiambo850@gmail.com</t>
  </si>
  <si>
    <t>Akudiet Village near Kolcholya market</t>
  </si>
  <si>
    <t>CYNTHIA TOROITICH</t>
  </si>
  <si>
    <t>ARON MUEMA</t>
  </si>
  <si>
    <t>aronkivuo@gmail.com</t>
  </si>
  <si>
    <t>matungulu girls secondary machakos</t>
  </si>
  <si>
    <t xml:space="preserve">Fridah Toroitich </t>
  </si>
  <si>
    <t>Billy Kipsang</t>
  </si>
  <si>
    <t>billy.kibiwott@gmail.com</t>
  </si>
  <si>
    <t xml:space="preserve">Ravine </t>
  </si>
  <si>
    <t>Martin Indeche</t>
  </si>
  <si>
    <t>Airtel KE HQ Staff</t>
  </si>
  <si>
    <t>martinezindeche@gmail.com</t>
  </si>
  <si>
    <t>Syokimau Katani Road, Genesis Court, Opposite Veteran Hospital</t>
  </si>
  <si>
    <t>Mohamed Abdisalam Maalim</t>
  </si>
  <si>
    <t>Ahmed Mohamed Abdi</t>
  </si>
  <si>
    <t>Ahmed123@gmail.com</t>
  </si>
  <si>
    <t>Daadab</t>
  </si>
  <si>
    <t xml:space="preserve">Kennedy Mutuku </t>
  </si>
  <si>
    <t>Martin Munene</t>
  </si>
  <si>
    <t>munenemartin353@gmail.com</t>
  </si>
  <si>
    <t>Gaketha Dispensary</t>
  </si>
  <si>
    <t xml:space="preserve"> Gaketha Primary</t>
  </si>
  <si>
    <t>mosesotieno@gmail.com</t>
  </si>
  <si>
    <t xml:space="preserve">Near Zuri unga factory Karagita </t>
  </si>
  <si>
    <t>Peter Siginon</t>
  </si>
  <si>
    <t>petersiginon@gmail.com</t>
  </si>
  <si>
    <t xml:space="preserve">Timboroa- equator centre </t>
  </si>
  <si>
    <t>Elisha Limo</t>
  </si>
  <si>
    <t>FRANCIS KIPTANUI CHANGWONY</t>
  </si>
  <si>
    <t>francischangwony@gmail.com</t>
  </si>
  <si>
    <t>KARUNA NEAR KABULYOT PRI SCH</t>
  </si>
  <si>
    <t>Solomon lokarkar</t>
  </si>
  <si>
    <t>solomonpkiror@gmail.com</t>
  </si>
  <si>
    <t xml:space="preserve">Maili kumi na moja </t>
  </si>
  <si>
    <t>Pastor Samuel wambua</t>
  </si>
  <si>
    <t>pastorsamk@gmail.com</t>
  </si>
  <si>
    <t xml:space="preserve">Kavovi primary school </t>
  </si>
  <si>
    <t>Titus Tarus</t>
  </si>
  <si>
    <t>tituskipchogetarus@gmail.com</t>
  </si>
  <si>
    <t xml:space="preserve">Saito centre </t>
  </si>
  <si>
    <t>Mohamed Abdisalam maalim</t>
  </si>
  <si>
    <t xml:space="preserve">Fartun omar </t>
  </si>
  <si>
    <t>Fartunomar12@gmail.com</t>
  </si>
  <si>
    <t>Lydia Chumo</t>
  </si>
  <si>
    <t>Euslah kibore</t>
  </si>
  <si>
    <t>Kiboreeuslah@gmail.com</t>
  </si>
  <si>
    <t>ELIZABETH MUTIO</t>
  </si>
  <si>
    <t>MAHFUDH SALIM CYCLE</t>
  </si>
  <si>
    <t>omas10@hotmail.com</t>
  </si>
  <si>
    <t xml:space="preserve">MAJENGO </t>
  </si>
  <si>
    <t>Edwin walakila</t>
  </si>
  <si>
    <t>walakila07@gmail.com</t>
  </si>
  <si>
    <t>Aturukan hotel</t>
  </si>
  <si>
    <t>Simon murage maina</t>
  </si>
  <si>
    <t>Muthonism073@gmail.com</t>
  </si>
  <si>
    <t xml:space="preserve">Narumoru cbd </t>
  </si>
  <si>
    <t>JOHN MAIYO</t>
  </si>
  <si>
    <t>johnmaiyo853@gmail.com</t>
  </si>
  <si>
    <t>CHEPKORIO PRIMARY</t>
  </si>
  <si>
    <t>Cally Nyongesa Machario</t>
  </si>
  <si>
    <t>callymachasio@gmail.com</t>
  </si>
  <si>
    <t>Ndengelwa Traffic</t>
  </si>
  <si>
    <t xml:space="preserve">Agnes koome </t>
  </si>
  <si>
    <t>Koomeagnes@gmail.com</t>
  </si>
  <si>
    <t xml:space="preserve">Nairobi Kenya house </t>
  </si>
  <si>
    <t xml:space="preserve">Dorine Owiti </t>
  </si>
  <si>
    <t>David Ngesa Ugwe</t>
  </si>
  <si>
    <t>dngesa@gmail.com</t>
  </si>
  <si>
    <t>Suite U14 Buruburu Business complex ,mumias south road.</t>
  </si>
  <si>
    <t xml:space="preserve">Buruburu </t>
  </si>
  <si>
    <t>Felix Musau</t>
  </si>
  <si>
    <t>Borniface Reuben</t>
  </si>
  <si>
    <t>Wote, Westlands</t>
  </si>
  <si>
    <t>Ruth Githaiga</t>
  </si>
  <si>
    <t>Brian Ngari</t>
  </si>
  <si>
    <t>briankabuko@gmail.com</t>
  </si>
  <si>
    <t>Kutus market</t>
  </si>
  <si>
    <t>DOMINIC BOSIRE</t>
  </si>
  <si>
    <t>managernephidominic@gmail.com</t>
  </si>
  <si>
    <t>KISII-GIRONI HOSPITAL</t>
  </si>
  <si>
    <t>Monica Auma</t>
  </si>
  <si>
    <t>monique.miga@gmail.com</t>
  </si>
  <si>
    <t>Allsoaps Ruaraka</t>
  </si>
  <si>
    <t xml:space="preserve">Rodgers mongare </t>
  </si>
  <si>
    <t>Migori  CBD</t>
  </si>
  <si>
    <t>Muthone nkubiria</t>
  </si>
  <si>
    <t>Muthoninkubiriaj@gmail.com</t>
  </si>
  <si>
    <t xml:space="preserve">Kiamaini maili sita dumu house </t>
  </si>
  <si>
    <t>Fredrick Mutitika</t>
  </si>
  <si>
    <t>fmutitika@gmail.com</t>
  </si>
  <si>
    <t>Ruiru kamakis crib apartment L1_04</t>
  </si>
  <si>
    <t>Lilian Adhiambo Abungo</t>
  </si>
  <si>
    <t>abungulilian@yahoo.com</t>
  </si>
  <si>
    <t>Rongo kasere</t>
  </si>
  <si>
    <t>Charles othiambo</t>
  </si>
  <si>
    <t>Hwaga2011@gmail.com</t>
  </si>
  <si>
    <t>Gem sub county sirembe market</t>
  </si>
  <si>
    <t xml:space="preserve">Irene Naisola </t>
  </si>
  <si>
    <t>Irenenaisola@gmail.com</t>
  </si>
  <si>
    <t xml:space="preserve">Migori, Ojele </t>
  </si>
  <si>
    <t>George ikuro</t>
  </si>
  <si>
    <t>njungeorge@gmail.com</t>
  </si>
  <si>
    <t>Waiyakiway kibichiku along getathuru road</t>
  </si>
  <si>
    <t>Mary Makau</t>
  </si>
  <si>
    <t>makaukoki8@gmail.com</t>
  </si>
  <si>
    <t>Katulani</t>
  </si>
  <si>
    <t xml:space="preserve">Joyce Linnet </t>
  </si>
  <si>
    <t xml:space="preserve">Lemmy Gunga Safari </t>
  </si>
  <si>
    <t>lemmygsafari@gmail.com</t>
  </si>
  <si>
    <t>Matano Manne</t>
  </si>
  <si>
    <t xml:space="preserve">Clinton Opati </t>
  </si>
  <si>
    <t>ronohvincent@gmsil.com</t>
  </si>
  <si>
    <t xml:space="preserve">Nandi Hills </t>
  </si>
  <si>
    <t>Denis Kariega Wanjira</t>
  </si>
  <si>
    <t>Ernest Gichamba</t>
  </si>
  <si>
    <t>ernestgich64@gmail.com</t>
  </si>
  <si>
    <t>Dominic Bosire</t>
  </si>
  <si>
    <t xml:space="preserve">Eunice Oyange </t>
  </si>
  <si>
    <t>euniceoyange@gmail.com</t>
  </si>
  <si>
    <t>Faisol Wesonga</t>
  </si>
  <si>
    <t>faisolwesonga@yahoo.com</t>
  </si>
  <si>
    <t>Funyula</t>
  </si>
  <si>
    <t>Ivy Gatembei</t>
  </si>
  <si>
    <t>Martin Miano</t>
  </si>
  <si>
    <t>martinmiano@gmail.com</t>
  </si>
  <si>
    <t>Ndiriti</t>
  </si>
  <si>
    <t xml:space="preserve">CLIFF ARERI </t>
  </si>
  <si>
    <t xml:space="preserve">Najmudin Hussein </t>
  </si>
  <si>
    <t>najmudinhussein8@gmail.com</t>
  </si>
  <si>
    <t xml:space="preserve">Luthuli avenue skymall </t>
  </si>
  <si>
    <t>Frank Mogwasi ( URGENT!)</t>
  </si>
  <si>
    <t>frankmogwasi@gmail.com</t>
  </si>
  <si>
    <t xml:space="preserve">Jomvu, Mwamulai near Moi international airport </t>
  </si>
  <si>
    <t xml:space="preserve">Carol Cheruiyot </t>
  </si>
  <si>
    <t>Titus Chirchir</t>
  </si>
  <si>
    <t>tituskipngetich36@gmail.com</t>
  </si>
  <si>
    <t xml:space="preserve">Mountain view near Living room Hospital </t>
  </si>
  <si>
    <t xml:space="preserve">SHEILA NG'OTA </t>
  </si>
  <si>
    <t>MARGERET KAMBO</t>
  </si>
  <si>
    <t>KNGENDO@GMAIL.COM</t>
  </si>
  <si>
    <t>KAWANGWARE-PRECIOUS GARDENS RIRUTA  (PRECIOUS GIRLS HIGH SCHOOL)</t>
  </si>
  <si>
    <t>ESTHER GITONGA</t>
  </si>
  <si>
    <t>HARUN MWERAMA WESONGA</t>
  </si>
  <si>
    <t>harunwesonga1995@gmail.com</t>
  </si>
  <si>
    <t>KISERIAN-PCEA ROAD SHEKINNAH CHURCH</t>
  </si>
  <si>
    <t>Josephine Ogola</t>
  </si>
  <si>
    <t>Prospectdummy@ke.airtel.com</t>
  </si>
  <si>
    <t>Nyalunya</t>
  </si>
  <si>
    <t>MILLICENT JEPKEMBOI</t>
  </si>
  <si>
    <t>PETER TIBI BOSCO</t>
  </si>
  <si>
    <t>tibibotanicals@gmail.com</t>
  </si>
  <si>
    <t>olkalau</t>
  </si>
  <si>
    <t>Abdi mohamed hassan</t>
  </si>
  <si>
    <t>abdihassan10@gmail.com</t>
  </si>
  <si>
    <t>Mariakani  kibanda hasara</t>
  </si>
  <si>
    <t xml:space="preserve">Esther Adhiambo Oloo </t>
  </si>
  <si>
    <t>Peter kemutai</t>
  </si>
  <si>
    <t>Petkims95@gmail.com</t>
  </si>
  <si>
    <t>Kipketil</t>
  </si>
  <si>
    <t>Ebenezer Kitonyo</t>
  </si>
  <si>
    <t>ebenezerkitonyo65@gmail.com</t>
  </si>
  <si>
    <t>Kiangombe</t>
  </si>
  <si>
    <t>Symon Muriithi</t>
  </si>
  <si>
    <t>symomuriithi@gmail.com</t>
  </si>
  <si>
    <t>James Muturi</t>
  </si>
  <si>
    <t>Jamesmiriti87@gmail.com</t>
  </si>
  <si>
    <t>Industrial Area</t>
  </si>
  <si>
    <t>Salome Wambua</t>
  </si>
  <si>
    <t>Patreick Njeru</t>
  </si>
  <si>
    <t>sacindakarimi@gmail.com</t>
  </si>
  <si>
    <t>state house</t>
  </si>
  <si>
    <t>Chrispine Okumu</t>
  </si>
  <si>
    <t>David Mulunda</t>
  </si>
  <si>
    <t>shanja.dm@gmail.com</t>
  </si>
  <si>
    <t xml:space="preserve">Philomena Mbithe </t>
  </si>
  <si>
    <t>Brian Okech</t>
  </si>
  <si>
    <t>okechbrianwyral@gmail.con</t>
  </si>
  <si>
    <t>Homabay towne</t>
  </si>
  <si>
    <t>Kennedy Mutuku</t>
  </si>
  <si>
    <t>Grace Njoki</t>
  </si>
  <si>
    <t>mwarilittle@gmail.com</t>
  </si>
  <si>
    <t xml:space="preserve">Kiini Institute </t>
  </si>
  <si>
    <t xml:space="preserve">Stephen Kimanthi </t>
  </si>
  <si>
    <t>Geoffrey Mathenge</t>
  </si>
  <si>
    <t>generallymathege@gmail.com</t>
  </si>
  <si>
    <t>King'ong'o</t>
  </si>
  <si>
    <t>Ngetich Anthony</t>
  </si>
  <si>
    <t>tony@trueblaqkenya.com</t>
  </si>
  <si>
    <t>Kisii Stadium</t>
  </si>
  <si>
    <t>Hamffrey warui</t>
  </si>
  <si>
    <t>Vincent kabui</t>
  </si>
  <si>
    <t>kabuivincent@gmail.com</t>
  </si>
  <si>
    <t>Gathanji kwa ngara</t>
  </si>
  <si>
    <t>Rashid Osman</t>
  </si>
  <si>
    <t>Rashid@gmail.com</t>
  </si>
  <si>
    <t>Next to Aluweis primary school</t>
  </si>
  <si>
    <t>Stella gachoki</t>
  </si>
  <si>
    <t>Kennedy aunga</t>
  </si>
  <si>
    <t>kenedyaunga21@gmail.com</t>
  </si>
  <si>
    <t xml:space="preserve">Kagio, main stage ya nairobi </t>
  </si>
  <si>
    <t>Neema Gachibi</t>
  </si>
  <si>
    <t>Griffith Murithi Muchiri</t>
  </si>
  <si>
    <t>griffmurithi@gmail.com</t>
  </si>
  <si>
    <t>Kambadii Market</t>
  </si>
  <si>
    <t>Bijuma Ali</t>
  </si>
  <si>
    <t>Fatuma Omari</t>
  </si>
  <si>
    <t>fomar7538@gmail.com</t>
  </si>
  <si>
    <t>Mums Plaza, Ukunda</t>
  </si>
  <si>
    <t xml:space="preserve">Sylvia Mwanzia </t>
  </si>
  <si>
    <t>Felix Kilonzo Muoki</t>
  </si>
  <si>
    <t>felixmuoki2018@gmail.com</t>
  </si>
  <si>
    <t>Makutano ma Mwala(Machakos Kitui Rd)</t>
  </si>
  <si>
    <t>Embui Primary School</t>
  </si>
  <si>
    <t>Lucas Loter</t>
  </si>
  <si>
    <t xml:space="preserve">Uniter Kokoi </t>
  </si>
  <si>
    <t>uniterekal018@gmail.com</t>
  </si>
  <si>
    <t>Club 30500</t>
  </si>
  <si>
    <t>Imran bakharani</t>
  </si>
  <si>
    <t>Amizatraders@gmail.com</t>
  </si>
  <si>
    <t>Opposite tiktac</t>
  </si>
  <si>
    <t>Lucy Njuguna</t>
  </si>
  <si>
    <t>Lucynjuguna@gmail.com</t>
  </si>
  <si>
    <t>George Maina</t>
  </si>
  <si>
    <t>george54maina@gmail.com</t>
  </si>
  <si>
    <t>Kainuk</t>
  </si>
  <si>
    <t xml:space="preserve">Joel Kasaine </t>
  </si>
  <si>
    <t>kasainejoel23@gmail.com</t>
  </si>
  <si>
    <t>Enkurunka</t>
  </si>
  <si>
    <t>Clement</t>
  </si>
  <si>
    <t>Clement821@gmail.com</t>
  </si>
  <si>
    <t>Ryannyukuri@gmail.com</t>
  </si>
  <si>
    <t>Abdullahi Gedi</t>
  </si>
  <si>
    <t>Mohamed Hared</t>
  </si>
  <si>
    <t>sammysupa4116@gmail.com</t>
  </si>
  <si>
    <t xml:space="preserve">Garissa </t>
  </si>
  <si>
    <t>Markson Kimeli</t>
  </si>
  <si>
    <t>Marksonkimeli117@gmail.com</t>
  </si>
  <si>
    <t>Kibwezi</t>
  </si>
  <si>
    <t>Noah kamarei</t>
  </si>
  <si>
    <t>Kamareinoah@gmail.com</t>
  </si>
  <si>
    <t>Cheparus</t>
  </si>
  <si>
    <t>ELIZABETH MBOI</t>
  </si>
  <si>
    <t>enjerimboi@gmail.com</t>
  </si>
  <si>
    <t>KIRWARA HOSPITAL, KIRWARA MARKET, GATANGA CONSTITUENCY, MURANG'A</t>
  </si>
  <si>
    <t xml:space="preserve">Lynn Cheptumo </t>
  </si>
  <si>
    <t>FRANKLIN KURIT</t>
  </si>
  <si>
    <t>kichapas@gmail.com</t>
  </si>
  <si>
    <t>Marigat Slaughter House</t>
  </si>
  <si>
    <t>William Ouma</t>
  </si>
  <si>
    <t>oumawilly2@gmail.com</t>
  </si>
  <si>
    <t>Butere upper market near Butere girls high school</t>
  </si>
  <si>
    <t xml:space="preserve">Cynthia Kayavili </t>
  </si>
  <si>
    <t>Martin Ekisa</t>
  </si>
  <si>
    <t>silaseki89@gmail.com</t>
  </si>
  <si>
    <t>Mowlem</t>
  </si>
  <si>
    <t>Jacklyne</t>
  </si>
  <si>
    <t>Jacklyne21@gmail.com</t>
  </si>
  <si>
    <t>Ivyterry Awino</t>
  </si>
  <si>
    <t>Kenneth Otieno</t>
  </si>
  <si>
    <t>otienokenneth@gmail.com</t>
  </si>
  <si>
    <t>Oyugis, Guu</t>
  </si>
  <si>
    <t>Stephen Irungu</t>
  </si>
  <si>
    <t>rodneyw853@gmail.com</t>
  </si>
  <si>
    <t>Kangema</t>
  </si>
  <si>
    <t xml:space="preserve">OLEKITIRNE GILBERT </t>
  </si>
  <si>
    <t>gilbertjames89@gmail.com</t>
  </si>
  <si>
    <t xml:space="preserve">Marigat Slaughter House </t>
  </si>
  <si>
    <t>Fatima Hassan Hussein</t>
  </si>
  <si>
    <t>Fatumahassan@gmail.com</t>
  </si>
  <si>
    <t>Judith wambida</t>
  </si>
  <si>
    <t xml:space="preserve">Kanana kaibunga </t>
  </si>
  <si>
    <t>kananakaibunga@gmail.com</t>
  </si>
  <si>
    <t>Calvin were</t>
  </si>
  <si>
    <t>calvinwere06@gmail.com</t>
  </si>
  <si>
    <t xml:space="preserve">Kangema(near kiangunyi girls) </t>
  </si>
  <si>
    <t xml:space="preserve">Jonathan Nzangi </t>
  </si>
  <si>
    <t xml:space="preserve">Sarah Wangui Njeri </t>
  </si>
  <si>
    <t>sarahnjeri916@gmail.com</t>
  </si>
  <si>
    <t>Esther Ghati</t>
  </si>
  <si>
    <t>Clinton Aradi</t>
  </si>
  <si>
    <t>zandytechsolutions@gmail.com</t>
  </si>
  <si>
    <t>makunga-ntakwaro</t>
  </si>
  <si>
    <t>Chrispinus Bulemi</t>
  </si>
  <si>
    <t>Collins Kiptoo</t>
  </si>
  <si>
    <t>coloki.com@gmail.com</t>
  </si>
  <si>
    <t>shinyalu shibuye</t>
  </si>
  <si>
    <t xml:space="preserve">Geoffrey Chepkonga </t>
  </si>
  <si>
    <t>geoffkchepkonga@yahoo.com</t>
  </si>
  <si>
    <t xml:space="preserve">Gethsemane academy/Ilula children home </t>
  </si>
  <si>
    <t>Matilda wabwile</t>
  </si>
  <si>
    <t>rebecca chepchumba</t>
  </si>
  <si>
    <t>rebbychumbs@gmail.com</t>
  </si>
  <si>
    <t>kaboito constraction</t>
  </si>
  <si>
    <t xml:space="preserve">AMOS KIMAIYO </t>
  </si>
  <si>
    <t>Glotildah Cherono</t>
  </si>
  <si>
    <t>glotildahkodi@gmail.com</t>
  </si>
  <si>
    <t xml:space="preserve">Grace Muthama </t>
  </si>
  <si>
    <t xml:space="preserve">Gladys Ndemwa </t>
  </si>
  <si>
    <t>gladysmusyoka660@gmail.com</t>
  </si>
  <si>
    <t xml:space="preserve">Kakumuti </t>
  </si>
  <si>
    <t>Jacob Maera</t>
  </si>
  <si>
    <t>nyaosojacob@gmail.com</t>
  </si>
  <si>
    <t>Kisii Town</t>
  </si>
  <si>
    <t>Lewis Nyakundi</t>
  </si>
  <si>
    <t>omengelewis@gmail.com</t>
  </si>
  <si>
    <t>Morine kendi</t>
  </si>
  <si>
    <t>Robert Mwangi mburu</t>
  </si>
  <si>
    <t>Robertmwangi@gmail.com</t>
  </si>
  <si>
    <t>Gatanga -mukarara road,githioro ,alongside the road</t>
  </si>
  <si>
    <t>Wiclif Omondi</t>
  </si>
  <si>
    <t>wikybaro@gmail.com</t>
  </si>
  <si>
    <t>Rongo (kanga centre)</t>
  </si>
  <si>
    <t>Morine Kendi</t>
  </si>
  <si>
    <t>Peter Nduati</t>
  </si>
  <si>
    <t>Peternduati@gmail.com</t>
  </si>
  <si>
    <t>Gatanga-Ndunyu chege market,along the stage</t>
  </si>
  <si>
    <t>Ruth Odhiambo</t>
  </si>
  <si>
    <t>odhiamboruth@aol.com</t>
  </si>
  <si>
    <t xml:space="preserve">Sikri, kachieng bongu stage </t>
  </si>
  <si>
    <t>MOSES MBAKA</t>
  </si>
  <si>
    <t>DESMOND KIMUTAI</t>
  </si>
  <si>
    <t>desmondkimutai77@gmail.com</t>
  </si>
  <si>
    <t>mutwot centre</t>
  </si>
  <si>
    <t xml:space="preserve">Harman </t>
  </si>
  <si>
    <t>hmutinda09@gmail.com</t>
  </si>
  <si>
    <t>EzraMwingi Douglas</t>
  </si>
  <si>
    <t>Mwengaezra@gmail.com</t>
  </si>
  <si>
    <t xml:space="preserve">Naomi Matino </t>
  </si>
  <si>
    <t>Samwel Nderitu</t>
  </si>
  <si>
    <t>samnderitu200@gmail.com</t>
  </si>
  <si>
    <t>Nobert poriot</t>
  </si>
  <si>
    <t>Richard Dokosi</t>
  </si>
  <si>
    <t>Richarddokosi@gmail.com</t>
  </si>
  <si>
    <t>Ortum</t>
  </si>
  <si>
    <t>Sean odongo</t>
  </si>
  <si>
    <t>seanodongo9@gmail.com</t>
  </si>
  <si>
    <t>Dancan Odhiambo Onyando</t>
  </si>
  <si>
    <t>ISAAC MARIERA</t>
  </si>
  <si>
    <t>isaacmariera@gmail.com</t>
  </si>
  <si>
    <t>Mwembe</t>
  </si>
  <si>
    <t>VIONA WAMBOI</t>
  </si>
  <si>
    <t>wamboiviola1980@gmail.com</t>
  </si>
  <si>
    <t>BOMBULULU---NAIVAS</t>
  </si>
  <si>
    <t>Victor Ayoo</t>
  </si>
  <si>
    <t>victorayoo@yahoo.com</t>
  </si>
  <si>
    <t>Kiboswa,JCC</t>
  </si>
  <si>
    <t>Lazarus Osoro</t>
  </si>
  <si>
    <t>lazarusosoro@gmail.com</t>
  </si>
  <si>
    <t>Matuu, Kikule village</t>
  </si>
  <si>
    <t xml:space="preserve">Amadi Dennis </t>
  </si>
  <si>
    <t xml:space="preserve">Number Okana </t>
  </si>
  <si>
    <t xml:space="preserve">Mary Wendy </t>
  </si>
  <si>
    <t>marywendyawuor@gmail.com</t>
  </si>
  <si>
    <t>Oscar ruto</t>
  </si>
  <si>
    <t>Oscarruto@gmail.com</t>
  </si>
  <si>
    <t>OBED NYANGARESI</t>
  </si>
  <si>
    <t>obednyangaresi@gmail.com</t>
  </si>
  <si>
    <t>Kisumu ndogo</t>
  </si>
  <si>
    <t xml:space="preserve">Robbinson Okumu </t>
  </si>
  <si>
    <t xml:space="preserve">Stephen Odhiambo </t>
  </si>
  <si>
    <t>OdhiamboStephen@gmail.com</t>
  </si>
  <si>
    <t>MORINE GITARI</t>
  </si>
  <si>
    <t>Lavenda Nasimiyu</t>
  </si>
  <si>
    <t>lavenda847@gmail.com</t>
  </si>
  <si>
    <t>Behind Border Palace hotel, Busia</t>
  </si>
  <si>
    <t>felicia</t>
  </si>
  <si>
    <t>DAVID MPUI</t>
  </si>
  <si>
    <t>dwinzmikao@gmail.com</t>
  </si>
  <si>
    <t>Rim House, Syokimau</t>
  </si>
  <si>
    <t>Anton Omondi</t>
  </si>
  <si>
    <t>onton964@gmail.com</t>
  </si>
  <si>
    <t xml:space="preserve">Ruth Jackline </t>
  </si>
  <si>
    <t>Esther oginga</t>
  </si>
  <si>
    <t>Estheroginga@gmail.com</t>
  </si>
  <si>
    <t>Alendu</t>
  </si>
  <si>
    <t>Wangalwa Moses</t>
  </si>
  <si>
    <t>Maxwel Ochieng</t>
  </si>
  <si>
    <t>ogolmaxwell91@gmail.com</t>
  </si>
  <si>
    <t>Nyakweri</t>
  </si>
  <si>
    <t>Taljeet Hunjan (URGENT!)</t>
  </si>
  <si>
    <t>billhunjan@gmail.com</t>
  </si>
  <si>
    <t>South B, posta flats opposite Laibon Hotel</t>
  </si>
  <si>
    <t>GETRUDE ODEDE</t>
  </si>
  <si>
    <t>gerud.odede@gmail.com</t>
  </si>
  <si>
    <t>Landan distiller airthi river</t>
  </si>
  <si>
    <t>Kevin Okongo omulama</t>
  </si>
  <si>
    <t>Matildahshan@gmail.com</t>
  </si>
  <si>
    <t>eluche</t>
  </si>
  <si>
    <t>Austin Ochieng</t>
  </si>
  <si>
    <t>ochiengaustin2004@gmail.com</t>
  </si>
  <si>
    <t>primrose</t>
  </si>
  <si>
    <t>Peter Kibe</t>
  </si>
  <si>
    <t>PETER OMWENGA</t>
  </si>
  <si>
    <t>peteromwenga76@gmail.com</t>
  </si>
  <si>
    <t>NGONG TOWN, Near Greenshelf Supermarket</t>
  </si>
  <si>
    <t>STEPHEN SAMIJI SEFARIO</t>
  </si>
  <si>
    <t>MAXWELL KARANI KAMUTHI</t>
  </si>
  <si>
    <t>maxwellkkamuthi14@gmail.com</t>
  </si>
  <si>
    <t>MAKTAU TOWN</t>
  </si>
  <si>
    <t>Maimuna Maimuna</t>
  </si>
  <si>
    <t>Migori , college inn</t>
  </si>
  <si>
    <t>Zacheous Njoki</t>
  </si>
  <si>
    <t>zakaissason@gmail.com</t>
  </si>
  <si>
    <t>thunguma primary School</t>
  </si>
  <si>
    <t>Simon Olale</t>
  </si>
  <si>
    <t>simonolale6@gmail.com</t>
  </si>
  <si>
    <t>Ruaka-kiambea</t>
  </si>
  <si>
    <t>marcellah tuwei</t>
  </si>
  <si>
    <t>nelson ngeno</t>
  </si>
  <si>
    <t>malengecentrekapkwen@gmail.com</t>
  </si>
  <si>
    <t>bomet kapkwen centre</t>
  </si>
  <si>
    <t xml:space="preserve">Evans Juma </t>
  </si>
  <si>
    <t>Benson kimanga</t>
  </si>
  <si>
    <t>bensonkimanga@gmail.com</t>
  </si>
  <si>
    <t>Julius Maina</t>
  </si>
  <si>
    <t>mainajulius20@gmail.com</t>
  </si>
  <si>
    <t xml:space="preserve">Kiriiani (Thuita) </t>
  </si>
  <si>
    <t>Catherine Njoki</t>
  </si>
  <si>
    <t>MARK MUTIGA</t>
  </si>
  <si>
    <t>mutigermack@gmail.com</t>
  </si>
  <si>
    <t>NAIRIRI IN KIANJAI NEXT TO NAIRIRI PRIMARY SCHOOL</t>
  </si>
  <si>
    <t>Hanifa Hussein Kassim</t>
  </si>
  <si>
    <t>hanifa.hussein78@gmail.com</t>
  </si>
  <si>
    <t xml:space="preserve">Methodist Church, Mtondia, Kilifi. </t>
  </si>
  <si>
    <t>Bernshali Ochilla</t>
  </si>
  <si>
    <t>rochillah@yahoo.com</t>
  </si>
  <si>
    <t>Viraj international School</t>
  </si>
  <si>
    <t>Risper Ogolla</t>
  </si>
  <si>
    <t>risperadoyo@gmail.com</t>
  </si>
  <si>
    <t xml:space="preserve">John kanyingi </t>
  </si>
  <si>
    <t>Jonnykanyingi97@gmail.com</t>
  </si>
  <si>
    <t>Grace Nyambura</t>
  </si>
  <si>
    <t>Mariana</t>
  </si>
  <si>
    <t>mariananelima60@gmail.com</t>
  </si>
  <si>
    <t>bamburi, pastor lai jcc. call when you get there for more directins.</t>
  </si>
  <si>
    <t>Emmanuel Kioko</t>
  </si>
  <si>
    <t>kiokoemmanuel40@gmail.com</t>
  </si>
  <si>
    <t>Baharini- Eldoret</t>
  </si>
  <si>
    <t>St. Johns Sigowet High School</t>
  </si>
  <si>
    <t>Collins Kiprono Bet</t>
  </si>
  <si>
    <t>collinsbett04@gmail.com</t>
  </si>
  <si>
    <t xml:space="preserve">Kelvin Radido </t>
  </si>
  <si>
    <t>George Osundwa</t>
  </si>
  <si>
    <t>Ben Diang'a</t>
  </si>
  <si>
    <t>ramben254@gmail.com</t>
  </si>
  <si>
    <t>Car wash</t>
  </si>
  <si>
    <t>JUDY CHANGE</t>
  </si>
  <si>
    <t>KELVIN NZIOKI</t>
  </si>
  <si>
    <t>kelvinnzioki92@gmail.com</t>
  </si>
  <si>
    <t>KUSYOMBUNGUO HOTEL</t>
  </si>
  <si>
    <t>Sheila</t>
  </si>
  <si>
    <t>sheilajepleting@gmail.com</t>
  </si>
  <si>
    <t xml:space="preserve">Kaptumo </t>
  </si>
  <si>
    <t>Wycliffe Wanjala</t>
  </si>
  <si>
    <t>Wycliffewanjala@gmail.com</t>
  </si>
  <si>
    <t>Kimilili market</t>
  </si>
  <si>
    <t xml:space="preserve">Chemutai Nerias </t>
  </si>
  <si>
    <t>John mwangi</t>
  </si>
  <si>
    <t>jontemwas23@gmail.com</t>
  </si>
  <si>
    <t>Njoro crossroad</t>
  </si>
  <si>
    <t xml:space="preserve">Eunice Omuhaka </t>
  </si>
  <si>
    <t>Jotham Gathoni</t>
  </si>
  <si>
    <t>jothamgathoni001@gmail.com</t>
  </si>
  <si>
    <t>Kiambu gatundu south Kinganjo</t>
  </si>
  <si>
    <t>Abdalla kwoba ali</t>
  </si>
  <si>
    <t>abdallakwoba@gmail.com</t>
  </si>
  <si>
    <t xml:space="preserve">Job Juma </t>
  </si>
  <si>
    <t>jobjuma02@gmail.com</t>
  </si>
  <si>
    <t>Dina Junction</t>
  </si>
  <si>
    <t xml:space="preserve">Betty Ntinyari </t>
  </si>
  <si>
    <t xml:space="preserve">Fred Mutembei </t>
  </si>
  <si>
    <t>fredmutesh2012@gmail.com</t>
  </si>
  <si>
    <t xml:space="preserve">Kirwiro Nkubu before BM paradise </t>
  </si>
  <si>
    <t>peter20@gmail.com</t>
  </si>
  <si>
    <t>Peter maina</t>
  </si>
  <si>
    <t>Petermaina@gmail.com</t>
  </si>
  <si>
    <t xml:space="preserve">Omenge Brian </t>
  </si>
  <si>
    <t>omengebrian@gmail.com</t>
  </si>
  <si>
    <t>CbD</t>
  </si>
  <si>
    <t>Ruth Nandwa</t>
  </si>
  <si>
    <t>David Tsuma</t>
  </si>
  <si>
    <t>mwayama1981@gmail.com</t>
  </si>
  <si>
    <t>Mtwapa Posta</t>
  </si>
  <si>
    <t>Stanwell mwanja</t>
  </si>
  <si>
    <t>stanwellmwanja@gmail.com</t>
  </si>
  <si>
    <t xml:space="preserve">Dina Junction </t>
  </si>
  <si>
    <t>Evans Kimani</t>
  </si>
  <si>
    <t>evanskimani@hmail.com</t>
  </si>
  <si>
    <t>Rods mbai</t>
  </si>
  <si>
    <t>Rodambai@gmail.com</t>
  </si>
  <si>
    <t>MERCY CHEBET</t>
  </si>
  <si>
    <t>FAITH KETON</t>
  </si>
  <si>
    <t>ketonfaith35@gmail.com</t>
  </si>
  <si>
    <t>LENANA</t>
  </si>
  <si>
    <t>Ezekiel Somoei</t>
  </si>
  <si>
    <t>Ezekielsomoei@gmail.com</t>
  </si>
  <si>
    <t>ESTHER WAMBUI NGUGI</t>
  </si>
  <si>
    <t>GODFREY CHERUIYOT</t>
  </si>
  <si>
    <t>godfrey.kolm@gmail.com</t>
  </si>
  <si>
    <t>UTAWALA, GITHUNGURI. ROSSANA INVESTMENT BUILDING</t>
  </si>
  <si>
    <t xml:space="preserve">Collins Okombo </t>
  </si>
  <si>
    <t xml:space="preserve">Rashid </t>
  </si>
  <si>
    <t>rashid001@gmail.com</t>
  </si>
  <si>
    <t xml:space="preserve">Likoni Ngombeni </t>
  </si>
  <si>
    <t>Joseph Osanya</t>
  </si>
  <si>
    <t>Osanyajoseph@gmail.com</t>
  </si>
  <si>
    <t xml:space="preserve">Kibet Nicholas </t>
  </si>
  <si>
    <t>Tracy Atieno</t>
  </si>
  <si>
    <t>trecyatis83@gmail.com</t>
  </si>
  <si>
    <t>Sigowet on your way to Sondu.</t>
  </si>
  <si>
    <t>Alphayo Okoth</t>
  </si>
  <si>
    <t>lenanapaul693@gmail.com</t>
  </si>
  <si>
    <t>Utange, Seven Star</t>
  </si>
  <si>
    <t>stephenotieno5678@gmail.com</t>
  </si>
  <si>
    <t>Namba-sinyolo</t>
  </si>
  <si>
    <t>Eunice  Mwaura</t>
  </si>
  <si>
    <t>wanjikueunice576@gmail.com</t>
  </si>
  <si>
    <t>Kashani junction</t>
  </si>
  <si>
    <t>Shadrack45@gmail.com</t>
  </si>
  <si>
    <t>LENAH KENDI</t>
  </si>
  <si>
    <t>MAURICE MUTISYA MUTHWII</t>
  </si>
  <si>
    <t>escollyfa@yahoo.com</t>
  </si>
  <si>
    <t>MUA HILLS near MUA GIRLS HIGH SCHOOLS</t>
  </si>
  <si>
    <t>Tabbyguchui@gmail.com</t>
  </si>
  <si>
    <t>Evans Wakukha</t>
  </si>
  <si>
    <t>abulichrisphoter@gmail.com</t>
  </si>
  <si>
    <t>Kapkoros primary sch</t>
  </si>
  <si>
    <t>Lindah Atieno</t>
  </si>
  <si>
    <t>lindahatienoawuor@gmail.com</t>
  </si>
  <si>
    <t xml:space="preserve">Ngeta secondary school </t>
  </si>
  <si>
    <t>Benson gikera</t>
  </si>
  <si>
    <t>gkbenson@gmail.com</t>
  </si>
  <si>
    <t>Edward Apaa</t>
  </si>
  <si>
    <t>Faithkimutai21@gmail.com</t>
  </si>
  <si>
    <t xml:space="preserve">Ian wanjiru </t>
  </si>
  <si>
    <t>ian@gmail.com</t>
  </si>
  <si>
    <t xml:space="preserve">Nairobi CBD </t>
  </si>
  <si>
    <t xml:space="preserve">Pius zangi </t>
  </si>
  <si>
    <t>pius@gmail.com</t>
  </si>
  <si>
    <t>ELIZABETH OKENDO</t>
  </si>
  <si>
    <t>BOAZ OYARO</t>
  </si>
  <si>
    <t>bouma.oyaro@gmail.com</t>
  </si>
  <si>
    <t>MANYATTA -Daraja mbili</t>
  </si>
  <si>
    <t xml:space="preserve">Joyce Mbaji </t>
  </si>
  <si>
    <t>Hamisi Ali Mwakande</t>
  </si>
  <si>
    <t>hamisiali305@gmail.com</t>
  </si>
  <si>
    <t>Ukunda Bongwe</t>
  </si>
  <si>
    <t>Beatrice Wahome</t>
  </si>
  <si>
    <t>Beatricewahome@gmail.com</t>
  </si>
  <si>
    <t>Stellah Mariera</t>
  </si>
  <si>
    <t>stellamariera@yahoo.com</t>
  </si>
  <si>
    <t>Nathan Wanjala</t>
  </si>
  <si>
    <t>nathanwanjala@gmail.com</t>
  </si>
  <si>
    <t xml:space="preserve">Beliomo near beliomo primary </t>
  </si>
  <si>
    <t>kiplangdennis@gmail.com</t>
  </si>
  <si>
    <t>Bomet- Longisa</t>
  </si>
  <si>
    <t>Kiptobit Primary School</t>
  </si>
  <si>
    <t xml:space="preserve">Jordan musembi </t>
  </si>
  <si>
    <t>jordondiso2202@gmail.com</t>
  </si>
  <si>
    <t>Dennis Kibor</t>
  </si>
  <si>
    <t>kibordenis@gmail.com</t>
  </si>
  <si>
    <t xml:space="preserve">Crystal palace building </t>
  </si>
  <si>
    <t>Peter Wambua</t>
  </si>
  <si>
    <t>wambuapeter83@gmail.com</t>
  </si>
  <si>
    <t>Mitamboni,Ngoleni Market.</t>
  </si>
  <si>
    <t>Michael Juma Pamba</t>
  </si>
  <si>
    <t>pambam619@gmail.com</t>
  </si>
  <si>
    <t>Dennis Munabii</t>
  </si>
  <si>
    <t>Chris otta</t>
  </si>
  <si>
    <t>ottaosawa@gmail.com</t>
  </si>
  <si>
    <t xml:space="preserve">Veronica Wanjiku </t>
  </si>
  <si>
    <t>Harry odongo</t>
  </si>
  <si>
    <t>harihariz2030@gmail.com</t>
  </si>
  <si>
    <t xml:space="preserve">Cbd safaricom building </t>
  </si>
  <si>
    <t xml:space="preserve">Duncan kitur </t>
  </si>
  <si>
    <t>Daisy Anyango</t>
  </si>
  <si>
    <t>daisyanyango93@gmail.com</t>
  </si>
  <si>
    <t>NCHOLAS CHEPKWONY</t>
  </si>
  <si>
    <t>SAMMY  KIPROTICH</t>
  </si>
  <si>
    <t>mkiprotich2002@gmail.com</t>
  </si>
  <si>
    <t>CHEPTIRET-BETHEL   EDUCATONCENTRE -ELDORET</t>
  </si>
  <si>
    <t>otienofredy50@gmail.com</t>
  </si>
  <si>
    <t xml:space="preserve">James Muriithi </t>
  </si>
  <si>
    <t>James@gmail.com</t>
  </si>
  <si>
    <t xml:space="preserve">University of Nairobi </t>
  </si>
  <si>
    <t>Hilder karimi</t>
  </si>
  <si>
    <t>hilder@gmail.com</t>
  </si>
  <si>
    <t xml:space="preserve">Moi Avenue </t>
  </si>
  <si>
    <t xml:space="preserve">Sebastian miroro </t>
  </si>
  <si>
    <t>danko109@gmail.com</t>
  </si>
  <si>
    <t xml:space="preserve">ugunja </t>
  </si>
  <si>
    <t xml:space="preserve">Sheila akinyi </t>
  </si>
  <si>
    <t>akinyishshe@gmail.com</t>
  </si>
  <si>
    <t>WAJIR</t>
  </si>
  <si>
    <t>KELVIN KONANA</t>
  </si>
  <si>
    <t>BENROGERS MAINA KIHAGI</t>
  </si>
  <si>
    <t>BENROGERSKIHAGI@GMAIL.COM</t>
  </si>
  <si>
    <t xml:space="preserve">GLO KUGURU FOOD COMPLEX LTDSOFTA 75ENTERPRISE ROAD </t>
  </si>
  <si>
    <t>CHARITY RONO</t>
  </si>
  <si>
    <t>charityjackline@gmail.com</t>
  </si>
  <si>
    <t xml:space="preserve">KUINET TAMBOYOT </t>
  </si>
  <si>
    <t>MARK BUSIENEI</t>
  </si>
  <si>
    <t>mkbusienei@gmail.com</t>
  </si>
  <si>
    <t>KAPKATET TEA FACTORY</t>
  </si>
  <si>
    <t>Daniel koome</t>
  </si>
  <si>
    <t>daniel@gmail.com</t>
  </si>
  <si>
    <t>Bradley floyd otieno</t>
  </si>
  <si>
    <t>Phanuel ogola</t>
  </si>
  <si>
    <t>Phanotieno2011@gmail.com</t>
  </si>
  <si>
    <t>Aram</t>
  </si>
  <si>
    <t xml:space="preserve">onyango </t>
  </si>
  <si>
    <t>onyangoielix43@gmail.com</t>
  </si>
  <si>
    <t>siaya</t>
  </si>
  <si>
    <t>Mary Dzino</t>
  </si>
  <si>
    <t>Marydzino@ail.com</t>
  </si>
  <si>
    <t>Joel Sumba</t>
  </si>
  <si>
    <t>joelsumba@yahoo.com</t>
  </si>
  <si>
    <t>Webuye SA Primary</t>
  </si>
  <si>
    <t>LAUREEN MURGOR</t>
  </si>
  <si>
    <t>CLARA MITEI</t>
  </si>
  <si>
    <t>claramitei@gmail.com</t>
  </si>
  <si>
    <t>SOSIOT- CHEPTENYE SIGNPOST</t>
  </si>
  <si>
    <t>Jiano Dave</t>
  </si>
  <si>
    <t>jianodave@gmail.com</t>
  </si>
  <si>
    <t>Nyandiwa in Suba</t>
  </si>
  <si>
    <t>ALEX MBITHI MUEMA</t>
  </si>
  <si>
    <t>PAUL WEKESA</t>
  </si>
  <si>
    <t>wanjalawekea2@gmail.com</t>
  </si>
  <si>
    <t>KENYA SCHOOL OF MONETARY STUDIES-DRIVE IN. -THIKA ROAD</t>
  </si>
  <si>
    <t>KHADIJA MUTHONI</t>
  </si>
  <si>
    <t>DANIEL MWASHUMA</t>
  </si>
  <si>
    <t>mwashumamutiso@gmail.com</t>
  </si>
  <si>
    <t>jomuhuga@gmail.com</t>
  </si>
  <si>
    <t>Kilifi stage</t>
  </si>
  <si>
    <t>JANE MWENDWA</t>
  </si>
  <si>
    <t>HENRY OUMA</t>
  </si>
  <si>
    <t>gadaffyhenry@gmail.com</t>
  </si>
  <si>
    <t>DIANI UKUNDA</t>
  </si>
  <si>
    <t xml:space="preserve">Martin Mworia Muriira </t>
  </si>
  <si>
    <t>Muriiramartin@gmail.com</t>
  </si>
  <si>
    <t>musengo-kitui</t>
  </si>
  <si>
    <t>MARGARET MBITHE</t>
  </si>
  <si>
    <t>mrgartmbithe07@gmail.com</t>
  </si>
  <si>
    <t>WUNDANYI NEAR COUNTY ASSEMBLY</t>
  </si>
  <si>
    <t>Hamdi noor</t>
  </si>
  <si>
    <t>Hamdiiftin64@gmail.com</t>
  </si>
  <si>
    <t>Modika</t>
  </si>
  <si>
    <t>Emmanuel Karisa</t>
  </si>
  <si>
    <t>Karisaemanuel@gmail.com</t>
  </si>
  <si>
    <t>Robert Kahagi</t>
  </si>
  <si>
    <t>Robertkahagi@gmail.com</t>
  </si>
  <si>
    <t>Mercy Ndondo</t>
  </si>
  <si>
    <t>ndondokadenyi@gmail.com</t>
  </si>
  <si>
    <t>Jamuhuri - off Ngong road</t>
  </si>
  <si>
    <t>Frank Apartments</t>
  </si>
  <si>
    <t xml:space="preserve">Vera Awuor Onyango </t>
  </si>
  <si>
    <t xml:space="preserve">Darwin Nyambati </t>
  </si>
  <si>
    <t>darwinnyambati@gmail.com</t>
  </si>
  <si>
    <t xml:space="preserve">Keroka </t>
  </si>
  <si>
    <t>Momo Swale</t>
  </si>
  <si>
    <t>momoswaleh@gmail.com</t>
  </si>
  <si>
    <t>Kelvin ngiru</t>
  </si>
  <si>
    <t>kelvinngiru@gmail.com</t>
  </si>
  <si>
    <t>Regen</t>
  </si>
  <si>
    <t>GEDION KIPTOO</t>
  </si>
  <si>
    <t>giddiejedd@gmail.com</t>
  </si>
  <si>
    <t>Tegat</t>
  </si>
  <si>
    <t>Eric</t>
  </si>
  <si>
    <t>Gachaueric12@gmail.com</t>
  </si>
  <si>
    <t xml:space="preserve">Erick Nyakundi </t>
  </si>
  <si>
    <t>Sonpeternyakundi0@gmail.com</t>
  </si>
  <si>
    <t>Beatrice Malesi</t>
  </si>
  <si>
    <t>Beatricemalesi@gmail.com</t>
  </si>
  <si>
    <t xml:space="preserve">Jachong Stephen </t>
  </si>
  <si>
    <t>Stephenjachong234@gmail.com</t>
  </si>
  <si>
    <t xml:space="preserve">Anna kisoi </t>
  </si>
  <si>
    <t>Joseph karani</t>
  </si>
  <si>
    <t>Josephmwandau6@gmail.com</t>
  </si>
  <si>
    <t xml:space="preserve">Kombolio secondary school </t>
  </si>
  <si>
    <t>Willy Mwatella</t>
  </si>
  <si>
    <t>willymwatella30@gmail.com</t>
  </si>
  <si>
    <t>Morris Joshua</t>
  </si>
  <si>
    <t>Evans Nyali</t>
  </si>
  <si>
    <t>evans.nyali@amspecgroup.com</t>
  </si>
  <si>
    <t>Shimanzi, opp Vivo depot next to KPA gate 12</t>
  </si>
  <si>
    <t>Diana Kioko</t>
  </si>
  <si>
    <t>kiokombula98@gmail.com</t>
  </si>
  <si>
    <t xml:space="preserve">Mumbuni, Ithingu market </t>
  </si>
  <si>
    <t>Langat Kiprotich</t>
  </si>
  <si>
    <t>langatkipwes@gmail.com</t>
  </si>
  <si>
    <t>Fredrick Mburu</t>
  </si>
  <si>
    <t>fredmburu20@gmail.com</t>
  </si>
  <si>
    <t>Kiganjo</t>
  </si>
  <si>
    <t>NICHOLAS CHEPWONY</t>
  </si>
  <si>
    <t xml:space="preserve">TIMOTHY ODERA </t>
  </si>
  <si>
    <t>timoduor@gmal.com</t>
  </si>
  <si>
    <t>SIAYA -BONDO-CENTRE BEHIND BRIGTH HOTEL---SIAYA</t>
  </si>
  <si>
    <t>FESTUS ANDAYI</t>
  </si>
  <si>
    <t>ISHMAEL</t>
  </si>
  <si>
    <t>ishmaelosolo@gmail.com</t>
  </si>
  <si>
    <t>Thorngrove group of schools</t>
  </si>
  <si>
    <t>EMMANUEL KIPLAGAT</t>
  </si>
  <si>
    <t>kiplagatemmanuel21@gmail.com</t>
  </si>
  <si>
    <t>MEREWET</t>
  </si>
  <si>
    <t>Samwel Mwangi</t>
  </si>
  <si>
    <t>Samwelmwangi@gmail.com</t>
  </si>
  <si>
    <t>PETRONILA MWANIGA</t>
  </si>
  <si>
    <t>VESTO MOSETI</t>
  </si>
  <si>
    <t>mosetivesto@gmail.com</t>
  </si>
  <si>
    <t>Ngong town, behind equity</t>
  </si>
  <si>
    <t>Fredrik flexnet</t>
  </si>
  <si>
    <t>flexnet2020@gmail.com</t>
  </si>
  <si>
    <t>Kiserian</t>
  </si>
  <si>
    <t xml:space="preserve">Kepher Okuku </t>
  </si>
  <si>
    <t xml:space="preserve">Benson Lusweti </t>
  </si>
  <si>
    <t>Wanyonyilusweti@gmail.com</t>
  </si>
  <si>
    <t xml:space="preserve">Baraki primary school </t>
  </si>
  <si>
    <t>Erick Gikonyo</t>
  </si>
  <si>
    <t>eric.gikonyo.maina@gmail.com</t>
  </si>
  <si>
    <t xml:space="preserve">Rongai-Kandisi </t>
  </si>
  <si>
    <t>Beth Evans chelimo</t>
  </si>
  <si>
    <t>Evanschelimo@gmail.com</t>
  </si>
  <si>
    <t>Near moi tea girls</t>
  </si>
  <si>
    <t>Leonard cheruiyot</t>
  </si>
  <si>
    <t>Leonardcheruiyot@gmail.com.</t>
  </si>
  <si>
    <t>Aligamu</t>
  </si>
  <si>
    <t xml:space="preserve">Hafsa Hujale </t>
  </si>
  <si>
    <t>William Sherman</t>
  </si>
  <si>
    <t>carlilywilly93@gmail.com</t>
  </si>
  <si>
    <t>Bulla Tawakkal near Mosque</t>
  </si>
  <si>
    <t xml:space="preserve">Stephen mendacity Gideon </t>
  </si>
  <si>
    <t>Gideonmwenda@gmail.com</t>
  </si>
  <si>
    <t>Laare solution sacco mutuati</t>
  </si>
  <si>
    <t>Christine muriuki</t>
  </si>
  <si>
    <t>Marychristinemuriuki@gmail.com</t>
  </si>
  <si>
    <t>Caroline Njoki</t>
  </si>
  <si>
    <t>Patricia Nduku Nzioka</t>
  </si>
  <si>
    <t>angelprec@gmail.com</t>
  </si>
  <si>
    <t>Mumbuini,Manza B</t>
  </si>
  <si>
    <t xml:space="preserve">Priscillah Wambui </t>
  </si>
  <si>
    <t>Simon Maina</t>
  </si>
  <si>
    <t>simonnjoroge676@gmaik.com</t>
  </si>
  <si>
    <t xml:space="preserve">Mashariani-Chestor school </t>
  </si>
  <si>
    <t xml:space="preserve">Godfrey </t>
  </si>
  <si>
    <t>godfrey20@gmail.com</t>
  </si>
  <si>
    <t>Frederick Mburu</t>
  </si>
  <si>
    <t>fredmburu09@gmail.com</t>
  </si>
  <si>
    <t>Mlolongo Phase 3</t>
  </si>
  <si>
    <t>Chrispine</t>
  </si>
  <si>
    <t>Sheila Awuor</t>
  </si>
  <si>
    <t>zoesheila9@gmail.com</t>
  </si>
  <si>
    <t>London - Hillton</t>
  </si>
  <si>
    <t xml:space="preserve">SCHOLAR NAZIA </t>
  </si>
  <si>
    <t>madengenazia@gmail.com</t>
  </si>
  <si>
    <t>TAVETA KITOBO</t>
  </si>
  <si>
    <t>Thomas mbalu kitungu</t>
  </si>
  <si>
    <t>tkmbalu@gmail.com</t>
  </si>
  <si>
    <t>Emali market</t>
  </si>
  <si>
    <t>Peter Thang'wa</t>
  </si>
  <si>
    <t>Thang'wapeter@gmail.com</t>
  </si>
  <si>
    <t xml:space="preserve">EMILY MURIUKI </t>
  </si>
  <si>
    <t>Koffi maweu</t>
  </si>
  <si>
    <t>Koffimaweu@gmail.com</t>
  </si>
  <si>
    <t xml:space="preserve">Enzai girls high school </t>
  </si>
  <si>
    <t>Violet Omonywa</t>
  </si>
  <si>
    <t>violetkeruboomonywa@gmail.com</t>
  </si>
  <si>
    <t>Suneka, rioigara</t>
  </si>
  <si>
    <t>Allan juma</t>
  </si>
  <si>
    <t>Allanjuma@gmail.com</t>
  </si>
  <si>
    <t xml:space="preserve">Jerry Muga </t>
  </si>
  <si>
    <t>KEN NYAPOLA</t>
  </si>
  <si>
    <t>thomasnyamodi@gmail.com</t>
  </si>
  <si>
    <t xml:space="preserve">Siaya , bar ogongo chiefs camp </t>
  </si>
  <si>
    <t xml:space="preserve">Malombo Laura </t>
  </si>
  <si>
    <t>Obegi Justus</t>
  </si>
  <si>
    <t>obegiii@yahoo.com</t>
  </si>
  <si>
    <t>Total Kokotoni(Mosque)</t>
  </si>
  <si>
    <t xml:space="preserve">Kilifi -Malindi highway </t>
  </si>
  <si>
    <t>Yvonne Mwiti</t>
  </si>
  <si>
    <t>Mwitiyvonne@gmail.com</t>
  </si>
  <si>
    <t xml:space="preserve">Utawala Nairobi </t>
  </si>
  <si>
    <t>OSCAR KIMANI</t>
  </si>
  <si>
    <t>kimaiomarima@gmail.com</t>
  </si>
  <si>
    <t>OFF WAIYAKI WAY TRIPPLE A HEIGHTS NEXT TO MARY MOTHER OF GOD CHURCH</t>
  </si>
  <si>
    <t>Najma</t>
  </si>
  <si>
    <t>umushukryrajab@gmail.com</t>
  </si>
  <si>
    <t>bombolulu, call when you get marianist hospital / church.. kindly note second installation.</t>
  </si>
  <si>
    <t xml:space="preserve">Allan juma 2nd router </t>
  </si>
  <si>
    <t>Dickens Maina Swao</t>
  </si>
  <si>
    <t>dickensmainaswao4@gmail.com</t>
  </si>
  <si>
    <t>Hilda wambui</t>
  </si>
  <si>
    <t>hildawambui@gmail.com</t>
  </si>
  <si>
    <t xml:space="preserve">Ruiru capital wide apartments </t>
  </si>
  <si>
    <t>abutdav12@gmail.com</t>
  </si>
  <si>
    <t>Kilimambogo</t>
  </si>
  <si>
    <t xml:space="preserve">KEVIN ORENGE </t>
  </si>
  <si>
    <t>AGGREY  LWABUKHA</t>
  </si>
  <si>
    <t>aggreylwabuka@gmail.com</t>
  </si>
  <si>
    <t>MUKHONJE PRIMARY</t>
  </si>
  <si>
    <t>Obuhuma</t>
  </si>
  <si>
    <t>rodgersabu@gmail.com</t>
  </si>
  <si>
    <t>Esther Waithaka</t>
  </si>
  <si>
    <t>Estherwaithaka@gmail.com</t>
  </si>
  <si>
    <t>Fisheries</t>
  </si>
  <si>
    <t>CHARLES NKOITOI</t>
  </si>
  <si>
    <t>ch.nkoitoi@gmail.com</t>
  </si>
  <si>
    <t>AITONG CENTER OLEMONCHO VILLAGE</t>
  </si>
  <si>
    <t>Muthomi Dennis</t>
  </si>
  <si>
    <t>dennismuthomi2022@gmail.com</t>
  </si>
  <si>
    <t>Makutano (Mwala)</t>
  </si>
  <si>
    <t>Office of the County Commissioner</t>
  </si>
  <si>
    <t>Susa Nyambura</t>
  </si>
  <si>
    <t>kiwama64@gmail.com</t>
  </si>
  <si>
    <t>Leshau Boys</t>
  </si>
  <si>
    <t>Judith omondi</t>
  </si>
  <si>
    <t>Judithomondi@gmail.con</t>
  </si>
  <si>
    <t>Jogoo road</t>
  </si>
  <si>
    <t>Zephaniah Nyabao</t>
  </si>
  <si>
    <t>Juvenilis Otieno</t>
  </si>
  <si>
    <t>juvenalisotieno@gmail.com</t>
  </si>
  <si>
    <t>Rakwaro centre</t>
  </si>
  <si>
    <t>Anita</t>
  </si>
  <si>
    <t>Annita344@gmail.com</t>
  </si>
  <si>
    <t xml:space="preserve">Makongeni </t>
  </si>
  <si>
    <t>Evans Maina</t>
  </si>
  <si>
    <t>Kofa kase</t>
  </si>
  <si>
    <t>Kofakase@yahoo.com</t>
  </si>
  <si>
    <t xml:space="preserve">Opp shell </t>
  </si>
  <si>
    <t>keroka kemunto</t>
  </si>
  <si>
    <t>NICOLE GONE</t>
  </si>
  <si>
    <t>gonenicole22@gmail.com</t>
  </si>
  <si>
    <t>Riara road (KMA appartments bamboo lane)</t>
  </si>
  <si>
    <t>Eveline Atieno</t>
  </si>
  <si>
    <t>Vincent Babu Nyambwenya</t>
  </si>
  <si>
    <t>vincentnyambwenya@gmail.com</t>
  </si>
  <si>
    <t>Bar Kalare Primary school -Gem</t>
  </si>
  <si>
    <t xml:space="preserve">John onyango </t>
  </si>
  <si>
    <t>Mike were</t>
  </si>
  <si>
    <t>mikewere50@gmail.com</t>
  </si>
  <si>
    <t>Oyugis Town</t>
  </si>
  <si>
    <t>EDMOND KETWONY</t>
  </si>
  <si>
    <t>edmondedu@gmail.com</t>
  </si>
  <si>
    <t>KAPSOIT- KENEGUT JUCTION- TORIT GIRLS</t>
  </si>
  <si>
    <t>CATHERINE MUTHUI</t>
  </si>
  <si>
    <t>ASHA HADARA MALIBE</t>
  </si>
  <si>
    <t>ashamalib@gmail.com</t>
  </si>
  <si>
    <t>MINJILA--TEAM AND TEAM</t>
  </si>
  <si>
    <t xml:space="preserve">ABO HIELSEBO </t>
  </si>
  <si>
    <t>Pangani Mosque</t>
  </si>
  <si>
    <t xml:space="preserve">Javan </t>
  </si>
  <si>
    <t>javano@gmail.com</t>
  </si>
  <si>
    <t xml:space="preserve">Koome Agnes </t>
  </si>
  <si>
    <t>AgnesKoome@gmail.com</t>
  </si>
  <si>
    <t xml:space="preserve">Amugaa </t>
  </si>
  <si>
    <t>Nelson Mogati</t>
  </si>
  <si>
    <t>nelsonmogati@gmail.com</t>
  </si>
  <si>
    <t xml:space="preserve">Keumbu </t>
  </si>
  <si>
    <t>Andrew Ngaruro</t>
  </si>
  <si>
    <t>ngaruroandrew@yahoo.com</t>
  </si>
  <si>
    <t>Daniel Mosigisi Ondieki</t>
  </si>
  <si>
    <t>dmosigisi17@gmail.com</t>
  </si>
  <si>
    <t xml:space="preserve">Loitoktok next to pentagon Restaurant </t>
  </si>
  <si>
    <t>MARTIN ADAKA LIYOSI</t>
  </si>
  <si>
    <t>martinliyosi829@gmail.com</t>
  </si>
  <si>
    <t>MANYATTA -KMTC/MOSQUE</t>
  </si>
  <si>
    <t>Susan Nyambuy</t>
  </si>
  <si>
    <t>Peter Muriithi</t>
  </si>
  <si>
    <t>Petermuriithi@gmail.com</t>
  </si>
  <si>
    <t xml:space="preserve">Chemorut primary School </t>
  </si>
  <si>
    <t xml:space="preserve">Scovia Chepkirui </t>
  </si>
  <si>
    <t>Mildred Atieno</t>
  </si>
  <si>
    <t xml:space="preserve">Moi's bridge </t>
  </si>
  <si>
    <t>FESTUS KIBOR</t>
  </si>
  <si>
    <t>sallykibor@yahoo.co.uk</t>
  </si>
  <si>
    <t>ILUNA ST JUDE ACADEMY</t>
  </si>
  <si>
    <t>Andrew Ngaruro (2)</t>
  </si>
  <si>
    <t>SAMUEL KIPCHUMBA RUTTOH</t>
  </si>
  <si>
    <t>charichakemzy@gmail.com</t>
  </si>
  <si>
    <t>Tabsagoi-moro primary school-turbo</t>
  </si>
  <si>
    <t>Evans Odhiambo</t>
  </si>
  <si>
    <t>odhiamboevans@gmail.com</t>
  </si>
  <si>
    <t>Khamis Hassan</t>
  </si>
  <si>
    <t>khamishassanabdala@gmail.com</t>
  </si>
  <si>
    <t>brianmakori2004@gmail.com</t>
  </si>
  <si>
    <t xml:space="preserve">Sharon sibiya </t>
  </si>
  <si>
    <t>JULIUS GICHOBI</t>
  </si>
  <si>
    <t>Juliusgichobi@hotmail.com</t>
  </si>
  <si>
    <t xml:space="preserve">ROYSAMBU,BEFORE SHELL PETROL STATION </t>
  </si>
  <si>
    <t xml:space="preserve">Lawrence Momanyi </t>
  </si>
  <si>
    <t>lawrenceonsombi@gmail.com</t>
  </si>
  <si>
    <t>Amos Sabuni</t>
  </si>
  <si>
    <t>amossabuni23@gmail.com</t>
  </si>
  <si>
    <t>MERCY KINYUA</t>
  </si>
  <si>
    <t>KUAME2004@GMAIL.COM</t>
  </si>
  <si>
    <t>HIRIGA PRIMARY SCHOOL, KARATINA</t>
  </si>
  <si>
    <t>amoscolyne666@gmail.com</t>
  </si>
  <si>
    <t>Webuye T-Junction</t>
  </si>
  <si>
    <t>Frumence lenjo</t>
  </si>
  <si>
    <t>frumencelenjo01@gmail.com</t>
  </si>
  <si>
    <t>Samuel Gitau</t>
  </si>
  <si>
    <t>Kenneth kang'ethe</t>
  </si>
  <si>
    <t>kennkaranja5@gmail.com</t>
  </si>
  <si>
    <t>Flyover(along naivasha-nakuru highway)</t>
  </si>
  <si>
    <t>SEBASTIAN SIJE</t>
  </si>
  <si>
    <t>sebestiansije@gmail.com</t>
  </si>
  <si>
    <t xml:space="preserve">Mwihoko,Galana petrol station </t>
  </si>
  <si>
    <t>Frederick Miteng</t>
  </si>
  <si>
    <t>oluochfred93@gmail.com</t>
  </si>
  <si>
    <t xml:space="preserve">St. Johana secondary school </t>
  </si>
  <si>
    <t>BONIFACE MASESE</t>
  </si>
  <si>
    <t>bonifacemasese@gmail.com</t>
  </si>
  <si>
    <t>Lelmokwo primary school-Lelmokwo</t>
  </si>
  <si>
    <t>chris venzi</t>
  </si>
  <si>
    <t>oliver amwoka</t>
  </si>
  <si>
    <t>oliveramoka@gmail.com</t>
  </si>
  <si>
    <t>DENIS NGENOH</t>
  </si>
  <si>
    <t>ngenodenisk@gmail.com</t>
  </si>
  <si>
    <t>MOLO,KERINGET</t>
  </si>
  <si>
    <t>Kenneth karanja</t>
  </si>
  <si>
    <t>Hillary Cheruiyot</t>
  </si>
  <si>
    <t>cheruhillary254@gmail.com</t>
  </si>
  <si>
    <t>TONY  BLAIR</t>
  </si>
  <si>
    <t>tonyodera450@gmail.com</t>
  </si>
  <si>
    <t>JEHOVA WITNESS -LANGAS</t>
  </si>
  <si>
    <t>Kipkorir Edwin</t>
  </si>
  <si>
    <t xml:space="preserve">Brian Kipngeno </t>
  </si>
  <si>
    <t>bkipngeno5530@gmail.com</t>
  </si>
  <si>
    <t>KIPSITET PRIMARY SCHOOL</t>
  </si>
  <si>
    <t xml:space="preserve">Kelvin Ronoh </t>
  </si>
  <si>
    <t>Brian Kiplagat</t>
  </si>
  <si>
    <t>Briankiplagat252@gmail.com</t>
  </si>
  <si>
    <t>Eldama Ravine stage,  Kabunyony</t>
  </si>
  <si>
    <t>Maurice Adede</t>
  </si>
  <si>
    <t>mourice8296@gmail.com</t>
  </si>
  <si>
    <t>Oruba</t>
  </si>
  <si>
    <t>Zainabahmed@gmail.com</t>
  </si>
  <si>
    <t>Next to Bella point</t>
  </si>
  <si>
    <t>Rio 2</t>
  </si>
  <si>
    <t>House number D1</t>
  </si>
  <si>
    <t>joseph wahome</t>
  </si>
  <si>
    <t>wahomekuria38@gmail.com</t>
  </si>
  <si>
    <t>othaya,kahuaga tea buying center</t>
  </si>
  <si>
    <t>MOSES YEGO</t>
  </si>
  <si>
    <t>mosesyego@mtrh.go.ke</t>
  </si>
  <si>
    <t>moi university</t>
  </si>
  <si>
    <t>BETTY KEITANY</t>
  </si>
  <si>
    <t>bettykeitany@mtrh.go.ke</t>
  </si>
  <si>
    <t>MTRH</t>
  </si>
  <si>
    <t>Beatrice Achieng</t>
  </si>
  <si>
    <t>beatriceachieng@gmqil.com</t>
  </si>
  <si>
    <t xml:space="preserve">Kajulu Kisumu </t>
  </si>
  <si>
    <t>Saji Joseph Sebastian</t>
  </si>
  <si>
    <t>palakubymsfs@gmail.com</t>
  </si>
  <si>
    <t xml:space="preserve">Fransaliam Sprituality Centre, Ndagani </t>
  </si>
  <si>
    <t xml:space="preserve">VIOLAH JEPNGETICH </t>
  </si>
  <si>
    <t>DAVID ORINA</t>
  </si>
  <si>
    <t>davidorination@gmail.com</t>
  </si>
  <si>
    <t>JOLLY KIDS ACADEMY</t>
  </si>
  <si>
    <t>Deborah Moragwa Okindo</t>
  </si>
  <si>
    <t>deborahokindo738@gmail.com</t>
  </si>
  <si>
    <t>BEATRICE ACHANDO</t>
  </si>
  <si>
    <t>bsolda@ymail.com</t>
  </si>
  <si>
    <t>RIAT HILLS</t>
  </si>
  <si>
    <t>Next to Barogwaro school</t>
  </si>
  <si>
    <t>JANET KOECH</t>
  </si>
  <si>
    <t>janetkoech1983@gmail.com</t>
  </si>
  <si>
    <t>cheptiret  st thomas catholic church</t>
  </si>
  <si>
    <t>SHARON AKINYI</t>
  </si>
  <si>
    <t>sharonakinyi87@gmail.com</t>
  </si>
  <si>
    <t>REAL HOSPITAL HOSPITAL</t>
  </si>
  <si>
    <t>EUNICE MALWEYI</t>
  </si>
  <si>
    <t>CAROLINE WANGUI</t>
  </si>
  <si>
    <t>wwanguicaroline@gmail.com</t>
  </si>
  <si>
    <t>COUNT ASSEMBLY ROAD</t>
  </si>
  <si>
    <t xml:space="preserve">ISAAC OENGA </t>
  </si>
  <si>
    <t>oenga2008@gmail.com</t>
  </si>
  <si>
    <t>kahoya near gynocare hospital</t>
  </si>
  <si>
    <t>eldoret mti moja huruma</t>
  </si>
  <si>
    <t>Kipkoech Evans Rotich</t>
  </si>
  <si>
    <t>evansrotich2016@gmail.com</t>
  </si>
  <si>
    <t>Sachangwan police post</t>
  </si>
  <si>
    <t>BRIAN KIPROP</t>
  </si>
  <si>
    <t>kipropkiprop02@gmail.com</t>
  </si>
  <si>
    <t>NGOISA PRIMARY</t>
  </si>
  <si>
    <t>AMOS KIPNGENO YEGON</t>
  </si>
  <si>
    <t>amoyegon@gmail.com</t>
  </si>
  <si>
    <t>KIPTERE CENTRE</t>
  </si>
  <si>
    <t>LORNAH CORLINELIOUS</t>
  </si>
  <si>
    <t>FREDRICK ONDIGO</t>
  </si>
  <si>
    <t>fredrickondigo09@gmail.com</t>
  </si>
  <si>
    <t>RIOTWORI MOSQUE MIRUKA</t>
  </si>
  <si>
    <t>Godfrey Kimaru Mwai</t>
  </si>
  <si>
    <t>kimarumwai@gmail.com</t>
  </si>
  <si>
    <t>Gikumbo,Karatina</t>
  </si>
  <si>
    <t>Habiba Mamu</t>
  </si>
  <si>
    <t>habibamamu33@gmail.com</t>
  </si>
  <si>
    <t>Mombasa- Changamwe- Umoja Primary School</t>
  </si>
  <si>
    <t>Erick Munene</t>
  </si>
  <si>
    <t>ericmunene1990@gmail.com</t>
  </si>
  <si>
    <t>Equator Meru</t>
  </si>
  <si>
    <t>MIRIAM AKINYI OCHOLA</t>
  </si>
  <si>
    <t>ocholamiriam5@gmail.com</t>
  </si>
  <si>
    <t>ngiya</t>
  </si>
  <si>
    <t>next to ngiya girls school</t>
  </si>
  <si>
    <t xml:space="preserve">Stella gachoki </t>
  </si>
  <si>
    <t>Elvis sifuna</t>
  </si>
  <si>
    <t>cfunahjuma@gmail.com</t>
  </si>
  <si>
    <t>Kiambu,kihingo</t>
  </si>
  <si>
    <t>Esther Sau</t>
  </si>
  <si>
    <t>Willy Oniangó</t>
  </si>
  <si>
    <t>willong22@gmail.com</t>
  </si>
  <si>
    <t>splendid</t>
  </si>
  <si>
    <t>Faith Sigilai</t>
  </si>
  <si>
    <t>Daniel Nzioki</t>
  </si>
  <si>
    <t>danielnziokimutuku319@gmail.com</t>
  </si>
  <si>
    <t>Tala kinyui market matungulu</t>
  </si>
  <si>
    <t xml:space="preserve">Carolyne Keya </t>
  </si>
  <si>
    <t>Elkana atera gekara</t>
  </si>
  <si>
    <t>gekaraelkanah9@gmail.com</t>
  </si>
  <si>
    <t>Mwisho WA lami</t>
  </si>
  <si>
    <t xml:space="preserve">Duncan juma </t>
  </si>
  <si>
    <t>Calvin otieno</t>
  </si>
  <si>
    <t>calvinotieno@gmail.com</t>
  </si>
  <si>
    <t>WALL STREET BUSINESS PARK</t>
  </si>
  <si>
    <t>OLD MOMBASA RD</t>
  </si>
  <si>
    <t xml:space="preserve">NEXT TO ICD BUSINESS PARK </t>
  </si>
  <si>
    <t>LEONARD KIPKOECH</t>
  </si>
  <si>
    <t>kipkoech2018@gmail.com</t>
  </si>
  <si>
    <t>STEPHEN SEFARIO</t>
  </si>
  <si>
    <t>VICTOR MCHANA</t>
  </si>
  <si>
    <t>mchana862@gmail.com</t>
  </si>
  <si>
    <t>BIRIKANI RUNDA</t>
  </si>
  <si>
    <t>EUNICE OMUHAKA</t>
  </si>
  <si>
    <t>Daniel Kamau</t>
  </si>
  <si>
    <t>kariukikevin@gmail.com</t>
  </si>
  <si>
    <t>Thome Estate</t>
  </si>
  <si>
    <t xml:space="preserve">Jonice skip Trace Limited </t>
  </si>
  <si>
    <t>info@joniceskiptracelimited.com</t>
  </si>
  <si>
    <t xml:space="preserve">Applwood office number 1104B off Ngong road - Adams Arcade  </t>
  </si>
  <si>
    <t xml:space="preserve">Dickson osoro </t>
  </si>
  <si>
    <t>Osorofickson@gmail.com</t>
  </si>
  <si>
    <t>Clare Adachi</t>
  </si>
  <si>
    <t>Kadede</t>
  </si>
  <si>
    <t>hellenfondo89@gmail.com</t>
  </si>
  <si>
    <t xml:space="preserve">Serengeti </t>
  </si>
  <si>
    <t>NESPHORY KITATU</t>
  </si>
  <si>
    <t>nkitatu100@gmail.com</t>
  </si>
  <si>
    <t>MAWECHE</t>
  </si>
  <si>
    <t>Rogasian Musami</t>
  </si>
  <si>
    <t>rosagian841@gmail.com</t>
  </si>
  <si>
    <t>Harambee</t>
  </si>
  <si>
    <t xml:space="preserve">Geoffrey magembe  </t>
  </si>
  <si>
    <t>geoffreymagembe23@gmail.com</t>
  </si>
  <si>
    <t>Harison omayia</t>
  </si>
  <si>
    <t>omayiaharrison@gmail.com</t>
  </si>
  <si>
    <t>Kilgoris</t>
  </si>
  <si>
    <t>Simon Simba</t>
  </si>
  <si>
    <t>nyasasielectrical@gmail.com</t>
  </si>
  <si>
    <t>Nyasiongo</t>
  </si>
  <si>
    <t xml:space="preserve">Omayio junior </t>
  </si>
  <si>
    <t>omayiajunior@gmail.com</t>
  </si>
  <si>
    <t xml:space="preserve">Kilgoris </t>
  </si>
  <si>
    <t>Priscillah Wangui</t>
  </si>
  <si>
    <t>priscillawangui1987@gmail.com</t>
  </si>
  <si>
    <t>Machinery town</t>
  </si>
  <si>
    <t>Irene Wanjiku</t>
  </si>
  <si>
    <t>Skuta Road next to galana petrol station</t>
  </si>
  <si>
    <t>MARGARET CHEPKIRUI</t>
  </si>
  <si>
    <t>KEVIN KIPCHIRCHIR</t>
  </si>
  <si>
    <t>kevinkipchirchir16@gmail.com</t>
  </si>
  <si>
    <t>LESSOS LOLTUGA PRIMARY</t>
  </si>
  <si>
    <t>THOMAS K CHERUIYOT</t>
  </si>
  <si>
    <t>cheruiyotthomask75@gmail.com</t>
  </si>
  <si>
    <t>KAPCHERANY</t>
  </si>
  <si>
    <t>Mercy Kamunyan</t>
  </si>
  <si>
    <t>Consolata Cheptoo</t>
  </si>
  <si>
    <t>consolatacheptoo61@gmail.com</t>
  </si>
  <si>
    <t>Tartar (deep)</t>
  </si>
  <si>
    <t>MWEMA MAKAU</t>
  </si>
  <si>
    <t>somakau2005@yahoo.com</t>
  </si>
  <si>
    <t>CHANGAMWE---MIGADINI</t>
  </si>
  <si>
    <t>Jairus Adede</t>
  </si>
  <si>
    <t>adedejairus10@gmail.com</t>
  </si>
  <si>
    <t>Bishop Okulu Magare Girls Sec School</t>
  </si>
  <si>
    <t>Brillian Ruttoh</t>
  </si>
  <si>
    <t>Patrick Bor</t>
  </si>
  <si>
    <t>patobor6@gmail.com</t>
  </si>
  <si>
    <t>Ngata,Bridge,Tree farm</t>
  </si>
  <si>
    <t>Nicanor</t>
  </si>
  <si>
    <t>nicanorsimiyu@gmail.com</t>
  </si>
  <si>
    <t>Bumala,Ogina</t>
  </si>
  <si>
    <t xml:space="preserve">Michael Mukui </t>
  </si>
  <si>
    <t>mukuimike21@gmail.com</t>
  </si>
  <si>
    <t>kwa bullo</t>
  </si>
  <si>
    <t xml:space="preserve">MBITHE mutungi </t>
  </si>
  <si>
    <t>Philo123@gmail.com</t>
  </si>
  <si>
    <t>Kenlands</t>
  </si>
  <si>
    <t xml:space="preserve">Mohamed mohamed   </t>
  </si>
  <si>
    <t>Ibnaromohaj@gmail.com</t>
  </si>
  <si>
    <t>Majengo Mombasa</t>
  </si>
  <si>
    <t>NICHOLAS CHEPKWONY</t>
  </si>
  <si>
    <t xml:space="preserve">TONNY KIPCHICHIR </t>
  </si>
  <si>
    <t>tonniekips10@gamil.com</t>
  </si>
  <si>
    <t xml:space="preserve">KIPLOMBE-SOY ROAD-KAABOI AFTER KAPLELACH ELDORET </t>
  </si>
  <si>
    <t>Ibrahim Mohamud</t>
  </si>
  <si>
    <t>ibrah5@gmail.com</t>
  </si>
  <si>
    <t>Bura East</t>
  </si>
  <si>
    <t xml:space="preserve">YUSUF MUTAYI </t>
  </si>
  <si>
    <t xml:space="preserve">Hassan Atemba </t>
  </si>
  <si>
    <t>hassanatemba@gmail.com</t>
  </si>
  <si>
    <t>Harambee town. Mumias-Bungoma</t>
  </si>
  <si>
    <t>nekodavid92@gmail.com</t>
  </si>
  <si>
    <t>CBD utalii street</t>
  </si>
  <si>
    <t xml:space="preserve">Clare Adachi </t>
  </si>
  <si>
    <t>Oscar Mhesimiwa</t>
  </si>
  <si>
    <t>oscarmheshimiwa@gmail.com</t>
  </si>
  <si>
    <t xml:space="preserve">Kwachocha </t>
  </si>
  <si>
    <t>Nicolas yegon</t>
  </si>
  <si>
    <t>nicolasyegon85@gmail.com</t>
  </si>
  <si>
    <t>Location: Nakuru county.</t>
  </si>
  <si>
    <t>Sub location: Kamara</t>
  </si>
  <si>
    <t>Nearest Primary school; Koige primary school</t>
  </si>
  <si>
    <t xml:space="preserve">IRENE MURUKA </t>
  </si>
  <si>
    <t>Danielle Danny</t>
  </si>
  <si>
    <t>Biscoinv@gmail.com</t>
  </si>
  <si>
    <t>Watamu...mawe resort.</t>
  </si>
  <si>
    <t xml:space="preserve">Watamu </t>
  </si>
  <si>
    <t>PETER OCHIENG</t>
  </si>
  <si>
    <t>peterochieng1987@gmail.com</t>
  </si>
  <si>
    <t>RONGO SUCCESS ACADEMY</t>
  </si>
  <si>
    <t>DORCUS  RUTTO</t>
  </si>
  <si>
    <t>djerono44@gmal.com</t>
  </si>
  <si>
    <t xml:space="preserve">TURBO-KIPKAREN -KENYA 2-CHEPYOIWO PRYSCHOOL--- ELDORET </t>
  </si>
  <si>
    <t xml:space="preserve">Margaret Wanja </t>
  </si>
  <si>
    <t>Gladys mwai</t>
  </si>
  <si>
    <t xml:space="preserve">Graceland schools </t>
  </si>
  <si>
    <t>Oundo isaack</t>
  </si>
  <si>
    <t>oundoisaack@gmail.com</t>
  </si>
  <si>
    <t>Mwaita primary school</t>
  </si>
  <si>
    <t>Wachira</t>
  </si>
  <si>
    <t>peter gitahi</t>
  </si>
  <si>
    <t>peterkibe956@gmail.com</t>
  </si>
  <si>
    <t>kimbo,matamgi road</t>
  </si>
  <si>
    <t>Emmanuel akwom</t>
  </si>
  <si>
    <t>akwomemmanuel@gmail.com</t>
  </si>
  <si>
    <t>Napuu near siamo hotel</t>
  </si>
  <si>
    <t>ALFRED BARASA</t>
  </si>
  <si>
    <t>BENARD OCHIENG</t>
  </si>
  <si>
    <t>benardochieng@gmail.com</t>
  </si>
  <si>
    <t>ORUBA-Oruba Catholic</t>
  </si>
  <si>
    <t>CAELAN MUTIMBA</t>
  </si>
  <si>
    <t>WESONGACAELA00005@GMAIL.COME</t>
  </si>
  <si>
    <t>Zimmerman near sarepter children home</t>
  </si>
  <si>
    <t>Larry ouma onyango</t>
  </si>
  <si>
    <t>Larryouma@gmail.com</t>
  </si>
  <si>
    <t xml:space="preserve">Kigoche polytechnic </t>
  </si>
  <si>
    <t>charles</t>
  </si>
  <si>
    <t>kmtc</t>
  </si>
  <si>
    <t>AUSTINE OUKO</t>
  </si>
  <si>
    <t>austineouko16@gmail.com</t>
  </si>
  <si>
    <t>KIBERA,SUBRA</t>
  </si>
  <si>
    <t>EDWIN ORINA</t>
  </si>
  <si>
    <t>MAKORAEDWIN63@GMAIL.COM</t>
  </si>
  <si>
    <t>Enterprise road</t>
  </si>
  <si>
    <t>Hillary Mutie</t>
  </si>
  <si>
    <t>hillarymutie1@gmail.com</t>
  </si>
  <si>
    <t xml:space="preserve">Mike Kipngetich Bett </t>
  </si>
  <si>
    <t>Adnani Hussein</t>
  </si>
  <si>
    <t>a0560514288@gmail.com</t>
  </si>
  <si>
    <t xml:space="preserve">Likoni, Bahlewa mosque </t>
  </si>
  <si>
    <t>Wilfred Thiru</t>
  </si>
  <si>
    <t>mamumu63@gmail.com</t>
  </si>
  <si>
    <t xml:space="preserve">Koroompoi primary school </t>
  </si>
  <si>
    <t>Abraham Ndegwa ( URGENT!)</t>
  </si>
  <si>
    <t>abrahamndegwa01@gmail.com</t>
  </si>
  <si>
    <t xml:space="preserve">Karatina near Ruthagati boys </t>
  </si>
  <si>
    <t>Augustine Matata</t>
  </si>
  <si>
    <t>augustinemwanaamutyandia@gmail.com</t>
  </si>
  <si>
    <t>Kathonzweni</t>
  </si>
  <si>
    <t>Kiprono Korir</t>
  </si>
  <si>
    <t>Stephen Mutiso</t>
  </si>
  <si>
    <t>stephenmutiso18@gmail.com</t>
  </si>
  <si>
    <t>Pelma Hotel</t>
  </si>
  <si>
    <t>Blessings Mwagona</t>
  </si>
  <si>
    <t>blessingsmwagona@gmail.com</t>
  </si>
  <si>
    <t>Machakos Junction(Kyumvi)</t>
  </si>
  <si>
    <t>Kenneth Kiam</t>
  </si>
  <si>
    <t>Kenneth.kiambi@uonbi.ac.ke</t>
  </si>
  <si>
    <t>Argwings Kodek road, Hurlingham court</t>
  </si>
  <si>
    <t xml:space="preserve">Safeways supermarket </t>
  </si>
  <si>
    <t xml:space="preserve">Atkinson Kiprotich Bii </t>
  </si>
  <si>
    <t>atkinsbii@gmail.com</t>
  </si>
  <si>
    <t>Near Ketipyese primary, Ainamoi Ward, Kericho</t>
  </si>
  <si>
    <t>Samwel Nyabuti</t>
  </si>
  <si>
    <t>Nyasasielectrical@gmail.com</t>
  </si>
  <si>
    <t xml:space="preserve">Nyasiongo, Kineni primary school </t>
  </si>
  <si>
    <t>James Maluki</t>
  </si>
  <si>
    <t>jameskitonga000@gmail.com</t>
  </si>
  <si>
    <t xml:space="preserve">Kasarani, Sunton Chieko medical clinic </t>
  </si>
  <si>
    <t>Henry Machuki</t>
  </si>
  <si>
    <t>magashnyabuto@gmail.com</t>
  </si>
  <si>
    <t xml:space="preserve">Galana Petrol station </t>
  </si>
  <si>
    <t>Joel Drepper</t>
  </si>
  <si>
    <t>joeldrepper126@yahoo.com</t>
  </si>
  <si>
    <t>VIPINGO-PAZURI</t>
  </si>
  <si>
    <t>Vipingo house 68</t>
  </si>
  <si>
    <t>alt no 769818096</t>
  </si>
  <si>
    <t>Ivy Terry</t>
  </si>
  <si>
    <t>Vivian Awuor</t>
  </si>
  <si>
    <t>vivian@gmail.com</t>
  </si>
  <si>
    <t>Sabatia- Butere</t>
  </si>
  <si>
    <t>HALIMA MWINYI</t>
  </si>
  <si>
    <t>isaakongera@gmail.com</t>
  </si>
  <si>
    <t>LIKONI--SHONZI PLAZA</t>
  </si>
  <si>
    <t>Victor Andayi</t>
  </si>
  <si>
    <t>andayivictor84@gmail.com</t>
  </si>
  <si>
    <t xml:space="preserve">Khwisero Girls high school </t>
  </si>
  <si>
    <t xml:space="preserve">Odumbe Evans Odhiambo </t>
  </si>
  <si>
    <t>odumbeevans06@gmail.com</t>
  </si>
  <si>
    <t xml:space="preserve">Mau Summit Interchange, Total Mau summit </t>
  </si>
  <si>
    <t xml:space="preserve">Dennis munabii </t>
  </si>
  <si>
    <t>Shehata Elemam</t>
  </si>
  <si>
    <t>Shehata.elemam@gmail.com</t>
  </si>
  <si>
    <t xml:space="preserve">Cbd kisumu </t>
  </si>
  <si>
    <t xml:space="preserve">Laura Malombo </t>
  </si>
  <si>
    <t>lauramakinyi.la@gmail.com</t>
  </si>
  <si>
    <t>Green estate</t>
  </si>
  <si>
    <t>Cereal board</t>
  </si>
  <si>
    <t>Kathonzweni market</t>
  </si>
  <si>
    <t xml:space="preserve">Samuel Wabwire </t>
  </si>
  <si>
    <t>Damaris Waithero</t>
  </si>
  <si>
    <t>damariswaitherero@gmail.com</t>
  </si>
  <si>
    <t>SHEM OTIENO</t>
  </si>
  <si>
    <t>otishem69@gmail.com</t>
  </si>
  <si>
    <t>MAKUPA</t>
  </si>
  <si>
    <t>Dismas Nyanumba</t>
  </si>
  <si>
    <t>Heartcandy409@gmail.com</t>
  </si>
  <si>
    <t>OSCAR KOECH</t>
  </si>
  <si>
    <t>oscarkoech60@gmail.com</t>
  </si>
  <si>
    <t>MINDILWO AIC NEAR MINDLILWO</t>
  </si>
  <si>
    <t xml:space="preserve">jerry muga </t>
  </si>
  <si>
    <t>JUDITH ADHIAMBO ONYANGO</t>
  </si>
  <si>
    <t>datieno001@gmail.com</t>
  </si>
  <si>
    <t>nyakach, pedo primary school</t>
  </si>
  <si>
    <t>Imran Varvin (URGENT)</t>
  </si>
  <si>
    <t>imranvarvani0310@gmail.com</t>
  </si>
  <si>
    <t xml:space="preserve">Marathon hotel along kipchoge keino street </t>
  </si>
  <si>
    <t>CHARLOTE OMONDI</t>
  </si>
  <si>
    <t>omoshcharltone93@gmail.com</t>
  </si>
  <si>
    <t>Nelson Obora</t>
  </si>
  <si>
    <t>nelsonobora20@gmail.com</t>
  </si>
  <si>
    <t>Kangemi, bottom line</t>
  </si>
  <si>
    <t>Rodgers Nyanumba nyabuti</t>
  </si>
  <si>
    <t>rodgernyabuti@gmail.com</t>
  </si>
  <si>
    <t>Timau plaza opposite kingdom Bank along Argwings Kodhek rd</t>
  </si>
  <si>
    <t>KELVIN KEMBOI</t>
  </si>
  <si>
    <t>kelviciouskemboi@yahoo.com</t>
  </si>
  <si>
    <t>ROAD BLOCK</t>
  </si>
  <si>
    <t>Julius Njoroge</t>
  </si>
  <si>
    <t>njorogejulius82@gmail.com</t>
  </si>
  <si>
    <t xml:space="preserve">Madogo </t>
  </si>
  <si>
    <t>Thomas Wasi</t>
  </si>
  <si>
    <t>Thomas Mwasi</t>
  </si>
  <si>
    <t>kwatomwdy@gmail.com</t>
  </si>
  <si>
    <t>Wundanyi, Airtel shop next to KWFT and opposite Milimani hardware</t>
  </si>
  <si>
    <t>stephenochi47@gmail.com</t>
  </si>
  <si>
    <t xml:space="preserve">Mohamed Abdisalam Maalim </t>
  </si>
  <si>
    <t>Abdullahi Ibrahim kafow</t>
  </si>
  <si>
    <t>Raba2030@gmail.com</t>
  </si>
  <si>
    <t xml:space="preserve">Bula madina </t>
  </si>
  <si>
    <t>RUTH JEPKOSGEI</t>
  </si>
  <si>
    <t>ruthmutai9@gmail.com</t>
  </si>
  <si>
    <t>LEISURE</t>
  </si>
  <si>
    <t>Michael Siywat</t>
  </si>
  <si>
    <t>michaelsiywat250@gmail.com</t>
  </si>
  <si>
    <t>mnagei (psigiro}</t>
  </si>
  <si>
    <t xml:space="preserve">Akama Abraham James </t>
  </si>
  <si>
    <t>akamawakise@gmail.com</t>
  </si>
  <si>
    <t>Rongo -Near OLA petrol station (the one past Graca Hotel)</t>
  </si>
  <si>
    <t>Elizabeth Abala</t>
  </si>
  <si>
    <t>Travelinghoneydip@gmail.com</t>
  </si>
  <si>
    <t>Alma's towers- Kilimani</t>
  </si>
  <si>
    <t xml:space="preserve">Wycliffe wanyoike </t>
  </si>
  <si>
    <t>wyclifewanyoike2@gmail.com</t>
  </si>
  <si>
    <t>ISACK KOSKE</t>
  </si>
  <si>
    <t>koske28@gmail.com</t>
  </si>
  <si>
    <t>SAINAS TUMAINI TECHNICAL CENTRE</t>
  </si>
  <si>
    <t>Nelphas Ajega</t>
  </si>
  <si>
    <t>ajeganel@gmail.com</t>
  </si>
  <si>
    <t>EVERLINE MWENDWA</t>
  </si>
  <si>
    <t>INNOCENT MUKALA</t>
  </si>
  <si>
    <t>cmukala03@gmail.com</t>
  </si>
  <si>
    <t>KABIRIA- GITHANGA RESIDENTS</t>
  </si>
  <si>
    <t>David mutisya</t>
  </si>
  <si>
    <t>davidmutisya@gmail.com</t>
  </si>
  <si>
    <t xml:space="preserve">Kawangware amboseli </t>
  </si>
  <si>
    <t xml:space="preserve">Japheth </t>
  </si>
  <si>
    <t>Japhethmukua@gmail.com</t>
  </si>
  <si>
    <t>Victor Timbwa</t>
  </si>
  <si>
    <t>victortimbwa@gmail.com</t>
  </si>
  <si>
    <t>Githurai 45 carwash</t>
  </si>
  <si>
    <t>daniel kaloki</t>
  </si>
  <si>
    <t>kalokidanny23@gmail.com</t>
  </si>
  <si>
    <t>Kibwezi (Machinery)</t>
  </si>
  <si>
    <t>Katherine Kamwaji</t>
  </si>
  <si>
    <t>katherinekamwaji@gmail.com</t>
  </si>
  <si>
    <t>Mtangani</t>
  </si>
  <si>
    <t>realty dream</t>
  </si>
  <si>
    <t>Daudi</t>
  </si>
  <si>
    <t>Mtaani (Naivas Supermarket)</t>
  </si>
  <si>
    <t>justine jay</t>
  </si>
  <si>
    <t>justinejay2014@gmail.com</t>
  </si>
  <si>
    <t>Magena</t>
  </si>
  <si>
    <t>PURITY SAMUEL</t>
  </si>
  <si>
    <t>purityyiakon@gmail.com</t>
  </si>
  <si>
    <t>KILGORIS- RIVERSIDE HARDWARE</t>
  </si>
  <si>
    <t>Lydia mtola</t>
  </si>
  <si>
    <t>Lydiamtola@gmail.com</t>
  </si>
  <si>
    <t>Location andika mahali inapelekwa   Kangundo road kwa maji</t>
  </si>
  <si>
    <t>Reagan Ronald</t>
  </si>
  <si>
    <t xml:space="preserve">Aurelia chepkorir </t>
  </si>
  <si>
    <t>Kelly Suge</t>
  </si>
  <si>
    <t>kellysuge@gmail.com</t>
  </si>
  <si>
    <t xml:space="preserve">Tebeswet preparatory, Kapseret </t>
  </si>
  <si>
    <t>Juliet Nekesa</t>
  </si>
  <si>
    <t>phydelis91@gmail.com</t>
  </si>
  <si>
    <t>Kabula</t>
  </si>
  <si>
    <t>Byron Otieno</t>
  </si>
  <si>
    <t>Jacqueline Onduso</t>
  </si>
  <si>
    <t>Jacquelineonduso@gmail.com</t>
  </si>
  <si>
    <t>Mogunga</t>
  </si>
  <si>
    <t>Athanasus  Otieno</t>
  </si>
  <si>
    <t xml:space="preserve">Isaac kiogora </t>
  </si>
  <si>
    <t>Byrum Barasa</t>
  </si>
  <si>
    <t>byrumnyatogo@gmail.com</t>
  </si>
  <si>
    <t>Prudence Chepkorir</t>
  </si>
  <si>
    <t>28thprudence@gmail.com</t>
  </si>
  <si>
    <t>Sigowet Kona</t>
  </si>
  <si>
    <t>Vincent okemwa</t>
  </si>
  <si>
    <t>bancents72@gmail.com</t>
  </si>
  <si>
    <t xml:space="preserve">Ekwanga David </t>
  </si>
  <si>
    <t>Fahad dahir</t>
  </si>
  <si>
    <t>abdibasidabdikadir@gmail.com</t>
  </si>
  <si>
    <t xml:space="preserve">Kakuma </t>
  </si>
  <si>
    <t>John Lucky Wangu</t>
  </si>
  <si>
    <t>johnlucky0096@gmail.com</t>
  </si>
  <si>
    <t>Victor  ochieng  otieno</t>
  </si>
  <si>
    <t>Kendu bay town</t>
  </si>
  <si>
    <t>Winfred waihenya</t>
  </si>
  <si>
    <t xml:space="preserve">Kahuru dispensary </t>
  </si>
  <si>
    <t xml:space="preserve">Odila  Farshal </t>
  </si>
  <si>
    <t>ANOLD NYANGAKA</t>
  </si>
  <si>
    <t>nyangagas@gmail.com</t>
  </si>
  <si>
    <t>College In</t>
  </si>
  <si>
    <t xml:space="preserve">Victor Ochieng </t>
  </si>
  <si>
    <t>Mercy Wanjiku</t>
  </si>
  <si>
    <t>Sheila Subira</t>
  </si>
  <si>
    <t>sheilasubira61@gmail.com</t>
  </si>
  <si>
    <t>Kipsaina</t>
  </si>
  <si>
    <t>GODFFREY KIRUI</t>
  </si>
  <si>
    <t>godffreykipronoh@gmail.com</t>
  </si>
  <si>
    <t>NYOTU ACK CHURCH RONGAI</t>
  </si>
  <si>
    <t>Ahmed hassan</t>
  </si>
  <si>
    <t>Ahmedhassan11@gmail.com</t>
  </si>
  <si>
    <t>Bula taqwa</t>
  </si>
  <si>
    <t>LAMECK MARUBE</t>
  </si>
  <si>
    <t>lameckmarube122@gmail.com</t>
  </si>
  <si>
    <t>Egesa</t>
  </si>
  <si>
    <t>Benson Mukhwana</t>
  </si>
  <si>
    <t>Mukhwanbenson4@gmail.com</t>
  </si>
  <si>
    <t>Calvin Mukungu</t>
  </si>
  <si>
    <t>mukungucalvin7444@gmail.com</t>
  </si>
  <si>
    <t>Shanzu-Majaoni</t>
  </si>
  <si>
    <t>Past New Life Church</t>
  </si>
  <si>
    <t>Zacharia Gachoka</t>
  </si>
  <si>
    <t>Kihiuzack@gmail.com</t>
  </si>
  <si>
    <t xml:space="preserve">Njathambi pry school </t>
  </si>
  <si>
    <t>Robinson muruiri</t>
  </si>
  <si>
    <t>Kamaurobin7@gmail.com</t>
  </si>
  <si>
    <t xml:space="preserve">Leerand school </t>
  </si>
  <si>
    <t>FREDRICK WANDOGO</t>
  </si>
  <si>
    <t>wandogo@gmail.com</t>
  </si>
  <si>
    <t>KISERIAN-KISAMIS BEHIND HUDUMA CENTER</t>
  </si>
  <si>
    <t>Timothy karanja</t>
  </si>
  <si>
    <t>timothykaranja87@gmail.com</t>
  </si>
  <si>
    <t>Ruiru kiratina</t>
  </si>
  <si>
    <t>Nduku Natasha</t>
  </si>
  <si>
    <t>Kariukitwaheera02@gmail.com</t>
  </si>
  <si>
    <t>Naivas kawangware</t>
  </si>
  <si>
    <t>Stephen otieno</t>
  </si>
  <si>
    <t>Osigrostiven2020@gmail.com</t>
  </si>
  <si>
    <t>Bondo River yala Bridge</t>
  </si>
  <si>
    <t>Erick wambua</t>
  </si>
  <si>
    <t>elikerik76@gmail.com</t>
  </si>
  <si>
    <t>Chiefs camp</t>
  </si>
  <si>
    <t>Janet Onyiro</t>
  </si>
  <si>
    <t>obubgujanet@gmail.com</t>
  </si>
  <si>
    <t>Kimani Nganga</t>
  </si>
  <si>
    <t>georgeknganga46@gmail.com</t>
  </si>
  <si>
    <t xml:space="preserve">Ruai, ruai hospital </t>
  </si>
  <si>
    <t>Wendy wameyo</t>
  </si>
  <si>
    <t>wendywaneyo@gmail.com</t>
  </si>
  <si>
    <t>Gitanga road</t>
  </si>
  <si>
    <t>Ezekiel macharia</t>
  </si>
  <si>
    <t>ezekielmacharia56@gmail.com</t>
  </si>
  <si>
    <t>Lamech Nyabuti</t>
  </si>
  <si>
    <t>lamechnyabuti@gmail.com</t>
  </si>
  <si>
    <t xml:space="preserve">Sebastian Miroro </t>
  </si>
  <si>
    <t xml:space="preserve">Tobias odhiambo </t>
  </si>
  <si>
    <t>tobiasonyango602@gmail.com</t>
  </si>
  <si>
    <t xml:space="preserve">Christine Nyambura </t>
  </si>
  <si>
    <t>MOSES MIRERA NYAUNDI</t>
  </si>
  <si>
    <t>mirera.moses@gmail.com</t>
  </si>
  <si>
    <t xml:space="preserve">kenyenya </t>
  </si>
  <si>
    <t>John Githinji Munene</t>
  </si>
  <si>
    <t xml:space="preserve">Ichuga shopping center </t>
  </si>
  <si>
    <t>calvine atieno</t>
  </si>
  <si>
    <t>calvineatieno@gmail.com</t>
  </si>
  <si>
    <t>Sharon Sibiya</t>
  </si>
  <si>
    <t>Megan Muthoni</t>
  </si>
  <si>
    <t>megmuthoni@yahoo.com</t>
  </si>
  <si>
    <t>Kiambu, Kwa mzungu area near Zion apartment.</t>
  </si>
  <si>
    <t>Diana kanini</t>
  </si>
  <si>
    <t>Dianakanini26@gmail.com</t>
  </si>
  <si>
    <t>Marurui, St Mary's Catholic Church</t>
  </si>
  <si>
    <t>ugunja</t>
  </si>
  <si>
    <t>Justinah Chebii</t>
  </si>
  <si>
    <t>STEVE MURIMI</t>
  </si>
  <si>
    <t>murimis@gmail.com</t>
  </si>
  <si>
    <t>KAREN-KCB LEADERSHIP CENTRE OFF MADOR LANE</t>
  </si>
  <si>
    <t xml:space="preserve">Bursary hussein </t>
  </si>
  <si>
    <t>Mursarhusrein@gmail.com</t>
  </si>
  <si>
    <t>Captain  mungai street</t>
  </si>
  <si>
    <t>Moothan cosmetics</t>
  </si>
  <si>
    <t>TERESA AWUOR</t>
  </si>
  <si>
    <t>ABDI RIZAK</t>
  </si>
  <si>
    <t>abdirizakadan254@gmail.com</t>
  </si>
  <si>
    <t>EASTLEIGH -MOHAMED YUSUF ROAD</t>
  </si>
  <si>
    <t>dianakanini26@gmail.com</t>
  </si>
  <si>
    <t>Kitui town (Moi primary school)</t>
  </si>
  <si>
    <t>KASSIM ADINASI</t>
  </si>
  <si>
    <t>kassim62@gmail.com</t>
  </si>
  <si>
    <t>AMOS KIMAIYO</t>
  </si>
  <si>
    <t>Harun makori</t>
  </si>
  <si>
    <t>harunmakori99@gmail.com</t>
  </si>
  <si>
    <t>Moses Mulandi</t>
  </si>
  <si>
    <t>moses.mulandi@gmail.com</t>
  </si>
  <si>
    <t>Thika Pilot</t>
  </si>
  <si>
    <t xml:space="preserve">Jane Akinyi </t>
  </si>
  <si>
    <t>Gilbert Angira</t>
  </si>
  <si>
    <t>angiragibert@gmail.com</t>
  </si>
  <si>
    <t>Usoma</t>
  </si>
  <si>
    <t>Grace wanjiru waithira</t>
  </si>
  <si>
    <t>samuel gitonga kahoro</t>
  </si>
  <si>
    <t>gitongasamuel240@gmail.com</t>
  </si>
  <si>
    <t>Njeng'u primary school</t>
  </si>
  <si>
    <t>Lorine Chepkoech</t>
  </si>
  <si>
    <t>gideonkiprotich406@gmail.com</t>
  </si>
  <si>
    <t>Bomet university, Tofam estate room12</t>
  </si>
  <si>
    <t>Otira Philip</t>
  </si>
  <si>
    <t>otiraphilip@gmail.com</t>
  </si>
  <si>
    <t xml:space="preserve">Cheruiyot Gideon kipkemoi </t>
  </si>
  <si>
    <t>gidzgiddy998@gmail.com</t>
  </si>
  <si>
    <t xml:space="preserve">Kevin Orenge </t>
  </si>
  <si>
    <t>ADIJA MOHAMED</t>
  </si>
  <si>
    <t>zamzammohamed14@gmail.com</t>
  </si>
  <si>
    <t>Siritanyi</t>
  </si>
  <si>
    <t>William osula</t>
  </si>
  <si>
    <t>osorowilliam@gmail.com</t>
  </si>
  <si>
    <t>Soweto, Likoni.</t>
  </si>
  <si>
    <t>Peter Kakomo</t>
  </si>
  <si>
    <t>peterkakoma@gmail.com</t>
  </si>
  <si>
    <t>Mashambani</t>
  </si>
  <si>
    <t>Kimathi</t>
  </si>
  <si>
    <t>kimathinthaka@gmail.com</t>
  </si>
  <si>
    <t>Kinoro Igoji</t>
  </si>
  <si>
    <t>Judie</t>
  </si>
  <si>
    <t>JULIET AGINGU</t>
  </si>
  <si>
    <t>DENIS MWENDWA</t>
  </si>
  <si>
    <t>DEEJAYDELLEX@GMAIL.COM</t>
  </si>
  <si>
    <t>KOMAROCK, NEAR NYAMA VILLA</t>
  </si>
  <si>
    <t xml:space="preserve">Dominic Kimanzi </t>
  </si>
  <si>
    <t>James Masita Omasa</t>
  </si>
  <si>
    <t>Nyanchwa_leadway</t>
  </si>
  <si>
    <t>Selina Chepkorir</t>
  </si>
  <si>
    <t>selinerono17@gmail.com</t>
  </si>
  <si>
    <t>Kipkoibet near K-pillar sacco</t>
  </si>
  <si>
    <t>Milly</t>
  </si>
  <si>
    <t>Milly5@gmail.com</t>
  </si>
  <si>
    <t xml:space="preserve">Paul Wamalwa </t>
  </si>
  <si>
    <t xml:space="preserve">Wamalwa Paul </t>
  </si>
  <si>
    <t>Luvinpaul37@gmail.com</t>
  </si>
  <si>
    <t>Saboti</t>
  </si>
  <si>
    <t>Jamal</t>
  </si>
  <si>
    <t>Duncan kalama</t>
  </si>
  <si>
    <t>Duncan1@gmail.com</t>
  </si>
  <si>
    <t>Big tree</t>
  </si>
  <si>
    <t>Samuel N</t>
  </si>
  <si>
    <t>samuelndungu@gmail.com</t>
  </si>
  <si>
    <t>Nairobi Duruma road, Downtown towers 2nd floor shop 1A</t>
  </si>
  <si>
    <t>Ndung'u S.</t>
  </si>
  <si>
    <t>Duruma road</t>
  </si>
  <si>
    <t xml:space="preserve">Kevin Wambua </t>
  </si>
  <si>
    <t>Meshach collins</t>
  </si>
  <si>
    <t>Colwintechnologies@gmail.com</t>
  </si>
  <si>
    <t>Jane Akinyi c</t>
  </si>
  <si>
    <t>John Ngeso Onyango</t>
  </si>
  <si>
    <t>johnngeso@yahoo.com</t>
  </si>
  <si>
    <t>Round market</t>
  </si>
  <si>
    <t>Hope kerubo</t>
  </si>
  <si>
    <t>kerubohopes@gmail.com</t>
  </si>
  <si>
    <t>Feith Jebet</t>
  </si>
  <si>
    <t>jebetfaith664@gmail.com</t>
  </si>
  <si>
    <t>Peris</t>
  </si>
  <si>
    <t>Festus nzuki</t>
  </si>
  <si>
    <t>Festusnzuki@gmail.com</t>
  </si>
  <si>
    <t xml:space="preserve">Almond estate </t>
  </si>
  <si>
    <t xml:space="preserve">Mohamed Ahmed </t>
  </si>
  <si>
    <t>Mohamed@gmail.com</t>
  </si>
  <si>
    <t>Gideon Nyakundi</t>
  </si>
  <si>
    <t>George Japhet</t>
  </si>
  <si>
    <t>georgekiunga97@gmail.com</t>
  </si>
  <si>
    <t>Jomvu Mikanjuni</t>
  </si>
  <si>
    <t xml:space="preserve">Edwin buluma </t>
  </si>
  <si>
    <t>Claire mutai</t>
  </si>
  <si>
    <t>cmutai19@gmail.com</t>
  </si>
  <si>
    <t>Rongai(joliday school)</t>
  </si>
  <si>
    <t>Mogaka Tom Router</t>
  </si>
  <si>
    <t>Accesstechnologies26@gmail.con</t>
  </si>
  <si>
    <t xml:space="preserve">Jomvu aldina internet </t>
  </si>
  <si>
    <t>Lokaale paul</t>
  </si>
  <si>
    <t>paullokaale@gmail.com</t>
  </si>
  <si>
    <t>Churchil Ochieng</t>
  </si>
  <si>
    <t>ochiengchurchyl@gmail.com</t>
  </si>
  <si>
    <t xml:space="preserve">Manyatta Baraka opposite New Lexo Petrol  Station </t>
  </si>
  <si>
    <t>Caesar Shititi</t>
  </si>
  <si>
    <t>Shititicesar@gmail.com</t>
  </si>
  <si>
    <t xml:space="preserve">General Hospital </t>
  </si>
  <si>
    <t>Levine Barasa</t>
  </si>
  <si>
    <t>Collins otieno</t>
  </si>
  <si>
    <t>collinsotieno254@gmail.com</t>
  </si>
  <si>
    <t>Freehold</t>
  </si>
  <si>
    <t xml:space="preserve">Rhoda Kinya </t>
  </si>
  <si>
    <t>kinyarhoda5@gmail.com</t>
  </si>
  <si>
    <t xml:space="preserve">Miruriri market - Nchaure route - next to PCEA Elshaddai church </t>
  </si>
  <si>
    <t>Norah Oyalo</t>
  </si>
  <si>
    <t>norahnyangasi54@gmail.com</t>
  </si>
  <si>
    <t>Collins Adera</t>
  </si>
  <si>
    <t>Aderacollo5@gmail.com</t>
  </si>
  <si>
    <t>Baraton</t>
  </si>
  <si>
    <t xml:space="preserve">Kelvin kiplagat </t>
  </si>
  <si>
    <t xml:space="preserve">Dennis Onyango </t>
  </si>
  <si>
    <t>mkudeonyango@gmail.com</t>
  </si>
  <si>
    <t xml:space="preserve">Kayole junction - shell petrol station </t>
  </si>
  <si>
    <t>Marvin Oloo</t>
  </si>
  <si>
    <t>Josephine Osoro</t>
  </si>
  <si>
    <t>josephineosoro8@gmail.com</t>
  </si>
  <si>
    <t>Ndunge</t>
  </si>
  <si>
    <t>Stace</t>
  </si>
  <si>
    <t xml:space="preserve">Cyprian </t>
  </si>
  <si>
    <t>cyprian22@gmail.com</t>
  </si>
  <si>
    <t>Justus</t>
  </si>
  <si>
    <t>justusochieng@gmail.com</t>
  </si>
  <si>
    <t>Kambi miwa</t>
  </si>
  <si>
    <t xml:space="preserve">Ngolua Richard </t>
  </si>
  <si>
    <t>ngoluarichard@gmail.com</t>
  </si>
  <si>
    <t>Luluma,maua</t>
  </si>
  <si>
    <t>Kelvin Baraza</t>
  </si>
  <si>
    <t>customerb342@gmail.com</t>
  </si>
  <si>
    <t>LIKONI KAJIWENI</t>
  </si>
  <si>
    <t>Dickens Swao</t>
  </si>
  <si>
    <t>dickensswao@gmail.com</t>
  </si>
  <si>
    <t>Emmanuel Maina 2</t>
  </si>
  <si>
    <t>Iskander Maina</t>
  </si>
  <si>
    <t>iskandermaina@gmail.com</t>
  </si>
  <si>
    <t xml:space="preserve">Kambini shopping center </t>
  </si>
  <si>
    <t>Bentolin Mwashe</t>
  </si>
  <si>
    <t>mwashibentolin@gmail.com</t>
  </si>
  <si>
    <t>Makunga Sub County Hospital</t>
  </si>
  <si>
    <t>CAROLINE NGANGA</t>
  </si>
  <si>
    <t>MICHAEL KIOKO JOACHIM</t>
  </si>
  <si>
    <t>mjkioko88@gmail.com</t>
  </si>
  <si>
    <t>Lower Kabete, Rukubi Area-Near Rukubi Primary School</t>
  </si>
  <si>
    <t>BENARD OTIENO</t>
  </si>
  <si>
    <t>MWEMBE</t>
  </si>
  <si>
    <t>Annastacia Mueni</t>
  </si>
  <si>
    <t>mueshan991@gmail.com</t>
  </si>
  <si>
    <t xml:space="preserve">Lukenya, Mashambani near Daystar University </t>
  </si>
  <si>
    <t>CAVIN OWINO JUMA</t>
  </si>
  <si>
    <t>jumacavin62@gmail.com</t>
  </si>
  <si>
    <t xml:space="preserve">Awasi </t>
  </si>
  <si>
    <t>Faith Dorcas</t>
  </si>
  <si>
    <t>dozziefaith@gmail.com</t>
  </si>
  <si>
    <t>soy</t>
  </si>
  <si>
    <t>Eunice Wamuyu</t>
  </si>
  <si>
    <t>wamuyueuice@gmail.com</t>
  </si>
  <si>
    <t>Landless</t>
  </si>
  <si>
    <t xml:space="preserve">Levi Mureithi </t>
  </si>
  <si>
    <t>levijim048@gmail.com</t>
  </si>
  <si>
    <t>Maxwell Ojwang</t>
  </si>
  <si>
    <t>maxwellojwang@gmail.com</t>
  </si>
  <si>
    <t xml:space="preserve">Chemelil </t>
  </si>
  <si>
    <t>Rogers Onyancha</t>
  </si>
  <si>
    <t>onyancharogers2016@gmail.com</t>
  </si>
  <si>
    <t>Behind Cooperative Bank</t>
  </si>
  <si>
    <t>Francis Mulwa</t>
  </si>
  <si>
    <t>francismulwa11@gmail.com</t>
  </si>
  <si>
    <t xml:space="preserve">Mukuru kwa njenga _Near AIC BETHANY CHURCH </t>
  </si>
  <si>
    <t xml:space="preserve">Ouma Cynthia </t>
  </si>
  <si>
    <t>Oumacynthia682@gmail.com</t>
  </si>
  <si>
    <t>Timboni</t>
  </si>
  <si>
    <t>Emmanuel Isamai</t>
  </si>
  <si>
    <t>Isamaiemmanuel@gmail.com</t>
  </si>
  <si>
    <t>Angorom</t>
  </si>
  <si>
    <t>Fridah Moraa</t>
  </si>
  <si>
    <t>Enock ouko</t>
  </si>
  <si>
    <t>enockkonyancha381@gmail.com</t>
  </si>
  <si>
    <t>Nyakembene</t>
  </si>
  <si>
    <t>Sarai Sabwa</t>
  </si>
  <si>
    <t>saraif.sabwa@gmail.com</t>
  </si>
  <si>
    <t xml:space="preserve">Angorom </t>
  </si>
  <si>
    <t>Ahmed wandera</t>
  </si>
  <si>
    <t>ahmedwandera@gmail.com</t>
  </si>
  <si>
    <t>Cornel Bwire Ong'eng'a</t>
  </si>
  <si>
    <t>Jenco.limited@gmail.com</t>
  </si>
  <si>
    <t>Bulemia- Bwohola (Marina Hardware)</t>
  </si>
  <si>
    <t>Jared Nyakundi</t>
  </si>
  <si>
    <t>jarednyakundi@gmail.com</t>
  </si>
  <si>
    <t>Rigoma</t>
  </si>
  <si>
    <t>Stephen Akello</t>
  </si>
  <si>
    <t>Stephen.akelloh@gmail.co</t>
  </si>
  <si>
    <t xml:space="preserve">esirisia primary school </t>
  </si>
  <si>
    <t>Carolyne Mogiti</t>
  </si>
  <si>
    <t>estee2002@gmail.com</t>
  </si>
  <si>
    <t>Behind mosocho high school</t>
  </si>
  <si>
    <t xml:space="preserve">Derick Kipkemei </t>
  </si>
  <si>
    <t>derrickkipkemei97@gmail.com</t>
  </si>
  <si>
    <t xml:space="preserve">Kongowea Maweni </t>
  </si>
  <si>
    <t>Maxwel mose</t>
  </si>
  <si>
    <t>moseomosa4@gmail.com</t>
  </si>
  <si>
    <t xml:space="preserve">Nakuru west secondary </t>
  </si>
  <si>
    <t>Bruno modest Oduor</t>
  </si>
  <si>
    <t>Brunomoddy10@gmail.com</t>
  </si>
  <si>
    <t xml:space="preserve">Esirisia </t>
  </si>
  <si>
    <t xml:space="preserve">Deborah makori </t>
  </si>
  <si>
    <t>deborahmakori@gmail.com</t>
  </si>
  <si>
    <t>Kemera</t>
  </si>
  <si>
    <t>Fidel Okoko</t>
  </si>
  <si>
    <t>eljahjahfidel@gmail.com</t>
  </si>
  <si>
    <t xml:space="preserve">Bugengi ACK church </t>
  </si>
  <si>
    <t xml:space="preserve">Benjamin wambua </t>
  </si>
  <si>
    <t>Thomas Opicho</t>
  </si>
  <si>
    <t>thomasopicho@gmail.com</t>
  </si>
  <si>
    <t>Bungoma town samoya area</t>
  </si>
  <si>
    <t xml:space="preserve">SAMSON MAINA </t>
  </si>
  <si>
    <t xml:space="preserve">DAVID SAFARI NYALE </t>
  </si>
  <si>
    <t>nyaledavid2017@gmail.com</t>
  </si>
  <si>
    <t xml:space="preserve">Msabaha.  At Msabaha Market </t>
  </si>
  <si>
    <t xml:space="preserve">Victor Onyango </t>
  </si>
  <si>
    <t xml:space="preserve">Mutinda Wicyliffe </t>
  </si>
  <si>
    <t>mutinda.wicycliffe@gmail.com</t>
  </si>
  <si>
    <t xml:space="preserve">State house </t>
  </si>
  <si>
    <t>Javan Onyngo</t>
  </si>
  <si>
    <t>onyangojavan8@gmail.com</t>
  </si>
  <si>
    <t xml:space="preserve">Fridah Moraa </t>
  </si>
  <si>
    <t>Ruth Makori</t>
  </si>
  <si>
    <t>ruthmakori@gmail.com</t>
  </si>
  <si>
    <t xml:space="preserve">Omogonchoro </t>
  </si>
  <si>
    <t xml:space="preserve">Nelly Jepchumba </t>
  </si>
  <si>
    <t xml:space="preserve">Abel Kibiwot </t>
  </si>
  <si>
    <t>abelkibiwotk@gmail.com</t>
  </si>
  <si>
    <t xml:space="preserve">Kaplamai </t>
  </si>
  <si>
    <t>Irine Jepkoech</t>
  </si>
  <si>
    <t>irinejepkoech85@ail.com</t>
  </si>
  <si>
    <t>John Muchiri</t>
  </si>
  <si>
    <t>johnmuchiri12@gmail.com</t>
  </si>
  <si>
    <t xml:space="preserve">Silvans Okoth </t>
  </si>
  <si>
    <t>silvansakello@gmail.com</t>
  </si>
  <si>
    <t xml:space="preserve">Limuru_near Mabroukie Factory </t>
  </si>
  <si>
    <t>Jacob Mutuma</t>
  </si>
  <si>
    <t>jacobmbaabu2@gmail.com</t>
  </si>
  <si>
    <t>Kakamega_Kefinco</t>
  </si>
  <si>
    <t xml:space="preserve">Irene kaburu </t>
  </si>
  <si>
    <t>Evans</t>
  </si>
  <si>
    <t>Evan4@gmail.com</t>
  </si>
  <si>
    <t>Kevin Barchilei</t>
  </si>
  <si>
    <t>Kevinbarchilei@gmail.com</t>
  </si>
  <si>
    <t>Outspan school</t>
  </si>
  <si>
    <t xml:space="preserve">David wambua </t>
  </si>
  <si>
    <t>Dennis  maende</t>
  </si>
  <si>
    <t xml:space="preserve">Kilifi Town </t>
  </si>
  <si>
    <t>Rachel Chumba</t>
  </si>
  <si>
    <t xml:space="preserve">Simat, Kapseret </t>
  </si>
  <si>
    <t>Patrick tsangari</t>
  </si>
  <si>
    <t>Ptsangari@gmail.com</t>
  </si>
  <si>
    <t>Ahmedngaru@gmail.com</t>
  </si>
  <si>
    <t>Mombasa kisauni</t>
  </si>
  <si>
    <t>Nyambula</t>
  </si>
  <si>
    <t>Nymvula@gmail.com</t>
  </si>
  <si>
    <t>Ramadan zoka</t>
  </si>
  <si>
    <t>Makumbe</t>
  </si>
  <si>
    <t>Joyce1987@gmail.com</t>
  </si>
  <si>
    <t>Kazungu</t>
  </si>
  <si>
    <t>kazungu@gmail.com</t>
  </si>
  <si>
    <t>Logo logo</t>
  </si>
  <si>
    <t>Ivy Terey</t>
  </si>
  <si>
    <t>Evance Muganda</t>
  </si>
  <si>
    <t>evance@gmail.com</t>
  </si>
  <si>
    <t xml:space="preserve">Ahero next to Kolunga Primary </t>
  </si>
  <si>
    <t xml:space="preserve">Gerlad macharia </t>
  </si>
  <si>
    <t>Faith Njambi</t>
  </si>
  <si>
    <t>njambifaith@gmail.com</t>
  </si>
  <si>
    <t>Jamaa superm</t>
  </si>
  <si>
    <t xml:space="preserve">James karanja </t>
  </si>
  <si>
    <t>karanjajames@gmail.com</t>
  </si>
  <si>
    <t xml:space="preserve">Opposite Tower Sacco </t>
  </si>
  <si>
    <t xml:space="preserve">Margaret wambui </t>
  </si>
  <si>
    <t>wambuimargaret@gmail.com</t>
  </si>
  <si>
    <t xml:space="preserve">Olkalou secondary school </t>
  </si>
  <si>
    <t xml:space="preserve">Peter muchiri </t>
  </si>
  <si>
    <t>muchiripeter@gmail.com</t>
  </si>
  <si>
    <t xml:space="preserve">Jaguar petrol station </t>
  </si>
  <si>
    <t xml:space="preserve">Judy wambui </t>
  </si>
  <si>
    <t>wambuijudy@gmail.com</t>
  </si>
  <si>
    <t xml:space="preserve">Francis Njogu </t>
  </si>
  <si>
    <t>njogufrancis@gmail.com</t>
  </si>
  <si>
    <t>Waka</t>
  </si>
  <si>
    <t xml:space="preserve">Hannah njeri </t>
  </si>
  <si>
    <t>njerihannah@gmail.com</t>
  </si>
  <si>
    <t xml:space="preserve">JM hospital </t>
  </si>
  <si>
    <t>Emily Njeri Maina</t>
  </si>
  <si>
    <t>emilynjerimaina1@gmail.com</t>
  </si>
  <si>
    <t>Othaya-Iriaini ward-Kabebero</t>
  </si>
  <si>
    <t>Kelvin Njoki</t>
  </si>
  <si>
    <t>Njokikelvin@gmail.com</t>
  </si>
  <si>
    <t>Kandara</t>
  </si>
  <si>
    <t>Tonny Gikundi</t>
  </si>
  <si>
    <t>Gikunditonny@gmsil.com</t>
  </si>
  <si>
    <t>Jane Munyao</t>
  </si>
  <si>
    <t>Mnyaojane@gmail.com</t>
  </si>
  <si>
    <t>Peter Mutugi Miano</t>
  </si>
  <si>
    <t>Miaonmutugipe@gmail.com</t>
  </si>
  <si>
    <t>Paul Murugi Githinji</t>
  </si>
  <si>
    <t>Githinjipaul@gmail.com</t>
  </si>
  <si>
    <t>Mwaurarea@gmail.com</t>
  </si>
  <si>
    <t>Gatura</t>
  </si>
  <si>
    <t>Isaya Joseph</t>
  </si>
  <si>
    <t>Dhanani Devji</t>
  </si>
  <si>
    <t>hiranibharat206@gmail.com</t>
  </si>
  <si>
    <t xml:space="preserve">Peter Achuti </t>
  </si>
  <si>
    <t>Cyrus Muriuki</t>
  </si>
  <si>
    <t>Muriukicyrus@gmail.com</t>
  </si>
  <si>
    <t>Karisgerald@gmail.com</t>
  </si>
  <si>
    <t>Wycliffe wanyoike</t>
  </si>
  <si>
    <t>Wycliffew@gmail.com</t>
  </si>
  <si>
    <t>Robert Ndungu</t>
  </si>
  <si>
    <t>Ndungurobert@gmail.com</t>
  </si>
  <si>
    <t>Mathew munyao</t>
  </si>
  <si>
    <t>Mathewmuli001@gmail.com</t>
  </si>
  <si>
    <t>Kalawa, kathongo, ndulumoni village</t>
  </si>
  <si>
    <t>Laban Oyieko</t>
  </si>
  <si>
    <t>oyiekolaban@gmail.com</t>
  </si>
  <si>
    <t xml:space="preserve">Kendubay </t>
  </si>
  <si>
    <t>Rehema Wanjala</t>
  </si>
  <si>
    <t>Julie Jusa</t>
  </si>
  <si>
    <t>kirkwakape@gmail.com</t>
  </si>
  <si>
    <t>Kibagenge,Waitaluk location next to Kibagenge  cattle dip</t>
  </si>
  <si>
    <t>Flora</t>
  </si>
  <si>
    <t>Dummyprospect@gmail.com</t>
  </si>
  <si>
    <t xml:space="preserve">Chebarus </t>
  </si>
  <si>
    <t xml:space="preserve">Amos Kimaiyo </t>
  </si>
  <si>
    <t>Lydia</t>
  </si>
  <si>
    <t xml:space="preserve">Chebisas </t>
  </si>
  <si>
    <t xml:space="preserve">Kimaiyo </t>
  </si>
  <si>
    <t>Margret Omondo</t>
  </si>
  <si>
    <t>nabwilemargret@gmail.com</t>
  </si>
  <si>
    <t>Makhele market</t>
  </si>
  <si>
    <t>Zakarie Mohamed Abdisalam</t>
  </si>
  <si>
    <t>Zaki123@gmail.com</t>
  </si>
  <si>
    <t>Jentrix Ouma</t>
  </si>
  <si>
    <t>jentrixouma@gmail.com</t>
  </si>
  <si>
    <t>Ngwelo market</t>
  </si>
  <si>
    <t>Mumi Barasa</t>
  </si>
  <si>
    <t>Darius Ogutu</t>
  </si>
  <si>
    <t>Dariusogutu255@gmail.com</t>
  </si>
  <si>
    <t>Kisauni, mjambere</t>
  </si>
  <si>
    <t>Philemon</t>
  </si>
  <si>
    <t>Hildah</t>
  </si>
  <si>
    <t>LEWIS MAKOKHA</t>
  </si>
  <si>
    <t>SAMWEL KIRENGA</t>
  </si>
  <si>
    <t>Joel Kibeti</t>
  </si>
  <si>
    <t>NANCY KIANIRA</t>
  </si>
  <si>
    <t>ANTONY OGOLA</t>
  </si>
  <si>
    <t>Patrick Obwana</t>
  </si>
  <si>
    <t>MONICAH OCHIENG</t>
  </si>
  <si>
    <t>ELLY OPIYO</t>
  </si>
  <si>
    <t>KIPNGENO EVANS</t>
  </si>
  <si>
    <t>JUSTINE CHANZU</t>
  </si>
  <si>
    <t>SAMUEL GICHOHI</t>
  </si>
  <si>
    <t>RICHARD MILIMO</t>
  </si>
  <si>
    <t>STEPHEN ONGONDI</t>
  </si>
  <si>
    <t>Jesse Simam</t>
  </si>
  <si>
    <t>LISPER NJAGI</t>
  </si>
  <si>
    <t>KIPKOECH PATRICK</t>
  </si>
  <si>
    <t>JONES KUBAI</t>
  </si>
  <si>
    <t>GEORGE ANYANGE</t>
  </si>
  <si>
    <t>SARAH ACHOLA</t>
  </si>
  <si>
    <t>FLORENCE NDURUMO</t>
  </si>
  <si>
    <t>RONALDO ANDIEGO</t>
  </si>
  <si>
    <t>RITA KIDADA</t>
  </si>
  <si>
    <t>DOROTHY TUNYA</t>
  </si>
  <si>
    <t>CYNTHIA IRERI</t>
  </si>
  <si>
    <t>FRANKLINE OKONGO</t>
  </si>
  <si>
    <t>PHILIP KIDZING'O</t>
  </si>
  <si>
    <t>SAMSON WAYODI</t>
  </si>
  <si>
    <t>PHILIP MUTUKU</t>
  </si>
  <si>
    <t>TERESA MAKORI</t>
  </si>
  <si>
    <t>IDD MCHOMBO</t>
  </si>
  <si>
    <t>MILTON WAFULA</t>
  </si>
  <si>
    <t>EDDY OKOTH</t>
  </si>
  <si>
    <t>BRENDA KIBURA</t>
  </si>
  <si>
    <t>CHRIS WAKUMONYO</t>
  </si>
  <si>
    <t>DENNIS SAYIA</t>
  </si>
  <si>
    <t>BRIAN WANYAMA</t>
  </si>
  <si>
    <t>DENIS MUNENE</t>
  </si>
  <si>
    <t>BRIAN NABWELA</t>
  </si>
  <si>
    <t>BOOKER OLWALA</t>
  </si>
  <si>
    <t>DAVID WASAMBA</t>
  </si>
  <si>
    <t>NELVIN EREGWA</t>
  </si>
  <si>
    <t>Eric Ingoro</t>
  </si>
  <si>
    <t>PETER ONYANGO</t>
  </si>
  <si>
    <t>christine okello</t>
  </si>
  <si>
    <t>BRIAN NGENO</t>
  </si>
  <si>
    <t>ALI OSMAN</t>
  </si>
  <si>
    <t>NICHOLAS ESEMERE</t>
  </si>
  <si>
    <t>COLINS SHIKOLI</t>
  </si>
  <si>
    <t>ALEX ODERA</t>
  </si>
  <si>
    <t>ALBERT NGUSU</t>
  </si>
  <si>
    <t>BATHOLOMEW KILILO</t>
  </si>
  <si>
    <t>GERALD WAFULA</t>
  </si>
  <si>
    <t>EBUKUT ETUKON</t>
  </si>
  <si>
    <t>SIMON MAKAU</t>
  </si>
  <si>
    <t>KIFAH GEDI</t>
  </si>
  <si>
    <t>MARION BETT</t>
  </si>
  <si>
    <t>MICHAEL MURIITHI</t>
  </si>
  <si>
    <t>RUTH KISILU</t>
  </si>
  <si>
    <t>ERICK MOKUA</t>
  </si>
  <si>
    <t>KEVIN MAKOKHA</t>
  </si>
  <si>
    <t>Emmanuel Sabila</t>
  </si>
  <si>
    <t>JANET ONYIRO</t>
  </si>
  <si>
    <t>Marion Maracha</t>
  </si>
  <si>
    <t>MORRIS MUTISO</t>
  </si>
  <si>
    <t>CAVIN JUMA</t>
  </si>
  <si>
    <t>CELESTINE MUTISO</t>
  </si>
  <si>
    <t>Lilian olando</t>
  </si>
  <si>
    <t>SHALON NDEKE</t>
  </si>
  <si>
    <t>MARGARET KALU</t>
  </si>
  <si>
    <t>DAVID MULWA</t>
  </si>
  <si>
    <t>VIRGINIA NALIAKA</t>
  </si>
  <si>
    <t>HANNINGTON OTIENO</t>
  </si>
  <si>
    <t>MARK KARUNDA</t>
  </si>
  <si>
    <t>VINCENT MACODONGO</t>
  </si>
  <si>
    <t>CLINTON GITHINJI</t>
  </si>
  <si>
    <t>GODFREY MURIUKI</t>
  </si>
  <si>
    <t>SAMUEL WEPUKHULU</t>
  </si>
  <si>
    <t>RACHAEL MWARI</t>
  </si>
  <si>
    <t>Isaac Muhande</t>
  </si>
  <si>
    <t>VINCENT GETUBO</t>
  </si>
  <si>
    <t>PETER MOMANYI</t>
  </si>
  <si>
    <t>sella makutsa</t>
  </si>
  <si>
    <t>Lucy Akinyi</t>
  </si>
  <si>
    <t>FLORENCE TUMBO</t>
  </si>
  <si>
    <t>EVERLYNE OKOBA</t>
  </si>
  <si>
    <t>JOEL SUMBA</t>
  </si>
  <si>
    <t>ANDREW MULI</t>
  </si>
  <si>
    <t>EUNICE FONDO</t>
  </si>
  <si>
    <t>ELIZABETH SAMWEL</t>
  </si>
  <si>
    <t>Linda Omondi</t>
  </si>
  <si>
    <t>Opiyo</t>
  </si>
  <si>
    <t>opiyochambers@gmail.com</t>
  </si>
  <si>
    <t>Delta house,office number 558</t>
  </si>
  <si>
    <t>Installer to say he is doing delivery</t>
  </si>
  <si>
    <t>Yvonne Odede</t>
  </si>
  <si>
    <t>yvonneadede311@gmail.com</t>
  </si>
  <si>
    <t>Kisumu Kona Mbaya</t>
  </si>
  <si>
    <t>BillClinton Kiprotich</t>
  </si>
  <si>
    <t>billclintonkiprotich2006@gmail.com</t>
  </si>
  <si>
    <t>Manu Shop</t>
  </si>
  <si>
    <t xml:space="preserve">Justine kipkorir kiprop </t>
  </si>
  <si>
    <t>kipropjustine120@gmail.com</t>
  </si>
  <si>
    <t>Kiyeng Senior</t>
  </si>
  <si>
    <t>Kiyeng1120@gmail.com</t>
  </si>
  <si>
    <t>Sogomo [urgent]</t>
  </si>
  <si>
    <t xml:space="preserve">Dancan oluoch onyango </t>
  </si>
  <si>
    <t>oluochdancan36@gmail.com</t>
  </si>
  <si>
    <t>Kisumu_ Ringa shopping centre</t>
  </si>
  <si>
    <t>marymugo@gmail.com</t>
  </si>
  <si>
    <t>Muthiga waiyaki way</t>
  </si>
  <si>
    <t>Miriam gucheka</t>
  </si>
  <si>
    <t>Miriam.gucheka01@gmail.com</t>
  </si>
  <si>
    <t>Wangige</t>
  </si>
  <si>
    <t>Kiahuria</t>
  </si>
  <si>
    <t>Simon mayiani ntipapa</t>
  </si>
  <si>
    <t>mayianisymmo@gmail.com</t>
  </si>
  <si>
    <t xml:space="preserve">PCEA CHURCH OPPOSITE AFFORDABLE HOUSING PROJECT </t>
  </si>
  <si>
    <t>PETEROCHIENG1987@GMAIL.COM</t>
  </si>
  <si>
    <t>RONGO- NEAR RONGO SUCESS ACADEMY</t>
  </si>
  <si>
    <t>Sylvia Nanjala</t>
  </si>
  <si>
    <t>sylviananjala7@gmail.com</t>
  </si>
  <si>
    <t>Denis odhiambo</t>
  </si>
  <si>
    <t>dennisodhiambo410@gmail.com</t>
  </si>
  <si>
    <t>Gem Akala</t>
  </si>
  <si>
    <t>Lawrence opiyo abila</t>
  </si>
  <si>
    <t>abilalawrence@gmail.com</t>
  </si>
  <si>
    <t>Nyakach sigoti</t>
  </si>
  <si>
    <t>Caroline macharia</t>
  </si>
  <si>
    <t>carolinemcharia@gmail.com</t>
  </si>
  <si>
    <t xml:space="preserve">Flyover </t>
  </si>
  <si>
    <t>Joseph wahome .</t>
  </si>
  <si>
    <t>kahuaga tea buying center...</t>
  </si>
  <si>
    <t>Josephinekaruga@gmail.com</t>
  </si>
  <si>
    <t xml:space="preserve">Mbalu Thomas </t>
  </si>
  <si>
    <t>Emali town</t>
  </si>
  <si>
    <t xml:space="preserve">Samuel Gitau </t>
  </si>
  <si>
    <t>Stephen kinuthia</t>
  </si>
  <si>
    <t>kinuthiastephen@gmail.com</t>
  </si>
  <si>
    <t xml:space="preserve">Magumu highschool </t>
  </si>
  <si>
    <t>Kanisani stage</t>
  </si>
  <si>
    <t>Twin bird School</t>
  </si>
  <si>
    <t>Joan mwende kiptui</t>
  </si>
  <si>
    <t>0718765500.jm@gmail.com</t>
  </si>
  <si>
    <t>Baruti ngambo</t>
  </si>
  <si>
    <t xml:space="preserve">Michael Okoth </t>
  </si>
  <si>
    <t>frankriobz@gmail.com</t>
  </si>
  <si>
    <t>Maili Nne , Ebenezar Fitness Center</t>
  </si>
  <si>
    <t>Justus Muthama</t>
  </si>
  <si>
    <t>Justososh90@gmail.com</t>
  </si>
  <si>
    <t>Umoja 1 tena estate near oloibon mv sailor apartment</t>
  </si>
  <si>
    <t>Michael Munene</t>
  </si>
  <si>
    <t>michaelmunene24@gmail.com</t>
  </si>
  <si>
    <t>Kimbimbi</t>
  </si>
  <si>
    <t>Joyce Mueni</t>
  </si>
  <si>
    <t>Jmuenikasuki@gmail.com</t>
  </si>
  <si>
    <t>Tracy Kirui</t>
  </si>
  <si>
    <t>Patrick Wambua</t>
  </si>
  <si>
    <t>patrickzinawika06@gmail.com</t>
  </si>
  <si>
    <t xml:space="preserve">kangundo. kawauni </t>
  </si>
  <si>
    <t>DENIS KIPTOO</t>
  </si>
  <si>
    <t>deniskiptoo1002@gmail.com</t>
  </si>
  <si>
    <t>TULON</t>
  </si>
  <si>
    <t>CHRISPINUS BULEMI</t>
  </si>
  <si>
    <t>CAROLINE WANYONYI</t>
  </si>
  <si>
    <t>carolwanyonyi@gmail.com</t>
  </si>
  <si>
    <t>KIBABII, NEXT TO CARDINAL OTUNGA HIGH SCHOOL</t>
  </si>
  <si>
    <t>Everline Mtengo</t>
  </si>
  <si>
    <t>everlinembarak@gmail.com</t>
  </si>
  <si>
    <t>Kilifi Town</t>
  </si>
  <si>
    <t>Biashara Center 1st floor</t>
  </si>
  <si>
    <t>Geoffrey Manyara Muliu</t>
  </si>
  <si>
    <t>manyarajane@gmail.com</t>
  </si>
  <si>
    <t>Kiambu-</t>
  </si>
  <si>
    <t>Gatundu South- Ituru Primary School</t>
  </si>
  <si>
    <t>Felista Kairuthi</t>
  </si>
  <si>
    <t>marrinbee@gmail.com</t>
  </si>
  <si>
    <t>Langata</t>
  </si>
  <si>
    <t>near affordable housing</t>
  </si>
  <si>
    <t>LIMO KOSGEY</t>
  </si>
  <si>
    <t>limokosgey@gmail.com</t>
  </si>
  <si>
    <t>kapsabet {surungai estate}</t>
  </si>
  <si>
    <t>Joel Kirwa</t>
  </si>
  <si>
    <t>kirwajoel50@gmail.com</t>
  </si>
  <si>
    <t>Benard Mutuku</t>
  </si>
  <si>
    <t>vincbena@gmail.com</t>
  </si>
  <si>
    <t>Katangi- Ngumbulu Secondary School</t>
  </si>
  <si>
    <t>Clinton Koech</t>
  </si>
  <si>
    <t>clintonkoech54@gmail.com</t>
  </si>
  <si>
    <t xml:space="preserve">Sotik _Kamungei_kasengei village </t>
  </si>
  <si>
    <t xml:space="preserve">DAVID WAMBUA </t>
  </si>
  <si>
    <t>OMAR BASHIRI</t>
  </si>
  <si>
    <t>kilifi town</t>
  </si>
  <si>
    <t xml:space="preserve">Ephraim Onyango </t>
  </si>
  <si>
    <t>ephraimochola@yahoo.com</t>
  </si>
  <si>
    <t xml:space="preserve">Kisumu Town </t>
  </si>
  <si>
    <t>Mohamed Akbar</t>
  </si>
  <si>
    <t>mhmdakbar@yahoo.com</t>
  </si>
  <si>
    <t>Pangani, kasmani flats near salama towers</t>
  </si>
  <si>
    <t>Augustine Semo</t>
  </si>
  <si>
    <t>Edwin Amani Andrew</t>
  </si>
  <si>
    <t>andre4armani@outlook.com</t>
  </si>
  <si>
    <t>Maliki</t>
  </si>
  <si>
    <t>Eunice Chagwira</t>
  </si>
  <si>
    <t>midevaeunice770@gmail.com</t>
  </si>
  <si>
    <t>Abdulkader Mohamed</t>
  </si>
  <si>
    <t>akmamdani@gmail.com</t>
  </si>
  <si>
    <t xml:space="preserve">Pangani, kasmani flats near salama towers </t>
  </si>
  <si>
    <t>Patrick mungwari</t>
  </si>
  <si>
    <t>Patrickmungwari@gmail.com</t>
  </si>
  <si>
    <t xml:space="preserve">Ack church </t>
  </si>
  <si>
    <t>DAVID WAMBUA</t>
  </si>
  <si>
    <t>DONALD MWENDO</t>
  </si>
  <si>
    <t>Yasmin Issack</t>
  </si>
  <si>
    <t>Joshua Ochieng</t>
  </si>
  <si>
    <t>gazajojo0@gmail.com</t>
  </si>
  <si>
    <t xml:space="preserve">Sambul Primary </t>
  </si>
  <si>
    <t>Janet gichohi</t>
  </si>
  <si>
    <t>Janetgichohi@gmail.com</t>
  </si>
  <si>
    <t xml:space="preserve">Juja </t>
  </si>
  <si>
    <t>Martha Achieng Otieno</t>
  </si>
  <si>
    <t>marthambata@gmail.com</t>
  </si>
  <si>
    <t>Nyalenda  Opposite KAG church</t>
  </si>
  <si>
    <t>Dickson Aika ( URGENT)</t>
  </si>
  <si>
    <t>diksonaika@gmail.com</t>
  </si>
  <si>
    <t>Joska , KANGUNDO road</t>
  </si>
  <si>
    <t>Elizaphan murunga</t>
  </si>
  <si>
    <t>elizaphanmurunga@gmail.com</t>
  </si>
  <si>
    <t>Beverly Amimo</t>
  </si>
  <si>
    <t>beverlyokeyo17@gmail.com</t>
  </si>
  <si>
    <t>BENSON MWAURA MBURU</t>
  </si>
  <si>
    <t>bensonmwauramburu@gmail.com</t>
  </si>
  <si>
    <t>Mamlaka Road, near YWCA opposite Stella Awinja</t>
  </si>
  <si>
    <t>BENARD CHERUIYOT</t>
  </si>
  <si>
    <t>bencherymedical@gmail.com</t>
  </si>
  <si>
    <t>POROR CENTER-ELDAMARAVIN</t>
  </si>
  <si>
    <t>Michael kariuki</t>
  </si>
  <si>
    <t>michaelkariuki8@gmail.com</t>
  </si>
  <si>
    <t xml:space="preserve">Kimbo </t>
  </si>
  <si>
    <t>Levis Andrew</t>
  </si>
  <si>
    <t>levisbwogo818@gmail.com</t>
  </si>
  <si>
    <t>Tyson francis</t>
  </si>
  <si>
    <t>tysofranck@gmail.com</t>
  </si>
  <si>
    <t>Catherine Naliaka</t>
  </si>
  <si>
    <t>catherinenaliaka@gmail.com</t>
  </si>
  <si>
    <t>Namanjalala primary</t>
  </si>
  <si>
    <t>Dennis mwangi</t>
  </si>
  <si>
    <t>deshkadogo177@gmail.com</t>
  </si>
  <si>
    <t>Linus Enock</t>
  </si>
  <si>
    <t>Wangwelino2018@gmail.com</t>
  </si>
  <si>
    <t>Kiprono mike</t>
  </si>
  <si>
    <t>Mikemutai191@gmail.com</t>
  </si>
  <si>
    <t>Emmanuel amiani</t>
  </si>
  <si>
    <t>emmanuelamiani@gmail.com</t>
  </si>
  <si>
    <t>Abdala Baro</t>
  </si>
  <si>
    <t>baroabdalla2@gmail.com</t>
  </si>
  <si>
    <t>Likoni, Mosque</t>
  </si>
  <si>
    <t>Francis ngathuri</t>
  </si>
  <si>
    <t>francisngathuri@gmail.com</t>
  </si>
  <si>
    <t>ngethu thika</t>
  </si>
  <si>
    <t>Obadiah Vincent</t>
  </si>
  <si>
    <t>Vincent.obadiah@gmail.com</t>
  </si>
  <si>
    <t>Magena- kiango- nosaini</t>
  </si>
  <si>
    <t>david wambua</t>
  </si>
  <si>
    <t>rashan owino</t>
  </si>
  <si>
    <t>mnarani</t>
  </si>
  <si>
    <t>josemwaura152@gmail.com</t>
  </si>
  <si>
    <t>Stephen saroni</t>
  </si>
  <si>
    <t>Stephensaroni@gmail.com</t>
  </si>
  <si>
    <t>Mwanahamisi cheguyaso</t>
  </si>
  <si>
    <t>Mwanahamisicheguyaso@gmail.com</t>
  </si>
  <si>
    <t>Mathew Muli Munyao</t>
  </si>
  <si>
    <t>Kalawa- Kathongo Primary School</t>
  </si>
  <si>
    <t xml:space="preserve">Francis Muchiri </t>
  </si>
  <si>
    <t>Francismuchiri46@gmail.com</t>
  </si>
  <si>
    <t>WILLIAM KUTTO</t>
  </si>
  <si>
    <t>williamkutto@gmail.com</t>
  </si>
  <si>
    <t>Segero primary school-ELDORETQUARY</t>
  </si>
  <si>
    <t>Hebron kagema</t>
  </si>
  <si>
    <t>hebronkagema@gmail.com</t>
  </si>
  <si>
    <t>Marmanet</t>
  </si>
  <si>
    <t>Daniel Mwemba</t>
  </si>
  <si>
    <t>baroh07@gmail.com</t>
  </si>
  <si>
    <t xml:space="preserve">St Thomas Primary </t>
  </si>
  <si>
    <t xml:space="preserve">Margaret kimemia </t>
  </si>
  <si>
    <t xml:space="preserve">ISAAC MWANGI </t>
  </si>
  <si>
    <t>isaac0798251930@gmail.com</t>
  </si>
  <si>
    <t>Engineer -Kinja</t>
  </si>
  <si>
    <t>Ali Nasir</t>
  </si>
  <si>
    <t>alinasir@gmail.com</t>
  </si>
  <si>
    <t xml:space="preserve">Kikambala </t>
  </si>
  <si>
    <t>ISAAC MOGAMBI OANGE</t>
  </si>
  <si>
    <t>sethongwae@gmail.com</t>
  </si>
  <si>
    <t>MAGWAGWA COMMUNITY SACCO</t>
  </si>
  <si>
    <t>Mercy Mwende Kyalo</t>
  </si>
  <si>
    <t>mercyb@gmail.com</t>
  </si>
  <si>
    <t xml:space="preserve">Kitengela town </t>
  </si>
  <si>
    <t>Geoge Wafula</t>
  </si>
  <si>
    <t>georgewabombah@gmail.com</t>
  </si>
  <si>
    <t>Maralala</t>
  </si>
  <si>
    <t>kevinwambua723@gmail.com</t>
  </si>
  <si>
    <t>Benjamin kipsang</t>
  </si>
  <si>
    <t>Kipsangbenja@gmail.com</t>
  </si>
  <si>
    <t>Kipkabus</t>
  </si>
  <si>
    <t>Wilfred Ngaruiya Kamuyu</t>
  </si>
  <si>
    <t>wkamuyu@gmail.com</t>
  </si>
  <si>
    <t>Sapele Valley no.6,</t>
  </si>
  <si>
    <t>Shanzu rd.</t>
  </si>
  <si>
    <t>Spring valley on lower kabete rd</t>
  </si>
  <si>
    <t>MAURINE AKOTH</t>
  </si>
  <si>
    <t>maurineakoth34@yahoo.com</t>
  </si>
  <si>
    <t>Between Sangla and Nyamanga Primary school</t>
  </si>
  <si>
    <t>Dennis odhiambo</t>
  </si>
  <si>
    <t>denisodhiambo410@gmail.com</t>
  </si>
  <si>
    <t>Akala Gem</t>
  </si>
  <si>
    <t>Clinton kipyegon koech</t>
  </si>
  <si>
    <t>Sotik</t>
  </si>
  <si>
    <t>Shufaa Kibhudi</t>
  </si>
  <si>
    <t>shufaa@gmail.com</t>
  </si>
  <si>
    <t>Raphael mwathi</t>
  </si>
  <si>
    <t>raphaelmwathi@gmail.com</t>
  </si>
  <si>
    <t>Masii town</t>
  </si>
  <si>
    <t xml:space="preserve">Jacob Muturi </t>
  </si>
  <si>
    <t>Antony munene</t>
  </si>
  <si>
    <t>Daniel muthee</t>
  </si>
  <si>
    <t>danielmuthee@gmail.com</t>
  </si>
  <si>
    <t xml:space="preserve">ELDORET town center </t>
  </si>
  <si>
    <t>Katiba Bakari</t>
  </si>
  <si>
    <t>bakarikatiba@gmail.com</t>
  </si>
  <si>
    <t>Kennedy owili</t>
  </si>
  <si>
    <t>Owilikennedy@gmail.com</t>
  </si>
  <si>
    <t xml:space="preserve">Nyakach sigoti </t>
  </si>
  <si>
    <t>Elijah Obadiah</t>
  </si>
  <si>
    <t>elijahobadiah05@gmail.com</t>
  </si>
  <si>
    <t>Mwongori</t>
  </si>
  <si>
    <t>SANDRA CHEPKIRUI</t>
  </si>
  <si>
    <t>scassan42@gmail.com</t>
  </si>
  <si>
    <t>Ack Imani Guest House</t>
  </si>
  <si>
    <t>Meshack Collins</t>
  </si>
  <si>
    <t>meshackcollins7@gmail.com</t>
  </si>
  <si>
    <t>Lilian Mutua</t>
  </si>
  <si>
    <t>Elizabeth Muhoro</t>
  </si>
  <si>
    <t>elizmuhoro2009@gmail.com</t>
  </si>
  <si>
    <t>Machang'a town</t>
  </si>
  <si>
    <t>Caleb musumba</t>
  </si>
  <si>
    <t>calebmusumba916@gmail.com</t>
  </si>
  <si>
    <t>Mathare Kosovo</t>
  </si>
  <si>
    <t xml:space="preserve">Zeth Onyango </t>
  </si>
  <si>
    <t>Patricia</t>
  </si>
  <si>
    <t>Magobapatricia@gmail.com</t>
  </si>
  <si>
    <t xml:space="preserve">Matayos </t>
  </si>
  <si>
    <t>Alex Matei</t>
  </si>
  <si>
    <t>odindo.am@gmail.com</t>
  </si>
  <si>
    <t>Eldoret.Sugoi</t>
  </si>
  <si>
    <t>Robert Rotich</t>
  </si>
  <si>
    <t>kacoma2018@gmail.com</t>
  </si>
  <si>
    <t xml:space="preserve">Kakamega CBD,Husema Centre </t>
  </si>
  <si>
    <t>Matayos</t>
  </si>
  <si>
    <t>Dianah Cheruto</t>
  </si>
  <si>
    <t>Renson Kimutai</t>
  </si>
  <si>
    <t>Kapkatienya Kingdom</t>
  </si>
  <si>
    <t>Seth Kiplangat</t>
  </si>
  <si>
    <t>Kiplangatseth1@gmail.com</t>
  </si>
  <si>
    <t>Bomet kimulot</t>
  </si>
  <si>
    <t>Peris njiraini</t>
  </si>
  <si>
    <t>Ian Moseti</t>
  </si>
  <si>
    <t>mosetiian@gmail.com</t>
  </si>
  <si>
    <t>Ruiru bypass</t>
  </si>
  <si>
    <t>Daraja Mbili Market</t>
  </si>
  <si>
    <t>Arnesy</t>
  </si>
  <si>
    <t>oduorannacet@gmail.com</t>
  </si>
  <si>
    <t>Peris Njiraini</t>
  </si>
  <si>
    <t>Frances Chepkemei</t>
  </si>
  <si>
    <t>francesbeautypaulor@gmail.com</t>
  </si>
  <si>
    <t>Marketplaza</t>
  </si>
  <si>
    <t>ABIGAEL CHEPCHUMBA</t>
  </si>
  <si>
    <t>SIMON MBITHI</t>
  </si>
  <si>
    <t>mbithisamuel040@gmail.com</t>
  </si>
  <si>
    <t>RONGAI: MANDAZI ROAD</t>
  </si>
  <si>
    <t>Edwin Lorema</t>
  </si>
  <si>
    <t>edwinlorema@gmail.com</t>
  </si>
  <si>
    <t>Kisii University,Gadstar Hostel</t>
  </si>
  <si>
    <t>Arnest</t>
  </si>
  <si>
    <t>Mohamedkair Abdi</t>
  </si>
  <si>
    <t>Adan Ali Mohamed</t>
  </si>
  <si>
    <t>Adanbusle1@gmail.com</t>
  </si>
  <si>
    <t>Busle stage</t>
  </si>
  <si>
    <t>NICHOLAS MSUYKI KAKUI</t>
  </si>
  <si>
    <t>kakuimusyoki@gmail.com</t>
  </si>
  <si>
    <t xml:space="preserve">kyeni 10c ukambani </t>
  </si>
  <si>
    <t>kwasau sub 10c</t>
  </si>
  <si>
    <t xml:space="preserve">kitanga village </t>
  </si>
  <si>
    <t>HENRY MWAURA</t>
  </si>
  <si>
    <t>mwaura.henrie@gmail.com</t>
  </si>
  <si>
    <t>south B</t>
  </si>
  <si>
    <t xml:space="preserve">shopping center </t>
  </si>
  <si>
    <t>Mohamed Bundo</t>
  </si>
  <si>
    <t>bundomohamed877@gmail.com</t>
  </si>
  <si>
    <t>Diani, waruni near gombato boys and dispensaries</t>
  </si>
  <si>
    <t xml:space="preserve">Emmanuel Makumi Kamau </t>
  </si>
  <si>
    <t>ANDREW SIMIYU WAFULA</t>
  </si>
  <si>
    <t>wafulaandrew06@gmail.com</t>
  </si>
  <si>
    <t>kayole</t>
  </si>
  <si>
    <t>Bethwel waigwa</t>
  </si>
  <si>
    <t>bethwelwaingwa@gmail.com</t>
  </si>
  <si>
    <t>Mwiki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</si>
</sst>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_-* #,##0_-;\-* #,##0_-;_-* &quot;-&quot;??_-;_-@_-"/>
    <numFmt numFmtId="166" formatCode="[$-F400]h:mm:ss\ AM/PM"/>
    <numFmt numFmtId="167" formatCode="d/mm/yyyy;@"/>
    <numFmt numFmtId="168" formatCode="h:mm:ss;@"/>
    <numFmt numFmtId="169" formatCode="[$-409]d\-mmm;@"/>
  </numFmts>
  <fonts count="19">
    <font>
      <sz val="11"/>
      <color theme="1"/>
      <name val="Aptos Narrow"/>
      <family val="2"/>
      <scheme val="minor"/>
    </font>
    <font>
      <b/>
      <sz val="11"/>
      <color theme="1"/>
      <name val="Aptos Narrow"/>
      <family val="2"/>
      <scheme val="minor"/>
    </font>
    <font>
      <u/>
      <sz val="11"/>
      <color theme="10"/>
      <name val="Aptos Narrow"/>
      <family val="2"/>
      <scheme val="minor"/>
    </font>
    <font>
      <b/>
      <sz val="12"/>
      <color theme="1"/>
      <name val="Aptos Narrow"/>
      <family val="2"/>
      <scheme val="minor"/>
    </font>
    <font>
      <sz val="11"/>
      <color theme="1"/>
      <name val="Aptos Narrow"/>
      <family val="2"/>
      <scheme val="minor"/>
    </font>
    <font>
      <b/>
      <sz val="11"/>
      <color theme="0"/>
      <name val="Aptos Narrow"/>
      <family val="2"/>
      <scheme val="minor"/>
    </font>
    <font>
      <b/>
      <sz val="10"/>
      <color theme="0"/>
      <name val="Consolas"/>
      <family val="3"/>
    </font>
    <font>
      <b/>
      <sz val="14"/>
      <color theme="1"/>
      <name val="Aptos Narrow"/>
      <family val="2"/>
      <scheme val="minor"/>
    </font>
    <font>
      <b/>
      <sz val="9"/>
      <color theme="1"/>
      <name val="Consolas"/>
      <family val="3"/>
    </font>
    <font>
      <b/>
      <i/>
      <sz val="8"/>
      <color theme="0"/>
      <name val="Consolas"/>
      <family val="3"/>
    </font>
    <font>
      <sz val="10"/>
      <name val="Aptos Narrow"/>
      <family val="2"/>
      <scheme val="minor"/>
    </font>
    <font>
      <sz val="10"/>
      <color theme="1"/>
      <name val="Consolas"/>
      <family val="3"/>
    </font>
    <font>
      <sz val="10"/>
      <color theme="1"/>
      <name val="Aptos Narrow"/>
      <family val="2"/>
      <scheme val="minor"/>
    </font>
    <font>
      <sz val="10"/>
      <color rgb="FFFF0000"/>
      <name val="Aptos Narrow"/>
      <family val="2"/>
      <scheme val="minor"/>
    </font>
    <font>
      <sz val="10"/>
      <color theme="1"/>
      <name val="Calibri"/>
      <family val="2"/>
    </font>
    <font>
      <sz val="11"/>
      <color rgb="FF000000"/>
      <name val="Aptos Narrow"/>
      <family val="2"/>
      <scheme val="minor"/>
    </font>
    <font>
      <sz val="10"/>
      <color rgb="FF000000"/>
      <name val="Aptos Narrow"/>
      <family val="2"/>
    </font>
    <font>
      <sz val="10"/>
      <color rgb="FF9C0006"/>
      <name val="Aptos Narrow"/>
      <family val="2"/>
    </font>
    <font>
      <sz val="11"/>
      <color rgb="FF000000"/>
      <name val="Aptos Narrow"/>
      <family val="2"/>
    </font>
  </fonts>
  <fills count="20">
    <fill>
      <patternFill patternType="none"/>
    </fill>
    <fill>
      <patternFill patternType="gray125"/>
    </fill>
    <fill>
      <patternFill patternType="solid">
        <fgColor rgb="FFC00000"/>
        <bgColor indexed="64"/>
      </patternFill>
    </fill>
    <fill>
      <patternFill patternType="solid">
        <fgColor theme="1" tint="0.499984740745262"/>
        <bgColor indexed="64"/>
      </patternFill>
    </fill>
    <fill>
      <patternFill patternType="solid">
        <fgColor theme="4" tint="0.59999389629810485"/>
        <bgColor indexed="64"/>
      </patternFill>
    </fill>
    <fill>
      <patternFill patternType="solid">
        <fgColor rgb="FF229E78"/>
        <bgColor indexed="64"/>
      </patternFill>
    </fill>
    <fill>
      <patternFill patternType="solid">
        <fgColor theme="5" tint="-0.249977111117893"/>
        <bgColor indexed="64"/>
      </patternFill>
    </fill>
    <fill>
      <patternFill patternType="solid">
        <fgColor theme="4" tint="0.79998168889431442"/>
        <bgColor indexed="64"/>
      </patternFill>
    </fill>
    <fill>
      <patternFill patternType="solid">
        <fgColor theme="0" tint="-0.249977111117893"/>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theme="3" tint="0.749992370372631"/>
        <bgColor indexed="64"/>
      </patternFill>
    </fill>
    <fill>
      <patternFill patternType="solid">
        <fgColor rgb="FFFF0000"/>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rgb="FFFF66FF"/>
        <bgColor rgb="FF000000"/>
      </patternFill>
    </fill>
    <fill>
      <patternFill patternType="solid">
        <fgColor rgb="FFFFC7CE"/>
        <bgColor rgb="FF000000"/>
      </patternFill>
    </fill>
    <fill>
      <patternFill patternType="solid">
        <fgColor rgb="FF00FF00"/>
        <bgColor rgb="FF000000"/>
      </patternFill>
    </fill>
    <fill>
      <patternFill patternType="solid">
        <fgColor rgb="FFFF3300"/>
        <bgColor rgb="FF000000"/>
      </patternFill>
    </fill>
    <fill>
      <patternFill patternType="solid">
        <fgColor rgb="FF99CCFF"/>
        <bgColor rgb="FF000000"/>
      </patternFill>
    </fill>
  </fills>
  <borders count="24">
    <border>
      <left/>
      <right/>
      <top/>
      <bottom/>
      <diagonal/>
    </border>
    <border>
      <left style="medium">
        <color indexed="64"/>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medium">
        <color indexed="64"/>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right/>
      <top style="medium">
        <color indexed="64"/>
      </top>
      <bottom/>
      <diagonal/>
    </border>
    <border>
      <left style="medium">
        <color indexed="64"/>
      </left>
      <right style="medium">
        <color indexed="64"/>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bottom/>
      <diagonal/>
    </border>
    <border>
      <left/>
      <right/>
      <top/>
      <bottom style="medium">
        <color indexed="64"/>
      </bottom>
      <diagonal/>
    </border>
    <border>
      <left style="medium">
        <color indexed="64"/>
      </left>
      <right/>
      <top/>
      <bottom style="medium">
        <color indexed="64"/>
      </bottom>
      <diagonal/>
    </border>
    <border>
      <left/>
      <right style="thin">
        <color rgb="FF000000"/>
      </right>
      <top/>
      <bottom/>
      <diagonal/>
    </border>
  </borders>
  <cellStyleXfs count="4">
    <xf numFmtId="0" fontId="0" fillId="0" borderId="0"/>
    <xf numFmtId="0" fontId="2" fillId="0" borderId="0" applyNumberFormat="0" applyFill="0" applyBorder="0" applyAlignment="0" applyProtection="0"/>
    <xf numFmtId="164" fontId="4" fillId="0" borderId="0" applyFont="0" applyFill="0" applyBorder="0" applyAlignment="0" applyProtection="0"/>
    <xf numFmtId="9" fontId="4" fillId="0" borderId="0" applyFont="0" applyFill="0" applyBorder="0" applyAlignment="0" applyProtection="0"/>
  </cellStyleXfs>
  <cellXfs count="125">
    <xf numFmtId="0" fontId="0" fillId="0" borderId="0" xfId="0"/>
    <xf numFmtId="0" fontId="1" fillId="0" borderId="0" xfId="0" applyFont="1" applyAlignment="1">
      <alignment horizontal="center"/>
    </xf>
    <xf numFmtId="0" fontId="7" fillId="0" borderId="0" xfId="0" applyFont="1"/>
    <xf numFmtId="165" fontId="8" fillId="0" borderId="1" xfId="2" applyNumberFormat="1" applyFont="1" applyBorder="1" applyAlignment="1">
      <alignment horizontal="center"/>
    </xf>
    <xf numFmtId="165" fontId="8" fillId="0" borderId="0" xfId="2" applyNumberFormat="1" applyFont="1" applyBorder="1" applyAlignment="1">
      <alignment horizontal="center"/>
    </xf>
    <xf numFmtId="0" fontId="9" fillId="3" borderId="5" xfId="0" applyFont="1" applyFill="1" applyBorder="1" applyAlignment="1">
      <alignment horizontal="center" vertical="center" wrapText="1"/>
    </xf>
    <xf numFmtId="0" fontId="10" fillId="0" borderId="1" xfId="0" applyFont="1" applyBorder="1"/>
    <xf numFmtId="0" fontId="10" fillId="0" borderId="6" xfId="0" applyFont="1" applyBorder="1" applyAlignment="1">
      <alignment horizontal="center"/>
    </xf>
    <xf numFmtId="0" fontId="10" fillId="0" borderId="0" xfId="0" applyFont="1"/>
    <xf numFmtId="0" fontId="10" fillId="0" borderId="7" xfId="0" applyFont="1" applyBorder="1"/>
    <xf numFmtId="0" fontId="11" fillId="0" borderId="1" xfId="0" applyFont="1" applyBorder="1" applyAlignment="1">
      <alignment horizontal="center"/>
    </xf>
    <xf numFmtId="0" fontId="12" fillId="0" borderId="0" xfId="0" applyFont="1"/>
    <xf numFmtId="0" fontId="13" fillId="0" borderId="1" xfId="0" applyFont="1" applyBorder="1"/>
    <xf numFmtId="0" fontId="13" fillId="0" borderId="6" xfId="0" applyFont="1" applyBorder="1" applyAlignment="1">
      <alignment horizontal="center"/>
    </xf>
    <xf numFmtId="0" fontId="13" fillId="0" borderId="0" xfId="0" applyFont="1"/>
    <xf numFmtId="0" fontId="13" fillId="0" borderId="7" xfId="0" applyFont="1" applyBorder="1"/>
    <xf numFmtId="0" fontId="0" fillId="0" borderId="10" xfId="0" applyBorder="1"/>
    <xf numFmtId="0" fontId="11" fillId="0" borderId="10" xfId="0" applyFont="1" applyBorder="1" applyAlignment="1">
      <alignment horizontal="center"/>
    </xf>
    <xf numFmtId="9" fontId="11" fillId="0" borderId="10" xfId="3" applyFont="1" applyBorder="1" applyAlignment="1">
      <alignment horizontal="center"/>
    </xf>
    <xf numFmtId="0" fontId="9" fillId="3" borderId="2" xfId="0" applyFont="1" applyFill="1" applyBorder="1" applyAlignment="1">
      <alignment horizontal="center" vertical="center" wrapText="1"/>
    </xf>
    <xf numFmtId="0" fontId="9" fillId="3" borderId="3" xfId="0" applyFont="1" applyFill="1" applyBorder="1" applyAlignment="1">
      <alignment horizontal="center" vertical="center" wrapText="1"/>
    </xf>
    <xf numFmtId="0" fontId="9" fillId="3" borderId="9" xfId="0" applyFont="1" applyFill="1" applyBorder="1" applyAlignment="1">
      <alignment horizontal="center" vertical="center" wrapText="1"/>
    </xf>
    <xf numFmtId="14" fontId="0" fillId="0" borderId="0" xfId="0" applyNumberFormat="1"/>
    <xf numFmtId="0" fontId="1" fillId="0" borderId="0" xfId="0" applyFont="1"/>
    <xf numFmtId="14" fontId="1" fillId="0" borderId="0" xfId="0" applyNumberFormat="1" applyFont="1"/>
    <xf numFmtId="0" fontId="1" fillId="4" borderId="0" xfId="0" applyFont="1" applyFill="1"/>
    <xf numFmtId="0" fontId="0" fillId="4" borderId="0" xfId="0" applyFill="1"/>
    <xf numFmtId="166" fontId="1" fillId="0" borderId="0" xfId="0" applyNumberFormat="1" applyFont="1"/>
    <xf numFmtId="166" fontId="0" fillId="0" borderId="0" xfId="0" applyNumberFormat="1"/>
    <xf numFmtId="0" fontId="0" fillId="0" borderId="8" xfId="0" applyBorder="1"/>
    <xf numFmtId="0" fontId="10" fillId="0" borderId="0" xfId="0" applyFont="1" applyAlignment="1">
      <alignment horizontal="center"/>
    </xf>
    <xf numFmtId="0" fontId="2" fillId="0" borderId="0" xfId="1" applyAlignment="1">
      <alignment horizontal="center"/>
    </xf>
    <xf numFmtId="9" fontId="8" fillId="0" borderId="12" xfId="3" applyFont="1" applyBorder="1" applyAlignment="1">
      <alignment horizontal="center"/>
    </xf>
    <xf numFmtId="0" fontId="9" fillId="3" borderId="15" xfId="0" applyFont="1" applyFill="1" applyBorder="1" applyAlignment="1">
      <alignment horizontal="center" vertical="center" wrapText="1"/>
    </xf>
    <xf numFmtId="9" fontId="11" fillId="0" borderId="14" xfId="3" applyFont="1" applyBorder="1" applyAlignment="1">
      <alignment horizontal="center"/>
    </xf>
    <xf numFmtId="9" fontId="11" fillId="0" borderId="16" xfId="3" applyFont="1" applyBorder="1" applyAlignment="1">
      <alignment horizontal="center"/>
    </xf>
    <xf numFmtId="165" fontId="8" fillId="0" borderId="12" xfId="2" applyNumberFormat="1" applyFont="1" applyBorder="1" applyAlignment="1">
      <alignment horizontal="center"/>
    </xf>
    <xf numFmtId="0" fontId="5" fillId="5" borderId="2" xfId="0" applyFont="1" applyFill="1" applyBorder="1" applyAlignment="1">
      <alignment horizontal="center" vertical="center"/>
    </xf>
    <xf numFmtId="0" fontId="5" fillId="5" borderId="4" xfId="0" applyFont="1" applyFill="1" applyBorder="1" applyAlignment="1">
      <alignment horizontal="center" vertical="center"/>
    </xf>
    <xf numFmtId="0" fontId="5" fillId="5" borderId="3" xfId="0" applyFont="1" applyFill="1" applyBorder="1" applyAlignment="1">
      <alignment horizontal="center" vertical="center"/>
    </xf>
    <xf numFmtId="0" fontId="5" fillId="5" borderId="9" xfId="0" applyFont="1" applyFill="1" applyBorder="1" applyAlignment="1">
      <alignment horizontal="center" vertical="center"/>
    </xf>
    <xf numFmtId="0" fontId="5" fillId="5" borderId="11" xfId="0" applyFont="1" applyFill="1" applyBorder="1" applyAlignment="1">
      <alignment horizontal="center" vertical="center"/>
    </xf>
    <xf numFmtId="0" fontId="5" fillId="5" borderId="12" xfId="0" applyFont="1" applyFill="1" applyBorder="1" applyAlignment="1">
      <alignment horizontal="center" vertical="center"/>
    </xf>
    <xf numFmtId="0" fontId="5" fillId="5" borderId="13" xfId="0" applyFont="1" applyFill="1" applyBorder="1" applyAlignment="1">
      <alignment horizontal="center" vertical="center"/>
    </xf>
    <xf numFmtId="0" fontId="9" fillId="6" borderId="3" xfId="0" applyFont="1" applyFill="1" applyBorder="1" applyAlignment="1">
      <alignment horizontal="center" vertical="center" wrapText="1"/>
    </xf>
    <xf numFmtId="16" fontId="1" fillId="7" borderId="0" xfId="0" applyNumberFormat="1" applyFont="1" applyFill="1"/>
    <xf numFmtId="9" fontId="11" fillId="0" borderId="17" xfId="3" applyFont="1" applyBorder="1" applyAlignment="1">
      <alignment horizontal="center"/>
    </xf>
    <xf numFmtId="0" fontId="11" fillId="0" borderId="18" xfId="0" applyFont="1" applyBorder="1" applyAlignment="1">
      <alignment horizontal="center"/>
    </xf>
    <xf numFmtId="0" fontId="6" fillId="8" borderId="0" xfId="0" applyFont="1" applyFill="1" applyAlignment="1">
      <alignment horizontal="center"/>
    </xf>
    <xf numFmtId="0" fontId="9" fillId="8" borderId="0" xfId="0" applyFont="1" applyFill="1" applyAlignment="1">
      <alignment horizontal="center" vertical="center" wrapText="1"/>
    </xf>
    <xf numFmtId="9" fontId="11" fillId="8" borderId="0" xfId="3" applyFont="1" applyFill="1" applyBorder="1" applyAlignment="1">
      <alignment horizontal="center"/>
    </xf>
    <xf numFmtId="0" fontId="0" fillId="8" borderId="0" xfId="0" applyFill="1"/>
    <xf numFmtId="9" fontId="11" fillId="9" borderId="18" xfId="3" applyFont="1" applyFill="1" applyBorder="1" applyAlignment="1">
      <alignment horizontal="center"/>
    </xf>
    <xf numFmtId="0" fontId="0" fillId="9" borderId="0" xfId="0" applyFill="1"/>
    <xf numFmtId="167" fontId="0" fillId="0" borderId="0" xfId="0" applyNumberFormat="1"/>
    <xf numFmtId="168" fontId="0" fillId="0" borderId="0" xfId="0" applyNumberFormat="1"/>
    <xf numFmtId="168" fontId="1" fillId="0" borderId="0" xfId="0" applyNumberFormat="1" applyFont="1"/>
    <xf numFmtId="0" fontId="1" fillId="0" borderId="0" xfId="0" applyFont="1" applyAlignment="1">
      <alignment horizontal="center" vertical="center"/>
    </xf>
    <xf numFmtId="0" fontId="0" fillId="0" borderId="0" xfId="0" applyAlignment="1">
      <alignment horizontal="center" vertical="center"/>
    </xf>
    <xf numFmtId="0" fontId="14" fillId="0" borderId="8" xfId="0" applyFont="1" applyBorder="1" applyAlignment="1">
      <alignment horizontal="center" vertical="center"/>
    </xf>
    <xf numFmtId="0" fontId="12" fillId="0" borderId="0" xfId="0" applyFont="1" applyAlignment="1">
      <alignment horizontal="center" vertical="center"/>
    </xf>
    <xf numFmtId="0" fontId="0" fillId="10" borderId="0" xfId="0" applyFill="1"/>
    <xf numFmtId="169" fontId="3" fillId="8" borderId="0" xfId="0" applyNumberFormat="1" applyFont="1" applyFill="1"/>
    <xf numFmtId="0" fontId="11" fillId="0" borderId="8" xfId="0" applyFont="1" applyBorder="1" applyAlignment="1">
      <alignment horizontal="center"/>
    </xf>
    <xf numFmtId="9" fontId="11" fillId="0" borderId="8" xfId="3" applyFont="1" applyBorder="1" applyAlignment="1">
      <alignment horizontal="center"/>
    </xf>
    <xf numFmtId="167" fontId="1" fillId="0" borderId="0" xfId="0" applyNumberFormat="1" applyFont="1"/>
    <xf numFmtId="0" fontId="7" fillId="5" borderId="8" xfId="0" applyFont="1" applyFill="1" applyBorder="1"/>
    <xf numFmtId="168" fontId="7" fillId="5" borderId="8" xfId="0" applyNumberFormat="1" applyFont="1" applyFill="1" applyBorder="1"/>
    <xf numFmtId="167" fontId="0" fillId="0" borderId="8" xfId="0" applyNumberFormat="1" applyBorder="1"/>
    <xf numFmtId="168" fontId="0" fillId="0" borderId="8" xfId="0" applyNumberFormat="1" applyBorder="1"/>
    <xf numFmtId="20" fontId="0" fillId="0" borderId="0" xfId="0" applyNumberFormat="1"/>
    <xf numFmtId="21" fontId="0" fillId="0" borderId="0" xfId="0" applyNumberFormat="1"/>
    <xf numFmtId="19" fontId="0" fillId="0" borderId="0" xfId="0" applyNumberFormat="1"/>
    <xf numFmtId="11" fontId="0" fillId="0" borderId="0" xfId="0" applyNumberFormat="1"/>
    <xf numFmtId="0" fontId="1" fillId="11" borderId="0" xfId="0" applyFont="1" applyFill="1"/>
    <xf numFmtId="0" fontId="0" fillId="11" borderId="0" xfId="0" applyFill="1"/>
    <xf numFmtId="0" fontId="0" fillId="11" borderId="8" xfId="0" applyFill="1" applyBorder="1"/>
    <xf numFmtId="21" fontId="0" fillId="0" borderId="8" xfId="0" applyNumberFormat="1" applyBorder="1"/>
    <xf numFmtId="19" fontId="0" fillId="0" borderId="8" xfId="0" applyNumberFormat="1" applyBorder="1"/>
    <xf numFmtId="0" fontId="0" fillId="0" borderId="19" xfId="0" applyBorder="1"/>
    <xf numFmtId="0" fontId="15" fillId="0" borderId="19" xfId="0" applyFont="1" applyBorder="1"/>
    <xf numFmtId="0" fontId="11" fillId="0" borderId="19" xfId="0" applyFont="1" applyBorder="1" applyAlignment="1">
      <alignment horizontal="center"/>
    </xf>
    <xf numFmtId="0" fontId="11" fillId="0" borderId="6" xfId="0" applyFont="1" applyBorder="1" applyAlignment="1">
      <alignment horizontal="center"/>
    </xf>
    <xf numFmtId="9" fontId="11" fillId="0" borderId="19" xfId="3" applyFont="1" applyBorder="1" applyAlignment="1">
      <alignment horizontal="center"/>
    </xf>
    <xf numFmtId="0" fontId="11" fillId="0" borderId="20" xfId="0" applyFont="1" applyBorder="1" applyAlignment="1">
      <alignment horizontal="center"/>
    </xf>
    <xf numFmtId="9" fontId="11" fillId="0" borderId="6" xfId="3" applyFont="1" applyBorder="1" applyAlignment="1">
      <alignment horizontal="center"/>
    </xf>
    <xf numFmtId="9" fontId="11" fillId="9" borderId="20" xfId="3" applyFont="1" applyFill="1" applyBorder="1" applyAlignment="1">
      <alignment horizontal="center"/>
    </xf>
    <xf numFmtId="0" fontId="6" fillId="9" borderId="13" xfId="0" applyFont="1" applyFill="1" applyBorder="1" applyAlignment="1">
      <alignment horizontal="center"/>
    </xf>
    <xf numFmtId="0" fontId="9" fillId="3" borderId="16" xfId="0" applyFont="1" applyFill="1" applyBorder="1" applyAlignment="1">
      <alignment horizontal="center" vertical="center" wrapText="1"/>
    </xf>
    <xf numFmtId="0" fontId="9" fillId="3" borderId="21"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9" fillId="3" borderId="22" xfId="0" applyFont="1" applyFill="1" applyBorder="1" applyAlignment="1">
      <alignment horizontal="center" vertical="center" wrapText="1"/>
    </xf>
    <xf numFmtId="0" fontId="9" fillId="9" borderId="21" xfId="0" applyFont="1" applyFill="1" applyBorder="1" applyAlignment="1">
      <alignment horizontal="center" vertical="center" wrapText="1"/>
    </xf>
    <xf numFmtId="165" fontId="8" fillId="0" borderId="8" xfId="2" applyNumberFormat="1" applyFont="1" applyBorder="1" applyAlignment="1">
      <alignment horizontal="center"/>
    </xf>
    <xf numFmtId="9" fontId="8" fillId="0" borderId="8" xfId="3" applyFont="1" applyBorder="1" applyAlignment="1">
      <alignment horizontal="center"/>
    </xf>
    <xf numFmtId="9" fontId="8" fillId="8" borderId="8" xfId="3" applyFont="1" applyFill="1" applyBorder="1" applyAlignment="1">
      <alignment horizontal="center"/>
    </xf>
    <xf numFmtId="9" fontId="8" fillId="9" borderId="8" xfId="3" applyFont="1" applyFill="1" applyBorder="1" applyAlignment="1">
      <alignment horizontal="center"/>
    </xf>
    <xf numFmtId="0" fontId="7" fillId="13" borderId="8" xfId="0" applyFont="1" applyFill="1" applyBorder="1"/>
    <xf numFmtId="16" fontId="1" fillId="7" borderId="8" xfId="0" applyNumberFormat="1" applyFont="1" applyFill="1" applyBorder="1"/>
    <xf numFmtId="0" fontId="9" fillId="12" borderId="21" xfId="0" applyFont="1" applyFill="1" applyBorder="1" applyAlignment="1">
      <alignment horizontal="center" vertical="center" wrapText="1"/>
    </xf>
    <xf numFmtId="0" fontId="11" fillId="8" borderId="10" xfId="0" applyFont="1" applyFill="1" applyBorder="1" applyAlignment="1">
      <alignment horizontal="center"/>
    </xf>
    <xf numFmtId="0" fontId="11" fillId="14" borderId="10" xfId="0" applyFont="1" applyFill="1" applyBorder="1" applyAlignment="1">
      <alignment horizontal="center"/>
    </xf>
    <xf numFmtId="3" fontId="0" fillId="0" borderId="0" xfId="0" applyNumberFormat="1"/>
    <xf numFmtId="0" fontId="6" fillId="2" borderId="2" xfId="0" applyFont="1" applyFill="1" applyBorder="1" applyAlignment="1">
      <alignment horizontal="center"/>
    </xf>
    <xf numFmtId="0" fontId="6" fillId="2" borderId="3" xfId="0" applyFont="1" applyFill="1" applyBorder="1" applyAlignment="1">
      <alignment horizontal="center"/>
    </xf>
    <xf numFmtId="0" fontId="6" fillId="2" borderId="13" xfId="0" applyFont="1" applyFill="1" applyBorder="1" applyAlignment="1">
      <alignment horizontal="center"/>
    </xf>
    <xf numFmtId="0" fontId="6" fillId="2" borderId="11" xfId="0" applyFont="1" applyFill="1" applyBorder="1" applyAlignment="1">
      <alignment horizontal="center"/>
    </xf>
    <xf numFmtId="0" fontId="0" fillId="0" borderId="0" xfId="0" applyAlignment="1">
      <alignment horizontal="left"/>
    </xf>
    <xf numFmtId="14" fontId="16" fillId="0" borderId="0" xfId="0" applyNumberFormat="1" applyFont="1" applyAlignment="1">
      <alignment horizontal="left"/>
    </xf>
    <xf numFmtId="0" fontId="16" fillId="0" borderId="0" xfId="0" applyFont="1" applyAlignment="1">
      <alignment horizontal="left"/>
    </xf>
    <xf numFmtId="20" fontId="16" fillId="0" borderId="0" xfId="0" applyNumberFormat="1" applyFont="1" applyAlignment="1">
      <alignment horizontal="left"/>
    </xf>
    <xf numFmtId="0" fontId="16" fillId="15" borderId="0" xfId="0" applyFont="1" applyFill="1" applyAlignment="1">
      <alignment horizontal="left"/>
    </xf>
    <xf numFmtId="0" fontId="16" fillId="17" borderId="0" xfId="0" applyFont="1" applyFill="1" applyAlignment="1">
      <alignment horizontal="left"/>
    </xf>
    <xf numFmtId="19" fontId="16" fillId="0" borderId="0" xfId="0" applyNumberFormat="1" applyFont="1" applyAlignment="1">
      <alignment horizontal="left"/>
    </xf>
    <xf numFmtId="0" fontId="17" fillId="16" borderId="0" xfId="0" applyFont="1" applyFill="1" applyAlignment="1">
      <alignment horizontal="left"/>
    </xf>
    <xf numFmtId="0" fontId="16" fillId="18" borderId="0" xfId="0" applyFont="1" applyFill="1" applyAlignment="1">
      <alignment horizontal="left"/>
    </xf>
    <xf numFmtId="14" fontId="16" fillId="0" borderId="0" xfId="0" applyNumberFormat="1" applyFont="1" applyAlignment="1">
      <alignment horizontal="left"/>
    </xf>
    <xf numFmtId="0" fontId="16" fillId="0" borderId="0" xfId="0" applyFont="1" applyAlignment="1">
      <alignment horizontal="left"/>
    </xf>
    <xf numFmtId="0" fontId="17" fillId="16" borderId="0" xfId="0" applyFont="1" applyFill="1" applyAlignment="1">
      <alignment horizontal="left"/>
    </xf>
    <xf numFmtId="20" fontId="16" fillId="0" borderId="23" xfId="0" applyNumberFormat="1" applyFont="1" applyBorder="1" applyAlignment="1">
      <alignment horizontal="left"/>
    </xf>
    <xf numFmtId="0" fontId="16" fillId="18" borderId="0" xfId="0" applyFont="1" applyFill="1" applyAlignment="1">
      <alignment horizontal="left"/>
    </xf>
    <xf numFmtId="19" fontId="16" fillId="0" borderId="0" xfId="0" applyNumberFormat="1" applyFont="1" applyAlignment="1">
      <alignment horizontal="left"/>
    </xf>
    <xf numFmtId="0" fontId="16" fillId="19" borderId="0" xfId="0" applyFont="1" applyFill="1" applyAlignment="1">
      <alignment horizontal="left"/>
    </xf>
    <xf numFmtId="0" fontId="16" fillId="17" borderId="0" xfId="0" applyFont="1" applyFill="1" applyAlignment="1">
      <alignment horizontal="left"/>
    </xf>
    <xf numFmtId="0" fontId="18" fillId="0" borderId="0" xfId="0" applyFont="1"/>
  </cellXfs>
  <cellStyles count="4">
    <cellStyle name="Comma" xfId="2" builtinId="3"/>
    <cellStyle name="Hyperlink" xfId="1" builtinId="8"/>
    <cellStyle name="Normal" xfId="0" builtinId="0"/>
    <cellStyle name="Percent" xfId="3" builtinId="5"/>
  </cellStyles>
  <dxfs count="19">
    <dxf>
      <font>
        <color rgb="FF9C0006"/>
      </font>
    </dxf>
    <dxf>
      <font>
        <color rgb="FF9C0006"/>
      </font>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229E7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20/07/relationships/rdRichValueWebImage" Target="richData/rdRichValueWebImage.xml"/><Relationship Id="rId18" Type="http://schemas.microsoft.com/office/2017/06/relationships/rdSupportingPropertyBagStructure" Target="richData/rdsupportingpropertybagstructure.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sheetMetadata" Target="metadata.xml"/><Relationship Id="rId17" Type="http://schemas.microsoft.com/office/2017/06/relationships/richStyles" Target="richData/richStyles.xml"/><Relationship Id="rId2" Type="http://schemas.openxmlformats.org/officeDocument/2006/relationships/worksheet" Target="worksheets/sheet2.xml"/><Relationship Id="rId16" Type="http://schemas.microsoft.com/office/2017/06/relationships/rdArray" Target="richData/rdarray.xml"/><Relationship Id="rId20"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microsoft.com/office/2017/06/relationships/rdRichValueStructure" Target="richData/rdrichvaluestructure.xml"/><Relationship Id="rId10" Type="http://schemas.openxmlformats.org/officeDocument/2006/relationships/styles" Target="styles.xml"/><Relationship Id="rId19" Type="http://schemas.microsoft.com/office/2017/06/relationships/rdSupportingPropertyBag" Target="richData/rdsupportingpropertybag.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06/relationships/rdRichValue" Target="richData/rdrichvalue.xml"/></Relationships>
</file>

<file path=xl/richData/_rels/rdRichValueWebImage.xml.rels><?xml version="1.0" encoding="UTF-8" standalone="yes"?>
<Relationships xmlns="http://schemas.openxmlformats.org/package/2006/relationships"><Relationship Id="rId26" Type="http://schemas.openxmlformats.org/officeDocument/2006/relationships/hyperlink" Target="https://www.bing.com/images/search?form=xlimg&amp;q=Kakamega%20County" TargetMode="External"/><Relationship Id="rId21" Type="http://schemas.openxmlformats.org/officeDocument/2006/relationships/hyperlink" Target="https://www.bing.com/th?id=OSK.TARFISW5lLy-EONXdk3k9OIx8YIcIq5pJUW_l4XoxZc&amp;qlt=95" TargetMode="External"/><Relationship Id="rId42" Type="http://schemas.openxmlformats.org/officeDocument/2006/relationships/hyperlink" Target="https://www.bing.com/images/search?form=xlimg&amp;q=Mandera" TargetMode="External"/><Relationship Id="rId47" Type="http://schemas.openxmlformats.org/officeDocument/2006/relationships/hyperlink" Target="https://www.bing.com/th?id=OSK.fa4b0dcc6465097df6cf57c93342916a&amp;qlt=95" TargetMode="External"/><Relationship Id="rId63" Type="http://schemas.openxmlformats.org/officeDocument/2006/relationships/hyperlink" Target="https://www.bing.com/th?id=OSK.3f0bca5152d921b60ba454fd32beb6fa&amp;qlt=95" TargetMode="External"/><Relationship Id="rId68" Type="http://schemas.openxmlformats.org/officeDocument/2006/relationships/hyperlink" Target="https://www.bing.com/images/search?form=xlimg&amp;q=Siaya" TargetMode="External"/><Relationship Id="rId84" Type="http://schemas.openxmlformats.org/officeDocument/2006/relationships/hyperlink" Target="https://www.bing.com/images/search?form=xlimg&amp;q=Busia%20County" TargetMode="External"/><Relationship Id="rId89" Type="http://schemas.openxmlformats.org/officeDocument/2006/relationships/hyperlink" Target="https://www.bing.com/th?id=OSK.717d1862f234bafb172ec5ea66624828&amp;qlt=95" TargetMode="External"/><Relationship Id="rId16" Type="http://schemas.openxmlformats.org/officeDocument/2006/relationships/hyperlink" Target="https://www.bing.com/images/search?form=xlimg&amp;q=Chuka,%20Kenya" TargetMode="External"/><Relationship Id="rId11" Type="http://schemas.openxmlformats.org/officeDocument/2006/relationships/hyperlink" Target="https://www.bing.com/th?id=OSK.4d219fdf2ba25cb712bf1c489ea3a610&amp;qlt=95" TargetMode="External"/><Relationship Id="rId32" Type="http://schemas.openxmlformats.org/officeDocument/2006/relationships/hyperlink" Target="https://www.bing.com/images/search?form=xlimg&amp;q=Homa%20Bay" TargetMode="External"/><Relationship Id="rId37" Type="http://schemas.openxmlformats.org/officeDocument/2006/relationships/hyperlink" Target="https://www.bing.com/th?id=OSK.eb46f5a03ac1383d4ecd330fcd67479f&amp;qlt=95" TargetMode="External"/><Relationship Id="rId53" Type="http://schemas.openxmlformats.org/officeDocument/2006/relationships/hyperlink" Target="https://www.bing.com/th?id=OSK.97cf8240afea7f36d3fdbb4016d2ae06&amp;qlt=95" TargetMode="External"/><Relationship Id="rId58" Type="http://schemas.openxmlformats.org/officeDocument/2006/relationships/hyperlink" Target="https://www.bing.com/images/search?form=xlimg&amp;q=Kiambu" TargetMode="External"/><Relationship Id="rId74" Type="http://schemas.openxmlformats.org/officeDocument/2006/relationships/hyperlink" Target="https://www.bing.com/images/search?form=xlimg&amp;q=Murang'a%20County" TargetMode="External"/><Relationship Id="rId79" Type="http://schemas.openxmlformats.org/officeDocument/2006/relationships/hyperlink" Target="https://www.bing.com/th?id=OSK.f782578f1362226e14b290307fbb8a40&amp;qlt=95" TargetMode="External"/><Relationship Id="rId5" Type="http://schemas.openxmlformats.org/officeDocument/2006/relationships/hyperlink" Target="https://www.bing.com/th?id=OSK.1B_pJwXGAQhQ0pZie-gF0Z-u2_IyXcpulszlkc3_A5A&amp;qlt=95" TargetMode="External"/><Relationship Id="rId90" Type="http://schemas.openxmlformats.org/officeDocument/2006/relationships/hyperlink" Target="https://www.bing.com/images/search?form=xlimg&amp;q=Malindi" TargetMode="External"/><Relationship Id="rId14" Type="http://schemas.openxmlformats.org/officeDocument/2006/relationships/hyperlink" Target="https://www.bing.com/images/search?form=xlimg&amp;q=Nairobi%20City%20County" TargetMode="External"/><Relationship Id="rId22" Type="http://schemas.openxmlformats.org/officeDocument/2006/relationships/hyperlink" Target="https://www.bing.com/images/search?form=xlimg&amp;q=Nakuru" TargetMode="External"/><Relationship Id="rId27" Type="http://schemas.openxmlformats.org/officeDocument/2006/relationships/hyperlink" Target="https://www.bing.com/th?id=OSK.44cb6a4b43bb8ea99d7a166b4c9bdc41&amp;qlt=95" TargetMode="External"/><Relationship Id="rId30" Type="http://schemas.openxmlformats.org/officeDocument/2006/relationships/hyperlink" Target="https://www.bing.com/images/search?form=xlimg&amp;q=Migori" TargetMode="External"/><Relationship Id="rId35" Type="http://schemas.openxmlformats.org/officeDocument/2006/relationships/hyperlink" Target="https://www.bing.com/th?id=OSK.d5a95e43f8469ea4180b23e3e8bfebd1&amp;qlt=95" TargetMode="External"/><Relationship Id="rId43" Type="http://schemas.openxmlformats.org/officeDocument/2006/relationships/hyperlink" Target="https://www.bing.com/th?id=OSK.8edfbcb9f7a293a49069c8b7875f7c4e&amp;qlt=95" TargetMode="External"/><Relationship Id="rId48" Type="http://schemas.openxmlformats.org/officeDocument/2006/relationships/hyperlink" Target="https://www.bing.com/images/search?form=xlimg&amp;q=Machakos" TargetMode="External"/><Relationship Id="rId56" Type="http://schemas.openxmlformats.org/officeDocument/2006/relationships/hyperlink" Target="https://www.bing.com/images/search?form=xlimg&amp;q=Eldoret" TargetMode="External"/><Relationship Id="rId64" Type="http://schemas.openxmlformats.org/officeDocument/2006/relationships/hyperlink" Target="https://www.bing.com/images/search?form=xlimg&amp;q=Kwale" TargetMode="External"/><Relationship Id="rId69" Type="http://schemas.openxmlformats.org/officeDocument/2006/relationships/hyperlink" Target="https://www.bing.com/th?id=OSK.66642edf6844892bbeef2c4ba5266cec&amp;qlt=95" TargetMode="External"/><Relationship Id="rId77" Type="http://schemas.openxmlformats.org/officeDocument/2006/relationships/hyperlink" Target="https://www.bing.com/th?id=OSK.caddb47f13ecc4ec1eabc81bf551b168&amp;qlt=95" TargetMode="External"/><Relationship Id="rId8" Type="http://schemas.openxmlformats.org/officeDocument/2006/relationships/hyperlink" Target="https://www.bing.com/images/search?form=xlimg&amp;q=Mombasa%20County" TargetMode="External"/><Relationship Id="rId51" Type="http://schemas.openxmlformats.org/officeDocument/2006/relationships/hyperlink" Target="https://www.bing.com/th?id=OSK.0970459177e6c49c3b1ac3c921f34daf&amp;qlt=95" TargetMode="External"/><Relationship Id="rId72" Type="http://schemas.openxmlformats.org/officeDocument/2006/relationships/hyperlink" Target="https://www.bing.com/images/search?form=xlimg&amp;q=Murang'a" TargetMode="External"/><Relationship Id="rId80" Type="http://schemas.openxmlformats.org/officeDocument/2006/relationships/hyperlink" Target="https://www.bing.com/images/search?form=xlimg&amp;q=Kilifi%20County" TargetMode="External"/><Relationship Id="rId85" Type="http://schemas.openxmlformats.org/officeDocument/2006/relationships/hyperlink" Target="https://www.bing.com/th?id=OSK.47502204f8944a0d3afff2282c97e451&amp;qlt=95" TargetMode="External"/><Relationship Id="rId3" Type="http://schemas.openxmlformats.org/officeDocument/2006/relationships/hyperlink" Target="https://www.bing.com/th?id=OSK.6e95c46a42803bc1da6f93b4920c9938&amp;qlt=95" TargetMode="External"/><Relationship Id="rId12" Type="http://schemas.openxmlformats.org/officeDocument/2006/relationships/hyperlink" Target="https://www.bing.com/images/search?form=xlimg&amp;q=Nairobi" TargetMode="External"/><Relationship Id="rId17" Type="http://schemas.openxmlformats.org/officeDocument/2006/relationships/hyperlink" Target="https://www.bing.com/th?id=OSK.ff44f858924a4b0a01ed6851ba6ba968&amp;qlt=95" TargetMode="External"/><Relationship Id="rId25" Type="http://schemas.openxmlformats.org/officeDocument/2006/relationships/hyperlink" Target="https://www.bing.com/th?id=OSK.1ed025c6641257b31387b08b01c7c162&amp;qlt=95" TargetMode="External"/><Relationship Id="rId33" Type="http://schemas.openxmlformats.org/officeDocument/2006/relationships/hyperlink" Target="https://www.bing.com/th?id=OSK.b9f0c93416cb28a5f692d2313335b527&amp;qlt=95" TargetMode="External"/><Relationship Id="rId38" Type="http://schemas.openxmlformats.org/officeDocument/2006/relationships/hyperlink" Target="https://www.bing.com/images/search?form=xlimg&amp;q=Kericho" TargetMode="External"/><Relationship Id="rId46" Type="http://schemas.openxmlformats.org/officeDocument/2006/relationships/hyperlink" Target="https://www.bing.com/images/search?form=xlimg&amp;q=Machakos%20County" TargetMode="External"/><Relationship Id="rId59" Type="http://schemas.openxmlformats.org/officeDocument/2006/relationships/hyperlink" Target="https://www.bing.com/th?id=OSK.57d6184b4cb38e077356efb32ac337be&amp;qlt=95" TargetMode="External"/><Relationship Id="rId67" Type="http://schemas.openxmlformats.org/officeDocument/2006/relationships/hyperlink" Target="https://www.bing.com/th?id=OSK.d482c7aa1e959fe081ee025173b42684&amp;qlt=95" TargetMode="External"/><Relationship Id="rId20" Type="http://schemas.openxmlformats.org/officeDocument/2006/relationships/hyperlink" Target="https://www.bing.com/images/search?form=xlimg&amp;q=Nakuru%20County" TargetMode="External"/><Relationship Id="rId41" Type="http://schemas.openxmlformats.org/officeDocument/2006/relationships/hyperlink" Target="https://www.bing.com/th?id=OSK.ae6aba7cb6acd1f411dee93c2ac4a8e9&amp;qlt=95" TargetMode="External"/><Relationship Id="rId54" Type="http://schemas.openxmlformats.org/officeDocument/2006/relationships/hyperlink" Target="https://www.bing.com/images/search?form=xlimg&amp;q=Luanda" TargetMode="External"/><Relationship Id="rId62" Type="http://schemas.openxmlformats.org/officeDocument/2006/relationships/hyperlink" Target="https://www.bing.com/images/search?form=xlimg&amp;q=Ruiru" TargetMode="External"/><Relationship Id="rId70" Type="http://schemas.openxmlformats.org/officeDocument/2006/relationships/hyperlink" Target="https://www.bing.com/images/search?form=xlimg&amp;q=Siaya%20County" TargetMode="External"/><Relationship Id="rId75" Type="http://schemas.openxmlformats.org/officeDocument/2006/relationships/hyperlink" Target="https://www.bing.com/th?id=OSK.f6dc2885efd993628f9d1fcc5d1a21d0&amp;qlt=95" TargetMode="External"/><Relationship Id="rId83" Type="http://schemas.openxmlformats.org/officeDocument/2006/relationships/hyperlink" Target="https://www.bing.com/th?id=OSK._ufOlbG5FP7sgmvp2SCGhn_RvtwSQ2OZ9gkpusbv9m4&amp;qlt=95" TargetMode="External"/><Relationship Id="rId88" Type="http://schemas.openxmlformats.org/officeDocument/2006/relationships/hyperlink" Target="https://www.bing.com/images/search?form=xlimg&amp;q=Voi" TargetMode="External"/><Relationship Id="rId1" Type="http://schemas.openxmlformats.org/officeDocument/2006/relationships/hyperlink" Target="https://www.bing.com/th?id=OSK.AqDBIUexkNcRHQOO2Hy7hOVy9ECq2oHyx1Vy9EIHr0Y&amp;qlt=95" TargetMode="External"/><Relationship Id="rId6" Type="http://schemas.openxmlformats.org/officeDocument/2006/relationships/hyperlink" Target="https://www.bing.com/images/search?form=xlimg&amp;q=Mombasa" TargetMode="External"/><Relationship Id="rId15" Type="http://schemas.openxmlformats.org/officeDocument/2006/relationships/hyperlink" Target="https://www.bing.com/th?id=OSK.5d1ca2d703ab43176b955cbd301ec9f2&amp;qlt=95" TargetMode="External"/><Relationship Id="rId23" Type="http://schemas.openxmlformats.org/officeDocument/2006/relationships/hyperlink" Target="https://www.bing.com/th?id=OSK.47502204f8944a0d3afff2282c97e451&amp;qlt=95" TargetMode="External"/><Relationship Id="rId28" Type="http://schemas.openxmlformats.org/officeDocument/2006/relationships/hyperlink" Target="https://www.bing.com/images/search?form=xlimg&amp;q=Migori%20County" TargetMode="External"/><Relationship Id="rId36" Type="http://schemas.openxmlformats.org/officeDocument/2006/relationships/hyperlink" Target="https://www.bing.com/images/search?form=xlimg&amp;q=Nyamira%20County" TargetMode="External"/><Relationship Id="rId49" Type="http://schemas.openxmlformats.org/officeDocument/2006/relationships/hyperlink" Target="https://www.bing.com/th?id=OSK.210fd6fc34d90c16fc293d3dcca803a6&amp;qlt=95" TargetMode="External"/><Relationship Id="rId57" Type="http://schemas.openxmlformats.org/officeDocument/2006/relationships/hyperlink" Target="https://www.bing.com/th?id=OSK.a7fac855cf85aa38812068fca00b7618&amp;qlt=95" TargetMode="External"/><Relationship Id="rId10" Type="http://schemas.openxmlformats.org/officeDocument/2006/relationships/hyperlink" Target="https://www.bing.com/images/search?form=xlimg&amp;q=Maua,%20Kenya" TargetMode="External"/><Relationship Id="rId31" Type="http://schemas.openxmlformats.org/officeDocument/2006/relationships/hyperlink" Target="https://www.bing.com/th?id=OSK.6705a967d468f71f26866c8f7b3c1d7d&amp;qlt=95" TargetMode="External"/><Relationship Id="rId44" Type="http://schemas.openxmlformats.org/officeDocument/2006/relationships/hyperlink" Target="https://www.bing.com/images/search?form=xlimg&amp;q=Kitale" TargetMode="External"/><Relationship Id="rId52" Type="http://schemas.openxmlformats.org/officeDocument/2006/relationships/hyperlink" Target="https://www.bing.com/images/search?form=xlimg&amp;q=Kisii%20County" TargetMode="External"/><Relationship Id="rId60" Type="http://schemas.openxmlformats.org/officeDocument/2006/relationships/hyperlink" Target="https://www.bing.com/images/search?form=xlimg&amp;q=Kiambu%20County" TargetMode="External"/><Relationship Id="rId65" Type="http://schemas.openxmlformats.org/officeDocument/2006/relationships/hyperlink" Target="https://www.bing.com/th?id=OSK.5ff1b0e150018c9c4def1df7a1fdb735&amp;qlt=95" TargetMode="External"/><Relationship Id="rId73" Type="http://schemas.openxmlformats.org/officeDocument/2006/relationships/hyperlink" Target="https://www.bing.com/th?id=OSK.5d389cc4aff190d4aad442514f864283&amp;qlt=95" TargetMode="External"/><Relationship Id="rId78" Type="http://schemas.openxmlformats.org/officeDocument/2006/relationships/hyperlink" Target="https://www.bing.com/images/search?form=xlimg&amp;q=Kilifi" TargetMode="External"/><Relationship Id="rId81" Type="http://schemas.openxmlformats.org/officeDocument/2006/relationships/hyperlink" Target="https://www.bing.com/th?id=OSK.e30cdf2561d9cfa9e4eecc5923a46f12&amp;qlt=95" TargetMode="External"/><Relationship Id="rId86" Type="http://schemas.openxmlformats.org/officeDocument/2006/relationships/hyperlink" Target="https://www.bing.com/images/search?form=xlimg&amp;q=Embu,%20Kenya" TargetMode="External"/><Relationship Id="rId4" Type="http://schemas.openxmlformats.org/officeDocument/2006/relationships/hyperlink" Target="https://www.bing.com/images/search?form=xlimg&amp;q=Kisumu%20County" TargetMode="External"/><Relationship Id="rId9" Type="http://schemas.openxmlformats.org/officeDocument/2006/relationships/hyperlink" Target="https://www.bing.com/th?id=OSK.217c0b46ef8bb4cdc0d571434f5421b6&amp;qlt=95" TargetMode="External"/><Relationship Id="rId13" Type="http://schemas.openxmlformats.org/officeDocument/2006/relationships/hyperlink" Target="https://www.bing.com/th?id=OSK.e6c4c62fd66726d6653c5407835b07ad&amp;qlt=95" TargetMode="External"/><Relationship Id="rId18" Type="http://schemas.openxmlformats.org/officeDocument/2006/relationships/hyperlink" Target="https://www.bing.com/images/search?form=xlimg&amp;q=Naivasha" TargetMode="External"/><Relationship Id="rId39" Type="http://schemas.openxmlformats.org/officeDocument/2006/relationships/hyperlink" Target="https://www.bing.com/th?id=OSK.a7fac855cf85aa38812068fca00b7618&amp;qlt=95" TargetMode="External"/><Relationship Id="rId34" Type="http://schemas.openxmlformats.org/officeDocument/2006/relationships/hyperlink" Target="https://www.bing.com/images/search?form=xlimg&amp;q=Homa%20Bay%20County" TargetMode="External"/><Relationship Id="rId50" Type="http://schemas.openxmlformats.org/officeDocument/2006/relationships/hyperlink" Target="https://www.bing.com/images/search?form=xlimg&amp;q=Kisii,%20Kenya" TargetMode="External"/><Relationship Id="rId55" Type="http://schemas.openxmlformats.org/officeDocument/2006/relationships/hyperlink" Target="https://www.bing.com/th?id=OSK.ad51cbc2ff6e66b45954001b66b6114d&amp;qlt=95" TargetMode="External"/><Relationship Id="rId76" Type="http://schemas.openxmlformats.org/officeDocument/2006/relationships/hyperlink" Target="https://www.bing.com/images/search?form=xlimg&amp;q=Webuye" TargetMode="External"/><Relationship Id="rId7" Type="http://schemas.openxmlformats.org/officeDocument/2006/relationships/hyperlink" Target="https://www.bing.com/th?id=OSK.8bDUmU1wbb7Sj1rUW9ympE9wQ1gvkeHeGO5mm3DY14c&amp;qlt=95" TargetMode="External"/><Relationship Id="rId71" Type="http://schemas.openxmlformats.org/officeDocument/2006/relationships/hyperlink" Target="https://www.bing.com/th?id=OSK.7219758f95674a5a926b42421eb562ac&amp;qlt=95" TargetMode="External"/><Relationship Id="rId2" Type="http://schemas.openxmlformats.org/officeDocument/2006/relationships/hyperlink" Target="https://www.bing.com/images/search?form=xlimg&amp;q=Kisumu" TargetMode="External"/><Relationship Id="rId29" Type="http://schemas.openxmlformats.org/officeDocument/2006/relationships/hyperlink" Target="https://www.bing.com/th?id=OSK.9f14bf5d62991696efbd64ad04f6aba3&amp;qlt=95" TargetMode="External"/><Relationship Id="rId24" Type="http://schemas.openxmlformats.org/officeDocument/2006/relationships/hyperlink" Target="https://www.bing.com/images/search?form=xlimg&amp;q=Kakamega" TargetMode="External"/><Relationship Id="rId40" Type="http://schemas.openxmlformats.org/officeDocument/2006/relationships/hyperlink" Target="https://www.bing.com/images/search?form=xlimg&amp;q=Kapsabet" TargetMode="External"/><Relationship Id="rId45" Type="http://schemas.openxmlformats.org/officeDocument/2006/relationships/hyperlink" Target="https://www.bing.com/th?id=OSK.5b9774f25b15de0cf051d29533e56b32&amp;qlt=95" TargetMode="External"/><Relationship Id="rId66" Type="http://schemas.openxmlformats.org/officeDocument/2006/relationships/hyperlink" Target="https://www.bing.com/images/search?form=xlimg&amp;q=Kwale%20County" TargetMode="External"/><Relationship Id="rId87" Type="http://schemas.openxmlformats.org/officeDocument/2006/relationships/hyperlink" Target="https://www.bing.com/th?id=OSK.7c1a9a0973670ad7caf19824f33599bc&amp;qlt=95" TargetMode="External"/><Relationship Id="rId61" Type="http://schemas.openxmlformats.org/officeDocument/2006/relationships/hyperlink" Target="https://www.bing.com/th?id=OSK.91dc443d75f577c7b965ba9118ef1893&amp;qlt=95" TargetMode="External"/><Relationship Id="rId82" Type="http://schemas.openxmlformats.org/officeDocument/2006/relationships/hyperlink" Target="https://www.bing.com/images/search?form=xlimg&amp;q=Lamu" TargetMode="External"/><Relationship Id="rId19" Type="http://schemas.openxmlformats.org/officeDocument/2006/relationships/hyperlink" Target="https://www.bing.com/th?id=OSK.6d87d15b08c32fdfcc2fc70bd7e9bcab&amp;qlt=95"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rd>
    <address r:id="rId3"/>
    <moreImagesAddress r:id="rId4"/>
  </webImageSrd>
  <webImageSrd>
    <address r:id="rId5"/>
    <moreImagesAddress r:id="rId6"/>
  </webImageSrd>
  <webImageSrd>
    <address r:id="rId7"/>
    <moreImagesAddress r:id="rId8"/>
  </webImageSrd>
  <webImageSrd>
    <address r:id="rId9"/>
    <moreImagesAddress r:id="rId10"/>
  </webImageSrd>
  <webImageSrd>
    <address r:id="rId11"/>
    <moreImagesAddress r:id="rId12"/>
  </webImageSrd>
  <webImageSrd>
    <address r:id="rId13"/>
    <moreImagesAddress r:id="rId14"/>
  </webImageSrd>
  <webImageSrd>
    <address r:id="rId15"/>
    <moreImagesAddress r:id="rId16"/>
  </webImageSrd>
  <webImageSrd>
    <address r:id="rId17"/>
    <moreImagesAddress r:id="rId18"/>
  </webImageSrd>
  <webImageSrd>
    <address r:id="rId19"/>
    <moreImagesAddress r:id="rId20"/>
  </webImageSrd>
  <webImageSrd>
    <address r:id="rId21"/>
    <moreImagesAddress r:id="rId22"/>
  </webImageSrd>
  <webImageSrd>
    <address r:id="rId23"/>
    <moreImagesAddress r:id="rId24"/>
  </webImageSrd>
  <webImageSrd>
    <address r:id="rId25"/>
    <moreImagesAddress r:id="rId26"/>
  </webImageSrd>
  <webImageSrd>
    <address r:id="rId27"/>
    <moreImagesAddress r:id="rId28"/>
  </webImageSrd>
  <webImageSrd>
    <address r:id="rId29"/>
    <moreImagesAddress r:id="rId30"/>
  </webImageSrd>
  <webImageSrd>
    <address r:id="rId31"/>
    <moreImagesAddress r:id="rId32"/>
  </webImageSrd>
  <webImageSrd>
    <address r:id="rId33"/>
    <moreImagesAddress r:id="rId34"/>
  </webImageSrd>
  <webImageSrd>
    <address r:id="rId35"/>
    <moreImagesAddress r:id="rId36"/>
  </webImageSrd>
  <webImageSrd>
    <address r:id="rId37"/>
    <moreImagesAddress r:id="rId38"/>
  </webImageSrd>
  <webImageSrd>
    <address r:id="rId39"/>
    <moreImagesAddress r:id="rId40"/>
  </webImageSrd>
  <webImageSrd>
    <address r:id="rId41"/>
    <moreImagesAddress r:id="rId42"/>
  </webImageSrd>
  <webImageSrd>
    <address r:id="rId43"/>
    <moreImagesAddress r:id="rId44"/>
  </webImageSrd>
  <webImageSrd>
    <address r:id="rId45"/>
    <moreImagesAddress r:id="rId46"/>
  </webImageSrd>
  <webImageSrd>
    <address r:id="rId47"/>
    <moreImagesAddress r:id="rId48"/>
  </webImageSrd>
  <webImageSrd>
    <address r:id="rId49"/>
    <moreImagesAddress r:id="rId50"/>
  </webImageSrd>
  <webImageSrd>
    <address r:id="rId51"/>
    <moreImagesAddress r:id="rId52"/>
  </webImageSrd>
  <webImageSrd>
    <address r:id="rId53"/>
    <moreImagesAddress r:id="rId54"/>
  </webImageSrd>
  <webImageSrd>
    <address r:id="rId55"/>
    <moreImagesAddress r:id="rId56"/>
  </webImageSrd>
  <webImageSrd>
    <address r:id="rId57"/>
    <moreImagesAddress r:id="rId58"/>
  </webImageSrd>
  <webImageSrd>
    <address r:id="rId59"/>
    <moreImagesAddress r:id="rId60"/>
  </webImageSrd>
  <webImageSrd>
    <address r:id="rId61"/>
    <moreImagesAddress r:id="rId62"/>
  </webImageSrd>
  <webImageSrd>
    <address r:id="rId63"/>
    <moreImagesAddress r:id="rId64"/>
  </webImageSrd>
  <webImageSrd>
    <address r:id="rId65"/>
    <moreImagesAddress r:id="rId66"/>
  </webImageSrd>
  <webImageSrd>
    <address r:id="rId67"/>
    <moreImagesAddress r:id="rId68"/>
  </webImageSrd>
  <webImageSrd>
    <address r:id="rId69"/>
    <moreImagesAddress r:id="rId70"/>
  </webImageSrd>
  <webImageSrd>
    <address r:id="rId71"/>
    <moreImagesAddress r:id="rId72"/>
  </webImageSrd>
  <webImageSrd>
    <address r:id="rId73"/>
    <moreImagesAddress r:id="rId74"/>
  </webImageSrd>
  <webImageSrd>
    <address r:id="rId75"/>
    <moreImagesAddress r:id="rId76"/>
  </webImageSrd>
  <webImageSrd>
    <address r:id="rId77"/>
    <moreImagesAddress r:id="rId78"/>
  </webImageSrd>
  <webImageSrd>
    <address r:id="rId79"/>
    <moreImagesAddress r:id="rId80"/>
  </webImageSrd>
  <webImageSrd>
    <address r:id="rId81"/>
    <moreImagesAddress r:id="rId82"/>
  </webImageSrd>
  <webImageSrd>
    <address r:id="rId83"/>
    <moreImagesAddress r:id="rId84"/>
  </webImageSrd>
  <webImageSrd>
    <address r:id="rId85"/>
    <moreImagesAddress r:id="rId86"/>
  </webImageSrd>
  <webImageSrd>
    <address r:id="rId87"/>
    <moreImagesAddress r:id="rId88"/>
  </webImageSrd>
  <webImageSrd>
    <address r:id="rId89"/>
    <moreImagesAddress r:id="rId90"/>
  </webImageSrd>
</webImagesSrd>
</file>

<file path=xl/richData/rdarray.xml><?xml version="1.0" encoding="utf-8"?>
<arrayData xmlns="http://schemas.microsoft.com/office/spreadsheetml/2017/richdata2" count="24">
  <a r="1">
    <v t="r">5</v>
  </a>
  <a r="1">
    <v t="s">East Africa Time Zone</v>
  </a>
  <a r="3">
    <v t="r">5</v>
    <v t="r">14</v>
    <v t="r">15</v>
  </a>
  <a r="1">
    <v t="r">25</v>
  </a>
  <a r="1">
    <v t="s">UTC+03:00</v>
  </a>
  <a r="1">
    <v t="r">34</v>
  </a>
  <a r="1">
    <v t="r">49</v>
  </a>
  <a r="2">
    <v t="r">49</v>
    <v t="r">56</v>
  </a>
  <a r="1">
    <v t="s">East Africa Time</v>
  </a>
  <a r="1">
    <v t="r">80</v>
  </a>
  <a r="1">
    <v t="r">87</v>
  </a>
  <a r="1">
    <v t="r">103</v>
  </a>
  <a r="1">
    <v t="r">113</v>
  </a>
  <a r="1">
    <v t="r">134</v>
  </a>
  <a r="2">
    <v t="r">149</v>
    <v t="r">150</v>
  </a>
  <a r="1">
    <v t="r">188</v>
  </a>
  <a r="1">
    <v t="r">212</v>
  </a>
  <a r="1">
    <v t="s">UTC+01:00</v>
  </a>
  <a r="3">
    <v t="r">247</v>
    <v t="r">248</v>
    <v t="r">249</v>
  </a>
  <a r="1">
    <v t="r">271</v>
  </a>
  <a r="1">
    <v t="r">286</v>
  </a>
  <a r="1">
    <v t="r">302</v>
  </a>
  <a r="1">
    <v t="r">323</v>
  </a>
  <a r="1">
    <v t="r">341</v>
  </a>
</arrayData>
</file>

<file path=xl/richData/rdrichvalue.xml><?xml version="1.0" encoding="utf-8"?>
<rvData xmlns="http://schemas.microsoft.com/office/spreadsheetml/2017/richdata" count="369">
  <rv s="0">
    <v>536870912</v>
    <v>Kisumu</v>
    <v>48f7f0e3-5b56-6338-8ae3-8436c6fffad1</v>
    <v>en-US</v>
    <v>Map</v>
  </rv>
  <rv s="0">
    <v>536870912</v>
    <v>Kisumu County</v>
    <v>826982d6-059f-faa6-5ac3-5437e98e1f06</v>
    <v>en-US</v>
    <v>Map</v>
  </rv>
  <rv s="0">
    <v>536870912</v>
    <v>Kenya</v>
    <v>8ee43333-b344-289c-d8b1-5abf5e6a5995</v>
    <v>en-US</v>
    <v>Map</v>
  </rv>
  <rv s="1">
    <v>0</v>
    <v>6</v>
    <v>0</v>
    <v>7</v>
    <v>0</v>
    <v>Image of Kisumu</v>
  </rv>
  <rv s="2">
    <fb>-0.1</fb>
    <v>8</v>
  </rv>
  <rv s="0">
    <v>805306368</v>
    <v>Anyang' Nyong'o (Governor)</v>
    <v>5dd98c5a-9467-7bfb-1f66-e58d8ab07e59</v>
    <v>en-US</v>
    <v>Generic</v>
  </rv>
  <rv s="3">
    <v>0</v>
  </rv>
  <rv s="4">
    <v>https://www.bing.com/search?q=kisumu&amp;form=skydnc</v>
    <v>Learn more on Bing</v>
  </rv>
  <rv s="2">
    <fb>34.75</fb>
    <v>8</v>
  </rv>
  <rv s="2">
    <fb>409928</fb>
    <v>9</v>
  </rv>
  <rv s="3">
    <v>1</v>
  </rv>
  <rv s="5">
    <v>#VALUE!</v>
    <v>en-US</v>
    <v>48f7f0e3-5b56-6338-8ae3-8436c6fffad1</v>
    <v>536870912</v>
    <v>1</v>
    <v>1</v>
    <v>2</v>
    <v>Kisumu</v>
    <v>4</v>
    <v>5</v>
    <v>Map</v>
    <v>6</v>
    <v>7</v>
    <v>1</v>
    <v>1</v>
    <v>2</v>
    <v>Kisumu is the third-largest city in Kenya located in the Lake Victoria area in the former Nyanza Province. It is the second-largest city after Kampala in the Lake Victoria Basin. The city has a population of slightly over 600,000. The metro ...</v>
    <v>3</v>
    <v>4</v>
    <v>6</v>
    <v>7</v>
    <v>8</v>
    <v>Kisumu</v>
    <v>9</v>
    <v>10</v>
    <v>Kisumu</v>
    <v>mdp/vdpid/8115524963328327682</v>
  </rv>
  <rv s="2">
    <fb>2085.9</fb>
    <v>9</v>
  </rv>
  <rv s="1">
    <v>1</v>
    <v>6</v>
    <v>10</v>
    <v>7</v>
    <v>0</v>
    <v>Image of Kisumu County</v>
  </rv>
  <rv s="0">
    <v>805306368</v>
    <v>Mathews Owili (Deputy governor)</v>
    <v>f5784adb-1441-b04b-b129-f95af0ff1c8b</v>
    <v>en-US</v>
    <v>Generic</v>
  </rv>
  <rv s="0">
    <v>805306368</v>
    <v>Prof Tom Ojienda (Senate)</v>
    <v>9f3db67e-e44b-b031-95fa-6f98668661ce</v>
    <v>en-US</v>
    <v>Generic</v>
  </rv>
  <rv s="3">
    <v>2</v>
  </rv>
  <rv s="4">
    <v>https://www.bing.com/search?q=kisumu+county+kenya&amp;form=skydnc</v>
    <v>Learn more on Bing</v>
  </rv>
  <rv s="2">
    <fb>1155574</fb>
    <v>9</v>
  </rv>
  <rv s="6">
    <v>#VALUE!</v>
    <v>en-US</v>
    <v>826982d6-059f-faa6-5ac3-5437e98e1f06</v>
    <v>536870912</v>
    <v>1</v>
    <v>12</v>
    <v>13</v>
    <v>Kisumu County</v>
    <v>4</v>
    <v>5</v>
    <v>Map</v>
    <v>6</v>
    <v>14</v>
    <v>KE-17</v>
    <v>12</v>
    <v>0</v>
    <v>2</v>
    <v>Kisumu County is one of 47 counties in the Republic of Kenya. Its borders follow those of the original Kisumu District, one of the former administrative districts of the former Nyanza Province in western Kenya. Its headquarters is Kisumu City ...</v>
    <v>13</v>
    <v>0</v>
    <v>16</v>
    <v>17</v>
    <v>Kisumu County</v>
    <v>18</v>
    <v>10</v>
    <v>Kisumu County</v>
    <v>mdp/vdpid/8115524281317720065</v>
  </rv>
  <rv s="0">
    <v>536870912</v>
    <v>Mombasa</v>
    <v>dbfd2fa9-802d-e7a4-de36-ed028caf7ee5</v>
    <v>en-US</v>
    <v>Map</v>
  </rv>
  <rv s="0">
    <v>536870912</v>
    <v>Mombasa County</v>
    <v>0abd85ad-4269-7184-9c4c-25eaea23ce3f</v>
    <v>en-US</v>
    <v>Map</v>
  </rv>
  <rv s="2">
    <fb>294.7</fb>
    <v>9</v>
  </rv>
  <rv s="1">
    <v>2</v>
    <v>6</v>
    <v>15</v>
    <v>7</v>
    <v>0</v>
    <v>Image of Mombasa</v>
  </rv>
  <rv s="2">
    <fb>-4.05</fb>
    <v>8</v>
  </rv>
  <rv s="0">
    <v>805306368</v>
    <v>Abdulsamad Shariff Nassir (Governor)</v>
    <v>550326c9-880b-6564-9399-34e84df9ec8c</v>
    <v>en-US</v>
    <v>Generic</v>
  </rv>
  <rv s="3">
    <v>3</v>
  </rv>
  <rv s="4">
    <v>https://www.bing.com/search?q=mombasa&amp;form=skydnc</v>
    <v>Learn more on Bing</v>
  </rv>
  <rv s="2">
    <fb>39.666666666666998</fb>
    <v>8</v>
  </rv>
  <rv s="2">
    <fb>1208333</fb>
    <v>9</v>
  </rv>
  <rv s="3">
    <v>4</v>
  </rv>
  <rv s="7">
    <v>#VALUE!</v>
    <v>en-US</v>
    <v>dbfd2fa9-802d-e7a4-de36-ed028caf7ee5</v>
    <v>536870912</v>
    <v>1</v>
    <v>16</v>
    <v>17</v>
    <v>Mombasa</v>
    <v>4</v>
    <v>5</v>
    <v>Map</v>
    <v>6</v>
    <v>14</v>
    <v>21</v>
    <v>22</v>
    <v>2</v>
    <v>Mombasa is a coastal city in southeastern Kenya along the Indian Ocean. It was the first capital of British East Africa, before Nairobi was elevated to capital status in 1907. It now serves as the capital of Mombasa County. The town is known as ...</v>
    <v>23</v>
    <v>24</v>
    <v>26</v>
    <v>27</v>
    <v>28</v>
    <v>Mombasa</v>
    <v>29</v>
    <v>30</v>
    <v>Mombasa</v>
    <v>mdp/vdpid/8118958984045527041</v>
  </rv>
  <rv s="2">
    <fb>229.7</fb>
    <v>9</v>
  </rv>
  <rv s="1">
    <v>3</v>
    <v>6</v>
    <v>18</v>
    <v>7</v>
    <v>0</v>
    <v>Image of Mombasa County</v>
  </rv>
  <rv s="0">
    <v>805306368</v>
    <v>Abdullswamad Sherrif Nassir (Governor)</v>
    <v>0bc87036-7775-db47-262b-2ef8689baa43</v>
    <v>en-US</v>
    <v>Generic</v>
  </rv>
  <rv s="3">
    <v>5</v>
  </rv>
  <rv s="4">
    <v>https://www.bing.com/search?q=mombasa+county+coast+province+kenya&amp;form=skydnc</v>
    <v>Learn more on Bing</v>
  </rv>
  <rv s="8">
    <v>#VALUE!</v>
    <v>en-US</v>
    <v>0abd85ad-4269-7184-9c4c-25eaea23ce3f</v>
    <v>536870912</v>
    <v>1</v>
    <v>20</v>
    <v>21</v>
    <v>Mombasa County</v>
    <v>4</v>
    <v>5</v>
    <v>Map</v>
    <v>6</v>
    <v>14</v>
    <v>KE-28</v>
    <v>32</v>
    <v>20</v>
    <v>2</v>
    <v>Mombasa County is one of the 47 counties of Kenya. Its capital is Mombasa. In terms of economy it is second after Nairobi. Initially it was one of the former districts of Kenya but in 2013 it was reconstituted as a county, on the same ...</v>
    <v>33</v>
    <v>35</v>
    <v>36</v>
    <v>Mombasa County</v>
    <v>29</v>
    <v>Mombasa County</v>
    <v>mdp/vdpid/8118956372990623745</v>
  </rv>
  <rv s="0">
    <v>536870912</v>
    <v>Maua, Kenya</v>
    <v>e9e5ef9a-42e4-a72e-c006-a6b4e0548100</v>
    <v>en-US</v>
    <v>Map</v>
  </rv>
  <rv s="1">
    <v>4</v>
    <v>6</v>
    <v>22</v>
    <v>7</v>
    <v>0</v>
    <v>Image of Maua, Kenya</v>
  </rv>
  <rv s="2">
    <fb>0.23333333000000001</fb>
    <v>8</v>
  </rv>
  <rv s="4">
    <v>https://www.bing.com/search?q=maua+kenya&amp;form=skydnc</v>
    <v>Learn more on Bing</v>
  </rv>
  <rv s="2">
    <fb>37.933333330000004</fb>
    <v>8</v>
  </rv>
  <rv s="9">
    <v>#VALUE!</v>
    <v>en-US</v>
    <v>e9e5ef9a-42e4-a72e-c006-a6b4e0548100</v>
    <v>536870912</v>
    <v>1</v>
    <v>23</v>
    <v>24</v>
    <v>Maua, Kenya</v>
    <v>4</v>
    <v>5</v>
    <v>Map</v>
    <v>6</v>
    <v>2</v>
    <v>Maua is a town in Meru County, Kenya. From 1992 to 2009, it was the capital of the now defunct Meru North District.</v>
    <v>39</v>
    <v>40</v>
    <v>41</v>
    <v>42</v>
    <v>Maua, Kenya</v>
    <v>Maua, Kenya</v>
    <v>mdp/vdpid/7347477548206391297</v>
  </rv>
  <rv s="0">
    <v>536870912</v>
    <v>Nairobi</v>
    <v>df1ed42e-a684-844f-342a-4e9bec9a3e99</v>
    <v>en-US</v>
    <v>Map</v>
  </rv>
  <rv s="0">
    <v>536870912</v>
    <v>Nairobi City County</v>
    <v>5f5f4291-8c2a-dd93-a743-7cd01a7277d4</v>
    <v>en-US</v>
    <v>Map</v>
  </rv>
  <rv s="2">
    <fb>696</fb>
    <v>9</v>
  </rv>
  <rv s="1">
    <v>5</v>
    <v>6</v>
    <v>25</v>
    <v>7</v>
    <v>0</v>
    <v>Image of Nairobi</v>
  </rv>
  <rv s="2">
    <fb>-1.2863888888888999</fb>
    <v>8</v>
  </rv>
  <rv s="0">
    <v>805306368</v>
    <v>Johnson Sakaja (Governor)</v>
    <v>49ea9ee4-d456-7d07-b010-13d7485b62e8</v>
    <v>en-US</v>
    <v>Generic</v>
  </rv>
  <rv s="3">
    <v>6</v>
  </rv>
  <rv s="4">
    <v>https://www.bing.com/search?q=nairobi&amp;form=skydnc</v>
    <v>Learn more on Bing</v>
  </rv>
  <rv s="2">
    <fb>36.817222222222</fb>
    <v>8</v>
  </rv>
  <rv s="2">
    <fb>4828000</fb>
    <v>9</v>
  </rv>
  <rv s="10">
    <v>#VALUE!</v>
    <v>en-US</v>
    <v>df1ed42e-a684-844f-342a-4e9bec9a3e99</v>
    <v>536870912</v>
    <v>1</v>
    <v>26</v>
    <v>27</v>
    <v>Nairobi</v>
    <v>4</v>
    <v>5</v>
    <v>Map</v>
    <v>6</v>
    <v>28</v>
    <v>45</v>
    <v>45</v>
    <v>46</v>
    <v>2</v>
    <v>Nairobi is the capital and largest city of Kenya. The name is derived from the Maasai phrase Enkare Nairobi, which translates to 'place of cool waters', a reference to the Nairobi River which flows through the city. The city proper had a ...</v>
    <v>47</v>
    <v>48</v>
    <v>50</v>
    <v>51</v>
    <v>52</v>
    <v>Nairobi</v>
    <v>53</v>
    <v>30</v>
    <v>Nairobi</v>
    <v>mdp/vdpid/8116144502579658754</v>
  </rv>
  <rv s="1">
    <v>6</v>
    <v>6</v>
    <v>29</v>
    <v>7</v>
    <v>0</v>
    <v>Image of Nairobi City County</v>
  </rv>
  <rv s="0">
    <v>805306368</v>
    <v>Edwin Sifuna (Senate)</v>
    <v>530fbf31-8dac-50e0-4de1-5028d59ec1ce</v>
    <v>en-US</v>
    <v>Generic</v>
  </rv>
  <rv s="3">
    <v>7</v>
  </rv>
  <rv s="4">
    <v>https://www.bing.com/search?q=nairobi+county&amp;form=skydnc</v>
    <v>Learn more on Bing</v>
  </rv>
  <rv s="2">
    <fb>4397073</fb>
    <v>9</v>
  </rv>
  <rv s="3">
    <v>8</v>
  </rv>
  <rv s="6">
    <v>#VALUE!</v>
    <v>en-US</v>
    <v>5f5f4291-8c2a-dd93-a743-7cd01a7277d4</v>
    <v>536870912</v>
    <v>1</v>
    <v>31</v>
    <v>13</v>
    <v>Nairobi City County</v>
    <v>4</v>
    <v>5</v>
    <v>Map</v>
    <v>6</v>
    <v>14</v>
    <v>KE-30</v>
    <v>46</v>
    <v>44</v>
    <v>2</v>
    <v>Nairobi City County is one of the 47 counties of Kenya. With an estimated population of 5,454,000 in 2024, it is the third smallest yet the most populous of the counties, also serving as the capital of Kenya. In 2013, the county entity was ...</v>
    <v>55</v>
    <v>44</v>
    <v>57</v>
    <v>58</v>
    <v>Nairobi City County</v>
    <v>59</v>
    <v>60</v>
    <v>Nairobi City County</v>
    <v>mdp/vdpid/10595559</v>
  </rv>
  <rv s="0">
    <v>536870912</v>
    <v>Chuka, Kenya</v>
    <v>2deebbcd-7b25-f422-454d-06230945283e</v>
    <v>en-US</v>
    <v>Map</v>
  </rv>
  <rv s="0">
    <v>536870912</v>
    <v>Tharaka-Nithi County</v>
    <v>cbb528f2-a73e-d40c-2be3-3362602ebf74</v>
    <v>en-US</v>
    <v>Map</v>
  </rv>
  <rv s="1">
    <v>7</v>
    <v>6</v>
    <v>32</v>
    <v>7</v>
    <v>0</v>
    <v>Image of Chuka, Kenya</v>
  </rv>
  <rv s="2">
    <fb>-0.33333332999999998</fb>
    <v>8</v>
  </rv>
  <rv s="4">
    <v>https://www.bing.com/search?q=chuka+kenya&amp;form=skydnc</v>
    <v>Learn more on Bing</v>
  </rv>
  <rv s="2">
    <fb>37.65</fb>
    <v>8</v>
  </rv>
  <rv s="11">
    <v>#VALUE!</v>
    <v>en-US</v>
    <v>2deebbcd-7b25-f422-454d-06230945283e</v>
    <v>536870912</v>
    <v>1</v>
    <v>33</v>
    <v>34</v>
    <v>Chuka, Kenya</v>
    <v>4</v>
    <v>5</v>
    <v>Map</v>
    <v>6</v>
    <v>63</v>
    <v>2</v>
    <v>Chuka is a town on the eastern slopes of Mount Kenya, about 65 km south Of Meru Town. It falls within Tharaka-Nithi County and the former Eastern Province. Between 1992 and 2009, Chuka was the capital of Tharaka-Nithi District. Tharaka Nithi ...</v>
    <v>64</v>
    <v>65</v>
    <v>66</v>
    <v>67</v>
    <v>Chuka, Kenya</v>
    <v>10</v>
    <v>Chuka, Kenya</v>
    <v>mdp/vdpid/8116099355896709121</v>
  </rv>
  <rv s="0">
    <v>536870912</v>
    <v>Naivasha</v>
    <v>42a00d29-83ee-7b4b-a6ac-e8008d919e62</v>
    <v>en-US</v>
    <v>Map</v>
  </rv>
  <rv s="0">
    <v>536870912</v>
    <v>Nakuru County</v>
    <v>792d87f5-d915-2da8-ba8b-4f154bc57568</v>
    <v>en-US</v>
    <v>Map</v>
  </rv>
  <rv s="1">
    <v>8</v>
    <v>6</v>
    <v>35</v>
    <v>7</v>
    <v>0</v>
    <v>Image of Naivasha</v>
  </rv>
  <rv s="2">
    <fb>-0.71666666666667</fb>
    <v>8</v>
  </rv>
  <rv s="4">
    <v>https://www.bing.com/search?q=naivasha+kenya&amp;form=skydnc</v>
    <v>Learn more on Bing</v>
  </rv>
  <rv s="2">
    <fb>36.433333333333003</fb>
    <v>8</v>
  </rv>
  <rv s="2">
    <fb>355383</fb>
    <v>9</v>
  </rv>
  <rv s="12">
    <v>#VALUE!</v>
    <v>en-US</v>
    <v>42a00d29-83ee-7b4b-a6ac-e8008d919e62</v>
    <v>536870912</v>
    <v>1</v>
    <v>36</v>
    <v>37</v>
    <v>Naivasha</v>
    <v>4</v>
    <v>5</v>
    <v>Map</v>
    <v>6</v>
    <v>38</v>
    <v>70</v>
    <v>2</v>
    <v>Naivasha is a town in Nakuru County, Kenya, 92.8 km north west of Nairobi. From 1969, the population expanded by a factor of 17 times to over 355,383 at the 2019 census. It is situated on the shores of Lake Naivasha, from which it takes its ...</v>
    <v>71</v>
    <v>72</v>
    <v>73</v>
    <v>74</v>
    <v>Naivasha</v>
    <v>75</v>
    <v>10</v>
    <v>Naivasha</v>
    <v>mdp/vdpid/8115743878029508609</v>
  </rv>
  <rv s="2">
    <fb>7509.5</fb>
    <v>9</v>
  </rv>
  <rv s="0">
    <v>536870912</v>
    <v>Nakuru</v>
    <v>aaca47fa-f67e-a70e-6339-8ce1d07523d2</v>
    <v>en-US</v>
    <v>Map</v>
  </rv>
  <rv s="1">
    <v>9</v>
    <v>6</v>
    <v>39</v>
    <v>7</v>
    <v>0</v>
    <v>Image of Nakuru County</v>
  </rv>
  <rv s="0">
    <v>805306368</v>
    <v>Susan Kihika (Governor)</v>
    <v>36daab6f-6ac6-2b0a-1185-9054ae765581</v>
    <v>en-US</v>
    <v>Generic</v>
  </rv>
  <rv s="3">
    <v>9</v>
  </rv>
  <rv s="4">
    <v>https://www.bing.com/search?q=nakuru+county&amp;form=skydnc</v>
    <v>Learn more on Bing</v>
  </rv>
  <rv s="2">
    <fb>2162202</fb>
    <v>9</v>
  </rv>
  <rv s="6">
    <v>#VALUE!</v>
    <v>en-US</v>
    <v>792d87f5-d915-2da8-ba8b-4f154bc57568</v>
    <v>536870912</v>
    <v>1</v>
    <v>41</v>
    <v>13</v>
    <v>Nakuru County</v>
    <v>4</v>
    <v>5</v>
    <v>Map</v>
    <v>6</v>
    <v>14</v>
    <v>KE-31</v>
    <v>77</v>
    <v>78</v>
    <v>2</v>
    <v>Nakuru County is a county in Kenya. It is county number 32 out of the 47 Kenyan counties. Nakuru County is a host to Kenya's Fourth City – Nakuru City. On 1 December 2021, President Uhuru Kenyatta awarded a City Charter status to Nakuru, ranking ...</v>
    <v>79</v>
    <v>78</v>
    <v>81</v>
    <v>82</v>
    <v>Nakuru County</v>
    <v>83</v>
    <v>30</v>
    <v>Nakuru County</v>
    <v>mdp/vdpid/8115663087060647937</v>
  </rv>
  <rv s="1">
    <v>10</v>
    <v>6</v>
    <v>42</v>
    <v>7</v>
    <v>0</v>
    <v>Image of Nakuru</v>
  </rv>
  <rv s="2">
    <fb>-0.28333333333333</fb>
    <v>8</v>
  </rv>
  <rv s="0">
    <v>805306368</v>
    <v>Susan Kihika (Governor)</v>
    <v>25feed5c-35e9-1ed5-66cd-9285881b2ee3</v>
    <v>en-US</v>
    <v>Generic</v>
  </rv>
  <rv s="3">
    <v>10</v>
  </rv>
  <rv s="4">
    <v>https://www.bing.com/search?q=nakuru+kenya&amp;form=skydnc</v>
    <v>Learn more on Bing</v>
  </rv>
  <rv s="2">
    <fb>36.066666666666997</fb>
    <v>8</v>
  </rv>
  <rv s="2">
    <fb>307990</fb>
    <v>9</v>
  </rv>
  <rv s="13">
    <v>#VALUE!</v>
    <v>en-US</v>
    <v>aaca47fa-f67e-a70e-6339-8ce1d07523d2</v>
    <v>536870912</v>
    <v>1</v>
    <v>43</v>
    <v>44</v>
    <v>Nakuru</v>
    <v>4</v>
    <v>5</v>
    <v>Map</v>
    <v>6</v>
    <v>7</v>
    <v>70</v>
    <v>2</v>
    <v>Nakuru is a city in the Rift Valley region of Kenya. It is the capital of Nakuru County, and is the third largest urban area in Kenya. As of 2019, Nakuru has an urban population of 570,674, making it the largest urban centre in the Rift Valley, ...</v>
    <v>85</v>
    <v>86</v>
    <v>88</v>
    <v>89</v>
    <v>90</v>
    <v>Nakuru</v>
    <v>91</v>
    <v>Nakuru</v>
    <v>mdp/vdpid/5674176254778015745</v>
  </rv>
  <rv s="0">
    <v>536870912</v>
    <v>Kakamega</v>
    <v>39a6eddb-1c23-7208-f54a-3985f2ba8ed8</v>
    <v>en-US</v>
    <v>Map</v>
  </rv>
  <rv s="0">
    <v>536870912</v>
    <v>Kakamega County</v>
    <v>3134dcf8-45df-2f71-7431-91fea3ea557c</v>
    <v>en-US</v>
    <v>Map</v>
  </rv>
  <rv s="1">
    <v>11</v>
    <v>6</v>
    <v>45</v>
    <v>7</v>
    <v>0</v>
    <v>Image of Kakamega</v>
  </rv>
  <rv s="2">
    <fb>0.28333333333333</fb>
    <v>8</v>
  </rv>
  <rv s="4">
    <v>https://www.bing.com/search?q=kakamega+kenya&amp;form=skydnc</v>
    <v>Learn more on Bing</v>
  </rv>
  <rv s="2">
    <fb>107227</fb>
    <v>9</v>
  </rv>
  <rv s="12">
    <v>#VALUE!</v>
    <v>en-US</v>
    <v>39a6eddb-1c23-7208-f54a-3985f2ba8ed8</v>
    <v>536870912</v>
    <v>1</v>
    <v>46</v>
    <v>37</v>
    <v>Kakamega</v>
    <v>4</v>
    <v>5</v>
    <v>Map</v>
    <v>6</v>
    <v>38</v>
    <v>94</v>
    <v>2</v>
    <v>Kakamega is a town in western Kenya lying about 30 km north of the Equator. It is the headquarters of Kakamega County that has a population of 1,867,579. The town has an urban population of 107,227. Kakamega is 52 km north of Kisumu, and ...</v>
    <v>95</v>
    <v>96</v>
    <v>97</v>
    <v>8</v>
    <v>Kakamega</v>
    <v>98</v>
    <v>10</v>
    <v>Kakamega</v>
    <v>mdp/vdpid/7346904660940161025</v>
  </rv>
  <rv s="2">
    <fb>3033.8</fb>
    <v>9</v>
  </rv>
  <rv s="1">
    <v>12</v>
    <v>6</v>
    <v>47</v>
    <v>7</v>
    <v>0</v>
    <v>Image of Kakamega County</v>
  </rv>
  <rv s="0">
    <v>536870912</v>
    <v>Mumias</v>
    <v>61adf155-c14e-cc26-a992-4b6c666ffc57</v>
    <v>en-US</v>
    <v>Map</v>
  </rv>
  <rv s="0">
    <v>805306368</v>
    <v>Fernandes Barasa (Governor)</v>
    <v>38faac38-b765-148e-b35c-df3df4c21456</v>
    <v>en-US</v>
    <v>Generic</v>
  </rv>
  <rv s="3">
    <v>11</v>
  </rv>
  <rv s="4">
    <v>https://www.bing.com/search?q=kakamega+county+kenya&amp;form=skydnc</v>
    <v>Learn more on Bing</v>
  </rv>
  <rv s="2">
    <fb>1867579</fb>
    <v>9</v>
  </rv>
  <rv s="14">
    <v>#VALUE!</v>
    <v>en-US</v>
    <v>3134dcf8-45df-2f71-7431-91fea3ea557c</v>
    <v>536870912</v>
    <v>1</v>
    <v>49</v>
    <v>50</v>
    <v>Kakamega County</v>
    <v>4</v>
    <v>5</v>
    <v>Map</v>
    <v>6</v>
    <v>14</v>
    <v>KE-11</v>
    <v>100</v>
    <v>93</v>
    <v>2</v>
    <v>Kakamega County is a county in the former Western Province of Kenya and borders Vihiga County to the South, Siaya County to the West, Bungoma and Trans Nzoia counties to the North and Nandi and Uasin Gishu counties to the East. Its capital and ...</v>
    <v>101</v>
    <v>102</v>
    <v>104</v>
    <v>105</v>
    <v>Kakamega County</v>
    <v>106</v>
    <v>Kakamega County</v>
    <v>mdp/vdpid/7346844158004297729</v>
  </rv>
  <rv s="0">
    <v>536870912</v>
    <v>Migori County</v>
    <v>c8fc6b0c-79e7-f12a-9179-ad905d6f975f</v>
    <v>en-US</v>
    <v>Map</v>
  </rv>
  <rv s="2">
    <fb>2586.4</fb>
    <v>9</v>
  </rv>
  <rv s="0">
    <v>536870912</v>
    <v>Migori</v>
    <v>5f088285-5cee-b196-7fd6-2b34b5f4badc</v>
    <v>en-US</v>
    <v>Map</v>
  </rv>
  <rv s="1">
    <v>13</v>
    <v>6</v>
    <v>51</v>
    <v>7</v>
    <v>0</v>
    <v>Image of Migori County</v>
  </rv>
  <rv s="0">
    <v>536870912</v>
    <v>Kehancha</v>
    <v>a00990c0-855c-92fc-f3f4-17f351243106</v>
    <v>en-US</v>
    <v>Map</v>
  </rv>
  <rv s="0">
    <v>805306368</v>
    <v>Ochilo Ayacko (Governor)</v>
    <v>1f98955d-8d28-695c-edb5-76083261ff7a</v>
    <v>en-US</v>
    <v>Generic</v>
  </rv>
  <rv s="3">
    <v>12</v>
  </rv>
  <rv s="4">
    <v>https://www.bing.com/search?q=migori+county+kenya&amp;form=skydnc</v>
    <v>Learn more on Bing</v>
  </rv>
  <rv s="2">
    <fb>1116436</fb>
    <v>9</v>
  </rv>
  <rv s="14">
    <v>#VALUE!</v>
    <v>en-US</v>
    <v>c8fc6b0c-79e7-f12a-9179-ad905d6f975f</v>
    <v>536870912</v>
    <v>1</v>
    <v>53</v>
    <v>50</v>
    <v>Migori County</v>
    <v>4</v>
    <v>5</v>
    <v>Map</v>
    <v>6</v>
    <v>14</v>
    <v>KE-27</v>
    <v>109</v>
    <v>110</v>
    <v>2</v>
    <v>Migori County is a county in the former Nyanza Province of southwestern Kenya. It borders Homa Bay County to the north, Kisii County to the northeast, Narok County to the southeast, Tanzania to the west and south, and Lake Victoria to the west. ...</v>
    <v>111</v>
    <v>112</v>
    <v>114</v>
    <v>115</v>
    <v>Migori County</v>
    <v>116</v>
    <v>Migori County</v>
    <v>mdp/vdpid/8115553928721989633</v>
  </rv>
  <rv s="1">
    <v>14</v>
    <v>6</v>
    <v>54</v>
    <v>7</v>
    <v>0</v>
    <v>Image of Migori</v>
  </rv>
  <rv s="2">
    <fb>-1.0666666666667</fb>
    <v>8</v>
  </rv>
  <rv s="4">
    <v>https://www.bing.com/search?q=migori+kenya&amp;form=skydnc</v>
    <v>Learn more on Bing</v>
  </rv>
  <rv s="2">
    <fb>34.466666666667003</fb>
    <v>8</v>
  </rv>
  <rv s="2">
    <fb>31644</fb>
    <v>9</v>
  </rv>
  <rv s="15">
    <v>#VALUE!</v>
    <v>en-US</v>
    <v>5f088285-5cee-b196-7fd6-2b34b5f4badc</v>
    <v>536870912</v>
    <v>1</v>
    <v>55</v>
    <v>56</v>
    <v>Migori</v>
    <v>4</v>
    <v>5</v>
    <v>Map</v>
    <v>6</v>
    <v>57</v>
    <v>2</v>
    <v>Migori county 044, also known as Suna-Migori, is a multi-ethnic municipal town which acts as the capital of Migori County, Kenya. The town is located 63 kilometers south of Kisii town and 22 km north of the Tanzanian border. The Migori ...</v>
    <v>118</v>
    <v>119</v>
    <v>120</v>
    <v>121</v>
    <v>Migori</v>
    <v>122</v>
    <v>Migori</v>
    <v>mdp/vdpid/5674421132439060481</v>
  </rv>
  <rv s="0">
    <v>536870912</v>
    <v>Homa Bay</v>
    <v>361183e2-aa4b-d149-35b9-0fd364e99499</v>
    <v>en-US</v>
    <v>Map</v>
  </rv>
  <rv s="0">
    <v>536870912</v>
    <v>Homa Bay County</v>
    <v>ad89999f-c534-f649-077c-f11cff7017fb</v>
    <v>en-US</v>
    <v>Map</v>
  </rv>
  <rv s="1">
    <v>15</v>
    <v>6</v>
    <v>58</v>
    <v>7</v>
    <v>0</v>
    <v>Image of Homa Bay</v>
  </rv>
  <rv s="2">
    <fb>-0.51666666999999999</fb>
    <v>8</v>
  </rv>
  <rv s="4">
    <v>https://www.bing.com/search?q=homa+bay+kenya&amp;form=skydnc</v>
    <v>Learn more on Bing</v>
  </rv>
  <rv s="2">
    <fb>34.450000000000003</fb>
    <v>8</v>
  </rv>
  <rv s="2">
    <fb>32174</fb>
    <v>9</v>
  </rv>
  <rv s="16">
    <v>#VALUE!</v>
    <v>en-US</v>
    <v>361183e2-aa4b-d149-35b9-0fd364e99499</v>
    <v>536870912</v>
    <v>1</v>
    <v>59</v>
    <v>60</v>
    <v>Homa Bay</v>
    <v>4</v>
    <v>5</v>
    <v>Map</v>
    <v>6</v>
    <v>57</v>
    <v>125</v>
    <v>2</v>
    <v>Homa Bay is a town on the south shore of Winam Gulf of Lake Victoria, in western Kenya. It lies near Mount Homa and Ruma National Park, the latter noted for Jackson's hartebeests and roan antelope. Homa Bay was once the District Headquarters for ...</v>
    <v>126</v>
    <v>127</v>
    <v>128</v>
    <v>129</v>
    <v>Homa Bay</v>
    <v>130</v>
    <v>Homa Bay</v>
    <v>mdp/vdpid/8115521703532036097</v>
  </rv>
  <rv s="2">
    <fb>3154.7</fb>
    <v>9</v>
  </rv>
  <rv s="1">
    <v>16</v>
    <v>6</v>
    <v>61</v>
    <v>7</v>
    <v>0</v>
    <v>Image of Homa Bay County</v>
  </rv>
  <rv s="0">
    <v>805306368</v>
    <v>Gladys Wanga (Governor)</v>
    <v>b89762e0-48e0-396b-1654-05c0211ff51d</v>
    <v>en-US</v>
    <v>Generic</v>
  </rv>
  <rv s="3">
    <v>13</v>
  </rv>
  <rv s="4">
    <v>https://www.bing.com/search?q=homa+bay+county+kenya&amp;form=skydnc</v>
    <v>Learn more on Bing</v>
  </rv>
  <rv s="2">
    <fb>1131950</fb>
    <v>9</v>
  </rv>
  <rv s="14">
    <v>#VALUE!</v>
    <v>en-US</v>
    <v>ad89999f-c534-f649-077c-f11cff7017fb</v>
    <v>536870912</v>
    <v>1</v>
    <v>63</v>
    <v>50</v>
    <v>Homa Bay County</v>
    <v>4</v>
    <v>5</v>
    <v>Map</v>
    <v>6</v>
    <v>14</v>
    <v>KE-08</v>
    <v>132</v>
    <v>124</v>
    <v>2</v>
    <v>Homa Bay County is a county in the former Nyanza Province of Kenya. Its capital and largest town is Homa Bay. The county has a population of 1,131,950 and an area of 3,154.7 km². Lake Victoria is a major source of livelihood for Homa Bay County. ...</v>
    <v>133</v>
    <v>124</v>
    <v>135</v>
    <v>136</v>
    <v>Homa Bay County</v>
    <v>137</v>
    <v>Homa Bay County</v>
    <v>mdp/vdpid/8115541052695248897</v>
  </rv>
  <rv s="0">
    <v>536870912</v>
    <v>Nyamira</v>
    <v>e1fdc0dd-d973-1845-9472-3c48cfe56f42</v>
    <v>en-US</v>
    <v>Map</v>
  </rv>
  <rv s="0">
    <v>536870912</v>
    <v>Nyamira County</v>
    <v>f43dc968-b1cb-b6d9-cc85-6e4861d657e2</v>
    <v>en-US</v>
    <v>Map</v>
  </rv>
  <rv s="2">
    <fb>-0.55852999999999997</fb>
    <v>8</v>
  </rv>
  <rv s="4">
    <v>https://www.bing.com/search?q=nyamira+kenya&amp;form=skydnc</v>
    <v>Learn more on Bing</v>
  </rv>
  <rv s="2">
    <fb>34.930852999999999</fb>
    <v>8</v>
  </rv>
  <rv s="2">
    <fb>10000</fb>
    <v>9</v>
  </rv>
  <rv s="17">
    <v>#VALUE!</v>
    <v>en-US</v>
    <v>e1fdc0dd-d973-1845-9472-3c48cfe56f42</v>
    <v>536870912</v>
    <v>1</v>
    <v>65</v>
    <v>66</v>
    <v>Nyamira</v>
    <v>4</v>
    <v>67</v>
    <v>Map</v>
    <v>6</v>
    <v>57</v>
    <v>140</v>
    <v>2</v>
    <v>Nyamira is a town in Kenya. It is the capital of its Nyamira County. It has an urban population of around 10.000. The main government hospital is Nyamira District Hospital with a bed capacity of 203.</v>
    <v>141</v>
    <v>142</v>
    <v>143</v>
    <v>Nyamira</v>
    <v>144</v>
    <v>Nyamira</v>
    <v>mdp/vdpid/8115553183813599233</v>
  </rv>
  <rv s="2">
    <fb>912.5</fb>
    <v>9</v>
  </rv>
  <rv s="1">
    <v>17</v>
    <v>6</v>
    <v>68</v>
    <v>7</v>
    <v>0</v>
    <v>Image of Nyamira County</v>
  </rv>
  <rv s="0">
    <v>536870912</v>
    <v>Keroka</v>
    <v>786b809a-55ee-9c6b-487d-8e00e59d896a</v>
    <v>en-US</v>
    <v>Map</v>
  </rv>
  <rv s="0">
    <v>805306368</v>
    <v>Amos Nyaribo (Governor)</v>
    <v>ea0eb455-f3db-6bca-f0c3-8d063f588332</v>
    <v>en-US</v>
    <v>Generic</v>
  </rv>
  <rv s="0">
    <v>805306368</v>
    <v>James Gesami (Deputy Governor)</v>
    <v>030d1ba8-430a-2aab-1771-56922e32daaf</v>
    <v>en-US</v>
    <v>Generic</v>
  </rv>
  <rv s="3">
    <v>14</v>
  </rv>
  <rv s="4">
    <v>https://www.bing.com/search?q=nyamira+county&amp;form=skydnc</v>
    <v>Learn more on Bing</v>
  </rv>
  <rv s="2">
    <fb>605576</fb>
    <v>9</v>
  </rv>
  <rv s="14">
    <v>#VALUE!</v>
    <v>en-US</v>
    <v>f43dc968-b1cb-b6d9-cc85-6e4861d657e2</v>
    <v>536870912</v>
    <v>1</v>
    <v>70</v>
    <v>50</v>
    <v>Nyamira County</v>
    <v>4</v>
    <v>5</v>
    <v>Map</v>
    <v>6</v>
    <v>14</v>
    <v>KE-34</v>
    <v>146</v>
    <v>139</v>
    <v>2</v>
    <v>Nyamira County is a county in the former Nyanza Province of Kenya. Formally a district, Nyamira was hived off Kisii District in 1989, and it shares common boundaries with what was known as Nyamira District. The main cash crops grown are bananas ...</v>
    <v>147</v>
    <v>148</v>
    <v>151</v>
    <v>152</v>
    <v>Nyamira County</v>
    <v>153</v>
    <v>Nyamira County</v>
    <v>mdp/vdpid/8115554421435269121</v>
  </rv>
  <rv s="0">
    <v>536870912</v>
    <v>Kericho</v>
    <v>20cc8cc9-5fa4-9d1c-52a8-69c1a0084279</v>
    <v>en-US</v>
    <v>Map</v>
  </rv>
  <rv s="1">
    <v>18</v>
    <v>6</v>
    <v>71</v>
    <v>7</v>
    <v>0</v>
    <v>Image of Kericho</v>
  </rv>
  <rv s="2">
    <fb>-0.36916666666666997</fb>
    <v>8</v>
  </rv>
  <rv s="4">
    <v>https://www.bing.com/search?q=kericho+kenya&amp;form=skydnc</v>
    <v>Learn more on Bing</v>
  </rv>
  <rv s="2">
    <fb>35.283888888889003</fb>
    <v>8</v>
  </rv>
  <rv s="2">
    <fb>30023</fb>
    <v>9</v>
  </rv>
  <rv s="15">
    <v>#VALUE!</v>
    <v>en-US</v>
    <v>20cc8cc9-5fa4-9d1c-52a8-69c1a0084279</v>
    <v>536870912</v>
    <v>1</v>
    <v>72</v>
    <v>56</v>
    <v>Kericho</v>
    <v>4</v>
    <v>5</v>
    <v>Map</v>
    <v>6</v>
    <v>57</v>
    <v>2</v>
    <v>Kericho is the biggest town in Kericho County located in the highlands west of the Kenyan Rift Valley. Standing on the edge of the Mau Forest, Kericho has a warm and temperate climate making it an ideal location for agriculture and in ...</v>
    <v>156</v>
    <v>157</v>
    <v>158</v>
    <v>159</v>
    <v>Kericho</v>
    <v>160</v>
    <v>Kericho</v>
    <v>mdp/vdpid/8115645563191427073</v>
  </rv>
  <rv s="0">
    <v>536870912</v>
    <v>Kapsabet</v>
    <v>6c69713f-9456-4740-b818-984307d05e95</v>
    <v>en-US</v>
    <v>Map</v>
  </rv>
  <rv s="0">
    <v>536870912</v>
    <v>Nandi County</v>
    <v>fea54d61-ead3-7707-4876-ef678b6e99cb</v>
    <v>en-US</v>
    <v>Map</v>
  </rv>
  <rv s="1">
    <v>19</v>
    <v>6</v>
    <v>73</v>
    <v>7</v>
    <v>0</v>
    <v>Image of Kapsabet</v>
  </rv>
  <rv s="2">
    <fb>0.2</fb>
    <v>8</v>
  </rv>
  <rv s="4">
    <v>https://www.bing.com/search?q=kapsabet+kenya&amp;form=skydnc</v>
    <v>Learn more on Bing</v>
  </rv>
  <rv s="2">
    <fb>35.1</fb>
    <v>8</v>
  </rv>
  <rv s="2">
    <fb>86803</fb>
    <v>9</v>
  </rv>
  <rv s="18">
    <v>#VALUE!</v>
    <v>en-US</v>
    <v>6c69713f-9456-4740-b818-984307d05e95</v>
    <v>536870912</v>
    <v>1</v>
    <v>74</v>
    <v>75</v>
    <v>Kapsabet</v>
    <v>4</v>
    <v>5</v>
    <v>Map</v>
    <v>6</v>
    <v>7</v>
    <v>163</v>
    <v>2</v>
    <v>Kapsabet is a town in Kenya. It is the capital of Nandi County and is located 40 kilometres southwest of Eldoret on the way to Chavakali. The name Kapsabet comes from "Kap"- 'belong to/area of' and "sabit" or "sobet" – 'live' and has come to ...</v>
    <v>164</v>
    <v>165</v>
    <v>166</v>
    <v>167</v>
    <v>Kapsabet</v>
    <v>168</v>
    <v>10</v>
    <v>Kapsabet</v>
    <v>mdp/vdpid/7346914499082846209</v>
  </rv>
  <rv s="0">
    <v>536870912</v>
    <v>Mandera</v>
    <v>fb81e525-3e69-0be9-3c84-b0879d7d025a</v>
    <v>en-US</v>
    <v>Map</v>
  </rv>
  <rv s="1">
    <v>20</v>
    <v>6</v>
    <v>76</v>
    <v>7</v>
    <v>0</v>
    <v>Image of Mandera</v>
  </rv>
  <rv s="2">
    <fb>3.9166666666666998</fb>
    <v>8</v>
  </rv>
  <rv s="4">
    <v>https://www.bing.com/search?q=mandera+kenya&amp;form=skydnc</v>
    <v>Learn more on Bing</v>
  </rv>
  <rv s="2">
    <fb>41.833333333333002</fb>
    <v>8</v>
  </rv>
  <rv s="2">
    <fb>30433</fb>
    <v>9</v>
  </rv>
  <rv s="15">
    <v>#VALUE!</v>
    <v>en-US</v>
    <v>fb81e525-3e69-0be9-3c84-b0879d7d025a</v>
    <v>536870912</v>
    <v>1</v>
    <v>77</v>
    <v>56</v>
    <v>Mandera</v>
    <v>4</v>
    <v>5</v>
    <v>Map</v>
    <v>6</v>
    <v>57</v>
    <v>2</v>
    <v>Mandera is the capital of Mandera County in the former North Eastern Province of Kenya. It is situated at around 3°55′N 41°50′E / 3.917°N 41.833°E, near the borders with Somalia and Ethiopia.</v>
    <v>171</v>
    <v>172</v>
    <v>173</v>
    <v>174</v>
    <v>Mandera</v>
    <v>175</v>
    <v>Mandera</v>
    <v>mdp/vdpid/7348094505897164801</v>
  </rv>
  <rv s="0">
    <v>536870912</v>
    <v>Kitale</v>
    <v>c2a53825-001d-e443-26db-5279be0eff23</v>
    <v>en-US</v>
    <v>Map</v>
  </rv>
  <rv s="1">
    <v>21</v>
    <v>6</v>
    <v>78</v>
    <v>7</v>
    <v>0</v>
    <v>Image of Kitale</v>
  </rv>
  <rv s="2">
    <fb>1.0166666666666999</fb>
    <v>8</v>
  </rv>
  <rv s="4">
    <v>https://www.bing.com/search?q=kitale+kenya&amp;form=skydnc</v>
    <v>Learn more on Bing</v>
  </rv>
  <rv s="2">
    <fb>35</fb>
    <v>8</v>
  </rv>
  <rv s="2">
    <fb>63245</fb>
    <v>9</v>
  </rv>
  <rv s="15">
    <v>#VALUE!</v>
    <v>en-US</v>
    <v>c2a53825-001d-e443-26db-5279be0eff23</v>
    <v>536870912</v>
    <v>1</v>
    <v>79</v>
    <v>56</v>
    <v>Kitale</v>
    <v>4</v>
    <v>5</v>
    <v>Map</v>
    <v>6</v>
    <v>57</v>
    <v>2</v>
    <v>Kitale is an agricultural town in the northern Rift Valley, situated between Mount Elgon and the Cherangany Hills.The town has an elevation of around 1,900 metres Its population is 162,174 as of 2019. Kitale is the headquarter town of ...</v>
    <v>178</v>
    <v>179</v>
    <v>180</v>
    <v>181</v>
    <v>Kitale</v>
    <v>182</v>
    <v>Kitale</v>
    <v>mdp/vdpid/7346842170206191617</v>
  </rv>
  <rv s="0">
    <v>536870912</v>
    <v>Machakos County</v>
    <v>25f0adf2-dc9a-329a-8e33-cf8f739933e3</v>
    <v>en-US</v>
    <v>Map</v>
  </rv>
  <rv s="2">
    <fb>5952.9</fb>
    <v>9</v>
  </rv>
  <rv s="0">
    <v>536870912</v>
    <v>Machakos</v>
    <v>88fc2c5a-f7ce-e100-95ce-ccb75513c915</v>
    <v>en-US</v>
    <v>Map</v>
  </rv>
  <rv s="1">
    <v>22</v>
    <v>6</v>
    <v>80</v>
    <v>7</v>
    <v>0</v>
    <v>Image of Machakos County</v>
  </rv>
  <rv s="0">
    <v>805306368</v>
    <v>Wavinya Ndeti (Governor)</v>
    <v>f9dcd42d-b213-f5e5-7e05-6e53a90b4ac2</v>
    <v>en-US</v>
    <v>Generic</v>
  </rv>
  <rv s="3">
    <v>15</v>
  </rv>
  <rv s="4">
    <v>https://www.bing.com/search?q=machakos+county+kenya&amp;form=skydnc</v>
    <v>Learn more on Bing</v>
  </rv>
  <rv s="2">
    <fb>1421932</fb>
    <v>9</v>
  </rv>
  <rv s="6">
    <v>#VALUE!</v>
    <v>en-US</v>
    <v>25f0adf2-dc9a-329a-8e33-cf8f739933e3</v>
    <v>536870912</v>
    <v>1</v>
    <v>82</v>
    <v>13</v>
    <v>Machakos County</v>
    <v>4</v>
    <v>5</v>
    <v>Map</v>
    <v>6</v>
    <v>14</v>
    <v>KE-22</v>
    <v>185</v>
    <v>186</v>
    <v>2</v>
    <v>Machakos County is one of the 47 counties of Kenya, which came into being as part of the devolved system of governance occasioned by the 2010 constitution of Kenya. The county's administrative headquarters are in Machakos Town, which is the ...</v>
    <v>187</v>
    <v>186</v>
    <v>189</v>
    <v>190</v>
    <v>Machakos County</v>
    <v>191</v>
    <v>10</v>
    <v>Machakos County</v>
    <v>mdp/vdpid/8116178009901236225</v>
  </rv>
  <rv s="1">
    <v>23</v>
    <v>6</v>
    <v>83</v>
    <v>7</v>
    <v>0</v>
    <v>Image of Machakos</v>
  </rv>
  <rv s="2">
    <fb>-1.5166666666666999</fb>
    <v>8</v>
  </rv>
  <rv s="4">
    <v>https://www.bing.com/search?q=machakos+kenya&amp;form=skydnc</v>
    <v>Learn more on Bing</v>
  </rv>
  <rv s="2">
    <fb>37.266666666667</fb>
    <v>8</v>
  </rv>
  <rv s="2">
    <fb>114109</fb>
    <v>9</v>
  </rv>
  <rv s="16">
    <v>#VALUE!</v>
    <v>en-US</v>
    <v>88fc2c5a-f7ce-e100-95ce-ccb75513c915</v>
    <v>536870912</v>
    <v>1</v>
    <v>84</v>
    <v>60</v>
    <v>Machakos</v>
    <v>4</v>
    <v>5</v>
    <v>Map</v>
    <v>6</v>
    <v>57</v>
    <v>184</v>
    <v>2</v>
    <v>Machakos, also called Masaku, is a town in Machakos County, Kenya. Serving as the capital of the county, its urban population was 63,767 as of 2019.</v>
    <v>193</v>
    <v>194</v>
    <v>195</v>
    <v>196</v>
    <v>Machakos</v>
    <v>197</v>
    <v>Machakos</v>
    <v>mdp/vdpid/8116343790354038785</v>
  </rv>
  <rv s="0">
    <v>536870912</v>
    <v>Kisii, Kenya</v>
    <v>d4113d5b-4ef8-cf3c-738d-4054927392d6</v>
    <v>en-US</v>
    <v>Map</v>
  </rv>
  <rv s="0">
    <v>536870912</v>
    <v>Kisii County</v>
    <v>d5f6d071-d62c-ea5f-99e2-cae134b82c05</v>
    <v>en-US</v>
    <v>Map</v>
  </rv>
  <rv s="2">
    <fb>10</fb>
    <v>9</v>
  </rv>
  <rv s="0">
    <v>536870912</v>
    <v>Kenya</v>
    <v>8c4a9894-9648-6d94-9baf-d24959cb6181</v>
    <v>en-US</v>
    <v>Map</v>
  </rv>
  <rv s="1">
    <v>24</v>
    <v>6</v>
    <v>85</v>
    <v>7</v>
    <v>0</v>
    <v>Image of Kisii, Kenya</v>
  </rv>
  <rv s="2">
    <fb>-0.66979999999999995</fb>
    <v>8</v>
  </rv>
  <rv s="4">
    <v>https://www.bing.com/search?q=kisii+kenya&amp;form=skydnc</v>
    <v>Learn more on Bing</v>
  </rv>
  <rv s="2">
    <fb>34.767499999999998</fb>
    <v>8</v>
  </rv>
  <rv s="2">
    <fb>112417</fb>
    <v>9</v>
  </rv>
  <rv s="19">
    <v>#VALUE!</v>
    <v>en-US</v>
    <v>d4113d5b-4ef8-cf3c-738d-4054927392d6</v>
    <v>536870912</v>
    <v>1</v>
    <v>86</v>
    <v>87</v>
    <v>Kisii, Kenya</v>
    <v>4</v>
    <v>5</v>
    <v>Map</v>
    <v>6</v>
    <v>14</v>
    <v>200</v>
    <v>201</v>
    <v>202</v>
    <v>Kisii is a municipality and urban centre in south-western Kenya and the capital city of Kisii County. Kisii Town also serves as a major urban and commercial centre in the Gusii Highlands—Kisii and Nyamira counties—and the South Nyanza region and ...</v>
    <v>203</v>
    <v>204</v>
    <v>205</v>
    <v>206</v>
    <v>Kisii, Kenya</v>
    <v>207</v>
    <v>10</v>
    <v>Kisii, Kenya</v>
    <v>mdp/vdpid/8115547889310105601</v>
  </rv>
  <rv s="2">
    <fb>1317.9</fb>
    <v>9</v>
  </rv>
  <rv s="0">
    <v>536870912</v>
    <v>Kisii</v>
    <v>d4113d5b-4ef8-cf3c-738d-4054927392d6</v>
    <v>en-US</v>
    <v>Map</v>
  </rv>
  <rv s="1">
    <v>25</v>
    <v>6</v>
    <v>88</v>
    <v>7</v>
    <v>0</v>
    <v>Image of Kisii County</v>
  </rv>
  <rv s="0">
    <v>805306368</v>
    <v>Simba Arati (Governor)</v>
    <v>8d82040c-9c07-0427-3b94-1e19ad74469c</v>
    <v>en-US</v>
    <v>Generic</v>
  </rv>
  <rv s="3">
    <v>16</v>
  </rv>
  <rv s="4">
    <v>https://www.bing.com/search?q=kisii+county+kenya&amp;form=skydnc</v>
    <v>Learn more on Bing</v>
  </rv>
  <rv s="2">
    <fb>1266860</fb>
    <v>9</v>
  </rv>
  <rv s="14">
    <v>#VALUE!</v>
    <v>en-US</v>
    <v>d5f6d071-d62c-ea5f-99e2-cae134b82c05</v>
    <v>536870912</v>
    <v>1</v>
    <v>90</v>
    <v>50</v>
    <v>Kisii County</v>
    <v>4</v>
    <v>5</v>
    <v>Map</v>
    <v>6</v>
    <v>14</v>
    <v>KE-16</v>
    <v>209</v>
    <v>210</v>
    <v>2</v>
    <v>Kisii County is a county in the former Nyanza Province in southwestern Kenya. Its capital and largest town is Kisii. The county has a population of 1,266,860 people. It borders Nyamira County to the North East, Narok County to the South, and ...</v>
    <v>211</v>
    <v>210</v>
    <v>213</v>
    <v>214</v>
    <v>Kisii County</v>
    <v>215</v>
    <v>Kisii County</v>
    <v>mdp/vdpid/8115547616093143042</v>
  </rv>
  <rv s="0">
    <v>536870912</v>
    <v>Luanda</v>
    <v>8a776407-8935-f0e9-c346-94fa1f94d32b</v>
    <v>en-US</v>
    <v>Map</v>
  </rv>
  <rv s="0">
    <v>536870912</v>
    <v>Luanda Province</v>
    <v>3fc5bc35-c317-3bea-49c0-8dd6d20e2533</v>
    <v>en-US</v>
    <v>Map</v>
  </rv>
  <rv s="2">
    <fb>113</fb>
    <v>9</v>
  </rv>
  <rv s="0">
    <v>536870912</v>
    <v>Angola</v>
    <v>c44de41a-6be7-26a0-e667-1b91b20b039f</v>
    <v>en-US</v>
    <v>Map</v>
  </rv>
  <rv s="1">
    <v>26</v>
    <v>6</v>
    <v>92</v>
    <v>7</v>
    <v>0</v>
    <v>Image of Luanda</v>
  </rv>
  <rv s="2">
    <fb>-8.8383333333333294</fb>
    <v>8</v>
  </rv>
  <rv s="4">
    <v>https://www.bing.com/search?q=luanda&amp;form=skydnc</v>
    <v>Learn more on Bing</v>
  </rv>
  <rv s="2">
    <fb>13.234444444444399</fb>
    <v>8</v>
  </rv>
  <rv s="2">
    <fb>2831280</fb>
    <v>9</v>
  </rv>
  <rv s="3">
    <v>17</v>
  </rv>
  <rv s="20">
    <v>#VALUE!</v>
    <v>en-US</v>
    <v>8a776407-8935-f0e9-c346-94fa1f94d32b</v>
    <v>536870912</v>
    <v>1</v>
    <v>93</v>
    <v>94</v>
    <v>Luanda</v>
    <v>4</v>
    <v>5</v>
    <v>Map</v>
    <v>6</v>
    <v>95</v>
    <v>218</v>
    <v>218</v>
    <v>219</v>
    <v>220</v>
    <v>Luanda is the capital and largest city of Angola. It is Angola's primary port, and its major industrial, cultural and urban centre. Located on Angola's northern Atlantic coast, Luanda is Angola's administrative centre, its chief seaport, and ...</v>
    <v>221</v>
    <v>222</v>
    <v>223</v>
    <v>224</v>
    <v>Luanda</v>
    <v>225</v>
    <v>226</v>
    <v>Luanda</v>
    <v>mdp/vdpid/8085245351751057409</v>
  </rv>
  <rv s="0">
    <v>536870912</v>
    <v>Eldoret</v>
    <v>7108d22d-8c76-425c-ecb3-e5b7f3c40618</v>
    <v>en-US</v>
    <v>Map</v>
  </rv>
  <rv s="0">
    <v>536870912</v>
    <v>Uasin Gishu County</v>
    <v>b357ade3-725c-5f7e-4e3f-6ea9a9845dc1</v>
    <v>en-US</v>
    <v>Map</v>
  </rv>
  <rv s="1">
    <v>27</v>
    <v>6</v>
    <v>96</v>
    <v>7</v>
    <v>0</v>
    <v>Image of Eldoret</v>
  </rv>
  <rv s="2">
    <fb>0.51666666666667005</fb>
    <v>8</v>
  </rv>
  <rv s="4">
    <v>https://www.bing.com/search?q=eldoret+kenya&amp;form=skydnc</v>
    <v>Learn more on Bing</v>
  </rv>
  <rv s="2">
    <fb>35.283333333332997</fb>
    <v>8</v>
  </rv>
  <rv s="2">
    <fb>289380</fb>
    <v>9</v>
  </rv>
  <rv s="12">
    <v>#VALUE!</v>
    <v>en-US</v>
    <v>7108d22d-8c76-425c-ecb3-e5b7f3c40618</v>
    <v>536870912</v>
    <v>1</v>
    <v>97</v>
    <v>37</v>
    <v>Eldoret</v>
    <v>4</v>
    <v>5</v>
    <v>Map</v>
    <v>6</v>
    <v>7</v>
    <v>229</v>
    <v>2</v>
    <v>Eldoret is town and urban centre in Kenya. Gazetted as a municipality, it is in the Rift Valley region, and it serves as the capital of Uasin Gishu County. The town was referred to by white settlers as Farm 64 and colloquially by locals as ...</v>
    <v>230</v>
    <v>231</v>
    <v>232</v>
    <v>233</v>
    <v>Eldoret</v>
    <v>234</v>
    <v>60</v>
    <v>Eldoret</v>
    <v>mdp/vdpid/7346990846304059393</v>
  </rv>
  <rv s="0">
    <v>536870912</v>
    <v>Kiambu</v>
    <v>1919bcd2-a08c-54b4-57fe-98c819a8882a</v>
    <v>en-US</v>
    <v>Map</v>
  </rv>
  <rv s="0">
    <v>536870912</v>
    <v>Kiambu County</v>
    <v>de1b9eff-48d8-a032-95dc-a4f9cf046fa5</v>
    <v>en-US</v>
    <v>Map</v>
  </rv>
  <rv s="1">
    <v>28</v>
    <v>6</v>
    <v>98</v>
    <v>7</v>
    <v>0</v>
    <v>Image of Kiambu</v>
  </rv>
  <rv s="2">
    <fb>-1.16694444</fb>
    <v>8</v>
  </rv>
  <rv s="4">
    <v>https://www.bing.com/search?q=kiambu+kenya&amp;form=skydnc</v>
    <v>Learn more on Bing</v>
  </rv>
  <rv s="2">
    <fb>36.821944440000003</fb>
    <v>8</v>
  </rv>
  <rv s="2">
    <fb>147870</fb>
    <v>9</v>
  </rv>
  <rv s="21">
    <v>#VALUE!</v>
    <v>en-US</v>
    <v>1919bcd2-a08c-54b4-57fe-98c819a8882a</v>
    <v>536870912</v>
    <v>1</v>
    <v>100</v>
    <v>101</v>
    <v>Kiambu</v>
    <v>4</v>
    <v>5</v>
    <v>Map</v>
    <v>6</v>
    <v>38</v>
    <v>237</v>
    <v>2</v>
    <v>Kiambu is a town in Kiambu County, Kenya. It is 14 km from the capital Nairobi. It is the capital of the Kiambu County, which bounds the northern border of Nairobi. Other proximate towns are Ruiru, Gatundu, Limuru and Kabete.</v>
    <v>238</v>
    <v>239</v>
    <v>240</v>
    <v>241</v>
    <v>Kiambu</v>
    <v>242</v>
    <v>Kiambu</v>
    <v>mdp/vdpid/8116140939568742401</v>
  </rv>
  <rv s="2">
    <fb>2449.1999999999998</fb>
    <v>9</v>
  </rv>
  <rv s="1">
    <v>29</v>
    <v>6</v>
    <v>103</v>
    <v>7</v>
    <v>0</v>
    <v>Image of Kiambu County</v>
  </rv>
  <rv s="0">
    <v>536870912</v>
    <v>Ruiru</v>
    <v>0ee13cec-9642-7270-0810-a9851dcee53a</v>
    <v>en-US</v>
    <v>Map</v>
  </rv>
  <rv s="0">
    <v>805306368</v>
    <v>Kimani Wamatangi (Governor)</v>
    <v>89c85f28-8c51-8570-eb98-08564cb55c7e</v>
    <v>en-US</v>
    <v>Generic</v>
  </rv>
  <rv s="0">
    <v>805306368</v>
    <v>Karungo Wa Thang'wa (Senate)</v>
    <v>2d3bf39a-6fed-be68-cc8c-aa4b7b95c03a</v>
    <v>en-US</v>
    <v>Generic</v>
  </rv>
  <rv s="0">
    <v>805306368</v>
    <v>Charles Murungaru Thiong'o. (Speaker)</v>
    <v>2196eddb-b6f8-946d-ee53-2f7c03321b95</v>
    <v>en-US</v>
    <v>Generic</v>
  </rv>
  <rv s="3">
    <v>18</v>
  </rv>
  <rv s="4">
    <v>https://www.bing.com/search?q=kiambu+county&amp;form=skydnc</v>
    <v>Learn more on Bing</v>
  </rv>
  <rv s="2">
    <fb>2417735</fb>
    <v>9</v>
  </rv>
  <rv s="6">
    <v>#VALUE!</v>
    <v>en-US</v>
    <v>de1b9eff-48d8-a032-95dc-a4f9cf046fa5</v>
    <v>536870912</v>
    <v>1</v>
    <v>104</v>
    <v>13</v>
    <v>Kiambu County</v>
    <v>4</v>
    <v>5</v>
    <v>Map</v>
    <v>6</v>
    <v>14</v>
    <v>KE-13</v>
    <v>244</v>
    <v>236</v>
    <v>2</v>
    <v>Kiambu County is a county in the former Central Province of Kenya. Its capital is Kiambu and its largest town is Thika town. Kiambu County is the second most populous county in Kenya after Nairobi County. Kiambu County borders Nairobi and ...</v>
    <v>245</v>
    <v>246</v>
    <v>250</v>
    <v>251</v>
    <v>Kiambu County</v>
    <v>252</v>
    <v>10</v>
    <v>Kiambu County</v>
    <v>mdp/vdpid/8116138221156433921</v>
  </rv>
  <rv s="1">
    <v>30</v>
    <v>6</v>
    <v>105</v>
    <v>7</v>
    <v>0</v>
    <v>Image of Ruiru</v>
  </rv>
  <rv s="2">
    <fb>-1.1488888888889</fb>
    <v>8</v>
  </rv>
  <rv s="4">
    <v>https://www.bing.com/search?q=ruiru+kenya&amp;form=skydnc</v>
    <v>Learn more on Bing</v>
  </rv>
  <rv s="2">
    <fb>36.956944444443998</fb>
    <v>8</v>
  </rv>
  <rv s="2">
    <fb>371111</fb>
    <v>9</v>
  </rv>
  <rv s="22">
    <v>#VALUE!</v>
    <v>en-US</v>
    <v>0ee13cec-9642-7270-0810-a9851dcee53a</v>
    <v>536870912</v>
    <v>1</v>
    <v>106</v>
    <v>107</v>
    <v>Ruiru</v>
    <v>4</v>
    <v>5</v>
    <v>Map</v>
    <v>6</v>
    <v>38</v>
    <v>2</v>
    <v>Ruiru is a municipality and sub-county in Kiambu County, Kenya. It sits within the greater Nairobi Metropolitan region. According to the 2019 national population census, Ruiru was the 4th largest urban centre in Kenya by population. The name ...</v>
    <v>254</v>
    <v>255</v>
    <v>256</v>
    <v>257</v>
    <v>Ruiru</v>
    <v>258</v>
    <v>10</v>
    <v>Ruiru</v>
    <v>mdp/vdpid/8116146741364916225</v>
  </rv>
  <rv s="0">
    <v>536870912</v>
    <v>Kwale</v>
    <v>e1128957-900f-e394-8a0b-687f3b74d8ce</v>
    <v>en-US</v>
    <v>Map</v>
  </rv>
  <rv s="0">
    <v>536870912</v>
    <v>Kwale County</v>
    <v>6228d41f-efd2-4b6c-d058-d8e45ca2ec9c</v>
    <v>en-US</v>
    <v>Map</v>
  </rv>
  <rv s="1">
    <v>31</v>
    <v>6</v>
    <v>108</v>
    <v>7</v>
    <v>0</v>
    <v>Image of Kwale</v>
  </rv>
  <rv s="2">
    <fb>-4.1744444400000003</fb>
    <v>8</v>
  </rv>
  <rv s="4">
    <v>https://www.bing.com/search?q=kwale+kenya&amp;form=skydnc</v>
    <v>Learn more on Bing</v>
  </rv>
  <rv s="2">
    <fb>39.460277779999998</fb>
    <v>8</v>
  </rv>
  <rv s="2">
    <fb>10063</fb>
    <v>9</v>
  </rv>
  <rv s="16">
    <v>#VALUE!</v>
    <v>en-US</v>
    <v>e1128957-900f-e394-8a0b-687f3b74d8ce</v>
    <v>536870912</v>
    <v>1</v>
    <v>110</v>
    <v>60</v>
    <v>Kwale</v>
    <v>4</v>
    <v>5</v>
    <v>Map</v>
    <v>6</v>
    <v>38</v>
    <v>261</v>
    <v>2</v>
    <v>Kwale is a small town in and the capital of Kwale County, Kenya. It is located at around 4°10′28″S 39°27′37″E / 4.17444°S 39.46028°E; 30 km southwest of Mombasa and 15 km inland. The town has an urban population of 10,063. It is next to the ...</v>
    <v>262</v>
    <v>263</v>
    <v>264</v>
    <v>265</v>
    <v>Kwale</v>
    <v>266</v>
    <v>Kwale</v>
    <v>mdp/vdpid/8117662651665874945</v>
  </rv>
  <rv s="2">
    <fb>8270.2999999999993</fb>
    <v>9</v>
  </rv>
  <rv s="1">
    <v>32</v>
    <v>6</v>
    <v>111</v>
    <v>7</v>
    <v>0</v>
    <v>Image of Kwale County</v>
  </rv>
  <rv s="0">
    <v>536870912</v>
    <v>Lunga Lunga</v>
    <v>db10e319-5293-4179-aa32-e79b93d4b5bf</v>
    <v>en-US</v>
    <v>Map</v>
  </rv>
  <rv s="0">
    <v>805306368</v>
    <v>Fatuma Mohamed Achani (Governor)</v>
    <v>2bf9baa1-f112-f65c-efc5-ea72748e9945</v>
    <v>en-US</v>
    <v>Generic</v>
  </rv>
  <rv s="3">
    <v>19</v>
  </rv>
  <rv s="4">
    <v>https://www.bing.com/search?q=kwale+county+kenya&amp;form=skydnc</v>
    <v>Learn more on Bing</v>
  </rv>
  <rv s="2">
    <fb>866820</fb>
    <v>9</v>
  </rv>
  <rv s="6">
    <v>#VALUE!</v>
    <v>en-US</v>
    <v>6228d41f-efd2-4b6c-d058-d8e45ca2ec9c</v>
    <v>536870912</v>
    <v>1</v>
    <v>113</v>
    <v>13</v>
    <v>Kwale County</v>
    <v>4</v>
    <v>5</v>
    <v>Map</v>
    <v>6</v>
    <v>14</v>
    <v>KE-19</v>
    <v>268</v>
    <v>260</v>
    <v>2</v>
    <v>Kwale County is a county in the former Coast Province of Kenya. Its capital is Kwale, although Ukunda is the largest town. Kwale County has an estimated population of 866,820. Kwale is mainly an inland county, but has a coastline south of ...</v>
    <v>269</v>
    <v>270</v>
    <v>272</v>
    <v>273</v>
    <v>Kwale County</v>
    <v>274</v>
    <v>10</v>
    <v>Kwale County</v>
    <v>mdp/vdpid/8117455779969105921</v>
  </rv>
  <rv s="0">
    <v>536870912</v>
    <v>Siaya</v>
    <v>b53f2567-674e-380c-8287-daa4a18e9afa</v>
    <v>en-US</v>
    <v>Map</v>
  </rv>
  <rv s="0">
    <v>536870912</v>
    <v>Siaya County</v>
    <v>58a6571d-043e-ea3c-05fc-ef5c47992133</v>
    <v>en-US</v>
    <v>Map</v>
  </rv>
  <rv s="1">
    <v>33</v>
    <v>6</v>
    <v>114</v>
    <v>7</v>
    <v>0</v>
    <v>Image of Siaya</v>
  </rv>
  <rv s="2">
    <fb>6.0555999999999999E-2</fb>
    <v>8</v>
  </rv>
  <rv s="4">
    <v>https://www.bing.com/search?q=siaya+kenya&amp;form=skydnc</v>
    <v>Learn more on Bing</v>
  </rv>
  <rv s="2">
    <fb>34.289444000000003</fb>
    <v>8</v>
  </rv>
  <rv s="2">
    <fb>22586</fb>
    <v>9</v>
  </rv>
  <rv s="21">
    <v>#VALUE!</v>
    <v>en-US</v>
    <v>b53f2567-674e-380c-8287-daa4a18e9afa</v>
    <v>536870912</v>
    <v>1</v>
    <v>115</v>
    <v>101</v>
    <v>Siaya</v>
    <v>4</v>
    <v>5</v>
    <v>Map</v>
    <v>6</v>
    <v>7</v>
    <v>277</v>
    <v>2</v>
    <v>Siaya is a municipality and the capital of Siaya County, Kenya. It is located 74 km northwest of Kisumu. The urban center had a population of 33,153 in 2019. Siaya municipality has five wards: Mjini, Siaya Central, Siaya East, Siaya North and ...</v>
    <v>278</v>
    <v>279</v>
    <v>280</v>
    <v>281</v>
    <v>Siaya</v>
    <v>282</v>
    <v>Siaya</v>
    <v>mdp/vdpid/7346882915285860353</v>
  </rv>
  <rv s="2">
    <fb>2496.1</fb>
    <v>9</v>
  </rv>
  <rv s="1">
    <v>34</v>
    <v>6</v>
    <v>116</v>
    <v>7</v>
    <v>0</v>
    <v>Image of Siaya County</v>
  </rv>
  <rv s="0">
    <v>805306368</v>
    <v>James Orengo (Governor)</v>
    <v>255aa4c3-57a4-9121-48ad-7160249b93cd</v>
    <v>en-US</v>
    <v>Generic</v>
  </rv>
  <rv s="3">
    <v>20</v>
  </rv>
  <rv s="4">
    <v>https://www.bing.com/search?q=siaya+county+kenya&amp;form=skydnc</v>
    <v>Learn more on Bing</v>
  </rv>
  <rv s="2">
    <fb>993183</fb>
    <v>9</v>
  </rv>
  <rv s="6">
    <v>#VALUE!</v>
    <v>en-US</v>
    <v>58a6571d-043e-ea3c-05fc-ef5c47992133</v>
    <v>536870912</v>
    <v>1</v>
    <v>118</v>
    <v>13</v>
    <v>Siaya County</v>
    <v>4</v>
    <v>5</v>
    <v>Map</v>
    <v>6</v>
    <v>14</v>
    <v>KE-38</v>
    <v>284</v>
    <v>276</v>
    <v>2</v>
    <v>Siaya County is one of the counties in the former Nyanza Province in western Kenya. It is bordered by Busia County to the north, Kakamega County, and Vihiga County to the northeast and Kisumu County to the southeast. It shares a water border ...</v>
    <v>285</v>
    <v>276</v>
    <v>287</v>
    <v>288</v>
    <v>Siaya County</v>
    <v>289</v>
    <v>10</v>
    <v>Siaya County</v>
    <v>mdp/vdpid/7346882125431308289</v>
  </rv>
  <rv s="0">
    <v>536870912</v>
    <v>Murang'a</v>
    <v>cb2d01d1-851d-e64a-ae49-8eae9edfaa31</v>
    <v>en-US</v>
    <v>Map</v>
  </rv>
  <rv s="0">
    <v>536870912</v>
    <v>Murang'a County</v>
    <v>14fe6981-a98f-10dc-c21a-849f273543d6</v>
    <v>en-US</v>
    <v>Map</v>
  </rv>
  <rv s="1">
    <v>35</v>
    <v>6</v>
    <v>119</v>
    <v>7</v>
    <v>0</v>
    <v>Image of Murang'a</v>
  </rv>
  <rv s="2">
    <fb>-0.72025099999999997</fb>
    <v>8</v>
  </rv>
  <rv s="4">
    <v>https://www.bing.com/search?q=murang%27a+kenya&amp;form=skydnc</v>
    <v>Learn more on Bing</v>
  </rv>
  <rv s="2">
    <fb>37.159430999999998</fb>
    <v>8</v>
  </rv>
  <rv s="2">
    <fb>1056640</fb>
    <v>9</v>
  </rv>
  <rv s="21">
    <v>#VALUE!</v>
    <v>en-US</v>
    <v>cb2d01d1-851d-e64a-ae49-8eae9edfaa31</v>
    <v>536870912</v>
    <v>1</v>
    <v>120</v>
    <v>101</v>
    <v>Murang'a</v>
    <v>4</v>
    <v>5</v>
    <v>Map</v>
    <v>6</v>
    <v>38</v>
    <v>292</v>
    <v>2</v>
    <v>Murang'a is a town in Murang'a County of Kenya. Before the independence of Kenya in 1963, this town used to be called Fort Hall. It is the administrative centre of Murang'a County and is mainly inhabited by the Kikuyu community. According to the ...</v>
    <v>293</v>
    <v>294</v>
    <v>295</v>
    <v>296</v>
    <v>Murang'a</v>
    <v>297</v>
    <v>Murang'a</v>
    <v>mdp/vdpid/8116131012792025089</v>
  </rv>
  <rv s="2">
    <fb>2325.8000000000002</fb>
    <v>9</v>
  </rv>
  <rv s="1">
    <v>36</v>
    <v>6</v>
    <v>121</v>
    <v>7</v>
    <v>0</v>
    <v>Image of Murang'a County</v>
  </rv>
  <rv s="0">
    <v>536870912</v>
    <v>Makuyu</v>
    <v>2315c711-b64d-af6d-0d53-3d79836b9790</v>
    <v>en-US</v>
    <v>Map</v>
  </rv>
  <rv s="0">
    <v>805306368</v>
    <v>Irungu Kang'ata (Governor)</v>
    <v>70a87d1f-6e43-15cd-3270-d970b2697f35</v>
    <v>en-US</v>
    <v>Generic</v>
  </rv>
  <rv s="3">
    <v>21</v>
  </rv>
  <rv s="4">
    <v>https://www.bing.com/search?q=muranga+county+kenya&amp;form=skydnc</v>
    <v>Learn more on Bing</v>
  </rv>
  <rv s="23">
    <v>#VALUE!</v>
    <v>en-US</v>
    <v>14fe6981-a98f-10dc-c21a-849f273543d6</v>
    <v>536870912</v>
    <v>1</v>
    <v>122</v>
    <v>123</v>
    <v>Murang'a County</v>
    <v>4</v>
    <v>5</v>
    <v>Map</v>
    <v>6</v>
    <v>14</v>
    <v>299</v>
    <v>291</v>
    <v>2</v>
    <v>Murang'a County is one of the counties of Kenya's former Central Province. Its largest town and capital is Murang'a, which was referred to as Fort Hall during the colonial era. The county is inhabited mainly by and is considered the birthplace ...</v>
    <v>300</v>
    <v>301</v>
    <v>303</v>
    <v>304</v>
    <v>Murang'a County</v>
    <v>297</v>
    <v>60</v>
    <v>Murang'a County</v>
    <v>mdp/vdpid/8116081905981456385</v>
  </rv>
  <rv s="0">
    <v>536870912</v>
    <v>Webuye</v>
    <v>fc6a5dd8-c616-a500-4fe0-be7fd8102c61</v>
    <v>en-US</v>
    <v>Map</v>
  </rv>
  <rv s="1">
    <v>37</v>
    <v>6</v>
    <v>124</v>
    <v>7</v>
    <v>0</v>
    <v>Image of Webuye</v>
  </rv>
  <rv s="2">
    <fb>0.61666666999999997</fb>
    <v>8</v>
  </rv>
  <rv s="4">
    <v>https://www.bing.com/search?q=webuye+kenya&amp;form=skydnc</v>
    <v>Learn more on Bing</v>
  </rv>
  <rv s="2">
    <fb>34.766666669999999</fb>
    <v>8</v>
  </rv>
  <rv s="9">
    <v>#VALUE!</v>
    <v>en-US</v>
    <v>fc6a5dd8-c616-a500-4fe0-be7fd8102c61</v>
    <v>536870912</v>
    <v>1</v>
    <v>125</v>
    <v>24</v>
    <v>Webuye</v>
    <v>4</v>
    <v>5</v>
    <v>Map</v>
    <v>6</v>
    <v>2</v>
    <v>Webuye, previously named Broderick Falls, is an industrial town within Webuye West sub county in Bungoma County, Kenya. Located on the main road to Uganda, the town is home to the Pan African Paper Mills, the largest paper factory in the region, ...</v>
    <v>307</v>
    <v>308</v>
    <v>309</v>
    <v>310</v>
    <v>Webuye</v>
    <v>Webuye</v>
    <v>mdp/vdpid/7346887169400635393</v>
  </rv>
  <rv s="0">
    <v>536870912</v>
    <v>Kilifi</v>
    <v>20446d33-4a11-47d2-71be-dc2627b3e9f7</v>
    <v>en-US</v>
    <v>Map</v>
  </rv>
  <rv s="0">
    <v>536870912</v>
    <v>Kilifi County</v>
    <v>11cb7a4b-654e-4152-216b-f9c561c6f6d0</v>
    <v>en-US</v>
    <v>Map</v>
  </rv>
  <rv s="1">
    <v>38</v>
    <v>6</v>
    <v>126</v>
    <v>7</v>
    <v>0</v>
    <v>Image of Kilifi</v>
  </rv>
  <rv s="2">
    <fb>-3.6333333333333</fb>
    <v>8</v>
  </rv>
  <rv s="4">
    <v>https://www.bing.com/search?q=kilifi+kenya&amp;form=skydnc</v>
    <v>Learn more on Bing</v>
  </rv>
  <rv s="2">
    <fb>39.85</fb>
    <v>8</v>
  </rv>
  <rv s="2">
    <fb>122899</fb>
    <v>9</v>
  </rv>
  <rv s="12">
    <v>#VALUE!</v>
    <v>en-US</v>
    <v>20446d33-4a11-47d2-71be-dc2627b3e9f7</v>
    <v>536870912</v>
    <v>1</v>
    <v>127</v>
    <v>37</v>
    <v>Kilifi</v>
    <v>4</v>
    <v>5</v>
    <v>Map</v>
    <v>6</v>
    <v>7</v>
    <v>313</v>
    <v>2</v>
    <v>Kilifi is a town on the coast of Kenya, 56 kilometres northeast of Mombasa by road. The town lies on the Kilifi Creek and sits on the estuary of the Goshi River. Kilifi is the capital of Kilifi County and had a population of 122,899 during the ...</v>
    <v>314</v>
    <v>315</v>
    <v>316</v>
    <v>317</v>
    <v>Kilifi</v>
    <v>318</v>
    <v>10</v>
    <v>Kilifi</v>
    <v>mdp/vdpid/8118945096101003265</v>
  </rv>
  <rv s="2">
    <fb>12245.9</fb>
    <v>9</v>
  </rv>
  <rv s="1">
    <v>39</v>
    <v>6</v>
    <v>128</v>
    <v>7</v>
    <v>0</v>
    <v>Image of Kilifi County</v>
  </rv>
  <rv s="0">
    <v>536870912</v>
    <v>Kaloleni</v>
    <v>204b5246-4621-0b47-da10-efddef3585d8</v>
    <v>en-US</v>
    <v>Map</v>
  </rv>
  <rv s="0">
    <v>805306368</v>
    <v>Gideon Mung'aro (Governor)</v>
    <v>7a819164-9272-b3a2-09c5-f0b0b3e84f14</v>
    <v>en-US</v>
    <v>Generic</v>
  </rv>
  <rv s="3">
    <v>22</v>
  </rv>
  <rv s="4">
    <v>https://www.bing.com/search?q=kilifi+county+kenya&amp;form=skydnc</v>
    <v>Learn more on Bing</v>
  </rv>
  <rv s="2">
    <fb>1440958</fb>
    <v>9</v>
  </rv>
  <rv s="6">
    <v>#VALUE!</v>
    <v>en-US</v>
    <v>11cb7a4b-654e-4152-216b-f9c561c6f6d0</v>
    <v>536870912</v>
    <v>1</v>
    <v>131</v>
    <v>13</v>
    <v>Kilifi County</v>
    <v>4</v>
    <v>5</v>
    <v>Map</v>
    <v>6</v>
    <v>14</v>
    <v>KE-14</v>
    <v>320</v>
    <v>312</v>
    <v>2</v>
    <v>Kilifi County is a County Located in the Kenyan coast. It was formed in 2010 as a result of a merger of Kilifi District and Malindi District, Kenya. Its capital is Kilifi and its largest town is Malindi. The county had a population of 1,453,787 ...</v>
    <v>321</v>
    <v>322</v>
    <v>324</v>
    <v>325</v>
    <v>Kilifi County</v>
    <v>326</v>
    <v>10</v>
    <v>Kilifi County</v>
    <v>mdp/vdpid/8118897201914052609</v>
  </rv>
  <rv s="0">
    <v>536870912</v>
    <v>Lamu</v>
    <v>be3125b2-e79d-af7a-2cb1-02f032af82aa</v>
    <v>en-US</v>
    <v>Map</v>
  </rv>
  <rv s="0">
    <v>536870912</v>
    <v>Lamu County</v>
    <v>b27266f5-93b5-d189-44ef-f8aff9858e06</v>
    <v>en-US</v>
    <v>Map</v>
  </rv>
  <rv s="2">
    <fb>0.37</fb>
    <v>9</v>
  </rv>
  <rv s="1">
    <v>40</v>
    <v>6</v>
    <v>132</v>
    <v>7</v>
    <v>0</v>
    <v>Image of Lamu</v>
  </rv>
  <rv s="2">
    <fb>-2.2686111111110998</fb>
    <v>8</v>
  </rv>
  <rv s="4">
    <v>https://www.bing.com/search?q=lamu&amp;form=skydnc</v>
    <v>Learn more on Bing</v>
  </rv>
  <rv s="2">
    <fb>40.900277777778001</fb>
    <v>8</v>
  </rv>
  <rv s="2">
    <fb>25385</fb>
    <v>9</v>
  </rv>
  <rv s="24">
    <v>#VALUE!</v>
    <v>en-US</v>
    <v>be3125b2-e79d-af7a-2cb1-02f032af82aa</v>
    <v>536870912</v>
    <v>1</v>
    <v>134</v>
    <v>135</v>
    <v>Lamu</v>
    <v>4</v>
    <v>5</v>
    <v>Map</v>
    <v>6</v>
    <v>14</v>
    <v>329</v>
    <v>330</v>
    <v>2</v>
    <v>Lamu or Lamu Town is a small town on Lamu Island, which in turn is a part of the Lamu Archipelago in Kenya. Situated 341 kilometres by road northeast of Mombasa that ends at Mokowe Jetty, from where the sea channel has to be crossed to reach ...</v>
    <v>331</v>
    <v>332</v>
    <v>333</v>
    <v>334</v>
    <v>Lamu</v>
    <v>335</v>
    <v>Lamu</v>
    <v>mdp/vdpid/5669572643548823553</v>
  </rv>
  <rv s="0">
    <v>536870912</v>
    <v>Busia County</v>
    <v>b79db007-ddef-7e6d-663e-a71c6ed80a87</v>
    <v>en-US</v>
    <v>Map</v>
  </rv>
  <rv s="2">
    <fb>1628.4</fb>
    <v>9</v>
  </rv>
  <rv s="0">
    <v>536870912</v>
    <v>Busia, Kenya</v>
    <v>b1f5eb7d-d28d-4a53-00f4-a3fcc8075f28</v>
    <v>en-US</v>
    <v>Map</v>
  </rv>
  <rv s="1">
    <v>41</v>
    <v>6</v>
    <v>136</v>
    <v>7</v>
    <v>0</v>
    <v>Image of Busia County</v>
  </rv>
  <rv s="0">
    <v>805306368</v>
    <v>Paul Otuoma (Governor)</v>
    <v>1bab0b50-2b6f-7b27-8872-b6e7550f41f4</v>
    <v>en-US</v>
    <v>Generic</v>
  </rv>
  <rv s="3">
    <v>23</v>
  </rv>
  <rv s="4">
    <v>https://www.bing.com/search?q=busia+county&amp;form=skydnc</v>
    <v>Learn more on Bing</v>
  </rv>
  <rv s="2">
    <fb>893681</fb>
    <v>9</v>
  </rv>
  <rv s="6">
    <v>#VALUE!</v>
    <v>en-US</v>
    <v>b79db007-ddef-7e6d-663e-a71c6ed80a87</v>
    <v>536870912</v>
    <v>1</v>
    <v>138</v>
    <v>13</v>
    <v>Busia County</v>
    <v>4</v>
    <v>5</v>
    <v>Map</v>
    <v>6</v>
    <v>14</v>
    <v>KE-04</v>
    <v>338</v>
    <v>339</v>
    <v>2</v>
    <v>Busia is a county in the former Western Province of Kenya. It is located directly east of the border town of Busia, Uganda, and borders Lake Victoria to the southwest, Siaya County to the southeast, and Bungoma County and Kakamega County to the ...</v>
    <v>340</v>
    <v>339</v>
    <v>342</v>
    <v>343</v>
    <v>Busia County</v>
    <v>344</v>
    <v>10</v>
    <v>Busia County</v>
    <v>mdp/vdpid/7346875321850789889</v>
  </rv>
  <rv s="0">
    <v>536870912</v>
    <v>Embu, Kenya</v>
    <v>ec2114d9-5b93-43ef-a091-3ab3babb84be</v>
    <v>en-US</v>
    <v>Map</v>
  </rv>
  <rv s="2">
    <fb>100</fb>
    <v>9</v>
  </rv>
  <rv s="1">
    <v>42</v>
    <v>6</v>
    <v>140</v>
    <v>7</v>
    <v>0</v>
    <v>Image of Embu, Kenya</v>
  </rv>
  <rv s="2">
    <fb>-0.53333333333333</fb>
    <v>8</v>
  </rv>
  <rv s="4">
    <v>https://www.bing.com/search?q=embu+kenya&amp;form=skydnc</v>
    <v>Learn more on Bing</v>
  </rv>
  <rv s="2">
    <fb>37.450000000000003</fb>
    <v>8</v>
  </rv>
  <rv s="2">
    <fb>41092</fb>
    <v>9</v>
  </rv>
  <rv s="25">
    <v>#VALUE!</v>
    <v>en-US</v>
    <v>ec2114d9-5b93-43ef-a091-3ab3babb84be</v>
    <v>536870912</v>
    <v>1</v>
    <v>141</v>
    <v>142</v>
    <v>Embu, Kenya</v>
    <v>4</v>
    <v>5</v>
    <v>Map</v>
    <v>6</v>
    <v>143</v>
    <v>347</v>
    <v>2</v>
    <v>Embu is a town located approximately 125 kilometres northeast of Nairobi towards Mount Kenya. Embu served as the provincial capital of the former Eastern Province and currently serves as the headquarters of Embu County in Kenya. Located on the ...</v>
    <v>348</v>
    <v>349</v>
    <v>350</v>
    <v>351</v>
    <v>Embu, Kenya</v>
    <v>352</v>
    <v>Embu, Kenya</v>
    <v>mdp/vdpid/8116105930115907585</v>
  </rv>
  <rv s="0">
    <v>536870912</v>
    <v>Voi</v>
    <v>59de3591-a9d0-54dd-9a86-6a53f72d2780</v>
    <v>en-US</v>
    <v>Map</v>
  </rv>
  <rv s="0">
    <v>536870912</v>
    <v>Taita–Taveta County</v>
    <v>9ea36d3f-f7a8-5f74-e26f-f92c743013d6</v>
    <v>en-US</v>
    <v>Map</v>
  </rv>
  <rv s="1">
    <v>43</v>
    <v>6</v>
    <v>144</v>
    <v>7</v>
    <v>0</v>
    <v>Image of Voi</v>
  </rv>
  <rv s="2">
    <fb>-3.3833333333333</fb>
    <v>8</v>
  </rv>
  <rv s="4">
    <v>https://www.bing.com/search?q=voi+kenya&amp;form=skydnc</v>
    <v>Learn more on Bing</v>
  </rv>
  <rv s="2">
    <fb>38.566666666666997</fb>
    <v>8</v>
  </rv>
  <rv s="2">
    <fb>45483</fb>
    <v>9</v>
  </rv>
  <rv s="12">
    <v>#VALUE!</v>
    <v>en-US</v>
    <v>59de3591-a9d0-54dd-9a86-6a53f72d2780</v>
    <v>536870912</v>
    <v>1</v>
    <v>146</v>
    <v>37</v>
    <v>Voi</v>
    <v>4</v>
    <v>5</v>
    <v>Map</v>
    <v>6</v>
    <v>7</v>
    <v>355</v>
    <v>202</v>
    <v>Voi is the largest town in Taita-Taveta County, Kenya, in the former Coast Province. It is located at the western edge of Taru Desert, south and west of Tsavo East National Park, with the Sagala Hills to the south.</v>
    <v>356</v>
    <v>357</v>
    <v>358</v>
    <v>359</v>
    <v>Voi</v>
    <v>360</v>
    <v>10</v>
    <v>Voi</v>
    <v>mdp/vdpid/8117349365326020609</v>
  </rv>
  <rv s="0">
    <v>536870912</v>
    <v>Malindi</v>
    <v>1cb62c4a-46d1-f7b7-b88a-ae11cfd114a1</v>
    <v>en-US</v>
    <v>Map</v>
  </rv>
  <rv s="1">
    <v>44</v>
    <v>6</v>
    <v>147</v>
    <v>7</v>
    <v>0</v>
    <v>Image of Malindi</v>
  </rv>
  <rv s="2">
    <fb>-3.2194444444444001</fb>
    <v>8</v>
  </rv>
  <rv s="4">
    <v>https://www.bing.com/search?q=malindi&amp;form=skydnc</v>
    <v>Learn more on Bing</v>
  </rv>
  <rv s="2">
    <fb>40.116666666667001</fb>
    <v>8</v>
  </rv>
  <rv s="2">
    <fb>119859</fb>
    <v>9</v>
  </rv>
  <rv s="22">
    <v>#VALUE!</v>
    <v>en-US</v>
    <v>1cb62c4a-46d1-f7b7-b88a-ae11cfd114a1</v>
    <v>536870912</v>
    <v>1</v>
    <v>148</v>
    <v>107</v>
    <v>Malindi</v>
    <v>4</v>
    <v>5</v>
    <v>Map</v>
    <v>6</v>
    <v>38</v>
    <v>2</v>
    <v>Malindi is a town on Malindi Bay at the mouth of the Sabaki River, lying on the Indian Ocean coast of Kenya. It is 120 kilometres northeast of Mombasa. The population of Malindi was 119,859 as of the 2019 census. It is the largest urban centre ...</v>
    <v>363</v>
    <v>364</v>
    <v>365</v>
    <v>366</v>
    <v>Malindi</v>
    <v>367</v>
    <v>10</v>
    <v>Malindi</v>
    <v>mdp/vdpid/8118917333398847489</v>
  </rv>
</rvData>
</file>

<file path=xl/richData/rdrichvaluestructure.xml><?xml version="1.0" encoding="utf-8"?>
<rvStructures xmlns="http://schemas.microsoft.com/office/spreadsheetml/2017/richdata" count="26">
  <s t="_linkedentity2">
    <k n="%EntityServiceId" t="i"/>
    <k n="_DisplayString" t="s"/>
    <k n="%EntityId" t="s"/>
    <k n="%EntityCulture" t="s"/>
    <k n="_Icon" t="s"/>
  </s>
  <s t="_webimage">
    <k n="WebImageIdentifier" t="i"/>
    <k n="_Provider" t="spb"/>
    <k n="Attribution" t="spb"/>
    <k n="CalcOrigin" t="i"/>
    <k n="ComputedImage" t="b"/>
    <k n="Text" t="s"/>
  </s>
  <s t="_formattednumber">
    <k n="_Format" t="spb"/>
  </s>
  <s t="_array">
    <k n="array" t="a"/>
  </s>
  <s t="_hyperlink">
    <k n="Address" t="s"/>
    <k n="Text"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dmin Division 2 (County/district/other)" t="r"/>
    <k n="Country/region" t="r"/>
    <k n="Description" t="s"/>
    <k n="Image" t="r"/>
    <k n="Latitude" t="r"/>
    <k n="Leader(s)"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r"/>
    <k n="Country/region" t="r"/>
    <k n="Description" t="s"/>
    <k n="Image" t="r"/>
    <k n="Largest city" t="r"/>
    <k n="Leader(s)" t="r"/>
    <k n="LearnMoreOnLink"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Image" t="r"/>
    <k n="Latitude" t="r"/>
    <k n="Leader(s)"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r"/>
    <k n="Country/region" t="r"/>
    <k n="Description" t="s"/>
    <k n="Image" t="r"/>
    <k n="Leader(s)" t="r"/>
    <k n="LearnMoreOnLink"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Country/region" t="r"/>
    <k n="Description" t="s"/>
    <k n="Image" t="r"/>
    <k n="Latitude" t="r"/>
    <k n="LearnMoreOnLink" t="r"/>
    <k n="Longitude" t="r"/>
    <k n="Name" t="s"/>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dmin Division 2 (County/district/other)" t="r"/>
    <k n="Area" t="r"/>
    <k n="Country/region" t="r"/>
    <k n="Description" t="s"/>
    <k n="Image" t="r"/>
    <k n="Latitude" t="r"/>
    <k n="Leader(s)"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Admin Division 1 (State/province/other)" t="r"/>
    <k n="Country/region" t="r"/>
    <k n="Description" t="s"/>
    <k n="Image" t="r"/>
    <k n="Latitude" t="r"/>
    <k n="LearnMoreOnLink" t="r"/>
    <k n="Longitude" t="r"/>
    <k n="Name" t="s"/>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Country/region" t="r"/>
    <k n="Description" t="s"/>
    <k n="Image" t="r"/>
    <k n="Latitude"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Country/region" t="r"/>
    <k n="Description" t="s"/>
    <k n="Image" t="r"/>
    <k n="Latitude" t="r"/>
    <k n="Leader(s)" t="r"/>
    <k n="LearnMoreOnLink" t="r"/>
    <k n="Longitude"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r"/>
    <k n="Country/region" t="r"/>
    <k n="Description" t="s"/>
    <k n="Image" t="r"/>
    <k n="Largest city" t="r"/>
    <k n="Leader(s)" t="r"/>
    <k n="LearnMoreOnLink"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Country/region" t="r"/>
    <k n="Description" t="s"/>
    <k n="Image" t="r"/>
    <k n="Latitude" t="r"/>
    <k n="LearnMoreOnLink" t="r"/>
    <k n="Longitude"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Country/region" t="r"/>
    <k n="Description" t="s"/>
    <k n="Image" t="r"/>
    <k n="Latitude" t="r"/>
    <k n="LearnMoreOnLink" t="r"/>
    <k n="Longitude"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Country/region" t="r"/>
    <k n="Description" t="s"/>
    <k n="Latitude" t="r"/>
    <k n="LearnMoreOnLink" t="r"/>
    <k n="Longitude"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2 (County/district/other)" t="r"/>
    <k n="Country/region" t="r"/>
    <k n="Description" t="s"/>
    <k n="Image" t="r"/>
    <k n="Latitude"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Image" t="r"/>
    <k n="Latitude"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dmin Division 2 (County/district/other)" t="r"/>
    <k n="Area" t="r"/>
    <k n="Country/region" t="r"/>
    <k n="Description" t="s"/>
    <k n="Image" t="r"/>
    <k n="Latitude"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2 (County/district/other)" t="r"/>
    <k n="Country/region" t="r"/>
    <k n="Description" t="s"/>
    <k n="Image" t="r"/>
    <k n="Latitude" t="r"/>
    <k n="LearnMoreOnLink" t="r"/>
    <k n="Longitude"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Country/region" t="r"/>
    <k n="Description" t="s"/>
    <k n="Image" t="r"/>
    <k n="Latitude"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rea" t="r"/>
    <k n="Capital/Major City" t="r"/>
    <k n="Country/region" t="r"/>
    <k n="Description" t="s"/>
    <k n="Image" t="r"/>
    <k n="Largest city" t="r"/>
    <k n="Leader(s)" t="r"/>
    <k n="LearnMoreOnLink"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Image" t="r"/>
    <k n="Latitude" t="r"/>
    <k n="LearnMoreOnLink" t="r"/>
    <k n="Longitude"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rea" t="r"/>
    <k n="Country/region" t="r"/>
    <k n="Description" t="s"/>
    <k n="Image" t="r"/>
    <k n="Latitude" t="r"/>
    <k n="LearnMoreOnLink" t="r"/>
    <k n="Longitude" t="r"/>
    <k n="Name" t="s"/>
    <k n="Population" t="r"/>
    <k n="UniqueName" t="s"/>
    <k n="VDPID/VSID" t="s"/>
  </s>
</rvStructures>
</file>

<file path=xl/richData/rdsupportingpropertybag.xml><?xml version="1.0" encoding="utf-8"?>
<supportingPropertyBags xmlns="http://schemas.microsoft.com/office/spreadsheetml/2017/richdata2">
  <spbArrays count="21">
    <a count="26">
      <v t="s">%EntityServiceId</v>
      <v t="s">%IsRefreshable</v>
      <v t="s">%EntityCulture</v>
      <v t="s">%EntityId</v>
      <v t="s">_Icon</v>
      <v t="s">_Provider</v>
      <v t="s">_Attribution</v>
      <v t="s">_Display</v>
      <v t="s">Name</v>
      <v t="s">_Format</v>
      <v t="s">Admin Division 2 (County/district/other)</v>
      <v t="s">Admin Division 1 (State/province/other)</v>
      <v t="s">Country/region</v>
      <v t="s">Leader(s)</v>
      <v t="s">_SubLabel</v>
      <v t="s">Population</v>
      <v t="s">Latitude</v>
      <v t="s">Longitude</v>
      <v t="s">Time zone(s)</v>
      <v t="s">_Flags</v>
      <v t="s">VDPID/VSID</v>
      <v t="s">UniqueName</v>
      <v t="s">_DisplayString</v>
      <v t="s">LearnMoreOnLink</v>
      <v t="s">Image</v>
      <v t="s">Description</v>
    </a>
    <a count="26">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Time zone(s)</v>
      <v t="s">_Flags</v>
      <v t="s">VDPID/VSID</v>
      <v t="s">UniqueName</v>
      <v t="s">_DisplayString</v>
      <v t="s">LearnMoreOnLink</v>
      <v t="s">Image</v>
      <v t="s">Description</v>
    </a>
    <a count="26">
      <v t="s">%EntityServiceId</v>
      <v t="s">%IsRefreshable</v>
      <v t="s">%EntityCulture</v>
      <v t="s">%EntityId</v>
      <v t="s">_Icon</v>
      <v t="s">_Provider</v>
      <v t="s">_Attribution</v>
      <v t="s">_Display</v>
      <v t="s">Name</v>
      <v t="s">_Format</v>
      <v t="s">Admin Division 1 (State/province/other)</v>
      <v t="s">Country/region</v>
      <v t="s">Leader(s)</v>
      <v t="s">_SubLabel</v>
      <v t="s">Population</v>
      <v t="s">Area</v>
      <v t="s">Latitude</v>
      <v t="s">Longitude</v>
      <v t="s">Time zone(s)</v>
      <v t="s">_Flags</v>
      <v t="s">VDPID/VSID</v>
      <v t="s">UniqueName</v>
      <v t="s">_DisplayString</v>
      <v t="s">LearnMoreOnLink</v>
      <v t="s">Image</v>
      <v t="s">Description</v>
    </a>
    <a count="24">
      <v t="s">%EntityServiceId</v>
      <v t="s">%IsRefreshable</v>
      <v t="s">%EntityCulture</v>
      <v t="s">%EntityId</v>
      <v t="s">_Icon</v>
      <v t="s">_Provider</v>
      <v t="s">_Attribution</v>
      <v t="s">_Display</v>
      <v t="s">Name</v>
      <v t="s">_Format</v>
      <v t="s">Capital/Major City</v>
      <v t="s">Leader(s)</v>
      <v t="s">Country/region</v>
      <v t="s">_SubLabel</v>
      <v t="s">Population</v>
      <v t="s">Area</v>
      <v t="s">Abbreviation</v>
      <v t="s">_Flags</v>
      <v t="s">VDPID/VSID</v>
      <v t="s">UniqueName</v>
      <v t="s">_DisplayString</v>
      <v t="s">LearnMoreOnLink</v>
      <v t="s">Image</v>
      <v t="s">Description</v>
    </a>
    <a count="20">
      <v t="s">%EntityServiceId</v>
      <v t="s">%IsRefreshable</v>
      <v t="s">%EntityCulture</v>
      <v t="s">%EntityId</v>
      <v t="s">_Icon</v>
      <v t="s">_Provider</v>
      <v t="s">_Attribution</v>
      <v t="s">_Display</v>
      <v t="s">Name</v>
      <v t="s">_Format</v>
      <v t="s">Country/region</v>
      <v t="s">Latitude</v>
      <v t="s">Longitude</v>
      <v t="s">_Flags</v>
      <v t="s">VDPID/VSID</v>
      <v t="s">UniqueName</v>
      <v t="s">_DisplayString</v>
      <v t="s">LearnMoreOnLink</v>
      <v t="s">Image</v>
      <v t="s">Description</v>
    </a>
    <a count="27">
      <v t="s">%EntityServiceId</v>
      <v t="s">%IsRefreshable</v>
      <v t="s">%EntityCulture</v>
      <v t="s">%EntityId</v>
      <v t="s">_Icon</v>
      <v t="s">_Provider</v>
      <v t="s">_Attribution</v>
      <v t="s">_Display</v>
      <v t="s">Name</v>
      <v t="s">_Format</v>
      <v t="s">Admin Division 2 (County/district/other)</v>
      <v t="s">Admin Division 1 (State/province/other)</v>
      <v t="s">Country/region</v>
      <v t="s">Leader(s)</v>
      <v t="s">_SubLabel</v>
      <v t="s">Population</v>
      <v t="s">Area</v>
      <v t="s">Latitude</v>
      <v t="s">Longitude</v>
      <v t="s">Time zone(s)</v>
      <v t="s">_Flags</v>
      <v t="s">VDPID/VSID</v>
      <v t="s">UniqueName</v>
      <v t="s">_DisplayString</v>
      <v t="s">LearnMoreOnLink</v>
      <v t="s">Image</v>
      <v t="s">Description</v>
    </a>
    <a count="22">
      <v t="s">%EntityServiceId</v>
      <v t="s">%IsRefreshable</v>
      <v t="s">%EntityCulture</v>
      <v t="s">%EntityId</v>
      <v t="s">_Icon</v>
      <v t="s">_Provider</v>
      <v t="s">_Attribution</v>
      <v t="s">_Display</v>
      <v t="s">Name</v>
      <v t="s">_Format</v>
      <v t="s">Admin Division 1 (State/province/other)</v>
      <v t="s">Country/region</v>
      <v t="s">Latitude</v>
      <v t="s">Longitude</v>
      <v t="s">Time zone(s)</v>
      <v t="s">_Flags</v>
      <v t="s">VDPID/VSID</v>
      <v t="s">UniqueName</v>
      <v t="s">_DisplayString</v>
      <v t="s">LearnMoreOnLink</v>
      <v t="s">Image</v>
      <v t="s">Description</v>
    </a>
    <a count="24">
      <v t="s">%EntityServiceId</v>
      <v t="s">%IsRefreshable</v>
      <v t="s">%EntityCulture</v>
      <v t="s">%EntityId</v>
      <v t="s">_Icon</v>
      <v t="s">_Provider</v>
      <v t="s">_Attribution</v>
      <v t="s">_Display</v>
      <v t="s">Name</v>
      <v t="s">_Format</v>
      <v t="s">Admin Division 1 (State/province/other)</v>
      <v t="s">Country/region</v>
      <v t="s">_SubLabel</v>
      <v t="s">Population</v>
      <v t="s">Latitude</v>
      <v t="s">Longitude</v>
      <v t="s">Time zone(s)</v>
      <v t="s">_Flags</v>
      <v t="s">VDPID/VSID</v>
      <v t="s">UniqueName</v>
      <v t="s">_DisplayString</v>
      <v t="s">LearnMoreOnLink</v>
      <v t="s">Image</v>
      <v t="s">Description</v>
    </a>
    <a count="24">
      <v t="s">%EntityServiceId</v>
      <v t="s">%IsRefreshable</v>
      <v t="s">%EntityCulture</v>
      <v t="s">%EntityId</v>
      <v t="s">_Icon</v>
      <v t="s">_Provider</v>
      <v t="s">_Attribution</v>
      <v t="s">_Display</v>
      <v t="s">Name</v>
      <v t="s">_Format</v>
      <v t="s">Admin Division 1 (State/province/other)</v>
      <v t="s">Country/region</v>
      <v t="s">Leader(s)</v>
      <v t="s">_SubLabel</v>
      <v t="s">Population</v>
      <v t="s">Latitude</v>
      <v t="s">Longitude</v>
      <v t="s">_Flags</v>
      <v t="s">VDPID/VSID</v>
      <v t="s">UniqueName</v>
      <v t="s">_DisplayString</v>
      <v t="s">LearnMoreOnLink</v>
      <v t="s">Image</v>
      <v t="s">Description</v>
    </a>
    <a count="25">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_Flags</v>
      <v t="s">VDPID/VSID</v>
      <v t="s">UniqueName</v>
      <v t="s">_DisplayString</v>
      <v t="s">LearnMoreOnLink</v>
      <v t="s">Image</v>
      <v t="s">Description</v>
    </a>
    <a count="22">
      <v t="s">%EntityServiceId</v>
      <v t="s">%IsRefreshable</v>
      <v t="s">%EntityCulture</v>
      <v t="s">%EntityId</v>
      <v t="s">_Icon</v>
      <v t="s">_Provider</v>
      <v t="s">_Attribution</v>
      <v t="s">_Display</v>
      <v t="s">Name</v>
      <v t="s">_Format</v>
      <v t="s">Country/region</v>
      <v t="s">_SubLabel</v>
      <v t="s">Population</v>
      <v t="s">Latitude</v>
      <v t="s">Longitude</v>
      <v t="s">_Flags</v>
      <v t="s">VDPID/VSID</v>
      <v t="s">UniqueName</v>
      <v t="s">_DisplayString</v>
      <v t="s">LearnMoreOnLink</v>
      <v t="s">Image</v>
      <v t="s">Description</v>
    </a>
    <a count="23">
      <v t="s">%EntityServiceId</v>
      <v t="s">%IsRefreshable</v>
      <v t="s">%EntityCulture</v>
      <v t="s">%EntityId</v>
      <v t="s">_Icon</v>
      <v t="s">_Provider</v>
      <v t="s">_Attribution</v>
      <v t="s">_Display</v>
      <v t="s">Name</v>
      <v t="s">_Format</v>
      <v t="s">Admin Division 1 (State/province/other)</v>
      <v t="s">Country/region</v>
      <v t="s">_SubLabel</v>
      <v t="s">Population</v>
      <v t="s">Latitude</v>
      <v t="s">Longitude</v>
      <v t="s">_Flags</v>
      <v t="s">VDPID/VSID</v>
      <v t="s">UniqueName</v>
      <v t="s">_DisplayString</v>
      <v t="s">LearnMoreOnLink</v>
      <v t="s">Image</v>
      <v t="s">Description</v>
    </a>
    <a count="22">
      <v t="s">%EntityServiceId</v>
      <v t="s">%IsRefreshable</v>
      <v t="s">%EntityCulture</v>
      <v t="s">%EntityId</v>
      <v t="s">_Icon</v>
      <v t="s">_Provider</v>
      <v t="s">_Attribution</v>
      <v t="s">_Display</v>
      <v t="s">Name</v>
      <v t="s">_Format</v>
      <v t="s">Admin Division 1 (State/province/other)</v>
      <v t="s">Country/region</v>
      <v t="s">_SubLabel</v>
      <v t="s">Population</v>
      <v t="s">Latitude</v>
      <v t="s">Longitude</v>
      <v t="s">_Flags</v>
      <v t="s">VDPID/VSID</v>
      <v t="s">UniqueName</v>
      <v t="s">_DisplayString</v>
      <v t="s">LearnMoreOnLink</v>
      <v t="s">Description</v>
    </a>
    <a count="24">
      <v t="s">%EntityServiceId</v>
      <v t="s">%IsRefreshable</v>
      <v t="s">%EntityCulture</v>
      <v t="s">%EntityId</v>
      <v t="s">_Icon</v>
      <v t="s">_Provider</v>
      <v t="s">_Attribution</v>
      <v t="s">_Display</v>
      <v t="s">Name</v>
      <v t="s">_Format</v>
      <v t="s">Admin Division 2 (County/district/other)</v>
      <v t="s">Country/region</v>
      <v t="s">_SubLabel</v>
      <v t="s">Population</v>
      <v t="s">Latitude</v>
      <v t="s">Longitude</v>
      <v t="s">Time zone(s)</v>
      <v t="s">_Flags</v>
      <v t="s">VDPID/VSID</v>
      <v t="s">UniqueName</v>
      <v t="s">_DisplayString</v>
      <v t="s">LearnMoreOnLink</v>
      <v t="s">Image</v>
      <v t="s">Description</v>
    </a>
    <a count="25">
      <v t="s">%EntityServiceId</v>
      <v t="s">%IsRefreshable</v>
      <v t="s">%EntityCulture</v>
      <v t="s">%EntityId</v>
      <v t="s">_Icon</v>
      <v t="s">_Provider</v>
      <v t="s">_Attribution</v>
      <v t="s">_Display</v>
      <v t="s">Name</v>
      <v t="s">_Format</v>
      <v t="s">Admin Division 1 (State/province/other)</v>
      <v t="s">Country/region</v>
      <v t="s">_SubLabel</v>
      <v t="s">Population</v>
      <v t="s">Area</v>
      <v t="s">Latitude</v>
      <v t="s">Longitude</v>
      <v t="s">Time zone(s)</v>
      <v t="s">_Flags</v>
      <v t="s">VDPID/VSID</v>
      <v t="s">UniqueName</v>
      <v t="s">_DisplayString</v>
      <v t="s">LearnMoreOnLink</v>
      <v t="s">Image</v>
      <v t="s">Description</v>
    </a>
    <a count="26">
      <v t="s">%EntityServiceId</v>
      <v t="s">%IsRefreshable</v>
      <v t="s">%EntityCulture</v>
      <v t="s">%EntityId</v>
      <v t="s">_Icon</v>
      <v t="s">_Provider</v>
      <v t="s">_Attribution</v>
      <v t="s">_Display</v>
      <v t="s">Name</v>
      <v t="s">_Format</v>
      <v t="s">Admin Division 2 (County/district/other)</v>
      <v t="s">Admin Division 1 (State/province/other)</v>
      <v t="s">Country/region</v>
      <v t="s">_SubLabel</v>
      <v t="s">Population</v>
      <v t="s">Area</v>
      <v t="s">Latitude</v>
      <v t="s">Longitude</v>
      <v t="s">Time zone(s)</v>
      <v t="s">_Flags</v>
      <v t="s">VDPID/VSID</v>
      <v t="s">UniqueName</v>
      <v t="s">_DisplayString</v>
      <v t="s">LearnMoreOnLink</v>
      <v t="s">Image</v>
      <v t="s">Description</v>
    </a>
    <a count="23">
      <v t="s">%EntityServiceId</v>
      <v t="s">%IsRefreshable</v>
      <v t="s">%EntityCulture</v>
      <v t="s">%EntityId</v>
      <v t="s">_Icon</v>
      <v t="s">_Provider</v>
      <v t="s">_Attribution</v>
      <v t="s">_Display</v>
      <v t="s">Name</v>
      <v t="s">_Format</v>
      <v t="s">Admin Division 2 (County/district/other)</v>
      <v t="s">Country/region</v>
      <v t="s">_SubLabel</v>
      <v t="s">Population</v>
      <v t="s">Latitude</v>
      <v t="s">Longitude</v>
      <v t="s">_Flags</v>
      <v t="s">VDPID/VSID</v>
      <v t="s">UniqueName</v>
      <v t="s">_DisplayString</v>
      <v t="s">LearnMoreOnLink</v>
      <v t="s">Image</v>
      <v t="s">Description</v>
    </a>
    <a count="23">
      <v t="s">%EntityServiceId</v>
      <v t="s">%IsRefreshable</v>
      <v t="s">%EntityCulture</v>
      <v t="s">%EntityId</v>
      <v t="s">_Icon</v>
      <v t="s">_Provider</v>
      <v t="s">_Attribution</v>
      <v t="s">_Display</v>
      <v t="s">Name</v>
      <v t="s">_Format</v>
      <v t="s">Country/region</v>
      <v t="s">_SubLabel</v>
      <v t="s">Population</v>
      <v t="s">Latitude</v>
      <v t="s">Longitude</v>
      <v t="s">Time zone(s)</v>
      <v t="s">_Flags</v>
      <v t="s">VDPID/VSID</v>
      <v t="s">UniqueName</v>
      <v t="s">_DisplayString</v>
      <v t="s">LearnMoreOnLink</v>
      <v t="s">Image</v>
      <v t="s">Description</v>
    </a>
    <a count="25">
      <v t="s">%EntityServiceId</v>
      <v t="s">%IsRefreshable</v>
      <v t="s">%EntityCulture</v>
      <v t="s">%EntityId</v>
      <v t="s">_Icon</v>
      <v t="s">_Provider</v>
      <v t="s">_Attribution</v>
      <v t="s">_Display</v>
      <v t="s">Name</v>
      <v t="s">_Format</v>
      <v t="s">Capital/Major City</v>
      <v t="s">Leader(s)</v>
      <v t="s">Country/region</v>
      <v t="s">_SubLabel</v>
      <v t="s">Population</v>
      <v t="s">Area</v>
      <v t="s">Largest city</v>
      <v t="s">Time zone(s)</v>
      <v t="s">_Flags</v>
      <v t="s">VDPID/VSID</v>
      <v t="s">UniqueName</v>
      <v t="s">_DisplayString</v>
      <v t="s">LearnMoreOnLink</v>
      <v t="s">Image</v>
      <v t="s">Description</v>
    </a>
    <a count="24">
      <v t="s">%EntityServiceId</v>
      <v t="s">%IsRefreshable</v>
      <v t="s">%EntityCulture</v>
      <v t="s">%EntityId</v>
      <v t="s">_Icon</v>
      <v t="s">_Provider</v>
      <v t="s">_Attribution</v>
      <v t="s">_Display</v>
      <v t="s">Name</v>
      <v t="s">_Format</v>
      <v t="s">Admin Division 1 (State/province/other)</v>
      <v t="s">Country/region</v>
      <v t="s">_SubLabel</v>
      <v t="s">Population</v>
      <v t="s">Area</v>
      <v t="s">Latitude</v>
      <v t="s">Longitude</v>
      <v t="s">_Flags</v>
      <v t="s">VDPID/VSID</v>
      <v t="s">UniqueName</v>
      <v t="s">_DisplayString</v>
      <v t="s">LearnMoreOnLink</v>
      <v t="s">Image</v>
      <v t="s">Description</v>
    </a>
    <a count="23">
      <v t="s">%EntityServiceId</v>
      <v t="s">%IsRefreshable</v>
      <v t="s">%EntityCulture</v>
      <v t="s">%EntityId</v>
      <v t="s">_Icon</v>
      <v t="s">_Provider</v>
      <v t="s">_Attribution</v>
      <v t="s">_Display</v>
      <v t="s">Name</v>
      <v t="s">_Format</v>
      <v t="s">Country/region</v>
      <v t="s">_SubLabel</v>
      <v t="s">Population</v>
      <v t="s">Area</v>
      <v t="s">Latitude</v>
      <v t="s">Longitude</v>
      <v t="s">_Flags</v>
      <v t="s">VDPID/VSID</v>
      <v t="s">UniqueName</v>
      <v t="s">_DisplayString</v>
      <v t="s">LearnMoreOnLink</v>
      <v t="s">Image</v>
      <v t="s">Description</v>
    </a>
  </spbArrays>
  <spbData count="149">
    <spb s="0">
      <v xml:space="preserve">Wikipedia	</v>
      <v xml:space="preserve">CC BY-SA 3.0	</v>
      <v xml:space="preserve">https://en.wikipedia.org/wiki/Kisumu	</v>
      <v xml:space="preserve">https://creativecommons.org/licenses/by-sa/3.0	</v>
    </spb>
    <spb s="1">
      <v>0</v>
      <v>0</v>
      <v>0</v>
      <v>0</v>
      <v>0</v>
      <v>0</v>
      <v>0</v>
      <v>0</v>
      <v>0</v>
    </spb>
    <spb s="2">
      <v>0</v>
      <v>Name</v>
      <v>LearnMoreOnLink</v>
    </spb>
    <spb s="3">
      <v>0</v>
      <v>0</v>
      <v>0</v>
    </spb>
    <spb s="4">
      <v>3</v>
      <v>3</v>
      <v>3</v>
    </spb>
    <spb s="5">
      <v>1</v>
      <v>2</v>
    </spb>
    <spb s="6">
      <v>https://www.bing.com</v>
      <v>https://www.bing.com/th?id=Ga%5Cbing_yt.png&amp;w=100&amp;h=40&amp;c=0&amp;pid=0.1</v>
      <v>Powered by Bing</v>
    </spb>
    <spb s="7">
      <v>2009</v>
    </spb>
    <spb s="8">
      <v>3</v>
    </spb>
    <spb s="8">
      <v>4</v>
    </spb>
    <spb s="0">
      <v xml:space="preserve">Wikipedia	</v>
      <v xml:space="preserve">CC BY-SA 3.0	</v>
      <v xml:space="preserve">https://en.wikipedia.org/wiki/Kisumu_County	</v>
      <v xml:space="preserve">https://creativecommons.org/licenses/by-sa/3.0	</v>
    </spb>
    <spb s="0">
      <v xml:space="preserve">Wikipedia	</v>
      <v xml:space="preserve">CC-BY-SA	</v>
      <v xml:space="preserve">http://en.wikipedia.org/wiki/Kisumu_County	</v>
      <v xml:space="preserve">http://creativecommons.org/licenses/by-sa/3.0/	</v>
    </spb>
    <spb s="9">
      <v>10</v>
      <v>10</v>
      <v>10</v>
      <v>10</v>
      <v>10</v>
      <v>11</v>
      <v>10</v>
      <v>10</v>
      <v>10</v>
    </spb>
    <spb s="2">
      <v>1</v>
      <v>Name</v>
      <v>LearnMoreOnLink</v>
    </spb>
    <spb s="10">
      <v>square km</v>
      <v>2019</v>
    </spb>
    <spb s="0">
      <v xml:space="preserve">Wikipedia	</v>
      <v xml:space="preserve">CC BY-SA 3.0	</v>
      <v xml:space="preserve">https://en.wikipedia.org/wiki/Mombasa	</v>
      <v xml:space="preserve">https://creativecommons.org/licenses/by-sa/3.0	</v>
    </spb>
    <spb s="11">
      <v>15</v>
      <v>15</v>
      <v>15</v>
      <v>15</v>
      <v>15</v>
      <v>15</v>
      <v>15</v>
      <v>15</v>
      <v>15</v>
    </spb>
    <spb s="2">
      <v>2</v>
      <v>Name</v>
      <v>LearnMoreOnLink</v>
    </spb>
    <spb s="0">
      <v xml:space="preserve">Wikipedia	</v>
      <v xml:space="preserve">CC BY-SA 3.0	</v>
      <v xml:space="preserve">https://en.wikipedia.org/wiki/Mombasa_County	</v>
      <v xml:space="preserve">https://creativecommons.org/licenses/by-sa/3.0	</v>
    </spb>
    <spb s="0">
      <v xml:space="preserve">Wikipedia	</v>
      <v xml:space="preserve">CC-BY-SA	</v>
      <v xml:space="preserve">http://en.wikipedia.org/wiki/Mombasa_County	</v>
      <v xml:space="preserve">http://creativecommons.org/licenses/by-sa/3.0/	</v>
    </spb>
    <spb s="12">
      <v>18</v>
      <v>18</v>
      <v>18</v>
      <v>18</v>
      <v>18</v>
      <v>19</v>
      <v>18</v>
      <v>18</v>
    </spb>
    <spb s="2">
      <v>3</v>
      <v>Name</v>
      <v>LearnMoreOnLink</v>
    </spb>
    <spb s="0">
      <v xml:space="preserve">Wikipedia	</v>
      <v xml:space="preserve">CC BY-SA 3.0	</v>
      <v xml:space="preserve">https://en.wikipedia.org/wiki/Maua,_Kenya	</v>
      <v xml:space="preserve">https://creativecommons.org/licenses/by-sa/3.0	</v>
    </spb>
    <spb s="13">
      <v>22</v>
      <v>22</v>
      <v>22</v>
      <v>22</v>
      <v>22</v>
      <v>22</v>
    </spb>
    <spb s="2">
      <v>4</v>
      <v>Name</v>
      <v>LearnMoreOnLink</v>
    </spb>
    <spb s="0">
      <v xml:space="preserve">Wikipedia	</v>
      <v xml:space="preserve">CC BY-SA 3.0	</v>
      <v xml:space="preserve">https://en.wikipedia.org/wiki/Nairobi	</v>
      <v xml:space="preserve">https://creativecommons.org/licenses/by-sa/3.0	</v>
    </spb>
    <spb s="14">
      <v>25</v>
      <v>25</v>
      <v>25</v>
      <v>25</v>
      <v>25</v>
      <v>25</v>
      <v>25</v>
      <v>25</v>
      <v>25</v>
      <v>25</v>
    </spb>
    <spb s="2">
      <v>5</v>
      <v>Name</v>
      <v>LearnMoreOnLink</v>
    </spb>
    <spb s="10">
      <v>square km</v>
      <v>2024</v>
    </spb>
    <spb s="0">
      <v xml:space="preserve">Wikipedia	</v>
      <v xml:space="preserve">CC BY-SA 3.0	</v>
      <v xml:space="preserve">https://en.wikipedia.org/wiki/Nairobi_City_County	</v>
      <v xml:space="preserve">https://creativecommons.org/licenses/by-sa/3.0	</v>
    </spb>
    <spb s="0">
      <v xml:space="preserve">Wikipedia	</v>
      <v xml:space="preserve">CC-BY-SA	</v>
      <v xml:space="preserve">http://en.wikipedia.org/wiki/Nairobi_County	</v>
      <v xml:space="preserve">http://creativecommons.org/licenses/by-sa/3.0/	</v>
    </spb>
    <spb s="9">
      <v>29</v>
      <v>29</v>
      <v>29</v>
      <v>29</v>
      <v>29</v>
      <v>30</v>
      <v>29</v>
      <v>29</v>
      <v>29</v>
    </spb>
    <spb s="0">
      <v xml:space="preserve">Wikipedia	</v>
      <v xml:space="preserve">CC BY-SA 3.0	</v>
      <v xml:space="preserve">https://en.wikipedia.org/wiki/Chuka,_Kenya	</v>
      <v xml:space="preserve">https://creativecommons.org/licenses/by-sa/3.0	</v>
    </spb>
    <spb s="15">
      <v>32</v>
      <v>32</v>
      <v>32</v>
      <v>32</v>
      <v>32</v>
      <v>32</v>
      <v>32</v>
    </spb>
    <spb s="2">
      <v>6</v>
      <v>Name</v>
      <v>LearnMoreOnLink</v>
    </spb>
    <spb s="0">
      <v xml:space="preserve">Wikipedia	</v>
      <v xml:space="preserve">CC BY-SA 3.0	</v>
      <v xml:space="preserve">https://en.wikipedia.org/wiki/Naivasha	</v>
      <v xml:space="preserve">https://creativecommons.org/licenses/by-sa/3.0	</v>
    </spb>
    <spb s="16">
      <v>35</v>
      <v>35</v>
      <v>35</v>
      <v>35</v>
      <v>35</v>
      <v>35</v>
      <v>35</v>
      <v>35</v>
    </spb>
    <spb s="2">
      <v>7</v>
      <v>Name</v>
      <v>LearnMoreOnLink</v>
    </spb>
    <spb s="7">
      <v>2019</v>
    </spb>
    <spb s="0">
      <v xml:space="preserve">Wikipedia	</v>
      <v xml:space="preserve">CC BY-SA 3.0	</v>
      <v xml:space="preserve">https://en.wikipedia.org/wiki/Nakuru_County	</v>
      <v xml:space="preserve">https://creativecommons.org/licenses/by-sa/3.0	</v>
    </spb>
    <spb s="0">
      <v xml:space="preserve">Wikipedia	</v>
      <v xml:space="preserve">CC-BY-SA	</v>
      <v xml:space="preserve">http://en.wikipedia.org/wiki/Nakuru_County	</v>
      <v xml:space="preserve">http://creativecommons.org/licenses/by-sa/3.0/	</v>
    </spb>
    <spb s="9">
      <v>39</v>
      <v>39</v>
      <v>39</v>
      <v>39</v>
      <v>39</v>
      <v>40</v>
      <v>39</v>
      <v>39</v>
      <v>39</v>
    </spb>
    <spb s="0">
      <v xml:space="preserve">Wikipedia	</v>
      <v xml:space="preserve">CC BY-SA 3.0	</v>
      <v xml:space="preserve">https://en.wikipedia.org/wiki/Nakuru	</v>
      <v xml:space="preserve">https://creativecommons.org/licenses/by-sa/3.0	</v>
    </spb>
    <spb s="16">
      <v>42</v>
      <v>42</v>
      <v>42</v>
      <v>42</v>
      <v>42</v>
      <v>42</v>
      <v>42</v>
      <v>42</v>
    </spb>
    <spb s="2">
      <v>8</v>
      <v>Name</v>
      <v>LearnMoreOnLink</v>
    </spb>
    <spb s="0">
      <v xml:space="preserve">Wikipedia	</v>
      <v xml:space="preserve">CC BY-SA 3.0	</v>
      <v xml:space="preserve">https://en.wikipedia.org/wiki/Kakamega	</v>
      <v xml:space="preserve">https://creativecommons.org/licenses/by-sa/3.0	</v>
    </spb>
    <spb s="16">
      <v>45</v>
      <v>45</v>
      <v>45</v>
      <v>45</v>
      <v>45</v>
      <v>45</v>
      <v>45</v>
      <v>45</v>
    </spb>
    <spb s="0">
      <v xml:space="preserve">Wikipedia	</v>
      <v xml:space="preserve">CC BY-SA 3.0	</v>
      <v xml:space="preserve">https://en.wikipedia.org/wiki/Kakamega_County	</v>
      <v xml:space="preserve">https://creativecommons.org/licenses/by-sa/3.0	</v>
    </spb>
    <spb s="0">
      <v xml:space="preserve">Wikipedia	</v>
      <v xml:space="preserve">CC-BY-SA	</v>
      <v xml:space="preserve">http://en.wikipedia.org/wiki/Kakamega_County	</v>
      <v xml:space="preserve">http://creativecommons.org/licenses/by-sa/3.0/	</v>
    </spb>
    <spb s="12">
      <v>47</v>
      <v>47</v>
      <v>47</v>
      <v>47</v>
      <v>47</v>
      <v>48</v>
      <v>47</v>
      <v>47</v>
    </spb>
    <spb s="2">
      <v>9</v>
      <v>Name</v>
      <v>LearnMoreOnLink</v>
    </spb>
    <spb s="0">
      <v xml:space="preserve">Wikipedia	</v>
      <v xml:space="preserve">CC BY-SA 3.0	</v>
      <v xml:space="preserve">https://en.wikipedia.org/wiki/Migori_County	</v>
      <v xml:space="preserve">https://creativecommons.org/licenses/by-sa/3.0	</v>
    </spb>
    <spb s="0">
      <v xml:space="preserve">Wikipedia	</v>
      <v xml:space="preserve">CC-BY-SA	</v>
      <v xml:space="preserve">http://en.wikipedia.org/wiki/Migori_County	</v>
      <v xml:space="preserve">http://creativecommons.org/licenses/by-sa/3.0/	</v>
    </spb>
    <spb s="12">
      <v>51</v>
      <v>51</v>
      <v>51</v>
      <v>51</v>
      <v>51</v>
      <v>52</v>
      <v>51</v>
      <v>51</v>
    </spb>
    <spb s="0">
      <v xml:space="preserve">Wikipedia	</v>
      <v xml:space="preserve">CC BY-SA 3.0	</v>
      <v xml:space="preserve">https://en.wikipedia.org/wiki/Migori	</v>
      <v xml:space="preserve">https://creativecommons.org/licenses/by-sa/3.0	</v>
    </spb>
    <spb s="17">
      <v>54</v>
      <v>54</v>
      <v>54</v>
      <v>54</v>
      <v>54</v>
      <v>54</v>
      <v>54</v>
    </spb>
    <spb s="2">
      <v>10</v>
      <v>Name</v>
      <v>LearnMoreOnLink</v>
    </spb>
    <spb s="7">
      <v>1999</v>
    </spb>
    <spb s="0">
      <v xml:space="preserve">Wikipedia	</v>
      <v xml:space="preserve">CC BY-SA 3.0	</v>
      <v xml:space="preserve">https://en.wikipedia.org/wiki/Homa_Bay	</v>
      <v xml:space="preserve">https://creativecommons.org/licenses/by-sa/3.0	</v>
    </spb>
    <spb s="16">
      <v>58</v>
      <v>58</v>
      <v>58</v>
      <v>58</v>
      <v>58</v>
      <v>58</v>
      <v>58</v>
      <v>58</v>
    </spb>
    <spb s="2">
      <v>11</v>
      <v>Name</v>
      <v>LearnMoreOnLink</v>
    </spb>
    <spb s="0">
      <v xml:space="preserve">Wikipedia	</v>
      <v xml:space="preserve">CC BY-SA 3.0	</v>
      <v xml:space="preserve">https://en.wikipedia.org/wiki/Homa_Bay_County	</v>
      <v xml:space="preserve">https://creativecommons.org/licenses/by-sa/3.0	</v>
    </spb>
    <spb s="0">
      <v xml:space="preserve">Wikipedia	</v>
      <v xml:space="preserve">CC-BY-SA	</v>
      <v xml:space="preserve">http://en.wikipedia.org/wiki/Homa_Bay_County	</v>
      <v xml:space="preserve">http://creativecommons.org/licenses/by-sa/3.0/	</v>
    </spb>
    <spb s="9">
      <v>61</v>
      <v>61</v>
      <v>61</v>
      <v>61</v>
      <v>61</v>
      <v>62</v>
      <v>61</v>
      <v>61</v>
      <v>61</v>
    </spb>
    <spb s="0">
      <v xml:space="preserve">Wikipedia	</v>
      <v xml:space="preserve">CC BY-SA 3.0	</v>
      <v xml:space="preserve">https://en.wikipedia.org/wiki/Nyamira	</v>
      <v xml:space="preserve">https://creativecommons.org/licenses/by-sa/3.0	</v>
    </spb>
    <spb s="16">
      <v>64</v>
      <v>64</v>
      <v>64</v>
      <v>64</v>
      <v>64</v>
      <v>64</v>
      <v>64</v>
      <v>64</v>
    </spb>
    <spb s="2">
      <v>12</v>
      <v>Name</v>
      <v>LearnMoreOnLink</v>
    </spb>
    <spb s="18">
      <v>1</v>
    </spb>
    <spb s="0">
      <v xml:space="preserve">Wikipedia	</v>
      <v xml:space="preserve">CC BY-SA 3.0	</v>
      <v xml:space="preserve">https://en.wikipedia.org/wiki/Nyamira_County	</v>
      <v xml:space="preserve">https://creativecommons.org/licenses/by-sa/3.0	</v>
    </spb>
    <spb s="0">
      <v xml:space="preserve">Wikipedia	</v>
      <v xml:space="preserve">CC-BY-SA	</v>
      <v xml:space="preserve">http://en.wikipedia.org/wiki/Nyamira_County	</v>
      <v xml:space="preserve">http://creativecommons.org/licenses/by-sa/3.0/	</v>
    </spb>
    <spb s="12">
      <v>68</v>
      <v>68</v>
      <v>68</v>
      <v>68</v>
      <v>68</v>
      <v>69</v>
      <v>68</v>
      <v>68</v>
    </spb>
    <spb s="0">
      <v xml:space="preserve">Wikipedia	</v>
      <v xml:space="preserve">CC BY-SA 3.0	</v>
      <v xml:space="preserve">https://en.wikipedia.org/wiki/Kericho	</v>
      <v xml:space="preserve">https://creativecommons.org/licenses/by-sa/3.0	</v>
    </spb>
    <spb s="17">
      <v>71</v>
      <v>71</v>
      <v>71</v>
      <v>71</v>
      <v>71</v>
      <v>71</v>
      <v>71</v>
    </spb>
    <spb s="0">
      <v xml:space="preserve">Wikipedia	</v>
      <v xml:space="preserve">CC BY-SA 3.0	</v>
      <v xml:space="preserve">https://en.wikipedia.org/wiki/Kapsabet	</v>
      <v xml:space="preserve">https://creativecommons.org/licenses/by-sa/3.0	</v>
    </spb>
    <spb s="19">
      <v>73</v>
      <v>73</v>
      <v>73</v>
      <v>73</v>
      <v>73</v>
      <v>73</v>
      <v>73</v>
      <v>73</v>
    </spb>
    <spb s="2">
      <v>13</v>
      <v>Name</v>
      <v>LearnMoreOnLink</v>
    </spb>
    <spb s="0">
      <v xml:space="preserve">Wikipedia	</v>
      <v xml:space="preserve">CC BY-SA 3.0	</v>
      <v xml:space="preserve">https://en.wikipedia.org/wiki/Mandera	</v>
      <v xml:space="preserve">https://creativecommons.org/licenses/by-sa/3.0	</v>
    </spb>
    <spb s="17">
      <v>76</v>
      <v>76</v>
      <v>76</v>
      <v>76</v>
      <v>76</v>
      <v>76</v>
      <v>76</v>
    </spb>
    <spb s="0">
      <v xml:space="preserve">Wikipedia	</v>
      <v xml:space="preserve">CC BY-SA 3.0	</v>
      <v xml:space="preserve">https://en.wikipedia.org/wiki/Kitale	</v>
      <v xml:space="preserve">https://creativecommons.org/licenses/by-sa/3.0	</v>
    </spb>
    <spb s="17">
      <v>78</v>
      <v>78</v>
      <v>78</v>
      <v>78</v>
      <v>78</v>
      <v>78</v>
      <v>78</v>
    </spb>
    <spb s="0">
      <v xml:space="preserve">Wikipedia	</v>
      <v xml:space="preserve">CC BY-SA 3.0	</v>
      <v xml:space="preserve">https://en.wikipedia.org/wiki/Machakos_County	</v>
      <v xml:space="preserve">https://creativecommons.org/licenses/by-sa/3.0	</v>
    </spb>
    <spb s="0">
      <v xml:space="preserve">Wikipedia	</v>
      <v xml:space="preserve">CC-BY-SA	</v>
      <v xml:space="preserve">http://en.wikipedia.org/wiki/Machakos_County	</v>
      <v xml:space="preserve">http://creativecommons.org/licenses/by-sa/3.0/	</v>
    </spb>
    <spb s="9">
      <v>80</v>
      <v>80</v>
      <v>80</v>
      <v>80</v>
      <v>80</v>
      <v>81</v>
      <v>80</v>
      <v>80</v>
      <v>80</v>
    </spb>
    <spb s="0">
      <v xml:space="preserve">Wikipedia	</v>
      <v xml:space="preserve">CC BY-SA 3.0	</v>
      <v xml:space="preserve">https://en.wikipedia.org/wiki/Machakos	</v>
      <v xml:space="preserve">https://creativecommons.org/licenses/by-sa/3.0	</v>
    </spb>
    <spb s="16">
      <v>83</v>
      <v>83</v>
      <v>83</v>
      <v>83</v>
      <v>83</v>
      <v>83</v>
      <v>83</v>
      <v>83</v>
    </spb>
    <spb s="0">
      <v xml:space="preserve">Wikipedia	</v>
      <v xml:space="preserve">CC BY-SA 3.0	</v>
      <v xml:space="preserve">https://en.wikipedia.org/wiki/Kisii,_Kenya	</v>
      <v xml:space="preserve">https://creativecommons.org/licenses/by-sa/3.0	</v>
    </spb>
    <spb s="11">
      <v>85</v>
      <v>85</v>
      <v>85</v>
      <v>85</v>
      <v>85</v>
      <v>85</v>
      <v>85</v>
      <v>85</v>
      <v>85</v>
    </spb>
    <spb s="2">
      <v>14</v>
      <v>Name</v>
      <v>LearnMoreOnLink</v>
    </spb>
    <spb s="0">
      <v xml:space="preserve">Wikipedia	</v>
      <v xml:space="preserve">CC BY-SA 3.0	</v>
      <v xml:space="preserve">https://en.wikipedia.org/wiki/Kisii_County	</v>
      <v xml:space="preserve">https://creativecommons.org/licenses/by-sa/3.0	</v>
    </spb>
    <spb s="0">
      <v xml:space="preserve">Wikipedia	</v>
      <v xml:space="preserve">CC-BY-SA	</v>
      <v xml:space="preserve">http://en.wikipedia.org/wiki/Kisii_County	</v>
      <v xml:space="preserve">http://creativecommons.org/licenses/by-sa/3.0/	</v>
    </spb>
    <spb s="9">
      <v>88</v>
      <v>88</v>
      <v>88</v>
      <v>88</v>
      <v>88</v>
      <v>89</v>
      <v>88</v>
      <v>88</v>
      <v>88</v>
    </spb>
    <spb s="0">
      <v xml:space="preserve">Wikipedia	</v>
      <v xml:space="preserve">CC-BY-SA	</v>
      <v xml:space="preserve">http://en.wikipedia.org/wiki/Luanda	</v>
      <v xml:space="preserve">http://creativecommons.org/licenses/by-sa/3.0/	</v>
    </spb>
    <spb s="0">
      <v xml:space="preserve">Wikipedia	</v>
      <v xml:space="preserve">CC BY-SA 3.0	</v>
      <v xml:space="preserve">https://en.wikipedia.org/wiki/Luanda	</v>
      <v xml:space="preserve">https://creativecommons.org/licenses/by-sa/3.0	</v>
    </spb>
    <spb s="14">
      <v>91</v>
      <v>92</v>
      <v>92</v>
      <v>92</v>
      <v>92</v>
      <v>92</v>
      <v>92</v>
      <v>92</v>
      <v>92</v>
      <v>92</v>
    </spb>
    <spb s="2">
      <v>15</v>
      <v>Name</v>
      <v>LearnMoreOnLink</v>
    </spb>
    <spb s="10">
      <v>square km</v>
      <v>2022</v>
    </spb>
    <spb s="0">
      <v xml:space="preserve">Wikipedia	</v>
      <v xml:space="preserve">CC BY-SA 3.0	</v>
      <v xml:space="preserve">https://en.wikipedia.org/wiki/Eldoret	</v>
      <v xml:space="preserve">https://creativecommons.org/licenses/by-sa/3.0	</v>
    </spb>
    <spb s="16">
      <v>96</v>
      <v>96</v>
      <v>96</v>
      <v>96</v>
      <v>96</v>
      <v>96</v>
      <v>96</v>
      <v>96</v>
    </spb>
    <spb s="0">
      <v xml:space="preserve">Wikipedia	</v>
      <v xml:space="preserve">CC BY-SA 3.0	</v>
      <v xml:space="preserve">https://en.wikipedia.org/wiki/Kiambu	</v>
      <v xml:space="preserve">https://creativecommons.org/licenses/by-sa/3.0	</v>
    </spb>
    <spb s="0">
      <v xml:space="preserve">Wikipedia	</v>
      <v xml:space="preserve">CC-BY-SA	</v>
      <v xml:space="preserve">http://en.wikipedia.org/wiki/Kiambu	</v>
      <v xml:space="preserve">http://creativecommons.org/licenses/by-sa/3.0/	</v>
    </spb>
    <spb s="19">
      <v>98</v>
      <v>98</v>
      <v>98</v>
      <v>99</v>
      <v>98</v>
      <v>98</v>
      <v>98</v>
      <v>98</v>
    </spb>
    <spb s="2">
      <v>16</v>
      <v>Name</v>
      <v>LearnMoreOnLink</v>
    </spb>
    <spb s="0">
      <v xml:space="preserve">Wikipedia	</v>
      <v xml:space="preserve">CC-BY-SA	</v>
      <v xml:space="preserve">http://en.wikipedia.org/wiki/Kiambu_County	</v>
      <v xml:space="preserve">http://creativecommons.org/licenses/by-sa/3.0/	</v>
    </spb>
    <spb s="0">
      <v xml:space="preserve">Wikipedia	</v>
      <v xml:space="preserve">CC BY-SA 3.0	</v>
      <v xml:space="preserve">https://en.wikipedia.org/wiki/Kiambu_County	</v>
      <v xml:space="preserve">https://creativecommons.org/licenses/by-sa/3.0	</v>
    </spb>
    <spb s="12">
      <v>102</v>
      <v>103</v>
      <v>103</v>
      <v>103</v>
      <v>103</v>
      <v>102</v>
      <v>103</v>
      <v>103</v>
    </spb>
    <spb s="0">
      <v xml:space="preserve">Wikipedia	</v>
      <v xml:space="preserve">CC BY-SA 3.0	</v>
      <v xml:space="preserve">https://en.wikipedia.org/wiki/Ruiru	</v>
      <v xml:space="preserve">https://creativecommons.org/licenses/by-sa/3.0	</v>
    </spb>
    <spb s="17">
      <v>105</v>
      <v>105</v>
      <v>105</v>
      <v>105</v>
      <v>105</v>
      <v>105</v>
      <v>105</v>
    </spb>
    <spb s="2">
      <v>17</v>
      <v>Name</v>
      <v>LearnMoreOnLink</v>
    </spb>
    <spb s="0">
      <v xml:space="preserve">Wikipedia	</v>
      <v xml:space="preserve">CC BY-SA 3.0	</v>
      <v xml:space="preserve">https://en.wikipedia.org/wiki/Kwale	</v>
      <v xml:space="preserve">https://creativecommons.org/licenses/by-sa/3.0	</v>
    </spb>
    <spb s="0">
      <v xml:space="preserve">Wikipedia	</v>
      <v xml:space="preserve">CC-BY-SA	</v>
      <v xml:space="preserve">http://en.wikipedia.org/wiki/Kwale	</v>
      <v xml:space="preserve">http://creativecommons.org/licenses/by-sa/3.0/	</v>
    </spb>
    <spb s="16">
      <v>108</v>
      <v>108</v>
      <v>108</v>
      <v>109</v>
      <v>108</v>
      <v>108</v>
      <v>108</v>
      <v>108</v>
    </spb>
    <spb s="0">
      <v xml:space="preserve">Wikipedia	</v>
      <v xml:space="preserve">CC BY-SA 3.0	</v>
      <v xml:space="preserve">https://en.wikipedia.org/wiki/Kwale_County	</v>
      <v xml:space="preserve">https://creativecommons.org/licenses/by-sa/3.0	</v>
    </spb>
    <spb s="0">
      <v xml:space="preserve">Wikipedia	</v>
      <v xml:space="preserve">CC-BY-SA	</v>
      <v xml:space="preserve">http://en.wikipedia.org/wiki/Kwale_County	</v>
      <v xml:space="preserve">http://creativecommons.org/licenses/by-sa/3.0/	</v>
    </spb>
    <spb s="12">
      <v>111</v>
      <v>111</v>
      <v>111</v>
      <v>111</v>
      <v>111</v>
      <v>112</v>
      <v>111</v>
      <v>111</v>
    </spb>
    <spb s="0">
      <v xml:space="preserve">Wikipedia	</v>
      <v xml:space="preserve">CC BY-SA 3.0	</v>
      <v xml:space="preserve">https://en.wikipedia.org/wiki/Siaya	</v>
      <v xml:space="preserve">https://creativecommons.org/licenses/by-sa/3.0	</v>
    </spb>
    <spb s="19">
      <v>114</v>
      <v>114</v>
      <v>114</v>
      <v>114</v>
      <v>114</v>
      <v>114</v>
      <v>114</v>
      <v>114</v>
    </spb>
    <spb s="0">
      <v xml:space="preserve">Wikipedia	</v>
      <v xml:space="preserve">CC BY-SA 3.0	</v>
      <v xml:space="preserve">https://en.wikipedia.org/wiki/Siaya_County	</v>
      <v xml:space="preserve">https://creativecommons.org/licenses/by-sa/3.0	</v>
    </spb>
    <spb s="0">
      <v xml:space="preserve">Wikipedia	</v>
      <v xml:space="preserve">CC-BY-SA	</v>
      <v xml:space="preserve">http://en.wikipedia.org/wiki/Siaya_County	</v>
      <v xml:space="preserve">http://creativecommons.org/licenses/by-sa/3.0/	</v>
    </spb>
    <spb s="9">
      <v>116</v>
      <v>116</v>
      <v>116</v>
      <v>116</v>
      <v>116</v>
      <v>117</v>
      <v>116</v>
      <v>116</v>
      <v>116</v>
    </spb>
    <spb s="0">
      <v xml:space="preserve">Wikipedia	</v>
      <v xml:space="preserve">CC BY-SA 3.0	</v>
      <v xml:space="preserve">https://en.wikipedia.org/wiki/Murang%27a	</v>
      <v xml:space="preserve">https://creativecommons.org/licenses/by-sa/3.0	</v>
    </spb>
    <spb s="19">
      <v>119</v>
      <v>119</v>
      <v>119</v>
      <v>119</v>
      <v>119</v>
      <v>119</v>
      <v>119</v>
      <v>119</v>
    </spb>
    <spb s="0">
      <v xml:space="preserve">Wikipedia	</v>
      <v xml:space="preserve">CC BY-SA 3.0	</v>
      <v xml:space="preserve">https://en.wikipedia.org/wiki/Murang%27a_County	</v>
      <v xml:space="preserve">https://creativecommons.org/licenses/by-sa/3.0	</v>
    </spb>
    <spb s="20">
      <v>121</v>
      <v>121</v>
      <v>121</v>
      <v>121</v>
      <v>121</v>
      <v>121</v>
      <v>121</v>
    </spb>
    <spb s="2">
      <v>18</v>
      <v>Name</v>
      <v>LearnMoreOnLink</v>
    </spb>
    <spb s="0">
      <v xml:space="preserve">Wikipedia	</v>
      <v xml:space="preserve">CC BY-SA 3.0	</v>
      <v xml:space="preserve">https://en.wikipedia.org/wiki/Webuye	</v>
      <v xml:space="preserve">https://creativecommons.org/licenses/by-sa/3.0	</v>
    </spb>
    <spb s="13">
      <v>124</v>
      <v>124</v>
      <v>124</v>
      <v>124</v>
      <v>124</v>
      <v>124</v>
    </spb>
    <spb s="0">
      <v xml:space="preserve">Wikipedia	</v>
      <v xml:space="preserve">CC BY-SA 3.0	</v>
      <v xml:space="preserve">https://en.wikipedia.org/wiki/Kilifi	</v>
      <v xml:space="preserve">https://creativecommons.org/licenses/by-sa/3.0	</v>
    </spb>
    <spb s="16">
      <v>126</v>
      <v>126</v>
      <v>126</v>
      <v>126</v>
      <v>126</v>
      <v>126</v>
      <v>126</v>
      <v>126</v>
    </spb>
    <spb s="0">
      <v xml:space="preserve">Wikipedia	</v>
      <v xml:space="preserve">CC BY-SA 3.0	</v>
      <v xml:space="preserve">https://en.wikipedia.org/wiki/Kilifi_County	</v>
      <v xml:space="preserve">https://creativecommons.org/licenses/by-sa/3.0	</v>
    </spb>
    <spb s="0">
      <v xml:space="preserve">Wikipedia	</v>
      <v xml:space="preserve">CC-BY-SA	</v>
      <v xml:space="preserve">http://en.wikipedia.org/wiki/Kilifi_County	</v>
      <v xml:space="preserve">http://creativecommons.org/licenses/by-sa/3.0/	</v>
    </spb>
    <spb s="0">
      <v xml:space="preserve">Wikipedia	Wikipedia	</v>
      <v xml:space="preserve">CC-BY-SA	CC-BY-SA	</v>
      <v xml:space="preserve">http://en.wikipedia.org/wiki/Kilifi_County	http://es.wikipedia.org/wiki/Distrito_de_Kilifi	</v>
      <v xml:space="preserve">http://creativecommons.org/licenses/by-sa/3.0/	http://creativecommons.org/licenses/by-sa/3.0/	</v>
    </spb>
    <spb s="9">
      <v>128</v>
      <v>128</v>
      <v>128</v>
      <v>128</v>
      <v>128</v>
      <v>129</v>
      <v>130</v>
      <v>128</v>
      <v>128</v>
    </spb>
    <spb s="0">
      <v xml:space="preserve">Wikipedia	</v>
      <v xml:space="preserve">CC BY-SA 3.0	</v>
      <v xml:space="preserve">https://en.wikipedia.org/wiki/Lamu	</v>
      <v xml:space="preserve">https://creativecommons.org/licenses/by-sa/3.0	</v>
    </spb>
    <spb s="0">
      <v xml:space="preserve">Wikipedia	</v>
      <v xml:space="preserve">CC-BY-SA	</v>
      <v xml:space="preserve">http://en.wikipedia.org/wiki/Lamu	</v>
      <v xml:space="preserve">http://creativecommons.org/licenses/by-sa/3.0/	</v>
    </spb>
    <spb s="11">
      <v>132</v>
      <v>132</v>
      <v>132</v>
      <v>132</v>
      <v>133</v>
      <v>132</v>
      <v>132</v>
      <v>132</v>
      <v>132</v>
    </spb>
    <spb s="2">
      <v>19</v>
      <v>Name</v>
      <v>LearnMoreOnLink</v>
    </spb>
    <spb s="0">
      <v xml:space="preserve">Wikipedia	</v>
      <v xml:space="preserve">CC BY-SA 3.0	</v>
      <v xml:space="preserve">https://en.wikipedia.org/wiki/Busia_County	</v>
      <v xml:space="preserve">https://creativecommons.org/licenses/by-sa/3.0	</v>
    </spb>
    <spb s="0">
      <v xml:space="preserve">Wikipedia	</v>
      <v xml:space="preserve">CC-BY-SA	</v>
      <v xml:space="preserve">http://en.wikipedia.org/wiki/Busia_County	</v>
      <v xml:space="preserve">http://creativecommons.org/licenses/by-sa/3.0/	</v>
    </spb>
    <spb s="9">
      <v>136</v>
      <v>136</v>
      <v>136</v>
      <v>136</v>
      <v>136</v>
      <v>137</v>
      <v>136</v>
      <v>136</v>
      <v>136</v>
    </spb>
    <spb s="0">
      <v xml:space="preserve">Wikipedia	</v>
      <v xml:space="preserve">CC-BY-SA	</v>
      <v xml:space="preserve">http://en.wikipedia.org/wiki/Embu,_Kenya	</v>
      <v xml:space="preserve">http://creativecommons.org/licenses/by-sa/3.0/	</v>
    </spb>
    <spb s="0">
      <v xml:space="preserve">Wikipedia	</v>
      <v xml:space="preserve">CC BY-SA 3.0	</v>
      <v xml:space="preserve">https://en.wikipedia.org/wiki/Embu,_Kenya	</v>
      <v xml:space="preserve">https://creativecommons.org/licenses/by-sa/3.0	</v>
    </spb>
    <spb s="21">
      <v>139</v>
      <v>140</v>
      <v>140</v>
      <v>140</v>
      <v>140</v>
      <v>140</v>
      <v>140</v>
      <v>140</v>
    </spb>
    <spb s="2">
      <v>20</v>
      <v>Name</v>
      <v>LearnMoreOnLink</v>
    </spb>
    <spb s="10">
      <v>square km</v>
      <v>1999</v>
    </spb>
    <spb s="0">
      <v xml:space="preserve">Wikipedia	</v>
      <v xml:space="preserve">CC BY-SA 3.0	</v>
      <v xml:space="preserve">https://en.wikipedia.org/wiki/Voi	</v>
      <v xml:space="preserve">https://creativecommons.org/licenses/by-sa/3.0	</v>
    </spb>
    <spb s="0">
      <v xml:space="preserve">Wikipedia	</v>
      <v xml:space="preserve">CC-BY-SA	</v>
      <v xml:space="preserve">http://en.wikipedia.org/wiki/Voi	</v>
      <v xml:space="preserve">http://creativecommons.org/licenses/by-sa/3.0/	</v>
    </spb>
    <spb s="16">
      <v>144</v>
      <v>144</v>
      <v>144</v>
      <v>145</v>
      <v>144</v>
      <v>144</v>
      <v>144</v>
      <v>144</v>
    </spb>
    <spb s="0">
      <v xml:space="preserve">Wikipedia	</v>
      <v xml:space="preserve">CC BY-SA 3.0	</v>
      <v xml:space="preserve">https://en.wikipedia.org/wiki/Malindi	</v>
      <v xml:space="preserve">https://creativecommons.org/licenses/by-sa/3.0	</v>
    </spb>
    <spb s="17">
      <v>147</v>
      <v>147</v>
      <v>147</v>
      <v>147</v>
      <v>147</v>
      <v>147</v>
      <v>147</v>
    </spb>
  </spbData>
</supportingPropertyBags>
</file>

<file path=xl/richData/rdsupportingpropertybagstructure.xml><?xml version="1.0" encoding="utf-8"?>
<spbStructures xmlns="http://schemas.microsoft.com/office/spreadsheetml/2017/richdata2" count="22">
  <s>
    <k n="SourceText" t="s"/>
    <k n="LicenseText" t="s"/>
    <k n="SourceAddress" t="s"/>
    <k n="LicenseAddress" t="s"/>
  </s>
  <s>
    <k n="Name" t="spb"/>
    <k n="Latitude" t="spb"/>
    <k n="Longitude" t="spb"/>
    <k n="Population" t="spb"/>
    <k n="UniqueName" t="spb"/>
    <k n="Description" t="spb"/>
    <k n="Country/region" t="spb"/>
    <k n="Admin Division 1 (State/province/other)" t="spb"/>
    <k n="Admin Division 2 (County/district/other)" t="spb"/>
  </s>
  <s>
    <k n="^Order" t="spba"/>
    <k n="TitleProperty" t="s"/>
    <k n="SubTitleProperty" t="s"/>
  </s>
  <s>
    <k n="ShowInCardView" t="b"/>
    <k n="ShowInDotNotation" t="b"/>
    <k n="ShowInAutoComplete" t="b"/>
  </s>
  <s>
    <k n="UniqueName" t="spb"/>
    <k n="VDPID/VSID" t="spb"/>
    <k n="LearnMoreOnLink" t="spb"/>
  </s>
  <s>
    <k n="Name" t="i"/>
    <k n="Image" t="i"/>
  </s>
  <s>
    <k n="link" t="s"/>
    <k n="logo" t="s"/>
    <k n="name" t="s"/>
  </s>
  <s>
    <k n="Population" t="s"/>
  </s>
  <s>
    <k n="_Self" t="i"/>
  </s>
  <s>
    <k n="Area" t="spb"/>
    <k n="Name" t="spb"/>
    <k n="Population" t="spb"/>
    <k n="UniqueName" t="spb"/>
    <k n="Description" t="spb"/>
    <k n="Abbreviation" t="spb"/>
    <k n="Largest city" t="spb"/>
    <k n="Country/region" t="spb"/>
    <k n="Capital/Major City" t="spb"/>
  </s>
  <s>
    <k n="Area" t="s"/>
    <k n="Population" t="s"/>
  </s>
  <s>
    <k n="Area" t="spb"/>
    <k n="Name" t="spb"/>
    <k n="Latitude" t="spb"/>
    <k n="Longitude" t="spb"/>
    <k n="Population" t="spb"/>
    <k n="UniqueName" t="spb"/>
    <k n="Description" t="spb"/>
    <k n="Country/region" t="spb"/>
    <k n="Admin Division 1 (State/province/other)" t="spb"/>
  </s>
  <s>
    <k n="Area" t="spb"/>
    <k n="Name" t="spb"/>
    <k n="Population" t="spb"/>
    <k n="UniqueName" t="spb"/>
    <k n="Description" t="spb"/>
    <k n="Abbreviation" t="spb"/>
    <k n="Country/region" t="spb"/>
    <k n="Capital/Major City" t="spb"/>
  </s>
  <s>
    <k n="Name" t="spb"/>
    <k n="Latitude" t="spb"/>
    <k n="Longitude" t="spb"/>
    <k n="UniqueName" t="spb"/>
    <k n="Description" t="spb"/>
    <k n="Country/region" t="spb"/>
  </s>
  <s>
    <k n="Area" t="spb"/>
    <k n="Name" t="spb"/>
    <k n="Latitude" t="spb"/>
    <k n="Longitude" t="spb"/>
    <k n="Population" t="spb"/>
    <k n="UniqueName" t="spb"/>
    <k n="Description" t="spb"/>
    <k n="Country/region" t="spb"/>
    <k n="Admin Division 1 (State/province/other)" t="spb"/>
    <k n="Admin Division 2 (County/district/other)" t="spb"/>
  </s>
  <s>
    <k n="Name" t="spb"/>
    <k n="Latitude" t="spb"/>
    <k n="Longitude" t="spb"/>
    <k n="UniqueName" t="spb"/>
    <k n="Description" t="spb"/>
    <k n="Country/region" t="spb"/>
    <k n="Admin Division 1 (State/province/other)" t="spb"/>
  </s>
  <s>
    <k n="Name" t="spb"/>
    <k n="Latitude" t="spb"/>
    <k n="Longitude" t="spb"/>
    <k n="Population" t="spb"/>
    <k n="UniqueName" t="spb"/>
    <k n="Description" t="spb"/>
    <k n="Country/region" t="spb"/>
    <k n="Admin Division 1 (State/province/other)" t="spb"/>
  </s>
  <s>
    <k n="Name" t="spb"/>
    <k n="Latitude" t="spb"/>
    <k n="Longitude" t="spb"/>
    <k n="Population" t="spb"/>
    <k n="UniqueName" t="spb"/>
    <k n="Description" t="spb"/>
    <k n="Country/region" t="spb"/>
  </s>
  <s>
    <k n="Name" t="i"/>
  </s>
  <s>
    <k n="Name" t="spb"/>
    <k n="Latitude" t="spb"/>
    <k n="Longitude" t="spb"/>
    <k n="Population" t="spb"/>
    <k n="UniqueName" t="spb"/>
    <k n="Description" t="spb"/>
    <k n="Country/region" t="spb"/>
    <k n="Admin Division 2 (County/district/other)" t="spb"/>
  </s>
  <s>
    <k n="Area" t="spb"/>
    <k n="Name" t="spb"/>
    <k n="Population" t="spb"/>
    <k n="UniqueName" t="spb"/>
    <k n="Description" t="spb"/>
    <k n="Country/region" t="spb"/>
    <k n="Capital/Major City" t="spb"/>
  </s>
  <s>
    <k n="Area" t="spb"/>
    <k n="Name" t="spb"/>
    <k n="Latitude" t="spb"/>
    <k n="Longitude" t="spb"/>
    <k n="Population" t="spb"/>
    <k n="UniqueName" t="spb"/>
    <k n="Description" t="spb"/>
    <k n="Country/region" t="spb"/>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2">
    <x:dxf>
      <x:numFmt numFmtId="0" formatCode="General"/>
    </x:dxf>
    <x:dxf>
      <x:numFmt numFmtId="3" formatCode="#,##0"/>
    </x:dxf>
  </dxfs>
  <richProperties>
    <rPr n="IsTitleField" t="b"/>
    <rPr n="IsHeroField" t="b"/>
    <rPr n="NumberFormat" t="s"/>
  </richProperties>
  <richStyles>
    <rSty>
      <rpv i="0">1</rpv>
    </rSty>
    <rSty>
      <rpv i="1">1</rpv>
    </rSty>
    <rSty dxfid="0">
      <rpv i="2">0.0000</rpv>
    </rSty>
    <rSty dxfid="1">
      <rpv i="2">#,##0</rpv>
    </rSty>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8.xml.rels><?xml version="1.0" encoding="UTF-8" standalone="yes"?>
<Relationships xmlns="http://schemas.openxmlformats.org/package/2006/relationships"><Relationship Id="rId1" Type="http://schemas.openxmlformats.org/officeDocument/2006/relationships/hyperlink" Target="mailto:rachaelkaburu2@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25186-AAAF-4A1C-8E29-08104C1AA050}">
  <dimension ref="A1:EY158"/>
  <sheetViews>
    <sheetView showGridLines="0" tabSelected="1" workbookViewId="0">
      <pane xSplit="6" ySplit="1" topLeftCell="W2" activePane="bottomRight" state="frozen"/>
      <selection pane="topRight" activeCell="G1" sqref="G1"/>
      <selection pane="bottomLeft" activeCell="A2" sqref="A2"/>
      <selection pane="bottomRight" sqref="A1:DO158"/>
    </sheetView>
  </sheetViews>
  <sheetFormatPr defaultRowHeight="14.25"/>
  <cols>
    <col min="1" max="1" width="15.75" customWidth="1"/>
    <col min="2" max="2" width="32.25" style="58" customWidth="1"/>
    <col min="3" max="3" width="10" hidden="1" customWidth="1"/>
    <col min="4" max="4" width="26.25" hidden="1" customWidth="1"/>
    <col min="5" max="5" width="16.375" hidden="1" customWidth="1"/>
    <col min="6" max="6" width="9.25" bestFit="1" customWidth="1"/>
    <col min="7" max="13" width="9.125" hidden="1" customWidth="1"/>
    <col min="14" max="14" width="2.125" style="51" hidden="1" customWidth="1"/>
    <col min="15" max="22" width="9.125" hidden="1" customWidth="1"/>
    <col min="23" max="23" width="2.75" style="53" customWidth="1"/>
    <col min="33" max="33" width="3.375" customWidth="1"/>
    <col min="34" max="111" width="9.125" hidden="1" customWidth="1"/>
    <col min="112" max="117" width="0" hidden="1" customWidth="1"/>
  </cols>
  <sheetData>
    <row r="1" spans="1:155" ht="21.75" customHeight="1" thickBot="1">
      <c r="A1" s="1"/>
      <c r="B1" s="57"/>
      <c r="C1" s="1"/>
      <c r="D1" s="1"/>
      <c r="E1" s="1"/>
      <c r="F1" s="1"/>
      <c r="G1" s="103" t="s">
        <v>16523</v>
      </c>
      <c r="H1" s="104"/>
      <c r="I1" s="104"/>
      <c r="J1" s="105"/>
      <c r="K1" s="105"/>
      <c r="L1" s="105"/>
      <c r="M1" s="105"/>
      <c r="N1" s="48"/>
      <c r="O1" s="106" t="s">
        <v>3884</v>
      </c>
      <c r="P1" s="105"/>
      <c r="Q1" s="105"/>
      <c r="R1" s="105"/>
      <c r="S1" s="105"/>
      <c r="T1" s="105"/>
      <c r="U1" s="105"/>
      <c r="V1" s="105"/>
      <c r="W1" s="87"/>
      <c r="X1" s="106" t="s">
        <v>3883</v>
      </c>
      <c r="Y1" s="105"/>
      <c r="Z1" s="105"/>
      <c r="AA1" s="105"/>
      <c r="AB1" s="105"/>
      <c r="AC1" s="105"/>
      <c r="AD1" s="105"/>
      <c r="AE1" s="105"/>
      <c r="AF1" s="105"/>
      <c r="AJ1" s="2" t="s">
        <v>12393</v>
      </c>
    </row>
    <row r="2" spans="1:155" ht="30.75" customHeight="1" thickBot="1">
      <c r="A2" s="2" t="s">
        <v>2084</v>
      </c>
      <c r="G2" s="3">
        <f t="shared" ref="G2:L2" si="0">SUBTOTAL(9,G4:G1048571)</f>
        <v>42</v>
      </c>
      <c r="H2" s="3">
        <f t="shared" si="0"/>
        <v>25</v>
      </c>
      <c r="I2" s="3">
        <f t="shared" si="0"/>
        <v>12</v>
      </c>
      <c r="J2" s="93">
        <f t="shared" si="0"/>
        <v>2</v>
      </c>
      <c r="K2" s="93">
        <f t="shared" si="0"/>
        <v>3</v>
      </c>
      <c r="L2" s="93">
        <f t="shared" si="0"/>
        <v>16</v>
      </c>
      <c r="M2" s="94">
        <f>IFERROR(L2/G2,0)</f>
        <v>0.38095238095238093</v>
      </c>
      <c r="N2" s="95"/>
      <c r="O2" s="93">
        <f t="shared" ref="O2:U2" si="1">SUBTOTAL(9,O4:O1048571)</f>
        <v>808</v>
      </c>
      <c r="P2" s="93">
        <f t="shared" si="1"/>
        <v>7</v>
      </c>
      <c r="Q2" s="93">
        <f t="shared" si="1"/>
        <v>513</v>
      </c>
      <c r="R2" s="93">
        <f t="shared" si="1"/>
        <v>184</v>
      </c>
      <c r="S2" s="93">
        <f t="shared" si="1"/>
        <v>98</v>
      </c>
      <c r="T2" s="93">
        <f t="shared" si="1"/>
        <v>6</v>
      </c>
      <c r="U2" s="93">
        <f t="shared" si="1"/>
        <v>335</v>
      </c>
      <c r="V2" s="94">
        <f>IFERROR(U2/O2,0)</f>
        <v>0.41460396039603958</v>
      </c>
      <c r="W2" s="96"/>
      <c r="X2" s="93">
        <f t="shared" ref="X2:AD2" si="2">SUBTOTAL(9,X4:X1048571)</f>
        <v>1269</v>
      </c>
      <c r="Y2" s="93">
        <f t="shared" si="2"/>
        <v>2</v>
      </c>
      <c r="Z2" s="93">
        <f t="shared" si="2"/>
        <v>285</v>
      </c>
      <c r="AA2" s="93">
        <f t="shared" si="2"/>
        <v>107</v>
      </c>
      <c r="AB2" s="93">
        <f t="shared" si="2"/>
        <v>11</v>
      </c>
      <c r="AC2" s="93">
        <f t="shared" si="2"/>
        <v>0</v>
      </c>
      <c r="AD2" s="93">
        <f t="shared" si="2"/>
        <v>613</v>
      </c>
      <c r="AE2" s="93" t="s">
        <v>22261</v>
      </c>
      <c r="AF2" s="94">
        <f>IFERROR(AD2/X2,0)</f>
        <v>0.48305752561071708</v>
      </c>
      <c r="AG2" s="29"/>
      <c r="AH2" s="97">
        <f>SUM(AH4:AH157)</f>
        <v>0</v>
      </c>
      <c r="AI2" s="97">
        <f t="shared" ref="AI2:CT2" si="3">SUM(AI4:AI157)</f>
        <v>0</v>
      </c>
      <c r="AJ2" s="97">
        <f t="shared" si="3"/>
        <v>0</v>
      </c>
      <c r="AK2" s="97">
        <f t="shared" si="3"/>
        <v>0</v>
      </c>
      <c r="AL2" s="97">
        <f t="shared" si="3"/>
        <v>0</v>
      </c>
      <c r="AM2" s="97">
        <f t="shared" si="3"/>
        <v>0</v>
      </c>
      <c r="AN2" s="97">
        <f t="shared" si="3"/>
        <v>0</v>
      </c>
      <c r="AO2" s="97">
        <f t="shared" si="3"/>
        <v>0</v>
      </c>
      <c r="AP2" s="97">
        <f t="shared" si="3"/>
        <v>0</v>
      </c>
      <c r="AQ2" s="97">
        <f t="shared" si="3"/>
        <v>0</v>
      </c>
      <c r="AR2" s="97">
        <f t="shared" si="3"/>
        <v>0</v>
      </c>
      <c r="AS2" s="97">
        <f t="shared" si="3"/>
        <v>0</v>
      </c>
      <c r="AT2" s="97">
        <f t="shared" si="3"/>
        <v>0</v>
      </c>
      <c r="AU2" s="97">
        <f t="shared" si="3"/>
        <v>0</v>
      </c>
      <c r="AV2" s="97">
        <f t="shared" si="3"/>
        <v>0</v>
      </c>
      <c r="AW2" s="97">
        <f t="shared" si="3"/>
        <v>0</v>
      </c>
      <c r="AX2" s="97">
        <f t="shared" si="3"/>
        <v>0</v>
      </c>
      <c r="AY2" s="97">
        <f t="shared" si="3"/>
        <v>0</v>
      </c>
      <c r="AZ2" s="97">
        <f t="shared" si="3"/>
        <v>0</v>
      </c>
      <c r="BA2" s="97">
        <f t="shared" si="3"/>
        <v>0</v>
      </c>
      <c r="BB2" s="97">
        <f t="shared" si="3"/>
        <v>0</v>
      </c>
      <c r="BC2" s="97">
        <f t="shared" si="3"/>
        <v>0</v>
      </c>
      <c r="BD2" s="97">
        <f t="shared" si="3"/>
        <v>1</v>
      </c>
      <c r="BE2" s="97">
        <f t="shared" si="3"/>
        <v>2</v>
      </c>
      <c r="BF2" s="97">
        <f t="shared" si="3"/>
        <v>2</v>
      </c>
      <c r="BG2" s="97">
        <f t="shared" si="3"/>
        <v>2</v>
      </c>
      <c r="BH2" s="97">
        <f t="shared" si="3"/>
        <v>3</v>
      </c>
      <c r="BI2" s="97">
        <f t="shared" si="3"/>
        <v>0</v>
      </c>
      <c r="BJ2" s="97">
        <f t="shared" si="3"/>
        <v>2</v>
      </c>
      <c r="BK2" s="97">
        <f t="shared" si="3"/>
        <v>3</v>
      </c>
      <c r="BL2" s="97">
        <f t="shared" si="3"/>
        <v>8</v>
      </c>
      <c r="BM2" s="97">
        <f t="shared" si="3"/>
        <v>3</v>
      </c>
      <c r="BN2" s="97">
        <f t="shared" si="3"/>
        <v>6</v>
      </c>
      <c r="BO2" s="97">
        <f t="shared" si="3"/>
        <v>5</v>
      </c>
      <c r="BP2" s="97">
        <f t="shared" si="3"/>
        <v>5</v>
      </c>
      <c r="BQ2" s="97">
        <f t="shared" si="3"/>
        <v>14</v>
      </c>
      <c r="BR2" s="97">
        <f t="shared" si="3"/>
        <v>4</v>
      </c>
      <c r="BS2" s="97">
        <f t="shared" si="3"/>
        <v>9</v>
      </c>
      <c r="BT2" s="97">
        <f t="shared" si="3"/>
        <v>4</v>
      </c>
      <c r="BU2" s="97">
        <f t="shared" si="3"/>
        <v>17</v>
      </c>
      <c r="BV2" s="97">
        <f t="shared" si="3"/>
        <v>11</v>
      </c>
      <c r="BW2" s="97">
        <f t="shared" si="3"/>
        <v>7</v>
      </c>
      <c r="BX2" s="97">
        <f t="shared" si="3"/>
        <v>8</v>
      </c>
      <c r="BY2" s="97">
        <f t="shared" si="3"/>
        <v>11</v>
      </c>
      <c r="BZ2" s="97">
        <f t="shared" si="3"/>
        <v>11</v>
      </c>
      <c r="CA2" s="97">
        <f t="shared" si="3"/>
        <v>7</v>
      </c>
      <c r="CB2" s="97">
        <f t="shared" si="3"/>
        <v>10</v>
      </c>
      <c r="CC2" s="97">
        <f t="shared" si="3"/>
        <v>3</v>
      </c>
      <c r="CD2" s="97">
        <f t="shared" si="3"/>
        <v>6</v>
      </c>
      <c r="CE2" s="97">
        <f t="shared" si="3"/>
        <v>14</v>
      </c>
      <c r="CF2" s="97">
        <f t="shared" si="3"/>
        <v>13</v>
      </c>
      <c r="CG2" s="97">
        <f t="shared" si="3"/>
        <v>13</v>
      </c>
      <c r="CH2" s="97">
        <f t="shared" si="3"/>
        <v>12</v>
      </c>
      <c r="CI2" s="97">
        <f t="shared" si="3"/>
        <v>18</v>
      </c>
      <c r="CJ2" s="97">
        <f t="shared" si="3"/>
        <v>18</v>
      </c>
      <c r="CK2" s="97">
        <f t="shared" si="3"/>
        <v>10</v>
      </c>
      <c r="CL2" s="97">
        <f t="shared" si="3"/>
        <v>10</v>
      </c>
      <c r="CM2" s="97">
        <f t="shared" si="3"/>
        <v>14</v>
      </c>
      <c r="CN2" s="97">
        <f t="shared" si="3"/>
        <v>21</v>
      </c>
      <c r="CO2" s="97">
        <f t="shared" si="3"/>
        <v>27</v>
      </c>
      <c r="CP2" s="97">
        <f t="shared" si="3"/>
        <v>16</v>
      </c>
      <c r="CQ2" s="97">
        <f t="shared" si="3"/>
        <v>18</v>
      </c>
      <c r="CR2" s="97">
        <f t="shared" si="3"/>
        <v>28</v>
      </c>
      <c r="CS2" s="97">
        <f t="shared" si="3"/>
        <v>27</v>
      </c>
      <c r="CT2" s="97">
        <f t="shared" si="3"/>
        <v>30</v>
      </c>
      <c r="CU2" s="97">
        <f t="shared" ref="CU2:DI2" si="4">SUM(CU4:CU157)</f>
        <v>23</v>
      </c>
      <c r="CV2" s="97">
        <f t="shared" si="4"/>
        <v>21</v>
      </c>
      <c r="CW2" s="97">
        <f t="shared" si="4"/>
        <v>17</v>
      </c>
      <c r="CX2" s="97">
        <f t="shared" si="4"/>
        <v>29</v>
      </c>
      <c r="CY2" s="97">
        <f t="shared" si="4"/>
        <v>12</v>
      </c>
      <c r="CZ2" s="97">
        <f t="shared" si="4"/>
        <v>26</v>
      </c>
      <c r="DA2" s="97">
        <f t="shared" si="4"/>
        <v>24</v>
      </c>
      <c r="DB2" s="97">
        <f t="shared" si="4"/>
        <v>27</v>
      </c>
      <c r="DC2" s="97">
        <f t="shared" si="4"/>
        <v>27</v>
      </c>
      <c r="DD2" s="97">
        <f t="shared" si="4"/>
        <v>31</v>
      </c>
      <c r="DE2" s="97">
        <f t="shared" si="4"/>
        <v>22</v>
      </c>
      <c r="DF2" s="97">
        <f t="shared" si="4"/>
        <v>12</v>
      </c>
      <c r="DG2" s="97">
        <f t="shared" si="4"/>
        <v>29</v>
      </c>
      <c r="DH2" s="97">
        <f t="shared" si="4"/>
        <v>24</v>
      </c>
      <c r="DI2" s="97">
        <f t="shared" si="4"/>
        <v>23</v>
      </c>
      <c r="DJ2" s="97">
        <f>SUBTOTAL(9,DJ4:DJ1048576)</f>
        <v>34</v>
      </c>
      <c r="DK2" s="97">
        <f t="shared" ref="DK2:EY2" si="5">SUBTOTAL(9,DK4:DK1048576)</f>
        <v>21</v>
      </c>
      <c r="DL2" s="97">
        <f t="shared" si="5"/>
        <v>31</v>
      </c>
      <c r="DM2" s="97">
        <f t="shared" si="5"/>
        <v>24</v>
      </c>
      <c r="DN2" s="97">
        <f t="shared" si="5"/>
        <v>23</v>
      </c>
      <c r="DO2" s="97">
        <f t="shared" si="5"/>
        <v>30</v>
      </c>
      <c r="DP2" s="97">
        <f t="shared" si="5"/>
        <v>0</v>
      </c>
      <c r="DQ2" s="97">
        <f t="shared" si="5"/>
        <v>0</v>
      </c>
      <c r="DR2" s="97">
        <f t="shared" si="5"/>
        <v>0</v>
      </c>
      <c r="DS2" s="97">
        <f t="shared" si="5"/>
        <v>0</v>
      </c>
      <c r="DT2" s="97">
        <f t="shared" si="5"/>
        <v>0</v>
      </c>
      <c r="DU2" s="97">
        <f t="shared" si="5"/>
        <v>0</v>
      </c>
      <c r="DV2" s="97">
        <f t="shared" si="5"/>
        <v>0</v>
      </c>
      <c r="DW2" s="97">
        <f t="shared" si="5"/>
        <v>0</v>
      </c>
      <c r="DX2" s="97">
        <f t="shared" si="5"/>
        <v>0</v>
      </c>
      <c r="DY2" s="97">
        <f t="shared" si="5"/>
        <v>0</v>
      </c>
      <c r="DZ2" s="97">
        <f t="shared" si="5"/>
        <v>0</v>
      </c>
      <c r="EA2" s="97">
        <f t="shared" si="5"/>
        <v>0</v>
      </c>
      <c r="EB2" s="97">
        <f t="shared" si="5"/>
        <v>0</v>
      </c>
      <c r="EC2" s="97">
        <f t="shared" si="5"/>
        <v>0</v>
      </c>
      <c r="ED2" s="97">
        <f t="shared" si="5"/>
        <v>0</v>
      </c>
      <c r="EE2" s="97">
        <f t="shared" si="5"/>
        <v>0</v>
      </c>
      <c r="EF2" s="97">
        <f t="shared" si="5"/>
        <v>0</v>
      </c>
      <c r="EG2" s="97">
        <f t="shared" si="5"/>
        <v>0</v>
      </c>
      <c r="EH2" s="97">
        <f t="shared" si="5"/>
        <v>0</v>
      </c>
      <c r="EI2" s="97">
        <f t="shared" si="5"/>
        <v>0</v>
      </c>
      <c r="EJ2" s="97">
        <f t="shared" si="5"/>
        <v>0</v>
      </c>
      <c r="EK2" s="97">
        <f t="shared" si="5"/>
        <v>0</v>
      </c>
      <c r="EL2" s="97">
        <f t="shared" si="5"/>
        <v>0</v>
      </c>
      <c r="EM2" s="97">
        <f t="shared" si="5"/>
        <v>0</v>
      </c>
      <c r="EN2" s="97">
        <f t="shared" si="5"/>
        <v>0</v>
      </c>
      <c r="EO2" s="97">
        <f t="shared" si="5"/>
        <v>0</v>
      </c>
      <c r="EP2" s="97">
        <f t="shared" si="5"/>
        <v>0</v>
      </c>
      <c r="EQ2" s="97">
        <f t="shared" si="5"/>
        <v>0</v>
      </c>
      <c r="ER2" s="97">
        <f t="shared" si="5"/>
        <v>0</v>
      </c>
      <c r="ES2" s="97">
        <f t="shared" si="5"/>
        <v>0</v>
      </c>
      <c r="ET2" s="97">
        <f t="shared" si="5"/>
        <v>0</v>
      </c>
      <c r="EU2" s="97">
        <f t="shared" si="5"/>
        <v>0</v>
      </c>
      <c r="EV2" s="97">
        <f t="shared" si="5"/>
        <v>0</v>
      </c>
      <c r="EW2" s="97">
        <f t="shared" si="5"/>
        <v>0</v>
      </c>
      <c r="EX2" s="97">
        <f t="shared" si="5"/>
        <v>0</v>
      </c>
      <c r="EY2" s="97">
        <f t="shared" si="5"/>
        <v>0</v>
      </c>
    </row>
    <row r="3" spans="1:155" ht="34.5" thickBot="1">
      <c r="A3" s="41" t="s">
        <v>1071</v>
      </c>
      <c r="B3" s="41" t="s">
        <v>1219</v>
      </c>
      <c r="C3" s="42" t="s">
        <v>1188</v>
      </c>
      <c r="D3" s="42" t="s">
        <v>2083</v>
      </c>
      <c r="E3" s="42" t="s">
        <v>1190</v>
      </c>
      <c r="F3" s="43" t="s">
        <v>979</v>
      </c>
      <c r="G3" s="19" t="s">
        <v>1192</v>
      </c>
      <c r="H3" s="21" t="s">
        <v>45</v>
      </c>
      <c r="I3" s="20" t="s">
        <v>67</v>
      </c>
      <c r="J3" s="88" t="s">
        <v>39</v>
      </c>
      <c r="K3" s="89" t="s">
        <v>370</v>
      </c>
      <c r="L3" s="90" t="s">
        <v>2224</v>
      </c>
      <c r="M3" s="91" t="s">
        <v>1193</v>
      </c>
      <c r="N3" s="49"/>
      <c r="O3" s="89" t="s">
        <v>1192</v>
      </c>
      <c r="P3" s="89" t="s">
        <v>3886</v>
      </c>
      <c r="Q3" s="88" t="s">
        <v>45</v>
      </c>
      <c r="R3" s="89" t="s">
        <v>67</v>
      </c>
      <c r="S3" s="88" t="s">
        <v>39</v>
      </c>
      <c r="T3" s="89" t="s">
        <v>370</v>
      </c>
      <c r="U3" s="90" t="s">
        <v>2224</v>
      </c>
      <c r="V3" s="88" t="s">
        <v>1193</v>
      </c>
      <c r="W3" s="92"/>
      <c r="X3" s="89" t="s">
        <v>1192</v>
      </c>
      <c r="Y3" s="89" t="s">
        <v>3886</v>
      </c>
      <c r="Z3" s="88" t="s">
        <v>45</v>
      </c>
      <c r="AA3" s="89" t="s">
        <v>67</v>
      </c>
      <c r="AB3" s="88" t="s">
        <v>39</v>
      </c>
      <c r="AC3" s="89" t="s">
        <v>370</v>
      </c>
      <c r="AD3" s="90" t="s">
        <v>2224</v>
      </c>
      <c r="AE3" s="99" t="s">
        <v>22260</v>
      </c>
      <c r="AF3" s="88" t="s">
        <v>1193</v>
      </c>
      <c r="AH3" s="98">
        <v>45901</v>
      </c>
      <c r="AI3" s="98">
        <v>45902</v>
      </c>
      <c r="AJ3" s="98">
        <v>45903</v>
      </c>
      <c r="AK3" s="98">
        <v>45904</v>
      </c>
      <c r="AL3" s="98">
        <v>45905</v>
      </c>
      <c r="AM3" s="98">
        <v>45906</v>
      </c>
      <c r="AN3" s="98">
        <v>45907</v>
      </c>
      <c r="AO3" s="98">
        <v>45908</v>
      </c>
      <c r="AP3" s="98">
        <v>45909</v>
      </c>
      <c r="AQ3" s="98">
        <v>45910</v>
      </c>
      <c r="AR3" s="98">
        <v>45911</v>
      </c>
      <c r="AS3" s="98">
        <v>45912</v>
      </c>
      <c r="AT3" s="98">
        <v>45913</v>
      </c>
      <c r="AU3" s="98">
        <v>45914</v>
      </c>
      <c r="AV3" s="98">
        <v>45915</v>
      </c>
      <c r="AW3" s="98">
        <v>45916</v>
      </c>
      <c r="AX3" s="98">
        <v>45917</v>
      </c>
      <c r="AY3" s="98">
        <v>45918</v>
      </c>
      <c r="AZ3" s="98">
        <v>45919</v>
      </c>
      <c r="BA3" s="98">
        <v>45920</v>
      </c>
      <c r="BB3" s="98">
        <v>45921</v>
      </c>
      <c r="BC3" s="98">
        <v>45922</v>
      </c>
      <c r="BD3" s="98">
        <v>45923</v>
      </c>
      <c r="BE3" s="98">
        <v>45924</v>
      </c>
      <c r="BF3" s="98">
        <v>45925</v>
      </c>
      <c r="BG3" s="98">
        <v>45926</v>
      </c>
      <c r="BH3" s="98">
        <v>45927</v>
      </c>
      <c r="BI3" s="98">
        <v>45928</v>
      </c>
      <c r="BJ3" s="98">
        <v>45929</v>
      </c>
      <c r="BK3" s="98">
        <v>45930</v>
      </c>
      <c r="BL3" s="98">
        <v>45931</v>
      </c>
      <c r="BM3" s="98">
        <v>45932</v>
      </c>
      <c r="BN3" s="98">
        <v>45933</v>
      </c>
      <c r="BO3" s="98">
        <v>45934</v>
      </c>
      <c r="BP3" s="98">
        <v>45935</v>
      </c>
      <c r="BQ3" s="98">
        <v>45936</v>
      </c>
      <c r="BR3" s="98">
        <v>45937</v>
      </c>
      <c r="BS3" s="98">
        <v>45938</v>
      </c>
      <c r="BT3" s="98">
        <v>45939</v>
      </c>
      <c r="BU3" s="98">
        <v>45940</v>
      </c>
      <c r="BV3" s="98">
        <v>45941</v>
      </c>
      <c r="BW3" s="98">
        <v>45942</v>
      </c>
      <c r="BX3" s="98">
        <v>45943</v>
      </c>
      <c r="BY3" s="98">
        <v>45944</v>
      </c>
      <c r="BZ3" s="98">
        <v>45945</v>
      </c>
      <c r="CA3" s="98">
        <v>45946</v>
      </c>
      <c r="CB3" s="98">
        <v>45947</v>
      </c>
      <c r="CC3" s="98">
        <v>45948</v>
      </c>
      <c r="CD3" s="98">
        <v>45949</v>
      </c>
      <c r="CE3" s="98">
        <v>45950</v>
      </c>
      <c r="CF3" s="98">
        <v>45951</v>
      </c>
      <c r="CG3" s="98">
        <v>45952</v>
      </c>
      <c r="CH3" s="98">
        <v>45953</v>
      </c>
      <c r="CI3" s="98">
        <v>45954</v>
      </c>
      <c r="CJ3" s="98">
        <v>45955</v>
      </c>
      <c r="CK3" s="98">
        <v>45956</v>
      </c>
      <c r="CL3" s="98">
        <v>45957</v>
      </c>
      <c r="CM3" s="98">
        <v>45958</v>
      </c>
      <c r="CN3" s="98">
        <v>45959</v>
      </c>
      <c r="CO3" s="98">
        <v>45960</v>
      </c>
      <c r="CP3" s="98">
        <v>45961</v>
      </c>
      <c r="CQ3" s="98">
        <v>45962</v>
      </c>
      <c r="CR3" s="98">
        <v>45963</v>
      </c>
      <c r="CS3" s="98">
        <v>45964</v>
      </c>
      <c r="CT3" s="98">
        <v>45965</v>
      </c>
      <c r="CU3" s="98">
        <v>45966</v>
      </c>
      <c r="CV3" s="98">
        <v>45967</v>
      </c>
      <c r="CW3" s="98">
        <v>45968</v>
      </c>
      <c r="CX3" s="98">
        <v>45969</v>
      </c>
      <c r="CY3" s="98">
        <v>45970</v>
      </c>
      <c r="CZ3" s="98">
        <v>45971</v>
      </c>
      <c r="DA3" s="98">
        <v>45972</v>
      </c>
      <c r="DB3" s="98">
        <v>45973</v>
      </c>
      <c r="DC3" s="98">
        <v>45974</v>
      </c>
      <c r="DD3" s="98">
        <v>45975</v>
      </c>
      <c r="DE3" s="98">
        <v>45976</v>
      </c>
      <c r="DF3" s="98">
        <v>45977</v>
      </c>
      <c r="DG3" s="98">
        <v>45978</v>
      </c>
      <c r="DH3" s="98">
        <v>45979</v>
      </c>
      <c r="DI3" s="98">
        <v>45980</v>
      </c>
      <c r="DJ3" s="98">
        <v>45981</v>
      </c>
      <c r="DK3" s="98">
        <v>45982</v>
      </c>
      <c r="DL3" s="98">
        <v>45983</v>
      </c>
      <c r="DM3" s="98">
        <v>45984</v>
      </c>
      <c r="DN3" s="45">
        <v>45985</v>
      </c>
      <c r="DO3" s="45">
        <v>45986</v>
      </c>
      <c r="DP3" s="45">
        <v>45987</v>
      </c>
      <c r="DQ3" s="45">
        <v>45988</v>
      </c>
      <c r="DR3" s="45">
        <v>45989</v>
      </c>
      <c r="DS3" s="45">
        <v>45990</v>
      </c>
      <c r="DT3" s="45">
        <v>45991</v>
      </c>
      <c r="DU3" s="45">
        <v>45992</v>
      </c>
      <c r="DV3" s="45">
        <v>45993</v>
      </c>
      <c r="DW3" s="45">
        <v>45994</v>
      </c>
      <c r="DX3" s="45">
        <v>45995</v>
      </c>
      <c r="DY3" s="45">
        <v>45996</v>
      </c>
      <c r="DZ3" s="45">
        <v>45997</v>
      </c>
      <c r="EA3" s="45">
        <v>45998</v>
      </c>
      <c r="EB3" s="45">
        <v>45999</v>
      </c>
      <c r="EC3" s="45">
        <v>46000</v>
      </c>
      <c r="ED3" s="45">
        <v>46001</v>
      </c>
      <c r="EE3" s="45">
        <v>46002</v>
      </c>
      <c r="EF3" s="45">
        <v>46003</v>
      </c>
      <c r="EG3" s="45">
        <v>46004</v>
      </c>
      <c r="EH3" s="45">
        <v>46005</v>
      </c>
      <c r="EI3" s="45">
        <v>46006</v>
      </c>
      <c r="EJ3" s="45">
        <v>46007</v>
      </c>
      <c r="EK3" s="45">
        <v>46008</v>
      </c>
      <c r="EL3" s="45">
        <v>46009</v>
      </c>
      <c r="EM3" s="45">
        <v>46010</v>
      </c>
      <c r="EN3" s="45">
        <v>46011</v>
      </c>
      <c r="EO3" s="45">
        <v>46012</v>
      </c>
      <c r="EP3" s="45">
        <v>46013</v>
      </c>
      <c r="EQ3" s="45">
        <v>46014</v>
      </c>
      <c r="ER3" s="45">
        <v>46015</v>
      </c>
      <c r="ES3" s="45">
        <v>46016</v>
      </c>
      <c r="ET3" s="45">
        <v>46017</v>
      </c>
      <c r="EU3" s="45">
        <v>46018</v>
      </c>
      <c r="EV3" s="45">
        <v>46019</v>
      </c>
      <c r="EW3" s="45">
        <v>46020</v>
      </c>
      <c r="EX3" s="45">
        <v>46021</v>
      </c>
      <c r="EY3" s="45">
        <v>46022</v>
      </c>
    </row>
    <row r="4" spans="1:155">
      <c r="A4" s="16" t="s">
        <v>1074</v>
      </c>
      <c r="B4" s="59" t="s">
        <v>70</v>
      </c>
      <c r="C4" s="29">
        <v>751785175</v>
      </c>
      <c r="D4" s="29" t="s">
        <v>524</v>
      </c>
      <c r="E4" s="29" t="s">
        <v>73</v>
      </c>
      <c r="F4" s="29" t="s">
        <v>985</v>
      </c>
      <c r="G4" s="17">
        <f>COUNTIF('SEPT DUMP '!$C:$C,'PARTNERS SUMMARY'!$B4)</f>
        <v>12</v>
      </c>
      <c r="H4" s="17">
        <f>COUNTIFS('SEPT DUMP '!$C:$C,'PARTNERS SUMMARY'!$B4,'SEPT DUMP '!$O:$O,"Confirmed")</f>
        <v>9</v>
      </c>
      <c r="I4" s="17">
        <f>COUNTIFS('SEPT DUMP '!$C:$C,'PARTNERS SUMMARY'!$B4,'SEPT DUMP '!$O:$O,"Rejected")</f>
        <v>3</v>
      </c>
      <c r="J4" s="17">
        <f>COUNTIFS('SEPT DUMP '!$C:$C,'PARTNERS SUMMARY'!$B4,'SEPT DUMP '!$O:$O,"Unreachable")</f>
        <v>0</v>
      </c>
      <c r="K4" s="17">
        <f>COUNTIFS('SEPT DUMP '!$C:$C,'PARTNERS SUMMARY'!$B4,'SEPT DUMP '!$O:$O,"Postponed(Update Y)")</f>
        <v>0</v>
      </c>
      <c r="L4" s="101">
        <f>SUM(AH4:BK4)</f>
        <v>3</v>
      </c>
      <c r="M4" s="46">
        <f>IFERROR(L4/G4,0)</f>
        <v>0.25</v>
      </c>
      <c r="N4" s="50"/>
      <c r="O4" s="47">
        <f>COUNTIF('OCT DUMP'!$D:$D,'PARTNERS SUMMARY'!$B4)</f>
        <v>306</v>
      </c>
      <c r="P4" s="17">
        <f>COUNTIFS('OCT DUMP'!$D:$D,'PARTNERS SUMMARY'!$B4,'OCT DUMP'!Q:Q,"Prospect")</f>
        <v>0</v>
      </c>
      <c r="Q4" s="17">
        <f>COUNTIFS('OCT DUMP'!$D:$D,'PARTNERS SUMMARY'!$B4,'OCT DUMP'!$Q:$Q,"Confirmed")</f>
        <v>184</v>
      </c>
      <c r="R4" s="17">
        <f>COUNTIFS('OCT DUMP'!$D:$D,'PARTNERS SUMMARY'!$B4,'OCT DUMP'!$Q:$Q,"Rejected")</f>
        <v>83</v>
      </c>
      <c r="S4" s="17">
        <f>COUNTIFS('OCT DUMP'!$D:$D,'PARTNERS SUMMARY'!$B4,'OCT DUMP'!$Q:$Q,"Unreachable")</f>
        <v>39</v>
      </c>
      <c r="T4" s="17">
        <f>COUNTIFS('OCT DUMP'!$D:$D,'PARTNERS SUMMARY'!$B4,'OCT DUMP'!$Q:$Q,"Postponed(Update Y)")</f>
        <v>0</v>
      </c>
      <c r="U4" s="17">
        <f>SUM(BL4:CP4)</f>
        <v>159</v>
      </c>
      <c r="V4" s="18">
        <f>IFERROR(U4/O4,0)</f>
        <v>0.51960784313725494</v>
      </c>
      <c r="W4" s="52"/>
      <c r="X4" s="47">
        <f>COUNTIF('NOV DUMP'!C:C,'PARTNERS SUMMARY'!$B4)</f>
        <v>199</v>
      </c>
      <c r="Y4" s="17">
        <f>COUNTIFS('NOV DUMP'!$C:$C,'PARTNERS SUMMARY'!$B4,'NOV DUMP'!$S:$S,"Prospect")</f>
        <v>0</v>
      </c>
      <c r="Z4" s="17">
        <f>COUNTIFS('NOV DUMP'!$C:$C,'PARTNERS SUMMARY'!$B4,'NOV DUMP'!$S:$S,"Confirmed")</f>
        <v>50</v>
      </c>
      <c r="AA4" s="17">
        <f>COUNTIFS('NOV DUMP'!$C:$C,'PARTNERS SUMMARY'!$B4,'NOV DUMP'!$S:$S,"Rejected")</f>
        <v>16</v>
      </c>
      <c r="AB4" s="17">
        <f>COUNTIFS('NOV DUMP'!$C:$C,'PARTNERS SUMMARY'!$B4,'NOV DUMP'!$S:$S,"Unreachable")</f>
        <v>0</v>
      </c>
      <c r="AC4" s="17">
        <f>COUNTIFS('NOV DUMP'!$C:$C,'PARTNERS SUMMARY'!$B4,'NOV DUMP'!$S:$S,"Postponed(Update Y)")</f>
        <v>0</v>
      </c>
      <c r="AD4" s="17">
        <f>SUM(CQ4:DT4)</f>
        <v>164</v>
      </c>
      <c r="AE4" s="100">
        <f>COUNTIFS('ACTIVATED LEADS '!$H:$H,'PARTNERS SUMMARY'!$B4,'ACTIVATED LEADS '!$K:$K,'PARTNERS SUMMARY'!$AE$2,'ACTIVATED LEADS '!$C:$C,"16")</f>
        <v>99</v>
      </c>
      <c r="AF4" s="18">
        <f>IFERROR(AD4/X4,0)</f>
        <v>0.82412060301507539</v>
      </c>
      <c r="AH4">
        <f>COUNTIFS('ACTIVATED LEADS '!$H:$H,$B4,'ACTIVATED LEADS '!$D:$D,'PARTNERS SUMMARY'!AH$3)</f>
        <v>0</v>
      </c>
      <c r="AI4">
        <f>COUNTIFS('ACTIVATED LEADS '!$H:$H,$B4,'ACTIVATED LEADS '!$D:$D,'PARTNERS SUMMARY'!AI$3)</f>
        <v>0</v>
      </c>
      <c r="AJ4">
        <f>COUNTIFS('ACTIVATED LEADS '!$H:$H,$B4,'ACTIVATED LEADS '!$D:$D,'PARTNERS SUMMARY'!AJ$3)</f>
        <v>0</v>
      </c>
      <c r="AK4">
        <f>COUNTIFS('ACTIVATED LEADS '!$H:$H,$B4,'ACTIVATED LEADS '!$D:$D,'PARTNERS SUMMARY'!AK$3)</f>
        <v>0</v>
      </c>
      <c r="AL4">
        <f>COUNTIFS('ACTIVATED LEADS '!$H:$H,$B4,'ACTIVATED LEADS '!$D:$D,'PARTNERS SUMMARY'!AL$3)</f>
        <v>0</v>
      </c>
      <c r="AM4">
        <f>COUNTIFS('ACTIVATED LEADS '!$H:$H,$B4,'ACTIVATED LEADS '!$D:$D,'PARTNERS SUMMARY'!AM$3)</f>
        <v>0</v>
      </c>
      <c r="AN4">
        <f>COUNTIFS('ACTIVATED LEADS '!$H:$H,$B4,'ACTIVATED LEADS '!$D:$D,'PARTNERS SUMMARY'!AN$3)</f>
        <v>0</v>
      </c>
      <c r="AO4">
        <f>COUNTIFS('ACTIVATED LEADS '!$H:$H,$B4,'ACTIVATED LEADS '!$D:$D,'PARTNERS SUMMARY'!AO$3)</f>
        <v>0</v>
      </c>
      <c r="AP4">
        <f>COUNTIFS('ACTIVATED LEADS '!$H:$H,$B4,'ACTIVATED LEADS '!$D:$D,'PARTNERS SUMMARY'!AP$3)</f>
        <v>0</v>
      </c>
      <c r="AQ4">
        <f>COUNTIFS('ACTIVATED LEADS '!$H:$H,$B4,'ACTIVATED LEADS '!$D:$D,'PARTNERS SUMMARY'!AQ$3)</f>
        <v>0</v>
      </c>
      <c r="AR4">
        <f>COUNTIFS('ACTIVATED LEADS '!$H:$H,$B4,'ACTIVATED LEADS '!$D:$D,'PARTNERS SUMMARY'!AR$3)</f>
        <v>0</v>
      </c>
      <c r="AS4">
        <f>COUNTIFS('ACTIVATED LEADS '!$H:$H,$B4,'ACTIVATED LEADS '!$D:$D,'PARTNERS SUMMARY'!AS$3)</f>
        <v>0</v>
      </c>
      <c r="AT4">
        <f>COUNTIFS('ACTIVATED LEADS '!$H:$H,$B4,'ACTIVATED LEADS '!$D:$D,'PARTNERS SUMMARY'!AT$3)</f>
        <v>0</v>
      </c>
      <c r="AU4">
        <f>COUNTIFS('ACTIVATED LEADS '!$H:$H,$B4,'ACTIVATED LEADS '!$D:$D,'PARTNERS SUMMARY'!AU$3)</f>
        <v>0</v>
      </c>
      <c r="AV4">
        <f>COUNTIFS('ACTIVATED LEADS '!$H:$H,$B4,'ACTIVATED LEADS '!$D:$D,'PARTNERS SUMMARY'!AV$3)</f>
        <v>0</v>
      </c>
      <c r="AW4">
        <f>COUNTIFS('ACTIVATED LEADS '!$H:$H,$B4,'ACTIVATED LEADS '!$D:$D,'PARTNERS SUMMARY'!AW$3)</f>
        <v>0</v>
      </c>
      <c r="AX4">
        <f>COUNTIFS('ACTIVATED LEADS '!$H:$H,$B4,'ACTIVATED LEADS '!$D:$D,'PARTNERS SUMMARY'!AX$3)</f>
        <v>0</v>
      </c>
      <c r="AY4">
        <f>COUNTIFS('ACTIVATED LEADS '!$H:$H,$B4,'ACTIVATED LEADS '!$D:$D,'PARTNERS SUMMARY'!AY$3)</f>
        <v>0</v>
      </c>
      <c r="AZ4">
        <f>COUNTIFS('ACTIVATED LEADS '!$H:$H,$B4,'ACTIVATED LEADS '!$D:$D,'PARTNERS SUMMARY'!AZ$3)</f>
        <v>0</v>
      </c>
      <c r="BA4">
        <f>COUNTIFS('ACTIVATED LEADS '!$H:$H,$B4,'ACTIVATED LEADS '!$D:$D,'PARTNERS SUMMARY'!BA$3)</f>
        <v>0</v>
      </c>
      <c r="BB4">
        <f>COUNTIFS('ACTIVATED LEADS '!$H:$H,$B4,'ACTIVATED LEADS '!$D:$D,'PARTNERS SUMMARY'!BB$3)</f>
        <v>0</v>
      </c>
      <c r="BC4">
        <f>COUNTIFS('ACTIVATED LEADS '!$H:$H,$B4,'ACTIVATED LEADS '!$D:$D,'PARTNERS SUMMARY'!BC$3)</f>
        <v>0</v>
      </c>
      <c r="BD4">
        <f>COUNTIFS('ACTIVATED LEADS '!$H:$H,$B4,'ACTIVATED LEADS '!$D:$D,'PARTNERS SUMMARY'!BD$3)</f>
        <v>0</v>
      </c>
      <c r="BE4">
        <f>COUNTIFS('ACTIVATED LEADS '!$H:$H,$B4,'ACTIVATED LEADS '!$D:$D,'PARTNERS SUMMARY'!BE$3)</f>
        <v>2</v>
      </c>
      <c r="BF4">
        <f>COUNTIFS('ACTIVATED LEADS '!$H:$H,$B4,'ACTIVATED LEADS '!$D:$D,'PARTNERS SUMMARY'!BF$3)</f>
        <v>0</v>
      </c>
      <c r="BG4">
        <f>COUNTIFS('ACTIVATED LEADS '!$H:$H,$B4,'ACTIVATED LEADS '!$D:$D,'PARTNERS SUMMARY'!BG$3)</f>
        <v>0</v>
      </c>
      <c r="BH4">
        <f>COUNTIFS('ACTIVATED LEADS '!$H:$H,$B4,'ACTIVATED LEADS '!$D:$D,'PARTNERS SUMMARY'!BH$3)</f>
        <v>1</v>
      </c>
      <c r="BI4">
        <f>COUNTIFS('ACTIVATED LEADS '!$H:$H,$B4,'ACTIVATED LEADS '!$D:$D,'PARTNERS SUMMARY'!BI$3)</f>
        <v>0</v>
      </c>
      <c r="BJ4">
        <f>COUNTIFS('ACTIVATED LEADS '!$H:$H,$B4,'ACTIVATED LEADS '!$D:$D,'PARTNERS SUMMARY'!BJ$3)</f>
        <v>0</v>
      </c>
      <c r="BK4">
        <f>COUNTIFS('ACTIVATED LEADS '!$H:$H,$B4,'ACTIVATED LEADS '!$D:$D,'PARTNERS SUMMARY'!BK$3)</f>
        <v>0</v>
      </c>
      <c r="BL4">
        <f>COUNTIFS('ACTIVATED LEADS '!$H:$H,$B4,'ACTIVATED LEADS '!$D:$D,'PARTNERS SUMMARY'!BL$3)</f>
        <v>4</v>
      </c>
      <c r="BM4">
        <f>COUNTIFS('ACTIVATED LEADS '!$H:$H,$B4,'ACTIVATED LEADS '!$D:$D,'PARTNERS SUMMARY'!BM$3)</f>
        <v>1</v>
      </c>
      <c r="BN4">
        <f>COUNTIFS('ACTIVATED LEADS '!$H:$H,$B4,'ACTIVATED LEADS '!$D:$D,'PARTNERS SUMMARY'!BN$3)</f>
        <v>5</v>
      </c>
      <c r="BO4">
        <f>COUNTIFS('ACTIVATED LEADS '!$H:$H,$B4,'ACTIVATED LEADS '!$D:$D,'PARTNERS SUMMARY'!BO$3)</f>
        <v>3</v>
      </c>
      <c r="BP4">
        <f>COUNTIFS('ACTIVATED LEADS '!$H:$H,$B4,'ACTIVATED LEADS '!$D:$D,'PARTNERS SUMMARY'!BP$3)</f>
        <v>0</v>
      </c>
      <c r="BQ4">
        <f>COUNTIFS('ACTIVATED LEADS '!$H:$H,$B4,'ACTIVATED LEADS '!$D:$D,'PARTNERS SUMMARY'!BQ$3)</f>
        <v>12</v>
      </c>
      <c r="BR4">
        <f>COUNTIFS('ACTIVATED LEADS '!$H:$H,$B4,'ACTIVATED LEADS '!$D:$D,'PARTNERS SUMMARY'!BR$3)</f>
        <v>2</v>
      </c>
      <c r="BS4">
        <f>COUNTIFS('ACTIVATED LEADS '!$H:$H,$B4,'ACTIVATED LEADS '!$D:$D,'PARTNERS SUMMARY'!BS$3)</f>
        <v>5</v>
      </c>
      <c r="BT4">
        <f>COUNTIFS('ACTIVATED LEADS '!$H:$H,$B4,'ACTIVATED LEADS '!$D:$D,'PARTNERS SUMMARY'!BT$3)</f>
        <v>1</v>
      </c>
      <c r="BU4">
        <f>COUNTIFS('ACTIVATED LEADS '!$H:$H,$B4,'ACTIVATED LEADS '!$D:$D,'PARTNERS SUMMARY'!BU$3)</f>
        <v>13</v>
      </c>
      <c r="BV4">
        <f>COUNTIFS('ACTIVATED LEADS '!$H:$H,$B4,'ACTIVATED LEADS '!$D:$D,'PARTNERS SUMMARY'!BV$3)</f>
        <v>9</v>
      </c>
      <c r="BW4">
        <f>COUNTIFS('ACTIVATED LEADS '!$H:$H,$B4,'ACTIVATED LEADS '!$D:$D,'PARTNERS SUMMARY'!BW$3)</f>
        <v>2</v>
      </c>
      <c r="BX4">
        <f>COUNTIFS('ACTIVATED LEADS '!$H:$H,$B4,'ACTIVATED LEADS '!$D:$D,'PARTNERS SUMMARY'!BX$3)</f>
        <v>4</v>
      </c>
      <c r="BY4">
        <f>COUNTIFS('ACTIVATED LEADS '!$H:$H,$B4,'ACTIVATED LEADS '!$D:$D,'PARTNERS SUMMARY'!BY$3)</f>
        <v>9</v>
      </c>
      <c r="BZ4">
        <f>COUNTIFS('ACTIVATED LEADS '!$H:$H,$B4,'ACTIVATED LEADS '!$D:$D,'PARTNERS SUMMARY'!BZ$3)</f>
        <v>5</v>
      </c>
      <c r="CA4">
        <f>COUNTIFS('ACTIVATED LEADS '!$H:$H,$B4,'ACTIVATED LEADS '!$D:$D,'PARTNERS SUMMARY'!CA$3)</f>
        <v>5</v>
      </c>
      <c r="CB4">
        <f>COUNTIFS('ACTIVATED LEADS '!$H:$H,$B4,'ACTIVATED LEADS '!$D:$D,'PARTNERS SUMMARY'!CB$3)</f>
        <v>5</v>
      </c>
      <c r="CC4">
        <f>COUNTIFS('ACTIVATED LEADS '!$H:$H,$B4,'ACTIVATED LEADS '!$D:$D,'PARTNERS SUMMARY'!CC$3)</f>
        <v>0</v>
      </c>
      <c r="CD4">
        <f>COUNTIFS('ACTIVATED LEADS '!$H:$H,$B4,'ACTIVATED LEADS '!$D:$D,'PARTNERS SUMMARY'!CD$3)</f>
        <v>2</v>
      </c>
      <c r="CE4">
        <f>COUNTIFS('ACTIVATED LEADS '!$H:$H,$B4,'ACTIVATED LEADS '!$D:$D,'PARTNERS SUMMARY'!CE$3)</f>
        <v>6</v>
      </c>
      <c r="CF4">
        <f>COUNTIFS('ACTIVATED LEADS '!$H:$H,$B4,'ACTIVATED LEADS '!$D:$D,'PARTNERS SUMMARY'!CF$3)</f>
        <v>6</v>
      </c>
      <c r="CG4">
        <f>COUNTIFS('ACTIVATED LEADS '!$H:$H,$B4,'ACTIVATED LEADS '!$D:$D,'PARTNERS SUMMARY'!CG$3)</f>
        <v>7</v>
      </c>
      <c r="CH4">
        <f>COUNTIFS('ACTIVATED LEADS '!$H:$H,$B4,'ACTIVATED LEADS '!$D:$D,'PARTNERS SUMMARY'!CH$3)</f>
        <v>7</v>
      </c>
      <c r="CI4">
        <f>COUNTIFS('ACTIVATED LEADS '!$H:$H,$B4,'ACTIVATED LEADS '!$D:$D,'PARTNERS SUMMARY'!CI$3)</f>
        <v>5</v>
      </c>
      <c r="CJ4">
        <f>COUNTIFS('ACTIVATED LEADS '!$H:$H,$B4,'ACTIVATED LEADS '!$D:$D,'PARTNERS SUMMARY'!CJ$3)</f>
        <v>8</v>
      </c>
      <c r="CK4">
        <f>COUNTIFS('ACTIVATED LEADS '!$H:$H,$B4,'ACTIVATED LEADS '!$D:$D,'PARTNERS SUMMARY'!CK$3)</f>
        <v>5</v>
      </c>
      <c r="CL4">
        <f>COUNTIFS('ACTIVATED LEADS '!$H:$H,$B4,'ACTIVATED LEADS '!$D:$D,'PARTNERS SUMMARY'!CL$3)</f>
        <v>3</v>
      </c>
      <c r="CM4">
        <f>COUNTIFS('ACTIVATED LEADS '!$H:$H,$B4,'ACTIVATED LEADS '!$D:$D,'PARTNERS SUMMARY'!CM$3)</f>
        <v>6</v>
      </c>
      <c r="CN4">
        <f>COUNTIFS('ACTIVATED LEADS '!$H:$H,$B4,'ACTIVATED LEADS '!$D:$D,'PARTNERS SUMMARY'!CN$3)</f>
        <v>3</v>
      </c>
      <c r="CO4">
        <f>COUNTIFS('ACTIVATED LEADS '!$H:$H,$B4,'ACTIVATED LEADS '!$D:$D,'PARTNERS SUMMARY'!CO$3)</f>
        <v>9</v>
      </c>
      <c r="CP4">
        <f>COUNTIFS('ACTIVATED LEADS '!$H:$H,$B4,'ACTIVATED LEADS '!$D:$D,'PARTNERS SUMMARY'!CP$3)</f>
        <v>7</v>
      </c>
      <c r="CQ4">
        <f>COUNTIFS('ACTIVATED LEADS '!$H:$H,$B4,'ACTIVATED LEADS '!$D:$D,'PARTNERS SUMMARY'!CQ$3)</f>
        <v>8</v>
      </c>
      <c r="CR4">
        <f>COUNTIFS('ACTIVATED LEADS '!$H:$H,$B4,'ACTIVATED LEADS '!$D:$D,'PARTNERS SUMMARY'!CR$3)</f>
        <v>8</v>
      </c>
      <c r="CS4">
        <f>COUNTIFS('ACTIVATED LEADS '!$H:$H,$B4,'ACTIVATED LEADS '!$D:$D,'PARTNERS SUMMARY'!CS$3)</f>
        <v>10</v>
      </c>
      <c r="CT4">
        <f>COUNTIFS('ACTIVATED LEADS '!$H:$H,$B4,'ACTIVATED LEADS '!$D:$D,'PARTNERS SUMMARY'!CT$3)</f>
        <v>9</v>
      </c>
      <c r="CU4">
        <f>COUNTIFS('ACTIVATED LEADS '!$H:$H,$B4,'ACTIVATED LEADS '!$D:$D,'PARTNERS SUMMARY'!CU$3)</f>
        <v>8</v>
      </c>
      <c r="CV4">
        <f>COUNTIFS('ACTIVATED LEADS '!$H:$H,$B4,'ACTIVATED LEADS '!$D:$D,'PARTNERS SUMMARY'!CV$3)</f>
        <v>13</v>
      </c>
      <c r="CW4">
        <f>COUNTIFS('ACTIVATED LEADS '!$H:$H,$B4,'ACTIVATED LEADS '!$D:$D,'PARTNERS SUMMARY'!CW$3)</f>
        <v>5</v>
      </c>
      <c r="CX4">
        <f>COUNTIFS('ACTIVATED LEADS '!$H:$H,$B4,'ACTIVATED LEADS '!$D:$D,'PARTNERS SUMMARY'!CX$3)</f>
        <v>7</v>
      </c>
      <c r="CY4">
        <f>COUNTIFS('ACTIVATED LEADS '!$H:$H,$B4,'ACTIVATED LEADS '!$D:$D,'PARTNERS SUMMARY'!CY$3)</f>
        <v>5</v>
      </c>
      <c r="CZ4">
        <f>COUNTIFS('ACTIVATED LEADS '!$H:$H,$B4,'ACTIVATED LEADS '!$D:$D,'PARTNERS SUMMARY'!CZ$3)</f>
        <v>10</v>
      </c>
      <c r="DA4">
        <f>COUNTIFS('ACTIVATED LEADS '!$H:$H,$B4,'ACTIVATED LEADS '!$D:$D,'PARTNERS SUMMARY'!DA$3)</f>
        <v>6</v>
      </c>
      <c r="DB4">
        <f>COUNTIFS('ACTIVATED LEADS '!$H:$H,$B4,'ACTIVATED LEADS '!$D:$D,'PARTNERS SUMMARY'!DB$3)</f>
        <v>7</v>
      </c>
      <c r="DC4">
        <f>COUNTIFS('ACTIVATED LEADS '!$H:$H,$B4,'ACTIVATED LEADS '!$D:$D,'PARTNERS SUMMARY'!DC$3)</f>
        <v>10</v>
      </c>
      <c r="DD4">
        <f>COUNTIFS('ACTIVATED LEADS '!$H:$H,$B4,'ACTIVATED LEADS '!$D:$D,'PARTNERS SUMMARY'!DD$3)</f>
        <v>17</v>
      </c>
      <c r="DE4">
        <f>COUNTIFS('ACTIVATED LEADS '!$H:$H,$B4,'ACTIVATED LEADS '!$D:$D,'PARTNERS SUMMARY'!DE$3)</f>
        <v>5</v>
      </c>
      <c r="DF4">
        <f>COUNTIFS('ACTIVATED LEADS '!$H:$H,$B4,'ACTIVATED LEADS '!$D:$D,'PARTNERS SUMMARY'!DF$3)</f>
        <v>4</v>
      </c>
      <c r="DG4">
        <f>COUNTIFS('ACTIVATED LEADS '!$H:$H,$B4,'ACTIVATED LEADS '!$D:$D,'PARTNERS SUMMARY'!DG$3)</f>
        <v>5</v>
      </c>
      <c r="DH4">
        <f>COUNTIFS('ACTIVATED LEADS '!$H:$H,$B4,'ACTIVATED LEADS '!$D:$D,'PARTNERS SUMMARY'!DH$3)</f>
        <v>2</v>
      </c>
      <c r="DI4">
        <f>COUNTIFS('ACTIVATED LEADS '!$H:$H,$B4,'ACTIVATED LEADS '!$D:$D,'PARTNERS SUMMARY'!DI$3)</f>
        <v>5</v>
      </c>
      <c r="DJ4">
        <f>COUNTIFS('ACTIVATED LEADS '!$H:$H,$B4,'ACTIVATED LEADS '!$D:$D,'PARTNERS SUMMARY'!DJ$3)</f>
        <v>6</v>
      </c>
      <c r="DK4">
        <f>COUNTIFS('ACTIVATED LEADS '!$H:$H,$B4,'ACTIVATED LEADS '!$D:$D,'PARTNERS SUMMARY'!DK$3)</f>
        <v>2</v>
      </c>
      <c r="DL4">
        <f>COUNTIFS('ACTIVATED LEADS '!$H:$H,$B4,'ACTIVATED LEADS '!$D:$D,'PARTNERS SUMMARY'!DL$3)</f>
        <v>6</v>
      </c>
      <c r="DM4">
        <f>COUNTIFS('ACTIVATED LEADS '!$H:$H,$B4,'ACTIVATED LEADS '!$D:$D,'PARTNERS SUMMARY'!DM$3)</f>
        <v>0</v>
      </c>
      <c r="DN4">
        <f>COUNTIFS('ACTIVATED LEADS '!$H:$H,$B4,'ACTIVATED LEADS '!$D:$D,'PARTNERS SUMMARY'!DN$3)</f>
        <v>4</v>
      </c>
      <c r="DO4">
        <f>COUNTIFS('ACTIVATED LEADS '!$H:$H,$B4,'ACTIVATED LEADS '!$D:$D,'PARTNERS SUMMARY'!DO$3)</f>
        <v>2</v>
      </c>
    </row>
    <row r="5" spans="1:155">
      <c r="A5" s="29" t="s">
        <v>1077</v>
      </c>
      <c r="B5" s="59" t="s">
        <v>32</v>
      </c>
      <c r="C5" s="29">
        <v>735820631</v>
      </c>
      <c r="D5" s="29" t="s">
        <v>545</v>
      </c>
      <c r="E5" s="29" t="s">
        <v>1273</v>
      </c>
      <c r="F5" s="29" t="s">
        <v>37</v>
      </c>
      <c r="G5" s="17">
        <f>COUNTIF('SEPT DUMP '!$C:$C,'PARTNERS SUMMARY'!$B5)</f>
        <v>6</v>
      </c>
      <c r="H5" s="17">
        <f>COUNTIFS('SEPT DUMP '!$C:$C,'PARTNERS SUMMARY'!$B5,'SEPT DUMP '!$O:$O,"Confirmed")</f>
        <v>2</v>
      </c>
      <c r="I5" s="17">
        <f>COUNTIFS('SEPT DUMP '!$C:$C,'PARTNERS SUMMARY'!$B5,'SEPT DUMP '!$O:$O,"Rejected")</f>
        <v>3</v>
      </c>
      <c r="J5" s="17">
        <f>COUNTIFS('SEPT DUMP '!$C:$C,'PARTNERS SUMMARY'!$B5,'SEPT DUMP '!$O:$O,"Unreachable")</f>
        <v>1</v>
      </c>
      <c r="K5" s="17">
        <f>COUNTIFS('SEPT DUMP '!$C:$C,'PARTNERS SUMMARY'!$B5,'SEPT DUMP '!$O:$O,"Postponed(Update Y)")</f>
        <v>0</v>
      </c>
      <c r="L5" s="101">
        <f t="shared" ref="L5:L68" si="6">SUM(AH5:BK5)</f>
        <v>2</v>
      </c>
      <c r="M5" s="46">
        <f t="shared" ref="M5:M68" si="7">IFERROR(L5/G5,0)</f>
        <v>0.33333333333333331</v>
      </c>
      <c r="N5" s="50"/>
      <c r="O5" s="47">
        <f>COUNTIF('OCT DUMP'!$D:$D,'PARTNERS SUMMARY'!$B5)</f>
        <v>172</v>
      </c>
      <c r="P5" s="17">
        <f>COUNTIFS('OCT DUMP'!$D:$D,'PARTNERS SUMMARY'!$B5,'OCT DUMP'!Q:Q,"Prospect")</f>
        <v>1</v>
      </c>
      <c r="Q5" s="17">
        <f>COUNTIFS('OCT DUMP'!$D:$D,'PARTNERS SUMMARY'!$B5,'OCT DUMP'!$Q:$Q,"Confirmed")</f>
        <v>108</v>
      </c>
      <c r="R5" s="17">
        <f>COUNTIFS('OCT DUMP'!$D:$D,'PARTNERS SUMMARY'!$B5,'OCT DUMP'!$Q:$Q,"Rejected")</f>
        <v>43</v>
      </c>
      <c r="S5" s="17">
        <f>COUNTIFS('OCT DUMP'!$D:$D,'PARTNERS SUMMARY'!$B5,'OCT DUMP'!$Q:$Q,"Unreachable")</f>
        <v>19</v>
      </c>
      <c r="T5" s="17">
        <f>COUNTIFS('OCT DUMP'!$D:$D,'PARTNERS SUMMARY'!$B5,'OCT DUMP'!$Q:$Q,"Postponed(Update Y)")</f>
        <v>1</v>
      </c>
      <c r="U5" s="17">
        <f t="shared" ref="U5:U68" si="8">SUM(BL5:CP5)</f>
        <v>44</v>
      </c>
      <c r="V5" s="18">
        <f t="shared" ref="V5:V68" si="9">IFERROR(U5/O5,0)</f>
        <v>0.2558139534883721</v>
      </c>
      <c r="W5" s="52"/>
      <c r="X5" s="47">
        <f>COUNTIF('NOV DUMP'!C:C,'PARTNERS SUMMARY'!$B5)</f>
        <v>275</v>
      </c>
      <c r="Y5" s="17">
        <f>COUNTIFS('NOV DUMP'!$C:$C,'PARTNERS SUMMARY'!$B5,'NOV DUMP'!$S:$S,"Prospect")</f>
        <v>0</v>
      </c>
      <c r="Z5" s="17">
        <f>COUNTIFS('NOV DUMP'!$C:$C,'PARTNERS SUMMARY'!$B5,'NOV DUMP'!$S:$S,"Confirmed")</f>
        <v>58</v>
      </c>
      <c r="AA5" s="17">
        <f>COUNTIFS('NOV DUMP'!$C:$C,'PARTNERS SUMMARY'!$B5,'NOV DUMP'!$S:$S,"Rejected")</f>
        <v>34</v>
      </c>
      <c r="AB5" s="17">
        <f>COUNTIFS('NOV DUMP'!$C:$C,'PARTNERS SUMMARY'!$B5,'NOV DUMP'!$S:$S,"Unreachable")</f>
        <v>2</v>
      </c>
      <c r="AC5" s="17">
        <f>COUNTIFS('NOV DUMP'!$C:$C,'PARTNERS SUMMARY'!$B5,'NOV DUMP'!$S:$S,"Postponed(Update Y)")</f>
        <v>0</v>
      </c>
      <c r="AD5" s="17">
        <f t="shared" ref="AD5:AD68" si="10">SUM(CQ5:DT5)</f>
        <v>113</v>
      </c>
      <c r="AE5" s="100">
        <f>COUNTIFS('ACTIVATED LEADS '!$H:$H,'PARTNERS SUMMARY'!$B5,'ACTIVATED LEADS '!$K:$K,'PARTNERS SUMMARY'!$AE$2,'ACTIVATED LEADS '!$C:$C,"16")</f>
        <v>81</v>
      </c>
      <c r="AF5" s="18">
        <f t="shared" ref="AF5:AF68" si="11">IFERROR(AD5/X5,0)</f>
        <v>0.41090909090909089</v>
      </c>
      <c r="AH5">
        <f>COUNTIFS('ACTIVATED LEADS '!$H:$H,$B5,'ACTIVATED LEADS '!$D:$D,'PARTNERS SUMMARY'!AH$3)</f>
        <v>0</v>
      </c>
      <c r="AI5">
        <f>COUNTIFS('ACTIVATED LEADS '!$H:$H,$B5,'ACTIVATED LEADS '!$D:$D,'PARTNERS SUMMARY'!AI$3)</f>
        <v>0</v>
      </c>
      <c r="AJ5">
        <f>COUNTIFS('ACTIVATED LEADS '!$H:$H,$B5,'ACTIVATED LEADS '!$D:$D,'PARTNERS SUMMARY'!AJ$3)</f>
        <v>0</v>
      </c>
      <c r="AK5">
        <f>COUNTIFS('ACTIVATED LEADS '!$H:$H,$B5,'ACTIVATED LEADS '!$D:$D,'PARTNERS SUMMARY'!AK$3)</f>
        <v>0</v>
      </c>
      <c r="AL5">
        <f>COUNTIFS('ACTIVATED LEADS '!$H:$H,$B5,'ACTIVATED LEADS '!$D:$D,'PARTNERS SUMMARY'!AL$3)</f>
        <v>0</v>
      </c>
      <c r="AM5">
        <f>COUNTIFS('ACTIVATED LEADS '!$H:$H,$B5,'ACTIVATED LEADS '!$D:$D,'PARTNERS SUMMARY'!AM$3)</f>
        <v>0</v>
      </c>
      <c r="AN5">
        <f>COUNTIFS('ACTIVATED LEADS '!$H:$H,$B5,'ACTIVATED LEADS '!$D:$D,'PARTNERS SUMMARY'!AN$3)</f>
        <v>0</v>
      </c>
      <c r="AO5">
        <f>COUNTIFS('ACTIVATED LEADS '!$H:$H,$B5,'ACTIVATED LEADS '!$D:$D,'PARTNERS SUMMARY'!AO$3)</f>
        <v>0</v>
      </c>
      <c r="AP5">
        <f>COUNTIFS('ACTIVATED LEADS '!$H:$H,$B5,'ACTIVATED LEADS '!$D:$D,'PARTNERS SUMMARY'!AP$3)</f>
        <v>0</v>
      </c>
      <c r="AQ5">
        <f>COUNTIFS('ACTIVATED LEADS '!$H:$H,$B5,'ACTIVATED LEADS '!$D:$D,'PARTNERS SUMMARY'!AQ$3)</f>
        <v>0</v>
      </c>
      <c r="AR5">
        <f>COUNTIFS('ACTIVATED LEADS '!$H:$H,$B5,'ACTIVATED LEADS '!$D:$D,'PARTNERS SUMMARY'!AR$3)</f>
        <v>0</v>
      </c>
      <c r="AS5">
        <f>COUNTIFS('ACTIVATED LEADS '!$H:$H,$B5,'ACTIVATED LEADS '!$D:$D,'PARTNERS SUMMARY'!AS$3)</f>
        <v>0</v>
      </c>
      <c r="AT5">
        <f>COUNTIFS('ACTIVATED LEADS '!$H:$H,$B5,'ACTIVATED LEADS '!$D:$D,'PARTNERS SUMMARY'!AT$3)</f>
        <v>0</v>
      </c>
      <c r="AU5">
        <f>COUNTIFS('ACTIVATED LEADS '!$H:$H,$B5,'ACTIVATED LEADS '!$D:$D,'PARTNERS SUMMARY'!AU$3)</f>
        <v>0</v>
      </c>
      <c r="AV5">
        <f>COUNTIFS('ACTIVATED LEADS '!$H:$H,$B5,'ACTIVATED LEADS '!$D:$D,'PARTNERS SUMMARY'!AV$3)</f>
        <v>0</v>
      </c>
      <c r="AW5">
        <f>COUNTIFS('ACTIVATED LEADS '!$H:$H,$B5,'ACTIVATED LEADS '!$D:$D,'PARTNERS SUMMARY'!AW$3)</f>
        <v>0</v>
      </c>
      <c r="AX5">
        <f>COUNTIFS('ACTIVATED LEADS '!$H:$H,$B5,'ACTIVATED LEADS '!$D:$D,'PARTNERS SUMMARY'!AX$3)</f>
        <v>0</v>
      </c>
      <c r="AY5">
        <f>COUNTIFS('ACTIVATED LEADS '!$H:$H,$B5,'ACTIVATED LEADS '!$D:$D,'PARTNERS SUMMARY'!AY$3)</f>
        <v>0</v>
      </c>
      <c r="AZ5">
        <f>COUNTIFS('ACTIVATED LEADS '!$H:$H,$B5,'ACTIVATED LEADS '!$D:$D,'PARTNERS SUMMARY'!AZ$3)</f>
        <v>0</v>
      </c>
      <c r="BA5">
        <f>COUNTIFS('ACTIVATED LEADS '!$H:$H,$B5,'ACTIVATED LEADS '!$D:$D,'PARTNERS SUMMARY'!BA$3)</f>
        <v>0</v>
      </c>
      <c r="BB5">
        <f>COUNTIFS('ACTIVATED LEADS '!$H:$H,$B5,'ACTIVATED LEADS '!$D:$D,'PARTNERS SUMMARY'!BB$3)</f>
        <v>0</v>
      </c>
      <c r="BC5">
        <f>COUNTIFS('ACTIVATED LEADS '!$H:$H,$B5,'ACTIVATED LEADS '!$D:$D,'PARTNERS SUMMARY'!BC$3)</f>
        <v>0</v>
      </c>
      <c r="BD5">
        <f>COUNTIFS('ACTIVATED LEADS '!$H:$H,$B5,'ACTIVATED LEADS '!$D:$D,'PARTNERS SUMMARY'!BD$3)</f>
        <v>1</v>
      </c>
      <c r="BE5">
        <f>COUNTIFS('ACTIVATED LEADS '!$H:$H,$B5,'ACTIVATED LEADS '!$D:$D,'PARTNERS SUMMARY'!BE$3)</f>
        <v>0</v>
      </c>
      <c r="BF5">
        <f>COUNTIFS('ACTIVATED LEADS '!$H:$H,$B5,'ACTIVATED LEADS '!$D:$D,'PARTNERS SUMMARY'!BF$3)</f>
        <v>0</v>
      </c>
      <c r="BG5">
        <f>COUNTIFS('ACTIVATED LEADS '!$H:$H,$B5,'ACTIVATED LEADS '!$D:$D,'PARTNERS SUMMARY'!BG$3)</f>
        <v>0</v>
      </c>
      <c r="BH5">
        <f>COUNTIFS('ACTIVATED LEADS '!$H:$H,$B5,'ACTIVATED LEADS '!$D:$D,'PARTNERS SUMMARY'!BH$3)</f>
        <v>0</v>
      </c>
      <c r="BI5">
        <f>COUNTIFS('ACTIVATED LEADS '!$H:$H,$B5,'ACTIVATED LEADS '!$D:$D,'PARTNERS SUMMARY'!BI$3)</f>
        <v>0</v>
      </c>
      <c r="BJ5">
        <f>COUNTIFS('ACTIVATED LEADS '!$H:$H,$B5,'ACTIVATED LEADS '!$D:$D,'PARTNERS SUMMARY'!BJ$3)</f>
        <v>0</v>
      </c>
      <c r="BK5">
        <f>COUNTIFS('ACTIVATED LEADS '!$H:$H,$B5,'ACTIVATED LEADS '!$D:$D,'PARTNERS SUMMARY'!BK$3)</f>
        <v>1</v>
      </c>
      <c r="BL5">
        <f>COUNTIFS('ACTIVATED LEADS '!$H:$H,$B5,'ACTIVATED LEADS '!$D:$D,'PARTNERS SUMMARY'!BL$3)</f>
        <v>0</v>
      </c>
      <c r="BM5">
        <f>COUNTIFS('ACTIVATED LEADS '!$H:$H,$B5,'ACTIVATED LEADS '!$D:$D,'PARTNERS SUMMARY'!BM$3)</f>
        <v>0</v>
      </c>
      <c r="BN5">
        <f>COUNTIFS('ACTIVATED LEADS '!$H:$H,$B5,'ACTIVATED LEADS '!$D:$D,'PARTNERS SUMMARY'!BN$3)</f>
        <v>0</v>
      </c>
      <c r="BO5">
        <f>COUNTIFS('ACTIVATED LEADS '!$H:$H,$B5,'ACTIVATED LEADS '!$D:$D,'PARTNERS SUMMARY'!BO$3)</f>
        <v>0</v>
      </c>
      <c r="BP5">
        <f>COUNTIFS('ACTIVATED LEADS '!$H:$H,$B5,'ACTIVATED LEADS '!$D:$D,'PARTNERS SUMMARY'!BP$3)</f>
        <v>0</v>
      </c>
      <c r="BQ5">
        <f>COUNTIFS('ACTIVATED LEADS '!$H:$H,$B5,'ACTIVATED LEADS '!$D:$D,'PARTNERS SUMMARY'!BQ$3)</f>
        <v>0</v>
      </c>
      <c r="BR5">
        <f>COUNTIFS('ACTIVATED LEADS '!$H:$H,$B5,'ACTIVATED LEADS '!$D:$D,'PARTNERS SUMMARY'!BR$3)</f>
        <v>0</v>
      </c>
      <c r="BS5">
        <f>COUNTIFS('ACTIVATED LEADS '!$H:$H,$B5,'ACTIVATED LEADS '!$D:$D,'PARTNERS SUMMARY'!BS$3)</f>
        <v>0</v>
      </c>
      <c r="BT5">
        <f>COUNTIFS('ACTIVATED LEADS '!$H:$H,$B5,'ACTIVATED LEADS '!$D:$D,'PARTNERS SUMMARY'!BT$3)</f>
        <v>0</v>
      </c>
      <c r="BU5">
        <f>COUNTIFS('ACTIVATED LEADS '!$H:$H,$B5,'ACTIVATED LEADS '!$D:$D,'PARTNERS SUMMARY'!BU$3)</f>
        <v>0</v>
      </c>
      <c r="BV5">
        <f>COUNTIFS('ACTIVATED LEADS '!$H:$H,$B5,'ACTIVATED LEADS '!$D:$D,'PARTNERS SUMMARY'!BV$3)</f>
        <v>1</v>
      </c>
      <c r="BW5">
        <f>COUNTIFS('ACTIVATED LEADS '!$H:$H,$B5,'ACTIVATED LEADS '!$D:$D,'PARTNERS SUMMARY'!BW$3)</f>
        <v>1</v>
      </c>
      <c r="BX5">
        <f>COUNTIFS('ACTIVATED LEADS '!$H:$H,$B5,'ACTIVATED LEADS '!$D:$D,'PARTNERS SUMMARY'!BX$3)</f>
        <v>0</v>
      </c>
      <c r="BY5">
        <f>COUNTIFS('ACTIVATED LEADS '!$H:$H,$B5,'ACTIVATED LEADS '!$D:$D,'PARTNERS SUMMARY'!BY$3)</f>
        <v>0</v>
      </c>
      <c r="BZ5">
        <f>COUNTIFS('ACTIVATED LEADS '!$H:$H,$B5,'ACTIVATED LEADS '!$D:$D,'PARTNERS SUMMARY'!BZ$3)</f>
        <v>1</v>
      </c>
      <c r="CA5">
        <f>COUNTIFS('ACTIVATED LEADS '!$H:$H,$B5,'ACTIVATED LEADS '!$D:$D,'PARTNERS SUMMARY'!CA$3)</f>
        <v>0</v>
      </c>
      <c r="CB5">
        <f>COUNTIFS('ACTIVATED LEADS '!$H:$H,$B5,'ACTIVATED LEADS '!$D:$D,'PARTNERS SUMMARY'!CB$3)</f>
        <v>0</v>
      </c>
      <c r="CC5">
        <f>COUNTIFS('ACTIVATED LEADS '!$H:$H,$B5,'ACTIVATED LEADS '!$D:$D,'PARTNERS SUMMARY'!CC$3)</f>
        <v>1</v>
      </c>
      <c r="CD5">
        <f>COUNTIFS('ACTIVATED LEADS '!$H:$H,$B5,'ACTIVATED LEADS '!$D:$D,'PARTNERS SUMMARY'!CD$3)</f>
        <v>1</v>
      </c>
      <c r="CE5">
        <f>COUNTIFS('ACTIVATED LEADS '!$H:$H,$B5,'ACTIVATED LEADS '!$D:$D,'PARTNERS SUMMARY'!CE$3)</f>
        <v>6</v>
      </c>
      <c r="CF5">
        <f>COUNTIFS('ACTIVATED LEADS '!$H:$H,$B5,'ACTIVATED LEADS '!$D:$D,'PARTNERS SUMMARY'!CF$3)</f>
        <v>5</v>
      </c>
      <c r="CG5">
        <f>COUNTIFS('ACTIVATED LEADS '!$H:$H,$B5,'ACTIVATED LEADS '!$D:$D,'PARTNERS SUMMARY'!CG$3)</f>
        <v>4</v>
      </c>
      <c r="CH5">
        <f>COUNTIFS('ACTIVATED LEADS '!$H:$H,$B5,'ACTIVATED LEADS '!$D:$D,'PARTNERS SUMMARY'!CH$3)</f>
        <v>1</v>
      </c>
      <c r="CI5">
        <f>COUNTIFS('ACTIVATED LEADS '!$H:$H,$B5,'ACTIVATED LEADS '!$D:$D,'PARTNERS SUMMARY'!CI$3)</f>
        <v>7</v>
      </c>
      <c r="CJ5">
        <f>COUNTIFS('ACTIVATED LEADS '!$H:$H,$B5,'ACTIVATED LEADS '!$D:$D,'PARTNERS SUMMARY'!CJ$3)</f>
        <v>4</v>
      </c>
      <c r="CK5">
        <f>COUNTIFS('ACTIVATED LEADS '!$H:$H,$B5,'ACTIVATED LEADS '!$D:$D,'PARTNERS SUMMARY'!CK$3)</f>
        <v>0</v>
      </c>
      <c r="CL5">
        <f>COUNTIFS('ACTIVATED LEADS '!$H:$H,$B5,'ACTIVATED LEADS '!$D:$D,'PARTNERS SUMMARY'!CL$3)</f>
        <v>1</v>
      </c>
      <c r="CM5">
        <f>COUNTIFS('ACTIVATED LEADS '!$H:$H,$B5,'ACTIVATED LEADS '!$D:$D,'PARTNERS SUMMARY'!CM$3)</f>
        <v>2</v>
      </c>
      <c r="CN5">
        <f>COUNTIFS('ACTIVATED LEADS '!$H:$H,$B5,'ACTIVATED LEADS '!$D:$D,'PARTNERS SUMMARY'!CN$3)</f>
        <v>2</v>
      </c>
      <c r="CO5">
        <f>COUNTIFS('ACTIVATED LEADS '!$H:$H,$B5,'ACTIVATED LEADS '!$D:$D,'PARTNERS SUMMARY'!CO$3)</f>
        <v>3</v>
      </c>
      <c r="CP5">
        <f>COUNTIFS('ACTIVATED LEADS '!$H:$H,$B5,'ACTIVATED LEADS '!$D:$D,'PARTNERS SUMMARY'!CP$3)</f>
        <v>4</v>
      </c>
      <c r="CQ5">
        <f>COUNTIFS('ACTIVATED LEADS '!$H:$H,$B5,'ACTIVATED LEADS '!$D:$D,'PARTNERS SUMMARY'!CQ$3)</f>
        <v>2</v>
      </c>
      <c r="CR5">
        <f>COUNTIFS('ACTIVATED LEADS '!$H:$H,$B5,'ACTIVATED LEADS '!$D:$D,'PARTNERS SUMMARY'!CR$3)</f>
        <v>13</v>
      </c>
      <c r="CS5">
        <f>COUNTIFS('ACTIVATED LEADS '!$H:$H,$B5,'ACTIVATED LEADS '!$D:$D,'PARTNERS SUMMARY'!CS$3)</f>
        <v>9</v>
      </c>
      <c r="CT5">
        <f>COUNTIFS('ACTIVATED LEADS '!$H:$H,$B5,'ACTIVATED LEADS '!$D:$D,'PARTNERS SUMMARY'!CT$3)</f>
        <v>7</v>
      </c>
      <c r="CU5">
        <f>COUNTIFS('ACTIVATED LEADS '!$H:$H,$B5,'ACTIVATED LEADS '!$D:$D,'PARTNERS SUMMARY'!CU$3)</f>
        <v>3</v>
      </c>
      <c r="CV5">
        <f>COUNTIFS('ACTIVATED LEADS '!$H:$H,$B5,'ACTIVATED LEADS '!$D:$D,'PARTNERS SUMMARY'!CV$3)</f>
        <v>1</v>
      </c>
      <c r="CW5">
        <f>COUNTIFS('ACTIVATED LEADS '!$H:$H,$B5,'ACTIVATED LEADS '!$D:$D,'PARTNERS SUMMARY'!CW$3)</f>
        <v>6</v>
      </c>
      <c r="CX5">
        <f>COUNTIFS('ACTIVATED LEADS '!$H:$H,$B5,'ACTIVATED LEADS '!$D:$D,'PARTNERS SUMMARY'!CX$3)</f>
        <v>6</v>
      </c>
      <c r="CY5">
        <f>COUNTIFS('ACTIVATED LEADS '!$H:$H,$B5,'ACTIVATED LEADS '!$D:$D,'PARTNERS SUMMARY'!CY$3)</f>
        <v>3</v>
      </c>
      <c r="CZ5">
        <f>COUNTIFS('ACTIVATED LEADS '!$H:$H,$B5,'ACTIVATED LEADS '!$D:$D,'PARTNERS SUMMARY'!CZ$3)</f>
        <v>1</v>
      </c>
      <c r="DA5">
        <f>COUNTIFS('ACTIVATED LEADS '!$H:$H,$B5,'ACTIVATED LEADS '!$D:$D,'PARTNERS SUMMARY'!DA$3)</f>
        <v>7</v>
      </c>
      <c r="DB5">
        <f>COUNTIFS('ACTIVATED LEADS '!$H:$H,$B5,'ACTIVATED LEADS '!$D:$D,'PARTNERS SUMMARY'!DB$3)</f>
        <v>5</v>
      </c>
      <c r="DC5">
        <f>COUNTIFS('ACTIVATED LEADS '!$H:$H,$B5,'ACTIVATED LEADS '!$D:$D,'PARTNERS SUMMARY'!DC$3)</f>
        <v>7</v>
      </c>
      <c r="DD5">
        <f>COUNTIFS('ACTIVATED LEADS '!$H:$H,$B5,'ACTIVATED LEADS '!$D:$D,'PARTNERS SUMMARY'!DD$3)</f>
        <v>6</v>
      </c>
      <c r="DE5">
        <f>COUNTIFS('ACTIVATED LEADS '!$H:$H,$B5,'ACTIVATED LEADS '!$D:$D,'PARTNERS SUMMARY'!DE$3)</f>
        <v>2</v>
      </c>
      <c r="DF5">
        <f>COUNTIFS('ACTIVATED LEADS '!$H:$H,$B5,'ACTIVATED LEADS '!$D:$D,'PARTNERS SUMMARY'!DF$3)</f>
        <v>0</v>
      </c>
      <c r="DG5">
        <f>COUNTIFS('ACTIVATED LEADS '!$H:$H,$B5,'ACTIVATED LEADS '!$D:$D,'PARTNERS SUMMARY'!DG$3)</f>
        <v>3</v>
      </c>
      <c r="DH5">
        <f>COUNTIFS('ACTIVATED LEADS '!$H:$H,$B5,'ACTIVATED LEADS '!$D:$D,'PARTNERS SUMMARY'!DH$3)</f>
        <v>7</v>
      </c>
      <c r="DI5">
        <f>COUNTIFS('ACTIVATED LEADS '!$H:$H,$B5,'ACTIVATED LEADS '!$D:$D,'PARTNERS SUMMARY'!DI$3)</f>
        <v>2</v>
      </c>
      <c r="DJ5">
        <f>COUNTIFS('ACTIVATED LEADS '!$H:$H,$B5,'ACTIVATED LEADS '!$D:$D,'PARTNERS SUMMARY'!DJ$3)</f>
        <v>5</v>
      </c>
      <c r="DK5">
        <f>COUNTIFS('ACTIVATED LEADS '!$H:$H,$B5,'ACTIVATED LEADS '!$D:$D,'PARTNERS SUMMARY'!DK$3)</f>
        <v>2</v>
      </c>
      <c r="DL5">
        <f>COUNTIFS('ACTIVATED LEADS '!$H:$H,$B5,'ACTIVATED LEADS '!$D:$D,'PARTNERS SUMMARY'!DL$3)</f>
        <v>10</v>
      </c>
      <c r="DM5">
        <f>COUNTIFS('ACTIVATED LEADS '!$H:$H,$B5,'ACTIVATED LEADS '!$D:$D,'PARTNERS SUMMARY'!DM$3)</f>
        <v>2</v>
      </c>
      <c r="DN5">
        <f>COUNTIFS('ACTIVATED LEADS '!$H:$H,$B5,'ACTIVATED LEADS '!$D:$D,'PARTNERS SUMMARY'!DN$3)</f>
        <v>1</v>
      </c>
      <c r="DO5">
        <f>COUNTIFS('ACTIVATED LEADS '!$H:$H,$B5,'ACTIVATED LEADS '!$D:$D,'PARTNERS SUMMARY'!DO$3)</f>
        <v>3</v>
      </c>
    </row>
    <row r="6" spans="1:155">
      <c r="A6" s="29" t="s">
        <v>1074</v>
      </c>
      <c r="B6" s="59" t="s">
        <v>548</v>
      </c>
      <c r="C6" s="29">
        <v>781446693</v>
      </c>
      <c r="D6" s="29" t="s">
        <v>462</v>
      </c>
      <c r="E6" s="29" t="s">
        <v>73</v>
      </c>
      <c r="F6" s="29" t="s">
        <v>985</v>
      </c>
      <c r="G6" s="17">
        <f>COUNTIF('SEPT DUMP '!$C:$C,'PARTNERS SUMMARY'!$B6)</f>
        <v>13</v>
      </c>
      <c r="H6" s="17">
        <f>COUNTIFS('SEPT DUMP '!$C:$C,'PARTNERS SUMMARY'!$B6,'SEPT DUMP '!$O:$O,"Confirmed")</f>
        <v>6</v>
      </c>
      <c r="I6" s="17">
        <f>COUNTIFS('SEPT DUMP '!$C:$C,'PARTNERS SUMMARY'!$B6,'SEPT DUMP '!$O:$O,"Rejected")</f>
        <v>4</v>
      </c>
      <c r="J6" s="17">
        <f>COUNTIFS('SEPT DUMP '!$C:$C,'PARTNERS SUMMARY'!$B6,'SEPT DUMP '!$O:$O,"Unreachable")</f>
        <v>1</v>
      </c>
      <c r="K6" s="17">
        <f>COUNTIFS('SEPT DUMP '!$C:$C,'PARTNERS SUMMARY'!$B6,'SEPT DUMP '!$O:$O,"Postponed(Update Y)")</f>
        <v>2</v>
      </c>
      <c r="L6" s="101">
        <f t="shared" si="6"/>
        <v>5</v>
      </c>
      <c r="M6" s="46">
        <f t="shared" si="7"/>
        <v>0.38461538461538464</v>
      </c>
      <c r="N6" s="50"/>
      <c r="O6" s="47">
        <f>COUNTIF('OCT DUMP'!$D:$D,'PARTNERS SUMMARY'!$B6)</f>
        <v>26</v>
      </c>
      <c r="P6" s="17">
        <f>COUNTIFS('OCT DUMP'!$D:$D,'PARTNERS SUMMARY'!$B6,'OCT DUMP'!Q:Q,"Prospect")</f>
        <v>0</v>
      </c>
      <c r="Q6" s="17">
        <f>COUNTIFS('OCT DUMP'!$D:$D,'PARTNERS SUMMARY'!$B6,'OCT DUMP'!$Q:$Q,"Confirmed")</f>
        <v>14</v>
      </c>
      <c r="R6" s="17">
        <f>COUNTIFS('OCT DUMP'!$D:$D,'PARTNERS SUMMARY'!$B6,'OCT DUMP'!$Q:$Q,"Rejected")</f>
        <v>8</v>
      </c>
      <c r="S6" s="17">
        <f>COUNTIFS('OCT DUMP'!$D:$D,'PARTNERS SUMMARY'!$B6,'OCT DUMP'!$Q:$Q,"Unreachable")</f>
        <v>3</v>
      </c>
      <c r="T6" s="17">
        <f>COUNTIFS('OCT DUMP'!$D:$D,'PARTNERS SUMMARY'!$B6,'OCT DUMP'!$Q:$Q,"Postponed(Update Y)")</f>
        <v>1</v>
      </c>
      <c r="U6" s="17">
        <f t="shared" si="8"/>
        <v>9</v>
      </c>
      <c r="V6" s="18">
        <f t="shared" si="9"/>
        <v>0.34615384615384615</v>
      </c>
      <c r="W6" s="52"/>
      <c r="X6" s="47">
        <f>COUNTIF('NOV DUMP'!C:C,'PARTNERS SUMMARY'!$B6)</f>
        <v>35</v>
      </c>
      <c r="Y6" s="17">
        <f>COUNTIFS('NOV DUMP'!$C:$C,'PARTNERS SUMMARY'!$B6,'NOV DUMP'!$S:$S,"Prospect")</f>
        <v>0</v>
      </c>
      <c r="Z6" s="17">
        <f>COUNTIFS('NOV DUMP'!$C:$C,'PARTNERS SUMMARY'!$B6,'NOV DUMP'!$S:$S,"Confirmed")</f>
        <v>9</v>
      </c>
      <c r="AA6" s="17">
        <f>COUNTIFS('NOV DUMP'!$C:$C,'PARTNERS SUMMARY'!$B6,'NOV DUMP'!$S:$S,"Rejected")</f>
        <v>1</v>
      </c>
      <c r="AB6" s="17">
        <f>COUNTIFS('NOV DUMP'!$C:$C,'PARTNERS SUMMARY'!$B6,'NOV DUMP'!$S:$S,"Unreachable")</f>
        <v>0</v>
      </c>
      <c r="AC6" s="17">
        <f>COUNTIFS('NOV DUMP'!$C:$C,'PARTNERS SUMMARY'!$B6,'NOV DUMP'!$S:$S,"Postponed(Update Y)")</f>
        <v>0</v>
      </c>
      <c r="AD6" s="17">
        <f t="shared" si="10"/>
        <v>20</v>
      </c>
      <c r="AE6" s="100">
        <f>COUNTIFS('ACTIVATED LEADS '!$H:$H,'PARTNERS SUMMARY'!$B6,'ACTIVATED LEADS '!$K:$K,'PARTNERS SUMMARY'!$AE$2,'ACTIVATED LEADS '!$C:$C,"16")</f>
        <v>6</v>
      </c>
      <c r="AF6" s="18">
        <f t="shared" si="11"/>
        <v>0.5714285714285714</v>
      </c>
      <c r="AH6">
        <f>COUNTIFS('ACTIVATED LEADS '!$H:$H,$B6,'ACTIVATED LEADS '!$D:$D,'PARTNERS SUMMARY'!AH$3)</f>
        <v>0</v>
      </c>
      <c r="AI6">
        <f>COUNTIFS('ACTIVATED LEADS '!$H:$H,$B6,'ACTIVATED LEADS '!$D:$D,'PARTNERS SUMMARY'!AI$3)</f>
        <v>0</v>
      </c>
      <c r="AJ6">
        <f>COUNTIFS('ACTIVATED LEADS '!$H:$H,$B6,'ACTIVATED LEADS '!$D:$D,'PARTNERS SUMMARY'!AJ$3)</f>
        <v>0</v>
      </c>
      <c r="AK6">
        <f>COUNTIFS('ACTIVATED LEADS '!$H:$H,$B6,'ACTIVATED LEADS '!$D:$D,'PARTNERS SUMMARY'!AK$3)</f>
        <v>0</v>
      </c>
      <c r="AL6">
        <f>COUNTIFS('ACTIVATED LEADS '!$H:$H,$B6,'ACTIVATED LEADS '!$D:$D,'PARTNERS SUMMARY'!AL$3)</f>
        <v>0</v>
      </c>
      <c r="AM6">
        <f>COUNTIFS('ACTIVATED LEADS '!$H:$H,$B6,'ACTIVATED LEADS '!$D:$D,'PARTNERS SUMMARY'!AM$3)</f>
        <v>0</v>
      </c>
      <c r="AN6">
        <f>COUNTIFS('ACTIVATED LEADS '!$H:$H,$B6,'ACTIVATED LEADS '!$D:$D,'PARTNERS SUMMARY'!AN$3)</f>
        <v>0</v>
      </c>
      <c r="AO6">
        <f>COUNTIFS('ACTIVATED LEADS '!$H:$H,$B6,'ACTIVATED LEADS '!$D:$D,'PARTNERS SUMMARY'!AO$3)</f>
        <v>0</v>
      </c>
      <c r="AP6">
        <f>COUNTIFS('ACTIVATED LEADS '!$H:$H,$B6,'ACTIVATED LEADS '!$D:$D,'PARTNERS SUMMARY'!AP$3)</f>
        <v>0</v>
      </c>
      <c r="AQ6">
        <f>COUNTIFS('ACTIVATED LEADS '!$H:$H,$B6,'ACTIVATED LEADS '!$D:$D,'PARTNERS SUMMARY'!AQ$3)</f>
        <v>0</v>
      </c>
      <c r="AR6">
        <f>COUNTIFS('ACTIVATED LEADS '!$H:$H,$B6,'ACTIVATED LEADS '!$D:$D,'PARTNERS SUMMARY'!AR$3)</f>
        <v>0</v>
      </c>
      <c r="AS6">
        <f>COUNTIFS('ACTIVATED LEADS '!$H:$H,$B6,'ACTIVATED LEADS '!$D:$D,'PARTNERS SUMMARY'!AS$3)</f>
        <v>0</v>
      </c>
      <c r="AT6">
        <f>COUNTIFS('ACTIVATED LEADS '!$H:$H,$B6,'ACTIVATED LEADS '!$D:$D,'PARTNERS SUMMARY'!AT$3)</f>
        <v>0</v>
      </c>
      <c r="AU6">
        <f>COUNTIFS('ACTIVATED LEADS '!$H:$H,$B6,'ACTIVATED LEADS '!$D:$D,'PARTNERS SUMMARY'!AU$3)</f>
        <v>0</v>
      </c>
      <c r="AV6">
        <f>COUNTIFS('ACTIVATED LEADS '!$H:$H,$B6,'ACTIVATED LEADS '!$D:$D,'PARTNERS SUMMARY'!AV$3)</f>
        <v>0</v>
      </c>
      <c r="AW6">
        <f>COUNTIFS('ACTIVATED LEADS '!$H:$H,$B6,'ACTIVATED LEADS '!$D:$D,'PARTNERS SUMMARY'!AW$3)</f>
        <v>0</v>
      </c>
      <c r="AX6">
        <f>COUNTIFS('ACTIVATED LEADS '!$H:$H,$B6,'ACTIVATED LEADS '!$D:$D,'PARTNERS SUMMARY'!AX$3)</f>
        <v>0</v>
      </c>
      <c r="AY6">
        <f>COUNTIFS('ACTIVATED LEADS '!$H:$H,$B6,'ACTIVATED LEADS '!$D:$D,'PARTNERS SUMMARY'!AY$3)</f>
        <v>0</v>
      </c>
      <c r="AZ6">
        <f>COUNTIFS('ACTIVATED LEADS '!$H:$H,$B6,'ACTIVATED LEADS '!$D:$D,'PARTNERS SUMMARY'!AZ$3)</f>
        <v>0</v>
      </c>
      <c r="BA6">
        <f>COUNTIFS('ACTIVATED LEADS '!$H:$H,$B6,'ACTIVATED LEADS '!$D:$D,'PARTNERS SUMMARY'!BA$3)</f>
        <v>0</v>
      </c>
      <c r="BB6">
        <f>COUNTIFS('ACTIVATED LEADS '!$H:$H,$B6,'ACTIVATED LEADS '!$D:$D,'PARTNERS SUMMARY'!BB$3)</f>
        <v>0</v>
      </c>
      <c r="BC6">
        <f>COUNTIFS('ACTIVATED LEADS '!$H:$H,$B6,'ACTIVATED LEADS '!$D:$D,'PARTNERS SUMMARY'!BC$3)</f>
        <v>0</v>
      </c>
      <c r="BD6">
        <f>COUNTIFS('ACTIVATED LEADS '!$H:$H,$B6,'ACTIVATED LEADS '!$D:$D,'PARTNERS SUMMARY'!BD$3)</f>
        <v>0</v>
      </c>
      <c r="BE6">
        <f>COUNTIFS('ACTIVATED LEADS '!$H:$H,$B6,'ACTIVATED LEADS '!$D:$D,'PARTNERS SUMMARY'!BE$3)</f>
        <v>0</v>
      </c>
      <c r="BF6">
        <f>COUNTIFS('ACTIVATED LEADS '!$H:$H,$B6,'ACTIVATED LEADS '!$D:$D,'PARTNERS SUMMARY'!BF$3)</f>
        <v>2</v>
      </c>
      <c r="BG6">
        <f>COUNTIFS('ACTIVATED LEADS '!$H:$H,$B6,'ACTIVATED LEADS '!$D:$D,'PARTNERS SUMMARY'!BG$3)</f>
        <v>2</v>
      </c>
      <c r="BH6">
        <f>COUNTIFS('ACTIVATED LEADS '!$H:$H,$B6,'ACTIVATED LEADS '!$D:$D,'PARTNERS SUMMARY'!BH$3)</f>
        <v>0</v>
      </c>
      <c r="BI6">
        <f>COUNTIFS('ACTIVATED LEADS '!$H:$H,$B6,'ACTIVATED LEADS '!$D:$D,'PARTNERS SUMMARY'!BI$3)</f>
        <v>0</v>
      </c>
      <c r="BJ6">
        <f>COUNTIFS('ACTIVATED LEADS '!$H:$H,$B6,'ACTIVATED LEADS '!$D:$D,'PARTNERS SUMMARY'!BJ$3)</f>
        <v>0</v>
      </c>
      <c r="BK6">
        <f>COUNTIFS('ACTIVATED LEADS '!$H:$H,$B6,'ACTIVATED LEADS '!$D:$D,'PARTNERS SUMMARY'!BK$3)</f>
        <v>1</v>
      </c>
      <c r="BL6">
        <f>COUNTIFS('ACTIVATED LEADS '!$H:$H,$B6,'ACTIVATED LEADS '!$D:$D,'PARTNERS SUMMARY'!BL$3)</f>
        <v>1</v>
      </c>
      <c r="BM6">
        <f>COUNTIFS('ACTIVATED LEADS '!$H:$H,$B6,'ACTIVATED LEADS '!$D:$D,'PARTNERS SUMMARY'!BM$3)</f>
        <v>0</v>
      </c>
      <c r="BN6">
        <f>COUNTIFS('ACTIVATED LEADS '!$H:$H,$B6,'ACTIVATED LEADS '!$D:$D,'PARTNERS SUMMARY'!BN$3)</f>
        <v>0</v>
      </c>
      <c r="BO6">
        <f>COUNTIFS('ACTIVATED LEADS '!$H:$H,$B6,'ACTIVATED LEADS '!$D:$D,'PARTNERS SUMMARY'!BO$3)</f>
        <v>1</v>
      </c>
      <c r="BP6">
        <f>COUNTIFS('ACTIVATED LEADS '!$H:$H,$B6,'ACTIVATED LEADS '!$D:$D,'PARTNERS SUMMARY'!BP$3)</f>
        <v>0</v>
      </c>
      <c r="BQ6">
        <f>COUNTIFS('ACTIVATED LEADS '!$H:$H,$B6,'ACTIVATED LEADS '!$D:$D,'PARTNERS SUMMARY'!BQ$3)</f>
        <v>0</v>
      </c>
      <c r="BR6">
        <f>COUNTIFS('ACTIVATED LEADS '!$H:$H,$B6,'ACTIVATED LEADS '!$D:$D,'PARTNERS SUMMARY'!BR$3)</f>
        <v>0</v>
      </c>
      <c r="BS6">
        <f>COUNTIFS('ACTIVATED LEADS '!$H:$H,$B6,'ACTIVATED LEADS '!$D:$D,'PARTNERS SUMMARY'!BS$3)</f>
        <v>0</v>
      </c>
      <c r="BT6">
        <f>COUNTIFS('ACTIVATED LEADS '!$H:$H,$B6,'ACTIVATED LEADS '!$D:$D,'PARTNERS SUMMARY'!BT$3)</f>
        <v>1</v>
      </c>
      <c r="BU6">
        <f>COUNTIFS('ACTIVATED LEADS '!$H:$H,$B6,'ACTIVATED LEADS '!$D:$D,'PARTNERS SUMMARY'!BU$3)</f>
        <v>0</v>
      </c>
      <c r="BV6">
        <f>COUNTIFS('ACTIVATED LEADS '!$H:$H,$B6,'ACTIVATED LEADS '!$D:$D,'PARTNERS SUMMARY'!BV$3)</f>
        <v>0</v>
      </c>
      <c r="BW6">
        <f>COUNTIFS('ACTIVATED LEADS '!$H:$H,$B6,'ACTIVATED LEADS '!$D:$D,'PARTNERS SUMMARY'!BW$3)</f>
        <v>1</v>
      </c>
      <c r="BX6">
        <f>COUNTIFS('ACTIVATED LEADS '!$H:$H,$B6,'ACTIVATED LEADS '!$D:$D,'PARTNERS SUMMARY'!BX$3)</f>
        <v>0</v>
      </c>
      <c r="BY6">
        <f>COUNTIFS('ACTIVATED LEADS '!$H:$H,$B6,'ACTIVATED LEADS '!$D:$D,'PARTNERS SUMMARY'!BY$3)</f>
        <v>0</v>
      </c>
      <c r="BZ6">
        <f>COUNTIFS('ACTIVATED LEADS '!$H:$H,$B6,'ACTIVATED LEADS '!$D:$D,'PARTNERS SUMMARY'!BZ$3)</f>
        <v>0</v>
      </c>
      <c r="CA6">
        <f>COUNTIFS('ACTIVATED LEADS '!$H:$H,$B6,'ACTIVATED LEADS '!$D:$D,'PARTNERS SUMMARY'!CA$3)</f>
        <v>0</v>
      </c>
      <c r="CB6">
        <f>COUNTIFS('ACTIVATED LEADS '!$H:$H,$B6,'ACTIVATED LEADS '!$D:$D,'PARTNERS SUMMARY'!CB$3)</f>
        <v>0</v>
      </c>
      <c r="CC6">
        <f>COUNTIFS('ACTIVATED LEADS '!$H:$H,$B6,'ACTIVATED LEADS '!$D:$D,'PARTNERS SUMMARY'!CC$3)</f>
        <v>0</v>
      </c>
      <c r="CD6">
        <f>COUNTIFS('ACTIVATED LEADS '!$H:$H,$B6,'ACTIVATED LEADS '!$D:$D,'PARTNERS SUMMARY'!CD$3)</f>
        <v>0</v>
      </c>
      <c r="CE6">
        <f>COUNTIFS('ACTIVATED LEADS '!$H:$H,$B6,'ACTIVATED LEADS '!$D:$D,'PARTNERS SUMMARY'!CE$3)</f>
        <v>1</v>
      </c>
      <c r="CF6">
        <f>COUNTIFS('ACTIVATED LEADS '!$H:$H,$B6,'ACTIVATED LEADS '!$D:$D,'PARTNERS SUMMARY'!CF$3)</f>
        <v>0</v>
      </c>
      <c r="CG6">
        <f>COUNTIFS('ACTIVATED LEADS '!$H:$H,$B6,'ACTIVATED LEADS '!$D:$D,'PARTNERS SUMMARY'!CG$3)</f>
        <v>1</v>
      </c>
      <c r="CH6">
        <f>COUNTIFS('ACTIVATED LEADS '!$H:$H,$B6,'ACTIVATED LEADS '!$D:$D,'PARTNERS SUMMARY'!CH$3)</f>
        <v>0</v>
      </c>
      <c r="CI6">
        <f>COUNTIFS('ACTIVATED LEADS '!$H:$H,$B6,'ACTIVATED LEADS '!$D:$D,'PARTNERS SUMMARY'!CI$3)</f>
        <v>0</v>
      </c>
      <c r="CJ6">
        <f>COUNTIFS('ACTIVATED LEADS '!$H:$H,$B6,'ACTIVATED LEADS '!$D:$D,'PARTNERS SUMMARY'!CJ$3)</f>
        <v>0</v>
      </c>
      <c r="CK6">
        <f>COUNTIFS('ACTIVATED LEADS '!$H:$H,$B6,'ACTIVATED LEADS '!$D:$D,'PARTNERS SUMMARY'!CK$3)</f>
        <v>0</v>
      </c>
      <c r="CL6">
        <f>COUNTIFS('ACTIVATED LEADS '!$H:$H,$B6,'ACTIVATED LEADS '!$D:$D,'PARTNERS SUMMARY'!CL$3)</f>
        <v>2</v>
      </c>
      <c r="CM6">
        <f>COUNTIFS('ACTIVATED LEADS '!$H:$H,$B6,'ACTIVATED LEADS '!$D:$D,'PARTNERS SUMMARY'!CM$3)</f>
        <v>0</v>
      </c>
      <c r="CN6">
        <f>COUNTIFS('ACTIVATED LEADS '!$H:$H,$B6,'ACTIVATED LEADS '!$D:$D,'PARTNERS SUMMARY'!CN$3)</f>
        <v>1</v>
      </c>
      <c r="CO6">
        <f>COUNTIFS('ACTIVATED LEADS '!$H:$H,$B6,'ACTIVATED LEADS '!$D:$D,'PARTNERS SUMMARY'!CO$3)</f>
        <v>0</v>
      </c>
      <c r="CP6">
        <f>COUNTIFS('ACTIVATED LEADS '!$H:$H,$B6,'ACTIVATED LEADS '!$D:$D,'PARTNERS SUMMARY'!CP$3)</f>
        <v>0</v>
      </c>
      <c r="CQ6">
        <f>COUNTIFS('ACTIVATED LEADS '!$H:$H,$B6,'ACTIVATED LEADS '!$D:$D,'PARTNERS SUMMARY'!CQ$3)</f>
        <v>0</v>
      </c>
      <c r="CR6">
        <f>COUNTIFS('ACTIVATED LEADS '!$H:$H,$B6,'ACTIVATED LEADS '!$D:$D,'PARTNERS SUMMARY'!CR$3)</f>
        <v>0</v>
      </c>
      <c r="CS6">
        <f>COUNTIFS('ACTIVATED LEADS '!$H:$H,$B6,'ACTIVATED LEADS '!$D:$D,'PARTNERS SUMMARY'!CS$3)</f>
        <v>0</v>
      </c>
      <c r="CT6">
        <f>COUNTIFS('ACTIVATED LEADS '!$H:$H,$B6,'ACTIVATED LEADS '!$D:$D,'PARTNERS SUMMARY'!CT$3)</f>
        <v>0</v>
      </c>
      <c r="CU6">
        <f>COUNTIFS('ACTIVATED LEADS '!$H:$H,$B6,'ACTIVATED LEADS '!$D:$D,'PARTNERS SUMMARY'!CU$3)</f>
        <v>0</v>
      </c>
      <c r="CV6">
        <f>COUNTIFS('ACTIVATED LEADS '!$H:$H,$B6,'ACTIVATED LEADS '!$D:$D,'PARTNERS SUMMARY'!CV$3)</f>
        <v>0</v>
      </c>
      <c r="CW6">
        <f>COUNTIFS('ACTIVATED LEADS '!$H:$H,$B6,'ACTIVATED LEADS '!$D:$D,'PARTNERS SUMMARY'!CW$3)</f>
        <v>1</v>
      </c>
      <c r="CX6">
        <f>COUNTIFS('ACTIVATED LEADS '!$H:$H,$B6,'ACTIVATED LEADS '!$D:$D,'PARTNERS SUMMARY'!CX$3)</f>
        <v>2</v>
      </c>
      <c r="CY6">
        <f>COUNTIFS('ACTIVATED LEADS '!$H:$H,$B6,'ACTIVATED LEADS '!$D:$D,'PARTNERS SUMMARY'!CY$3)</f>
        <v>0</v>
      </c>
      <c r="CZ6">
        <f>COUNTIFS('ACTIVATED LEADS '!$H:$H,$B6,'ACTIVATED LEADS '!$D:$D,'PARTNERS SUMMARY'!CZ$3)</f>
        <v>2</v>
      </c>
      <c r="DA6">
        <f>COUNTIFS('ACTIVATED LEADS '!$H:$H,$B6,'ACTIVATED LEADS '!$D:$D,'PARTNERS SUMMARY'!DA$3)</f>
        <v>3</v>
      </c>
      <c r="DB6">
        <f>COUNTIFS('ACTIVATED LEADS '!$H:$H,$B6,'ACTIVATED LEADS '!$D:$D,'PARTNERS SUMMARY'!DB$3)</f>
        <v>1</v>
      </c>
      <c r="DC6">
        <f>COUNTIFS('ACTIVATED LEADS '!$H:$H,$B6,'ACTIVATED LEADS '!$D:$D,'PARTNERS SUMMARY'!DC$3)</f>
        <v>1</v>
      </c>
      <c r="DD6">
        <f>COUNTIFS('ACTIVATED LEADS '!$H:$H,$B6,'ACTIVATED LEADS '!$D:$D,'PARTNERS SUMMARY'!DD$3)</f>
        <v>0</v>
      </c>
      <c r="DE6">
        <f>COUNTIFS('ACTIVATED LEADS '!$H:$H,$B6,'ACTIVATED LEADS '!$D:$D,'PARTNERS SUMMARY'!DE$3)</f>
        <v>0</v>
      </c>
      <c r="DF6">
        <f>COUNTIFS('ACTIVATED LEADS '!$H:$H,$B6,'ACTIVATED LEADS '!$D:$D,'PARTNERS SUMMARY'!DF$3)</f>
        <v>0</v>
      </c>
      <c r="DG6">
        <f>COUNTIFS('ACTIVATED LEADS '!$H:$H,$B6,'ACTIVATED LEADS '!$D:$D,'PARTNERS SUMMARY'!DG$3)</f>
        <v>1</v>
      </c>
      <c r="DH6">
        <f>COUNTIFS('ACTIVATED LEADS '!$H:$H,$B6,'ACTIVATED LEADS '!$D:$D,'PARTNERS SUMMARY'!DH$3)</f>
        <v>0</v>
      </c>
      <c r="DI6">
        <f>COUNTIFS('ACTIVATED LEADS '!$H:$H,$B6,'ACTIVATED LEADS '!$D:$D,'PARTNERS SUMMARY'!DI$3)</f>
        <v>1</v>
      </c>
      <c r="DJ6">
        <f>COUNTIFS('ACTIVATED LEADS '!$H:$H,$B6,'ACTIVATED LEADS '!$D:$D,'PARTNERS SUMMARY'!DJ$3)</f>
        <v>2</v>
      </c>
      <c r="DK6">
        <f>COUNTIFS('ACTIVATED LEADS '!$H:$H,$B6,'ACTIVATED LEADS '!$D:$D,'PARTNERS SUMMARY'!DK$3)</f>
        <v>1</v>
      </c>
      <c r="DL6">
        <f>COUNTIFS('ACTIVATED LEADS '!$H:$H,$B6,'ACTIVATED LEADS '!$D:$D,'PARTNERS SUMMARY'!DL$3)</f>
        <v>0</v>
      </c>
      <c r="DM6">
        <f>COUNTIFS('ACTIVATED LEADS '!$H:$H,$B6,'ACTIVATED LEADS '!$D:$D,'PARTNERS SUMMARY'!DM$3)</f>
        <v>2</v>
      </c>
      <c r="DN6">
        <f>COUNTIFS('ACTIVATED LEADS '!$H:$H,$B6,'ACTIVATED LEADS '!$D:$D,'PARTNERS SUMMARY'!DN$3)</f>
        <v>1</v>
      </c>
      <c r="DO6">
        <f>COUNTIFS('ACTIVATED LEADS '!$H:$H,$B6,'ACTIVATED LEADS '!$D:$D,'PARTNERS SUMMARY'!DO$3)</f>
        <v>2</v>
      </c>
    </row>
    <row r="7" spans="1:155">
      <c r="A7" s="29" t="s">
        <v>1077</v>
      </c>
      <c r="B7" s="59" t="s">
        <v>852</v>
      </c>
      <c r="C7" s="29">
        <v>107373669</v>
      </c>
      <c r="D7" s="29" t="s">
        <v>854</v>
      </c>
      <c r="E7" s="29" t="s">
        <v>37</v>
      </c>
      <c r="F7" s="29" t="s">
        <v>37</v>
      </c>
      <c r="G7" s="17">
        <f>COUNTIF('SEPT DUMP '!$C:$C,'PARTNERS SUMMARY'!$B7)</f>
        <v>2</v>
      </c>
      <c r="H7" s="17">
        <f>COUNTIFS('SEPT DUMP '!$C:$C,'PARTNERS SUMMARY'!$B7,'SEPT DUMP '!$O:$O,"Confirmed")</f>
        <v>1</v>
      </c>
      <c r="I7" s="17">
        <f>COUNTIFS('SEPT DUMP '!$C:$C,'PARTNERS SUMMARY'!$B7,'SEPT DUMP '!$O:$O,"Rejected")</f>
        <v>1</v>
      </c>
      <c r="J7" s="17">
        <f>COUNTIFS('SEPT DUMP '!$C:$C,'PARTNERS SUMMARY'!$B7,'SEPT DUMP '!$O:$O,"Unreachable")</f>
        <v>0</v>
      </c>
      <c r="K7" s="17">
        <f>COUNTIFS('SEPT DUMP '!$C:$C,'PARTNERS SUMMARY'!$B7,'SEPT DUMP '!$O:$O,"Postponed(Update Y)")</f>
        <v>0</v>
      </c>
      <c r="L7" s="101">
        <f t="shared" si="6"/>
        <v>1</v>
      </c>
      <c r="M7" s="46">
        <f t="shared" si="7"/>
        <v>0.5</v>
      </c>
      <c r="N7" s="50"/>
      <c r="O7" s="47">
        <f>COUNTIF('OCT DUMP'!$D:$D,'PARTNERS SUMMARY'!$B7)</f>
        <v>17</v>
      </c>
      <c r="P7" s="17">
        <f>COUNTIFS('OCT DUMP'!$D:$D,'PARTNERS SUMMARY'!$B7,'OCT DUMP'!Q:Q,"Prospect")</f>
        <v>0</v>
      </c>
      <c r="Q7" s="17">
        <f>COUNTIFS('OCT DUMP'!$D:$D,'PARTNERS SUMMARY'!$B7,'OCT DUMP'!$Q:$Q,"Confirmed")</f>
        <v>14</v>
      </c>
      <c r="R7" s="17">
        <f>COUNTIFS('OCT DUMP'!$D:$D,'PARTNERS SUMMARY'!$B7,'OCT DUMP'!$Q:$Q,"Rejected")</f>
        <v>2</v>
      </c>
      <c r="S7" s="17">
        <f>COUNTIFS('OCT DUMP'!$D:$D,'PARTNERS SUMMARY'!$B7,'OCT DUMP'!$Q:$Q,"Unreachable")</f>
        <v>1</v>
      </c>
      <c r="T7" s="17">
        <f>COUNTIFS('OCT DUMP'!$D:$D,'PARTNERS SUMMARY'!$B7,'OCT DUMP'!$Q:$Q,"Postponed(Update Y)")</f>
        <v>0</v>
      </c>
      <c r="U7" s="17">
        <f t="shared" si="8"/>
        <v>15</v>
      </c>
      <c r="V7" s="18">
        <f t="shared" si="9"/>
        <v>0.88235294117647056</v>
      </c>
      <c r="W7" s="52"/>
      <c r="X7" s="47">
        <f>COUNTIF('NOV DUMP'!C:C,'PARTNERS SUMMARY'!$B7)</f>
        <v>16</v>
      </c>
      <c r="Y7" s="17">
        <f>COUNTIFS('NOV DUMP'!$C:$C,'PARTNERS SUMMARY'!$B7,'NOV DUMP'!$S:$S,"Prospect")</f>
        <v>0</v>
      </c>
      <c r="Z7" s="17">
        <f>COUNTIFS('NOV DUMP'!$C:$C,'PARTNERS SUMMARY'!$B7,'NOV DUMP'!$S:$S,"Confirmed")</f>
        <v>2</v>
      </c>
      <c r="AA7" s="17">
        <f>COUNTIFS('NOV DUMP'!$C:$C,'PARTNERS SUMMARY'!$B7,'NOV DUMP'!$S:$S,"Rejected")</f>
        <v>1</v>
      </c>
      <c r="AB7" s="17">
        <f>COUNTIFS('NOV DUMP'!$C:$C,'PARTNERS SUMMARY'!$B7,'NOV DUMP'!$S:$S,"Unreachable")</f>
        <v>0</v>
      </c>
      <c r="AC7" s="17">
        <f>COUNTIFS('NOV DUMP'!$C:$C,'PARTNERS SUMMARY'!$B7,'NOV DUMP'!$S:$S,"Postponed(Update Y)")</f>
        <v>0</v>
      </c>
      <c r="AD7" s="17">
        <f t="shared" si="10"/>
        <v>16</v>
      </c>
      <c r="AE7" s="100">
        <f>COUNTIFS('ACTIVATED LEADS '!$H:$H,'PARTNERS SUMMARY'!$B7,'ACTIVATED LEADS '!$K:$K,'PARTNERS SUMMARY'!$AE$2,'ACTIVATED LEADS '!$C:$C,"16")</f>
        <v>9</v>
      </c>
      <c r="AF7" s="18">
        <f t="shared" si="11"/>
        <v>1</v>
      </c>
      <c r="AH7">
        <f>COUNTIFS('ACTIVATED LEADS '!$H:$H,$B7,'ACTIVATED LEADS '!$D:$D,'PARTNERS SUMMARY'!AH$3)</f>
        <v>0</v>
      </c>
      <c r="AI7">
        <f>COUNTIFS('ACTIVATED LEADS '!$H:$H,$B7,'ACTIVATED LEADS '!$D:$D,'PARTNERS SUMMARY'!AI$3)</f>
        <v>0</v>
      </c>
      <c r="AJ7">
        <f>COUNTIFS('ACTIVATED LEADS '!$H:$H,$B7,'ACTIVATED LEADS '!$D:$D,'PARTNERS SUMMARY'!AJ$3)</f>
        <v>0</v>
      </c>
      <c r="AK7">
        <f>COUNTIFS('ACTIVATED LEADS '!$H:$H,$B7,'ACTIVATED LEADS '!$D:$D,'PARTNERS SUMMARY'!AK$3)</f>
        <v>0</v>
      </c>
      <c r="AL7">
        <f>COUNTIFS('ACTIVATED LEADS '!$H:$H,$B7,'ACTIVATED LEADS '!$D:$D,'PARTNERS SUMMARY'!AL$3)</f>
        <v>0</v>
      </c>
      <c r="AM7">
        <f>COUNTIFS('ACTIVATED LEADS '!$H:$H,$B7,'ACTIVATED LEADS '!$D:$D,'PARTNERS SUMMARY'!AM$3)</f>
        <v>0</v>
      </c>
      <c r="AN7">
        <f>COUNTIFS('ACTIVATED LEADS '!$H:$H,$B7,'ACTIVATED LEADS '!$D:$D,'PARTNERS SUMMARY'!AN$3)</f>
        <v>0</v>
      </c>
      <c r="AO7">
        <f>COUNTIFS('ACTIVATED LEADS '!$H:$H,$B7,'ACTIVATED LEADS '!$D:$D,'PARTNERS SUMMARY'!AO$3)</f>
        <v>0</v>
      </c>
      <c r="AP7">
        <f>COUNTIFS('ACTIVATED LEADS '!$H:$H,$B7,'ACTIVATED LEADS '!$D:$D,'PARTNERS SUMMARY'!AP$3)</f>
        <v>0</v>
      </c>
      <c r="AQ7">
        <f>COUNTIFS('ACTIVATED LEADS '!$H:$H,$B7,'ACTIVATED LEADS '!$D:$D,'PARTNERS SUMMARY'!AQ$3)</f>
        <v>0</v>
      </c>
      <c r="AR7">
        <f>COUNTIFS('ACTIVATED LEADS '!$H:$H,$B7,'ACTIVATED LEADS '!$D:$D,'PARTNERS SUMMARY'!AR$3)</f>
        <v>0</v>
      </c>
      <c r="AS7">
        <f>COUNTIFS('ACTIVATED LEADS '!$H:$H,$B7,'ACTIVATED LEADS '!$D:$D,'PARTNERS SUMMARY'!AS$3)</f>
        <v>0</v>
      </c>
      <c r="AT7">
        <f>COUNTIFS('ACTIVATED LEADS '!$H:$H,$B7,'ACTIVATED LEADS '!$D:$D,'PARTNERS SUMMARY'!AT$3)</f>
        <v>0</v>
      </c>
      <c r="AU7">
        <f>COUNTIFS('ACTIVATED LEADS '!$H:$H,$B7,'ACTIVATED LEADS '!$D:$D,'PARTNERS SUMMARY'!AU$3)</f>
        <v>0</v>
      </c>
      <c r="AV7">
        <f>COUNTIFS('ACTIVATED LEADS '!$H:$H,$B7,'ACTIVATED LEADS '!$D:$D,'PARTNERS SUMMARY'!AV$3)</f>
        <v>0</v>
      </c>
      <c r="AW7">
        <f>COUNTIFS('ACTIVATED LEADS '!$H:$H,$B7,'ACTIVATED LEADS '!$D:$D,'PARTNERS SUMMARY'!AW$3)</f>
        <v>0</v>
      </c>
      <c r="AX7">
        <f>COUNTIFS('ACTIVATED LEADS '!$H:$H,$B7,'ACTIVATED LEADS '!$D:$D,'PARTNERS SUMMARY'!AX$3)</f>
        <v>0</v>
      </c>
      <c r="AY7">
        <f>COUNTIFS('ACTIVATED LEADS '!$H:$H,$B7,'ACTIVATED LEADS '!$D:$D,'PARTNERS SUMMARY'!AY$3)</f>
        <v>0</v>
      </c>
      <c r="AZ7">
        <f>COUNTIFS('ACTIVATED LEADS '!$H:$H,$B7,'ACTIVATED LEADS '!$D:$D,'PARTNERS SUMMARY'!AZ$3)</f>
        <v>0</v>
      </c>
      <c r="BA7">
        <f>COUNTIFS('ACTIVATED LEADS '!$H:$H,$B7,'ACTIVATED LEADS '!$D:$D,'PARTNERS SUMMARY'!BA$3)</f>
        <v>0</v>
      </c>
      <c r="BB7">
        <f>COUNTIFS('ACTIVATED LEADS '!$H:$H,$B7,'ACTIVATED LEADS '!$D:$D,'PARTNERS SUMMARY'!BB$3)</f>
        <v>0</v>
      </c>
      <c r="BC7">
        <f>COUNTIFS('ACTIVATED LEADS '!$H:$H,$B7,'ACTIVATED LEADS '!$D:$D,'PARTNERS SUMMARY'!BC$3)</f>
        <v>0</v>
      </c>
      <c r="BD7">
        <f>COUNTIFS('ACTIVATED LEADS '!$H:$H,$B7,'ACTIVATED LEADS '!$D:$D,'PARTNERS SUMMARY'!BD$3)</f>
        <v>0</v>
      </c>
      <c r="BE7">
        <f>COUNTIFS('ACTIVATED LEADS '!$H:$H,$B7,'ACTIVATED LEADS '!$D:$D,'PARTNERS SUMMARY'!BE$3)</f>
        <v>0</v>
      </c>
      <c r="BF7">
        <f>COUNTIFS('ACTIVATED LEADS '!$H:$H,$B7,'ACTIVATED LEADS '!$D:$D,'PARTNERS SUMMARY'!BF$3)</f>
        <v>0</v>
      </c>
      <c r="BG7">
        <f>COUNTIFS('ACTIVATED LEADS '!$H:$H,$B7,'ACTIVATED LEADS '!$D:$D,'PARTNERS SUMMARY'!BG$3)</f>
        <v>0</v>
      </c>
      <c r="BH7">
        <f>COUNTIFS('ACTIVATED LEADS '!$H:$H,$B7,'ACTIVATED LEADS '!$D:$D,'PARTNERS SUMMARY'!BH$3)</f>
        <v>0</v>
      </c>
      <c r="BI7">
        <f>COUNTIFS('ACTIVATED LEADS '!$H:$H,$B7,'ACTIVATED LEADS '!$D:$D,'PARTNERS SUMMARY'!BI$3)</f>
        <v>0</v>
      </c>
      <c r="BJ7">
        <f>COUNTIFS('ACTIVATED LEADS '!$H:$H,$B7,'ACTIVATED LEADS '!$D:$D,'PARTNERS SUMMARY'!BJ$3)</f>
        <v>1</v>
      </c>
      <c r="BK7">
        <f>COUNTIFS('ACTIVATED LEADS '!$H:$H,$B7,'ACTIVATED LEADS '!$D:$D,'PARTNERS SUMMARY'!BK$3)</f>
        <v>0</v>
      </c>
      <c r="BL7">
        <f>COUNTIFS('ACTIVATED LEADS '!$H:$H,$B7,'ACTIVATED LEADS '!$D:$D,'PARTNERS SUMMARY'!BL$3)</f>
        <v>1</v>
      </c>
      <c r="BM7">
        <f>COUNTIFS('ACTIVATED LEADS '!$H:$H,$B7,'ACTIVATED LEADS '!$D:$D,'PARTNERS SUMMARY'!BM$3)</f>
        <v>1</v>
      </c>
      <c r="BN7">
        <f>COUNTIFS('ACTIVATED LEADS '!$H:$H,$B7,'ACTIVATED LEADS '!$D:$D,'PARTNERS SUMMARY'!BN$3)</f>
        <v>0</v>
      </c>
      <c r="BO7">
        <f>COUNTIFS('ACTIVATED LEADS '!$H:$H,$B7,'ACTIVATED LEADS '!$D:$D,'PARTNERS SUMMARY'!BO$3)</f>
        <v>1</v>
      </c>
      <c r="BP7">
        <f>COUNTIFS('ACTIVATED LEADS '!$H:$H,$B7,'ACTIVATED LEADS '!$D:$D,'PARTNERS SUMMARY'!BP$3)</f>
        <v>0</v>
      </c>
      <c r="BQ7">
        <f>COUNTIFS('ACTIVATED LEADS '!$H:$H,$B7,'ACTIVATED LEADS '!$D:$D,'PARTNERS SUMMARY'!BQ$3)</f>
        <v>1</v>
      </c>
      <c r="BR7">
        <f>COUNTIFS('ACTIVATED LEADS '!$H:$H,$B7,'ACTIVATED LEADS '!$D:$D,'PARTNERS SUMMARY'!BR$3)</f>
        <v>1</v>
      </c>
      <c r="BS7">
        <f>COUNTIFS('ACTIVATED LEADS '!$H:$H,$B7,'ACTIVATED LEADS '!$D:$D,'PARTNERS SUMMARY'!BS$3)</f>
        <v>0</v>
      </c>
      <c r="BT7">
        <f>COUNTIFS('ACTIVATED LEADS '!$H:$H,$B7,'ACTIVATED LEADS '!$D:$D,'PARTNERS SUMMARY'!BT$3)</f>
        <v>0</v>
      </c>
      <c r="BU7">
        <f>COUNTIFS('ACTIVATED LEADS '!$H:$H,$B7,'ACTIVATED LEADS '!$D:$D,'PARTNERS SUMMARY'!BU$3)</f>
        <v>1</v>
      </c>
      <c r="BV7">
        <f>COUNTIFS('ACTIVATED LEADS '!$H:$H,$B7,'ACTIVATED LEADS '!$D:$D,'PARTNERS SUMMARY'!BV$3)</f>
        <v>0</v>
      </c>
      <c r="BW7">
        <f>COUNTIFS('ACTIVATED LEADS '!$H:$H,$B7,'ACTIVATED LEADS '!$D:$D,'PARTNERS SUMMARY'!BW$3)</f>
        <v>0</v>
      </c>
      <c r="BX7">
        <f>COUNTIFS('ACTIVATED LEADS '!$H:$H,$B7,'ACTIVATED LEADS '!$D:$D,'PARTNERS SUMMARY'!BX$3)</f>
        <v>1</v>
      </c>
      <c r="BY7">
        <f>COUNTIFS('ACTIVATED LEADS '!$H:$H,$B7,'ACTIVATED LEADS '!$D:$D,'PARTNERS SUMMARY'!BY$3)</f>
        <v>0</v>
      </c>
      <c r="BZ7">
        <f>COUNTIFS('ACTIVATED LEADS '!$H:$H,$B7,'ACTIVATED LEADS '!$D:$D,'PARTNERS SUMMARY'!BZ$3)</f>
        <v>1</v>
      </c>
      <c r="CA7">
        <f>COUNTIFS('ACTIVATED LEADS '!$H:$H,$B7,'ACTIVATED LEADS '!$D:$D,'PARTNERS SUMMARY'!CA$3)</f>
        <v>1</v>
      </c>
      <c r="CB7">
        <f>COUNTIFS('ACTIVATED LEADS '!$H:$H,$B7,'ACTIVATED LEADS '!$D:$D,'PARTNERS SUMMARY'!CB$3)</f>
        <v>0</v>
      </c>
      <c r="CC7">
        <f>COUNTIFS('ACTIVATED LEADS '!$H:$H,$B7,'ACTIVATED LEADS '!$D:$D,'PARTNERS SUMMARY'!CC$3)</f>
        <v>0</v>
      </c>
      <c r="CD7">
        <f>COUNTIFS('ACTIVATED LEADS '!$H:$H,$B7,'ACTIVATED LEADS '!$D:$D,'PARTNERS SUMMARY'!CD$3)</f>
        <v>1</v>
      </c>
      <c r="CE7">
        <f>COUNTIFS('ACTIVATED LEADS '!$H:$H,$B7,'ACTIVATED LEADS '!$D:$D,'PARTNERS SUMMARY'!CE$3)</f>
        <v>0</v>
      </c>
      <c r="CF7">
        <f>COUNTIFS('ACTIVATED LEADS '!$H:$H,$B7,'ACTIVATED LEADS '!$D:$D,'PARTNERS SUMMARY'!CF$3)</f>
        <v>0</v>
      </c>
      <c r="CG7">
        <f>COUNTIFS('ACTIVATED LEADS '!$H:$H,$B7,'ACTIVATED LEADS '!$D:$D,'PARTNERS SUMMARY'!CG$3)</f>
        <v>0</v>
      </c>
      <c r="CH7">
        <f>COUNTIFS('ACTIVATED LEADS '!$H:$H,$B7,'ACTIVATED LEADS '!$D:$D,'PARTNERS SUMMARY'!CH$3)</f>
        <v>0</v>
      </c>
      <c r="CI7">
        <f>COUNTIFS('ACTIVATED LEADS '!$H:$H,$B7,'ACTIVATED LEADS '!$D:$D,'PARTNERS SUMMARY'!CI$3)</f>
        <v>1</v>
      </c>
      <c r="CJ7">
        <f>COUNTIFS('ACTIVATED LEADS '!$H:$H,$B7,'ACTIVATED LEADS '!$D:$D,'PARTNERS SUMMARY'!CJ$3)</f>
        <v>0</v>
      </c>
      <c r="CK7">
        <f>COUNTIFS('ACTIVATED LEADS '!$H:$H,$B7,'ACTIVATED LEADS '!$D:$D,'PARTNERS SUMMARY'!CK$3)</f>
        <v>0</v>
      </c>
      <c r="CL7">
        <f>COUNTIFS('ACTIVATED LEADS '!$H:$H,$B7,'ACTIVATED LEADS '!$D:$D,'PARTNERS SUMMARY'!CL$3)</f>
        <v>0</v>
      </c>
      <c r="CM7">
        <f>COUNTIFS('ACTIVATED LEADS '!$H:$H,$B7,'ACTIVATED LEADS '!$D:$D,'PARTNERS SUMMARY'!CM$3)</f>
        <v>0</v>
      </c>
      <c r="CN7">
        <f>COUNTIFS('ACTIVATED LEADS '!$H:$H,$B7,'ACTIVATED LEADS '!$D:$D,'PARTNERS SUMMARY'!CN$3)</f>
        <v>1</v>
      </c>
      <c r="CO7">
        <f>COUNTIFS('ACTIVATED LEADS '!$H:$H,$B7,'ACTIVATED LEADS '!$D:$D,'PARTNERS SUMMARY'!CO$3)</f>
        <v>2</v>
      </c>
      <c r="CP7">
        <f>COUNTIFS('ACTIVATED LEADS '!$H:$H,$B7,'ACTIVATED LEADS '!$D:$D,'PARTNERS SUMMARY'!CP$3)</f>
        <v>1</v>
      </c>
      <c r="CQ7">
        <f>COUNTIFS('ACTIVATED LEADS '!$H:$H,$B7,'ACTIVATED LEADS '!$D:$D,'PARTNERS SUMMARY'!CQ$3)</f>
        <v>1</v>
      </c>
      <c r="CR7">
        <f>COUNTIFS('ACTIVATED LEADS '!$H:$H,$B7,'ACTIVATED LEADS '!$D:$D,'PARTNERS SUMMARY'!CR$3)</f>
        <v>0</v>
      </c>
      <c r="CS7">
        <f>COUNTIFS('ACTIVATED LEADS '!$H:$H,$B7,'ACTIVATED LEADS '!$D:$D,'PARTNERS SUMMARY'!CS$3)</f>
        <v>0</v>
      </c>
      <c r="CT7">
        <f>COUNTIFS('ACTIVATED LEADS '!$H:$H,$B7,'ACTIVATED LEADS '!$D:$D,'PARTNERS SUMMARY'!CT$3)</f>
        <v>0</v>
      </c>
      <c r="CU7">
        <f>COUNTIFS('ACTIVATED LEADS '!$H:$H,$B7,'ACTIVATED LEADS '!$D:$D,'PARTNERS SUMMARY'!CU$3)</f>
        <v>0</v>
      </c>
      <c r="CV7">
        <f>COUNTIFS('ACTIVATED LEADS '!$H:$H,$B7,'ACTIVATED LEADS '!$D:$D,'PARTNERS SUMMARY'!CV$3)</f>
        <v>1</v>
      </c>
      <c r="CW7">
        <f>COUNTIFS('ACTIVATED LEADS '!$H:$H,$B7,'ACTIVATED LEADS '!$D:$D,'PARTNERS SUMMARY'!CW$3)</f>
        <v>1</v>
      </c>
      <c r="CX7">
        <f>COUNTIFS('ACTIVATED LEADS '!$H:$H,$B7,'ACTIVATED LEADS '!$D:$D,'PARTNERS SUMMARY'!CX$3)</f>
        <v>0</v>
      </c>
      <c r="CY7">
        <f>COUNTIFS('ACTIVATED LEADS '!$H:$H,$B7,'ACTIVATED LEADS '!$D:$D,'PARTNERS SUMMARY'!CY$3)</f>
        <v>0</v>
      </c>
      <c r="CZ7">
        <f>COUNTIFS('ACTIVATED LEADS '!$H:$H,$B7,'ACTIVATED LEADS '!$D:$D,'PARTNERS SUMMARY'!CZ$3)</f>
        <v>1</v>
      </c>
      <c r="DA7">
        <f>COUNTIFS('ACTIVATED LEADS '!$H:$H,$B7,'ACTIVATED LEADS '!$D:$D,'PARTNERS SUMMARY'!DA$3)</f>
        <v>0</v>
      </c>
      <c r="DB7">
        <f>COUNTIFS('ACTIVATED LEADS '!$H:$H,$B7,'ACTIVATED LEADS '!$D:$D,'PARTNERS SUMMARY'!DB$3)</f>
        <v>3</v>
      </c>
      <c r="DC7">
        <f>COUNTIFS('ACTIVATED LEADS '!$H:$H,$B7,'ACTIVATED LEADS '!$D:$D,'PARTNERS SUMMARY'!DC$3)</f>
        <v>1</v>
      </c>
      <c r="DD7">
        <f>COUNTIFS('ACTIVATED LEADS '!$H:$H,$B7,'ACTIVATED LEADS '!$D:$D,'PARTNERS SUMMARY'!DD$3)</f>
        <v>0</v>
      </c>
      <c r="DE7">
        <f>COUNTIFS('ACTIVATED LEADS '!$H:$H,$B7,'ACTIVATED LEADS '!$D:$D,'PARTNERS SUMMARY'!DE$3)</f>
        <v>0</v>
      </c>
      <c r="DF7">
        <f>COUNTIFS('ACTIVATED LEADS '!$H:$H,$B7,'ACTIVATED LEADS '!$D:$D,'PARTNERS SUMMARY'!DF$3)</f>
        <v>0</v>
      </c>
      <c r="DG7">
        <f>COUNTIFS('ACTIVATED LEADS '!$H:$H,$B7,'ACTIVATED LEADS '!$D:$D,'PARTNERS SUMMARY'!DG$3)</f>
        <v>1</v>
      </c>
      <c r="DH7">
        <f>COUNTIFS('ACTIVATED LEADS '!$H:$H,$B7,'ACTIVATED LEADS '!$D:$D,'PARTNERS SUMMARY'!DH$3)</f>
        <v>0</v>
      </c>
      <c r="DI7">
        <f>COUNTIFS('ACTIVATED LEADS '!$H:$H,$B7,'ACTIVATED LEADS '!$D:$D,'PARTNERS SUMMARY'!DI$3)</f>
        <v>1</v>
      </c>
      <c r="DJ7">
        <f>COUNTIFS('ACTIVATED LEADS '!$H:$H,$B7,'ACTIVATED LEADS '!$D:$D,'PARTNERS SUMMARY'!DJ$3)</f>
        <v>0</v>
      </c>
      <c r="DK7">
        <f>COUNTIFS('ACTIVATED LEADS '!$H:$H,$B7,'ACTIVATED LEADS '!$D:$D,'PARTNERS SUMMARY'!DK$3)</f>
        <v>1</v>
      </c>
      <c r="DL7">
        <f>COUNTIFS('ACTIVATED LEADS '!$H:$H,$B7,'ACTIVATED LEADS '!$D:$D,'PARTNERS SUMMARY'!DL$3)</f>
        <v>2</v>
      </c>
      <c r="DM7">
        <f>COUNTIFS('ACTIVATED LEADS '!$H:$H,$B7,'ACTIVATED LEADS '!$D:$D,'PARTNERS SUMMARY'!DM$3)</f>
        <v>0</v>
      </c>
      <c r="DN7">
        <f>COUNTIFS('ACTIVATED LEADS '!$H:$H,$B7,'ACTIVATED LEADS '!$D:$D,'PARTNERS SUMMARY'!DN$3)</f>
        <v>1</v>
      </c>
      <c r="DO7">
        <f>COUNTIFS('ACTIVATED LEADS '!$H:$H,$B7,'ACTIVATED LEADS '!$D:$D,'PARTNERS SUMMARY'!DO$3)</f>
        <v>2</v>
      </c>
    </row>
    <row r="8" spans="1:155">
      <c r="A8" s="29" t="s">
        <v>1074</v>
      </c>
      <c r="B8" s="59" t="s">
        <v>777</v>
      </c>
      <c r="C8" s="29">
        <v>788338738</v>
      </c>
      <c r="D8" s="29" t="s">
        <v>779</v>
      </c>
      <c r="E8" s="29" t="s">
        <v>1251</v>
      </c>
      <c r="F8" s="29" t="s">
        <v>985</v>
      </c>
      <c r="G8" s="17">
        <f>COUNTIF('SEPT DUMP '!$C:$C,'PARTNERS SUMMARY'!$B8)</f>
        <v>1</v>
      </c>
      <c r="H8" s="17">
        <f>COUNTIFS('SEPT DUMP '!$C:$C,'PARTNERS SUMMARY'!$B8,'SEPT DUMP '!$O:$O,"Confirmed")</f>
        <v>1</v>
      </c>
      <c r="I8" s="17">
        <f>COUNTIFS('SEPT DUMP '!$C:$C,'PARTNERS SUMMARY'!$B8,'SEPT DUMP '!$O:$O,"Rejected")</f>
        <v>0</v>
      </c>
      <c r="J8" s="17">
        <f>COUNTIFS('SEPT DUMP '!$C:$C,'PARTNERS SUMMARY'!$B8,'SEPT DUMP '!$O:$O,"Unreachable")</f>
        <v>0</v>
      </c>
      <c r="K8" s="17">
        <f>COUNTIFS('SEPT DUMP '!$C:$C,'PARTNERS SUMMARY'!$B8,'SEPT DUMP '!$O:$O,"Postponed(Update Y)")</f>
        <v>0</v>
      </c>
      <c r="L8" s="101">
        <f t="shared" si="6"/>
        <v>1</v>
      </c>
      <c r="M8" s="46">
        <f t="shared" si="7"/>
        <v>1</v>
      </c>
      <c r="N8" s="50"/>
      <c r="O8" s="47">
        <f>COUNTIF('OCT DUMP'!$D:$D,'PARTNERS SUMMARY'!$B8)</f>
        <v>7</v>
      </c>
      <c r="P8" s="17">
        <f>COUNTIFS('OCT DUMP'!$D:$D,'PARTNERS SUMMARY'!$B8,'OCT DUMP'!Q:Q,"Prospect")</f>
        <v>0</v>
      </c>
      <c r="Q8" s="17">
        <f>COUNTIFS('OCT DUMP'!$D:$D,'PARTNERS SUMMARY'!$B8,'OCT DUMP'!$Q:$Q,"Confirmed")</f>
        <v>4</v>
      </c>
      <c r="R8" s="17">
        <f>COUNTIFS('OCT DUMP'!$D:$D,'PARTNERS SUMMARY'!$B8,'OCT DUMP'!$Q:$Q,"Rejected")</f>
        <v>3</v>
      </c>
      <c r="S8" s="17">
        <f>COUNTIFS('OCT DUMP'!$D:$D,'PARTNERS SUMMARY'!$B8,'OCT DUMP'!$Q:$Q,"Unreachable")</f>
        <v>0</v>
      </c>
      <c r="T8" s="17">
        <f>COUNTIFS('OCT DUMP'!$D:$D,'PARTNERS SUMMARY'!$B8,'OCT DUMP'!$Q:$Q,"Postponed(Update Y)")</f>
        <v>0</v>
      </c>
      <c r="U8" s="17">
        <f t="shared" si="8"/>
        <v>8</v>
      </c>
      <c r="V8" s="18">
        <f t="shared" si="9"/>
        <v>1.1428571428571428</v>
      </c>
      <c r="W8" s="52"/>
      <c r="X8" s="47">
        <f>COUNTIF('NOV DUMP'!C:C,'PARTNERS SUMMARY'!$B8)</f>
        <v>18</v>
      </c>
      <c r="Y8" s="17">
        <f>COUNTIFS('NOV DUMP'!$C:$C,'PARTNERS SUMMARY'!$B8,'NOV DUMP'!$S:$S,"Prospect")</f>
        <v>0</v>
      </c>
      <c r="Z8" s="17">
        <f>COUNTIFS('NOV DUMP'!$C:$C,'PARTNERS SUMMARY'!$B8,'NOV DUMP'!$S:$S,"Confirmed")</f>
        <v>8</v>
      </c>
      <c r="AA8" s="17">
        <f>COUNTIFS('NOV DUMP'!$C:$C,'PARTNERS SUMMARY'!$B8,'NOV DUMP'!$S:$S,"Rejected")</f>
        <v>0</v>
      </c>
      <c r="AB8" s="17">
        <f>COUNTIFS('NOV DUMP'!$C:$C,'PARTNERS SUMMARY'!$B8,'NOV DUMP'!$S:$S,"Unreachable")</f>
        <v>0</v>
      </c>
      <c r="AC8" s="17">
        <f>COUNTIFS('NOV DUMP'!$C:$C,'PARTNERS SUMMARY'!$B8,'NOV DUMP'!$S:$S,"Postponed(Update Y)")</f>
        <v>0</v>
      </c>
      <c r="AD8" s="17">
        <f t="shared" si="10"/>
        <v>13</v>
      </c>
      <c r="AE8" s="100">
        <f>COUNTIFS('ACTIVATED LEADS '!$H:$H,'PARTNERS SUMMARY'!$B8,'ACTIVATED LEADS '!$K:$K,'PARTNERS SUMMARY'!$AE$2,'ACTIVATED LEADS '!$C:$C,"16")</f>
        <v>13</v>
      </c>
      <c r="AF8" s="18">
        <f t="shared" si="11"/>
        <v>0.72222222222222221</v>
      </c>
      <c r="AH8">
        <f>COUNTIFS('ACTIVATED LEADS '!$H:$H,$B8,'ACTIVATED LEADS '!$D:$D,'PARTNERS SUMMARY'!AH$3)</f>
        <v>0</v>
      </c>
      <c r="AI8">
        <f>COUNTIFS('ACTIVATED LEADS '!$H:$H,$B8,'ACTIVATED LEADS '!$D:$D,'PARTNERS SUMMARY'!AI$3)</f>
        <v>0</v>
      </c>
      <c r="AJ8">
        <f>COUNTIFS('ACTIVATED LEADS '!$H:$H,$B8,'ACTIVATED LEADS '!$D:$D,'PARTNERS SUMMARY'!AJ$3)</f>
        <v>0</v>
      </c>
      <c r="AK8">
        <f>COUNTIFS('ACTIVATED LEADS '!$H:$H,$B8,'ACTIVATED LEADS '!$D:$D,'PARTNERS SUMMARY'!AK$3)</f>
        <v>0</v>
      </c>
      <c r="AL8">
        <f>COUNTIFS('ACTIVATED LEADS '!$H:$H,$B8,'ACTIVATED LEADS '!$D:$D,'PARTNERS SUMMARY'!AL$3)</f>
        <v>0</v>
      </c>
      <c r="AM8">
        <f>COUNTIFS('ACTIVATED LEADS '!$H:$H,$B8,'ACTIVATED LEADS '!$D:$D,'PARTNERS SUMMARY'!AM$3)</f>
        <v>0</v>
      </c>
      <c r="AN8">
        <f>COUNTIFS('ACTIVATED LEADS '!$H:$H,$B8,'ACTIVATED LEADS '!$D:$D,'PARTNERS SUMMARY'!AN$3)</f>
        <v>0</v>
      </c>
      <c r="AO8">
        <f>COUNTIFS('ACTIVATED LEADS '!$H:$H,$B8,'ACTIVATED LEADS '!$D:$D,'PARTNERS SUMMARY'!AO$3)</f>
        <v>0</v>
      </c>
      <c r="AP8">
        <f>COUNTIFS('ACTIVATED LEADS '!$H:$H,$B8,'ACTIVATED LEADS '!$D:$D,'PARTNERS SUMMARY'!AP$3)</f>
        <v>0</v>
      </c>
      <c r="AQ8">
        <f>COUNTIFS('ACTIVATED LEADS '!$H:$H,$B8,'ACTIVATED LEADS '!$D:$D,'PARTNERS SUMMARY'!AQ$3)</f>
        <v>0</v>
      </c>
      <c r="AR8">
        <f>COUNTIFS('ACTIVATED LEADS '!$H:$H,$B8,'ACTIVATED LEADS '!$D:$D,'PARTNERS SUMMARY'!AR$3)</f>
        <v>0</v>
      </c>
      <c r="AS8">
        <f>COUNTIFS('ACTIVATED LEADS '!$H:$H,$B8,'ACTIVATED LEADS '!$D:$D,'PARTNERS SUMMARY'!AS$3)</f>
        <v>0</v>
      </c>
      <c r="AT8">
        <f>COUNTIFS('ACTIVATED LEADS '!$H:$H,$B8,'ACTIVATED LEADS '!$D:$D,'PARTNERS SUMMARY'!AT$3)</f>
        <v>0</v>
      </c>
      <c r="AU8">
        <f>COUNTIFS('ACTIVATED LEADS '!$H:$H,$B8,'ACTIVATED LEADS '!$D:$D,'PARTNERS SUMMARY'!AU$3)</f>
        <v>0</v>
      </c>
      <c r="AV8">
        <f>COUNTIFS('ACTIVATED LEADS '!$H:$H,$B8,'ACTIVATED LEADS '!$D:$D,'PARTNERS SUMMARY'!AV$3)</f>
        <v>0</v>
      </c>
      <c r="AW8">
        <f>COUNTIFS('ACTIVATED LEADS '!$H:$H,$B8,'ACTIVATED LEADS '!$D:$D,'PARTNERS SUMMARY'!AW$3)</f>
        <v>0</v>
      </c>
      <c r="AX8">
        <f>COUNTIFS('ACTIVATED LEADS '!$H:$H,$B8,'ACTIVATED LEADS '!$D:$D,'PARTNERS SUMMARY'!AX$3)</f>
        <v>0</v>
      </c>
      <c r="AY8">
        <f>COUNTIFS('ACTIVATED LEADS '!$H:$H,$B8,'ACTIVATED LEADS '!$D:$D,'PARTNERS SUMMARY'!AY$3)</f>
        <v>0</v>
      </c>
      <c r="AZ8">
        <f>COUNTIFS('ACTIVATED LEADS '!$H:$H,$B8,'ACTIVATED LEADS '!$D:$D,'PARTNERS SUMMARY'!AZ$3)</f>
        <v>0</v>
      </c>
      <c r="BA8">
        <f>COUNTIFS('ACTIVATED LEADS '!$H:$H,$B8,'ACTIVATED LEADS '!$D:$D,'PARTNERS SUMMARY'!BA$3)</f>
        <v>0</v>
      </c>
      <c r="BB8">
        <f>COUNTIFS('ACTIVATED LEADS '!$H:$H,$B8,'ACTIVATED LEADS '!$D:$D,'PARTNERS SUMMARY'!BB$3)</f>
        <v>0</v>
      </c>
      <c r="BC8">
        <f>COUNTIFS('ACTIVATED LEADS '!$H:$H,$B8,'ACTIVATED LEADS '!$D:$D,'PARTNERS SUMMARY'!BC$3)</f>
        <v>0</v>
      </c>
      <c r="BD8">
        <f>COUNTIFS('ACTIVATED LEADS '!$H:$H,$B8,'ACTIVATED LEADS '!$D:$D,'PARTNERS SUMMARY'!BD$3)</f>
        <v>0</v>
      </c>
      <c r="BE8">
        <f>COUNTIFS('ACTIVATED LEADS '!$H:$H,$B8,'ACTIVATED LEADS '!$D:$D,'PARTNERS SUMMARY'!BE$3)</f>
        <v>0</v>
      </c>
      <c r="BF8">
        <f>COUNTIFS('ACTIVATED LEADS '!$H:$H,$B8,'ACTIVATED LEADS '!$D:$D,'PARTNERS SUMMARY'!BF$3)</f>
        <v>0</v>
      </c>
      <c r="BG8">
        <f>COUNTIFS('ACTIVATED LEADS '!$H:$H,$B8,'ACTIVATED LEADS '!$D:$D,'PARTNERS SUMMARY'!BG$3)</f>
        <v>0</v>
      </c>
      <c r="BH8">
        <f>COUNTIFS('ACTIVATED LEADS '!$H:$H,$B8,'ACTIVATED LEADS '!$D:$D,'PARTNERS SUMMARY'!BH$3)</f>
        <v>0</v>
      </c>
      <c r="BI8">
        <f>COUNTIFS('ACTIVATED LEADS '!$H:$H,$B8,'ACTIVATED LEADS '!$D:$D,'PARTNERS SUMMARY'!BI$3)</f>
        <v>0</v>
      </c>
      <c r="BJ8">
        <f>COUNTIFS('ACTIVATED LEADS '!$H:$H,$B8,'ACTIVATED LEADS '!$D:$D,'PARTNERS SUMMARY'!BJ$3)</f>
        <v>1</v>
      </c>
      <c r="BK8">
        <f>COUNTIFS('ACTIVATED LEADS '!$H:$H,$B8,'ACTIVATED LEADS '!$D:$D,'PARTNERS SUMMARY'!BK$3)</f>
        <v>0</v>
      </c>
      <c r="BL8">
        <f>COUNTIFS('ACTIVATED LEADS '!$H:$H,$B8,'ACTIVATED LEADS '!$D:$D,'PARTNERS SUMMARY'!BL$3)</f>
        <v>1</v>
      </c>
      <c r="BM8">
        <f>COUNTIFS('ACTIVATED LEADS '!$H:$H,$B8,'ACTIVATED LEADS '!$D:$D,'PARTNERS SUMMARY'!BM$3)</f>
        <v>0</v>
      </c>
      <c r="BN8">
        <f>COUNTIFS('ACTIVATED LEADS '!$H:$H,$B8,'ACTIVATED LEADS '!$D:$D,'PARTNERS SUMMARY'!BN$3)</f>
        <v>0</v>
      </c>
      <c r="BO8">
        <f>COUNTIFS('ACTIVATED LEADS '!$H:$H,$B8,'ACTIVATED LEADS '!$D:$D,'PARTNERS SUMMARY'!BO$3)</f>
        <v>0</v>
      </c>
      <c r="BP8">
        <f>COUNTIFS('ACTIVATED LEADS '!$H:$H,$B8,'ACTIVATED LEADS '!$D:$D,'PARTNERS SUMMARY'!BP$3)</f>
        <v>0</v>
      </c>
      <c r="BQ8">
        <f>COUNTIFS('ACTIVATED LEADS '!$H:$H,$B8,'ACTIVATED LEADS '!$D:$D,'PARTNERS SUMMARY'!BQ$3)</f>
        <v>0</v>
      </c>
      <c r="BR8">
        <f>COUNTIFS('ACTIVATED LEADS '!$H:$H,$B8,'ACTIVATED LEADS '!$D:$D,'PARTNERS SUMMARY'!BR$3)</f>
        <v>1</v>
      </c>
      <c r="BS8">
        <f>COUNTIFS('ACTIVATED LEADS '!$H:$H,$B8,'ACTIVATED LEADS '!$D:$D,'PARTNERS SUMMARY'!BS$3)</f>
        <v>0</v>
      </c>
      <c r="BT8">
        <f>COUNTIFS('ACTIVATED LEADS '!$H:$H,$B8,'ACTIVATED LEADS '!$D:$D,'PARTNERS SUMMARY'!BT$3)</f>
        <v>0</v>
      </c>
      <c r="BU8">
        <f>COUNTIFS('ACTIVATED LEADS '!$H:$H,$B8,'ACTIVATED LEADS '!$D:$D,'PARTNERS SUMMARY'!BU$3)</f>
        <v>0</v>
      </c>
      <c r="BV8">
        <f>COUNTIFS('ACTIVATED LEADS '!$H:$H,$B8,'ACTIVATED LEADS '!$D:$D,'PARTNERS SUMMARY'!BV$3)</f>
        <v>0</v>
      </c>
      <c r="BW8">
        <f>COUNTIFS('ACTIVATED LEADS '!$H:$H,$B8,'ACTIVATED LEADS '!$D:$D,'PARTNERS SUMMARY'!BW$3)</f>
        <v>0</v>
      </c>
      <c r="BX8">
        <f>COUNTIFS('ACTIVATED LEADS '!$H:$H,$B8,'ACTIVATED LEADS '!$D:$D,'PARTNERS SUMMARY'!BX$3)</f>
        <v>1</v>
      </c>
      <c r="BY8">
        <f>COUNTIFS('ACTIVATED LEADS '!$H:$H,$B8,'ACTIVATED LEADS '!$D:$D,'PARTNERS SUMMARY'!BY$3)</f>
        <v>0</v>
      </c>
      <c r="BZ8">
        <f>COUNTIFS('ACTIVATED LEADS '!$H:$H,$B8,'ACTIVATED LEADS '!$D:$D,'PARTNERS SUMMARY'!BZ$3)</f>
        <v>1</v>
      </c>
      <c r="CA8">
        <f>COUNTIFS('ACTIVATED LEADS '!$H:$H,$B8,'ACTIVATED LEADS '!$D:$D,'PARTNERS SUMMARY'!CA$3)</f>
        <v>0</v>
      </c>
      <c r="CB8">
        <f>COUNTIFS('ACTIVATED LEADS '!$H:$H,$B8,'ACTIVATED LEADS '!$D:$D,'PARTNERS SUMMARY'!CB$3)</f>
        <v>0</v>
      </c>
      <c r="CC8">
        <f>COUNTIFS('ACTIVATED LEADS '!$H:$H,$B8,'ACTIVATED LEADS '!$D:$D,'PARTNERS SUMMARY'!CC$3)</f>
        <v>1</v>
      </c>
      <c r="CD8">
        <f>COUNTIFS('ACTIVATED LEADS '!$H:$H,$B8,'ACTIVATED LEADS '!$D:$D,'PARTNERS SUMMARY'!CD$3)</f>
        <v>0</v>
      </c>
      <c r="CE8">
        <f>COUNTIFS('ACTIVATED LEADS '!$H:$H,$B8,'ACTIVATED LEADS '!$D:$D,'PARTNERS SUMMARY'!CE$3)</f>
        <v>0</v>
      </c>
      <c r="CF8">
        <f>COUNTIFS('ACTIVATED LEADS '!$H:$H,$B8,'ACTIVATED LEADS '!$D:$D,'PARTNERS SUMMARY'!CF$3)</f>
        <v>0</v>
      </c>
      <c r="CG8">
        <f>COUNTIFS('ACTIVATED LEADS '!$H:$H,$B8,'ACTIVATED LEADS '!$D:$D,'PARTNERS SUMMARY'!CG$3)</f>
        <v>0</v>
      </c>
      <c r="CH8">
        <f>COUNTIFS('ACTIVATED LEADS '!$H:$H,$B8,'ACTIVATED LEADS '!$D:$D,'PARTNERS SUMMARY'!CH$3)</f>
        <v>0</v>
      </c>
      <c r="CI8">
        <f>COUNTIFS('ACTIVATED LEADS '!$H:$H,$B8,'ACTIVATED LEADS '!$D:$D,'PARTNERS SUMMARY'!CI$3)</f>
        <v>0</v>
      </c>
      <c r="CJ8">
        <f>COUNTIFS('ACTIVATED LEADS '!$H:$H,$B8,'ACTIVATED LEADS '!$D:$D,'PARTNERS SUMMARY'!CJ$3)</f>
        <v>1</v>
      </c>
      <c r="CK8">
        <f>COUNTIFS('ACTIVATED LEADS '!$H:$H,$B8,'ACTIVATED LEADS '!$D:$D,'PARTNERS SUMMARY'!CK$3)</f>
        <v>0</v>
      </c>
      <c r="CL8">
        <f>COUNTIFS('ACTIVATED LEADS '!$H:$H,$B8,'ACTIVATED LEADS '!$D:$D,'PARTNERS SUMMARY'!CL$3)</f>
        <v>0</v>
      </c>
      <c r="CM8">
        <f>COUNTIFS('ACTIVATED LEADS '!$H:$H,$B8,'ACTIVATED LEADS '!$D:$D,'PARTNERS SUMMARY'!CM$3)</f>
        <v>1</v>
      </c>
      <c r="CN8">
        <f>COUNTIFS('ACTIVATED LEADS '!$H:$H,$B8,'ACTIVATED LEADS '!$D:$D,'PARTNERS SUMMARY'!CN$3)</f>
        <v>0</v>
      </c>
      <c r="CO8">
        <f>COUNTIFS('ACTIVATED LEADS '!$H:$H,$B8,'ACTIVATED LEADS '!$D:$D,'PARTNERS SUMMARY'!CO$3)</f>
        <v>0</v>
      </c>
      <c r="CP8">
        <f>COUNTIFS('ACTIVATED LEADS '!$H:$H,$B8,'ACTIVATED LEADS '!$D:$D,'PARTNERS SUMMARY'!CP$3)</f>
        <v>1</v>
      </c>
      <c r="CQ8">
        <f>COUNTIFS('ACTIVATED LEADS '!$H:$H,$B8,'ACTIVATED LEADS '!$D:$D,'PARTNERS SUMMARY'!CQ$3)</f>
        <v>0</v>
      </c>
      <c r="CR8">
        <f>COUNTIFS('ACTIVATED LEADS '!$H:$H,$B8,'ACTIVATED LEADS '!$D:$D,'PARTNERS SUMMARY'!CR$3)</f>
        <v>0</v>
      </c>
      <c r="CS8">
        <f>COUNTIFS('ACTIVATED LEADS '!$H:$H,$B8,'ACTIVATED LEADS '!$D:$D,'PARTNERS SUMMARY'!CS$3)</f>
        <v>1</v>
      </c>
      <c r="CT8">
        <f>COUNTIFS('ACTIVATED LEADS '!$H:$H,$B8,'ACTIVATED LEADS '!$D:$D,'PARTNERS SUMMARY'!CT$3)</f>
        <v>2</v>
      </c>
      <c r="CU8">
        <f>COUNTIFS('ACTIVATED LEADS '!$H:$H,$B8,'ACTIVATED LEADS '!$D:$D,'PARTNERS SUMMARY'!CU$3)</f>
        <v>0</v>
      </c>
      <c r="CV8">
        <f>COUNTIFS('ACTIVATED LEADS '!$H:$H,$B8,'ACTIVATED LEADS '!$D:$D,'PARTNERS SUMMARY'!CV$3)</f>
        <v>0</v>
      </c>
      <c r="CW8">
        <f>COUNTIFS('ACTIVATED LEADS '!$H:$H,$B8,'ACTIVATED LEADS '!$D:$D,'PARTNERS SUMMARY'!CW$3)</f>
        <v>0</v>
      </c>
      <c r="CX8">
        <f>COUNTIFS('ACTIVATED LEADS '!$H:$H,$B8,'ACTIVATED LEADS '!$D:$D,'PARTNERS SUMMARY'!CX$3)</f>
        <v>0</v>
      </c>
      <c r="CY8">
        <f>COUNTIFS('ACTIVATED LEADS '!$H:$H,$B8,'ACTIVATED LEADS '!$D:$D,'PARTNERS SUMMARY'!CY$3)</f>
        <v>0</v>
      </c>
      <c r="CZ8">
        <f>COUNTIFS('ACTIVATED LEADS '!$H:$H,$B8,'ACTIVATED LEADS '!$D:$D,'PARTNERS SUMMARY'!CZ$3)</f>
        <v>0</v>
      </c>
      <c r="DA8">
        <f>COUNTIFS('ACTIVATED LEADS '!$H:$H,$B8,'ACTIVATED LEADS '!$D:$D,'PARTNERS SUMMARY'!DA$3)</f>
        <v>1</v>
      </c>
      <c r="DB8">
        <f>COUNTIFS('ACTIVATED LEADS '!$H:$H,$B8,'ACTIVATED LEADS '!$D:$D,'PARTNERS SUMMARY'!DB$3)</f>
        <v>3</v>
      </c>
      <c r="DC8">
        <f>COUNTIFS('ACTIVATED LEADS '!$H:$H,$B8,'ACTIVATED LEADS '!$D:$D,'PARTNERS SUMMARY'!DC$3)</f>
        <v>0</v>
      </c>
      <c r="DD8">
        <f>COUNTIFS('ACTIVATED LEADS '!$H:$H,$B8,'ACTIVATED LEADS '!$D:$D,'PARTNERS SUMMARY'!DD$3)</f>
        <v>1</v>
      </c>
      <c r="DE8">
        <f>COUNTIFS('ACTIVATED LEADS '!$H:$H,$B8,'ACTIVATED LEADS '!$D:$D,'PARTNERS SUMMARY'!DE$3)</f>
        <v>1</v>
      </c>
      <c r="DF8">
        <f>COUNTIFS('ACTIVATED LEADS '!$H:$H,$B8,'ACTIVATED LEADS '!$D:$D,'PARTNERS SUMMARY'!DF$3)</f>
        <v>0</v>
      </c>
      <c r="DG8">
        <f>COUNTIFS('ACTIVATED LEADS '!$H:$H,$B8,'ACTIVATED LEADS '!$D:$D,'PARTNERS SUMMARY'!DG$3)</f>
        <v>1</v>
      </c>
      <c r="DH8">
        <f>COUNTIFS('ACTIVATED LEADS '!$H:$H,$B8,'ACTIVATED LEADS '!$D:$D,'PARTNERS SUMMARY'!DH$3)</f>
        <v>0</v>
      </c>
      <c r="DI8">
        <f>COUNTIFS('ACTIVATED LEADS '!$H:$H,$B8,'ACTIVATED LEADS '!$D:$D,'PARTNERS SUMMARY'!DI$3)</f>
        <v>0</v>
      </c>
      <c r="DJ8">
        <f>COUNTIFS('ACTIVATED LEADS '!$H:$H,$B8,'ACTIVATED LEADS '!$D:$D,'PARTNERS SUMMARY'!DJ$3)</f>
        <v>0</v>
      </c>
      <c r="DK8">
        <f>COUNTIFS('ACTIVATED LEADS '!$H:$H,$B8,'ACTIVATED LEADS '!$D:$D,'PARTNERS SUMMARY'!DK$3)</f>
        <v>1</v>
      </c>
      <c r="DL8">
        <f>COUNTIFS('ACTIVATED LEADS '!$H:$H,$B8,'ACTIVATED LEADS '!$D:$D,'PARTNERS SUMMARY'!DL$3)</f>
        <v>2</v>
      </c>
      <c r="DM8">
        <f>COUNTIFS('ACTIVATED LEADS '!$H:$H,$B8,'ACTIVATED LEADS '!$D:$D,'PARTNERS SUMMARY'!DM$3)</f>
        <v>0</v>
      </c>
      <c r="DN8">
        <f>COUNTIFS('ACTIVATED LEADS '!$H:$H,$B8,'ACTIVATED LEADS '!$D:$D,'PARTNERS SUMMARY'!DN$3)</f>
        <v>0</v>
      </c>
      <c r="DO8">
        <f>COUNTIFS('ACTIVATED LEADS '!$H:$H,$B8,'ACTIVATED LEADS '!$D:$D,'PARTNERS SUMMARY'!DO$3)</f>
        <v>0</v>
      </c>
    </row>
    <row r="9" spans="1:155">
      <c r="A9" s="29" t="s">
        <v>1074</v>
      </c>
      <c r="B9" s="59" t="s">
        <v>742</v>
      </c>
      <c r="C9" s="29">
        <v>735153617</v>
      </c>
      <c r="D9" s="29" t="s">
        <v>744</v>
      </c>
      <c r="E9" s="29" t="s">
        <v>73</v>
      </c>
      <c r="F9" s="29" t="s">
        <v>985</v>
      </c>
      <c r="G9" s="17">
        <f>COUNTIF('SEPT DUMP '!$C:$C,'PARTNERS SUMMARY'!$B9)</f>
        <v>5</v>
      </c>
      <c r="H9" s="17">
        <f>COUNTIFS('SEPT DUMP '!$C:$C,'PARTNERS SUMMARY'!$B9,'SEPT DUMP '!$O:$O,"Confirmed")</f>
        <v>4</v>
      </c>
      <c r="I9" s="17">
        <f>COUNTIFS('SEPT DUMP '!$C:$C,'PARTNERS SUMMARY'!$B9,'SEPT DUMP '!$O:$O,"Rejected")</f>
        <v>1</v>
      </c>
      <c r="J9" s="17">
        <f>COUNTIFS('SEPT DUMP '!$C:$C,'PARTNERS SUMMARY'!$B9,'SEPT DUMP '!$O:$O,"Unreachable")</f>
        <v>0</v>
      </c>
      <c r="K9" s="17">
        <f>COUNTIFS('SEPT DUMP '!$C:$C,'PARTNERS SUMMARY'!$B9,'SEPT DUMP '!$O:$O,"Postponed(Update Y)")</f>
        <v>0</v>
      </c>
      <c r="L9" s="101">
        <f t="shared" si="6"/>
        <v>3</v>
      </c>
      <c r="M9" s="46">
        <f t="shared" si="7"/>
        <v>0.6</v>
      </c>
      <c r="N9" s="50"/>
      <c r="O9" s="47">
        <f>COUNTIF('OCT DUMP'!$D:$D,'PARTNERS SUMMARY'!$B9)</f>
        <v>42</v>
      </c>
      <c r="P9" s="17">
        <f>COUNTIFS('OCT DUMP'!$D:$D,'PARTNERS SUMMARY'!$B9,'OCT DUMP'!Q:Q,"Prospect")</f>
        <v>0</v>
      </c>
      <c r="Q9" s="17">
        <f>COUNTIFS('OCT DUMP'!$D:$D,'PARTNERS SUMMARY'!$B9,'OCT DUMP'!$Q:$Q,"Confirmed")</f>
        <v>29</v>
      </c>
      <c r="R9" s="17">
        <f>COUNTIFS('OCT DUMP'!$D:$D,'PARTNERS SUMMARY'!$B9,'OCT DUMP'!$Q:$Q,"Rejected")</f>
        <v>6</v>
      </c>
      <c r="S9" s="17">
        <f>COUNTIFS('OCT DUMP'!$D:$D,'PARTNERS SUMMARY'!$B9,'OCT DUMP'!$Q:$Q,"Unreachable")</f>
        <v>7</v>
      </c>
      <c r="T9" s="17">
        <f>COUNTIFS('OCT DUMP'!$D:$D,'PARTNERS SUMMARY'!$B9,'OCT DUMP'!$Q:$Q,"Postponed(Update Y)")</f>
        <v>0</v>
      </c>
      <c r="U9" s="17">
        <f t="shared" si="8"/>
        <v>27</v>
      </c>
      <c r="V9" s="18">
        <f t="shared" si="9"/>
        <v>0.6428571428571429</v>
      </c>
      <c r="W9" s="52"/>
      <c r="X9" s="47">
        <f>COUNTIF('NOV DUMP'!C:C,'PARTNERS SUMMARY'!$B9)</f>
        <v>42</v>
      </c>
      <c r="Y9" s="17">
        <f>COUNTIFS('NOV DUMP'!$C:$C,'PARTNERS SUMMARY'!$B9,'NOV DUMP'!$S:$S,"Prospect")</f>
        <v>0</v>
      </c>
      <c r="Z9" s="17">
        <f>COUNTIFS('NOV DUMP'!$C:$C,'PARTNERS SUMMARY'!$B9,'NOV DUMP'!$S:$S,"Confirmed")</f>
        <v>12</v>
      </c>
      <c r="AA9" s="17">
        <f>COUNTIFS('NOV DUMP'!$C:$C,'PARTNERS SUMMARY'!$B9,'NOV DUMP'!$S:$S,"Rejected")</f>
        <v>9</v>
      </c>
      <c r="AB9" s="17">
        <f>COUNTIFS('NOV DUMP'!$C:$C,'PARTNERS SUMMARY'!$B9,'NOV DUMP'!$S:$S,"Unreachable")</f>
        <v>2</v>
      </c>
      <c r="AC9" s="17">
        <f>COUNTIFS('NOV DUMP'!$C:$C,'PARTNERS SUMMARY'!$B9,'NOV DUMP'!$S:$S,"Postponed(Update Y)")</f>
        <v>0</v>
      </c>
      <c r="AD9" s="17">
        <f t="shared" si="10"/>
        <v>20</v>
      </c>
      <c r="AE9" s="100">
        <f>COUNTIFS('ACTIVATED LEADS '!$H:$H,'PARTNERS SUMMARY'!$B9,'ACTIVATED LEADS '!$K:$K,'PARTNERS SUMMARY'!$AE$2,'ACTIVATED LEADS '!$C:$C,"16")</f>
        <v>4</v>
      </c>
      <c r="AF9" s="18">
        <f t="shared" si="11"/>
        <v>0.47619047619047616</v>
      </c>
      <c r="AH9">
        <f>COUNTIFS('ACTIVATED LEADS '!$H:$H,$B9,'ACTIVATED LEADS '!$D:$D,'PARTNERS SUMMARY'!AH$3)</f>
        <v>0</v>
      </c>
      <c r="AI9">
        <f>COUNTIFS('ACTIVATED LEADS '!$H:$H,$B9,'ACTIVATED LEADS '!$D:$D,'PARTNERS SUMMARY'!AI$3)</f>
        <v>0</v>
      </c>
      <c r="AJ9">
        <f>COUNTIFS('ACTIVATED LEADS '!$H:$H,$B9,'ACTIVATED LEADS '!$D:$D,'PARTNERS SUMMARY'!AJ$3)</f>
        <v>0</v>
      </c>
      <c r="AK9">
        <f>COUNTIFS('ACTIVATED LEADS '!$H:$H,$B9,'ACTIVATED LEADS '!$D:$D,'PARTNERS SUMMARY'!AK$3)</f>
        <v>0</v>
      </c>
      <c r="AL9">
        <f>COUNTIFS('ACTIVATED LEADS '!$H:$H,$B9,'ACTIVATED LEADS '!$D:$D,'PARTNERS SUMMARY'!AL$3)</f>
        <v>0</v>
      </c>
      <c r="AM9">
        <f>COUNTIFS('ACTIVATED LEADS '!$H:$H,$B9,'ACTIVATED LEADS '!$D:$D,'PARTNERS SUMMARY'!AM$3)</f>
        <v>0</v>
      </c>
      <c r="AN9">
        <f>COUNTIFS('ACTIVATED LEADS '!$H:$H,$B9,'ACTIVATED LEADS '!$D:$D,'PARTNERS SUMMARY'!AN$3)</f>
        <v>0</v>
      </c>
      <c r="AO9">
        <f>COUNTIFS('ACTIVATED LEADS '!$H:$H,$B9,'ACTIVATED LEADS '!$D:$D,'PARTNERS SUMMARY'!AO$3)</f>
        <v>0</v>
      </c>
      <c r="AP9">
        <f>COUNTIFS('ACTIVATED LEADS '!$H:$H,$B9,'ACTIVATED LEADS '!$D:$D,'PARTNERS SUMMARY'!AP$3)</f>
        <v>0</v>
      </c>
      <c r="AQ9">
        <f>COUNTIFS('ACTIVATED LEADS '!$H:$H,$B9,'ACTIVATED LEADS '!$D:$D,'PARTNERS SUMMARY'!AQ$3)</f>
        <v>0</v>
      </c>
      <c r="AR9">
        <f>COUNTIFS('ACTIVATED LEADS '!$H:$H,$B9,'ACTIVATED LEADS '!$D:$D,'PARTNERS SUMMARY'!AR$3)</f>
        <v>0</v>
      </c>
      <c r="AS9">
        <f>COUNTIFS('ACTIVATED LEADS '!$H:$H,$B9,'ACTIVATED LEADS '!$D:$D,'PARTNERS SUMMARY'!AS$3)</f>
        <v>0</v>
      </c>
      <c r="AT9">
        <f>COUNTIFS('ACTIVATED LEADS '!$H:$H,$B9,'ACTIVATED LEADS '!$D:$D,'PARTNERS SUMMARY'!AT$3)</f>
        <v>0</v>
      </c>
      <c r="AU9">
        <f>COUNTIFS('ACTIVATED LEADS '!$H:$H,$B9,'ACTIVATED LEADS '!$D:$D,'PARTNERS SUMMARY'!AU$3)</f>
        <v>0</v>
      </c>
      <c r="AV9">
        <f>COUNTIFS('ACTIVATED LEADS '!$H:$H,$B9,'ACTIVATED LEADS '!$D:$D,'PARTNERS SUMMARY'!AV$3)</f>
        <v>0</v>
      </c>
      <c r="AW9">
        <f>COUNTIFS('ACTIVATED LEADS '!$H:$H,$B9,'ACTIVATED LEADS '!$D:$D,'PARTNERS SUMMARY'!AW$3)</f>
        <v>0</v>
      </c>
      <c r="AX9">
        <f>COUNTIFS('ACTIVATED LEADS '!$H:$H,$B9,'ACTIVATED LEADS '!$D:$D,'PARTNERS SUMMARY'!AX$3)</f>
        <v>0</v>
      </c>
      <c r="AY9">
        <f>COUNTIFS('ACTIVATED LEADS '!$H:$H,$B9,'ACTIVATED LEADS '!$D:$D,'PARTNERS SUMMARY'!AY$3)</f>
        <v>0</v>
      </c>
      <c r="AZ9">
        <f>COUNTIFS('ACTIVATED LEADS '!$H:$H,$B9,'ACTIVATED LEADS '!$D:$D,'PARTNERS SUMMARY'!AZ$3)</f>
        <v>0</v>
      </c>
      <c r="BA9">
        <f>COUNTIFS('ACTIVATED LEADS '!$H:$H,$B9,'ACTIVATED LEADS '!$D:$D,'PARTNERS SUMMARY'!BA$3)</f>
        <v>0</v>
      </c>
      <c r="BB9">
        <f>COUNTIFS('ACTIVATED LEADS '!$H:$H,$B9,'ACTIVATED LEADS '!$D:$D,'PARTNERS SUMMARY'!BB$3)</f>
        <v>0</v>
      </c>
      <c r="BC9">
        <f>COUNTIFS('ACTIVATED LEADS '!$H:$H,$B9,'ACTIVATED LEADS '!$D:$D,'PARTNERS SUMMARY'!BC$3)</f>
        <v>0</v>
      </c>
      <c r="BD9">
        <f>COUNTIFS('ACTIVATED LEADS '!$H:$H,$B9,'ACTIVATED LEADS '!$D:$D,'PARTNERS SUMMARY'!BD$3)</f>
        <v>0</v>
      </c>
      <c r="BE9">
        <f>COUNTIFS('ACTIVATED LEADS '!$H:$H,$B9,'ACTIVATED LEADS '!$D:$D,'PARTNERS SUMMARY'!BE$3)</f>
        <v>0</v>
      </c>
      <c r="BF9">
        <f>COUNTIFS('ACTIVATED LEADS '!$H:$H,$B9,'ACTIVATED LEADS '!$D:$D,'PARTNERS SUMMARY'!BF$3)</f>
        <v>0</v>
      </c>
      <c r="BG9">
        <f>COUNTIFS('ACTIVATED LEADS '!$H:$H,$B9,'ACTIVATED LEADS '!$D:$D,'PARTNERS SUMMARY'!BG$3)</f>
        <v>0</v>
      </c>
      <c r="BH9">
        <f>COUNTIFS('ACTIVATED LEADS '!$H:$H,$B9,'ACTIVATED LEADS '!$D:$D,'PARTNERS SUMMARY'!BH$3)</f>
        <v>2</v>
      </c>
      <c r="BI9">
        <f>COUNTIFS('ACTIVATED LEADS '!$H:$H,$B9,'ACTIVATED LEADS '!$D:$D,'PARTNERS SUMMARY'!BI$3)</f>
        <v>0</v>
      </c>
      <c r="BJ9">
        <f>COUNTIFS('ACTIVATED LEADS '!$H:$H,$B9,'ACTIVATED LEADS '!$D:$D,'PARTNERS SUMMARY'!BJ$3)</f>
        <v>0</v>
      </c>
      <c r="BK9">
        <f>COUNTIFS('ACTIVATED LEADS '!$H:$H,$B9,'ACTIVATED LEADS '!$D:$D,'PARTNERS SUMMARY'!BK$3)</f>
        <v>1</v>
      </c>
      <c r="BL9">
        <f>COUNTIFS('ACTIVATED LEADS '!$H:$H,$B9,'ACTIVATED LEADS '!$D:$D,'PARTNERS SUMMARY'!BL$3)</f>
        <v>0</v>
      </c>
      <c r="BM9">
        <f>COUNTIFS('ACTIVATED LEADS '!$H:$H,$B9,'ACTIVATED LEADS '!$D:$D,'PARTNERS SUMMARY'!BM$3)</f>
        <v>1</v>
      </c>
      <c r="BN9">
        <f>COUNTIFS('ACTIVATED LEADS '!$H:$H,$B9,'ACTIVATED LEADS '!$D:$D,'PARTNERS SUMMARY'!BN$3)</f>
        <v>0</v>
      </c>
      <c r="BO9">
        <f>COUNTIFS('ACTIVATED LEADS '!$H:$H,$B9,'ACTIVATED LEADS '!$D:$D,'PARTNERS SUMMARY'!BO$3)</f>
        <v>0</v>
      </c>
      <c r="BP9">
        <f>COUNTIFS('ACTIVATED LEADS '!$H:$H,$B9,'ACTIVATED LEADS '!$D:$D,'PARTNERS SUMMARY'!BP$3)</f>
        <v>2</v>
      </c>
      <c r="BQ9">
        <f>COUNTIFS('ACTIVATED LEADS '!$H:$H,$B9,'ACTIVATED LEADS '!$D:$D,'PARTNERS SUMMARY'!BQ$3)</f>
        <v>0</v>
      </c>
      <c r="BR9">
        <f>COUNTIFS('ACTIVATED LEADS '!$H:$H,$B9,'ACTIVATED LEADS '!$D:$D,'PARTNERS SUMMARY'!BR$3)</f>
        <v>0</v>
      </c>
      <c r="BS9">
        <f>COUNTIFS('ACTIVATED LEADS '!$H:$H,$B9,'ACTIVATED LEADS '!$D:$D,'PARTNERS SUMMARY'!BS$3)</f>
        <v>3</v>
      </c>
      <c r="BT9">
        <f>COUNTIFS('ACTIVATED LEADS '!$H:$H,$B9,'ACTIVATED LEADS '!$D:$D,'PARTNERS SUMMARY'!BT$3)</f>
        <v>2</v>
      </c>
      <c r="BU9">
        <f>COUNTIFS('ACTIVATED LEADS '!$H:$H,$B9,'ACTIVATED LEADS '!$D:$D,'PARTNERS SUMMARY'!BU$3)</f>
        <v>3</v>
      </c>
      <c r="BV9">
        <f>COUNTIFS('ACTIVATED LEADS '!$H:$H,$B9,'ACTIVATED LEADS '!$D:$D,'PARTNERS SUMMARY'!BV$3)</f>
        <v>1</v>
      </c>
      <c r="BW9">
        <f>COUNTIFS('ACTIVATED LEADS '!$H:$H,$B9,'ACTIVATED LEADS '!$D:$D,'PARTNERS SUMMARY'!BW$3)</f>
        <v>0</v>
      </c>
      <c r="BX9">
        <f>COUNTIFS('ACTIVATED LEADS '!$H:$H,$B9,'ACTIVATED LEADS '!$D:$D,'PARTNERS SUMMARY'!BX$3)</f>
        <v>0</v>
      </c>
      <c r="BY9">
        <f>COUNTIFS('ACTIVATED LEADS '!$H:$H,$B9,'ACTIVATED LEADS '!$D:$D,'PARTNERS SUMMARY'!BY$3)</f>
        <v>0</v>
      </c>
      <c r="BZ9">
        <f>COUNTIFS('ACTIVATED LEADS '!$H:$H,$B9,'ACTIVATED LEADS '!$D:$D,'PARTNERS SUMMARY'!BZ$3)</f>
        <v>0</v>
      </c>
      <c r="CA9">
        <f>COUNTIFS('ACTIVATED LEADS '!$H:$H,$B9,'ACTIVATED LEADS '!$D:$D,'PARTNERS SUMMARY'!CA$3)</f>
        <v>0</v>
      </c>
      <c r="CB9">
        <f>COUNTIFS('ACTIVATED LEADS '!$H:$H,$B9,'ACTIVATED LEADS '!$D:$D,'PARTNERS SUMMARY'!CB$3)</f>
        <v>2</v>
      </c>
      <c r="CC9">
        <f>COUNTIFS('ACTIVATED LEADS '!$H:$H,$B9,'ACTIVATED LEADS '!$D:$D,'PARTNERS SUMMARY'!CC$3)</f>
        <v>0</v>
      </c>
      <c r="CD9">
        <f>COUNTIFS('ACTIVATED LEADS '!$H:$H,$B9,'ACTIVATED LEADS '!$D:$D,'PARTNERS SUMMARY'!CD$3)</f>
        <v>0</v>
      </c>
      <c r="CE9">
        <f>COUNTIFS('ACTIVATED LEADS '!$H:$H,$B9,'ACTIVATED LEADS '!$D:$D,'PARTNERS SUMMARY'!CE$3)</f>
        <v>1</v>
      </c>
      <c r="CF9">
        <f>COUNTIFS('ACTIVATED LEADS '!$H:$H,$B9,'ACTIVATED LEADS '!$D:$D,'PARTNERS SUMMARY'!CF$3)</f>
        <v>0</v>
      </c>
      <c r="CG9">
        <f>COUNTIFS('ACTIVATED LEADS '!$H:$H,$B9,'ACTIVATED LEADS '!$D:$D,'PARTNERS SUMMARY'!CG$3)</f>
        <v>0</v>
      </c>
      <c r="CH9">
        <f>COUNTIFS('ACTIVATED LEADS '!$H:$H,$B9,'ACTIVATED LEADS '!$D:$D,'PARTNERS SUMMARY'!CH$3)</f>
        <v>0</v>
      </c>
      <c r="CI9">
        <f>COUNTIFS('ACTIVATED LEADS '!$H:$H,$B9,'ACTIVATED LEADS '!$D:$D,'PARTNERS SUMMARY'!CI$3)</f>
        <v>2</v>
      </c>
      <c r="CJ9">
        <f>COUNTIFS('ACTIVATED LEADS '!$H:$H,$B9,'ACTIVATED LEADS '!$D:$D,'PARTNERS SUMMARY'!CJ$3)</f>
        <v>2</v>
      </c>
      <c r="CK9">
        <f>COUNTIFS('ACTIVATED LEADS '!$H:$H,$B9,'ACTIVATED LEADS '!$D:$D,'PARTNERS SUMMARY'!CK$3)</f>
        <v>3</v>
      </c>
      <c r="CL9">
        <f>COUNTIFS('ACTIVATED LEADS '!$H:$H,$B9,'ACTIVATED LEADS '!$D:$D,'PARTNERS SUMMARY'!CL$3)</f>
        <v>1</v>
      </c>
      <c r="CM9">
        <f>COUNTIFS('ACTIVATED LEADS '!$H:$H,$B9,'ACTIVATED LEADS '!$D:$D,'PARTNERS SUMMARY'!CM$3)</f>
        <v>1</v>
      </c>
      <c r="CN9">
        <f>COUNTIFS('ACTIVATED LEADS '!$H:$H,$B9,'ACTIVATED LEADS '!$D:$D,'PARTNERS SUMMARY'!CN$3)</f>
        <v>2</v>
      </c>
      <c r="CO9">
        <f>COUNTIFS('ACTIVATED LEADS '!$H:$H,$B9,'ACTIVATED LEADS '!$D:$D,'PARTNERS SUMMARY'!CO$3)</f>
        <v>1</v>
      </c>
      <c r="CP9">
        <f>COUNTIFS('ACTIVATED LEADS '!$H:$H,$B9,'ACTIVATED LEADS '!$D:$D,'PARTNERS SUMMARY'!CP$3)</f>
        <v>0</v>
      </c>
      <c r="CQ9">
        <f>COUNTIFS('ACTIVATED LEADS '!$H:$H,$B9,'ACTIVATED LEADS '!$D:$D,'PARTNERS SUMMARY'!CQ$3)</f>
        <v>1</v>
      </c>
      <c r="CR9">
        <f>COUNTIFS('ACTIVATED LEADS '!$H:$H,$B9,'ACTIVATED LEADS '!$D:$D,'PARTNERS SUMMARY'!CR$3)</f>
        <v>1</v>
      </c>
      <c r="CS9">
        <f>COUNTIFS('ACTIVATED LEADS '!$H:$H,$B9,'ACTIVATED LEADS '!$D:$D,'PARTNERS SUMMARY'!CS$3)</f>
        <v>0</v>
      </c>
      <c r="CT9">
        <f>COUNTIFS('ACTIVATED LEADS '!$H:$H,$B9,'ACTIVATED LEADS '!$D:$D,'PARTNERS SUMMARY'!CT$3)</f>
        <v>2</v>
      </c>
      <c r="CU9">
        <f>COUNTIFS('ACTIVATED LEADS '!$H:$H,$B9,'ACTIVATED LEADS '!$D:$D,'PARTNERS SUMMARY'!CU$3)</f>
        <v>0</v>
      </c>
      <c r="CV9">
        <f>COUNTIFS('ACTIVATED LEADS '!$H:$H,$B9,'ACTIVATED LEADS '!$D:$D,'PARTNERS SUMMARY'!CV$3)</f>
        <v>0</v>
      </c>
      <c r="CW9">
        <f>COUNTIFS('ACTIVATED LEADS '!$H:$H,$B9,'ACTIVATED LEADS '!$D:$D,'PARTNERS SUMMARY'!CW$3)</f>
        <v>1</v>
      </c>
      <c r="CX9">
        <f>COUNTIFS('ACTIVATED LEADS '!$H:$H,$B9,'ACTIVATED LEADS '!$D:$D,'PARTNERS SUMMARY'!CX$3)</f>
        <v>2</v>
      </c>
      <c r="CY9">
        <f>COUNTIFS('ACTIVATED LEADS '!$H:$H,$B9,'ACTIVATED LEADS '!$D:$D,'PARTNERS SUMMARY'!CY$3)</f>
        <v>0</v>
      </c>
      <c r="CZ9">
        <f>COUNTIFS('ACTIVATED LEADS '!$H:$H,$B9,'ACTIVATED LEADS '!$D:$D,'PARTNERS SUMMARY'!CZ$3)</f>
        <v>1</v>
      </c>
      <c r="DA9">
        <f>COUNTIFS('ACTIVATED LEADS '!$H:$H,$B9,'ACTIVATED LEADS '!$D:$D,'PARTNERS SUMMARY'!DA$3)</f>
        <v>3</v>
      </c>
      <c r="DB9">
        <f>COUNTIFS('ACTIVATED LEADS '!$H:$H,$B9,'ACTIVATED LEADS '!$D:$D,'PARTNERS SUMMARY'!DB$3)</f>
        <v>0</v>
      </c>
      <c r="DC9">
        <f>COUNTIFS('ACTIVATED LEADS '!$H:$H,$B9,'ACTIVATED LEADS '!$D:$D,'PARTNERS SUMMARY'!DC$3)</f>
        <v>0</v>
      </c>
      <c r="DD9">
        <f>COUNTIFS('ACTIVATED LEADS '!$H:$H,$B9,'ACTIVATED LEADS '!$D:$D,'PARTNERS SUMMARY'!DD$3)</f>
        <v>1</v>
      </c>
      <c r="DE9">
        <f>COUNTIFS('ACTIVATED LEADS '!$H:$H,$B9,'ACTIVATED LEADS '!$D:$D,'PARTNERS SUMMARY'!DE$3)</f>
        <v>1</v>
      </c>
      <c r="DF9">
        <f>COUNTIFS('ACTIVATED LEADS '!$H:$H,$B9,'ACTIVATED LEADS '!$D:$D,'PARTNERS SUMMARY'!DF$3)</f>
        <v>1</v>
      </c>
      <c r="DG9">
        <f>COUNTIFS('ACTIVATED LEADS '!$H:$H,$B9,'ACTIVATED LEADS '!$D:$D,'PARTNERS SUMMARY'!DG$3)</f>
        <v>0</v>
      </c>
      <c r="DH9">
        <f>COUNTIFS('ACTIVATED LEADS '!$H:$H,$B9,'ACTIVATED LEADS '!$D:$D,'PARTNERS SUMMARY'!DH$3)</f>
        <v>1</v>
      </c>
      <c r="DI9">
        <f>COUNTIFS('ACTIVATED LEADS '!$H:$H,$B9,'ACTIVATED LEADS '!$D:$D,'PARTNERS SUMMARY'!DI$3)</f>
        <v>0</v>
      </c>
      <c r="DJ9">
        <f>COUNTIFS('ACTIVATED LEADS '!$H:$H,$B9,'ACTIVATED LEADS '!$D:$D,'PARTNERS SUMMARY'!DJ$3)</f>
        <v>1</v>
      </c>
      <c r="DK9">
        <f>COUNTIFS('ACTIVATED LEADS '!$H:$H,$B9,'ACTIVATED LEADS '!$D:$D,'PARTNERS SUMMARY'!DK$3)</f>
        <v>1</v>
      </c>
      <c r="DL9">
        <f>COUNTIFS('ACTIVATED LEADS '!$H:$H,$B9,'ACTIVATED LEADS '!$D:$D,'PARTNERS SUMMARY'!DL$3)</f>
        <v>0</v>
      </c>
      <c r="DM9">
        <f>COUNTIFS('ACTIVATED LEADS '!$H:$H,$B9,'ACTIVATED LEADS '!$D:$D,'PARTNERS SUMMARY'!DM$3)</f>
        <v>0</v>
      </c>
      <c r="DN9">
        <f>COUNTIFS('ACTIVATED LEADS '!$H:$H,$B9,'ACTIVATED LEADS '!$D:$D,'PARTNERS SUMMARY'!DN$3)</f>
        <v>1</v>
      </c>
      <c r="DO9">
        <f>COUNTIFS('ACTIVATED LEADS '!$H:$H,$B9,'ACTIVATED LEADS '!$D:$D,'PARTNERS SUMMARY'!DO$3)</f>
        <v>2</v>
      </c>
    </row>
    <row r="10" spans="1:155">
      <c r="A10" s="29" t="s">
        <v>1021</v>
      </c>
      <c r="B10" s="59" t="s">
        <v>1167</v>
      </c>
      <c r="C10" s="29">
        <v>100866403</v>
      </c>
      <c r="D10" s="29" t="s">
        <v>1470</v>
      </c>
      <c r="E10" s="29" t="s">
        <v>160</v>
      </c>
      <c r="F10" s="29" t="s">
        <v>982</v>
      </c>
      <c r="G10" s="17">
        <f>COUNTIF('SEPT DUMP '!$C:$C,'PARTNERS SUMMARY'!$B10)</f>
        <v>0</v>
      </c>
      <c r="H10" s="17">
        <f>COUNTIFS('SEPT DUMP '!$C:$C,'PARTNERS SUMMARY'!$B10,'SEPT DUMP '!$O:$O,"Confirmed")</f>
        <v>0</v>
      </c>
      <c r="I10" s="17">
        <f>COUNTIFS('SEPT DUMP '!$C:$C,'PARTNERS SUMMARY'!$B10,'SEPT DUMP '!$O:$O,"Rejected")</f>
        <v>0</v>
      </c>
      <c r="J10" s="17">
        <f>COUNTIFS('SEPT DUMP '!$C:$C,'PARTNERS SUMMARY'!$B10,'SEPT DUMP '!$O:$O,"Unreachable")</f>
        <v>0</v>
      </c>
      <c r="K10" s="17">
        <f>COUNTIFS('SEPT DUMP '!$C:$C,'PARTNERS SUMMARY'!$B10,'SEPT DUMP '!$O:$O,"Postponed(Update Y)")</f>
        <v>0</v>
      </c>
      <c r="L10" s="101">
        <f t="shared" si="6"/>
        <v>0</v>
      </c>
      <c r="M10" s="46">
        <f t="shared" si="7"/>
        <v>0</v>
      </c>
      <c r="N10" s="50"/>
      <c r="O10" s="47">
        <f>COUNTIF('OCT DUMP'!$D:$D,'PARTNERS SUMMARY'!$B10)</f>
        <v>49</v>
      </c>
      <c r="P10" s="17">
        <f>COUNTIFS('OCT DUMP'!$D:$D,'PARTNERS SUMMARY'!$B10,'OCT DUMP'!Q:Q,"Prospect")</f>
        <v>0</v>
      </c>
      <c r="Q10" s="17">
        <f>COUNTIFS('OCT DUMP'!$D:$D,'PARTNERS SUMMARY'!$B10,'OCT DUMP'!$Q:$Q,"Confirmed")</f>
        <v>37</v>
      </c>
      <c r="R10" s="17">
        <f>COUNTIFS('OCT DUMP'!$D:$D,'PARTNERS SUMMARY'!$B10,'OCT DUMP'!$Q:$Q,"Rejected")</f>
        <v>6</v>
      </c>
      <c r="S10" s="17">
        <f>COUNTIFS('OCT DUMP'!$D:$D,'PARTNERS SUMMARY'!$B10,'OCT DUMP'!$Q:$Q,"Unreachable")</f>
        <v>6</v>
      </c>
      <c r="T10" s="17">
        <f>COUNTIFS('OCT DUMP'!$D:$D,'PARTNERS SUMMARY'!$B10,'OCT DUMP'!$Q:$Q,"Postponed(Update Y)")</f>
        <v>0</v>
      </c>
      <c r="U10" s="17">
        <f t="shared" si="8"/>
        <v>21</v>
      </c>
      <c r="V10" s="18">
        <f t="shared" si="9"/>
        <v>0.42857142857142855</v>
      </c>
      <c r="W10" s="52"/>
      <c r="X10" s="47">
        <f>COUNTIF('NOV DUMP'!C:C,'PARTNERS SUMMARY'!$B10)</f>
        <v>75</v>
      </c>
      <c r="Y10" s="17">
        <f>COUNTIFS('NOV DUMP'!$C:$C,'PARTNERS SUMMARY'!$B10,'NOV DUMP'!$S:$S,"Prospect")</f>
        <v>1</v>
      </c>
      <c r="Z10" s="17">
        <f>COUNTIFS('NOV DUMP'!$C:$C,'PARTNERS SUMMARY'!$B10,'NOV DUMP'!$S:$S,"Confirmed")</f>
        <v>16</v>
      </c>
      <c r="AA10" s="17">
        <f>COUNTIFS('NOV DUMP'!$C:$C,'PARTNERS SUMMARY'!$B10,'NOV DUMP'!$S:$S,"Rejected")</f>
        <v>3</v>
      </c>
      <c r="AB10" s="17">
        <f>COUNTIFS('NOV DUMP'!$C:$C,'PARTNERS SUMMARY'!$B10,'NOV DUMP'!$S:$S,"Unreachable")</f>
        <v>0</v>
      </c>
      <c r="AC10" s="17">
        <f>COUNTIFS('NOV DUMP'!$C:$C,'PARTNERS SUMMARY'!$B10,'NOV DUMP'!$S:$S,"Postponed(Update Y)")</f>
        <v>0</v>
      </c>
      <c r="AD10" s="17">
        <f t="shared" si="10"/>
        <v>47</v>
      </c>
      <c r="AE10" s="100">
        <f>COUNTIFS('ACTIVATED LEADS '!$H:$H,'PARTNERS SUMMARY'!$B10,'ACTIVATED LEADS '!$K:$K,'PARTNERS SUMMARY'!$AE$2,'ACTIVATED LEADS '!$C:$C,"16")</f>
        <v>46</v>
      </c>
      <c r="AF10" s="18">
        <f t="shared" si="11"/>
        <v>0.62666666666666671</v>
      </c>
      <c r="AH10">
        <f>COUNTIFS('ACTIVATED LEADS '!$H:$H,$B10,'ACTIVATED LEADS '!$D:$D,'PARTNERS SUMMARY'!AH$3)</f>
        <v>0</v>
      </c>
      <c r="AI10">
        <f>COUNTIFS('ACTIVATED LEADS '!$H:$H,$B10,'ACTIVATED LEADS '!$D:$D,'PARTNERS SUMMARY'!AI$3)</f>
        <v>0</v>
      </c>
      <c r="AJ10">
        <f>COUNTIFS('ACTIVATED LEADS '!$H:$H,$B10,'ACTIVATED LEADS '!$D:$D,'PARTNERS SUMMARY'!AJ$3)</f>
        <v>0</v>
      </c>
      <c r="AK10">
        <f>COUNTIFS('ACTIVATED LEADS '!$H:$H,$B10,'ACTIVATED LEADS '!$D:$D,'PARTNERS SUMMARY'!AK$3)</f>
        <v>0</v>
      </c>
      <c r="AL10">
        <f>COUNTIFS('ACTIVATED LEADS '!$H:$H,$B10,'ACTIVATED LEADS '!$D:$D,'PARTNERS SUMMARY'!AL$3)</f>
        <v>0</v>
      </c>
      <c r="AM10">
        <f>COUNTIFS('ACTIVATED LEADS '!$H:$H,$B10,'ACTIVATED LEADS '!$D:$D,'PARTNERS SUMMARY'!AM$3)</f>
        <v>0</v>
      </c>
      <c r="AN10">
        <f>COUNTIFS('ACTIVATED LEADS '!$H:$H,$B10,'ACTIVATED LEADS '!$D:$D,'PARTNERS SUMMARY'!AN$3)</f>
        <v>0</v>
      </c>
      <c r="AO10">
        <f>COUNTIFS('ACTIVATED LEADS '!$H:$H,$B10,'ACTIVATED LEADS '!$D:$D,'PARTNERS SUMMARY'!AO$3)</f>
        <v>0</v>
      </c>
      <c r="AP10">
        <f>COUNTIFS('ACTIVATED LEADS '!$H:$H,$B10,'ACTIVATED LEADS '!$D:$D,'PARTNERS SUMMARY'!AP$3)</f>
        <v>0</v>
      </c>
      <c r="AQ10">
        <f>COUNTIFS('ACTIVATED LEADS '!$H:$H,$B10,'ACTIVATED LEADS '!$D:$D,'PARTNERS SUMMARY'!AQ$3)</f>
        <v>0</v>
      </c>
      <c r="AR10">
        <f>COUNTIFS('ACTIVATED LEADS '!$H:$H,$B10,'ACTIVATED LEADS '!$D:$D,'PARTNERS SUMMARY'!AR$3)</f>
        <v>0</v>
      </c>
      <c r="AS10">
        <f>COUNTIFS('ACTIVATED LEADS '!$H:$H,$B10,'ACTIVATED LEADS '!$D:$D,'PARTNERS SUMMARY'!AS$3)</f>
        <v>0</v>
      </c>
      <c r="AT10">
        <f>COUNTIFS('ACTIVATED LEADS '!$H:$H,$B10,'ACTIVATED LEADS '!$D:$D,'PARTNERS SUMMARY'!AT$3)</f>
        <v>0</v>
      </c>
      <c r="AU10">
        <f>COUNTIFS('ACTIVATED LEADS '!$H:$H,$B10,'ACTIVATED LEADS '!$D:$D,'PARTNERS SUMMARY'!AU$3)</f>
        <v>0</v>
      </c>
      <c r="AV10">
        <f>COUNTIFS('ACTIVATED LEADS '!$H:$H,$B10,'ACTIVATED LEADS '!$D:$D,'PARTNERS SUMMARY'!AV$3)</f>
        <v>0</v>
      </c>
      <c r="AW10">
        <f>COUNTIFS('ACTIVATED LEADS '!$H:$H,$B10,'ACTIVATED LEADS '!$D:$D,'PARTNERS SUMMARY'!AW$3)</f>
        <v>0</v>
      </c>
      <c r="AX10">
        <f>COUNTIFS('ACTIVATED LEADS '!$H:$H,$B10,'ACTIVATED LEADS '!$D:$D,'PARTNERS SUMMARY'!AX$3)</f>
        <v>0</v>
      </c>
      <c r="AY10">
        <f>COUNTIFS('ACTIVATED LEADS '!$H:$H,$B10,'ACTIVATED LEADS '!$D:$D,'PARTNERS SUMMARY'!AY$3)</f>
        <v>0</v>
      </c>
      <c r="AZ10">
        <f>COUNTIFS('ACTIVATED LEADS '!$H:$H,$B10,'ACTIVATED LEADS '!$D:$D,'PARTNERS SUMMARY'!AZ$3)</f>
        <v>0</v>
      </c>
      <c r="BA10">
        <f>COUNTIFS('ACTIVATED LEADS '!$H:$H,$B10,'ACTIVATED LEADS '!$D:$D,'PARTNERS SUMMARY'!BA$3)</f>
        <v>0</v>
      </c>
      <c r="BB10">
        <f>COUNTIFS('ACTIVATED LEADS '!$H:$H,$B10,'ACTIVATED LEADS '!$D:$D,'PARTNERS SUMMARY'!BB$3)</f>
        <v>0</v>
      </c>
      <c r="BC10">
        <f>COUNTIFS('ACTIVATED LEADS '!$H:$H,$B10,'ACTIVATED LEADS '!$D:$D,'PARTNERS SUMMARY'!BC$3)</f>
        <v>0</v>
      </c>
      <c r="BD10">
        <f>COUNTIFS('ACTIVATED LEADS '!$H:$H,$B10,'ACTIVATED LEADS '!$D:$D,'PARTNERS SUMMARY'!BD$3)</f>
        <v>0</v>
      </c>
      <c r="BE10">
        <f>COUNTIFS('ACTIVATED LEADS '!$H:$H,$B10,'ACTIVATED LEADS '!$D:$D,'PARTNERS SUMMARY'!BE$3)</f>
        <v>0</v>
      </c>
      <c r="BF10">
        <f>COUNTIFS('ACTIVATED LEADS '!$H:$H,$B10,'ACTIVATED LEADS '!$D:$D,'PARTNERS SUMMARY'!BF$3)</f>
        <v>0</v>
      </c>
      <c r="BG10">
        <f>COUNTIFS('ACTIVATED LEADS '!$H:$H,$B10,'ACTIVATED LEADS '!$D:$D,'PARTNERS SUMMARY'!BG$3)</f>
        <v>0</v>
      </c>
      <c r="BH10">
        <f>COUNTIFS('ACTIVATED LEADS '!$H:$H,$B10,'ACTIVATED LEADS '!$D:$D,'PARTNERS SUMMARY'!BH$3)</f>
        <v>0</v>
      </c>
      <c r="BI10">
        <f>COUNTIFS('ACTIVATED LEADS '!$H:$H,$B10,'ACTIVATED LEADS '!$D:$D,'PARTNERS SUMMARY'!BI$3)</f>
        <v>0</v>
      </c>
      <c r="BJ10">
        <f>COUNTIFS('ACTIVATED LEADS '!$H:$H,$B10,'ACTIVATED LEADS '!$D:$D,'PARTNERS SUMMARY'!BJ$3)</f>
        <v>0</v>
      </c>
      <c r="BK10">
        <f>COUNTIFS('ACTIVATED LEADS '!$H:$H,$B10,'ACTIVATED LEADS '!$D:$D,'PARTNERS SUMMARY'!BK$3)</f>
        <v>0</v>
      </c>
      <c r="BL10">
        <f>COUNTIFS('ACTIVATED LEADS '!$H:$H,$B10,'ACTIVATED LEADS '!$D:$D,'PARTNERS SUMMARY'!BL$3)</f>
        <v>0</v>
      </c>
      <c r="BM10">
        <f>COUNTIFS('ACTIVATED LEADS '!$H:$H,$B10,'ACTIVATED LEADS '!$D:$D,'PARTNERS SUMMARY'!BM$3)</f>
        <v>0</v>
      </c>
      <c r="BN10">
        <f>COUNTIFS('ACTIVATED LEADS '!$H:$H,$B10,'ACTIVATED LEADS '!$D:$D,'PARTNERS SUMMARY'!BN$3)</f>
        <v>1</v>
      </c>
      <c r="BO10">
        <f>COUNTIFS('ACTIVATED LEADS '!$H:$H,$B10,'ACTIVATED LEADS '!$D:$D,'PARTNERS SUMMARY'!BO$3)</f>
        <v>0</v>
      </c>
      <c r="BP10">
        <f>COUNTIFS('ACTIVATED LEADS '!$H:$H,$B10,'ACTIVATED LEADS '!$D:$D,'PARTNERS SUMMARY'!BP$3)</f>
        <v>0</v>
      </c>
      <c r="BQ10">
        <f>COUNTIFS('ACTIVATED LEADS '!$H:$H,$B10,'ACTIVATED LEADS '!$D:$D,'PARTNERS SUMMARY'!BQ$3)</f>
        <v>1</v>
      </c>
      <c r="BR10">
        <f>COUNTIFS('ACTIVATED LEADS '!$H:$H,$B10,'ACTIVATED LEADS '!$D:$D,'PARTNERS SUMMARY'!BR$3)</f>
        <v>0</v>
      </c>
      <c r="BS10">
        <f>COUNTIFS('ACTIVATED LEADS '!$H:$H,$B10,'ACTIVATED LEADS '!$D:$D,'PARTNERS SUMMARY'!BS$3)</f>
        <v>0</v>
      </c>
      <c r="BT10">
        <f>COUNTIFS('ACTIVATED LEADS '!$H:$H,$B10,'ACTIVATED LEADS '!$D:$D,'PARTNERS SUMMARY'!BT$3)</f>
        <v>0</v>
      </c>
      <c r="BU10">
        <f>COUNTIFS('ACTIVATED LEADS '!$H:$H,$B10,'ACTIVATED LEADS '!$D:$D,'PARTNERS SUMMARY'!BU$3)</f>
        <v>0</v>
      </c>
      <c r="BV10">
        <f>COUNTIFS('ACTIVATED LEADS '!$H:$H,$B10,'ACTIVATED LEADS '!$D:$D,'PARTNERS SUMMARY'!BV$3)</f>
        <v>0</v>
      </c>
      <c r="BW10">
        <f>COUNTIFS('ACTIVATED LEADS '!$H:$H,$B10,'ACTIVATED LEADS '!$D:$D,'PARTNERS SUMMARY'!BW$3)</f>
        <v>2</v>
      </c>
      <c r="BX10">
        <f>COUNTIFS('ACTIVATED LEADS '!$H:$H,$B10,'ACTIVATED LEADS '!$D:$D,'PARTNERS SUMMARY'!BX$3)</f>
        <v>0</v>
      </c>
      <c r="BY10">
        <f>COUNTIFS('ACTIVATED LEADS '!$H:$H,$B10,'ACTIVATED LEADS '!$D:$D,'PARTNERS SUMMARY'!BY$3)</f>
        <v>1</v>
      </c>
      <c r="BZ10">
        <f>COUNTIFS('ACTIVATED LEADS '!$H:$H,$B10,'ACTIVATED LEADS '!$D:$D,'PARTNERS SUMMARY'!BZ$3)</f>
        <v>1</v>
      </c>
      <c r="CA10">
        <f>COUNTIFS('ACTIVATED LEADS '!$H:$H,$B10,'ACTIVATED LEADS '!$D:$D,'PARTNERS SUMMARY'!CA$3)</f>
        <v>0</v>
      </c>
      <c r="CB10">
        <f>COUNTIFS('ACTIVATED LEADS '!$H:$H,$B10,'ACTIVATED LEADS '!$D:$D,'PARTNERS SUMMARY'!CB$3)</f>
        <v>0</v>
      </c>
      <c r="CC10">
        <f>COUNTIFS('ACTIVATED LEADS '!$H:$H,$B10,'ACTIVATED LEADS '!$D:$D,'PARTNERS SUMMARY'!CC$3)</f>
        <v>1</v>
      </c>
      <c r="CD10">
        <f>COUNTIFS('ACTIVATED LEADS '!$H:$H,$B10,'ACTIVATED LEADS '!$D:$D,'PARTNERS SUMMARY'!CD$3)</f>
        <v>0</v>
      </c>
      <c r="CE10">
        <f>COUNTIFS('ACTIVATED LEADS '!$H:$H,$B10,'ACTIVATED LEADS '!$D:$D,'PARTNERS SUMMARY'!CE$3)</f>
        <v>0</v>
      </c>
      <c r="CF10">
        <f>COUNTIFS('ACTIVATED LEADS '!$H:$H,$B10,'ACTIVATED LEADS '!$D:$D,'PARTNERS SUMMARY'!CF$3)</f>
        <v>0</v>
      </c>
      <c r="CG10">
        <f>COUNTIFS('ACTIVATED LEADS '!$H:$H,$B10,'ACTIVATED LEADS '!$D:$D,'PARTNERS SUMMARY'!CG$3)</f>
        <v>0</v>
      </c>
      <c r="CH10">
        <f>COUNTIFS('ACTIVATED LEADS '!$H:$H,$B10,'ACTIVATED LEADS '!$D:$D,'PARTNERS SUMMARY'!CH$3)</f>
        <v>0</v>
      </c>
      <c r="CI10">
        <f>COUNTIFS('ACTIVATED LEADS '!$H:$H,$B10,'ACTIVATED LEADS '!$D:$D,'PARTNERS SUMMARY'!CI$3)</f>
        <v>1</v>
      </c>
      <c r="CJ10">
        <f>COUNTIFS('ACTIVATED LEADS '!$H:$H,$B10,'ACTIVATED LEADS '!$D:$D,'PARTNERS SUMMARY'!CJ$3)</f>
        <v>1</v>
      </c>
      <c r="CK10">
        <f>COUNTIFS('ACTIVATED LEADS '!$H:$H,$B10,'ACTIVATED LEADS '!$D:$D,'PARTNERS SUMMARY'!CK$3)</f>
        <v>0</v>
      </c>
      <c r="CL10">
        <f>COUNTIFS('ACTIVATED LEADS '!$H:$H,$B10,'ACTIVATED LEADS '!$D:$D,'PARTNERS SUMMARY'!CL$3)</f>
        <v>1</v>
      </c>
      <c r="CM10">
        <f>COUNTIFS('ACTIVATED LEADS '!$H:$H,$B10,'ACTIVATED LEADS '!$D:$D,'PARTNERS SUMMARY'!CM$3)</f>
        <v>1</v>
      </c>
      <c r="CN10">
        <f>COUNTIFS('ACTIVATED LEADS '!$H:$H,$B10,'ACTIVATED LEADS '!$D:$D,'PARTNERS SUMMARY'!CN$3)</f>
        <v>6</v>
      </c>
      <c r="CO10">
        <f>COUNTIFS('ACTIVATED LEADS '!$H:$H,$B10,'ACTIVATED LEADS '!$D:$D,'PARTNERS SUMMARY'!CO$3)</f>
        <v>4</v>
      </c>
      <c r="CP10">
        <f>COUNTIFS('ACTIVATED LEADS '!$H:$H,$B10,'ACTIVATED LEADS '!$D:$D,'PARTNERS SUMMARY'!CP$3)</f>
        <v>0</v>
      </c>
      <c r="CQ10">
        <f>COUNTIFS('ACTIVATED LEADS '!$H:$H,$B10,'ACTIVATED LEADS '!$D:$D,'PARTNERS SUMMARY'!CQ$3)</f>
        <v>4</v>
      </c>
      <c r="CR10">
        <f>COUNTIFS('ACTIVATED LEADS '!$H:$H,$B10,'ACTIVATED LEADS '!$D:$D,'PARTNERS SUMMARY'!CR$3)</f>
        <v>3</v>
      </c>
      <c r="CS10">
        <f>COUNTIFS('ACTIVATED LEADS '!$H:$H,$B10,'ACTIVATED LEADS '!$D:$D,'PARTNERS SUMMARY'!CS$3)</f>
        <v>2</v>
      </c>
      <c r="CT10">
        <f>COUNTIFS('ACTIVATED LEADS '!$H:$H,$B10,'ACTIVATED LEADS '!$D:$D,'PARTNERS SUMMARY'!CT$3)</f>
        <v>6</v>
      </c>
      <c r="CU10">
        <f>COUNTIFS('ACTIVATED LEADS '!$H:$H,$B10,'ACTIVATED LEADS '!$D:$D,'PARTNERS SUMMARY'!CU$3)</f>
        <v>1</v>
      </c>
      <c r="CV10">
        <f>COUNTIFS('ACTIVATED LEADS '!$H:$H,$B10,'ACTIVATED LEADS '!$D:$D,'PARTNERS SUMMARY'!CV$3)</f>
        <v>0</v>
      </c>
      <c r="CW10">
        <f>COUNTIFS('ACTIVATED LEADS '!$H:$H,$B10,'ACTIVATED LEADS '!$D:$D,'PARTNERS SUMMARY'!CW$3)</f>
        <v>2</v>
      </c>
      <c r="CX10">
        <f>COUNTIFS('ACTIVATED LEADS '!$H:$H,$B10,'ACTIVATED LEADS '!$D:$D,'PARTNERS SUMMARY'!CX$3)</f>
        <v>1</v>
      </c>
      <c r="CY10">
        <f>COUNTIFS('ACTIVATED LEADS '!$H:$H,$B10,'ACTIVATED LEADS '!$D:$D,'PARTNERS SUMMARY'!CY$3)</f>
        <v>0</v>
      </c>
      <c r="CZ10">
        <f>COUNTIFS('ACTIVATED LEADS '!$H:$H,$B10,'ACTIVATED LEADS '!$D:$D,'PARTNERS SUMMARY'!CZ$3)</f>
        <v>5</v>
      </c>
      <c r="DA10">
        <f>COUNTIFS('ACTIVATED LEADS '!$H:$H,$B10,'ACTIVATED LEADS '!$D:$D,'PARTNERS SUMMARY'!DA$3)</f>
        <v>0</v>
      </c>
      <c r="DB10">
        <f>COUNTIFS('ACTIVATED LEADS '!$H:$H,$B10,'ACTIVATED LEADS '!$D:$D,'PARTNERS SUMMARY'!DB$3)</f>
        <v>3</v>
      </c>
      <c r="DC10">
        <f>COUNTIFS('ACTIVATED LEADS '!$H:$H,$B10,'ACTIVATED LEADS '!$D:$D,'PARTNERS SUMMARY'!DC$3)</f>
        <v>1</v>
      </c>
      <c r="DD10">
        <f>COUNTIFS('ACTIVATED LEADS '!$H:$H,$B10,'ACTIVATED LEADS '!$D:$D,'PARTNERS SUMMARY'!DD$3)</f>
        <v>0</v>
      </c>
      <c r="DE10">
        <f>COUNTIFS('ACTIVATED LEADS '!$H:$H,$B10,'ACTIVATED LEADS '!$D:$D,'PARTNERS SUMMARY'!DE$3)</f>
        <v>1</v>
      </c>
      <c r="DF10">
        <f>COUNTIFS('ACTIVATED LEADS '!$H:$H,$B10,'ACTIVATED LEADS '!$D:$D,'PARTNERS SUMMARY'!DF$3)</f>
        <v>0</v>
      </c>
      <c r="DG10">
        <f>COUNTIFS('ACTIVATED LEADS '!$H:$H,$B10,'ACTIVATED LEADS '!$D:$D,'PARTNERS SUMMARY'!DG$3)</f>
        <v>4</v>
      </c>
      <c r="DH10">
        <f>COUNTIFS('ACTIVATED LEADS '!$H:$H,$B10,'ACTIVATED LEADS '!$D:$D,'PARTNERS SUMMARY'!DH$3)</f>
        <v>3</v>
      </c>
      <c r="DI10">
        <f>COUNTIFS('ACTIVATED LEADS '!$H:$H,$B10,'ACTIVATED LEADS '!$D:$D,'PARTNERS SUMMARY'!DI$3)</f>
        <v>2</v>
      </c>
      <c r="DJ10">
        <f>COUNTIFS('ACTIVATED LEADS '!$H:$H,$B10,'ACTIVATED LEADS '!$D:$D,'PARTNERS SUMMARY'!DJ$3)</f>
        <v>1</v>
      </c>
      <c r="DK10">
        <f>COUNTIFS('ACTIVATED LEADS '!$H:$H,$B10,'ACTIVATED LEADS '!$D:$D,'PARTNERS SUMMARY'!DK$3)</f>
        <v>2</v>
      </c>
      <c r="DL10">
        <f>COUNTIFS('ACTIVATED LEADS '!$H:$H,$B10,'ACTIVATED LEADS '!$D:$D,'PARTNERS SUMMARY'!DL$3)</f>
        <v>0</v>
      </c>
      <c r="DM10">
        <f>COUNTIFS('ACTIVATED LEADS '!$H:$H,$B10,'ACTIVATED LEADS '!$D:$D,'PARTNERS SUMMARY'!DM$3)</f>
        <v>5</v>
      </c>
      <c r="DN10">
        <f>COUNTIFS('ACTIVATED LEADS '!$H:$H,$B10,'ACTIVATED LEADS '!$D:$D,'PARTNERS SUMMARY'!DN$3)</f>
        <v>1</v>
      </c>
      <c r="DO10">
        <f>COUNTIFS('ACTIVATED LEADS '!$H:$H,$B10,'ACTIVATED LEADS '!$D:$D,'PARTNERS SUMMARY'!DO$3)</f>
        <v>0</v>
      </c>
    </row>
    <row r="11" spans="1:155">
      <c r="A11" s="29" t="s">
        <v>1077</v>
      </c>
      <c r="B11" s="59" t="s">
        <v>1169</v>
      </c>
      <c r="C11" s="29">
        <v>103505274</v>
      </c>
      <c r="D11" s="29" t="s">
        <v>1583</v>
      </c>
      <c r="E11" s="29" t="s">
        <v>1274</v>
      </c>
      <c r="F11" s="29" t="s">
        <v>37</v>
      </c>
      <c r="G11" s="17">
        <f>COUNTIF('SEPT DUMP '!$C:$C,'PARTNERS SUMMARY'!$B11)</f>
        <v>0</v>
      </c>
      <c r="H11" s="17">
        <f>COUNTIFS('SEPT DUMP '!$C:$C,'PARTNERS SUMMARY'!$B11,'SEPT DUMP '!$O:$O,"Confirmed")</f>
        <v>0</v>
      </c>
      <c r="I11" s="17">
        <f>COUNTIFS('SEPT DUMP '!$C:$C,'PARTNERS SUMMARY'!$B11,'SEPT DUMP '!$O:$O,"Rejected")</f>
        <v>0</v>
      </c>
      <c r="J11" s="17">
        <f>COUNTIFS('SEPT DUMP '!$C:$C,'PARTNERS SUMMARY'!$B11,'SEPT DUMP '!$O:$O,"Unreachable")</f>
        <v>0</v>
      </c>
      <c r="K11" s="17">
        <f>COUNTIFS('SEPT DUMP '!$C:$C,'PARTNERS SUMMARY'!$B11,'SEPT DUMP '!$O:$O,"Postponed(Update Y)")</f>
        <v>0</v>
      </c>
      <c r="L11" s="101">
        <f t="shared" si="6"/>
        <v>0</v>
      </c>
      <c r="M11" s="46">
        <f t="shared" si="7"/>
        <v>0</v>
      </c>
      <c r="N11" s="50"/>
      <c r="O11" s="47">
        <f>COUNTIF('OCT DUMP'!$D:$D,'PARTNERS SUMMARY'!$B11)</f>
        <v>3</v>
      </c>
      <c r="P11" s="17">
        <f>COUNTIFS('OCT DUMP'!$D:$D,'PARTNERS SUMMARY'!$B11,'OCT DUMP'!Q:Q,"Prospect")</f>
        <v>0</v>
      </c>
      <c r="Q11" s="17">
        <f>COUNTIFS('OCT DUMP'!$D:$D,'PARTNERS SUMMARY'!$B11,'OCT DUMP'!$Q:$Q,"Confirmed")</f>
        <v>2</v>
      </c>
      <c r="R11" s="17">
        <f>COUNTIFS('OCT DUMP'!$D:$D,'PARTNERS SUMMARY'!$B11,'OCT DUMP'!$Q:$Q,"Rejected")</f>
        <v>0</v>
      </c>
      <c r="S11" s="17">
        <f>COUNTIFS('OCT DUMP'!$D:$D,'PARTNERS SUMMARY'!$B11,'OCT DUMP'!$Q:$Q,"Unreachable")</f>
        <v>1</v>
      </c>
      <c r="T11" s="17">
        <f>COUNTIFS('OCT DUMP'!$D:$D,'PARTNERS SUMMARY'!$B11,'OCT DUMP'!$Q:$Q,"Postponed(Update Y)")</f>
        <v>0</v>
      </c>
      <c r="U11" s="17">
        <f t="shared" si="8"/>
        <v>1</v>
      </c>
      <c r="V11" s="18">
        <f t="shared" si="9"/>
        <v>0.33333333333333331</v>
      </c>
      <c r="W11" s="52"/>
      <c r="X11" s="47">
        <f>COUNTIF('NOV DUMP'!C:C,'PARTNERS SUMMARY'!$B11)</f>
        <v>0</v>
      </c>
      <c r="Y11" s="17">
        <f>COUNTIFS('NOV DUMP'!$C:$C,'PARTNERS SUMMARY'!$B11,'NOV DUMP'!$S:$S,"Prospect")</f>
        <v>0</v>
      </c>
      <c r="Z11" s="17">
        <f>COUNTIFS('NOV DUMP'!$C:$C,'PARTNERS SUMMARY'!$B11,'NOV DUMP'!$S:$S,"Confirmed")</f>
        <v>0</v>
      </c>
      <c r="AA11" s="17">
        <f>COUNTIFS('NOV DUMP'!$C:$C,'PARTNERS SUMMARY'!$B11,'NOV DUMP'!$S:$S,"Rejected")</f>
        <v>0</v>
      </c>
      <c r="AB11" s="17">
        <f>COUNTIFS('NOV DUMP'!$C:$C,'PARTNERS SUMMARY'!$B11,'NOV DUMP'!$S:$S,"Unreachable")</f>
        <v>0</v>
      </c>
      <c r="AC11" s="17">
        <f>COUNTIFS('NOV DUMP'!$C:$C,'PARTNERS SUMMARY'!$B11,'NOV DUMP'!$S:$S,"Postponed(Update Y)")</f>
        <v>0</v>
      </c>
      <c r="AD11" s="17">
        <f t="shared" si="10"/>
        <v>0</v>
      </c>
      <c r="AE11" s="100">
        <f>COUNTIFS('ACTIVATED LEADS '!$H:$H,'PARTNERS SUMMARY'!$B11,'ACTIVATED LEADS '!$K:$K,'PARTNERS SUMMARY'!$AE$2,'ACTIVATED LEADS '!$C:$C,"16")</f>
        <v>0</v>
      </c>
      <c r="AF11" s="18">
        <f t="shared" si="11"/>
        <v>0</v>
      </c>
      <c r="AH11">
        <f>COUNTIFS('ACTIVATED LEADS '!$H:$H,$B11,'ACTIVATED LEADS '!$D:$D,'PARTNERS SUMMARY'!AH$3)</f>
        <v>0</v>
      </c>
      <c r="AI11">
        <f>COUNTIFS('ACTIVATED LEADS '!$H:$H,$B11,'ACTIVATED LEADS '!$D:$D,'PARTNERS SUMMARY'!AI$3)</f>
        <v>0</v>
      </c>
      <c r="AJ11">
        <f>COUNTIFS('ACTIVATED LEADS '!$H:$H,$B11,'ACTIVATED LEADS '!$D:$D,'PARTNERS SUMMARY'!AJ$3)</f>
        <v>0</v>
      </c>
      <c r="AK11">
        <f>COUNTIFS('ACTIVATED LEADS '!$H:$H,$B11,'ACTIVATED LEADS '!$D:$D,'PARTNERS SUMMARY'!AK$3)</f>
        <v>0</v>
      </c>
      <c r="AL11">
        <f>COUNTIFS('ACTIVATED LEADS '!$H:$H,$B11,'ACTIVATED LEADS '!$D:$D,'PARTNERS SUMMARY'!AL$3)</f>
        <v>0</v>
      </c>
      <c r="AM11">
        <f>COUNTIFS('ACTIVATED LEADS '!$H:$H,$B11,'ACTIVATED LEADS '!$D:$D,'PARTNERS SUMMARY'!AM$3)</f>
        <v>0</v>
      </c>
      <c r="AN11">
        <f>COUNTIFS('ACTIVATED LEADS '!$H:$H,$B11,'ACTIVATED LEADS '!$D:$D,'PARTNERS SUMMARY'!AN$3)</f>
        <v>0</v>
      </c>
      <c r="AO11">
        <f>COUNTIFS('ACTIVATED LEADS '!$H:$H,$B11,'ACTIVATED LEADS '!$D:$D,'PARTNERS SUMMARY'!AO$3)</f>
        <v>0</v>
      </c>
      <c r="AP11">
        <f>COUNTIFS('ACTIVATED LEADS '!$H:$H,$B11,'ACTIVATED LEADS '!$D:$D,'PARTNERS SUMMARY'!AP$3)</f>
        <v>0</v>
      </c>
      <c r="AQ11">
        <f>COUNTIFS('ACTIVATED LEADS '!$H:$H,$B11,'ACTIVATED LEADS '!$D:$D,'PARTNERS SUMMARY'!AQ$3)</f>
        <v>0</v>
      </c>
      <c r="AR11">
        <f>COUNTIFS('ACTIVATED LEADS '!$H:$H,$B11,'ACTIVATED LEADS '!$D:$D,'PARTNERS SUMMARY'!AR$3)</f>
        <v>0</v>
      </c>
      <c r="AS11">
        <f>COUNTIFS('ACTIVATED LEADS '!$H:$H,$B11,'ACTIVATED LEADS '!$D:$D,'PARTNERS SUMMARY'!AS$3)</f>
        <v>0</v>
      </c>
      <c r="AT11">
        <f>COUNTIFS('ACTIVATED LEADS '!$H:$H,$B11,'ACTIVATED LEADS '!$D:$D,'PARTNERS SUMMARY'!AT$3)</f>
        <v>0</v>
      </c>
      <c r="AU11">
        <f>COUNTIFS('ACTIVATED LEADS '!$H:$H,$B11,'ACTIVATED LEADS '!$D:$D,'PARTNERS SUMMARY'!AU$3)</f>
        <v>0</v>
      </c>
      <c r="AV11">
        <f>COUNTIFS('ACTIVATED LEADS '!$H:$H,$B11,'ACTIVATED LEADS '!$D:$D,'PARTNERS SUMMARY'!AV$3)</f>
        <v>0</v>
      </c>
      <c r="AW11">
        <f>COUNTIFS('ACTIVATED LEADS '!$H:$H,$B11,'ACTIVATED LEADS '!$D:$D,'PARTNERS SUMMARY'!AW$3)</f>
        <v>0</v>
      </c>
      <c r="AX11">
        <f>COUNTIFS('ACTIVATED LEADS '!$H:$H,$B11,'ACTIVATED LEADS '!$D:$D,'PARTNERS SUMMARY'!AX$3)</f>
        <v>0</v>
      </c>
      <c r="AY11">
        <f>COUNTIFS('ACTIVATED LEADS '!$H:$H,$B11,'ACTIVATED LEADS '!$D:$D,'PARTNERS SUMMARY'!AY$3)</f>
        <v>0</v>
      </c>
      <c r="AZ11">
        <f>COUNTIFS('ACTIVATED LEADS '!$H:$H,$B11,'ACTIVATED LEADS '!$D:$D,'PARTNERS SUMMARY'!AZ$3)</f>
        <v>0</v>
      </c>
      <c r="BA11">
        <f>COUNTIFS('ACTIVATED LEADS '!$H:$H,$B11,'ACTIVATED LEADS '!$D:$D,'PARTNERS SUMMARY'!BA$3)</f>
        <v>0</v>
      </c>
      <c r="BB11">
        <f>COUNTIFS('ACTIVATED LEADS '!$H:$H,$B11,'ACTIVATED LEADS '!$D:$D,'PARTNERS SUMMARY'!BB$3)</f>
        <v>0</v>
      </c>
      <c r="BC11">
        <f>COUNTIFS('ACTIVATED LEADS '!$H:$H,$B11,'ACTIVATED LEADS '!$D:$D,'PARTNERS SUMMARY'!BC$3)</f>
        <v>0</v>
      </c>
      <c r="BD11">
        <f>COUNTIFS('ACTIVATED LEADS '!$H:$H,$B11,'ACTIVATED LEADS '!$D:$D,'PARTNERS SUMMARY'!BD$3)</f>
        <v>0</v>
      </c>
      <c r="BE11">
        <f>COUNTIFS('ACTIVATED LEADS '!$H:$H,$B11,'ACTIVATED LEADS '!$D:$D,'PARTNERS SUMMARY'!BE$3)</f>
        <v>0</v>
      </c>
      <c r="BF11">
        <f>COUNTIFS('ACTIVATED LEADS '!$H:$H,$B11,'ACTIVATED LEADS '!$D:$D,'PARTNERS SUMMARY'!BF$3)</f>
        <v>0</v>
      </c>
      <c r="BG11">
        <f>COUNTIFS('ACTIVATED LEADS '!$H:$H,$B11,'ACTIVATED LEADS '!$D:$D,'PARTNERS SUMMARY'!BG$3)</f>
        <v>0</v>
      </c>
      <c r="BH11">
        <f>COUNTIFS('ACTIVATED LEADS '!$H:$H,$B11,'ACTIVATED LEADS '!$D:$D,'PARTNERS SUMMARY'!BH$3)</f>
        <v>0</v>
      </c>
      <c r="BI11">
        <f>COUNTIFS('ACTIVATED LEADS '!$H:$H,$B11,'ACTIVATED LEADS '!$D:$D,'PARTNERS SUMMARY'!BI$3)</f>
        <v>0</v>
      </c>
      <c r="BJ11">
        <f>COUNTIFS('ACTIVATED LEADS '!$H:$H,$B11,'ACTIVATED LEADS '!$D:$D,'PARTNERS SUMMARY'!BJ$3)</f>
        <v>0</v>
      </c>
      <c r="BK11">
        <f>COUNTIFS('ACTIVATED LEADS '!$H:$H,$B11,'ACTIVATED LEADS '!$D:$D,'PARTNERS SUMMARY'!BK$3)</f>
        <v>0</v>
      </c>
      <c r="BL11">
        <f>COUNTIFS('ACTIVATED LEADS '!$H:$H,$B11,'ACTIVATED LEADS '!$D:$D,'PARTNERS SUMMARY'!BL$3)</f>
        <v>0</v>
      </c>
      <c r="BM11">
        <f>COUNTIFS('ACTIVATED LEADS '!$H:$H,$B11,'ACTIVATED LEADS '!$D:$D,'PARTNERS SUMMARY'!BM$3)</f>
        <v>0</v>
      </c>
      <c r="BN11">
        <f>COUNTIFS('ACTIVATED LEADS '!$H:$H,$B11,'ACTIVATED LEADS '!$D:$D,'PARTNERS SUMMARY'!BN$3)</f>
        <v>0</v>
      </c>
      <c r="BO11">
        <f>COUNTIFS('ACTIVATED LEADS '!$H:$H,$B11,'ACTIVATED LEADS '!$D:$D,'PARTNERS SUMMARY'!BO$3)</f>
        <v>0</v>
      </c>
      <c r="BP11">
        <f>COUNTIFS('ACTIVATED LEADS '!$H:$H,$B11,'ACTIVATED LEADS '!$D:$D,'PARTNERS SUMMARY'!BP$3)</f>
        <v>1</v>
      </c>
      <c r="BQ11">
        <f>COUNTIFS('ACTIVATED LEADS '!$H:$H,$B11,'ACTIVATED LEADS '!$D:$D,'PARTNERS SUMMARY'!BQ$3)</f>
        <v>0</v>
      </c>
      <c r="BR11">
        <f>COUNTIFS('ACTIVATED LEADS '!$H:$H,$B11,'ACTIVATED LEADS '!$D:$D,'PARTNERS SUMMARY'!BR$3)</f>
        <v>0</v>
      </c>
      <c r="BS11">
        <f>COUNTIFS('ACTIVATED LEADS '!$H:$H,$B11,'ACTIVATED LEADS '!$D:$D,'PARTNERS SUMMARY'!BS$3)</f>
        <v>0</v>
      </c>
      <c r="BT11">
        <f>COUNTIFS('ACTIVATED LEADS '!$H:$H,$B11,'ACTIVATED LEADS '!$D:$D,'PARTNERS SUMMARY'!BT$3)</f>
        <v>0</v>
      </c>
      <c r="BU11">
        <f>COUNTIFS('ACTIVATED LEADS '!$H:$H,$B11,'ACTIVATED LEADS '!$D:$D,'PARTNERS SUMMARY'!BU$3)</f>
        <v>0</v>
      </c>
      <c r="BV11">
        <f>COUNTIFS('ACTIVATED LEADS '!$H:$H,$B11,'ACTIVATED LEADS '!$D:$D,'PARTNERS SUMMARY'!BV$3)</f>
        <v>0</v>
      </c>
      <c r="BW11">
        <f>COUNTIFS('ACTIVATED LEADS '!$H:$H,$B11,'ACTIVATED LEADS '!$D:$D,'PARTNERS SUMMARY'!BW$3)</f>
        <v>0</v>
      </c>
      <c r="BX11">
        <f>COUNTIFS('ACTIVATED LEADS '!$H:$H,$B11,'ACTIVATED LEADS '!$D:$D,'PARTNERS SUMMARY'!BX$3)</f>
        <v>0</v>
      </c>
      <c r="BY11">
        <f>COUNTIFS('ACTIVATED LEADS '!$H:$H,$B11,'ACTIVATED LEADS '!$D:$D,'PARTNERS SUMMARY'!BY$3)</f>
        <v>0</v>
      </c>
      <c r="BZ11">
        <f>COUNTIFS('ACTIVATED LEADS '!$H:$H,$B11,'ACTIVATED LEADS '!$D:$D,'PARTNERS SUMMARY'!BZ$3)</f>
        <v>0</v>
      </c>
      <c r="CA11">
        <f>COUNTIFS('ACTIVATED LEADS '!$H:$H,$B11,'ACTIVATED LEADS '!$D:$D,'PARTNERS SUMMARY'!CA$3)</f>
        <v>0</v>
      </c>
      <c r="CB11">
        <f>COUNTIFS('ACTIVATED LEADS '!$H:$H,$B11,'ACTIVATED LEADS '!$D:$D,'PARTNERS SUMMARY'!CB$3)</f>
        <v>0</v>
      </c>
      <c r="CC11">
        <f>COUNTIFS('ACTIVATED LEADS '!$H:$H,$B11,'ACTIVATED LEADS '!$D:$D,'PARTNERS SUMMARY'!CC$3)</f>
        <v>0</v>
      </c>
      <c r="CD11">
        <f>COUNTIFS('ACTIVATED LEADS '!$H:$H,$B11,'ACTIVATED LEADS '!$D:$D,'PARTNERS SUMMARY'!CD$3)</f>
        <v>0</v>
      </c>
      <c r="CE11">
        <f>COUNTIFS('ACTIVATED LEADS '!$H:$H,$B11,'ACTIVATED LEADS '!$D:$D,'PARTNERS SUMMARY'!CE$3)</f>
        <v>0</v>
      </c>
      <c r="CF11">
        <f>COUNTIFS('ACTIVATED LEADS '!$H:$H,$B11,'ACTIVATED LEADS '!$D:$D,'PARTNERS SUMMARY'!CF$3)</f>
        <v>0</v>
      </c>
      <c r="CG11">
        <f>COUNTIFS('ACTIVATED LEADS '!$H:$H,$B11,'ACTIVATED LEADS '!$D:$D,'PARTNERS SUMMARY'!CG$3)</f>
        <v>0</v>
      </c>
      <c r="CH11">
        <f>COUNTIFS('ACTIVATED LEADS '!$H:$H,$B11,'ACTIVATED LEADS '!$D:$D,'PARTNERS SUMMARY'!CH$3)</f>
        <v>0</v>
      </c>
      <c r="CI11">
        <f>COUNTIFS('ACTIVATED LEADS '!$H:$H,$B11,'ACTIVATED LEADS '!$D:$D,'PARTNERS SUMMARY'!CI$3)</f>
        <v>0</v>
      </c>
      <c r="CJ11">
        <f>COUNTIFS('ACTIVATED LEADS '!$H:$H,$B11,'ACTIVATED LEADS '!$D:$D,'PARTNERS SUMMARY'!CJ$3)</f>
        <v>0</v>
      </c>
      <c r="CK11">
        <f>COUNTIFS('ACTIVATED LEADS '!$H:$H,$B11,'ACTIVATED LEADS '!$D:$D,'PARTNERS SUMMARY'!CK$3)</f>
        <v>0</v>
      </c>
      <c r="CL11">
        <f>COUNTIFS('ACTIVATED LEADS '!$H:$H,$B11,'ACTIVATED LEADS '!$D:$D,'PARTNERS SUMMARY'!CL$3)</f>
        <v>0</v>
      </c>
      <c r="CM11">
        <f>COUNTIFS('ACTIVATED LEADS '!$H:$H,$B11,'ACTIVATED LEADS '!$D:$D,'PARTNERS SUMMARY'!CM$3)</f>
        <v>0</v>
      </c>
      <c r="CN11">
        <f>COUNTIFS('ACTIVATED LEADS '!$H:$H,$B11,'ACTIVATED LEADS '!$D:$D,'PARTNERS SUMMARY'!CN$3)</f>
        <v>0</v>
      </c>
      <c r="CO11">
        <f>COUNTIFS('ACTIVATED LEADS '!$H:$H,$B11,'ACTIVATED LEADS '!$D:$D,'PARTNERS SUMMARY'!CO$3)</f>
        <v>0</v>
      </c>
      <c r="CP11">
        <f>COUNTIFS('ACTIVATED LEADS '!$H:$H,$B11,'ACTIVATED LEADS '!$D:$D,'PARTNERS SUMMARY'!CP$3)</f>
        <v>0</v>
      </c>
      <c r="CQ11">
        <f>COUNTIFS('ACTIVATED LEADS '!$H:$H,$B11,'ACTIVATED LEADS '!$D:$D,'PARTNERS SUMMARY'!CQ$3)</f>
        <v>0</v>
      </c>
      <c r="CR11">
        <f>COUNTIFS('ACTIVATED LEADS '!$H:$H,$B11,'ACTIVATED LEADS '!$D:$D,'PARTNERS SUMMARY'!CR$3)</f>
        <v>0</v>
      </c>
      <c r="CS11">
        <f>COUNTIFS('ACTIVATED LEADS '!$H:$H,$B11,'ACTIVATED LEADS '!$D:$D,'PARTNERS SUMMARY'!CS$3)</f>
        <v>0</v>
      </c>
      <c r="CT11">
        <f>COUNTIFS('ACTIVATED LEADS '!$H:$H,$B11,'ACTIVATED LEADS '!$D:$D,'PARTNERS SUMMARY'!CT$3)</f>
        <v>0</v>
      </c>
      <c r="CU11">
        <f>COUNTIFS('ACTIVATED LEADS '!$H:$H,$B11,'ACTIVATED LEADS '!$D:$D,'PARTNERS SUMMARY'!CU$3)</f>
        <v>0</v>
      </c>
      <c r="CV11">
        <f>COUNTIFS('ACTIVATED LEADS '!$H:$H,$B11,'ACTIVATED LEADS '!$D:$D,'PARTNERS SUMMARY'!CV$3)</f>
        <v>0</v>
      </c>
      <c r="CW11">
        <f>COUNTIFS('ACTIVATED LEADS '!$H:$H,$B11,'ACTIVATED LEADS '!$D:$D,'PARTNERS SUMMARY'!CW$3)</f>
        <v>0</v>
      </c>
      <c r="CX11">
        <f>COUNTIFS('ACTIVATED LEADS '!$H:$H,$B11,'ACTIVATED LEADS '!$D:$D,'PARTNERS SUMMARY'!CX$3)</f>
        <v>0</v>
      </c>
      <c r="CY11">
        <f>COUNTIFS('ACTIVATED LEADS '!$H:$H,$B11,'ACTIVATED LEADS '!$D:$D,'PARTNERS SUMMARY'!CY$3)</f>
        <v>0</v>
      </c>
      <c r="CZ11">
        <f>COUNTIFS('ACTIVATED LEADS '!$H:$H,$B11,'ACTIVATED LEADS '!$D:$D,'PARTNERS SUMMARY'!CZ$3)</f>
        <v>0</v>
      </c>
      <c r="DA11">
        <f>COUNTIFS('ACTIVATED LEADS '!$H:$H,$B11,'ACTIVATED LEADS '!$D:$D,'PARTNERS SUMMARY'!DA$3)</f>
        <v>0</v>
      </c>
      <c r="DB11">
        <f>COUNTIFS('ACTIVATED LEADS '!$H:$H,$B11,'ACTIVATED LEADS '!$D:$D,'PARTNERS SUMMARY'!DB$3)</f>
        <v>0</v>
      </c>
      <c r="DC11">
        <f>COUNTIFS('ACTIVATED LEADS '!$H:$H,$B11,'ACTIVATED LEADS '!$D:$D,'PARTNERS SUMMARY'!DC$3)</f>
        <v>0</v>
      </c>
      <c r="DD11">
        <f>COUNTIFS('ACTIVATED LEADS '!$H:$H,$B11,'ACTIVATED LEADS '!$D:$D,'PARTNERS SUMMARY'!DD$3)</f>
        <v>0</v>
      </c>
      <c r="DE11">
        <f>COUNTIFS('ACTIVATED LEADS '!$H:$H,$B11,'ACTIVATED LEADS '!$D:$D,'PARTNERS SUMMARY'!DE$3)</f>
        <v>0</v>
      </c>
      <c r="DF11">
        <f>COUNTIFS('ACTIVATED LEADS '!$H:$H,$B11,'ACTIVATED LEADS '!$D:$D,'PARTNERS SUMMARY'!DF$3)</f>
        <v>0</v>
      </c>
      <c r="DG11">
        <f>COUNTIFS('ACTIVATED LEADS '!$H:$H,$B11,'ACTIVATED LEADS '!$D:$D,'PARTNERS SUMMARY'!DG$3)</f>
        <v>0</v>
      </c>
      <c r="DH11">
        <f>COUNTIFS('ACTIVATED LEADS '!$H:$H,$B11,'ACTIVATED LEADS '!$D:$D,'PARTNERS SUMMARY'!DH$3)</f>
        <v>0</v>
      </c>
      <c r="DI11">
        <f>COUNTIFS('ACTIVATED LEADS '!$H:$H,$B11,'ACTIVATED LEADS '!$D:$D,'PARTNERS SUMMARY'!DI$3)</f>
        <v>0</v>
      </c>
      <c r="DJ11">
        <f>COUNTIFS('ACTIVATED LEADS '!$H:$H,$B11,'ACTIVATED LEADS '!$D:$D,'PARTNERS SUMMARY'!DJ$3)</f>
        <v>0</v>
      </c>
      <c r="DK11">
        <f>COUNTIFS('ACTIVATED LEADS '!$H:$H,$B11,'ACTIVATED LEADS '!$D:$D,'PARTNERS SUMMARY'!DK$3)</f>
        <v>0</v>
      </c>
      <c r="DL11">
        <f>COUNTIFS('ACTIVATED LEADS '!$H:$H,$B11,'ACTIVATED LEADS '!$D:$D,'PARTNERS SUMMARY'!DL$3)</f>
        <v>0</v>
      </c>
      <c r="DM11">
        <f>COUNTIFS('ACTIVATED LEADS '!$H:$H,$B11,'ACTIVATED LEADS '!$D:$D,'PARTNERS SUMMARY'!DM$3)</f>
        <v>0</v>
      </c>
      <c r="DN11">
        <f>COUNTIFS('ACTIVATED LEADS '!$H:$H,$B11,'ACTIVATED LEADS '!$D:$D,'PARTNERS SUMMARY'!DN$3)</f>
        <v>0</v>
      </c>
      <c r="DO11">
        <f>COUNTIFS('ACTIVATED LEADS '!$H:$H,$B11,'ACTIVATED LEADS '!$D:$D,'PARTNERS SUMMARY'!DO$3)</f>
        <v>0</v>
      </c>
    </row>
    <row r="12" spans="1:155">
      <c r="A12" s="29" t="s">
        <v>1077</v>
      </c>
      <c r="B12" s="59" t="s">
        <v>92</v>
      </c>
      <c r="C12" s="29">
        <v>108499681</v>
      </c>
      <c r="D12" s="29" t="s">
        <v>94</v>
      </c>
      <c r="E12" s="29" t="s">
        <v>1278</v>
      </c>
      <c r="F12" s="29" t="s">
        <v>37</v>
      </c>
      <c r="G12" s="17">
        <f>COUNTIF('SEPT DUMP '!$C:$C,'PARTNERS SUMMARY'!$B12)</f>
        <v>0</v>
      </c>
      <c r="H12" s="17">
        <f>COUNTIFS('SEPT DUMP '!$C:$C,'PARTNERS SUMMARY'!$B12,'SEPT DUMP '!$O:$O,"Confirmed")</f>
        <v>0</v>
      </c>
      <c r="I12" s="17">
        <f>COUNTIFS('SEPT DUMP '!$C:$C,'PARTNERS SUMMARY'!$B12,'SEPT DUMP '!$O:$O,"Rejected")</f>
        <v>0</v>
      </c>
      <c r="J12" s="17">
        <f>COUNTIFS('SEPT DUMP '!$C:$C,'PARTNERS SUMMARY'!$B12,'SEPT DUMP '!$O:$O,"Unreachable")</f>
        <v>0</v>
      </c>
      <c r="K12" s="17">
        <f>COUNTIFS('SEPT DUMP '!$C:$C,'PARTNERS SUMMARY'!$B12,'SEPT DUMP '!$O:$O,"Postponed(Update Y)")</f>
        <v>0</v>
      </c>
      <c r="L12" s="101">
        <f t="shared" si="6"/>
        <v>0</v>
      </c>
      <c r="M12" s="46">
        <f t="shared" si="7"/>
        <v>0</v>
      </c>
      <c r="N12" s="50"/>
      <c r="O12" s="47">
        <f>COUNTIF('OCT DUMP'!$D:$D,'PARTNERS SUMMARY'!$B12)</f>
        <v>7</v>
      </c>
      <c r="P12" s="17">
        <f>COUNTIFS('OCT DUMP'!$D:$D,'PARTNERS SUMMARY'!$B12,'OCT DUMP'!Q:Q,"Prospect")</f>
        <v>0</v>
      </c>
      <c r="Q12" s="17">
        <f>COUNTIFS('OCT DUMP'!$D:$D,'PARTNERS SUMMARY'!$B12,'OCT DUMP'!$Q:$Q,"Confirmed")</f>
        <v>5</v>
      </c>
      <c r="R12" s="17">
        <f>COUNTIFS('OCT DUMP'!$D:$D,'PARTNERS SUMMARY'!$B12,'OCT DUMP'!$Q:$Q,"Rejected")</f>
        <v>1</v>
      </c>
      <c r="S12" s="17">
        <f>COUNTIFS('OCT DUMP'!$D:$D,'PARTNERS SUMMARY'!$B12,'OCT DUMP'!$Q:$Q,"Unreachable")</f>
        <v>1</v>
      </c>
      <c r="T12" s="17">
        <f>COUNTIFS('OCT DUMP'!$D:$D,'PARTNERS SUMMARY'!$B12,'OCT DUMP'!$Q:$Q,"Postponed(Update Y)")</f>
        <v>0</v>
      </c>
      <c r="U12" s="17">
        <f t="shared" si="8"/>
        <v>2</v>
      </c>
      <c r="V12" s="18">
        <f t="shared" si="9"/>
        <v>0.2857142857142857</v>
      </c>
      <c r="W12" s="52"/>
      <c r="X12" s="47">
        <f>COUNTIF('NOV DUMP'!C:C,'PARTNERS SUMMARY'!$B12)</f>
        <v>2</v>
      </c>
      <c r="Y12" s="17">
        <f>COUNTIFS('NOV DUMP'!$C:$C,'PARTNERS SUMMARY'!$B12,'NOV DUMP'!$S:$S,"Prospect")</f>
        <v>0</v>
      </c>
      <c r="Z12" s="17">
        <f>COUNTIFS('NOV DUMP'!$C:$C,'PARTNERS SUMMARY'!$B12,'NOV DUMP'!$S:$S,"Confirmed")</f>
        <v>1</v>
      </c>
      <c r="AA12" s="17">
        <f>COUNTIFS('NOV DUMP'!$C:$C,'PARTNERS SUMMARY'!$B12,'NOV DUMP'!$S:$S,"Rejected")</f>
        <v>0</v>
      </c>
      <c r="AB12" s="17">
        <f>COUNTIFS('NOV DUMP'!$C:$C,'PARTNERS SUMMARY'!$B12,'NOV DUMP'!$S:$S,"Unreachable")</f>
        <v>0</v>
      </c>
      <c r="AC12" s="17">
        <f>COUNTIFS('NOV DUMP'!$C:$C,'PARTNERS SUMMARY'!$B12,'NOV DUMP'!$S:$S,"Postponed(Update Y)")</f>
        <v>0</v>
      </c>
      <c r="AD12" s="17">
        <f t="shared" si="10"/>
        <v>1</v>
      </c>
      <c r="AE12" s="100">
        <f>COUNTIFS('ACTIVATED LEADS '!$H:$H,'PARTNERS SUMMARY'!$B12,'ACTIVATED LEADS '!$K:$K,'PARTNERS SUMMARY'!$AE$2,'ACTIVATED LEADS '!$C:$C,"16")</f>
        <v>1</v>
      </c>
      <c r="AF12" s="18">
        <f t="shared" si="11"/>
        <v>0.5</v>
      </c>
      <c r="AH12">
        <f>COUNTIFS('ACTIVATED LEADS '!$H:$H,$B12,'ACTIVATED LEADS '!$D:$D,'PARTNERS SUMMARY'!AH$3)</f>
        <v>0</v>
      </c>
      <c r="AI12">
        <f>COUNTIFS('ACTIVATED LEADS '!$H:$H,$B12,'ACTIVATED LEADS '!$D:$D,'PARTNERS SUMMARY'!AI$3)</f>
        <v>0</v>
      </c>
      <c r="AJ12">
        <f>COUNTIFS('ACTIVATED LEADS '!$H:$H,$B12,'ACTIVATED LEADS '!$D:$D,'PARTNERS SUMMARY'!AJ$3)</f>
        <v>0</v>
      </c>
      <c r="AK12">
        <f>COUNTIFS('ACTIVATED LEADS '!$H:$H,$B12,'ACTIVATED LEADS '!$D:$D,'PARTNERS SUMMARY'!AK$3)</f>
        <v>0</v>
      </c>
      <c r="AL12">
        <f>COUNTIFS('ACTIVATED LEADS '!$H:$H,$B12,'ACTIVATED LEADS '!$D:$D,'PARTNERS SUMMARY'!AL$3)</f>
        <v>0</v>
      </c>
      <c r="AM12">
        <f>COUNTIFS('ACTIVATED LEADS '!$H:$H,$B12,'ACTIVATED LEADS '!$D:$D,'PARTNERS SUMMARY'!AM$3)</f>
        <v>0</v>
      </c>
      <c r="AN12">
        <f>COUNTIFS('ACTIVATED LEADS '!$H:$H,$B12,'ACTIVATED LEADS '!$D:$D,'PARTNERS SUMMARY'!AN$3)</f>
        <v>0</v>
      </c>
      <c r="AO12">
        <f>COUNTIFS('ACTIVATED LEADS '!$H:$H,$B12,'ACTIVATED LEADS '!$D:$D,'PARTNERS SUMMARY'!AO$3)</f>
        <v>0</v>
      </c>
      <c r="AP12">
        <f>COUNTIFS('ACTIVATED LEADS '!$H:$H,$B12,'ACTIVATED LEADS '!$D:$D,'PARTNERS SUMMARY'!AP$3)</f>
        <v>0</v>
      </c>
      <c r="AQ12">
        <f>COUNTIFS('ACTIVATED LEADS '!$H:$H,$B12,'ACTIVATED LEADS '!$D:$D,'PARTNERS SUMMARY'!AQ$3)</f>
        <v>0</v>
      </c>
      <c r="AR12">
        <f>COUNTIFS('ACTIVATED LEADS '!$H:$H,$B12,'ACTIVATED LEADS '!$D:$D,'PARTNERS SUMMARY'!AR$3)</f>
        <v>0</v>
      </c>
      <c r="AS12">
        <f>COUNTIFS('ACTIVATED LEADS '!$H:$H,$B12,'ACTIVATED LEADS '!$D:$D,'PARTNERS SUMMARY'!AS$3)</f>
        <v>0</v>
      </c>
      <c r="AT12">
        <f>COUNTIFS('ACTIVATED LEADS '!$H:$H,$B12,'ACTIVATED LEADS '!$D:$D,'PARTNERS SUMMARY'!AT$3)</f>
        <v>0</v>
      </c>
      <c r="AU12">
        <f>COUNTIFS('ACTIVATED LEADS '!$H:$H,$B12,'ACTIVATED LEADS '!$D:$D,'PARTNERS SUMMARY'!AU$3)</f>
        <v>0</v>
      </c>
      <c r="AV12">
        <f>COUNTIFS('ACTIVATED LEADS '!$H:$H,$B12,'ACTIVATED LEADS '!$D:$D,'PARTNERS SUMMARY'!AV$3)</f>
        <v>0</v>
      </c>
      <c r="AW12">
        <f>COUNTIFS('ACTIVATED LEADS '!$H:$H,$B12,'ACTIVATED LEADS '!$D:$D,'PARTNERS SUMMARY'!AW$3)</f>
        <v>0</v>
      </c>
      <c r="AX12">
        <f>COUNTIFS('ACTIVATED LEADS '!$H:$H,$B12,'ACTIVATED LEADS '!$D:$D,'PARTNERS SUMMARY'!AX$3)</f>
        <v>0</v>
      </c>
      <c r="AY12">
        <f>COUNTIFS('ACTIVATED LEADS '!$H:$H,$B12,'ACTIVATED LEADS '!$D:$D,'PARTNERS SUMMARY'!AY$3)</f>
        <v>0</v>
      </c>
      <c r="AZ12">
        <f>COUNTIFS('ACTIVATED LEADS '!$H:$H,$B12,'ACTIVATED LEADS '!$D:$D,'PARTNERS SUMMARY'!AZ$3)</f>
        <v>0</v>
      </c>
      <c r="BA12">
        <f>COUNTIFS('ACTIVATED LEADS '!$H:$H,$B12,'ACTIVATED LEADS '!$D:$D,'PARTNERS SUMMARY'!BA$3)</f>
        <v>0</v>
      </c>
      <c r="BB12">
        <f>COUNTIFS('ACTIVATED LEADS '!$H:$H,$B12,'ACTIVATED LEADS '!$D:$D,'PARTNERS SUMMARY'!BB$3)</f>
        <v>0</v>
      </c>
      <c r="BC12">
        <f>COUNTIFS('ACTIVATED LEADS '!$H:$H,$B12,'ACTIVATED LEADS '!$D:$D,'PARTNERS SUMMARY'!BC$3)</f>
        <v>0</v>
      </c>
      <c r="BD12">
        <f>COUNTIFS('ACTIVATED LEADS '!$H:$H,$B12,'ACTIVATED LEADS '!$D:$D,'PARTNERS SUMMARY'!BD$3)</f>
        <v>0</v>
      </c>
      <c r="BE12">
        <f>COUNTIFS('ACTIVATED LEADS '!$H:$H,$B12,'ACTIVATED LEADS '!$D:$D,'PARTNERS SUMMARY'!BE$3)</f>
        <v>0</v>
      </c>
      <c r="BF12">
        <f>COUNTIFS('ACTIVATED LEADS '!$H:$H,$B12,'ACTIVATED LEADS '!$D:$D,'PARTNERS SUMMARY'!BF$3)</f>
        <v>0</v>
      </c>
      <c r="BG12">
        <f>COUNTIFS('ACTIVATED LEADS '!$H:$H,$B12,'ACTIVATED LEADS '!$D:$D,'PARTNERS SUMMARY'!BG$3)</f>
        <v>0</v>
      </c>
      <c r="BH12">
        <f>COUNTIFS('ACTIVATED LEADS '!$H:$H,$B12,'ACTIVATED LEADS '!$D:$D,'PARTNERS SUMMARY'!BH$3)</f>
        <v>0</v>
      </c>
      <c r="BI12">
        <f>COUNTIFS('ACTIVATED LEADS '!$H:$H,$B12,'ACTIVATED LEADS '!$D:$D,'PARTNERS SUMMARY'!BI$3)</f>
        <v>0</v>
      </c>
      <c r="BJ12">
        <f>COUNTIFS('ACTIVATED LEADS '!$H:$H,$B12,'ACTIVATED LEADS '!$D:$D,'PARTNERS SUMMARY'!BJ$3)</f>
        <v>0</v>
      </c>
      <c r="BK12">
        <f>COUNTIFS('ACTIVATED LEADS '!$H:$H,$B12,'ACTIVATED LEADS '!$D:$D,'PARTNERS SUMMARY'!BK$3)</f>
        <v>0</v>
      </c>
      <c r="BL12">
        <f>COUNTIFS('ACTIVATED LEADS '!$H:$H,$B12,'ACTIVATED LEADS '!$D:$D,'PARTNERS SUMMARY'!BL$3)</f>
        <v>0</v>
      </c>
      <c r="BM12">
        <f>COUNTIFS('ACTIVATED LEADS '!$H:$H,$B12,'ACTIVATED LEADS '!$D:$D,'PARTNERS SUMMARY'!BM$3)</f>
        <v>0</v>
      </c>
      <c r="BN12">
        <f>COUNTIFS('ACTIVATED LEADS '!$H:$H,$B12,'ACTIVATED LEADS '!$D:$D,'PARTNERS SUMMARY'!BN$3)</f>
        <v>0</v>
      </c>
      <c r="BO12">
        <f>COUNTIFS('ACTIVATED LEADS '!$H:$H,$B12,'ACTIVATED LEADS '!$D:$D,'PARTNERS SUMMARY'!BO$3)</f>
        <v>0</v>
      </c>
      <c r="BP12">
        <f>COUNTIFS('ACTIVATED LEADS '!$H:$H,$B12,'ACTIVATED LEADS '!$D:$D,'PARTNERS SUMMARY'!BP$3)</f>
        <v>1</v>
      </c>
      <c r="BQ12">
        <f>COUNTIFS('ACTIVATED LEADS '!$H:$H,$B12,'ACTIVATED LEADS '!$D:$D,'PARTNERS SUMMARY'!BQ$3)</f>
        <v>0</v>
      </c>
      <c r="BR12">
        <f>COUNTIFS('ACTIVATED LEADS '!$H:$H,$B12,'ACTIVATED LEADS '!$D:$D,'PARTNERS SUMMARY'!BR$3)</f>
        <v>0</v>
      </c>
      <c r="BS12">
        <f>COUNTIFS('ACTIVATED LEADS '!$H:$H,$B12,'ACTIVATED LEADS '!$D:$D,'PARTNERS SUMMARY'!BS$3)</f>
        <v>0</v>
      </c>
      <c r="BT12">
        <f>COUNTIFS('ACTIVATED LEADS '!$H:$H,$B12,'ACTIVATED LEADS '!$D:$D,'PARTNERS SUMMARY'!BT$3)</f>
        <v>0</v>
      </c>
      <c r="BU12">
        <f>COUNTIFS('ACTIVATED LEADS '!$H:$H,$B12,'ACTIVATED LEADS '!$D:$D,'PARTNERS SUMMARY'!BU$3)</f>
        <v>0</v>
      </c>
      <c r="BV12">
        <f>COUNTIFS('ACTIVATED LEADS '!$H:$H,$B12,'ACTIVATED LEADS '!$D:$D,'PARTNERS SUMMARY'!BV$3)</f>
        <v>0</v>
      </c>
      <c r="BW12">
        <f>COUNTIFS('ACTIVATED LEADS '!$H:$H,$B12,'ACTIVATED LEADS '!$D:$D,'PARTNERS SUMMARY'!BW$3)</f>
        <v>0</v>
      </c>
      <c r="BX12">
        <f>COUNTIFS('ACTIVATED LEADS '!$H:$H,$B12,'ACTIVATED LEADS '!$D:$D,'PARTNERS SUMMARY'!BX$3)</f>
        <v>0</v>
      </c>
      <c r="BY12">
        <f>COUNTIFS('ACTIVATED LEADS '!$H:$H,$B12,'ACTIVATED LEADS '!$D:$D,'PARTNERS SUMMARY'!BY$3)</f>
        <v>0</v>
      </c>
      <c r="BZ12">
        <f>COUNTIFS('ACTIVATED LEADS '!$H:$H,$B12,'ACTIVATED LEADS '!$D:$D,'PARTNERS SUMMARY'!BZ$3)</f>
        <v>0</v>
      </c>
      <c r="CA12">
        <f>COUNTIFS('ACTIVATED LEADS '!$H:$H,$B12,'ACTIVATED LEADS '!$D:$D,'PARTNERS SUMMARY'!CA$3)</f>
        <v>0</v>
      </c>
      <c r="CB12">
        <f>COUNTIFS('ACTIVATED LEADS '!$H:$H,$B12,'ACTIVATED LEADS '!$D:$D,'PARTNERS SUMMARY'!CB$3)</f>
        <v>0</v>
      </c>
      <c r="CC12">
        <f>COUNTIFS('ACTIVATED LEADS '!$H:$H,$B12,'ACTIVATED LEADS '!$D:$D,'PARTNERS SUMMARY'!CC$3)</f>
        <v>0</v>
      </c>
      <c r="CD12">
        <f>COUNTIFS('ACTIVATED LEADS '!$H:$H,$B12,'ACTIVATED LEADS '!$D:$D,'PARTNERS SUMMARY'!CD$3)</f>
        <v>0</v>
      </c>
      <c r="CE12">
        <f>COUNTIFS('ACTIVATED LEADS '!$H:$H,$B12,'ACTIVATED LEADS '!$D:$D,'PARTNERS SUMMARY'!CE$3)</f>
        <v>0</v>
      </c>
      <c r="CF12">
        <f>COUNTIFS('ACTIVATED LEADS '!$H:$H,$B12,'ACTIVATED LEADS '!$D:$D,'PARTNERS SUMMARY'!CF$3)</f>
        <v>0</v>
      </c>
      <c r="CG12">
        <f>COUNTIFS('ACTIVATED LEADS '!$H:$H,$B12,'ACTIVATED LEADS '!$D:$D,'PARTNERS SUMMARY'!CG$3)</f>
        <v>0</v>
      </c>
      <c r="CH12">
        <f>COUNTIFS('ACTIVATED LEADS '!$H:$H,$B12,'ACTIVATED LEADS '!$D:$D,'PARTNERS SUMMARY'!CH$3)</f>
        <v>0</v>
      </c>
      <c r="CI12">
        <f>COUNTIFS('ACTIVATED LEADS '!$H:$H,$B12,'ACTIVATED LEADS '!$D:$D,'PARTNERS SUMMARY'!CI$3)</f>
        <v>0</v>
      </c>
      <c r="CJ12">
        <f>COUNTIFS('ACTIVATED LEADS '!$H:$H,$B12,'ACTIVATED LEADS '!$D:$D,'PARTNERS SUMMARY'!CJ$3)</f>
        <v>1</v>
      </c>
      <c r="CK12">
        <f>COUNTIFS('ACTIVATED LEADS '!$H:$H,$B12,'ACTIVATED LEADS '!$D:$D,'PARTNERS SUMMARY'!CK$3)</f>
        <v>0</v>
      </c>
      <c r="CL12">
        <f>COUNTIFS('ACTIVATED LEADS '!$H:$H,$B12,'ACTIVATED LEADS '!$D:$D,'PARTNERS SUMMARY'!CL$3)</f>
        <v>0</v>
      </c>
      <c r="CM12">
        <f>COUNTIFS('ACTIVATED LEADS '!$H:$H,$B12,'ACTIVATED LEADS '!$D:$D,'PARTNERS SUMMARY'!CM$3)</f>
        <v>0</v>
      </c>
      <c r="CN12">
        <f>COUNTIFS('ACTIVATED LEADS '!$H:$H,$B12,'ACTIVATED LEADS '!$D:$D,'PARTNERS SUMMARY'!CN$3)</f>
        <v>0</v>
      </c>
      <c r="CO12">
        <f>COUNTIFS('ACTIVATED LEADS '!$H:$H,$B12,'ACTIVATED LEADS '!$D:$D,'PARTNERS SUMMARY'!CO$3)</f>
        <v>0</v>
      </c>
      <c r="CP12">
        <f>COUNTIFS('ACTIVATED LEADS '!$H:$H,$B12,'ACTIVATED LEADS '!$D:$D,'PARTNERS SUMMARY'!CP$3)</f>
        <v>0</v>
      </c>
      <c r="CQ12">
        <f>COUNTIFS('ACTIVATED LEADS '!$H:$H,$B12,'ACTIVATED LEADS '!$D:$D,'PARTNERS SUMMARY'!CQ$3)</f>
        <v>0</v>
      </c>
      <c r="CR12">
        <f>COUNTIFS('ACTIVATED LEADS '!$H:$H,$B12,'ACTIVATED LEADS '!$D:$D,'PARTNERS SUMMARY'!CR$3)</f>
        <v>0</v>
      </c>
      <c r="CS12">
        <f>COUNTIFS('ACTIVATED LEADS '!$H:$H,$B12,'ACTIVATED LEADS '!$D:$D,'PARTNERS SUMMARY'!CS$3)</f>
        <v>0</v>
      </c>
      <c r="CT12">
        <f>COUNTIFS('ACTIVATED LEADS '!$H:$H,$B12,'ACTIVATED LEADS '!$D:$D,'PARTNERS SUMMARY'!CT$3)</f>
        <v>0</v>
      </c>
      <c r="CU12">
        <f>COUNTIFS('ACTIVATED LEADS '!$H:$H,$B12,'ACTIVATED LEADS '!$D:$D,'PARTNERS SUMMARY'!CU$3)</f>
        <v>1</v>
      </c>
      <c r="CV12">
        <f>COUNTIFS('ACTIVATED LEADS '!$H:$H,$B12,'ACTIVATED LEADS '!$D:$D,'PARTNERS SUMMARY'!CV$3)</f>
        <v>0</v>
      </c>
      <c r="CW12">
        <f>COUNTIFS('ACTIVATED LEADS '!$H:$H,$B12,'ACTIVATED LEADS '!$D:$D,'PARTNERS SUMMARY'!CW$3)</f>
        <v>0</v>
      </c>
      <c r="CX12">
        <f>COUNTIFS('ACTIVATED LEADS '!$H:$H,$B12,'ACTIVATED LEADS '!$D:$D,'PARTNERS SUMMARY'!CX$3)</f>
        <v>0</v>
      </c>
      <c r="CY12">
        <f>COUNTIFS('ACTIVATED LEADS '!$H:$H,$B12,'ACTIVATED LEADS '!$D:$D,'PARTNERS SUMMARY'!CY$3)</f>
        <v>0</v>
      </c>
      <c r="CZ12">
        <f>COUNTIFS('ACTIVATED LEADS '!$H:$H,$B12,'ACTIVATED LEADS '!$D:$D,'PARTNERS SUMMARY'!CZ$3)</f>
        <v>0</v>
      </c>
      <c r="DA12">
        <f>COUNTIFS('ACTIVATED LEADS '!$H:$H,$B12,'ACTIVATED LEADS '!$D:$D,'PARTNERS SUMMARY'!DA$3)</f>
        <v>0</v>
      </c>
      <c r="DB12">
        <f>COUNTIFS('ACTIVATED LEADS '!$H:$H,$B12,'ACTIVATED LEADS '!$D:$D,'PARTNERS SUMMARY'!DB$3)</f>
        <v>0</v>
      </c>
      <c r="DC12">
        <f>COUNTIFS('ACTIVATED LEADS '!$H:$H,$B12,'ACTIVATED LEADS '!$D:$D,'PARTNERS SUMMARY'!DC$3)</f>
        <v>0</v>
      </c>
      <c r="DD12">
        <f>COUNTIFS('ACTIVATED LEADS '!$H:$H,$B12,'ACTIVATED LEADS '!$D:$D,'PARTNERS SUMMARY'!DD$3)</f>
        <v>0</v>
      </c>
      <c r="DE12">
        <f>COUNTIFS('ACTIVATED LEADS '!$H:$H,$B12,'ACTIVATED LEADS '!$D:$D,'PARTNERS SUMMARY'!DE$3)</f>
        <v>0</v>
      </c>
      <c r="DF12">
        <f>COUNTIFS('ACTIVATED LEADS '!$H:$H,$B12,'ACTIVATED LEADS '!$D:$D,'PARTNERS SUMMARY'!DF$3)</f>
        <v>0</v>
      </c>
      <c r="DG12">
        <f>COUNTIFS('ACTIVATED LEADS '!$H:$H,$B12,'ACTIVATED LEADS '!$D:$D,'PARTNERS SUMMARY'!DG$3)</f>
        <v>0</v>
      </c>
      <c r="DH12">
        <f>COUNTIFS('ACTIVATED LEADS '!$H:$H,$B12,'ACTIVATED LEADS '!$D:$D,'PARTNERS SUMMARY'!DH$3)</f>
        <v>0</v>
      </c>
      <c r="DI12">
        <f>COUNTIFS('ACTIVATED LEADS '!$H:$H,$B12,'ACTIVATED LEADS '!$D:$D,'PARTNERS SUMMARY'!DI$3)</f>
        <v>0</v>
      </c>
      <c r="DJ12">
        <f>COUNTIFS('ACTIVATED LEADS '!$H:$H,$B12,'ACTIVATED LEADS '!$D:$D,'PARTNERS SUMMARY'!DJ$3)</f>
        <v>0</v>
      </c>
      <c r="DK12">
        <f>COUNTIFS('ACTIVATED LEADS '!$H:$H,$B12,'ACTIVATED LEADS '!$D:$D,'PARTNERS SUMMARY'!DK$3)</f>
        <v>0</v>
      </c>
      <c r="DL12">
        <f>COUNTIFS('ACTIVATED LEADS '!$H:$H,$B12,'ACTIVATED LEADS '!$D:$D,'PARTNERS SUMMARY'!DL$3)</f>
        <v>0</v>
      </c>
      <c r="DM12">
        <f>COUNTIFS('ACTIVATED LEADS '!$H:$H,$B12,'ACTIVATED LEADS '!$D:$D,'PARTNERS SUMMARY'!DM$3)</f>
        <v>0</v>
      </c>
      <c r="DN12">
        <f>COUNTIFS('ACTIVATED LEADS '!$H:$H,$B12,'ACTIVATED LEADS '!$D:$D,'PARTNERS SUMMARY'!DN$3)</f>
        <v>0</v>
      </c>
      <c r="DO12">
        <f>COUNTIFS('ACTIVATED LEADS '!$H:$H,$B12,'ACTIVATED LEADS '!$D:$D,'PARTNERS SUMMARY'!DO$3)</f>
        <v>0</v>
      </c>
    </row>
    <row r="13" spans="1:155">
      <c r="A13" s="29" t="s">
        <v>1072</v>
      </c>
      <c r="B13" s="59" t="s">
        <v>1086</v>
      </c>
      <c r="C13" s="29">
        <v>782036662</v>
      </c>
      <c r="D13" s="29" t="s">
        <v>1665</v>
      </c>
      <c r="E13" s="29" t="s">
        <v>1194</v>
      </c>
      <c r="F13" s="29" t="s">
        <v>37</v>
      </c>
      <c r="G13" s="17">
        <f>COUNTIF('SEPT DUMP '!$C:$C,'PARTNERS SUMMARY'!$B13)</f>
        <v>0</v>
      </c>
      <c r="H13" s="17">
        <f>COUNTIFS('SEPT DUMP '!$C:$C,'PARTNERS SUMMARY'!$B13,'SEPT DUMP '!$O:$O,"Confirmed")</f>
        <v>0</v>
      </c>
      <c r="I13" s="17">
        <f>COUNTIFS('SEPT DUMP '!$C:$C,'PARTNERS SUMMARY'!$B13,'SEPT DUMP '!$O:$O,"Rejected")</f>
        <v>0</v>
      </c>
      <c r="J13" s="17">
        <f>COUNTIFS('SEPT DUMP '!$C:$C,'PARTNERS SUMMARY'!$B13,'SEPT DUMP '!$O:$O,"Unreachable")</f>
        <v>0</v>
      </c>
      <c r="K13" s="17">
        <f>COUNTIFS('SEPT DUMP '!$C:$C,'PARTNERS SUMMARY'!$B13,'SEPT DUMP '!$O:$O,"Postponed(Update Y)")</f>
        <v>0</v>
      </c>
      <c r="L13" s="101">
        <f t="shared" si="6"/>
        <v>0</v>
      </c>
      <c r="M13" s="46">
        <f t="shared" si="7"/>
        <v>0</v>
      </c>
      <c r="N13" s="50"/>
      <c r="O13" s="47">
        <f>COUNTIF('OCT DUMP'!$D:$D,'PARTNERS SUMMARY'!$B13)</f>
        <v>13</v>
      </c>
      <c r="P13" s="17">
        <f>COUNTIFS('OCT DUMP'!$D:$D,'PARTNERS SUMMARY'!$B13,'OCT DUMP'!Q:Q,"Prospect")</f>
        <v>0</v>
      </c>
      <c r="Q13" s="17">
        <f>COUNTIFS('OCT DUMP'!$D:$D,'PARTNERS SUMMARY'!$B13,'OCT DUMP'!$Q:$Q,"Confirmed")</f>
        <v>5</v>
      </c>
      <c r="R13" s="17">
        <f>COUNTIFS('OCT DUMP'!$D:$D,'PARTNERS SUMMARY'!$B13,'OCT DUMP'!$Q:$Q,"Rejected")</f>
        <v>6</v>
      </c>
      <c r="S13" s="17">
        <f>COUNTIFS('OCT DUMP'!$D:$D,'PARTNERS SUMMARY'!$B13,'OCT DUMP'!$Q:$Q,"Unreachable")</f>
        <v>2</v>
      </c>
      <c r="T13" s="17">
        <f>COUNTIFS('OCT DUMP'!$D:$D,'PARTNERS SUMMARY'!$B13,'OCT DUMP'!$Q:$Q,"Postponed(Update Y)")</f>
        <v>0</v>
      </c>
      <c r="U13" s="17">
        <f t="shared" si="8"/>
        <v>5</v>
      </c>
      <c r="V13" s="18">
        <f t="shared" si="9"/>
        <v>0.38461538461538464</v>
      </c>
      <c r="W13" s="52"/>
      <c r="X13" s="47">
        <f>COUNTIF('NOV DUMP'!C:C,'PARTNERS SUMMARY'!$B13)</f>
        <v>29</v>
      </c>
      <c r="Y13" s="17">
        <f>COUNTIFS('NOV DUMP'!$C:$C,'PARTNERS SUMMARY'!$B13,'NOV DUMP'!$S:$S,"Prospect")</f>
        <v>1</v>
      </c>
      <c r="Z13" s="17">
        <f>COUNTIFS('NOV DUMP'!$C:$C,'PARTNERS SUMMARY'!$B13,'NOV DUMP'!$S:$S,"Confirmed")</f>
        <v>2</v>
      </c>
      <c r="AA13" s="17">
        <f>COUNTIFS('NOV DUMP'!$C:$C,'PARTNERS SUMMARY'!$B13,'NOV DUMP'!$S:$S,"Rejected")</f>
        <v>1</v>
      </c>
      <c r="AB13" s="17">
        <f>COUNTIFS('NOV DUMP'!$C:$C,'PARTNERS SUMMARY'!$B13,'NOV DUMP'!$S:$S,"Unreachable")</f>
        <v>0</v>
      </c>
      <c r="AC13" s="17">
        <f>COUNTIFS('NOV DUMP'!$C:$C,'PARTNERS SUMMARY'!$B13,'NOV DUMP'!$S:$S,"Postponed(Update Y)")</f>
        <v>0</v>
      </c>
      <c r="AD13" s="17">
        <f t="shared" si="10"/>
        <v>9</v>
      </c>
      <c r="AE13" s="100">
        <f>COUNTIFS('ACTIVATED LEADS '!$H:$H,'PARTNERS SUMMARY'!$B13,'ACTIVATED LEADS '!$K:$K,'PARTNERS SUMMARY'!$AE$2,'ACTIVATED LEADS '!$C:$C,"16")</f>
        <v>7</v>
      </c>
      <c r="AF13" s="18">
        <f t="shared" si="11"/>
        <v>0.31034482758620691</v>
      </c>
      <c r="AH13">
        <f>COUNTIFS('ACTIVATED LEADS '!$H:$H,$B13,'ACTIVATED LEADS '!$D:$D,'PARTNERS SUMMARY'!AH$3)</f>
        <v>0</v>
      </c>
      <c r="AI13">
        <f>COUNTIFS('ACTIVATED LEADS '!$H:$H,$B13,'ACTIVATED LEADS '!$D:$D,'PARTNERS SUMMARY'!AI$3)</f>
        <v>0</v>
      </c>
      <c r="AJ13">
        <f>COUNTIFS('ACTIVATED LEADS '!$H:$H,$B13,'ACTIVATED LEADS '!$D:$D,'PARTNERS SUMMARY'!AJ$3)</f>
        <v>0</v>
      </c>
      <c r="AK13">
        <f>COUNTIFS('ACTIVATED LEADS '!$H:$H,$B13,'ACTIVATED LEADS '!$D:$D,'PARTNERS SUMMARY'!AK$3)</f>
        <v>0</v>
      </c>
      <c r="AL13">
        <f>COUNTIFS('ACTIVATED LEADS '!$H:$H,$B13,'ACTIVATED LEADS '!$D:$D,'PARTNERS SUMMARY'!AL$3)</f>
        <v>0</v>
      </c>
      <c r="AM13">
        <f>COUNTIFS('ACTIVATED LEADS '!$H:$H,$B13,'ACTIVATED LEADS '!$D:$D,'PARTNERS SUMMARY'!AM$3)</f>
        <v>0</v>
      </c>
      <c r="AN13">
        <f>COUNTIFS('ACTIVATED LEADS '!$H:$H,$B13,'ACTIVATED LEADS '!$D:$D,'PARTNERS SUMMARY'!AN$3)</f>
        <v>0</v>
      </c>
      <c r="AO13">
        <f>COUNTIFS('ACTIVATED LEADS '!$H:$H,$B13,'ACTIVATED LEADS '!$D:$D,'PARTNERS SUMMARY'!AO$3)</f>
        <v>0</v>
      </c>
      <c r="AP13">
        <f>COUNTIFS('ACTIVATED LEADS '!$H:$H,$B13,'ACTIVATED LEADS '!$D:$D,'PARTNERS SUMMARY'!AP$3)</f>
        <v>0</v>
      </c>
      <c r="AQ13">
        <f>COUNTIFS('ACTIVATED LEADS '!$H:$H,$B13,'ACTIVATED LEADS '!$D:$D,'PARTNERS SUMMARY'!AQ$3)</f>
        <v>0</v>
      </c>
      <c r="AR13">
        <f>COUNTIFS('ACTIVATED LEADS '!$H:$H,$B13,'ACTIVATED LEADS '!$D:$D,'PARTNERS SUMMARY'!AR$3)</f>
        <v>0</v>
      </c>
      <c r="AS13">
        <f>COUNTIFS('ACTIVATED LEADS '!$H:$H,$B13,'ACTIVATED LEADS '!$D:$D,'PARTNERS SUMMARY'!AS$3)</f>
        <v>0</v>
      </c>
      <c r="AT13">
        <f>COUNTIFS('ACTIVATED LEADS '!$H:$H,$B13,'ACTIVATED LEADS '!$D:$D,'PARTNERS SUMMARY'!AT$3)</f>
        <v>0</v>
      </c>
      <c r="AU13">
        <f>COUNTIFS('ACTIVATED LEADS '!$H:$H,$B13,'ACTIVATED LEADS '!$D:$D,'PARTNERS SUMMARY'!AU$3)</f>
        <v>0</v>
      </c>
      <c r="AV13">
        <f>COUNTIFS('ACTIVATED LEADS '!$H:$H,$B13,'ACTIVATED LEADS '!$D:$D,'PARTNERS SUMMARY'!AV$3)</f>
        <v>0</v>
      </c>
      <c r="AW13">
        <f>COUNTIFS('ACTIVATED LEADS '!$H:$H,$B13,'ACTIVATED LEADS '!$D:$D,'PARTNERS SUMMARY'!AW$3)</f>
        <v>0</v>
      </c>
      <c r="AX13">
        <f>COUNTIFS('ACTIVATED LEADS '!$H:$H,$B13,'ACTIVATED LEADS '!$D:$D,'PARTNERS SUMMARY'!AX$3)</f>
        <v>0</v>
      </c>
      <c r="AY13">
        <f>COUNTIFS('ACTIVATED LEADS '!$H:$H,$B13,'ACTIVATED LEADS '!$D:$D,'PARTNERS SUMMARY'!AY$3)</f>
        <v>0</v>
      </c>
      <c r="AZ13">
        <f>COUNTIFS('ACTIVATED LEADS '!$H:$H,$B13,'ACTIVATED LEADS '!$D:$D,'PARTNERS SUMMARY'!AZ$3)</f>
        <v>0</v>
      </c>
      <c r="BA13">
        <f>COUNTIFS('ACTIVATED LEADS '!$H:$H,$B13,'ACTIVATED LEADS '!$D:$D,'PARTNERS SUMMARY'!BA$3)</f>
        <v>0</v>
      </c>
      <c r="BB13">
        <f>COUNTIFS('ACTIVATED LEADS '!$H:$H,$B13,'ACTIVATED LEADS '!$D:$D,'PARTNERS SUMMARY'!BB$3)</f>
        <v>0</v>
      </c>
      <c r="BC13">
        <f>COUNTIFS('ACTIVATED LEADS '!$H:$H,$B13,'ACTIVATED LEADS '!$D:$D,'PARTNERS SUMMARY'!BC$3)</f>
        <v>0</v>
      </c>
      <c r="BD13">
        <f>COUNTIFS('ACTIVATED LEADS '!$H:$H,$B13,'ACTIVATED LEADS '!$D:$D,'PARTNERS SUMMARY'!BD$3)</f>
        <v>0</v>
      </c>
      <c r="BE13">
        <f>COUNTIFS('ACTIVATED LEADS '!$H:$H,$B13,'ACTIVATED LEADS '!$D:$D,'PARTNERS SUMMARY'!BE$3)</f>
        <v>0</v>
      </c>
      <c r="BF13">
        <f>COUNTIFS('ACTIVATED LEADS '!$H:$H,$B13,'ACTIVATED LEADS '!$D:$D,'PARTNERS SUMMARY'!BF$3)</f>
        <v>0</v>
      </c>
      <c r="BG13">
        <f>COUNTIFS('ACTIVATED LEADS '!$H:$H,$B13,'ACTIVATED LEADS '!$D:$D,'PARTNERS SUMMARY'!BG$3)</f>
        <v>0</v>
      </c>
      <c r="BH13">
        <f>COUNTIFS('ACTIVATED LEADS '!$H:$H,$B13,'ACTIVATED LEADS '!$D:$D,'PARTNERS SUMMARY'!BH$3)</f>
        <v>0</v>
      </c>
      <c r="BI13">
        <f>COUNTIFS('ACTIVATED LEADS '!$H:$H,$B13,'ACTIVATED LEADS '!$D:$D,'PARTNERS SUMMARY'!BI$3)</f>
        <v>0</v>
      </c>
      <c r="BJ13">
        <f>COUNTIFS('ACTIVATED LEADS '!$H:$H,$B13,'ACTIVATED LEADS '!$D:$D,'PARTNERS SUMMARY'!BJ$3)</f>
        <v>0</v>
      </c>
      <c r="BK13">
        <f>COUNTIFS('ACTIVATED LEADS '!$H:$H,$B13,'ACTIVATED LEADS '!$D:$D,'PARTNERS SUMMARY'!BK$3)</f>
        <v>0</v>
      </c>
      <c r="BL13">
        <f>COUNTIFS('ACTIVATED LEADS '!$H:$H,$B13,'ACTIVATED LEADS '!$D:$D,'PARTNERS SUMMARY'!BL$3)</f>
        <v>0</v>
      </c>
      <c r="BM13">
        <f>COUNTIFS('ACTIVATED LEADS '!$H:$H,$B13,'ACTIVATED LEADS '!$D:$D,'PARTNERS SUMMARY'!BM$3)</f>
        <v>0</v>
      </c>
      <c r="BN13">
        <f>COUNTIFS('ACTIVATED LEADS '!$H:$H,$B13,'ACTIVATED LEADS '!$D:$D,'PARTNERS SUMMARY'!BN$3)</f>
        <v>0</v>
      </c>
      <c r="BO13">
        <f>COUNTIFS('ACTIVATED LEADS '!$H:$H,$B13,'ACTIVATED LEADS '!$D:$D,'PARTNERS SUMMARY'!BO$3)</f>
        <v>0</v>
      </c>
      <c r="BP13">
        <f>COUNTIFS('ACTIVATED LEADS '!$H:$H,$B13,'ACTIVATED LEADS '!$D:$D,'PARTNERS SUMMARY'!BP$3)</f>
        <v>0</v>
      </c>
      <c r="BQ13">
        <f>COUNTIFS('ACTIVATED LEADS '!$H:$H,$B13,'ACTIVATED LEADS '!$D:$D,'PARTNERS SUMMARY'!BQ$3)</f>
        <v>0</v>
      </c>
      <c r="BR13">
        <f>COUNTIFS('ACTIVATED LEADS '!$H:$H,$B13,'ACTIVATED LEADS '!$D:$D,'PARTNERS SUMMARY'!BR$3)</f>
        <v>0</v>
      </c>
      <c r="BS13">
        <f>COUNTIFS('ACTIVATED LEADS '!$H:$H,$B13,'ACTIVATED LEADS '!$D:$D,'PARTNERS SUMMARY'!BS$3)</f>
        <v>0</v>
      </c>
      <c r="BT13">
        <f>COUNTIFS('ACTIVATED LEADS '!$H:$H,$B13,'ACTIVATED LEADS '!$D:$D,'PARTNERS SUMMARY'!BT$3)</f>
        <v>0</v>
      </c>
      <c r="BU13">
        <f>COUNTIFS('ACTIVATED LEADS '!$H:$H,$B13,'ACTIVATED LEADS '!$D:$D,'PARTNERS SUMMARY'!BU$3)</f>
        <v>0</v>
      </c>
      <c r="BV13">
        <f>COUNTIFS('ACTIVATED LEADS '!$H:$H,$B13,'ACTIVATED LEADS '!$D:$D,'PARTNERS SUMMARY'!BV$3)</f>
        <v>0</v>
      </c>
      <c r="BW13">
        <f>COUNTIFS('ACTIVATED LEADS '!$H:$H,$B13,'ACTIVATED LEADS '!$D:$D,'PARTNERS SUMMARY'!BW$3)</f>
        <v>1</v>
      </c>
      <c r="BX13">
        <f>COUNTIFS('ACTIVATED LEADS '!$H:$H,$B13,'ACTIVATED LEADS '!$D:$D,'PARTNERS SUMMARY'!BX$3)</f>
        <v>0</v>
      </c>
      <c r="BY13">
        <f>COUNTIFS('ACTIVATED LEADS '!$H:$H,$B13,'ACTIVATED LEADS '!$D:$D,'PARTNERS SUMMARY'!BY$3)</f>
        <v>0</v>
      </c>
      <c r="BZ13">
        <f>COUNTIFS('ACTIVATED LEADS '!$H:$H,$B13,'ACTIVATED LEADS '!$D:$D,'PARTNERS SUMMARY'!BZ$3)</f>
        <v>0</v>
      </c>
      <c r="CA13">
        <f>COUNTIFS('ACTIVATED LEADS '!$H:$H,$B13,'ACTIVATED LEADS '!$D:$D,'PARTNERS SUMMARY'!CA$3)</f>
        <v>0</v>
      </c>
      <c r="CB13">
        <f>COUNTIFS('ACTIVATED LEADS '!$H:$H,$B13,'ACTIVATED LEADS '!$D:$D,'PARTNERS SUMMARY'!CB$3)</f>
        <v>1</v>
      </c>
      <c r="CC13">
        <f>COUNTIFS('ACTIVATED LEADS '!$H:$H,$B13,'ACTIVATED LEADS '!$D:$D,'PARTNERS SUMMARY'!CC$3)</f>
        <v>0</v>
      </c>
      <c r="CD13">
        <f>COUNTIFS('ACTIVATED LEADS '!$H:$H,$B13,'ACTIVATED LEADS '!$D:$D,'PARTNERS SUMMARY'!CD$3)</f>
        <v>0</v>
      </c>
      <c r="CE13">
        <f>COUNTIFS('ACTIVATED LEADS '!$H:$H,$B13,'ACTIVATED LEADS '!$D:$D,'PARTNERS SUMMARY'!CE$3)</f>
        <v>0</v>
      </c>
      <c r="CF13">
        <f>COUNTIFS('ACTIVATED LEADS '!$H:$H,$B13,'ACTIVATED LEADS '!$D:$D,'PARTNERS SUMMARY'!CF$3)</f>
        <v>0</v>
      </c>
      <c r="CG13">
        <f>COUNTIFS('ACTIVATED LEADS '!$H:$H,$B13,'ACTIVATED LEADS '!$D:$D,'PARTNERS SUMMARY'!CG$3)</f>
        <v>0</v>
      </c>
      <c r="CH13">
        <f>COUNTIFS('ACTIVATED LEADS '!$H:$H,$B13,'ACTIVATED LEADS '!$D:$D,'PARTNERS SUMMARY'!CH$3)</f>
        <v>1</v>
      </c>
      <c r="CI13">
        <f>COUNTIFS('ACTIVATED LEADS '!$H:$H,$B13,'ACTIVATED LEADS '!$D:$D,'PARTNERS SUMMARY'!CI$3)</f>
        <v>0</v>
      </c>
      <c r="CJ13">
        <f>COUNTIFS('ACTIVATED LEADS '!$H:$H,$B13,'ACTIVATED LEADS '!$D:$D,'PARTNERS SUMMARY'!CJ$3)</f>
        <v>0</v>
      </c>
      <c r="CK13">
        <f>COUNTIFS('ACTIVATED LEADS '!$H:$H,$B13,'ACTIVATED LEADS '!$D:$D,'PARTNERS SUMMARY'!CK$3)</f>
        <v>0</v>
      </c>
      <c r="CL13">
        <f>COUNTIFS('ACTIVATED LEADS '!$H:$H,$B13,'ACTIVATED LEADS '!$D:$D,'PARTNERS SUMMARY'!CL$3)</f>
        <v>0</v>
      </c>
      <c r="CM13">
        <f>COUNTIFS('ACTIVATED LEADS '!$H:$H,$B13,'ACTIVATED LEADS '!$D:$D,'PARTNERS SUMMARY'!CM$3)</f>
        <v>0</v>
      </c>
      <c r="CN13">
        <f>COUNTIFS('ACTIVATED LEADS '!$H:$H,$B13,'ACTIVATED LEADS '!$D:$D,'PARTNERS SUMMARY'!CN$3)</f>
        <v>1</v>
      </c>
      <c r="CO13">
        <f>COUNTIFS('ACTIVATED LEADS '!$H:$H,$B13,'ACTIVATED LEADS '!$D:$D,'PARTNERS SUMMARY'!CO$3)</f>
        <v>1</v>
      </c>
      <c r="CP13">
        <f>COUNTIFS('ACTIVATED LEADS '!$H:$H,$B13,'ACTIVATED LEADS '!$D:$D,'PARTNERS SUMMARY'!CP$3)</f>
        <v>0</v>
      </c>
      <c r="CQ13">
        <f>COUNTIFS('ACTIVATED LEADS '!$H:$H,$B13,'ACTIVATED LEADS '!$D:$D,'PARTNERS SUMMARY'!CQ$3)</f>
        <v>0</v>
      </c>
      <c r="CR13">
        <f>COUNTIFS('ACTIVATED LEADS '!$H:$H,$B13,'ACTIVATED LEADS '!$D:$D,'PARTNERS SUMMARY'!CR$3)</f>
        <v>0</v>
      </c>
      <c r="CS13">
        <f>COUNTIFS('ACTIVATED LEADS '!$H:$H,$B13,'ACTIVATED LEADS '!$D:$D,'PARTNERS SUMMARY'!CS$3)</f>
        <v>0</v>
      </c>
      <c r="CT13">
        <f>COUNTIFS('ACTIVATED LEADS '!$H:$H,$B13,'ACTIVATED LEADS '!$D:$D,'PARTNERS SUMMARY'!CT$3)</f>
        <v>0</v>
      </c>
      <c r="CU13">
        <f>COUNTIFS('ACTIVATED LEADS '!$H:$H,$B13,'ACTIVATED LEADS '!$D:$D,'PARTNERS SUMMARY'!CU$3)</f>
        <v>1</v>
      </c>
      <c r="CV13">
        <f>COUNTIFS('ACTIVATED LEADS '!$H:$H,$B13,'ACTIVATED LEADS '!$D:$D,'PARTNERS SUMMARY'!CV$3)</f>
        <v>0</v>
      </c>
      <c r="CW13">
        <f>COUNTIFS('ACTIVATED LEADS '!$H:$H,$B13,'ACTIVATED LEADS '!$D:$D,'PARTNERS SUMMARY'!CW$3)</f>
        <v>0</v>
      </c>
      <c r="CX13">
        <f>COUNTIFS('ACTIVATED LEADS '!$H:$H,$B13,'ACTIVATED LEADS '!$D:$D,'PARTNERS SUMMARY'!CX$3)</f>
        <v>1</v>
      </c>
      <c r="CY13">
        <f>COUNTIFS('ACTIVATED LEADS '!$H:$H,$B13,'ACTIVATED LEADS '!$D:$D,'PARTNERS SUMMARY'!CY$3)</f>
        <v>0</v>
      </c>
      <c r="CZ13">
        <f>COUNTIFS('ACTIVATED LEADS '!$H:$H,$B13,'ACTIVATED LEADS '!$D:$D,'PARTNERS SUMMARY'!CZ$3)</f>
        <v>0</v>
      </c>
      <c r="DA13">
        <f>COUNTIFS('ACTIVATED LEADS '!$H:$H,$B13,'ACTIVATED LEADS '!$D:$D,'PARTNERS SUMMARY'!DA$3)</f>
        <v>0</v>
      </c>
      <c r="DB13">
        <f>COUNTIFS('ACTIVATED LEADS '!$H:$H,$B13,'ACTIVATED LEADS '!$D:$D,'PARTNERS SUMMARY'!DB$3)</f>
        <v>0</v>
      </c>
      <c r="DC13">
        <f>COUNTIFS('ACTIVATED LEADS '!$H:$H,$B13,'ACTIVATED LEADS '!$D:$D,'PARTNERS SUMMARY'!DC$3)</f>
        <v>0</v>
      </c>
      <c r="DD13">
        <f>COUNTIFS('ACTIVATED LEADS '!$H:$H,$B13,'ACTIVATED LEADS '!$D:$D,'PARTNERS SUMMARY'!DD$3)</f>
        <v>0</v>
      </c>
      <c r="DE13">
        <f>COUNTIFS('ACTIVATED LEADS '!$H:$H,$B13,'ACTIVATED LEADS '!$D:$D,'PARTNERS SUMMARY'!DE$3)</f>
        <v>0</v>
      </c>
      <c r="DF13">
        <f>COUNTIFS('ACTIVATED LEADS '!$H:$H,$B13,'ACTIVATED LEADS '!$D:$D,'PARTNERS SUMMARY'!DF$3)</f>
        <v>0</v>
      </c>
      <c r="DG13">
        <f>COUNTIFS('ACTIVATED LEADS '!$H:$H,$B13,'ACTIVATED LEADS '!$D:$D,'PARTNERS SUMMARY'!DG$3)</f>
        <v>0</v>
      </c>
      <c r="DH13">
        <f>COUNTIFS('ACTIVATED LEADS '!$H:$H,$B13,'ACTIVATED LEADS '!$D:$D,'PARTNERS SUMMARY'!DH$3)</f>
        <v>2</v>
      </c>
      <c r="DI13">
        <f>COUNTIFS('ACTIVATED LEADS '!$H:$H,$B13,'ACTIVATED LEADS '!$D:$D,'PARTNERS SUMMARY'!DI$3)</f>
        <v>1</v>
      </c>
      <c r="DJ13">
        <f>COUNTIFS('ACTIVATED LEADS '!$H:$H,$B13,'ACTIVATED LEADS '!$D:$D,'PARTNERS SUMMARY'!DJ$3)</f>
        <v>0</v>
      </c>
      <c r="DK13">
        <f>COUNTIFS('ACTIVATED LEADS '!$H:$H,$B13,'ACTIVATED LEADS '!$D:$D,'PARTNERS SUMMARY'!DK$3)</f>
        <v>0</v>
      </c>
      <c r="DL13">
        <f>COUNTIFS('ACTIVATED LEADS '!$H:$H,$B13,'ACTIVATED LEADS '!$D:$D,'PARTNERS SUMMARY'!DL$3)</f>
        <v>2</v>
      </c>
      <c r="DM13">
        <f>COUNTIFS('ACTIVATED LEADS '!$H:$H,$B13,'ACTIVATED LEADS '!$D:$D,'PARTNERS SUMMARY'!DM$3)</f>
        <v>1</v>
      </c>
      <c r="DN13">
        <f>COUNTIFS('ACTIVATED LEADS '!$H:$H,$B13,'ACTIVATED LEADS '!$D:$D,'PARTNERS SUMMARY'!DN$3)</f>
        <v>0</v>
      </c>
      <c r="DO13">
        <f>COUNTIFS('ACTIVATED LEADS '!$H:$H,$B13,'ACTIVATED LEADS '!$D:$D,'PARTNERS SUMMARY'!DO$3)</f>
        <v>1</v>
      </c>
    </row>
    <row r="14" spans="1:155">
      <c r="A14" t="s">
        <v>1072</v>
      </c>
      <c r="B14" s="59" t="s">
        <v>809</v>
      </c>
      <c r="C14" s="29">
        <v>103339563</v>
      </c>
      <c r="D14" s="29" t="s">
        <v>811</v>
      </c>
      <c r="E14" s="29" t="s">
        <v>1232</v>
      </c>
      <c r="F14" s="29" t="s">
        <v>37</v>
      </c>
      <c r="G14" s="17">
        <f>COUNTIF('SEPT DUMP '!$C:$C,'PARTNERS SUMMARY'!$B14)</f>
        <v>1</v>
      </c>
      <c r="H14" s="17">
        <f>COUNTIFS('SEPT DUMP '!$C:$C,'PARTNERS SUMMARY'!$B14,'SEPT DUMP '!$O:$O,"Confirmed")</f>
        <v>0</v>
      </c>
      <c r="I14" s="17">
        <f>COUNTIFS('SEPT DUMP '!$C:$C,'PARTNERS SUMMARY'!$B14,'SEPT DUMP '!$O:$O,"Rejected")</f>
        <v>0</v>
      </c>
      <c r="J14" s="17">
        <f>COUNTIFS('SEPT DUMP '!$C:$C,'PARTNERS SUMMARY'!$B14,'SEPT DUMP '!$O:$O,"Unreachable")</f>
        <v>0</v>
      </c>
      <c r="K14" s="17">
        <f>COUNTIFS('SEPT DUMP '!$C:$C,'PARTNERS SUMMARY'!$B14,'SEPT DUMP '!$O:$O,"Postponed(Update Y)")</f>
        <v>1</v>
      </c>
      <c r="L14" s="101">
        <f t="shared" si="6"/>
        <v>0</v>
      </c>
      <c r="M14" s="46">
        <f t="shared" si="7"/>
        <v>0</v>
      </c>
      <c r="N14" s="50"/>
      <c r="O14" s="47">
        <f>COUNTIF('OCT DUMP'!$D:$D,'PARTNERS SUMMARY'!$B14)</f>
        <v>15</v>
      </c>
      <c r="P14" s="17">
        <f>COUNTIFS('OCT DUMP'!$D:$D,'PARTNERS SUMMARY'!$B14,'OCT DUMP'!Q:Q,"Prospect")</f>
        <v>3</v>
      </c>
      <c r="Q14" s="17">
        <f>COUNTIFS('OCT DUMP'!$D:$D,'PARTNERS SUMMARY'!$B14,'OCT DUMP'!$Q:$Q,"Confirmed")</f>
        <v>7</v>
      </c>
      <c r="R14" s="17">
        <f>COUNTIFS('OCT DUMP'!$D:$D,'PARTNERS SUMMARY'!$B14,'OCT DUMP'!$Q:$Q,"Rejected")</f>
        <v>3</v>
      </c>
      <c r="S14" s="17">
        <f>COUNTIFS('OCT DUMP'!$D:$D,'PARTNERS SUMMARY'!$B14,'OCT DUMP'!$Q:$Q,"Unreachable")</f>
        <v>2</v>
      </c>
      <c r="T14" s="17">
        <f>COUNTIFS('OCT DUMP'!$D:$D,'PARTNERS SUMMARY'!$B14,'OCT DUMP'!$Q:$Q,"Postponed(Update Y)")</f>
        <v>0</v>
      </c>
      <c r="U14" s="17">
        <f t="shared" si="8"/>
        <v>1</v>
      </c>
      <c r="V14" s="18">
        <f t="shared" si="9"/>
        <v>6.6666666666666666E-2</v>
      </c>
      <c r="W14" s="52"/>
      <c r="X14" s="47">
        <f>COUNTIF('NOV DUMP'!C:C,'PARTNERS SUMMARY'!$B14)</f>
        <v>37</v>
      </c>
      <c r="Y14" s="17">
        <f>COUNTIFS('NOV DUMP'!$C:$C,'PARTNERS SUMMARY'!$B14,'NOV DUMP'!$S:$S,"Prospect")</f>
        <v>0</v>
      </c>
      <c r="Z14" s="17">
        <f>COUNTIFS('NOV DUMP'!$C:$C,'PARTNERS SUMMARY'!$B14,'NOV DUMP'!$S:$S,"Confirmed")</f>
        <v>14</v>
      </c>
      <c r="AA14" s="17">
        <f>COUNTIFS('NOV DUMP'!$C:$C,'PARTNERS SUMMARY'!$B14,'NOV DUMP'!$S:$S,"Rejected")</f>
        <v>1</v>
      </c>
      <c r="AB14" s="17">
        <f>COUNTIFS('NOV DUMP'!$C:$C,'PARTNERS SUMMARY'!$B14,'NOV DUMP'!$S:$S,"Unreachable")</f>
        <v>0</v>
      </c>
      <c r="AC14" s="17">
        <f>COUNTIFS('NOV DUMP'!$C:$C,'PARTNERS SUMMARY'!$B14,'NOV DUMP'!$S:$S,"Postponed(Update Y)")</f>
        <v>0</v>
      </c>
      <c r="AD14" s="17">
        <f t="shared" si="10"/>
        <v>10</v>
      </c>
      <c r="AE14" s="100">
        <f>COUNTIFS('ACTIVATED LEADS '!$H:$H,'PARTNERS SUMMARY'!$B14,'ACTIVATED LEADS '!$K:$K,'PARTNERS SUMMARY'!$AE$2,'ACTIVATED LEADS '!$C:$C,"16")</f>
        <v>10</v>
      </c>
      <c r="AF14" s="18">
        <f t="shared" si="11"/>
        <v>0.27027027027027029</v>
      </c>
      <c r="AH14">
        <f>COUNTIFS('ACTIVATED LEADS '!$H:$H,$B14,'ACTIVATED LEADS '!$D:$D,'PARTNERS SUMMARY'!AH$3)</f>
        <v>0</v>
      </c>
      <c r="AI14">
        <f>COUNTIFS('ACTIVATED LEADS '!$H:$H,$B14,'ACTIVATED LEADS '!$D:$D,'PARTNERS SUMMARY'!AI$3)</f>
        <v>0</v>
      </c>
      <c r="AJ14">
        <f>COUNTIFS('ACTIVATED LEADS '!$H:$H,$B14,'ACTIVATED LEADS '!$D:$D,'PARTNERS SUMMARY'!AJ$3)</f>
        <v>0</v>
      </c>
      <c r="AK14">
        <f>COUNTIFS('ACTIVATED LEADS '!$H:$H,$B14,'ACTIVATED LEADS '!$D:$D,'PARTNERS SUMMARY'!AK$3)</f>
        <v>0</v>
      </c>
      <c r="AL14">
        <f>COUNTIFS('ACTIVATED LEADS '!$H:$H,$B14,'ACTIVATED LEADS '!$D:$D,'PARTNERS SUMMARY'!AL$3)</f>
        <v>0</v>
      </c>
      <c r="AM14">
        <f>COUNTIFS('ACTIVATED LEADS '!$H:$H,$B14,'ACTIVATED LEADS '!$D:$D,'PARTNERS SUMMARY'!AM$3)</f>
        <v>0</v>
      </c>
      <c r="AN14">
        <f>COUNTIFS('ACTIVATED LEADS '!$H:$H,$B14,'ACTIVATED LEADS '!$D:$D,'PARTNERS SUMMARY'!AN$3)</f>
        <v>0</v>
      </c>
      <c r="AO14">
        <f>COUNTIFS('ACTIVATED LEADS '!$H:$H,$B14,'ACTIVATED LEADS '!$D:$D,'PARTNERS SUMMARY'!AO$3)</f>
        <v>0</v>
      </c>
      <c r="AP14">
        <f>COUNTIFS('ACTIVATED LEADS '!$H:$H,$B14,'ACTIVATED LEADS '!$D:$D,'PARTNERS SUMMARY'!AP$3)</f>
        <v>0</v>
      </c>
      <c r="AQ14">
        <f>COUNTIFS('ACTIVATED LEADS '!$H:$H,$B14,'ACTIVATED LEADS '!$D:$D,'PARTNERS SUMMARY'!AQ$3)</f>
        <v>0</v>
      </c>
      <c r="AR14">
        <f>COUNTIFS('ACTIVATED LEADS '!$H:$H,$B14,'ACTIVATED LEADS '!$D:$D,'PARTNERS SUMMARY'!AR$3)</f>
        <v>0</v>
      </c>
      <c r="AS14">
        <f>COUNTIFS('ACTIVATED LEADS '!$H:$H,$B14,'ACTIVATED LEADS '!$D:$D,'PARTNERS SUMMARY'!AS$3)</f>
        <v>0</v>
      </c>
      <c r="AT14">
        <f>COUNTIFS('ACTIVATED LEADS '!$H:$H,$B14,'ACTIVATED LEADS '!$D:$D,'PARTNERS SUMMARY'!AT$3)</f>
        <v>0</v>
      </c>
      <c r="AU14">
        <f>COUNTIFS('ACTIVATED LEADS '!$H:$H,$B14,'ACTIVATED LEADS '!$D:$D,'PARTNERS SUMMARY'!AU$3)</f>
        <v>0</v>
      </c>
      <c r="AV14">
        <f>COUNTIFS('ACTIVATED LEADS '!$H:$H,$B14,'ACTIVATED LEADS '!$D:$D,'PARTNERS SUMMARY'!AV$3)</f>
        <v>0</v>
      </c>
      <c r="AW14">
        <f>COUNTIFS('ACTIVATED LEADS '!$H:$H,$B14,'ACTIVATED LEADS '!$D:$D,'PARTNERS SUMMARY'!AW$3)</f>
        <v>0</v>
      </c>
      <c r="AX14">
        <f>COUNTIFS('ACTIVATED LEADS '!$H:$H,$B14,'ACTIVATED LEADS '!$D:$D,'PARTNERS SUMMARY'!AX$3)</f>
        <v>0</v>
      </c>
      <c r="AY14">
        <f>COUNTIFS('ACTIVATED LEADS '!$H:$H,$B14,'ACTIVATED LEADS '!$D:$D,'PARTNERS SUMMARY'!AY$3)</f>
        <v>0</v>
      </c>
      <c r="AZ14">
        <f>COUNTIFS('ACTIVATED LEADS '!$H:$H,$B14,'ACTIVATED LEADS '!$D:$D,'PARTNERS SUMMARY'!AZ$3)</f>
        <v>0</v>
      </c>
      <c r="BA14">
        <f>COUNTIFS('ACTIVATED LEADS '!$H:$H,$B14,'ACTIVATED LEADS '!$D:$D,'PARTNERS SUMMARY'!BA$3)</f>
        <v>0</v>
      </c>
      <c r="BB14">
        <f>COUNTIFS('ACTIVATED LEADS '!$H:$H,$B14,'ACTIVATED LEADS '!$D:$D,'PARTNERS SUMMARY'!BB$3)</f>
        <v>0</v>
      </c>
      <c r="BC14">
        <f>COUNTIFS('ACTIVATED LEADS '!$H:$H,$B14,'ACTIVATED LEADS '!$D:$D,'PARTNERS SUMMARY'!BC$3)</f>
        <v>0</v>
      </c>
      <c r="BD14">
        <f>COUNTIFS('ACTIVATED LEADS '!$H:$H,$B14,'ACTIVATED LEADS '!$D:$D,'PARTNERS SUMMARY'!BD$3)</f>
        <v>0</v>
      </c>
      <c r="BE14">
        <f>COUNTIFS('ACTIVATED LEADS '!$H:$H,$B14,'ACTIVATED LEADS '!$D:$D,'PARTNERS SUMMARY'!BE$3)</f>
        <v>0</v>
      </c>
      <c r="BF14">
        <f>COUNTIFS('ACTIVATED LEADS '!$H:$H,$B14,'ACTIVATED LEADS '!$D:$D,'PARTNERS SUMMARY'!BF$3)</f>
        <v>0</v>
      </c>
      <c r="BG14">
        <f>COUNTIFS('ACTIVATED LEADS '!$H:$H,$B14,'ACTIVATED LEADS '!$D:$D,'PARTNERS SUMMARY'!BG$3)</f>
        <v>0</v>
      </c>
      <c r="BH14">
        <f>COUNTIFS('ACTIVATED LEADS '!$H:$H,$B14,'ACTIVATED LEADS '!$D:$D,'PARTNERS SUMMARY'!BH$3)</f>
        <v>0</v>
      </c>
      <c r="BI14">
        <f>COUNTIFS('ACTIVATED LEADS '!$H:$H,$B14,'ACTIVATED LEADS '!$D:$D,'PARTNERS SUMMARY'!BI$3)</f>
        <v>0</v>
      </c>
      <c r="BJ14">
        <f>COUNTIFS('ACTIVATED LEADS '!$H:$H,$B14,'ACTIVATED LEADS '!$D:$D,'PARTNERS SUMMARY'!BJ$3)</f>
        <v>0</v>
      </c>
      <c r="BK14">
        <f>COUNTIFS('ACTIVATED LEADS '!$H:$H,$B14,'ACTIVATED LEADS '!$D:$D,'PARTNERS SUMMARY'!BK$3)</f>
        <v>0</v>
      </c>
      <c r="BL14">
        <f>COUNTIFS('ACTIVATED LEADS '!$H:$H,$B14,'ACTIVATED LEADS '!$D:$D,'PARTNERS SUMMARY'!BL$3)</f>
        <v>0</v>
      </c>
      <c r="BM14">
        <f>COUNTIFS('ACTIVATED LEADS '!$H:$H,$B14,'ACTIVATED LEADS '!$D:$D,'PARTNERS SUMMARY'!BM$3)</f>
        <v>0</v>
      </c>
      <c r="BN14">
        <f>COUNTIFS('ACTIVATED LEADS '!$H:$H,$B14,'ACTIVATED LEADS '!$D:$D,'PARTNERS SUMMARY'!BN$3)</f>
        <v>0</v>
      </c>
      <c r="BO14">
        <f>COUNTIFS('ACTIVATED LEADS '!$H:$H,$B14,'ACTIVATED LEADS '!$D:$D,'PARTNERS SUMMARY'!BO$3)</f>
        <v>0</v>
      </c>
      <c r="BP14">
        <f>COUNTIFS('ACTIVATED LEADS '!$H:$H,$B14,'ACTIVATED LEADS '!$D:$D,'PARTNERS SUMMARY'!BP$3)</f>
        <v>1</v>
      </c>
      <c r="BQ14">
        <f>COUNTIFS('ACTIVATED LEADS '!$H:$H,$B14,'ACTIVATED LEADS '!$D:$D,'PARTNERS SUMMARY'!BQ$3)</f>
        <v>0</v>
      </c>
      <c r="BR14">
        <f>COUNTIFS('ACTIVATED LEADS '!$H:$H,$B14,'ACTIVATED LEADS '!$D:$D,'PARTNERS SUMMARY'!BR$3)</f>
        <v>0</v>
      </c>
      <c r="BS14">
        <f>COUNTIFS('ACTIVATED LEADS '!$H:$H,$B14,'ACTIVATED LEADS '!$D:$D,'PARTNERS SUMMARY'!BS$3)</f>
        <v>0</v>
      </c>
      <c r="BT14">
        <f>COUNTIFS('ACTIVATED LEADS '!$H:$H,$B14,'ACTIVATED LEADS '!$D:$D,'PARTNERS SUMMARY'!BT$3)</f>
        <v>0</v>
      </c>
      <c r="BU14">
        <f>COUNTIFS('ACTIVATED LEADS '!$H:$H,$B14,'ACTIVATED LEADS '!$D:$D,'PARTNERS SUMMARY'!BU$3)</f>
        <v>0</v>
      </c>
      <c r="BV14">
        <f>COUNTIFS('ACTIVATED LEADS '!$H:$H,$B14,'ACTIVATED LEADS '!$D:$D,'PARTNERS SUMMARY'!BV$3)</f>
        <v>0</v>
      </c>
      <c r="BW14">
        <f>COUNTIFS('ACTIVATED LEADS '!$H:$H,$B14,'ACTIVATED LEADS '!$D:$D,'PARTNERS SUMMARY'!BW$3)</f>
        <v>0</v>
      </c>
      <c r="BX14">
        <f>COUNTIFS('ACTIVATED LEADS '!$H:$H,$B14,'ACTIVATED LEADS '!$D:$D,'PARTNERS SUMMARY'!BX$3)</f>
        <v>0</v>
      </c>
      <c r="BY14">
        <f>COUNTIFS('ACTIVATED LEADS '!$H:$H,$B14,'ACTIVATED LEADS '!$D:$D,'PARTNERS SUMMARY'!BY$3)</f>
        <v>0</v>
      </c>
      <c r="BZ14">
        <f>COUNTIFS('ACTIVATED LEADS '!$H:$H,$B14,'ACTIVATED LEADS '!$D:$D,'PARTNERS SUMMARY'!BZ$3)</f>
        <v>0</v>
      </c>
      <c r="CA14">
        <f>COUNTIFS('ACTIVATED LEADS '!$H:$H,$B14,'ACTIVATED LEADS '!$D:$D,'PARTNERS SUMMARY'!CA$3)</f>
        <v>0</v>
      </c>
      <c r="CB14">
        <f>COUNTIFS('ACTIVATED LEADS '!$H:$H,$B14,'ACTIVATED LEADS '!$D:$D,'PARTNERS SUMMARY'!CB$3)</f>
        <v>0</v>
      </c>
      <c r="CC14">
        <f>COUNTIFS('ACTIVATED LEADS '!$H:$H,$B14,'ACTIVATED LEADS '!$D:$D,'PARTNERS SUMMARY'!CC$3)</f>
        <v>0</v>
      </c>
      <c r="CD14">
        <f>COUNTIFS('ACTIVATED LEADS '!$H:$H,$B14,'ACTIVATED LEADS '!$D:$D,'PARTNERS SUMMARY'!CD$3)</f>
        <v>0</v>
      </c>
      <c r="CE14">
        <f>COUNTIFS('ACTIVATED LEADS '!$H:$H,$B14,'ACTIVATED LEADS '!$D:$D,'PARTNERS SUMMARY'!CE$3)</f>
        <v>0</v>
      </c>
      <c r="CF14">
        <f>COUNTIFS('ACTIVATED LEADS '!$H:$H,$B14,'ACTIVATED LEADS '!$D:$D,'PARTNERS SUMMARY'!CF$3)</f>
        <v>0</v>
      </c>
      <c r="CG14">
        <f>COUNTIFS('ACTIVATED LEADS '!$H:$H,$B14,'ACTIVATED LEADS '!$D:$D,'PARTNERS SUMMARY'!CG$3)</f>
        <v>0</v>
      </c>
      <c r="CH14">
        <f>COUNTIFS('ACTIVATED LEADS '!$H:$H,$B14,'ACTIVATED LEADS '!$D:$D,'PARTNERS SUMMARY'!CH$3)</f>
        <v>0</v>
      </c>
      <c r="CI14">
        <f>COUNTIFS('ACTIVATED LEADS '!$H:$H,$B14,'ACTIVATED LEADS '!$D:$D,'PARTNERS SUMMARY'!CI$3)</f>
        <v>0</v>
      </c>
      <c r="CJ14">
        <f>COUNTIFS('ACTIVATED LEADS '!$H:$H,$B14,'ACTIVATED LEADS '!$D:$D,'PARTNERS SUMMARY'!CJ$3)</f>
        <v>0</v>
      </c>
      <c r="CK14">
        <f>COUNTIFS('ACTIVATED LEADS '!$H:$H,$B14,'ACTIVATED LEADS '!$D:$D,'PARTNERS SUMMARY'!CK$3)</f>
        <v>0</v>
      </c>
      <c r="CL14">
        <f>COUNTIFS('ACTIVATED LEADS '!$H:$H,$B14,'ACTIVATED LEADS '!$D:$D,'PARTNERS SUMMARY'!CL$3)</f>
        <v>0</v>
      </c>
      <c r="CM14">
        <f>COUNTIFS('ACTIVATED LEADS '!$H:$H,$B14,'ACTIVATED LEADS '!$D:$D,'PARTNERS SUMMARY'!CM$3)</f>
        <v>0</v>
      </c>
      <c r="CN14">
        <f>COUNTIFS('ACTIVATED LEADS '!$H:$H,$B14,'ACTIVATED LEADS '!$D:$D,'PARTNERS SUMMARY'!CN$3)</f>
        <v>0</v>
      </c>
      <c r="CO14">
        <f>COUNTIFS('ACTIVATED LEADS '!$H:$H,$B14,'ACTIVATED LEADS '!$D:$D,'PARTNERS SUMMARY'!CO$3)</f>
        <v>0</v>
      </c>
      <c r="CP14">
        <f>COUNTIFS('ACTIVATED LEADS '!$H:$H,$B14,'ACTIVATED LEADS '!$D:$D,'PARTNERS SUMMARY'!CP$3)</f>
        <v>0</v>
      </c>
      <c r="CQ14">
        <f>COUNTIFS('ACTIVATED LEADS '!$H:$H,$B14,'ACTIVATED LEADS '!$D:$D,'PARTNERS SUMMARY'!CQ$3)</f>
        <v>0</v>
      </c>
      <c r="CR14">
        <f>COUNTIFS('ACTIVATED LEADS '!$H:$H,$B14,'ACTIVATED LEADS '!$D:$D,'PARTNERS SUMMARY'!CR$3)</f>
        <v>0</v>
      </c>
      <c r="CS14">
        <f>COUNTIFS('ACTIVATED LEADS '!$H:$H,$B14,'ACTIVATED LEADS '!$D:$D,'PARTNERS SUMMARY'!CS$3)</f>
        <v>0</v>
      </c>
      <c r="CT14">
        <f>COUNTIFS('ACTIVATED LEADS '!$H:$H,$B14,'ACTIVATED LEADS '!$D:$D,'PARTNERS SUMMARY'!CT$3)</f>
        <v>1</v>
      </c>
      <c r="CU14">
        <f>COUNTIFS('ACTIVATED LEADS '!$H:$H,$B14,'ACTIVATED LEADS '!$D:$D,'PARTNERS SUMMARY'!CU$3)</f>
        <v>0</v>
      </c>
      <c r="CV14">
        <f>COUNTIFS('ACTIVATED LEADS '!$H:$H,$B14,'ACTIVATED LEADS '!$D:$D,'PARTNERS SUMMARY'!CV$3)</f>
        <v>0</v>
      </c>
      <c r="CW14">
        <f>COUNTIFS('ACTIVATED LEADS '!$H:$H,$B14,'ACTIVATED LEADS '!$D:$D,'PARTNERS SUMMARY'!CW$3)</f>
        <v>0</v>
      </c>
      <c r="CX14">
        <f>COUNTIFS('ACTIVATED LEADS '!$H:$H,$B14,'ACTIVATED LEADS '!$D:$D,'PARTNERS SUMMARY'!CX$3)</f>
        <v>1</v>
      </c>
      <c r="CY14">
        <f>COUNTIFS('ACTIVATED LEADS '!$H:$H,$B14,'ACTIVATED LEADS '!$D:$D,'PARTNERS SUMMARY'!CY$3)</f>
        <v>0</v>
      </c>
      <c r="CZ14">
        <f>COUNTIFS('ACTIVATED LEADS '!$H:$H,$B14,'ACTIVATED LEADS '!$D:$D,'PARTNERS SUMMARY'!CZ$3)</f>
        <v>0</v>
      </c>
      <c r="DA14">
        <f>COUNTIFS('ACTIVATED LEADS '!$H:$H,$B14,'ACTIVATED LEADS '!$D:$D,'PARTNERS SUMMARY'!DA$3)</f>
        <v>0</v>
      </c>
      <c r="DB14">
        <f>COUNTIFS('ACTIVATED LEADS '!$H:$H,$B14,'ACTIVATED LEADS '!$D:$D,'PARTNERS SUMMARY'!DB$3)</f>
        <v>0</v>
      </c>
      <c r="DC14">
        <f>COUNTIFS('ACTIVATED LEADS '!$H:$H,$B14,'ACTIVATED LEADS '!$D:$D,'PARTNERS SUMMARY'!DC$3)</f>
        <v>0</v>
      </c>
      <c r="DD14">
        <f>COUNTIFS('ACTIVATED LEADS '!$H:$H,$B14,'ACTIVATED LEADS '!$D:$D,'PARTNERS SUMMARY'!DD$3)</f>
        <v>0</v>
      </c>
      <c r="DE14">
        <f>COUNTIFS('ACTIVATED LEADS '!$H:$H,$B14,'ACTIVATED LEADS '!$D:$D,'PARTNERS SUMMARY'!DE$3)</f>
        <v>0</v>
      </c>
      <c r="DF14">
        <f>COUNTIFS('ACTIVATED LEADS '!$H:$H,$B14,'ACTIVATED LEADS '!$D:$D,'PARTNERS SUMMARY'!DF$3)</f>
        <v>1</v>
      </c>
      <c r="DG14">
        <f>COUNTIFS('ACTIVATED LEADS '!$H:$H,$B14,'ACTIVATED LEADS '!$D:$D,'PARTNERS SUMMARY'!DG$3)</f>
        <v>2</v>
      </c>
      <c r="DH14">
        <f>COUNTIFS('ACTIVATED LEADS '!$H:$H,$B14,'ACTIVATED LEADS '!$D:$D,'PARTNERS SUMMARY'!DH$3)</f>
        <v>0</v>
      </c>
      <c r="DI14">
        <f>COUNTIFS('ACTIVATED LEADS '!$H:$H,$B14,'ACTIVATED LEADS '!$D:$D,'PARTNERS SUMMARY'!DI$3)</f>
        <v>1</v>
      </c>
      <c r="DJ14">
        <f>COUNTIFS('ACTIVATED LEADS '!$H:$H,$B14,'ACTIVATED LEADS '!$D:$D,'PARTNERS SUMMARY'!DJ$3)</f>
        <v>1</v>
      </c>
      <c r="DK14">
        <f>COUNTIFS('ACTIVATED LEADS '!$H:$H,$B14,'ACTIVATED LEADS '!$D:$D,'PARTNERS SUMMARY'!DK$3)</f>
        <v>1</v>
      </c>
      <c r="DL14">
        <f>COUNTIFS('ACTIVATED LEADS '!$H:$H,$B14,'ACTIVATED LEADS '!$D:$D,'PARTNERS SUMMARY'!DL$3)</f>
        <v>0</v>
      </c>
      <c r="DM14">
        <f>COUNTIFS('ACTIVATED LEADS '!$H:$H,$B14,'ACTIVATED LEADS '!$D:$D,'PARTNERS SUMMARY'!DM$3)</f>
        <v>0</v>
      </c>
      <c r="DN14">
        <f>COUNTIFS('ACTIVATED LEADS '!$H:$H,$B14,'ACTIVATED LEADS '!$D:$D,'PARTNERS SUMMARY'!DN$3)</f>
        <v>2</v>
      </c>
      <c r="DO14">
        <f>COUNTIFS('ACTIVATED LEADS '!$H:$H,$B14,'ACTIVATED LEADS '!$D:$D,'PARTNERS SUMMARY'!DO$3)</f>
        <v>0</v>
      </c>
    </row>
    <row r="15" spans="1:155">
      <c r="A15" s="29" t="s">
        <v>1077</v>
      </c>
      <c r="B15" s="59" t="s">
        <v>103</v>
      </c>
      <c r="C15" s="29">
        <v>729062128</v>
      </c>
      <c r="D15" s="29" t="s">
        <v>105</v>
      </c>
      <c r="E15" s="29" t="s">
        <v>1220</v>
      </c>
      <c r="F15" s="29" t="s">
        <v>37</v>
      </c>
      <c r="G15" s="17">
        <f>COUNTIF('SEPT DUMP '!$C:$C,'PARTNERS SUMMARY'!$B15)</f>
        <v>0</v>
      </c>
      <c r="H15" s="17">
        <f>COUNTIFS('SEPT DUMP '!$C:$C,'PARTNERS SUMMARY'!$B15,'SEPT DUMP '!$O:$O,"Confirmed")</f>
        <v>0</v>
      </c>
      <c r="I15" s="17">
        <f>COUNTIFS('SEPT DUMP '!$C:$C,'PARTNERS SUMMARY'!$B15,'SEPT DUMP '!$O:$O,"Rejected")</f>
        <v>0</v>
      </c>
      <c r="J15" s="17">
        <f>COUNTIFS('SEPT DUMP '!$C:$C,'PARTNERS SUMMARY'!$B15,'SEPT DUMP '!$O:$O,"Unreachable")</f>
        <v>0</v>
      </c>
      <c r="K15" s="17">
        <f>COUNTIFS('SEPT DUMP '!$C:$C,'PARTNERS SUMMARY'!$B15,'SEPT DUMP '!$O:$O,"Postponed(Update Y)")</f>
        <v>0</v>
      </c>
      <c r="L15" s="101">
        <f t="shared" si="6"/>
        <v>0</v>
      </c>
      <c r="M15" s="46">
        <f t="shared" si="7"/>
        <v>0</v>
      </c>
      <c r="N15" s="50"/>
      <c r="O15" s="47">
        <f>COUNTIF('OCT DUMP'!$D:$D,'PARTNERS SUMMARY'!$B15)</f>
        <v>3</v>
      </c>
      <c r="P15" s="17">
        <f>COUNTIFS('OCT DUMP'!$D:$D,'PARTNERS SUMMARY'!$B15,'OCT DUMP'!Q:Q,"Prospect")</f>
        <v>0</v>
      </c>
      <c r="Q15" s="17">
        <f>COUNTIFS('OCT DUMP'!$D:$D,'PARTNERS SUMMARY'!$B15,'OCT DUMP'!$Q:$Q,"Confirmed")</f>
        <v>1</v>
      </c>
      <c r="R15" s="17">
        <f>COUNTIFS('OCT DUMP'!$D:$D,'PARTNERS SUMMARY'!$B15,'OCT DUMP'!$Q:$Q,"Rejected")</f>
        <v>2</v>
      </c>
      <c r="S15" s="17">
        <f>COUNTIFS('OCT DUMP'!$D:$D,'PARTNERS SUMMARY'!$B15,'OCT DUMP'!$Q:$Q,"Unreachable")</f>
        <v>0</v>
      </c>
      <c r="T15" s="17">
        <f>COUNTIFS('OCT DUMP'!$D:$D,'PARTNERS SUMMARY'!$B15,'OCT DUMP'!$Q:$Q,"Postponed(Update Y)")</f>
        <v>0</v>
      </c>
      <c r="U15" s="17">
        <f t="shared" si="8"/>
        <v>0</v>
      </c>
      <c r="V15" s="18">
        <f t="shared" si="9"/>
        <v>0</v>
      </c>
      <c r="W15" s="52"/>
      <c r="X15" s="47">
        <f>COUNTIF('NOV DUMP'!C:C,'PARTNERS SUMMARY'!$B15)</f>
        <v>0</v>
      </c>
      <c r="Y15" s="17">
        <f>COUNTIFS('NOV DUMP'!$C:$C,'PARTNERS SUMMARY'!$B15,'NOV DUMP'!$S:$S,"Prospect")</f>
        <v>0</v>
      </c>
      <c r="Z15" s="17">
        <f>COUNTIFS('NOV DUMP'!$C:$C,'PARTNERS SUMMARY'!$B15,'NOV DUMP'!$S:$S,"Confirmed")</f>
        <v>0</v>
      </c>
      <c r="AA15" s="17">
        <f>COUNTIFS('NOV DUMP'!$C:$C,'PARTNERS SUMMARY'!$B15,'NOV DUMP'!$S:$S,"Rejected")</f>
        <v>0</v>
      </c>
      <c r="AB15" s="17">
        <f>COUNTIFS('NOV DUMP'!$C:$C,'PARTNERS SUMMARY'!$B15,'NOV DUMP'!$S:$S,"Unreachable")</f>
        <v>0</v>
      </c>
      <c r="AC15" s="17">
        <f>COUNTIFS('NOV DUMP'!$C:$C,'PARTNERS SUMMARY'!$B15,'NOV DUMP'!$S:$S,"Postponed(Update Y)")</f>
        <v>0</v>
      </c>
      <c r="AD15" s="17">
        <f t="shared" si="10"/>
        <v>1</v>
      </c>
      <c r="AE15" s="100">
        <f>COUNTIFS('ACTIVATED LEADS '!$H:$H,'PARTNERS SUMMARY'!$B15,'ACTIVATED LEADS '!$K:$K,'PARTNERS SUMMARY'!$AE$2,'ACTIVATED LEADS '!$C:$C,"16")</f>
        <v>1</v>
      </c>
      <c r="AF15" s="18">
        <f t="shared" si="11"/>
        <v>0</v>
      </c>
      <c r="AH15">
        <f>COUNTIFS('ACTIVATED LEADS '!$H:$H,$B15,'ACTIVATED LEADS '!$D:$D,'PARTNERS SUMMARY'!AH$3)</f>
        <v>0</v>
      </c>
      <c r="AI15">
        <f>COUNTIFS('ACTIVATED LEADS '!$H:$H,$B15,'ACTIVATED LEADS '!$D:$D,'PARTNERS SUMMARY'!AI$3)</f>
        <v>0</v>
      </c>
      <c r="AJ15">
        <f>COUNTIFS('ACTIVATED LEADS '!$H:$H,$B15,'ACTIVATED LEADS '!$D:$D,'PARTNERS SUMMARY'!AJ$3)</f>
        <v>0</v>
      </c>
      <c r="AK15">
        <f>COUNTIFS('ACTIVATED LEADS '!$H:$H,$B15,'ACTIVATED LEADS '!$D:$D,'PARTNERS SUMMARY'!AK$3)</f>
        <v>0</v>
      </c>
      <c r="AL15">
        <f>COUNTIFS('ACTIVATED LEADS '!$H:$H,$B15,'ACTIVATED LEADS '!$D:$D,'PARTNERS SUMMARY'!AL$3)</f>
        <v>0</v>
      </c>
      <c r="AM15">
        <f>COUNTIFS('ACTIVATED LEADS '!$H:$H,$B15,'ACTIVATED LEADS '!$D:$D,'PARTNERS SUMMARY'!AM$3)</f>
        <v>0</v>
      </c>
      <c r="AN15">
        <f>COUNTIFS('ACTIVATED LEADS '!$H:$H,$B15,'ACTIVATED LEADS '!$D:$D,'PARTNERS SUMMARY'!AN$3)</f>
        <v>0</v>
      </c>
      <c r="AO15">
        <f>COUNTIFS('ACTIVATED LEADS '!$H:$H,$B15,'ACTIVATED LEADS '!$D:$D,'PARTNERS SUMMARY'!AO$3)</f>
        <v>0</v>
      </c>
      <c r="AP15">
        <f>COUNTIFS('ACTIVATED LEADS '!$H:$H,$B15,'ACTIVATED LEADS '!$D:$D,'PARTNERS SUMMARY'!AP$3)</f>
        <v>0</v>
      </c>
      <c r="AQ15">
        <f>COUNTIFS('ACTIVATED LEADS '!$H:$H,$B15,'ACTIVATED LEADS '!$D:$D,'PARTNERS SUMMARY'!AQ$3)</f>
        <v>0</v>
      </c>
      <c r="AR15">
        <f>COUNTIFS('ACTIVATED LEADS '!$H:$H,$B15,'ACTIVATED LEADS '!$D:$D,'PARTNERS SUMMARY'!AR$3)</f>
        <v>0</v>
      </c>
      <c r="AS15">
        <f>COUNTIFS('ACTIVATED LEADS '!$H:$H,$B15,'ACTIVATED LEADS '!$D:$D,'PARTNERS SUMMARY'!AS$3)</f>
        <v>0</v>
      </c>
      <c r="AT15">
        <f>COUNTIFS('ACTIVATED LEADS '!$H:$H,$B15,'ACTIVATED LEADS '!$D:$D,'PARTNERS SUMMARY'!AT$3)</f>
        <v>0</v>
      </c>
      <c r="AU15">
        <f>COUNTIFS('ACTIVATED LEADS '!$H:$H,$B15,'ACTIVATED LEADS '!$D:$D,'PARTNERS SUMMARY'!AU$3)</f>
        <v>0</v>
      </c>
      <c r="AV15">
        <f>COUNTIFS('ACTIVATED LEADS '!$H:$H,$B15,'ACTIVATED LEADS '!$D:$D,'PARTNERS SUMMARY'!AV$3)</f>
        <v>0</v>
      </c>
      <c r="AW15">
        <f>COUNTIFS('ACTIVATED LEADS '!$H:$H,$B15,'ACTIVATED LEADS '!$D:$D,'PARTNERS SUMMARY'!AW$3)</f>
        <v>0</v>
      </c>
      <c r="AX15">
        <f>COUNTIFS('ACTIVATED LEADS '!$H:$H,$B15,'ACTIVATED LEADS '!$D:$D,'PARTNERS SUMMARY'!AX$3)</f>
        <v>0</v>
      </c>
      <c r="AY15">
        <f>COUNTIFS('ACTIVATED LEADS '!$H:$H,$B15,'ACTIVATED LEADS '!$D:$D,'PARTNERS SUMMARY'!AY$3)</f>
        <v>0</v>
      </c>
      <c r="AZ15">
        <f>COUNTIFS('ACTIVATED LEADS '!$H:$H,$B15,'ACTIVATED LEADS '!$D:$D,'PARTNERS SUMMARY'!AZ$3)</f>
        <v>0</v>
      </c>
      <c r="BA15">
        <f>COUNTIFS('ACTIVATED LEADS '!$H:$H,$B15,'ACTIVATED LEADS '!$D:$D,'PARTNERS SUMMARY'!BA$3)</f>
        <v>0</v>
      </c>
      <c r="BB15">
        <f>COUNTIFS('ACTIVATED LEADS '!$H:$H,$B15,'ACTIVATED LEADS '!$D:$D,'PARTNERS SUMMARY'!BB$3)</f>
        <v>0</v>
      </c>
      <c r="BC15">
        <f>COUNTIFS('ACTIVATED LEADS '!$H:$H,$B15,'ACTIVATED LEADS '!$D:$D,'PARTNERS SUMMARY'!BC$3)</f>
        <v>0</v>
      </c>
      <c r="BD15">
        <f>COUNTIFS('ACTIVATED LEADS '!$H:$H,$B15,'ACTIVATED LEADS '!$D:$D,'PARTNERS SUMMARY'!BD$3)</f>
        <v>0</v>
      </c>
      <c r="BE15">
        <f>COUNTIFS('ACTIVATED LEADS '!$H:$H,$B15,'ACTIVATED LEADS '!$D:$D,'PARTNERS SUMMARY'!BE$3)</f>
        <v>0</v>
      </c>
      <c r="BF15">
        <f>COUNTIFS('ACTIVATED LEADS '!$H:$H,$B15,'ACTIVATED LEADS '!$D:$D,'PARTNERS SUMMARY'!BF$3)</f>
        <v>0</v>
      </c>
      <c r="BG15">
        <f>COUNTIFS('ACTIVATED LEADS '!$H:$H,$B15,'ACTIVATED LEADS '!$D:$D,'PARTNERS SUMMARY'!BG$3)</f>
        <v>0</v>
      </c>
      <c r="BH15">
        <f>COUNTIFS('ACTIVATED LEADS '!$H:$H,$B15,'ACTIVATED LEADS '!$D:$D,'PARTNERS SUMMARY'!BH$3)</f>
        <v>0</v>
      </c>
      <c r="BI15">
        <f>COUNTIFS('ACTIVATED LEADS '!$H:$H,$B15,'ACTIVATED LEADS '!$D:$D,'PARTNERS SUMMARY'!BI$3)</f>
        <v>0</v>
      </c>
      <c r="BJ15">
        <f>COUNTIFS('ACTIVATED LEADS '!$H:$H,$B15,'ACTIVATED LEADS '!$D:$D,'PARTNERS SUMMARY'!BJ$3)</f>
        <v>0</v>
      </c>
      <c r="BK15">
        <f>COUNTIFS('ACTIVATED LEADS '!$H:$H,$B15,'ACTIVATED LEADS '!$D:$D,'PARTNERS SUMMARY'!BK$3)</f>
        <v>0</v>
      </c>
      <c r="BL15">
        <f>COUNTIFS('ACTIVATED LEADS '!$H:$H,$B15,'ACTIVATED LEADS '!$D:$D,'PARTNERS SUMMARY'!BL$3)</f>
        <v>0</v>
      </c>
      <c r="BM15">
        <f>COUNTIFS('ACTIVATED LEADS '!$H:$H,$B15,'ACTIVATED LEADS '!$D:$D,'PARTNERS SUMMARY'!BM$3)</f>
        <v>0</v>
      </c>
      <c r="BN15">
        <f>COUNTIFS('ACTIVATED LEADS '!$H:$H,$B15,'ACTIVATED LEADS '!$D:$D,'PARTNERS SUMMARY'!BN$3)</f>
        <v>0</v>
      </c>
      <c r="BO15">
        <f>COUNTIFS('ACTIVATED LEADS '!$H:$H,$B15,'ACTIVATED LEADS '!$D:$D,'PARTNERS SUMMARY'!BO$3)</f>
        <v>0</v>
      </c>
      <c r="BP15">
        <f>COUNTIFS('ACTIVATED LEADS '!$H:$H,$B15,'ACTIVATED LEADS '!$D:$D,'PARTNERS SUMMARY'!BP$3)</f>
        <v>0</v>
      </c>
      <c r="BQ15">
        <f>COUNTIFS('ACTIVATED LEADS '!$H:$H,$B15,'ACTIVATED LEADS '!$D:$D,'PARTNERS SUMMARY'!BQ$3)</f>
        <v>0</v>
      </c>
      <c r="BR15">
        <f>COUNTIFS('ACTIVATED LEADS '!$H:$H,$B15,'ACTIVATED LEADS '!$D:$D,'PARTNERS SUMMARY'!BR$3)</f>
        <v>0</v>
      </c>
      <c r="BS15">
        <f>COUNTIFS('ACTIVATED LEADS '!$H:$H,$B15,'ACTIVATED LEADS '!$D:$D,'PARTNERS SUMMARY'!BS$3)</f>
        <v>0</v>
      </c>
      <c r="BT15">
        <f>COUNTIFS('ACTIVATED LEADS '!$H:$H,$B15,'ACTIVATED LEADS '!$D:$D,'PARTNERS SUMMARY'!BT$3)</f>
        <v>0</v>
      </c>
      <c r="BU15">
        <f>COUNTIFS('ACTIVATED LEADS '!$H:$H,$B15,'ACTIVATED LEADS '!$D:$D,'PARTNERS SUMMARY'!BU$3)</f>
        <v>0</v>
      </c>
      <c r="BV15">
        <f>COUNTIFS('ACTIVATED LEADS '!$H:$H,$B15,'ACTIVATED LEADS '!$D:$D,'PARTNERS SUMMARY'!BV$3)</f>
        <v>0</v>
      </c>
      <c r="BW15">
        <f>COUNTIFS('ACTIVATED LEADS '!$H:$H,$B15,'ACTIVATED LEADS '!$D:$D,'PARTNERS SUMMARY'!BW$3)</f>
        <v>0</v>
      </c>
      <c r="BX15">
        <f>COUNTIFS('ACTIVATED LEADS '!$H:$H,$B15,'ACTIVATED LEADS '!$D:$D,'PARTNERS SUMMARY'!BX$3)</f>
        <v>0</v>
      </c>
      <c r="BY15">
        <f>COUNTIFS('ACTIVATED LEADS '!$H:$H,$B15,'ACTIVATED LEADS '!$D:$D,'PARTNERS SUMMARY'!BY$3)</f>
        <v>0</v>
      </c>
      <c r="BZ15">
        <f>COUNTIFS('ACTIVATED LEADS '!$H:$H,$B15,'ACTIVATED LEADS '!$D:$D,'PARTNERS SUMMARY'!BZ$3)</f>
        <v>0</v>
      </c>
      <c r="CA15">
        <f>COUNTIFS('ACTIVATED LEADS '!$H:$H,$B15,'ACTIVATED LEADS '!$D:$D,'PARTNERS SUMMARY'!CA$3)</f>
        <v>0</v>
      </c>
      <c r="CB15">
        <f>COUNTIFS('ACTIVATED LEADS '!$H:$H,$B15,'ACTIVATED LEADS '!$D:$D,'PARTNERS SUMMARY'!CB$3)</f>
        <v>0</v>
      </c>
      <c r="CC15">
        <f>COUNTIFS('ACTIVATED LEADS '!$H:$H,$B15,'ACTIVATED LEADS '!$D:$D,'PARTNERS SUMMARY'!CC$3)</f>
        <v>0</v>
      </c>
      <c r="CD15">
        <f>COUNTIFS('ACTIVATED LEADS '!$H:$H,$B15,'ACTIVATED LEADS '!$D:$D,'PARTNERS SUMMARY'!CD$3)</f>
        <v>0</v>
      </c>
      <c r="CE15">
        <f>COUNTIFS('ACTIVATED LEADS '!$H:$H,$B15,'ACTIVATED LEADS '!$D:$D,'PARTNERS SUMMARY'!CE$3)</f>
        <v>0</v>
      </c>
      <c r="CF15">
        <f>COUNTIFS('ACTIVATED LEADS '!$H:$H,$B15,'ACTIVATED LEADS '!$D:$D,'PARTNERS SUMMARY'!CF$3)</f>
        <v>0</v>
      </c>
      <c r="CG15">
        <f>COUNTIFS('ACTIVATED LEADS '!$H:$H,$B15,'ACTIVATED LEADS '!$D:$D,'PARTNERS SUMMARY'!CG$3)</f>
        <v>0</v>
      </c>
      <c r="CH15">
        <f>COUNTIFS('ACTIVATED LEADS '!$H:$H,$B15,'ACTIVATED LEADS '!$D:$D,'PARTNERS SUMMARY'!CH$3)</f>
        <v>0</v>
      </c>
      <c r="CI15">
        <f>COUNTIFS('ACTIVATED LEADS '!$H:$H,$B15,'ACTIVATED LEADS '!$D:$D,'PARTNERS SUMMARY'!CI$3)</f>
        <v>0</v>
      </c>
      <c r="CJ15">
        <f>COUNTIFS('ACTIVATED LEADS '!$H:$H,$B15,'ACTIVATED LEADS '!$D:$D,'PARTNERS SUMMARY'!CJ$3)</f>
        <v>0</v>
      </c>
      <c r="CK15">
        <f>COUNTIFS('ACTIVATED LEADS '!$H:$H,$B15,'ACTIVATED LEADS '!$D:$D,'PARTNERS SUMMARY'!CK$3)</f>
        <v>0</v>
      </c>
      <c r="CL15">
        <f>COUNTIFS('ACTIVATED LEADS '!$H:$H,$B15,'ACTIVATED LEADS '!$D:$D,'PARTNERS SUMMARY'!CL$3)</f>
        <v>0</v>
      </c>
      <c r="CM15">
        <f>COUNTIFS('ACTIVATED LEADS '!$H:$H,$B15,'ACTIVATED LEADS '!$D:$D,'PARTNERS SUMMARY'!CM$3)</f>
        <v>0</v>
      </c>
      <c r="CN15">
        <f>COUNTIFS('ACTIVATED LEADS '!$H:$H,$B15,'ACTIVATED LEADS '!$D:$D,'PARTNERS SUMMARY'!CN$3)</f>
        <v>0</v>
      </c>
      <c r="CO15">
        <f>COUNTIFS('ACTIVATED LEADS '!$H:$H,$B15,'ACTIVATED LEADS '!$D:$D,'PARTNERS SUMMARY'!CO$3)</f>
        <v>0</v>
      </c>
      <c r="CP15">
        <f>COUNTIFS('ACTIVATED LEADS '!$H:$H,$B15,'ACTIVATED LEADS '!$D:$D,'PARTNERS SUMMARY'!CP$3)</f>
        <v>0</v>
      </c>
      <c r="CQ15">
        <f>COUNTIFS('ACTIVATED LEADS '!$H:$H,$B15,'ACTIVATED LEADS '!$D:$D,'PARTNERS SUMMARY'!CQ$3)</f>
        <v>0</v>
      </c>
      <c r="CR15">
        <f>COUNTIFS('ACTIVATED LEADS '!$H:$H,$B15,'ACTIVATED LEADS '!$D:$D,'PARTNERS SUMMARY'!CR$3)</f>
        <v>0</v>
      </c>
      <c r="CS15">
        <f>COUNTIFS('ACTIVATED LEADS '!$H:$H,$B15,'ACTIVATED LEADS '!$D:$D,'PARTNERS SUMMARY'!CS$3)</f>
        <v>0</v>
      </c>
      <c r="CT15">
        <f>COUNTIFS('ACTIVATED LEADS '!$H:$H,$B15,'ACTIVATED LEADS '!$D:$D,'PARTNERS SUMMARY'!CT$3)</f>
        <v>0</v>
      </c>
      <c r="CU15">
        <f>COUNTIFS('ACTIVATED LEADS '!$H:$H,$B15,'ACTIVATED LEADS '!$D:$D,'PARTNERS SUMMARY'!CU$3)</f>
        <v>0</v>
      </c>
      <c r="CV15">
        <f>COUNTIFS('ACTIVATED LEADS '!$H:$H,$B15,'ACTIVATED LEADS '!$D:$D,'PARTNERS SUMMARY'!CV$3)</f>
        <v>1</v>
      </c>
      <c r="CW15">
        <f>COUNTIFS('ACTIVATED LEADS '!$H:$H,$B15,'ACTIVATED LEADS '!$D:$D,'PARTNERS SUMMARY'!CW$3)</f>
        <v>0</v>
      </c>
      <c r="CX15">
        <f>COUNTIFS('ACTIVATED LEADS '!$H:$H,$B15,'ACTIVATED LEADS '!$D:$D,'PARTNERS SUMMARY'!CX$3)</f>
        <v>0</v>
      </c>
      <c r="CY15">
        <f>COUNTIFS('ACTIVATED LEADS '!$H:$H,$B15,'ACTIVATED LEADS '!$D:$D,'PARTNERS SUMMARY'!CY$3)</f>
        <v>0</v>
      </c>
      <c r="CZ15">
        <f>COUNTIFS('ACTIVATED LEADS '!$H:$H,$B15,'ACTIVATED LEADS '!$D:$D,'PARTNERS SUMMARY'!CZ$3)</f>
        <v>0</v>
      </c>
      <c r="DA15">
        <f>COUNTIFS('ACTIVATED LEADS '!$H:$H,$B15,'ACTIVATED LEADS '!$D:$D,'PARTNERS SUMMARY'!DA$3)</f>
        <v>0</v>
      </c>
      <c r="DB15">
        <f>COUNTIFS('ACTIVATED LEADS '!$H:$H,$B15,'ACTIVATED LEADS '!$D:$D,'PARTNERS SUMMARY'!DB$3)</f>
        <v>0</v>
      </c>
      <c r="DC15">
        <f>COUNTIFS('ACTIVATED LEADS '!$H:$H,$B15,'ACTIVATED LEADS '!$D:$D,'PARTNERS SUMMARY'!DC$3)</f>
        <v>0</v>
      </c>
      <c r="DD15">
        <f>COUNTIFS('ACTIVATED LEADS '!$H:$H,$B15,'ACTIVATED LEADS '!$D:$D,'PARTNERS SUMMARY'!DD$3)</f>
        <v>0</v>
      </c>
      <c r="DE15">
        <f>COUNTIFS('ACTIVATED LEADS '!$H:$H,$B15,'ACTIVATED LEADS '!$D:$D,'PARTNERS SUMMARY'!DE$3)</f>
        <v>0</v>
      </c>
      <c r="DF15">
        <f>COUNTIFS('ACTIVATED LEADS '!$H:$H,$B15,'ACTIVATED LEADS '!$D:$D,'PARTNERS SUMMARY'!DF$3)</f>
        <v>0</v>
      </c>
      <c r="DG15">
        <f>COUNTIFS('ACTIVATED LEADS '!$H:$H,$B15,'ACTIVATED LEADS '!$D:$D,'PARTNERS SUMMARY'!DG$3)</f>
        <v>0</v>
      </c>
      <c r="DH15">
        <f>COUNTIFS('ACTIVATED LEADS '!$H:$H,$B15,'ACTIVATED LEADS '!$D:$D,'PARTNERS SUMMARY'!DH$3)</f>
        <v>0</v>
      </c>
      <c r="DI15">
        <f>COUNTIFS('ACTIVATED LEADS '!$H:$H,$B15,'ACTIVATED LEADS '!$D:$D,'PARTNERS SUMMARY'!DI$3)</f>
        <v>0</v>
      </c>
      <c r="DJ15">
        <f>COUNTIFS('ACTIVATED LEADS '!$H:$H,$B15,'ACTIVATED LEADS '!$D:$D,'PARTNERS SUMMARY'!DJ$3)</f>
        <v>0</v>
      </c>
      <c r="DK15">
        <f>COUNTIFS('ACTIVATED LEADS '!$H:$H,$B15,'ACTIVATED LEADS '!$D:$D,'PARTNERS SUMMARY'!DK$3)</f>
        <v>0</v>
      </c>
      <c r="DL15">
        <f>COUNTIFS('ACTIVATED LEADS '!$H:$H,$B15,'ACTIVATED LEADS '!$D:$D,'PARTNERS SUMMARY'!DL$3)</f>
        <v>0</v>
      </c>
      <c r="DM15">
        <f>COUNTIFS('ACTIVATED LEADS '!$H:$H,$B15,'ACTIVATED LEADS '!$D:$D,'PARTNERS SUMMARY'!DM$3)</f>
        <v>0</v>
      </c>
      <c r="DN15">
        <f>COUNTIFS('ACTIVATED LEADS '!$H:$H,$B15,'ACTIVATED LEADS '!$D:$D,'PARTNERS SUMMARY'!DN$3)</f>
        <v>0</v>
      </c>
      <c r="DO15">
        <f>COUNTIFS('ACTIVATED LEADS '!$H:$H,$B15,'ACTIVATED LEADS '!$D:$D,'PARTNERS SUMMARY'!DO$3)</f>
        <v>0</v>
      </c>
    </row>
    <row r="16" spans="1:155">
      <c r="A16" s="29" t="s">
        <v>1084</v>
      </c>
      <c r="B16" s="59" t="s">
        <v>1094</v>
      </c>
      <c r="C16" s="29">
        <v>750727809</v>
      </c>
      <c r="D16" s="29" t="s">
        <v>1082</v>
      </c>
      <c r="E16" s="29" t="s">
        <v>1233</v>
      </c>
      <c r="F16" s="29" t="s">
        <v>982</v>
      </c>
      <c r="G16" s="17">
        <f>COUNTIF('SEPT DUMP '!$C:$C,'PARTNERS SUMMARY'!$B16)</f>
        <v>0</v>
      </c>
      <c r="H16" s="17">
        <f>COUNTIFS('SEPT DUMP '!$C:$C,'PARTNERS SUMMARY'!$B16,'SEPT DUMP '!$O:$O,"Confirmed")</f>
        <v>0</v>
      </c>
      <c r="I16" s="17">
        <f>COUNTIFS('SEPT DUMP '!$C:$C,'PARTNERS SUMMARY'!$B16,'SEPT DUMP '!$O:$O,"Rejected")</f>
        <v>0</v>
      </c>
      <c r="J16" s="17">
        <f>COUNTIFS('SEPT DUMP '!$C:$C,'PARTNERS SUMMARY'!$B16,'SEPT DUMP '!$O:$O,"Unreachable")</f>
        <v>0</v>
      </c>
      <c r="K16" s="17">
        <f>COUNTIFS('SEPT DUMP '!$C:$C,'PARTNERS SUMMARY'!$B16,'SEPT DUMP '!$O:$O,"Postponed(Update Y)")</f>
        <v>0</v>
      </c>
      <c r="L16" s="101">
        <f t="shared" si="6"/>
        <v>0</v>
      </c>
      <c r="M16" s="46">
        <f>IFERROR(L16/G16,0)</f>
        <v>0</v>
      </c>
      <c r="N16" s="50"/>
      <c r="O16" s="47">
        <f>COUNTIF('OCT DUMP'!$D:$D,'PARTNERS SUMMARY'!$B16)</f>
        <v>13</v>
      </c>
      <c r="P16" s="17">
        <f>COUNTIFS('OCT DUMP'!$D:$D,'PARTNERS SUMMARY'!$B16,'OCT DUMP'!Q:Q,"Prospect")</f>
        <v>0</v>
      </c>
      <c r="Q16" s="17">
        <f>COUNTIFS('OCT DUMP'!$D:$D,'PARTNERS SUMMARY'!$B16,'OCT DUMP'!$Q:$Q,"Confirmed")</f>
        <v>9</v>
      </c>
      <c r="R16" s="17">
        <f>COUNTIFS('OCT DUMP'!$D:$D,'PARTNERS SUMMARY'!$B16,'OCT DUMP'!$Q:$Q,"Rejected")</f>
        <v>4</v>
      </c>
      <c r="S16" s="17">
        <f>COUNTIFS('OCT DUMP'!$D:$D,'PARTNERS SUMMARY'!$B16,'OCT DUMP'!$Q:$Q,"Unreachable")</f>
        <v>0</v>
      </c>
      <c r="T16" s="17">
        <f>COUNTIFS('OCT DUMP'!$D:$D,'PARTNERS SUMMARY'!$B16,'OCT DUMP'!$Q:$Q,"Postponed(Update Y)")</f>
        <v>0</v>
      </c>
      <c r="U16" s="17">
        <f t="shared" si="8"/>
        <v>8</v>
      </c>
      <c r="V16" s="18">
        <f t="shared" si="9"/>
        <v>0.61538461538461542</v>
      </c>
      <c r="W16" s="52"/>
      <c r="X16" s="47">
        <f>COUNTIF('NOV DUMP'!C:C,'PARTNERS SUMMARY'!$B16)</f>
        <v>21</v>
      </c>
      <c r="Y16" s="17">
        <f>COUNTIFS('NOV DUMP'!$C:$C,'PARTNERS SUMMARY'!$B16,'NOV DUMP'!$S:$S,"Prospect")</f>
        <v>0</v>
      </c>
      <c r="Z16" s="17">
        <f>COUNTIFS('NOV DUMP'!$C:$C,'PARTNERS SUMMARY'!$B16,'NOV DUMP'!$S:$S,"Confirmed")</f>
        <v>5</v>
      </c>
      <c r="AA16" s="17">
        <f>COUNTIFS('NOV DUMP'!$C:$C,'PARTNERS SUMMARY'!$B16,'NOV DUMP'!$S:$S,"Rejected")</f>
        <v>0</v>
      </c>
      <c r="AB16" s="17">
        <f>COUNTIFS('NOV DUMP'!$C:$C,'PARTNERS SUMMARY'!$B16,'NOV DUMP'!$S:$S,"Unreachable")</f>
        <v>0</v>
      </c>
      <c r="AC16" s="17">
        <f>COUNTIFS('NOV DUMP'!$C:$C,'PARTNERS SUMMARY'!$B16,'NOV DUMP'!$S:$S,"Postponed(Update Y)")</f>
        <v>0</v>
      </c>
      <c r="AD16" s="17">
        <f t="shared" si="10"/>
        <v>9</v>
      </c>
      <c r="AE16" s="100">
        <f>COUNTIFS('ACTIVATED LEADS '!$H:$H,'PARTNERS SUMMARY'!$B16,'ACTIVATED LEADS '!$K:$K,'PARTNERS SUMMARY'!$AE$2,'ACTIVATED LEADS '!$C:$C,"16")</f>
        <v>2</v>
      </c>
      <c r="AF16" s="18">
        <f t="shared" si="11"/>
        <v>0.42857142857142855</v>
      </c>
      <c r="AH16">
        <f>COUNTIFS('ACTIVATED LEADS '!$H:$H,$B16,'ACTIVATED LEADS '!$D:$D,'PARTNERS SUMMARY'!AH$3)</f>
        <v>0</v>
      </c>
      <c r="AI16">
        <f>COUNTIFS('ACTIVATED LEADS '!$H:$H,$B16,'ACTIVATED LEADS '!$D:$D,'PARTNERS SUMMARY'!AI$3)</f>
        <v>0</v>
      </c>
      <c r="AJ16">
        <f>COUNTIFS('ACTIVATED LEADS '!$H:$H,$B16,'ACTIVATED LEADS '!$D:$D,'PARTNERS SUMMARY'!AJ$3)</f>
        <v>0</v>
      </c>
      <c r="AK16">
        <f>COUNTIFS('ACTIVATED LEADS '!$H:$H,$B16,'ACTIVATED LEADS '!$D:$D,'PARTNERS SUMMARY'!AK$3)</f>
        <v>0</v>
      </c>
      <c r="AL16">
        <f>COUNTIFS('ACTIVATED LEADS '!$H:$H,$B16,'ACTIVATED LEADS '!$D:$D,'PARTNERS SUMMARY'!AL$3)</f>
        <v>0</v>
      </c>
      <c r="AM16">
        <f>COUNTIFS('ACTIVATED LEADS '!$H:$H,$B16,'ACTIVATED LEADS '!$D:$D,'PARTNERS SUMMARY'!AM$3)</f>
        <v>0</v>
      </c>
      <c r="AN16">
        <f>COUNTIFS('ACTIVATED LEADS '!$H:$H,$B16,'ACTIVATED LEADS '!$D:$D,'PARTNERS SUMMARY'!AN$3)</f>
        <v>0</v>
      </c>
      <c r="AO16">
        <f>COUNTIFS('ACTIVATED LEADS '!$H:$H,$B16,'ACTIVATED LEADS '!$D:$D,'PARTNERS SUMMARY'!AO$3)</f>
        <v>0</v>
      </c>
      <c r="AP16">
        <f>COUNTIFS('ACTIVATED LEADS '!$H:$H,$B16,'ACTIVATED LEADS '!$D:$D,'PARTNERS SUMMARY'!AP$3)</f>
        <v>0</v>
      </c>
      <c r="AQ16">
        <f>COUNTIFS('ACTIVATED LEADS '!$H:$H,$B16,'ACTIVATED LEADS '!$D:$D,'PARTNERS SUMMARY'!AQ$3)</f>
        <v>0</v>
      </c>
      <c r="AR16">
        <f>COUNTIFS('ACTIVATED LEADS '!$H:$H,$B16,'ACTIVATED LEADS '!$D:$D,'PARTNERS SUMMARY'!AR$3)</f>
        <v>0</v>
      </c>
      <c r="AS16">
        <f>COUNTIFS('ACTIVATED LEADS '!$H:$H,$B16,'ACTIVATED LEADS '!$D:$D,'PARTNERS SUMMARY'!AS$3)</f>
        <v>0</v>
      </c>
      <c r="AT16">
        <f>COUNTIFS('ACTIVATED LEADS '!$H:$H,$B16,'ACTIVATED LEADS '!$D:$D,'PARTNERS SUMMARY'!AT$3)</f>
        <v>0</v>
      </c>
      <c r="AU16">
        <f>COUNTIFS('ACTIVATED LEADS '!$H:$H,$B16,'ACTIVATED LEADS '!$D:$D,'PARTNERS SUMMARY'!AU$3)</f>
        <v>0</v>
      </c>
      <c r="AV16">
        <f>COUNTIFS('ACTIVATED LEADS '!$H:$H,$B16,'ACTIVATED LEADS '!$D:$D,'PARTNERS SUMMARY'!AV$3)</f>
        <v>0</v>
      </c>
      <c r="AW16">
        <f>COUNTIFS('ACTIVATED LEADS '!$H:$H,$B16,'ACTIVATED LEADS '!$D:$D,'PARTNERS SUMMARY'!AW$3)</f>
        <v>0</v>
      </c>
      <c r="AX16">
        <f>COUNTIFS('ACTIVATED LEADS '!$H:$H,$B16,'ACTIVATED LEADS '!$D:$D,'PARTNERS SUMMARY'!AX$3)</f>
        <v>0</v>
      </c>
      <c r="AY16">
        <f>COUNTIFS('ACTIVATED LEADS '!$H:$H,$B16,'ACTIVATED LEADS '!$D:$D,'PARTNERS SUMMARY'!AY$3)</f>
        <v>0</v>
      </c>
      <c r="AZ16">
        <f>COUNTIFS('ACTIVATED LEADS '!$H:$H,$B16,'ACTIVATED LEADS '!$D:$D,'PARTNERS SUMMARY'!AZ$3)</f>
        <v>0</v>
      </c>
      <c r="BA16">
        <f>COUNTIFS('ACTIVATED LEADS '!$H:$H,$B16,'ACTIVATED LEADS '!$D:$D,'PARTNERS SUMMARY'!BA$3)</f>
        <v>0</v>
      </c>
      <c r="BB16">
        <f>COUNTIFS('ACTIVATED LEADS '!$H:$H,$B16,'ACTIVATED LEADS '!$D:$D,'PARTNERS SUMMARY'!BB$3)</f>
        <v>0</v>
      </c>
      <c r="BC16">
        <f>COUNTIFS('ACTIVATED LEADS '!$H:$H,$B16,'ACTIVATED LEADS '!$D:$D,'PARTNERS SUMMARY'!BC$3)</f>
        <v>0</v>
      </c>
      <c r="BD16">
        <f>COUNTIFS('ACTIVATED LEADS '!$H:$H,$B16,'ACTIVATED LEADS '!$D:$D,'PARTNERS SUMMARY'!BD$3)</f>
        <v>0</v>
      </c>
      <c r="BE16">
        <f>COUNTIFS('ACTIVATED LEADS '!$H:$H,$B16,'ACTIVATED LEADS '!$D:$D,'PARTNERS SUMMARY'!BE$3)</f>
        <v>0</v>
      </c>
      <c r="BF16">
        <f>COUNTIFS('ACTIVATED LEADS '!$H:$H,$B16,'ACTIVATED LEADS '!$D:$D,'PARTNERS SUMMARY'!BF$3)</f>
        <v>0</v>
      </c>
      <c r="BG16">
        <f>COUNTIFS('ACTIVATED LEADS '!$H:$H,$B16,'ACTIVATED LEADS '!$D:$D,'PARTNERS SUMMARY'!BG$3)</f>
        <v>0</v>
      </c>
      <c r="BH16">
        <f>COUNTIFS('ACTIVATED LEADS '!$H:$H,$B16,'ACTIVATED LEADS '!$D:$D,'PARTNERS SUMMARY'!BH$3)</f>
        <v>0</v>
      </c>
      <c r="BI16">
        <f>COUNTIFS('ACTIVATED LEADS '!$H:$H,$B16,'ACTIVATED LEADS '!$D:$D,'PARTNERS SUMMARY'!BI$3)</f>
        <v>0</v>
      </c>
      <c r="BJ16">
        <f>COUNTIFS('ACTIVATED LEADS '!$H:$H,$B16,'ACTIVATED LEADS '!$D:$D,'PARTNERS SUMMARY'!BJ$3)</f>
        <v>0</v>
      </c>
      <c r="BK16">
        <f>COUNTIFS('ACTIVATED LEADS '!$H:$H,$B16,'ACTIVATED LEADS '!$D:$D,'PARTNERS SUMMARY'!BK$3)</f>
        <v>0</v>
      </c>
      <c r="BL16">
        <f>COUNTIFS('ACTIVATED LEADS '!$H:$H,$B16,'ACTIVATED LEADS '!$D:$D,'PARTNERS SUMMARY'!BL$3)</f>
        <v>0</v>
      </c>
      <c r="BM16">
        <f>COUNTIFS('ACTIVATED LEADS '!$H:$H,$B16,'ACTIVATED LEADS '!$D:$D,'PARTNERS SUMMARY'!BM$3)</f>
        <v>0</v>
      </c>
      <c r="BN16">
        <f>COUNTIFS('ACTIVATED LEADS '!$H:$H,$B16,'ACTIVATED LEADS '!$D:$D,'PARTNERS SUMMARY'!BN$3)</f>
        <v>0</v>
      </c>
      <c r="BO16">
        <f>COUNTIFS('ACTIVATED LEADS '!$H:$H,$B16,'ACTIVATED LEADS '!$D:$D,'PARTNERS SUMMARY'!BO$3)</f>
        <v>0</v>
      </c>
      <c r="BP16">
        <f>COUNTIFS('ACTIVATED LEADS '!$H:$H,$B16,'ACTIVATED LEADS '!$D:$D,'PARTNERS SUMMARY'!BP$3)</f>
        <v>0</v>
      </c>
      <c r="BQ16">
        <f>COUNTIFS('ACTIVATED LEADS '!$H:$H,$B16,'ACTIVATED LEADS '!$D:$D,'PARTNERS SUMMARY'!BQ$3)</f>
        <v>0</v>
      </c>
      <c r="BR16">
        <f>COUNTIFS('ACTIVATED LEADS '!$H:$H,$B16,'ACTIVATED LEADS '!$D:$D,'PARTNERS SUMMARY'!BR$3)</f>
        <v>0</v>
      </c>
      <c r="BS16">
        <f>COUNTIFS('ACTIVATED LEADS '!$H:$H,$B16,'ACTIVATED LEADS '!$D:$D,'PARTNERS SUMMARY'!BS$3)</f>
        <v>1</v>
      </c>
      <c r="BT16">
        <f>COUNTIFS('ACTIVATED LEADS '!$H:$H,$B16,'ACTIVATED LEADS '!$D:$D,'PARTNERS SUMMARY'!BT$3)</f>
        <v>0</v>
      </c>
      <c r="BU16">
        <f>COUNTIFS('ACTIVATED LEADS '!$H:$H,$B16,'ACTIVATED LEADS '!$D:$D,'PARTNERS SUMMARY'!BU$3)</f>
        <v>0</v>
      </c>
      <c r="BV16">
        <f>COUNTIFS('ACTIVATED LEADS '!$H:$H,$B16,'ACTIVATED LEADS '!$D:$D,'PARTNERS SUMMARY'!BV$3)</f>
        <v>0</v>
      </c>
      <c r="BW16">
        <f>COUNTIFS('ACTIVATED LEADS '!$H:$H,$B16,'ACTIVATED LEADS '!$D:$D,'PARTNERS SUMMARY'!BW$3)</f>
        <v>0</v>
      </c>
      <c r="BX16">
        <f>COUNTIFS('ACTIVATED LEADS '!$H:$H,$B16,'ACTIVATED LEADS '!$D:$D,'PARTNERS SUMMARY'!BX$3)</f>
        <v>0</v>
      </c>
      <c r="BY16">
        <f>COUNTIFS('ACTIVATED LEADS '!$H:$H,$B16,'ACTIVATED LEADS '!$D:$D,'PARTNERS SUMMARY'!BY$3)</f>
        <v>0</v>
      </c>
      <c r="BZ16">
        <f>COUNTIFS('ACTIVATED LEADS '!$H:$H,$B16,'ACTIVATED LEADS '!$D:$D,'PARTNERS SUMMARY'!BZ$3)</f>
        <v>1</v>
      </c>
      <c r="CA16">
        <f>COUNTIFS('ACTIVATED LEADS '!$H:$H,$B16,'ACTIVATED LEADS '!$D:$D,'PARTNERS SUMMARY'!CA$3)</f>
        <v>0</v>
      </c>
      <c r="CB16">
        <f>COUNTIFS('ACTIVATED LEADS '!$H:$H,$B16,'ACTIVATED LEADS '!$D:$D,'PARTNERS SUMMARY'!CB$3)</f>
        <v>1</v>
      </c>
      <c r="CC16">
        <f>COUNTIFS('ACTIVATED LEADS '!$H:$H,$B16,'ACTIVATED LEADS '!$D:$D,'PARTNERS SUMMARY'!CC$3)</f>
        <v>0</v>
      </c>
      <c r="CD16">
        <f>COUNTIFS('ACTIVATED LEADS '!$H:$H,$B16,'ACTIVATED LEADS '!$D:$D,'PARTNERS SUMMARY'!CD$3)</f>
        <v>1</v>
      </c>
      <c r="CE16">
        <f>COUNTIFS('ACTIVATED LEADS '!$H:$H,$B16,'ACTIVATED LEADS '!$D:$D,'PARTNERS SUMMARY'!CE$3)</f>
        <v>0</v>
      </c>
      <c r="CF16">
        <f>COUNTIFS('ACTIVATED LEADS '!$H:$H,$B16,'ACTIVATED LEADS '!$D:$D,'PARTNERS SUMMARY'!CF$3)</f>
        <v>1</v>
      </c>
      <c r="CG16">
        <f>COUNTIFS('ACTIVATED LEADS '!$H:$H,$B16,'ACTIVATED LEADS '!$D:$D,'PARTNERS SUMMARY'!CG$3)</f>
        <v>0</v>
      </c>
      <c r="CH16">
        <f>COUNTIFS('ACTIVATED LEADS '!$H:$H,$B16,'ACTIVATED LEADS '!$D:$D,'PARTNERS SUMMARY'!CH$3)</f>
        <v>0</v>
      </c>
      <c r="CI16">
        <f>COUNTIFS('ACTIVATED LEADS '!$H:$H,$B16,'ACTIVATED LEADS '!$D:$D,'PARTNERS SUMMARY'!CI$3)</f>
        <v>0</v>
      </c>
      <c r="CJ16">
        <f>COUNTIFS('ACTIVATED LEADS '!$H:$H,$B16,'ACTIVATED LEADS '!$D:$D,'PARTNERS SUMMARY'!CJ$3)</f>
        <v>0</v>
      </c>
      <c r="CK16">
        <f>COUNTIFS('ACTIVATED LEADS '!$H:$H,$B16,'ACTIVATED LEADS '!$D:$D,'PARTNERS SUMMARY'!CK$3)</f>
        <v>0</v>
      </c>
      <c r="CL16">
        <f>COUNTIFS('ACTIVATED LEADS '!$H:$H,$B16,'ACTIVATED LEADS '!$D:$D,'PARTNERS SUMMARY'!CL$3)</f>
        <v>0</v>
      </c>
      <c r="CM16">
        <f>COUNTIFS('ACTIVATED LEADS '!$H:$H,$B16,'ACTIVATED LEADS '!$D:$D,'PARTNERS SUMMARY'!CM$3)</f>
        <v>0</v>
      </c>
      <c r="CN16">
        <f>COUNTIFS('ACTIVATED LEADS '!$H:$H,$B16,'ACTIVATED LEADS '!$D:$D,'PARTNERS SUMMARY'!CN$3)</f>
        <v>0</v>
      </c>
      <c r="CO16">
        <f>COUNTIFS('ACTIVATED LEADS '!$H:$H,$B16,'ACTIVATED LEADS '!$D:$D,'PARTNERS SUMMARY'!CO$3)</f>
        <v>1</v>
      </c>
      <c r="CP16">
        <f>COUNTIFS('ACTIVATED LEADS '!$H:$H,$B16,'ACTIVATED LEADS '!$D:$D,'PARTNERS SUMMARY'!CP$3)</f>
        <v>2</v>
      </c>
      <c r="CQ16">
        <f>COUNTIFS('ACTIVATED LEADS '!$H:$H,$B16,'ACTIVATED LEADS '!$D:$D,'PARTNERS SUMMARY'!CQ$3)</f>
        <v>0</v>
      </c>
      <c r="CR16">
        <f>COUNTIFS('ACTIVATED LEADS '!$H:$H,$B16,'ACTIVATED LEADS '!$D:$D,'PARTNERS SUMMARY'!CR$3)</f>
        <v>0</v>
      </c>
      <c r="CS16">
        <f>COUNTIFS('ACTIVATED LEADS '!$H:$H,$B16,'ACTIVATED LEADS '!$D:$D,'PARTNERS SUMMARY'!CS$3)</f>
        <v>0</v>
      </c>
      <c r="CT16">
        <f>COUNTIFS('ACTIVATED LEADS '!$H:$H,$B16,'ACTIVATED LEADS '!$D:$D,'PARTNERS SUMMARY'!CT$3)</f>
        <v>0</v>
      </c>
      <c r="CU16">
        <f>COUNTIFS('ACTIVATED LEADS '!$H:$H,$B16,'ACTIVATED LEADS '!$D:$D,'PARTNERS SUMMARY'!CU$3)</f>
        <v>0</v>
      </c>
      <c r="CV16">
        <f>COUNTIFS('ACTIVATED LEADS '!$H:$H,$B16,'ACTIVATED LEADS '!$D:$D,'PARTNERS SUMMARY'!CV$3)</f>
        <v>0</v>
      </c>
      <c r="CW16">
        <f>COUNTIFS('ACTIVATED LEADS '!$H:$H,$B16,'ACTIVATED LEADS '!$D:$D,'PARTNERS SUMMARY'!CW$3)</f>
        <v>0</v>
      </c>
      <c r="CX16">
        <f>COUNTIFS('ACTIVATED LEADS '!$H:$H,$B16,'ACTIVATED LEADS '!$D:$D,'PARTNERS SUMMARY'!CX$3)</f>
        <v>2</v>
      </c>
      <c r="CY16">
        <f>COUNTIFS('ACTIVATED LEADS '!$H:$H,$B16,'ACTIVATED LEADS '!$D:$D,'PARTNERS SUMMARY'!CY$3)</f>
        <v>1</v>
      </c>
      <c r="CZ16">
        <f>COUNTIFS('ACTIVATED LEADS '!$H:$H,$B16,'ACTIVATED LEADS '!$D:$D,'PARTNERS SUMMARY'!CZ$3)</f>
        <v>1</v>
      </c>
      <c r="DA16">
        <f>COUNTIFS('ACTIVATED LEADS '!$H:$H,$B16,'ACTIVATED LEADS '!$D:$D,'PARTNERS SUMMARY'!DA$3)</f>
        <v>0</v>
      </c>
      <c r="DB16">
        <f>COUNTIFS('ACTIVATED LEADS '!$H:$H,$B16,'ACTIVATED LEADS '!$D:$D,'PARTNERS SUMMARY'!DB$3)</f>
        <v>0</v>
      </c>
      <c r="DC16">
        <f>COUNTIFS('ACTIVATED LEADS '!$H:$H,$B16,'ACTIVATED LEADS '!$D:$D,'PARTNERS SUMMARY'!DC$3)</f>
        <v>0</v>
      </c>
      <c r="DD16">
        <f>COUNTIFS('ACTIVATED LEADS '!$H:$H,$B16,'ACTIVATED LEADS '!$D:$D,'PARTNERS SUMMARY'!DD$3)</f>
        <v>0</v>
      </c>
      <c r="DE16">
        <f>COUNTIFS('ACTIVATED LEADS '!$H:$H,$B16,'ACTIVATED LEADS '!$D:$D,'PARTNERS SUMMARY'!DE$3)</f>
        <v>1</v>
      </c>
      <c r="DF16">
        <f>COUNTIFS('ACTIVATED LEADS '!$H:$H,$B16,'ACTIVATED LEADS '!$D:$D,'PARTNERS SUMMARY'!DF$3)</f>
        <v>0</v>
      </c>
      <c r="DG16">
        <f>COUNTIFS('ACTIVATED LEADS '!$H:$H,$B16,'ACTIVATED LEADS '!$D:$D,'PARTNERS SUMMARY'!DG$3)</f>
        <v>1</v>
      </c>
      <c r="DH16">
        <f>COUNTIFS('ACTIVATED LEADS '!$H:$H,$B16,'ACTIVATED LEADS '!$D:$D,'PARTNERS SUMMARY'!DH$3)</f>
        <v>0</v>
      </c>
      <c r="DI16">
        <f>COUNTIFS('ACTIVATED LEADS '!$H:$H,$B16,'ACTIVATED LEADS '!$D:$D,'PARTNERS SUMMARY'!DI$3)</f>
        <v>0</v>
      </c>
      <c r="DJ16">
        <f>COUNTIFS('ACTIVATED LEADS '!$H:$H,$B16,'ACTIVATED LEADS '!$D:$D,'PARTNERS SUMMARY'!DJ$3)</f>
        <v>2</v>
      </c>
      <c r="DK16">
        <f>COUNTIFS('ACTIVATED LEADS '!$H:$H,$B16,'ACTIVATED LEADS '!$D:$D,'PARTNERS SUMMARY'!DK$3)</f>
        <v>0</v>
      </c>
      <c r="DL16">
        <f>COUNTIFS('ACTIVATED LEADS '!$H:$H,$B16,'ACTIVATED LEADS '!$D:$D,'PARTNERS SUMMARY'!DL$3)</f>
        <v>0</v>
      </c>
      <c r="DM16">
        <f>COUNTIFS('ACTIVATED LEADS '!$H:$H,$B16,'ACTIVATED LEADS '!$D:$D,'PARTNERS SUMMARY'!DM$3)</f>
        <v>0</v>
      </c>
      <c r="DN16">
        <f>COUNTIFS('ACTIVATED LEADS '!$H:$H,$B16,'ACTIVATED LEADS '!$D:$D,'PARTNERS SUMMARY'!DN$3)</f>
        <v>1</v>
      </c>
      <c r="DO16">
        <f>COUNTIFS('ACTIVATED LEADS '!$H:$H,$B16,'ACTIVATED LEADS '!$D:$D,'PARTNERS SUMMARY'!DO$3)</f>
        <v>0</v>
      </c>
    </row>
    <row r="17" spans="1:119">
      <c r="A17" s="29" t="s">
        <v>1072</v>
      </c>
      <c r="B17" s="59" t="s">
        <v>1116</v>
      </c>
      <c r="C17" s="29">
        <v>731396245</v>
      </c>
      <c r="D17" s="29" t="s">
        <v>1347</v>
      </c>
      <c r="E17" s="29" t="s">
        <v>1247</v>
      </c>
      <c r="F17" s="29" t="s">
        <v>37</v>
      </c>
      <c r="G17" s="17">
        <f>COUNTIF('SEPT DUMP '!$C:$C,'PARTNERS SUMMARY'!$B17)</f>
        <v>0</v>
      </c>
      <c r="H17" s="17">
        <f>COUNTIFS('SEPT DUMP '!$C:$C,'PARTNERS SUMMARY'!$B17,'SEPT DUMP '!$O:$O,"Confirmed")</f>
        <v>0</v>
      </c>
      <c r="I17" s="17">
        <f>COUNTIFS('SEPT DUMP '!$C:$C,'PARTNERS SUMMARY'!$B17,'SEPT DUMP '!$O:$O,"Rejected")</f>
        <v>0</v>
      </c>
      <c r="J17" s="17">
        <f>COUNTIFS('SEPT DUMP '!$C:$C,'PARTNERS SUMMARY'!$B17,'SEPT DUMP '!$O:$O,"Unreachable")</f>
        <v>0</v>
      </c>
      <c r="K17" s="17">
        <f>COUNTIFS('SEPT DUMP '!$C:$C,'PARTNERS SUMMARY'!$B17,'SEPT DUMP '!$O:$O,"Postponed(Update Y)")</f>
        <v>0</v>
      </c>
      <c r="L17" s="101">
        <f t="shared" si="6"/>
        <v>0</v>
      </c>
      <c r="M17" s="46">
        <f t="shared" si="7"/>
        <v>0</v>
      </c>
      <c r="N17" s="50"/>
      <c r="O17" s="47">
        <f>COUNTIF('OCT DUMP'!$D:$D,'PARTNERS SUMMARY'!$B17)</f>
        <v>12</v>
      </c>
      <c r="P17" s="17">
        <f>COUNTIFS('OCT DUMP'!$D:$D,'PARTNERS SUMMARY'!$B17,'OCT DUMP'!Q:Q,"Prospect")</f>
        <v>1</v>
      </c>
      <c r="Q17" s="17">
        <f>COUNTIFS('OCT DUMP'!$D:$D,'PARTNERS SUMMARY'!$B17,'OCT DUMP'!$Q:$Q,"Confirmed")</f>
        <v>7</v>
      </c>
      <c r="R17" s="17">
        <f>COUNTIFS('OCT DUMP'!$D:$D,'PARTNERS SUMMARY'!$B17,'OCT DUMP'!$Q:$Q,"Rejected")</f>
        <v>3</v>
      </c>
      <c r="S17" s="17">
        <f>COUNTIFS('OCT DUMP'!$D:$D,'PARTNERS SUMMARY'!$B17,'OCT DUMP'!$Q:$Q,"Unreachable")</f>
        <v>0</v>
      </c>
      <c r="T17" s="17">
        <f>COUNTIFS('OCT DUMP'!$D:$D,'PARTNERS SUMMARY'!$B17,'OCT DUMP'!$Q:$Q,"Postponed(Update Y)")</f>
        <v>1</v>
      </c>
      <c r="U17" s="17">
        <f t="shared" si="8"/>
        <v>0</v>
      </c>
      <c r="V17" s="18">
        <f t="shared" si="9"/>
        <v>0</v>
      </c>
      <c r="W17" s="52"/>
      <c r="X17" s="47">
        <f>COUNTIF('NOV DUMP'!C:C,'PARTNERS SUMMARY'!$B17)</f>
        <v>7</v>
      </c>
      <c r="Y17" s="17">
        <f>COUNTIFS('NOV DUMP'!$C:$C,'PARTNERS SUMMARY'!$B17,'NOV DUMP'!$S:$S,"Prospect")</f>
        <v>0</v>
      </c>
      <c r="Z17" s="17">
        <f>COUNTIFS('NOV DUMP'!$C:$C,'PARTNERS SUMMARY'!$B17,'NOV DUMP'!$S:$S,"Confirmed")</f>
        <v>1</v>
      </c>
      <c r="AA17" s="17">
        <f>COUNTIFS('NOV DUMP'!$C:$C,'PARTNERS SUMMARY'!$B17,'NOV DUMP'!$S:$S,"Rejected")</f>
        <v>1</v>
      </c>
      <c r="AB17" s="17">
        <f>COUNTIFS('NOV DUMP'!$C:$C,'PARTNERS SUMMARY'!$B17,'NOV DUMP'!$S:$S,"Unreachable")</f>
        <v>0</v>
      </c>
      <c r="AC17" s="17">
        <f>COUNTIFS('NOV DUMP'!$C:$C,'PARTNERS SUMMARY'!$B17,'NOV DUMP'!$S:$S,"Postponed(Update Y)")</f>
        <v>0</v>
      </c>
      <c r="AD17" s="17">
        <f t="shared" si="10"/>
        <v>1</v>
      </c>
      <c r="AE17" s="100">
        <f>COUNTIFS('ACTIVATED LEADS '!$H:$H,'PARTNERS SUMMARY'!$B17,'ACTIVATED LEADS '!$K:$K,'PARTNERS SUMMARY'!$AE$2,'ACTIVATED LEADS '!$C:$C,"16")</f>
        <v>0</v>
      </c>
      <c r="AF17" s="18">
        <f t="shared" si="11"/>
        <v>0.14285714285714285</v>
      </c>
      <c r="AH17">
        <f>COUNTIFS('ACTIVATED LEADS '!$H:$H,$B17,'ACTIVATED LEADS '!$D:$D,'PARTNERS SUMMARY'!AH$3)</f>
        <v>0</v>
      </c>
      <c r="AI17">
        <f>COUNTIFS('ACTIVATED LEADS '!$H:$H,$B17,'ACTIVATED LEADS '!$D:$D,'PARTNERS SUMMARY'!AI$3)</f>
        <v>0</v>
      </c>
      <c r="AJ17">
        <f>COUNTIFS('ACTIVATED LEADS '!$H:$H,$B17,'ACTIVATED LEADS '!$D:$D,'PARTNERS SUMMARY'!AJ$3)</f>
        <v>0</v>
      </c>
      <c r="AK17">
        <f>COUNTIFS('ACTIVATED LEADS '!$H:$H,$B17,'ACTIVATED LEADS '!$D:$D,'PARTNERS SUMMARY'!AK$3)</f>
        <v>0</v>
      </c>
      <c r="AL17">
        <f>COUNTIFS('ACTIVATED LEADS '!$H:$H,$B17,'ACTIVATED LEADS '!$D:$D,'PARTNERS SUMMARY'!AL$3)</f>
        <v>0</v>
      </c>
      <c r="AM17">
        <f>COUNTIFS('ACTIVATED LEADS '!$H:$H,$B17,'ACTIVATED LEADS '!$D:$D,'PARTNERS SUMMARY'!AM$3)</f>
        <v>0</v>
      </c>
      <c r="AN17">
        <f>COUNTIFS('ACTIVATED LEADS '!$H:$H,$B17,'ACTIVATED LEADS '!$D:$D,'PARTNERS SUMMARY'!AN$3)</f>
        <v>0</v>
      </c>
      <c r="AO17">
        <f>COUNTIFS('ACTIVATED LEADS '!$H:$H,$B17,'ACTIVATED LEADS '!$D:$D,'PARTNERS SUMMARY'!AO$3)</f>
        <v>0</v>
      </c>
      <c r="AP17">
        <f>COUNTIFS('ACTIVATED LEADS '!$H:$H,$B17,'ACTIVATED LEADS '!$D:$D,'PARTNERS SUMMARY'!AP$3)</f>
        <v>0</v>
      </c>
      <c r="AQ17">
        <f>COUNTIFS('ACTIVATED LEADS '!$H:$H,$B17,'ACTIVATED LEADS '!$D:$D,'PARTNERS SUMMARY'!AQ$3)</f>
        <v>0</v>
      </c>
      <c r="AR17">
        <f>COUNTIFS('ACTIVATED LEADS '!$H:$H,$B17,'ACTIVATED LEADS '!$D:$D,'PARTNERS SUMMARY'!AR$3)</f>
        <v>0</v>
      </c>
      <c r="AS17">
        <f>COUNTIFS('ACTIVATED LEADS '!$H:$H,$B17,'ACTIVATED LEADS '!$D:$D,'PARTNERS SUMMARY'!AS$3)</f>
        <v>0</v>
      </c>
      <c r="AT17">
        <f>COUNTIFS('ACTIVATED LEADS '!$H:$H,$B17,'ACTIVATED LEADS '!$D:$D,'PARTNERS SUMMARY'!AT$3)</f>
        <v>0</v>
      </c>
      <c r="AU17">
        <f>COUNTIFS('ACTIVATED LEADS '!$H:$H,$B17,'ACTIVATED LEADS '!$D:$D,'PARTNERS SUMMARY'!AU$3)</f>
        <v>0</v>
      </c>
      <c r="AV17">
        <f>COUNTIFS('ACTIVATED LEADS '!$H:$H,$B17,'ACTIVATED LEADS '!$D:$D,'PARTNERS SUMMARY'!AV$3)</f>
        <v>0</v>
      </c>
      <c r="AW17">
        <f>COUNTIFS('ACTIVATED LEADS '!$H:$H,$B17,'ACTIVATED LEADS '!$D:$D,'PARTNERS SUMMARY'!AW$3)</f>
        <v>0</v>
      </c>
      <c r="AX17">
        <f>COUNTIFS('ACTIVATED LEADS '!$H:$H,$B17,'ACTIVATED LEADS '!$D:$D,'PARTNERS SUMMARY'!AX$3)</f>
        <v>0</v>
      </c>
      <c r="AY17">
        <f>COUNTIFS('ACTIVATED LEADS '!$H:$H,$B17,'ACTIVATED LEADS '!$D:$D,'PARTNERS SUMMARY'!AY$3)</f>
        <v>0</v>
      </c>
      <c r="AZ17">
        <f>COUNTIFS('ACTIVATED LEADS '!$H:$H,$B17,'ACTIVATED LEADS '!$D:$D,'PARTNERS SUMMARY'!AZ$3)</f>
        <v>0</v>
      </c>
      <c r="BA17">
        <f>COUNTIFS('ACTIVATED LEADS '!$H:$H,$B17,'ACTIVATED LEADS '!$D:$D,'PARTNERS SUMMARY'!BA$3)</f>
        <v>0</v>
      </c>
      <c r="BB17">
        <f>COUNTIFS('ACTIVATED LEADS '!$H:$H,$B17,'ACTIVATED LEADS '!$D:$D,'PARTNERS SUMMARY'!BB$3)</f>
        <v>0</v>
      </c>
      <c r="BC17">
        <f>COUNTIFS('ACTIVATED LEADS '!$H:$H,$B17,'ACTIVATED LEADS '!$D:$D,'PARTNERS SUMMARY'!BC$3)</f>
        <v>0</v>
      </c>
      <c r="BD17">
        <f>COUNTIFS('ACTIVATED LEADS '!$H:$H,$B17,'ACTIVATED LEADS '!$D:$D,'PARTNERS SUMMARY'!BD$3)</f>
        <v>0</v>
      </c>
      <c r="BE17">
        <f>COUNTIFS('ACTIVATED LEADS '!$H:$H,$B17,'ACTIVATED LEADS '!$D:$D,'PARTNERS SUMMARY'!BE$3)</f>
        <v>0</v>
      </c>
      <c r="BF17">
        <f>COUNTIFS('ACTIVATED LEADS '!$H:$H,$B17,'ACTIVATED LEADS '!$D:$D,'PARTNERS SUMMARY'!BF$3)</f>
        <v>0</v>
      </c>
      <c r="BG17">
        <f>COUNTIFS('ACTIVATED LEADS '!$H:$H,$B17,'ACTIVATED LEADS '!$D:$D,'PARTNERS SUMMARY'!BG$3)</f>
        <v>0</v>
      </c>
      <c r="BH17">
        <f>COUNTIFS('ACTIVATED LEADS '!$H:$H,$B17,'ACTIVATED LEADS '!$D:$D,'PARTNERS SUMMARY'!BH$3)</f>
        <v>0</v>
      </c>
      <c r="BI17">
        <f>COUNTIFS('ACTIVATED LEADS '!$H:$H,$B17,'ACTIVATED LEADS '!$D:$D,'PARTNERS SUMMARY'!BI$3)</f>
        <v>0</v>
      </c>
      <c r="BJ17">
        <f>COUNTIFS('ACTIVATED LEADS '!$H:$H,$B17,'ACTIVATED LEADS '!$D:$D,'PARTNERS SUMMARY'!BJ$3)</f>
        <v>0</v>
      </c>
      <c r="BK17">
        <f>COUNTIFS('ACTIVATED LEADS '!$H:$H,$B17,'ACTIVATED LEADS '!$D:$D,'PARTNERS SUMMARY'!BK$3)</f>
        <v>0</v>
      </c>
      <c r="BL17">
        <f>COUNTIFS('ACTIVATED LEADS '!$H:$H,$B17,'ACTIVATED LEADS '!$D:$D,'PARTNERS SUMMARY'!BL$3)</f>
        <v>0</v>
      </c>
      <c r="BM17">
        <f>COUNTIFS('ACTIVATED LEADS '!$H:$H,$B17,'ACTIVATED LEADS '!$D:$D,'PARTNERS SUMMARY'!BM$3)</f>
        <v>0</v>
      </c>
      <c r="BN17">
        <f>COUNTIFS('ACTIVATED LEADS '!$H:$H,$B17,'ACTIVATED LEADS '!$D:$D,'PARTNERS SUMMARY'!BN$3)</f>
        <v>0</v>
      </c>
      <c r="BO17">
        <f>COUNTIFS('ACTIVATED LEADS '!$H:$H,$B17,'ACTIVATED LEADS '!$D:$D,'PARTNERS SUMMARY'!BO$3)</f>
        <v>0</v>
      </c>
      <c r="BP17">
        <f>COUNTIFS('ACTIVATED LEADS '!$H:$H,$B17,'ACTIVATED LEADS '!$D:$D,'PARTNERS SUMMARY'!BP$3)</f>
        <v>0</v>
      </c>
      <c r="BQ17">
        <f>COUNTIFS('ACTIVATED LEADS '!$H:$H,$B17,'ACTIVATED LEADS '!$D:$D,'PARTNERS SUMMARY'!BQ$3)</f>
        <v>0</v>
      </c>
      <c r="BR17">
        <f>COUNTIFS('ACTIVATED LEADS '!$H:$H,$B17,'ACTIVATED LEADS '!$D:$D,'PARTNERS SUMMARY'!BR$3)</f>
        <v>0</v>
      </c>
      <c r="BS17">
        <f>COUNTIFS('ACTIVATED LEADS '!$H:$H,$B17,'ACTIVATED LEADS '!$D:$D,'PARTNERS SUMMARY'!BS$3)</f>
        <v>0</v>
      </c>
      <c r="BT17">
        <f>COUNTIFS('ACTIVATED LEADS '!$H:$H,$B17,'ACTIVATED LEADS '!$D:$D,'PARTNERS SUMMARY'!BT$3)</f>
        <v>0</v>
      </c>
      <c r="BU17">
        <f>COUNTIFS('ACTIVATED LEADS '!$H:$H,$B17,'ACTIVATED LEADS '!$D:$D,'PARTNERS SUMMARY'!BU$3)</f>
        <v>0</v>
      </c>
      <c r="BV17">
        <f>COUNTIFS('ACTIVATED LEADS '!$H:$H,$B17,'ACTIVATED LEADS '!$D:$D,'PARTNERS SUMMARY'!BV$3)</f>
        <v>0</v>
      </c>
      <c r="BW17">
        <f>COUNTIFS('ACTIVATED LEADS '!$H:$H,$B17,'ACTIVATED LEADS '!$D:$D,'PARTNERS SUMMARY'!BW$3)</f>
        <v>0</v>
      </c>
      <c r="BX17">
        <f>COUNTIFS('ACTIVATED LEADS '!$H:$H,$B17,'ACTIVATED LEADS '!$D:$D,'PARTNERS SUMMARY'!BX$3)</f>
        <v>0</v>
      </c>
      <c r="BY17">
        <f>COUNTIFS('ACTIVATED LEADS '!$H:$H,$B17,'ACTIVATED LEADS '!$D:$D,'PARTNERS SUMMARY'!BY$3)</f>
        <v>0</v>
      </c>
      <c r="BZ17">
        <f>COUNTIFS('ACTIVATED LEADS '!$H:$H,$B17,'ACTIVATED LEADS '!$D:$D,'PARTNERS SUMMARY'!BZ$3)</f>
        <v>0</v>
      </c>
      <c r="CA17">
        <f>COUNTIFS('ACTIVATED LEADS '!$H:$H,$B17,'ACTIVATED LEADS '!$D:$D,'PARTNERS SUMMARY'!CA$3)</f>
        <v>0</v>
      </c>
      <c r="CB17">
        <f>COUNTIFS('ACTIVATED LEADS '!$H:$H,$B17,'ACTIVATED LEADS '!$D:$D,'PARTNERS SUMMARY'!CB$3)</f>
        <v>0</v>
      </c>
      <c r="CC17">
        <f>COUNTIFS('ACTIVATED LEADS '!$H:$H,$B17,'ACTIVATED LEADS '!$D:$D,'PARTNERS SUMMARY'!CC$3)</f>
        <v>0</v>
      </c>
      <c r="CD17">
        <f>COUNTIFS('ACTIVATED LEADS '!$H:$H,$B17,'ACTIVATED LEADS '!$D:$D,'PARTNERS SUMMARY'!CD$3)</f>
        <v>0</v>
      </c>
      <c r="CE17">
        <f>COUNTIFS('ACTIVATED LEADS '!$H:$H,$B17,'ACTIVATED LEADS '!$D:$D,'PARTNERS SUMMARY'!CE$3)</f>
        <v>0</v>
      </c>
      <c r="CF17">
        <f>COUNTIFS('ACTIVATED LEADS '!$H:$H,$B17,'ACTIVATED LEADS '!$D:$D,'PARTNERS SUMMARY'!CF$3)</f>
        <v>0</v>
      </c>
      <c r="CG17">
        <f>COUNTIFS('ACTIVATED LEADS '!$H:$H,$B17,'ACTIVATED LEADS '!$D:$D,'PARTNERS SUMMARY'!CG$3)</f>
        <v>0</v>
      </c>
      <c r="CH17">
        <f>COUNTIFS('ACTIVATED LEADS '!$H:$H,$B17,'ACTIVATED LEADS '!$D:$D,'PARTNERS SUMMARY'!CH$3)</f>
        <v>0</v>
      </c>
      <c r="CI17">
        <f>COUNTIFS('ACTIVATED LEADS '!$H:$H,$B17,'ACTIVATED LEADS '!$D:$D,'PARTNERS SUMMARY'!CI$3)</f>
        <v>0</v>
      </c>
      <c r="CJ17">
        <f>COUNTIFS('ACTIVATED LEADS '!$H:$H,$B17,'ACTIVATED LEADS '!$D:$D,'PARTNERS SUMMARY'!CJ$3)</f>
        <v>0</v>
      </c>
      <c r="CK17">
        <f>COUNTIFS('ACTIVATED LEADS '!$H:$H,$B17,'ACTIVATED LEADS '!$D:$D,'PARTNERS SUMMARY'!CK$3)</f>
        <v>0</v>
      </c>
      <c r="CL17">
        <f>COUNTIFS('ACTIVATED LEADS '!$H:$H,$B17,'ACTIVATED LEADS '!$D:$D,'PARTNERS SUMMARY'!CL$3)</f>
        <v>0</v>
      </c>
      <c r="CM17">
        <f>COUNTIFS('ACTIVATED LEADS '!$H:$H,$B17,'ACTIVATED LEADS '!$D:$D,'PARTNERS SUMMARY'!CM$3)</f>
        <v>0</v>
      </c>
      <c r="CN17">
        <f>COUNTIFS('ACTIVATED LEADS '!$H:$H,$B17,'ACTIVATED LEADS '!$D:$D,'PARTNERS SUMMARY'!CN$3)</f>
        <v>0</v>
      </c>
      <c r="CO17">
        <f>COUNTIFS('ACTIVATED LEADS '!$H:$H,$B17,'ACTIVATED LEADS '!$D:$D,'PARTNERS SUMMARY'!CO$3)</f>
        <v>0</v>
      </c>
      <c r="CP17">
        <f>COUNTIFS('ACTIVATED LEADS '!$H:$H,$B17,'ACTIVATED LEADS '!$D:$D,'PARTNERS SUMMARY'!CP$3)</f>
        <v>0</v>
      </c>
      <c r="CQ17">
        <f>COUNTIFS('ACTIVATED LEADS '!$H:$H,$B17,'ACTIVATED LEADS '!$D:$D,'PARTNERS SUMMARY'!CQ$3)</f>
        <v>0</v>
      </c>
      <c r="CR17">
        <f>COUNTIFS('ACTIVATED LEADS '!$H:$H,$B17,'ACTIVATED LEADS '!$D:$D,'PARTNERS SUMMARY'!CR$3)</f>
        <v>0</v>
      </c>
      <c r="CS17">
        <f>COUNTIFS('ACTIVATED LEADS '!$H:$H,$B17,'ACTIVATED LEADS '!$D:$D,'PARTNERS SUMMARY'!CS$3)</f>
        <v>0</v>
      </c>
      <c r="CT17">
        <f>COUNTIFS('ACTIVATED LEADS '!$H:$H,$B17,'ACTIVATED LEADS '!$D:$D,'PARTNERS SUMMARY'!CT$3)</f>
        <v>0</v>
      </c>
      <c r="CU17">
        <f>COUNTIFS('ACTIVATED LEADS '!$H:$H,$B17,'ACTIVATED LEADS '!$D:$D,'PARTNERS SUMMARY'!CU$3)</f>
        <v>0</v>
      </c>
      <c r="CV17">
        <f>COUNTIFS('ACTIVATED LEADS '!$H:$H,$B17,'ACTIVATED LEADS '!$D:$D,'PARTNERS SUMMARY'!CV$3)</f>
        <v>0</v>
      </c>
      <c r="CW17">
        <f>COUNTIFS('ACTIVATED LEADS '!$H:$H,$B17,'ACTIVATED LEADS '!$D:$D,'PARTNERS SUMMARY'!CW$3)</f>
        <v>0</v>
      </c>
      <c r="CX17">
        <f>COUNTIFS('ACTIVATED LEADS '!$H:$H,$B17,'ACTIVATED LEADS '!$D:$D,'PARTNERS SUMMARY'!CX$3)</f>
        <v>0</v>
      </c>
      <c r="CY17">
        <f>COUNTIFS('ACTIVATED LEADS '!$H:$H,$B17,'ACTIVATED LEADS '!$D:$D,'PARTNERS SUMMARY'!CY$3)</f>
        <v>0</v>
      </c>
      <c r="CZ17">
        <f>COUNTIFS('ACTIVATED LEADS '!$H:$H,$B17,'ACTIVATED LEADS '!$D:$D,'PARTNERS SUMMARY'!CZ$3)</f>
        <v>0</v>
      </c>
      <c r="DA17">
        <f>COUNTIFS('ACTIVATED LEADS '!$H:$H,$B17,'ACTIVATED LEADS '!$D:$D,'PARTNERS SUMMARY'!DA$3)</f>
        <v>0</v>
      </c>
      <c r="DB17">
        <f>COUNTIFS('ACTIVATED LEADS '!$H:$H,$B17,'ACTIVATED LEADS '!$D:$D,'PARTNERS SUMMARY'!DB$3)</f>
        <v>0</v>
      </c>
      <c r="DC17">
        <f>COUNTIFS('ACTIVATED LEADS '!$H:$H,$B17,'ACTIVATED LEADS '!$D:$D,'PARTNERS SUMMARY'!DC$3)</f>
        <v>0</v>
      </c>
      <c r="DD17">
        <f>COUNTIFS('ACTIVATED LEADS '!$H:$H,$B17,'ACTIVATED LEADS '!$D:$D,'PARTNERS SUMMARY'!DD$3)</f>
        <v>0</v>
      </c>
      <c r="DE17">
        <f>COUNTIFS('ACTIVATED LEADS '!$H:$H,$B17,'ACTIVATED LEADS '!$D:$D,'PARTNERS SUMMARY'!DE$3)</f>
        <v>0</v>
      </c>
      <c r="DF17">
        <f>COUNTIFS('ACTIVATED LEADS '!$H:$H,$B17,'ACTIVATED LEADS '!$D:$D,'PARTNERS SUMMARY'!DF$3)</f>
        <v>0</v>
      </c>
      <c r="DG17">
        <f>COUNTIFS('ACTIVATED LEADS '!$H:$H,$B17,'ACTIVATED LEADS '!$D:$D,'PARTNERS SUMMARY'!DG$3)</f>
        <v>0</v>
      </c>
      <c r="DH17">
        <f>COUNTIFS('ACTIVATED LEADS '!$H:$H,$B17,'ACTIVATED LEADS '!$D:$D,'PARTNERS SUMMARY'!DH$3)</f>
        <v>0</v>
      </c>
      <c r="DI17">
        <f>COUNTIFS('ACTIVATED LEADS '!$H:$H,$B17,'ACTIVATED LEADS '!$D:$D,'PARTNERS SUMMARY'!DI$3)</f>
        <v>0</v>
      </c>
      <c r="DJ17">
        <f>COUNTIFS('ACTIVATED LEADS '!$H:$H,$B17,'ACTIVATED LEADS '!$D:$D,'PARTNERS SUMMARY'!DJ$3)</f>
        <v>0</v>
      </c>
      <c r="DK17">
        <f>COUNTIFS('ACTIVATED LEADS '!$H:$H,$B17,'ACTIVATED LEADS '!$D:$D,'PARTNERS SUMMARY'!DK$3)</f>
        <v>0</v>
      </c>
      <c r="DL17">
        <f>COUNTIFS('ACTIVATED LEADS '!$H:$H,$B17,'ACTIVATED LEADS '!$D:$D,'PARTNERS SUMMARY'!DL$3)</f>
        <v>0</v>
      </c>
      <c r="DM17">
        <f>COUNTIFS('ACTIVATED LEADS '!$H:$H,$B17,'ACTIVATED LEADS '!$D:$D,'PARTNERS SUMMARY'!DM$3)</f>
        <v>0</v>
      </c>
      <c r="DN17">
        <f>COUNTIFS('ACTIVATED LEADS '!$H:$H,$B17,'ACTIVATED LEADS '!$D:$D,'PARTNERS SUMMARY'!DN$3)</f>
        <v>1</v>
      </c>
      <c r="DO17">
        <f>COUNTIFS('ACTIVATED LEADS '!$H:$H,$B17,'ACTIVATED LEADS '!$D:$D,'PARTNERS SUMMARY'!DO$3)</f>
        <v>0</v>
      </c>
    </row>
    <row r="18" spans="1:119">
      <c r="A18" s="29" t="s">
        <v>1077</v>
      </c>
      <c r="B18" s="59" t="s">
        <v>1489</v>
      </c>
      <c r="C18" s="29">
        <v>733262252</v>
      </c>
      <c r="D18" s="29" t="s">
        <v>1138</v>
      </c>
      <c r="E18" s="29"/>
      <c r="F18" s="29" t="s">
        <v>37</v>
      </c>
      <c r="G18" s="17">
        <f>COUNTIF('SEPT DUMP '!$C:$C,'PARTNERS SUMMARY'!$B18)</f>
        <v>0</v>
      </c>
      <c r="H18" s="17">
        <f>COUNTIFS('SEPT DUMP '!$C:$C,'PARTNERS SUMMARY'!$B18,'SEPT DUMP '!$O:$O,"Confirmed")</f>
        <v>0</v>
      </c>
      <c r="I18" s="17">
        <f>COUNTIFS('SEPT DUMP '!$C:$C,'PARTNERS SUMMARY'!$B18,'SEPT DUMP '!$O:$O,"Rejected")</f>
        <v>0</v>
      </c>
      <c r="J18" s="17">
        <f>COUNTIFS('SEPT DUMP '!$C:$C,'PARTNERS SUMMARY'!$B18,'SEPT DUMP '!$O:$O,"Unreachable")</f>
        <v>0</v>
      </c>
      <c r="K18" s="17">
        <f>COUNTIFS('SEPT DUMP '!$C:$C,'PARTNERS SUMMARY'!$B18,'SEPT DUMP '!$O:$O,"Postponed(Update Y)")</f>
        <v>0</v>
      </c>
      <c r="L18" s="101">
        <f t="shared" si="6"/>
        <v>0</v>
      </c>
      <c r="M18" s="46">
        <f t="shared" si="7"/>
        <v>0</v>
      </c>
      <c r="N18" s="50"/>
      <c r="O18" s="47">
        <f>COUNTIF('OCT DUMP'!$D:$D,'PARTNERS SUMMARY'!$B18)</f>
        <v>2</v>
      </c>
      <c r="P18" s="17">
        <f>COUNTIFS('OCT DUMP'!$D:$D,'PARTNERS SUMMARY'!$B18,'OCT DUMP'!Q:Q,"Prospect")</f>
        <v>0</v>
      </c>
      <c r="Q18" s="17">
        <f>COUNTIFS('OCT DUMP'!$D:$D,'PARTNERS SUMMARY'!$B18,'OCT DUMP'!$Q:$Q,"Confirmed")</f>
        <v>0</v>
      </c>
      <c r="R18" s="17">
        <f>COUNTIFS('OCT DUMP'!$D:$D,'PARTNERS SUMMARY'!$B18,'OCT DUMP'!$Q:$Q,"Rejected")</f>
        <v>0</v>
      </c>
      <c r="S18" s="17">
        <f>COUNTIFS('OCT DUMP'!$D:$D,'PARTNERS SUMMARY'!$B18,'OCT DUMP'!$Q:$Q,"Unreachable")</f>
        <v>2</v>
      </c>
      <c r="T18" s="17">
        <f>COUNTIFS('OCT DUMP'!$D:$D,'PARTNERS SUMMARY'!$B18,'OCT DUMP'!$Q:$Q,"Postponed(Update Y)")</f>
        <v>0</v>
      </c>
      <c r="U18" s="17">
        <f t="shared" si="8"/>
        <v>0</v>
      </c>
      <c r="V18" s="18">
        <f t="shared" si="9"/>
        <v>0</v>
      </c>
      <c r="W18" s="52"/>
      <c r="X18" s="47">
        <f>COUNTIF('NOV DUMP'!C:C,'PARTNERS SUMMARY'!$B18)</f>
        <v>1</v>
      </c>
      <c r="Y18" s="17">
        <f>COUNTIFS('NOV DUMP'!$C:$C,'PARTNERS SUMMARY'!$B18,'NOV DUMP'!$S:$S,"Prospect")</f>
        <v>0</v>
      </c>
      <c r="Z18" s="17">
        <f>COUNTIFS('NOV DUMP'!$C:$C,'PARTNERS SUMMARY'!$B18,'NOV DUMP'!$S:$S,"Confirmed")</f>
        <v>0</v>
      </c>
      <c r="AA18" s="17">
        <f>COUNTIFS('NOV DUMP'!$C:$C,'PARTNERS SUMMARY'!$B18,'NOV DUMP'!$S:$S,"Rejected")</f>
        <v>0</v>
      </c>
      <c r="AB18" s="17">
        <f>COUNTIFS('NOV DUMP'!$C:$C,'PARTNERS SUMMARY'!$B18,'NOV DUMP'!$S:$S,"Unreachable")</f>
        <v>0</v>
      </c>
      <c r="AC18" s="17">
        <f>COUNTIFS('NOV DUMP'!$C:$C,'PARTNERS SUMMARY'!$B18,'NOV DUMP'!$S:$S,"Postponed(Update Y)")</f>
        <v>0</v>
      </c>
      <c r="AD18" s="17">
        <f t="shared" si="10"/>
        <v>1</v>
      </c>
      <c r="AE18" s="100">
        <f>COUNTIFS('ACTIVATED LEADS '!$H:$H,'PARTNERS SUMMARY'!$B18,'ACTIVATED LEADS '!$K:$K,'PARTNERS SUMMARY'!$AE$2,'ACTIVATED LEADS '!$C:$C,"16")</f>
        <v>1</v>
      </c>
      <c r="AF18" s="18">
        <f t="shared" si="11"/>
        <v>1</v>
      </c>
      <c r="AH18">
        <f>COUNTIFS('ACTIVATED LEADS '!$H:$H,$B18,'ACTIVATED LEADS '!$D:$D,'PARTNERS SUMMARY'!AH$3)</f>
        <v>0</v>
      </c>
      <c r="AI18">
        <f>COUNTIFS('ACTIVATED LEADS '!$H:$H,$B18,'ACTIVATED LEADS '!$D:$D,'PARTNERS SUMMARY'!AI$3)</f>
        <v>0</v>
      </c>
      <c r="AJ18">
        <f>COUNTIFS('ACTIVATED LEADS '!$H:$H,$B18,'ACTIVATED LEADS '!$D:$D,'PARTNERS SUMMARY'!AJ$3)</f>
        <v>0</v>
      </c>
      <c r="AK18">
        <f>COUNTIFS('ACTIVATED LEADS '!$H:$H,$B18,'ACTIVATED LEADS '!$D:$D,'PARTNERS SUMMARY'!AK$3)</f>
        <v>0</v>
      </c>
      <c r="AL18">
        <f>COUNTIFS('ACTIVATED LEADS '!$H:$H,$B18,'ACTIVATED LEADS '!$D:$D,'PARTNERS SUMMARY'!AL$3)</f>
        <v>0</v>
      </c>
      <c r="AM18">
        <f>COUNTIFS('ACTIVATED LEADS '!$H:$H,$B18,'ACTIVATED LEADS '!$D:$D,'PARTNERS SUMMARY'!AM$3)</f>
        <v>0</v>
      </c>
      <c r="AN18">
        <f>COUNTIFS('ACTIVATED LEADS '!$H:$H,$B18,'ACTIVATED LEADS '!$D:$D,'PARTNERS SUMMARY'!AN$3)</f>
        <v>0</v>
      </c>
      <c r="AO18">
        <f>COUNTIFS('ACTIVATED LEADS '!$H:$H,$B18,'ACTIVATED LEADS '!$D:$D,'PARTNERS SUMMARY'!AO$3)</f>
        <v>0</v>
      </c>
      <c r="AP18">
        <f>COUNTIFS('ACTIVATED LEADS '!$H:$H,$B18,'ACTIVATED LEADS '!$D:$D,'PARTNERS SUMMARY'!AP$3)</f>
        <v>0</v>
      </c>
      <c r="AQ18">
        <f>COUNTIFS('ACTIVATED LEADS '!$H:$H,$B18,'ACTIVATED LEADS '!$D:$D,'PARTNERS SUMMARY'!AQ$3)</f>
        <v>0</v>
      </c>
      <c r="AR18">
        <f>COUNTIFS('ACTIVATED LEADS '!$H:$H,$B18,'ACTIVATED LEADS '!$D:$D,'PARTNERS SUMMARY'!AR$3)</f>
        <v>0</v>
      </c>
      <c r="AS18">
        <f>COUNTIFS('ACTIVATED LEADS '!$H:$H,$B18,'ACTIVATED LEADS '!$D:$D,'PARTNERS SUMMARY'!AS$3)</f>
        <v>0</v>
      </c>
      <c r="AT18">
        <f>COUNTIFS('ACTIVATED LEADS '!$H:$H,$B18,'ACTIVATED LEADS '!$D:$D,'PARTNERS SUMMARY'!AT$3)</f>
        <v>0</v>
      </c>
      <c r="AU18">
        <f>COUNTIFS('ACTIVATED LEADS '!$H:$H,$B18,'ACTIVATED LEADS '!$D:$D,'PARTNERS SUMMARY'!AU$3)</f>
        <v>0</v>
      </c>
      <c r="AV18">
        <f>COUNTIFS('ACTIVATED LEADS '!$H:$H,$B18,'ACTIVATED LEADS '!$D:$D,'PARTNERS SUMMARY'!AV$3)</f>
        <v>0</v>
      </c>
      <c r="AW18">
        <f>COUNTIFS('ACTIVATED LEADS '!$H:$H,$B18,'ACTIVATED LEADS '!$D:$D,'PARTNERS SUMMARY'!AW$3)</f>
        <v>0</v>
      </c>
      <c r="AX18">
        <f>COUNTIFS('ACTIVATED LEADS '!$H:$H,$B18,'ACTIVATED LEADS '!$D:$D,'PARTNERS SUMMARY'!AX$3)</f>
        <v>0</v>
      </c>
      <c r="AY18">
        <f>COUNTIFS('ACTIVATED LEADS '!$H:$H,$B18,'ACTIVATED LEADS '!$D:$D,'PARTNERS SUMMARY'!AY$3)</f>
        <v>0</v>
      </c>
      <c r="AZ18">
        <f>COUNTIFS('ACTIVATED LEADS '!$H:$H,$B18,'ACTIVATED LEADS '!$D:$D,'PARTNERS SUMMARY'!AZ$3)</f>
        <v>0</v>
      </c>
      <c r="BA18">
        <f>COUNTIFS('ACTIVATED LEADS '!$H:$H,$B18,'ACTIVATED LEADS '!$D:$D,'PARTNERS SUMMARY'!BA$3)</f>
        <v>0</v>
      </c>
      <c r="BB18">
        <f>COUNTIFS('ACTIVATED LEADS '!$H:$H,$B18,'ACTIVATED LEADS '!$D:$D,'PARTNERS SUMMARY'!BB$3)</f>
        <v>0</v>
      </c>
      <c r="BC18">
        <f>COUNTIFS('ACTIVATED LEADS '!$H:$H,$B18,'ACTIVATED LEADS '!$D:$D,'PARTNERS SUMMARY'!BC$3)</f>
        <v>0</v>
      </c>
      <c r="BD18">
        <f>COUNTIFS('ACTIVATED LEADS '!$H:$H,$B18,'ACTIVATED LEADS '!$D:$D,'PARTNERS SUMMARY'!BD$3)</f>
        <v>0</v>
      </c>
      <c r="BE18">
        <f>COUNTIFS('ACTIVATED LEADS '!$H:$H,$B18,'ACTIVATED LEADS '!$D:$D,'PARTNERS SUMMARY'!BE$3)</f>
        <v>0</v>
      </c>
      <c r="BF18">
        <f>COUNTIFS('ACTIVATED LEADS '!$H:$H,$B18,'ACTIVATED LEADS '!$D:$D,'PARTNERS SUMMARY'!BF$3)</f>
        <v>0</v>
      </c>
      <c r="BG18">
        <f>COUNTIFS('ACTIVATED LEADS '!$H:$H,$B18,'ACTIVATED LEADS '!$D:$D,'PARTNERS SUMMARY'!BG$3)</f>
        <v>0</v>
      </c>
      <c r="BH18">
        <f>COUNTIFS('ACTIVATED LEADS '!$H:$H,$B18,'ACTIVATED LEADS '!$D:$D,'PARTNERS SUMMARY'!BH$3)</f>
        <v>0</v>
      </c>
      <c r="BI18">
        <f>COUNTIFS('ACTIVATED LEADS '!$H:$H,$B18,'ACTIVATED LEADS '!$D:$D,'PARTNERS SUMMARY'!BI$3)</f>
        <v>0</v>
      </c>
      <c r="BJ18">
        <f>COUNTIFS('ACTIVATED LEADS '!$H:$H,$B18,'ACTIVATED LEADS '!$D:$D,'PARTNERS SUMMARY'!BJ$3)</f>
        <v>0</v>
      </c>
      <c r="BK18">
        <f>COUNTIFS('ACTIVATED LEADS '!$H:$H,$B18,'ACTIVATED LEADS '!$D:$D,'PARTNERS SUMMARY'!BK$3)</f>
        <v>0</v>
      </c>
      <c r="BL18">
        <f>COUNTIFS('ACTIVATED LEADS '!$H:$H,$B18,'ACTIVATED LEADS '!$D:$D,'PARTNERS SUMMARY'!BL$3)</f>
        <v>0</v>
      </c>
      <c r="BM18">
        <f>COUNTIFS('ACTIVATED LEADS '!$H:$H,$B18,'ACTIVATED LEADS '!$D:$D,'PARTNERS SUMMARY'!BM$3)</f>
        <v>0</v>
      </c>
      <c r="BN18">
        <f>COUNTIFS('ACTIVATED LEADS '!$H:$H,$B18,'ACTIVATED LEADS '!$D:$D,'PARTNERS SUMMARY'!BN$3)</f>
        <v>0</v>
      </c>
      <c r="BO18">
        <f>COUNTIFS('ACTIVATED LEADS '!$H:$H,$B18,'ACTIVATED LEADS '!$D:$D,'PARTNERS SUMMARY'!BO$3)</f>
        <v>0</v>
      </c>
      <c r="BP18">
        <f>COUNTIFS('ACTIVATED LEADS '!$H:$H,$B18,'ACTIVATED LEADS '!$D:$D,'PARTNERS SUMMARY'!BP$3)</f>
        <v>0</v>
      </c>
      <c r="BQ18">
        <f>COUNTIFS('ACTIVATED LEADS '!$H:$H,$B18,'ACTIVATED LEADS '!$D:$D,'PARTNERS SUMMARY'!BQ$3)</f>
        <v>0</v>
      </c>
      <c r="BR18">
        <f>COUNTIFS('ACTIVATED LEADS '!$H:$H,$B18,'ACTIVATED LEADS '!$D:$D,'PARTNERS SUMMARY'!BR$3)</f>
        <v>0</v>
      </c>
      <c r="BS18">
        <f>COUNTIFS('ACTIVATED LEADS '!$H:$H,$B18,'ACTIVATED LEADS '!$D:$D,'PARTNERS SUMMARY'!BS$3)</f>
        <v>0</v>
      </c>
      <c r="BT18">
        <f>COUNTIFS('ACTIVATED LEADS '!$H:$H,$B18,'ACTIVATED LEADS '!$D:$D,'PARTNERS SUMMARY'!BT$3)</f>
        <v>0</v>
      </c>
      <c r="BU18">
        <f>COUNTIFS('ACTIVATED LEADS '!$H:$H,$B18,'ACTIVATED LEADS '!$D:$D,'PARTNERS SUMMARY'!BU$3)</f>
        <v>0</v>
      </c>
      <c r="BV18">
        <f>COUNTIFS('ACTIVATED LEADS '!$H:$H,$B18,'ACTIVATED LEADS '!$D:$D,'PARTNERS SUMMARY'!BV$3)</f>
        <v>0</v>
      </c>
      <c r="BW18">
        <f>COUNTIFS('ACTIVATED LEADS '!$H:$H,$B18,'ACTIVATED LEADS '!$D:$D,'PARTNERS SUMMARY'!BW$3)</f>
        <v>0</v>
      </c>
      <c r="BX18">
        <f>COUNTIFS('ACTIVATED LEADS '!$H:$H,$B18,'ACTIVATED LEADS '!$D:$D,'PARTNERS SUMMARY'!BX$3)</f>
        <v>0</v>
      </c>
      <c r="BY18">
        <f>COUNTIFS('ACTIVATED LEADS '!$H:$H,$B18,'ACTIVATED LEADS '!$D:$D,'PARTNERS SUMMARY'!BY$3)</f>
        <v>0</v>
      </c>
      <c r="BZ18">
        <f>COUNTIFS('ACTIVATED LEADS '!$H:$H,$B18,'ACTIVATED LEADS '!$D:$D,'PARTNERS SUMMARY'!BZ$3)</f>
        <v>0</v>
      </c>
      <c r="CA18">
        <f>COUNTIFS('ACTIVATED LEADS '!$H:$H,$B18,'ACTIVATED LEADS '!$D:$D,'PARTNERS SUMMARY'!CA$3)</f>
        <v>0</v>
      </c>
      <c r="CB18">
        <f>COUNTIFS('ACTIVATED LEADS '!$H:$H,$B18,'ACTIVATED LEADS '!$D:$D,'PARTNERS SUMMARY'!CB$3)</f>
        <v>0</v>
      </c>
      <c r="CC18">
        <f>COUNTIFS('ACTIVATED LEADS '!$H:$H,$B18,'ACTIVATED LEADS '!$D:$D,'PARTNERS SUMMARY'!CC$3)</f>
        <v>0</v>
      </c>
      <c r="CD18">
        <f>COUNTIFS('ACTIVATED LEADS '!$H:$H,$B18,'ACTIVATED LEADS '!$D:$D,'PARTNERS SUMMARY'!CD$3)</f>
        <v>0</v>
      </c>
      <c r="CE18">
        <f>COUNTIFS('ACTIVATED LEADS '!$H:$H,$B18,'ACTIVATED LEADS '!$D:$D,'PARTNERS SUMMARY'!CE$3)</f>
        <v>0</v>
      </c>
      <c r="CF18">
        <f>COUNTIFS('ACTIVATED LEADS '!$H:$H,$B18,'ACTIVATED LEADS '!$D:$D,'PARTNERS SUMMARY'!CF$3)</f>
        <v>0</v>
      </c>
      <c r="CG18">
        <f>COUNTIFS('ACTIVATED LEADS '!$H:$H,$B18,'ACTIVATED LEADS '!$D:$D,'PARTNERS SUMMARY'!CG$3)</f>
        <v>0</v>
      </c>
      <c r="CH18">
        <f>COUNTIFS('ACTIVATED LEADS '!$H:$H,$B18,'ACTIVATED LEADS '!$D:$D,'PARTNERS SUMMARY'!CH$3)</f>
        <v>0</v>
      </c>
      <c r="CI18">
        <f>COUNTIFS('ACTIVATED LEADS '!$H:$H,$B18,'ACTIVATED LEADS '!$D:$D,'PARTNERS SUMMARY'!CI$3)</f>
        <v>0</v>
      </c>
      <c r="CJ18">
        <f>COUNTIFS('ACTIVATED LEADS '!$H:$H,$B18,'ACTIVATED LEADS '!$D:$D,'PARTNERS SUMMARY'!CJ$3)</f>
        <v>0</v>
      </c>
      <c r="CK18">
        <f>COUNTIFS('ACTIVATED LEADS '!$H:$H,$B18,'ACTIVATED LEADS '!$D:$D,'PARTNERS SUMMARY'!CK$3)</f>
        <v>0</v>
      </c>
      <c r="CL18">
        <f>COUNTIFS('ACTIVATED LEADS '!$H:$H,$B18,'ACTIVATED LEADS '!$D:$D,'PARTNERS SUMMARY'!CL$3)</f>
        <v>0</v>
      </c>
      <c r="CM18">
        <f>COUNTIFS('ACTIVATED LEADS '!$H:$H,$B18,'ACTIVATED LEADS '!$D:$D,'PARTNERS SUMMARY'!CM$3)</f>
        <v>0</v>
      </c>
      <c r="CN18">
        <f>COUNTIFS('ACTIVATED LEADS '!$H:$H,$B18,'ACTIVATED LEADS '!$D:$D,'PARTNERS SUMMARY'!CN$3)</f>
        <v>0</v>
      </c>
      <c r="CO18">
        <f>COUNTIFS('ACTIVATED LEADS '!$H:$H,$B18,'ACTIVATED LEADS '!$D:$D,'PARTNERS SUMMARY'!CO$3)</f>
        <v>0</v>
      </c>
      <c r="CP18">
        <f>COUNTIFS('ACTIVATED LEADS '!$H:$H,$B18,'ACTIVATED LEADS '!$D:$D,'PARTNERS SUMMARY'!CP$3)</f>
        <v>0</v>
      </c>
      <c r="CQ18">
        <f>COUNTIFS('ACTIVATED LEADS '!$H:$H,$B18,'ACTIVATED LEADS '!$D:$D,'PARTNERS SUMMARY'!CQ$3)</f>
        <v>0</v>
      </c>
      <c r="CR18">
        <f>COUNTIFS('ACTIVATED LEADS '!$H:$H,$B18,'ACTIVATED LEADS '!$D:$D,'PARTNERS SUMMARY'!CR$3)</f>
        <v>0</v>
      </c>
      <c r="CS18">
        <f>COUNTIFS('ACTIVATED LEADS '!$H:$H,$B18,'ACTIVATED LEADS '!$D:$D,'PARTNERS SUMMARY'!CS$3)</f>
        <v>0</v>
      </c>
      <c r="CT18">
        <f>COUNTIFS('ACTIVATED LEADS '!$H:$H,$B18,'ACTIVATED LEADS '!$D:$D,'PARTNERS SUMMARY'!CT$3)</f>
        <v>0</v>
      </c>
      <c r="CU18">
        <f>COUNTIFS('ACTIVATED LEADS '!$H:$H,$B18,'ACTIVATED LEADS '!$D:$D,'PARTNERS SUMMARY'!CU$3)</f>
        <v>0</v>
      </c>
      <c r="CV18">
        <f>COUNTIFS('ACTIVATED LEADS '!$H:$H,$B18,'ACTIVATED LEADS '!$D:$D,'PARTNERS SUMMARY'!CV$3)</f>
        <v>0</v>
      </c>
      <c r="CW18">
        <f>COUNTIFS('ACTIVATED LEADS '!$H:$H,$B18,'ACTIVATED LEADS '!$D:$D,'PARTNERS SUMMARY'!CW$3)</f>
        <v>0</v>
      </c>
      <c r="CX18">
        <f>COUNTIFS('ACTIVATED LEADS '!$H:$H,$B18,'ACTIVATED LEADS '!$D:$D,'PARTNERS SUMMARY'!CX$3)</f>
        <v>0</v>
      </c>
      <c r="CY18">
        <f>COUNTIFS('ACTIVATED LEADS '!$H:$H,$B18,'ACTIVATED LEADS '!$D:$D,'PARTNERS SUMMARY'!CY$3)</f>
        <v>0</v>
      </c>
      <c r="CZ18">
        <f>COUNTIFS('ACTIVATED LEADS '!$H:$H,$B18,'ACTIVATED LEADS '!$D:$D,'PARTNERS SUMMARY'!CZ$3)</f>
        <v>0</v>
      </c>
      <c r="DA18">
        <f>COUNTIFS('ACTIVATED LEADS '!$H:$H,$B18,'ACTIVATED LEADS '!$D:$D,'PARTNERS SUMMARY'!DA$3)</f>
        <v>0</v>
      </c>
      <c r="DB18">
        <f>COUNTIFS('ACTIVATED LEADS '!$H:$H,$B18,'ACTIVATED LEADS '!$D:$D,'PARTNERS SUMMARY'!DB$3)</f>
        <v>0</v>
      </c>
      <c r="DC18">
        <f>COUNTIFS('ACTIVATED LEADS '!$H:$H,$B18,'ACTIVATED LEADS '!$D:$D,'PARTNERS SUMMARY'!DC$3)</f>
        <v>0</v>
      </c>
      <c r="DD18">
        <f>COUNTIFS('ACTIVATED LEADS '!$H:$H,$B18,'ACTIVATED LEADS '!$D:$D,'PARTNERS SUMMARY'!DD$3)</f>
        <v>0</v>
      </c>
      <c r="DE18">
        <f>COUNTIFS('ACTIVATED LEADS '!$H:$H,$B18,'ACTIVATED LEADS '!$D:$D,'PARTNERS SUMMARY'!DE$3)</f>
        <v>0</v>
      </c>
      <c r="DF18">
        <f>COUNTIFS('ACTIVATED LEADS '!$H:$H,$B18,'ACTIVATED LEADS '!$D:$D,'PARTNERS SUMMARY'!DF$3)</f>
        <v>0</v>
      </c>
      <c r="DG18">
        <f>COUNTIFS('ACTIVATED LEADS '!$H:$H,$B18,'ACTIVATED LEADS '!$D:$D,'PARTNERS SUMMARY'!DG$3)</f>
        <v>0</v>
      </c>
      <c r="DH18">
        <f>COUNTIFS('ACTIVATED LEADS '!$H:$H,$B18,'ACTIVATED LEADS '!$D:$D,'PARTNERS SUMMARY'!DH$3)</f>
        <v>0</v>
      </c>
      <c r="DI18">
        <f>COUNTIFS('ACTIVATED LEADS '!$H:$H,$B18,'ACTIVATED LEADS '!$D:$D,'PARTNERS SUMMARY'!DI$3)</f>
        <v>1</v>
      </c>
      <c r="DJ18">
        <f>COUNTIFS('ACTIVATED LEADS '!$H:$H,$B18,'ACTIVATED LEADS '!$D:$D,'PARTNERS SUMMARY'!DJ$3)</f>
        <v>0</v>
      </c>
      <c r="DK18">
        <f>COUNTIFS('ACTIVATED LEADS '!$H:$H,$B18,'ACTIVATED LEADS '!$D:$D,'PARTNERS SUMMARY'!DK$3)</f>
        <v>0</v>
      </c>
      <c r="DL18">
        <f>COUNTIFS('ACTIVATED LEADS '!$H:$H,$B18,'ACTIVATED LEADS '!$D:$D,'PARTNERS SUMMARY'!DL$3)</f>
        <v>0</v>
      </c>
      <c r="DM18">
        <f>COUNTIFS('ACTIVATED LEADS '!$H:$H,$B18,'ACTIVATED LEADS '!$D:$D,'PARTNERS SUMMARY'!DM$3)</f>
        <v>0</v>
      </c>
      <c r="DN18">
        <f>COUNTIFS('ACTIVATED LEADS '!$H:$H,$B18,'ACTIVATED LEADS '!$D:$D,'PARTNERS SUMMARY'!DN$3)</f>
        <v>0</v>
      </c>
      <c r="DO18">
        <f>COUNTIFS('ACTIVATED LEADS '!$H:$H,$B18,'ACTIVATED LEADS '!$D:$D,'PARTNERS SUMMARY'!DO$3)</f>
        <v>0</v>
      </c>
    </row>
    <row r="19" spans="1:119">
      <c r="A19" s="29" t="s">
        <v>1084</v>
      </c>
      <c r="B19" s="59" t="s">
        <v>1283</v>
      </c>
      <c r="C19" s="29">
        <v>738748828</v>
      </c>
      <c r="D19" s="29" t="s">
        <v>1713</v>
      </c>
      <c r="E19" s="29" t="s">
        <v>1233</v>
      </c>
      <c r="F19" s="29" t="s">
        <v>982</v>
      </c>
      <c r="G19" s="17">
        <f>COUNTIF('SEPT DUMP '!$C:$C,'PARTNERS SUMMARY'!$B19)</f>
        <v>0</v>
      </c>
      <c r="H19" s="17">
        <f>COUNTIFS('SEPT DUMP '!$C:$C,'PARTNERS SUMMARY'!$B19,'SEPT DUMP '!$O:$O,"Confirmed")</f>
        <v>0</v>
      </c>
      <c r="I19" s="17">
        <f>COUNTIFS('SEPT DUMP '!$C:$C,'PARTNERS SUMMARY'!$B19,'SEPT DUMP '!$O:$O,"Rejected")</f>
        <v>0</v>
      </c>
      <c r="J19" s="17">
        <f>COUNTIFS('SEPT DUMP '!$C:$C,'PARTNERS SUMMARY'!$B19,'SEPT DUMP '!$O:$O,"Unreachable")</f>
        <v>0</v>
      </c>
      <c r="K19" s="17">
        <f>COUNTIFS('SEPT DUMP '!$C:$C,'PARTNERS SUMMARY'!$B19,'SEPT DUMP '!$O:$O,"Postponed(Update Y)")</f>
        <v>0</v>
      </c>
      <c r="L19" s="101">
        <f t="shared" si="6"/>
        <v>0</v>
      </c>
      <c r="M19" s="46">
        <f t="shared" si="7"/>
        <v>0</v>
      </c>
      <c r="N19" s="50"/>
      <c r="O19" s="47">
        <f>COUNTIF('OCT DUMP'!$D:$D,'PARTNERS SUMMARY'!$B19)</f>
        <v>4</v>
      </c>
      <c r="P19" s="17">
        <f>COUNTIFS('OCT DUMP'!$D:$D,'PARTNERS SUMMARY'!$B19,'OCT DUMP'!Q:Q,"Prospect")</f>
        <v>0</v>
      </c>
      <c r="Q19" s="17">
        <f>COUNTIFS('OCT DUMP'!$D:$D,'PARTNERS SUMMARY'!$B19,'OCT DUMP'!$Q:$Q,"Confirmed")</f>
        <v>4</v>
      </c>
      <c r="R19" s="17">
        <f>COUNTIFS('OCT DUMP'!$D:$D,'PARTNERS SUMMARY'!$B19,'OCT DUMP'!$Q:$Q,"Rejected")</f>
        <v>0</v>
      </c>
      <c r="S19" s="17">
        <f>COUNTIFS('OCT DUMP'!$D:$D,'PARTNERS SUMMARY'!$B19,'OCT DUMP'!$Q:$Q,"Unreachable")</f>
        <v>0</v>
      </c>
      <c r="T19" s="17">
        <f>COUNTIFS('OCT DUMP'!$D:$D,'PARTNERS SUMMARY'!$B19,'OCT DUMP'!$Q:$Q,"Postponed(Update Y)")</f>
        <v>0</v>
      </c>
      <c r="U19" s="17">
        <f t="shared" si="8"/>
        <v>0</v>
      </c>
      <c r="V19" s="18">
        <f t="shared" si="9"/>
        <v>0</v>
      </c>
      <c r="W19" s="52"/>
      <c r="X19" s="47">
        <f>COUNTIF('NOV DUMP'!C:C,'PARTNERS SUMMARY'!$B19)</f>
        <v>2</v>
      </c>
      <c r="Y19" s="17">
        <f>COUNTIFS('NOV DUMP'!$C:$C,'PARTNERS SUMMARY'!$B19,'NOV DUMP'!$S:$S,"Prospect")</f>
        <v>0</v>
      </c>
      <c r="Z19" s="17">
        <f>COUNTIFS('NOV DUMP'!$C:$C,'PARTNERS SUMMARY'!$B19,'NOV DUMP'!$S:$S,"Confirmed")</f>
        <v>0</v>
      </c>
      <c r="AA19" s="17">
        <f>COUNTIFS('NOV DUMP'!$C:$C,'PARTNERS SUMMARY'!$B19,'NOV DUMP'!$S:$S,"Rejected")</f>
        <v>0</v>
      </c>
      <c r="AB19" s="17">
        <f>COUNTIFS('NOV DUMP'!$C:$C,'PARTNERS SUMMARY'!$B19,'NOV DUMP'!$S:$S,"Unreachable")</f>
        <v>0</v>
      </c>
      <c r="AC19" s="17">
        <f>COUNTIFS('NOV DUMP'!$C:$C,'PARTNERS SUMMARY'!$B19,'NOV DUMP'!$S:$S,"Postponed(Update Y)")</f>
        <v>0</v>
      </c>
      <c r="AD19" s="17">
        <f t="shared" si="10"/>
        <v>2</v>
      </c>
      <c r="AE19" s="100">
        <f>COUNTIFS('ACTIVATED LEADS '!$H:$H,'PARTNERS SUMMARY'!$B19,'ACTIVATED LEADS '!$K:$K,'PARTNERS SUMMARY'!$AE$2,'ACTIVATED LEADS '!$C:$C,"16")</f>
        <v>1</v>
      </c>
      <c r="AF19" s="18">
        <f t="shared" si="11"/>
        <v>1</v>
      </c>
      <c r="AH19">
        <f>COUNTIFS('ACTIVATED LEADS '!$H:$H,$B19,'ACTIVATED LEADS '!$D:$D,'PARTNERS SUMMARY'!AH$3)</f>
        <v>0</v>
      </c>
      <c r="AI19">
        <f>COUNTIFS('ACTIVATED LEADS '!$H:$H,$B19,'ACTIVATED LEADS '!$D:$D,'PARTNERS SUMMARY'!AI$3)</f>
        <v>0</v>
      </c>
      <c r="AJ19">
        <f>COUNTIFS('ACTIVATED LEADS '!$H:$H,$B19,'ACTIVATED LEADS '!$D:$D,'PARTNERS SUMMARY'!AJ$3)</f>
        <v>0</v>
      </c>
      <c r="AK19">
        <f>COUNTIFS('ACTIVATED LEADS '!$H:$H,$B19,'ACTIVATED LEADS '!$D:$D,'PARTNERS SUMMARY'!AK$3)</f>
        <v>0</v>
      </c>
      <c r="AL19">
        <f>COUNTIFS('ACTIVATED LEADS '!$H:$H,$B19,'ACTIVATED LEADS '!$D:$D,'PARTNERS SUMMARY'!AL$3)</f>
        <v>0</v>
      </c>
      <c r="AM19">
        <f>COUNTIFS('ACTIVATED LEADS '!$H:$H,$B19,'ACTIVATED LEADS '!$D:$D,'PARTNERS SUMMARY'!AM$3)</f>
        <v>0</v>
      </c>
      <c r="AN19">
        <f>COUNTIFS('ACTIVATED LEADS '!$H:$H,$B19,'ACTIVATED LEADS '!$D:$D,'PARTNERS SUMMARY'!AN$3)</f>
        <v>0</v>
      </c>
      <c r="AO19">
        <f>COUNTIFS('ACTIVATED LEADS '!$H:$H,$B19,'ACTIVATED LEADS '!$D:$D,'PARTNERS SUMMARY'!AO$3)</f>
        <v>0</v>
      </c>
      <c r="AP19">
        <f>COUNTIFS('ACTIVATED LEADS '!$H:$H,$B19,'ACTIVATED LEADS '!$D:$D,'PARTNERS SUMMARY'!AP$3)</f>
        <v>0</v>
      </c>
      <c r="AQ19">
        <f>COUNTIFS('ACTIVATED LEADS '!$H:$H,$B19,'ACTIVATED LEADS '!$D:$D,'PARTNERS SUMMARY'!AQ$3)</f>
        <v>0</v>
      </c>
      <c r="AR19">
        <f>COUNTIFS('ACTIVATED LEADS '!$H:$H,$B19,'ACTIVATED LEADS '!$D:$D,'PARTNERS SUMMARY'!AR$3)</f>
        <v>0</v>
      </c>
      <c r="AS19">
        <f>COUNTIFS('ACTIVATED LEADS '!$H:$H,$B19,'ACTIVATED LEADS '!$D:$D,'PARTNERS SUMMARY'!AS$3)</f>
        <v>0</v>
      </c>
      <c r="AT19">
        <f>COUNTIFS('ACTIVATED LEADS '!$H:$H,$B19,'ACTIVATED LEADS '!$D:$D,'PARTNERS SUMMARY'!AT$3)</f>
        <v>0</v>
      </c>
      <c r="AU19">
        <f>COUNTIFS('ACTIVATED LEADS '!$H:$H,$B19,'ACTIVATED LEADS '!$D:$D,'PARTNERS SUMMARY'!AU$3)</f>
        <v>0</v>
      </c>
      <c r="AV19">
        <f>COUNTIFS('ACTIVATED LEADS '!$H:$H,$B19,'ACTIVATED LEADS '!$D:$D,'PARTNERS SUMMARY'!AV$3)</f>
        <v>0</v>
      </c>
      <c r="AW19">
        <f>COUNTIFS('ACTIVATED LEADS '!$H:$H,$B19,'ACTIVATED LEADS '!$D:$D,'PARTNERS SUMMARY'!AW$3)</f>
        <v>0</v>
      </c>
      <c r="AX19">
        <f>COUNTIFS('ACTIVATED LEADS '!$H:$H,$B19,'ACTIVATED LEADS '!$D:$D,'PARTNERS SUMMARY'!AX$3)</f>
        <v>0</v>
      </c>
      <c r="AY19">
        <f>COUNTIFS('ACTIVATED LEADS '!$H:$H,$B19,'ACTIVATED LEADS '!$D:$D,'PARTNERS SUMMARY'!AY$3)</f>
        <v>0</v>
      </c>
      <c r="AZ19">
        <f>COUNTIFS('ACTIVATED LEADS '!$H:$H,$B19,'ACTIVATED LEADS '!$D:$D,'PARTNERS SUMMARY'!AZ$3)</f>
        <v>0</v>
      </c>
      <c r="BA19">
        <f>COUNTIFS('ACTIVATED LEADS '!$H:$H,$B19,'ACTIVATED LEADS '!$D:$D,'PARTNERS SUMMARY'!BA$3)</f>
        <v>0</v>
      </c>
      <c r="BB19">
        <f>COUNTIFS('ACTIVATED LEADS '!$H:$H,$B19,'ACTIVATED LEADS '!$D:$D,'PARTNERS SUMMARY'!BB$3)</f>
        <v>0</v>
      </c>
      <c r="BC19">
        <f>COUNTIFS('ACTIVATED LEADS '!$H:$H,$B19,'ACTIVATED LEADS '!$D:$D,'PARTNERS SUMMARY'!BC$3)</f>
        <v>0</v>
      </c>
      <c r="BD19">
        <f>COUNTIFS('ACTIVATED LEADS '!$H:$H,$B19,'ACTIVATED LEADS '!$D:$D,'PARTNERS SUMMARY'!BD$3)</f>
        <v>0</v>
      </c>
      <c r="BE19">
        <f>COUNTIFS('ACTIVATED LEADS '!$H:$H,$B19,'ACTIVATED LEADS '!$D:$D,'PARTNERS SUMMARY'!BE$3)</f>
        <v>0</v>
      </c>
      <c r="BF19">
        <f>COUNTIFS('ACTIVATED LEADS '!$H:$H,$B19,'ACTIVATED LEADS '!$D:$D,'PARTNERS SUMMARY'!BF$3)</f>
        <v>0</v>
      </c>
      <c r="BG19">
        <f>COUNTIFS('ACTIVATED LEADS '!$H:$H,$B19,'ACTIVATED LEADS '!$D:$D,'PARTNERS SUMMARY'!BG$3)</f>
        <v>0</v>
      </c>
      <c r="BH19">
        <f>COUNTIFS('ACTIVATED LEADS '!$H:$H,$B19,'ACTIVATED LEADS '!$D:$D,'PARTNERS SUMMARY'!BH$3)</f>
        <v>0</v>
      </c>
      <c r="BI19">
        <f>COUNTIFS('ACTIVATED LEADS '!$H:$H,$B19,'ACTIVATED LEADS '!$D:$D,'PARTNERS SUMMARY'!BI$3)</f>
        <v>0</v>
      </c>
      <c r="BJ19">
        <f>COUNTIFS('ACTIVATED LEADS '!$H:$H,$B19,'ACTIVATED LEADS '!$D:$D,'PARTNERS SUMMARY'!BJ$3)</f>
        <v>0</v>
      </c>
      <c r="BK19">
        <f>COUNTIFS('ACTIVATED LEADS '!$H:$H,$B19,'ACTIVATED LEADS '!$D:$D,'PARTNERS SUMMARY'!BK$3)</f>
        <v>0</v>
      </c>
      <c r="BL19">
        <f>COUNTIFS('ACTIVATED LEADS '!$H:$H,$B19,'ACTIVATED LEADS '!$D:$D,'PARTNERS SUMMARY'!BL$3)</f>
        <v>0</v>
      </c>
      <c r="BM19">
        <f>COUNTIFS('ACTIVATED LEADS '!$H:$H,$B19,'ACTIVATED LEADS '!$D:$D,'PARTNERS SUMMARY'!BM$3)</f>
        <v>0</v>
      </c>
      <c r="BN19">
        <f>COUNTIFS('ACTIVATED LEADS '!$H:$H,$B19,'ACTIVATED LEADS '!$D:$D,'PARTNERS SUMMARY'!BN$3)</f>
        <v>0</v>
      </c>
      <c r="BO19">
        <f>COUNTIFS('ACTIVATED LEADS '!$H:$H,$B19,'ACTIVATED LEADS '!$D:$D,'PARTNERS SUMMARY'!BO$3)</f>
        <v>0</v>
      </c>
      <c r="BP19">
        <f>COUNTIFS('ACTIVATED LEADS '!$H:$H,$B19,'ACTIVATED LEADS '!$D:$D,'PARTNERS SUMMARY'!BP$3)</f>
        <v>0</v>
      </c>
      <c r="BQ19">
        <f>COUNTIFS('ACTIVATED LEADS '!$H:$H,$B19,'ACTIVATED LEADS '!$D:$D,'PARTNERS SUMMARY'!BQ$3)</f>
        <v>0</v>
      </c>
      <c r="BR19">
        <f>COUNTIFS('ACTIVATED LEADS '!$H:$H,$B19,'ACTIVATED LEADS '!$D:$D,'PARTNERS SUMMARY'!BR$3)</f>
        <v>0</v>
      </c>
      <c r="BS19">
        <f>COUNTIFS('ACTIVATED LEADS '!$H:$H,$B19,'ACTIVATED LEADS '!$D:$D,'PARTNERS SUMMARY'!BS$3)</f>
        <v>0</v>
      </c>
      <c r="BT19">
        <f>COUNTIFS('ACTIVATED LEADS '!$H:$H,$B19,'ACTIVATED LEADS '!$D:$D,'PARTNERS SUMMARY'!BT$3)</f>
        <v>0</v>
      </c>
      <c r="BU19">
        <f>COUNTIFS('ACTIVATED LEADS '!$H:$H,$B19,'ACTIVATED LEADS '!$D:$D,'PARTNERS SUMMARY'!BU$3)</f>
        <v>0</v>
      </c>
      <c r="BV19">
        <f>COUNTIFS('ACTIVATED LEADS '!$H:$H,$B19,'ACTIVATED LEADS '!$D:$D,'PARTNERS SUMMARY'!BV$3)</f>
        <v>0</v>
      </c>
      <c r="BW19">
        <f>COUNTIFS('ACTIVATED LEADS '!$H:$H,$B19,'ACTIVATED LEADS '!$D:$D,'PARTNERS SUMMARY'!BW$3)</f>
        <v>0</v>
      </c>
      <c r="BX19">
        <f>COUNTIFS('ACTIVATED LEADS '!$H:$H,$B19,'ACTIVATED LEADS '!$D:$D,'PARTNERS SUMMARY'!BX$3)</f>
        <v>0</v>
      </c>
      <c r="BY19">
        <f>COUNTIFS('ACTIVATED LEADS '!$H:$H,$B19,'ACTIVATED LEADS '!$D:$D,'PARTNERS SUMMARY'!BY$3)</f>
        <v>0</v>
      </c>
      <c r="BZ19">
        <f>COUNTIFS('ACTIVATED LEADS '!$H:$H,$B19,'ACTIVATED LEADS '!$D:$D,'PARTNERS SUMMARY'!BZ$3)</f>
        <v>0</v>
      </c>
      <c r="CA19">
        <f>COUNTIFS('ACTIVATED LEADS '!$H:$H,$B19,'ACTIVATED LEADS '!$D:$D,'PARTNERS SUMMARY'!CA$3)</f>
        <v>0</v>
      </c>
      <c r="CB19">
        <f>COUNTIFS('ACTIVATED LEADS '!$H:$H,$B19,'ACTIVATED LEADS '!$D:$D,'PARTNERS SUMMARY'!CB$3)</f>
        <v>0</v>
      </c>
      <c r="CC19">
        <f>COUNTIFS('ACTIVATED LEADS '!$H:$H,$B19,'ACTIVATED LEADS '!$D:$D,'PARTNERS SUMMARY'!CC$3)</f>
        <v>0</v>
      </c>
      <c r="CD19">
        <f>COUNTIFS('ACTIVATED LEADS '!$H:$H,$B19,'ACTIVATED LEADS '!$D:$D,'PARTNERS SUMMARY'!CD$3)</f>
        <v>0</v>
      </c>
      <c r="CE19">
        <f>COUNTIFS('ACTIVATED LEADS '!$H:$H,$B19,'ACTIVATED LEADS '!$D:$D,'PARTNERS SUMMARY'!CE$3)</f>
        <v>0</v>
      </c>
      <c r="CF19">
        <f>COUNTIFS('ACTIVATED LEADS '!$H:$H,$B19,'ACTIVATED LEADS '!$D:$D,'PARTNERS SUMMARY'!CF$3)</f>
        <v>0</v>
      </c>
      <c r="CG19">
        <f>COUNTIFS('ACTIVATED LEADS '!$H:$H,$B19,'ACTIVATED LEADS '!$D:$D,'PARTNERS SUMMARY'!CG$3)</f>
        <v>0</v>
      </c>
      <c r="CH19">
        <f>COUNTIFS('ACTIVATED LEADS '!$H:$H,$B19,'ACTIVATED LEADS '!$D:$D,'PARTNERS SUMMARY'!CH$3)</f>
        <v>0</v>
      </c>
      <c r="CI19">
        <f>COUNTIFS('ACTIVATED LEADS '!$H:$H,$B19,'ACTIVATED LEADS '!$D:$D,'PARTNERS SUMMARY'!CI$3)</f>
        <v>0</v>
      </c>
      <c r="CJ19">
        <f>COUNTIFS('ACTIVATED LEADS '!$H:$H,$B19,'ACTIVATED LEADS '!$D:$D,'PARTNERS SUMMARY'!CJ$3)</f>
        <v>0</v>
      </c>
      <c r="CK19">
        <f>COUNTIFS('ACTIVATED LEADS '!$H:$H,$B19,'ACTIVATED LEADS '!$D:$D,'PARTNERS SUMMARY'!CK$3)</f>
        <v>0</v>
      </c>
      <c r="CL19">
        <f>COUNTIFS('ACTIVATED LEADS '!$H:$H,$B19,'ACTIVATED LEADS '!$D:$D,'PARTNERS SUMMARY'!CL$3)</f>
        <v>0</v>
      </c>
      <c r="CM19">
        <f>COUNTIFS('ACTIVATED LEADS '!$H:$H,$B19,'ACTIVATED LEADS '!$D:$D,'PARTNERS SUMMARY'!CM$3)</f>
        <v>0</v>
      </c>
      <c r="CN19">
        <f>COUNTIFS('ACTIVATED LEADS '!$H:$H,$B19,'ACTIVATED LEADS '!$D:$D,'PARTNERS SUMMARY'!CN$3)</f>
        <v>0</v>
      </c>
      <c r="CO19">
        <f>COUNTIFS('ACTIVATED LEADS '!$H:$H,$B19,'ACTIVATED LEADS '!$D:$D,'PARTNERS SUMMARY'!CO$3)</f>
        <v>0</v>
      </c>
      <c r="CP19">
        <f>COUNTIFS('ACTIVATED LEADS '!$H:$H,$B19,'ACTIVATED LEADS '!$D:$D,'PARTNERS SUMMARY'!CP$3)</f>
        <v>0</v>
      </c>
      <c r="CQ19">
        <f>COUNTIFS('ACTIVATED LEADS '!$H:$H,$B19,'ACTIVATED LEADS '!$D:$D,'PARTNERS SUMMARY'!CQ$3)</f>
        <v>0</v>
      </c>
      <c r="CR19">
        <f>COUNTIFS('ACTIVATED LEADS '!$H:$H,$B19,'ACTIVATED LEADS '!$D:$D,'PARTNERS SUMMARY'!CR$3)</f>
        <v>0</v>
      </c>
      <c r="CS19">
        <f>COUNTIFS('ACTIVATED LEADS '!$H:$H,$B19,'ACTIVATED LEADS '!$D:$D,'PARTNERS SUMMARY'!CS$3)</f>
        <v>1</v>
      </c>
      <c r="CT19">
        <f>COUNTIFS('ACTIVATED LEADS '!$H:$H,$B19,'ACTIVATED LEADS '!$D:$D,'PARTNERS SUMMARY'!CT$3)</f>
        <v>0</v>
      </c>
      <c r="CU19">
        <f>COUNTIFS('ACTIVATED LEADS '!$H:$H,$B19,'ACTIVATED LEADS '!$D:$D,'PARTNERS SUMMARY'!CU$3)</f>
        <v>0</v>
      </c>
      <c r="CV19">
        <f>COUNTIFS('ACTIVATED LEADS '!$H:$H,$B19,'ACTIVATED LEADS '!$D:$D,'PARTNERS SUMMARY'!CV$3)</f>
        <v>0</v>
      </c>
      <c r="CW19">
        <f>COUNTIFS('ACTIVATED LEADS '!$H:$H,$B19,'ACTIVATED LEADS '!$D:$D,'PARTNERS SUMMARY'!CW$3)</f>
        <v>0</v>
      </c>
      <c r="CX19">
        <f>COUNTIFS('ACTIVATED LEADS '!$H:$H,$B19,'ACTIVATED LEADS '!$D:$D,'PARTNERS SUMMARY'!CX$3)</f>
        <v>0</v>
      </c>
      <c r="CY19">
        <f>COUNTIFS('ACTIVATED LEADS '!$H:$H,$B19,'ACTIVATED LEADS '!$D:$D,'PARTNERS SUMMARY'!CY$3)</f>
        <v>0</v>
      </c>
      <c r="CZ19">
        <f>COUNTIFS('ACTIVATED LEADS '!$H:$H,$B19,'ACTIVATED LEADS '!$D:$D,'PARTNERS SUMMARY'!CZ$3)</f>
        <v>0</v>
      </c>
      <c r="DA19">
        <f>COUNTIFS('ACTIVATED LEADS '!$H:$H,$B19,'ACTIVATED LEADS '!$D:$D,'PARTNERS SUMMARY'!DA$3)</f>
        <v>0</v>
      </c>
      <c r="DB19">
        <f>COUNTIFS('ACTIVATED LEADS '!$H:$H,$B19,'ACTIVATED LEADS '!$D:$D,'PARTNERS SUMMARY'!DB$3)</f>
        <v>0</v>
      </c>
      <c r="DC19">
        <f>COUNTIFS('ACTIVATED LEADS '!$H:$H,$B19,'ACTIVATED LEADS '!$D:$D,'PARTNERS SUMMARY'!DC$3)</f>
        <v>0</v>
      </c>
      <c r="DD19">
        <f>COUNTIFS('ACTIVATED LEADS '!$H:$H,$B19,'ACTIVATED LEADS '!$D:$D,'PARTNERS SUMMARY'!DD$3)</f>
        <v>0</v>
      </c>
      <c r="DE19">
        <f>COUNTIFS('ACTIVATED LEADS '!$H:$H,$B19,'ACTIVATED LEADS '!$D:$D,'PARTNERS SUMMARY'!DE$3)</f>
        <v>0</v>
      </c>
      <c r="DF19">
        <f>COUNTIFS('ACTIVATED LEADS '!$H:$H,$B19,'ACTIVATED LEADS '!$D:$D,'PARTNERS SUMMARY'!DF$3)</f>
        <v>0</v>
      </c>
      <c r="DG19">
        <f>COUNTIFS('ACTIVATED LEADS '!$H:$H,$B19,'ACTIVATED LEADS '!$D:$D,'PARTNERS SUMMARY'!DG$3)</f>
        <v>0</v>
      </c>
      <c r="DH19">
        <f>COUNTIFS('ACTIVATED LEADS '!$H:$H,$B19,'ACTIVATED LEADS '!$D:$D,'PARTNERS SUMMARY'!DH$3)</f>
        <v>0</v>
      </c>
      <c r="DI19">
        <f>COUNTIFS('ACTIVATED LEADS '!$H:$H,$B19,'ACTIVATED LEADS '!$D:$D,'PARTNERS SUMMARY'!DI$3)</f>
        <v>0</v>
      </c>
      <c r="DJ19">
        <f>COUNTIFS('ACTIVATED LEADS '!$H:$H,$B19,'ACTIVATED LEADS '!$D:$D,'PARTNERS SUMMARY'!DJ$3)</f>
        <v>0</v>
      </c>
      <c r="DK19">
        <f>COUNTIFS('ACTIVATED LEADS '!$H:$H,$B19,'ACTIVATED LEADS '!$D:$D,'PARTNERS SUMMARY'!DK$3)</f>
        <v>0</v>
      </c>
      <c r="DL19">
        <f>COUNTIFS('ACTIVATED LEADS '!$H:$H,$B19,'ACTIVATED LEADS '!$D:$D,'PARTNERS SUMMARY'!DL$3)</f>
        <v>0</v>
      </c>
      <c r="DM19">
        <f>COUNTIFS('ACTIVATED LEADS '!$H:$H,$B19,'ACTIVATED LEADS '!$D:$D,'PARTNERS SUMMARY'!DM$3)</f>
        <v>0</v>
      </c>
      <c r="DN19">
        <f>COUNTIFS('ACTIVATED LEADS '!$H:$H,$B19,'ACTIVATED LEADS '!$D:$D,'PARTNERS SUMMARY'!DN$3)</f>
        <v>1</v>
      </c>
      <c r="DO19">
        <f>COUNTIFS('ACTIVATED LEADS '!$H:$H,$B19,'ACTIVATED LEADS '!$D:$D,'PARTNERS SUMMARY'!DO$3)</f>
        <v>0</v>
      </c>
    </row>
    <row r="20" spans="1:119">
      <c r="A20" s="29" t="s">
        <v>1077</v>
      </c>
      <c r="B20" s="59" t="s">
        <v>737</v>
      </c>
      <c r="C20" s="29">
        <v>736284530</v>
      </c>
      <c r="D20" s="29" t="s">
        <v>739</v>
      </c>
      <c r="E20" s="29" t="s">
        <v>1225</v>
      </c>
      <c r="F20" s="29" t="s">
        <v>37</v>
      </c>
      <c r="G20" s="17">
        <f>COUNTIF('SEPT DUMP '!$C:$C,'PARTNERS SUMMARY'!$B20)</f>
        <v>1</v>
      </c>
      <c r="H20" s="17">
        <f>COUNTIFS('SEPT DUMP '!$C:$C,'PARTNERS SUMMARY'!$B20,'SEPT DUMP '!$O:$O,"Confirmed")</f>
        <v>1</v>
      </c>
      <c r="I20" s="17">
        <f>COUNTIFS('SEPT DUMP '!$C:$C,'PARTNERS SUMMARY'!$B20,'SEPT DUMP '!$O:$O,"Rejected")</f>
        <v>0</v>
      </c>
      <c r="J20" s="17">
        <f>COUNTIFS('SEPT DUMP '!$C:$C,'PARTNERS SUMMARY'!$B20,'SEPT DUMP '!$O:$O,"Unreachable")</f>
        <v>0</v>
      </c>
      <c r="K20" s="17">
        <f>COUNTIFS('SEPT DUMP '!$C:$C,'PARTNERS SUMMARY'!$B20,'SEPT DUMP '!$O:$O,"Postponed(Update Y)")</f>
        <v>0</v>
      </c>
      <c r="L20" s="101">
        <f t="shared" si="6"/>
        <v>0</v>
      </c>
      <c r="M20" s="46">
        <f t="shared" si="7"/>
        <v>0</v>
      </c>
      <c r="N20" s="50"/>
      <c r="O20" s="47">
        <f>COUNTIF('OCT DUMP'!$D:$D,'PARTNERS SUMMARY'!$B20)</f>
        <v>0</v>
      </c>
      <c r="P20" s="17">
        <f>COUNTIFS('OCT DUMP'!$D:$D,'PARTNERS SUMMARY'!$B20,'OCT DUMP'!Q:Q,"Prospect")</f>
        <v>0</v>
      </c>
      <c r="Q20" s="17">
        <f>COUNTIFS('OCT DUMP'!$D:$D,'PARTNERS SUMMARY'!$B20,'OCT DUMP'!$Q:$Q,"Confirmed")</f>
        <v>0</v>
      </c>
      <c r="R20" s="17">
        <f>COUNTIFS('OCT DUMP'!$D:$D,'PARTNERS SUMMARY'!$B20,'OCT DUMP'!$Q:$Q,"Rejected")</f>
        <v>0</v>
      </c>
      <c r="S20" s="17">
        <f>COUNTIFS('OCT DUMP'!$D:$D,'PARTNERS SUMMARY'!$B20,'OCT DUMP'!$Q:$Q,"Unreachable")</f>
        <v>0</v>
      </c>
      <c r="T20" s="17">
        <f>COUNTIFS('OCT DUMP'!$D:$D,'PARTNERS SUMMARY'!$B20,'OCT DUMP'!$Q:$Q,"Postponed(Update Y)")</f>
        <v>0</v>
      </c>
      <c r="U20" s="17">
        <f t="shared" si="8"/>
        <v>0</v>
      </c>
      <c r="V20" s="18">
        <f t="shared" si="9"/>
        <v>0</v>
      </c>
      <c r="W20" s="52"/>
      <c r="X20" s="47">
        <f>COUNTIF('NOV DUMP'!C:C,'PARTNERS SUMMARY'!$B20)</f>
        <v>0</v>
      </c>
      <c r="Y20" s="17">
        <f>COUNTIFS('NOV DUMP'!$C:$C,'PARTNERS SUMMARY'!$B20,'NOV DUMP'!$S:$S,"Prospect")</f>
        <v>0</v>
      </c>
      <c r="Z20" s="17">
        <f>COUNTIFS('NOV DUMP'!$C:$C,'PARTNERS SUMMARY'!$B20,'NOV DUMP'!$S:$S,"Confirmed")</f>
        <v>0</v>
      </c>
      <c r="AA20" s="17">
        <f>COUNTIFS('NOV DUMP'!$C:$C,'PARTNERS SUMMARY'!$B20,'NOV DUMP'!$S:$S,"Rejected")</f>
        <v>0</v>
      </c>
      <c r="AB20" s="17">
        <f>COUNTIFS('NOV DUMP'!$C:$C,'PARTNERS SUMMARY'!$B20,'NOV DUMP'!$S:$S,"Unreachable")</f>
        <v>0</v>
      </c>
      <c r="AC20" s="17">
        <f>COUNTIFS('NOV DUMP'!$C:$C,'PARTNERS SUMMARY'!$B20,'NOV DUMP'!$S:$S,"Postponed(Update Y)")</f>
        <v>0</v>
      </c>
      <c r="AD20" s="17">
        <f t="shared" si="10"/>
        <v>0</v>
      </c>
      <c r="AE20" s="100">
        <f>COUNTIFS('ACTIVATED LEADS '!$H:$H,'PARTNERS SUMMARY'!$B20,'ACTIVATED LEADS '!$K:$K,'PARTNERS SUMMARY'!$AE$2,'ACTIVATED LEADS '!$C:$C,"16")</f>
        <v>0</v>
      </c>
      <c r="AF20" s="18">
        <f t="shared" si="11"/>
        <v>0</v>
      </c>
      <c r="AH20">
        <f>COUNTIFS('ACTIVATED LEADS '!$H:$H,$B20,'ACTIVATED LEADS '!$D:$D,'PARTNERS SUMMARY'!AH$3)</f>
        <v>0</v>
      </c>
      <c r="AI20">
        <f>COUNTIFS('ACTIVATED LEADS '!$H:$H,$B20,'ACTIVATED LEADS '!$D:$D,'PARTNERS SUMMARY'!AI$3)</f>
        <v>0</v>
      </c>
      <c r="AJ20">
        <f>COUNTIFS('ACTIVATED LEADS '!$H:$H,$B20,'ACTIVATED LEADS '!$D:$D,'PARTNERS SUMMARY'!AJ$3)</f>
        <v>0</v>
      </c>
      <c r="AK20">
        <f>COUNTIFS('ACTIVATED LEADS '!$H:$H,$B20,'ACTIVATED LEADS '!$D:$D,'PARTNERS SUMMARY'!AK$3)</f>
        <v>0</v>
      </c>
      <c r="AL20">
        <f>COUNTIFS('ACTIVATED LEADS '!$H:$H,$B20,'ACTIVATED LEADS '!$D:$D,'PARTNERS SUMMARY'!AL$3)</f>
        <v>0</v>
      </c>
      <c r="AM20">
        <f>COUNTIFS('ACTIVATED LEADS '!$H:$H,$B20,'ACTIVATED LEADS '!$D:$D,'PARTNERS SUMMARY'!AM$3)</f>
        <v>0</v>
      </c>
      <c r="AN20">
        <f>COUNTIFS('ACTIVATED LEADS '!$H:$H,$B20,'ACTIVATED LEADS '!$D:$D,'PARTNERS SUMMARY'!AN$3)</f>
        <v>0</v>
      </c>
      <c r="AO20">
        <f>COUNTIFS('ACTIVATED LEADS '!$H:$H,$B20,'ACTIVATED LEADS '!$D:$D,'PARTNERS SUMMARY'!AO$3)</f>
        <v>0</v>
      </c>
      <c r="AP20">
        <f>COUNTIFS('ACTIVATED LEADS '!$H:$H,$B20,'ACTIVATED LEADS '!$D:$D,'PARTNERS SUMMARY'!AP$3)</f>
        <v>0</v>
      </c>
      <c r="AQ20">
        <f>COUNTIFS('ACTIVATED LEADS '!$H:$H,$B20,'ACTIVATED LEADS '!$D:$D,'PARTNERS SUMMARY'!AQ$3)</f>
        <v>0</v>
      </c>
      <c r="AR20">
        <f>COUNTIFS('ACTIVATED LEADS '!$H:$H,$B20,'ACTIVATED LEADS '!$D:$D,'PARTNERS SUMMARY'!AR$3)</f>
        <v>0</v>
      </c>
      <c r="AS20">
        <f>COUNTIFS('ACTIVATED LEADS '!$H:$H,$B20,'ACTIVATED LEADS '!$D:$D,'PARTNERS SUMMARY'!AS$3)</f>
        <v>0</v>
      </c>
      <c r="AT20">
        <f>COUNTIFS('ACTIVATED LEADS '!$H:$H,$B20,'ACTIVATED LEADS '!$D:$D,'PARTNERS SUMMARY'!AT$3)</f>
        <v>0</v>
      </c>
      <c r="AU20">
        <f>COUNTIFS('ACTIVATED LEADS '!$H:$H,$B20,'ACTIVATED LEADS '!$D:$D,'PARTNERS SUMMARY'!AU$3)</f>
        <v>0</v>
      </c>
      <c r="AV20">
        <f>COUNTIFS('ACTIVATED LEADS '!$H:$H,$B20,'ACTIVATED LEADS '!$D:$D,'PARTNERS SUMMARY'!AV$3)</f>
        <v>0</v>
      </c>
      <c r="AW20">
        <f>COUNTIFS('ACTIVATED LEADS '!$H:$H,$B20,'ACTIVATED LEADS '!$D:$D,'PARTNERS SUMMARY'!AW$3)</f>
        <v>0</v>
      </c>
      <c r="AX20">
        <f>COUNTIFS('ACTIVATED LEADS '!$H:$H,$B20,'ACTIVATED LEADS '!$D:$D,'PARTNERS SUMMARY'!AX$3)</f>
        <v>0</v>
      </c>
      <c r="AY20">
        <f>COUNTIFS('ACTIVATED LEADS '!$H:$H,$B20,'ACTIVATED LEADS '!$D:$D,'PARTNERS SUMMARY'!AY$3)</f>
        <v>0</v>
      </c>
      <c r="AZ20">
        <f>COUNTIFS('ACTIVATED LEADS '!$H:$H,$B20,'ACTIVATED LEADS '!$D:$D,'PARTNERS SUMMARY'!AZ$3)</f>
        <v>0</v>
      </c>
      <c r="BA20">
        <f>COUNTIFS('ACTIVATED LEADS '!$H:$H,$B20,'ACTIVATED LEADS '!$D:$D,'PARTNERS SUMMARY'!BA$3)</f>
        <v>0</v>
      </c>
      <c r="BB20">
        <f>COUNTIFS('ACTIVATED LEADS '!$H:$H,$B20,'ACTIVATED LEADS '!$D:$D,'PARTNERS SUMMARY'!BB$3)</f>
        <v>0</v>
      </c>
      <c r="BC20">
        <f>COUNTIFS('ACTIVATED LEADS '!$H:$H,$B20,'ACTIVATED LEADS '!$D:$D,'PARTNERS SUMMARY'!BC$3)</f>
        <v>0</v>
      </c>
      <c r="BD20">
        <f>COUNTIFS('ACTIVATED LEADS '!$H:$H,$B20,'ACTIVATED LEADS '!$D:$D,'PARTNERS SUMMARY'!BD$3)</f>
        <v>0</v>
      </c>
      <c r="BE20">
        <f>COUNTIFS('ACTIVATED LEADS '!$H:$H,$B20,'ACTIVATED LEADS '!$D:$D,'PARTNERS SUMMARY'!BE$3)</f>
        <v>0</v>
      </c>
      <c r="BF20">
        <f>COUNTIFS('ACTIVATED LEADS '!$H:$H,$B20,'ACTIVATED LEADS '!$D:$D,'PARTNERS SUMMARY'!BF$3)</f>
        <v>0</v>
      </c>
      <c r="BG20">
        <f>COUNTIFS('ACTIVATED LEADS '!$H:$H,$B20,'ACTIVATED LEADS '!$D:$D,'PARTNERS SUMMARY'!BG$3)</f>
        <v>0</v>
      </c>
      <c r="BH20">
        <f>COUNTIFS('ACTIVATED LEADS '!$H:$H,$B20,'ACTIVATED LEADS '!$D:$D,'PARTNERS SUMMARY'!BH$3)</f>
        <v>0</v>
      </c>
      <c r="BI20">
        <f>COUNTIFS('ACTIVATED LEADS '!$H:$H,$B20,'ACTIVATED LEADS '!$D:$D,'PARTNERS SUMMARY'!BI$3)</f>
        <v>0</v>
      </c>
      <c r="BJ20">
        <f>COUNTIFS('ACTIVATED LEADS '!$H:$H,$B20,'ACTIVATED LEADS '!$D:$D,'PARTNERS SUMMARY'!BJ$3)</f>
        <v>0</v>
      </c>
      <c r="BK20">
        <f>COUNTIFS('ACTIVATED LEADS '!$H:$H,$B20,'ACTIVATED LEADS '!$D:$D,'PARTNERS SUMMARY'!BK$3)</f>
        <v>0</v>
      </c>
      <c r="BL20">
        <f>COUNTIFS('ACTIVATED LEADS '!$H:$H,$B20,'ACTIVATED LEADS '!$D:$D,'PARTNERS SUMMARY'!BL$3)</f>
        <v>0</v>
      </c>
      <c r="BM20">
        <f>COUNTIFS('ACTIVATED LEADS '!$H:$H,$B20,'ACTIVATED LEADS '!$D:$D,'PARTNERS SUMMARY'!BM$3)</f>
        <v>0</v>
      </c>
      <c r="BN20">
        <f>COUNTIFS('ACTIVATED LEADS '!$H:$H,$B20,'ACTIVATED LEADS '!$D:$D,'PARTNERS SUMMARY'!BN$3)</f>
        <v>0</v>
      </c>
      <c r="BO20">
        <f>COUNTIFS('ACTIVATED LEADS '!$H:$H,$B20,'ACTIVATED LEADS '!$D:$D,'PARTNERS SUMMARY'!BO$3)</f>
        <v>0</v>
      </c>
      <c r="BP20">
        <f>COUNTIFS('ACTIVATED LEADS '!$H:$H,$B20,'ACTIVATED LEADS '!$D:$D,'PARTNERS SUMMARY'!BP$3)</f>
        <v>0</v>
      </c>
      <c r="BQ20">
        <f>COUNTIFS('ACTIVATED LEADS '!$H:$H,$B20,'ACTIVATED LEADS '!$D:$D,'PARTNERS SUMMARY'!BQ$3)</f>
        <v>0</v>
      </c>
      <c r="BR20">
        <f>COUNTIFS('ACTIVATED LEADS '!$H:$H,$B20,'ACTIVATED LEADS '!$D:$D,'PARTNERS SUMMARY'!BR$3)</f>
        <v>0</v>
      </c>
      <c r="BS20">
        <f>COUNTIFS('ACTIVATED LEADS '!$H:$H,$B20,'ACTIVATED LEADS '!$D:$D,'PARTNERS SUMMARY'!BS$3)</f>
        <v>0</v>
      </c>
      <c r="BT20">
        <f>COUNTIFS('ACTIVATED LEADS '!$H:$H,$B20,'ACTIVATED LEADS '!$D:$D,'PARTNERS SUMMARY'!BT$3)</f>
        <v>0</v>
      </c>
      <c r="BU20">
        <f>COUNTIFS('ACTIVATED LEADS '!$H:$H,$B20,'ACTIVATED LEADS '!$D:$D,'PARTNERS SUMMARY'!BU$3)</f>
        <v>0</v>
      </c>
      <c r="BV20">
        <f>COUNTIFS('ACTIVATED LEADS '!$H:$H,$B20,'ACTIVATED LEADS '!$D:$D,'PARTNERS SUMMARY'!BV$3)</f>
        <v>0</v>
      </c>
      <c r="BW20">
        <f>COUNTIFS('ACTIVATED LEADS '!$H:$H,$B20,'ACTIVATED LEADS '!$D:$D,'PARTNERS SUMMARY'!BW$3)</f>
        <v>0</v>
      </c>
      <c r="BX20">
        <f>COUNTIFS('ACTIVATED LEADS '!$H:$H,$B20,'ACTIVATED LEADS '!$D:$D,'PARTNERS SUMMARY'!BX$3)</f>
        <v>0</v>
      </c>
      <c r="BY20">
        <f>COUNTIFS('ACTIVATED LEADS '!$H:$H,$B20,'ACTIVATED LEADS '!$D:$D,'PARTNERS SUMMARY'!BY$3)</f>
        <v>0</v>
      </c>
      <c r="BZ20">
        <f>COUNTIFS('ACTIVATED LEADS '!$H:$H,$B20,'ACTIVATED LEADS '!$D:$D,'PARTNERS SUMMARY'!BZ$3)</f>
        <v>0</v>
      </c>
      <c r="CA20">
        <f>COUNTIFS('ACTIVATED LEADS '!$H:$H,$B20,'ACTIVATED LEADS '!$D:$D,'PARTNERS SUMMARY'!CA$3)</f>
        <v>0</v>
      </c>
      <c r="CB20">
        <f>COUNTIFS('ACTIVATED LEADS '!$H:$H,$B20,'ACTIVATED LEADS '!$D:$D,'PARTNERS SUMMARY'!CB$3)</f>
        <v>0</v>
      </c>
      <c r="CC20">
        <f>COUNTIFS('ACTIVATED LEADS '!$H:$H,$B20,'ACTIVATED LEADS '!$D:$D,'PARTNERS SUMMARY'!CC$3)</f>
        <v>0</v>
      </c>
      <c r="CD20">
        <f>COUNTIFS('ACTIVATED LEADS '!$H:$H,$B20,'ACTIVATED LEADS '!$D:$D,'PARTNERS SUMMARY'!CD$3)</f>
        <v>0</v>
      </c>
      <c r="CE20">
        <f>COUNTIFS('ACTIVATED LEADS '!$H:$H,$B20,'ACTIVATED LEADS '!$D:$D,'PARTNERS SUMMARY'!CE$3)</f>
        <v>0</v>
      </c>
      <c r="CF20">
        <f>COUNTIFS('ACTIVATED LEADS '!$H:$H,$B20,'ACTIVATED LEADS '!$D:$D,'PARTNERS SUMMARY'!CF$3)</f>
        <v>0</v>
      </c>
      <c r="CG20">
        <f>COUNTIFS('ACTIVATED LEADS '!$H:$H,$B20,'ACTIVATED LEADS '!$D:$D,'PARTNERS SUMMARY'!CG$3)</f>
        <v>0</v>
      </c>
      <c r="CH20">
        <f>COUNTIFS('ACTIVATED LEADS '!$H:$H,$B20,'ACTIVATED LEADS '!$D:$D,'PARTNERS SUMMARY'!CH$3)</f>
        <v>0</v>
      </c>
      <c r="CI20">
        <f>COUNTIFS('ACTIVATED LEADS '!$H:$H,$B20,'ACTIVATED LEADS '!$D:$D,'PARTNERS SUMMARY'!CI$3)</f>
        <v>0</v>
      </c>
      <c r="CJ20">
        <f>COUNTIFS('ACTIVATED LEADS '!$H:$H,$B20,'ACTIVATED LEADS '!$D:$D,'PARTNERS SUMMARY'!CJ$3)</f>
        <v>0</v>
      </c>
      <c r="CK20">
        <f>COUNTIFS('ACTIVATED LEADS '!$H:$H,$B20,'ACTIVATED LEADS '!$D:$D,'PARTNERS SUMMARY'!CK$3)</f>
        <v>0</v>
      </c>
      <c r="CL20">
        <f>COUNTIFS('ACTIVATED LEADS '!$H:$H,$B20,'ACTIVATED LEADS '!$D:$D,'PARTNERS SUMMARY'!CL$3)</f>
        <v>0</v>
      </c>
      <c r="CM20">
        <f>COUNTIFS('ACTIVATED LEADS '!$H:$H,$B20,'ACTIVATED LEADS '!$D:$D,'PARTNERS SUMMARY'!CM$3)</f>
        <v>0</v>
      </c>
      <c r="CN20">
        <f>COUNTIFS('ACTIVATED LEADS '!$H:$H,$B20,'ACTIVATED LEADS '!$D:$D,'PARTNERS SUMMARY'!CN$3)</f>
        <v>0</v>
      </c>
      <c r="CO20">
        <f>COUNTIFS('ACTIVATED LEADS '!$H:$H,$B20,'ACTIVATED LEADS '!$D:$D,'PARTNERS SUMMARY'!CO$3)</f>
        <v>0</v>
      </c>
      <c r="CP20">
        <f>COUNTIFS('ACTIVATED LEADS '!$H:$H,$B20,'ACTIVATED LEADS '!$D:$D,'PARTNERS SUMMARY'!CP$3)</f>
        <v>0</v>
      </c>
      <c r="CQ20">
        <f>COUNTIFS('ACTIVATED LEADS '!$H:$H,$B20,'ACTIVATED LEADS '!$D:$D,'PARTNERS SUMMARY'!CQ$3)</f>
        <v>0</v>
      </c>
      <c r="CR20">
        <f>COUNTIFS('ACTIVATED LEADS '!$H:$H,$B20,'ACTIVATED LEADS '!$D:$D,'PARTNERS SUMMARY'!CR$3)</f>
        <v>0</v>
      </c>
      <c r="CS20">
        <f>COUNTIFS('ACTIVATED LEADS '!$H:$H,$B20,'ACTIVATED LEADS '!$D:$D,'PARTNERS SUMMARY'!CS$3)</f>
        <v>0</v>
      </c>
      <c r="CT20">
        <f>COUNTIFS('ACTIVATED LEADS '!$H:$H,$B20,'ACTIVATED LEADS '!$D:$D,'PARTNERS SUMMARY'!CT$3)</f>
        <v>0</v>
      </c>
      <c r="CU20">
        <f>COUNTIFS('ACTIVATED LEADS '!$H:$H,$B20,'ACTIVATED LEADS '!$D:$D,'PARTNERS SUMMARY'!CU$3)</f>
        <v>0</v>
      </c>
      <c r="CV20">
        <f>COUNTIFS('ACTIVATED LEADS '!$H:$H,$B20,'ACTIVATED LEADS '!$D:$D,'PARTNERS SUMMARY'!CV$3)</f>
        <v>0</v>
      </c>
      <c r="CW20">
        <f>COUNTIFS('ACTIVATED LEADS '!$H:$H,$B20,'ACTIVATED LEADS '!$D:$D,'PARTNERS SUMMARY'!CW$3)</f>
        <v>0</v>
      </c>
      <c r="CX20">
        <f>COUNTIFS('ACTIVATED LEADS '!$H:$H,$B20,'ACTIVATED LEADS '!$D:$D,'PARTNERS SUMMARY'!CX$3)</f>
        <v>0</v>
      </c>
      <c r="CY20">
        <f>COUNTIFS('ACTIVATED LEADS '!$H:$H,$B20,'ACTIVATED LEADS '!$D:$D,'PARTNERS SUMMARY'!CY$3)</f>
        <v>0</v>
      </c>
      <c r="CZ20">
        <f>COUNTIFS('ACTIVATED LEADS '!$H:$H,$B20,'ACTIVATED LEADS '!$D:$D,'PARTNERS SUMMARY'!CZ$3)</f>
        <v>0</v>
      </c>
      <c r="DA20">
        <f>COUNTIFS('ACTIVATED LEADS '!$H:$H,$B20,'ACTIVATED LEADS '!$D:$D,'PARTNERS SUMMARY'!DA$3)</f>
        <v>0</v>
      </c>
      <c r="DB20">
        <f>COUNTIFS('ACTIVATED LEADS '!$H:$H,$B20,'ACTIVATED LEADS '!$D:$D,'PARTNERS SUMMARY'!DB$3)</f>
        <v>0</v>
      </c>
      <c r="DC20">
        <f>COUNTIFS('ACTIVATED LEADS '!$H:$H,$B20,'ACTIVATED LEADS '!$D:$D,'PARTNERS SUMMARY'!DC$3)</f>
        <v>0</v>
      </c>
      <c r="DD20">
        <f>COUNTIFS('ACTIVATED LEADS '!$H:$H,$B20,'ACTIVATED LEADS '!$D:$D,'PARTNERS SUMMARY'!DD$3)</f>
        <v>0</v>
      </c>
      <c r="DE20">
        <f>COUNTIFS('ACTIVATED LEADS '!$H:$H,$B20,'ACTIVATED LEADS '!$D:$D,'PARTNERS SUMMARY'!DE$3)</f>
        <v>0</v>
      </c>
      <c r="DF20">
        <f>COUNTIFS('ACTIVATED LEADS '!$H:$H,$B20,'ACTIVATED LEADS '!$D:$D,'PARTNERS SUMMARY'!DF$3)</f>
        <v>0</v>
      </c>
      <c r="DG20">
        <f>COUNTIFS('ACTIVATED LEADS '!$H:$H,$B20,'ACTIVATED LEADS '!$D:$D,'PARTNERS SUMMARY'!DG$3)</f>
        <v>0</v>
      </c>
      <c r="DH20">
        <f>COUNTIFS('ACTIVATED LEADS '!$H:$H,$B20,'ACTIVATED LEADS '!$D:$D,'PARTNERS SUMMARY'!DH$3)</f>
        <v>0</v>
      </c>
      <c r="DI20">
        <f>COUNTIFS('ACTIVATED LEADS '!$H:$H,$B20,'ACTIVATED LEADS '!$D:$D,'PARTNERS SUMMARY'!DI$3)</f>
        <v>0</v>
      </c>
      <c r="DJ20">
        <f>COUNTIFS('ACTIVATED LEADS '!$H:$H,$B20,'ACTIVATED LEADS '!$D:$D,'PARTNERS SUMMARY'!DJ$3)</f>
        <v>0</v>
      </c>
      <c r="DK20">
        <f>COUNTIFS('ACTIVATED LEADS '!$H:$H,$B20,'ACTIVATED LEADS '!$D:$D,'PARTNERS SUMMARY'!DK$3)</f>
        <v>0</v>
      </c>
      <c r="DL20">
        <f>COUNTIFS('ACTIVATED LEADS '!$H:$H,$B20,'ACTIVATED LEADS '!$D:$D,'PARTNERS SUMMARY'!DL$3)</f>
        <v>0</v>
      </c>
      <c r="DM20">
        <f>COUNTIFS('ACTIVATED LEADS '!$H:$H,$B20,'ACTIVATED LEADS '!$D:$D,'PARTNERS SUMMARY'!DM$3)</f>
        <v>0</v>
      </c>
      <c r="DN20">
        <f>COUNTIFS('ACTIVATED LEADS '!$H:$H,$B20,'ACTIVATED LEADS '!$D:$D,'PARTNERS SUMMARY'!DN$3)</f>
        <v>0</v>
      </c>
      <c r="DO20">
        <f>COUNTIFS('ACTIVATED LEADS '!$H:$H,$B20,'ACTIVATED LEADS '!$D:$D,'PARTNERS SUMMARY'!DO$3)</f>
        <v>0</v>
      </c>
    </row>
    <row r="21" spans="1:119">
      <c r="A21" t="s">
        <v>1074</v>
      </c>
      <c r="B21" s="59" t="s">
        <v>1087</v>
      </c>
      <c r="C21" s="29">
        <v>732895814</v>
      </c>
      <c r="D21" s="29" t="s">
        <v>2076</v>
      </c>
      <c r="E21" s="29"/>
      <c r="F21" s="29" t="s">
        <v>985</v>
      </c>
      <c r="G21" s="17">
        <f>COUNTIF('SEPT DUMP '!$C:$C,'PARTNERS SUMMARY'!$B21)</f>
        <v>0</v>
      </c>
      <c r="H21" s="17">
        <f>COUNTIFS('SEPT DUMP '!$C:$C,'PARTNERS SUMMARY'!$B21,'SEPT DUMP '!$O:$O,"Confirmed")</f>
        <v>0</v>
      </c>
      <c r="I21" s="17">
        <f>COUNTIFS('SEPT DUMP '!$C:$C,'PARTNERS SUMMARY'!$B21,'SEPT DUMP '!$O:$O,"Rejected")</f>
        <v>0</v>
      </c>
      <c r="J21" s="17">
        <f>COUNTIFS('SEPT DUMP '!$C:$C,'PARTNERS SUMMARY'!$B21,'SEPT DUMP '!$O:$O,"Unreachable")</f>
        <v>0</v>
      </c>
      <c r="K21" s="17">
        <f>COUNTIFS('SEPT DUMP '!$C:$C,'PARTNERS SUMMARY'!$B21,'SEPT DUMP '!$O:$O,"Postponed(Update Y)")</f>
        <v>0</v>
      </c>
      <c r="L21" s="101">
        <f t="shared" si="6"/>
        <v>0</v>
      </c>
      <c r="M21" s="46">
        <f t="shared" si="7"/>
        <v>0</v>
      </c>
      <c r="N21" s="50"/>
      <c r="O21" s="47">
        <f>COUNTIF('OCT DUMP'!$D:$D,'PARTNERS SUMMARY'!$B21)</f>
        <v>2</v>
      </c>
      <c r="P21" s="17">
        <f>COUNTIFS('OCT DUMP'!$D:$D,'PARTNERS SUMMARY'!$B21,'OCT DUMP'!Q:Q,"Prospect")</f>
        <v>0</v>
      </c>
      <c r="Q21" s="17">
        <f>COUNTIFS('OCT DUMP'!$D:$D,'PARTNERS SUMMARY'!$B21,'OCT DUMP'!$Q:$Q,"Confirmed")</f>
        <v>2</v>
      </c>
      <c r="R21" s="17">
        <f>COUNTIFS('OCT DUMP'!$D:$D,'PARTNERS SUMMARY'!$B21,'OCT DUMP'!$Q:$Q,"Rejected")</f>
        <v>0</v>
      </c>
      <c r="S21" s="17">
        <f>COUNTIFS('OCT DUMP'!$D:$D,'PARTNERS SUMMARY'!$B21,'OCT DUMP'!$Q:$Q,"Unreachable")</f>
        <v>0</v>
      </c>
      <c r="T21" s="17">
        <f>COUNTIFS('OCT DUMP'!$D:$D,'PARTNERS SUMMARY'!$B21,'OCT DUMP'!$Q:$Q,"Postponed(Update Y)")</f>
        <v>0</v>
      </c>
      <c r="U21" s="17">
        <f t="shared" si="8"/>
        <v>1</v>
      </c>
      <c r="V21" s="18">
        <f t="shared" si="9"/>
        <v>0.5</v>
      </c>
      <c r="W21" s="52"/>
      <c r="X21" s="47">
        <f>COUNTIF('NOV DUMP'!C:C,'PARTNERS SUMMARY'!$B21)</f>
        <v>0</v>
      </c>
      <c r="Y21" s="17">
        <f>COUNTIFS('NOV DUMP'!$C:$C,'PARTNERS SUMMARY'!$B21,'NOV DUMP'!$S:$S,"Prospect")</f>
        <v>0</v>
      </c>
      <c r="Z21" s="17">
        <f>COUNTIFS('NOV DUMP'!$C:$C,'PARTNERS SUMMARY'!$B21,'NOV DUMP'!$S:$S,"Confirmed")</f>
        <v>0</v>
      </c>
      <c r="AA21" s="17">
        <f>COUNTIFS('NOV DUMP'!$C:$C,'PARTNERS SUMMARY'!$B21,'NOV DUMP'!$S:$S,"Rejected")</f>
        <v>0</v>
      </c>
      <c r="AB21" s="17">
        <f>COUNTIFS('NOV DUMP'!$C:$C,'PARTNERS SUMMARY'!$B21,'NOV DUMP'!$S:$S,"Unreachable")</f>
        <v>0</v>
      </c>
      <c r="AC21" s="17">
        <f>COUNTIFS('NOV DUMP'!$C:$C,'PARTNERS SUMMARY'!$B21,'NOV DUMP'!$S:$S,"Postponed(Update Y)")</f>
        <v>0</v>
      </c>
      <c r="AD21" s="17">
        <f t="shared" si="10"/>
        <v>1</v>
      </c>
      <c r="AE21" s="100">
        <f>COUNTIFS('ACTIVATED LEADS '!$H:$H,'PARTNERS SUMMARY'!$B21,'ACTIVATED LEADS '!$K:$K,'PARTNERS SUMMARY'!$AE$2,'ACTIVATED LEADS '!$C:$C,"16")</f>
        <v>1</v>
      </c>
      <c r="AF21" s="18">
        <f t="shared" si="11"/>
        <v>0</v>
      </c>
      <c r="AH21">
        <f>COUNTIFS('ACTIVATED LEADS '!$H:$H,$B21,'ACTIVATED LEADS '!$D:$D,'PARTNERS SUMMARY'!AH$3)</f>
        <v>0</v>
      </c>
      <c r="AI21">
        <f>COUNTIFS('ACTIVATED LEADS '!$H:$H,$B21,'ACTIVATED LEADS '!$D:$D,'PARTNERS SUMMARY'!AI$3)</f>
        <v>0</v>
      </c>
      <c r="AJ21">
        <f>COUNTIFS('ACTIVATED LEADS '!$H:$H,$B21,'ACTIVATED LEADS '!$D:$D,'PARTNERS SUMMARY'!AJ$3)</f>
        <v>0</v>
      </c>
      <c r="AK21">
        <f>COUNTIFS('ACTIVATED LEADS '!$H:$H,$B21,'ACTIVATED LEADS '!$D:$D,'PARTNERS SUMMARY'!AK$3)</f>
        <v>0</v>
      </c>
      <c r="AL21">
        <f>COUNTIFS('ACTIVATED LEADS '!$H:$H,$B21,'ACTIVATED LEADS '!$D:$D,'PARTNERS SUMMARY'!AL$3)</f>
        <v>0</v>
      </c>
      <c r="AM21">
        <f>COUNTIFS('ACTIVATED LEADS '!$H:$H,$B21,'ACTIVATED LEADS '!$D:$D,'PARTNERS SUMMARY'!AM$3)</f>
        <v>0</v>
      </c>
      <c r="AN21">
        <f>COUNTIFS('ACTIVATED LEADS '!$H:$H,$B21,'ACTIVATED LEADS '!$D:$D,'PARTNERS SUMMARY'!AN$3)</f>
        <v>0</v>
      </c>
      <c r="AO21">
        <f>COUNTIFS('ACTIVATED LEADS '!$H:$H,$B21,'ACTIVATED LEADS '!$D:$D,'PARTNERS SUMMARY'!AO$3)</f>
        <v>0</v>
      </c>
      <c r="AP21">
        <f>COUNTIFS('ACTIVATED LEADS '!$H:$H,$B21,'ACTIVATED LEADS '!$D:$D,'PARTNERS SUMMARY'!AP$3)</f>
        <v>0</v>
      </c>
      <c r="AQ21">
        <f>COUNTIFS('ACTIVATED LEADS '!$H:$H,$B21,'ACTIVATED LEADS '!$D:$D,'PARTNERS SUMMARY'!AQ$3)</f>
        <v>0</v>
      </c>
      <c r="AR21">
        <f>COUNTIFS('ACTIVATED LEADS '!$H:$H,$B21,'ACTIVATED LEADS '!$D:$D,'PARTNERS SUMMARY'!AR$3)</f>
        <v>0</v>
      </c>
      <c r="AS21">
        <f>COUNTIFS('ACTIVATED LEADS '!$H:$H,$B21,'ACTIVATED LEADS '!$D:$D,'PARTNERS SUMMARY'!AS$3)</f>
        <v>0</v>
      </c>
      <c r="AT21">
        <f>COUNTIFS('ACTIVATED LEADS '!$H:$H,$B21,'ACTIVATED LEADS '!$D:$D,'PARTNERS SUMMARY'!AT$3)</f>
        <v>0</v>
      </c>
      <c r="AU21">
        <f>COUNTIFS('ACTIVATED LEADS '!$H:$H,$B21,'ACTIVATED LEADS '!$D:$D,'PARTNERS SUMMARY'!AU$3)</f>
        <v>0</v>
      </c>
      <c r="AV21">
        <f>COUNTIFS('ACTIVATED LEADS '!$H:$H,$B21,'ACTIVATED LEADS '!$D:$D,'PARTNERS SUMMARY'!AV$3)</f>
        <v>0</v>
      </c>
      <c r="AW21">
        <f>COUNTIFS('ACTIVATED LEADS '!$H:$H,$B21,'ACTIVATED LEADS '!$D:$D,'PARTNERS SUMMARY'!AW$3)</f>
        <v>0</v>
      </c>
      <c r="AX21">
        <f>COUNTIFS('ACTIVATED LEADS '!$H:$H,$B21,'ACTIVATED LEADS '!$D:$D,'PARTNERS SUMMARY'!AX$3)</f>
        <v>0</v>
      </c>
      <c r="AY21">
        <f>COUNTIFS('ACTIVATED LEADS '!$H:$H,$B21,'ACTIVATED LEADS '!$D:$D,'PARTNERS SUMMARY'!AY$3)</f>
        <v>0</v>
      </c>
      <c r="AZ21">
        <f>COUNTIFS('ACTIVATED LEADS '!$H:$H,$B21,'ACTIVATED LEADS '!$D:$D,'PARTNERS SUMMARY'!AZ$3)</f>
        <v>0</v>
      </c>
      <c r="BA21">
        <f>COUNTIFS('ACTIVATED LEADS '!$H:$H,$B21,'ACTIVATED LEADS '!$D:$D,'PARTNERS SUMMARY'!BA$3)</f>
        <v>0</v>
      </c>
      <c r="BB21">
        <f>COUNTIFS('ACTIVATED LEADS '!$H:$H,$B21,'ACTIVATED LEADS '!$D:$D,'PARTNERS SUMMARY'!BB$3)</f>
        <v>0</v>
      </c>
      <c r="BC21">
        <f>COUNTIFS('ACTIVATED LEADS '!$H:$H,$B21,'ACTIVATED LEADS '!$D:$D,'PARTNERS SUMMARY'!BC$3)</f>
        <v>0</v>
      </c>
      <c r="BD21">
        <f>COUNTIFS('ACTIVATED LEADS '!$H:$H,$B21,'ACTIVATED LEADS '!$D:$D,'PARTNERS SUMMARY'!BD$3)</f>
        <v>0</v>
      </c>
      <c r="BE21">
        <f>COUNTIFS('ACTIVATED LEADS '!$H:$H,$B21,'ACTIVATED LEADS '!$D:$D,'PARTNERS SUMMARY'!BE$3)</f>
        <v>0</v>
      </c>
      <c r="BF21">
        <f>COUNTIFS('ACTIVATED LEADS '!$H:$H,$B21,'ACTIVATED LEADS '!$D:$D,'PARTNERS SUMMARY'!BF$3)</f>
        <v>0</v>
      </c>
      <c r="BG21">
        <f>COUNTIFS('ACTIVATED LEADS '!$H:$H,$B21,'ACTIVATED LEADS '!$D:$D,'PARTNERS SUMMARY'!BG$3)</f>
        <v>0</v>
      </c>
      <c r="BH21">
        <f>COUNTIFS('ACTIVATED LEADS '!$H:$H,$B21,'ACTIVATED LEADS '!$D:$D,'PARTNERS SUMMARY'!BH$3)</f>
        <v>0</v>
      </c>
      <c r="BI21">
        <f>COUNTIFS('ACTIVATED LEADS '!$H:$H,$B21,'ACTIVATED LEADS '!$D:$D,'PARTNERS SUMMARY'!BI$3)</f>
        <v>0</v>
      </c>
      <c r="BJ21">
        <f>COUNTIFS('ACTIVATED LEADS '!$H:$H,$B21,'ACTIVATED LEADS '!$D:$D,'PARTNERS SUMMARY'!BJ$3)</f>
        <v>0</v>
      </c>
      <c r="BK21">
        <f>COUNTIFS('ACTIVATED LEADS '!$H:$H,$B21,'ACTIVATED LEADS '!$D:$D,'PARTNERS SUMMARY'!BK$3)</f>
        <v>0</v>
      </c>
      <c r="BL21">
        <f>COUNTIFS('ACTIVATED LEADS '!$H:$H,$B21,'ACTIVATED LEADS '!$D:$D,'PARTNERS SUMMARY'!BL$3)</f>
        <v>0</v>
      </c>
      <c r="BM21">
        <f>COUNTIFS('ACTIVATED LEADS '!$H:$H,$B21,'ACTIVATED LEADS '!$D:$D,'PARTNERS SUMMARY'!BM$3)</f>
        <v>0</v>
      </c>
      <c r="BN21">
        <f>COUNTIFS('ACTIVATED LEADS '!$H:$H,$B21,'ACTIVATED LEADS '!$D:$D,'PARTNERS SUMMARY'!BN$3)</f>
        <v>0</v>
      </c>
      <c r="BO21">
        <f>COUNTIFS('ACTIVATED LEADS '!$H:$H,$B21,'ACTIVATED LEADS '!$D:$D,'PARTNERS SUMMARY'!BO$3)</f>
        <v>0</v>
      </c>
      <c r="BP21">
        <f>COUNTIFS('ACTIVATED LEADS '!$H:$H,$B21,'ACTIVATED LEADS '!$D:$D,'PARTNERS SUMMARY'!BP$3)</f>
        <v>0</v>
      </c>
      <c r="BQ21">
        <f>COUNTIFS('ACTIVATED LEADS '!$H:$H,$B21,'ACTIVATED LEADS '!$D:$D,'PARTNERS SUMMARY'!BQ$3)</f>
        <v>0</v>
      </c>
      <c r="BR21">
        <f>COUNTIFS('ACTIVATED LEADS '!$H:$H,$B21,'ACTIVATED LEADS '!$D:$D,'PARTNERS SUMMARY'!BR$3)</f>
        <v>0</v>
      </c>
      <c r="BS21">
        <f>COUNTIFS('ACTIVATED LEADS '!$H:$H,$B21,'ACTIVATED LEADS '!$D:$D,'PARTNERS SUMMARY'!BS$3)</f>
        <v>0</v>
      </c>
      <c r="BT21">
        <f>COUNTIFS('ACTIVATED LEADS '!$H:$H,$B21,'ACTIVATED LEADS '!$D:$D,'PARTNERS SUMMARY'!BT$3)</f>
        <v>0</v>
      </c>
      <c r="BU21">
        <f>COUNTIFS('ACTIVATED LEADS '!$H:$H,$B21,'ACTIVATED LEADS '!$D:$D,'PARTNERS SUMMARY'!BU$3)</f>
        <v>0</v>
      </c>
      <c r="BV21">
        <f>COUNTIFS('ACTIVATED LEADS '!$H:$H,$B21,'ACTIVATED LEADS '!$D:$D,'PARTNERS SUMMARY'!BV$3)</f>
        <v>0</v>
      </c>
      <c r="BW21">
        <f>COUNTIFS('ACTIVATED LEADS '!$H:$H,$B21,'ACTIVATED LEADS '!$D:$D,'PARTNERS SUMMARY'!BW$3)</f>
        <v>0</v>
      </c>
      <c r="BX21">
        <f>COUNTIFS('ACTIVATED LEADS '!$H:$H,$B21,'ACTIVATED LEADS '!$D:$D,'PARTNERS SUMMARY'!BX$3)</f>
        <v>0</v>
      </c>
      <c r="BY21">
        <f>COUNTIFS('ACTIVATED LEADS '!$H:$H,$B21,'ACTIVATED LEADS '!$D:$D,'PARTNERS SUMMARY'!BY$3)</f>
        <v>0</v>
      </c>
      <c r="BZ21">
        <f>COUNTIFS('ACTIVATED LEADS '!$H:$H,$B21,'ACTIVATED LEADS '!$D:$D,'PARTNERS SUMMARY'!BZ$3)</f>
        <v>0</v>
      </c>
      <c r="CA21">
        <f>COUNTIFS('ACTIVATED LEADS '!$H:$H,$B21,'ACTIVATED LEADS '!$D:$D,'PARTNERS SUMMARY'!CA$3)</f>
        <v>0</v>
      </c>
      <c r="CB21">
        <f>COUNTIFS('ACTIVATED LEADS '!$H:$H,$B21,'ACTIVATED LEADS '!$D:$D,'PARTNERS SUMMARY'!CB$3)</f>
        <v>0</v>
      </c>
      <c r="CC21">
        <f>COUNTIFS('ACTIVATED LEADS '!$H:$H,$B21,'ACTIVATED LEADS '!$D:$D,'PARTNERS SUMMARY'!CC$3)</f>
        <v>0</v>
      </c>
      <c r="CD21">
        <f>COUNTIFS('ACTIVATED LEADS '!$H:$H,$B21,'ACTIVATED LEADS '!$D:$D,'PARTNERS SUMMARY'!CD$3)</f>
        <v>0</v>
      </c>
      <c r="CE21">
        <f>COUNTIFS('ACTIVATED LEADS '!$H:$H,$B21,'ACTIVATED LEADS '!$D:$D,'PARTNERS SUMMARY'!CE$3)</f>
        <v>0</v>
      </c>
      <c r="CF21">
        <f>COUNTIFS('ACTIVATED LEADS '!$H:$H,$B21,'ACTIVATED LEADS '!$D:$D,'PARTNERS SUMMARY'!CF$3)</f>
        <v>0</v>
      </c>
      <c r="CG21">
        <f>COUNTIFS('ACTIVATED LEADS '!$H:$H,$B21,'ACTIVATED LEADS '!$D:$D,'PARTNERS SUMMARY'!CG$3)</f>
        <v>0</v>
      </c>
      <c r="CH21">
        <f>COUNTIFS('ACTIVATED LEADS '!$H:$H,$B21,'ACTIVATED LEADS '!$D:$D,'PARTNERS SUMMARY'!CH$3)</f>
        <v>0</v>
      </c>
      <c r="CI21">
        <f>COUNTIFS('ACTIVATED LEADS '!$H:$H,$B21,'ACTIVATED LEADS '!$D:$D,'PARTNERS SUMMARY'!CI$3)</f>
        <v>0</v>
      </c>
      <c r="CJ21">
        <f>COUNTIFS('ACTIVATED LEADS '!$H:$H,$B21,'ACTIVATED LEADS '!$D:$D,'PARTNERS SUMMARY'!CJ$3)</f>
        <v>0</v>
      </c>
      <c r="CK21">
        <f>COUNTIFS('ACTIVATED LEADS '!$H:$H,$B21,'ACTIVATED LEADS '!$D:$D,'PARTNERS SUMMARY'!CK$3)</f>
        <v>1</v>
      </c>
      <c r="CL21">
        <f>COUNTIFS('ACTIVATED LEADS '!$H:$H,$B21,'ACTIVATED LEADS '!$D:$D,'PARTNERS SUMMARY'!CL$3)</f>
        <v>0</v>
      </c>
      <c r="CM21">
        <f>COUNTIFS('ACTIVATED LEADS '!$H:$H,$B21,'ACTIVATED LEADS '!$D:$D,'PARTNERS SUMMARY'!CM$3)</f>
        <v>0</v>
      </c>
      <c r="CN21">
        <f>COUNTIFS('ACTIVATED LEADS '!$H:$H,$B21,'ACTIVATED LEADS '!$D:$D,'PARTNERS SUMMARY'!CN$3)</f>
        <v>0</v>
      </c>
      <c r="CO21">
        <f>COUNTIFS('ACTIVATED LEADS '!$H:$H,$B21,'ACTIVATED LEADS '!$D:$D,'PARTNERS SUMMARY'!CO$3)</f>
        <v>0</v>
      </c>
      <c r="CP21">
        <f>COUNTIFS('ACTIVATED LEADS '!$H:$H,$B21,'ACTIVATED LEADS '!$D:$D,'PARTNERS SUMMARY'!CP$3)</f>
        <v>0</v>
      </c>
      <c r="CQ21">
        <f>COUNTIFS('ACTIVATED LEADS '!$H:$H,$B21,'ACTIVATED LEADS '!$D:$D,'PARTNERS SUMMARY'!CQ$3)</f>
        <v>0</v>
      </c>
      <c r="CR21">
        <f>COUNTIFS('ACTIVATED LEADS '!$H:$H,$B21,'ACTIVATED LEADS '!$D:$D,'PARTNERS SUMMARY'!CR$3)</f>
        <v>0</v>
      </c>
      <c r="CS21">
        <f>COUNTIFS('ACTIVATED LEADS '!$H:$H,$B21,'ACTIVATED LEADS '!$D:$D,'PARTNERS SUMMARY'!CS$3)</f>
        <v>0</v>
      </c>
      <c r="CT21">
        <f>COUNTIFS('ACTIVATED LEADS '!$H:$H,$B21,'ACTIVATED LEADS '!$D:$D,'PARTNERS SUMMARY'!CT$3)</f>
        <v>0</v>
      </c>
      <c r="CU21">
        <f>COUNTIFS('ACTIVATED LEADS '!$H:$H,$B21,'ACTIVATED LEADS '!$D:$D,'PARTNERS SUMMARY'!CU$3)</f>
        <v>0</v>
      </c>
      <c r="CV21">
        <f>COUNTIFS('ACTIVATED LEADS '!$H:$H,$B21,'ACTIVATED LEADS '!$D:$D,'PARTNERS SUMMARY'!CV$3)</f>
        <v>0</v>
      </c>
      <c r="CW21">
        <f>COUNTIFS('ACTIVATED LEADS '!$H:$H,$B21,'ACTIVATED LEADS '!$D:$D,'PARTNERS SUMMARY'!CW$3)</f>
        <v>0</v>
      </c>
      <c r="CX21">
        <f>COUNTIFS('ACTIVATED LEADS '!$H:$H,$B21,'ACTIVATED LEADS '!$D:$D,'PARTNERS SUMMARY'!CX$3)</f>
        <v>0</v>
      </c>
      <c r="CY21">
        <f>COUNTIFS('ACTIVATED LEADS '!$H:$H,$B21,'ACTIVATED LEADS '!$D:$D,'PARTNERS SUMMARY'!CY$3)</f>
        <v>1</v>
      </c>
      <c r="CZ21">
        <f>COUNTIFS('ACTIVATED LEADS '!$H:$H,$B21,'ACTIVATED LEADS '!$D:$D,'PARTNERS SUMMARY'!CZ$3)</f>
        <v>0</v>
      </c>
      <c r="DA21">
        <f>COUNTIFS('ACTIVATED LEADS '!$H:$H,$B21,'ACTIVATED LEADS '!$D:$D,'PARTNERS SUMMARY'!DA$3)</f>
        <v>0</v>
      </c>
      <c r="DB21">
        <f>COUNTIFS('ACTIVATED LEADS '!$H:$H,$B21,'ACTIVATED LEADS '!$D:$D,'PARTNERS SUMMARY'!DB$3)</f>
        <v>0</v>
      </c>
      <c r="DC21">
        <f>COUNTIFS('ACTIVATED LEADS '!$H:$H,$B21,'ACTIVATED LEADS '!$D:$D,'PARTNERS SUMMARY'!DC$3)</f>
        <v>0</v>
      </c>
      <c r="DD21">
        <f>COUNTIFS('ACTIVATED LEADS '!$H:$H,$B21,'ACTIVATED LEADS '!$D:$D,'PARTNERS SUMMARY'!DD$3)</f>
        <v>0</v>
      </c>
      <c r="DE21">
        <f>COUNTIFS('ACTIVATED LEADS '!$H:$H,$B21,'ACTIVATED LEADS '!$D:$D,'PARTNERS SUMMARY'!DE$3)</f>
        <v>0</v>
      </c>
      <c r="DF21">
        <f>COUNTIFS('ACTIVATED LEADS '!$H:$H,$B21,'ACTIVATED LEADS '!$D:$D,'PARTNERS SUMMARY'!DF$3)</f>
        <v>0</v>
      </c>
      <c r="DG21">
        <f>COUNTIFS('ACTIVATED LEADS '!$H:$H,$B21,'ACTIVATED LEADS '!$D:$D,'PARTNERS SUMMARY'!DG$3)</f>
        <v>0</v>
      </c>
      <c r="DH21">
        <f>COUNTIFS('ACTIVATED LEADS '!$H:$H,$B21,'ACTIVATED LEADS '!$D:$D,'PARTNERS SUMMARY'!DH$3)</f>
        <v>0</v>
      </c>
      <c r="DI21">
        <f>COUNTIFS('ACTIVATED LEADS '!$H:$H,$B21,'ACTIVATED LEADS '!$D:$D,'PARTNERS SUMMARY'!DI$3)</f>
        <v>0</v>
      </c>
      <c r="DJ21">
        <f>COUNTIFS('ACTIVATED LEADS '!$H:$H,$B21,'ACTIVATED LEADS '!$D:$D,'PARTNERS SUMMARY'!DJ$3)</f>
        <v>0</v>
      </c>
      <c r="DK21">
        <f>COUNTIFS('ACTIVATED LEADS '!$H:$H,$B21,'ACTIVATED LEADS '!$D:$D,'PARTNERS SUMMARY'!DK$3)</f>
        <v>0</v>
      </c>
      <c r="DL21">
        <f>COUNTIFS('ACTIVATED LEADS '!$H:$H,$B21,'ACTIVATED LEADS '!$D:$D,'PARTNERS SUMMARY'!DL$3)</f>
        <v>0</v>
      </c>
      <c r="DM21">
        <f>COUNTIFS('ACTIVATED LEADS '!$H:$H,$B21,'ACTIVATED LEADS '!$D:$D,'PARTNERS SUMMARY'!DM$3)</f>
        <v>0</v>
      </c>
      <c r="DN21">
        <f>COUNTIFS('ACTIVATED LEADS '!$H:$H,$B21,'ACTIVATED LEADS '!$D:$D,'PARTNERS SUMMARY'!DN$3)</f>
        <v>0</v>
      </c>
      <c r="DO21">
        <f>COUNTIFS('ACTIVATED LEADS '!$H:$H,$B21,'ACTIVATED LEADS '!$D:$D,'PARTNERS SUMMARY'!DO$3)</f>
        <v>0</v>
      </c>
    </row>
    <row r="22" spans="1:119">
      <c r="A22" t="s">
        <v>1077</v>
      </c>
      <c r="B22" s="59" t="s">
        <v>1127</v>
      </c>
      <c r="C22" s="29">
        <v>738895780</v>
      </c>
      <c r="D22" s="29" t="s">
        <v>1834</v>
      </c>
      <c r="E22" s="29" t="s">
        <v>1254</v>
      </c>
      <c r="F22" s="29" t="s">
        <v>37</v>
      </c>
      <c r="G22" s="17">
        <f>COUNTIF('SEPT DUMP '!$C:$C,'PARTNERS SUMMARY'!$B22)</f>
        <v>0</v>
      </c>
      <c r="H22" s="17">
        <f>COUNTIFS('SEPT DUMP '!$C:$C,'PARTNERS SUMMARY'!$B22,'SEPT DUMP '!$O:$O,"Confirmed")</f>
        <v>0</v>
      </c>
      <c r="I22" s="17">
        <f>COUNTIFS('SEPT DUMP '!$C:$C,'PARTNERS SUMMARY'!$B22,'SEPT DUMP '!$O:$O,"Rejected")</f>
        <v>0</v>
      </c>
      <c r="J22" s="17">
        <f>COUNTIFS('SEPT DUMP '!$C:$C,'PARTNERS SUMMARY'!$B22,'SEPT DUMP '!$O:$O,"Unreachable")</f>
        <v>0</v>
      </c>
      <c r="K22" s="17">
        <f>COUNTIFS('SEPT DUMP '!$C:$C,'PARTNERS SUMMARY'!$B22,'SEPT DUMP '!$O:$O,"Postponed(Update Y)")</f>
        <v>0</v>
      </c>
      <c r="L22" s="101">
        <f t="shared" si="6"/>
        <v>0</v>
      </c>
      <c r="M22" s="46">
        <f t="shared" si="7"/>
        <v>0</v>
      </c>
      <c r="N22" s="50"/>
      <c r="O22" s="47">
        <f>COUNTIF('OCT DUMP'!$D:$D,'PARTNERS SUMMARY'!$B22)</f>
        <v>2</v>
      </c>
      <c r="P22" s="17">
        <f>COUNTIFS('OCT DUMP'!$D:$D,'PARTNERS SUMMARY'!$B22,'OCT DUMP'!Q:Q,"Prospect")</f>
        <v>0</v>
      </c>
      <c r="Q22" s="17">
        <f>COUNTIFS('OCT DUMP'!$D:$D,'PARTNERS SUMMARY'!$B22,'OCT DUMP'!$Q:$Q,"Confirmed")</f>
        <v>0</v>
      </c>
      <c r="R22" s="17">
        <f>COUNTIFS('OCT DUMP'!$D:$D,'PARTNERS SUMMARY'!$B22,'OCT DUMP'!$Q:$Q,"Rejected")</f>
        <v>2</v>
      </c>
      <c r="S22" s="17">
        <f>COUNTIFS('OCT DUMP'!$D:$D,'PARTNERS SUMMARY'!$B22,'OCT DUMP'!$Q:$Q,"Unreachable")</f>
        <v>0</v>
      </c>
      <c r="T22" s="17">
        <f>COUNTIFS('OCT DUMP'!$D:$D,'PARTNERS SUMMARY'!$B22,'OCT DUMP'!$Q:$Q,"Postponed(Update Y)")</f>
        <v>0</v>
      </c>
      <c r="U22" s="17">
        <f t="shared" si="8"/>
        <v>0</v>
      </c>
      <c r="V22" s="18">
        <f t="shared" si="9"/>
        <v>0</v>
      </c>
      <c r="W22" s="52"/>
      <c r="X22" s="47">
        <f>COUNTIF('NOV DUMP'!C:C,'PARTNERS SUMMARY'!$B22)</f>
        <v>0</v>
      </c>
      <c r="Y22" s="17">
        <f>COUNTIFS('NOV DUMP'!$C:$C,'PARTNERS SUMMARY'!$B22,'NOV DUMP'!$S:$S,"Prospect")</f>
        <v>0</v>
      </c>
      <c r="Z22" s="17">
        <f>COUNTIFS('NOV DUMP'!$C:$C,'PARTNERS SUMMARY'!$B22,'NOV DUMP'!$S:$S,"Confirmed")</f>
        <v>0</v>
      </c>
      <c r="AA22" s="17">
        <f>COUNTIFS('NOV DUMP'!$C:$C,'PARTNERS SUMMARY'!$B22,'NOV DUMP'!$S:$S,"Rejected")</f>
        <v>0</v>
      </c>
      <c r="AB22" s="17">
        <f>COUNTIFS('NOV DUMP'!$C:$C,'PARTNERS SUMMARY'!$B22,'NOV DUMP'!$S:$S,"Unreachable")</f>
        <v>0</v>
      </c>
      <c r="AC22" s="17">
        <f>COUNTIFS('NOV DUMP'!$C:$C,'PARTNERS SUMMARY'!$B22,'NOV DUMP'!$S:$S,"Postponed(Update Y)")</f>
        <v>0</v>
      </c>
      <c r="AD22" s="17">
        <f t="shared" si="10"/>
        <v>0</v>
      </c>
      <c r="AE22" s="100">
        <f>COUNTIFS('ACTIVATED LEADS '!$H:$H,'PARTNERS SUMMARY'!$B22,'ACTIVATED LEADS '!$K:$K,'PARTNERS SUMMARY'!$AE$2,'ACTIVATED LEADS '!$C:$C,"16")</f>
        <v>0</v>
      </c>
      <c r="AF22" s="18">
        <f t="shared" si="11"/>
        <v>0</v>
      </c>
      <c r="AH22">
        <f>COUNTIFS('ACTIVATED LEADS '!$H:$H,$B22,'ACTIVATED LEADS '!$D:$D,'PARTNERS SUMMARY'!AH$3)</f>
        <v>0</v>
      </c>
      <c r="AI22">
        <f>COUNTIFS('ACTIVATED LEADS '!$H:$H,$B22,'ACTIVATED LEADS '!$D:$D,'PARTNERS SUMMARY'!AI$3)</f>
        <v>0</v>
      </c>
      <c r="AJ22">
        <f>COUNTIFS('ACTIVATED LEADS '!$H:$H,$B22,'ACTIVATED LEADS '!$D:$D,'PARTNERS SUMMARY'!AJ$3)</f>
        <v>0</v>
      </c>
      <c r="AK22">
        <f>COUNTIFS('ACTIVATED LEADS '!$H:$H,$B22,'ACTIVATED LEADS '!$D:$D,'PARTNERS SUMMARY'!AK$3)</f>
        <v>0</v>
      </c>
      <c r="AL22">
        <f>COUNTIFS('ACTIVATED LEADS '!$H:$H,$B22,'ACTIVATED LEADS '!$D:$D,'PARTNERS SUMMARY'!AL$3)</f>
        <v>0</v>
      </c>
      <c r="AM22">
        <f>COUNTIFS('ACTIVATED LEADS '!$H:$H,$B22,'ACTIVATED LEADS '!$D:$D,'PARTNERS SUMMARY'!AM$3)</f>
        <v>0</v>
      </c>
      <c r="AN22">
        <f>COUNTIFS('ACTIVATED LEADS '!$H:$H,$B22,'ACTIVATED LEADS '!$D:$D,'PARTNERS SUMMARY'!AN$3)</f>
        <v>0</v>
      </c>
      <c r="AO22">
        <f>COUNTIFS('ACTIVATED LEADS '!$H:$H,$B22,'ACTIVATED LEADS '!$D:$D,'PARTNERS SUMMARY'!AO$3)</f>
        <v>0</v>
      </c>
      <c r="AP22">
        <f>COUNTIFS('ACTIVATED LEADS '!$H:$H,$B22,'ACTIVATED LEADS '!$D:$D,'PARTNERS SUMMARY'!AP$3)</f>
        <v>0</v>
      </c>
      <c r="AQ22">
        <f>COUNTIFS('ACTIVATED LEADS '!$H:$H,$B22,'ACTIVATED LEADS '!$D:$D,'PARTNERS SUMMARY'!AQ$3)</f>
        <v>0</v>
      </c>
      <c r="AR22">
        <f>COUNTIFS('ACTIVATED LEADS '!$H:$H,$B22,'ACTIVATED LEADS '!$D:$D,'PARTNERS SUMMARY'!AR$3)</f>
        <v>0</v>
      </c>
      <c r="AS22">
        <f>COUNTIFS('ACTIVATED LEADS '!$H:$H,$B22,'ACTIVATED LEADS '!$D:$D,'PARTNERS SUMMARY'!AS$3)</f>
        <v>0</v>
      </c>
      <c r="AT22">
        <f>COUNTIFS('ACTIVATED LEADS '!$H:$H,$B22,'ACTIVATED LEADS '!$D:$D,'PARTNERS SUMMARY'!AT$3)</f>
        <v>0</v>
      </c>
      <c r="AU22">
        <f>COUNTIFS('ACTIVATED LEADS '!$H:$H,$B22,'ACTIVATED LEADS '!$D:$D,'PARTNERS SUMMARY'!AU$3)</f>
        <v>0</v>
      </c>
      <c r="AV22">
        <f>COUNTIFS('ACTIVATED LEADS '!$H:$H,$B22,'ACTIVATED LEADS '!$D:$D,'PARTNERS SUMMARY'!AV$3)</f>
        <v>0</v>
      </c>
      <c r="AW22">
        <f>COUNTIFS('ACTIVATED LEADS '!$H:$H,$B22,'ACTIVATED LEADS '!$D:$D,'PARTNERS SUMMARY'!AW$3)</f>
        <v>0</v>
      </c>
      <c r="AX22">
        <f>COUNTIFS('ACTIVATED LEADS '!$H:$H,$B22,'ACTIVATED LEADS '!$D:$D,'PARTNERS SUMMARY'!AX$3)</f>
        <v>0</v>
      </c>
      <c r="AY22">
        <f>COUNTIFS('ACTIVATED LEADS '!$H:$H,$B22,'ACTIVATED LEADS '!$D:$D,'PARTNERS SUMMARY'!AY$3)</f>
        <v>0</v>
      </c>
      <c r="AZ22">
        <f>COUNTIFS('ACTIVATED LEADS '!$H:$H,$B22,'ACTIVATED LEADS '!$D:$D,'PARTNERS SUMMARY'!AZ$3)</f>
        <v>0</v>
      </c>
      <c r="BA22">
        <f>COUNTIFS('ACTIVATED LEADS '!$H:$H,$B22,'ACTIVATED LEADS '!$D:$D,'PARTNERS SUMMARY'!BA$3)</f>
        <v>0</v>
      </c>
      <c r="BB22">
        <f>COUNTIFS('ACTIVATED LEADS '!$H:$H,$B22,'ACTIVATED LEADS '!$D:$D,'PARTNERS SUMMARY'!BB$3)</f>
        <v>0</v>
      </c>
      <c r="BC22">
        <f>COUNTIFS('ACTIVATED LEADS '!$H:$H,$B22,'ACTIVATED LEADS '!$D:$D,'PARTNERS SUMMARY'!BC$3)</f>
        <v>0</v>
      </c>
      <c r="BD22">
        <f>COUNTIFS('ACTIVATED LEADS '!$H:$H,$B22,'ACTIVATED LEADS '!$D:$D,'PARTNERS SUMMARY'!BD$3)</f>
        <v>0</v>
      </c>
      <c r="BE22">
        <f>COUNTIFS('ACTIVATED LEADS '!$H:$H,$B22,'ACTIVATED LEADS '!$D:$D,'PARTNERS SUMMARY'!BE$3)</f>
        <v>0</v>
      </c>
      <c r="BF22">
        <f>COUNTIFS('ACTIVATED LEADS '!$H:$H,$B22,'ACTIVATED LEADS '!$D:$D,'PARTNERS SUMMARY'!BF$3)</f>
        <v>0</v>
      </c>
      <c r="BG22">
        <f>COUNTIFS('ACTIVATED LEADS '!$H:$H,$B22,'ACTIVATED LEADS '!$D:$D,'PARTNERS SUMMARY'!BG$3)</f>
        <v>0</v>
      </c>
      <c r="BH22">
        <f>COUNTIFS('ACTIVATED LEADS '!$H:$H,$B22,'ACTIVATED LEADS '!$D:$D,'PARTNERS SUMMARY'!BH$3)</f>
        <v>0</v>
      </c>
      <c r="BI22">
        <f>COUNTIFS('ACTIVATED LEADS '!$H:$H,$B22,'ACTIVATED LEADS '!$D:$D,'PARTNERS SUMMARY'!BI$3)</f>
        <v>0</v>
      </c>
      <c r="BJ22">
        <f>COUNTIFS('ACTIVATED LEADS '!$H:$H,$B22,'ACTIVATED LEADS '!$D:$D,'PARTNERS SUMMARY'!BJ$3)</f>
        <v>0</v>
      </c>
      <c r="BK22">
        <f>COUNTIFS('ACTIVATED LEADS '!$H:$H,$B22,'ACTIVATED LEADS '!$D:$D,'PARTNERS SUMMARY'!BK$3)</f>
        <v>0</v>
      </c>
      <c r="BL22">
        <f>COUNTIFS('ACTIVATED LEADS '!$H:$H,$B22,'ACTIVATED LEADS '!$D:$D,'PARTNERS SUMMARY'!BL$3)</f>
        <v>0</v>
      </c>
      <c r="BM22">
        <f>COUNTIFS('ACTIVATED LEADS '!$H:$H,$B22,'ACTIVATED LEADS '!$D:$D,'PARTNERS SUMMARY'!BM$3)</f>
        <v>0</v>
      </c>
      <c r="BN22">
        <f>COUNTIFS('ACTIVATED LEADS '!$H:$H,$B22,'ACTIVATED LEADS '!$D:$D,'PARTNERS SUMMARY'!BN$3)</f>
        <v>0</v>
      </c>
      <c r="BO22">
        <f>COUNTIFS('ACTIVATED LEADS '!$H:$H,$B22,'ACTIVATED LEADS '!$D:$D,'PARTNERS SUMMARY'!BO$3)</f>
        <v>0</v>
      </c>
      <c r="BP22">
        <f>COUNTIFS('ACTIVATED LEADS '!$H:$H,$B22,'ACTIVATED LEADS '!$D:$D,'PARTNERS SUMMARY'!BP$3)</f>
        <v>0</v>
      </c>
      <c r="BQ22">
        <f>COUNTIFS('ACTIVATED LEADS '!$H:$H,$B22,'ACTIVATED LEADS '!$D:$D,'PARTNERS SUMMARY'!BQ$3)</f>
        <v>0</v>
      </c>
      <c r="BR22">
        <f>COUNTIFS('ACTIVATED LEADS '!$H:$H,$B22,'ACTIVATED LEADS '!$D:$D,'PARTNERS SUMMARY'!BR$3)</f>
        <v>0</v>
      </c>
      <c r="BS22">
        <f>COUNTIFS('ACTIVATED LEADS '!$H:$H,$B22,'ACTIVATED LEADS '!$D:$D,'PARTNERS SUMMARY'!BS$3)</f>
        <v>0</v>
      </c>
      <c r="BT22">
        <f>COUNTIFS('ACTIVATED LEADS '!$H:$H,$B22,'ACTIVATED LEADS '!$D:$D,'PARTNERS SUMMARY'!BT$3)</f>
        <v>0</v>
      </c>
      <c r="BU22">
        <f>COUNTIFS('ACTIVATED LEADS '!$H:$H,$B22,'ACTIVATED LEADS '!$D:$D,'PARTNERS SUMMARY'!BU$3)</f>
        <v>0</v>
      </c>
      <c r="BV22">
        <f>COUNTIFS('ACTIVATED LEADS '!$H:$H,$B22,'ACTIVATED LEADS '!$D:$D,'PARTNERS SUMMARY'!BV$3)</f>
        <v>0</v>
      </c>
      <c r="BW22">
        <f>COUNTIFS('ACTIVATED LEADS '!$H:$H,$B22,'ACTIVATED LEADS '!$D:$D,'PARTNERS SUMMARY'!BW$3)</f>
        <v>0</v>
      </c>
      <c r="BX22">
        <f>COUNTIFS('ACTIVATED LEADS '!$H:$H,$B22,'ACTIVATED LEADS '!$D:$D,'PARTNERS SUMMARY'!BX$3)</f>
        <v>0</v>
      </c>
      <c r="BY22">
        <f>COUNTIFS('ACTIVATED LEADS '!$H:$H,$B22,'ACTIVATED LEADS '!$D:$D,'PARTNERS SUMMARY'!BY$3)</f>
        <v>0</v>
      </c>
      <c r="BZ22">
        <f>COUNTIFS('ACTIVATED LEADS '!$H:$H,$B22,'ACTIVATED LEADS '!$D:$D,'PARTNERS SUMMARY'!BZ$3)</f>
        <v>0</v>
      </c>
      <c r="CA22">
        <f>COUNTIFS('ACTIVATED LEADS '!$H:$H,$B22,'ACTIVATED LEADS '!$D:$D,'PARTNERS SUMMARY'!CA$3)</f>
        <v>0</v>
      </c>
      <c r="CB22">
        <f>COUNTIFS('ACTIVATED LEADS '!$H:$H,$B22,'ACTIVATED LEADS '!$D:$D,'PARTNERS SUMMARY'!CB$3)</f>
        <v>0</v>
      </c>
      <c r="CC22">
        <f>COUNTIFS('ACTIVATED LEADS '!$H:$H,$B22,'ACTIVATED LEADS '!$D:$D,'PARTNERS SUMMARY'!CC$3)</f>
        <v>0</v>
      </c>
      <c r="CD22">
        <f>COUNTIFS('ACTIVATED LEADS '!$H:$H,$B22,'ACTIVATED LEADS '!$D:$D,'PARTNERS SUMMARY'!CD$3)</f>
        <v>0</v>
      </c>
      <c r="CE22">
        <f>COUNTIFS('ACTIVATED LEADS '!$H:$H,$B22,'ACTIVATED LEADS '!$D:$D,'PARTNERS SUMMARY'!CE$3)</f>
        <v>0</v>
      </c>
      <c r="CF22">
        <f>COUNTIFS('ACTIVATED LEADS '!$H:$H,$B22,'ACTIVATED LEADS '!$D:$D,'PARTNERS SUMMARY'!CF$3)</f>
        <v>0</v>
      </c>
      <c r="CG22">
        <f>COUNTIFS('ACTIVATED LEADS '!$H:$H,$B22,'ACTIVATED LEADS '!$D:$D,'PARTNERS SUMMARY'!CG$3)</f>
        <v>0</v>
      </c>
      <c r="CH22">
        <f>COUNTIFS('ACTIVATED LEADS '!$H:$H,$B22,'ACTIVATED LEADS '!$D:$D,'PARTNERS SUMMARY'!CH$3)</f>
        <v>0</v>
      </c>
      <c r="CI22">
        <f>COUNTIFS('ACTIVATED LEADS '!$H:$H,$B22,'ACTIVATED LEADS '!$D:$D,'PARTNERS SUMMARY'!CI$3)</f>
        <v>0</v>
      </c>
      <c r="CJ22">
        <f>COUNTIFS('ACTIVATED LEADS '!$H:$H,$B22,'ACTIVATED LEADS '!$D:$D,'PARTNERS SUMMARY'!CJ$3)</f>
        <v>0</v>
      </c>
      <c r="CK22">
        <f>COUNTIFS('ACTIVATED LEADS '!$H:$H,$B22,'ACTIVATED LEADS '!$D:$D,'PARTNERS SUMMARY'!CK$3)</f>
        <v>0</v>
      </c>
      <c r="CL22">
        <f>COUNTIFS('ACTIVATED LEADS '!$H:$H,$B22,'ACTIVATED LEADS '!$D:$D,'PARTNERS SUMMARY'!CL$3)</f>
        <v>0</v>
      </c>
      <c r="CM22">
        <f>COUNTIFS('ACTIVATED LEADS '!$H:$H,$B22,'ACTIVATED LEADS '!$D:$D,'PARTNERS SUMMARY'!CM$3)</f>
        <v>0</v>
      </c>
      <c r="CN22">
        <f>COUNTIFS('ACTIVATED LEADS '!$H:$H,$B22,'ACTIVATED LEADS '!$D:$D,'PARTNERS SUMMARY'!CN$3)</f>
        <v>0</v>
      </c>
      <c r="CO22">
        <f>COUNTIFS('ACTIVATED LEADS '!$H:$H,$B22,'ACTIVATED LEADS '!$D:$D,'PARTNERS SUMMARY'!CO$3)</f>
        <v>0</v>
      </c>
      <c r="CP22">
        <f>COUNTIFS('ACTIVATED LEADS '!$H:$H,$B22,'ACTIVATED LEADS '!$D:$D,'PARTNERS SUMMARY'!CP$3)</f>
        <v>0</v>
      </c>
      <c r="CQ22">
        <f>COUNTIFS('ACTIVATED LEADS '!$H:$H,$B22,'ACTIVATED LEADS '!$D:$D,'PARTNERS SUMMARY'!CQ$3)</f>
        <v>0</v>
      </c>
      <c r="CR22">
        <f>COUNTIFS('ACTIVATED LEADS '!$H:$H,$B22,'ACTIVATED LEADS '!$D:$D,'PARTNERS SUMMARY'!CR$3)</f>
        <v>0</v>
      </c>
      <c r="CS22">
        <f>COUNTIFS('ACTIVATED LEADS '!$H:$H,$B22,'ACTIVATED LEADS '!$D:$D,'PARTNERS SUMMARY'!CS$3)</f>
        <v>0</v>
      </c>
      <c r="CT22">
        <f>COUNTIFS('ACTIVATED LEADS '!$H:$H,$B22,'ACTIVATED LEADS '!$D:$D,'PARTNERS SUMMARY'!CT$3)</f>
        <v>0</v>
      </c>
      <c r="CU22">
        <f>COUNTIFS('ACTIVATED LEADS '!$H:$H,$B22,'ACTIVATED LEADS '!$D:$D,'PARTNERS SUMMARY'!CU$3)</f>
        <v>0</v>
      </c>
      <c r="CV22">
        <f>COUNTIFS('ACTIVATED LEADS '!$H:$H,$B22,'ACTIVATED LEADS '!$D:$D,'PARTNERS SUMMARY'!CV$3)</f>
        <v>0</v>
      </c>
      <c r="CW22">
        <f>COUNTIFS('ACTIVATED LEADS '!$H:$H,$B22,'ACTIVATED LEADS '!$D:$D,'PARTNERS SUMMARY'!CW$3)</f>
        <v>0</v>
      </c>
      <c r="CX22">
        <f>COUNTIFS('ACTIVATED LEADS '!$H:$H,$B22,'ACTIVATED LEADS '!$D:$D,'PARTNERS SUMMARY'!CX$3)</f>
        <v>0</v>
      </c>
      <c r="CY22">
        <f>COUNTIFS('ACTIVATED LEADS '!$H:$H,$B22,'ACTIVATED LEADS '!$D:$D,'PARTNERS SUMMARY'!CY$3)</f>
        <v>0</v>
      </c>
      <c r="CZ22">
        <f>COUNTIFS('ACTIVATED LEADS '!$H:$H,$B22,'ACTIVATED LEADS '!$D:$D,'PARTNERS SUMMARY'!CZ$3)</f>
        <v>0</v>
      </c>
      <c r="DA22">
        <f>COUNTIFS('ACTIVATED LEADS '!$H:$H,$B22,'ACTIVATED LEADS '!$D:$D,'PARTNERS SUMMARY'!DA$3)</f>
        <v>0</v>
      </c>
      <c r="DB22">
        <f>COUNTIFS('ACTIVATED LEADS '!$H:$H,$B22,'ACTIVATED LEADS '!$D:$D,'PARTNERS SUMMARY'!DB$3)</f>
        <v>0</v>
      </c>
      <c r="DC22">
        <f>COUNTIFS('ACTIVATED LEADS '!$H:$H,$B22,'ACTIVATED LEADS '!$D:$D,'PARTNERS SUMMARY'!DC$3)</f>
        <v>0</v>
      </c>
      <c r="DD22">
        <f>COUNTIFS('ACTIVATED LEADS '!$H:$H,$B22,'ACTIVATED LEADS '!$D:$D,'PARTNERS SUMMARY'!DD$3)</f>
        <v>0</v>
      </c>
      <c r="DE22">
        <f>COUNTIFS('ACTIVATED LEADS '!$H:$H,$B22,'ACTIVATED LEADS '!$D:$D,'PARTNERS SUMMARY'!DE$3)</f>
        <v>0</v>
      </c>
      <c r="DF22">
        <f>COUNTIFS('ACTIVATED LEADS '!$H:$H,$B22,'ACTIVATED LEADS '!$D:$D,'PARTNERS SUMMARY'!DF$3)</f>
        <v>0</v>
      </c>
      <c r="DG22">
        <f>COUNTIFS('ACTIVATED LEADS '!$H:$H,$B22,'ACTIVATED LEADS '!$D:$D,'PARTNERS SUMMARY'!DG$3)</f>
        <v>0</v>
      </c>
      <c r="DH22">
        <f>COUNTIFS('ACTIVATED LEADS '!$H:$H,$B22,'ACTIVATED LEADS '!$D:$D,'PARTNERS SUMMARY'!DH$3)</f>
        <v>0</v>
      </c>
      <c r="DI22">
        <f>COUNTIFS('ACTIVATED LEADS '!$H:$H,$B22,'ACTIVATED LEADS '!$D:$D,'PARTNERS SUMMARY'!DI$3)</f>
        <v>0</v>
      </c>
      <c r="DJ22">
        <f>COUNTIFS('ACTIVATED LEADS '!$H:$H,$B22,'ACTIVATED LEADS '!$D:$D,'PARTNERS SUMMARY'!DJ$3)</f>
        <v>0</v>
      </c>
      <c r="DK22">
        <f>COUNTIFS('ACTIVATED LEADS '!$H:$H,$B22,'ACTIVATED LEADS '!$D:$D,'PARTNERS SUMMARY'!DK$3)</f>
        <v>0</v>
      </c>
      <c r="DL22">
        <f>COUNTIFS('ACTIVATED LEADS '!$H:$H,$B22,'ACTIVATED LEADS '!$D:$D,'PARTNERS SUMMARY'!DL$3)</f>
        <v>0</v>
      </c>
      <c r="DM22">
        <f>COUNTIFS('ACTIVATED LEADS '!$H:$H,$B22,'ACTIVATED LEADS '!$D:$D,'PARTNERS SUMMARY'!DM$3)</f>
        <v>0</v>
      </c>
      <c r="DN22">
        <f>COUNTIFS('ACTIVATED LEADS '!$H:$H,$B22,'ACTIVATED LEADS '!$D:$D,'PARTNERS SUMMARY'!DN$3)</f>
        <v>0</v>
      </c>
      <c r="DO22">
        <f>COUNTIFS('ACTIVATED LEADS '!$H:$H,$B22,'ACTIVATED LEADS '!$D:$D,'PARTNERS SUMMARY'!DO$3)</f>
        <v>0</v>
      </c>
    </row>
    <row r="23" spans="1:119">
      <c r="A23" s="29" t="s">
        <v>1072</v>
      </c>
      <c r="B23" s="59" t="s">
        <v>964</v>
      </c>
      <c r="C23" s="29">
        <v>105460674</v>
      </c>
      <c r="D23" s="29" t="s">
        <v>966</v>
      </c>
      <c r="E23" s="29" t="s">
        <v>1262</v>
      </c>
      <c r="F23" s="29" t="s">
        <v>37</v>
      </c>
      <c r="G23" s="17">
        <f>COUNTIF('SEPT DUMP '!$C:$C,'PARTNERS SUMMARY'!$B23)</f>
        <v>1</v>
      </c>
      <c r="H23" s="17">
        <f>COUNTIFS('SEPT DUMP '!$C:$C,'PARTNERS SUMMARY'!$B23,'SEPT DUMP '!$O:$O,"Confirmed")</f>
        <v>1</v>
      </c>
      <c r="I23" s="17">
        <f>COUNTIFS('SEPT DUMP '!$C:$C,'PARTNERS SUMMARY'!$B23,'SEPT DUMP '!$O:$O,"Rejected")</f>
        <v>0</v>
      </c>
      <c r="J23" s="17">
        <f>COUNTIFS('SEPT DUMP '!$C:$C,'PARTNERS SUMMARY'!$B23,'SEPT DUMP '!$O:$O,"Unreachable")</f>
        <v>0</v>
      </c>
      <c r="K23" s="17">
        <f>COUNTIFS('SEPT DUMP '!$C:$C,'PARTNERS SUMMARY'!$B23,'SEPT DUMP '!$O:$O,"Postponed(Update Y)")</f>
        <v>0</v>
      </c>
      <c r="L23" s="101">
        <f t="shared" si="6"/>
        <v>0</v>
      </c>
      <c r="M23" s="46">
        <f t="shared" si="7"/>
        <v>0</v>
      </c>
      <c r="N23" s="50"/>
      <c r="O23" s="47">
        <f>COUNTIF('OCT DUMP'!$D:$D,'PARTNERS SUMMARY'!$B23)</f>
        <v>0</v>
      </c>
      <c r="P23" s="17">
        <f>COUNTIFS('OCT DUMP'!$D:$D,'PARTNERS SUMMARY'!$B23,'OCT DUMP'!Q:Q,"Prospect")</f>
        <v>0</v>
      </c>
      <c r="Q23" s="17">
        <f>COUNTIFS('OCT DUMP'!$D:$D,'PARTNERS SUMMARY'!$B23,'OCT DUMP'!$Q:$Q,"Confirmed")</f>
        <v>0</v>
      </c>
      <c r="R23" s="17">
        <f>COUNTIFS('OCT DUMP'!$D:$D,'PARTNERS SUMMARY'!$B23,'OCT DUMP'!$Q:$Q,"Rejected")</f>
        <v>0</v>
      </c>
      <c r="S23" s="17">
        <f>COUNTIFS('OCT DUMP'!$D:$D,'PARTNERS SUMMARY'!$B23,'OCT DUMP'!$Q:$Q,"Unreachable")</f>
        <v>0</v>
      </c>
      <c r="T23" s="17">
        <f>COUNTIFS('OCT DUMP'!$D:$D,'PARTNERS SUMMARY'!$B23,'OCT DUMP'!$Q:$Q,"Postponed(Update Y)")</f>
        <v>0</v>
      </c>
      <c r="U23" s="17">
        <f t="shared" si="8"/>
        <v>1</v>
      </c>
      <c r="V23" s="18">
        <f t="shared" si="9"/>
        <v>0</v>
      </c>
      <c r="W23" s="52"/>
      <c r="X23" s="47">
        <f>COUNTIF('NOV DUMP'!C:C,'PARTNERS SUMMARY'!$B23)</f>
        <v>1</v>
      </c>
      <c r="Y23" s="17">
        <f>COUNTIFS('NOV DUMP'!$C:$C,'PARTNERS SUMMARY'!$B23,'NOV DUMP'!$S:$S,"Prospect")</f>
        <v>0</v>
      </c>
      <c r="Z23" s="17">
        <f>COUNTIFS('NOV DUMP'!$C:$C,'PARTNERS SUMMARY'!$B23,'NOV DUMP'!$S:$S,"Confirmed")</f>
        <v>0</v>
      </c>
      <c r="AA23" s="17">
        <f>COUNTIFS('NOV DUMP'!$C:$C,'PARTNERS SUMMARY'!$B23,'NOV DUMP'!$S:$S,"Rejected")</f>
        <v>0</v>
      </c>
      <c r="AB23" s="17">
        <f>COUNTIFS('NOV DUMP'!$C:$C,'PARTNERS SUMMARY'!$B23,'NOV DUMP'!$S:$S,"Unreachable")</f>
        <v>0</v>
      </c>
      <c r="AC23" s="17">
        <f>COUNTIFS('NOV DUMP'!$C:$C,'PARTNERS SUMMARY'!$B23,'NOV DUMP'!$S:$S,"Postponed(Update Y)")</f>
        <v>0</v>
      </c>
      <c r="AD23" s="17">
        <f t="shared" si="10"/>
        <v>0</v>
      </c>
      <c r="AE23" s="100">
        <f>COUNTIFS('ACTIVATED LEADS '!$H:$H,'PARTNERS SUMMARY'!$B23,'ACTIVATED LEADS '!$K:$K,'PARTNERS SUMMARY'!$AE$2,'ACTIVATED LEADS '!$C:$C,"16")</f>
        <v>0</v>
      </c>
      <c r="AF23" s="18">
        <f t="shared" si="11"/>
        <v>0</v>
      </c>
      <c r="AH23">
        <f>COUNTIFS('ACTIVATED LEADS '!$H:$H,$B23,'ACTIVATED LEADS '!$D:$D,'PARTNERS SUMMARY'!AH$3)</f>
        <v>0</v>
      </c>
      <c r="AI23">
        <f>COUNTIFS('ACTIVATED LEADS '!$H:$H,$B23,'ACTIVATED LEADS '!$D:$D,'PARTNERS SUMMARY'!AI$3)</f>
        <v>0</v>
      </c>
      <c r="AJ23">
        <f>COUNTIFS('ACTIVATED LEADS '!$H:$H,$B23,'ACTIVATED LEADS '!$D:$D,'PARTNERS SUMMARY'!AJ$3)</f>
        <v>0</v>
      </c>
      <c r="AK23">
        <f>COUNTIFS('ACTIVATED LEADS '!$H:$H,$B23,'ACTIVATED LEADS '!$D:$D,'PARTNERS SUMMARY'!AK$3)</f>
        <v>0</v>
      </c>
      <c r="AL23">
        <f>COUNTIFS('ACTIVATED LEADS '!$H:$H,$B23,'ACTIVATED LEADS '!$D:$D,'PARTNERS SUMMARY'!AL$3)</f>
        <v>0</v>
      </c>
      <c r="AM23">
        <f>COUNTIFS('ACTIVATED LEADS '!$H:$H,$B23,'ACTIVATED LEADS '!$D:$D,'PARTNERS SUMMARY'!AM$3)</f>
        <v>0</v>
      </c>
      <c r="AN23">
        <f>COUNTIFS('ACTIVATED LEADS '!$H:$H,$B23,'ACTIVATED LEADS '!$D:$D,'PARTNERS SUMMARY'!AN$3)</f>
        <v>0</v>
      </c>
      <c r="AO23">
        <f>COUNTIFS('ACTIVATED LEADS '!$H:$H,$B23,'ACTIVATED LEADS '!$D:$D,'PARTNERS SUMMARY'!AO$3)</f>
        <v>0</v>
      </c>
      <c r="AP23">
        <f>COUNTIFS('ACTIVATED LEADS '!$H:$H,$B23,'ACTIVATED LEADS '!$D:$D,'PARTNERS SUMMARY'!AP$3)</f>
        <v>0</v>
      </c>
      <c r="AQ23">
        <f>COUNTIFS('ACTIVATED LEADS '!$H:$H,$B23,'ACTIVATED LEADS '!$D:$D,'PARTNERS SUMMARY'!AQ$3)</f>
        <v>0</v>
      </c>
      <c r="AR23">
        <f>COUNTIFS('ACTIVATED LEADS '!$H:$H,$B23,'ACTIVATED LEADS '!$D:$D,'PARTNERS SUMMARY'!AR$3)</f>
        <v>0</v>
      </c>
      <c r="AS23">
        <f>COUNTIFS('ACTIVATED LEADS '!$H:$H,$B23,'ACTIVATED LEADS '!$D:$D,'PARTNERS SUMMARY'!AS$3)</f>
        <v>0</v>
      </c>
      <c r="AT23">
        <f>COUNTIFS('ACTIVATED LEADS '!$H:$H,$B23,'ACTIVATED LEADS '!$D:$D,'PARTNERS SUMMARY'!AT$3)</f>
        <v>0</v>
      </c>
      <c r="AU23">
        <f>COUNTIFS('ACTIVATED LEADS '!$H:$H,$B23,'ACTIVATED LEADS '!$D:$D,'PARTNERS SUMMARY'!AU$3)</f>
        <v>0</v>
      </c>
      <c r="AV23">
        <f>COUNTIFS('ACTIVATED LEADS '!$H:$H,$B23,'ACTIVATED LEADS '!$D:$D,'PARTNERS SUMMARY'!AV$3)</f>
        <v>0</v>
      </c>
      <c r="AW23">
        <f>COUNTIFS('ACTIVATED LEADS '!$H:$H,$B23,'ACTIVATED LEADS '!$D:$D,'PARTNERS SUMMARY'!AW$3)</f>
        <v>0</v>
      </c>
      <c r="AX23">
        <f>COUNTIFS('ACTIVATED LEADS '!$H:$H,$B23,'ACTIVATED LEADS '!$D:$D,'PARTNERS SUMMARY'!AX$3)</f>
        <v>0</v>
      </c>
      <c r="AY23">
        <f>COUNTIFS('ACTIVATED LEADS '!$H:$H,$B23,'ACTIVATED LEADS '!$D:$D,'PARTNERS SUMMARY'!AY$3)</f>
        <v>0</v>
      </c>
      <c r="AZ23">
        <f>COUNTIFS('ACTIVATED LEADS '!$H:$H,$B23,'ACTIVATED LEADS '!$D:$D,'PARTNERS SUMMARY'!AZ$3)</f>
        <v>0</v>
      </c>
      <c r="BA23">
        <f>COUNTIFS('ACTIVATED LEADS '!$H:$H,$B23,'ACTIVATED LEADS '!$D:$D,'PARTNERS SUMMARY'!BA$3)</f>
        <v>0</v>
      </c>
      <c r="BB23">
        <f>COUNTIFS('ACTIVATED LEADS '!$H:$H,$B23,'ACTIVATED LEADS '!$D:$D,'PARTNERS SUMMARY'!BB$3)</f>
        <v>0</v>
      </c>
      <c r="BC23">
        <f>COUNTIFS('ACTIVATED LEADS '!$H:$H,$B23,'ACTIVATED LEADS '!$D:$D,'PARTNERS SUMMARY'!BC$3)</f>
        <v>0</v>
      </c>
      <c r="BD23">
        <f>COUNTIFS('ACTIVATED LEADS '!$H:$H,$B23,'ACTIVATED LEADS '!$D:$D,'PARTNERS SUMMARY'!BD$3)</f>
        <v>0</v>
      </c>
      <c r="BE23">
        <f>COUNTIFS('ACTIVATED LEADS '!$H:$H,$B23,'ACTIVATED LEADS '!$D:$D,'PARTNERS SUMMARY'!BE$3)</f>
        <v>0</v>
      </c>
      <c r="BF23">
        <f>COUNTIFS('ACTIVATED LEADS '!$H:$H,$B23,'ACTIVATED LEADS '!$D:$D,'PARTNERS SUMMARY'!BF$3)</f>
        <v>0</v>
      </c>
      <c r="BG23">
        <f>COUNTIFS('ACTIVATED LEADS '!$H:$H,$B23,'ACTIVATED LEADS '!$D:$D,'PARTNERS SUMMARY'!BG$3)</f>
        <v>0</v>
      </c>
      <c r="BH23">
        <f>COUNTIFS('ACTIVATED LEADS '!$H:$H,$B23,'ACTIVATED LEADS '!$D:$D,'PARTNERS SUMMARY'!BH$3)</f>
        <v>0</v>
      </c>
      <c r="BI23">
        <f>COUNTIFS('ACTIVATED LEADS '!$H:$H,$B23,'ACTIVATED LEADS '!$D:$D,'PARTNERS SUMMARY'!BI$3)</f>
        <v>0</v>
      </c>
      <c r="BJ23">
        <f>COUNTIFS('ACTIVATED LEADS '!$H:$H,$B23,'ACTIVATED LEADS '!$D:$D,'PARTNERS SUMMARY'!BJ$3)</f>
        <v>0</v>
      </c>
      <c r="BK23">
        <f>COUNTIFS('ACTIVATED LEADS '!$H:$H,$B23,'ACTIVATED LEADS '!$D:$D,'PARTNERS SUMMARY'!BK$3)</f>
        <v>0</v>
      </c>
      <c r="BL23">
        <f>COUNTIFS('ACTIVATED LEADS '!$H:$H,$B23,'ACTIVATED LEADS '!$D:$D,'PARTNERS SUMMARY'!BL$3)</f>
        <v>1</v>
      </c>
      <c r="BM23">
        <f>COUNTIFS('ACTIVATED LEADS '!$H:$H,$B23,'ACTIVATED LEADS '!$D:$D,'PARTNERS SUMMARY'!BM$3)</f>
        <v>0</v>
      </c>
      <c r="BN23">
        <f>COUNTIFS('ACTIVATED LEADS '!$H:$H,$B23,'ACTIVATED LEADS '!$D:$D,'PARTNERS SUMMARY'!BN$3)</f>
        <v>0</v>
      </c>
      <c r="BO23">
        <f>COUNTIFS('ACTIVATED LEADS '!$H:$H,$B23,'ACTIVATED LEADS '!$D:$D,'PARTNERS SUMMARY'!BO$3)</f>
        <v>0</v>
      </c>
      <c r="BP23">
        <f>COUNTIFS('ACTIVATED LEADS '!$H:$H,$B23,'ACTIVATED LEADS '!$D:$D,'PARTNERS SUMMARY'!BP$3)</f>
        <v>0</v>
      </c>
      <c r="BQ23">
        <f>COUNTIFS('ACTIVATED LEADS '!$H:$H,$B23,'ACTIVATED LEADS '!$D:$D,'PARTNERS SUMMARY'!BQ$3)</f>
        <v>0</v>
      </c>
      <c r="BR23">
        <f>COUNTIFS('ACTIVATED LEADS '!$H:$H,$B23,'ACTIVATED LEADS '!$D:$D,'PARTNERS SUMMARY'!BR$3)</f>
        <v>0</v>
      </c>
      <c r="BS23">
        <f>COUNTIFS('ACTIVATED LEADS '!$H:$H,$B23,'ACTIVATED LEADS '!$D:$D,'PARTNERS SUMMARY'!BS$3)</f>
        <v>0</v>
      </c>
      <c r="BT23">
        <f>COUNTIFS('ACTIVATED LEADS '!$H:$H,$B23,'ACTIVATED LEADS '!$D:$D,'PARTNERS SUMMARY'!BT$3)</f>
        <v>0</v>
      </c>
      <c r="BU23">
        <f>COUNTIFS('ACTIVATED LEADS '!$H:$H,$B23,'ACTIVATED LEADS '!$D:$D,'PARTNERS SUMMARY'!BU$3)</f>
        <v>0</v>
      </c>
      <c r="BV23">
        <f>COUNTIFS('ACTIVATED LEADS '!$H:$H,$B23,'ACTIVATED LEADS '!$D:$D,'PARTNERS SUMMARY'!BV$3)</f>
        <v>0</v>
      </c>
      <c r="BW23">
        <f>COUNTIFS('ACTIVATED LEADS '!$H:$H,$B23,'ACTIVATED LEADS '!$D:$D,'PARTNERS SUMMARY'!BW$3)</f>
        <v>0</v>
      </c>
      <c r="BX23">
        <f>COUNTIFS('ACTIVATED LEADS '!$H:$H,$B23,'ACTIVATED LEADS '!$D:$D,'PARTNERS SUMMARY'!BX$3)</f>
        <v>0</v>
      </c>
      <c r="BY23">
        <f>COUNTIFS('ACTIVATED LEADS '!$H:$H,$B23,'ACTIVATED LEADS '!$D:$D,'PARTNERS SUMMARY'!BY$3)</f>
        <v>0</v>
      </c>
      <c r="BZ23">
        <f>COUNTIFS('ACTIVATED LEADS '!$H:$H,$B23,'ACTIVATED LEADS '!$D:$D,'PARTNERS SUMMARY'!BZ$3)</f>
        <v>0</v>
      </c>
      <c r="CA23">
        <f>COUNTIFS('ACTIVATED LEADS '!$H:$H,$B23,'ACTIVATED LEADS '!$D:$D,'PARTNERS SUMMARY'!CA$3)</f>
        <v>0</v>
      </c>
      <c r="CB23">
        <f>COUNTIFS('ACTIVATED LEADS '!$H:$H,$B23,'ACTIVATED LEADS '!$D:$D,'PARTNERS SUMMARY'!CB$3)</f>
        <v>0</v>
      </c>
      <c r="CC23">
        <f>COUNTIFS('ACTIVATED LEADS '!$H:$H,$B23,'ACTIVATED LEADS '!$D:$D,'PARTNERS SUMMARY'!CC$3)</f>
        <v>0</v>
      </c>
      <c r="CD23">
        <f>COUNTIFS('ACTIVATED LEADS '!$H:$H,$B23,'ACTIVATED LEADS '!$D:$D,'PARTNERS SUMMARY'!CD$3)</f>
        <v>0</v>
      </c>
      <c r="CE23">
        <f>COUNTIFS('ACTIVATED LEADS '!$H:$H,$B23,'ACTIVATED LEADS '!$D:$D,'PARTNERS SUMMARY'!CE$3)</f>
        <v>0</v>
      </c>
      <c r="CF23">
        <f>COUNTIFS('ACTIVATED LEADS '!$H:$H,$B23,'ACTIVATED LEADS '!$D:$D,'PARTNERS SUMMARY'!CF$3)</f>
        <v>0</v>
      </c>
      <c r="CG23">
        <f>COUNTIFS('ACTIVATED LEADS '!$H:$H,$B23,'ACTIVATED LEADS '!$D:$D,'PARTNERS SUMMARY'!CG$3)</f>
        <v>0</v>
      </c>
      <c r="CH23">
        <f>COUNTIFS('ACTIVATED LEADS '!$H:$H,$B23,'ACTIVATED LEADS '!$D:$D,'PARTNERS SUMMARY'!CH$3)</f>
        <v>0</v>
      </c>
      <c r="CI23">
        <f>COUNTIFS('ACTIVATED LEADS '!$H:$H,$B23,'ACTIVATED LEADS '!$D:$D,'PARTNERS SUMMARY'!CI$3)</f>
        <v>0</v>
      </c>
      <c r="CJ23">
        <f>COUNTIFS('ACTIVATED LEADS '!$H:$H,$B23,'ACTIVATED LEADS '!$D:$D,'PARTNERS SUMMARY'!CJ$3)</f>
        <v>0</v>
      </c>
      <c r="CK23">
        <f>COUNTIFS('ACTIVATED LEADS '!$H:$H,$B23,'ACTIVATED LEADS '!$D:$D,'PARTNERS SUMMARY'!CK$3)</f>
        <v>0</v>
      </c>
      <c r="CL23">
        <f>COUNTIFS('ACTIVATED LEADS '!$H:$H,$B23,'ACTIVATED LEADS '!$D:$D,'PARTNERS SUMMARY'!CL$3)</f>
        <v>0</v>
      </c>
      <c r="CM23">
        <f>COUNTIFS('ACTIVATED LEADS '!$H:$H,$B23,'ACTIVATED LEADS '!$D:$D,'PARTNERS SUMMARY'!CM$3)</f>
        <v>0</v>
      </c>
      <c r="CN23">
        <f>COUNTIFS('ACTIVATED LEADS '!$H:$H,$B23,'ACTIVATED LEADS '!$D:$D,'PARTNERS SUMMARY'!CN$3)</f>
        <v>0</v>
      </c>
      <c r="CO23">
        <f>COUNTIFS('ACTIVATED LEADS '!$H:$H,$B23,'ACTIVATED LEADS '!$D:$D,'PARTNERS SUMMARY'!CO$3)</f>
        <v>0</v>
      </c>
      <c r="CP23">
        <f>COUNTIFS('ACTIVATED LEADS '!$H:$H,$B23,'ACTIVATED LEADS '!$D:$D,'PARTNERS SUMMARY'!CP$3)</f>
        <v>0</v>
      </c>
      <c r="CQ23">
        <f>COUNTIFS('ACTIVATED LEADS '!$H:$H,$B23,'ACTIVATED LEADS '!$D:$D,'PARTNERS SUMMARY'!CQ$3)</f>
        <v>0</v>
      </c>
      <c r="CR23">
        <f>COUNTIFS('ACTIVATED LEADS '!$H:$H,$B23,'ACTIVATED LEADS '!$D:$D,'PARTNERS SUMMARY'!CR$3)</f>
        <v>0</v>
      </c>
      <c r="CS23">
        <f>COUNTIFS('ACTIVATED LEADS '!$H:$H,$B23,'ACTIVATED LEADS '!$D:$D,'PARTNERS SUMMARY'!CS$3)</f>
        <v>0</v>
      </c>
      <c r="CT23">
        <f>COUNTIFS('ACTIVATED LEADS '!$H:$H,$B23,'ACTIVATED LEADS '!$D:$D,'PARTNERS SUMMARY'!CT$3)</f>
        <v>0</v>
      </c>
      <c r="CU23">
        <f>COUNTIFS('ACTIVATED LEADS '!$H:$H,$B23,'ACTIVATED LEADS '!$D:$D,'PARTNERS SUMMARY'!CU$3)</f>
        <v>0</v>
      </c>
      <c r="CV23">
        <f>COUNTIFS('ACTIVATED LEADS '!$H:$H,$B23,'ACTIVATED LEADS '!$D:$D,'PARTNERS SUMMARY'!CV$3)</f>
        <v>0</v>
      </c>
      <c r="CW23">
        <f>COUNTIFS('ACTIVATED LEADS '!$H:$H,$B23,'ACTIVATED LEADS '!$D:$D,'PARTNERS SUMMARY'!CW$3)</f>
        <v>0</v>
      </c>
      <c r="CX23">
        <f>COUNTIFS('ACTIVATED LEADS '!$H:$H,$B23,'ACTIVATED LEADS '!$D:$D,'PARTNERS SUMMARY'!CX$3)</f>
        <v>0</v>
      </c>
      <c r="CY23">
        <f>COUNTIFS('ACTIVATED LEADS '!$H:$H,$B23,'ACTIVATED LEADS '!$D:$D,'PARTNERS SUMMARY'!CY$3)</f>
        <v>0</v>
      </c>
      <c r="CZ23">
        <f>COUNTIFS('ACTIVATED LEADS '!$H:$H,$B23,'ACTIVATED LEADS '!$D:$D,'PARTNERS SUMMARY'!CZ$3)</f>
        <v>0</v>
      </c>
      <c r="DA23">
        <f>COUNTIFS('ACTIVATED LEADS '!$H:$H,$B23,'ACTIVATED LEADS '!$D:$D,'PARTNERS SUMMARY'!DA$3)</f>
        <v>0</v>
      </c>
      <c r="DB23">
        <f>COUNTIFS('ACTIVATED LEADS '!$H:$H,$B23,'ACTIVATED LEADS '!$D:$D,'PARTNERS SUMMARY'!DB$3)</f>
        <v>0</v>
      </c>
      <c r="DC23">
        <f>COUNTIFS('ACTIVATED LEADS '!$H:$H,$B23,'ACTIVATED LEADS '!$D:$D,'PARTNERS SUMMARY'!DC$3)</f>
        <v>0</v>
      </c>
      <c r="DD23">
        <f>COUNTIFS('ACTIVATED LEADS '!$H:$H,$B23,'ACTIVATED LEADS '!$D:$D,'PARTNERS SUMMARY'!DD$3)</f>
        <v>0</v>
      </c>
      <c r="DE23">
        <f>COUNTIFS('ACTIVATED LEADS '!$H:$H,$B23,'ACTIVATED LEADS '!$D:$D,'PARTNERS SUMMARY'!DE$3)</f>
        <v>0</v>
      </c>
      <c r="DF23">
        <f>COUNTIFS('ACTIVATED LEADS '!$H:$H,$B23,'ACTIVATED LEADS '!$D:$D,'PARTNERS SUMMARY'!DF$3)</f>
        <v>0</v>
      </c>
      <c r="DG23">
        <f>COUNTIFS('ACTIVATED LEADS '!$H:$H,$B23,'ACTIVATED LEADS '!$D:$D,'PARTNERS SUMMARY'!DG$3)</f>
        <v>0</v>
      </c>
      <c r="DH23">
        <f>COUNTIFS('ACTIVATED LEADS '!$H:$H,$B23,'ACTIVATED LEADS '!$D:$D,'PARTNERS SUMMARY'!DH$3)</f>
        <v>0</v>
      </c>
      <c r="DI23">
        <f>COUNTIFS('ACTIVATED LEADS '!$H:$H,$B23,'ACTIVATED LEADS '!$D:$D,'PARTNERS SUMMARY'!DI$3)</f>
        <v>0</v>
      </c>
      <c r="DJ23">
        <f>COUNTIFS('ACTIVATED LEADS '!$H:$H,$B23,'ACTIVATED LEADS '!$D:$D,'PARTNERS SUMMARY'!DJ$3)</f>
        <v>0</v>
      </c>
      <c r="DK23">
        <f>COUNTIFS('ACTIVATED LEADS '!$H:$H,$B23,'ACTIVATED LEADS '!$D:$D,'PARTNERS SUMMARY'!DK$3)</f>
        <v>0</v>
      </c>
      <c r="DL23">
        <f>COUNTIFS('ACTIVATED LEADS '!$H:$H,$B23,'ACTIVATED LEADS '!$D:$D,'PARTNERS SUMMARY'!DL$3)</f>
        <v>0</v>
      </c>
      <c r="DM23">
        <f>COUNTIFS('ACTIVATED LEADS '!$H:$H,$B23,'ACTIVATED LEADS '!$D:$D,'PARTNERS SUMMARY'!DM$3)</f>
        <v>0</v>
      </c>
      <c r="DN23">
        <f>COUNTIFS('ACTIVATED LEADS '!$H:$H,$B23,'ACTIVATED LEADS '!$D:$D,'PARTNERS SUMMARY'!DN$3)</f>
        <v>0</v>
      </c>
      <c r="DO23">
        <f>COUNTIFS('ACTIVATED LEADS '!$H:$H,$B23,'ACTIVATED LEADS '!$D:$D,'PARTNERS SUMMARY'!DO$3)</f>
        <v>0</v>
      </c>
    </row>
    <row r="24" spans="1:119">
      <c r="A24" s="29" t="s">
        <v>1072</v>
      </c>
      <c r="B24" s="59" t="s">
        <v>1284</v>
      </c>
      <c r="C24" s="29">
        <v>781013332</v>
      </c>
      <c r="D24" s="29"/>
      <c r="E24" s="29" t="s">
        <v>1220</v>
      </c>
      <c r="F24" s="29" t="s">
        <v>37</v>
      </c>
      <c r="G24" s="17">
        <f>COUNTIF('SEPT DUMP '!$C:$C,'PARTNERS SUMMARY'!$B24)</f>
        <v>0</v>
      </c>
      <c r="H24" s="17">
        <f>COUNTIFS('SEPT DUMP '!$C:$C,'PARTNERS SUMMARY'!$B24,'SEPT DUMP '!$O:$O,"Confirmed")</f>
        <v>0</v>
      </c>
      <c r="I24" s="17">
        <f>COUNTIFS('SEPT DUMP '!$C:$C,'PARTNERS SUMMARY'!$B24,'SEPT DUMP '!$O:$O,"Rejected")</f>
        <v>0</v>
      </c>
      <c r="J24" s="17">
        <f>COUNTIFS('SEPT DUMP '!$C:$C,'PARTNERS SUMMARY'!$B24,'SEPT DUMP '!$O:$O,"Unreachable")</f>
        <v>0</v>
      </c>
      <c r="K24" s="17">
        <f>COUNTIFS('SEPT DUMP '!$C:$C,'PARTNERS SUMMARY'!$B24,'SEPT DUMP '!$O:$O,"Postponed(Update Y)")</f>
        <v>0</v>
      </c>
      <c r="L24" s="101">
        <f t="shared" si="6"/>
        <v>0</v>
      </c>
      <c r="M24" s="46">
        <f t="shared" si="7"/>
        <v>0</v>
      </c>
      <c r="N24" s="50"/>
      <c r="O24" s="47">
        <f>COUNTIF('OCT DUMP'!$D:$D,'PARTNERS SUMMARY'!$B24)</f>
        <v>0</v>
      </c>
      <c r="P24" s="17">
        <f>COUNTIFS('OCT DUMP'!$D:$D,'PARTNERS SUMMARY'!$B24,'OCT DUMP'!Q:Q,"Prospect")</f>
        <v>0</v>
      </c>
      <c r="Q24" s="17">
        <f>COUNTIFS('OCT DUMP'!$D:$D,'PARTNERS SUMMARY'!$B24,'OCT DUMP'!$Q:$Q,"Confirmed")</f>
        <v>0</v>
      </c>
      <c r="R24" s="17">
        <f>COUNTIFS('OCT DUMP'!$D:$D,'PARTNERS SUMMARY'!$B24,'OCT DUMP'!$Q:$Q,"Rejected")</f>
        <v>0</v>
      </c>
      <c r="S24" s="17">
        <f>COUNTIFS('OCT DUMP'!$D:$D,'PARTNERS SUMMARY'!$B24,'OCT DUMP'!$Q:$Q,"Unreachable")</f>
        <v>0</v>
      </c>
      <c r="T24" s="17">
        <f>COUNTIFS('OCT DUMP'!$D:$D,'PARTNERS SUMMARY'!$B24,'OCT DUMP'!$Q:$Q,"Postponed(Update Y)")</f>
        <v>0</v>
      </c>
      <c r="U24" s="17">
        <f t="shared" si="8"/>
        <v>0</v>
      </c>
      <c r="V24" s="18">
        <f t="shared" si="9"/>
        <v>0</v>
      </c>
      <c r="W24" s="52"/>
      <c r="X24" s="47">
        <f>COUNTIF('NOV DUMP'!C:C,'PARTNERS SUMMARY'!$B24)</f>
        <v>0</v>
      </c>
      <c r="Y24" s="17">
        <f>COUNTIFS('NOV DUMP'!$C:$C,'PARTNERS SUMMARY'!$B24,'NOV DUMP'!$S:$S,"Prospect")</f>
        <v>0</v>
      </c>
      <c r="Z24" s="17">
        <f>COUNTIFS('NOV DUMP'!$C:$C,'PARTNERS SUMMARY'!$B24,'NOV DUMP'!$S:$S,"Confirmed")</f>
        <v>0</v>
      </c>
      <c r="AA24" s="17">
        <f>COUNTIFS('NOV DUMP'!$C:$C,'PARTNERS SUMMARY'!$B24,'NOV DUMP'!$S:$S,"Rejected")</f>
        <v>0</v>
      </c>
      <c r="AB24" s="17">
        <f>COUNTIFS('NOV DUMP'!$C:$C,'PARTNERS SUMMARY'!$B24,'NOV DUMP'!$S:$S,"Unreachable")</f>
        <v>0</v>
      </c>
      <c r="AC24" s="17">
        <f>COUNTIFS('NOV DUMP'!$C:$C,'PARTNERS SUMMARY'!$B24,'NOV DUMP'!$S:$S,"Postponed(Update Y)")</f>
        <v>0</v>
      </c>
      <c r="AD24" s="17">
        <f t="shared" si="10"/>
        <v>0</v>
      </c>
      <c r="AE24" s="100">
        <f>COUNTIFS('ACTIVATED LEADS '!$H:$H,'PARTNERS SUMMARY'!$B24,'ACTIVATED LEADS '!$K:$K,'PARTNERS SUMMARY'!$AE$2,'ACTIVATED LEADS '!$C:$C,"16")</f>
        <v>0</v>
      </c>
      <c r="AF24" s="18">
        <f t="shared" si="11"/>
        <v>0</v>
      </c>
      <c r="AH24">
        <f>COUNTIFS('ACTIVATED LEADS '!$H:$H,$B24,'ACTIVATED LEADS '!$D:$D,'PARTNERS SUMMARY'!AH$3)</f>
        <v>0</v>
      </c>
      <c r="AI24">
        <f>COUNTIFS('ACTIVATED LEADS '!$H:$H,$B24,'ACTIVATED LEADS '!$D:$D,'PARTNERS SUMMARY'!AI$3)</f>
        <v>0</v>
      </c>
      <c r="AJ24">
        <f>COUNTIFS('ACTIVATED LEADS '!$H:$H,$B24,'ACTIVATED LEADS '!$D:$D,'PARTNERS SUMMARY'!AJ$3)</f>
        <v>0</v>
      </c>
      <c r="AK24">
        <f>COUNTIFS('ACTIVATED LEADS '!$H:$H,$B24,'ACTIVATED LEADS '!$D:$D,'PARTNERS SUMMARY'!AK$3)</f>
        <v>0</v>
      </c>
      <c r="AL24">
        <f>COUNTIFS('ACTIVATED LEADS '!$H:$H,$B24,'ACTIVATED LEADS '!$D:$D,'PARTNERS SUMMARY'!AL$3)</f>
        <v>0</v>
      </c>
      <c r="AM24">
        <f>COUNTIFS('ACTIVATED LEADS '!$H:$H,$B24,'ACTIVATED LEADS '!$D:$D,'PARTNERS SUMMARY'!AM$3)</f>
        <v>0</v>
      </c>
      <c r="AN24">
        <f>COUNTIFS('ACTIVATED LEADS '!$H:$H,$B24,'ACTIVATED LEADS '!$D:$D,'PARTNERS SUMMARY'!AN$3)</f>
        <v>0</v>
      </c>
      <c r="AO24">
        <f>COUNTIFS('ACTIVATED LEADS '!$H:$H,$B24,'ACTIVATED LEADS '!$D:$D,'PARTNERS SUMMARY'!AO$3)</f>
        <v>0</v>
      </c>
      <c r="AP24">
        <f>COUNTIFS('ACTIVATED LEADS '!$H:$H,$B24,'ACTIVATED LEADS '!$D:$D,'PARTNERS SUMMARY'!AP$3)</f>
        <v>0</v>
      </c>
      <c r="AQ24">
        <f>COUNTIFS('ACTIVATED LEADS '!$H:$H,$B24,'ACTIVATED LEADS '!$D:$D,'PARTNERS SUMMARY'!AQ$3)</f>
        <v>0</v>
      </c>
      <c r="AR24">
        <f>COUNTIFS('ACTIVATED LEADS '!$H:$H,$B24,'ACTIVATED LEADS '!$D:$D,'PARTNERS SUMMARY'!AR$3)</f>
        <v>0</v>
      </c>
      <c r="AS24">
        <f>COUNTIFS('ACTIVATED LEADS '!$H:$H,$B24,'ACTIVATED LEADS '!$D:$D,'PARTNERS SUMMARY'!AS$3)</f>
        <v>0</v>
      </c>
      <c r="AT24">
        <f>COUNTIFS('ACTIVATED LEADS '!$H:$H,$B24,'ACTIVATED LEADS '!$D:$D,'PARTNERS SUMMARY'!AT$3)</f>
        <v>0</v>
      </c>
      <c r="AU24">
        <f>COUNTIFS('ACTIVATED LEADS '!$H:$H,$B24,'ACTIVATED LEADS '!$D:$D,'PARTNERS SUMMARY'!AU$3)</f>
        <v>0</v>
      </c>
      <c r="AV24">
        <f>COUNTIFS('ACTIVATED LEADS '!$H:$H,$B24,'ACTIVATED LEADS '!$D:$D,'PARTNERS SUMMARY'!AV$3)</f>
        <v>0</v>
      </c>
      <c r="AW24">
        <f>COUNTIFS('ACTIVATED LEADS '!$H:$H,$B24,'ACTIVATED LEADS '!$D:$D,'PARTNERS SUMMARY'!AW$3)</f>
        <v>0</v>
      </c>
      <c r="AX24">
        <f>COUNTIFS('ACTIVATED LEADS '!$H:$H,$B24,'ACTIVATED LEADS '!$D:$D,'PARTNERS SUMMARY'!AX$3)</f>
        <v>0</v>
      </c>
      <c r="AY24">
        <f>COUNTIFS('ACTIVATED LEADS '!$H:$H,$B24,'ACTIVATED LEADS '!$D:$D,'PARTNERS SUMMARY'!AY$3)</f>
        <v>0</v>
      </c>
      <c r="AZ24">
        <f>COUNTIFS('ACTIVATED LEADS '!$H:$H,$B24,'ACTIVATED LEADS '!$D:$D,'PARTNERS SUMMARY'!AZ$3)</f>
        <v>0</v>
      </c>
      <c r="BA24">
        <f>COUNTIFS('ACTIVATED LEADS '!$H:$H,$B24,'ACTIVATED LEADS '!$D:$D,'PARTNERS SUMMARY'!BA$3)</f>
        <v>0</v>
      </c>
      <c r="BB24">
        <f>COUNTIFS('ACTIVATED LEADS '!$H:$H,$B24,'ACTIVATED LEADS '!$D:$D,'PARTNERS SUMMARY'!BB$3)</f>
        <v>0</v>
      </c>
      <c r="BC24">
        <f>COUNTIFS('ACTIVATED LEADS '!$H:$H,$B24,'ACTIVATED LEADS '!$D:$D,'PARTNERS SUMMARY'!BC$3)</f>
        <v>0</v>
      </c>
      <c r="BD24">
        <f>COUNTIFS('ACTIVATED LEADS '!$H:$H,$B24,'ACTIVATED LEADS '!$D:$D,'PARTNERS SUMMARY'!BD$3)</f>
        <v>0</v>
      </c>
      <c r="BE24">
        <f>COUNTIFS('ACTIVATED LEADS '!$H:$H,$B24,'ACTIVATED LEADS '!$D:$D,'PARTNERS SUMMARY'!BE$3)</f>
        <v>0</v>
      </c>
      <c r="BF24">
        <f>COUNTIFS('ACTIVATED LEADS '!$H:$H,$B24,'ACTIVATED LEADS '!$D:$D,'PARTNERS SUMMARY'!BF$3)</f>
        <v>0</v>
      </c>
      <c r="BG24">
        <f>COUNTIFS('ACTIVATED LEADS '!$H:$H,$B24,'ACTIVATED LEADS '!$D:$D,'PARTNERS SUMMARY'!BG$3)</f>
        <v>0</v>
      </c>
      <c r="BH24">
        <f>COUNTIFS('ACTIVATED LEADS '!$H:$H,$B24,'ACTIVATED LEADS '!$D:$D,'PARTNERS SUMMARY'!BH$3)</f>
        <v>0</v>
      </c>
      <c r="BI24">
        <f>COUNTIFS('ACTIVATED LEADS '!$H:$H,$B24,'ACTIVATED LEADS '!$D:$D,'PARTNERS SUMMARY'!BI$3)</f>
        <v>0</v>
      </c>
      <c r="BJ24">
        <f>COUNTIFS('ACTIVATED LEADS '!$H:$H,$B24,'ACTIVATED LEADS '!$D:$D,'PARTNERS SUMMARY'!BJ$3)</f>
        <v>0</v>
      </c>
      <c r="BK24">
        <f>COUNTIFS('ACTIVATED LEADS '!$H:$H,$B24,'ACTIVATED LEADS '!$D:$D,'PARTNERS SUMMARY'!BK$3)</f>
        <v>0</v>
      </c>
      <c r="BL24">
        <f>COUNTIFS('ACTIVATED LEADS '!$H:$H,$B24,'ACTIVATED LEADS '!$D:$D,'PARTNERS SUMMARY'!BL$3)</f>
        <v>0</v>
      </c>
      <c r="BM24">
        <f>COUNTIFS('ACTIVATED LEADS '!$H:$H,$B24,'ACTIVATED LEADS '!$D:$D,'PARTNERS SUMMARY'!BM$3)</f>
        <v>0</v>
      </c>
      <c r="BN24">
        <f>COUNTIFS('ACTIVATED LEADS '!$H:$H,$B24,'ACTIVATED LEADS '!$D:$D,'PARTNERS SUMMARY'!BN$3)</f>
        <v>0</v>
      </c>
      <c r="BO24">
        <f>COUNTIFS('ACTIVATED LEADS '!$H:$H,$B24,'ACTIVATED LEADS '!$D:$D,'PARTNERS SUMMARY'!BO$3)</f>
        <v>0</v>
      </c>
      <c r="BP24">
        <f>COUNTIFS('ACTIVATED LEADS '!$H:$H,$B24,'ACTIVATED LEADS '!$D:$D,'PARTNERS SUMMARY'!BP$3)</f>
        <v>0</v>
      </c>
      <c r="BQ24">
        <f>COUNTIFS('ACTIVATED LEADS '!$H:$H,$B24,'ACTIVATED LEADS '!$D:$D,'PARTNERS SUMMARY'!BQ$3)</f>
        <v>0</v>
      </c>
      <c r="BR24">
        <f>COUNTIFS('ACTIVATED LEADS '!$H:$H,$B24,'ACTIVATED LEADS '!$D:$D,'PARTNERS SUMMARY'!BR$3)</f>
        <v>0</v>
      </c>
      <c r="BS24">
        <f>COUNTIFS('ACTIVATED LEADS '!$H:$H,$B24,'ACTIVATED LEADS '!$D:$D,'PARTNERS SUMMARY'!BS$3)</f>
        <v>0</v>
      </c>
      <c r="BT24">
        <f>COUNTIFS('ACTIVATED LEADS '!$H:$H,$B24,'ACTIVATED LEADS '!$D:$D,'PARTNERS SUMMARY'!BT$3)</f>
        <v>0</v>
      </c>
      <c r="BU24">
        <f>COUNTIFS('ACTIVATED LEADS '!$H:$H,$B24,'ACTIVATED LEADS '!$D:$D,'PARTNERS SUMMARY'!BU$3)</f>
        <v>0</v>
      </c>
      <c r="BV24">
        <f>COUNTIFS('ACTIVATED LEADS '!$H:$H,$B24,'ACTIVATED LEADS '!$D:$D,'PARTNERS SUMMARY'!BV$3)</f>
        <v>0</v>
      </c>
      <c r="BW24">
        <f>COUNTIFS('ACTIVATED LEADS '!$H:$H,$B24,'ACTIVATED LEADS '!$D:$D,'PARTNERS SUMMARY'!BW$3)</f>
        <v>0</v>
      </c>
      <c r="BX24">
        <f>COUNTIFS('ACTIVATED LEADS '!$H:$H,$B24,'ACTIVATED LEADS '!$D:$D,'PARTNERS SUMMARY'!BX$3)</f>
        <v>0</v>
      </c>
      <c r="BY24">
        <f>COUNTIFS('ACTIVATED LEADS '!$H:$H,$B24,'ACTIVATED LEADS '!$D:$D,'PARTNERS SUMMARY'!BY$3)</f>
        <v>0</v>
      </c>
      <c r="BZ24">
        <f>COUNTIFS('ACTIVATED LEADS '!$H:$H,$B24,'ACTIVATED LEADS '!$D:$D,'PARTNERS SUMMARY'!BZ$3)</f>
        <v>0</v>
      </c>
      <c r="CA24">
        <f>COUNTIFS('ACTIVATED LEADS '!$H:$H,$B24,'ACTIVATED LEADS '!$D:$D,'PARTNERS SUMMARY'!CA$3)</f>
        <v>0</v>
      </c>
      <c r="CB24">
        <f>COUNTIFS('ACTIVATED LEADS '!$H:$H,$B24,'ACTIVATED LEADS '!$D:$D,'PARTNERS SUMMARY'!CB$3)</f>
        <v>0</v>
      </c>
      <c r="CC24">
        <f>COUNTIFS('ACTIVATED LEADS '!$H:$H,$B24,'ACTIVATED LEADS '!$D:$D,'PARTNERS SUMMARY'!CC$3)</f>
        <v>0</v>
      </c>
      <c r="CD24">
        <f>COUNTIFS('ACTIVATED LEADS '!$H:$H,$B24,'ACTIVATED LEADS '!$D:$D,'PARTNERS SUMMARY'!CD$3)</f>
        <v>0</v>
      </c>
      <c r="CE24">
        <f>COUNTIFS('ACTIVATED LEADS '!$H:$H,$B24,'ACTIVATED LEADS '!$D:$D,'PARTNERS SUMMARY'!CE$3)</f>
        <v>0</v>
      </c>
      <c r="CF24">
        <f>COUNTIFS('ACTIVATED LEADS '!$H:$H,$B24,'ACTIVATED LEADS '!$D:$D,'PARTNERS SUMMARY'!CF$3)</f>
        <v>0</v>
      </c>
      <c r="CG24">
        <f>COUNTIFS('ACTIVATED LEADS '!$H:$H,$B24,'ACTIVATED LEADS '!$D:$D,'PARTNERS SUMMARY'!CG$3)</f>
        <v>0</v>
      </c>
      <c r="CH24">
        <f>COUNTIFS('ACTIVATED LEADS '!$H:$H,$B24,'ACTIVATED LEADS '!$D:$D,'PARTNERS SUMMARY'!CH$3)</f>
        <v>0</v>
      </c>
      <c r="CI24">
        <f>COUNTIFS('ACTIVATED LEADS '!$H:$H,$B24,'ACTIVATED LEADS '!$D:$D,'PARTNERS SUMMARY'!CI$3)</f>
        <v>0</v>
      </c>
      <c r="CJ24">
        <f>COUNTIFS('ACTIVATED LEADS '!$H:$H,$B24,'ACTIVATED LEADS '!$D:$D,'PARTNERS SUMMARY'!CJ$3)</f>
        <v>0</v>
      </c>
      <c r="CK24">
        <f>COUNTIFS('ACTIVATED LEADS '!$H:$H,$B24,'ACTIVATED LEADS '!$D:$D,'PARTNERS SUMMARY'!CK$3)</f>
        <v>0</v>
      </c>
      <c r="CL24">
        <f>COUNTIFS('ACTIVATED LEADS '!$H:$H,$B24,'ACTIVATED LEADS '!$D:$D,'PARTNERS SUMMARY'!CL$3)</f>
        <v>0</v>
      </c>
      <c r="CM24">
        <f>COUNTIFS('ACTIVATED LEADS '!$H:$H,$B24,'ACTIVATED LEADS '!$D:$D,'PARTNERS SUMMARY'!CM$3)</f>
        <v>0</v>
      </c>
      <c r="CN24">
        <f>COUNTIFS('ACTIVATED LEADS '!$H:$H,$B24,'ACTIVATED LEADS '!$D:$D,'PARTNERS SUMMARY'!CN$3)</f>
        <v>0</v>
      </c>
      <c r="CO24">
        <f>COUNTIFS('ACTIVATED LEADS '!$H:$H,$B24,'ACTIVATED LEADS '!$D:$D,'PARTNERS SUMMARY'!CO$3)</f>
        <v>0</v>
      </c>
      <c r="CP24">
        <f>COUNTIFS('ACTIVATED LEADS '!$H:$H,$B24,'ACTIVATED LEADS '!$D:$D,'PARTNERS SUMMARY'!CP$3)</f>
        <v>0</v>
      </c>
      <c r="CQ24">
        <f>COUNTIFS('ACTIVATED LEADS '!$H:$H,$B24,'ACTIVATED LEADS '!$D:$D,'PARTNERS SUMMARY'!CQ$3)</f>
        <v>0</v>
      </c>
      <c r="CR24">
        <f>COUNTIFS('ACTIVATED LEADS '!$H:$H,$B24,'ACTIVATED LEADS '!$D:$D,'PARTNERS SUMMARY'!CR$3)</f>
        <v>0</v>
      </c>
      <c r="CS24">
        <f>COUNTIFS('ACTIVATED LEADS '!$H:$H,$B24,'ACTIVATED LEADS '!$D:$D,'PARTNERS SUMMARY'!CS$3)</f>
        <v>0</v>
      </c>
      <c r="CT24">
        <f>COUNTIFS('ACTIVATED LEADS '!$H:$H,$B24,'ACTIVATED LEADS '!$D:$D,'PARTNERS SUMMARY'!CT$3)</f>
        <v>0</v>
      </c>
      <c r="CU24">
        <f>COUNTIFS('ACTIVATED LEADS '!$H:$H,$B24,'ACTIVATED LEADS '!$D:$D,'PARTNERS SUMMARY'!CU$3)</f>
        <v>0</v>
      </c>
      <c r="CV24">
        <f>COUNTIFS('ACTIVATED LEADS '!$H:$H,$B24,'ACTIVATED LEADS '!$D:$D,'PARTNERS SUMMARY'!CV$3)</f>
        <v>0</v>
      </c>
      <c r="CW24">
        <f>COUNTIFS('ACTIVATED LEADS '!$H:$H,$B24,'ACTIVATED LEADS '!$D:$D,'PARTNERS SUMMARY'!CW$3)</f>
        <v>0</v>
      </c>
      <c r="CX24">
        <f>COUNTIFS('ACTIVATED LEADS '!$H:$H,$B24,'ACTIVATED LEADS '!$D:$D,'PARTNERS SUMMARY'!CX$3)</f>
        <v>0</v>
      </c>
      <c r="CY24">
        <f>COUNTIFS('ACTIVATED LEADS '!$H:$H,$B24,'ACTIVATED LEADS '!$D:$D,'PARTNERS SUMMARY'!CY$3)</f>
        <v>0</v>
      </c>
      <c r="CZ24">
        <f>COUNTIFS('ACTIVATED LEADS '!$H:$H,$B24,'ACTIVATED LEADS '!$D:$D,'PARTNERS SUMMARY'!CZ$3)</f>
        <v>0</v>
      </c>
      <c r="DA24">
        <f>COUNTIFS('ACTIVATED LEADS '!$H:$H,$B24,'ACTIVATED LEADS '!$D:$D,'PARTNERS SUMMARY'!DA$3)</f>
        <v>0</v>
      </c>
      <c r="DB24">
        <f>COUNTIFS('ACTIVATED LEADS '!$H:$H,$B24,'ACTIVATED LEADS '!$D:$D,'PARTNERS SUMMARY'!DB$3)</f>
        <v>0</v>
      </c>
      <c r="DC24">
        <f>COUNTIFS('ACTIVATED LEADS '!$H:$H,$B24,'ACTIVATED LEADS '!$D:$D,'PARTNERS SUMMARY'!DC$3)</f>
        <v>0</v>
      </c>
      <c r="DD24">
        <f>COUNTIFS('ACTIVATED LEADS '!$H:$H,$B24,'ACTIVATED LEADS '!$D:$D,'PARTNERS SUMMARY'!DD$3)</f>
        <v>0</v>
      </c>
      <c r="DE24">
        <f>COUNTIFS('ACTIVATED LEADS '!$H:$H,$B24,'ACTIVATED LEADS '!$D:$D,'PARTNERS SUMMARY'!DE$3)</f>
        <v>0</v>
      </c>
      <c r="DF24">
        <f>COUNTIFS('ACTIVATED LEADS '!$H:$H,$B24,'ACTIVATED LEADS '!$D:$D,'PARTNERS SUMMARY'!DF$3)</f>
        <v>0</v>
      </c>
      <c r="DG24">
        <f>COUNTIFS('ACTIVATED LEADS '!$H:$H,$B24,'ACTIVATED LEADS '!$D:$D,'PARTNERS SUMMARY'!DG$3)</f>
        <v>0</v>
      </c>
      <c r="DH24">
        <f>COUNTIFS('ACTIVATED LEADS '!$H:$H,$B24,'ACTIVATED LEADS '!$D:$D,'PARTNERS SUMMARY'!DH$3)</f>
        <v>0</v>
      </c>
      <c r="DI24">
        <f>COUNTIFS('ACTIVATED LEADS '!$H:$H,$B24,'ACTIVATED LEADS '!$D:$D,'PARTNERS SUMMARY'!DI$3)</f>
        <v>0</v>
      </c>
      <c r="DJ24">
        <f>COUNTIFS('ACTIVATED LEADS '!$H:$H,$B24,'ACTIVATED LEADS '!$D:$D,'PARTNERS SUMMARY'!DJ$3)</f>
        <v>0</v>
      </c>
      <c r="DK24">
        <f>COUNTIFS('ACTIVATED LEADS '!$H:$H,$B24,'ACTIVATED LEADS '!$D:$D,'PARTNERS SUMMARY'!DK$3)</f>
        <v>0</v>
      </c>
      <c r="DL24">
        <f>COUNTIFS('ACTIVATED LEADS '!$H:$H,$B24,'ACTIVATED LEADS '!$D:$D,'PARTNERS SUMMARY'!DL$3)</f>
        <v>0</v>
      </c>
      <c r="DM24">
        <f>COUNTIFS('ACTIVATED LEADS '!$H:$H,$B24,'ACTIVATED LEADS '!$D:$D,'PARTNERS SUMMARY'!DM$3)</f>
        <v>0</v>
      </c>
      <c r="DN24">
        <f>COUNTIFS('ACTIVATED LEADS '!$H:$H,$B24,'ACTIVATED LEADS '!$D:$D,'PARTNERS SUMMARY'!DN$3)</f>
        <v>0</v>
      </c>
      <c r="DO24">
        <f>COUNTIFS('ACTIVATED LEADS '!$H:$H,$B24,'ACTIVATED LEADS '!$D:$D,'PARTNERS SUMMARY'!DO$3)</f>
        <v>0</v>
      </c>
    </row>
    <row r="25" spans="1:119">
      <c r="A25" s="29" t="s">
        <v>1074</v>
      </c>
      <c r="B25" s="59" t="s">
        <v>1073</v>
      </c>
      <c r="C25" s="29">
        <v>782877935</v>
      </c>
      <c r="D25" s="29"/>
      <c r="E25" s="29" t="s">
        <v>528</v>
      </c>
      <c r="F25" s="29" t="s">
        <v>985</v>
      </c>
      <c r="G25" s="17">
        <f>COUNTIF('SEPT DUMP '!$C:$C,'PARTNERS SUMMARY'!$B25)</f>
        <v>0</v>
      </c>
      <c r="H25" s="17">
        <f>COUNTIFS('SEPT DUMP '!$C:$C,'PARTNERS SUMMARY'!$B25,'SEPT DUMP '!$O:$O,"Confirmed")</f>
        <v>0</v>
      </c>
      <c r="I25" s="17">
        <f>COUNTIFS('SEPT DUMP '!$C:$C,'PARTNERS SUMMARY'!$B25,'SEPT DUMP '!$O:$O,"Rejected")</f>
        <v>0</v>
      </c>
      <c r="J25" s="17">
        <f>COUNTIFS('SEPT DUMP '!$C:$C,'PARTNERS SUMMARY'!$B25,'SEPT DUMP '!$O:$O,"Unreachable")</f>
        <v>0</v>
      </c>
      <c r="K25" s="17">
        <f>COUNTIFS('SEPT DUMP '!$C:$C,'PARTNERS SUMMARY'!$B25,'SEPT DUMP '!$O:$O,"Postponed(Update Y)")</f>
        <v>0</v>
      </c>
      <c r="L25" s="101">
        <f t="shared" si="6"/>
        <v>0</v>
      </c>
      <c r="M25" s="46">
        <f t="shared" si="7"/>
        <v>0</v>
      </c>
      <c r="N25" s="50"/>
      <c r="O25" s="47">
        <f>COUNTIF('OCT DUMP'!$D:$D,'PARTNERS SUMMARY'!$B25)</f>
        <v>0</v>
      </c>
      <c r="P25" s="17">
        <f>COUNTIFS('OCT DUMP'!$D:$D,'PARTNERS SUMMARY'!$B25,'OCT DUMP'!Q:Q,"Prospect")</f>
        <v>0</v>
      </c>
      <c r="Q25" s="17">
        <f>COUNTIFS('OCT DUMP'!$D:$D,'PARTNERS SUMMARY'!$B25,'OCT DUMP'!$Q:$Q,"Confirmed")</f>
        <v>0</v>
      </c>
      <c r="R25" s="17">
        <f>COUNTIFS('OCT DUMP'!$D:$D,'PARTNERS SUMMARY'!$B25,'OCT DUMP'!$Q:$Q,"Rejected")</f>
        <v>0</v>
      </c>
      <c r="S25" s="17">
        <f>COUNTIFS('OCT DUMP'!$D:$D,'PARTNERS SUMMARY'!$B25,'OCT DUMP'!$Q:$Q,"Unreachable")</f>
        <v>0</v>
      </c>
      <c r="T25" s="17">
        <f>COUNTIFS('OCT DUMP'!$D:$D,'PARTNERS SUMMARY'!$B25,'OCT DUMP'!$Q:$Q,"Postponed(Update Y)")</f>
        <v>0</v>
      </c>
      <c r="U25" s="17">
        <f t="shared" si="8"/>
        <v>0</v>
      </c>
      <c r="V25" s="18">
        <f t="shared" si="9"/>
        <v>0</v>
      </c>
      <c r="W25" s="52"/>
      <c r="X25" s="47">
        <f>COUNTIF('NOV DUMP'!C:C,'PARTNERS SUMMARY'!$B25)</f>
        <v>0</v>
      </c>
      <c r="Y25" s="17">
        <f>COUNTIFS('NOV DUMP'!$C:$C,'PARTNERS SUMMARY'!$B25,'NOV DUMP'!$S:$S,"Prospect")</f>
        <v>0</v>
      </c>
      <c r="Z25" s="17">
        <f>COUNTIFS('NOV DUMP'!$C:$C,'PARTNERS SUMMARY'!$B25,'NOV DUMP'!$S:$S,"Confirmed")</f>
        <v>0</v>
      </c>
      <c r="AA25" s="17">
        <f>COUNTIFS('NOV DUMP'!$C:$C,'PARTNERS SUMMARY'!$B25,'NOV DUMP'!$S:$S,"Rejected")</f>
        <v>0</v>
      </c>
      <c r="AB25" s="17">
        <f>COUNTIFS('NOV DUMP'!$C:$C,'PARTNERS SUMMARY'!$B25,'NOV DUMP'!$S:$S,"Unreachable")</f>
        <v>0</v>
      </c>
      <c r="AC25" s="17">
        <f>COUNTIFS('NOV DUMP'!$C:$C,'PARTNERS SUMMARY'!$B25,'NOV DUMP'!$S:$S,"Postponed(Update Y)")</f>
        <v>0</v>
      </c>
      <c r="AD25" s="17">
        <f t="shared" si="10"/>
        <v>0</v>
      </c>
      <c r="AE25" s="100">
        <f>COUNTIFS('ACTIVATED LEADS '!$H:$H,'PARTNERS SUMMARY'!$B25,'ACTIVATED LEADS '!$K:$K,'PARTNERS SUMMARY'!$AE$2,'ACTIVATED LEADS '!$C:$C,"16")</f>
        <v>0</v>
      </c>
      <c r="AF25" s="18">
        <f t="shared" si="11"/>
        <v>0</v>
      </c>
      <c r="AH25">
        <f>COUNTIFS('ACTIVATED LEADS '!$H:$H,$B25,'ACTIVATED LEADS '!$D:$D,'PARTNERS SUMMARY'!AH$3)</f>
        <v>0</v>
      </c>
      <c r="AI25">
        <f>COUNTIFS('ACTIVATED LEADS '!$H:$H,$B25,'ACTIVATED LEADS '!$D:$D,'PARTNERS SUMMARY'!AI$3)</f>
        <v>0</v>
      </c>
      <c r="AJ25">
        <f>COUNTIFS('ACTIVATED LEADS '!$H:$H,$B25,'ACTIVATED LEADS '!$D:$D,'PARTNERS SUMMARY'!AJ$3)</f>
        <v>0</v>
      </c>
      <c r="AK25">
        <f>COUNTIFS('ACTIVATED LEADS '!$H:$H,$B25,'ACTIVATED LEADS '!$D:$D,'PARTNERS SUMMARY'!AK$3)</f>
        <v>0</v>
      </c>
      <c r="AL25">
        <f>COUNTIFS('ACTIVATED LEADS '!$H:$H,$B25,'ACTIVATED LEADS '!$D:$D,'PARTNERS SUMMARY'!AL$3)</f>
        <v>0</v>
      </c>
      <c r="AM25">
        <f>COUNTIFS('ACTIVATED LEADS '!$H:$H,$B25,'ACTIVATED LEADS '!$D:$D,'PARTNERS SUMMARY'!AM$3)</f>
        <v>0</v>
      </c>
      <c r="AN25">
        <f>COUNTIFS('ACTIVATED LEADS '!$H:$H,$B25,'ACTIVATED LEADS '!$D:$D,'PARTNERS SUMMARY'!AN$3)</f>
        <v>0</v>
      </c>
      <c r="AO25">
        <f>COUNTIFS('ACTIVATED LEADS '!$H:$H,$B25,'ACTIVATED LEADS '!$D:$D,'PARTNERS SUMMARY'!AO$3)</f>
        <v>0</v>
      </c>
      <c r="AP25">
        <f>COUNTIFS('ACTIVATED LEADS '!$H:$H,$B25,'ACTIVATED LEADS '!$D:$D,'PARTNERS SUMMARY'!AP$3)</f>
        <v>0</v>
      </c>
      <c r="AQ25">
        <f>COUNTIFS('ACTIVATED LEADS '!$H:$H,$B25,'ACTIVATED LEADS '!$D:$D,'PARTNERS SUMMARY'!AQ$3)</f>
        <v>0</v>
      </c>
      <c r="AR25">
        <f>COUNTIFS('ACTIVATED LEADS '!$H:$H,$B25,'ACTIVATED LEADS '!$D:$D,'PARTNERS SUMMARY'!AR$3)</f>
        <v>0</v>
      </c>
      <c r="AS25">
        <f>COUNTIFS('ACTIVATED LEADS '!$H:$H,$B25,'ACTIVATED LEADS '!$D:$D,'PARTNERS SUMMARY'!AS$3)</f>
        <v>0</v>
      </c>
      <c r="AT25">
        <f>COUNTIFS('ACTIVATED LEADS '!$H:$H,$B25,'ACTIVATED LEADS '!$D:$D,'PARTNERS SUMMARY'!AT$3)</f>
        <v>0</v>
      </c>
      <c r="AU25">
        <f>COUNTIFS('ACTIVATED LEADS '!$H:$H,$B25,'ACTIVATED LEADS '!$D:$D,'PARTNERS SUMMARY'!AU$3)</f>
        <v>0</v>
      </c>
      <c r="AV25">
        <f>COUNTIFS('ACTIVATED LEADS '!$H:$H,$B25,'ACTIVATED LEADS '!$D:$D,'PARTNERS SUMMARY'!AV$3)</f>
        <v>0</v>
      </c>
      <c r="AW25">
        <f>COUNTIFS('ACTIVATED LEADS '!$H:$H,$B25,'ACTIVATED LEADS '!$D:$D,'PARTNERS SUMMARY'!AW$3)</f>
        <v>0</v>
      </c>
      <c r="AX25">
        <f>COUNTIFS('ACTIVATED LEADS '!$H:$H,$B25,'ACTIVATED LEADS '!$D:$D,'PARTNERS SUMMARY'!AX$3)</f>
        <v>0</v>
      </c>
      <c r="AY25">
        <f>COUNTIFS('ACTIVATED LEADS '!$H:$H,$B25,'ACTIVATED LEADS '!$D:$D,'PARTNERS SUMMARY'!AY$3)</f>
        <v>0</v>
      </c>
      <c r="AZ25">
        <f>COUNTIFS('ACTIVATED LEADS '!$H:$H,$B25,'ACTIVATED LEADS '!$D:$D,'PARTNERS SUMMARY'!AZ$3)</f>
        <v>0</v>
      </c>
      <c r="BA25">
        <f>COUNTIFS('ACTIVATED LEADS '!$H:$H,$B25,'ACTIVATED LEADS '!$D:$D,'PARTNERS SUMMARY'!BA$3)</f>
        <v>0</v>
      </c>
      <c r="BB25">
        <f>COUNTIFS('ACTIVATED LEADS '!$H:$H,$B25,'ACTIVATED LEADS '!$D:$D,'PARTNERS SUMMARY'!BB$3)</f>
        <v>0</v>
      </c>
      <c r="BC25">
        <f>COUNTIFS('ACTIVATED LEADS '!$H:$H,$B25,'ACTIVATED LEADS '!$D:$D,'PARTNERS SUMMARY'!BC$3)</f>
        <v>0</v>
      </c>
      <c r="BD25">
        <f>COUNTIFS('ACTIVATED LEADS '!$H:$H,$B25,'ACTIVATED LEADS '!$D:$D,'PARTNERS SUMMARY'!BD$3)</f>
        <v>0</v>
      </c>
      <c r="BE25">
        <f>COUNTIFS('ACTIVATED LEADS '!$H:$H,$B25,'ACTIVATED LEADS '!$D:$D,'PARTNERS SUMMARY'!BE$3)</f>
        <v>0</v>
      </c>
      <c r="BF25">
        <f>COUNTIFS('ACTIVATED LEADS '!$H:$H,$B25,'ACTIVATED LEADS '!$D:$D,'PARTNERS SUMMARY'!BF$3)</f>
        <v>0</v>
      </c>
      <c r="BG25">
        <f>COUNTIFS('ACTIVATED LEADS '!$H:$H,$B25,'ACTIVATED LEADS '!$D:$D,'PARTNERS SUMMARY'!BG$3)</f>
        <v>0</v>
      </c>
      <c r="BH25">
        <f>COUNTIFS('ACTIVATED LEADS '!$H:$H,$B25,'ACTIVATED LEADS '!$D:$D,'PARTNERS SUMMARY'!BH$3)</f>
        <v>0</v>
      </c>
      <c r="BI25">
        <f>COUNTIFS('ACTIVATED LEADS '!$H:$H,$B25,'ACTIVATED LEADS '!$D:$D,'PARTNERS SUMMARY'!BI$3)</f>
        <v>0</v>
      </c>
      <c r="BJ25">
        <f>COUNTIFS('ACTIVATED LEADS '!$H:$H,$B25,'ACTIVATED LEADS '!$D:$D,'PARTNERS SUMMARY'!BJ$3)</f>
        <v>0</v>
      </c>
      <c r="BK25">
        <f>COUNTIFS('ACTIVATED LEADS '!$H:$H,$B25,'ACTIVATED LEADS '!$D:$D,'PARTNERS SUMMARY'!BK$3)</f>
        <v>0</v>
      </c>
      <c r="BL25">
        <f>COUNTIFS('ACTIVATED LEADS '!$H:$H,$B25,'ACTIVATED LEADS '!$D:$D,'PARTNERS SUMMARY'!BL$3)</f>
        <v>0</v>
      </c>
      <c r="BM25">
        <f>COUNTIFS('ACTIVATED LEADS '!$H:$H,$B25,'ACTIVATED LEADS '!$D:$D,'PARTNERS SUMMARY'!BM$3)</f>
        <v>0</v>
      </c>
      <c r="BN25">
        <f>COUNTIFS('ACTIVATED LEADS '!$H:$H,$B25,'ACTIVATED LEADS '!$D:$D,'PARTNERS SUMMARY'!BN$3)</f>
        <v>0</v>
      </c>
      <c r="BO25">
        <f>COUNTIFS('ACTIVATED LEADS '!$H:$H,$B25,'ACTIVATED LEADS '!$D:$D,'PARTNERS SUMMARY'!BO$3)</f>
        <v>0</v>
      </c>
      <c r="BP25">
        <f>COUNTIFS('ACTIVATED LEADS '!$H:$H,$B25,'ACTIVATED LEADS '!$D:$D,'PARTNERS SUMMARY'!BP$3)</f>
        <v>0</v>
      </c>
      <c r="BQ25">
        <f>COUNTIFS('ACTIVATED LEADS '!$H:$H,$B25,'ACTIVATED LEADS '!$D:$D,'PARTNERS SUMMARY'!BQ$3)</f>
        <v>0</v>
      </c>
      <c r="BR25">
        <f>COUNTIFS('ACTIVATED LEADS '!$H:$H,$B25,'ACTIVATED LEADS '!$D:$D,'PARTNERS SUMMARY'!BR$3)</f>
        <v>0</v>
      </c>
      <c r="BS25">
        <f>COUNTIFS('ACTIVATED LEADS '!$H:$H,$B25,'ACTIVATED LEADS '!$D:$D,'PARTNERS SUMMARY'!BS$3)</f>
        <v>0</v>
      </c>
      <c r="BT25">
        <f>COUNTIFS('ACTIVATED LEADS '!$H:$H,$B25,'ACTIVATED LEADS '!$D:$D,'PARTNERS SUMMARY'!BT$3)</f>
        <v>0</v>
      </c>
      <c r="BU25">
        <f>COUNTIFS('ACTIVATED LEADS '!$H:$H,$B25,'ACTIVATED LEADS '!$D:$D,'PARTNERS SUMMARY'!BU$3)</f>
        <v>0</v>
      </c>
      <c r="BV25">
        <f>COUNTIFS('ACTIVATED LEADS '!$H:$H,$B25,'ACTIVATED LEADS '!$D:$D,'PARTNERS SUMMARY'!BV$3)</f>
        <v>0</v>
      </c>
      <c r="BW25">
        <f>COUNTIFS('ACTIVATED LEADS '!$H:$H,$B25,'ACTIVATED LEADS '!$D:$D,'PARTNERS SUMMARY'!BW$3)</f>
        <v>0</v>
      </c>
      <c r="BX25">
        <f>COUNTIFS('ACTIVATED LEADS '!$H:$H,$B25,'ACTIVATED LEADS '!$D:$D,'PARTNERS SUMMARY'!BX$3)</f>
        <v>0</v>
      </c>
      <c r="BY25">
        <f>COUNTIFS('ACTIVATED LEADS '!$H:$H,$B25,'ACTIVATED LEADS '!$D:$D,'PARTNERS SUMMARY'!BY$3)</f>
        <v>0</v>
      </c>
      <c r="BZ25">
        <f>COUNTIFS('ACTIVATED LEADS '!$H:$H,$B25,'ACTIVATED LEADS '!$D:$D,'PARTNERS SUMMARY'!BZ$3)</f>
        <v>0</v>
      </c>
      <c r="CA25">
        <f>COUNTIFS('ACTIVATED LEADS '!$H:$H,$B25,'ACTIVATED LEADS '!$D:$D,'PARTNERS SUMMARY'!CA$3)</f>
        <v>0</v>
      </c>
      <c r="CB25">
        <f>COUNTIFS('ACTIVATED LEADS '!$H:$H,$B25,'ACTIVATED LEADS '!$D:$D,'PARTNERS SUMMARY'!CB$3)</f>
        <v>0</v>
      </c>
      <c r="CC25">
        <f>COUNTIFS('ACTIVATED LEADS '!$H:$H,$B25,'ACTIVATED LEADS '!$D:$D,'PARTNERS SUMMARY'!CC$3)</f>
        <v>0</v>
      </c>
      <c r="CD25">
        <f>COUNTIFS('ACTIVATED LEADS '!$H:$H,$B25,'ACTIVATED LEADS '!$D:$D,'PARTNERS SUMMARY'!CD$3)</f>
        <v>0</v>
      </c>
      <c r="CE25">
        <f>COUNTIFS('ACTIVATED LEADS '!$H:$H,$B25,'ACTIVATED LEADS '!$D:$D,'PARTNERS SUMMARY'!CE$3)</f>
        <v>0</v>
      </c>
      <c r="CF25">
        <f>COUNTIFS('ACTIVATED LEADS '!$H:$H,$B25,'ACTIVATED LEADS '!$D:$D,'PARTNERS SUMMARY'!CF$3)</f>
        <v>0</v>
      </c>
      <c r="CG25">
        <f>COUNTIFS('ACTIVATED LEADS '!$H:$H,$B25,'ACTIVATED LEADS '!$D:$D,'PARTNERS SUMMARY'!CG$3)</f>
        <v>0</v>
      </c>
      <c r="CH25">
        <f>COUNTIFS('ACTIVATED LEADS '!$H:$H,$B25,'ACTIVATED LEADS '!$D:$D,'PARTNERS SUMMARY'!CH$3)</f>
        <v>0</v>
      </c>
      <c r="CI25">
        <f>COUNTIFS('ACTIVATED LEADS '!$H:$H,$B25,'ACTIVATED LEADS '!$D:$D,'PARTNERS SUMMARY'!CI$3)</f>
        <v>0</v>
      </c>
      <c r="CJ25">
        <f>COUNTIFS('ACTIVATED LEADS '!$H:$H,$B25,'ACTIVATED LEADS '!$D:$D,'PARTNERS SUMMARY'!CJ$3)</f>
        <v>0</v>
      </c>
      <c r="CK25">
        <f>COUNTIFS('ACTIVATED LEADS '!$H:$H,$B25,'ACTIVATED LEADS '!$D:$D,'PARTNERS SUMMARY'!CK$3)</f>
        <v>0</v>
      </c>
      <c r="CL25">
        <f>COUNTIFS('ACTIVATED LEADS '!$H:$H,$B25,'ACTIVATED LEADS '!$D:$D,'PARTNERS SUMMARY'!CL$3)</f>
        <v>0</v>
      </c>
      <c r="CM25">
        <f>COUNTIFS('ACTIVATED LEADS '!$H:$H,$B25,'ACTIVATED LEADS '!$D:$D,'PARTNERS SUMMARY'!CM$3)</f>
        <v>0</v>
      </c>
      <c r="CN25">
        <f>COUNTIFS('ACTIVATED LEADS '!$H:$H,$B25,'ACTIVATED LEADS '!$D:$D,'PARTNERS SUMMARY'!CN$3)</f>
        <v>0</v>
      </c>
      <c r="CO25">
        <f>COUNTIFS('ACTIVATED LEADS '!$H:$H,$B25,'ACTIVATED LEADS '!$D:$D,'PARTNERS SUMMARY'!CO$3)</f>
        <v>0</v>
      </c>
      <c r="CP25">
        <f>COUNTIFS('ACTIVATED LEADS '!$H:$H,$B25,'ACTIVATED LEADS '!$D:$D,'PARTNERS SUMMARY'!CP$3)</f>
        <v>0</v>
      </c>
      <c r="CQ25">
        <f>COUNTIFS('ACTIVATED LEADS '!$H:$H,$B25,'ACTIVATED LEADS '!$D:$D,'PARTNERS SUMMARY'!CQ$3)</f>
        <v>0</v>
      </c>
      <c r="CR25">
        <f>COUNTIFS('ACTIVATED LEADS '!$H:$H,$B25,'ACTIVATED LEADS '!$D:$D,'PARTNERS SUMMARY'!CR$3)</f>
        <v>0</v>
      </c>
      <c r="CS25">
        <f>COUNTIFS('ACTIVATED LEADS '!$H:$H,$B25,'ACTIVATED LEADS '!$D:$D,'PARTNERS SUMMARY'!CS$3)</f>
        <v>0</v>
      </c>
      <c r="CT25">
        <f>COUNTIFS('ACTIVATED LEADS '!$H:$H,$B25,'ACTIVATED LEADS '!$D:$D,'PARTNERS SUMMARY'!CT$3)</f>
        <v>0</v>
      </c>
      <c r="CU25">
        <f>COUNTIFS('ACTIVATED LEADS '!$H:$H,$B25,'ACTIVATED LEADS '!$D:$D,'PARTNERS SUMMARY'!CU$3)</f>
        <v>0</v>
      </c>
      <c r="CV25">
        <f>COUNTIFS('ACTIVATED LEADS '!$H:$H,$B25,'ACTIVATED LEADS '!$D:$D,'PARTNERS SUMMARY'!CV$3)</f>
        <v>0</v>
      </c>
      <c r="CW25">
        <f>COUNTIFS('ACTIVATED LEADS '!$H:$H,$B25,'ACTIVATED LEADS '!$D:$D,'PARTNERS SUMMARY'!CW$3)</f>
        <v>0</v>
      </c>
      <c r="CX25">
        <f>COUNTIFS('ACTIVATED LEADS '!$H:$H,$B25,'ACTIVATED LEADS '!$D:$D,'PARTNERS SUMMARY'!CX$3)</f>
        <v>0</v>
      </c>
      <c r="CY25">
        <f>COUNTIFS('ACTIVATED LEADS '!$H:$H,$B25,'ACTIVATED LEADS '!$D:$D,'PARTNERS SUMMARY'!CY$3)</f>
        <v>0</v>
      </c>
      <c r="CZ25">
        <f>COUNTIFS('ACTIVATED LEADS '!$H:$H,$B25,'ACTIVATED LEADS '!$D:$D,'PARTNERS SUMMARY'!CZ$3)</f>
        <v>0</v>
      </c>
      <c r="DA25">
        <f>COUNTIFS('ACTIVATED LEADS '!$H:$H,$B25,'ACTIVATED LEADS '!$D:$D,'PARTNERS SUMMARY'!DA$3)</f>
        <v>0</v>
      </c>
      <c r="DB25">
        <f>COUNTIFS('ACTIVATED LEADS '!$H:$H,$B25,'ACTIVATED LEADS '!$D:$D,'PARTNERS SUMMARY'!DB$3)</f>
        <v>0</v>
      </c>
      <c r="DC25">
        <f>COUNTIFS('ACTIVATED LEADS '!$H:$H,$B25,'ACTIVATED LEADS '!$D:$D,'PARTNERS SUMMARY'!DC$3)</f>
        <v>0</v>
      </c>
      <c r="DD25">
        <f>COUNTIFS('ACTIVATED LEADS '!$H:$H,$B25,'ACTIVATED LEADS '!$D:$D,'PARTNERS SUMMARY'!DD$3)</f>
        <v>0</v>
      </c>
      <c r="DE25">
        <f>COUNTIFS('ACTIVATED LEADS '!$H:$H,$B25,'ACTIVATED LEADS '!$D:$D,'PARTNERS SUMMARY'!DE$3)</f>
        <v>0</v>
      </c>
      <c r="DF25">
        <f>COUNTIFS('ACTIVATED LEADS '!$H:$H,$B25,'ACTIVATED LEADS '!$D:$D,'PARTNERS SUMMARY'!DF$3)</f>
        <v>0</v>
      </c>
      <c r="DG25">
        <f>COUNTIFS('ACTIVATED LEADS '!$H:$H,$B25,'ACTIVATED LEADS '!$D:$D,'PARTNERS SUMMARY'!DG$3)</f>
        <v>0</v>
      </c>
      <c r="DH25">
        <f>COUNTIFS('ACTIVATED LEADS '!$H:$H,$B25,'ACTIVATED LEADS '!$D:$D,'PARTNERS SUMMARY'!DH$3)</f>
        <v>0</v>
      </c>
      <c r="DI25">
        <f>COUNTIFS('ACTIVATED LEADS '!$H:$H,$B25,'ACTIVATED LEADS '!$D:$D,'PARTNERS SUMMARY'!DI$3)</f>
        <v>0</v>
      </c>
      <c r="DJ25">
        <f>COUNTIFS('ACTIVATED LEADS '!$H:$H,$B25,'ACTIVATED LEADS '!$D:$D,'PARTNERS SUMMARY'!DJ$3)</f>
        <v>0</v>
      </c>
      <c r="DK25">
        <f>COUNTIFS('ACTIVATED LEADS '!$H:$H,$B25,'ACTIVATED LEADS '!$D:$D,'PARTNERS SUMMARY'!DK$3)</f>
        <v>0</v>
      </c>
      <c r="DL25">
        <f>COUNTIFS('ACTIVATED LEADS '!$H:$H,$B25,'ACTIVATED LEADS '!$D:$D,'PARTNERS SUMMARY'!DL$3)</f>
        <v>0</v>
      </c>
      <c r="DM25">
        <f>COUNTIFS('ACTIVATED LEADS '!$H:$H,$B25,'ACTIVATED LEADS '!$D:$D,'PARTNERS SUMMARY'!DM$3)</f>
        <v>0</v>
      </c>
      <c r="DN25">
        <f>COUNTIFS('ACTIVATED LEADS '!$H:$H,$B25,'ACTIVATED LEADS '!$D:$D,'PARTNERS SUMMARY'!DN$3)</f>
        <v>0</v>
      </c>
      <c r="DO25">
        <f>COUNTIFS('ACTIVATED LEADS '!$H:$H,$B25,'ACTIVATED LEADS '!$D:$D,'PARTNERS SUMMARY'!DO$3)</f>
        <v>0</v>
      </c>
    </row>
    <row r="26" spans="1:119">
      <c r="A26" s="29" t="s">
        <v>1072</v>
      </c>
      <c r="B26" s="59" t="s">
        <v>1285</v>
      </c>
      <c r="C26" s="29"/>
      <c r="D26" s="29"/>
      <c r="E26" s="29"/>
      <c r="F26" s="29" t="s">
        <v>37</v>
      </c>
      <c r="G26" s="17">
        <f>COUNTIF('SEPT DUMP '!$C:$C,'PARTNERS SUMMARY'!$B26)</f>
        <v>0</v>
      </c>
      <c r="H26" s="17">
        <f>COUNTIFS('SEPT DUMP '!$C:$C,'PARTNERS SUMMARY'!$B26,'SEPT DUMP '!$O:$O,"Confirmed")</f>
        <v>0</v>
      </c>
      <c r="I26" s="17">
        <f>COUNTIFS('SEPT DUMP '!$C:$C,'PARTNERS SUMMARY'!$B26,'SEPT DUMP '!$O:$O,"Rejected")</f>
        <v>0</v>
      </c>
      <c r="J26" s="17">
        <f>COUNTIFS('SEPT DUMP '!$C:$C,'PARTNERS SUMMARY'!$B26,'SEPT DUMP '!$O:$O,"Unreachable")</f>
        <v>0</v>
      </c>
      <c r="K26" s="17">
        <f>COUNTIFS('SEPT DUMP '!$C:$C,'PARTNERS SUMMARY'!$B26,'SEPT DUMP '!$O:$O,"Postponed(Update Y)")</f>
        <v>0</v>
      </c>
      <c r="L26" s="101">
        <f t="shared" si="6"/>
        <v>0</v>
      </c>
      <c r="M26" s="46">
        <f t="shared" si="7"/>
        <v>0</v>
      </c>
      <c r="N26" s="50"/>
      <c r="O26" s="47">
        <f>COUNTIF('OCT DUMP'!$D:$D,'PARTNERS SUMMARY'!$B26)</f>
        <v>0</v>
      </c>
      <c r="P26" s="17">
        <f>COUNTIFS('OCT DUMP'!$D:$D,'PARTNERS SUMMARY'!$B26,'OCT DUMP'!Q:Q,"Prospect")</f>
        <v>0</v>
      </c>
      <c r="Q26" s="17">
        <f>COUNTIFS('OCT DUMP'!$D:$D,'PARTNERS SUMMARY'!$B26,'OCT DUMP'!$Q:$Q,"Confirmed")</f>
        <v>0</v>
      </c>
      <c r="R26" s="17">
        <f>COUNTIFS('OCT DUMP'!$D:$D,'PARTNERS SUMMARY'!$B26,'OCT DUMP'!$Q:$Q,"Rejected")</f>
        <v>0</v>
      </c>
      <c r="S26" s="17">
        <f>COUNTIFS('OCT DUMP'!$D:$D,'PARTNERS SUMMARY'!$B26,'OCT DUMP'!$Q:$Q,"Unreachable")</f>
        <v>0</v>
      </c>
      <c r="T26" s="17">
        <f>COUNTIFS('OCT DUMP'!$D:$D,'PARTNERS SUMMARY'!$B26,'OCT DUMP'!$Q:$Q,"Postponed(Update Y)")</f>
        <v>0</v>
      </c>
      <c r="U26" s="17">
        <f t="shared" si="8"/>
        <v>0</v>
      </c>
      <c r="V26" s="18">
        <f t="shared" si="9"/>
        <v>0</v>
      </c>
      <c r="W26" s="52"/>
      <c r="X26" s="47">
        <f>COUNTIF('NOV DUMP'!C:C,'PARTNERS SUMMARY'!$B26)</f>
        <v>0</v>
      </c>
      <c r="Y26" s="17">
        <f>COUNTIFS('NOV DUMP'!$C:$C,'PARTNERS SUMMARY'!$B26,'NOV DUMP'!$S:$S,"Prospect")</f>
        <v>0</v>
      </c>
      <c r="Z26" s="17">
        <f>COUNTIFS('NOV DUMP'!$C:$C,'PARTNERS SUMMARY'!$B26,'NOV DUMP'!$S:$S,"Confirmed")</f>
        <v>0</v>
      </c>
      <c r="AA26" s="17">
        <f>COUNTIFS('NOV DUMP'!$C:$C,'PARTNERS SUMMARY'!$B26,'NOV DUMP'!$S:$S,"Rejected")</f>
        <v>0</v>
      </c>
      <c r="AB26" s="17">
        <f>COUNTIFS('NOV DUMP'!$C:$C,'PARTNERS SUMMARY'!$B26,'NOV DUMP'!$S:$S,"Unreachable")</f>
        <v>0</v>
      </c>
      <c r="AC26" s="17">
        <f>COUNTIFS('NOV DUMP'!$C:$C,'PARTNERS SUMMARY'!$B26,'NOV DUMP'!$S:$S,"Postponed(Update Y)")</f>
        <v>0</v>
      </c>
      <c r="AD26" s="17">
        <f t="shared" si="10"/>
        <v>0</v>
      </c>
      <c r="AE26" s="100">
        <f>COUNTIFS('ACTIVATED LEADS '!$H:$H,'PARTNERS SUMMARY'!$B26,'ACTIVATED LEADS '!$K:$K,'PARTNERS SUMMARY'!$AE$2,'ACTIVATED LEADS '!$C:$C,"16")</f>
        <v>0</v>
      </c>
      <c r="AF26" s="18">
        <f t="shared" si="11"/>
        <v>0</v>
      </c>
      <c r="AH26">
        <f>COUNTIFS('ACTIVATED LEADS '!$H:$H,$B26,'ACTIVATED LEADS '!$D:$D,'PARTNERS SUMMARY'!AH$3)</f>
        <v>0</v>
      </c>
      <c r="AI26">
        <f>COUNTIFS('ACTIVATED LEADS '!$H:$H,$B26,'ACTIVATED LEADS '!$D:$D,'PARTNERS SUMMARY'!AI$3)</f>
        <v>0</v>
      </c>
      <c r="AJ26">
        <f>COUNTIFS('ACTIVATED LEADS '!$H:$H,$B26,'ACTIVATED LEADS '!$D:$D,'PARTNERS SUMMARY'!AJ$3)</f>
        <v>0</v>
      </c>
      <c r="AK26">
        <f>COUNTIFS('ACTIVATED LEADS '!$H:$H,$B26,'ACTIVATED LEADS '!$D:$D,'PARTNERS SUMMARY'!AK$3)</f>
        <v>0</v>
      </c>
      <c r="AL26">
        <f>COUNTIFS('ACTIVATED LEADS '!$H:$H,$B26,'ACTIVATED LEADS '!$D:$D,'PARTNERS SUMMARY'!AL$3)</f>
        <v>0</v>
      </c>
      <c r="AM26">
        <f>COUNTIFS('ACTIVATED LEADS '!$H:$H,$B26,'ACTIVATED LEADS '!$D:$D,'PARTNERS SUMMARY'!AM$3)</f>
        <v>0</v>
      </c>
      <c r="AN26">
        <f>COUNTIFS('ACTIVATED LEADS '!$H:$H,$B26,'ACTIVATED LEADS '!$D:$D,'PARTNERS SUMMARY'!AN$3)</f>
        <v>0</v>
      </c>
      <c r="AO26">
        <f>COUNTIFS('ACTIVATED LEADS '!$H:$H,$B26,'ACTIVATED LEADS '!$D:$D,'PARTNERS SUMMARY'!AO$3)</f>
        <v>0</v>
      </c>
      <c r="AP26">
        <f>COUNTIFS('ACTIVATED LEADS '!$H:$H,$B26,'ACTIVATED LEADS '!$D:$D,'PARTNERS SUMMARY'!AP$3)</f>
        <v>0</v>
      </c>
      <c r="AQ26">
        <f>COUNTIFS('ACTIVATED LEADS '!$H:$H,$B26,'ACTIVATED LEADS '!$D:$D,'PARTNERS SUMMARY'!AQ$3)</f>
        <v>0</v>
      </c>
      <c r="AR26">
        <f>COUNTIFS('ACTIVATED LEADS '!$H:$H,$B26,'ACTIVATED LEADS '!$D:$D,'PARTNERS SUMMARY'!AR$3)</f>
        <v>0</v>
      </c>
      <c r="AS26">
        <f>COUNTIFS('ACTIVATED LEADS '!$H:$H,$B26,'ACTIVATED LEADS '!$D:$D,'PARTNERS SUMMARY'!AS$3)</f>
        <v>0</v>
      </c>
      <c r="AT26">
        <f>COUNTIFS('ACTIVATED LEADS '!$H:$H,$B26,'ACTIVATED LEADS '!$D:$D,'PARTNERS SUMMARY'!AT$3)</f>
        <v>0</v>
      </c>
      <c r="AU26">
        <f>COUNTIFS('ACTIVATED LEADS '!$H:$H,$B26,'ACTIVATED LEADS '!$D:$D,'PARTNERS SUMMARY'!AU$3)</f>
        <v>0</v>
      </c>
      <c r="AV26">
        <f>COUNTIFS('ACTIVATED LEADS '!$H:$H,$B26,'ACTIVATED LEADS '!$D:$D,'PARTNERS SUMMARY'!AV$3)</f>
        <v>0</v>
      </c>
      <c r="AW26">
        <f>COUNTIFS('ACTIVATED LEADS '!$H:$H,$B26,'ACTIVATED LEADS '!$D:$D,'PARTNERS SUMMARY'!AW$3)</f>
        <v>0</v>
      </c>
      <c r="AX26">
        <f>COUNTIFS('ACTIVATED LEADS '!$H:$H,$B26,'ACTIVATED LEADS '!$D:$D,'PARTNERS SUMMARY'!AX$3)</f>
        <v>0</v>
      </c>
      <c r="AY26">
        <f>COUNTIFS('ACTIVATED LEADS '!$H:$H,$B26,'ACTIVATED LEADS '!$D:$D,'PARTNERS SUMMARY'!AY$3)</f>
        <v>0</v>
      </c>
      <c r="AZ26">
        <f>COUNTIFS('ACTIVATED LEADS '!$H:$H,$B26,'ACTIVATED LEADS '!$D:$D,'PARTNERS SUMMARY'!AZ$3)</f>
        <v>0</v>
      </c>
      <c r="BA26">
        <f>COUNTIFS('ACTIVATED LEADS '!$H:$H,$B26,'ACTIVATED LEADS '!$D:$D,'PARTNERS SUMMARY'!BA$3)</f>
        <v>0</v>
      </c>
      <c r="BB26">
        <f>COUNTIFS('ACTIVATED LEADS '!$H:$H,$B26,'ACTIVATED LEADS '!$D:$D,'PARTNERS SUMMARY'!BB$3)</f>
        <v>0</v>
      </c>
      <c r="BC26">
        <f>COUNTIFS('ACTIVATED LEADS '!$H:$H,$B26,'ACTIVATED LEADS '!$D:$D,'PARTNERS SUMMARY'!BC$3)</f>
        <v>0</v>
      </c>
      <c r="BD26">
        <f>COUNTIFS('ACTIVATED LEADS '!$H:$H,$B26,'ACTIVATED LEADS '!$D:$D,'PARTNERS SUMMARY'!BD$3)</f>
        <v>0</v>
      </c>
      <c r="BE26">
        <f>COUNTIFS('ACTIVATED LEADS '!$H:$H,$B26,'ACTIVATED LEADS '!$D:$D,'PARTNERS SUMMARY'!BE$3)</f>
        <v>0</v>
      </c>
      <c r="BF26">
        <f>COUNTIFS('ACTIVATED LEADS '!$H:$H,$B26,'ACTIVATED LEADS '!$D:$D,'PARTNERS SUMMARY'!BF$3)</f>
        <v>0</v>
      </c>
      <c r="BG26">
        <f>COUNTIFS('ACTIVATED LEADS '!$H:$H,$B26,'ACTIVATED LEADS '!$D:$D,'PARTNERS SUMMARY'!BG$3)</f>
        <v>0</v>
      </c>
      <c r="BH26">
        <f>COUNTIFS('ACTIVATED LEADS '!$H:$H,$B26,'ACTIVATED LEADS '!$D:$D,'PARTNERS SUMMARY'!BH$3)</f>
        <v>0</v>
      </c>
      <c r="BI26">
        <f>COUNTIFS('ACTIVATED LEADS '!$H:$H,$B26,'ACTIVATED LEADS '!$D:$D,'PARTNERS SUMMARY'!BI$3)</f>
        <v>0</v>
      </c>
      <c r="BJ26">
        <f>COUNTIFS('ACTIVATED LEADS '!$H:$H,$B26,'ACTIVATED LEADS '!$D:$D,'PARTNERS SUMMARY'!BJ$3)</f>
        <v>0</v>
      </c>
      <c r="BK26">
        <f>COUNTIFS('ACTIVATED LEADS '!$H:$H,$B26,'ACTIVATED LEADS '!$D:$D,'PARTNERS SUMMARY'!BK$3)</f>
        <v>0</v>
      </c>
      <c r="BL26">
        <f>COUNTIFS('ACTIVATED LEADS '!$H:$H,$B26,'ACTIVATED LEADS '!$D:$D,'PARTNERS SUMMARY'!BL$3)</f>
        <v>0</v>
      </c>
      <c r="BM26">
        <f>COUNTIFS('ACTIVATED LEADS '!$H:$H,$B26,'ACTIVATED LEADS '!$D:$D,'PARTNERS SUMMARY'!BM$3)</f>
        <v>0</v>
      </c>
      <c r="BN26">
        <f>COUNTIFS('ACTIVATED LEADS '!$H:$H,$B26,'ACTIVATED LEADS '!$D:$D,'PARTNERS SUMMARY'!BN$3)</f>
        <v>0</v>
      </c>
      <c r="BO26">
        <f>COUNTIFS('ACTIVATED LEADS '!$H:$H,$B26,'ACTIVATED LEADS '!$D:$D,'PARTNERS SUMMARY'!BO$3)</f>
        <v>0</v>
      </c>
      <c r="BP26">
        <f>COUNTIFS('ACTIVATED LEADS '!$H:$H,$B26,'ACTIVATED LEADS '!$D:$D,'PARTNERS SUMMARY'!BP$3)</f>
        <v>0</v>
      </c>
      <c r="BQ26">
        <f>COUNTIFS('ACTIVATED LEADS '!$H:$H,$B26,'ACTIVATED LEADS '!$D:$D,'PARTNERS SUMMARY'!BQ$3)</f>
        <v>0</v>
      </c>
      <c r="BR26">
        <f>COUNTIFS('ACTIVATED LEADS '!$H:$H,$B26,'ACTIVATED LEADS '!$D:$D,'PARTNERS SUMMARY'!BR$3)</f>
        <v>0</v>
      </c>
      <c r="BS26">
        <f>COUNTIFS('ACTIVATED LEADS '!$H:$H,$B26,'ACTIVATED LEADS '!$D:$D,'PARTNERS SUMMARY'!BS$3)</f>
        <v>0</v>
      </c>
      <c r="BT26">
        <f>COUNTIFS('ACTIVATED LEADS '!$H:$H,$B26,'ACTIVATED LEADS '!$D:$D,'PARTNERS SUMMARY'!BT$3)</f>
        <v>0</v>
      </c>
      <c r="BU26">
        <f>COUNTIFS('ACTIVATED LEADS '!$H:$H,$B26,'ACTIVATED LEADS '!$D:$D,'PARTNERS SUMMARY'!BU$3)</f>
        <v>0</v>
      </c>
      <c r="BV26">
        <f>COUNTIFS('ACTIVATED LEADS '!$H:$H,$B26,'ACTIVATED LEADS '!$D:$D,'PARTNERS SUMMARY'!BV$3)</f>
        <v>0</v>
      </c>
      <c r="BW26">
        <f>COUNTIFS('ACTIVATED LEADS '!$H:$H,$B26,'ACTIVATED LEADS '!$D:$D,'PARTNERS SUMMARY'!BW$3)</f>
        <v>0</v>
      </c>
      <c r="BX26">
        <f>COUNTIFS('ACTIVATED LEADS '!$H:$H,$B26,'ACTIVATED LEADS '!$D:$D,'PARTNERS SUMMARY'!BX$3)</f>
        <v>0</v>
      </c>
      <c r="BY26">
        <f>COUNTIFS('ACTIVATED LEADS '!$H:$H,$B26,'ACTIVATED LEADS '!$D:$D,'PARTNERS SUMMARY'!BY$3)</f>
        <v>0</v>
      </c>
      <c r="BZ26">
        <f>COUNTIFS('ACTIVATED LEADS '!$H:$H,$B26,'ACTIVATED LEADS '!$D:$D,'PARTNERS SUMMARY'!BZ$3)</f>
        <v>0</v>
      </c>
      <c r="CA26">
        <f>COUNTIFS('ACTIVATED LEADS '!$H:$H,$B26,'ACTIVATED LEADS '!$D:$D,'PARTNERS SUMMARY'!CA$3)</f>
        <v>0</v>
      </c>
      <c r="CB26">
        <f>COUNTIFS('ACTIVATED LEADS '!$H:$H,$B26,'ACTIVATED LEADS '!$D:$D,'PARTNERS SUMMARY'!CB$3)</f>
        <v>0</v>
      </c>
      <c r="CC26">
        <f>COUNTIFS('ACTIVATED LEADS '!$H:$H,$B26,'ACTIVATED LEADS '!$D:$D,'PARTNERS SUMMARY'!CC$3)</f>
        <v>0</v>
      </c>
      <c r="CD26">
        <f>COUNTIFS('ACTIVATED LEADS '!$H:$H,$B26,'ACTIVATED LEADS '!$D:$D,'PARTNERS SUMMARY'!CD$3)</f>
        <v>0</v>
      </c>
      <c r="CE26">
        <f>COUNTIFS('ACTIVATED LEADS '!$H:$H,$B26,'ACTIVATED LEADS '!$D:$D,'PARTNERS SUMMARY'!CE$3)</f>
        <v>0</v>
      </c>
      <c r="CF26">
        <f>COUNTIFS('ACTIVATED LEADS '!$H:$H,$B26,'ACTIVATED LEADS '!$D:$D,'PARTNERS SUMMARY'!CF$3)</f>
        <v>0</v>
      </c>
      <c r="CG26">
        <f>COUNTIFS('ACTIVATED LEADS '!$H:$H,$B26,'ACTIVATED LEADS '!$D:$D,'PARTNERS SUMMARY'!CG$3)</f>
        <v>0</v>
      </c>
      <c r="CH26">
        <f>COUNTIFS('ACTIVATED LEADS '!$H:$H,$B26,'ACTIVATED LEADS '!$D:$D,'PARTNERS SUMMARY'!CH$3)</f>
        <v>0</v>
      </c>
      <c r="CI26">
        <f>COUNTIFS('ACTIVATED LEADS '!$H:$H,$B26,'ACTIVATED LEADS '!$D:$D,'PARTNERS SUMMARY'!CI$3)</f>
        <v>0</v>
      </c>
      <c r="CJ26">
        <f>COUNTIFS('ACTIVATED LEADS '!$H:$H,$B26,'ACTIVATED LEADS '!$D:$D,'PARTNERS SUMMARY'!CJ$3)</f>
        <v>0</v>
      </c>
      <c r="CK26">
        <f>COUNTIFS('ACTIVATED LEADS '!$H:$H,$B26,'ACTIVATED LEADS '!$D:$D,'PARTNERS SUMMARY'!CK$3)</f>
        <v>0</v>
      </c>
      <c r="CL26">
        <f>COUNTIFS('ACTIVATED LEADS '!$H:$H,$B26,'ACTIVATED LEADS '!$D:$D,'PARTNERS SUMMARY'!CL$3)</f>
        <v>0</v>
      </c>
      <c r="CM26">
        <f>COUNTIFS('ACTIVATED LEADS '!$H:$H,$B26,'ACTIVATED LEADS '!$D:$D,'PARTNERS SUMMARY'!CM$3)</f>
        <v>0</v>
      </c>
      <c r="CN26">
        <f>COUNTIFS('ACTIVATED LEADS '!$H:$H,$B26,'ACTIVATED LEADS '!$D:$D,'PARTNERS SUMMARY'!CN$3)</f>
        <v>0</v>
      </c>
      <c r="CO26">
        <f>COUNTIFS('ACTIVATED LEADS '!$H:$H,$B26,'ACTIVATED LEADS '!$D:$D,'PARTNERS SUMMARY'!CO$3)</f>
        <v>0</v>
      </c>
      <c r="CP26">
        <f>COUNTIFS('ACTIVATED LEADS '!$H:$H,$B26,'ACTIVATED LEADS '!$D:$D,'PARTNERS SUMMARY'!CP$3)</f>
        <v>0</v>
      </c>
      <c r="CQ26">
        <f>COUNTIFS('ACTIVATED LEADS '!$H:$H,$B26,'ACTIVATED LEADS '!$D:$D,'PARTNERS SUMMARY'!CQ$3)</f>
        <v>0</v>
      </c>
      <c r="CR26">
        <f>COUNTIFS('ACTIVATED LEADS '!$H:$H,$B26,'ACTIVATED LEADS '!$D:$D,'PARTNERS SUMMARY'!CR$3)</f>
        <v>0</v>
      </c>
      <c r="CS26">
        <f>COUNTIFS('ACTIVATED LEADS '!$H:$H,$B26,'ACTIVATED LEADS '!$D:$D,'PARTNERS SUMMARY'!CS$3)</f>
        <v>0</v>
      </c>
      <c r="CT26">
        <f>COUNTIFS('ACTIVATED LEADS '!$H:$H,$B26,'ACTIVATED LEADS '!$D:$D,'PARTNERS SUMMARY'!CT$3)</f>
        <v>0</v>
      </c>
      <c r="CU26">
        <f>COUNTIFS('ACTIVATED LEADS '!$H:$H,$B26,'ACTIVATED LEADS '!$D:$D,'PARTNERS SUMMARY'!CU$3)</f>
        <v>0</v>
      </c>
      <c r="CV26">
        <f>COUNTIFS('ACTIVATED LEADS '!$H:$H,$B26,'ACTIVATED LEADS '!$D:$D,'PARTNERS SUMMARY'!CV$3)</f>
        <v>0</v>
      </c>
      <c r="CW26">
        <f>COUNTIFS('ACTIVATED LEADS '!$H:$H,$B26,'ACTIVATED LEADS '!$D:$D,'PARTNERS SUMMARY'!CW$3)</f>
        <v>0</v>
      </c>
      <c r="CX26">
        <f>COUNTIFS('ACTIVATED LEADS '!$H:$H,$B26,'ACTIVATED LEADS '!$D:$D,'PARTNERS SUMMARY'!CX$3)</f>
        <v>0</v>
      </c>
      <c r="CY26">
        <f>COUNTIFS('ACTIVATED LEADS '!$H:$H,$B26,'ACTIVATED LEADS '!$D:$D,'PARTNERS SUMMARY'!CY$3)</f>
        <v>0</v>
      </c>
      <c r="CZ26">
        <f>COUNTIFS('ACTIVATED LEADS '!$H:$H,$B26,'ACTIVATED LEADS '!$D:$D,'PARTNERS SUMMARY'!CZ$3)</f>
        <v>0</v>
      </c>
      <c r="DA26">
        <f>COUNTIFS('ACTIVATED LEADS '!$H:$H,$B26,'ACTIVATED LEADS '!$D:$D,'PARTNERS SUMMARY'!DA$3)</f>
        <v>0</v>
      </c>
      <c r="DB26">
        <f>COUNTIFS('ACTIVATED LEADS '!$H:$H,$B26,'ACTIVATED LEADS '!$D:$D,'PARTNERS SUMMARY'!DB$3)</f>
        <v>0</v>
      </c>
      <c r="DC26">
        <f>COUNTIFS('ACTIVATED LEADS '!$H:$H,$B26,'ACTIVATED LEADS '!$D:$D,'PARTNERS SUMMARY'!DC$3)</f>
        <v>0</v>
      </c>
      <c r="DD26">
        <f>COUNTIFS('ACTIVATED LEADS '!$H:$H,$B26,'ACTIVATED LEADS '!$D:$D,'PARTNERS SUMMARY'!DD$3)</f>
        <v>0</v>
      </c>
      <c r="DE26">
        <f>COUNTIFS('ACTIVATED LEADS '!$H:$H,$B26,'ACTIVATED LEADS '!$D:$D,'PARTNERS SUMMARY'!DE$3)</f>
        <v>0</v>
      </c>
      <c r="DF26">
        <f>COUNTIFS('ACTIVATED LEADS '!$H:$H,$B26,'ACTIVATED LEADS '!$D:$D,'PARTNERS SUMMARY'!DF$3)</f>
        <v>0</v>
      </c>
      <c r="DG26">
        <f>COUNTIFS('ACTIVATED LEADS '!$H:$H,$B26,'ACTIVATED LEADS '!$D:$D,'PARTNERS SUMMARY'!DG$3)</f>
        <v>0</v>
      </c>
      <c r="DH26">
        <f>COUNTIFS('ACTIVATED LEADS '!$H:$H,$B26,'ACTIVATED LEADS '!$D:$D,'PARTNERS SUMMARY'!DH$3)</f>
        <v>0</v>
      </c>
      <c r="DI26">
        <f>COUNTIFS('ACTIVATED LEADS '!$H:$H,$B26,'ACTIVATED LEADS '!$D:$D,'PARTNERS SUMMARY'!DI$3)</f>
        <v>0</v>
      </c>
      <c r="DJ26">
        <f>COUNTIFS('ACTIVATED LEADS '!$H:$H,$B26,'ACTIVATED LEADS '!$D:$D,'PARTNERS SUMMARY'!DJ$3)</f>
        <v>0</v>
      </c>
      <c r="DK26">
        <f>COUNTIFS('ACTIVATED LEADS '!$H:$H,$B26,'ACTIVATED LEADS '!$D:$D,'PARTNERS SUMMARY'!DK$3)</f>
        <v>0</v>
      </c>
      <c r="DL26">
        <f>COUNTIFS('ACTIVATED LEADS '!$H:$H,$B26,'ACTIVATED LEADS '!$D:$D,'PARTNERS SUMMARY'!DL$3)</f>
        <v>0</v>
      </c>
      <c r="DM26">
        <f>COUNTIFS('ACTIVATED LEADS '!$H:$H,$B26,'ACTIVATED LEADS '!$D:$D,'PARTNERS SUMMARY'!DM$3)</f>
        <v>0</v>
      </c>
      <c r="DN26">
        <f>COUNTIFS('ACTIVATED LEADS '!$H:$H,$B26,'ACTIVATED LEADS '!$D:$D,'PARTNERS SUMMARY'!DN$3)</f>
        <v>0</v>
      </c>
      <c r="DO26">
        <f>COUNTIFS('ACTIVATED LEADS '!$H:$H,$B26,'ACTIVATED LEADS '!$D:$D,'PARTNERS SUMMARY'!DO$3)</f>
        <v>0</v>
      </c>
    </row>
    <row r="27" spans="1:119">
      <c r="A27" s="29" t="s">
        <v>1021</v>
      </c>
      <c r="B27" s="59" t="s">
        <v>1075</v>
      </c>
      <c r="C27" s="29">
        <v>739982832</v>
      </c>
      <c r="D27" s="29"/>
      <c r="E27" s="29" t="s">
        <v>160</v>
      </c>
      <c r="F27" s="29" t="s">
        <v>982</v>
      </c>
      <c r="G27" s="17">
        <f>COUNTIF('SEPT DUMP '!$C:$C,'PARTNERS SUMMARY'!$B27)</f>
        <v>0</v>
      </c>
      <c r="H27" s="17">
        <f>COUNTIFS('SEPT DUMP '!$C:$C,'PARTNERS SUMMARY'!$B27,'SEPT DUMP '!$O:$O,"Confirmed")</f>
        <v>0</v>
      </c>
      <c r="I27" s="17">
        <f>COUNTIFS('SEPT DUMP '!$C:$C,'PARTNERS SUMMARY'!$B27,'SEPT DUMP '!$O:$O,"Rejected")</f>
        <v>0</v>
      </c>
      <c r="J27" s="17">
        <f>COUNTIFS('SEPT DUMP '!$C:$C,'PARTNERS SUMMARY'!$B27,'SEPT DUMP '!$O:$O,"Unreachable")</f>
        <v>0</v>
      </c>
      <c r="K27" s="17">
        <f>COUNTIFS('SEPT DUMP '!$C:$C,'PARTNERS SUMMARY'!$B27,'SEPT DUMP '!$O:$O,"Postponed(Update Y)")</f>
        <v>0</v>
      </c>
      <c r="L27" s="101">
        <f t="shared" si="6"/>
        <v>0</v>
      </c>
      <c r="M27" s="46">
        <f t="shared" si="7"/>
        <v>0</v>
      </c>
      <c r="N27" s="50"/>
      <c r="O27" s="47">
        <f>COUNTIF('OCT DUMP'!$D:$D,'PARTNERS SUMMARY'!$B27)</f>
        <v>3</v>
      </c>
      <c r="P27" s="17">
        <f>COUNTIFS('OCT DUMP'!$D:$D,'PARTNERS SUMMARY'!$B27,'OCT DUMP'!Q:Q,"Prospect")</f>
        <v>0</v>
      </c>
      <c r="Q27" s="17">
        <f>COUNTIFS('OCT DUMP'!$D:$D,'PARTNERS SUMMARY'!$B27,'OCT DUMP'!$Q:$Q,"Confirmed")</f>
        <v>2</v>
      </c>
      <c r="R27" s="17">
        <f>COUNTIFS('OCT DUMP'!$D:$D,'PARTNERS SUMMARY'!$B27,'OCT DUMP'!$Q:$Q,"Rejected")</f>
        <v>0</v>
      </c>
      <c r="S27" s="17">
        <f>COUNTIFS('OCT DUMP'!$D:$D,'PARTNERS SUMMARY'!$B27,'OCT DUMP'!$Q:$Q,"Unreachable")</f>
        <v>1</v>
      </c>
      <c r="T27" s="17">
        <f>COUNTIFS('OCT DUMP'!$D:$D,'PARTNERS SUMMARY'!$B27,'OCT DUMP'!$Q:$Q,"Postponed(Update Y)")</f>
        <v>0</v>
      </c>
      <c r="U27" s="17">
        <f t="shared" si="8"/>
        <v>2</v>
      </c>
      <c r="V27" s="18">
        <f t="shared" si="9"/>
        <v>0.66666666666666663</v>
      </c>
      <c r="W27" s="52"/>
      <c r="X27" s="47">
        <f>COUNTIF('NOV DUMP'!C:C,'PARTNERS SUMMARY'!$B27)</f>
        <v>2</v>
      </c>
      <c r="Y27" s="17">
        <f>COUNTIFS('NOV DUMP'!$C:$C,'PARTNERS SUMMARY'!$B27,'NOV DUMP'!$S:$S,"Prospect")</f>
        <v>0</v>
      </c>
      <c r="Z27" s="17">
        <f>COUNTIFS('NOV DUMP'!$C:$C,'PARTNERS SUMMARY'!$B27,'NOV DUMP'!$S:$S,"Confirmed")</f>
        <v>0</v>
      </c>
      <c r="AA27" s="17">
        <f>COUNTIFS('NOV DUMP'!$C:$C,'PARTNERS SUMMARY'!$B27,'NOV DUMP'!$S:$S,"Rejected")</f>
        <v>0</v>
      </c>
      <c r="AB27" s="17">
        <f>COUNTIFS('NOV DUMP'!$C:$C,'PARTNERS SUMMARY'!$B27,'NOV DUMP'!$S:$S,"Unreachable")</f>
        <v>0</v>
      </c>
      <c r="AC27" s="17">
        <f>COUNTIFS('NOV DUMP'!$C:$C,'PARTNERS SUMMARY'!$B27,'NOV DUMP'!$S:$S,"Postponed(Update Y)")</f>
        <v>0</v>
      </c>
      <c r="AD27" s="17">
        <f t="shared" si="10"/>
        <v>1</v>
      </c>
      <c r="AE27" s="100">
        <f>COUNTIFS('ACTIVATED LEADS '!$H:$H,'PARTNERS SUMMARY'!$B27,'ACTIVATED LEADS '!$K:$K,'PARTNERS SUMMARY'!$AE$2,'ACTIVATED LEADS '!$C:$C,"16")</f>
        <v>0</v>
      </c>
      <c r="AF27" s="18">
        <f t="shared" si="11"/>
        <v>0.5</v>
      </c>
      <c r="AH27">
        <f>COUNTIFS('ACTIVATED LEADS '!$H:$H,$B27,'ACTIVATED LEADS '!$D:$D,'PARTNERS SUMMARY'!AH$3)</f>
        <v>0</v>
      </c>
      <c r="AI27">
        <f>COUNTIFS('ACTIVATED LEADS '!$H:$H,$B27,'ACTIVATED LEADS '!$D:$D,'PARTNERS SUMMARY'!AI$3)</f>
        <v>0</v>
      </c>
      <c r="AJ27">
        <f>COUNTIFS('ACTIVATED LEADS '!$H:$H,$B27,'ACTIVATED LEADS '!$D:$D,'PARTNERS SUMMARY'!AJ$3)</f>
        <v>0</v>
      </c>
      <c r="AK27">
        <f>COUNTIFS('ACTIVATED LEADS '!$H:$H,$B27,'ACTIVATED LEADS '!$D:$D,'PARTNERS SUMMARY'!AK$3)</f>
        <v>0</v>
      </c>
      <c r="AL27">
        <f>COUNTIFS('ACTIVATED LEADS '!$H:$H,$B27,'ACTIVATED LEADS '!$D:$D,'PARTNERS SUMMARY'!AL$3)</f>
        <v>0</v>
      </c>
      <c r="AM27">
        <f>COUNTIFS('ACTIVATED LEADS '!$H:$H,$B27,'ACTIVATED LEADS '!$D:$D,'PARTNERS SUMMARY'!AM$3)</f>
        <v>0</v>
      </c>
      <c r="AN27">
        <f>COUNTIFS('ACTIVATED LEADS '!$H:$H,$B27,'ACTIVATED LEADS '!$D:$D,'PARTNERS SUMMARY'!AN$3)</f>
        <v>0</v>
      </c>
      <c r="AO27">
        <f>COUNTIFS('ACTIVATED LEADS '!$H:$H,$B27,'ACTIVATED LEADS '!$D:$D,'PARTNERS SUMMARY'!AO$3)</f>
        <v>0</v>
      </c>
      <c r="AP27">
        <f>COUNTIFS('ACTIVATED LEADS '!$H:$H,$B27,'ACTIVATED LEADS '!$D:$D,'PARTNERS SUMMARY'!AP$3)</f>
        <v>0</v>
      </c>
      <c r="AQ27">
        <f>COUNTIFS('ACTIVATED LEADS '!$H:$H,$B27,'ACTIVATED LEADS '!$D:$D,'PARTNERS SUMMARY'!AQ$3)</f>
        <v>0</v>
      </c>
      <c r="AR27">
        <f>COUNTIFS('ACTIVATED LEADS '!$H:$H,$B27,'ACTIVATED LEADS '!$D:$D,'PARTNERS SUMMARY'!AR$3)</f>
        <v>0</v>
      </c>
      <c r="AS27">
        <f>COUNTIFS('ACTIVATED LEADS '!$H:$H,$B27,'ACTIVATED LEADS '!$D:$D,'PARTNERS SUMMARY'!AS$3)</f>
        <v>0</v>
      </c>
      <c r="AT27">
        <f>COUNTIFS('ACTIVATED LEADS '!$H:$H,$B27,'ACTIVATED LEADS '!$D:$D,'PARTNERS SUMMARY'!AT$3)</f>
        <v>0</v>
      </c>
      <c r="AU27">
        <f>COUNTIFS('ACTIVATED LEADS '!$H:$H,$B27,'ACTIVATED LEADS '!$D:$D,'PARTNERS SUMMARY'!AU$3)</f>
        <v>0</v>
      </c>
      <c r="AV27">
        <f>COUNTIFS('ACTIVATED LEADS '!$H:$H,$B27,'ACTIVATED LEADS '!$D:$D,'PARTNERS SUMMARY'!AV$3)</f>
        <v>0</v>
      </c>
      <c r="AW27">
        <f>COUNTIFS('ACTIVATED LEADS '!$H:$H,$B27,'ACTIVATED LEADS '!$D:$D,'PARTNERS SUMMARY'!AW$3)</f>
        <v>0</v>
      </c>
      <c r="AX27">
        <f>COUNTIFS('ACTIVATED LEADS '!$H:$H,$B27,'ACTIVATED LEADS '!$D:$D,'PARTNERS SUMMARY'!AX$3)</f>
        <v>0</v>
      </c>
      <c r="AY27">
        <f>COUNTIFS('ACTIVATED LEADS '!$H:$H,$B27,'ACTIVATED LEADS '!$D:$D,'PARTNERS SUMMARY'!AY$3)</f>
        <v>0</v>
      </c>
      <c r="AZ27">
        <f>COUNTIFS('ACTIVATED LEADS '!$H:$H,$B27,'ACTIVATED LEADS '!$D:$D,'PARTNERS SUMMARY'!AZ$3)</f>
        <v>0</v>
      </c>
      <c r="BA27">
        <f>COUNTIFS('ACTIVATED LEADS '!$H:$H,$B27,'ACTIVATED LEADS '!$D:$D,'PARTNERS SUMMARY'!BA$3)</f>
        <v>0</v>
      </c>
      <c r="BB27">
        <f>COUNTIFS('ACTIVATED LEADS '!$H:$H,$B27,'ACTIVATED LEADS '!$D:$D,'PARTNERS SUMMARY'!BB$3)</f>
        <v>0</v>
      </c>
      <c r="BC27">
        <f>COUNTIFS('ACTIVATED LEADS '!$H:$H,$B27,'ACTIVATED LEADS '!$D:$D,'PARTNERS SUMMARY'!BC$3)</f>
        <v>0</v>
      </c>
      <c r="BD27">
        <f>COUNTIFS('ACTIVATED LEADS '!$H:$H,$B27,'ACTIVATED LEADS '!$D:$D,'PARTNERS SUMMARY'!BD$3)</f>
        <v>0</v>
      </c>
      <c r="BE27">
        <f>COUNTIFS('ACTIVATED LEADS '!$H:$H,$B27,'ACTIVATED LEADS '!$D:$D,'PARTNERS SUMMARY'!BE$3)</f>
        <v>0</v>
      </c>
      <c r="BF27">
        <f>COUNTIFS('ACTIVATED LEADS '!$H:$H,$B27,'ACTIVATED LEADS '!$D:$D,'PARTNERS SUMMARY'!BF$3)</f>
        <v>0</v>
      </c>
      <c r="BG27">
        <f>COUNTIFS('ACTIVATED LEADS '!$H:$H,$B27,'ACTIVATED LEADS '!$D:$D,'PARTNERS SUMMARY'!BG$3)</f>
        <v>0</v>
      </c>
      <c r="BH27">
        <f>COUNTIFS('ACTIVATED LEADS '!$H:$H,$B27,'ACTIVATED LEADS '!$D:$D,'PARTNERS SUMMARY'!BH$3)</f>
        <v>0</v>
      </c>
      <c r="BI27">
        <f>COUNTIFS('ACTIVATED LEADS '!$H:$H,$B27,'ACTIVATED LEADS '!$D:$D,'PARTNERS SUMMARY'!BI$3)</f>
        <v>0</v>
      </c>
      <c r="BJ27">
        <f>COUNTIFS('ACTIVATED LEADS '!$H:$H,$B27,'ACTIVATED LEADS '!$D:$D,'PARTNERS SUMMARY'!BJ$3)</f>
        <v>0</v>
      </c>
      <c r="BK27">
        <f>COUNTIFS('ACTIVATED LEADS '!$H:$H,$B27,'ACTIVATED LEADS '!$D:$D,'PARTNERS SUMMARY'!BK$3)</f>
        <v>0</v>
      </c>
      <c r="BL27">
        <f>COUNTIFS('ACTIVATED LEADS '!$H:$H,$B27,'ACTIVATED LEADS '!$D:$D,'PARTNERS SUMMARY'!BL$3)</f>
        <v>0</v>
      </c>
      <c r="BM27">
        <f>COUNTIFS('ACTIVATED LEADS '!$H:$H,$B27,'ACTIVATED LEADS '!$D:$D,'PARTNERS SUMMARY'!BM$3)</f>
        <v>0</v>
      </c>
      <c r="BN27">
        <f>COUNTIFS('ACTIVATED LEADS '!$H:$H,$B27,'ACTIVATED LEADS '!$D:$D,'PARTNERS SUMMARY'!BN$3)</f>
        <v>0</v>
      </c>
      <c r="BO27">
        <f>COUNTIFS('ACTIVATED LEADS '!$H:$H,$B27,'ACTIVATED LEADS '!$D:$D,'PARTNERS SUMMARY'!BO$3)</f>
        <v>0</v>
      </c>
      <c r="BP27">
        <f>COUNTIFS('ACTIVATED LEADS '!$H:$H,$B27,'ACTIVATED LEADS '!$D:$D,'PARTNERS SUMMARY'!BP$3)</f>
        <v>0</v>
      </c>
      <c r="BQ27">
        <f>COUNTIFS('ACTIVATED LEADS '!$H:$H,$B27,'ACTIVATED LEADS '!$D:$D,'PARTNERS SUMMARY'!BQ$3)</f>
        <v>0</v>
      </c>
      <c r="BR27">
        <f>COUNTIFS('ACTIVATED LEADS '!$H:$H,$B27,'ACTIVATED LEADS '!$D:$D,'PARTNERS SUMMARY'!BR$3)</f>
        <v>0</v>
      </c>
      <c r="BS27">
        <f>COUNTIFS('ACTIVATED LEADS '!$H:$H,$B27,'ACTIVATED LEADS '!$D:$D,'PARTNERS SUMMARY'!BS$3)</f>
        <v>0</v>
      </c>
      <c r="BT27">
        <f>COUNTIFS('ACTIVATED LEADS '!$H:$H,$B27,'ACTIVATED LEADS '!$D:$D,'PARTNERS SUMMARY'!BT$3)</f>
        <v>0</v>
      </c>
      <c r="BU27">
        <f>COUNTIFS('ACTIVATED LEADS '!$H:$H,$B27,'ACTIVATED LEADS '!$D:$D,'PARTNERS SUMMARY'!BU$3)</f>
        <v>0</v>
      </c>
      <c r="BV27">
        <f>COUNTIFS('ACTIVATED LEADS '!$H:$H,$B27,'ACTIVATED LEADS '!$D:$D,'PARTNERS SUMMARY'!BV$3)</f>
        <v>0</v>
      </c>
      <c r="BW27">
        <f>COUNTIFS('ACTIVATED LEADS '!$H:$H,$B27,'ACTIVATED LEADS '!$D:$D,'PARTNERS SUMMARY'!BW$3)</f>
        <v>0</v>
      </c>
      <c r="BX27">
        <f>COUNTIFS('ACTIVATED LEADS '!$H:$H,$B27,'ACTIVATED LEADS '!$D:$D,'PARTNERS SUMMARY'!BX$3)</f>
        <v>1</v>
      </c>
      <c r="BY27">
        <f>COUNTIFS('ACTIVATED LEADS '!$H:$H,$B27,'ACTIVATED LEADS '!$D:$D,'PARTNERS SUMMARY'!BY$3)</f>
        <v>0</v>
      </c>
      <c r="BZ27">
        <f>COUNTIFS('ACTIVATED LEADS '!$H:$H,$B27,'ACTIVATED LEADS '!$D:$D,'PARTNERS SUMMARY'!BZ$3)</f>
        <v>0</v>
      </c>
      <c r="CA27">
        <f>COUNTIFS('ACTIVATED LEADS '!$H:$H,$B27,'ACTIVATED LEADS '!$D:$D,'PARTNERS SUMMARY'!CA$3)</f>
        <v>0</v>
      </c>
      <c r="CB27">
        <f>COUNTIFS('ACTIVATED LEADS '!$H:$H,$B27,'ACTIVATED LEADS '!$D:$D,'PARTNERS SUMMARY'!CB$3)</f>
        <v>0</v>
      </c>
      <c r="CC27">
        <f>COUNTIFS('ACTIVATED LEADS '!$H:$H,$B27,'ACTIVATED LEADS '!$D:$D,'PARTNERS SUMMARY'!CC$3)</f>
        <v>0</v>
      </c>
      <c r="CD27">
        <f>COUNTIFS('ACTIVATED LEADS '!$H:$H,$B27,'ACTIVATED LEADS '!$D:$D,'PARTNERS SUMMARY'!CD$3)</f>
        <v>0</v>
      </c>
      <c r="CE27">
        <f>COUNTIFS('ACTIVATED LEADS '!$H:$H,$B27,'ACTIVATED LEADS '!$D:$D,'PARTNERS SUMMARY'!CE$3)</f>
        <v>0</v>
      </c>
      <c r="CF27">
        <f>COUNTIFS('ACTIVATED LEADS '!$H:$H,$B27,'ACTIVATED LEADS '!$D:$D,'PARTNERS SUMMARY'!CF$3)</f>
        <v>0</v>
      </c>
      <c r="CG27">
        <f>COUNTIFS('ACTIVATED LEADS '!$H:$H,$B27,'ACTIVATED LEADS '!$D:$D,'PARTNERS SUMMARY'!CG$3)</f>
        <v>0</v>
      </c>
      <c r="CH27">
        <f>COUNTIFS('ACTIVATED LEADS '!$H:$H,$B27,'ACTIVATED LEADS '!$D:$D,'PARTNERS SUMMARY'!CH$3)</f>
        <v>0</v>
      </c>
      <c r="CI27">
        <f>COUNTIFS('ACTIVATED LEADS '!$H:$H,$B27,'ACTIVATED LEADS '!$D:$D,'PARTNERS SUMMARY'!CI$3)</f>
        <v>0</v>
      </c>
      <c r="CJ27">
        <f>COUNTIFS('ACTIVATED LEADS '!$H:$H,$B27,'ACTIVATED LEADS '!$D:$D,'PARTNERS SUMMARY'!CJ$3)</f>
        <v>0</v>
      </c>
      <c r="CK27">
        <f>COUNTIFS('ACTIVATED LEADS '!$H:$H,$B27,'ACTIVATED LEADS '!$D:$D,'PARTNERS SUMMARY'!CK$3)</f>
        <v>0</v>
      </c>
      <c r="CL27">
        <f>COUNTIFS('ACTIVATED LEADS '!$H:$H,$B27,'ACTIVATED LEADS '!$D:$D,'PARTNERS SUMMARY'!CL$3)</f>
        <v>0</v>
      </c>
      <c r="CM27">
        <f>COUNTIFS('ACTIVATED LEADS '!$H:$H,$B27,'ACTIVATED LEADS '!$D:$D,'PARTNERS SUMMARY'!CM$3)</f>
        <v>0</v>
      </c>
      <c r="CN27">
        <f>COUNTIFS('ACTIVATED LEADS '!$H:$H,$B27,'ACTIVATED LEADS '!$D:$D,'PARTNERS SUMMARY'!CN$3)</f>
        <v>0</v>
      </c>
      <c r="CO27">
        <f>COUNTIFS('ACTIVATED LEADS '!$H:$H,$B27,'ACTIVATED LEADS '!$D:$D,'PARTNERS SUMMARY'!CO$3)</f>
        <v>1</v>
      </c>
      <c r="CP27">
        <f>COUNTIFS('ACTIVATED LEADS '!$H:$H,$B27,'ACTIVATED LEADS '!$D:$D,'PARTNERS SUMMARY'!CP$3)</f>
        <v>0</v>
      </c>
      <c r="CQ27">
        <f>COUNTIFS('ACTIVATED LEADS '!$H:$H,$B27,'ACTIVATED LEADS '!$D:$D,'PARTNERS SUMMARY'!CQ$3)</f>
        <v>0</v>
      </c>
      <c r="CR27">
        <f>COUNTIFS('ACTIVATED LEADS '!$H:$H,$B27,'ACTIVATED LEADS '!$D:$D,'PARTNERS SUMMARY'!CR$3)</f>
        <v>0</v>
      </c>
      <c r="CS27">
        <f>COUNTIFS('ACTIVATED LEADS '!$H:$H,$B27,'ACTIVATED LEADS '!$D:$D,'PARTNERS SUMMARY'!CS$3)</f>
        <v>0</v>
      </c>
      <c r="CT27">
        <f>COUNTIFS('ACTIVATED LEADS '!$H:$H,$B27,'ACTIVATED LEADS '!$D:$D,'PARTNERS SUMMARY'!CT$3)</f>
        <v>0</v>
      </c>
      <c r="CU27">
        <f>COUNTIFS('ACTIVATED LEADS '!$H:$H,$B27,'ACTIVATED LEADS '!$D:$D,'PARTNERS SUMMARY'!CU$3)</f>
        <v>0</v>
      </c>
      <c r="CV27">
        <f>COUNTIFS('ACTIVATED LEADS '!$H:$H,$B27,'ACTIVATED LEADS '!$D:$D,'PARTNERS SUMMARY'!CV$3)</f>
        <v>0</v>
      </c>
      <c r="CW27">
        <f>COUNTIFS('ACTIVATED LEADS '!$H:$H,$B27,'ACTIVATED LEADS '!$D:$D,'PARTNERS SUMMARY'!CW$3)</f>
        <v>0</v>
      </c>
      <c r="CX27">
        <f>COUNTIFS('ACTIVATED LEADS '!$H:$H,$B27,'ACTIVATED LEADS '!$D:$D,'PARTNERS SUMMARY'!CX$3)</f>
        <v>0</v>
      </c>
      <c r="CY27">
        <f>COUNTIFS('ACTIVATED LEADS '!$H:$H,$B27,'ACTIVATED LEADS '!$D:$D,'PARTNERS SUMMARY'!CY$3)</f>
        <v>0</v>
      </c>
      <c r="CZ27">
        <f>COUNTIFS('ACTIVATED LEADS '!$H:$H,$B27,'ACTIVATED LEADS '!$D:$D,'PARTNERS SUMMARY'!CZ$3)</f>
        <v>0</v>
      </c>
      <c r="DA27">
        <f>COUNTIFS('ACTIVATED LEADS '!$H:$H,$B27,'ACTIVATED LEADS '!$D:$D,'PARTNERS SUMMARY'!DA$3)</f>
        <v>0</v>
      </c>
      <c r="DB27">
        <f>COUNTIFS('ACTIVATED LEADS '!$H:$H,$B27,'ACTIVATED LEADS '!$D:$D,'PARTNERS SUMMARY'!DB$3)</f>
        <v>0</v>
      </c>
      <c r="DC27">
        <f>COUNTIFS('ACTIVATED LEADS '!$H:$H,$B27,'ACTIVATED LEADS '!$D:$D,'PARTNERS SUMMARY'!DC$3)</f>
        <v>0</v>
      </c>
      <c r="DD27">
        <f>COUNTIFS('ACTIVATED LEADS '!$H:$H,$B27,'ACTIVATED LEADS '!$D:$D,'PARTNERS SUMMARY'!DD$3)</f>
        <v>0</v>
      </c>
      <c r="DE27">
        <f>COUNTIFS('ACTIVATED LEADS '!$H:$H,$B27,'ACTIVATED LEADS '!$D:$D,'PARTNERS SUMMARY'!DE$3)</f>
        <v>0</v>
      </c>
      <c r="DF27">
        <f>COUNTIFS('ACTIVATED LEADS '!$H:$H,$B27,'ACTIVATED LEADS '!$D:$D,'PARTNERS SUMMARY'!DF$3)</f>
        <v>0</v>
      </c>
      <c r="DG27">
        <f>COUNTIFS('ACTIVATED LEADS '!$H:$H,$B27,'ACTIVATED LEADS '!$D:$D,'PARTNERS SUMMARY'!DG$3)</f>
        <v>0</v>
      </c>
      <c r="DH27">
        <f>COUNTIFS('ACTIVATED LEADS '!$H:$H,$B27,'ACTIVATED LEADS '!$D:$D,'PARTNERS SUMMARY'!DH$3)</f>
        <v>0</v>
      </c>
      <c r="DI27">
        <f>COUNTIFS('ACTIVATED LEADS '!$H:$H,$B27,'ACTIVATED LEADS '!$D:$D,'PARTNERS SUMMARY'!DI$3)</f>
        <v>0</v>
      </c>
      <c r="DJ27">
        <f>COUNTIFS('ACTIVATED LEADS '!$H:$H,$B27,'ACTIVATED LEADS '!$D:$D,'PARTNERS SUMMARY'!DJ$3)</f>
        <v>1</v>
      </c>
      <c r="DK27">
        <f>COUNTIFS('ACTIVATED LEADS '!$H:$H,$B27,'ACTIVATED LEADS '!$D:$D,'PARTNERS SUMMARY'!DK$3)</f>
        <v>0</v>
      </c>
      <c r="DL27">
        <f>COUNTIFS('ACTIVATED LEADS '!$H:$H,$B27,'ACTIVATED LEADS '!$D:$D,'PARTNERS SUMMARY'!DL$3)</f>
        <v>0</v>
      </c>
      <c r="DM27">
        <f>COUNTIFS('ACTIVATED LEADS '!$H:$H,$B27,'ACTIVATED LEADS '!$D:$D,'PARTNERS SUMMARY'!DM$3)</f>
        <v>0</v>
      </c>
      <c r="DN27">
        <f>COUNTIFS('ACTIVATED LEADS '!$H:$H,$B27,'ACTIVATED LEADS '!$D:$D,'PARTNERS SUMMARY'!DN$3)</f>
        <v>0</v>
      </c>
      <c r="DO27">
        <f>COUNTIFS('ACTIVATED LEADS '!$H:$H,$B27,'ACTIVATED LEADS '!$D:$D,'PARTNERS SUMMARY'!DO$3)</f>
        <v>0</v>
      </c>
    </row>
    <row r="28" spans="1:119">
      <c r="A28" s="29" t="s">
        <v>1077</v>
      </c>
      <c r="B28" s="59" t="s">
        <v>1076</v>
      </c>
      <c r="C28" s="29">
        <v>731366744</v>
      </c>
      <c r="D28" s="29"/>
      <c r="E28" s="29" t="s">
        <v>1221</v>
      </c>
      <c r="F28" s="29" t="s">
        <v>37</v>
      </c>
      <c r="G28" s="17">
        <f>COUNTIF('SEPT DUMP '!$C:$C,'PARTNERS SUMMARY'!$B28)</f>
        <v>0</v>
      </c>
      <c r="H28" s="17">
        <f>COUNTIFS('SEPT DUMP '!$C:$C,'PARTNERS SUMMARY'!$B28,'SEPT DUMP '!$O:$O,"Confirmed")</f>
        <v>0</v>
      </c>
      <c r="I28" s="17">
        <f>COUNTIFS('SEPT DUMP '!$C:$C,'PARTNERS SUMMARY'!$B28,'SEPT DUMP '!$O:$O,"Rejected")</f>
        <v>0</v>
      </c>
      <c r="J28" s="17">
        <f>COUNTIFS('SEPT DUMP '!$C:$C,'PARTNERS SUMMARY'!$B28,'SEPT DUMP '!$O:$O,"Unreachable")</f>
        <v>0</v>
      </c>
      <c r="K28" s="17">
        <f>COUNTIFS('SEPT DUMP '!$C:$C,'PARTNERS SUMMARY'!$B28,'SEPT DUMP '!$O:$O,"Postponed(Update Y)")</f>
        <v>0</v>
      </c>
      <c r="L28" s="101">
        <f t="shared" si="6"/>
        <v>0</v>
      </c>
      <c r="M28" s="46">
        <f t="shared" si="7"/>
        <v>0</v>
      </c>
      <c r="N28" s="50"/>
      <c r="O28" s="47">
        <f>COUNTIF('OCT DUMP'!$D:$D,'PARTNERS SUMMARY'!$B28)</f>
        <v>1</v>
      </c>
      <c r="P28" s="17">
        <f>COUNTIFS('OCT DUMP'!$D:$D,'PARTNERS SUMMARY'!$B28,'OCT DUMP'!Q:Q,"Prospect")</f>
        <v>0</v>
      </c>
      <c r="Q28" s="17">
        <f>COUNTIFS('OCT DUMP'!$D:$D,'PARTNERS SUMMARY'!$B28,'OCT DUMP'!$Q:$Q,"Confirmed")</f>
        <v>1</v>
      </c>
      <c r="R28" s="17">
        <f>COUNTIFS('OCT DUMP'!$D:$D,'PARTNERS SUMMARY'!$B28,'OCT DUMP'!$Q:$Q,"Rejected")</f>
        <v>0</v>
      </c>
      <c r="S28" s="17">
        <f>COUNTIFS('OCT DUMP'!$D:$D,'PARTNERS SUMMARY'!$B28,'OCT DUMP'!$Q:$Q,"Unreachable")</f>
        <v>0</v>
      </c>
      <c r="T28" s="17">
        <f>COUNTIFS('OCT DUMP'!$D:$D,'PARTNERS SUMMARY'!$B28,'OCT DUMP'!$Q:$Q,"Postponed(Update Y)")</f>
        <v>0</v>
      </c>
      <c r="U28" s="17">
        <f t="shared" si="8"/>
        <v>1</v>
      </c>
      <c r="V28" s="18">
        <f t="shared" si="9"/>
        <v>1</v>
      </c>
      <c r="W28" s="52"/>
      <c r="X28" s="47">
        <f>COUNTIF('NOV DUMP'!C:C,'PARTNERS SUMMARY'!$B28)</f>
        <v>7</v>
      </c>
      <c r="Y28" s="17">
        <f>COUNTIFS('NOV DUMP'!$C:$C,'PARTNERS SUMMARY'!$B28,'NOV DUMP'!$S:$S,"Prospect")</f>
        <v>0</v>
      </c>
      <c r="Z28" s="17">
        <f>COUNTIFS('NOV DUMP'!$C:$C,'PARTNERS SUMMARY'!$B28,'NOV DUMP'!$S:$S,"Confirmed")</f>
        <v>0</v>
      </c>
      <c r="AA28" s="17">
        <f>COUNTIFS('NOV DUMP'!$C:$C,'PARTNERS SUMMARY'!$B28,'NOV DUMP'!$S:$S,"Rejected")</f>
        <v>0</v>
      </c>
      <c r="AB28" s="17">
        <f>COUNTIFS('NOV DUMP'!$C:$C,'PARTNERS SUMMARY'!$B28,'NOV DUMP'!$S:$S,"Unreachable")</f>
        <v>0</v>
      </c>
      <c r="AC28" s="17">
        <f>COUNTIFS('NOV DUMP'!$C:$C,'PARTNERS SUMMARY'!$B28,'NOV DUMP'!$S:$S,"Postponed(Update Y)")</f>
        <v>0</v>
      </c>
      <c r="AD28" s="17">
        <f t="shared" si="10"/>
        <v>4</v>
      </c>
      <c r="AE28" s="100">
        <f>COUNTIFS('ACTIVATED LEADS '!$H:$H,'PARTNERS SUMMARY'!$B28,'ACTIVATED LEADS '!$K:$K,'PARTNERS SUMMARY'!$AE$2,'ACTIVATED LEADS '!$C:$C,"16")</f>
        <v>4</v>
      </c>
      <c r="AF28" s="18">
        <f t="shared" si="11"/>
        <v>0.5714285714285714</v>
      </c>
      <c r="AH28">
        <f>COUNTIFS('ACTIVATED LEADS '!$H:$H,$B28,'ACTIVATED LEADS '!$D:$D,'PARTNERS SUMMARY'!AH$3)</f>
        <v>0</v>
      </c>
      <c r="AI28">
        <f>COUNTIFS('ACTIVATED LEADS '!$H:$H,$B28,'ACTIVATED LEADS '!$D:$D,'PARTNERS SUMMARY'!AI$3)</f>
        <v>0</v>
      </c>
      <c r="AJ28">
        <f>COUNTIFS('ACTIVATED LEADS '!$H:$H,$B28,'ACTIVATED LEADS '!$D:$D,'PARTNERS SUMMARY'!AJ$3)</f>
        <v>0</v>
      </c>
      <c r="AK28">
        <f>COUNTIFS('ACTIVATED LEADS '!$H:$H,$B28,'ACTIVATED LEADS '!$D:$D,'PARTNERS SUMMARY'!AK$3)</f>
        <v>0</v>
      </c>
      <c r="AL28">
        <f>COUNTIFS('ACTIVATED LEADS '!$H:$H,$B28,'ACTIVATED LEADS '!$D:$D,'PARTNERS SUMMARY'!AL$3)</f>
        <v>0</v>
      </c>
      <c r="AM28">
        <f>COUNTIFS('ACTIVATED LEADS '!$H:$H,$B28,'ACTIVATED LEADS '!$D:$D,'PARTNERS SUMMARY'!AM$3)</f>
        <v>0</v>
      </c>
      <c r="AN28">
        <f>COUNTIFS('ACTIVATED LEADS '!$H:$H,$B28,'ACTIVATED LEADS '!$D:$D,'PARTNERS SUMMARY'!AN$3)</f>
        <v>0</v>
      </c>
      <c r="AO28">
        <f>COUNTIFS('ACTIVATED LEADS '!$H:$H,$B28,'ACTIVATED LEADS '!$D:$D,'PARTNERS SUMMARY'!AO$3)</f>
        <v>0</v>
      </c>
      <c r="AP28">
        <f>COUNTIFS('ACTIVATED LEADS '!$H:$H,$B28,'ACTIVATED LEADS '!$D:$D,'PARTNERS SUMMARY'!AP$3)</f>
        <v>0</v>
      </c>
      <c r="AQ28">
        <f>COUNTIFS('ACTIVATED LEADS '!$H:$H,$B28,'ACTIVATED LEADS '!$D:$D,'PARTNERS SUMMARY'!AQ$3)</f>
        <v>0</v>
      </c>
      <c r="AR28">
        <f>COUNTIFS('ACTIVATED LEADS '!$H:$H,$B28,'ACTIVATED LEADS '!$D:$D,'PARTNERS SUMMARY'!AR$3)</f>
        <v>0</v>
      </c>
      <c r="AS28">
        <f>COUNTIFS('ACTIVATED LEADS '!$H:$H,$B28,'ACTIVATED LEADS '!$D:$D,'PARTNERS SUMMARY'!AS$3)</f>
        <v>0</v>
      </c>
      <c r="AT28">
        <f>COUNTIFS('ACTIVATED LEADS '!$H:$H,$B28,'ACTIVATED LEADS '!$D:$D,'PARTNERS SUMMARY'!AT$3)</f>
        <v>0</v>
      </c>
      <c r="AU28">
        <f>COUNTIFS('ACTIVATED LEADS '!$H:$H,$B28,'ACTIVATED LEADS '!$D:$D,'PARTNERS SUMMARY'!AU$3)</f>
        <v>0</v>
      </c>
      <c r="AV28">
        <f>COUNTIFS('ACTIVATED LEADS '!$H:$H,$B28,'ACTIVATED LEADS '!$D:$D,'PARTNERS SUMMARY'!AV$3)</f>
        <v>0</v>
      </c>
      <c r="AW28">
        <f>COUNTIFS('ACTIVATED LEADS '!$H:$H,$B28,'ACTIVATED LEADS '!$D:$D,'PARTNERS SUMMARY'!AW$3)</f>
        <v>0</v>
      </c>
      <c r="AX28">
        <f>COUNTIFS('ACTIVATED LEADS '!$H:$H,$B28,'ACTIVATED LEADS '!$D:$D,'PARTNERS SUMMARY'!AX$3)</f>
        <v>0</v>
      </c>
      <c r="AY28">
        <f>COUNTIFS('ACTIVATED LEADS '!$H:$H,$B28,'ACTIVATED LEADS '!$D:$D,'PARTNERS SUMMARY'!AY$3)</f>
        <v>0</v>
      </c>
      <c r="AZ28">
        <f>COUNTIFS('ACTIVATED LEADS '!$H:$H,$B28,'ACTIVATED LEADS '!$D:$D,'PARTNERS SUMMARY'!AZ$3)</f>
        <v>0</v>
      </c>
      <c r="BA28">
        <f>COUNTIFS('ACTIVATED LEADS '!$H:$H,$B28,'ACTIVATED LEADS '!$D:$D,'PARTNERS SUMMARY'!BA$3)</f>
        <v>0</v>
      </c>
      <c r="BB28">
        <f>COUNTIFS('ACTIVATED LEADS '!$H:$H,$B28,'ACTIVATED LEADS '!$D:$D,'PARTNERS SUMMARY'!BB$3)</f>
        <v>0</v>
      </c>
      <c r="BC28">
        <f>COUNTIFS('ACTIVATED LEADS '!$H:$H,$B28,'ACTIVATED LEADS '!$D:$D,'PARTNERS SUMMARY'!BC$3)</f>
        <v>0</v>
      </c>
      <c r="BD28">
        <f>COUNTIFS('ACTIVATED LEADS '!$H:$H,$B28,'ACTIVATED LEADS '!$D:$D,'PARTNERS SUMMARY'!BD$3)</f>
        <v>0</v>
      </c>
      <c r="BE28">
        <f>COUNTIFS('ACTIVATED LEADS '!$H:$H,$B28,'ACTIVATED LEADS '!$D:$D,'PARTNERS SUMMARY'!BE$3)</f>
        <v>0</v>
      </c>
      <c r="BF28">
        <f>COUNTIFS('ACTIVATED LEADS '!$H:$H,$B28,'ACTIVATED LEADS '!$D:$D,'PARTNERS SUMMARY'!BF$3)</f>
        <v>0</v>
      </c>
      <c r="BG28">
        <f>COUNTIFS('ACTIVATED LEADS '!$H:$H,$B28,'ACTIVATED LEADS '!$D:$D,'PARTNERS SUMMARY'!BG$3)</f>
        <v>0</v>
      </c>
      <c r="BH28">
        <f>COUNTIFS('ACTIVATED LEADS '!$H:$H,$B28,'ACTIVATED LEADS '!$D:$D,'PARTNERS SUMMARY'!BH$3)</f>
        <v>0</v>
      </c>
      <c r="BI28">
        <f>COUNTIFS('ACTIVATED LEADS '!$H:$H,$B28,'ACTIVATED LEADS '!$D:$D,'PARTNERS SUMMARY'!BI$3)</f>
        <v>0</v>
      </c>
      <c r="BJ28">
        <f>COUNTIFS('ACTIVATED LEADS '!$H:$H,$B28,'ACTIVATED LEADS '!$D:$D,'PARTNERS SUMMARY'!BJ$3)</f>
        <v>0</v>
      </c>
      <c r="BK28">
        <f>COUNTIFS('ACTIVATED LEADS '!$H:$H,$B28,'ACTIVATED LEADS '!$D:$D,'PARTNERS SUMMARY'!BK$3)</f>
        <v>0</v>
      </c>
      <c r="BL28">
        <f>COUNTIFS('ACTIVATED LEADS '!$H:$H,$B28,'ACTIVATED LEADS '!$D:$D,'PARTNERS SUMMARY'!BL$3)</f>
        <v>0</v>
      </c>
      <c r="BM28">
        <f>COUNTIFS('ACTIVATED LEADS '!$H:$H,$B28,'ACTIVATED LEADS '!$D:$D,'PARTNERS SUMMARY'!BM$3)</f>
        <v>0</v>
      </c>
      <c r="BN28">
        <f>COUNTIFS('ACTIVATED LEADS '!$H:$H,$B28,'ACTIVATED LEADS '!$D:$D,'PARTNERS SUMMARY'!BN$3)</f>
        <v>0</v>
      </c>
      <c r="BO28">
        <f>COUNTIFS('ACTIVATED LEADS '!$H:$H,$B28,'ACTIVATED LEADS '!$D:$D,'PARTNERS SUMMARY'!BO$3)</f>
        <v>0</v>
      </c>
      <c r="BP28">
        <f>COUNTIFS('ACTIVATED LEADS '!$H:$H,$B28,'ACTIVATED LEADS '!$D:$D,'PARTNERS SUMMARY'!BP$3)</f>
        <v>0</v>
      </c>
      <c r="BQ28">
        <f>COUNTIFS('ACTIVATED LEADS '!$H:$H,$B28,'ACTIVATED LEADS '!$D:$D,'PARTNERS SUMMARY'!BQ$3)</f>
        <v>0</v>
      </c>
      <c r="BR28">
        <f>COUNTIFS('ACTIVATED LEADS '!$H:$H,$B28,'ACTIVATED LEADS '!$D:$D,'PARTNERS SUMMARY'!BR$3)</f>
        <v>0</v>
      </c>
      <c r="BS28">
        <f>COUNTIFS('ACTIVATED LEADS '!$H:$H,$B28,'ACTIVATED LEADS '!$D:$D,'PARTNERS SUMMARY'!BS$3)</f>
        <v>0</v>
      </c>
      <c r="BT28">
        <f>COUNTIFS('ACTIVATED LEADS '!$H:$H,$B28,'ACTIVATED LEADS '!$D:$D,'PARTNERS SUMMARY'!BT$3)</f>
        <v>0</v>
      </c>
      <c r="BU28">
        <f>COUNTIFS('ACTIVATED LEADS '!$H:$H,$B28,'ACTIVATED LEADS '!$D:$D,'PARTNERS SUMMARY'!BU$3)</f>
        <v>0</v>
      </c>
      <c r="BV28">
        <f>COUNTIFS('ACTIVATED LEADS '!$H:$H,$B28,'ACTIVATED LEADS '!$D:$D,'PARTNERS SUMMARY'!BV$3)</f>
        <v>0</v>
      </c>
      <c r="BW28">
        <f>COUNTIFS('ACTIVATED LEADS '!$H:$H,$B28,'ACTIVATED LEADS '!$D:$D,'PARTNERS SUMMARY'!BW$3)</f>
        <v>0</v>
      </c>
      <c r="BX28">
        <f>COUNTIFS('ACTIVATED LEADS '!$H:$H,$B28,'ACTIVATED LEADS '!$D:$D,'PARTNERS SUMMARY'!BX$3)</f>
        <v>0</v>
      </c>
      <c r="BY28">
        <f>COUNTIFS('ACTIVATED LEADS '!$H:$H,$B28,'ACTIVATED LEADS '!$D:$D,'PARTNERS SUMMARY'!BY$3)</f>
        <v>0</v>
      </c>
      <c r="BZ28">
        <f>COUNTIFS('ACTIVATED LEADS '!$H:$H,$B28,'ACTIVATED LEADS '!$D:$D,'PARTNERS SUMMARY'!BZ$3)</f>
        <v>0</v>
      </c>
      <c r="CA28">
        <f>COUNTIFS('ACTIVATED LEADS '!$H:$H,$B28,'ACTIVATED LEADS '!$D:$D,'PARTNERS SUMMARY'!CA$3)</f>
        <v>0</v>
      </c>
      <c r="CB28">
        <f>COUNTIFS('ACTIVATED LEADS '!$H:$H,$B28,'ACTIVATED LEADS '!$D:$D,'PARTNERS SUMMARY'!CB$3)</f>
        <v>0</v>
      </c>
      <c r="CC28">
        <f>COUNTIFS('ACTIVATED LEADS '!$H:$H,$B28,'ACTIVATED LEADS '!$D:$D,'PARTNERS SUMMARY'!CC$3)</f>
        <v>0</v>
      </c>
      <c r="CD28">
        <f>COUNTIFS('ACTIVATED LEADS '!$H:$H,$B28,'ACTIVATED LEADS '!$D:$D,'PARTNERS SUMMARY'!CD$3)</f>
        <v>0</v>
      </c>
      <c r="CE28">
        <f>COUNTIFS('ACTIVATED LEADS '!$H:$H,$B28,'ACTIVATED LEADS '!$D:$D,'PARTNERS SUMMARY'!CE$3)</f>
        <v>0</v>
      </c>
      <c r="CF28">
        <f>COUNTIFS('ACTIVATED LEADS '!$H:$H,$B28,'ACTIVATED LEADS '!$D:$D,'PARTNERS SUMMARY'!CF$3)</f>
        <v>0</v>
      </c>
      <c r="CG28">
        <f>COUNTIFS('ACTIVATED LEADS '!$H:$H,$B28,'ACTIVATED LEADS '!$D:$D,'PARTNERS SUMMARY'!CG$3)</f>
        <v>0</v>
      </c>
      <c r="CH28">
        <f>COUNTIFS('ACTIVATED LEADS '!$H:$H,$B28,'ACTIVATED LEADS '!$D:$D,'PARTNERS SUMMARY'!CH$3)</f>
        <v>1</v>
      </c>
      <c r="CI28">
        <f>COUNTIFS('ACTIVATED LEADS '!$H:$H,$B28,'ACTIVATED LEADS '!$D:$D,'PARTNERS SUMMARY'!CI$3)</f>
        <v>0</v>
      </c>
      <c r="CJ28">
        <f>COUNTIFS('ACTIVATED LEADS '!$H:$H,$B28,'ACTIVATED LEADS '!$D:$D,'PARTNERS SUMMARY'!CJ$3)</f>
        <v>0</v>
      </c>
      <c r="CK28">
        <f>COUNTIFS('ACTIVATED LEADS '!$H:$H,$B28,'ACTIVATED LEADS '!$D:$D,'PARTNERS SUMMARY'!CK$3)</f>
        <v>0</v>
      </c>
      <c r="CL28">
        <f>COUNTIFS('ACTIVATED LEADS '!$H:$H,$B28,'ACTIVATED LEADS '!$D:$D,'PARTNERS SUMMARY'!CL$3)</f>
        <v>0</v>
      </c>
      <c r="CM28">
        <f>COUNTIFS('ACTIVATED LEADS '!$H:$H,$B28,'ACTIVATED LEADS '!$D:$D,'PARTNERS SUMMARY'!CM$3)</f>
        <v>0</v>
      </c>
      <c r="CN28">
        <f>COUNTIFS('ACTIVATED LEADS '!$H:$H,$B28,'ACTIVATED LEADS '!$D:$D,'PARTNERS SUMMARY'!CN$3)</f>
        <v>0</v>
      </c>
      <c r="CO28">
        <f>COUNTIFS('ACTIVATED LEADS '!$H:$H,$B28,'ACTIVATED LEADS '!$D:$D,'PARTNERS SUMMARY'!CO$3)</f>
        <v>0</v>
      </c>
      <c r="CP28">
        <f>COUNTIFS('ACTIVATED LEADS '!$H:$H,$B28,'ACTIVATED LEADS '!$D:$D,'PARTNERS SUMMARY'!CP$3)</f>
        <v>0</v>
      </c>
      <c r="CQ28">
        <f>COUNTIFS('ACTIVATED LEADS '!$H:$H,$B28,'ACTIVATED LEADS '!$D:$D,'PARTNERS SUMMARY'!CQ$3)</f>
        <v>0</v>
      </c>
      <c r="CR28">
        <f>COUNTIFS('ACTIVATED LEADS '!$H:$H,$B28,'ACTIVATED LEADS '!$D:$D,'PARTNERS SUMMARY'!CR$3)</f>
        <v>0</v>
      </c>
      <c r="CS28">
        <f>COUNTIFS('ACTIVATED LEADS '!$H:$H,$B28,'ACTIVATED LEADS '!$D:$D,'PARTNERS SUMMARY'!CS$3)</f>
        <v>0</v>
      </c>
      <c r="CT28">
        <f>COUNTIFS('ACTIVATED LEADS '!$H:$H,$B28,'ACTIVATED LEADS '!$D:$D,'PARTNERS SUMMARY'!CT$3)</f>
        <v>0</v>
      </c>
      <c r="CU28">
        <f>COUNTIFS('ACTIVATED LEADS '!$H:$H,$B28,'ACTIVATED LEADS '!$D:$D,'PARTNERS SUMMARY'!CU$3)</f>
        <v>0</v>
      </c>
      <c r="CV28">
        <f>COUNTIFS('ACTIVATED LEADS '!$H:$H,$B28,'ACTIVATED LEADS '!$D:$D,'PARTNERS SUMMARY'!CV$3)</f>
        <v>0</v>
      </c>
      <c r="CW28">
        <f>COUNTIFS('ACTIVATED LEADS '!$H:$H,$B28,'ACTIVATED LEADS '!$D:$D,'PARTNERS SUMMARY'!CW$3)</f>
        <v>0</v>
      </c>
      <c r="CX28">
        <f>COUNTIFS('ACTIVATED LEADS '!$H:$H,$B28,'ACTIVATED LEADS '!$D:$D,'PARTNERS SUMMARY'!CX$3)</f>
        <v>0</v>
      </c>
      <c r="CY28">
        <f>COUNTIFS('ACTIVATED LEADS '!$H:$H,$B28,'ACTIVATED LEADS '!$D:$D,'PARTNERS SUMMARY'!CY$3)</f>
        <v>0</v>
      </c>
      <c r="CZ28">
        <f>COUNTIFS('ACTIVATED LEADS '!$H:$H,$B28,'ACTIVATED LEADS '!$D:$D,'PARTNERS SUMMARY'!CZ$3)</f>
        <v>0</v>
      </c>
      <c r="DA28">
        <f>COUNTIFS('ACTIVATED LEADS '!$H:$H,$B28,'ACTIVATED LEADS '!$D:$D,'PARTNERS SUMMARY'!DA$3)</f>
        <v>0</v>
      </c>
      <c r="DB28">
        <f>COUNTIFS('ACTIVATED LEADS '!$H:$H,$B28,'ACTIVATED LEADS '!$D:$D,'PARTNERS SUMMARY'!DB$3)</f>
        <v>0</v>
      </c>
      <c r="DC28">
        <f>COUNTIFS('ACTIVATED LEADS '!$H:$H,$B28,'ACTIVATED LEADS '!$D:$D,'PARTNERS SUMMARY'!DC$3)</f>
        <v>0</v>
      </c>
      <c r="DD28">
        <f>COUNTIFS('ACTIVATED LEADS '!$H:$H,$B28,'ACTIVATED LEADS '!$D:$D,'PARTNERS SUMMARY'!DD$3)</f>
        <v>1</v>
      </c>
      <c r="DE28">
        <f>COUNTIFS('ACTIVATED LEADS '!$H:$H,$B28,'ACTIVATED LEADS '!$D:$D,'PARTNERS SUMMARY'!DE$3)</f>
        <v>2</v>
      </c>
      <c r="DF28">
        <f>COUNTIFS('ACTIVATED LEADS '!$H:$H,$B28,'ACTIVATED LEADS '!$D:$D,'PARTNERS SUMMARY'!DF$3)</f>
        <v>0</v>
      </c>
      <c r="DG28">
        <f>COUNTIFS('ACTIVATED LEADS '!$H:$H,$B28,'ACTIVATED LEADS '!$D:$D,'PARTNERS SUMMARY'!DG$3)</f>
        <v>0</v>
      </c>
      <c r="DH28">
        <f>COUNTIFS('ACTIVATED LEADS '!$H:$H,$B28,'ACTIVATED LEADS '!$D:$D,'PARTNERS SUMMARY'!DH$3)</f>
        <v>0</v>
      </c>
      <c r="DI28">
        <f>COUNTIFS('ACTIVATED LEADS '!$H:$H,$B28,'ACTIVATED LEADS '!$D:$D,'PARTNERS SUMMARY'!DI$3)</f>
        <v>0</v>
      </c>
      <c r="DJ28">
        <f>COUNTIFS('ACTIVATED LEADS '!$H:$H,$B28,'ACTIVATED LEADS '!$D:$D,'PARTNERS SUMMARY'!DJ$3)</f>
        <v>1</v>
      </c>
      <c r="DK28">
        <f>COUNTIFS('ACTIVATED LEADS '!$H:$H,$B28,'ACTIVATED LEADS '!$D:$D,'PARTNERS SUMMARY'!DK$3)</f>
        <v>0</v>
      </c>
      <c r="DL28">
        <f>COUNTIFS('ACTIVATED LEADS '!$H:$H,$B28,'ACTIVATED LEADS '!$D:$D,'PARTNERS SUMMARY'!DL$3)</f>
        <v>0</v>
      </c>
      <c r="DM28">
        <f>COUNTIFS('ACTIVATED LEADS '!$H:$H,$B28,'ACTIVATED LEADS '!$D:$D,'PARTNERS SUMMARY'!DM$3)</f>
        <v>0</v>
      </c>
      <c r="DN28">
        <f>COUNTIFS('ACTIVATED LEADS '!$H:$H,$B28,'ACTIVATED LEADS '!$D:$D,'PARTNERS SUMMARY'!DN$3)</f>
        <v>0</v>
      </c>
      <c r="DO28">
        <f>COUNTIFS('ACTIVATED LEADS '!$H:$H,$B28,'ACTIVATED LEADS '!$D:$D,'PARTNERS SUMMARY'!DO$3)</f>
        <v>0</v>
      </c>
    </row>
    <row r="29" spans="1:119">
      <c r="A29" s="29" t="s">
        <v>1072</v>
      </c>
      <c r="B29" s="59" t="s">
        <v>1286</v>
      </c>
      <c r="C29" s="29">
        <v>108611722</v>
      </c>
      <c r="D29" s="29"/>
      <c r="E29" s="29" t="s">
        <v>1222</v>
      </c>
      <c r="F29" s="29" t="s">
        <v>37</v>
      </c>
      <c r="G29" s="17">
        <f>COUNTIF('SEPT DUMP '!$C:$C,'PARTNERS SUMMARY'!$B29)</f>
        <v>0</v>
      </c>
      <c r="H29" s="17">
        <f>COUNTIFS('SEPT DUMP '!$C:$C,'PARTNERS SUMMARY'!$B29,'SEPT DUMP '!$O:$O,"Confirmed")</f>
        <v>0</v>
      </c>
      <c r="I29" s="17">
        <f>COUNTIFS('SEPT DUMP '!$C:$C,'PARTNERS SUMMARY'!$B29,'SEPT DUMP '!$O:$O,"Rejected")</f>
        <v>0</v>
      </c>
      <c r="J29" s="17">
        <f>COUNTIFS('SEPT DUMP '!$C:$C,'PARTNERS SUMMARY'!$B29,'SEPT DUMP '!$O:$O,"Unreachable")</f>
        <v>0</v>
      </c>
      <c r="K29" s="17">
        <f>COUNTIFS('SEPT DUMP '!$C:$C,'PARTNERS SUMMARY'!$B29,'SEPT DUMP '!$O:$O,"Postponed(Update Y)")</f>
        <v>0</v>
      </c>
      <c r="L29" s="101">
        <f t="shared" si="6"/>
        <v>0</v>
      </c>
      <c r="M29" s="46">
        <f t="shared" si="7"/>
        <v>0</v>
      </c>
      <c r="N29" s="50"/>
      <c r="O29" s="47">
        <f>COUNTIF('OCT DUMP'!$D:$D,'PARTNERS SUMMARY'!$B29)</f>
        <v>0</v>
      </c>
      <c r="P29" s="17">
        <f>COUNTIFS('OCT DUMP'!$D:$D,'PARTNERS SUMMARY'!$B29,'OCT DUMP'!Q:Q,"Prospect")</f>
        <v>0</v>
      </c>
      <c r="Q29" s="17">
        <f>COUNTIFS('OCT DUMP'!$D:$D,'PARTNERS SUMMARY'!$B29,'OCT DUMP'!$Q:$Q,"Confirmed")</f>
        <v>0</v>
      </c>
      <c r="R29" s="17">
        <f>COUNTIFS('OCT DUMP'!$D:$D,'PARTNERS SUMMARY'!$B29,'OCT DUMP'!$Q:$Q,"Rejected")</f>
        <v>0</v>
      </c>
      <c r="S29" s="17">
        <f>COUNTIFS('OCT DUMP'!$D:$D,'PARTNERS SUMMARY'!$B29,'OCT DUMP'!$Q:$Q,"Unreachable")</f>
        <v>0</v>
      </c>
      <c r="T29" s="17">
        <f>COUNTIFS('OCT DUMP'!$D:$D,'PARTNERS SUMMARY'!$B29,'OCT DUMP'!$Q:$Q,"Postponed(Update Y)")</f>
        <v>0</v>
      </c>
      <c r="U29" s="17">
        <f t="shared" si="8"/>
        <v>0</v>
      </c>
      <c r="V29" s="18">
        <f t="shared" si="9"/>
        <v>0</v>
      </c>
      <c r="W29" s="52"/>
      <c r="X29" s="47">
        <f>COUNTIF('NOV DUMP'!C:C,'PARTNERS SUMMARY'!$B29)</f>
        <v>0</v>
      </c>
      <c r="Y29" s="17">
        <f>COUNTIFS('NOV DUMP'!$C:$C,'PARTNERS SUMMARY'!$B29,'NOV DUMP'!$S:$S,"Prospect")</f>
        <v>0</v>
      </c>
      <c r="Z29" s="17">
        <f>COUNTIFS('NOV DUMP'!$C:$C,'PARTNERS SUMMARY'!$B29,'NOV DUMP'!$S:$S,"Confirmed")</f>
        <v>0</v>
      </c>
      <c r="AA29" s="17">
        <f>COUNTIFS('NOV DUMP'!$C:$C,'PARTNERS SUMMARY'!$B29,'NOV DUMP'!$S:$S,"Rejected")</f>
        <v>0</v>
      </c>
      <c r="AB29" s="17">
        <f>COUNTIFS('NOV DUMP'!$C:$C,'PARTNERS SUMMARY'!$B29,'NOV DUMP'!$S:$S,"Unreachable")</f>
        <v>0</v>
      </c>
      <c r="AC29" s="17">
        <f>COUNTIFS('NOV DUMP'!$C:$C,'PARTNERS SUMMARY'!$B29,'NOV DUMP'!$S:$S,"Postponed(Update Y)")</f>
        <v>0</v>
      </c>
      <c r="AD29" s="17">
        <f t="shared" si="10"/>
        <v>0</v>
      </c>
      <c r="AE29" s="100">
        <f>COUNTIFS('ACTIVATED LEADS '!$H:$H,'PARTNERS SUMMARY'!$B29,'ACTIVATED LEADS '!$K:$K,'PARTNERS SUMMARY'!$AE$2,'ACTIVATED LEADS '!$C:$C,"16")</f>
        <v>0</v>
      </c>
      <c r="AF29" s="18">
        <f t="shared" si="11"/>
        <v>0</v>
      </c>
      <c r="AH29">
        <f>COUNTIFS('ACTIVATED LEADS '!$H:$H,$B29,'ACTIVATED LEADS '!$D:$D,'PARTNERS SUMMARY'!AH$3)</f>
        <v>0</v>
      </c>
      <c r="AI29">
        <f>COUNTIFS('ACTIVATED LEADS '!$H:$H,$B29,'ACTIVATED LEADS '!$D:$D,'PARTNERS SUMMARY'!AI$3)</f>
        <v>0</v>
      </c>
      <c r="AJ29">
        <f>COUNTIFS('ACTIVATED LEADS '!$H:$H,$B29,'ACTIVATED LEADS '!$D:$D,'PARTNERS SUMMARY'!AJ$3)</f>
        <v>0</v>
      </c>
      <c r="AK29">
        <f>COUNTIFS('ACTIVATED LEADS '!$H:$H,$B29,'ACTIVATED LEADS '!$D:$D,'PARTNERS SUMMARY'!AK$3)</f>
        <v>0</v>
      </c>
      <c r="AL29">
        <f>COUNTIFS('ACTIVATED LEADS '!$H:$H,$B29,'ACTIVATED LEADS '!$D:$D,'PARTNERS SUMMARY'!AL$3)</f>
        <v>0</v>
      </c>
      <c r="AM29">
        <f>COUNTIFS('ACTIVATED LEADS '!$H:$H,$B29,'ACTIVATED LEADS '!$D:$D,'PARTNERS SUMMARY'!AM$3)</f>
        <v>0</v>
      </c>
      <c r="AN29">
        <f>COUNTIFS('ACTIVATED LEADS '!$H:$H,$B29,'ACTIVATED LEADS '!$D:$D,'PARTNERS SUMMARY'!AN$3)</f>
        <v>0</v>
      </c>
      <c r="AO29">
        <f>COUNTIFS('ACTIVATED LEADS '!$H:$H,$B29,'ACTIVATED LEADS '!$D:$D,'PARTNERS SUMMARY'!AO$3)</f>
        <v>0</v>
      </c>
      <c r="AP29">
        <f>COUNTIFS('ACTIVATED LEADS '!$H:$H,$B29,'ACTIVATED LEADS '!$D:$D,'PARTNERS SUMMARY'!AP$3)</f>
        <v>0</v>
      </c>
      <c r="AQ29">
        <f>COUNTIFS('ACTIVATED LEADS '!$H:$H,$B29,'ACTIVATED LEADS '!$D:$D,'PARTNERS SUMMARY'!AQ$3)</f>
        <v>0</v>
      </c>
      <c r="AR29">
        <f>COUNTIFS('ACTIVATED LEADS '!$H:$H,$B29,'ACTIVATED LEADS '!$D:$D,'PARTNERS SUMMARY'!AR$3)</f>
        <v>0</v>
      </c>
      <c r="AS29">
        <f>COUNTIFS('ACTIVATED LEADS '!$H:$H,$B29,'ACTIVATED LEADS '!$D:$D,'PARTNERS SUMMARY'!AS$3)</f>
        <v>0</v>
      </c>
      <c r="AT29">
        <f>COUNTIFS('ACTIVATED LEADS '!$H:$H,$B29,'ACTIVATED LEADS '!$D:$D,'PARTNERS SUMMARY'!AT$3)</f>
        <v>0</v>
      </c>
      <c r="AU29">
        <f>COUNTIFS('ACTIVATED LEADS '!$H:$H,$B29,'ACTIVATED LEADS '!$D:$D,'PARTNERS SUMMARY'!AU$3)</f>
        <v>0</v>
      </c>
      <c r="AV29">
        <f>COUNTIFS('ACTIVATED LEADS '!$H:$H,$B29,'ACTIVATED LEADS '!$D:$D,'PARTNERS SUMMARY'!AV$3)</f>
        <v>0</v>
      </c>
      <c r="AW29">
        <f>COUNTIFS('ACTIVATED LEADS '!$H:$H,$B29,'ACTIVATED LEADS '!$D:$D,'PARTNERS SUMMARY'!AW$3)</f>
        <v>0</v>
      </c>
      <c r="AX29">
        <f>COUNTIFS('ACTIVATED LEADS '!$H:$H,$B29,'ACTIVATED LEADS '!$D:$D,'PARTNERS SUMMARY'!AX$3)</f>
        <v>0</v>
      </c>
      <c r="AY29">
        <f>COUNTIFS('ACTIVATED LEADS '!$H:$H,$B29,'ACTIVATED LEADS '!$D:$D,'PARTNERS SUMMARY'!AY$3)</f>
        <v>0</v>
      </c>
      <c r="AZ29">
        <f>COUNTIFS('ACTIVATED LEADS '!$H:$H,$B29,'ACTIVATED LEADS '!$D:$D,'PARTNERS SUMMARY'!AZ$3)</f>
        <v>0</v>
      </c>
      <c r="BA29">
        <f>COUNTIFS('ACTIVATED LEADS '!$H:$H,$B29,'ACTIVATED LEADS '!$D:$D,'PARTNERS SUMMARY'!BA$3)</f>
        <v>0</v>
      </c>
      <c r="BB29">
        <f>COUNTIFS('ACTIVATED LEADS '!$H:$H,$B29,'ACTIVATED LEADS '!$D:$D,'PARTNERS SUMMARY'!BB$3)</f>
        <v>0</v>
      </c>
      <c r="BC29">
        <f>COUNTIFS('ACTIVATED LEADS '!$H:$H,$B29,'ACTIVATED LEADS '!$D:$D,'PARTNERS SUMMARY'!BC$3)</f>
        <v>0</v>
      </c>
      <c r="BD29">
        <f>COUNTIFS('ACTIVATED LEADS '!$H:$H,$B29,'ACTIVATED LEADS '!$D:$D,'PARTNERS SUMMARY'!BD$3)</f>
        <v>0</v>
      </c>
      <c r="BE29">
        <f>COUNTIFS('ACTIVATED LEADS '!$H:$H,$B29,'ACTIVATED LEADS '!$D:$D,'PARTNERS SUMMARY'!BE$3)</f>
        <v>0</v>
      </c>
      <c r="BF29">
        <f>COUNTIFS('ACTIVATED LEADS '!$H:$H,$B29,'ACTIVATED LEADS '!$D:$D,'PARTNERS SUMMARY'!BF$3)</f>
        <v>0</v>
      </c>
      <c r="BG29">
        <f>COUNTIFS('ACTIVATED LEADS '!$H:$H,$B29,'ACTIVATED LEADS '!$D:$D,'PARTNERS SUMMARY'!BG$3)</f>
        <v>0</v>
      </c>
      <c r="BH29">
        <f>COUNTIFS('ACTIVATED LEADS '!$H:$H,$B29,'ACTIVATED LEADS '!$D:$D,'PARTNERS SUMMARY'!BH$3)</f>
        <v>0</v>
      </c>
      <c r="BI29">
        <f>COUNTIFS('ACTIVATED LEADS '!$H:$H,$B29,'ACTIVATED LEADS '!$D:$D,'PARTNERS SUMMARY'!BI$3)</f>
        <v>0</v>
      </c>
      <c r="BJ29">
        <f>COUNTIFS('ACTIVATED LEADS '!$H:$H,$B29,'ACTIVATED LEADS '!$D:$D,'PARTNERS SUMMARY'!BJ$3)</f>
        <v>0</v>
      </c>
      <c r="BK29">
        <f>COUNTIFS('ACTIVATED LEADS '!$H:$H,$B29,'ACTIVATED LEADS '!$D:$D,'PARTNERS SUMMARY'!BK$3)</f>
        <v>0</v>
      </c>
      <c r="BL29">
        <f>COUNTIFS('ACTIVATED LEADS '!$H:$H,$B29,'ACTIVATED LEADS '!$D:$D,'PARTNERS SUMMARY'!BL$3)</f>
        <v>0</v>
      </c>
      <c r="BM29">
        <f>COUNTIFS('ACTIVATED LEADS '!$H:$H,$B29,'ACTIVATED LEADS '!$D:$D,'PARTNERS SUMMARY'!BM$3)</f>
        <v>0</v>
      </c>
      <c r="BN29">
        <f>COUNTIFS('ACTIVATED LEADS '!$H:$H,$B29,'ACTIVATED LEADS '!$D:$D,'PARTNERS SUMMARY'!BN$3)</f>
        <v>0</v>
      </c>
      <c r="BO29">
        <f>COUNTIFS('ACTIVATED LEADS '!$H:$H,$B29,'ACTIVATED LEADS '!$D:$D,'PARTNERS SUMMARY'!BO$3)</f>
        <v>0</v>
      </c>
      <c r="BP29">
        <f>COUNTIFS('ACTIVATED LEADS '!$H:$H,$B29,'ACTIVATED LEADS '!$D:$D,'PARTNERS SUMMARY'!BP$3)</f>
        <v>0</v>
      </c>
      <c r="BQ29">
        <f>COUNTIFS('ACTIVATED LEADS '!$H:$H,$B29,'ACTIVATED LEADS '!$D:$D,'PARTNERS SUMMARY'!BQ$3)</f>
        <v>0</v>
      </c>
      <c r="BR29">
        <f>COUNTIFS('ACTIVATED LEADS '!$H:$H,$B29,'ACTIVATED LEADS '!$D:$D,'PARTNERS SUMMARY'!BR$3)</f>
        <v>0</v>
      </c>
      <c r="BS29">
        <f>COUNTIFS('ACTIVATED LEADS '!$H:$H,$B29,'ACTIVATED LEADS '!$D:$D,'PARTNERS SUMMARY'!BS$3)</f>
        <v>0</v>
      </c>
      <c r="BT29">
        <f>COUNTIFS('ACTIVATED LEADS '!$H:$H,$B29,'ACTIVATED LEADS '!$D:$D,'PARTNERS SUMMARY'!BT$3)</f>
        <v>0</v>
      </c>
      <c r="BU29">
        <f>COUNTIFS('ACTIVATED LEADS '!$H:$H,$B29,'ACTIVATED LEADS '!$D:$D,'PARTNERS SUMMARY'!BU$3)</f>
        <v>0</v>
      </c>
      <c r="BV29">
        <f>COUNTIFS('ACTIVATED LEADS '!$H:$H,$B29,'ACTIVATED LEADS '!$D:$D,'PARTNERS SUMMARY'!BV$3)</f>
        <v>0</v>
      </c>
      <c r="BW29">
        <f>COUNTIFS('ACTIVATED LEADS '!$H:$H,$B29,'ACTIVATED LEADS '!$D:$D,'PARTNERS SUMMARY'!BW$3)</f>
        <v>0</v>
      </c>
      <c r="BX29">
        <f>COUNTIFS('ACTIVATED LEADS '!$H:$H,$B29,'ACTIVATED LEADS '!$D:$D,'PARTNERS SUMMARY'!BX$3)</f>
        <v>0</v>
      </c>
      <c r="BY29">
        <f>COUNTIFS('ACTIVATED LEADS '!$H:$H,$B29,'ACTIVATED LEADS '!$D:$D,'PARTNERS SUMMARY'!BY$3)</f>
        <v>0</v>
      </c>
      <c r="BZ29">
        <f>COUNTIFS('ACTIVATED LEADS '!$H:$H,$B29,'ACTIVATED LEADS '!$D:$D,'PARTNERS SUMMARY'!BZ$3)</f>
        <v>0</v>
      </c>
      <c r="CA29">
        <f>COUNTIFS('ACTIVATED LEADS '!$H:$H,$B29,'ACTIVATED LEADS '!$D:$D,'PARTNERS SUMMARY'!CA$3)</f>
        <v>0</v>
      </c>
      <c r="CB29">
        <f>COUNTIFS('ACTIVATED LEADS '!$H:$H,$B29,'ACTIVATED LEADS '!$D:$D,'PARTNERS SUMMARY'!CB$3)</f>
        <v>0</v>
      </c>
      <c r="CC29">
        <f>COUNTIFS('ACTIVATED LEADS '!$H:$H,$B29,'ACTIVATED LEADS '!$D:$D,'PARTNERS SUMMARY'!CC$3)</f>
        <v>0</v>
      </c>
      <c r="CD29">
        <f>COUNTIFS('ACTIVATED LEADS '!$H:$H,$B29,'ACTIVATED LEADS '!$D:$D,'PARTNERS SUMMARY'!CD$3)</f>
        <v>0</v>
      </c>
      <c r="CE29">
        <f>COUNTIFS('ACTIVATED LEADS '!$H:$H,$B29,'ACTIVATED LEADS '!$D:$D,'PARTNERS SUMMARY'!CE$3)</f>
        <v>0</v>
      </c>
      <c r="CF29">
        <f>COUNTIFS('ACTIVATED LEADS '!$H:$H,$B29,'ACTIVATED LEADS '!$D:$D,'PARTNERS SUMMARY'!CF$3)</f>
        <v>0</v>
      </c>
      <c r="CG29">
        <f>COUNTIFS('ACTIVATED LEADS '!$H:$H,$B29,'ACTIVATED LEADS '!$D:$D,'PARTNERS SUMMARY'!CG$3)</f>
        <v>0</v>
      </c>
      <c r="CH29">
        <f>COUNTIFS('ACTIVATED LEADS '!$H:$H,$B29,'ACTIVATED LEADS '!$D:$D,'PARTNERS SUMMARY'!CH$3)</f>
        <v>0</v>
      </c>
      <c r="CI29">
        <f>COUNTIFS('ACTIVATED LEADS '!$H:$H,$B29,'ACTIVATED LEADS '!$D:$D,'PARTNERS SUMMARY'!CI$3)</f>
        <v>0</v>
      </c>
      <c r="CJ29">
        <f>COUNTIFS('ACTIVATED LEADS '!$H:$H,$B29,'ACTIVATED LEADS '!$D:$D,'PARTNERS SUMMARY'!CJ$3)</f>
        <v>0</v>
      </c>
      <c r="CK29">
        <f>COUNTIFS('ACTIVATED LEADS '!$H:$H,$B29,'ACTIVATED LEADS '!$D:$D,'PARTNERS SUMMARY'!CK$3)</f>
        <v>0</v>
      </c>
      <c r="CL29">
        <f>COUNTIFS('ACTIVATED LEADS '!$H:$H,$B29,'ACTIVATED LEADS '!$D:$D,'PARTNERS SUMMARY'!CL$3)</f>
        <v>0</v>
      </c>
      <c r="CM29">
        <f>COUNTIFS('ACTIVATED LEADS '!$H:$H,$B29,'ACTIVATED LEADS '!$D:$D,'PARTNERS SUMMARY'!CM$3)</f>
        <v>0</v>
      </c>
      <c r="CN29">
        <f>COUNTIFS('ACTIVATED LEADS '!$H:$H,$B29,'ACTIVATED LEADS '!$D:$D,'PARTNERS SUMMARY'!CN$3)</f>
        <v>0</v>
      </c>
      <c r="CO29">
        <f>COUNTIFS('ACTIVATED LEADS '!$H:$H,$B29,'ACTIVATED LEADS '!$D:$D,'PARTNERS SUMMARY'!CO$3)</f>
        <v>0</v>
      </c>
      <c r="CP29">
        <f>COUNTIFS('ACTIVATED LEADS '!$H:$H,$B29,'ACTIVATED LEADS '!$D:$D,'PARTNERS SUMMARY'!CP$3)</f>
        <v>0</v>
      </c>
      <c r="CQ29">
        <f>COUNTIFS('ACTIVATED LEADS '!$H:$H,$B29,'ACTIVATED LEADS '!$D:$D,'PARTNERS SUMMARY'!CQ$3)</f>
        <v>0</v>
      </c>
      <c r="CR29">
        <f>COUNTIFS('ACTIVATED LEADS '!$H:$H,$B29,'ACTIVATED LEADS '!$D:$D,'PARTNERS SUMMARY'!CR$3)</f>
        <v>0</v>
      </c>
      <c r="CS29">
        <f>COUNTIFS('ACTIVATED LEADS '!$H:$H,$B29,'ACTIVATED LEADS '!$D:$D,'PARTNERS SUMMARY'!CS$3)</f>
        <v>0</v>
      </c>
      <c r="CT29">
        <f>COUNTIFS('ACTIVATED LEADS '!$H:$H,$B29,'ACTIVATED LEADS '!$D:$D,'PARTNERS SUMMARY'!CT$3)</f>
        <v>0</v>
      </c>
      <c r="CU29">
        <f>COUNTIFS('ACTIVATED LEADS '!$H:$H,$B29,'ACTIVATED LEADS '!$D:$D,'PARTNERS SUMMARY'!CU$3)</f>
        <v>0</v>
      </c>
      <c r="CV29">
        <f>COUNTIFS('ACTIVATED LEADS '!$H:$H,$B29,'ACTIVATED LEADS '!$D:$D,'PARTNERS SUMMARY'!CV$3)</f>
        <v>0</v>
      </c>
      <c r="CW29">
        <f>COUNTIFS('ACTIVATED LEADS '!$H:$H,$B29,'ACTIVATED LEADS '!$D:$D,'PARTNERS SUMMARY'!CW$3)</f>
        <v>0</v>
      </c>
      <c r="CX29">
        <f>COUNTIFS('ACTIVATED LEADS '!$H:$H,$B29,'ACTIVATED LEADS '!$D:$D,'PARTNERS SUMMARY'!CX$3)</f>
        <v>0</v>
      </c>
      <c r="CY29">
        <f>COUNTIFS('ACTIVATED LEADS '!$H:$H,$B29,'ACTIVATED LEADS '!$D:$D,'PARTNERS SUMMARY'!CY$3)</f>
        <v>0</v>
      </c>
      <c r="CZ29">
        <f>COUNTIFS('ACTIVATED LEADS '!$H:$H,$B29,'ACTIVATED LEADS '!$D:$D,'PARTNERS SUMMARY'!CZ$3)</f>
        <v>0</v>
      </c>
      <c r="DA29">
        <f>COUNTIFS('ACTIVATED LEADS '!$H:$H,$B29,'ACTIVATED LEADS '!$D:$D,'PARTNERS SUMMARY'!DA$3)</f>
        <v>0</v>
      </c>
      <c r="DB29">
        <f>COUNTIFS('ACTIVATED LEADS '!$H:$H,$B29,'ACTIVATED LEADS '!$D:$D,'PARTNERS SUMMARY'!DB$3)</f>
        <v>0</v>
      </c>
      <c r="DC29">
        <f>COUNTIFS('ACTIVATED LEADS '!$H:$H,$B29,'ACTIVATED LEADS '!$D:$D,'PARTNERS SUMMARY'!DC$3)</f>
        <v>0</v>
      </c>
      <c r="DD29">
        <f>COUNTIFS('ACTIVATED LEADS '!$H:$H,$B29,'ACTIVATED LEADS '!$D:$D,'PARTNERS SUMMARY'!DD$3)</f>
        <v>0</v>
      </c>
      <c r="DE29">
        <f>COUNTIFS('ACTIVATED LEADS '!$H:$H,$B29,'ACTIVATED LEADS '!$D:$D,'PARTNERS SUMMARY'!DE$3)</f>
        <v>0</v>
      </c>
      <c r="DF29">
        <f>COUNTIFS('ACTIVATED LEADS '!$H:$H,$B29,'ACTIVATED LEADS '!$D:$D,'PARTNERS SUMMARY'!DF$3)</f>
        <v>0</v>
      </c>
      <c r="DG29">
        <f>COUNTIFS('ACTIVATED LEADS '!$H:$H,$B29,'ACTIVATED LEADS '!$D:$D,'PARTNERS SUMMARY'!DG$3)</f>
        <v>0</v>
      </c>
      <c r="DH29">
        <f>COUNTIFS('ACTIVATED LEADS '!$H:$H,$B29,'ACTIVATED LEADS '!$D:$D,'PARTNERS SUMMARY'!DH$3)</f>
        <v>0</v>
      </c>
      <c r="DI29">
        <f>COUNTIFS('ACTIVATED LEADS '!$H:$H,$B29,'ACTIVATED LEADS '!$D:$D,'PARTNERS SUMMARY'!DI$3)</f>
        <v>0</v>
      </c>
      <c r="DJ29">
        <f>COUNTIFS('ACTIVATED LEADS '!$H:$H,$B29,'ACTIVATED LEADS '!$D:$D,'PARTNERS SUMMARY'!DJ$3)</f>
        <v>0</v>
      </c>
      <c r="DK29">
        <f>COUNTIFS('ACTIVATED LEADS '!$H:$H,$B29,'ACTIVATED LEADS '!$D:$D,'PARTNERS SUMMARY'!DK$3)</f>
        <v>0</v>
      </c>
      <c r="DL29">
        <f>COUNTIFS('ACTIVATED LEADS '!$H:$H,$B29,'ACTIVATED LEADS '!$D:$D,'PARTNERS SUMMARY'!DL$3)</f>
        <v>0</v>
      </c>
      <c r="DM29">
        <f>COUNTIFS('ACTIVATED LEADS '!$H:$H,$B29,'ACTIVATED LEADS '!$D:$D,'PARTNERS SUMMARY'!DM$3)</f>
        <v>0</v>
      </c>
      <c r="DN29">
        <f>COUNTIFS('ACTIVATED LEADS '!$H:$H,$B29,'ACTIVATED LEADS '!$D:$D,'PARTNERS SUMMARY'!DN$3)</f>
        <v>0</v>
      </c>
      <c r="DO29">
        <f>COUNTIFS('ACTIVATED LEADS '!$H:$H,$B29,'ACTIVATED LEADS '!$D:$D,'PARTNERS SUMMARY'!DO$3)</f>
        <v>0</v>
      </c>
    </row>
    <row r="30" spans="1:119">
      <c r="A30" t="s">
        <v>1072</v>
      </c>
      <c r="B30" s="59" t="s">
        <v>1287</v>
      </c>
      <c r="C30" s="29"/>
      <c r="D30" s="29"/>
      <c r="E30" s="29" t="s">
        <v>1220</v>
      </c>
      <c r="F30" s="29" t="s">
        <v>37</v>
      </c>
      <c r="G30" s="17">
        <f>COUNTIF('SEPT DUMP '!$C:$C,'PARTNERS SUMMARY'!$B30)</f>
        <v>0</v>
      </c>
      <c r="H30" s="17">
        <f>COUNTIFS('SEPT DUMP '!$C:$C,'PARTNERS SUMMARY'!$B30,'SEPT DUMP '!$O:$O,"Confirmed")</f>
        <v>0</v>
      </c>
      <c r="I30" s="17">
        <f>COUNTIFS('SEPT DUMP '!$C:$C,'PARTNERS SUMMARY'!$B30,'SEPT DUMP '!$O:$O,"Rejected")</f>
        <v>0</v>
      </c>
      <c r="J30" s="17">
        <f>COUNTIFS('SEPT DUMP '!$C:$C,'PARTNERS SUMMARY'!$B30,'SEPT DUMP '!$O:$O,"Unreachable")</f>
        <v>0</v>
      </c>
      <c r="K30" s="17">
        <f>COUNTIFS('SEPT DUMP '!$C:$C,'PARTNERS SUMMARY'!$B30,'SEPT DUMP '!$O:$O,"Postponed(Update Y)")</f>
        <v>0</v>
      </c>
      <c r="L30" s="101">
        <f t="shared" si="6"/>
        <v>0</v>
      </c>
      <c r="M30" s="46">
        <f t="shared" si="7"/>
        <v>0</v>
      </c>
      <c r="N30" s="50"/>
      <c r="O30" s="47">
        <f>COUNTIF('OCT DUMP'!$D:$D,'PARTNERS SUMMARY'!$B30)</f>
        <v>0</v>
      </c>
      <c r="P30" s="17">
        <f>COUNTIFS('OCT DUMP'!$D:$D,'PARTNERS SUMMARY'!$B30,'OCT DUMP'!Q:Q,"Prospect")</f>
        <v>0</v>
      </c>
      <c r="Q30" s="17">
        <f>COUNTIFS('OCT DUMP'!$D:$D,'PARTNERS SUMMARY'!$B30,'OCT DUMP'!$Q:$Q,"Confirmed")</f>
        <v>0</v>
      </c>
      <c r="R30" s="17">
        <f>COUNTIFS('OCT DUMP'!$D:$D,'PARTNERS SUMMARY'!$B30,'OCT DUMP'!$Q:$Q,"Rejected")</f>
        <v>0</v>
      </c>
      <c r="S30" s="17">
        <f>COUNTIFS('OCT DUMP'!$D:$D,'PARTNERS SUMMARY'!$B30,'OCT DUMP'!$Q:$Q,"Unreachable")</f>
        <v>0</v>
      </c>
      <c r="T30" s="17">
        <f>COUNTIFS('OCT DUMP'!$D:$D,'PARTNERS SUMMARY'!$B30,'OCT DUMP'!$Q:$Q,"Postponed(Update Y)")</f>
        <v>0</v>
      </c>
      <c r="U30" s="17">
        <f t="shared" si="8"/>
        <v>0</v>
      </c>
      <c r="V30" s="18">
        <f t="shared" si="9"/>
        <v>0</v>
      </c>
      <c r="W30" s="52"/>
      <c r="X30" s="47">
        <f>COUNTIF('NOV DUMP'!C:C,'PARTNERS SUMMARY'!$B30)</f>
        <v>0</v>
      </c>
      <c r="Y30" s="17">
        <f>COUNTIFS('NOV DUMP'!$C:$C,'PARTNERS SUMMARY'!$B30,'NOV DUMP'!$S:$S,"Prospect")</f>
        <v>0</v>
      </c>
      <c r="Z30" s="17">
        <f>COUNTIFS('NOV DUMP'!$C:$C,'PARTNERS SUMMARY'!$B30,'NOV DUMP'!$S:$S,"Confirmed")</f>
        <v>0</v>
      </c>
      <c r="AA30" s="17">
        <f>COUNTIFS('NOV DUMP'!$C:$C,'PARTNERS SUMMARY'!$B30,'NOV DUMP'!$S:$S,"Rejected")</f>
        <v>0</v>
      </c>
      <c r="AB30" s="17">
        <f>COUNTIFS('NOV DUMP'!$C:$C,'PARTNERS SUMMARY'!$B30,'NOV DUMP'!$S:$S,"Unreachable")</f>
        <v>0</v>
      </c>
      <c r="AC30" s="17">
        <f>COUNTIFS('NOV DUMP'!$C:$C,'PARTNERS SUMMARY'!$B30,'NOV DUMP'!$S:$S,"Postponed(Update Y)")</f>
        <v>0</v>
      </c>
      <c r="AD30" s="17">
        <f t="shared" si="10"/>
        <v>0</v>
      </c>
      <c r="AE30" s="100">
        <f>COUNTIFS('ACTIVATED LEADS '!$H:$H,'PARTNERS SUMMARY'!$B30,'ACTIVATED LEADS '!$K:$K,'PARTNERS SUMMARY'!$AE$2,'ACTIVATED LEADS '!$C:$C,"16")</f>
        <v>0</v>
      </c>
      <c r="AF30" s="18">
        <f t="shared" si="11"/>
        <v>0</v>
      </c>
      <c r="AH30">
        <f>COUNTIFS('ACTIVATED LEADS '!$H:$H,$B30,'ACTIVATED LEADS '!$D:$D,'PARTNERS SUMMARY'!AH$3)</f>
        <v>0</v>
      </c>
      <c r="AI30">
        <f>COUNTIFS('ACTIVATED LEADS '!$H:$H,$B30,'ACTIVATED LEADS '!$D:$D,'PARTNERS SUMMARY'!AI$3)</f>
        <v>0</v>
      </c>
      <c r="AJ30">
        <f>COUNTIFS('ACTIVATED LEADS '!$H:$H,$B30,'ACTIVATED LEADS '!$D:$D,'PARTNERS SUMMARY'!AJ$3)</f>
        <v>0</v>
      </c>
      <c r="AK30">
        <f>COUNTIFS('ACTIVATED LEADS '!$H:$H,$B30,'ACTIVATED LEADS '!$D:$D,'PARTNERS SUMMARY'!AK$3)</f>
        <v>0</v>
      </c>
      <c r="AL30">
        <f>COUNTIFS('ACTIVATED LEADS '!$H:$H,$B30,'ACTIVATED LEADS '!$D:$D,'PARTNERS SUMMARY'!AL$3)</f>
        <v>0</v>
      </c>
      <c r="AM30">
        <f>COUNTIFS('ACTIVATED LEADS '!$H:$H,$B30,'ACTIVATED LEADS '!$D:$D,'PARTNERS SUMMARY'!AM$3)</f>
        <v>0</v>
      </c>
      <c r="AN30">
        <f>COUNTIFS('ACTIVATED LEADS '!$H:$H,$B30,'ACTIVATED LEADS '!$D:$D,'PARTNERS SUMMARY'!AN$3)</f>
        <v>0</v>
      </c>
      <c r="AO30">
        <f>COUNTIFS('ACTIVATED LEADS '!$H:$H,$B30,'ACTIVATED LEADS '!$D:$D,'PARTNERS SUMMARY'!AO$3)</f>
        <v>0</v>
      </c>
      <c r="AP30">
        <f>COUNTIFS('ACTIVATED LEADS '!$H:$H,$B30,'ACTIVATED LEADS '!$D:$D,'PARTNERS SUMMARY'!AP$3)</f>
        <v>0</v>
      </c>
      <c r="AQ30">
        <f>COUNTIFS('ACTIVATED LEADS '!$H:$H,$B30,'ACTIVATED LEADS '!$D:$D,'PARTNERS SUMMARY'!AQ$3)</f>
        <v>0</v>
      </c>
      <c r="AR30">
        <f>COUNTIFS('ACTIVATED LEADS '!$H:$H,$B30,'ACTIVATED LEADS '!$D:$D,'PARTNERS SUMMARY'!AR$3)</f>
        <v>0</v>
      </c>
      <c r="AS30">
        <f>COUNTIFS('ACTIVATED LEADS '!$H:$H,$B30,'ACTIVATED LEADS '!$D:$D,'PARTNERS SUMMARY'!AS$3)</f>
        <v>0</v>
      </c>
      <c r="AT30">
        <f>COUNTIFS('ACTIVATED LEADS '!$H:$H,$B30,'ACTIVATED LEADS '!$D:$D,'PARTNERS SUMMARY'!AT$3)</f>
        <v>0</v>
      </c>
      <c r="AU30">
        <f>COUNTIFS('ACTIVATED LEADS '!$H:$H,$B30,'ACTIVATED LEADS '!$D:$D,'PARTNERS SUMMARY'!AU$3)</f>
        <v>0</v>
      </c>
      <c r="AV30">
        <f>COUNTIFS('ACTIVATED LEADS '!$H:$H,$B30,'ACTIVATED LEADS '!$D:$D,'PARTNERS SUMMARY'!AV$3)</f>
        <v>0</v>
      </c>
      <c r="AW30">
        <f>COUNTIFS('ACTIVATED LEADS '!$H:$H,$B30,'ACTIVATED LEADS '!$D:$D,'PARTNERS SUMMARY'!AW$3)</f>
        <v>0</v>
      </c>
      <c r="AX30">
        <f>COUNTIFS('ACTIVATED LEADS '!$H:$H,$B30,'ACTIVATED LEADS '!$D:$D,'PARTNERS SUMMARY'!AX$3)</f>
        <v>0</v>
      </c>
      <c r="AY30">
        <f>COUNTIFS('ACTIVATED LEADS '!$H:$H,$B30,'ACTIVATED LEADS '!$D:$D,'PARTNERS SUMMARY'!AY$3)</f>
        <v>0</v>
      </c>
      <c r="AZ30">
        <f>COUNTIFS('ACTIVATED LEADS '!$H:$H,$B30,'ACTIVATED LEADS '!$D:$D,'PARTNERS SUMMARY'!AZ$3)</f>
        <v>0</v>
      </c>
      <c r="BA30">
        <f>COUNTIFS('ACTIVATED LEADS '!$H:$H,$B30,'ACTIVATED LEADS '!$D:$D,'PARTNERS SUMMARY'!BA$3)</f>
        <v>0</v>
      </c>
      <c r="BB30">
        <f>COUNTIFS('ACTIVATED LEADS '!$H:$H,$B30,'ACTIVATED LEADS '!$D:$D,'PARTNERS SUMMARY'!BB$3)</f>
        <v>0</v>
      </c>
      <c r="BC30">
        <f>COUNTIFS('ACTIVATED LEADS '!$H:$H,$B30,'ACTIVATED LEADS '!$D:$D,'PARTNERS SUMMARY'!BC$3)</f>
        <v>0</v>
      </c>
      <c r="BD30">
        <f>COUNTIFS('ACTIVATED LEADS '!$H:$H,$B30,'ACTIVATED LEADS '!$D:$D,'PARTNERS SUMMARY'!BD$3)</f>
        <v>0</v>
      </c>
      <c r="BE30">
        <f>COUNTIFS('ACTIVATED LEADS '!$H:$H,$B30,'ACTIVATED LEADS '!$D:$D,'PARTNERS SUMMARY'!BE$3)</f>
        <v>0</v>
      </c>
      <c r="BF30">
        <f>COUNTIFS('ACTIVATED LEADS '!$H:$H,$B30,'ACTIVATED LEADS '!$D:$D,'PARTNERS SUMMARY'!BF$3)</f>
        <v>0</v>
      </c>
      <c r="BG30">
        <f>COUNTIFS('ACTIVATED LEADS '!$H:$H,$B30,'ACTIVATED LEADS '!$D:$D,'PARTNERS SUMMARY'!BG$3)</f>
        <v>0</v>
      </c>
      <c r="BH30">
        <f>COUNTIFS('ACTIVATED LEADS '!$H:$H,$B30,'ACTIVATED LEADS '!$D:$D,'PARTNERS SUMMARY'!BH$3)</f>
        <v>0</v>
      </c>
      <c r="BI30">
        <f>COUNTIFS('ACTIVATED LEADS '!$H:$H,$B30,'ACTIVATED LEADS '!$D:$D,'PARTNERS SUMMARY'!BI$3)</f>
        <v>0</v>
      </c>
      <c r="BJ30">
        <f>COUNTIFS('ACTIVATED LEADS '!$H:$H,$B30,'ACTIVATED LEADS '!$D:$D,'PARTNERS SUMMARY'!BJ$3)</f>
        <v>0</v>
      </c>
      <c r="BK30">
        <f>COUNTIFS('ACTIVATED LEADS '!$H:$H,$B30,'ACTIVATED LEADS '!$D:$D,'PARTNERS SUMMARY'!BK$3)</f>
        <v>0</v>
      </c>
      <c r="BL30">
        <f>COUNTIFS('ACTIVATED LEADS '!$H:$H,$B30,'ACTIVATED LEADS '!$D:$D,'PARTNERS SUMMARY'!BL$3)</f>
        <v>0</v>
      </c>
      <c r="BM30">
        <f>COUNTIFS('ACTIVATED LEADS '!$H:$H,$B30,'ACTIVATED LEADS '!$D:$D,'PARTNERS SUMMARY'!BM$3)</f>
        <v>0</v>
      </c>
      <c r="BN30">
        <f>COUNTIFS('ACTIVATED LEADS '!$H:$H,$B30,'ACTIVATED LEADS '!$D:$D,'PARTNERS SUMMARY'!BN$3)</f>
        <v>0</v>
      </c>
      <c r="BO30">
        <f>COUNTIFS('ACTIVATED LEADS '!$H:$H,$B30,'ACTIVATED LEADS '!$D:$D,'PARTNERS SUMMARY'!BO$3)</f>
        <v>0</v>
      </c>
      <c r="BP30">
        <f>COUNTIFS('ACTIVATED LEADS '!$H:$H,$B30,'ACTIVATED LEADS '!$D:$D,'PARTNERS SUMMARY'!BP$3)</f>
        <v>0</v>
      </c>
      <c r="BQ30">
        <f>COUNTIFS('ACTIVATED LEADS '!$H:$H,$B30,'ACTIVATED LEADS '!$D:$D,'PARTNERS SUMMARY'!BQ$3)</f>
        <v>0</v>
      </c>
      <c r="BR30">
        <f>COUNTIFS('ACTIVATED LEADS '!$H:$H,$B30,'ACTIVATED LEADS '!$D:$D,'PARTNERS SUMMARY'!BR$3)</f>
        <v>0</v>
      </c>
      <c r="BS30">
        <f>COUNTIFS('ACTIVATED LEADS '!$H:$H,$B30,'ACTIVATED LEADS '!$D:$D,'PARTNERS SUMMARY'!BS$3)</f>
        <v>0</v>
      </c>
      <c r="BT30">
        <f>COUNTIFS('ACTIVATED LEADS '!$H:$H,$B30,'ACTIVATED LEADS '!$D:$D,'PARTNERS SUMMARY'!BT$3)</f>
        <v>0</v>
      </c>
      <c r="BU30">
        <f>COUNTIFS('ACTIVATED LEADS '!$H:$H,$B30,'ACTIVATED LEADS '!$D:$D,'PARTNERS SUMMARY'!BU$3)</f>
        <v>0</v>
      </c>
      <c r="BV30">
        <f>COUNTIFS('ACTIVATED LEADS '!$H:$H,$B30,'ACTIVATED LEADS '!$D:$D,'PARTNERS SUMMARY'!BV$3)</f>
        <v>0</v>
      </c>
      <c r="BW30">
        <f>COUNTIFS('ACTIVATED LEADS '!$H:$H,$B30,'ACTIVATED LEADS '!$D:$D,'PARTNERS SUMMARY'!BW$3)</f>
        <v>0</v>
      </c>
      <c r="BX30">
        <f>COUNTIFS('ACTIVATED LEADS '!$H:$H,$B30,'ACTIVATED LEADS '!$D:$D,'PARTNERS SUMMARY'!BX$3)</f>
        <v>0</v>
      </c>
      <c r="BY30">
        <f>COUNTIFS('ACTIVATED LEADS '!$H:$H,$B30,'ACTIVATED LEADS '!$D:$D,'PARTNERS SUMMARY'!BY$3)</f>
        <v>0</v>
      </c>
      <c r="BZ30">
        <f>COUNTIFS('ACTIVATED LEADS '!$H:$H,$B30,'ACTIVATED LEADS '!$D:$D,'PARTNERS SUMMARY'!BZ$3)</f>
        <v>0</v>
      </c>
      <c r="CA30">
        <f>COUNTIFS('ACTIVATED LEADS '!$H:$H,$B30,'ACTIVATED LEADS '!$D:$D,'PARTNERS SUMMARY'!CA$3)</f>
        <v>0</v>
      </c>
      <c r="CB30">
        <f>COUNTIFS('ACTIVATED LEADS '!$H:$H,$B30,'ACTIVATED LEADS '!$D:$D,'PARTNERS SUMMARY'!CB$3)</f>
        <v>0</v>
      </c>
      <c r="CC30">
        <f>COUNTIFS('ACTIVATED LEADS '!$H:$H,$B30,'ACTIVATED LEADS '!$D:$D,'PARTNERS SUMMARY'!CC$3)</f>
        <v>0</v>
      </c>
      <c r="CD30">
        <f>COUNTIFS('ACTIVATED LEADS '!$H:$H,$B30,'ACTIVATED LEADS '!$D:$D,'PARTNERS SUMMARY'!CD$3)</f>
        <v>0</v>
      </c>
      <c r="CE30">
        <f>COUNTIFS('ACTIVATED LEADS '!$H:$H,$B30,'ACTIVATED LEADS '!$D:$D,'PARTNERS SUMMARY'!CE$3)</f>
        <v>0</v>
      </c>
      <c r="CF30">
        <f>COUNTIFS('ACTIVATED LEADS '!$H:$H,$B30,'ACTIVATED LEADS '!$D:$D,'PARTNERS SUMMARY'!CF$3)</f>
        <v>0</v>
      </c>
      <c r="CG30">
        <f>COUNTIFS('ACTIVATED LEADS '!$H:$H,$B30,'ACTIVATED LEADS '!$D:$D,'PARTNERS SUMMARY'!CG$3)</f>
        <v>0</v>
      </c>
      <c r="CH30">
        <f>COUNTIFS('ACTIVATED LEADS '!$H:$H,$B30,'ACTIVATED LEADS '!$D:$D,'PARTNERS SUMMARY'!CH$3)</f>
        <v>0</v>
      </c>
      <c r="CI30">
        <f>COUNTIFS('ACTIVATED LEADS '!$H:$H,$B30,'ACTIVATED LEADS '!$D:$D,'PARTNERS SUMMARY'!CI$3)</f>
        <v>0</v>
      </c>
      <c r="CJ30">
        <f>COUNTIFS('ACTIVATED LEADS '!$H:$H,$B30,'ACTIVATED LEADS '!$D:$D,'PARTNERS SUMMARY'!CJ$3)</f>
        <v>0</v>
      </c>
      <c r="CK30">
        <f>COUNTIFS('ACTIVATED LEADS '!$H:$H,$B30,'ACTIVATED LEADS '!$D:$D,'PARTNERS SUMMARY'!CK$3)</f>
        <v>0</v>
      </c>
      <c r="CL30">
        <f>COUNTIFS('ACTIVATED LEADS '!$H:$H,$B30,'ACTIVATED LEADS '!$D:$D,'PARTNERS SUMMARY'!CL$3)</f>
        <v>0</v>
      </c>
      <c r="CM30">
        <f>COUNTIFS('ACTIVATED LEADS '!$H:$H,$B30,'ACTIVATED LEADS '!$D:$D,'PARTNERS SUMMARY'!CM$3)</f>
        <v>0</v>
      </c>
      <c r="CN30">
        <f>COUNTIFS('ACTIVATED LEADS '!$H:$H,$B30,'ACTIVATED LEADS '!$D:$D,'PARTNERS SUMMARY'!CN$3)</f>
        <v>0</v>
      </c>
      <c r="CO30">
        <f>COUNTIFS('ACTIVATED LEADS '!$H:$H,$B30,'ACTIVATED LEADS '!$D:$D,'PARTNERS SUMMARY'!CO$3)</f>
        <v>0</v>
      </c>
      <c r="CP30">
        <f>COUNTIFS('ACTIVATED LEADS '!$H:$H,$B30,'ACTIVATED LEADS '!$D:$D,'PARTNERS SUMMARY'!CP$3)</f>
        <v>0</v>
      </c>
      <c r="CQ30">
        <f>COUNTIFS('ACTIVATED LEADS '!$H:$H,$B30,'ACTIVATED LEADS '!$D:$D,'PARTNERS SUMMARY'!CQ$3)</f>
        <v>0</v>
      </c>
      <c r="CR30">
        <f>COUNTIFS('ACTIVATED LEADS '!$H:$H,$B30,'ACTIVATED LEADS '!$D:$D,'PARTNERS SUMMARY'!CR$3)</f>
        <v>0</v>
      </c>
      <c r="CS30">
        <f>COUNTIFS('ACTIVATED LEADS '!$H:$H,$B30,'ACTIVATED LEADS '!$D:$D,'PARTNERS SUMMARY'!CS$3)</f>
        <v>0</v>
      </c>
      <c r="CT30">
        <f>COUNTIFS('ACTIVATED LEADS '!$H:$H,$B30,'ACTIVATED LEADS '!$D:$D,'PARTNERS SUMMARY'!CT$3)</f>
        <v>0</v>
      </c>
      <c r="CU30">
        <f>COUNTIFS('ACTIVATED LEADS '!$H:$H,$B30,'ACTIVATED LEADS '!$D:$D,'PARTNERS SUMMARY'!CU$3)</f>
        <v>0</v>
      </c>
      <c r="CV30">
        <f>COUNTIFS('ACTIVATED LEADS '!$H:$H,$B30,'ACTIVATED LEADS '!$D:$D,'PARTNERS SUMMARY'!CV$3)</f>
        <v>0</v>
      </c>
      <c r="CW30">
        <f>COUNTIFS('ACTIVATED LEADS '!$H:$H,$B30,'ACTIVATED LEADS '!$D:$D,'PARTNERS SUMMARY'!CW$3)</f>
        <v>0</v>
      </c>
      <c r="CX30">
        <f>COUNTIFS('ACTIVATED LEADS '!$H:$H,$B30,'ACTIVATED LEADS '!$D:$D,'PARTNERS SUMMARY'!CX$3)</f>
        <v>0</v>
      </c>
      <c r="CY30">
        <f>COUNTIFS('ACTIVATED LEADS '!$H:$H,$B30,'ACTIVATED LEADS '!$D:$D,'PARTNERS SUMMARY'!CY$3)</f>
        <v>0</v>
      </c>
      <c r="CZ30">
        <f>COUNTIFS('ACTIVATED LEADS '!$H:$H,$B30,'ACTIVATED LEADS '!$D:$D,'PARTNERS SUMMARY'!CZ$3)</f>
        <v>0</v>
      </c>
      <c r="DA30">
        <f>COUNTIFS('ACTIVATED LEADS '!$H:$H,$B30,'ACTIVATED LEADS '!$D:$D,'PARTNERS SUMMARY'!DA$3)</f>
        <v>0</v>
      </c>
      <c r="DB30">
        <f>COUNTIFS('ACTIVATED LEADS '!$H:$H,$B30,'ACTIVATED LEADS '!$D:$D,'PARTNERS SUMMARY'!DB$3)</f>
        <v>0</v>
      </c>
      <c r="DC30">
        <f>COUNTIFS('ACTIVATED LEADS '!$H:$H,$B30,'ACTIVATED LEADS '!$D:$D,'PARTNERS SUMMARY'!DC$3)</f>
        <v>0</v>
      </c>
      <c r="DD30">
        <f>COUNTIFS('ACTIVATED LEADS '!$H:$H,$B30,'ACTIVATED LEADS '!$D:$D,'PARTNERS SUMMARY'!DD$3)</f>
        <v>0</v>
      </c>
      <c r="DE30">
        <f>COUNTIFS('ACTIVATED LEADS '!$H:$H,$B30,'ACTIVATED LEADS '!$D:$D,'PARTNERS SUMMARY'!DE$3)</f>
        <v>0</v>
      </c>
      <c r="DF30">
        <f>COUNTIFS('ACTIVATED LEADS '!$H:$H,$B30,'ACTIVATED LEADS '!$D:$D,'PARTNERS SUMMARY'!DF$3)</f>
        <v>0</v>
      </c>
      <c r="DG30">
        <f>COUNTIFS('ACTIVATED LEADS '!$H:$H,$B30,'ACTIVATED LEADS '!$D:$D,'PARTNERS SUMMARY'!DG$3)</f>
        <v>0</v>
      </c>
      <c r="DH30">
        <f>COUNTIFS('ACTIVATED LEADS '!$H:$H,$B30,'ACTIVATED LEADS '!$D:$D,'PARTNERS SUMMARY'!DH$3)</f>
        <v>0</v>
      </c>
      <c r="DI30">
        <f>COUNTIFS('ACTIVATED LEADS '!$H:$H,$B30,'ACTIVATED LEADS '!$D:$D,'PARTNERS SUMMARY'!DI$3)</f>
        <v>0</v>
      </c>
      <c r="DJ30">
        <f>COUNTIFS('ACTIVATED LEADS '!$H:$H,$B30,'ACTIVATED LEADS '!$D:$D,'PARTNERS SUMMARY'!DJ$3)</f>
        <v>0</v>
      </c>
      <c r="DK30">
        <f>COUNTIFS('ACTIVATED LEADS '!$H:$H,$B30,'ACTIVATED LEADS '!$D:$D,'PARTNERS SUMMARY'!DK$3)</f>
        <v>0</v>
      </c>
      <c r="DL30">
        <f>COUNTIFS('ACTIVATED LEADS '!$H:$H,$B30,'ACTIVATED LEADS '!$D:$D,'PARTNERS SUMMARY'!DL$3)</f>
        <v>0</v>
      </c>
      <c r="DM30">
        <f>COUNTIFS('ACTIVATED LEADS '!$H:$H,$B30,'ACTIVATED LEADS '!$D:$D,'PARTNERS SUMMARY'!DM$3)</f>
        <v>0</v>
      </c>
      <c r="DN30">
        <f>COUNTIFS('ACTIVATED LEADS '!$H:$H,$B30,'ACTIVATED LEADS '!$D:$D,'PARTNERS SUMMARY'!DN$3)</f>
        <v>0</v>
      </c>
      <c r="DO30">
        <f>COUNTIFS('ACTIVATED LEADS '!$H:$H,$B30,'ACTIVATED LEADS '!$D:$D,'PARTNERS SUMMARY'!DO$3)</f>
        <v>0</v>
      </c>
    </row>
    <row r="31" spans="1:119">
      <c r="A31" s="29" t="s">
        <v>1074</v>
      </c>
      <c r="B31" s="59" t="s">
        <v>1288</v>
      </c>
      <c r="C31" s="29">
        <v>105148076</v>
      </c>
      <c r="D31" s="29"/>
      <c r="E31" s="29" t="s">
        <v>37</v>
      </c>
      <c r="F31" s="29" t="s">
        <v>37</v>
      </c>
      <c r="G31" s="17">
        <f>COUNTIF('SEPT DUMP '!$C:$C,'PARTNERS SUMMARY'!$B31)</f>
        <v>0</v>
      </c>
      <c r="H31" s="17">
        <f>COUNTIFS('SEPT DUMP '!$C:$C,'PARTNERS SUMMARY'!$B31,'SEPT DUMP '!$O:$O,"Confirmed")</f>
        <v>0</v>
      </c>
      <c r="I31" s="17">
        <f>COUNTIFS('SEPT DUMP '!$C:$C,'PARTNERS SUMMARY'!$B31,'SEPT DUMP '!$O:$O,"Rejected")</f>
        <v>0</v>
      </c>
      <c r="J31" s="17">
        <f>COUNTIFS('SEPT DUMP '!$C:$C,'PARTNERS SUMMARY'!$B31,'SEPT DUMP '!$O:$O,"Unreachable")</f>
        <v>0</v>
      </c>
      <c r="K31" s="17">
        <f>COUNTIFS('SEPT DUMP '!$C:$C,'PARTNERS SUMMARY'!$B31,'SEPT DUMP '!$O:$O,"Postponed(Update Y)")</f>
        <v>0</v>
      </c>
      <c r="L31" s="101">
        <f t="shared" si="6"/>
        <v>0</v>
      </c>
      <c r="M31" s="46">
        <f t="shared" si="7"/>
        <v>0</v>
      </c>
      <c r="N31" s="50"/>
      <c r="O31" s="47">
        <f>COUNTIF('OCT DUMP'!$D:$D,'PARTNERS SUMMARY'!$B31)</f>
        <v>0</v>
      </c>
      <c r="P31" s="17">
        <f>COUNTIFS('OCT DUMP'!$D:$D,'PARTNERS SUMMARY'!$B31,'OCT DUMP'!Q:Q,"Prospect")</f>
        <v>0</v>
      </c>
      <c r="Q31" s="17">
        <f>COUNTIFS('OCT DUMP'!$D:$D,'PARTNERS SUMMARY'!$B31,'OCT DUMP'!$Q:$Q,"Confirmed")</f>
        <v>0</v>
      </c>
      <c r="R31" s="17">
        <f>COUNTIFS('OCT DUMP'!$D:$D,'PARTNERS SUMMARY'!$B31,'OCT DUMP'!$Q:$Q,"Rejected")</f>
        <v>0</v>
      </c>
      <c r="S31" s="17">
        <f>COUNTIFS('OCT DUMP'!$D:$D,'PARTNERS SUMMARY'!$B31,'OCT DUMP'!$Q:$Q,"Unreachable")</f>
        <v>0</v>
      </c>
      <c r="T31" s="17">
        <f>COUNTIFS('OCT DUMP'!$D:$D,'PARTNERS SUMMARY'!$B31,'OCT DUMP'!$Q:$Q,"Postponed(Update Y)")</f>
        <v>0</v>
      </c>
      <c r="U31" s="17">
        <f t="shared" si="8"/>
        <v>0</v>
      </c>
      <c r="V31" s="18">
        <f t="shared" si="9"/>
        <v>0</v>
      </c>
      <c r="W31" s="52"/>
      <c r="X31" s="47">
        <f>COUNTIF('NOV DUMP'!C:C,'PARTNERS SUMMARY'!$B31)</f>
        <v>0</v>
      </c>
      <c r="Y31" s="17">
        <f>COUNTIFS('NOV DUMP'!$C:$C,'PARTNERS SUMMARY'!$B31,'NOV DUMP'!$S:$S,"Prospect")</f>
        <v>0</v>
      </c>
      <c r="Z31" s="17">
        <f>COUNTIFS('NOV DUMP'!$C:$C,'PARTNERS SUMMARY'!$B31,'NOV DUMP'!$S:$S,"Confirmed")</f>
        <v>0</v>
      </c>
      <c r="AA31" s="17">
        <f>COUNTIFS('NOV DUMP'!$C:$C,'PARTNERS SUMMARY'!$B31,'NOV DUMP'!$S:$S,"Rejected")</f>
        <v>0</v>
      </c>
      <c r="AB31" s="17">
        <f>COUNTIFS('NOV DUMP'!$C:$C,'PARTNERS SUMMARY'!$B31,'NOV DUMP'!$S:$S,"Unreachable")</f>
        <v>0</v>
      </c>
      <c r="AC31" s="17">
        <f>COUNTIFS('NOV DUMP'!$C:$C,'PARTNERS SUMMARY'!$B31,'NOV DUMP'!$S:$S,"Postponed(Update Y)")</f>
        <v>0</v>
      </c>
      <c r="AD31" s="17">
        <f t="shared" si="10"/>
        <v>0</v>
      </c>
      <c r="AE31" s="100">
        <f>COUNTIFS('ACTIVATED LEADS '!$H:$H,'PARTNERS SUMMARY'!$B31,'ACTIVATED LEADS '!$K:$K,'PARTNERS SUMMARY'!$AE$2,'ACTIVATED LEADS '!$C:$C,"16")</f>
        <v>0</v>
      </c>
      <c r="AF31" s="18">
        <f t="shared" si="11"/>
        <v>0</v>
      </c>
      <c r="AH31">
        <f>COUNTIFS('ACTIVATED LEADS '!$H:$H,$B31,'ACTIVATED LEADS '!$D:$D,'PARTNERS SUMMARY'!AH$3)</f>
        <v>0</v>
      </c>
      <c r="AI31">
        <f>COUNTIFS('ACTIVATED LEADS '!$H:$H,$B31,'ACTIVATED LEADS '!$D:$D,'PARTNERS SUMMARY'!AI$3)</f>
        <v>0</v>
      </c>
      <c r="AJ31">
        <f>COUNTIFS('ACTIVATED LEADS '!$H:$H,$B31,'ACTIVATED LEADS '!$D:$D,'PARTNERS SUMMARY'!AJ$3)</f>
        <v>0</v>
      </c>
      <c r="AK31">
        <f>COUNTIFS('ACTIVATED LEADS '!$H:$H,$B31,'ACTIVATED LEADS '!$D:$D,'PARTNERS SUMMARY'!AK$3)</f>
        <v>0</v>
      </c>
      <c r="AL31">
        <f>COUNTIFS('ACTIVATED LEADS '!$H:$H,$B31,'ACTIVATED LEADS '!$D:$D,'PARTNERS SUMMARY'!AL$3)</f>
        <v>0</v>
      </c>
      <c r="AM31">
        <f>COUNTIFS('ACTIVATED LEADS '!$H:$H,$B31,'ACTIVATED LEADS '!$D:$D,'PARTNERS SUMMARY'!AM$3)</f>
        <v>0</v>
      </c>
      <c r="AN31">
        <f>COUNTIFS('ACTIVATED LEADS '!$H:$H,$B31,'ACTIVATED LEADS '!$D:$D,'PARTNERS SUMMARY'!AN$3)</f>
        <v>0</v>
      </c>
      <c r="AO31">
        <f>COUNTIFS('ACTIVATED LEADS '!$H:$H,$B31,'ACTIVATED LEADS '!$D:$D,'PARTNERS SUMMARY'!AO$3)</f>
        <v>0</v>
      </c>
      <c r="AP31">
        <f>COUNTIFS('ACTIVATED LEADS '!$H:$H,$B31,'ACTIVATED LEADS '!$D:$D,'PARTNERS SUMMARY'!AP$3)</f>
        <v>0</v>
      </c>
      <c r="AQ31">
        <f>COUNTIFS('ACTIVATED LEADS '!$H:$H,$B31,'ACTIVATED LEADS '!$D:$D,'PARTNERS SUMMARY'!AQ$3)</f>
        <v>0</v>
      </c>
      <c r="AR31">
        <f>COUNTIFS('ACTIVATED LEADS '!$H:$H,$B31,'ACTIVATED LEADS '!$D:$D,'PARTNERS SUMMARY'!AR$3)</f>
        <v>0</v>
      </c>
      <c r="AS31">
        <f>COUNTIFS('ACTIVATED LEADS '!$H:$H,$B31,'ACTIVATED LEADS '!$D:$D,'PARTNERS SUMMARY'!AS$3)</f>
        <v>0</v>
      </c>
      <c r="AT31">
        <f>COUNTIFS('ACTIVATED LEADS '!$H:$H,$B31,'ACTIVATED LEADS '!$D:$D,'PARTNERS SUMMARY'!AT$3)</f>
        <v>0</v>
      </c>
      <c r="AU31">
        <f>COUNTIFS('ACTIVATED LEADS '!$H:$H,$B31,'ACTIVATED LEADS '!$D:$D,'PARTNERS SUMMARY'!AU$3)</f>
        <v>0</v>
      </c>
      <c r="AV31">
        <f>COUNTIFS('ACTIVATED LEADS '!$H:$H,$B31,'ACTIVATED LEADS '!$D:$D,'PARTNERS SUMMARY'!AV$3)</f>
        <v>0</v>
      </c>
      <c r="AW31">
        <f>COUNTIFS('ACTIVATED LEADS '!$H:$H,$B31,'ACTIVATED LEADS '!$D:$D,'PARTNERS SUMMARY'!AW$3)</f>
        <v>0</v>
      </c>
      <c r="AX31">
        <f>COUNTIFS('ACTIVATED LEADS '!$H:$H,$B31,'ACTIVATED LEADS '!$D:$D,'PARTNERS SUMMARY'!AX$3)</f>
        <v>0</v>
      </c>
      <c r="AY31">
        <f>COUNTIFS('ACTIVATED LEADS '!$H:$H,$B31,'ACTIVATED LEADS '!$D:$D,'PARTNERS SUMMARY'!AY$3)</f>
        <v>0</v>
      </c>
      <c r="AZ31">
        <f>COUNTIFS('ACTIVATED LEADS '!$H:$H,$B31,'ACTIVATED LEADS '!$D:$D,'PARTNERS SUMMARY'!AZ$3)</f>
        <v>0</v>
      </c>
      <c r="BA31">
        <f>COUNTIFS('ACTIVATED LEADS '!$H:$H,$B31,'ACTIVATED LEADS '!$D:$D,'PARTNERS SUMMARY'!BA$3)</f>
        <v>0</v>
      </c>
      <c r="BB31">
        <f>COUNTIFS('ACTIVATED LEADS '!$H:$H,$B31,'ACTIVATED LEADS '!$D:$D,'PARTNERS SUMMARY'!BB$3)</f>
        <v>0</v>
      </c>
      <c r="BC31">
        <f>COUNTIFS('ACTIVATED LEADS '!$H:$H,$B31,'ACTIVATED LEADS '!$D:$D,'PARTNERS SUMMARY'!BC$3)</f>
        <v>0</v>
      </c>
      <c r="BD31">
        <f>COUNTIFS('ACTIVATED LEADS '!$H:$H,$B31,'ACTIVATED LEADS '!$D:$D,'PARTNERS SUMMARY'!BD$3)</f>
        <v>0</v>
      </c>
      <c r="BE31">
        <f>COUNTIFS('ACTIVATED LEADS '!$H:$H,$B31,'ACTIVATED LEADS '!$D:$D,'PARTNERS SUMMARY'!BE$3)</f>
        <v>0</v>
      </c>
      <c r="BF31">
        <f>COUNTIFS('ACTIVATED LEADS '!$H:$H,$B31,'ACTIVATED LEADS '!$D:$D,'PARTNERS SUMMARY'!BF$3)</f>
        <v>0</v>
      </c>
      <c r="BG31">
        <f>COUNTIFS('ACTIVATED LEADS '!$H:$H,$B31,'ACTIVATED LEADS '!$D:$D,'PARTNERS SUMMARY'!BG$3)</f>
        <v>0</v>
      </c>
      <c r="BH31">
        <f>COUNTIFS('ACTIVATED LEADS '!$H:$H,$B31,'ACTIVATED LEADS '!$D:$D,'PARTNERS SUMMARY'!BH$3)</f>
        <v>0</v>
      </c>
      <c r="BI31">
        <f>COUNTIFS('ACTIVATED LEADS '!$H:$H,$B31,'ACTIVATED LEADS '!$D:$D,'PARTNERS SUMMARY'!BI$3)</f>
        <v>0</v>
      </c>
      <c r="BJ31">
        <f>COUNTIFS('ACTIVATED LEADS '!$H:$H,$B31,'ACTIVATED LEADS '!$D:$D,'PARTNERS SUMMARY'!BJ$3)</f>
        <v>0</v>
      </c>
      <c r="BK31">
        <f>COUNTIFS('ACTIVATED LEADS '!$H:$H,$B31,'ACTIVATED LEADS '!$D:$D,'PARTNERS SUMMARY'!BK$3)</f>
        <v>0</v>
      </c>
      <c r="BL31">
        <f>COUNTIFS('ACTIVATED LEADS '!$H:$H,$B31,'ACTIVATED LEADS '!$D:$D,'PARTNERS SUMMARY'!BL$3)</f>
        <v>0</v>
      </c>
      <c r="BM31">
        <f>COUNTIFS('ACTIVATED LEADS '!$H:$H,$B31,'ACTIVATED LEADS '!$D:$D,'PARTNERS SUMMARY'!BM$3)</f>
        <v>0</v>
      </c>
      <c r="BN31">
        <f>COUNTIFS('ACTIVATED LEADS '!$H:$H,$B31,'ACTIVATED LEADS '!$D:$D,'PARTNERS SUMMARY'!BN$3)</f>
        <v>0</v>
      </c>
      <c r="BO31">
        <f>COUNTIFS('ACTIVATED LEADS '!$H:$H,$B31,'ACTIVATED LEADS '!$D:$D,'PARTNERS SUMMARY'!BO$3)</f>
        <v>0</v>
      </c>
      <c r="BP31">
        <f>COUNTIFS('ACTIVATED LEADS '!$H:$H,$B31,'ACTIVATED LEADS '!$D:$D,'PARTNERS SUMMARY'!BP$3)</f>
        <v>0</v>
      </c>
      <c r="BQ31">
        <f>COUNTIFS('ACTIVATED LEADS '!$H:$H,$B31,'ACTIVATED LEADS '!$D:$D,'PARTNERS SUMMARY'!BQ$3)</f>
        <v>0</v>
      </c>
      <c r="BR31">
        <f>COUNTIFS('ACTIVATED LEADS '!$H:$H,$B31,'ACTIVATED LEADS '!$D:$D,'PARTNERS SUMMARY'!BR$3)</f>
        <v>0</v>
      </c>
      <c r="BS31">
        <f>COUNTIFS('ACTIVATED LEADS '!$H:$H,$B31,'ACTIVATED LEADS '!$D:$D,'PARTNERS SUMMARY'!BS$3)</f>
        <v>0</v>
      </c>
      <c r="BT31">
        <f>COUNTIFS('ACTIVATED LEADS '!$H:$H,$B31,'ACTIVATED LEADS '!$D:$D,'PARTNERS SUMMARY'!BT$3)</f>
        <v>0</v>
      </c>
      <c r="BU31">
        <f>COUNTIFS('ACTIVATED LEADS '!$H:$H,$B31,'ACTIVATED LEADS '!$D:$D,'PARTNERS SUMMARY'!BU$3)</f>
        <v>0</v>
      </c>
      <c r="BV31">
        <f>COUNTIFS('ACTIVATED LEADS '!$H:$H,$B31,'ACTIVATED LEADS '!$D:$D,'PARTNERS SUMMARY'!BV$3)</f>
        <v>0</v>
      </c>
      <c r="BW31">
        <f>COUNTIFS('ACTIVATED LEADS '!$H:$H,$B31,'ACTIVATED LEADS '!$D:$D,'PARTNERS SUMMARY'!BW$3)</f>
        <v>0</v>
      </c>
      <c r="BX31">
        <f>COUNTIFS('ACTIVATED LEADS '!$H:$H,$B31,'ACTIVATED LEADS '!$D:$D,'PARTNERS SUMMARY'!BX$3)</f>
        <v>0</v>
      </c>
      <c r="BY31">
        <f>COUNTIFS('ACTIVATED LEADS '!$H:$H,$B31,'ACTIVATED LEADS '!$D:$D,'PARTNERS SUMMARY'!BY$3)</f>
        <v>0</v>
      </c>
      <c r="BZ31">
        <f>COUNTIFS('ACTIVATED LEADS '!$H:$H,$B31,'ACTIVATED LEADS '!$D:$D,'PARTNERS SUMMARY'!BZ$3)</f>
        <v>0</v>
      </c>
      <c r="CA31">
        <f>COUNTIFS('ACTIVATED LEADS '!$H:$H,$B31,'ACTIVATED LEADS '!$D:$D,'PARTNERS SUMMARY'!CA$3)</f>
        <v>0</v>
      </c>
      <c r="CB31">
        <f>COUNTIFS('ACTIVATED LEADS '!$H:$H,$B31,'ACTIVATED LEADS '!$D:$D,'PARTNERS SUMMARY'!CB$3)</f>
        <v>0</v>
      </c>
      <c r="CC31">
        <f>COUNTIFS('ACTIVATED LEADS '!$H:$H,$B31,'ACTIVATED LEADS '!$D:$D,'PARTNERS SUMMARY'!CC$3)</f>
        <v>0</v>
      </c>
      <c r="CD31">
        <f>COUNTIFS('ACTIVATED LEADS '!$H:$H,$B31,'ACTIVATED LEADS '!$D:$D,'PARTNERS SUMMARY'!CD$3)</f>
        <v>0</v>
      </c>
      <c r="CE31">
        <f>COUNTIFS('ACTIVATED LEADS '!$H:$H,$B31,'ACTIVATED LEADS '!$D:$D,'PARTNERS SUMMARY'!CE$3)</f>
        <v>0</v>
      </c>
      <c r="CF31">
        <f>COUNTIFS('ACTIVATED LEADS '!$H:$H,$B31,'ACTIVATED LEADS '!$D:$D,'PARTNERS SUMMARY'!CF$3)</f>
        <v>0</v>
      </c>
      <c r="CG31">
        <f>COUNTIFS('ACTIVATED LEADS '!$H:$H,$B31,'ACTIVATED LEADS '!$D:$D,'PARTNERS SUMMARY'!CG$3)</f>
        <v>0</v>
      </c>
      <c r="CH31">
        <f>COUNTIFS('ACTIVATED LEADS '!$H:$H,$B31,'ACTIVATED LEADS '!$D:$D,'PARTNERS SUMMARY'!CH$3)</f>
        <v>0</v>
      </c>
      <c r="CI31">
        <f>COUNTIFS('ACTIVATED LEADS '!$H:$H,$B31,'ACTIVATED LEADS '!$D:$D,'PARTNERS SUMMARY'!CI$3)</f>
        <v>0</v>
      </c>
      <c r="CJ31">
        <f>COUNTIFS('ACTIVATED LEADS '!$H:$H,$B31,'ACTIVATED LEADS '!$D:$D,'PARTNERS SUMMARY'!CJ$3)</f>
        <v>0</v>
      </c>
      <c r="CK31">
        <f>COUNTIFS('ACTIVATED LEADS '!$H:$H,$B31,'ACTIVATED LEADS '!$D:$D,'PARTNERS SUMMARY'!CK$3)</f>
        <v>0</v>
      </c>
      <c r="CL31">
        <f>COUNTIFS('ACTIVATED LEADS '!$H:$H,$B31,'ACTIVATED LEADS '!$D:$D,'PARTNERS SUMMARY'!CL$3)</f>
        <v>0</v>
      </c>
      <c r="CM31">
        <f>COUNTIFS('ACTIVATED LEADS '!$H:$H,$B31,'ACTIVATED LEADS '!$D:$D,'PARTNERS SUMMARY'!CM$3)</f>
        <v>0</v>
      </c>
      <c r="CN31">
        <f>COUNTIFS('ACTIVATED LEADS '!$H:$H,$B31,'ACTIVATED LEADS '!$D:$D,'PARTNERS SUMMARY'!CN$3)</f>
        <v>0</v>
      </c>
      <c r="CO31">
        <f>COUNTIFS('ACTIVATED LEADS '!$H:$H,$B31,'ACTIVATED LEADS '!$D:$D,'PARTNERS SUMMARY'!CO$3)</f>
        <v>0</v>
      </c>
      <c r="CP31">
        <f>COUNTIFS('ACTIVATED LEADS '!$H:$H,$B31,'ACTIVATED LEADS '!$D:$D,'PARTNERS SUMMARY'!CP$3)</f>
        <v>0</v>
      </c>
      <c r="CQ31">
        <f>COUNTIFS('ACTIVATED LEADS '!$H:$H,$B31,'ACTIVATED LEADS '!$D:$D,'PARTNERS SUMMARY'!CQ$3)</f>
        <v>0</v>
      </c>
      <c r="CR31">
        <f>COUNTIFS('ACTIVATED LEADS '!$H:$H,$B31,'ACTIVATED LEADS '!$D:$D,'PARTNERS SUMMARY'!CR$3)</f>
        <v>0</v>
      </c>
      <c r="CS31">
        <f>COUNTIFS('ACTIVATED LEADS '!$H:$H,$B31,'ACTIVATED LEADS '!$D:$D,'PARTNERS SUMMARY'!CS$3)</f>
        <v>0</v>
      </c>
      <c r="CT31">
        <f>COUNTIFS('ACTIVATED LEADS '!$H:$H,$B31,'ACTIVATED LEADS '!$D:$D,'PARTNERS SUMMARY'!CT$3)</f>
        <v>0</v>
      </c>
      <c r="CU31">
        <f>COUNTIFS('ACTIVATED LEADS '!$H:$H,$B31,'ACTIVATED LEADS '!$D:$D,'PARTNERS SUMMARY'!CU$3)</f>
        <v>0</v>
      </c>
      <c r="CV31">
        <f>COUNTIFS('ACTIVATED LEADS '!$H:$H,$B31,'ACTIVATED LEADS '!$D:$D,'PARTNERS SUMMARY'!CV$3)</f>
        <v>0</v>
      </c>
      <c r="CW31">
        <f>COUNTIFS('ACTIVATED LEADS '!$H:$H,$B31,'ACTIVATED LEADS '!$D:$D,'PARTNERS SUMMARY'!CW$3)</f>
        <v>0</v>
      </c>
      <c r="CX31">
        <f>COUNTIFS('ACTIVATED LEADS '!$H:$H,$B31,'ACTIVATED LEADS '!$D:$D,'PARTNERS SUMMARY'!CX$3)</f>
        <v>0</v>
      </c>
      <c r="CY31">
        <f>COUNTIFS('ACTIVATED LEADS '!$H:$H,$B31,'ACTIVATED LEADS '!$D:$D,'PARTNERS SUMMARY'!CY$3)</f>
        <v>0</v>
      </c>
      <c r="CZ31">
        <f>COUNTIFS('ACTIVATED LEADS '!$H:$H,$B31,'ACTIVATED LEADS '!$D:$D,'PARTNERS SUMMARY'!CZ$3)</f>
        <v>0</v>
      </c>
      <c r="DA31">
        <f>COUNTIFS('ACTIVATED LEADS '!$H:$H,$B31,'ACTIVATED LEADS '!$D:$D,'PARTNERS SUMMARY'!DA$3)</f>
        <v>0</v>
      </c>
      <c r="DB31">
        <f>COUNTIFS('ACTIVATED LEADS '!$H:$H,$B31,'ACTIVATED LEADS '!$D:$D,'PARTNERS SUMMARY'!DB$3)</f>
        <v>0</v>
      </c>
      <c r="DC31">
        <f>COUNTIFS('ACTIVATED LEADS '!$H:$H,$B31,'ACTIVATED LEADS '!$D:$D,'PARTNERS SUMMARY'!DC$3)</f>
        <v>0</v>
      </c>
      <c r="DD31">
        <f>COUNTIFS('ACTIVATED LEADS '!$H:$H,$B31,'ACTIVATED LEADS '!$D:$D,'PARTNERS SUMMARY'!DD$3)</f>
        <v>0</v>
      </c>
      <c r="DE31">
        <f>COUNTIFS('ACTIVATED LEADS '!$H:$H,$B31,'ACTIVATED LEADS '!$D:$D,'PARTNERS SUMMARY'!DE$3)</f>
        <v>0</v>
      </c>
      <c r="DF31">
        <f>COUNTIFS('ACTIVATED LEADS '!$H:$H,$B31,'ACTIVATED LEADS '!$D:$D,'PARTNERS SUMMARY'!DF$3)</f>
        <v>0</v>
      </c>
      <c r="DG31">
        <f>COUNTIFS('ACTIVATED LEADS '!$H:$H,$B31,'ACTIVATED LEADS '!$D:$D,'PARTNERS SUMMARY'!DG$3)</f>
        <v>0</v>
      </c>
      <c r="DH31">
        <f>COUNTIFS('ACTIVATED LEADS '!$H:$H,$B31,'ACTIVATED LEADS '!$D:$D,'PARTNERS SUMMARY'!DH$3)</f>
        <v>0</v>
      </c>
      <c r="DI31">
        <f>COUNTIFS('ACTIVATED LEADS '!$H:$H,$B31,'ACTIVATED LEADS '!$D:$D,'PARTNERS SUMMARY'!DI$3)</f>
        <v>0</v>
      </c>
      <c r="DJ31">
        <f>COUNTIFS('ACTIVATED LEADS '!$H:$H,$B31,'ACTIVATED LEADS '!$D:$D,'PARTNERS SUMMARY'!DJ$3)</f>
        <v>0</v>
      </c>
      <c r="DK31">
        <f>COUNTIFS('ACTIVATED LEADS '!$H:$H,$B31,'ACTIVATED LEADS '!$D:$D,'PARTNERS SUMMARY'!DK$3)</f>
        <v>0</v>
      </c>
      <c r="DL31">
        <f>COUNTIFS('ACTIVATED LEADS '!$H:$H,$B31,'ACTIVATED LEADS '!$D:$D,'PARTNERS SUMMARY'!DL$3)</f>
        <v>0</v>
      </c>
      <c r="DM31">
        <f>COUNTIFS('ACTIVATED LEADS '!$H:$H,$B31,'ACTIVATED LEADS '!$D:$D,'PARTNERS SUMMARY'!DM$3)</f>
        <v>0</v>
      </c>
      <c r="DN31">
        <f>COUNTIFS('ACTIVATED LEADS '!$H:$H,$B31,'ACTIVATED LEADS '!$D:$D,'PARTNERS SUMMARY'!DN$3)</f>
        <v>0</v>
      </c>
      <c r="DO31">
        <f>COUNTIFS('ACTIVATED LEADS '!$H:$H,$B31,'ACTIVATED LEADS '!$D:$D,'PARTNERS SUMMARY'!DO$3)</f>
        <v>0</v>
      </c>
    </row>
    <row r="32" spans="1:119">
      <c r="A32" s="29" t="s">
        <v>1077</v>
      </c>
      <c r="B32" s="59" t="s">
        <v>1289</v>
      </c>
      <c r="C32" s="29">
        <v>784312517</v>
      </c>
      <c r="D32" s="29"/>
      <c r="E32" s="29" t="s">
        <v>1223</v>
      </c>
      <c r="F32" s="29" t="s">
        <v>37</v>
      </c>
      <c r="G32" s="17">
        <f>COUNTIF('SEPT DUMP '!$C:$C,'PARTNERS SUMMARY'!$B32)</f>
        <v>0</v>
      </c>
      <c r="H32" s="17">
        <f>COUNTIFS('SEPT DUMP '!$C:$C,'PARTNERS SUMMARY'!$B32,'SEPT DUMP '!$O:$O,"Confirmed")</f>
        <v>0</v>
      </c>
      <c r="I32" s="17">
        <f>COUNTIFS('SEPT DUMP '!$C:$C,'PARTNERS SUMMARY'!$B32,'SEPT DUMP '!$O:$O,"Rejected")</f>
        <v>0</v>
      </c>
      <c r="J32" s="17">
        <f>COUNTIFS('SEPT DUMP '!$C:$C,'PARTNERS SUMMARY'!$B32,'SEPT DUMP '!$O:$O,"Unreachable")</f>
        <v>0</v>
      </c>
      <c r="K32" s="17">
        <f>COUNTIFS('SEPT DUMP '!$C:$C,'PARTNERS SUMMARY'!$B32,'SEPT DUMP '!$O:$O,"Postponed(Update Y)")</f>
        <v>0</v>
      </c>
      <c r="L32" s="101">
        <f t="shared" si="6"/>
        <v>0</v>
      </c>
      <c r="M32" s="46">
        <f t="shared" si="7"/>
        <v>0</v>
      </c>
      <c r="N32" s="50"/>
      <c r="O32" s="47">
        <f>COUNTIF('OCT DUMP'!$D:$D,'PARTNERS SUMMARY'!$B32)</f>
        <v>0</v>
      </c>
      <c r="P32" s="17">
        <f>COUNTIFS('OCT DUMP'!$D:$D,'PARTNERS SUMMARY'!$B32,'OCT DUMP'!Q:Q,"Prospect")</f>
        <v>0</v>
      </c>
      <c r="Q32" s="17">
        <f>COUNTIFS('OCT DUMP'!$D:$D,'PARTNERS SUMMARY'!$B32,'OCT DUMP'!$Q:$Q,"Confirmed")</f>
        <v>0</v>
      </c>
      <c r="R32" s="17">
        <f>COUNTIFS('OCT DUMP'!$D:$D,'PARTNERS SUMMARY'!$B32,'OCT DUMP'!$Q:$Q,"Rejected")</f>
        <v>0</v>
      </c>
      <c r="S32" s="17">
        <f>COUNTIFS('OCT DUMP'!$D:$D,'PARTNERS SUMMARY'!$B32,'OCT DUMP'!$Q:$Q,"Unreachable")</f>
        <v>0</v>
      </c>
      <c r="T32" s="17">
        <f>COUNTIFS('OCT DUMP'!$D:$D,'PARTNERS SUMMARY'!$B32,'OCT DUMP'!$Q:$Q,"Postponed(Update Y)")</f>
        <v>0</v>
      </c>
      <c r="U32" s="17">
        <f t="shared" si="8"/>
        <v>0</v>
      </c>
      <c r="V32" s="18">
        <f t="shared" si="9"/>
        <v>0</v>
      </c>
      <c r="W32" s="52"/>
      <c r="X32" s="47">
        <f>COUNTIF('NOV DUMP'!C:C,'PARTNERS SUMMARY'!$B32)</f>
        <v>0</v>
      </c>
      <c r="Y32" s="17">
        <f>COUNTIFS('NOV DUMP'!$C:$C,'PARTNERS SUMMARY'!$B32,'NOV DUMP'!$S:$S,"Prospect")</f>
        <v>0</v>
      </c>
      <c r="Z32" s="17">
        <f>COUNTIFS('NOV DUMP'!$C:$C,'PARTNERS SUMMARY'!$B32,'NOV DUMP'!$S:$S,"Confirmed")</f>
        <v>0</v>
      </c>
      <c r="AA32" s="17">
        <f>COUNTIFS('NOV DUMP'!$C:$C,'PARTNERS SUMMARY'!$B32,'NOV DUMP'!$S:$S,"Rejected")</f>
        <v>0</v>
      </c>
      <c r="AB32" s="17">
        <f>COUNTIFS('NOV DUMP'!$C:$C,'PARTNERS SUMMARY'!$B32,'NOV DUMP'!$S:$S,"Unreachable")</f>
        <v>0</v>
      </c>
      <c r="AC32" s="17">
        <f>COUNTIFS('NOV DUMP'!$C:$C,'PARTNERS SUMMARY'!$B32,'NOV DUMP'!$S:$S,"Postponed(Update Y)")</f>
        <v>0</v>
      </c>
      <c r="AD32" s="17">
        <f t="shared" si="10"/>
        <v>0</v>
      </c>
      <c r="AE32" s="100">
        <f>COUNTIFS('ACTIVATED LEADS '!$H:$H,'PARTNERS SUMMARY'!$B32,'ACTIVATED LEADS '!$K:$K,'PARTNERS SUMMARY'!$AE$2,'ACTIVATED LEADS '!$C:$C,"16")</f>
        <v>0</v>
      </c>
      <c r="AF32" s="18">
        <f t="shared" si="11"/>
        <v>0</v>
      </c>
      <c r="AH32">
        <f>COUNTIFS('ACTIVATED LEADS '!$H:$H,$B32,'ACTIVATED LEADS '!$D:$D,'PARTNERS SUMMARY'!AH$3)</f>
        <v>0</v>
      </c>
      <c r="AI32">
        <f>COUNTIFS('ACTIVATED LEADS '!$H:$H,$B32,'ACTIVATED LEADS '!$D:$D,'PARTNERS SUMMARY'!AI$3)</f>
        <v>0</v>
      </c>
      <c r="AJ32">
        <f>COUNTIFS('ACTIVATED LEADS '!$H:$H,$B32,'ACTIVATED LEADS '!$D:$D,'PARTNERS SUMMARY'!AJ$3)</f>
        <v>0</v>
      </c>
      <c r="AK32">
        <f>COUNTIFS('ACTIVATED LEADS '!$H:$H,$B32,'ACTIVATED LEADS '!$D:$D,'PARTNERS SUMMARY'!AK$3)</f>
        <v>0</v>
      </c>
      <c r="AL32">
        <f>COUNTIFS('ACTIVATED LEADS '!$H:$H,$B32,'ACTIVATED LEADS '!$D:$D,'PARTNERS SUMMARY'!AL$3)</f>
        <v>0</v>
      </c>
      <c r="AM32">
        <f>COUNTIFS('ACTIVATED LEADS '!$H:$H,$B32,'ACTIVATED LEADS '!$D:$D,'PARTNERS SUMMARY'!AM$3)</f>
        <v>0</v>
      </c>
      <c r="AN32">
        <f>COUNTIFS('ACTIVATED LEADS '!$H:$H,$B32,'ACTIVATED LEADS '!$D:$D,'PARTNERS SUMMARY'!AN$3)</f>
        <v>0</v>
      </c>
      <c r="AO32">
        <f>COUNTIFS('ACTIVATED LEADS '!$H:$H,$B32,'ACTIVATED LEADS '!$D:$D,'PARTNERS SUMMARY'!AO$3)</f>
        <v>0</v>
      </c>
      <c r="AP32">
        <f>COUNTIFS('ACTIVATED LEADS '!$H:$H,$B32,'ACTIVATED LEADS '!$D:$D,'PARTNERS SUMMARY'!AP$3)</f>
        <v>0</v>
      </c>
      <c r="AQ32">
        <f>COUNTIFS('ACTIVATED LEADS '!$H:$H,$B32,'ACTIVATED LEADS '!$D:$D,'PARTNERS SUMMARY'!AQ$3)</f>
        <v>0</v>
      </c>
      <c r="AR32">
        <f>COUNTIFS('ACTIVATED LEADS '!$H:$H,$B32,'ACTIVATED LEADS '!$D:$D,'PARTNERS SUMMARY'!AR$3)</f>
        <v>0</v>
      </c>
      <c r="AS32">
        <f>COUNTIFS('ACTIVATED LEADS '!$H:$H,$B32,'ACTIVATED LEADS '!$D:$D,'PARTNERS SUMMARY'!AS$3)</f>
        <v>0</v>
      </c>
      <c r="AT32">
        <f>COUNTIFS('ACTIVATED LEADS '!$H:$H,$B32,'ACTIVATED LEADS '!$D:$D,'PARTNERS SUMMARY'!AT$3)</f>
        <v>0</v>
      </c>
      <c r="AU32">
        <f>COUNTIFS('ACTIVATED LEADS '!$H:$H,$B32,'ACTIVATED LEADS '!$D:$D,'PARTNERS SUMMARY'!AU$3)</f>
        <v>0</v>
      </c>
      <c r="AV32">
        <f>COUNTIFS('ACTIVATED LEADS '!$H:$H,$B32,'ACTIVATED LEADS '!$D:$D,'PARTNERS SUMMARY'!AV$3)</f>
        <v>0</v>
      </c>
      <c r="AW32">
        <f>COUNTIFS('ACTIVATED LEADS '!$H:$H,$B32,'ACTIVATED LEADS '!$D:$D,'PARTNERS SUMMARY'!AW$3)</f>
        <v>0</v>
      </c>
      <c r="AX32">
        <f>COUNTIFS('ACTIVATED LEADS '!$H:$H,$B32,'ACTIVATED LEADS '!$D:$D,'PARTNERS SUMMARY'!AX$3)</f>
        <v>0</v>
      </c>
      <c r="AY32">
        <f>COUNTIFS('ACTIVATED LEADS '!$H:$H,$B32,'ACTIVATED LEADS '!$D:$D,'PARTNERS SUMMARY'!AY$3)</f>
        <v>0</v>
      </c>
      <c r="AZ32">
        <f>COUNTIFS('ACTIVATED LEADS '!$H:$H,$B32,'ACTIVATED LEADS '!$D:$D,'PARTNERS SUMMARY'!AZ$3)</f>
        <v>0</v>
      </c>
      <c r="BA32">
        <f>COUNTIFS('ACTIVATED LEADS '!$H:$H,$B32,'ACTIVATED LEADS '!$D:$D,'PARTNERS SUMMARY'!BA$3)</f>
        <v>0</v>
      </c>
      <c r="BB32">
        <f>COUNTIFS('ACTIVATED LEADS '!$H:$H,$B32,'ACTIVATED LEADS '!$D:$D,'PARTNERS SUMMARY'!BB$3)</f>
        <v>0</v>
      </c>
      <c r="BC32">
        <f>COUNTIFS('ACTIVATED LEADS '!$H:$H,$B32,'ACTIVATED LEADS '!$D:$D,'PARTNERS SUMMARY'!BC$3)</f>
        <v>0</v>
      </c>
      <c r="BD32">
        <f>COUNTIFS('ACTIVATED LEADS '!$H:$H,$B32,'ACTIVATED LEADS '!$D:$D,'PARTNERS SUMMARY'!BD$3)</f>
        <v>0</v>
      </c>
      <c r="BE32">
        <f>COUNTIFS('ACTIVATED LEADS '!$H:$H,$B32,'ACTIVATED LEADS '!$D:$D,'PARTNERS SUMMARY'!BE$3)</f>
        <v>0</v>
      </c>
      <c r="BF32">
        <f>COUNTIFS('ACTIVATED LEADS '!$H:$H,$B32,'ACTIVATED LEADS '!$D:$D,'PARTNERS SUMMARY'!BF$3)</f>
        <v>0</v>
      </c>
      <c r="BG32">
        <f>COUNTIFS('ACTIVATED LEADS '!$H:$H,$B32,'ACTIVATED LEADS '!$D:$D,'PARTNERS SUMMARY'!BG$3)</f>
        <v>0</v>
      </c>
      <c r="BH32">
        <f>COUNTIFS('ACTIVATED LEADS '!$H:$H,$B32,'ACTIVATED LEADS '!$D:$D,'PARTNERS SUMMARY'!BH$3)</f>
        <v>0</v>
      </c>
      <c r="BI32">
        <f>COUNTIFS('ACTIVATED LEADS '!$H:$H,$B32,'ACTIVATED LEADS '!$D:$D,'PARTNERS SUMMARY'!BI$3)</f>
        <v>0</v>
      </c>
      <c r="BJ32">
        <f>COUNTIFS('ACTIVATED LEADS '!$H:$H,$B32,'ACTIVATED LEADS '!$D:$D,'PARTNERS SUMMARY'!BJ$3)</f>
        <v>0</v>
      </c>
      <c r="BK32">
        <f>COUNTIFS('ACTIVATED LEADS '!$H:$H,$B32,'ACTIVATED LEADS '!$D:$D,'PARTNERS SUMMARY'!BK$3)</f>
        <v>0</v>
      </c>
      <c r="BL32">
        <f>COUNTIFS('ACTIVATED LEADS '!$H:$H,$B32,'ACTIVATED LEADS '!$D:$D,'PARTNERS SUMMARY'!BL$3)</f>
        <v>0</v>
      </c>
      <c r="BM32">
        <f>COUNTIFS('ACTIVATED LEADS '!$H:$H,$B32,'ACTIVATED LEADS '!$D:$D,'PARTNERS SUMMARY'!BM$3)</f>
        <v>0</v>
      </c>
      <c r="BN32">
        <f>COUNTIFS('ACTIVATED LEADS '!$H:$H,$B32,'ACTIVATED LEADS '!$D:$D,'PARTNERS SUMMARY'!BN$3)</f>
        <v>0</v>
      </c>
      <c r="BO32">
        <f>COUNTIFS('ACTIVATED LEADS '!$H:$H,$B32,'ACTIVATED LEADS '!$D:$D,'PARTNERS SUMMARY'!BO$3)</f>
        <v>0</v>
      </c>
      <c r="BP32">
        <f>COUNTIFS('ACTIVATED LEADS '!$H:$H,$B32,'ACTIVATED LEADS '!$D:$D,'PARTNERS SUMMARY'!BP$3)</f>
        <v>0</v>
      </c>
      <c r="BQ32">
        <f>COUNTIFS('ACTIVATED LEADS '!$H:$H,$B32,'ACTIVATED LEADS '!$D:$D,'PARTNERS SUMMARY'!BQ$3)</f>
        <v>0</v>
      </c>
      <c r="BR32">
        <f>COUNTIFS('ACTIVATED LEADS '!$H:$H,$B32,'ACTIVATED LEADS '!$D:$D,'PARTNERS SUMMARY'!BR$3)</f>
        <v>0</v>
      </c>
      <c r="BS32">
        <f>COUNTIFS('ACTIVATED LEADS '!$H:$H,$B32,'ACTIVATED LEADS '!$D:$D,'PARTNERS SUMMARY'!BS$3)</f>
        <v>0</v>
      </c>
      <c r="BT32">
        <f>COUNTIFS('ACTIVATED LEADS '!$H:$H,$B32,'ACTIVATED LEADS '!$D:$D,'PARTNERS SUMMARY'!BT$3)</f>
        <v>0</v>
      </c>
      <c r="BU32">
        <f>COUNTIFS('ACTIVATED LEADS '!$H:$H,$B32,'ACTIVATED LEADS '!$D:$D,'PARTNERS SUMMARY'!BU$3)</f>
        <v>0</v>
      </c>
      <c r="BV32">
        <f>COUNTIFS('ACTIVATED LEADS '!$H:$H,$B32,'ACTIVATED LEADS '!$D:$D,'PARTNERS SUMMARY'!BV$3)</f>
        <v>0</v>
      </c>
      <c r="BW32">
        <f>COUNTIFS('ACTIVATED LEADS '!$H:$H,$B32,'ACTIVATED LEADS '!$D:$D,'PARTNERS SUMMARY'!BW$3)</f>
        <v>0</v>
      </c>
      <c r="BX32">
        <f>COUNTIFS('ACTIVATED LEADS '!$H:$H,$B32,'ACTIVATED LEADS '!$D:$D,'PARTNERS SUMMARY'!BX$3)</f>
        <v>0</v>
      </c>
      <c r="BY32">
        <f>COUNTIFS('ACTIVATED LEADS '!$H:$H,$B32,'ACTIVATED LEADS '!$D:$D,'PARTNERS SUMMARY'!BY$3)</f>
        <v>0</v>
      </c>
      <c r="BZ32">
        <f>COUNTIFS('ACTIVATED LEADS '!$H:$H,$B32,'ACTIVATED LEADS '!$D:$D,'PARTNERS SUMMARY'!BZ$3)</f>
        <v>0</v>
      </c>
      <c r="CA32">
        <f>COUNTIFS('ACTIVATED LEADS '!$H:$H,$B32,'ACTIVATED LEADS '!$D:$D,'PARTNERS SUMMARY'!CA$3)</f>
        <v>0</v>
      </c>
      <c r="CB32">
        <f>COUNTIFS('ACTIVATED LEADS '!$H:$H,$B32,'ACTIVATED LEADS '!$D:$D,'PARTNERS SUMMARY'!CB$3)</f>
        <v>0</v>
      </c>
      <c r="CC32">
        <f>COUNTIFS('ACTIVATED LEADS '!$H:$H,$B32,'ACTIVATED LEADS '!$D:$D,'PARTNERS SUMMARY'!CC$3)</f>
        <v>0</v>
      </c>
      <c r="CD32">
        <f>COUNTIFS('ACTIVATED LEADS '!$H:$H,$B32,'ACTIVATED LEADS '!$D:$D,'PARTNERS SUMMARY'!CD$3)</f>
        <v>0</v>
      </c>
      <c r="CE32">
        <f>COUNTIFS('ACTIVATED LEADS '!$H:$H,$B32,'ACTIVATED LEADS '!$D:$D,'PARTNERS SUMMARY'!CE$3)</f>
        <v>0</v>
      </c>
      <c r="CF32">
        <f>COUNTIFS('ACTIVATED LEADS '!$H:$H,$B32,'ACTIVATED LEADS '!$D:$D,'PARTNERS SUMMARY'!CF$3)</f>
        <v>0</v>
      </c>
      <c r="CG32">
        <f>COUNTIFS('ACTIVATED LEADS '!$H:$H,$B32,'ACTIVATED LEADS '!$D:$D,'PARTNERS SUMMARY'!CG$3)</f>
        <v>0</v>
      </c>
      <c r="CH32">
        <f>COUNTIFS('ACTIVATED LEADS '!$H:$H,$B32,'ACTIVATED LEADS '!$D:$D,'PARTNERS SUMMARY'!CH$3)</f>
        <v>0</v>
      </c>
      <c r="CI32">
        <f>COUNTIFS('ACTIVATED LEADS '!$H:$H,$B32,'ACTIVATED LEADS '!$D:$D,'PARTNERS SUMMARY'!CI$3)</f>
        <v>0</v>
      </c>
      <c r="CJ32">
        <f>COUNTIFS('ACTIVATED LEADS '!$H:$H,$B32,'ACTIVATED LEADS '!$D:$D,'PARTNERS SUMMARY'!CJ$3)</f>
        <v>0</v>
      </c>
      <c r="CK32">
        <f>COUNTIFS('ACTIVATED LEADS '!$H:$H,$B32,'ACTIVATED LEADS '!$D:$D,'PARTNERS SUMMARY'!CK$3)</f>
        <v>0</v>
      </c>
      <c r="CL32">
        <f>COUNTIFS('ACTIVATED LEADS '!$H:$H,$B32,'ACTIVATED LEADS '!$D:$D,'PARTNERS SUMMARY'!CL$3)</f>
        <v>0</v>
      </c>
      <c r="CM32">
        <f>COUNTIFS('ACTIVATED LEADS '!$H:$H,$B32,'ACTIVATED LEADS '!$D:$D,'PARTNERS SUMMARY'!CM$3)</f>
        <v>0</v>
      </c>
      <c r="CN32">
        <f>COUNTIFS('ACTIVATED LEADS '!$H:$H,$B32,'ACTIVATED LEADS '!$D:$D,'PARTNERS SUMMARY'!CN$3)</f>
        <v>0</v>
      </c>
      <c r="CO32">
        <f>COUNTIFS('ACTIVATED LEADS '!$H:$H,$B32,'ACTIVATED LEADS '!$D:$D,'PARTNERS SUMMARY'!CO$3)</f>
        <v>0</v>
      </c>
      <c r="CP32">
        <f>COUNTIFS('ACTIVATED LEADS '!$H:$H,$B32,'ACTIVATED LEADS '!$D:$D,'PARTNERS SUMMARY'!CP$3)</f>
        <v>0</v>
      </c>
      <c r="CQ32">
        <f>COUNTIFS('ACTIVATED LEADS '!$H:$H,$B32,'ACTIVATED LEADS '!$D:$D,'PARTNERS SUMMARY'!CQ$3)</f>
        <v>0</v>
      </c>
      <c r="CR32">
        <f>COUNTIFS('ACTIVATED LEADS '!$H:$H,$B32,'ACTIVATED LEADS '!$D:$D,'PARTNERS SUMMARY'!CR$3)</f>
        <v>0</v>
      </c>
      <c r="CS32">
        <f>COUNTIFS('ACTIVATED LEADS '!$H:$H,$B32,'ACTIVATED LEADS '!$D:$D,'PARTNERS SUMMARY'!CS$3)</f>
        <v>0</v>
      </c>
      <c r="CT32">
        <f>COUNTIFS('ACTIVATED LEADS '!$H:$H,$B32,'ACTIVATED LEADS '!$D:$D,'PARTNERS SUMMARY'!CT$3)</f>
        <v>0</v>
      </c>
      <c r="CU32">
        <f>COUNTIFS('ACTIVATED LEADS '!$H:$H,$B32,'ACTIVATED LEADS '!$D:$D,'PARTNERS SUMMARY'!CU$3)</f>
        <v>0</v>
      </c>
      <c r="CV32">
        <f>COUNTIFS('ACTIVATED LEADS '!$H:$H,$B32,'ACTIVATED LEADS '!$D:$D,'PARTNERS SUMMARY'!CV$3)</f>
        <v>0</v>
      </c>
      <c r="CW32">
        <f>COUNTIFS('ACTIVATED LEADS '!$H:$H,$B32,'ACTIVATED LEADS '!$D:$D,'PARTNERS SUMMARY'!CW$3)</f>
        <v>0</v>
      </c>
      <c r="CX32">
        <f>COUNTIFS('ACTIVATED LEADS '!$H:$H,$B32,'ACTIVATED LEADS '!$D:$D,'PARTNERS SUMMARY'!CX$3)</f>
        <v>0</v>
      </c>
      <c r="CY32">
        <f>COUNTIFS('ACTIVATED LEADS '!$H:$H,$B32,'ACTIVATED LEADS '!$D:$D,'PARTNERS SUMMARY'!CY$3)</f>
        <v>0</v>
      </c>
      <c r="CZ32">
        <f>COUNTIFS('ACTIVATED LEADS '!$H:$H,$B32,'ACTIVATED LEADS '!$D:$D,'PARTNERS SUMMARY'!CZ$3)</f>
        <v>0</v>
      </c>
      <c r="DA32">
        <f>COUNTIFS('ACTIVATED LEADS '!$H:$H,$B32,'ACTIVATED LEADS '!$D:$D,'PARTNERS SUMMARY'!DA$3)</f>
        <v>0</v>
      </c>
      <c r="DB32">
        <f>COUNTIFS('ACTIVATED LEADS '!$H:$H,$B32,'ACTIVATED LEADS '!$D:$D,'PARTNERS SUMMARY'!DB$3)</f>
        <v>0</v>
      </c>
      <c r="DC32">
        <f>COUNTIFS('ACTIVATED LEADS '!$H:$H,$B32,'ACTIVATED LEADS '!$D:$D,'PARTNERS SUMMARY'!DC$3)</f>
        <v>0</v>
      </c>
      <c r="DD32">
        <f>COUNTIFS('ACTIVATED LEADS '!$H:$H,$B32,'ACTIVATED LEADS '!$D:$D,'PARTNERS SUMMARY'!DD$3)</f>
        <v>0</v>
      </c>
      <c r="DE32">
        <f>COUNTIFS('ACTIVATED LEADS '!$H:$H,$B32,'ACTIVATED LEADS '!$D:$D,'PARTNERS SUMMARY'!DE$3)</f>
        <v>0</v>
      </c>
      <c r="DF32">
        <f>COUNTIFS('ACTIVATED LEADS '!$H:$H,$B32,'ACTIVATED LEADS '!$D:$D,'PARTNERS SUMMARY'!DF$3)</f>
        <v>0</v>
      </c>
      <c r="DG32">
        <f>COUNTIFS('ACTIVATED LEADS '!$H:$H,$B32,'ACTIVATED LEADS '!$D:$D,'PARTNERS SUMMARY'!DG$3)</f>
        <v>0</v>
      </c>
      <c r="DH32">
        <f>COUNTIFS('ACTIVATED LEADS '!$H:$H,$B32,'ACTIVATED LEADS '!$D:$D,'PARTNERS SUMMARY'!DH$3)</f>
        <v>0</v>
      </c>
      <c r="DI32">
        <f>COUNTIFS('ACTIVATED LEADS '!$H:$H,$B32,'ACTIVATED LEADS '!$D:$D,'PARTNERS SUMMARY'!DI$3)</f>
        <v>0</v>
      </c>
      <c r="DJ32">
        <f>COUNTIFS('ACTIVATED LEADS '!$H:$H,$B32,'ACTIVATED LEADS '!$D:$D,'PARTNERS SUMMARY'!DJ$3)</f>
        <v>0</v>
      </c>
      <c r="DK32">
        <f>COUNTIFS('ACTIVATED LEADS '!$H:$H,$B32,'ACTIVATED LEADS '!$D:$D,'PARTNERS SUMMARY'!DK$3)</f>
        <v>0</v>
      </c>
      <c r="DL32">
        <f>COUNTIFS('ACTIVATED LEADS '!$H:$H,$B32,'ACTIVATED LEADS '!$D:$D,'PARTNERS SUMMARY'!DL$3)</f>
        <v>0</v>
      </c>
      <c r="DM32">
        <f>COUNTIFS('ACTIVATED LEADS '!$H:$H,$B32,'ACTIVATED LEADS '!$D:$D,'PARTNERS SUMMARY'!DM$3)</f>
        <v>0</v>
      </c>
      <c r="DN32">
        <f>COUNTIFS('ACTIVATED LEADS '!$H:$H,$B32,'ACTIVATED LEADS '!$D:$D,'PARTNERS SUMMARY'!DN$3)</f>
        <v>0</v>
      </c>
      <c r="DO32">
        <f>COUNTIFS('ACTIVATED LEADS '!$H:$H,$B32,'ACTIVATED LEADS '!$D:$D,'PARTNERS SUMMARY'!DO$3)</f>
        <v>0</v>
      </c>
    </row>
    <row r="33" spans="1:119">
      <c r="A33" s="29" t="s">
        <v>1072</v>
      </c>
      <c r="B33" s="59" t="s">
        <v>1078</v>
      </c>
      <c r="C33" s="29">
        <v>107345420</v>
      </c>
      <c r="D33" s="29"/>
      <c r="E33" s="29" t="s">
        <v>1224</v>
      </c>
      <c r="F33" s="29" t="s">
        <v>37</v>
      </c>
      <c r="G33" s="17">
        <f>COUNTIF('SEPT DUMP '!$C:$C,'PARTNERS SUMMARY'!$B33)</f>
        <v>0</v>
      </c>
      <c r="H33" s="17">
        <f>COUNTIFS('SEPT DUMP '!$C:$C,'PARTNERS SUMMARY'!$B33,'SEPT DUMP '!$O:$O,"Confirmed")</f>
        <v>0</v>
      </c>
      <c r="I33" s="17">
        <f>COUNTIFS('SEPT DUMP '!$C:$C,'PARTNERS SUMMARY'!$B33,'SEPT DUMP '!$O:$O,"Rejected")</f>
        <v>0</v>
      </c>
      <c r="J33" s="17">
        <f>COUNTIFS('SEPT DUMP '!$C:$C,'PARTNERS SUMMARY'!$B33,'SEPT DUMP '!$O:$O,"Unreachable")</f>
        <v>0</v>
      </c>
      <c r="K33" s="17">
        <f>COUNTIFS('SEPT DUMP '!$C:$C,'PARTNERS SUMMARY'!$B33,'SEPT DUMP '!$O:$O,"Postponed(Update Y)")</f>
        <v>0</v>
      </c>
      <c r="L33" s="101">
        <f t="shared" si="6"/>
        <v>0</v>
      </c>
      <c r="M33" s="46">
        <f t="shared" si="7"/>
        <v>0</v>
      </c>
      <c r="N33" s="50"/>
      <c r="O33" s="47">
        <f>COUNTIF('OCT DUMP'!$D:$D,'PARTNERS SUMMARY'!$B33)</f>
        <v>0</v>
      </c>
      <c r="P33" s="17">
        <f>COUNTIFS('OCT DUMP'!$D:$D,'PARTNERS SUMMARY'!$B33,'OCT DUMP'!Q:Q,"Prospect")</f>
        <v>0</v>
      </c>
      <c r="Q33" s="17">
        <f>COUNTIFS('OCT DUMP'!$D:$D,'PARTNERS SUMMARY'!$B33,'OCT DUMP'!$Q:$Q,"Confirmed")</f>
        <v>0</v>
      </c>
      <c r="R33" s="17">
        <f>COUNTIFS('OCT DUMP'!$D:$D,'PARTNERS SUMMARY'!$B33,'OCT DUMP'!$Q:$Q,"Rejected")</f>
        <v>0</v>
      </c>
      <c r="S33" s="17">
        <f>COUNTIFS('OCT DUMP'!$D:$D,'PARTNERS SUMMARY'!$B33,'OCT DUMP'!$Q:$Q,"Unreachable")</f>
        <v>0</v>
      </c>
      <c r="T33" s="17">
        <f>COUNTIFS('OCT DUMP'!$D:$D,'PARTNERS SUMMARY'!$B33,'OCT DUMP'!$Q:$Q,"Postponed(Update Y)")</f>
        <v>0</v>
      </c>
      <c r="U33" s="17">
        <f t="shared" si="8"/>
        <v>0</v>
      </c>
      <c r="V33" s="18">
        <f t="shared" si="9"/>
        <v>0</v>
      </c>
      <c r="W33" s="52"/>
      <c r="X33" s="47">
        <f>COUNTIF('NOV DUMP'!C:C,'PARTNERS SUMMARY'!$B33)</f>
        <v>0</v>
      </c>
      <c r="Y33" s="17">
        <f>COUNTIFS('NOV DUMP'!$C:$C,'PARTNERS SUMMARY'!$B33,'NOV DUMP'!$S:$S,"Prospect")</f>
        <v>0</v>
      </c>
      <c r="Z33" s="17">
        <f>COUNTIFS('NOV DUMP'!$C:$C,'PARTNERS SUMMARY'!$B33,'NOV DUMP'!$S:$S,"Confirmed")</f>
        <v>0</v>
      </c>
      <c r="AA33" s="17">
        <f>COUNTIFS('NOV DUMP'!$C:$C,'PARTNERS SUMMARY'!$B33,'NOV DUMP'!$S:$S,"Rejected")</f>
        <v>0</v>
      </c>
      <c r="AB33" s="17">
        <f>COUNTIFS('NOV DUMP'!$C:$C,'PARTNERS SUMMARY'!$B33,'NOV DUMP'!$S:$S,"Unreachable")</f>
        <v>0</v>
      </c>
      <c r="AC33" s="17">
        <f>COUNTIFS('NOV DUMP'!$C:$C,'PARTNERS SUMMARY'!$B33,'NOV DUMP'!$S:$S,"Postponed(Update Y)")</f>
        <v>0</v>
      </c>
      <c r="AD33" s="17">
        <f t="shared" si="10"/>
        <v>0</v>
      </c>
      <c r="AE33" s="100">
        <f>COUNTIFS('ACTIVATED LEADS '!$H:$H,'PARTNERS SUMMARY'!$B33,'ACTIVATED LEADS '!$K:$K,'PARTNERS SUMMARY'!$AE$2,'ACTIVATED LEADS '!$C:$C,"16")</f>
        <v>0</v>
      </c>
      <c r="AF33" s="18">
        <f t="shared" si="11"/>
        <v>0</v>
      </c>
      <c r="AH33">
        <f>COUNTIFS('ACTIVATED LEADS '!$H:$H,$B33,'ACTIVATED LEADS '!$D:$D,'PARTNERS SUMMARY'!AH$3)</f>
        <v>0</v>
      </c>
      <c r="AI33">
        <f>COUNTIFS('ACTIVATED LEADS '!$H:$H,$B33,'ACTIVATED LEADS '!$D:$D,'PARTNERS SUMMARY'!AI$3)</f>
        <v>0</v>
      </c>
      <c r="AJ33">
        <f>COUNTIFS('ACTIVATED LEADS '!$H:$H,$B33,'ACTIVATED LEADS '!$D:$D,'PARTNERS SUMMARY'!AJ$3)</f>
        <v>0</v>
      </c>
      <c r="AK33">
        <f>COUNTIFS('ACTIVATED LEADS '!$H:$H,$B33,'ACTIVATED LEADS '!$D:$D,'PARTNERS SUMMARY'!AK$3)</f>
        <v>0</v>
      </c>
      <c r="AL33">
        <f>COUNTIFS('ACTIVATED LEADS '!$H:$H,$B33,'ACTIVATED LEADS '!$D:$D,'PARTNERS SUMMARY'!AL$3)</f>
        <v>0</v>
      </c>
      <c r="AM33">
        <f>COUNTIFS('ACTIVATED LEADS '!$H:$H,$B33,'ACTIVATED LEADS '!$D:$D,'PARTNERS SUMMARY'!AM$3)</f>
        <v>0</v>
      </c>
      <c r="AN33">
        <f>COUNTIFS('ACTIVATED LEADS '!$H:$H,$B33,'ACTIVATED LEADS '!$D:$D,'PARTNERS SUMMARY'!AN$3)</f>
        <v>0</v>
      </c>
      <c r="AO33">
        <f>COUNTIFS('ACTIVATED LEADS '!$H:$H,$B33,'ACTIVATED LEADS '!$D:$D,'PARTNERS SUMMARY'!AO$3)</f>
        <v>0</v>
      </c>
      <c r="AP33">
        <f>COUNTIFS('ACTIVATED LEADS '!$H:$H,$B33,'ACTIVATED LEADS '!$D:$D,'PARTNERS SUMMARY'!AP$3)</f>
        <v>0</v>
      </c>
      <c r="AQ33">
        <f>COUNTIFS('ACTIVATED LEADS '!$H:$H,$B33,'ACTIVATED LEADS '!$D:$D,'PARTNERS SUMMARY'!AQ$3)</f>
        <v>0</v>
      </c>
      <c r="AR33">
        <f>COUNTIFS('ACTIVATED LEADS '!$H:$H,$B33,'ACTIVATED LEADS '!$D:$D,'PARTNERS SUMMARY'!AR$3)</f>
        <v>0</v>
      </c>
      <c r="AS33">
        <f>COUNTIFS('ACTIVATED LEADS '!$H:$H,$B33,'ACTIVATED LEADS '!$D:$D,'PARTNERS SUMMARY'!AS$3)</f>
        <v>0</v>
      </c>
      <c r="AT33">
        <f>COUNTIFS('ACTIVATED LEADS '!$H:$H,$B33,'ACTIVATED LEADS '!$D:$D,'PARTNERS SUMMARY'!AT$3)</f>
        <v>0</v>
      </c>
      <c r="AU33">
        <f>COUNTIFS('ACTIVATED LEADS '!$H:$H,$B33,'ACTIVATED LEADS '!$D:$D,'PARTNERS SUMMARY'!AU$3)</f>
        <v>0</v>
      </c>
      <c r="AV33">
        <f>COUNTIFS('ACTIVATED LEADS '!$H:$H,$B33,'ACTIVATED LEADS '!$D:$D,'PARTNERS SUMMARY'!AV$3)</f>
        <v>0</v>
      </c>
      <c r="AW33">
        <f>COUNTIFS('ACTIVATED LEADS '!$H:$H,$B33,'ACTIVATED LEADS '!$D:$D,'PARTNERS SUMMARY'!AW$3)</f>
        <v>0</v>
      </c>
      <c r="AX33">
        <f>COUNTIFS('ACTIVATED LEADS '!$H:$H,$B33,'ACTIVATED LEADS '!$D:$D,'PARTNERS SUMMARY'!AX$3)</f>
        <v>0</v>
      </c>
      <c r="AY33">
        <f>COUNTIFS('ACTIVATED LEADS '!$H:$H,$B33,'ACTIVATED LEADS '!$D:$D,'PARTNERS SUMMARY'!AY$3)</f>
        <v>0</v>
      </c>
      <c r="AZ33">
        <f>COUNTIFS('ACTIVATED LEADS '!$H:$H,$B33,'ACTIVATED LEADS '!$D:$D,'PARTNERS SUMMARY'!AZ$3)</f>
        <v>0</v>
      </c>
      <c r="BA33">
        <f>COUNTIFS('ACTIVATED LEADS '!$H:$H,$B33,'ACTIVATED LEADS '!$D:$D,'PARTNERS SUMMARY'!BA$3)</f>
        <v>0</v>
      </c>
      <c r="BB33">
        <f>COUNTIFS('ACTIVATED LEADS '!$H:$H,$B33,'ACTIVATED LEADS '!$D:$D,'PARTNERS SUMMARY'!BB$3)</f>
        <v>0</v>
      </c>
      <c r="BC33">
        <f>COUNTIFS('ACTIVATED LEADS '!$H:$H,$B33,'ACTIVATED LEADS '!$D:$D,'PARTNERS SUMMARY'!BC$3)</f>
        <v>0</v>
      </c>
      <c r="BD33">
        <f>COUNTIFS('ACTIVATED LEADS '!$H:$H,$B33,'ACTIVATED LEADS '!$D:$D,'PARTNERS SUMMARY'!BD$3)</f>
        <v>0</v>
      </c>
      <c r="BE33">
        <f>COUNTIFS('ACTIVATED LEADS '!$H:$H,$B33,'ACTIVATED LEADS '!$D:$D,'PARTNERS SUMMARY'!BE$3)</f>
        <v>0</v>
      </c>
      <c r="BF33">
        <f>COUNTIFS('ACTIVATED LEADS '!$H:$H,$B33,'ACTIVATED LEADS '!$D:$D,'PARTNERS SUMMARY'!BF$3)</f>
        <v>0</v>
      </c>
      <c r="BG33">
        <f>COUNTIFS('ACTIVATED LEADS '!$H:$H,$B33,'ACTIVATED LEADS '!$D:$D,'PARTNERS SUMMARY'!BG$3)</f>
        <v>0</v>
      </c>
      <c r="BH33">
        <f>COUNTIFS('ACTIVATED LEADS '!$H:$H,$B33,'ACTIVATED LEADS '!$D:$D,'PARTNERS SUMMARY'!BH$3)</f>
        <v>0</v>
      </c>
      <c r="BI33">
        <f>COUNTIFS('ACTIVATED LEADS '!$H:$H,$B33,'ACTIVATED LEADS '!$D:$D,'PARTNERS SUMMARY'!BI$3)</f>
        <v>0</v>
      </c>
      <c r="BJ33">
        <f>COUNTIFS('ACTIVATED LEADS '!$H:$H,$B33,'ACTIVATED LEADS '!$D:$D,'PARTNERS SUMMARY'!BJ$3)</f>
        <v>0</v>
      </c>
      <c r="BK33">
        <f>COUNTIFS('ACTIVATED LEADS '!$H:$H,$B33,'ACTIVATED LEADS '!$D:$D,'PARTNERS SUMMARY'!BK$3)</f>
        <v>0</v>
      </c>
      <c r="BL33">
        <f>COUNTIFS('ACTIVATED LEADS '!$H:$H,$B33,'ACTIVATED LEADS '!$D:$D,'PARTNERS SUMMARY'!BL$3)</f>
        <v>0</v>
      </c>
      <c r="BM33">
        <f>COUNTIFS('ACTIVATED LEADS '!$H:$H,$B33,'ACTIVATED LEADS '!$D:$D,'PARTNERS SUMMARY'!BM$3)</f>
        <v>0</v>
      </c>
      <c r="BN33">
        <f>COUNTIFS('ACTIVATED LEADS '!$H:$H,$B33,'ACTIVATED LEADS '!$D:$D,'PARTNERS SUMMARY'!BN$3)</f>
        <v>0</v>
      </c>
      <c r="BO33">
        <f>COUNTIFS('ACTIVATED LEADS '!$H:$H,$B33,'ACTIVATED LEADS '!$D:$D,'PARTNERS SUMMARY'!BO$3)</f>
        <v>0</v>
      </c>
      <c r="BP33">
        <f>COUNTIFS('ACTIVATED LEADS '!$H:$H,$B33,'ACTIVATED LEADS '!$D:$D,'PARTNERS SUMMARY'!BP$3)</f>
        <v>0</v>
      </c>
      <c r="BQ33">
        <f>COUNTIFS('ACTIVATED LEADS '!$H:$H,$B33,'ACTIVATED LEADS '!$D:$D,'PARTNERS SUMMARY'!BQ$3)</f>
        <v>0</v>
      </c>
      <c r="BR33">
        <f>COUNTIFS('ACTIVATED LEADS '!$H:$H,$B33,'ACTIVATED LEADS '!$D:$D,'PARTNERS SUMMARY'!BR$3)</f>
        <v>0</v>
      </c>
      <c r="BS33">
        <f>COUNTIFS('ACTIVATED LEADS '!$H:$H,$B33,'ACTIVATED LEADS '!$D:$D,'PARTNERS SUMMARY'!BS$3)</f>
        <v>0</v>
      </c>
      <c r="BT33">
        <f>COUNTIFS('ACTIVATED LEADS '!$H:$H,$B33,'ACTIVATED LEADS '!$D:$D,'PARTNERS SUMMARY'!BT$3)</f>
        <v>0</v>
      </c>
      <c r="BU33">
        <f>COUNTIFS('ACTIVATED LEADS '!$H:$H,$B33,'ACTIVATED LEADS '!$D:$D,'PARTNERS SUMMARY'!BU$3)</f>
        <v>0</v>
      </c>
      <c r="BV33">
        <f>COUNTIFS('ACTIVATED LEADS '!$H:$H,$B33,'ACTIVATED LEADS '!$D:$D,'PARTNERS SUMMARY'!BV$3)</f>
        <v>0</v>
      </c>
      <c r="BW33">
        <f>COUNTIFS('ACTIVATED LEADS '!$H:$H,$B33,'ACTIVATED LEADS '!$D:$D,'PARTNERS SUMMARY'!BW$3)</f>
        <v>0</v>
      </c>
      <c r="BX33">
        <f>COUNTIFS('ACTIVATED LEADS '!$H:$H,$B33,'ACTIVATED LEADS '!$D:$D,'PARTNERS SUMMARY'!BX$3)</f>
        <v>0</v>
      </c>
      <c r="BY33">
        <f>COUNTIFS('ACTIVATED LEADS '!$H:$H,$B33,'ACTIVATED LEADS '!$D:$D,'PARTNERS SUMMARY'!BY$3)</f>
        <v>0</v>
      </c>
      <c r="BZ33">
        <f>COUNTIFS('ACTIVATED LEADS '!$H:$H,$B33,'ACTIVATED LEADS '!$D:$D,'PARTNERS SUMMARY'!BZ$3)</f>
        <v>0</v>
      </c>
      <c r="CA33">
        <f>COUNTIFS('ACTIVATED LEADS '!$H:$H,$B33,'ACTIVATED LEADS '!$D:$D,'PARTNERS SUMMARY'!CA$3)</f>
        <v>0</v>
      </c>
      <c r="CB33">
        <f>COUNTIFS('ACTIVATED LEADS '!$H:$H,$B33,'ACTIVATED LEADS '!$D:$D,'PARTNERS SUMMARY'!CB$3)</f>
        <v>0</v>
      </c>
      <c r="CC33">
        <f>COUNTIFS('ACTIVATED LEADS '!$H:$H,$B33,'ACTIVATED LEADS '!$D:$D,'PARTNERS SUMMARY'!CC$3)</f>
        <v>0</v>
      </c>
      <c r="CD33">
        <f>COUNTIFS('ACTIVATED LEADS '!$H:$H,$B33,'ACTIVATED LEADS '!$D:$D,'PARTNERS SUMMARY'!CD$3)</f>
        <v>0</v>
      </c>
      <c r="CE33">
        <f>COUNTIFS('ACTIVATED LEADS '!$H:$H,$B33,'ACTIVATED LEADS '!$D:$D,'PARTNERS SUMMARY'!CE$3)</f>
        <v>0</v>
      </c>
      <c r="CF33">
        <f>COUNTIFS('ACTIVATED LEADS '!$H:$H,$B33,'ACTIVATED LEADS '!$D:$D,'PARTNERS SUMMARY'!CF$3)</f>
        <v>0</v>
      </c>
      <c r="CG33">
        <f>COUNTIFS('ACTIVATED LEADS '!$H:$H,$B33,'ACTIVATED LEADS '!$D:$D,'PARTNERS SUMMARY'!CG$3)</f>
        <v>0</v>
      </c>
      <c r="CH33">
        <f>COUNTIFS('ACTIVATED LEADS '!$H:$H,$B33,'ACTIVATED LEADS '!$D:$D,'PARTNERS SUMMARY'!CH$3)</f>
        <v>0</v>
      </c>
      <c r="CI33">
        <f>COUNTIFS('ACTIVATED LEADS '!$H:$H,$B33,'ACTIVATED LEADS '!$D:$D,'PARTNERS SUMMARY'!CI$3)</f>
        <v>0</v>
      </c>
      <c r="CJ33">
        <f>COUNTIFS('ACTIVATED LEADS '!$H:$H,$B33,'ACTIVATED LEADS '!$D:$D,'PARTNERS SUMMARY'!CJ$3)</f>
        <v>0</v>
      </c>
      <c r="CK33">
        <f>COUNTIFS('ACTIVATED LEADS '!$H:$H,$B33,'ACTIVATED LEADS '!$D:$D,'PARTNERS SUMMARY'!CK$3)</f>
        <v>0</v>
      </c>
      <c r="CL33">
        <f>COUNTIFS('ACTIVATED LEADS '!$H:$H,$B33,'ACTIVATED LEADS '!$D:$D,'PARTNERS SUMMARY'!CL$3)</f>
        <v>0</v>
      </c>
      <c r="CM33">
        <f>COUNTIFS('ACTIVATED LEADS '!$H:$H,$B33,'ACTIVATED LEADS '!$D:$D,'PARTNERS SUMMARY'!CM$3)</f>
        <v>0</v>
      </c>
      <c r="CN33">
        <f>COUNTIFS('ACTIVATED LEADS '!$H:$H,$B33,'ACTIVATED LEADS '!$D:$D,'PARTNERS SUMMARY'!CN$3)</f>
        <v>0</v>
      </c>
      <c r="CO33">
        <f>COUNTIFS('ACTIVATED LEADS '!$H:$H,$B33,'ACTIVATED LEADS '!$D:$D,'PARTNERS SUMMARY'!CO$3)</f>
        <v>0</v>
      </c>
      <c r="CP33">
        <f>COUNTIFS('ACTIVATED LEADS '!$H:$H,$B33,'ACTIVATED LEADS '!$D:$D,'PARTNERS SUMMARY'!CP$3)</f>
        <v>0</v>
      </c>
      <c r="CQ33">
        <f>COUNTIFS('ACTIVATED LEADS '!$H:$H,$B33,'ACTIVATED LEADS '!$D:$D,'PARTNERS SUMMARY'!CQ$3)</f>
        <v>0</v>
      </c>
      <c r="CR33">
        <f>COUNTIFS('ACTIVATED LEADS '!$H:$H,$B33,'ACTIVATED LEADS '!$D:$D,'PARTNERS SUMMARY'!CR$3)</f>
        <v>0</v>
      </c>
      <c r="CS33">
        <f>COUNTIFS('ACTIVATED LEADS '!$H:$H,$B33,'ACTIVATED LEADS '!$D:$D,'PARTNERS SUMMARY'!CS$3)</f>
        <v>0</v>
      </c>
      <c r="CT33">
        <f>COUNTIFS('ACTIVATED LEADS '!$H:$H,$B33,'ACTIVATED LEADS '!$D:$D,'PARTNERS SUMMARY'!CT$3)</f>
        <v>0</v>
      </c>
      <c r="CU33">
        <f>COUNTIFS('ACTIVATED LEADS '!$H:$H,$B33,'ACTIVATED LEADS '!$D:$D,'PARTNERS SUMMARY'!CU$3)</f>
        <v>0</v>
      </c>
      <c r="CV33">
        <f>COUNTIFS('ACTIVATED LEADS '!$H:$H,$B33,'ACTIVATED LEADS '!$D:$D,'PARTNERS SUMMARY'!CV$3)</f>
        <v>0</v>
      </c>
      <c r="CW33">
        <f>COUNTIFS('ACTIVATED LEADS '!$H:$H,$B33,'ACTIVATED LEADS '!$D:$D,'PARTNERS SUMMARY'!CW$3)</f>
        <v>0</v>
      </c>
      <c r="CX33">
        <f>COUNTIFS('ACTIVATED LEADS '!$H:$H,$B33,'ACTIVATED LEADS '!$D:$D,'PARTNERS SUMMARY'!CX$3)</f>
        <v>0</v>
      </c>
      <c r="CY33">
        <f>COUNTIFS('ACTIVATED LEADS '!$H:$H,$B33,'ACTIVATED LEADS '!$D:$D,'PARTNERS SUMMARY'!CY$3)</f>
        <v>0</v>
      </c>
      <c r="CZ33">
        <f>COUNTIFS('ACTIVATED LEADS '!$H:$H,$B33,'ACTIVATED LEADS '!$D:$D,'PARTNERS SUMMARY'!CZ$3)</f>
        <v>0</v>
      </c>
      <c r="DA33">
        <f>COUNTIFS('ACTIVATED LEADS '!$H:$H,$B33,'ACTIVATED LEADS '!$D:$D,'PARTNERS SUMMARY'!DA$3)</f>
        <v>0</v>
      </c>
      <c r="DB33">
        <f>COUNTIFS('ACTIVATED LEADS '!$H:$H,$B33,'ACTIVATED LEADS '!$D:$D,'PARTNERS SUMMARY'!DB$3)</f>
        <v>0</v>
      </c>
      <c r="DC33">
        <f>COUNTIFS('ACTIVATED LEADS '!$H:$H,$B33,'ACTIVATED LEADS '!$D:$D,'PARTNERS SUMMARY'!DC$3)</f>
        <v>0</v>
      </c>
      <c r="DD33">
        <f>COUNTIFS('ACTIVATED LEADS '!$H:$H,$B33,'ACTIVATED LEADS '!$D:$D,'PARTNERS SUMMARY'!DD$3)</f>
        <v>0</v>
      </c>
      <c r="DE33">
        <f>COUNTIFS('ACTIVATED LEADS '!$H:$H,$B33,'ACTIVATED LEADS '!$D:$D,'PARTNERS SUMMARY'!DE$3)</f>
        <v>0</v>
      </c>
      <c r="DF33">
        <f>COUNTIFS('ACTIVATED LEADS '!$H:$H,$B33,'ACTIVATED LEADS '!$D:$D,'PARTNERS SUMMARY'!DF$3)</f>
        <v>0</v>
      </c>
      <c r="DG33">
        <f>COUNTIFS('ACTIVATED LEADS '!$H:$H,$B33,'ACTIVATED LEADS '!$D:$D,'PARTNERS SUMMARY'!DG$3)</f>
        <v>0</v>
      </c>
      <c r="DH33">
        <f>COUNTIFS('ACTIVATED LEADS '!$H:$H,$B33,'ACTIVATED LEADS '!$D:$D,'PARTNERS SUMMARY'!DH$3)</f>
        <v>0</v>
      </c>
      <c r="DI33">
        <f>COUNTIFS('ACTIVATED LEADS '!$H:$H,$B33,'ACTIVATED LEADS '!$D:$D,'PARTNERS SUMMARY'!DI$3)</f>
        <v>0</v>
      </c>
      <c r="DJ33">
        <f>COUNTIFS('ACTIVATED LEADS '!$H:$H,$B33,'ACTIVATED LEADS '!$D:$D,'PARTNERS SUMMARY'!DJ$3)</f>
        <v>0</v>
      </c>
      <c r="DK33">
        <f>COUNTIFS('ACTIVATED LEADS '!$H:$H,$B33,'ACTIVATED LEADS '!$D:$D,'PARTNERS SUMMARY'!DK$3)</f>
        <v>0</v>
      </c>
      <c r="DL33">
        <f>COUNTIFS('ACTIVATED LEADS '!$H:$H,$B33,'ACTIVATED LEADS '!$D:$D,'PARTNERS SUMMARY'!DL$3)</f>
        <v>0</v>
      </c>
      <c r="DM33">
        <f>COUNTIFS('ACTIVATED LEADS '!$H:$H,$B33,'ACTIVATED LEADS '!$D:$D,'PARTNERS SUMMARY'!DM$3)</f>
        <v>0</v>
      </c>
      <c r="DN33">
        <f>COUNTIFS('ACTIVATED LEADS '!$H:$H,$B33,'ACTIVATED LEADS '!$D:$D,'PARTNERS SUMMARY'!DN$3)</f>
        <v>0</v>
      </c>
      <c r="DO33">
        <f>COUNTIFS('ACTIVATED LEADS '!$H:$H,$B33,'ACTIVATED LEADS '!$D:$D,'PARTNERS SUMMARY'!DO$3)</f>
        <v>0</v>
      </c>
    </row>
    <row r="34" spans="1:119">
      <c r="A34" s="29" t="s">
        <v>1080</v>
      </c>
      <c r="B34" s="59" t="s">
        <v>1079</v>
      </c>
      <c r="C34" s="29">
        <v>103335970</v>
      </c>
      <c r="D34" s="29"/>
      <c r="E34" s="29" t="s">
        <v>1226</v>
      </c>
      <c r="F34" s="29" t="s">
        <v>1002</v>
      </c>
      <c r="G34" s="17">
        <f>COUNTIF('SEPT DUMP '!$C:$C,'PARTNERS SUMMARY'!$B34)</f>
        <v>0</v>
      </c>
      <c r="H34" s="17">
        <f>COUNTIFS('SEPT DUMP '!$C:$C,'PARTNERS SUMMARY'!$B34,'SEPT DUMP '!$O:$O,"Confirmed")</f>
        <v>0</v>
      </c>
      <c r="I34" s="17">
        <f>COUNTIFS('SEPT DUMP '!$C:$C,'PARTNERS SUMMARY'!$B34,'SEPT DUMP '!$O:$O,"Rejected")</f>
        <v>0</v>
      </c>
      <c r="J34" s="17">
        <f>COUNTIFS('SEPT DUMP '!$C:$C,'PARTNERS SUMMARY'!$B34,'SEPT DUMP '!$O:$O,"Unreachable")</f>
        <v>0</v>
      </c>
      <c r="K34" s="17">
        <f>COUNTIFS('SEPT DUMP '!$C:$C,'PARTNERS SUMMARY'!$B34,'SEPT DUMP '!$O:$O,"Postponed(Update Y)")</f>
        <v>0</v>
      </c>
      <c r="L34" s="101">
        <f t="shared" si="6"/>
        <v>0</v>
      </c>
      <c r="M34" s="46">
        <f t="shared" si="7"/>
        <v>0</v>
      </c>
      <c r="N34" s="50"/>
      <c r="O34" s="47">
        <f>COUNTIF('OCT DUMP'!$D:$D,'PARTNERS SUMMARY'!$B34)</f>
        <v>0</v>
      </c>
      <c r="P34" s="17">
        <f>COUNTIFS('OCT DUMP'!$D:$D,'PARTNERS SUMMARY'!$B34,'OCT DUMP'!Q:Q,"Prospect")</f>
        <v>0</v>
      </c>
      <c r="Q34" s="17">
        <f>COUNTIFS('OCT DUMP'!$D:$D,'PARTNERS SUMMARY'!$B34,'OCT DUMP'!$Q:$Q,"Confirmed")</f>
        <v>0</v>
      </c>
      <c r="R34" s="17">
        <f>COUNTIFS('OCT DUMP'!$D:$D,'PARTNERS SUMMARY'!$B34,'OCT DUMP'!$Q:$Q,"Rejected")</f>
        <v>0</v>
      </c>
      <c r="S34" s="17">
        <f>COUNTIFS('OCT DUMP'!$D:$D,'PARTNERS SUMMARY'!$B34,'OCT DUMP'!$Q:$Q,"Unreachable")</f>
        <v>0</v>
      </c>
      <c r="T34" s="17">
        <f>COUNTIFS('OCT DUMP'!$D:$D,'PARTNERS SUMMARY'!$B34,'OCT DUMP'!$Q:$Q,"Postponed(Update Y)")</f>
        <v>0</v>
      </c>
      <c r="U34" s="17">
        <f t="shared" si="8"/>
        <v>0</v>
      </c>
      <c r="V34" s="18">
        <f t="shared" si="9"/>
        <v>0</v>
      </c>
      <c r="W34" s="52"/>
      <c r="X34" s="47">
        <f>COUNTIF('NOV DUMP'!C:C,'PARTNERS SUMMARY'!$B34)</f>
        <v>7</v>
      </c>
      <c r="Y34" s="17">
        <f>COUNTIFS('NOV DUMP'!$C:$C,'PARTNERS SUMMARY'!$B34,'NOV DUMP'!$S:$S,"Prospect")</f>
        <v>0</v>
      </c>
      <c r="Z34" s="17">
        <f>COUNTIFS('NOV DUMP'!$C:$C,'PARTNERS SUMMARY'!$B34,'NOV DUMP'!$S:$S,"Confirmed")</f>
        <v>2</v>
      </c>
      <c r="AA34" s="17">
        <f>COUNTIFS('NOV DUMP'!$C:$C,'PARTNERS SUMMARY'!$B34,'NOV DUMP'!$S:$S,"Rejected")</f>
        <v>0</v>
      </c>
      <c r="AB34" s="17">
        <f>COUNTIFS('NOV DUMP'!$C:$C,'PARTNERS SUMMARY'!$B34,'NOV DUMP'!$S:$S,"Unreachable")</f>
        <v>0</v>
      </c>
      <c r="AC34" s="17">
        <f>COUNTIFS('NOV DUMP'!$C:$C,'PARTNERS SUMMARY'!$B34,'NOV DUMP'!$S:$S,"Postponed(Update Y)")</f>
        <v>0</v>
      </c>
      <c r="AD34" s="17">
        <f t="shared" si="10"/>
        <v>4</v>
      </c>
      <c r="AE34" s="100">
        <f>COUNTIFS('ACTIVATED LEADS '!$H:$H,'PARTNERS SUMMARY'!$B34,'ACTIVATED LEADS '!$K:$K,'PARTNERS SUMMARY'!$AE$2,'ACTIVATED LEADS '!$C:$C,"16")</f>
        <v>3</v>
      </c>
      <c r="AF34" s="18">
        <f t="shared" si="11"/>
        <v>0.5714285714285714</v>
      </c>
      <c r="AH34">
        <f>COUNTIFS('ACTIVATED LEADS '!$H:$H,$B34,'ACTIVATED LEADS '!$D:$D,'PARTNERS SUMMARY'!AH$3)</f>
        <v>0</v>
      </c>
      <c r="AI34">
        <f>COUNTIFS('ACTIVATED LEADS '!$H:$H,$B34,'ACTIVATED LEADS '!$D:$D,'PARTNERS SUMMARY'!AI$3)</f>
        <v>0</v>
      </c>
      <c r="AJ34">
        <f>COUNTIFS('ACTIVATED LEADS '!$H:$H,$B34,'ACTIVATED LEADS '!$D:$D,'PARTNERS SUMMARY'!AJ$3)</f>
        <v>0</v>
      </c>
      <c r="AK34">
        <f>COUNTIFS('ACTIVATED LEADS '!$H:$H,$B34,'ACTIVATED LEADS '!$D:$D,'PARTNERS SUMMARY'!AK$3)</f>
        <v>0</v>
      </c>
      <c r="AL34">
        <f>COUNTIFS('ACTIVATED LEADS '!$H:$H,$B34,'ACTIVATED LEADS '!$D:$D,'PARTNERS SUMMARY'!AL$3)</f>
        <v>0</v>
      </c>
      <c r="AM34">
        <f>COUNTIFS('ACTIVATED LEADS '!$H:$H,$B34,'ACTIVATED LEADS '!$D:$D,'PARTNERS SUMMARY'!AM$3)</f>
        <v>0</v>
      </c>
      <c r="AN34">
        <f>COUNTIFS('ACTIVATED LEADS '!$H:$H,$B34,'ACTIVATED LEADS '!$D:$D,'PARTNERS SUMMARY'!AN$3)</f>
        <v>0</v>
      </c>
      <c r="AO34">
        <f>COUNTIFS('ACTIVATED LEADS '!$H:$H,$B34,'ACTIVATED LEADS '!$D:$D,'PARTNERS SUMMARY'!AO$3)</f>
        <v>0</v>
      </c>
      <c r="AP34">
        <f>COUNTIFS('ACTIVATED LEADS '!$H:$H,$B34,'ACTIVATED LEADS '!$D:$D,'PARTNERS SUMMARY'!AP$3)</f>
        <v>0</v>
      </c>
      <c r="AQ34">
        <f>COUNTIFS('ACTIVATED LEADS '!$H:$H,$B34,'ACTIVATED LEADS '!$D:$D,'PARTNERS SUMMARY'!AQ$3)</f>
        <v>0</v>
      </c>
      <c r="AR34">
        <f>COUNTIFS('ACTIVATED LEADS '!$H:$H,$B34,'ACTIVATED LEADS '!$D:$D,'PARTNERS SUMMARY'!AR$3)</f>
        <v>0</v>
      </c>
      <c r="AS34">
        <f>COUNTIFS('ACTIVATED LEADS '!$H:$H,$B34,'ACTIVATED LEADS '!$D:$D,'PARTNERS SUMMARY'!AS$3)</f>
        <v>0</v>
      </c>
      <c r="AT34">
        <f>COUNTIFS('ACTIVATED LEADS '!$H:$H,$B34,'ACTIVATED LEADS '!$D:$D,'PARTNERS SUMMARY'!AT$3)</f>
        <v>0</v>
      </c>
      <c r="AU34">
        <f>COUNTIFS('ACTIVATED LEADS '!$H:$H,$B34,'ACTIVATED LEADS '!$D:$D,'PARTNERS SUMMARY'!AU$3)</f>
        <v>0</v>
      </c>
      <c r="AV34">
        <f>COUNTIFS('ACTIVATED LEADS '!$H:$H,$B34,'ACTIVATED LEADS '!$D:$D,'PARTNERS SUMMARY'!AV$3)</f>
        <v>0</v>
      </c>
      <c r="AW34">
        <f>COUNTIFS('ACTIVATED LEADS '!$H:$H,$B34,'ACTIVATED LEADS '!$D:$D,'PARTNERS SUMMARY'!AW$3)</f>
        <v>0</v>
      </c>
      <c r="AX34">
        <f>COUNTIFS('ACTIVATED LEADS '!$H:$H,$B34,'ACTIVATED LEADS '!$D:$D,'PARTNERS SUMMARY'!AX$3)</f>
        <v>0</v>
      </c>
      <c r="AY34">
        <f>COUNTIFS('ACTIVATED LEADS '!$H:$H,$B34,'ACTIVATED LEADS '!$D:$D,'PARTNERS SUMMARY'!AY$3)</f>
        <v>0</v>
      </c>
      <c r="AZ34">
        <f>COUNTIFS('ACTIVATED LEADS '!$H:$H,$B34,'ACTIVATED LEADS '!$D:$D,'PARTNERS SUMMARY'!AZ$3)</f>
        <v>0</v>
      </c>
      <c r="BA34">
        <f>COUNTIFS('ACTIVATED LEADS '!$H:$H,$B34,'ACTIVATED LEADS '!$D:$D,'PARTNERS SUMMARY'!BA$3)</f>
        <v>0</v>
      </c>
      <c r="BB34">
        <f>COUNTIFS('ACTIVATED LEADS '!$H:$H,$B34,'ACTIVATED LEADS '!$D:$D,'PARTNERS SUMMARY'!BB$3)</f>
        <v>0</v>
      </c>
      <c r="BC34">
        <f>COUNTIFS('ACTIVATED LEADS '!$H:$H,$B34,'ACTIVATED LEADS '!$D:$D,'PARTNERS SUMMARY'!BC$3)</f>
        <v>0</v>
      </c>
      <c r="BD34">
        <f>COUNTIFS('ACTIVATED LEADS '!$H:$H,$B34,'ACTIVATED LEADS '!$D:$D,'PARTNERS SUMMARY'!BD$3)</f>
        <v>0</v>
      </c>
      <c r="BE34">
        <f>COUNTIFS('ACTIVATED LEADS '!$H:$H,$B34,'ACTIVATED LEADS '!$D:$D,'PARTNERS SUMMARY'!BE$3)</f>
        <v>0</v>
      </c>
      <c r="BF34">
        <f>COUNTIFS('ACTIVATED LEADS '!$H:$H,$B34,'ACTIVATED LEADS '!$D:$D,'PARTNERS SUMMARY'!BF$3)</f>
        <v>0</v>
      </c>
      <c r="BG34">
        <f>COUNTIFS('ACTIVATED LEADS '!$H:$H,$B34,'ACTIVATED LEADS '!$D:$D,'PARTNERS SUMMARY'!BG$3)</f>
        <v>0</v>
      </c>
      <c r="BH34">
        <f>COUNTIFS('ACTIVATED LEADS '!$H:$H,$B34,'ACTIVATED LEADS '!$D:$D,'PARTNERS SUMMARY'!BH$3)</f>
        <v>0</v>
      </c>
      <c r="BI34">
        <f>COUNTIFS('ACTIVATED LEADS '!$H:$H,$B34,'ACTIVATED LEADS '!$D:$D,'PARTNERS SUMMARY'!BI$3)</f>
        <v>0</v>
      </c>
      <c r="BJ34">
        <f>COUNTIFS('ACTIVATED LEADS '!$H:$H,$B34,'ACTIVATED LEADS '!$D:$D,'PARTNERS SUMMARY'!BJ$3)</f>
        <v>0</v>
      </c>
      <c r="BK34">
        <f>COUNTIFS('ACTIVATED LEADS '!$H:$H,$B34,'ACTIVATED LEADS '!$D:$D,'PARTNERS SUMMARY'!BK$3)</f>
        <v>0</v>
      </c>
      <c r="BL34">
        <f>COUNTIFS('ACTIVATED LEADS '!$H:$H,$B34,'ACTIVATED LEADS '!$D:$D,'PARTNERS SUMMARY'!BL$3)</f>
        <v>0</v>
      </c>
      <c r="BM34">
        <f>COUNTIFS('ACTIVATED LEADS '!$H:$H,$B34,'ACTIVATED LEADS '!$D:$D,'PARTNERS SUMMARY'!BM$3)</f>
        <v>0</v>
      </c>
      <c r="BN34">
        <f>COUNTIFS('ACTIVATED LEADS '!$H:$H,$B34,'ACTIVATED LEADS '!$D:$D,'PARTNERS SUMMARY'!BN$3)</f>
        <v>0</v>
      </c>
      <c r="BO34">
        <f>COUNTIFS('ACTIVATED LEADS '!$H:$H,$B34,'ACTIVATED LEADS '!$D:$D,'PARTNERS SUMMARY'!BO$3)</f>
        <v>0</v>
      </c>
      <c r="BP34">
        <f>COUNTIFS('ACTIVATED LEADS '!$H:$H,$B34,'ACTIVATED LEADS '!$D:$D,'PARTNERS SUMMARY'!BP$3)</f>
        <v>0</v>
      </c>
      <c r="BQ34">
        <f>COUNTIFS('ACTIVATED LEADS '!$H:$H,$B34,'ACTIVATED LEADS '!$D:$D,'PARTNERS SUMMARY'!BQ$3)</f>
        <v>0</v>
      </c>
      <c r="BR34">
        <f>COUNTIFS('ACTIVATED LEADS '!$H:$H,$B34,'ACTIVATED LEADS '!$D:$D,'PARTNERS SUMMARY'!BR$3)</f>
        <v>0</v>
      </c>
      <c r="BS34">
        <f>COUNTIFS('ACTIVATED LEADS '!$H:$H,$B34,'ACTIVATED LEADS '!$D:$D,'PARTNERS SUMMARY'!BS$3)</f>
        <v>0</v>
      </c>
      <c r="BT34">
        <f>COUNTIFS('ACTIVATED LEADS '!$H:$H,$B34,'ACTIVATED LEADS '!$D:$D,'PARTNERS SUMMARY'!BT$3)</f>
        <v>0</v>
      </c>
      <c r="BU34">
        <f>COUNTIFS('ACTIVATED LEADS '!$H:$H,$B34,'ACTIVATED LEADS '!$D:$D,'PARTNERS SUMMARY'!BU$3)</f>
        <v>0</v>
      </c>
      <c r="BV34">
        <f>COUNTIFS('ACTIVATED LEADS '!$H:$H,$B34,'ACTIVATED LEADS '!$D:$D,'PARTNERS SUMMARY'!BV$3)</f>
        <v>0</v>
      </c>
      <c r="BW34">
        <f>COUNTIFS('ACTIVATED LEADS '!$H:$H,$B34,'ACTIVATED LEADS '!$D:$D,'PARTNERS SUMMARY'!BW$3)</f>
        <v>0</v>
      </c>
      <c r="BX34">
        <f>COUNTIFS('ACTIVATED LEADS '!$H:$H,$B34,'ACTIVATED LEADS '!$D:$D,'PARTNERS SUMMARY'!BX$3)</f>
        <v>0</v>
      </c>
      <c r="BY34">
        <f>COUNTIFS('ACTIVATED LEADS '!$H:$H,$B34,'ACTIVATED LEADS '!$D:$D,'PARTNERS SUMMARY'!BY$3)</f>
        <v>0</v>
      </c>
      <c r="BZ34">
        <f>COUNTIFS('ACTIVATED LEADS '!$H:$H,$B34,'ACTIVATED LEADS '!$D:$D,'PARTNERS SUMMARY'!BZ$3)</f>
        <v>0</v>
      </c>
      <c r="CA34">
        <f>COUNTIFS('ACTIVATED LEADS '!$H:$H,$B34,'ACTIVATED LEADS '!$D:$D,'PARTNERS SUMMARY'!CA$3)</f>
        <v>0</v>
      </c>
      <c r="CB34">
        <f>COUNTIFS('ACTIVATED LEADS '!$H:$H,$B34,'ACTIVATED LEADS '!$D:$D,'PARTNERS SUMMARY'!CB$3)</f>
        <v>0</v>
      </c>
      <c r="CC34">
        <f>COUNTIFS('ACTIVATED LEADS '!$H:$H,$B34,'ACTIVATED LEADS '!$D:$D,'PARTNERS SUMMARY'!CC$3)</f>
        <v>0</v>
      </c>
      <c r="CD34">
        <f>COUNTIFS('ACTIVATED LEADS '!$H:$H,$B34,'ACTIVATED LEADS '!$D:$D,'PARTNERS SUMMARY'!CD$3)</f>
        <v>0</v>
      </c>
      <c r="CE34">
        <f>COUNTIFS('ACTIVATED LEADS '!$H:$H,$B34,'ACTIVATED LEADS '!$D:$D,'PARTNERS SUMMARY'!CE$3)</f>
        <v>0</v>
      </c>
      <c r="CF34">
        <f>COUNTIFS('ACTIVATED LEADS '!$H:$H,$B34,'ACTIVATED LEADS '!$D:$D,'PARTNERS SUMMARY'!CF$3)</f>
        <v>0</v>
      </c>
      <c r="CG34">
        <f>COUNTIFS('ACTIVATED LEADS '!$H:$H,$B34,'ACTIVATED LEADS '!$D:$D,'PARTNERS SUMMARY'!CG$3)</f>
        <v>0</v>
      </c>
      <c r="CH34">
        <f>COUNTIFS('ACTIVATED LEADS '!$H:$H,$B34,'ACTIVATED LEADS '!$D:$D,'PARTNERS SUMMARY'!CH$3)</f>
        <v>0</v>
      </c>
      <c r="CI34">
        <f>COUNTIFS('ACTIVATED LEADS '!$H:$H,$B34,'ACTIVATED LEADS '!$D:$D,'PARTNERS SUMMARY'!CI$3)</f>
        <v>0</v>
      </c>
      <c r="CJ34">
        <f>COUNTIFS('ACTIVATED LEADS '!$H:$H,$B34,'ACTIVATED LEADS '!$D:$D,'PARTNERS SUMMARY'!CJ$3)</f>
        <v>0</v>
      </c>
      <c r="CK34">
        <f>COUNTIFS('ACTIVATED LEADS '!$H:$H,$B34,'ACTIVATED LEADS '!$D:$D,'PARTNERS SUMMARY'!CK$3)</f>
        <v>0</v>
      </c>
      <c r="CL34">
        <f>COUNTIFS('ACTIVATED LEADS '!$H:$H,$B34,'ACTIVATED LEADS '!$D:$D,'PARTNERS SUMMARY'!CL$3)</f>
        <v>0</v>
      </c>
      <c r="CM34">
        <f>COUNTIFS('ACTIVATED LEADS '!$H:$H,$B34,'ACTIVATED LEADS '!$D:$D,'PARTNERS SUMMARY'!CM$3)</f>
        <v>0</v>
      </c>
      <c r="CN34">
        <f>COUNTIFS('ACTIVATED LEADS '!$H:$H,$B34,'ACTIVATED LEADS '!$D:$D,'PARTNERS SUMMARY'!CN$3)</f>
        <v>0</v>
      </c>
      <c r="CO34">
        <f>COUNTIFS('ACTIVATED LEADS '!$H:$H,$B34,'ACTIVATED LEADS '!$D:$D,'PARTNERS SUMMARY'!CO$3)</f>
        <v>0</v>
      </c>
      <c r="CP34">
        <f>COUNTIFS('ACTIVATED LEADS '!$H:$H,$B34,'ACTIVATED LEADS '!$D:$D,'PARTNERS SUMMARY'!CP$3)</f>
        <v>0</v>
      </c>
      <c r="CQ34">
        <f>COUNTIFS('ACTIVATED LEADS '!$H:$H,$B34,'ACTIVATED LEADS '!$D:$D,'PARTNERS SUMMARY'!CQ$3)</f>
        <v>0</v>
      </c>
      <c r="CR34">
        <f>COUNTIFS('ACTIVATED LEADS '!$H:$H,$B34,'ACTIVATED LEADS '!$D:$D,'PARTNERS SUMMARY'!CR$3)</f>
        <v>0</v>
      </c>
      <c r="CS34">
        <f>COUNTIFS('ACTIVATED LEADS '!$H:$H,$B34,'ACTIVATED LEADS '!$D:$D,'PARTNERS SUMMARY'!CS$3)</f>
        <v>0</v>
      </c>
      <c r="CT34">
        <f>COUNTIFS('ACTIVATED LEADS '!$H:$H,$B34,'ACTIVATED LEADS '!$D:$D,'PARTNERS SUMMARY'!CT$3)</f>
        <v>0</v>
      </c>
      <c r="CU34">
        <f>COUNTIFS('ACTIVATED LEADS '!$H:$H,$B34,'ACTIVATED LEADS '!$D:$D,'PARTNERS SUMMARY'!CU$3)</f>
        <v>0</v>
      </c>
      <c r="CV34">
        <f>COUNTIFS('ACTIVATED LEADS '!$H:$H,$B34,'ACTIVATED LEADS '!$D:$D,'PARTNERS SUMMARY'!CV$3)</f>
        <v>0</v>
      </c>
      <c r="CW34">
        <f>COUNTIFS('ACTIVATED LEADS '!$H:$H,$B34,'ACTIVATED LEADS '!$D:$D,'PARTNERS SUMMARY'!CW$3)</f>
        <v>0</v>
      </c>
      <c r="CX34">
        <f>COUNTIFS('ACTIVATED LEADS '!$H:$H,$B34,'ACTIVATED LEADS '!$D:$D,'PARTNERS SUMMARY'!CX$3)</f>
        <v>0</v>
      </c>
      <c r="CY34">
        <f>COUNTIFS('ACTIVATED LEADS '!$H:$H,$B34,'ACTIVATED LEADS '!$D:$D,'PARTNERS SUMMARY'!CY$3)</f>
        <v>0</v>
      </c>
      <c r="CZ34">
        <f>COUNTIFS('ACTIVATED LEADS '!$H:$H,$B34,'ACTIVATED LEADS '!$D:$D,'PARTNERS SUMMARY'!CZ$3)</f>
        <v>0</v>
      </c>
      <c r="DA34">
        <f>COUNTIFS('ACTIVATED LEADS '!$H:$H,$B34,'ACTIVATED LEADS '!$D:$D,'PARTNERS SUMMARY'!DA$3)</f>
        <v>0</v>
      </c>
      <c r="DB34">
        <f>COUNTIFS('ACTIVATED LEADS '!$H:$H,$B34,'ACTIVATED LEADS '!$D:$D,'PARTNERS SUMMARY'!DB$3)</f>
        <v>0</v>
      </c>
      <c r="DC34">
        <f>COUNTIFS('ACTIVATED LEADS '!$H:$H,$B34,'ACTIVATED LEADS '!$D:$D,'PARTNERS SUMMARY'!DC$3)</f>
        <v>1</v>
      </c>
      <c r="DD34">
        <f>COUNTIFS('ACTIVATED LEADS '!$H:$H,$B34,'ACTIVATED LEADS '!$D:$D,'PARTNERS SUMMARY'!DD$3)</f>
        <v>0</v>
      </c>
      <c r="DE34">
        <f>COUNTIFS('ACTIVATED LEADS '!$H:$H,$B34,'ACTIVATED LEADS '!$D:$D,'PARTNERS SUMMARY'!DE$3)</f>
        <v>0</v>
      </c>
      <c r="DF34">
        <f>COUNTIFS('ACTIVATED LEADS '!$H:$H,$B34,'ACTIVATED LEADS '!$D:$D,'PARTNERS SUMMARY'!DF$3)</f>
        <v>0</v>
      </c>
      <c r="DG34">
        <f>COUNTIFS('ACTIVATED LEADS '!$H:$H,$B34,'ACTIVATED LEADS '!$D:$D,'PARTNERS SUMMARY'!DG$3)</f>
        <v>0</v>
      </c>
      <c r="DH34">
        <f>COUNTIFS('ACTIVATED LEADS '!$H:$H,$B34,'ACTIVATED LEADS '!$D:$D,'PARTNERS SUMMARY'!DH$3)</f>
        <v>1</v>
      </c>
      <c r="DI34">
        <f>COUNTIFS('ACTIVATED LEADS '!$H:$H,$B34,'ACTIVATED LEADS '!$D:$D,'PARTNERS SUMMARY'!DI$3)</f>
        <v>0</v>
      </c>
      <c r="DJ34">
        <f>COUNTIFS('ACTIVATED LEADS '!$H:$H,$B34,'ACTIVATED LEADS '!$D:$D,'PARTNERS SUMMARY'!DJ$3)</f>
        <v>1</v>
      </c>
      <c r="DK34">
        <f>COUNTIFS('ACTIVATED LEADS '!$H:$H,$B34,'ACTIVATED LEADS '!$D:$D,'PARTNERS SUMMARY'!DK$3)</f>
        <v>0</v>
      </c>
      <c r="DL34">
        <f>COUNTIFS('ACTIVATED LEADS '!$H:$H,$B34,'ACTIVATED LEADS '!$D:$D,'PARTNERS SUMMARY'!DL$3)</f>
        <v>0</v>
      </c>
      <c r="DM34">
        <f>COUNTIFS('ACTIVATED LEADS '!$H:$H,$B34,'ACTIVATED LEADS '!$D:$D,'PARTNERS SUMMARY'!DM$3)</f>
        <v>0</v>
      </c>
      <c r="DN34">
        <f>COUNTIFS('ACTIVATED LEADS '!$H:$H,$B34,'ACTIVATED LEADS '!$D:$D,'PARTNERS SUMMARY'!DN$3)</f>
        <v>0</v>
      </c>
      <c r="DO34">
        <f>COUNTIFS('ACTIVATED LEADS '!$H:$H,$B34,'ACTIVATED LEADS '!$D:$D,'PARTNERS SUMMARY'!DO$3)</f>
        <v>1</v>
      </c>
    </row>
    <row r="35" spans="1:119">
      <c r="A35" s="29" t="s">
        <v>1080</v>
      </c>
      <c r="B35" s="59" t="s">
        <v>1081</v>
      </c>
      <c r="C35" s="29">
        <v>785912466</v>
      </c>
      <c r="D35" s="29"/>
      <c r="E35" s="29" t="s">
        <v>1227</v>
      </c>
      <c r="F35" s="29" t="s">
        <v>1002</v>
      </c>
      <c r="G35" s="17">
        <f>COUNTIF('SEPT DUMP '!$C:$C,'PARTNERS SUMMARY'!$B35)</f>
        <v>0</v>
      </c>
      <c r="H35" s="17">
        <f>COUNTIFS('SEPT DUMP '!$C:$C,'PARTNERS SUMMARY'!$B35,'SEPT DUMP '!$O:$O,"Confirmed")</f>
        <v>0</v>
      </c>
      <c r="I35" s="17">
        <f>COUNTIFS('SEPT DUMP '!$C:$C,'PARTNERS SUMMARY'!$B35,'SEPT DUMP '!$O:$O,"Rejected")</f>
        <v>0</v>
      </c>
      <c r="J35" s="17">
        <f>COUNTIFS('SEPT DUMP '!$C:$C,'PARTNERS SUMMARY'!$B35,'SEPT DUMP '!$O:$O,"Unreachable")</f>
        <v>0</v>
      </c>
      <c r="K35" s="17">
        <f>COUNTIFS('SEPT DUMP '!$C:$C,'PARTNERS SUMMARY'!$B35,'SEPT DUMP '!$O:$O,"Postponed(Update Y)")</f>
        <v>0</v>
      </c>
      <c r="L35" s="101">
        <f t="shared" si="6"/>
        <v>0</v>
      </c>
      <c r="M35" s="46">
        <f t="shared" si="7"/>
        <v>0</v>
      </c>
      <c r="N35" s="50"/>
      <c r="O35" s="47">
        <f>COUNTIF('OCT DUMP'!$D:$D,'PARTNERS SUMMARY'!$B35)</f>
        <v>0</v>
      </c>
      <c r="P35" s="17">
        <f>COUNTIFS('OCT DUMP'!$D:$D,'PARTNERS SUMMARY'!$B35,'OCT DUMP'!Q:Q,"Prospect")</f>
        <v>0</v>
      </c>
      <c r="Q35" s="17">
        <f>COUNTIFS('OCT DUMP'!$D:$D,'PARTNERS SUMMARY'!$B35,'OCT DUMP'!$Q:$Q,"Confirmed")</f>
        <v>0</v>
      </c>
      <c r="R35" s="17">
        <f>COUNTIFS('OCT DUMP'!$D:$D,'PARTNERS SUMMARY'!$B35,'OCT DUMP'!$Q:$Q,"Rejected")</f>
        <v>0</v>
      </c>
      <c r="S35" s="17">
        <f>COUNTIFS('OCT DUMP'!$D:$D,'PARTNERS SUMMARY'!$B35,'OCT DUMP'!$Q:$Q,"Unreachable")</f>
        <v>0</v>
      </c>
      <c r="T35" s="17">
        <f>COUNTIFS('OCT DUMP'!$D:$D,'PARTNERS SUMMARY'!$B35,'OCT DUMP'!$Q:$Q,"Postponed(Update Y)")</f>
        <v>0</v>
      </c>
      <c r="U35" s="17">
        <f t="shared" si="8"/>
        <v>0</v>
      </c>
      <c r="V35" s="18">
        <f t="shared" si="9"/>
        <v>0</v>
      </c>
      <c r="W35" s="52"/>
      <c r="X35" s="47">
        <f>COUNTIF('NOV DUMP'!C:C,'PARTNERS SUMMARY'!$B35)</f>
        <v>8</v>
      </c>
      <c r="Y35" s="17">
        <f>COUNTIFS('NOV DUMP'!$C:$C,'PARTNERS SUMMARY'!$B35,'NOV DUMP'!$S:$S,"Prospect")</f>
        <v>0</v>
      </c>
      <c r="Z35" s="17">
        <f>COUNTIFS('NOV DUMP'!$C:$C,'PARTNERS SUMMARY'!$B35,'NOV DUMP'!$S:$S,"Confirmed")</f>
        <v>3</v>
      </c>
      <c r="AA35" s="17">
        <f>COUNTIFS('NOV DUMP'!$C:$C,'PARTNERS SUMMARY'!$B35,'NOV DUMP'!$S:$S,"Rejected")</f>
        <v>0</v>
      </c>
      <c r="AB35" s="17">
        <f>COUNTIFS('NOV DUMP'!$C:$C,'PARTNERS SUMMARY'!$B35,'NOV DUMP'!$S:$S,"Unreachable")</f>
        <v>0</v>
      </c>
      <c r="AC35" s="17">
        <f>COUNTIFS('NOV DUMP'!$C:$C,'PARTNERS SUMMARY'!$B35,'NOV DUMP'!$S:$S,"Postponed(Update Y)")</f>
        <v>0</v>
      </c>
      <c r="AD35" s="17">
        <f t="shared" si="10"/>
        <v>4</v>
      </c>
      <c r="AE35" s="100">
        <f>COUNTIFS('ACTIVATED LEADS '!$H:$H,'PARTNERS SUMMARY'!$B35,'ACTIVATED LEADS '!$K:$K,'PARTNERS SUMMARY'!$AE$2,'ACTIVATED LEADS '!$C:$C,"16")</f>
        <v>2</v>
      </c>
      <c r="AF35" s="18">
        <f t="shared" si="11"/>
        <v>0.5</v>
      </c>
      <c r="AH35">
        <f>COUNTIFS('ACTIVATED LEADS '!$H:$H,$B35,'ACTIVATED LEADS '!$D:$D,'PARTNERS SUMMARY'!AH$3)</f>
        <v>0</v>
      </c>
      <c r="AI35">
        <f>COUNTIFS('ACTIVATED LEADS '!$H:$H,$B35,'ACTIVATED LEADS '!$D:$D,'PARTNERS SUMMARY'!AI$3)</f>
        <v>0</v>
      </c>
      <c r="AJ35">
        <f>COUNTIFS('ACTIVATED LEADS '!$H:$H,$B35,'ACTIVATED LEADS '!$D:$D,'PARTNERS SUMMARY'!AJ$3)</f>
        <v>0</v>
      </c>
      <c r="AK35">
        <f>COUNTIFS('ACTIVATED LEADS '!$H:$H,$B35,'ACTIVATED LEADS '!$D:$D,'PARTNERS SUMMARY'!AK$3)</f>
        <v>0</v>
      </c>
      <c r="AL35">
        <f>COUNTIFS('ACTIVATED LEADS '!$H:$H,$B35,'ACTIVATED LEADS '!$D:$D,'PARTNERS SUMMARY'!AL$3)</f>
        <v>0</v>
      </c>
      <c r="AM35">
        <f>COUNTIFS('ACTIVATED LEADS '!$H:$H,$B35,'ACTIVATED LEADS '!$D:$D,'PARTNERS SUMMARY'!AM$3)</f>
        <v>0</v>
      </c>
      <c r="AN35">
        <f>COUNTIFS('ACTIVATED LEADS '!$H:$H,$B35,'ACTIVATED LEADS '!$D:$D,'PARTNERS SUMMARY'!AN$3)</f>
        <v>0</v>
      </c>
      <c r="AO35">
        <f>COUNTIFS('ACTIVATED LEADS '!$H:$H,$B35,'ACTIVATED LEADS '!$D:$D,'PARTNERS SUMMARY'!AO$3)</f>
        <v>0</v>
      </c>
      <c r="AP35">
        <f>COUNTIFS('ACTIVATED LEADS '!$H:$H,$B35,'ACTIVATED LEADS '!$D:$D,'PARTNERS SUMMARY'!AP$3)</f>
        <v>0</v>
      </c>
      <c r="AQ35">
        <f>COUNTIFS('ACTIVATED LEADS '!$H:$H,$B35,'ACTIVATED LEADS '!$D:$D,'PARTNERS SUMMARY'!AQ$3)</f>
        <v>0</v>
      </c>
      <c r="AR35">
        <f>COUNTIFS('ACTIVATED LEADS '!$H:$H,$B35,'ACTIVATED LEADS '!$D:$D,'PARTNERS SUMMARY'!AR$3)</f>
        <v>0</v>
      </c>
      <c r="AS35">
        <f>COUNTIFS('ACTIVATED LEADS '!$H:$H,$B35,'ACTIVATED LEADS '!$D:$D,'PARTNERS SUMMARY'!AS$3)</f>
        <v>0</v>
      </c>
      <c r="AT35">
        <f>COUNTIFS('ACTIVATED LEADS '!$H:$H,$B35,'ACTIVATED LEADS '!$D:$D,'PARTNERS SUMMARY'!AT$3)</f>
        <v>0</v>
      </c>
      <c r="AU35">
        <f>COUNTIFS('ACTIVATED LEADS '!$H:$H,$B35,'ACTIVATED LEADS '!$D:$D,'PARTNERS SUMMARY'!AU$3)</f>
        <v>0</v>
      </c>
      <c r="AV35">
        <f>COUNTIFS('ACTIVATED LEADS '!$H:$H,$B35,'ACTIVATED LEADS '!$D:$D,'PARTNERS SUMMARY'!AV$3)</f>
        <v>0</v>
      </c>
      <c r="AW35">
        <f>COUNTIFS('ACTIVATED LEADS '!$H:$H,$B35,'ACTIVATED LEADS '!$D:$D,'PARTNERS SUMMARY'!AW$3)</f>
        <v>0</v>
      </c>
      <c r="AX35">
        <f>COUNTIFS('ACTIVATED LEADS '!$H:$H,$B35,'ACTIVATED LEADS '!$D:$D,'PARTNERS SUMMARY'!AX$3)</f>
        <v>0</v>
      </c>
      <c r="AY35">
        <f>COUNTIFS('ACTIVATED LEADS '!$H:$H,$B35,'ACTIVATED LEADS '!$D:$D,'PARTNERS SUMMARY'!AY$3)</f>
        <v>0</v>
      </c>
      <c r="AZ35">
        <f>COUNTIFS('ACTIVATED LEADS '!$H:$H,$B35,'ACTIVATED LEADS '!$D:$D,'PARTNERS SUMMARY'!AZ$3)</f>
        <v>0</v>
      </c>
      <c r="BA35">
        <f>COUNTIFS('ACTIVATED LEADS '!$H:$H,$B35,'ACTIVATED LEADS '!$D:$D,'PARTNERS SUMMARY'!BA$3)</f>
        <v>0</v>
      </c>
      <c r="BB35">
        <f>COUNTIFS('ACTIVATED LEADS '!$H:$H,$B35,'ACTIVATED LEADS '!$D:$D,'PARTNERS SUMMARY'!BB$3)</f>
        <v>0</v>
      </c>
      <c r="BC35">
        <f>COUNTIFS('ACTIVATED LEADS '!$H:$H,$B35,'ACTIVATED LEADS '!$D:$D,'PARTNERS SUMMARY'!BC$3)</f>
        <v>0</v>
      </c>
      <c r="BD35">
        <f>COUNTIFS('ACTIVATED LEADS '!$H:$H,$B35,'ACTIVATED LEADS '!$D:$D,'PARTNERS SUMMARY'!BD$3)</f>
        <v>0</v>
      </c>
      <c r="BE35">
        <f>COUNTIFS('ACTIVATED LEADS '!$H:$H,$B35,'ACTIVATED LEADS '!$D:$D,'PARTNERS SUMMARY'!BE$3)</f>
        <v>0</v>
      </c>
      <c r="BF35">
        <f>COUNTIFS('ACTIVATED LEADS '!$H:$H,$B35,'ACTIVATED LEADS '!$D:$D,'PARTNERS SUMMARY'!BF$3)</f>
        <v>0</v>
      </c>
      <c r="BG35">
        <f>COUNTIFS('ACTIVATED LEADS '!$H:$H,$B35,'ACTIVATED LEADS '!$D:$D,'PARTNERS SUMMARY'!BG$3)</f>
        <v>0</v>
      </c>
      <c r="BH35">
        <f>COUNTIFS('ACTIVATED LEADS '!$H:$H,$B35,'ACTIVATED LEADS '!$D:$D,'PARTNERS SUMMARY'!BH$3)</f>
        <v>0</v>
      </c>
      <c r="BI35">
        <f>COUNTIFS('ACTIVATED LEADS '!$H:$H,$B35,'ACTIVATED LEADS '!$D:$D,'PARTNERS SUMMARY'!BI$3)</f>
        <v>0</v>
      </c>
      <c r="BJ35">
        <f>COUNTIFS('ACTIVATED LEADS '!$H:$H,$B35,'ACTIVATED LEADS '!$D:$D,'PARTNERS SUMMARY'!BJ$3)</f>
        <v>0</v>
      </c>
      <c r="BK35">
        <f>COUNTIFS('ACTIVATED LEADS '!$H:$H,$B35,'ACTIVATED LEADS '!$D:$D,'PARTNERS SUMMARY'!BK$3)</f>
        <v>0</v>
      </c>
      <c r="BL35">
        <f>COUNTIFS('ACTIVATED LEADS '!$H:$H,$B35,'ACTIVATED LEADS '!$D:$D,'PARTNERS SUMMARY'!BL$3)</f>
        <v>0</v>
      </c>
      <c r="BM35">
        <f>COUNTIFS('ACTIVATED LEADS '!$H:$H,$B35,'ACTIVATED LEADS '!$D:$D,'PARTNERS SUMMARY'!BM$3)</f>
        <v>0</v>
      </c>
      <c r="BN35">
        <f>COUNTIFS('ACTIVATED LEADS '!$H:$H,$B35,'ACTIVATED LEADS '!$D:$D,'PARTNERS SUMMARY'!BN$3)</f>
        <v>0</v>
      </c>
      <c r="BO35">
        <f>COUNTIFS('ACTIVATED LEADS '!$H:$H,$B35,'ACTIVATED LEADS '!$D:$D,'PARTNERS SUMMARY'!BO$3)</f>
        <v>0</v>
      </c>
      <c r="BP35">
        <f>COUNTIFS('ACTIVATED LEADS '!$H:$H,$B35,'ACTIVATED LEADS '!$D:$D,'PARTNERS SUMMARY'!BP$3)</f>
        <v>0</v>
      </c>
      <c r="BQ35">
        <f>COUNTIFS('ACTIVATED LEADS '!$H:$H,$B35,'ACTIVATED LEADS '!$D:$D,'PARTNERS SUMMARY'!BQ$3)</f>
        <v>0</v>
      </c>
      <c r="BR35">
        <f>COUNTIFS('ACTIVATED LEADS '!$H:$H,$B35,'ACTIVATED LEADS '!$D:$D,'PARTNERS SUMMARY'!BR$3)</f>
        <v>0</v>
      </c>
      <c r="BS35">
        <f>COUNTIFS('ACTIVATED LEADS '!$H:$H,$B35,'ACTIVATED LEADS '!$D:$D,'PARTNERS SUMMARY'!BS$3)</f>
        <v>0</v>
      </c>
      <c r="BT35">
        <f>COUNTIFS('ACTIVATED LEADS '!$H:$H,$B35,'ACTIVATED LEADS '!$D:$D,'PARTNERS SUMMARY'!BT$3)</f>
        <v>0</v>
      </c>
      <c r="BU35">
        <f>COUNTIFS('ACTIVATED LEADS '!$H:$H,$B35,'ACTIVATED LEADS '!$D:$D,'PARTNERS SUMMARY'!BU$3)</f>
        <v>0</v>
      </c>
      <c r="BV35">
        <f>COUNTIFS('ACTIVATED LEADS '!$H:$H,$B35,'ACTIVATED LEADS '!$D:$D,'PARTNERS SUMMARY'!BV$3)</f>
        <v>0</v>
      </c>
      <c r="BW35">
        <f>COUNTIFS('ACTIVATED LEADS '!$H:$H,$B35,'ACTIVATED LEADS '!$D:$D,'PARTNERS SUMMARY'!BW$3)</f>
        <v>0</v>
      </c>
      <c r="BX35">
        <f>COUNTIFS('ACTIVATED LEADS '!$H:$H,$B35,'ACTIVATED LEADS '!$D:$D,'PARTNERS SUMMARY'!BX$3)</f>
        <v>0</v>
      </c>
      <c r="BY35">
        <f>COUNTIFS('ACTIVATED LEADS '!$H:$H,$B35,'ACTIVATED LEADS '!$D:$D,'PARTNERS SUMMARY'!BY$3)</f>
        <v>0</v>
      </c>
      <c r="BZ35">
        <f>COUNTIFS('ACTIVATED LEADS '!$H:$H,$B35,'ACTIVATED LEADS '!$D:$D,'PARTNERS SUMMARY'!BZ$3)</f>
        <v>0</v>
      </c>
      <c r="CA35">
        <f>COUNTIFS('ACTIVATED LEADS '!$H:$H,$B35,'ACTIVATED LEADS '!$D:$D,'PARTNERS SUMMARY'!CA$3)</f>
        <v>0</v>
      </c>
      <c r="CB35">
        <f>COUNTIFS('ACTIVATED LEADS '!$H:$H,$B35,'ACTIVATED LEADS '!$D:$D,'PARTNERS SUMMARY'!CB$3)</f>
        <v>0</v>
      </c>
      <c r="CC35">
        <f>COUNTIFS('ACTIVATED LEADS '!$H:$H,$B35,'ACTIVATED LEADS '!$D:$D,'PARTNERS SUMMARY'!CC$3)</f>
        <v>0</v>
      </c>
      <c r="CD35">
        <f>COUNTIFS('ACTIVATED LEADS '!$H:$H,$B35,'ACTIVATED LEADS '!$D:$D,'PARTNERS SUMMARY'!CD$3)</f>
        <v>0</v>
      </c>
      <c r="CE35">
        <f>COUNTIFS('ACTIVATED LEADS '!$H:$H,$B35,'ACTIVATED LEADS '!$D:$D,'PARTNERS SUMMARY'!CE$3)</f>
        <v>0</v>
      </c>
      <c r="CF35">
        <f>COUNTIFS('ACTIVATED LEADS '!$H:$H,$B35,'ACTIVATED LEADS '!$D:$D,'PARTNERS SUMMARY'!CF$3)</f>
        <v>0</v>
      </c>
      <c r="CG35">
        <f>COUNTIFS('ACTIVATED LEADS '!$H:$H,$B35,'ACTIVATED LEADS '!$D:$D,'PARTNERS SUMMARY'!CG$3)</f>
        <v>0</v>
      </c>
      <c r="CH35">
        <f>COUNTIFS('ACTIVATED LEADS '!$H:$H,$B35,'ACTIVATED LEADS '!$D:$D,'PARTNERS SUMMARY'!CH$3)</f>
        <v>0</v>
      </c>
      <c r="CI35">
        <f>COUNTIFS('ACTIVATED LEADS '!$H:$H,$B35,'ACTIVATED LEADS '!$D:$D,'PARTNERS SUMMARY'!CI$3)</f>
        <v>0</v>
      </c>
      <c r="CJ35">
        <f>COUNTIFS('ACTIVATED LEADS '!$H:$H,$B35,'ACTIVATED LEADS '!$D:$D,'PARTNERS SUMMARY'!CJ$3)</f>
        <v>0</v>
      </c>
      <c r="CK35">
        <f>COUNTIFS('ACTIVATED LEADS '!$H:$H,$B35,'ACTIVATED LEADS '!$D:$D,'PARTNERS SUMMARY'!CK$3)</f>
        <v>0</v>
      </c>
      <c r="CL35">
        <f>COUNTIFS('ACTIVATED LEADS '!$H:$H,$B35,'ACTIVATED LEADS '!$D:$D,'PARTNERS SUMMARY'!CL$3)</f>
        <v>0</v>
      </c>
      <c r="CM35">
        <f>COUNTIFS('ACTIVATED LEADS '!$H:$H,$B35,'ACTIVATED LEADS '!$D:$D,'PARTNERS SUMMARY'!CM$3)</f>
        <v>0</v>
      </c>
      <c r="CN35">
        <f>COUNTIFS('ACTIVATED LEADS '!$H:$H,$B35,'ACTIVATED LEADS '!$D:$D,'PARTNERS SUMMARY'!CN$3)</f>
        <v>0</v>
      </c>
      <c r="CO35">
        <f>COUNTIFS('ACTIVATED LEADS '!$H:$H,$B35,'ACTIVATED LEADS '!$D:$D,'PARTNERS SUMMARY'!CO$3)</f>
        <v>0</v>
      </c>
      <c r="CP35">
        <f>COUNTIFS('ACTIVATED LEADS '!$H:$H,$B35,'ACTIVATED LEADS '!$D:$D,'PARTNERS SUMMARY'!CP$3)</f>
        <v>0</v>
      </c>
      <c r="CQ35">
        <f>COUNTIFS('ACTIVATED LEADS '!$H:$H,$B35,'ACTIVATED LEADS '!$D:$D,'PARTNERS SUMMARY'!CQ$3)</f>
        <v>0</v>
      </c>
      <c r="CR35">
        <f>COUNTIFS('ACTIVATED LEADS '!$H:$H,$B35,'ACTIVATED LEADS '!$D:$D,'PARTNERS SUMMARY'!CR$3)</f>
        <v>0</v>
      </c>
      <c r="CS35">
        <f>COUNTIFS('ACTIVATED LEADS '!$H:$H,$B35,'ACTIVATED LEADS '!$D:$D,'PARTNERS SUMMARY'!CS$3)</f>
        <v>0</v>
      </c>
      <c r="CT35">
        <f>COUNTIFS('ACTIVATED LEADS '!$H:$H,$B35,'ACTIVATED LEADS '!$D:$D,'PARTNERS SUMMARY'!CT$3)</f>
        <v>0</v>
      </c>
      <c r="CU35">
        <f>COUNTIFS('ACTIVATED LEADS '!$H:$H,$B35,'ACTIVATED LEADS '!$D:$D,'PARTNERS SUMMARY'!CU$3)</f>
        <v>1</v>
      </c>
      <c r="CV35">
        <f>COUNTIFS('ACTIVATED LEADS '!$H:$H,$B35,'ACTIVATED LEADS '!$D:$D,'PARTNERS SUMMARY'!CV$3)</f>
        <v>0</v>
      </c>
      <c r="CW35">
        <f>COUNTIFS('ACTIVATED LEADS '!$H:$H,$B35,'ACTIVATED LEADS '!$D:$D,'PARTNERS SUMMARY'!CW$3)</f>
        <v>0</v>
      </c>
      <c r="CX35">
        <f>COUNTIFS('ACTIVATED LEADS '!$H:$H,$B35,'ACTIVATED LEADS '!$D:$D,'PARTNERS SUMMARY'!CX$3)</f>
        <v>0</v>
      </c>
      <c r="CY35">
        <f>COUNTIFS('ACTIVATED LEADS '!$H:$H,$B35,'ACTIVATED LEADS '!$D:$D,'PARTNERS SUMMARY'!CY$3)</f>
        <v>0</v>
      </c>
      <c r="CZ35">
        <f>COUNTIFS('ACTIVATED LEADS '!$H:$H,$B35,'ACTIVATED LEADS '!$D:$D,'PARTNERS SUMMARY'!CZ$3)</f>
        <v>1</v>
      </c>
      <c r="DA35">
        <f>COUNTIFS('ACTIVATED LEADS '!$H:$H,$B35,'ACTIVATED LEADS '!$D:$D,'PARTNERS SUMMARY'!DA$3)</f>
        <v>0</v>
      </c>
      <c r="DB35">
        <f>COUNTIFS('ACTIVATED LEADS '!$H:$H,$B35,'ACTIVATED LEADS '!$D:$D,'PARTNERS SUMMARY'!DB$3)</f>
        <v>0</v>
      </c>
      <c r="DC35">
        <f>COUNTIFS('ACTIVATED LEADS '!$H:$H,$B35,'ACTIVATED LEADS '!$D:$D,'PARTNERS SUMMARY'!DC$3)</f>
        <v>1</v>
      </c>
      <c r="DD35">
        <f>COUNTIFS('ACTIVATED LEADS '!$H:$H,$B35,'ACTIVATED LEADS '!$D:$D,'PARTNERS SUMMARY'!DD$3)</f>
        <v>0</v>
      </c>
      <c r="DE35">
        <f>COUNTIFS('ACTIVATED LEADS '!$H:$H,$B35,'ACTIVATED LEADS '!$D:$D,'PARTNERS SUMMARY'!DE$3)</f>
        <v>0</v>
      </c>
      <c r="DF35">
        <f>COUNTIFS('ACTIVATED LEADS '!$H:$H,$B35,'ACTIVATED LEADS '!$D:$D,'PARTNERS SUMMARY'!DF$3)</f>
        <v>0</v>
      </c>
      <c r="DG35">
        <f>COUNTIFS('ACTIVATED LEADS '!$H:$H,$B35,'ACTIVATED LEADS '!$D:$D,'PARTNERS SUMMARY'!DG$3)</f>
        <v>0</v>
      </c>
      <c r="DH35">
        <f>COUNTIFS('ACTIVATED LEADS '!$H:$H,$B35,'ACTIVATED LEADS '!$D:$D,'PARTNERS SUMMARY'!DH$3)</f>
        <v>0</v>
      </c>
      <c r="DI35">
        <f>COUNTIFS('ACTIVATED LEADS '!$H:$H,$B35,'ACTIVATED LEADS '!$D:$D,'PARTNERS SUMMARY'!DI$3)</f>
        <v>0</v>
      </c>
      <c r="DJ35">
        <f>COUNTIFS('ACTIVATED LEADS '!$H:$H,$B35,'ACTIVATED LEADS '!$D:$D,'PARTNERS SUMMARY'!DJ$3)</f>
        <v>0</v>
      </c>
      <c r="DK35">
        <f>COUNTIFS('ACTIVATED LEADS '!$H:$H,$B35,'ACTIVATED LEADS '!$D:$D,'PARTNERS SUMMARY'!DK$3)</f>
        <v>1</v>
      </c>
      <c r="DL35">
        <f>COUNTIFS('ACTIVATED LEADS '!$H:$H,$B35,'ACTIVATED LEADS '!$D:$D,'PARTNERS SUMMARY'!DL$3)</f>
        <v>0</v>
      </c>
      <c r="DM35">
        <f>COUNTIFS('ACTIVATED LEADS '!$H:$H,$B35,'ACTIVATED LEADS '!$D:$D,'PARTNERS SUMMARY'!DM$3)</f>
        <v>0</v>
      </c>
      <c r="DN35">
        <f>COUNTIFS('ACTIVATED LEADS '!$H:$H,$B35,'ACTIVATED LEADS '!$D:$D,'PARTNERS SUMMARY'!DN$3)</f>
        <v>0</v>
      </c>
      <c r="DO35">
        <f>COUNTIFS('ACTIVATED LEADS '!$H:$H,$B35,'ACTIVATED LEADS '!$D:$D,'PARTNERS SUMMARY'!DO$3)</f>
        <v>0</v>
      </c>
    </row>
    <row r="36" spans="1:119">
      <c r="A36" s="29" t="s">
        <v>1072</v>
      </c>
      <c r="B36" s="59" t="s">
        <v>1290</v>
      </c>
      <c r="C36" s="29"/>
      <c r="D36" s="29"/>
      <c r="E36" s="29" t="s">
        <v>1228</v>
      </c>
      <c r="F36" s="29" t="s">
        <v>37</v>
      </c>
      <c r="G36" s="17">
        <f>COUNTIF('SEPT DUMP '!$C:$C,'PARTNERS SUMMARY'!$B36)</f>
        <v>0</v>
      </c>
      <c r="H36" s="17">
        <f>COUNTIFS('SEPT DUMP '!$C:$C,'PARTNERS SUMMARY'!$B36,'SEPT DUMP '!$O:$O,"Confirmed")</f>
        <v>0</v>
      </c>
      <c r="I36" s="17">
        <f>COUNTIFS('SEPT DUMP '!$C:$C,'PARTNERS SUMMARY'!$B36,'SEPT DUMP '!$O:$O,"Rejected")</f>
        <v>0</v>
      </c>
      <c r="J36" s="17">
        <f>COUNTIFS('SEPT DUMP '!$C:$C,'PARTNERS SUMMARY'!$B36,'SEPT DUMP '!$O:$O,"Unreachable")</f>
        <v>0</v>
      </c>
      <c r="K36" s="17">
        <f>COUNTIFS('SEPT DUMP '!$C:$C,'PARTNERS SUMMARY'!$B36,'SEPT DUMP '!$O:$O,"Postponed(Update Y)")</f>
        <v>0</v>
      </c>
      <c r="L36" s="101">
        <f t="shared" si="6"/>
        <v>0</v>
      </c>
      <c r="M36" s="46">
        <f t="shared" si="7"/>
        <v>0</v>
      </c>
      <c r="N36" s="50"/>
      <c r="O36" s="47">
        <f>COUNTIF('OCT DUMP'!$D:$D,'PARTNERS SUMMARY'!$B36)</f>
        <v>0</v>
      </c>
      <c r="P36" s="17">
        <f>COUNTIFS('OCT DUMP'!$D:$D,'PARTNERS SUMMARY'!$B36,'OCT DUMP'!Q:Q,"Prospect")</f>
        <v>0</v>
      </c>
      <c r="Q36" s="17">
        <f>COUNTIFS('OCT DUMP'!$D:$D,'PARTNERS SUMMARY'!$B36,'OCT DUMP'!$Q:$Q,"Confirmed")</f>
        <v>0</v>
      </c>
      <c r="R36" s="17">
        <f>COUNTIFS('OCT DUMP'!$D:$D,'PARTNERS SUMMARY'!$B36,'OCT DUMP'!$Q:$Q,"Rejected")</f>
        <v>0</v>
      </c>
      <c r="S36" s="17">
        <f>COUNTIFS('OCT DUMP'!$D:$D,'PARTNERS SUMMARY'!$B36,'OCT DUMP'!$Q:$Q,"Unreachable")</f>
        <v>0</v>
      </c>
      <c r="T36" s="17">
        <f>COUNTIFS('OCT DUMP'!$D:$D,'PARTNERS SUMMARY'!$B36,'OCT DUMP'!$Q:$Q,"Postponed(Update Y)")</f>
        <v>0</v>
      </c>
      <c r="U36" s="17">
        <f t="shared" si="8"/>
        <v>0</v>
      </c>
      <c r="V36" s="18">
        <f t="shared" si="9"/>
        <v>0</v>
      </c>
      <c r="W36" s="52"/>
      <c r="X36" s="47">
        <f>COUNTIF('NOV DUMP'!C:C,'PARTNERS SUMMARY'!$B36)</f>
        <v>0</v>
      </c>
      <c r="Y36" s="17">
        <f>COUNTIFS('NOV DUMP'!$C:$C,'PARTNERS SUMMARY'!$B36,'NOV DUMP'!$S:$S,"Prospect")</f>
        <v>0</v>
      </c>
      <c r="Z36" s="17">
        <f>COUNTIFS('NOV DUMP'!$C:$C,'PARTNERS SUMMARY'!$B36,'NOV DUMP'!$S:$S,"Confirmed")</f>
        <v>0</v>
      </c>
      <c r="AA36" s="17">
        <f>COUNTIFS('NOV DUMP'!$C:$C,'PARTNERS SUMMARY'!$B36,'NOV DUMP'!$S:$S,"Rejected")</f>
        <v>0</v>
      </c>
      <c r="AB36" s="17">
        <f>COUNTIFS('NOV DUMP'!$C:$C,'PARTNERS SUMMARY'!$B36,'NOV DUMP'!$S:$S,"Unreachable")</f>
        <v>0</v>
      </c>
      <c r="AC36" s="17">
        <f>COUNTIFS('NOV DUMP'!$C:$C,'PARTNERS SUMMARY'!$B36,'NOV DUMP'!$S:$S,"Postponed(Update Y)")</f>
        <v>0</v>
      </c>
      <c r="AD36" s="17">
        <f t="shared" si="10"/>
        <v>0</v>
      </c>
      <c r="AE36" s="100">
        <f>COUNTIFS('ACTIVATED LEADS '!$H:$H,'PARTNERS SUMMARY'!$B36,'ACTIVATED LEADS '!$K:$K,'PARTNERS SUMMARY'!$AE$2,'ACTIVATED LEADS '!$C:$C,"16")</f>
        <v>0</v>
      </c>
      <c r="AF36" s="18">
        <f t="shared" si="11"/>
        <v>0</v>
      </c>
      <c r="AH36">
        <f>COUNTIFS('ACTIVATED LEADS '!$H:$H,$B36,'ACTIVATED LEADS '!$D:$D,'PARTNERS SUMMARY'!AH$3)</f>
        <v>0</v>
      </c>
      <c r="AI36">
        <f>COUNTIFS('ACTIVATED LEADS '!$H:$H,$B36,'ACTIVATED LEADS '!$D:$D,'PARTNERS SUMMARY'!AI$3)</f>
        <v>0</v>
      </c>
      <c r="AJ36">
        <f>COUNTIFS('ACTIVATED LEADS '!$H:$H,$B36,'ACTIVATED LEADS '!$D:$D,'PARTNERS SUMMARY'!AJ$3)</f>
        <v>0</v>
      </c>
      <c r="AK36">
        <f>COUNTIFS('ACTIVATED LEADS '!$H:$H,$B36,'ACTIVATED LEADS '!$D:$D,'PARTNERS SUMMARY'!AK$3)</f>
        <v>0</v>
      </c>
      <c r="AL36">
        <f>COUNTIFS('ACTIVATED LEADS '!$H:$H,$B36,'ACTIVATED LEADS '!$D:$D,'PARTNERS SUMMARY'!AL$3)</f>
        <v>0</v>
      </c>
      <c r="AM36">
        <f>COUNTIFS('ACTIVATED LEADS '!$H:$H,$B36,'ACTIVATED LEADS '!$D:$D,'PARTNERS SUMMARY'!AM$3)</f>
        <v>0</v>
      </c>
      <c r="AN36">
        <f>COUNTIFS('ACTIVATED LEADS '!$H:$H,$B36,'ACTIVATED LEADS '!$D:$D,'PARTNERS SUMMARY'!AN$3)</f>
        <v>0</v>
      </c>
      <c r="AO36">
        <f>COUNTIFS('ACTIVATED LEADS '!$H:$H,$B36,'ACTIVATED LEADS '!$D:$D,'PARTNERS SUMMARY'!AO$3)</f>
        <v>0</v>
      </c>
      <c r="AP36">
        <f>COUNTIFS('ACTIVATED LEADS '!$H:$H,$B36,'ACTIVATED LEADS '!$D:$D,'PARTNERS SUMMARY'!AP$3)</f>
        <v>0</v>
      </c>
      <c r="AQ36">
        <f>COUNTIFS('ACTIVATED LEADS '!$H:$H,$B36,'ACTIVATED LEADS '!$D:$D,'PARTNERS SUMMARY'!AQ$3)</f>
        <v>0</v>
      </c>
      <c r="AR36">
        <f>COUNTIFS('ACTIVATED LEADS '!$H:$H,$B36,'ACTIVATED LEADS '!$D:$D,'PARTNERS SUMMARY'!AR$3)</f>
        <v>0</v>
      </c>
      <c r="AS36">
        <f>COUNTIFS('ACTIVATED LEADS '!$H:$H,$B36,'ACTIVATED LEADS '!$D:$D,'PARTNERS SUMMARY'!AS$3)</f>
        <v>0</v>
      </c>
      <c r="AT36">
        <f>COUNTIFS('ACTIVATED LEADS '!$H:$H,$B36,'ACTIVATED LEADS '!$D:$D,'PARTNERS SUMMARY'!AT$3)</f>
        <v>0</v>
      </c>
      <c r="AU36">
        <f>COUNTIFS('ACTIVATED LEADS '!$H:$H,$B36,'ACTIVATED LEADS '!$D:$D,'PARTNERS SUMMARY'!AU$3)</f>
        <v>0</v>
      </c>
      <c r="AV36">
        <f>COUNTIFS('ACTIVATED LEADS '!$H:$H,$B36,'ACTIVATED LEADS '!$D:$D,'PARTNERS SUMMARY'!AV$3)</f>
        <v>0</v>
      </c>
      <c r="AW36">
        <f>COUNTIFS('ACTIVATED LEADS '!$H:$H,$B36,'ACTIVATED LEADS '!$D:$D,'PARTNERS SUMMARY'!AW$3)</f>
        <v>0</v>
      </c>
      <c r="AX36">
        <f>COUNTIFS('ACTIVATED LEADS '!$H:$H,$B36,'ACTIVATED LEADS '!$D:$D,'PARTNERS SUMMARY'!AX$3)</f>
        <v>0</v>
      </c>
      <c r="AY36">
        <f>COUNTIFS('ACTIVATED LEADS '!$H:$H,$B36,'ACTIVATED LEADS '!$D:$D,'PARTNERS SUMMARY'!AY$3)</f>
        <v>0</v>
      </c>
      <c r="AZ36">
        <f>COUNTIFS('ACTIVATED LEADS '!$H:$H,$B36,'ACTIVATED LEADS '!$D:$D,'PARTNERS SUMMARY'!AZ$3)</f>
        <v>0</v>
      </c>
      <c r="BA36">
        <f>COUNTIFS('ACTIVATED LEADS '!$H:$H,$B36,'ACTIVATED LEADS '!$D:$D,'PARTNERS SUMMARY'!BA$3)</f>
        <v>0</v>
      </c>
      <c r="BB36">
        <f>COUNTIFS('ACTIVATED LEADS '!$H:$H,$B36,'ACTIVATED LEADS '!$D:$D,'PARTNERS SUMMARY'!BB$3)</f>
        <v>0</v>
      </c>
      <c r="BC36">
        <f>COUNTIFS('ACTIVATED LEADS '!$H:$H,$B36,'ACTIVATED LEADS '!$D:$D,'PARTNERS SUMMARY'!BC$3)</f>
        <v>0</v>
      </c>
      <c r="BD36">
        <f>COUNTIFS('ACTIVATED LEADS '!$H:$H,$B36,'ACTIVATED LEADS '!$D:$D,'PARTNERS SUMMARY'!BD$3)</f>
        <v>0</v>
      </c>
      <c r="BE36">
        <f>COUNTIFS('ACTIVATED LEADS '!$H:$H,$B36,'ACTIVATED LEADS '!$D:$D,'PARTNERS SUMMARY'!BE$3)</f>
        <v>0</v>
      </c>
      <c r="BF36">
        <f>COUNTIFS('ACTIVATED LEADS '!$H:$H,$B36,'ACTIVATED LEADS '!$D:$D,'PARTNERS SUMMARY'!BF$3)</f>
        <v>0</v>
      </c>
      <c r="BG36">
        <f>COUNTIFS('ACTIVATED LEADS '!$H:$H,$B36,'ACTIVATED LEADS '!$D:$D,'PARTNERS SUMMARY'!BG$3)</f>
        <v>0</v>
      </c>
      <c r="BH36">
        <f>COUNTIFS('ACTIVATED LEADS '!$H:$H,$B36,'ACTIVATED LEADS '!$D:$D,'PARTNERS SUMMARY'!BH$3)</f>
        <v>0</v>
      </c>
      <c r="BI36">
        <f>COUNTIFS('ACTIVATED LEADS '!$H:$H,$B36,'ACTIVATED LEADS '!$D:$D,'PARTNERS SUMMARY'!BI$3)</f>
        <v>0</v>
      </c>
      <c r="BJ36">
        <f>COUNTIFS('ACTIVATED LEADS '!$H:$H,$B36,'ACTIVATED LEADS '!$D:$D,'PARTNERS SUMMARY'!BJ$3)</f>
        <v>0</v>
      </c>
      <c r="BK36">
        <f>COUNTIFS('ACTIVATED LEADS '!$H:$H,$B36,'ACTIVATED LEADS '!$D:$D,'PARTNERS SUMMARY'!BK$3)</f>
        <v>0</v>
      </c>
      <c r="BL36">
        <f>COUNTIFS('ACTIVATED LEADS '!$H:$H,$B36,'ACTIVATED LEADS '!$D:$D,'PARTNERS SUMMARY'!BL$3)</f>
        <v>0</v>
      </c>
      <c r="BM36">
        <f>COUNTIFS('ACTIVATED LEADS '!$H:$H,$B36,'ACTIVATED LEADS '!$D:$D,'PARTNERS SUMMARY'!BM$3)</f>
        <v>0</v>
      </c>
      <c r="BN36">
        <f>COUNTIFS('ACTIVATED LEADS '!$H:$H,$B36,'ACTIVATED LEADS '!$D:$D,'PARTNERS SUMMARY'!BN$3)</f>
        <v>0</v>
      </c>
      <c r="BO36">
        <f>COUNTIFS('ACTIVATED LEADS '!$H:$H,$B36,'ACTIVATED LEADS '!$D:$D,'PARTNERS SUMMARY'!BO$3)</f>
        <v>0</v>
      </c>
      <c r="BP36">
        <f>COUNTIFS('ACTIVATED LEADS '!$H:$H,$B36,'ACTIVATED LEADS '!$D:$D,'PARTNERS SUMMARY'!BP$3)</f>
        <v>0</v>
      </c>
      <c r="BQ36">
        <f>COUNTIFS('ACTIVATED LEADS '!$H:$H,$B36,'ACTIVATED LEADS '!$D:$D,'PARTNERS SUMMARY'!BQ$3)</f>
        <v>0</v>
      </c>
      <c r="BR36">
        <f>COUNTIFS('ACTIVATED LEADS '!$H:$H,$B36,'ACTIVATED LEADS '!$D:$D,'PARTNERS SUMMARY'!BR$3)</f>
        <v>0</v>
      </c>
      <c r="BS36">
        <f>COUNTIFS('ACTIVATED LEADS '!$H:$H,$B36,'ACTIVATED LEADS '!$D:$D,'PARTNERS SUMMARY'!BS$3)</f>
        <v>0</v>
      </c>
      <c r="BT36">
        <f>COUNTIFS('ACTIVATED LEADS '!$H:$H,$B36,'ACTIVATED LEADS '!$D:$D,'PARTNERS SUMMARY'!BT$3)</f>
        <v>0</v>
      </c>
      <c r="BU36">
        <f>COUNTIFS('ACTIVATED LEADS '!$H:$H,$B36,'ACTIVATED LEADS '!$D:$D,'PARTNERS SUMMARY'!BU$3)</f>
        <v>0</v>
      </c>
      <c r="BV36">
        <f>COUNTIFS('ACTIVATED LEADS '!$H:$H,$B36,'ACTIVATED LEADS '!$D:$D,'PARTNERS SUMMARY'!BV$3)</f>
        <v>0</v>
      </c>
      <c r="BW36">
        <f>COUNTIFS('ACTIVATED LEADS '!$H:$H,$B36,'ACTIVATED LEADS '!$D:$D,'PARTNERS SUMMARY'!BW$3)</f>
        <v>0</v>
      </c>
      <c r="BX36">
        <f>COUNTIFS('ACTIVATED LEADS '!$H:$H,$B36,'ACTIVATED LEADS '!$D:$D,'PARTNERS SUMMARY'!BX$3)</f>
        <v>0</v>
      </c>
      <c r="BY36">
        <f>COUNTIFS('ACTIVATED LEADS '!$H:$H,$B36,'ACTIVATED LEADS '!$D:$D,'PARTNERS SUMMARY'!BY$3)</f>
        <v>0</v>
      </c>
      <c r="BZ36">
        <f>COUNTIFS('ACTIVATED LEADS '!$H:$H,$B36,'ACTIVATED LEADS '!$D:$D,'PARTNERS SUMMARY'!BZ$3)</f>
        <v>0</v>
      </c>
      <c r="CA36">
        <f>COUNTIFS('ACTIVATED LEADS '!$H:$H,$B36,'ACTIVATED LEADS '!$D:$D,'PARTNERS SUMMARY'!CA$3)</f>
        <v>0</v>
      </c>
      <c r="CB36">
        <f>COUNTIFS('ACTIVATED LEADS '!$H:$H,$B36,'ACTIVATED LEADS '!$D:$D,'PARTNERS SUMMARY'!CB$3)</f>
        <v>0</v>
      </c>
      <c r="CC36">
        <f>COUNTIFS('ACTIVATED LEADS '!$H:$H,$B36,'ACTIVATED LEADS '!$D:$D,'PARTNERS SUMMARY'!CC$3)</f>
        <v>0</v>
      </c>
      <c r="CD36">
        <f>COUNTIFS('ACTIVATED LEADS '!$H:$H,$B36,'ACTIVATED LEADS '!$D:$D,'PARTNERS SUMMARY'!CD$3)</f>
        <v>0</v>
      </c>
      <c r="CE36">
        <f>COUNTIFS('ACTIVATED LEADS '!$H:$H,$B36,'ACTIVATED LEADS '!$D:$D,'PARTNERS SUMMARY'!CE$3)</f>
        <v>0</v>
      </c>
      <c r="CF36">
        <f>COUNTIFS('ACTIVATED LEADS '!$H:$H,$B36,'ACTIVATED LEADS '!$D:$D,'PARTNERS SUMMARY'!CF$3)</f>
        <v>0</v>
      </c>
      <c r="CG36">
        <f>COUNTIFS('ACTIVATED LEADS '!$H:$H,$B36,'ACTIVATED LEADS '!$D:$D,'PARTNERS SUMMARY'!CG$3)</f>
        <v>0</v>
      </c>
      <c r="CH36">
        <f>COUNTIFS('ACTIVATED LEADS '!$H:$H,$B36,'ACTIVATED LEADS '!$D:$D,'PARTNERS SUMMARY'!CH$3)</f>
        <v>0</v>
      </c>
      <c r="CI36">
        <f>COUNTIFS('ACTIVATED LEADS '!$H:$H,$B36,'ACTIVATED LEADS '!$D:$D,'PARTNERS SUMMARY'!CI$3)</f>
        <v>0</v>
      </c>
      <c r="CJ36">
        <f>COUNTIFS('ACTIVATED LEADS '!$H:$H,$B36,'ACTIVATED LEADS '!$D:$D,'PARTNERS SUMMARY'!CJ$3)</f>
        <v>0</v>
      </c>
      <c r="CK36">
        <f>COUNTIFS('ACTIVATED LEADS '!$H:$H,$B36,'ACTIVATED LEADS '!$D:$D,'PARTNERS SUMMARY'!CK$3)</f>
        <v>0</v>
      </c>
      <c r="CL36">
        <f>COUNTIFS('ACTIVATED LEADS '!$H:$H,$B36,'ACTIVATED LEADS '!$D:$D,'PARTNERS SUMMARY'!CL$3)</f>
        <v>0</v>
      </c>
      <c r="CM36">
        <f>COUNTIFS('ACTIVATED LEADS '!$H:$H,$B36,'ACTIVATED LEADS '!$D:$D,'PARTNERS SUMMARY'!CM$3)</f>
        <v>0</v>
      </c>
      <c r="CN36">
        <f>COUNTIFS('ACTIVATED LEADS '!$H:$H,$B36,'ACTIVATED LEADS '!$D:$D,'PARTNERS SUMMARY'!CN$3)</f>
        <v>0</v>
      </c>
      <c r="CO36">
        <f>COUNTIFS('ACTIVATED LEADS '!$H:$H,$B36,'ACTIVATED LEADS '!$D:$D,'PARTNERS SUMMARY'!CO$3)</f>
        <v>0</v>
      </c>
      <c r="CP36">
        <f>COUNTIFS('ACTIVATED LEADS '!$H:$H,$B36,'ACTIVATED LEADS '!$D:$D,'PARTNERS SUMMARY'!CP$3)</f>
        <v>0</v>
      </c>
      <c r="CQ36">
        <f>COUNTIFS('ACTIVATED LEADS '!$H:$H,$B36,'ACTIVATED LEADS '!$D:$D,'PARTNERS SUMMARY'!CQ$3)</f>
        <v>0</v>
      </c>
      <c r="CR36">
        <f>COUNTIFS('ACTIVATED LEADS '!$H:$H,$B36,'ACTIVATED LEADS '!$D:$D,'PARTNERS SUMMARY'!CR$3)</f>
        <v>0</v>
      </c>
      <c r="CS36">
        <f>COUNTIFS('ACTIVATED LEADS '!$H:$H,$B36,'ACTIVATED LEADS '!$D:$D,'PARTNERS SUMMARY'!CS$3)</f>
        <v>0</v>
      </c>
      <c r="CT36">
        <f>COUNTIFS('ACTIVATED LEADS '!$H:$H,$B36,'ACTIVATED LEADS '!$D:$D,'PARTNERS SUMMARY'!CT$3)</f>
        <v>0</v>
      </c>
      <c r="CU36">
        <f>COUNTIFS('ACTIVATED LEADS '!$H:$H,$B36,'ACTIVATED LEADS '!$D:$D,'PARTNERS SUMMARY'!CU$3)</f>
        <v>0</v>
      </c>
      <c r="CV36">
        <f>COUNTIFS('ACTIVATED LEADS '!$H:$H,$B36,'ACTIVATED LEADS '!$D:$D,'PARTNERS SUMMARY'!CV$3)</f>
        <v>0</v>
      </c>
      <c r="CW36">
        <f>COUNTIFS('ACTIVATED LEADS '!$H:$H,$B36,'ACTIVATED LEADS '!$D:$D,'PARTNERS SUMMARY'!CW$3)</f>
        <v>0</v>
      </c>
      <c r="CX36">
        <f>COUNTIFS('ACTIVATED LEADS '!$H:$H,$B36,'ACTIVATED LEADS '!$D:$D,'PARTNERS SUMMARY'!CX$3)</f>
        <v>0</v>
      </c>
      <c r="CY36">
        <f>COUNTIFS('ACTIVATED LEADS '!$H:$H,$B36,'ACTIVATED LEADS '!$D:$D,'PARTNERS SUMMARY'!CY$3)</f>
        <v>0</v>
      </c>
      <c r="CZ36">
        <f>COUNTIFS('ACTIVATED LEADS '!$H:$H,$B36,'ACTIVATED LEADS '!$D:$D,'PARTNERS SUMMARY'!CZ$3)</f>
        <v>0</v>
      </c>
      <c r="DA36">
        <f>COUNTIFS('ACTIVATED LEADS '!$H:$H,$B36,'ACTIVATED LEADS '!$D:$D,'PARTNERS SUMMARY'!DA$3)</f>
        <v>0</v>
      </c>
      <c r="DB36">
        <f>COUNTIFS('ACTIVATED LEADS '!$H:$H,$B36,'ACTIVATED LEADS '!$D:$D,'PARTNERS SUMMARY'!DB$3)</f>
        <v>0</v>
      </c>
      <c r="DC36">
        <f>COUNTIFS('ACTIVATED LEADS '!$H:$H,$B36,'ACTIVATED LEADS '!$D:$D,'PARTNERS SUMMARY'!DC$3)</f>
        <v>0</v>
      </c>
      <c r="DD36">
        <f>COUNTIFS('ACTIVATED LEADS '!$H:$H,$B36,'ACTIVATED LEADS '!$D:$D,'PARTNERS SUMMARY'!DD$3)</f>
        <v>0</v>
      </c>
      <c r="DE36">
        <f>COUNTIFS('ACTIVATED LEADS '!$H:$H,$B36,'ACTIVATED LEADS '!$D:$D,'PARTNERS SUMMARY'!DE$3)</f>
        <v>0</v>
      </c>
      <c r="DF36">
        <f>COUNTIFS('ACTIVATED LEADS '!$H:$H,$B36,'ACTIVATED LEADS '!$D:$D,'PARTNERS SUMMARY'!DF$3)</f>
        <v>0</v>
      </c>
      <c r="DG36">
        <f>COUNTIFS('ACTIVATED LEADS '!$H:$H,$B36,'ACTIVATED LEADS '!$D:$D,'PARTNERS SUMMARY'!DG$3)</f>
        <v>0</v>
      </c>
      <c r="DH36">
        <f>COUNTIFS('ACTIVATED LEADS '!$H:$H,$B36,'ACTIVATED LEADS '!$D:$D,'PARTNERS SUMMARY'!DH$3)</f>
        <v>0</v>
      </c>
      <c r="DI36">
        <f>COUNTIFS('ACTIVATED LEADS '!$H:$H,$B36,'ACTIVATED LEADS '!$D:$D,'PARTNERS SUMMARY'!DI$3)</f>
        <v>0</v>
      </c>
      <c r="DJ36">
        <f>COUNTIFS('ACTIVATED LEADS '!$H:$H,$B36,'ACTIVATED LEADS '!$D:$D,'PARTNERS SUMMARY'!DJ$3)</f>
        <v>0</v>
      </c>
      <c r="DK36">
        <f>COUNTIFS('ACTIVATED LEADS '!$H:$H,$B36,'ACTIVATED LEADS '!$D:$D,'PARTNERS SUMMARY'!DK$3)</f>
        <v>0</v>
      </c>
      <c r="DL36">
        <f>COUNTIFS('ACTIVATED LEADS '!$H:$H,$B36,'ACTIVATED LEADS '!$D:$D,'PARTNERS SUMMARY'!DL$3)</f>
        <v>0</v>
      </c>
      <c r="DM36">
        <f>COUNTIFS('ACTIVATED LEADS '!$H:$H,$B36,'ACTIVATED LEADS '!$D:$D,'PARTNERS SUMMARY'!DM$3)</f>
        <v>0</v>
      </c>
      <c r="DN36">
        <f>COUNTIFS('ACTIVATED LEADS '!$H:$H,$B36,'ACTIVATED LEADS '!$D:$D,'PARTNERS SUMMARY'!DN$3)</f>
        <v>0</v>
      </c>
      <c r="DO36">
        <f>COUNTIFS('ACTIVATED LEADS '!$H:$H,$B36,'ACTIVATED LEADS '!$D:$D,'PARTNERS SUMMARY'!DO$3)</f>
        <v>0</v>
      </c>
    </row>
    <row r="37" spans="1:119">
      <c r="A37" s="29" t="s">
        <v>1077</v>
      </c>
      <c r="B37" s="59" t="s">
        <v>1291</v>
      </c>
      <c r="C37" s="29"/>
      <c r="D37" s="29"/>
      <c r="E37" s="29" t="s">
        <v>491</v>
      </c>
      <c r="F37" s="29" t="s">
        <v>37</v>
      </c>
      <c r="G37" s="17">
        <f>COUNTIF('SEPT DUMP '!$C:$C,'PARTNERS SUMMARY'!$B37)</f>
        <v>0</v>
      </c>
      <c r="H37" s="17">
        <f>COUNTIFS('SEPT DUMP '!$C:$C,'PARTNERS SUMMARY'!$B37,'SEPT DUMP '!$O:$O,"Confirmed")</f>
        <v>0</v>
      </c>
      <c r="I37" s="17">
        <f>COUNTIFS('SEPT DUMP '!$C:$C,'PARTNERS SUMMARY'!$B37,'SEPT DUMP '!$O:$O,"Rejected")</f>
        <v>0</v>
      </c>
      <c r="J37" s="17">
        <f>COUNTIFS('SEPT DUMP '!$C:$C,'PARTNERS SUMMARY'!$B37,'SEPT DUMP '!$O:$O,"Unreachable")</f>
        <v>0</v>
      </c>
      <c r="K37" s="17">
        <f>COUNTIFS('SEPT DUMP '!$C:$C,'PARTNERS SUMMARY'!$B37,'SEPT DUMP '!$O:$O,"Postponed(Update Y)")</f>
        <v>0</v>
      </c>
      <c r="L37" s="101">
        <f t="shared" si="6"/>
        <v>0</v>
      </c>
      <c r="M37" s="46">
        <f t="shared" si="7"/>
        <v>0</v>
      </c>
      <c r="N37" s="50"/>
      <c r="O37" s="47">
        <f>COUNTIF('OCT DUMP'!$D:$D,'PARTNERS SUMMARY'!$B37)</f>
        <v>0</v>
      </c>
      <c r="P37" s="17">
        <f>COUNTIFS('OCT DUMP'!$D:$D,'PARTNERS SUMMARY'!$B37,'OCT DUMP'!Q:Q,"Prospect")</f>
        <v>0</v>
      </c>
      <c r="Q37" s="17">
        <f>COUNTIFS('OCT DUMP'!$D:$D,'PARTNERS SUMMARY'!$B37,'OCT DUMP'!$Q:$Q,"Confirmed")</f>
        <v>0</v>
      </c>
      <c r="R37" s="17">
        <f>COUNTIFS('OCT DUMP'!$D:$D,'PARTNERS SUMMARY'!$B37,'OCT DUMP'!$Q:$Q,"Rejected")</f>
        <v>0</v>
      </c>
      <c r="S37" s="17">
        <f>COUNTIFS('OCT DUMP'!$D:$D,'PARTNERS SUMMARY'!$B37,'OCT DUMP'!$Q:$Q,"Unreachable")</f>
        <v>0</v>
      </c>
      <c r="T37" s="17">
        <f>COUNTIFS('OCT DUMP'!$D:$D,'PARTNERS SUMMARY'!$B37,'OCT DUMP'!$Q:$Q,"Postponed(Update Y)")</f>
        <v>0</v>
      </c>
      <c r="U37" s="17">
        <f t="shared" si="8"/>
        <v>0</v>
      </c>
      <c r="V37" s="18">
        <f t="shared" si="9"/>
        <v>0</v>
      </c>
      <c r="W37" s="52"/>
      <c r="X37" s="47">
        <f>COUNTIF('NOV DUMP'!C:C,'PARTNERS SUMMARY'!$B37)</f>
        <v>0</v>
      </c>
      <c r="Y37" s="17">
        <f>COUNTIFS('NOV DUMP'!$C:$C,'PARTNERS SUMMARY'!$B37,'NOV DUMP'!$S:$S,"Prospect")</f>
        <v>0</v>
      </c>
      <c r="Z37" s="17">
        <f>COUNTIFS('NOV DUMP'!$C:$C,'PARTNERS SUMMARY'!$B37,'NOV DUMP'!$S:$S,"Confirmed")</f>
        <v>0</v>
      </c>
      <c r="AA37" s="17">
        <f>COUNTIFS('NOV DUMP'!$C:$C,'PARTNERS SUMMARY'!$B37,'NOV DUMP'!$S:$S,"Rejected")</f>
        <v>0</v>
      </c>
      <c r="AB37" s="17">
        <f>COUNTIFS('NOV DUMP'!$C:$C,'PARTNERS SUMMARY'!$B37,'NOV DUMP'!$S:$S,"Unreachable")</f>
        <v>0</v>
      </c>
      <c r="AC37" s="17">
        <f>COUNTIFS('NOV DUMP'!$C:$C,'PARTNERS SUMMARY'!$B37,'NOV DUMP'!$S:$S,"Postponed(Update Y)")</f>
        <v>0</v>
      </c>
      <c r="AD37" s="17">
        <f t="shared" si="10"/>
        <v>0</v>
      </c>
      <c r="AE37" s="100">
        <f>COUNTIFS('ACTIVATED LEADS '!$H:$H,'PARTNERS SUMMARY'!$B37,'ACTIVATED LEADS '!$K:$K,'PARTNERS SUMMARY'!$AE$2,'ACTIVATED LEADS '!$C:$C,"16")</f>
        <v>0</v>
      </c>
      <c r="AF37" s="18">
        <f t="shared" si="11"/>
        <v>0</v>
      </c>
      <c r="AH37">
        <f>COUNTIFS('ACTIVATED LEADS '!$H:$H,$B37,'ACTIVATED LEADS '!$D:$D,'PARTNERS SUMMARY'!AH$3)</f>
        <v>0</v>
      </c>
      <c r="AI37">
        <f>COUNTIFS('ACTIVATED LEADS '!$H:$H,$B37,'ACTIVATED LEADS '!$D:$D,'PARTNERS SUMMARY'!AI$3)</f>
        <v>0</v>
      </c>
      <c r="AJ37">
        <f>COUNTIFS('ACTIVATED LEADS '!$H:$H,$B37,'ACTIVATED LEADS '!$D:$D,'PARTNERS SUMMARY'!AJ$3)</f>
        <v>0</v>
      </c>
      <c r="AK37">
        <f>COUNTIFS('ACTIVATED LEADS '!$H:$H,$B37,'ACTIVATED LEADS '!$D:$D,'PARTNERS SUMMARY'!AK$3)</f>
        <v>0</v>
      </c>
      <c r="AL37">
        <f>COUNTIFS('ACTIVATED LEADS '!$H:$H,$B37,'ACTIVATED LEADS '!$D:$D,'PARTNERS SUMMARY'!AL$3)</f>
        <v>0</v>
      </c>
      <c r="AM37">
        <f>COUNTIFS('ACTIVATED LEADS '!$H:$H,$B37,'ACTIVATED LEADS '!$D:$D,'PARTNERS SUMMARY'!AM$3)</f>
        <v>0</v>
      </c>
      <c r="AN37">
        <f>COUNTIFS('ACTIVATED LEADS '!$H:$H,$B37,'ACTIVATED LEADS '!$D:$D,'PARTNERS SUMMARY'!AN$3)</f>
        <v>0</v>
      </c>
      <c r="AO37">
        <f>COUNTIFS('ACTIVATED LEADS '!$H:$H,$B37,'ACTIVATED LEADS '!$D:$D,'PARTNERS SUMMARY'!AO$3)</f>
        <v>0</v>
      </c>
      <c r="AP37">
        <f>COUNTIFS('ACTIVATED LEADS '!$H:$H,$B37,'ACTIVATED LEADS '!$D:$D,'PARTNERS SUMMARY'!AP$3)</f>
        <v>0</v>
      </c>
      <c r="AQ37">
        <f>COUNTIFS('ACTIVATED LEADS '!$H:$H,$B37,'ACTIVATED LEADS '!$D:$D,'PARTNERS SUMMARY'!AQ$3)</f>
        <v>0</v>
      </c>
      <c r="AR37">
        <f>COUNTIFS('ACTIVATED LEADS '!$H:$H,$B37,'ACTIVATED LEADS '!$D:$D,'PARTNERS SUMMARY'!AR$3)</f>
        <v>0</v>
      </c>
      <c r="AS37">
        <f>COUNTIFS('ACTIVATED LEADS '!$H:$H,$B37,'ACTIVATED LEADS '!$D:$D,'PARTNERS SUMMARY'!AS$3)</f>
        <v>0</v>
      </c>
      <c r="AT37">
        <f>COUNTIFS('ACTIVATED LEADS '!$H:$H,$B37,'ACTIVATED LEADS '!$D:$D,'PARTNERS SUMMARY'!AT$3)</f>
        <v>0</v>
      </c>
      <c r="AU37">
        <f>COUNTIFS('ACTIVATED LEADS '!$H:$H,$B37,'ACTIVATED LEADS '!$D:$D,'PARTNERS SUMMARY'!AU$3)</f>
        <v>0</v>
      </c>
      <c r="AV37">
        <f>COUNTIFS('ACTIVATED LEADS '!$H:$H,$B37,'ACTIVATED LEADS '!$D:$D,'PARTNERS SUMMARY'!AV$3)</f>
        <v>0</v>
      </c>
      <c r="AW37">
        <f>COUNTIFS('ACTIVATED LEADS '!$H:$H,$B37,'ACTIVATED LEADS '!$D:$D,'PARTNERS SUMMARY'!AW$3)</f>
        <v>0</v>
      </c>
      <c r="AX37">
        <f>COUNTIFS('ACTIVATED LEADS '!$H:$H,$B37,'ACTIVATED LEADS '!$D:$D,'PARTNERS SUMMARY'!AX$3)</f>
        <v>0</v>
      </c>
      <c r="AY37">
        <f>COUNTIFS('ACTIVATED LEADS '!$H:$H,$B37,'ACTIVATED LEADS '!$D:$D,'PARTNERS SUMMARY'!AY$3)</f>
        <v>0</v>
      </c>
      <c r="AZ37">
        <f>COUNTIFS('ACTIVATED LEADS '!$H:$H,$B37,'ACTIVATED LEADS '!$D:$D,'PARTNERS SUMMARY'!AZ$3)</f>
        <v>0</v>
      </c>
      <c r="BA37">
        <f>COUNTIFS('ACTIVATED LEADS '!$H:$H,$B37,'ACTIVATED LEADS '!$D:$D,'PARTNERS SUMMARY'!BA$3)</f>
        <v>0</v>
      </c>
      <c r="BB37">
        <f>COUNTIFS('ACTIVATED LEADS '!$H:$H,$B37,'ACTIVATED LEADS '!$D:$D,'PARTNERS SUMMARY'!BB$3)</f>
        <v>0</v>
      </c>
      <c r="BC37">
        <f>COUNTIFS('ACTIVATED LEADS '!$H:$H,$B37,'ACTIVATED LEADS '!$D:$D,'PARTNERS SUMMARY'!BC$3)</f>
        <v>0</v>
      </c>
      <c r="BD37">
        <f>COUNTIFS('ACTIVATED LEADS '!$H:$H,$B37,'ACTIVATED LEADS '!$D:$D,'PARTNERS SUMMARY'!BD$3)</f>
        <v>0</v>
      </c>
      <c r="BE37">
        <f>COUNTIFS('ACTIVATED LEADS '!$H:$H,$B37,'ACTIVATED LEADS '!$D:$D,'PARTNERS SUMMARY'!BE$3)</f>
        <v>0</v>
      </c>
      <c r="BF37">
        <f>COUNTIFS('ACTIVATED LEADS '!$H:$H,$B37,'ACTIVATED LEADS '!$D:$D,'PARTNERS SUMMARY'!BF$3)</f>
        <v>0</v>
      </c>
      <c r="BG37">
        <f>COUNTIFS('ACTIVATED LEADS '!$H:$H,$B37,'ACTIVATED LEADS '!$D:$D,'PARTNERS SUMMARY'!BG$3)</f>
        <v>0</v>
      </c>
      <c r="BH37">
        <f>COUNTIFS('ACTIVATED LEADS '!$H:$H,$B37,'ACTIVATED LEADS '!$D:$D,'PARTNERS SUMMARY'!BH$3)</f>
        <v>0</v>
      </c>
      <c r="BI37">
        <f>COUNTIFS('ACTIVATED LEADS '!$H:$H,$B37,'ACTIVATED LEADS '!$D:$D,'PARTNERS SUMMARY'!BI$3)</f>
        <v>0</v>
      </c>
      <c r="BJ37">
        <f>COUNTIFS('ACTIVATED LEADS '!$H:$H,$B37,'ACTIVATED LEADS '!$D:$D,'PARTNERS SUMMARY'!BJ$3)</f>
        <v>0</v>
      </c>
      <c r="BK37">
        <f>COUNTIFS('ACTIVATED LEADS '!$H:$H,$B37,'ACTIVATED LEADS '!$D:$D,'PARTNERS SUMMARY'!BK$3)</f>
        <v>0</v>
      </c>
      <c r="BL37">
        <f>COUNTIFS('ACTIVATED LEADS '!$H:$H,$B37,'ACTIVATED LEADS '!$D:$D,'PARTNERS SUMMARY'!BL$3)</f>
        <v>0</v>
      </c>
      <c r="BM37">
        <f>COUNTIFS('ACTIVATED LEADS '!$H:$H,$B37,'ACTIVATED LEADS '!$D:$D,'PARTNERS SUMMARY'!BM$3)</f>
        <v>0</v>
      </c>
      <c r="BN37">
        <f>COUNTIFS('ACTIVATED LEADS '!$H:$H,$B37,'ACTIVATED LEADS '!$D:$D,'PARTNERS SUMMARY'!BN$3)</f>
        <v>0</v>
      </c>
      <c r="BO37">
        <f>COUNTIFS('ACTIVATED LEADS '!$H:$H,$B37,'ACTIVATED LEADS '!$D:$D,'PARTNERS SUMMARY'!BO$3)</f>
        <v>0</v>
      </c>
      <c r="BP37">
        <f>COUNTIFS('ACTIVATED LEADS '!$H:$H,$B37,'ACTIVATED LEADS '!$D:$D,'PARTNERS SUMMARY'!BP$3)</f>
        <v>0</v>
      </c>
      <c r="BQ37">
        <f>COUNTIFS('ACTIVATED LEADS '!$H:$H,$B37,'ACTIVATED LEADS '!$D:$D,'PARTNERS SUMMARY'!BQ$3)</f>
        <v>0</v>
      </c>
      <c r="BR37">
        <f>COUNTIFS('ACTIVATED LEADS '!$H:$H,$B37,'ACTIVATED LEADS '!$D:$D,'PARTNERS SUMMARY'!BR$3)</f>
        <v>0</v>
      </c>
      <c r="BS37">
        <f>COUNTIFS('ACTIVATED LEADS '!$H:$H,$B37,'ACTIVATED LEADS '!$D:$D,'PARTNERS SUMMARY'!BS$3)</f>
        <v>0</v>
      </c>
      <c r="BT37">
        <f>COUNTIFS('ACTIVATED LEADS '!$H:$H,$B37,'ACTIVATED LEADS '!$D:$D,'PARTNERS SUMMARY'!BT$3)</f>
        <v>0</v>
      </c>
      <c r="BU37">
        <f>COUNTIFS('ACTIVATED LEADS '!$H:$H,$B37,'ACTIVATED LEADS '!$D:$D,'PARTNERS SUMMARY'!BU$3)</f>
        <v>0</v>
      </c>
      <c r="BV37">
        <f>COUNTIFS('ACTIVATED LEADS '!$H:$H,$B37,'ACTIVATED LEADS '!$D:$D,'PARTNERS SUMMARY'!BV$3)</f>
        <v>0</v>
      </c>
      <c r="BW37">
        <f>COUNTIFS('ACTIVATED LEADS '!$H:$H,$B37,'ACTIVATED LEADS '!$D:$D,'PARTNERS SUMMARY'!BW$3)</f>
        <v>0</v>
      </c>
      <c r="BX37">
        <f>COUNTIFS('ACTIVATED LEADS '!$H:$H,$B37,'ACTIVATED LEADS '!$D:$D,'PARTNERS SUMMARY'!BX$3)</f>
        <v>0</v>
      </c>
      <c r="BY37">
        <f>COUNTIFS('ACTIVATED LEADS '!$H:$H,$B37,'ACTIVATED LEADS '!$D:$D,'PARTNERS SUMMARY'!BY$3)</f>
        <v>0</v>
      </c>
      <c r="BZ37">
        <f>COUNTIFS('ACTIVATED LEADS '!$H:$H,$B37,'ACTIVATED LEADS '!$D:$D,'PARTNERS SUMMARY'!BZ$3)</f>
        <v>0</v>
      </c>
      <c r="CA37">
        <f>COUNTIFS('ACTIVATED LEADS '!$H:$H,$B37,'ACTIVATED LEADS '!$D:$D,'PARTNERS SUMMARY'!CA$3)</f>
        <v>0</v>
      </c>
      <c r="CB37">
        <f>COUNTIFS('ACTIVATED LEADS '!$H:$H,$B37,'ACTIVATED LEADS '!$D:$D,'PARTNERS SUMMARY'!CB$3)</f>
        <v>0</v>
      </c>
      <c r="CC37">
        <f>COUNTIFS('ACTIVATED LEADS '!$H:$H,$B37,'ACTIVATED LEADS '!$D:$D,'PARTNERS SUMMARY'!CC$3)</f>
        <v>0</v>
      </c>
      <c r="CD37">
        <f>COUNTIFS('ACTIVATED LEADS '!$H:$H,$B37,'ACTIVATED LEADS '!$D:$D,'PARTNERS SUMMARY'!CD$3)</f>
        <v>0</v>
      </c>
      <c r="CE37">
        <f>COUNTIFS('ACTIVATED LEADS '!$H:$H,$B37,'ACTIVATED LEADS '!$D:$D,'PARTNERS SUMMARY'!CE$3)</f>
        <v>0</v>
      </c>
      <c r="CF37">
        <f>COUNTIFS('ACTIVATED LEADS '!$H:$H,$B37,'ACTIVATED LEADS '!$D:$D,'PARTNERS SUMMARY'!CF$3)</f>
        <v>0</v>
      </c>
      <c r="CG37">
        <f>COUNTIFS('ACTIVATED LEADS '!$H:$H,$B37,'ACTIVATED LEADS '!$D:$D,'PARTNERS SUMMARY'!CG$3)</f>
        <v>0</v>
      </c>
      <c r="CH37">
        <f>COUNTIFS('ACTIVATED LEADS '!$H:$H,$B37,'ACTIVATED LEADS '!$D:$D,'PARTNERS SUMMARY'!CH$3)</f>
        <v>0</v>
      </c>
      <c r="CI37">
        <f>COUNTIFS('ACTIVATED LEADS '!$H:$H,$B37,'ACTIVATED LEADS '!$D:$D,'PARTNERS SUMMARY'!CI$3)</f>
        <v>0</v>
      </c>
      <c r="CJ37">
        <f>COUNTIFS('ACTIVATED LEADS '!$H:$H,$B37,'ACTIVATED LEADS '!$D:$D,'PARTNERS SUMMARY'!CJ$3)</f>
        <v>0</v>
      </c>
      <c r="CK37">
        <f>COUNTIFS('ACTIVATED LEADS '!$H:$H,$B37,'ACTIVATED LEADS '!$D:$D,'PARTNERS SUMMARY'!CK$3)</f>
        <v>0</v>
      </c>
      <c r="CL37">
        <f>COUNTIFS('ACTIVATED LEADS '!$H:$H,$B37,'ACTIVATED LEADS '!$D:$D,'PARTNERS SUMMARY'!CL$3)</f>
        <v>0</v>
      </c>
      <c r="CM37">
        <f>COUNTIFS('ACTIVATED LEADS '!$H:$H,$B37,'ACTIVATED LEADS '!$D:$D,'PARTNERS SUMMARY'!CM$3)</f>
        <v>0</v>
      </c>
      <c r="CN37">
        <f>COUNTIFS('ACTIVATED LEADS '!$H:$H,$B37,'ACTIVATED LEADS '!$D:$D,'PARTNERS SUMMARY'!CN$3)</f>
        <v>0</v>
      </c>
      <c r="CO37">
        <f>COUNTIFS('ACTIVATED LEADS '!$H:$H,$B37,'ACTIVATED LEADS '!$D:$D,'PARTNERS SUMMARY'!CO$3)</f>
        <v>0</v>
      </c>
      <c r="CP37">
        <f>COUNTIFS('ACTIVATED LEADS '!$H:$H,$B37,'ACTIVATED LEADS '!$D:$D,'PARTNERS SUMMARY'!CP$3)</f>
        <v>0</v>
      </c>
      <c r="CQ37">
        <f>COUNTIFS('ACTIVATED LEADS '!$H:$H,$B37,'ACTIVATED LEADS '!$D:$D,'PARTNERS SUMMARY'!CQ$3)</f>
        <v>0</v>
      </c>
      <c r="CR37">
        <f>COUNTIFS('ACTIVATED LEADS '!$H:$H,$B37,'ACTIVATED LEADS '!$D:$D,'PARTNERS SUMMARY'!CR$3)</f>
        <v>0</v>
      </c>
      <c r="CS37">
        <f>COUNTIFS('ACTIVATED LEADS '!$H:$H,$B37,'ACTIVATED LEADS '!$D:$D,'PARTNERS SUMMARY'!CS$3)</f>
        <v>0</v>
      </c>
      <c r="CT37">
        <f>COUNTIFS('ACTIVATED LEADS '!$H:$H,$B37,'ACTIVATED LEADS '!$D:$D,'PARTNERS SUMMARY'!CT$3)</f>
        <v>0</v>
      </c>
      <c r="CU37">
        <f>COUNTIFS('ACTIVATED LEADS '!$H:$H,$B37,'ACTIVATED LEADS '!$D:$D,'PARTNERS SUMMARY'!CU$3)</f>
        <v>0</v>
      </c>
      <c r="CV37">
        <f>COUNTIFS('ACTIVATED LEADS '!$H:$H,$B37,'ACTIVATED LEADS '!$D:$D,'PARTNERS SUMMARY'!CV$3)</f>
        <v>0</v>
      </c>
      <c r="CW37">
        <f>COUNTIFS('ACTIVATED LEADS '!$H:$H,$B37,'ACTIVATED LEADS '!$D:$D,'PARTNERS SUMMARY'!CW$3)</f>
        <v>0</v>
      </c>
      <c r="CX37">
        <f>COUNTIFS('ACTIVATED LEADS '!$H:$H,$B37,'ACTIVATED LEADS '!$D:$D,'PARTNERS SUMMARY'!CX$3)</f>
        <v>0</v>
      </c>
      <c r="CY37">
        <f>COUNTIFS('ACTIVATED LEADS '!$H:$H,$B37,'ACTIVATED LEADS '!$D:$D,'PARTNERS SUMMARY'!CY$3)</f>
        <v>0</v>
      </c>
      <c r="CZ37">
        <f>COUNTIFS('ACTIVATED LEADS '!$H:$H,$B37,'ACTIVATED LEADS '!$D:$D,'PARTNERS SUMMARY'!CZ$3)</f>
        <v>0</v>
      </c>
      <c r="DA37">
        <f>COUNTIFS('ACTIVATED LEADS '!$H:$H,$B37,'ACTIVATED LEADS '!$D:$D,'PARTNERS SUMMARY'!DA$3)</f>
        <v>0</v>
      </c>
      <c r="DB37">
        <f>COUNTIFS('ACTIVATED LEADS '!$H:$H,$B37,'ACTIVATED LEADS '!$D:$D,'PARTNERS SUMMARY'!DB$3)</f>
        <v>0</v>
      </c>
      <c r="DC37">
        <f>COUNTIFS('ACTIVATED LEADS '!$H:$H,$B37,'ACTIVATED LEADS '!$D:$D,'PARTNERS SUMMARY'!DC$3)</f>
        <v>0</v>
      </c>
      <c r="DD37">
        <f>COUNTIFS('ACTIVATED LEADS '!$H:$H,$B37,'ACTIVATED LEADS '!$D:$D,'PARTNERS SUMMARY'!DD$3)</f>
        <v>0</v>
      </c>
      <c r="DE37">
        <f>COUNTIFS('ACTIVATED LEADS '!$H:$H,$B37,'ACTIVATED LEADS '!$D:$D,'PARTNERS SUMMARY'!DE$3)</f>
        <v>0</v>
      </c>
      <c r="DF37">
        <f>COUNTIFS('ACTIVATED LEADS '!$H:$H,$B37,'ACTIVATED LEADS '!$D:$D,'PARTNERS SUMMARY'!DF$3)</f>
        <v>0</v>
      </c>
      <c r="DG37">
        <f>COUNTIFS('ACTIVATED LEADS '!$H:$H,$B37,'ACTIVATED LEADS '!$D:$D,'PARTNERS SUMMARY'!DG$3)</f>
        <v>0</v>
      </c>
      <c r="DH37">
        <f>COUNTIFS('ACTIVATED LEADS '!$H:$H,$B37,'ACTIVATED LEADS '!$D:$D,'PARTNERS SUMMARY'!DH$3)</f>
        <v>0</v>
      </c>
      <c r="DI37">
        <f>COUNTIFS('ACTIVATED LEADS '!$H:$H,$B37,'ACTIVATED LEADS '!$D:$D,'PARTNERS SUMMARY'!DI$3)</f>
        <v>0</v>
      </c>
      <c r="DJ37">
        <f>COUNTIFS('ACTIVATED LEADS '!$H:$H,$B37,'ACTIVATED LEADS '!$D:$D,'PARTNERS SUMMARY'!DJ$3)</f>
        <v>0</v>
      </c>
      <c r="DK37">
        <f>COUNTIFS('ACTIVATED LEADS '!$H:$H,$B37,'ACTIVATED LEADS '!$D:$D,'PARTNERS SUMMARY'!DK$3)</f>
        <v>0</v>
      </c>
      <c r="DL37">
        <f>COUNTIFS('ACTIVATED LEADS '!$H:$H,$B37,'ACTIVATED LEADS '!$D:$D,'PARTNERS SUMMARY'!DL$3)</f>
        <v>0</v>
      </c>
      <c r="DM37">
        <f>COUNTIFS('ACTIVATED LEADS '!$H:$H,$B37,'ACTIVATED LEADS '!$D:$D,'PARTNERS SUMMARY'!DM$3)</f>
        <v>0</v>
      </c>
      <c r="DN37">
        <f>COUNTIFS('ACTIVATED LEADS '!$H:$H,$B37,'ACTIVATED LEADS '!$D:$D,'PARTNERS SUMMARY'!DN$3)</f>
        <v>0</v>
      </c>
      <c r="DO37">
        <f>COUNTIFS('ACTIVATED LEADS '!$H:$H,$B37,'ACTIVATED LEADS '!$D:$D,'PARTNERS SUMMARY'!DO$3)</f>
        <v>0</v>
      </c>
    </row>
    <row r="38" spans="1:119">
      <c r="A38" s="29" t="s">
        <v>1084</v>
      </c>
      <c r="B38" s="59" t="s">
        <v>1083</v>
      </c>
      <c r="C38" s="29"/>
      <c r="D38" s="29"/>
      <c r="E38" s="29" t="s">
        <v>1229</v>
      </c>
      <c r="F38" s="29" t="s">
        <v>982</v>
      </c>
      <c r="G38" s="17">
        <f>COUNTIF('SEPT DUMP '!$C:$C,'PARTNERS SUMMARY'!$B38)</f>
        <v>0</v>
      </c>
      <c r="H38" s="17">
        <f>COUNTIFS('SEPT DUMP '!$C:$C,'PARTNERS SUMMARY'!$B38,'SEPT DUMP '!$O:$O,"Confirmed")</f>
        <v>0</v>
      </c>
      <c r="I38" s="17">
        <f>COUNTIFS('SEPT DUMP '!$C:$C,'PARTNERS SUMMARY'!$B38,'SEPT DUMP '!$O:$O,"Rejected")</f>
        <v>0</v>
      </c>
      <c r="J38" s="17">
        <f>COUNTIFS('SEPT DUMP '!$C:$C,'PARTNERS SUMMARY'!$B38,'SEPT DUMP '!$O:$O,"Unreachable")</f>
        <v>0</v>
      </c>
      <c r="K38" s="17">
        <f>COUNTIFS('SEPT DUMP '!$C:$C,'PARTNERS SUMMARY'!$B38,'SEPT DUMP '!$O:$O,"Postponed(Update Y)")</f>
        <v>0</v>
      </c>
      <c r="L38" s="101">
        <f t="shared" si="6"/>
        <v>0</v>
      </c>
      <c r="M38" s="46">
        <f t="shared" si="7"/>
        <v>0</v>
      </c>
      <c r="N38" s="50"/>
      <c r="O38" s="47">
        <f>COUNTIF('OCT DUMP'!$D:$D,'PARTNERS SUMMARY'!$B38)</f>
        <v>0</v>
      </c>
      <c r="P38" s="17">
        <f>COUNTIFS('OCT DUMP'!$D:$D,'PARTNERS SUMMARY'!$B38,'OCT DUMP'!Q:Q,"Prospect")</f>
        <v>0</v>
      </c>
      <c r="Q38" s="17">
        <f>COUNTIFS('OCT DUMP'!$D:$D,'PARTNERS SUMMARY'!$B38,'OCT DUMP'!$Q:$Q,"Confirmed")</f>
        <v>0</v>
      </c>
      <c r="R38" s="17">
        <f>COUNTIFS('OCT DUMP'!$D:$D,'PARTNERS SUMMARY'!$B38,'OCT DUMP'!$Q:$Q,"Rejected")</f>
        <v>0</v>
      </c>
      <c r="S38" s="17">
        <f>COUNTIFS('OCT DUMP'!$D:$D,'PARTNERS SUMMARY'!$B38,'OCT DUMP'!$Q:$Q,"Unreachable")</f>
        <v>0</v>
      </c>
      <c r="T38" s="17">
        <f>COUNTIFS('OCT DUMP'!$D:$D,'PARTNERS SUMMARY'!$B38,'OCT DUMP'!$Q:$Q,"Postponed(Update Y)")</f>
        <v>0</v>
      </c>
      <c r="U38" s="17">
        <f t="shared" si="8"/>
        <v>0</v>
      </c>
      <c r="V38" s="18">
        <f t="shared" si="9"/>
        <v>0</v>
      </c>
      <c r="W38" s="52"/>
      <c r="X38" s="47">
        <f>COUNTIF('NOV DUMP'!C:C,'PARTNERS SUMMARY'!$B38)</f>
        <v>0</v>
      </c>
      <c r="Y38" s="17">
        <f>COUNTIFS('NOV DUMP'!$C:$C,'PARTNERS SUMMARY'!$B38,'NOV DUMP'!$S:$S,"Prospect")</f>
        <v>0</v>
      </c>
      <c r="Z38" s="17">
        <f>COUNTIFS('NOV DUMP'!$C:$C,'PARTNERS SUMMARY'!$B38,'NOV DUMP'!$S:$S,"Confirmed")</f>
        <v>0</v>
      </c>
      <c r="AA38" s="17">
        <f>COUNTIFS('NOV DUMP'!$C:$C,'PARTNERS SUMMARY'!$B38,'NOV DUMP'!$S:$S,"Rejected")</f>
        <v>0</v>
      </c>
      <c r="AB38" s="17">
        <f>COUNTIFS('NOV DUMP'!$C:$C,'PARTNERS SUMMARY'!$B38,'NOV DUMP'!$S:$S,"Unreachable")</f>
        <v>0</v>
      </c>
      <c r="AC38" s="17">
        <f>COUNTIFS('NOV DUMP'!$C:$C,'PARTNERS SUMMARY'!$B38,'NOV DUMP'!$S:$S,"Postponed(Update Y)")</f>
        <v>0</v>
      </c>
      <c r="AD38" s="17">
        <f t="shared" si="10"/>
        <v>0</v>
      </c>
      <c r="AE38" s="100">
        <f>COUNTIFS('ACTIVATED LEADS '!$H:$H,'PARTNERS SUMMARY'!$B38,'ACTIVATED LEADS '!$K:$K,'PARTNERS SUMMARY'!$AE$2,'ACTIVATED LEADS '!$C:$C,"16")</f>
        <v>0</v>
      </c>
      <c r="AF38" s="18">
        <f t="shared" si="11"/>
        <v>0</v>
      </c>
      <c r="AH38">
        <f>COUNTIFS('ACTIVATED LEADS '!$H:$H,$B38,'ACTIVATED LEADS '!$D:$D,'PARTNERS SUMMARY'!AH$3)</f>
        <v>0</v>
      </c>
      <c r="AI38">
        <f>COUNTIFS('ACTIVATED LEADS '!$H:$H,$B38,'ACTIVATED LEADS '!$D:$D,'PARTNERS SUMMARY'!AI$3)</f>
        <v>0</v>
      </c>
      <c r="AJ38">
        <f>COUNTIFS('ACTIVATED LEADS '!$H:$H,$B38,'ACTIVATED LEADS '!$D:$D,'PARTNERS SUMMARY'!AJ$3)</f>
        <v>0</v>
      </c>
      <c r="AK38">
        <f>COUNTIFS('ACTIVATED LEADS '!$H:$H,$B38,'ACTIVATED LEADS '!$D:$D,'PARTNERS SUMMARY'!AK$3)</f>
        <v>0</v>
      </c>
      <c r="AL38">
        <f>COUNTIFS('ACTIVATED LEADS '!$H:$H,$B38,'ACTIVATED LEADS '!$D:$D,'PARTNERS SUMMARY'!AL$3)</f>
        <v>0</v>
      </c>
      <c r="AM38">
        <f>COUNTIFS('ACTIVATED LEADS '!$H:$H,$B38,'ACTIVATED LEADS '!$D:$D,'PARTNERS SUMMARY'!AM$3)</f>
        <v>0</v>
      </c>
      <c r="AN38">
        <f>COUNTIFS('ACTIVATED LEADS '!$H:$H,$B38,'ACTIVATED LEADS '!$D:$D,'PARTNERS SUMMARY'!AN$3)</f>
        <v>0</v>
      </c>
      <c r="AO38">
        <f>COUNTIFS('ACTIVATED LEADS '!$H:$H,$B38,'ACTIVATED LEADS '!$D:$D,'PARTNERS SUMMARY'!AO$3)</f>
        <v>0</v>
      </c>
      <c r="AP38">
        <f>COUNTIFS('ACTIVATED LEADS '!$H:$H,$B38,'ACTIVATED LEADS '!$D:$D,'PARTNERS SUMMARY'!AP$3)</f>
        <v>0</v>
      </c>
      <c r="AQ38">
        <f>COUNTIFS('ACTIVATED LEADS '!$H:$H,$B38,'ACTIVATED LEADS '!$D:$D,'PARTNERS SUMMARY'!AQ$3)</f>
        <v>0</v>
      </c>
      <c r="AR38">
        <f>COUNTIFS('ACTIVATED LEADS '!$H:$H,$B38,'ACTIVATED LEADS '!$D:$D,'PARTNERS SUMMARY'!AR$3)</f>
        <v>0</v>
      </c>
      <c r="AS38">
        <f>COUNTIFS('ACTIVATED LEADS '!$H:$H,$B38,'ACTIVATED LEADS '!$D:$D,'PARTNERS SUMMARY'!AS$3)</f>
        <v>0</v>
      </c>
      <c r="AT38">
        <f>COUNTIFS('ACTIVATED LEADS '!$H:$H,$B38,'ACTIVATED LEADS '!$D:$D,'PARTNERS SUMMARY'!AT$3)</f>
        <v>0</v>
      </c>
      <c r="AU38">
        <f>COUNTIFS('ACTIVATED LEADS '!$H:$H,$B38,'ACTIVATED LEADS '!$D:$D,'PARTNERS SUMMARY'!AU$3)</f>
        <v>0</v>
      </c>
      <c r="AV38">
        <f>COUNTIFS('ACTIVATED LEADS '!$H:$H,$B38,'ACTIVATED LEADS '!$D:$D,'PARTNERS SUMMARY'!AV$3)</f>
        <v>0</v>
      </c>
      <c r="AW38">
        <f>COUNTIFS('ACTIVATED LEADS '!$H:$H,$B38,'ACTIVATED LEADS '!$D:$D,'PARTNERS SUMMARY'!AW$3)</f>
        <v>0</v>
      </c>
      <c r="AX38">
        <f>COUNTIFS('ACTIVATED LEADS '!$H:$H,$B38,'ACTIVATED LEADS '!$D:$D,'PARTNERS SUMMARY'!AX$3)</f>
        <v>0</v>
      </c>
      <c r="AY38">
        <f>COUNTIFS('ACTIVATED LEADS '!$H:$H,$B38,'ACTIVATED LEADS '!$D:$D,'PARTNERS SUMMARY'!AY$3)</f>
        <v>0</v>
      </c>
      <c r="AZ38">
        <f>COUNTIFS('ACTIVATED LEADS '!$H:$H,$B38,'ACTIVATED LEADS '!$D:$D,'PARTNERS SUMMARY'!AZ$3)</f>
        <v>0</v>
      </c>
      <c r="BA38">
        <f>COUNTIFS('ACTIVATED LEADS '!$H:$H,$B38,'ACTIVATED LEADS '!$D:$D,'PARTNERS SUMMARY'!BA$3)</f>
        <v>0</v>
      </c>
      <c r="BB38">
        <f>COUNTIFS('ACTIVATED LEADS '!$H:$H,$B38,'ACTIVATED LEADS '!$D:$D,'PARTNERS SUMMARY'!BB$3)</f>
        <v>0</v>
      </c>
      <c r="BC38">
        <f>COUNTIFS('ACTIVATED LEADS '!$H:$H,$B38,'ACTIVATED LEADS '!$D:$D,'PARTNERS SUMMARY'!BC$3)</f>
        <v>0</v>
      </c>
      <c r="BD38">
        <f>COUNTIFS('ACTIVATED LEADS '!$H:$H,$B38,'ACTIVATED LEADS '!$D:$D,'PARTNERS SUMMARY'!BD$3)</f>
        <v>0</v>
      </c>
      <c r="BE38">
        <f>COUNTIFS('ACTIVATED LEADS '!$H:$H,$B38,'ACTIVATED LEADS '!$D:$D,'PARTNERS SUMMARY'!BE$3)</f>
        <v>0</v>
      </c>
      <c r="BF38">
        <f>COUNTIFS('ACTIVATED LEADS '!$H:$H,$B38,'ACTIVATED LEADS '!$D:$D,'PARTNERS SUMMARY'!BF$3)</f>
        <v>0</v>
      </c>
      <c r="BG38">
        <f>COUNTIFS('ACTIVATED LEADS '!$H:$H,$B38,'ACTIVATED LEADS '!$D:$D,'PARTNERS SUMMARY'!BG$3)</f>
        <v>0</v>
      </c>
      <c r="BH38">
        <f>COUNTIFS('ACTIVATED LEADS '!$H:$H,$B38,'ACTIVATED LEADS '!$D:$D,'PARTNERS SUMMARY'!BH$3)</f>
        <v>0</v>
      </c>
      <c r="BI38">
        <f>COUNTIFS('ACTIVATED LEADS '!$H:$H,$B38,'ACTIVATED LEADS '!$D:$D,'PARTNERS SUMMARY'!BI$3)</f>
        <v>0</v>
      </c>
      <c r="BJ38">
        <f>COUNTIFS('ACTIVATED LEADS '!$H:$H,$B38,'ACTIVATED LEADS '!$D:$D,'PARTNERS SUMMARY'!BJ$3)</f>
        <v>0</v>
      </c>
      <c r="BK38">
        <f>COUNTIFS('ACTIVATED LEADS '!$H:$H,$B38,'ACTIVATED LEADS '!$D:$D,'PARTNERS SUMMARY'!BK$3)</f>
        <v>0</v>
      </c>
      <c r="BL38">
        <f>COUNTIFS('ACTIVATED LEADS '!$H:$H,$B38,'ACTIVATED LEADS '!$D:$D,'PARTNERS SUMMARY'!BL$3)</f>
        <v>0</v>
      </c>
      <c r="BM38">
        <f>COUNTIFS('ACTIVATED LEADS '!$H:$H,$B38,'ACTIVATED LEADS '!$D:$D,'PARTNERS SUMMARY'!BM$3)</f>
        <v>0</v>
      </c>
      <c r="BN38">
        <f>COUNTIFS('ACTIVATED LEADS '!$H:$H,$B38,'ACTIVATED LEADS '!$D:$D,'PARTNERS SUMMARY'!BN$3)</f>
        <v>0</v>
      </c>
      <c r="BO38">
        <f>COUNTIFS('ACTIVATED LEADS '!$H:$H,$B38,'ACTIVATED LEADS '!$D:$D,'PARTNERS SUMMARY'!BO$3)</f>
        <v>0</v>
      </c>
      <c r="BP38">
        <f>COUNTIFS('ACTIVATED LEADS '!$H:$H,$B38,'ACTIVATED LEADS '!$D:$D,'PARTNERS SUMMARY'!BP$3)</f>
        <v>0</v>
      </c>
      <c r="BQ38">
        <f>COUNTIFS('ACTIVATED LEADS '!$H:$H,$B38,'ACTIVATED LEADS '!$D:$D,'PARTNERS SUMMARY'!BQ$3)</f>
        <v>0</v>
      </c>
      <c r="BR38">
        <f>COUNTIFS('ACTIVATED LEADS '!$H:$H,$B38,'ACTIVATED LEADS '!$D:$D,'PARTNERS SUMMARY'!BR$3)</f>
        <v>0</v>
      </c>
      <c r="BS38">
        <f>COUNTIFS('ACTIVATED LEADS '!$H:$H,$B38,'ACTIVATED LEADS '!$D:$D,'PARTNERS SUMMARY'!BS$3)</f>
        <v>0</v>
      </c>
      <c r="BT38">
        <f>COUNTIFS('ACTIVATED LEADS '!$H:$H,$B38,'ACTIVATED LEADS '!$D:$D,'PARTNERS SUMMARY'!BT$3)</f>
        <v>0</v>
      </c>
      <c r="BU38">
        <f>COUNTIFS('ACTIVATED LEADS '!$H:$H,$B38,'ACTIVATED LEADS '!$D:$D,'PARTNERS SUMMARY'!BU$3)</f>
        <v>0</v>
      </c>
      <c r="BV38">
        <f>COUNTIFS('ACTIVATED LEADS '!$H:$H,$B38,'ACTIVATED LEADS '!$D:$D,'PARTNERS SUMMARY'!BV$3)</f>
        <v>0</v>
      </c>
      <c r="BW38">
        <f>COUNTIFS('ACTIVATED LEADS '!$H:$H,$B38,'ACTIVATED LEADS '!$D:$D,'PARTNERS SUMMARY'!BW$3)</f>
        <v>0</v>
      </c>
      <c r="BX38">
        <f>COUNTIFS('ACTIVATED LEADS '!$H:$H,$B38,'ACTIVATED LEADS '!$D:$D,'PARTNERS SUMMARY'!BX$3)</f>
        <v>0</v>
      </c>
      <c r="BY38">
        <f>COUNTIFS('ACTIVATED LEADS '!$H:$H,$B38,'ACTIVATED LEADS '!$D:$D,'PARTNERS SUMMARY'!BY$3)</f>
        <v>0</v>
      </c>
      <c r="BZ38">
        <f>COUNTIFS('ACTIVATED LEADS '!$H:$H,$B38,'ACTIVATED LEADS '!$D:$D,'PARTNERS SUMMARY'!BZ$3)</f>
        <v>0</v>
      </c>
      <c r="CA38">
        <f>COUNTIFS('ACTIVATED LEADS '!$H:$H,$B38,'ACTIVATED LEADS '!$D:$D,'PARTNERS SUMMARY'!CA$3)</f>
        <v>0</v>
      </c>
      <c r="CB38">
        <f>COUNTIFS('ACTIVATED LEADS '!$H:$H,$B38,'ACTIVATED LEADS '!$D:$D,'PARTNERS SUMMARY'!CB$3)</f>
        <v>0</v>
      </c>
      <c r="CC38">
        <f>COUNTIFS('ACTIVATED LEADS '!$H:$H,$B38,'ACTIVATED LEADS '!$D:$D,'PARTNERS SUMMARY'!CC$3)</f>
        <v>0</v>
      </c>
      <c r="CD38">
        <f>COUNTIFS('ACTIVATED LEADS '!$H:$H,$B38,'ACTIVATED LEADS '!$D:$D,'PARTNERS SUMMARY'!CD$3)</f>
        <v>0</v>
      </c>
      <c r="CE38">
        <f>COUNTIFS('ACTIVATED LEADS '!$H:$H,$B38,'ACTIVATED LEADS '!$D:$D,'PARTNERS SUMMARY'!CE$3)</f>
        <v>0</v>
      </c>
      <c r="CF38">
        <f>COUNTIFS('ACTIVATED LEADS '!$H:$H,$B38,'ACTIVATED LEADS '!$D:$D,'PARTNERS SUMMARY'!CF$3)</f>
        <v>0</v>
      </c>
      <c r="CG38">
        <f>COUNTIFS('ACTIVATED LEADS '!$H:$H,$B38,'ACTIVATED LEADS '!$D:$D,'PARTNERS SUMMARY'!CG$3)</f>
        <v>0</v>
      </c>
      <c r="CH38">
        <f>COUNTIFS('ACTIVATED LEADS '!$H:$H,$B38,'ACTIVATED LEADS '!$D:$D,'PARTNERS SUMMARY'!CH$3)</f>
        <v>0</v>
      </c>
      <c r="CI38">
        <f>COUNTIFS('ACTIVATED LEADS '!$H:$H,$B38,'ACTIVATED LEADS '!$D:$D,'PARTNERS SUMMARY'!CI$3)</f>
        <v>0</v>
      </c>
      <c r="CJ38">
        <f>COUNTIFS('ACTIVATED LEADS '!$H:$H,$B38,'ACTIVATED LEADS '!$D:$D,'PARTNERS SUMMARY'!CJ$3)</f>
        <v>0</v>
      </c>
      <c r="CK38">
        <f>COUNTIFS('ACTIVATED LEADS '!$H:$H,$B38,'ACTIVATED LEADS '!$D:$D,'PARTNERS SUMMARY'!CK$3)</f>
        <v>0</v>
      </c>
      <c r="CL38">
        <f>COUNTIFS('ACTIVATED LEADS '!$H:$H,$B38,'ACTIVATED LEADS '!$D:$D,'PARTNERS SUMMARY'!CL$3)</f>
        <v>0</v>
      </c>
      <c r="CM38">
        <f>COUNTIFS('ACTIVATED LEADS '!$H:$H,$B38,'ACTIVATED LEADS '!$D:$D,'PARTNERS SUMMARY'!CM$3)</f>
        <v>0</v>
      </c>
      <c r="CN38">
        <f>COUNTIFS('ACTIVATED LEADS '!$H:$H,$B38,'ACTIVATED LEADS '!$D:$D,'PARTNERS SUMMARY'!CN$3)</f>
        <v>0</v>
      </c>
      <c r="CO38">
        <f>COUNTIFS('ACTIVATED LEADS '!$H:$H,$B38,'ACTIVATED LEADS '!$D:$D,'PARTNERS SUMMARY'!CO$3)</f>
        <v>0</v>
      </c>
      <c r="CP38">
        <f>COUNTIFS('ACTIVATED LEADS '!$H:$H,$B38,'ACTIVATED LEADS '!$D:$D,'PARTNERS SUMMARY'!CP$3)</f>
        <v>0</v>
      </c>
      <c r="CQ38">
        <f>COUNTIFS('ACTIVATED LEADS '!$H:$H,$B38,'ACTIVATED LEADS '!$D:$D,'PARTNERS SUMMARY'!CQ$3)</f>
        <v>0</v>
      </c>
      <c r="CR38">
        <f>COUNTIFS('ACTIVATED LEADS '!$H:$H,$B38,'ACTIVATED LEADS '!$D:$D,'PARTNERS SUMMARY'!CR$3)</f>
        <v>0</v>
      </c>
      <c r="CS38">
        <f>COUNTIFS('ACTIVATED LEADS '!$H:$H,$B38,'ACTIVATED LEADS '!$D:$D,'PARTNERS SUMMARY'!CS$3)</f>
        <v>0</v>
      </c>
      <c r="CT38">
        <f>COUNTIFS('ACTIVATED LEADS '!$H:$H,$B38,'ACTIVATED LEADS '!$D:$D,'PARTNERS SUMMARY'!CT$3)</f>
        <v>0</v>
      </c>
      <c r="CU38">
        <f>COUNTIFS('ACTIVATED LEADS '!$H:$H,$B38,'ACTIVATED LEADS '!$D:$D,'PARTNERS SUMMARY'!CU$3)</f>
        <v>0</v>
      </c>
      <c r="CV38">
        <f>COUNTIFS('ACTIVATED LEADS '!$H:$H,$B38,'ACTIVATED LEADS '!$D:$D,'PARTNERS SUMMARY'!CV$3)</f>
        <v>0</v>
      </c>
      <c r="CW38">
        <f>COUNTIFS('ACTIVATED LEADS '!$H:$H,$B38,'ACTIVATED LEADS '!$D:$D,'PARTNERS SUMMARY'!CW$3)</f>
        <v>0</v>
      </c>
      <c r="CX38">
        <f>COUNTIFS('ACTIVATED LEADS '!$H:$H,$B38,'ACTIVATED LEADS '!$D:$D,'PARTNERS SUMMARY'!CX$3)</f>
        <v>0</v>
      </c>
      <c r="CY38">
        <f>COUNTIFS('ACTIVATED LEADS '!$H:$H,$B38,'ACTIVATED LEADS '!$D:$D,'PARTNERS SUMMARY'!CY$3)</f>
        <v>0</v>
      </c>
      <c r="CZ38">
        <f>COUNTIFS('ACTIVATED LEADS '!$H:$H,$B38,'ACTIVATED LEADS '!$D:$D,'PARTNERS SUMMARY'!CZ$3)</f>
        <v>0</v>
      </c>
      <c r="DA38">
        <f>COUNTIFS('ACTIVATED LEADS '!$H:$H,$B38,'ACTIVATED LEADS '!$D:$D,'PARTNERS SUMMARY'!DA$3)</f>
        <v>0</v>
      </c>
      <c r="DB38">
        <f>COUNTIFS('ACTIVATED LEADS '!$H:$H,$B38,'ACTIVATED LEADS '!$D:$D,'PARTNERS SUMMARY'!DB$3)</f>
        <v>0</v>
      </c>
      <c r="DC38">
        <f>COUNTIFS('ACTIVATED LEADS '!$H:$H,$B38,'ACTIVATED LEADS '!$D:$D,'PARTNERS SUMMARY'!DC$3)</f>
        <v>0</v>
      </c>
      <c r="DD38">
        <f>COUNTIFS('ACTIVATED LEADS '!$H:$H,$B38,'ACTIVATED LEADS '!$D:$D,'PARTNERS SUMMARY'!DD$3)</f>
        <v>0</v>
      </c>
      <c r="DE38">
        <f>COUNTIFS('ACTIVATED LEADS '!$H:$H,$B38,'ACTIVATED LEADS '!$D:$D,'PARTNERS SUMMARY'!DE$3)</f>
        <v>0</v>
      </c>
      <c r="DF38">
        <f>COUNTIFS('ACTIVATED LEADS '!$H:$H,$B38,'ACTIVATED LEADS '!$D:$D,'PARTNERS SUMMARY'!DF$3)</f>
        <v>0</v>
      </c>
      <c r="DG38">
        <f>COUNTIFS('ACTIVATED LEADS '!$H:$H,$B38,'ACTIVATED LEADS '!$D:$D,'PARTNERS SUMMARY'!DG$3)</f>
        <v>0</v>
      </c>
      <c r="DH38">
        <f>COUNTIFS('ACTIVATED LEADS '!$H:$H,$B38,'ACTIVATED LEADS '!$D:$D,'PARTNERS SUMMARY'!DH$3)</f>
        <v>0</v>
      </c>
      <c r="DI38">
        <f>COUNTIFS('ACTIVATED LEADS '!$H:$H,$B38,'ACTIVATED LEADS '!$D:$D,'PARTNERS SUMMARY'!DI$3)</f>
        <v>0</v>
      </c>
      <c r="DJ38">
        <f>COUNTIFS('ACTIVATED LEADS '!$H:$H,$B38,'ACTIVATED LEADS '!$D:$D,'PARTNERS SUMMARY'!DJ$3)</f>
        <v>0</v>
      </c>
      <c r="DK38">
        <f>COUNTIFS('ACTIVATED LEADS '!$H:$H,$B38,'ACTIVATED LEADS '!$D:$D,'PARTNERS SUMMARY'!DK$3)</f>
        <v>0</v>
      </c>
      <c r="DL38">
        <f>COUNTIFS('ACTIVATED LEADS '!$H:$H,$B38,'ACTIVATED LEADS '!$D:$D,'PARTNERS SUMMARY'!DL$3)</f>
        <v>0</v>
      </c>
      <c r="DM38">
        <f>COUNTIFS('ACTIVATED LEADS '!$H:$H,$B38,'ACTIVATED LEADS '!$D:$D,'PARTNERS SUMMARY'!DM$3)</f>
        <v>0</v>
      </c>
      <c r="DN38">
        <f>COUNTIFS('ACTIVATED LEADS '!$H:$H,$B38,'ACTIVATED LEADS '!$D:$D,'PARTNERS SUMMARY'!DN$3)</f>
        <v>0</v>
      </c>
      <c r="DO38">
        <f>COUNTIFS('ACTIVATED LEADS '!$H:$H,$B38,'ACTIVATED LEADS '!$D:$D,'PARTNERS SUMMARY'!DO$3)</f>
        <v>0</v>
      </c>
    </row>
    <row r="39" spans="1:119">
      <c r="A39" s="29" t="s">
        <v>1077</v>
      </c>
      <c r="B39" s="59" t="s">
        <v>1085</v>
      </c>
      <c r="C39" s="29">
        <v>783405468</v>
      </c>
      <c r="D39" s="29"/>
      <c r="E39" s="29" t="s">
        <v>1230</v>
      </c>
      <c r="F39" s="29" t="s">
        <v>37</v>
      </c>
      <c r="G39" s="17">
        <f>COUNTIF('SEPT DUMP '!$C:$C,'PARTNERS SUMMARY'!$B39)</f>
        <v>0</v>
      </c>
      <c r="H39" s="17">
        <f>COUNTIFS('SEPT DUMP '!$C:$C,'PARTNERS SUMMARY'!$B39,'SEPT DUMP '!$O:$O,"Confirmed")</f>
        <v>0</v>
      </c>
      <c r="I39" s="17">
        <f>COUNTIFS('SEPT DUMP '!$C:$C,'PARTNERS SUMMARY'!$B39,'SEPT DUMP '!$O:$O,"Rejected")</f>
        <v>0</v>
      </c>
      <c r="J39" s="17">
        <f>COUNTIFS('SEPT DUMP '!$C:$C,'PARTNERS SUMMARY'!$B39,'SEPT DUMP '!$O:$O,"Unreachable")</f>
        <v>0</v>
      </c>
      <c r="K39" s="17">
        <f>COUNTIFS('SEPT DUMP '!$C:$C,'PARTNERS SUMMARY'!$B39,'SEPT DUMP '!$O:$O,"Postponed(Update Y)")</f>
        <v>0</v>
      </c>
      <c r="L39" s="101">
        <f t="shared" si="6"/>
        <v>0</v>
      </c>
      <c r="M39" s="46">
        <f t="shared" si="7"/>
        <v>0</v>
      </c>
      <c r="N39" s="50"/>
      <c r="O39" s="47">
        <f>COUNTIF('OCT DUMP'!$D:$D,'PARTNERS SUMMARY'!$B39)</f>
        <v>0</v>
      </c>
      <c r="P39" s="17">
        <f>COUNTIFS('OCT DUMP'!$D:$D,'PARTNERS SUMMARY'!$B39,'OCT DUMP'!Q:Q,"Prospect")</f>
        <v>0</v>
      </c>
      <c r="Q39" s="17">
        <f>COUNTIFS('OCT DUMP'!$D:$D,'PARTNERS SUMMARY'!$B39,'OCT DUMP'!$Q:$Q,"Confirmed")</f>
        <v>0</v>
      </c>
      <c r="R39" s="17">
        <f>COUNTIFS('OCT DUMP'!$D:$D,'PARTNERS SUMMARY'!$B39,'OCT DUMP'!$Q:$Q,"Rejected")</f>
        <v>0</v>
      </c>
      <c r="S39" s="17">
        <f>COUNTIFS('OCT DUMP'!$D:$D,'PARTNERS SUMMARY'!$B39,'OCT DUMP'!$Q:$Q,"Unreachable")</f>
        <v>0</v>
      </c>
      <c r="T39" s="17">
        <f>COUNTIFS('OCT DUMP'!$D:$D,'PARTNERS SUMMARY'!$B39,'OCT DUMP'!$Q:$Q,"Postponed(Update Y)")</f>
        <v>0</v>
      </c>
      <c r="U39" s="17">
        <f t="shared" si="8"/>
        <v>0</v>
      </c>
      <c r="V39" s="18">
        <f t="shared" si="9"/>
        <v>0</v>
      </c>
      <c r="W39" s="52"/>
      <c r="X39" s="47">
        <f>COUNTIF('NOV DUMP'!C:C,'PARTNERS SUMMARY'!$B39)</f>
        <v>0</v>
      </c>
      <c r="Y39" s="17">
        <f>COUNTIFS('NOV DUMP'!$C:$C,'PARTNERS SUMMARY'!$B39,'NOV DUMP'!$S:$S,"Prospect")</f>
        <v>0</v>
      </c>
      <c r="Z39" s="17">
        <f>COUNTIFS('NOV DUMP'!$C:$C,'PARTNERS SUMMARY'!$B39,'NOV DUMP'!$S:$S,"Confirmed")</f>
        <v>0</v>
      </c>
      <c r="AA39" s="17">
        <f>COUNTIFS('NOV DUMP'!$C:$C,'PARTNERS SUMMARY'!$B39,'NOV DUMP'!$S:$S,"Rejected")</f>
        <v>0</v>
      </c>
      <c r="AB39" s="17">
        <f>COUNTIFS('NOV DUMP'!$C:$C,'PARTNERS SUMMARY'!$B39,'NOV DUMP'!$S:$S,"Unreachable")</f>
        <v>0</v>
      </c>
      <c r="AC39" s="17">
        <f>COUNTIFS('NOV DUMP'!$C:$C,'PARTNERS SUMMARY'!$B39,'NOV DUMP'!$S:$S,"Postponed(Update Y)")</f>
        <v>0</v>
      </c>
      <c r="AD39" s="17">
        <f t="shared" si="10"/>
        <v>0</v>
      </c>
      <c r="AE39" s="100">
        <f>COUNTIFS('ACTIVATED LEADS '!$H:$H,'PARTNERS SUMMARY'!$B39,'ACTIVATED LEADS '!$K:$K,'PARTNERS SUMMARY'!$AE$2,'ACTIVATED LEADS '!$C:$C,"16")</f>
        <v>0</v>
      </c>
      <c r="AF39" s="18">
        <f t="shared" si="11"/>
        <v>0</v>
      </c>
      <c r="AH39">
        <f>COUNTIFS('ACTIVATED LEADS '!$H:$H,$B39,'ACTIVATED LEADS '!$D:$D,'PARTNERS SUMMARY'!AH$3)</f>
        <v>0</v>
      </c>
      <c r="AI39">
        <f>COUNTIFS('ACTIVATED LEADS '!$H:$H,$B39,'ACTIVATED LEADS '!$D:$D,'PARTNERS SUMMARY'!AI$3)</f>
        <v>0</v>
      </c>
      <c r="AJ39">
        <f>COUNTIFS('ACTIVATED LEADS '!$H:$H,$B39,'ACTIVATED LEADS '!$D:$D,'PARTNERS SUMMARY'!AJ$3)</f>
        <v>0</v>
      </c>
      <c r="AK39">
        <f>COUNTIFS('ACTIVATED LEADS '!$H:$H,$B39,'ACTIVATED LEADS '!$D:$D,'PARTNERS SUMMARY'!AK$3)</f>
        <v>0</v>
      </c>
      <c r="AL39">
        <f>COUNTIFS('ACTIVATED LEADS '!$H:$H,$B39,'ACTIVATED LEADS '!$D:$D,'PARTNERS SUMMARY'!AL$3)</f>
        <v>0</v>
      </c>
      <c r="AM39">
        <f>COUNTIFS('ACTIVATED LEADS '!$H:$H,$B39,'ACTIVATED LEADS '!$D:$D,'PARTNERS SUMMARY'!AM$3)</f>
        <v>0</v>
      </c>
      <c r="AN39">
        <f>COUNTIFS('ACTIVATED LEADS '!$H:$H,$B39,'ACTIVATED LEADS '!$D:$D,'PARTNERS SUMMARY'!AN$3)</f>
        <v>0</v>
      </c>
      <c r="AO39">
        <f>COUNTIFS('ACTIVATED LEADS '!$H:$H,$B39,'ACTIVATED LEADS '!$D:$D,'PARTNERS SUMMARY'!AO$3)</f>
        <v>0</v>
      </c>
      <c r="AP39">
        <f>COUNTIFS('ACTIVATED LEADS '!$H:$H,$B39,'ACTIVATED LEADS '!$D:$D,'PARTNERS SUMMARY'!AP$3)</f>
        <v>0</v>
      </c>
      <c r="AQ39">
        <f>COUNTIFS('ACTIVATED LEADS '!$H:$H,$B39,'ACTIVATED LEADS '!$D:$D,'PARTNERS SUMMARY'!AQ$3)</f>
        <v>0</v>
      </c>
      <c r="AR39">
        <f>COUNTIFS('ACTIVATED LEADS '!$H:$H,$B39,'ACTIVATED LEADS '!$D:$D,'PARTNERS SUMMARY'!AR$3)</f>
        <v>0</v>
      </c>
      <c r="AS39">
        <f>COUNTIFS('ACTIVATED LEADS '!$H:$H,$B39,'ACTIVATED LEADS '!$D:$D,'PARTNERS SUMMARY'!AS$3)</f>
        <v>0</v>
      </c>
      <c r="AT39">
        <f>COUNTIFS('ACTIVATED LEADS '!$H:$H,$B39,'ACTIVATED LEADS '!$D:$D,'PARTNERS SUMMARY'!AT$3)</f>
        <v>0</v>
      </c>
      <c r="AU39">
        <f>COUNTIFS('ACTIVATED LEADS '!$H:$H,$B39,'ACTIVATED LEADS '!$D:$D,'PARTNERS SUMMARY'!AU$3)</f>
        <v>0</v>
      </c>
      <c r="AV39">
        <f>COUNTIFS('ACTIVATED LEADS '!$H:$H,$B39,'ACTIVATED LEADS '!$D:$D,'PARTNERS SUMMARY'!AV$3)</f>
        <v>0</v>
      </c>
      <c r="AW39">
        <f>COUNTIFS('ACTIVATED LEADS '!$H:$H,$B39,'ACTIVATED LEADS '!$D:$D,'PARTNERS SUMMARY'!AW$3)</f>
        <v>0</v>
      </c>
      <c r="AX39">
        <f>COUNTIFS('ACTIVATED LEADS '!$H:$H,$B39,'ACTIVATED LEADS '!$D:$D,'PARTNERS SUMMARY'!AX$3)</f>
        <v>0</v>
      </c>
      <c r="AY39">
        <f>COUNTIFS('ACTIVATED LEADS '!$H:$H,$B39,'ACTIVATED LEADS '!$D:$D,'PARTNERS SUMMARY'!AY$3)</f>
        <v>0</v>
      </c>
      <c r="AZ39">
        <f>COUNTIFS('ACTIVATED LEADS '!$H:$H,$B39,'ACTIVATED LEADS '!$D:$D,'PARTNERS SUMMARY'!AZ$3)</f>
        <v>0</v>
      </c>
      <c r="BA39">
        <f>COUNTIFS('ACTIVATED LEADS '!$H:$H,$B39,'ACTIVATED LEADS '!$D:$D,'PARTNERS SUMMARY'!BA$3)</f>
        <v>0</v>
      </c>
      <c r="BB39">
        <f>COUNTIFS('ACTIVATED LEADS '!$H:$H,$B39,'ACTIVATED LEADS '!$D:$D,'PARTNERS SUMMARY'!BB$3)</f>
        <v>0</v>
      </c>
      <c r="BC39">
        <f>COUNTIFS('ACTIVATED LEADS '!$H:$H,$B39,'ACTIVATED LEADS '!$D:$D,'PARTNERS SUMMARY'!BC$3)</f>
        <v>0</v>
      </c>
      <c r="BD39">
        <f>COUNTIFS('ACTIVATED LEADS '!$H:$H,$B39,'ACTIVATED LEADS '!$D:$D,'PARTNERS SUMMARY'!BD$3)</f>
        <v>0</v>
      </c>
      <c r="BE39">
        <f>COUNTIFS('ACTIVATED LEADS '!$H:$H,$B39,'ACTIVATED LEADS '!$D:$D,'PARTNERS SUMMARY'!BE$3)</f>
        <v>0</v>
      </c>
      <c r="BF39">
        <f>COUNTIFS('ACTIVATED LEADS '!$H:$H,$B39,'ACTIVATED LEADS '!$D:$D,'PARTNERS SUMMARY'!BF$3)</f>
        <v>0</v>
      </c>
      <c r="BG39">
        <f>COUNTIFS('ACTIVATED LEADS '!$H:$H,$B39,'ACTIVATED LEADS '!$D:$D,'PARTNERS SUMMARY'!BG$3)</f>
        <v>0</v>
      </c>
      <c r="BH39">
        <f>COUNTIFS('ACTIVATED LEADS '!$H:$H,$B39,'ACTIVATED LEADS '!$D:$D,'PARTNERS SUMMARY'!BH$3)</f>
        <v>0</v>
      </c>
      <c r="BI39">
        <f>COUNTIFS('ACTIVATED LEADS '!$H:$H,$B39,'ACTIVATED LEADS '!$D:$D,'PARTNERS SUMMARY'!BI$3)</f>
        <v>0</v>
      </c>
      <c r="BJ39">
        <f>COUNTIFS('ACTIVATED LEADS '!$H:$H,$B39,'ACTIVATED LEADS '!$D:$D,'PARTNERS SUMMARY'!BJ$3)</f>
        <v>0</v>
      </c>
      <c r="BK39">
        <f>COUNTIFS('ACTIVATED LEADS '!$H:$H,$B39,'ACTIVATED LEADS '!$D:$D,'PARTNERS SUMMARY'!BK$3)</f>
        <v>0</v>
      </c>
      <c r="BL39">
        <f>COUNTIFS('ACTIVATED LEADS '!$H:$H,$B39,'ACTIVATED LEADS '!$D:$D,'PARTNERS SUMMARY'!BL$3)</f>
        <v>0</v>
      </c>
      <c r="BM39">
        <f>COUNTIFS('ACTIVATED LEADS '!$H:$H,$B39,'ACTIVATED LEADS '!$D:$D,'PARTNERS SUMMARY'!BM$3)</f>
        <v>0</v>
      </c>
      <c r="BN39">
        <f>COUNTIFS('ACTIVATED LEADS '!$H:$H,$B39,'ACTIVATED LEADS '!$D:$D,'PARTNERS SUMMARY'!BN$3)</f>
        <v>0</v>
      </c>
      <c r="BO39">
        <f>COUNTIFS('ACTIVATED LEADS '!$H:$H,$B39,'ACTIVATED LEADS '!$D:$D,'PARTNERS SUMMARY'!BO$3)</f>
        <v>0</v>
      </c>
      <c r="BP39">
        <f>COUNTIFS('ACTIVATED LEADS '!$H:$H,$B39,'ACTIVATED LEADS '!$D:$D,'PARTNERS SUMMARY'!BP$3)</f>
        <v>0</v>
      </c>
      <c r="BQ39">
        <f>COUNTIFS('ACTIVATED LEADS '!$H:$H,$B39,'ACTIVATED LEADS '!$D:$D,'PARTNERS SUMMARY'!BQ$3)</f>
        <v>0</v>
      </c>
      <c r="BR39">
        <f>COUNTIFS('ACTIVATED LEADS '!$H:$H,$B39,'ACTIVATED LEADS '!$D:$D,'PARTNERS SUMMARY'!BR$3)</f>
        <v>0</v>
      </c>
      <c r="BS39">
        <f>COUNTIFS('ACTIVATED LEADS '!$H:$H,$B39,'ACTIVATED LEADS '!$D:$D,'PARTNERS SUMMARY'!BS$3)</f>
        <v>0</v>
      </c>
      <c r="BT39">
        <f>COUNTIFS('ACTIVATED LEADS '!$H:$H,$B39,'ACTIVATED LEADS '!$D:$D,'PARTNERS SUMMARY'!BT$3)</f>
        <v>0</v>
      </c>
      <c r="BU39">
        <f>COUNTIFS('ACTIVATED LEADS '!$H:$H,$B39,'ACTIVATED LEADS '!$D:$D,'PARTNERS SUMMARY'!BU$3)</f>
        <v>0</v>
      </c>
      <c r="BV39">
        <f>COUNTIFS('ACTIVATED LEADS '!$H:$H,$B39,'ACTIVATED LEADS '!$D:$D,'PARTNERS SUMMARY'!BV$3)</f>
        <v>0</v>
      </c>
      <c r="BW39">
        <f>COUNTIFS('ACTIVATED LEADS '!$H:$H,$B39,'ACTIVATED LEADS '!$D:$D,'PARTNERS SUMMARY'!BW$3)</f>
        <v>0</v>
      </c>
      <c r="BX39">
        <f>COUNTIFS('ACTIVATED LEADS '!$H:$H,$B39,'ACTIVATED LEADS '!$D:$D,'PARTNERS SUMMARY'!BX$3)</f>
        <v>0</v>
      </c>
      <c r="BY39">
        <f>COUNTIFS('ACTIVATED LEADS '!$H:$H,$B39,'ACTIVATED LEADS '!$D:$D,'PARTNERS SUMMARY'!BY$3)</f>
        <v>0</v>
      </c>
      <c r="BZ39">
        <f>COUNTIFS('ACTIVATED LEADS '!$H:$H,$B39,'ACTIVATED LEADS '!$D:$D,'PARTNERS SUMMARY'!BZ$3)</f>
        <v>0</v>
      </c>
      <c r="CA39">
        <f>COUNTIFS('ACTIVATED LEADS '!$H:$H,$B39,'ACTIVATED LEADS '!$D:$D,'PARTNERS SUMMARY'!CA$3)</f>
        <v>0</v>
      </c>
      <c r="CB39">
        <f>COUNTIFS('ACTIVATED LEADS '!$H:$H,$B39,'ACTIVATED LEADS '!$D:$D,'PARTNERS SUMMARY'!CB$3)</f>
        <v>0</v>
      </c>
      <c r="CC39">
        <f>COUNTIFS('ACTIVATED LEADS '!$H:$H,$B39,'ACTIVATED LEADS '!$D:$D,'PARTNERS SUMMARY'!CC$3)</f>
        <v>0</v>
      </c>
      <c r="CD39">
        <f>COUNTIFS('ACTIVATED LEADS '!$H:$H,$B39,'ACTIVATED LEADS '!$D:$D,'PARTNERS SUMMARY'!CD$3)</f>
        <v>0</v>
      </c>
      <c r="CE39">
        <f>COUNTIFS('ACTIVATED LEADS '!$H:$H,$B39,'ACTIVATED LEADS '!$D:$D,'PARTNERS SUMMARY'!CE$3)</f>
        <v>0</v>
      </c>
      <c r="CF39">
        <f>COUNTIFS('ACTIVATED LEADS '!$H:$H,$B39,'ACTIVATED LEADS '!$D:$D,'PARTNERS SUMMARY'!CF$3)</f>
        <v>0</v>
      </c>
      <c r="CG39">
        <f>COUNTIFS('ACTIVATED LEADS '!$H:$H,$B39,'ACTIVATED LEADS '!$D:$D,'PARTNERS SUMMARY'!CG$3)</f>
        <v>0</v>
      </c>
      <c r="CH39">
        <f>COUNTIFS('ACTIVATED LEADS '!$H:$H,$B39,'ACTIVATED LEADS '!$D:$D,'PARTNERS SUMMARY'!CH$3)</f>
        <v>0</v>
      </c>
      <c r="CI39">
        <f>COUNTIFS('ACTIVATED LEADS '!$H:$H,$B39,'ACTIVATED LEADS '!$D:$D,'PARTNERS SUMMARY'!CI$3)</f>
        <v>0</v>
      </c>
      <c r="CJ39">
        <f>COUNTIFS('ACTIVATED LEADS '!$H:$H,$B39,'ACTIVATED LEADS '!$D:$D,'PARTNERS SUMMARY'!CJ$3)</f>
        <v>0</v>
      </c>
      <c r="CK39">
        <f>COUNTIFS('ACTIVATED LEADS '!$H:$H,$B39,'ACTIVATED LEADS '!$D:$D,'PARTNERS SUMMARY'!CK$3)</f>
        <v>0</v>
      </c>
      <c r="CL39">
        <f>COUNTIFS('ACTIVATED LEADS '!$H:$H,$B39,'ACTIVATED LEADS '!$D:$D,'PARTNERS SUMMARY'!CL$3)</f>
        <v>0</v>
      </c>
      <c r="CM39">
        <f>COUNTIFS('ACTIVATED LEADS '!$H:$H,$B39,'ACTIVATED LEADS '!$D:$D,'PARTNERS SUMMARY'!CM$3)</f>
        <v>0</v>
      </c>
      <c r="CN39">
        <f>COUNTIFS('ACTIVATED LEADS '!$H:$H,$B39,'ACTIVATED LEADS '!$D:$D,'PARTNERS SUMMARY'!CN$3)</f>
        <v>0</v>
      </c>
      <c r="CO39">
        <f>COUNTIFS('ACTIVATED LEADS '!$H:$H,$B39,'ACTIVATED LEADS '!$D:$D,'PARTNERS SUMMARY'!CO$3)</f>
        <v>0</v>
      </c>
      <c r="CP39">
        <f>COUNTIFS('ACTIVATED LEADS '!$H:$H,$B39,'ACTIVATED LEADS '!$D:$D,'PARTNERS SUMMARY'!CP$3)</f>
        <v>0</v>
      </c>
      <c r="CQ39">
        <f>COUNTIFS('ACTIVATED LEADS '!$H:$H,$B39,'ACTIVATED LEADS '!$D:$D,'PARTNERS SUMMARY'!CQ$3)</f>
        <v>0</v>
      </c>
      <c r="CR39">
        <f>COUNTIFS('ACTIVATED LEADS '!$H:$H,$B39,'ACTIVATED LEADS '!$D:$D,'PARTNERS SUMMARY'!CR$3)</f>
        <v>0</v>
      </c>
      <c r="CS39">
        <f>COUNTIFS('ACTIVATED LEADS '!$H:$H,$B39,'ACTIVATED LEADS '!$D:$D,'PARTNERS SUMMARY'!CS$3)</f>
        <v>0</v>
      </c>
      <c r="CT39">
        <f>COUNTIFS('ACTIVATED LEADS '!$H:$H,$B39,'ACTIVATED LEADS '!$D:$D,'PARTNERS SUMMARY'!CT$3)</f>
        <v>0</v>
      </c>
      <c r="CU39">
        <f>COUNTIFS('ACTIVATED LEADS '!$H:$H,$B39,'ACTIVATED LEADS '!$D:$D,'PARTNERS SUMMARY'!CU$3)</f>
        <v>0</v>
      </c>
      <c r="CV39">
        <f>COUNTIFS('ACTIVATED LEADS '!$H:$H,$B39,'ACTIVATED LEADS '!$D:$D,'PARTNERS SUMMARY'!CV$3)</f>
        <v>0</v>
      </c>
      <c r="CW39">
        <f>COUNTIFS('ACTIVATED LEADS '!$H:$H,$B39,'ACTIVATED LEADS '!$D:$D,'PARTNERS SUMMARY'!CW$3)</f>
        <v>0</v>
      </c>
      <c r="CX39">
        <f>COUNTIFS('ACTIVATED LEADS '!$H:$H,$B39,'ACTIVATED LEADS '!$D:$D,'PARTNERS SUMMARY'!CX$3)</f>
        <v>0</v>
      </c>
      <c r="CY39">
        <f>COUNTIFS('ACTIVATED LEADS '!$H:$H,$B39,'ACTIVATED LEADS '!$D:$D,'PARTNERS SUMMARY'!CY$3)</f>
        <v>0</v>
      </c>
      <c r="CZ39">
        <f>COUNTIFS('ACTIVATED LEADS '!$H:$H,$B39,'ACTIVATED LEADS '!$D:$D,'PARTNERS SUMMARY'!CZ$3)</f>
        <v>0</v>
      </c>
      <c r="DA39">
        <f>COUNTIFS('ACTIVATED LEADS '!$H:$H,$B39,'ACTIVATED LEADS '!$D:$D,'PARTNERS SUMMARY'!DA$3)</f>
        <v>0</v>
      </c>
      <c r="DB39">
        <f>COUNTIFS('ACTIVATED LEADS '!$H:$H,$B39,'ACTIVATED LEADS '!$D:$D,'PARTNERS SUMMARY'!DB$3)</f>
        <v>0</v>
      </c>
      <c r="DC39">
        <f>COUNTIFS('ACTIVATED LEADS '!$H:$H,$B39,'ACTIVATED LEADS '!$D:$D,'PARTNERS SUMMARY'!DC$3)</f>
        <v>0</v>
      </c>
      <c r="DD39">
        <f>COUNTIFS('ACTIVATED LEADS '!$H:$H,$B39,'ACTIVATED LEADS '!$D:$D,'PARTNERS SUMMARY'!DD$3)</f>
        <v>0</v>
      </c>
      <c r="DE39">
        <f>COUNTIFS('ACTIVATED LEADS '!$H:$H,$B39,'ACTIVATED LEADS '!$D:$D,'PARTNERS SUMMARY'!DE$3)</f>
        <v>0</v>
      </c>
      <c r="DF39">
        <f>COUNTIFS('ACTIVATED LEADS '!$H:$H,$B39,'ACTIVATED LEADS '!$D:$D,'PARTNERS SUMMARY'!DF$3)</f>
        <v>0</v>
      </c>
      <c r="DG39">
        <f>COUNTIFS('ACTIVATED LEADS '!$H:$H,$B39,'ACTIVATED LEADS '!$D:$D,'PARTNERS SUMMARY'!DG$3)</f>
        <v>0</v>
      </c>
      <c r="DH39">
        <f>COUNTIFS('ACTIVATED LEADS '!$H:$H,$B39,'ACTIVATED LEADS '!$D:$D,'PARTNERS SUMMARY'!DH$3)</f>
        <v>0</v>
      </c>
      <c r="DI39">
        <f>COUNTIFS('ACTIVATED LEADS '!$H:$H,$B39,'ACTIVATED LEADS '!$D:$D,'PARTNERS SUMMARY'!DI$3)</f>
        <v>0</v>
      </c>
      <c r="DJ39">
        <f>COUNTIFS('ACTIVATED LEADS '!$H:$H,$B39,'ACTIVATED LEADS '!$D:$D,'PARTNERS SUMMARY'!DJ$3)</f>
        <v>0</v>
      </c>
      <c r="DK39">
        <f>COUNTIFS('ACTIVATED LEADS '!$H:$H,$B39,'ACTIVATED LEADS '!$D:$D,'PARTNERS SUMMARY'!DK$3)</f>
        <v>0</v>
      </c>
      <c r="DL39">
        <f>COUNTIFS('ACTIVATED LEADS '!$H:$H,$B39,'ACTIVATED LEADS '!$D:$D,'PARTNERS SUMMARY'!DL$3)</f>
        <v>0</v>
      </c>
      <c r="DM39">
        <f>COUNTIFS('ACTIVATED LEADS '!$H:$H,$B39,'ACTIVATED LEADS '!$D:$D,'PARTNERS SUMMARY'!DM$3)</f>
        <v>0</v>
      </c>
      <c r="DN39">
        <f>COUNTIFS('ACTIVATED LEADS '!$H:$H,$B39,'ACTIVATED LEADS '!$D:$D,'PARTNERS SUMMARY'!DN$3)</f>
        <v>0</v>
      </c>
      <c r="DO39">
        <f>COUNTIFS('ACTIVATED LEADS '!$H:$H,$B39,'ACTIVATED LEADS '!$D:$D,'PARTNERS SUMMARY'!DO$3)</f>
        <v>0</v>
      </c>
    </row>
    <row r="40" spans="1:119">
      <c r="A40" s="29" t="s">
        <v>1077</v>
      </c>
      <c r="B40" s="59" t="s">
        <v>1292</v>
      </c>
      <c r="C40" s="29">
        <v>784138677</v>
      </c>
      <c r="D40" s="29"/>
      <c r="E40" s="29" t="s">
        <v>37</v>
      </c>
      <c r="F40" s="29" t="s">
        <v>37</v>
      </c>
      <c r="G40" s="17">
        <f>COUNTIF('SEPT DUMP '!$C:$C,'PARTNERS SUMMARY'!$B40)</f>
        <v>0</v>
      </c>
      <c r="H40" s="17">
        <f>COUNTIFS('SEPT DUMP '!$C:$C,'PARTNERS SUMMARY'!$B40,'SEPT DUMP '!$O:$O,"Confirmed")</f>
        <v>0</v>
      </c>
      <c r="I40" s="17">
        <f>COUNTIFS('SEPT DUMP '!$C:$C,'PARTNERS SUMMARY'!$B40,'SEPT DUMP '!$O:$O,"Rejected")</f>
        <v>0</v>
      </c>
      <c r="J40" s="17">
        <f>COUNTIFS('SEPT DUMP '!$C:$C,'PARTNERS SUMMARY'!$B40,'SEPT DUMP '!$O:$O,"Unreachable")</f>
        <v>0</v>
      </c>
      <c r="K40" s="17">
        <f>COUNTIFS('SEPT DUMP '!$C:$C,'PARTNERS SUMMARY'!$B40,'SEPT DUMP '!$O:$O,"Postponed(Update Y)")</f>
        <v>0</v>
      </c>
      <c r="L40" s="101">
        <f t="shared" si="6"/>
        <v>0</v>
      </c>
      <c r="M40" s="46">
        <f t="shared" si="7"/>
        <v>0</v>
      </c>
      <c r="N40" s="50"/>
      <c r="O40" s="47">
        <f>COUNTIF('OCT DUMP'!$D:$D,'PARTNERS SUMMARY'!$B40)</f>
        <v>0</v>
      </c>
      <c r="P40" s="17">
        <f>COUNTIFS('OCT DUMP'!$D:$D,'PARTNERS SUMMARY'!$B40,'OCT DUMP'!Q:Q,"Prospect")</f>
        <v>0</v>
      </c>
      <c r="Q40" s="17">
        <f>COUNTIFS('OCT DUMP'!$D:$D,'PARTNERS SUMMARY'!$B40,'OCT DUMP'!$Q:$Q,"Confirmed")</f>
        <v>0</v>
      </c>
      <c r="R40" s="17">
        <f>COUNTIFS('OCT DUMP'!$D:$D,'PARTNERS SUMMARY'!$B40,'OCT DUMP'!$Q:$Q,"Rejected")</f>
        <v>0</v>
      </c>
      <c r="S40" s="17">
        <f>COUNTIFS('OCT DUMP'!$D:$D,'PARTNERS SUMMARY'!$B40,'OCT DUMP'!$Q:$Q,"Unreachable")</f>
        <v>0</v>
      </c>
      <c r="T40" s="17">
        <f>COUNTIFS('OCT DUMP'!$D:$D,'PARTNERS SUMMARY'!$B40,'OCT DUMP'!$Q:$Q,"Postponed(Update Y)")</f>
        <v>0</v>
      </c>
      <c r="U40" s="17">
        <f t="shared" si="8"/>
        <v>0</v>
      </c>
      <c r="V40" s="18">
        <f t="shared" si="9"/>
        <v>0</v>
      </c>
      <c r="W40" s="52"/>
      <c r="X40" s="47">
        <f>COUNTIF('NOV DUMP'!C:C,'PARTNERS SUMMARY'!$B40)</f>
        <v>0</v>
      </c>
      <c r="Y40" s="17">
        <f>COUNTIFS('NOV DUMP'!$C:$C,'PARTNERS SUMMARY'!$B40,'NOV DUMP'!$S:$S,"Prospect")</f>
        <v>0</v>
      </c>
      <c r="Z40" s="17">
        <f>COUNTIFS('NOV DUMP'!$C:$C,'PARTNERS SUMMARY'!$B40,'NOV DUMP'!$S:$S,"Confirmed")</f>
        <v>0</v>
      </c>
      <c r="AA40" s="17">
        <f>COUNTIFS('NOV DUMP'!$C:$C,'PARTNERS SUMMARY'!$B40,'NOV DUMP'!$S:$S,"Rejected")</f>
        <v>0</v>
      </c>
      <c r="AB40" s="17">
        <f>COUNTIFS('NOV DUMP'!$C:$C,'PARTNERS SUMMARY'!$B40,'NOV DUMP'!$S:$S,"Unreachable")</f>
        <v>0</v>
      </c>
      <c r="AC40" s="17">
        <f>COUNTIFS('NOV DUMP'!$C:$C,'PARTNERS SUMMARY'!$B40,'NOV DUMP'!$S:$S,"Postponed(Update Y)")</f>
        <v>0</v>
      </c>
      <c r="AD40" s="17">
        <f t="shared" si="10"/>
        <v>0</v>
      </c>
      <c r="AE40" s="100">
        <f>COUNTIFS('ACTIVATED LEADS '!$H:$H,'PARTNERS SUMMARY'!$B40,'ACTIVATED LEADS '!$K:$K,'PARTNERS SUMMARY'!$AE$2,'ACTIVATED LEADS '!$C:$C,"16")</f>
        <v>0</v>
      </c>
      <c r="AF40" s="18">
        <f t="shared" si="11"/>
        <v>0</v>
      </c>
      <c r="AH40">
        <f>COUNTIFS('ACTIVATED LEADS '!$H:$H,$B40,'ACTIVATED LEADS '!$D:$D,'PARTNERS SUMMARY'!AH$3)</f>
        <v>0</v>
      </c>
      <c r="AI40">
        <f>COUNTIFS('ACTIVATED LEADS '!$H:$H,$B40,'ACTIVATED LEADS '!$D:$D,'PARTNERS SUMMARY'!AI$3)</f>
        <v>0</v>
      </c>
      <c r="AJ40">
        <f>COUNTIFS('ACTIVATED LEADS '!$H:$H,$B40,'ACTIVATED LEADS '!$D:$D,'PARTNERS SUMMARY'!AJ$3)</f>
        <v>0</v>
      </c>
      <c r="AK40">
        <f>COUNTIFS('ACTIVATED LEADS '!$H:$H,$B40,'ACTIVATED LEADS '!$D:$D,'PARTNERS SUMMARY'!AK$3)</f>
        <v>0</v>
      </c>
      <c r="AL40">
        <f>COUNTIFS('ACTIVATED LEADS '!$H:$H,$B40,'ACTIVATED LEADS '!$D:$D,'PARTNERS SUMMARY'!AL$3)</f>
        <v>0</v>
      </c>
      <c r="AM40">
        <f>COUNTIFS('ACTIVATED LEADS '!$H:$H,$B40,'ACTIVATED LEADS '!$D:$D,'PARTNERS SUMMARY'!AM$3)</f>
        <v>0</v>
      </c>
      <c r="AN40">
        <f>COUNTIFS('ACTIVATED LEADS '!$H:$H,$B40,'ACTIVATED LEADS '!$D:$D,'PARTNERS SUMMARY'!AN$3)</f>
        <v>0</v>
      </c>
      <c r="AO40">
        <f>COUNTIFS('ACTIVATED LEADS '!$H:$H,$B40,'ACTIVATED LEADS '!$D:$D,'PARTNERS SUMMARY'!AO$3)</f>
        <v>0</v>
      </c>
      <c r="AP40">
        <f>COUNTIFS('ACTIVATED LEADS '!$H:$H,$B40,'ACTIVATED LEADS '!$D:$D,'PARTNERS SUMMARY'!AP$3)</f>
        <v>0</v>
      </c>
      <c r="AQ40">
        <f>COUNTIFS('ACTIVATED LEADS '!$H:$H,$B40,'ACTIVATED LEADS '!$D:$D,'PARTNERS SUMMARY'!AQ$3)</f>
        <v>0</v>
      </c>
      <c r="AR40">
        <f>COUNTIFS('ACTIVATED LEADS '!$H:$H,$B40,'ACTIVATED LEADS '!$D:$D,'PARTNERS SUMMARY'!AR$3)</f>
        <v>0</v>
      </c>
      <c r="AS40">
        <f>COUNTIFS('ACTIVATED LEADS '!$H:$H,$B40,'ACTIVATED LEADS '!$D:$D,'PARTNERS SUMMARY'!AS$3)</f>
        <v>0</v>
      </c>
      <c r="AT40">
        <f>COUNTIFS('ACTIVATED LEADS '!$H:$H,$B40,'ACTIVATED LEADS '!$D:$D,'PARTNERS SUMMARY'!AT$3)</f>
        <v>0</v>
      </c>
      <c r="AU40">
        <f>COUNTIFS('ACTIVATED LEADS '!$H:$H,$B40,'ACTIVATED LEADS '!$D:$D,'PARTNERS SUMMARY'!AU$3)</f>
        <v>0</v>
      </c>
      <c r="AV40">
        <f>COUNTIFS('ACTIVATED LEADS '!$H:$H,$B40,'ACTIVATED LEADS '!$D:$D,'PARTNERS SUMMARY'!AV$3)</f>
        <v>0</v>
      </c>
      <c r="AW40">
        <f>COUNTIFS('ACTIVATED LEADS '!$H:$H,$B40,'ACTIVATED LEADS '!$D:$D,'PARTNERS SUMMARY'!AW$3)</f>
        <v>0</v>
      </c>
      <c r="AX40">
        <f>COUNTIFS('ACTIVATED LEADS '!$H:$H,$B40,'ACTIVATED LEADS '!$D:$D,'PARTNERS SUMMARY'!AX$3)</f>
        <v>0</v>
      </c>
      <c r="AY40">
        <f>COUNTIFS('ACTIVATED LEADS '!$H:$H,$B40,'ACTIVATED LEADS '!$D:$D,'PARTNERS SUMMARY'!AY$3)</f>
        <v>0</v>
      </c>
      <c r="AZ40">
        <f>COUNTIFS('ACTIVATED LEADS '!$H:$H,$B40,'ACTIVATED LEADS '!$D:$D,'PARTNERS SUMMARY'!AZ$3)</f>
        <v>0</v>
      </c>
      <c r="BA40">
        <f>COUNTIFS('ACTIVATED LEADS '!$H:$H,$B40,'ACTIVATED LEADS '!$D:$D,'PARTNERS SUMMARY'!BA$3)</f>
        <v>0</v>
      </c>
      <c r="BB40">
        <f>COUNTIFS('ACTIVATED LEADS '!$H:$H,$B40,'ACTIVATED LEADS '!$D:$D,'PARTNERS SUMMARY'!BB$3)</f>
        <v>0</v>
      </c>
      <c r="BC40">
        <f>COUNTIFS('ACTIVATED LEADS '!$H:$H,$B40,'ACTIVATED LEADS '!$D:$D,'PARTNERS SUMMARY'!BC$3)</f>
        <v>0</v>
      </c>
      <c r="BD40">
        <f>COUNTIFS('ACTIVATED LEADS '!$H:$H,$B40,'ACTIVATED LEADS '!$D:$D,'PARTNERS SUMMARY'!BD$3)</f>
        <v>0</v>
      </c>
      <c r="BE40">
        <f>COUNTIFS('ACTIVATED LEADS '!$H:$H,$B40,'ACTIVATED LEADS '!$D:$D,'PARTNERS SUMMARY'!BE$3)</f>
        <v>0</v>
      </c>
      <c r="BF40">
        <f>COUNTIFS('ACTIVATED LEADS '!$H:$H,$B40,'ACTIVATED LEADS '!$D:$D,'PARTNERS SUMMARY'!BF$3)</f>
        <v>0</v>
      </c>
      <c r="BG40">
        <f>COUNTIFS('ACTIVATED LEADS '!$H:$H,$B40,'ACTIVATED LEADS '!$D:$D,'PARTNERS SUMMARY'!BG$3)</f>
        <v>0</v>
      </c>
      <c r="BH40">
        <f>COUNTIFS('ACTIVATED LEADS '!$H:$H,$B40,'ACTIVATED LEADS '!$D:$D,'PARTNERS SUMMARY'!BH$3)</f>
        <v>0</v>
      </c>
      <c r="BI40">
        <f>COUNTIFS('ACTIVATED LEADS '!$H:$H,$B40,'ACTIVATED LEADS '!$D:$D,'PARTNERS SUMMARY'!BI$3)</f>
        <v>0</v>
      </c>
      <c r="BJ40">
        <f>COUNTIFS('ACTIVATED LEADS '!$H:$H,$B40,'ACTIVATED LEADS '!$D:$D,'PARTNERS SUMMARY'!BJ$3)</f>
        <v>0</v>
      </c>
      <c r="BK40">
        <f>COUNTIFS('ACTIVATED LEADS '!$H:$H,$B40,'ACTIVATED LEADS '!$D:$D,'PARTNERS SUMMARY'!BK$3)</f>
        <v>0</v>
      </c>
      <c r="BL40">
        <f>COUNTIFS('ACTIVATED LEADS '!$H:$H,$B40,'ACTIVATED LEADS '!$D:$D,'PARTNERS SUMMARY'!BL$3)</f>
        <v>0</v>
      </c>
      <c r="BM40">
        <f>COUNTIFS('ACTIVATED LEADS '!$H:$H,$B40,'ACTIVATED LEADS '!$D:$D,'PARTNERS SUMMARY'!BM$3)</f>
        <v>0</v>
      </c>
      <c r="BN40">
        <f>COUNTIFS('ACTIVATED LEADS '!$H:$H,$B40,'ACTIVATED LEADS '!$D:$D,'PARTNERS SUMMARY'!BN$3)</f>
        <v>0</v>
      </c>
      <c r="BO40">
        <f>COUNTIFS('ACTIVATED LEADS '!$H:$H,$B40,'ACTIVATED LEADS '!$D:$D,'PARTNERS SUMMARY'!BO$3)</f>
        <v>0</v>
      </c>
      <c r="BP40">
        <f>COUNTIFS('ACTIVATED LEADS '!$H:$H,$B40,'ACTIVATED LEADS '!$D:$D,'PARTNERS SUMMARY'!BP$3)</f>
        <v>0</v>
      </c>
      <c r="BQ40">
        <f>COUNTIFS('ACTIVATED LEADS '!$H:$H,$B40,'ACTIVATED LEADS '!$D:$D,'PARTNERS SUMMARY'!BQ$3)</f>
        <v>0</v>
      </c>
      <c r="BR40">
        <f>COUNTIFS('ACTIVATED LEADS '!$H:$H,$B40,'ACTIVATED LEADS '!$D:$D,'PARTNERS SUMMARY'!BR$3)</f>
        <v>0</v>
      </c>
      <c r="BS40">
        <f>COUNTIFS('ACTIVATED LEADS '!$H:$H,$B40,'ACTIVATED LEADS '!$D:$D,'PARTNERS SUMMARY'!BS$3)</f>
        <v>0</v>
      </c>
      <c r="BT40">
        <f>COUNTIFS('ACTIVATED LEADS '!$H:$H,$B40,'ACTIVATED LEADS '!$D:$D,'PARTNERS SUMMARY'!BT$3)</f>
        <v>0</v>
      </c>
      <c r="BU40">
        <f>COUNTIFS('ACTIVATED LEADS '!$H:$H,$B40,'ACTIVATED LEADS '!$D:$D,'PARTNERS SUMMARY'!BU$3)</f>
        <v>0</v>
      </c>
      <c r="BV40">
        <f>COUNTIFS('ACTIVATED LEADS '!$H:$H,$B40,'ACTIVATED LEADS '!$D:$D,'PARTNERS SUMMARY'!BV$3)</f>
        <v>0</v>
      </c>
      <c r="BW40">
        <f>COUNTIFS('ACTIVATED LEADS '!$H:$H,$B40,'ACTIVATED LEADS '!$D:$D,'PARTNERS SUMMARY'!BW$3)</f>
        <v>0</v>
      </c>
      <c r="BX40">
        <f>COUNTIFS('ACTIVATED LEADS '!$H:$H,$B40,'ACTIVATED LEADS '!$D:$D,'PARTNERS SUMMARY'!BX$3)</f>
        <v>0</v>
      </c>
      <c r="BY40">
        <f>COUNTIFS('ACTIVATED LEADS '!$H:$H,$B40,'ACTIVATED LEADS '!$D:$D,'PARTNERS SUMMARY'!BY$3)</f>
        <v>0</v>
      </c>
      <c r="BZ40">
        <f>COUNTIFS('ACTIVATED LEADS '!$H:$H,$B40,'ACTIVATED LEADS '!$D:$D,'PARTNERS SUMMARY'!BZ$3)</f>
        <v>0</v>
      </c>
      <c r="CA40">
        <f>COUNTIFS('ACTIVATED LEADS '!$H:$H,$B40,'ACTIVATED LEADS '!$D:$D,'PARTNERS SUMMARY'!CA$3)</f>
        <v>0</v>
      </c>
      <c r="CB40">
        <f>COUNTIFS('ACTIVATED LEADS '!$H:$H,$B40,'ACTIVATED LEADS '!$D:$D,'PARTNERS SUMMARY'!CB$3)</f>
        <v>0</v>
      </c>
      <c r="CC40">
        <f>COUNTIFS('ACTIVATED LEADS '!$H:$H,$B40,'ACTIVATED LEADS '!$D:$D,'PARTNERS SUMMARY'!CC$3)</f>
        <v>0</v>
      </c>
      <c r="CD40">
        <f>COUNTIFS('ACTIVATED LEADS '!$H:$H,$B40,'ACTIVATED LEADS '!$D:$D,'PARTNERS SUMMARY'!CD$3)</f>
        <v>0</v>
      </c>
      <c r="CE40">
        <f>COUNTIFS('ACTIVATED LEADS '!$H:$H,$B40,'ACTIVATED LEADS '!$D:$D,'PARTNERS SUMMARY'!CE$3)</f>
        <v>0</v>
      </c>
      <c r="CF40">
        <f>COUNTIFS('ACTIVATED LEADS '!$H:$H,$B40,'ACTIVATED LEADS '!$D:$D,'PARTNERS SUMMARY'!CF$3)</f>
        <v>0</v>
      </c>
      <c r="CG40">
        <f>COUNTIFS('ACTIVATED LEADS '!$H:$H,$B40,'ACTIVATED LEADS '!$D:$D,'PARTNERS SUMMARY'!CG$3)</f>
        <v>0</v>
      </c>
      <c r="CH40">
        <f>COUNTIFS('ACTIVATED LEADS '!$H:$H,$B40,'ACTIVATED LEADS '!$D:$D,'PARTNERS SUMMARY'!CH$3)</f>
        <v>0</v>
      </c>
      <c r="CI40">
        <f>COUNTIFS('ACTIVATED LEADS '!$H:$H,$B40,'ACTIVATED LEADS '!$D:$D,'PARTNERS SUMMARY'!CI$3)</f>
        <v>0</v>
      </c>
      <c r="CJ40">
        <f>COUNTIFS('ACTIVATED LEADS '!$H:$H,$B40,'ACTIVATED LEADS '!$D:$D,'PARTNERS SUMMARY'!CJ$3)</f>
        <v>0</v>
      </c>
      <c r="CK40">
        <f>COUNTIFS('ACTIVATED LEADS '!$H:$H,$B40,'ACTIVATED LEADS '!$D:$D,'PARTNERS SUMMARY'!CK$3)</f>
        <v>0</v>
      </c>
      <c r="CL40">
        <f>COUNTIFS('ACTIVATED LEADS '!$H:$H,$B40,'ACTIVATED LEADS '!$D:$D,'PARTNERS SUMMARY'!CL$3)</f>
        <v>0</v>
      </c>
      <c r="CM40">
        <f>COUNTIFS('ACTIVATED LEADS '!$H:$H,$B40,'ACTIVATED LEADS '!$D:$D,'PARTNERS SUMMARY'!CM$3)</f>
        <v>0</v>
      </c>
      <c r="CN40">
        <f>COUNTIFS('ACTIVATED LEADS '!$H:$H,$B40,'ACTIVATED LEADS '!$D:$D,'PARTNERS SUMMARY'!CN$3)</f>
        <v>0</v>
      </c>
      <c r="CO40">
        <f>COUNTIFS('ACTIVATED LEADS '!$H:$H,$B40,'ACTIVATED LEADS '!$D:$D,'PARTNERS SUMMARY'!CO$3)</f>
        <v>0</v>
      </c>
      <c r="CP40">
        <f>COUNTIFS('ACTIVATED LEADS '!$H:$H,$B40,'ACTIVATED LEADS '!$D:$D,'PARTNERS SUMMARY'!CP$3)</f>
        <v>0</v>
      </c>
      <c r="CQ40">
        <f>COUNTIFS('ACTIVATED LEADS '!$H:$H,$B40,'ACTIVATED LEADS '!$D:$D,'PARTNERS SUMMARY'!CQ$3)</f>
        <v>0</v>
      </c>
      <c r="CR40">
        <f>COUNTIFS('ACTIVATED LEADS '!$H:$H,$B40,'ACTIVATED LEADS '!$D:$D,'PARTNERS SUMMARY'!CR$3)</f>
        <v>0</v>
      </c>
      <c r="CS40">
        <f>COUNTIFS('ACTIVATED LEADS '!$H:$H,$B40,'ACTIVATED LEADS '!$D:$D,'PARTNERS SUMMARY'!CS$3)</f>
        <v>0</v>
      </c>
      <c r="CT40">
        <f>COUNTIFS('ACTIVATED LEADS '!$H:$H,$B40,'ACTIVATED LEADS '!$D:$D,'PARTNERS SUMMARY'!CT$3)</f>
        <v>0</v>
      </c>
      <c r="CU40">
        <f>COUNTIFS('ACTIVATED LEADS '!$H:$H,$B40,'ACTIVATED LEADS '!$D:$D,'PARTNERS SUMMARY'!CU$3)</f>
        <v>0</v>
      </c>
      <c r="CV40">
        <f>COUNTIFS('ACTIVATED LEADS '!$H:$H,$B40,'ACTIVATED LEADS '!$D:$D,'PARTNERS SUMMARY'!CV$3)</f>
        <v>0</v>
      </c>
      <c r="CW40">
        <f>COUNTIFS('ACTIVATED LEADS '!$H:$H,$B40,'ACTIVATED LEADS '!$D:$D,'PARTNERS SUMMARY'!CW$3)</f>
        <v>0</v>
      </c>
      <c r="CX40">
        <f>COUNTIFS('ACTIVATED LEADS '!$H:$H,$B40,'ACTIVATED LEADS '!$D:$D,'PARTNERS SUMMARY'!CX$3)</f>
        <v>0</v>
      </c>
      <c r="CY40">
        <f>COUNTIFS('ACTIVATED LEADS '!$H:$H,$B40,'ACTIVATED LEADS '!$D:$D,'PARTNERS SUMMARY'!CY$3)</f>
        <v>0</v>
      </c>
      <c r="CZ40">
        <f>COUNTIFS('ACTIVATED LEADS '!$H:$H,$B40,'ACTIVATED LEADS '!$D:$D,'PARTNERS SUMMARY'!CZ$3)</f>
        <v>0</v>
      </c>
      <c r="DA40">
        <f>COUNTIFS('ACTIVATED LEADS '!$H:$H,$B40,'ACTIVATED LEADS '!$D:$D,'PARTNERS SUMMARY'!DA$3)</f>
        <v>0</v>
      </c>
      <c r="DB40">
        <f>COUNTIFS('ACTIVATED LEADS '!$H:$H,$B40,'ACTIVATED LEADS '!$D:$D,'PARTNERS SUMMARY'!DB$3)</f>
        <v>0</v>
      </c>
      <c r="DC40">
        <f>COUNTIFS('ACTIVATED LEADS '!$H:$H,$B40,'ACTIVATED LEADS '!$D:$D,'PARTNERS SUMMARY'!DC$3)</f>
        <v>0</v>
      </c>
      <c r="DD40">
        <f>COUNTIFS('ACTIVATED LEADS '!$H:$H,$B40,'ACTIVATED LEADS '!$D:$D,'PARTNERS SUMMARY'!DD$3)</f>
        <v>0</v>
      </c>
      <c r="DE40">
        <f>COUNTIFS('ACTIVATED LEADS '!$H:$H,$B40,'ACTIVATED LEADS '!$D:$D,'PARTNERS SUMMARY'!DE$3)</f>
        <v>0</v>
      </c>
      <c r="DF40">
        <f>COUNTIFS('ACTIVATED LEADS '!$H:$H,$B40,'ACTIVATED LEADS '!$D:$D,'PARTNERS SUMMARY'!DF$3)</f>
        <v>0</v>
      </c>
      <c r="DG40">
        <f>COUNTIFS('ACTIVATED LEADS '!$H:$H,$B40,'ACTIVATED LEADS '!$D:$D,'PARTNERS SUMMARY'!DG$3)</f>
        <v>0</v>
      </c>
      <c r="DH40">
        <f>COUNTIFS('ACTIVATED LEADS '!$H:$H,$B40,'ACTIVATED LEADS '!$D:$D,'PARTNERS SUMMARY'!DH$3)</f>
        <v>0</v>
      </c>
      <c r="DI40">
        <f>COUNTIFS('ACTIVATED LEADS '!$H:$H,$B40,'ACTIVATED LEADS '!$D:$D,'PARTNERS SUMMARY'!DI$3)</f>
        <v>0</v>
      </c>
      <c r="DJ40">
        <f>COUNTIFS('ACTIVATED LEADS '!$H:$H,$B40,'ACTIVATED LEADS '!$D:$D,'PARTNERS SUMMARY'!DJ$3)</f>
        <v>0</v>
      </c>
      <c r="DK40">
        <f>COUNTIFS('ACTIVATED LEADS '!$H:$H,$B40,'ACTIVATED LEADS '!$D:$D,'PARTNERS SUMMARY'!DK$3)</f>
        <v>0</v>
      </c>
      <c r="DL40">
        <f>COUNTIFS('ACTIVATED LEADS '!$H:$H,$B40,'ACTIVATED LEADS '!$D:$D,'PARTNERS SUMMARY'!DL$3)</f>
        <v>0</v>
      </c>
      <c r="DM40">
        <f>COUNTIFS('ACTIVATED LEADS '!$H:$H,$B40,'ACTIVATED LEADS '!$D:$D,'PARTNERS SUMMARY'!DM$3)</f>
        <v>0</v>
      </c>
      <c r="DN40">
        <f>COUNTIFS('ACTIVATED LEADS '!$H:$H,$B40,'ACTIVATED LEADS '!$D:$D,'PARTNERS SUMMARY'!DN$3)</f>
        <v>0</v>
      </c>
      <c r="DO40">
        <f>COUNTIFS('ACTIVATED LEADS '!$H:$H,$B40,'ACTIVATED LEADS '!$D:$D,'PARTNERS SUMMARY'!DO$3)</f>
        <v>0</v>
      </c>
    </row>
    <row r="41" spans="1:119">
      <c r="A41" s="29" t="s">
        <v>1077</v>
      </c>
      <c r="B41" s="59" t="s">
        <v>1088</v>
      </c>
      <c r="C41" s="29">
        <v>789384832</v>
      </c>
      <c r="D41" s="29"/>
      <c r="E41" s="29" t="s">
        <v>491</v>
      </c>
      <c r="F41" s="29" t="s">
        <v>37</v>
      </c>
      <c r="G41" s="17">
        <f>COUNTIF('SEPT DUMP '!$C:$C,'PARTNERS SUMMARY'!$B41)</f>
        <v>0</v>
      </c>
      <c r="H41" s="17">
        <f>COUNTIFS('SEPT DUMP '!$C:$C,'PARTNERS SUMMARY'!$B41,'SEPT DUMP '!$O:$O,"Confirmed")</f>
        <v>0</v>
      </c>
      <c r="I41" s="17">
        <f>COUNTIFS('SEPT DUMP '!$C:$C,'PARTNERS SUMMARY'!$B41,'SEPT DUMP '!$O:$O,"Rejected")</f>
        <v>0</v>
      </c>
      <c r="J41" s="17">
        <f>COUNTIFS('SEPT DUMP '!$C:$C,'PARTNERS SUMMARY'!$B41,'SEPT DUMP '!$O:$O,"Unreachable")</f>
        <v>0</v>
      </c>
      <c r="K41" s="17">
        <f>COUNTIFS('SEPT DUMP '!$C:$C,'PARTNERS SUMMARY'!$B41,'SEPT DUMP '!$O:$O,"Postponed(Update Y)")</f>
        <v>0</v>
      </c>
      <c r="L41" s="101">
        <f t="shared" si="6"/>
        <v>0</v>
      </c>
      <c r="M41" s="46">
        <f t="shared" si="7"/>
        <v>0</v>
      </c>
      <c r="N41" s="50"/>
      <c r="O41" s="47">
        <f>COUNTIF('OCT DUMP'!$D:$D,'PARTNERS SUMMARY'!$B41)</f>
        <v>0</v>
      </c>
      <c r="P41" s="17">
        <f>COUNTIFS('OCT DUMP'!$D:$D,'PARTNERS SUMMARY'!$B41,'OCT DUMP'!Q:Q,"Prospect")</f>
        <v>0</v>
      </c>
      <c r="Q41" s="17">
        <f>COUNTIFS('OCT DUMP'!$D:$D,'PARTNERS SUMMARY'!$B41,'OCT DUMP'!$Q:$Q,"Confirmed")</f>
        <v>0</v>
      </c>
      <c r="R41" s="17">
        <f>COUNTIFS('OCT DUMP'!$D:$D,'PARTNERS SUMMARY'!$B41,'OCT DUMP'!$Q:$Q,"Rejected")</f>
        <v>0</v>
      </c>
      <c r="S41" s="17">
        <f>COUNTIFS('OCT DUMP'!$D:$D,'PARTNERS SUMMARY'!$B41,'OCT DUMP'!$Q:$Q,"Unreachable")</f>
        <v>0</v>
      </c>
      <c r="T41" s="17">
        <f>COUNTIFS('OCT DUMP'!$D:$D,'PARTNERS SUMMARY'!$B41,'OCT DUMP'!$Q:$Q,"Postponed(Update Y)")</f>
        <v>0</v>
      </c>
      <c r="U41" s="17">
        <f t="shared" si="8"/>
        <v>0</v>
      </c>
      <c r="V41" s="18">
        <f t="shared" si="9"/>
        <v>0</v>
      </c>
      <c r="W41" s="52"/>
      <c r="X41" s="47">
        <f>COUNTIF('NOV DUMP'!C:C,'PARTNERS SUMMARY'!$B41)</f>
        <v>0</v>
      </c>
      <c r="Y41" s="17">
        <f>COUNTIFS('NOV DUMP'!$C:$C,'PARTNERS SUMMARY'!$B41,'NOV DUMP'!$S:$S,"Prospect")</f>
        <v>0</v>
      </c>
      <c r="Z41" s="17">
        <f>COUNTIFS('NOV DUMP'!$C:$C,'PARTNERS SUMMARY'!$B41,'NOV DUMP'!$S:$S,"Confirmed")</f>
        <v>0</v>
      </c>
      <c r="AA41" s="17">
        <f>COUNTIFS('NOV DUMP'!$C:$C,'PARTNERS SUMMARY'!$B41,'NOV DUMP'!$S:$S,"Rejected")</f>
        <v>0</v>
      </c>
      <c r="AB41" s="17">
        <f>COUNTIFS('NOV DUMP'!$C:$C,'PARTNERS SUMMARY'!$B41,'NOV DUMP'!$S:$S,"Unreachable")</f>
        <v>0</v>
      </c>
      <c r="AC41" s="17">
        <f>COUNTIFS('NOV DUMP'!$C:$C,'PARTNERS SUMMARY'!$B41,'NOV DUMP'!$S:$S,"Postponed(Update Y)")</f>
        <v>0</v>
      </c>
      <c r="AD41" s="17">
        <f t="shared" si="10"/>
        <v>0</v>
      </c>
      <c r="AE41" s="100">
        <f>COUNTIFS('ACTIVATED LEADS '!$H:$H,'PARTNERS SUMMARY'!$B41,'ACTIVATED LEADS '!$K:$K,'PARTNERS SUMMARY'!$AE$2,'ACTIVATED LEADS '!$C:$C,"16")</f>
        <v>0</v>
      </c>
      <c r="AF41" s="18">
        <f t="shared" si="11"/>
        <v>0</v>
      </c>
      <c r="AH41">
        <f>COUNTIFS('ACTIVATED LEADS '!$H:$H,$B41,'ACTIVATED LEADS '!$D:$D,'PARTNERS SUMMARY'!AH$3)</f>
        <v>0</v>
      </c>
      <c r="AI41">
        <f>COUNTIFS('ACTIVATED LEADS '!$H:$H,$B41,'ACTIVATED LEADS '!$D:$D,'PARTNERS SUMMARY'!AI$3)</f>
        <v>0</v>
      </c>
      <c r="AJ41">
        <f>COUNTIFS('ACTIVATED LEADS '!$H:$H,$B41,'ACTIVATED LEADS '!$D:$D,'PARTNERS SUMMARY'!AJ$3)</f>
        <v>0</v>
      </c>
      <c r="AK41">
        <f>COUNTIFS('ACTIVATED LEADS '!$H:$H,$B41,'ACTIVATED LEADS '!$D:$D,'PARTNERS SUMMARY'!AK$3)</f>
        <v>0</v>
      </c>
      <c r="AL41">
        <f>COUNTIFS('ACTIVATED LEADS '!$H:$H,$B41,'ACTIVATED LEADS '!$D:$D,'PARTNERS SUMMARY'!AL$3)</f>
        <v>0</v>
      </c>
      <c r="AM41">
        <f>COUNTIFS('ACTIVATED LEADS '!$H:$H,$B41,'ACTIVATED LEADS '!$D:$D,'PARTNERS SUMMARY'!AM$3)</f>
        <v>0</v>
      </c>
      <c r="AN41">
        <f>COUNTIFS('ACTIVATED LEADS '!$H:$H,$B41,'ACTIVATED LEADS '!$D:$D,'PARTNERS SUMMARY'!AN$3)</f>
        <v>0</v>
      </c>
      <c r="AO41">
        <f>COUNTIFS('ACTIVATED LEADS '!$H:$H,$B41,'ACTIVATED LEADS '!$D:$D,'PARTNERS SUMMARY'!AO$3)</f>
        <v>0</v>
      </c>
      <c r="AP41">
        <f>COUNTIFS('ACTIVATED LEADS '!$H:$H,$B41,'ACTIVATED LEADS '!$D:$D,'PARTNERS SUMMARY'!AP$3)</f>
        <v>0</v>
      </c>
      <c r="AQ41">
        <f>COUNTIFS('ACTIVATED LEADS '!$H:$H,$B41,'ACTIVATED LEADS '!$D:$D,'PARTNERS SUMMARY'!AQ$3)</f>
        <v>0</v>
      </c>
      <c r="AR41">
        <f>COUNTIFS('ACTIVATED LEADS '!$H:$H,$B41,'ACTIVATED LEADS '!$D:$D,'PARTNERS SUMMARY'!AR$3)</f>
        <v>0</v>
      </c>
      <c r="AS41">
        <f>COUNTIFS('ACTIVATED LEADS '!$H:$H,$B41,'ACTIVATED LEADS '!$D:$D,'PARTNERS SUMMARY'!AS$3)</f>
        <v>0</v>
      </c>
      <c r="AT41">
        <f>COUNTIFS('ACTIVATED LEADS '!$H:$H,$B41,'ACTIVATED LEADS '!$D:$D,'PARTNERS SUMMARY'!AT$3)</f>
        <v>0</v>
      </c>
      <c r="AU41">
        <f>COUNTIFS('ACTIVATED LEADS '!$H:$H,$B41,'ACTIVATED LEADS '!$D:$D,'PARTNERS SUMMARY'!AU$3)</f>
        <v>0</v>
      </c>
      <c r="AV41">
        <f>COUNTIFS('ACTIVATED LEADS '!$H:$H,$B41,'ACTIVATED LEADS '!$D:$D,'PARTNERS SUMMARY'!AV$3)</f>
        <v>0</v>
      </c>
      <c r="AW41">
        <f>COUNTIFS('ACTIVATED LEADS '!$H:$H,$B41,'ACTIVATED LEADS '!$D:$D,'PARTNERS SUMMARY'!AW$3)</f>
        <v>0</v>
      </c>
      <c r="AX41">
        <f>COUNTIFS('ACTIVATED LEADS '!$H:$H,$B41,'ACTIVATED LEADS '!$D:$D,'PARTNERS SUMMARY'!AX$3)</f>
        <v>0</v>
      </c>
      <c r="AY41">
        <f>COUNTIFS('ACTIVATED LEADS '!$H:$H,$B41,'ACTIVATED LEADS '!$D:$D,'PARTNERS SUMMARY'!AY$3)</f>
        <v>0</v>
      </c>
      <c r="AZ41">
        <f>COUNTIFS('ACTIVATED LEADS '!$H:$H,$B41,'ACTIVATED LEADS '!$D:$D,'PARTNERS SUMMARY'!AZ$3)</f>
        <v>0</v>
      </c>
      <c r="BA41">
        <f>COUNTIFS('ACTIVATED LEADS '!$H:$H,$B41,'ACTIVATED LEADS '!$D:$D,'PARTNERS SUMMARY'!BA$3)</f>
        <v>0</v>
      </c>
      <c r="BB41">
        <f>COUNTIFS('ACTIVATED LEADS '!$H:$H,$B41,'ACTIVATED LEADS '!$D:$D,'PARTNERS SUMMARY'!BB$3)</f>
        <v>0</v>
      </c>
      <c r="BC41">
        <f>COUNTIFS('ACTIVATED LEADS '!$H:$H,$B41,'ACTIVATED LEADS '!$D:$D,'PARTNERS SUMMARY'!BC$3)</f>
        <v>0</v>
      </c>
      <c r="BD41">
        <f>COUNTIFS('ACTIVATED LEADS '!$H:$H,$B41,'ACTIVATED LEADS '!$D:$D,'PARTNERS SUMMARY'!BD$3)</f>
        <v>0</v>
      </c>
      <c r="BE41">
        <f>COUNTIFS('ACTIVATED LEADS '!$H:$H,$B41,'ACTIVATED LEADS '!$D:$D,'PARTNERS SUMMARY'!BE$3)</f>
        <v>0</v>
      </c>
      <c r="BF41">
        <f>COUNTIFS('ACTIVATED LEADS '!$H:$H,$B41,'ACTIVATED LEADS '!$D:$D,'PARTNERS SUMMARY'!BF$3)</f>
        <v>0</v>
      </c>
      <c r="BG41">
        <f>COUNTIFS('ACTIVATED LEADS '!$H:$H,$B41,'ACTIVATED LEADS '!$D:$D,'PARTNERS SUMMARY'!BG$3)</f>
        <v>0</v>
      </c>
      <c r="BH41">
        <f>COUNTIFS('ACTIVATED LEADS '!$H:$H,$B41,'ACTIVATED LEADS '!$D:$D,'PARTNERS SUMMARY'!BH$3)</f>
        <v>0</v>
      </c>
      <c r="BI41">
        <f>COUNTIFS('ACTIVATED LEADS '!$H:$H,$B41,'ACTIVATED LEADS '!$D:$D,'PARTNERS SUMMARY'!BI$3)</f>
        <v>0</v>
      </c>
      <c r="BJ41">
        <f>COUNTIFS('ACTIVATED LEADS '!$H:$H,$B41,'ACTIVATED LEADS '!$D:$D,'PARTNERS SUMMARY'!BJ$3)</f>
        <v>0</v>
      </c>
      <c r="BK41">
        <f>COUNTIFS('ACTIVATED LEADS '!$H:$H,$B41,'ACTIVATED LEADS '!$D:$D,'PARTNERS SUMMARY'!BK$3)</f>
        <v>0</v>
      </c>
      <c r="BL41">
        <f>COUNTIFS('ACTIVATED LEADS '!$H:$H,$B41,'ACTIVATED LEADS '!$D:$D,'PARTNERS SUMMARY'!BL$3)</f>
        <v>0</v>
      </c>
      <c r="BM41">
        <f>COUNTIFS('ACTIVATED LEADS '!$H:$H,$B41,'ACTIVATED LEADS '!$D:$D,'PARTNERS SUMMARY'!BM$3)</f>
        <v>0</v>
      </c>
      <c r="BN41">
        <f>COUNTIFS('ACTIVATED LEADS '!$H:$H,$B41,'ACTIVATED LEADS '!$D:$D,'PARTNERS SUMMARY'!BN$3)</f>
        <v>0</v>
      </c>
      <c r="BO41">
        <f>COUNTIFS('ACTIVATED LEADS '!$H:$H,$B41,'ACTIVATED LEADS '!$D:$D,'PARTNERS SUMMARY'!BO$3)</f>
        <v>0</v>
      </c>
      <c r="BP41">
        <f>COUNTIFS('ACTIVATED LEADS '!$H:$H,$B41,'ACTIVATED LEADS '!$D:$D,'PARTNERS SUMMARY'!BP$3)</f>
        <v>0</v>
      </c>
      <c r="BQ41">
        <f>COUNTIFS('ACTIVATED LEADS '!$H:$H,$B41,'ACTIVATED LEADS '!$D:$D,'PARTNERS SUMMARY'!BQ$3)</f>
        <v>0</v>
      </c>
      <c r="BR41">
        <f>COUNTIFS('ACTIVATED LEADS '!$H:$H,$B41,'ACTIVATED LEADS '!$D:$D,'PARTNERS SUMMARY'!BR$3)</f>
        <v>0</v>
      </c>
      <c r="BS41">
        <f>COUNTIFS('ACTIVATED LEADS '!$H:$H,$B41,'ACTIVATED LEADS '!$D:$D,'PARTNERS SUMMARY'!BS$3)</f>
        <v>0</v>
      </c>
      <c r="BT41">
        <f>COUNTIFS('ACTIVATED LEADS '!$H:$H,$B41,'ACTIVATED LEADS '!$D:$D,'PARTNERS SUMMARY'!BT$3)</f>
        <v>0</v>
      </c>
      <c r="BU41">
        <f>COUNTIFS('ACTIVATED LEADS '!$H:$H,$B41,'ACTIVATED LEADS '!$D:$D,'PARTNERS SUMMARY'!BU$3)</f>
        <v>0</v>
      </c>
      <c r="BV41">
        <f>COUNTIFS('ACTIVATED LEADS '!$H:$H,$B41,'ACTIVATED LEADS '!$D:$D,'PARTNERS SUMMARY'!BV$3)</f>
        <v>0</v>
      </c>
      <c r="BW41">
        <f>COUNTIFS('ACTIVATED LEADS '!$H:$H,$B41,'ACTIVATED LEADS '!$D:$D,'PARTNERS SUMMARY'!BW$3)</f>
        <v>0</v>
      </c>
      <c r="BX41">
        <f>COUNTIFS('ACTIVATED LEADS '!$H:$H,$B41,'ACTIVATED LEADS '!$D:$D,'PARTNERS SUMMARY'!BX$3)</f>
        <v>0</v>
      </c>
      <c r="BY41">
        <f>COUNTIFS('ACTIVATED LEADS '!$H:$H,$B41,'ACTIVATED LEADS '!$D:$D,'PARTNERS SUMMARY'!BY$3)</f>
        <v>0</v>
      </c>
      <c r="BZ41">
        <f>COUNTIFS('ACTIVATED LEADS '!$H:$H,$B41,'ACTIVATED LEADS '!$D:$D,'PARTNERS SUMMARY'!BZ$3)</f>
        <v>0</v>
      </c>
      <c r="CA41">
        <f>COUNTIFS('ACTIVATED LEADS '!$H:$H,$B41,'ACTIVATED LEADS '!$D:$D,'PARTNERS SUMMARY'!CA$3)</f>
        <v>0</v>
      </c>
      <c r="CB41">
        <f>COUNTIFS('ACTIVATED LEADS '!$H:$H,$B41,'ACTIVATED LEADS '!$D:$D,'PARTNERS SUMMARY'!CB$3)</f>
        <v>0</v>
      </c>
      <c r="CC41">
        <f>COUNTIFS('ACTIVATED LEADS '!$H:$H,$B41,'ACTIVATED LEADS '!$D:$D,'PARTNERS SUMMARY'!CC$3)</f>
        <v>0</v>
      </c>
      <c r="CD41">
        <f>COUNTIFS('ACTIVATED LEADS '!$H:$H,$B41,'ACTIVATED LEADS '!$D:$D,'PARTNERS SUMMARY'!CD$3)</f>
        <v>0</v>
      </c>
      <c r="CE41">
        <f>COUNTIFS('ACTIVATED LEADS '!$H:$H,$B41,'ACTIVATED LEADS '!$D:$D,'PARTNERS SUMMARY'!CE$3)</f>
        <v>0</v>
      </c>
      <c r="CF41">
        <f>COUNTIFS('ACTIVATED LEADS '!$H:$H,$B41,'ACTIVATED LEADS '!$D:$D,'PARTNERS SUMMARY'!CF$3)</f>
        <v>0</v>
      </c>
      <c r="CG41">
        <f>COUNTIFS('ACTIVATED LEADS '!$H:$H,$B41,'ACTIVATED LEADS '!$D:$D,'PARTNERS SUMMARY'!CG$3)</f>
        <v>0</v>
      </c>
      <c r="CH41">
        <f>COUNTIFS('ACTIVATED LEADS '!$H:$H,$B41,'ACTIVATED LEADS '!$D:$D,'PARTNERS SUMMARY'!CH$3)</f>
        <v>0</v>
      </c>
      <c r="CI41">
        <f>COUNTIFS('ACTIVATED LEADS '!$H:$H,$B41,'ACTIVATED LEADS '!$D:$D,'PARTNERS SUMMARY'!CI$3)</f>
        <v>0</v>
      </c>
      <c r="CJ41">
        <f>COUNTIFS('ACTIVATED LEADS '!$H:$H,$B41,'ACTIVATED LEADS '!$D:$D,'PARTNERS SUMMARY'!CJ$3)</f>
        <v>0</v>
      </c>
      <c r="CK41">
        <f>COUNTIFS('ACTIVATED LEADS '!$H:$H,$B41,'ACTIVATED LEADS '!$D:$D,'PARTNERS SUMMARY'!CK$3)</f>
        <v>0</v>
      </c>
      <c r="CL41">
        <f>COUNTIFS('ACTIVATED LEADS '!$H:$H,$B41,'ACTIVATED LEADS '!$D:$D,'PARTNERS SUMMARY'!CL$3)</f>
        <v>0</v>
      </c>
      <c r="CM41">
        <f>COUNTIFS('ACTIVATED LEADS '!$H:$H,$B41,'ACTIVATED LEADS '!$D:$D,'PARTNERS SUMMARY'!CM$3)</f>
        <v>0</v>
      </c>
      <c r="CN41">
        <f>COUNTIFS('ACTIVATED LEADS '!$H:$H,$B41,'ACTIVATED LEADS '!$D:$D,'PARTNERS SUMMARY'!CN$3)</f>
        <v>0</v>
      </c>
      <c r="CO41">
        <f>COUNTIFS('ACTIVATED LEADS '!$H:$H,$B41,'ACTIVATED LEADS '!$D:$D,'PARTNERS SUMMARY'!CO$3)</f>
        <v>0</v>
      </c>
      <c r="CP41">
        <f>COUNTIFS('ACTIVATED LEADS '!$H:$H,$B41,'ACTIVATED LEADS '!$D:$D,'PARTNERS SUMMARY'!CP$3)</f>
        <v>0</v>
      </c>
      <c r="CQ41">
        <f>COUNTIFS('ACTIVATED LEADS '!$H:$H,$B41,'ACTIVATED LEADS '!$D:$D,'PARTNERS SUMMARY'!CQ$3)</f>
        <v>0</v>
      </c>
      <c r="CR41">
        <f>COUNTIFS('ACTIVATED LEADS '!$H:$H,$B41,'ACTIVATED LEADS '!$D:$D,'PARTNERS SUMMARY'!CR$3)</f>
        <v>0</v>
      </c>
      <c r="CS41">
        <f>COUNTIFS('ACTIVATED LEADS '!$H:$H,$B41,'ACTIVATED LEADS '!$D:$D,'PARTNERS SUMMARY'!CS$3)</f>
        <v>0</v>
      </c>
      <c r="CT41">
        <f>COUNTIFS('ACTIVATED LEADS '!$H:$H,$B41,'ACTIVATED LEADS '!$D:$D,'PARTNERS SUMMARY'!CT$3)</f>
        <v>0</v>
      </c>
      <c r="CU41">
        <f>COUNTIFS('ACTIVATED LEADS '!$H:$H,$B41,'ACTIVATED LEADS '!$D:$D,'PARTNERS SUMMARY'!CU$3)</f>
        <v>0</v>
      </c>
      <c r="CV41">
        <f>COUNTIFS('ACTIVATED LEADS '!$H:$H,$B41,'ACTIVATED LEADS '!$D:$D,'PARTNERS SUMMARY'!CV$3)</f>
        <v>0</v>
      </c>
      <c r="CW41">
        <f>COUNTIFS('ACTIVATED LEADS '!$H:$H,$B41,'ACTIVATED LEADS '!$D:$D,'PARTNERS SUMMARY'!CW$3)</f>
        <v>0</v>
      </c>
      <c r="CX41">
        <f>COUNTIFS('ACTIVATED LEADS '!$H:$H,$B41,'ACTIVATED LEADS '!$D:$D,'PARTNERS SUMMARY'!CX$3)</f>
        <v>0</v>
      </c>
      <c r="CY41">
        <f>COUNTIFS('ACTIVATED LEADS '!$H:$H,$B41,'ACTIVATED LEADS '!$D:$D,'PARTNERS SUMMARY'!CY$3)</f>
        <v>0</v>
      </c>
      <c r="CZ41">
        <f>COUNTIFS('ACTIVATED LEADS '!$H:$H,$B41,'ACTIVATED LEADS '!$D:$D,'PARTNERS SUMMARY'!CZ$3)</f>
        <v>0</v>
      </c>
      <c r="DA41">
        <f>COUNTIFS('ACTIVATED LEADS '!$H:$H,$B41,'ACTIVATED LEADS '!$D:$D,'PARTNERS SUMMARY'!DA$3)</f>
        <v>0</v>
      </c>
      <c r="DB41">
        <f>COUNTIFS('ACTIVATED LEADS '!$H:$H,$B41,'ACTIVATED LEADS '!$D:$D,'PARTNERS SUMMARY'!DB$3)</f>
        <v>0</v>
      </c>
      <c r="DC41">
        <f>COUNTIFS('ACTIVATED LEADS '!$H:$H,$B41,'ACTIVATED LEADS '!$D:$D,'PARTNERS SUMMARY'!DC$3)</f>
        <v>0</v>
      </c>
      <c r="DD41">
        <f>COUNTIFS('ACTIVATED LEADS '!$H:$H,$B41,'ACTIVATED LEADS '!$D:$D,'PARTNERS SUMMARY'!DD$3)</f>
        <v>0</v>
      </c>
      <c r="DE41">
        <f>COUNTIFS('ACTIVATED LEADS '!$H:$H,$B41,'ACTIVATED LEADS '!$D:$D,'PARTNERS SUMMARY'!DE$3)</f>
        <v>0</v>
      </c>
      <c r="DF41">
        <f>COUNTIFS('ACTIVATED LEADS '!$H:$H,$B41,'ACTIVATED LEADS '!$D:$D,'PARTNERS SUMMARY'!DF$3)</f>
        <v>0</v>
      </c>
      <c r="DG41">
        <f>COUNTIFS('ACTIVATED LEADS '!$H:$H,$B41,'ACTIVATED LEADS '!$D:$D,'PARTNERS SUMMARY'!DG$3)</f>
        <v>0</v>
      </c>
      <c r="DH41">
        <f>COUNTIFS('ACTIVATED LEADS '!$H:$H,$B41,'ACTIVATED LEADS '!$D:$D,'PARTNERS SUMMARY'!DH$3)</f>
        <v>0</v>
      </c>
      <c r="DI41">
        <f>COUNTIFS('ACTIVATED LEADS '!$H:$H,$B41,'ACTIVATED LEADS '!$D:$D,'PARTNERS SUMMARY'!DI$3)</f>
        <v>0</v>
      </c>
      <c r="DJ41">
        <f>COUNTIFS('ACTIVATED LEADS '!$H:$H,$B41,'ACTIVATED LEADS '!$D:$D,'PARTNERS SUMMARY'!DJ$3)</f>
        <v>0</v>
      </c>
      <c r="DK41">
        <f>COUNTIFS('ACTIVATED LEADS '!$H:$H,$B41,'ACTIVATED LEADS '!$D:$D,'PARTNERS SUMMARY'!DK$3)</f>
        <v>0</v>
      </c>
      <c r="DL41">
        <f>COUNTIFS('ACTIVATED LEADS '!$H:$H,$B41,'ACTIVATED LEADS '!$D:$D,'PARTNERS SUMMARY'!DL$3)</f>
        <v>0</v>
      </c>
      <c r="DM41">
        <f>COUNTIFS('ACTIVATED LEADS '!$H:$H,$B41,'ACTIVATED LEADS '!$D:$D,'PARTNERS SUMMARY'!DM$3)</f>
        <v>0</v>
      </c>
      <c r="DN41">
        <f>COUNTIFS('ACTIVATED LEADS '!$H:$H,$B41,'ACTIVATED LEADS '!$D:$D,'PARTNERS SUMMARY'!DN$3)</f>
        <v>0</v>
      </c>
      <c r="DO41">
        <f>COUNTIFS('ACTIVATED LEADS '!$H:$H,$B41,'ACTIVATED LEADS '!$D:$D,'PARTNERS SUMMARY'!DO$3)</f>
        <v>0</v>
      </c>
    </row>
    <row r="42" spans="1:119">
      <c r="A42" s="29" t="s">
        <v>1074</v>
      </c>
      <c r="B42" s="59" t="s">
        <v>1089</v>
      </c>
      <c r="C42" s="29">
        <v>737335244</v>
      </c>
      <c r="D42" s="29"/>
      <c r="E42" s="29" t="s">
        <v>1231</v>
      </c>
      <c r="F42" s="29" t="s">
        <v>985</v>
      </c>
      <c r="G42" s="17">
        <f>COUNTIF('SEPT DUMP '!$C:$C,'PARTNERS SUMMARY'!$B42)</f>
        <v>0</v>
      </c>
      <c r="H42" s="17">
        <f>COUNTIFS('SEPT DUMP '!$C:$C,'PARTNERS SUMMARY'!$B42,'SEPT DUMP '!$O:$O,"Confirmed")</f>
        <v>0</v>
      </c>
      <c r="I42" s="17">
        <f>COUNTIFS('SEPT DUMP '!$C:$C,'PARTNERS SUMMARY'!$B42,'SEPT DUMP '!$O:$O,"Rejected")</f>
        <v>0</v>
      </c>
      <c r="J42" s="17">
        <f>COUNTIFS('SEPT DUMP '!$C:$C,'PARTNERS SUMMARY'!$B42,'SEPT DUMP '!$O:$O,"Unreachable")</f>
        <v>0</v>
      </c>
      <c r="K42" s="17">
        <f>COUNTIFS('SEPT DUMP '!$C:$C,'PARTNERS SUMMARY'!$B42,'SEPT DUMP '!$O:$O,"Postponed(Update Y)")</f>
        <v>0</v>
      </c>
      <c r="L42" s="101">
        <f t="shared" si="6"/>
        <v>0</v>
      </c>
      <c r="M42" s="46">
        <f t="shared" si="7"/>
        <v>0</v>
      </c>
      <c r="N42" s="50"/>
      <c r="O42" s="47">
        <f>COUNTIF('OCT DUMP'!$D:$D,'PARTNERS SUMMARY'!$B42)</f>
        <v>0</v>
      </c>
      <c r="P42" s="17">
        <f>COUNTIFS('OCT DUMP'!$D:$D,'PARTNERS SUMMARY'!$B42,'OCT DUMP'!Q:Q,"Prospect")</f>
        <v>0</v>
      </c>
      <c r="Q42" s="17">
        <f>COUNTIFS('OCT DUMP'!$D:$D,'PARTNERS SUMMARY'!$B42,'OCT DUMP'!$Q:$Q,"Confirmed")</f>
        <v>0</v>
      </c>
      <c r="R42" s="17">
        <f>COUNTIFS('OCT DUMP'!$D:$D,'PARTNERS SUMMARY'!$B42,'OCT DUMP'!$Q:$Q,"Rejected")</f>
        <v>0</v>
      </c>
      <c r="S42" s="17">
        <f>COUNTIFS('OCT DUMP'!$D:$D,'PARTNERS SUMMARY'!$B42,'OCT DUMP'!$Q:$Q,"Unreachable")</f>
        <v>0</v>
      </c>
      <c r="T42" s="17">
        <f>COUNTIFS('OCT DUMP'!$D:$D,'PARTNERS SUMMARY'!$B42,'OCT DUMP'!$Q:$Q,"Postponed(Update Y)")</f>
        <v>0</v>
      </c>
      <c r="U42" s="17">
        <f t="shared" si="8"/>
        <v>0</v>
      </c>
      <c r="V42" s="18">
        <f t="shared" si="9"/>
        <v>0</v>
      </c>
      <c r="W42" s="52"/>
      <c r="X42" s="47">
        <f>COUNTIF('NOV DUMP'!C:C,'PARTNERS SUMMARY'!$B42)</f>
        <v>8</v>
      </c>
      <c r="Y42" s="17">
        <f>COUNTIFS('NOV DUMP'!$C:$C,'PARTNERS SUMMARY'!$B42,'NOV DUMP'!$S:$S,"Prospect")</f>
        <v>0</v>
      </c>
      <c r="Z42" s="17">
        <f>COUNTIFS('NOV DUMP'!$C:$C,'PARTNERS SUMMARY'!$B42,'NOV DUMP'!$S:$S,"Confirmed")</f>
        <v>1</v>
      </c>
      <c r="AA42" s="17">
        <f>COUNTIFS('NOV DUMP'!$C:$C,'PARTNERS SUMMARY'!$B42,'NOV DUMP'!$S:$S,"Rejected")</f>
        <v>0</v>
      </c>
      <c r="AB42" s="17">
        <f>COUNTIFS('NOV DUMP'!$C:$C,'PARTNERS SUMMARY'!$B42,'NOV DUMP'!$S:$S,"Unreachable")</f>
        <v>0</v>
      </c>
      <c r="AC42" s="17">
        <f>COUNTIFS('NOV DUMP'!$C:$C,'PARTNERS SUMMARY'!$B42,'NOV DUMP'!$S:$S,"Postponed(Update Y)")</f>
        <v>0</v>
      </c>
      <c r="AD42" s="17">
        <f t="shared" si="10"/>
        <v>1</v>
      </c>
      <c r="AE42" s="100">
        <f>COUNTIFS('ACTIVATED LEADS '!$H:$H,'PARTNERS SUMMARY'!$B42,'ACTIVATED LEADS '!$K:$K,'PARTNERS SUMMARY'!$AE$2,'ACTIVATED LEADS '!$C:$C,"16")</f>
        <v>0</v>
      </c>
      <c r="AF42" s="18">
        <f t="shared" si="11"/>
        <v>0.125</v>
      </c>
      <c r="AH42">
        <f>COUNTIFS('ACTIVATED LEADS '!$H:$H,$B42,'ACTIVATED LEADS '!$D:$D,'PARTNERS SUMMARY'!AH$3)</f>
        <v>0</v>
      </c>
      <c r="AI42">
        <f>COUNTIFS('ACTIVATED LEADS '!$H:$H,$B42,'ACTIVATED LEADS '!$D:$D,'PARTNERS SUMMARY'!AI$3)</f>
        <v>0</v>
      </c>
      <c r="AJ42">
        <f>COUNTIFS('ACTIVATED LEADS '!$H:$H,$B42,'ACTIVATED LEADS '!$D:$D,'PARTNERS SUMMARY'!AJ$3)</f>
        <v>0</v>
      </c>
      <c r="AK42">
        <f>COUNTIFS('ACTIVATED LEADS '!$H:$H,$B42,'ACTIVATED LEADS '!$D:$D,'PARTNERS SUMMARY'!AK$3)</f>
        <v>0</v>
      </c>
      <c r="AL42">
        <f>COUNTIFS('ACTIVATED LEADS '!$H:$H,$B42,'ACTIVATED LEADS '!$D:$D,'PARTNERS SUMMARY'!AL$3)</f>
        <v>0</v>
      </c>
      <c r="AM42">
        <f>COUNTIFS('ACTIVATED LEADS '!$H:$H,$B42,'ACTIVATED LEADS '!$D:$D,'PARTNERS SUMMARY'!AM$3)</f>
        <v>0</v>
      </c>
      <c r="AN42">
        <f>COUNTIFS('ACTIVATED LEADS '!$H:$H,$B42,'ACTIVATED LEADS '!$D:$D,'PARTNERS SUMMARY'!AN$3)</f>
        <v>0</v>
      </c>
      <c r="AO42">
        <f>COUNTIFS('ACTIVATED LEADS '!$H:$H,$B42,'ACTIVATED LEADS '!$D:$D,'PARTNERS SUMMARY'!AO$3)</f>
        <v>0</v>
      </c>
      <c r="AP42">
        <f>COUNTIFS('ACTIVATED LEADS '!$H:$H,$B42,'ACTIVATED LEADS '!$D:$D,'PARTNERS SUMMARY'!AP$3)</f>
        <v>0</v>
      </c>
      <c r="AQ42">
        <f>COUNTIFS('ACTIVATED LEADS '!$H:$H,$B42,'ACTIVATED LEADS '!$D:$D,'PARTNERS SUMMARY'!AQ$3)</f>
        <v>0</v>
      </c>
      <c r="AR42">
        <f>COUNTIFS('ACTIVATED LEADS '!$H:$H,$B42,'ACTIVATED LEADS '!$D:$D,'PARTNERS SUMMARY'!AR$3)</f>
        <v>0</v>
      </c>
      <c r="AS42">
        <f>COUNTIFS('ACTIVATED LEADS '!$H:$H,$B42,'ACTIVATED LEADS '!$D:$D,'PARTNERS SUMMARY'!AS$3)</f>
        <v>0</v>
      </c>
      <c r="AT42">
        <f>COUNTIFS('ACTIVATED LEADS '!$H:$H,$B42,'ACTIVATED LEADS '!$D:$D,'PARTNERS SUMMARY'!AT$3)</f>
        <v>0</v>
      </c>
      <c r="AU42">
        <f>COUNTIFS('ACTIVATED LEADS '!$H:$H,$B42,'ACTIVATED LEADS '!$D:$D,'PARTNERS SUMMARY'!AU$3)</f>
        <v>0</v>
      </c>
      <c r="AV42">
        <f>COUNTIFS('ACTIVATED LEADS '!$H:$H,$B42,'ACTIVATED LEADS '!$D:$D,'PARTNERS SUMMARY'!AV$3)</f>
        <v>0</v>
      </c>
      <c r="AW42">
        <f>COUNTIFS('ACTIVATED LEADS '!$H:$H,$B42,'ACTIVATED LEADS '!$D:$D,'PARTNERS SUMMARY'!AW$3)</f>
        <v>0</v>
      </c>
      <c r="AX42">
        <f>COUNTIFS('ACTIVATED LEADS '!$H:$H,$B42,'ACTIVATED LEADS '!$D:$D,'PARTNERS SUMMARY'!AX$3)</f>
        <v>0</v>
      </c>
      <c r="AY42">
        <f>COUNTIFS('ACTIVATED LEADS '!$H:$H,$B42,'ACTIVATED LEADS '!$D:$D,'PARTNERS SUMMARY'!AY$3)</f>
        <v>0</v>
      </c>
      <c r="AZ42">
        <f>COUNTIFS('ACTIVATED LEADS '!$H:$H,$B42,'ACTIVATED LEADS '!$D:$D,'PARTNERS SUMMARY'!AZ$3)</f>
        <v>0</v>
      </c>
      <c r="BA42">
        <f>COUNTIFS('ACTIVATED LEADS '!$H:$H,$B42,'ACTIVATED LEADS '!$D:$D,'PARTNERS SUMMARY'!BA$3)</f>
        <v>0</v>
      </c>
      <c r="BB42">
        <f>COUNTIFS('ACTIVATED LEADS '!$H:$H,$B42,'ACTIVATED LEADS '!$D:$D,'PARTNERS SUMMARY'!BB$3)</f>
        <v>0</v>
      </c>
      <c r="BC42">
        <f>COUNTIFS('ACTIVATED LEADS '!$H:$H,$B42,'ACTIVATED LEADS '!$D:$D,'PARTNERS SUMMARY'!BC$3)</f>
        <v>0</v>
      </c>
      <c r="BD42">
        <f>COUNTIFS('ACTIVATED LEADS '!$H:$H,$B42,'ACTIVATED LEADS '!$D:$D,'PARTNERS SUMMARY'!BD$3)</f>
        <v>0</v>
      </c>
      <c r="BE42">
        <f>COUNTIFS('ACTIVATED LEADS '!$H:$H,$B42,'ACTIVATED LEADS '!$D:$D,'PARTNERS SUMMARY'!BE$3)</f>
        <v>0</v>
      </c>
      <c r="BF42">
        <f>COUNTIFS('ACTIVATED LEADS '!$H:$H,$B42,'ACTIVATED LEADS '!$D:$D,'PARTNERS SUMMARY'!BF$3)</f>
        <v>0</v>
      </c>
      <c r="BG42">
        <f>COUNTIFS('ACTIVATED LEADS '!$H:$H,$B42,'ACTIVATED LEADS '!$D:$D,'PARTNERS SUMMARY'!BG$3)</f>
        <v>0</v>
      </c>
      <c r="BH42">
        <f>COUNTIFS('ACTIVATED LEADS '!$H:$H,$B42,'ACTIVATED LEADS '!$D:$D,'PARTNERS SUMMARY'!BH$3)</f>
        <v>0</v>
      </c>
      <c r="BI42">
        <f>COUNTIFS('ACTIVATED LEADS '!$H:$H,$B42,'ACTIVATED LEADS '!$D:$D,'PARTNERS SUMMARY'!BI$3)</f>
        <v>0</v>
      </c>
      <c r="BJ42">
        <f>COUNTIFS('ACTIVATED LEADS '!$H:$H,$B42,'ACTIVATED LEADS '!$D:$D,'PARTNERS SUMMARY'!BJ$3)</f>
        <v>0</v>
      </c>
      <c r="BK42">
        <f>COUNTIFS('ACTIVATED LEADS '!$H:$H,$B42,'ACTIVATED LEADS '!$D:$D,'PARTNERS SUMMARY'!BK$3)</f>
        <v>0</v>
      </c>
      <c r="BL42">
        <f>COUNTIFS('ACTIVATED LEADS '!$H:$H,$B42,'ACTIVATED LEADS '!$D:$D,'PARTNERS SUMMARY'!BL$3)</f>
        <v>0</v>
      </c>
      <c r="BM42">
        <f>COUNTIFS('ACTIVATED LEADS '!$H:$H,$B42,'ACTIVATED LEADS '!$D:$D,'PARTNERS SUMMARY'!BM$3)</f>
        <v>0</v>
      </c>
      <c r="BN42">
        <f>COUNTIFS('ACTIVATED LEADS '!$H:$H,$B42,'ACTIVATED LEADS '!$D:$D,'PARTNERS SUMMARY'!BN$3)</f>
        <v>0</v>
      </c>
      <c r="BO42">
        <f>COUNTIFS('ACTIVATED LEADS '!$H:$H,$B42,'ACTIVATED LEADS '!$D:$D,'PARTNERS SUMMARY'!BO$3)</f>
        <v>0</v>
      </c>
      <c r="BP42">
        <f>COUNTIFS('ACTIVATED LEADS '!$H:$H,$B42,'ACTIVATED LEADS '!$D:$D,'PARTNERS SUMMARY'!BP$3)</f>
        <v>0</v>
      </c>
      <c r="BQ42">
        <f>COUNTIFS('ACTIVATED LEADS '!$H:$H,$B42,'ACTIVATED LEADS '!$D:$D,'PARTNERS SUMMARY'!BQ$3)</f>
        <v>0</v>
      </c>
      <c r="BR42">
        <f>COUNTIFS('ACTIVATED LEADS '!$H:$H,$B42,'ACTIVATED LEADS '!$D:$D,'PARTNERS SUMMARY'!BR$3)</f>
        <v>0</v>
      </c>
      <c r="BS42">
        <f>COUNTIFS('ACTIVATED LEADS '!$H:$H,$B42,'ACTIVATED LEADS '!$D:$D,'PARTNERS SUMMARY'!BS$3)</f>
        <v>0</v>
      </c>
      <c r="BT42">
        <f>COUNTIFS('ACTIVATED LEADS '!$H:$H,$B42,'ACTIVATED LEADS '!$D:$D,'PARTNERS SUMMARY'!BT$3)</f>
        <v>0</v>
      </c>
      <c r="BU42">
        <f>COUNTIFS('ACTIVATED LEADS '!$H:$H,$B42,'ACTIVATED LEADS '!$D:$D,'PARTNERS SUMMARY'!BU$3)</f>
        <v>0</v>
      </c>
      <c r="BV42">
        <f>COUNTIFS('ACTIVATED LEADS '!$H:$H,$B42,'ACTIVATED LEADS '!$D:$D,'PARTNERS SUMMARY'!BV$3)</f>
        <v>0</v>
      </c>
      <c r="BW42">
        <f>COUNTIFS('ACTIVATED LEADS '!$H:$H,$B42,'ACTIVATED LEADS '!$D:$D,'PARTNERS SUMMARY'!BW$3)</f>
        <v>0</v>
      </c>
      <c r="BX42">
        <f>COUNTIFS('ACTIVATED LEADS '!$H:$H,$B42,'ACTIVATED LEADS '!$D:$D,'PARTNERS SUMMARY'!BX$3)</f>
        <v>0</v>
      </c>
      <c r="BY42">
        <f>COUNTIFS('ACTIVATED LEADS '!$H:$H,$B42,'ACTIVATED LEADS '!$D:$D,'PARTNERS SUMMARY'!BY$3)</f>
        <v>0</v>
      </c>
      <c r="BZ42">
        <f>COUNTIFS('ACTIVATED LEADS '!$H:$H,$B42,'ACTIVATED LEADS '!$D:$D,'PARTNERS SUMMARY'!BZ$3)</f>
        <v>0</v>
      </c>
      <c r="CA42">
        <f>COUNTIFS('ACTIVATED LEADS '!$H:$H,$B42,'ACTIVATED LEADS '!$D:$D,'PARTNERS SUMMARY'!CA$3)</f>
        <v>0</v>
      </c>
      <c r="CB42">
        <f>COUNTIFS('ACTIVATED LEADS '!$H:$H,$B42,'ACTIVATED LEADS '!$D:$D,'PARTNERS SUMMARY'!CB$3)</f>
        <v>0</v>
      </c>
      <c r="CC42">
        <f>COUNTIFS('ACTIVATED LEADS '!$H:$H,$B42,'ACTIVATED LEADS '!$D:$D,'PARTNERS SUMMARY'!CC$3)</f>
        <v>0</v>
      </c>
      <c r="CD42">
        <f>COUNTIFS('ACTIVATED LEADS '!$H:$H,$B42,'ACTIVATED LEADS '!$D:$D,'PARTNERS SUMMARY'!CD$3)</f>
        <v>0</v>
      </c>
      <c r="CE42">
        <f>COUNTIFS('ACTIVATED LEADS '!$H:$H,$B42,'ACTIVATED LEADS '!$D:$D,'PARTNERS SUMMARY'!CE$3)</f>
        <v>0</v>
      </c>
      <c r="CF42">
        <f>COUNTIFS('ACTIVATED LEADS '!$H:$H,$B42,'ACTIVATED LEADS '!$D:$D,'PARTNERS SUMMARY'!CF$3)</f>
        <v>0</v>
      </c>
      <c r="CG42">
        <f>COUNTIFS('ACTIVATED LEADS '!$H:$H,$B42,'ACTIVATED LEADS '!$D:$D,'PARTNERS SUMMARY'!CG$3)</f>
        <v>0</v>
      </c>
      <c r="CH42">
        <f>COUNTIFS('ACTIVATED LEADS '!$H:$H,$B42,'ACTIVATED LEADS '!$D:$D,'PARTNERS SUMMARY'!CH$3)</f>
        <v>0</v>
      </c>
      <c r="CI42">
        <f>COUNTIFS('ACTIVATED LEADS '!$H:$H,$B42,'ACTIVATED LEADS '!$D:$D,'PARTNERS SUMMARY'!CI$3)</f>
        <v>0</v>
      </c>
      <c r="CJ42">
        <f>COUNTIFS('ACTIVATED LEADS '!$H:$H,$B42,'ACTIVATED LEADS '!$D:$D,'PARTNERS SUMMARY'!CJ$3)</f>
        <v>0</v>
      </c>
      <c r="CK42">
        <f>COUNTIFS('ACTIVATED LEADS '!$H:$H,$B42,'ACTIVATED LEADS '!$D:$D,'PARTNERS SUMMARY'!CK$3)</f>
        <v>0</v>
      </c>
      <c r="CL42">
        <f>COUNTIFS('ACTIVATED LEADS '!$H:$H,$B42,'ACTIVATED LEADS '!$D:$D,'PARTNERS SUMMARY'!CL$3)</f>
        <v>0</v>
      </c>
      <c r="CM42">
        <f>COUNTIFS('ACTIVATED LEADS '!$H:$H,$B42,'ACTIVATED LEADS '!$D:$D,'PARTNERS SUMMARY'!CM$3)</f>
        <v>0</v>
      </c>
      <c r="CN42">
        <f>COUNTIFS('ACTIVATED LEADS '!$H:$H,$B42,'ACTIVATED LEADS '!$D:$D,'PARTNERS SUMMARY'!CN$3)</f>
        <v>0</v>
      </c>
      <c r="CO42">
        <f>COUNTIFS('ACTIVATED LEADS '!$H:$H,$B42,'ACTIVATED LEADS '!$D:$D,'PARTNERS SUMMARY'!CO$3)</f>
        <v>0</v>
      </c>
      <c r="CP42">
        <f>COUNTIFS('ACTIVATED LEADS '!$H:$H,$B42,'ACTIVATED LEADS '!$D:$D,'PARTNERS SUMMARY'!CP$3)</f>
        <v>0</v>
      </c>
      <c r="CQ42">
        <f>COUNTIFS('ACTIVATED LEADS '!$H:$H,$B42,'ACTIVATED LEADS '!$D:$D,'PARTNERS SUMMARY'!CQ$3)</f>
        <v>0</v>
      </c>
      <c r="CR42">
        <f>COUNTIFS('ACTIVATED LEADS '!$H:$H,$B42,'ACTIVATED LEADS '!$D:$D,'PARTNERS SUMMARY'!CR$3)</f>
        <v>0</v>
      </c>
      <c r="CS42">
        <f>COUNTIFS('ACTIVATED LEADS '!$H:$H,$B42,'ACTIVATED LEADS '!$D:$D,'PARTNERS SUMMARY'!CS$3)</f>
        <v>0</v>
      </c>
      <c r="CT42">
        <f>COUNTIFS('ACTIVATED LEADS '!$H:$H,$B42,'ACTIVATED LEADS '!$D:$D,'PARTNERS SUMMARY'!CT$3)</f>
        <v>0</v>
      </c>
      <c r="CU42">
        <f>COUNTIFS('ACTIVATED LEADS '!$H:$H,$B42,'ACTIVATED LEADS '!$D:$D,'PARTNERS SUMMARY'!CU$3)</f>
        <v>0</v>
      </c>
      <c r="CV42">
        <f>COUNTIFS('ACTIVATED LEADS '!$H:$H,$B42,'ACTIVATED LEADS '!$D:$D,'PARTNERS SUMMARY'!CV$3)</f>
        <v>0</v>
      </c>
      <c r="CW42">
        <f>COUNTIFS('ACTIVATED LEADS '!$H:$H,$B42,'ACTIVATED LEADS '!$D:$D,'PARTNERS SUMMARY'!CW$3)</f>
        <v>0</v>
      </c>
      <c r="CX42">
        <f>COUNTIFS('ACTIVATED LEADS '!$H:$H,$B42,'ACTIVATED LEADS '!$D:$D,'PARTNERS SUMMARY'!CX$3)</f>
        <v>0</v>
      </c>
      <c r="CY42">
        <f>COUNTIFS('ACTIVATED LEADS '!$H:$H,$B42,'ACTIVATED LEADS '!$D:$D,'PARTNERS SUMMARY'!CY$3)</f>
        <v>0</v>
      </c>
      <c r="CZ42">
        <f>COUNTIFS('ACTIVATED LEADS '!$H:$H,$B42,'ACTIVATED LEADS '!$D:$D,'PARTNERS SUMMARY'!CZ$3)</f>
        <v>0</v>
      </c>
      <c r="DA42">
        <f>COUNTIFS('ACTIVATED LEADS '!$H:$H,$B42,'ACTIVATED LEADS '!$D:$D,'PARTNERS SUMMARY'!DA$3)</f>
        <v>0</v>
      </c>
      <c r="DB42">
        <f>COUNTIFS('ACTIVATED LEADS '!$H:$H,$B42,'ACTIVATED LEADS '!$D:$D,'PARTNERS SUMMARY'!DB$3)</f>
        <v>0</v>
      </c>
      <c r="DC42">
        <f>COUNTIFS('ACTIVATED LEADS '!$H:$H,$B42,'ACTIVATED LEADS '!$D:$D,'PARTNERS SUMMARY'!DC$3)</f>
        <v>0</v>
      </c>
      <c r="DD42">
        <f>COUNTIFS('ACTIVATED LEADS '!$H:$H,$B42,'ACTIVATED LEADS '!$D:$D,'PARTNERS SUMMARY'!DD$3)</f>
        <v>0</v>
      </c>
      <c r="DE42">
        <f>COUNTIFS('ACTIVATED LEADS '!$H:$H,$B42,'ACTIVATED LEADS '!$D:$D,'PARTNERS SUMMARY'!DE$3)</f>
        <v>0</v>
      </c>
      <c r="DF42">
        <f>COUNTIFS('ACTIVATED LEADS '!$H:$H,$B42,'ACTIVATED LEADS '!$D:$D,'PARTNERS SUMMARY'!DF$3)</f>
        <v>0</v>
      </c>
      <c r="DG42">
        <f>COUNTIFS('ACTIVATED LEADS '!$H:$H,$B42,'ACTIVATED LEADS '!$D:$D,'PARTNERS SUMMARY'!DG$3)</f>
        <v>0</v>
      </c>
      <c r="DH42">
        <f>COUNTIFS('ACTIVATED LEADS '!$H:$H,$B42,'ACTIVATED LEADS '!$D:$D,'PARTNERS SUMMARY'!DH$3)</f>
        <v>0</v>
      </c>
      <c r="DI42">
        <f>COUNTIFS('ACTIVATED LEADS '!$H:$H,$B42,'ACTIVATED LEADS '!$D:$D,'PARTNERS SUMMARY'!DI$3)</f>
        <v>0</v>
      </c>
      <c r="DJ42">
        <f>COUNTIFS('ACTIVATED LEADS '!$H:$H,$B42,'ACTIVATED LEADS '!$D:$D,'PARTNERS SUMMARY'!DJ$3)</f>
        <v>0</v>
      </c>
      <c r="DK42">
        <f>COUNTIFS('ACTIVATED LEADS '!$H:$H,$B42,'ACTIVATED LEADS '!$D:$D,'PARTNERS SUMMARY'!DK$3)</f>
        <v>1</v>
      </c>
      <c r="DL42">
        <f>COUNTIFS('ACTIVATED LEADS '!$H:$H,$B42,'ACTIVATED LEADS '!$D:$D,'PARTNERS SUMMARY'!DL$3)</f>
        <v>0</v>
      </c>
      <c r="DM42">
        <f>COUNTIFS('ACTIVATED LEADS '!$H:$H,$B42,'ACTIVATED LEADS '!$D:$D,'PARTNERS SUMMARY'!DM$3)</f>
        <v>0</v>
      </c>
      <c r="DN42">
        <f>COUNTIFS('ACTIVATED LEADS '!$H:$H,$B42,'ACTIVATED LEADS '!$D:$D,'PARTNERS SUMMARY'!DN$3)</f>
        <v>0</v>
      </c>
      <c r="DO42">
        <f>COUNTIFS('ACTIVATED LEADS '!$H:$H,$B42,'ACTIVATED LEADS '!$D:$D,'PARTNERS SUMMARY'!DO$3)</f>
        <v>0</v>
      </c>
    </row>
    <row r="43" spans="1:119">
      <c r="A43" s="29" t="s">
        <v>1084</v>
      </c>
      <c r="B43" s="59" t="s">
        <v>1090</v>
      </c>
      <c r="C43" s="29"/>
      <c r="D43" s="29"/>
      <c r="E43" s="29" t="s">
        <v>443</v>
      </c>
      <c r="F43" s="29" t="s">
        <v>982</v>
      </c>
      <c r="G43" s="17">
        <f>COUNTIF('SEPT DUMP '!$C:$C,'PARTNERS SUMMARY'!$B43)</f>
        <v>0</v>
      </c>
      <c r="H43" s="17">
        <f>COUNTIFS('SEPT DUMP '!$C:$C,'PARTNERS SUMMARY'!$B43,'SEPT DUMP '!$O:$O,"Confirmed")</f>
        <v>0</v>
      </c>
      <c r="I43" s="17">
        <f>COUNTIFS('SEPT DUMP '!$C:$C,'PARTNERS SUMMARY'!$B43,'SEPT DUMP '!$O:$O,"Rejected")</f>
        <v>0</v>
      </c>
      <c r="J43" s="17">
        <f>COUNTIFS('SEPT DUMP '!$C:$C,'PARTNERS SUMMARY'!$B43,'SEPT DUMP '!$O:$O,"Unreachable")</f>
        <v>0</v>
      </c>
      <c r="K43" s="17">
        <f>COUNTIFS('SEPT DUMP '!$C:$C,'PARTNERS SUMMARY'!$B43,'SEPT DUMP '!$O:$O,"Postponed(Update Y)")</f>
        <v>0</v>
      </c>
      <c r="L43" s="101">
        <f t="shared" si="6"/>
        <v>0</v>
      </c>
      <c r="M43" s="46">
        <f t="shared" si="7"/>
        <v>0</v>
      </c>
      <c r="N43" s="50"/>
      <c r="O43" s="47">
        <f>COUNTIF('OCT DUMP'!$D:$D,'PARTNERS SUMMARY'!$B43)</f>
        <v>0</v>
      </c>
      <c r="P43" s="17">
        <f>COUNTIFS('OCT DUMP'!$D:$D,'PARTNERS SUMMARY'!$B43,'OCT DUMP'!Q:Q,"Prospect")</f>
        <v>0</v>
      </c>
      <c r="Q43" s="17">
        <f>COUNTIFS('OCT DUMP'!$D:$D,'PARTNERS SUMMARY'!$B43,'OCT DUMP'!$Q:$Q,"Confirmed")</f>
        <v>0</v>
      </c>
      <c r="R43" s="17">
        <f>COUNTIFS('OCT DUMP'!$D:$D,'PARTNERS SUMMARY'!$B43,'OCT DUMP'!$Q:$Q,"Rejected")</f>
        <v>0</v>
      </c>
      <c r="S43" s="17">
        <f>COUNTIFS('OCT DUMP'!$D:$D,'PARTNERS SUMMARY'!$B43,'OCT DUMP'!$Q:$Q,"Unreachable")</f>
        <v>0</v>
      </c>
      <c r="T43" s="17">
        <f>COUNTIFS('OCT DUMP'!$D:$D,'PARTNERS SUMMARY'!$B43,'OCT DUMP'!$Q:$Q,"Postponed(Update Y)")</f>
        <v>0</v>
      </c>
      <c r="U43" s="17">
        <f t="shared" si="8"/>
        <v>0</v>
      </c>
      <c r="V43" s="18">
        <f t="shared" si="9"/>
        <v>0</v>
      </c>
      <c r="W43" s="52"/>
      <c r="X43" s="47">
        <f>COUNTIF('NOV DUMP'!C:C,'PARTNERS SUMMARY'!$B43)</f>
        <v>0</v>
      </c>
      <c r="Y43" s="17">
        <f>COUNTIFS('NOV DUMP'!$C:$C,'PARTNERS SUMMARY'!$B43,'NOV DUMP'!$S:$S,"Prospect")</f>
        <v>0</v>
      </c>
      <c r="Z43" s="17">
        <f>COUNTIFS('NOV DUMP'!$C:$C,'PARTNERS SUMMARY'!$B43,'NOV DUMP'!$S:$S,"Confirmed")</f>
        <v>0</v>
      </c>
      <c r="AA43" s="17">
        <f>COUNTIFS('NOV DUMP'!$C:$C,'PARTNERS SUMMARY'!$B43,'NOV DUMP'!$S:$S,"Rejected")</f>
        <v>0</v>
      </c>
      <c r="AB43" s="17">
        <f>COUNTIFS('NOV DUMP'!$C:$C,'PARTNERS SUMMARY'!$B43,'NOV DUMP'!$S:$S,"Unreachable")</f>
        <v>0</v>
      </c>
      <c r="AC43" s="17">
        <f>COUNTIFS('NOV DUMP'!$C:$C,'PARTNERS SUMMARY'!$B43,'NOV DUMP'!$S:$S,"Postponed(Update Y)")</f>
        <v>0</v>
      </c>
      <c r="AD43" s="17">
        <f t="shared" si="10"/>
        <v>0</v>
      </c>
      <c r="AE43" s="100">
        <f>COUNTIFS('ACTIVATED LEADS '!$H:$H,'PARTNERS SUMMARY'!$B43,'ACTIVATED LEADS '!$K:$K,'PARTNERS SUMMARY'!$AE$2,'ACTIVATED LEADS '!$C:$C,"16")</f>
        <v>0</v>
      </c>
      <c r="AF43" s="18">
        <f t="shared" si="11"/>
        <v>0</v>
      </c>
      <c r="AH43">
        <f>COUNTIFS('ACTIVATED LEADS '!$H:$H,$B43,'ACTIVATED LEADS '!$D:$D,'PARTNERS SUMMARY'!AH$3)</f>
        <v>0</v>
      </c>
      <c r="AI43">
        <f>COUNTIFS('ACTIVATED LEADS '!$H:$H,$B43,'ACTIVATED LEADS '!$D:$D,'PARTNERS SUMMARY'!AI$3)</f>
        <v>0</v>
      </c>
      <c r="AJ43">
        <f>COUNTIFS('ACTIVATED LEADS '!$H:$H,$B43,'ACTIVATED LEADS '!$D:$D,'PARTNERS SUMMARY'!AJ$3)</f>
        <v>0</v>
      </c>
      <c r="AK43">
        <f>COUNTIFS('ACTIVATED LEADS '!$H:$H,$B43,'ACTIVATED LEADS '!$D:$D,'PARTNERS SUMMARY'!AK$3)</f>
        <v>0</v>
      </c>
      <c r="AL43">
        <f>COUNTIFS('ACTIVATED LEADS '!$H:$H,$B43,'ACTIVATED LEADS '!$D:$D,'PARTNERS SUMMARY'!AL$3)</f>
        <v>0</v>
      </c>
      <c r="AM43">
        <f>COUNTIFS('ACTIVATED LEADS '!$H:$H,$B43,'ACTIVATED LEADS '!$D:$D,'PARTNERS SUMMARY'!AM$3)</f>
        <v>0</v>
      </c>
      <c r="AN43">
        <f>COUNTIFS('ACTIVATED LEADS '!$H:$H,$B43,'ACTIVATED LEADS '!$D:$D,'PARTNERS SUMMARY'!AN$3)</f>
        <v>0</v>
      </c>
      <c r="AO43">
        <f>COUNTIFS('ACTIVATED LEADS '!$H:$H,$B43,'ACTIVATED LEADS '!$D:$D,'PARTNERS SUMMARY'!AO$3)</f>
        <v>0</v>
      </c>
      <c r="AP43">
        <f>COUNTIFS('ACTIVATED LEADS '!$H:$H,$B43,'ACTIVATED LEADS '!$D:$D,'PARTNERS SUMMARY'!AP$3)</f>
        <v>0</v>
      </c>
      <c r="AQ43">
        <f>COUNTIFS('ACTIVATED LEADS '!$H:$H,$B43,'ACTIVATED LEADS '!$D:$D,'PARTNERS SUMMARY'!AQ$3)</f>
        <v>0</v>
      </c>
      <c r="AR43">
        <f>COUNTIFS('ACTIVATED LEADS '!$H:$H,$B43,'ACTIVATED LEADS '!$D:$D,'PARTNERS SUMMARY'!AR$3)</f>
        <v>0</v>
      </c>
      <c r="AS43">
        <f>COUNTIFS('ACTIVATED LEADS '!$H:$H,$B43,'ACTIVATED LEADS '!$D:$D,'PARTNERS SUMMARY'!AS$3)</f>
        <v>0</v>
      </c>
      <c r="AT43">
        <f>COUNTIFS('ACTIVATED LEADS '!$H:$H,$B43,'ACTIVATED LEADS '!$D:$D,'PARTNERS SUMMARY'!AT$3)</f>
        <v>0</v>
      </c>
      <c r="AU43">
        <f>COUNTIFS('ACTIVATED LEADS '!$H:$H,$B43,'ACTIVATED LEADS '!$D:$D,'PARTNERS SUMMARY'!AU$3)</f>
        <v>0</v>
      </c>
      <c r="AV43">
        <f>COUNTIFS('ACTIVATED LEADS '!$H:$H,$B43,'ACTIVATED LEADS '!$D:$D,'PARTNERS SUMMARY'!AV$3)</f>
        <v>0</v>
      </c>
      <c r="AW43">
        <f>COUNTIFS('ACTIVATED LEADS '!$H:$H,$B43,'ACTIVATED LEADS '!$D:$D,'PARTNERS SUMMARY'!AW$3)</f>
        <v>0</v>
      </c>
      <c r="AX43">
        <f>COUNTIFS('ACTIVATED LEADS '!$H:$H,$B43,'ACTIVATED LEADS '!$D:$D,'PARTNERS SUMMARY'!AX$3)</f>
        <v>0</v>
      </c>
      <c r="AY43">
        <f>COUNTIFS('ACTIVATED LEADS '!$H:$H,$B43,'ACTIVATED LEADS '!$D:$D,'PARTNERS SUMMARY'!AY$3)</f>
        <v>0</v>
      </c>
      <c r="AZ43">
        <f>COUNTIFS('ACTIVATED LEADS '!$H:$H,$B43,'ACTIVATED LEADS '!$D:$D,'PARTNERS SUMMARY'!AZ$3)</f>
        <v>0</v>
      </c>
      <c r="BA43">
        <f>COUNTIFS('ACTIVATED LEADS '!$H:$H,$B43,'ACTIVATED LEADS '!$D:$D,'PARTNERS SUMMARY'!BA$3)</f>
        <v>0</v>
      </c>
      <c r="BB43">
        <f>COUNTIFS('ACTIVATED LEADS '!$H:$H,$B43,'ACTIVATED LEADS '!$D:$D,'PARTNERS SUMMARY'!BB$3)</f>
        <v>0</v>
      </c>
      <c r="BC43">
        <f>COUNTIFS('ACTIVATED LEADS '!$H:$H,$B43,'ACTIVATED LEADS '!$D:$D,'PARTNERS SUMMARY'!BC$3)</f>
        <v>0</v>
      </c>
      <c r="BD43">
        <f>COUNTIFS('ACTIVATED LEADS '!$H:$H,$B43,'ACTIVATED LEADS '!$D:$D,'PARTNERS SUMMARY'!BD$3)</f>
        <v>0</v>
      </c>
      <c r="BE43">
        <f>COUNTIFS('ACTIVATED LEADS '!$H:$H,$B43,'ACTIVATED LEADS '!$D:$D,'PARTNERS SUMMARY'!BE$3)</f>
        <v>0</v>
      </c>
      <c r="BF43">
        <f>COUNTIFS('ACTIVATED LEADS '!$H:$H,$B43,'ACTIVATED LEADS '!$D:$D,'PARTNERS SUMMARY'!BF$3)</f>
        <v>0</v>
      </c>
      <c r="BG43">
        <f>COUNTIFS('ACTIVATED LEADS '!$H:$H,$B43,'ACTIVATED LEADS '!$D:$D,'PARTNERS SUMMARY'!BG$3)</f>
        <v>0</v>
      </c>
      <c r="BH43">
        <f>COUNTIFS('ACTIVATED LEADS '!$H:$H,$B43,'ACTIVATED LEADS '!$D:$D,'PARTNERS SUMMARY'!BH$3)</f>
        <v>0</v>
      </c>
      <c r="BI43">
        <f>COUNTIFS('ACTIVATED LEADS '!$H:$H,$B43,'ACTIVATED LEADS '!$D:$D,'PARTNERS SUMMARY'!BI$3)</f>
        <v>0</v>
      </c>
      <c r="BJ43">
        <f>COUNTIFS('ACTIVATED LEADS '!$H:$H,$B43,'ACTIVATED LEADS '!$D:$D,'PARTNERS SUMMARY'!BJ$3)</f>
        <v>0</v>
      </c>
      <c r="BK43">
        <f>COUNTIFS('ACTIVATED LEADS '!$H:$H,$B43,'ACTIVATED LEADS '!$D:$D,'PARTNERS SUMMARY'!BK$3)</f>
        <v>0</v>
      </c>
      <c r="BL43">
        <f>COUNTIFS('ACTIVATED LEADS '!$H:$H,$B43,'ACTIVATED LEADS '!$D:$D,'PARTNERS SUMMARY'!BL$3)</f>
        <v>0</v>
      </c>
      <c r="BM43">
        <f>COUNTIFS('ACTIVATED LEADS '!$H:$H,$B43,'ACTIVATED LEADS '!$D:$D,'PARTNERS SUMMARY'!BM$3)</f>
        <v>0</v>
      </c>
      <c r="BN43">
        <f>COUNTIFS('ACTIVATED LEADS '!$H:$H,$B43,'ACTIVATED LEADS '!$D:$D,'PARTNERS SUMMARY'!BN$3)</f>
        <v>0</v>
      </c>
      <c r="BO43">
        <f>COUNTIFS('ACTIVATED LEADS '!$H:$H,$B43,'ACTIVATED LEADS '!$D:$D,'PARTNERS SUMMARY'!BO$3)</f>
        <v>0</v>
      </c>
      <c r="BP43">
        <f>COUNTIFS('ACTIVATED LEADS '!$H:$H,$B43,'ACTIVATED LEADS '!$D:$D,'PARTNERS SUMMARY'!BP$3)</f>
        <v>0</v>
      </c>
      <c r="BQ43">
        <f>COUNTIFS('ACTIVATED LEADS '!$H:$H,$B43,'ACTIVATED LEADS '!$D:$D,'PARTNERS SUMMARY'!BQ$3)</f>
        <v>0</v>
      </c>
      <c r="BR43">
        <f>COUNTIFS('ACTIVATED LEADS '!$H:$H,$B43,'ACTIVATED LEADS '!$D:$D,'PARTNERS SUMMARY'!BR$3)</f>
        <v>0</v>
      </c>
      <c r="BS43">
        <f>COUNTIFS('ACTIVATED LEADS '!$H:$H,$B43,'ACTIVATED LEADS '!$D:$D,'PARTNERS SUMMARY'!BS$3)</f>
        <v>0</v>
      </c>
      <c r="BT43">
        <f>COUNTIFS('ACTIVATED LEADS '!$H:$H,$B43,'ACTIVATED LEADS '!$D:$D,'PARTNERS SUMMARY'!BT$3)</f>
        <v>0</v>
      </c>
      <c r="BU43">
        <f>COUNTIFS('ACTIVATED LEADS '!$H:$H,$B43,'ACTIVATED LEADS '!$D:$D,'PARTNERS SUMMARY'!BU$3)</f>
        <v>0</v>
      </c>
      <c r="BV43">
        <f>COUNTIFS('ACTIVATED LEADS '!$H:$H,$B43,'ACTIVATED LEADS '!$D:$D,'PARTNERS SUMMARY'!BV$3)</f>
        <v>0</v>
      </c>
      <c r="BW43">
        <f>COUNTIFS('ACTIVATED LEADS '!$H:$H,$B43,'ACTIVATED LEADS '!$D:$D,'PARTNERS SUMMARY'!BW$3)</f>
        <v>0</v>
      </c>
      <c r="BX43">
        <f>COUNTIFS('ACTIVATED LEADS '!$H:$H,$B43,'ACTIVATED LEADS '!$D:$D,'PARTNERS SUMMARY'!BX$3)</f>
        <v>0</v>
      </c>
      <c r="BY43">
        <f>COUNTIFS('ACTIVATED LEADS '!$H:$H,$B43,'ACTIVATED LEADS '!$D:$D,'PARTNERS SUMMARY'!BY$3)</f>
        <v>0</v>
      </c>
      <c r="BZ43">
        <f>COUNTIFS('ACTIVATED LEADS '!$H:$H,$B43,'ACTIVATED LEADS '!$D:$D,'PARTNERS SUMMARY'!BZ$3)</f>
        <v>0</v>
      </c>
      <c r="CA43">
        <f>COUNTIFS('ACTIVATED LEADS '!$H:$H,$B43,'ACTIVATED LEADS '!$D:$D,'PARTNERS SUMMARY'!CA$3)</f>
        <v>0</v>
      </c>
      <c r="CB43">
        <f>COUNTIFS('ACTIVATED LEADS '!$H:$H,$B43,'ACTIVATED LEADS '!$D:$D,'PARTNERS SUMMARY'!CB$3)</f>
        <v>0</v>
      </c>
      <c r="CC43">
        <f>COUNTIFS('ACTIVATED LEADS '!$H:$H,$B43,'ACTIVATED LEADS '!$D:$D,'PARTNERS SUMMARY'!CC$3)</f>
        <v>0</v>
      </c>
      <c r="CD43">
        <f>COUNTIFS('ACTIVATED LEADS '!$H:$H,$B43,'ACTIVATED LEADS '!$D:$D,'PARTNERS SUMMARY'!CD$3)</f>
        <v>0</v>
      </c>
      <c r="CE43">
        <f>COUNTIFS('ACTIVATED LEADS '!$H:$H,$B43,'ACTIVATED LEADS '!$D:$D,'PARTNERS SUMMARY'!CE$3)</f>
        <v>0</v>
      </c>
      <c r="CF43">
        <f>COUNTIFS('ACTIVATED LEADS '!$H:$H,$B43,'ACTIVATED LEADS '!$D:$D,'PARTNERS SUMMARY'!CF$3)</f>
        <v>0</v>
      </c>
      <c r="CG43">
        <f>COUNTIFS('ACTIVATED LEADS '!$H:$H,$B43,'ACTIVATED LEADS '!$D:$D,'PARTNERS SUMMARY'!CG$3)</f>
        <v>0</v>
      </c>
      <c r="CH43">
        <f>COUNTIFS('ACTIVATED LEADS '!$H:$H,$B43,'ACTIVATED LEADS '!$D:$D,'PARTNERS SUMMARY'!CH$3)</f>
        <v>0</v>
      </c>
      <c r="CI43">
        <f>COUNTIFS('ACTIVATED LEADS '!$H:$H,$B43,'ACTIVATED LEADS '!$D:$D,'PARTNERS SUMMARY'!CI$3)</f>
        <v>0</v>
      </c>
      <c r="CJ43">
        <f>COUNTIFS('ACTIVATED LEADS '!$H:$H,$B43,'ACTIVATED LEADS '!$D:$D,'PARTNERS SUMMARY'!CJ$3)</f>
        <v>0</v>
      </c>
      <c r="CK43">
        <f>COUNTIFS('ACTIVATED LEADS '!$H:$H,$B43,'ACTIVATED LEADS '!$D:$D,'PARTNERS SUMMARY'!CK$3)</f>
        <v>0</v>
      </c>
      <c r="CL43">
        <f>COUNTIFS('ACTIVATED LEADS '!$H:$H,$B43,'ACTIVATED LEADS '!$D:$D,'PARTNERS SUMMARY'!CL$3)</f>
        <v>0</v>
      </c>
      <c r="CM43">
        <f>COUNTIFS('ACTIVATED LEADS '!$H:$H,$B43,'ACTIVATED LEADS '!$D:$D,'PARTNERS SUMMARY'!CM$3)</f>
        <v>0</v>
      </c>
      <c r="CN43">
        <f>COUNTIFS('ACTIVATED LEADS '!$H:$H,$B43,'ACTIVATED LEADS '!$D:$D,'PARTNERS SUMMARY'!CN$3)</f>
        <v>0</v>
      </c>
      <c r="CO43">
        <f>COUNTIFS('ACTIVATED LEADS '!$H:$H,$B43,'ACTIVATED LEADS '!$D:$D,'PARTNERS SUMMARY'!CO$3)</f>
        <v>0</v>
      </c>
      <c r="CP43">
        <f>COUNTIFS('ACTIVATED LEADS '!$H:$H,$B43,'ACTIVATED LEADS '!$D:$D,'PARTNERS SUMMARY'!CP$3)</f>
        <v>0</v>
      </c>
      <c r="CQ43">
        <f>COUNTIFS('ACTIVATED LEADS '!$H:$H,$B43,'ACTIVATED LEADS '!$D:$D,'PARTNERS SUMMARY'!CQ$3)</f>
        <v>0</v>
      </c>
      <c r="CR43">
        <f>COUNTIFS('ACTIVATED LEADS '!$H:$H,$B43,'ACTIVATED LEADS '!$D:$D,'PARTNERS SUMMARY'!CR$3)</f>
        <v>0</v>
      </c>
      <c r="CS43">
        <f>COUNTIFS('ACTIVATED LEADS '!$H:$H,$B43,'ACTIVATED LEADS '!$D:$D,'PARTNERS SUMMARY'!CS$3)</f>
        <v>0</v>
      </c>
      <c r="CT43">
        <f>COUNTIFS('ACTIVATED LEADS '!$H:$H,$B43,'ACTIVATED LEADS '!$D:$D,'PARTNERS SUMMARY'!CT$3)</f>
        <v>0</v>
      </c>
      <c r="CU43">
        <f>COUNTIFS('ACTIVATED LEADS '!$H:$H,$B43,'ACTIVATED LEADS '!$D:$D,'PARTNERS SUMMARY'!CU$3)</f>
        <v>0</v>
      </c>
      <c r="CV43">
        <f>COUNTIFS('ACTIVATED LEADS '!$H:$H,$B43,'ACTIVATED LEADS '!$D:$D,'PARTNERS SUMMARY'!CV$3)</f>
        <v>0</v>
      </c>
      <c r="CW43">
        <f>COUNTIFS('ACTIVATED LEADS '!$H:$H,$B43,'ACTIVATED LEADS '!$D:$D,'PARTNERS SUMMARY'!CW$3)</f>
        <v>0</v>
      </c>
      <c r="CX43">
        <f>COUNTIFS('ACTIVATED LEADS '!$H:$H,$B43,'ACTIVATED LEADS '!$D:$D,'PARTNERS SUMMARY'!CX$3)</f>
        <v>0</v>
      </c>
      <c r="CY43">
        <f>COUNTIFS('ACTIVATED LEADS '!$H:$H,$B43,'ACTIVATED LEADS '!$D:$D,'PARTNERS SUMMARY'!CY$3)</f>
        <v>0</v>
      </c>
      <c r="CZ43">
        <f>COUNTIFS('ACTIVATED LEADS '!$H:$H,$B43,'ACTIVATED LEADS '!$D:$D,'PARTNERS SUMMARY'!CZ$3)</f>
        <v>0</v>
      </c>
      <c r="DA43">
        <f>COUNTIFS('ACTIVATED LEADS '!$H:$H,$B43,'ACTIVATED LEADS '!$D:$D,'PARTNERS SUMMARY'!DA$3)</f>
        <v>0</v>
      </c>
      <c r="DB43">
        <f>COUNTIFS('ACTIVATED LEADS '!$H:$H,$B43,'ACTIVATED LEADS '!$D:$D,'PARTNERS SUMMARY'!DB$3)</f>
        <v>0</v>
      </c>
      <c r="DC43">
        <f>COUNTIFS('ACTIVATED LEADS '!$H:$H,$B43,'ACTIVATED LEADS '!$D:$D,'PARTNERS SUMMARY'!DC$3)</f>
        <v>0</v>
      </c>
      <c r="DD43">
        <f>COUNTIFS('ACTIVATED LEADS '!$H:$H,$B43,'ACTIVATED LEADS '!$D:$D,'PARTNERS SUMMARY'!DD$3)</f>
        <v>0</v>
      </c>
      <c r="DE43">
        <f>COUNTIFS('ACTIVATED LEADS '!$H:$H,$B43,'ACTIVATED LEADS '!$D:$D,'PARTNERS SUMMARY'!DE$3)</f>
        <v>0</v>
      </c>
      <c r="DF43">
        <f>COUNTIFS('ACTIVATED LEADS '!$H:$H,$B43,'ACTIVATED LEADS '!$D:$D,'PARTNERS SUMMARY'!DF$3)</f>
        <v>0</v>
      </c>
      <c r="DG43">
        <f>COUNTIFS('ACTIVATED LEADS '!$H:$H,$B43,'ACTIVATED LEADS '!$D:$D,'PARTNERS SUMMARY'!DG$3)</f>
        <v>0</v>
      </c>
      <c r="DH43">
        <f>COUNTIFS('ACTIVATED LEADS '!$H:$H,$B43,'ACTIVATED LEADS '!$D:$D,'PARTNERS SUMMARY'!DH$3)</f>
        <v>0</v>
      </c>
      <c r="DI43">
        <f>COUNTIFS('ACTIVATED LEADS '!$H:$H,$B43,'ACTIVATED LEADS '!$D:$D,'PARTNERS SUMMARY'!DI$3)</f>
        <v>0</v>
      </c>
      <c r="DJ43">
        <f>COUNTIFS('ACTIVATED LEADS '!$H:$H,$B43,'ACTIVATED LEADS '!$D:$D,'PARTNERS SUMMARY'!DJ$3)</f>
        <v>0</v>
      </c>
      <c r="DK43">
        <f>COUNTIFS('ACTIVATED LEADS '!$H:$H,$B43,'ACTIVATED LEADS '!$D:$D,'PARTNERS SUMMARY'!DK$3)</f>
        <v>0</v>
      </c>
      <c r="DL43">
        <f>COUNTIFS('ACTIVATED LEADS '!$H:$H,$B43,'ACTIVATED LEADS '!$D:$D,'PARTNERS SUMMARY'!DL$3)</f>
        <v>0</v>
      </c>
      <c r="DM43">
        <f>COUNTIFS('ACTIVATED LEADS '!$H:$H,$B43,'ACTIVATED LEADS '!$D:$D,'PARTNERS SUMMARY'!DM$3)</f>
        <v>0</v>
      </c>
      <c r="DN43">
        <f>COUNTIFS('ACTIVATED LEADS '!$H:$H,$B43,'ACTIVATED LEADS '!$D:$D,'PARTNERS SUMMARY'!DN$3)</f>
        <v>0</v>
      </c>
      <c r="DO43">
        <f>COUNTIFS('ACTIVATED LEADS '!$H:$H,$B43,'ACTIVATED LEADS '!$D:$D,'PARTNERS SUMMARY'!DO$3)</f>
        <v>0</v>
      </c>
    </row>
    <row r="44" spans="1:119">
      <c r="A44" s="29" t="s">
        <v>1077</v>
      </c>
      <c r="B44" s="59" t="s">
        <v>1092</v>
      </c>
      <c r="C44" s="29">
        <v>103622901</v>
      </c>
      <c r="D44" s="29"/>
      <c r="E44" s="29" t="s">
        <v>82</v>
      </c>
      <c r="F44" s="29" t="s">
        <v>37</v>
      </c>
      <c r="G44" s="17">
        <f>COUNTIF('SEPT DUMP '!$C:$C,'PARTNERS SUMMARY'!$B44)</f>
        <v>0</v>
      </c>
      <c r="H44" s="17">
        <f>COUNTIFS('SEPT DUMP '!$C:$C,'PARTNERS SUMMARY'!$B44,'SEPT DUMP '!$O:$O,"Confirmed")</f>
        <v>0</v>
      </c>
      <c r="I44" s="17">
        <f>COUNTIFS('SEPT DUMP '!$C:$C,'PARTNERS SUMMARY'!$B44,'SEPT DUMP '!$O:$O,"Rejected")</f>
        <v>0</v>
      </c>
      <c r="J44" s="17">
        <f>COUNTIFS('SEPT DUMP '!$C:$C,'PARTNERS SUMMARY'!$B44,'SEPT DUMP '!$O:$O,"Unreachable")</f>
        <v>0</v>
      </c>
      <c r="K44" s="17">
        <f>COUNTIFS('SEPT DUMP '!$C:$C,'PARTNERS SUMMARY'!$B44,'SEPT DUMP '!$O:$O,"Postponed(Update Y)")</f>
        <v>0</v>
      </c>
      <c r="L44" s="101">
        <f t="shared" si="6"/>
        <v>0</v>
      </c>
      <c r="M44" s="46">
        <f t="shared" si="7"/>
        <v>0</v>
      </c>
      <c r="N44" s="50"/>
      <c r="O44" s="47">
        <f>COUNTIF('OCT DUMP'!$D:$D,'PARTNERS SUMMARY'!$B44)</f>
        <v>0</v>
      </c>
      <c r="P44" s="17">
        <f>COUNTIFS('OCT DUMP'!$D:$D,'PARTNERS SUMMARY'!$B44,'OCT DUMP'!Q:Q,"Prospect")</f>
        <v>0</v>
      </c>
      <c r="Q44" s="17">
        <f>COUNTIFS('OCT DUMP'!$D:$D,'PARTNERS SUMMARY'!$B44,'OCT DUMP'!$Q:$Q,"Confirmed")</f>
        <v>0</v>
      </c>
      <c r="R44" s="17">
        <f>COUNTIFS('OCT DUMP'!$D:$D,'PARTNERS SUMMARY'!$B44,'OCT DUMP'!$Q:$Q,"Rejected")</f>
        <v>0</v>
      </c>
      <c r="S44" s="17">
        <f>COUNTIFS('OCT DUMP'!$D:$D,'PARTNERS SUMMARY'!$B44,'OCT DUMP'!$Q:$Q,"Unreachable")</f>
        <v>0</v>
      </c>
      <c r="T44" s="17">
        <f>COUNTIFS('OCT DUMP'!$D:$D,'PARTNERS SUMMARY'!$B44,'OCT DUMP'!$Q:$Q,"Postponed(Update Y)")</f>
        <v>0</v>
      </c>
      <c r="U44" s="17">
        <f t="shared" si="8"/>
        <v>0</v>
      </c>
      <c r="V44" s="18">
        <f t="shared" si="9"/>
        <v>0</v>
      </c>
      <c r="W44" s="52"/>
      <c r="X44" s="47">
        <f>COUNTIF('NOV DUMP'!C:C,'PARTNERS SUMMARY'!$B44)</f>
        <v>1</v>
      </c>
      <c r="Y44" s="17">
        <f>COUNTIFS('NOV DUMP'!$C:$C,'PARTNERS SUMMARY'!$B44,'NOV DUMP'!$S:$S,"Prospect")</f>
        <v>0</v>
      </c>
      <c r="Z44" s="17">
        <f>COUNTIFS('NOV DUMP'!$C:$C,'PARTNERS SUMMARY'!$B44,'NOV DUMP'!$S:$S,"Confirmed")</f>
        <v>0</v>
      </c>
      <c r="AA44" s="17">
        <f>COUNTIFS('NOV DUMP'!$C:$C,'PARTNERS SUMMARY'!$B44,'NOV DUMP'!$S:$S,"Rejected")</f>
        <v>0</v>
      </c>
      <c r="AB44" s="17">
        <f>COUNTIFS('NOV DUMP'!$C:$C,'PARTNERS SUMMARY'!$B44,'NOV DUMP'!$S:$S,"Unreachable")</f>
        <v>0</v>
      </c>
      <c r="AC44" s="17">
        <f>COUNTIFS('NOV DUMP'!$C:$C,'PARTNERS SUMMARY'!$B44,'NOV DUMP'!$S:$S,"Postponed(Update Y)")</f>
        <v>0</v>
      </c>
      <c r="AD44" s="17">
        <f t="shared" si="10"/>
        <v>0</v>
      </c>
      <c r="AE44" s="100">
        <f>COUNTIFS('ACTIVATED LEADS '!$H:$H,'PARTNERS SUMMARY'!$B44,'ACTIVATED LEADS '!$K:$K,'PARTNERS SUMMARY'!$AE$2,'ACTIVATED LEADS '!$C:$C,"16")</f>
        <v>0</v>
      </c>
      <c r="AF44" s="18">
        <f t="shared" si="11"/>
        <v>0</v>
      </c>
      <c r="AH44">
        <f>COUNTIFS('ACTIVATED LEADS '!$H:$H,$B44,'ACTIVATED LEADS '!$D:$D,'PARTNERS SUMMARY'!AH$3)</f>
        <v>0</v>
      </c>
      <c r="AI44">
        <f>COUNTIFS('ACTIVATED LEADS '!$H:$H,$B44,'ACTIVATED LEADS '!$D:$D,'PARTNERS SUMMARY'!AI$3)</f>
        <v>0</v>
      </c>
      <c r="AJ44">
        <f>COUNTIFS('ACTIVATED LEADS '!$H:$H,$B44,'ACTIVATED LEADS '!$D:$D,'PARTNERS SUMMARY'!AJ$3)</f>
        <v>0</v>
      </c>
      <c r="AK44">
        <f>COUNTIFS('ACTIVATED LEADS '!$H:$H,$B44,'ACTIVATED LEADS '!$D:$D,'PARTNERS SUMMARY'!AK$3)</f>
        <v>0</v>
      </c>
      <c r="AL44">
        <f>COUNTIFS('ACTIVATED LEADS '!$H:$H,$B44,'ACTIVATED LEADS '!$D:$D,'PARTNERS SUMMARY'!AL$3)</f>
        <v>0</v>
      </c>
      <c r="AM44">
        <f>COUNTIFS('ACTIVATED LEADS '!$H:$H,$B44,'ACTIVATED LEADS '!$D:$D,'PARTNERS SUMMARY'!AM$3)</f>
        <v>0</v>
      </c>
      <c r="AN44">
        <f>COUNTIFS('ACTIVATED LEADS '!$H:$H,$B44,'ACTIVATED LEADS '!$D:$D,'PARTNERS SUMMARY'!AN$3)</f>
        <v>0</v>
      </c>
      <c r="AO44">
        <f>COUNTIFS('ACTIVATED LEADS '!$H:$H,$B44,'ACTIVATED LEADS '!$D:$D,'PARTNERS SUMMARY'!AO$3)</f>
        <v>0</v>
      </c>
      <c r="AP44">
        <f>COUNTIFS('ACTIVATED LEADS '!$H:$H,$B44,'ACTIVATED LEADS '!$D:$D,'PARTNERS SUMMARY'!AP$3)</f>
        <v>0</v>
      </c>
      <c r="AQ44">
        <f>COUNTIFS('ACTIVATED LEADS '!$H:$H,$B44,'ACTIVATED LEADS '!$D:$D,'PARTNERS SUMMARY'!AQ$3)</f>
        <v>0</v>
      </c>
      <c r="AR44">
        <f>COUNTIFS('ACTIVATED LEADS '!$H:$H,$B44,'ACTIVATED LEADS '!$D:$D,'PARTNERS SUMMARY'!AR$3)</f>
        <v>0</v>
      </c>
      <c r="AS44">
        <f>COUNTIFS('ACTIVATED LEADS '!$H:$H,$B44,'ACTIVATED LEADS '!$D:$D,'PARTNERS SUMMARY'!AS$3)</f>
        <v>0</v>
      </c>
      <c r="AT44">
        <f>COUNTIFS('ACTIVATED LEADS '!$H:$H,$B44,'ACTIVATED LEADS '!$D:$D,'PARTNERS SUMMARY'!AT$3)</f>
        <v>0</v>
      </c>
      <c r="AU44">
        <f>COUNTIFS('ACTIVATED LEADS '!$H:$H,$B44,'ACTIVATED LEADS '!$D:$D,'PARTNERS SUMMARY'!AU$3)</f>
        <v>0</v>
      </c>
      <c r="AV44">
        <f>COUNTIFS('ACTIVATED LEADS '!$H:$H,$B44,'ACTIVATED LEADS '!$D:$D,'PARTNERS SUMMARY'!AV$3)</f>
        <v>0</v>
      </c>
      <c r="AW44">
        <f>COUNTIFS('ACTIVATED LEADS '!$H:$H,$B44,'ACTIVATED LEADS '!$D:$D,'PARTNERS SUMMARY'!AW$3)</f>
        <v>0</v>
      </c>
      <c r="AX44">
        <f>COUNTIFS('ACTIVATED LEADS '!$H:$H,$B44,'ACTIVATED LEADS '!$D:$D,'PARTNERS SUMMARY'!AX$3)</f>
        <v>0</v>
      </c>
      <c r="AY44">
        <f>COUNTIFS('ACTIVATED LEADS '!$H:$H,$B44,'ACTIVATED LEADS '!$D:$D,'PARTNERS SUMMARY'!AY$3)</f>
        <v>0</v>
      </c>
      <c r="AZ44">
        <f>COUNTIFS('ACTIVATED LEADS '!$H:$H,$B44,'ACTIVATED LEADS '!$D:$D,'PARTNERS SUMMARY'!AZ$3)</f>
        <v>0</v>
      </c>
      <c r="BA44">
        <f>COUNTIFS('ACTIVATED LEADS '!$H:$H,$B44,'ACTIVATED LEADS '!$D:$D,'PARTNERS SUMMARY'!BA$3)</f>
        <v>0</v>
      </c>
      <c r="BB44">
        <f>COUNTIFS('ACTIVATED LEADS '!$H:$H,$B44,'ACTIVATED LEADS '!$D:$D,'PARTNERS SUMMARY'!BB$3)</f>
        <v>0</v>
      </c>
      <c r="BC44">
        <f>COUNTIFS('ACTIVATED LEADS '!$H:$H,$B44,'ACTIVATED LEADS '!$D:$D,'PARTNERS SUMMARY'!BC$3)</f>
        <v>0</v>
      </c>
      <c r="BD44">
        <f>COUNTIFS('ACTIVATED LEADS '!$H:$H,$B44,'ACTIVATED LEADS '!$D:$D,'PARTNERS SUMMARY'!BD$3)</f>
        <v>0</v>
      </c>
      <c r="BE44">
        <f>COUNTIFS('ACTIVATED LEADS '!$H:$H,$B44,'ACTIVATED LEADS '!$D:$D,'PARTNERS SUMMARY'!BE$3)</f>
        <v>0</v>
      </c>
      <c r="BF44">
        <f>COUNTIFS('ACTIVATED LEADS '!$H:$H,$B44,'ACTIVATED LEADS '!$D:$D,'PARTNERS SUMMARY'!BF$3)</f>
        <v>0</v>
      </c>
      <c r="BG44">
        <f>COUNTIFS('ACTIVATED LEADS '!$H:$H,$B44,'ACTIVATED LEADS '!$D:$D,'PARTNERS SUMMARY'!BG$3)</f>
        <v>0</v>
      </c>
      <c r="BH44">
        <f>COUNTIFS('ACTIVATED LEADS '!$H:$H,$B44,'ACTIVATED LEADS '!$D:$D,'PARTNERS SUMMARY'!BH$3)</f>
        <v>0</v>
      </c>
      <c r="BI44">
        <f>COUNTIFS('ACTIVATED LEADS '!$H:$H,$B44,'ACTIVATED LEADS '!$D:$D,'PARTNERS SUMMARY'!BI$3)</f>
        <v>0</v>
      </c>
      <c r="BJ44">
        <f>COUNTIFS('ACTIVATED LEADS '!$H:$H,$B44,'ACTIVATED LEADS '!$D:$D,'PARTNERS SUMMARY'!BJ$3)</f>
        <v>0</v>
      </c>
      <c r="BK44">
        <f>COUNTIFS('ACTIVATED LEADS '!$H:$H,$B44,'ACTIVATED LEADS '!$D:$D,'PARTNERS SUMMARY'!BK$3)</f>
        <v>0</v>
      </c>
      <c r="BL44">
        <f>COUNTIFS('ACTIVATED LEADS '!$H:$H,$B44,'ACTIVATED LEADS '!$D:$D,'PARTNERS SUMMARY'!BL$3)</f>
        <v>0</v>
      </c>
      <c r="BM44">
        <f>COUNTIFS('ACTIVATED LEADS '!$H:$H,$B44,'ACTIVATED LEADS '!$D:$D,'PARTNERS SUMMARY'!BM$3)</f>
        <v>0</v>
      </c>
      <c r="BN44">
        <f>COUNTIFS('ACTIVATED LEADS '!$H:$H,$B44,'ACTIVATED LEADS '!$D:$D,'PARTNERS SUMMARY'!BN$3)</f>
        <v>0</v>
      </c>
      <c r="BO44">
        <f>COUNTIFS('ACTIVATED LEADS '!$H:$H,$B44,'ACTIVATED LEADS '!$D:$D,'PARTNERS SUMMARY'!BO$3)</f>
        <v>0</v>
      </c>
      <c r="BP44">
        <f>COUNTIFS('ACTIVATED LEADS '!$H:$H,$B44,'ACTIVATED LEADS '!$D:$D,'PARTNERS SUMMARY'!BP$3)</f>
        <v>0</v>
      </c>
      <c r="BQ44">
        <f>COUNTIFS('ACTIVATED LEADS '!$H:$H,$B44,'ACTIVATED LEADS '!$D:$D,'PARTNERS SUMMARY'!BQ$3)</f>
        <v>0</v>
      </c>
      <c r="BR44">
        <f>COUNTIFS('ACTIVATED LEADS '!$H:$H,$B44,'ACTIVATED LEADS '!$D:$D,'PARTNERS SUMMARY'!BR$3)</f>
        <v>0</v>
      </c>
      <c r="BS44">
        <f>COUNTIFS('ACTIVATED LEADS '!$H:$H,$B44,'ACTIVATED LEADS '!$D:$D,'PARTNERS SUMMARY'!BS$3)</f>
        <v>0</v>
      </c>
      <c r="BT44">
        <f>COUNTIFS('ACTIVATED LEADS '!$H:$H,$B44,'ACTIVATED LEADS '!$D:$D,'PARTNERS SUMMARY'!BT$3)</f>
        <v>0</v>
      </c>
      <c r="BU44">
        <f>COUNTIFS('ACTIVATED LEADS '!$H:$H,$B44,'ACTIVATED LEADS '!$D:$D,'PARTNERS SUMMARY'!BU$3)</f>
        <v>0</v>
      </c>
      <c r="BV44">
        <f>COUNTIFS('ACTIVATED LEADS '!$H:$H,$B44,'ACTIVATED LEADS '!$D:$D,'PARTNERS SUMMARY'!BV$3)</f>
        <v>0</v>
      </c>
      <c r="BW44">
        <f>COUNTIFS('ACTIVATED LEADS '!$H:$H,$B44,'ACTIVATED LEADS '!$D:$D,'PARTNERS SUMMARY'!BW$3)</f>
        <v>0</v>
      </c>
      <c r="BX44">
        <f>COUNTIFS('ACTIVATED LEADS '!$H:$H,$B44,'ACTIVATED LEADS '!$D:$D,'PARTNERS SUMMARY'!BX$3)</f>
        <v>0</v>
      </c>
      <c r="BY44">
        <f>COUNTIFS('ACTIVATED LEADS '!$H:$H,$B44,'ACTIVATED LEADS '!$D:$D,'PARTNERS SUMMARY'!BY$3)</f>
        <v>0</v>
      </c>
      <c r="BZ44">
        <f>COUNTIFS('ACTIVATED LEADS '!$H:$H,$B44,'ACTIVATED LEADS '!$D:$D,'PARTNERS SUMMARY'!BZ$3)</f>
        <v>0</v>
      </c>
      <c r="CA44">
        <f>COUNTIFS('ACTIVATED LEADS '!$H:$H,$B44,'ACTIVATED LEADS '!$D:$D,'PARTNERS SUMMARY'!CA$3)</f>
        <v>0</v>
      </c>
      <c r="CB44">
        <f>COUNTIFS('ACTIVATED LEADS '!$H:$H,$B44,'ACTIVATED LEADS '!$D:$D,'PARTNERS SUMMARY'!CB$3)</f>
        <v>0</v>
      </c>
      <c r="CC44">
        <f>COUNTIFS('ACTIVATED LEADS '!$H:$H,$B44,'ACTIVATED LEADS '!$D:$D,'PARTNERS SUMMARY'!CC$3)</f>
        <v>0</v>
      </c>
      <c r="CD44">
        <f>COUNTIFS('ACTIVATED LEADS '!$H:$H,$B44,'ACTIVATED LEADS '!$D:$D,'PARTNERS SUMMARY'!CD$3)</f>
        <v>0</v>
      </c>
      <c r="CE44">
        <f>COUNTIFS('ACTIVATED LEADS '!$H:$H,$B44,'ACTIVATED LEADS '!$D:$D,'PARTNERS SUMMARY'!CE$3)</f>
        <v>0</v>
      </c>
      <c r="CF44">
        <f>COUNTIFS('ACTIVATED LEADS '!$H:$H,$B44,'ACTIVATED LEADS '!$D:$D,'PARTNERS SUMMARY'!CF$3)</f>
        <v>0</v>
      </c>
      <c r="CG44">
        <f>COUNTIFS('ACTIVATED LEADS '!$H:$H,$B44,'ACTIVATED LEADS '!$D:$D,'PARTNERS SUMMARY'!CG$3)</f>
        <v>0</v>
      </c>
      <c r="CH44">
        <f>COUNTIFS('ACTIVATED LEADS '!$H:$H,$B44,'ACTIVATED LEADS '!$D:$D,'PARTNERS SUMMARY'!CH$3)</f>
        <v>0</v>
      </c>
      <c r="CI44">
        <f>COUNTIFS('ACTIVATED LEADS '!$H:$H,$B44,'ACTIVATED LEADS '!$D:$D,'PARTNERS SUMMARY'!CI$3)</f>
        <v>0</v>
      </c>
      <c r="CJ44">
        <f>COUNTIFS('ACTIVATED LEADS '!$H:$H,$B44,'ACTIVATED LEADS '!$D:$D,'PARTNERS SUMMARY'!CJ$3)</f>
        <v>0</v>
      </c>
      <c r="CK44">
        <f>COUNTIFS('ACTIVATED LEADS '!$H:$H,$B44,'ACTIVATED LEADS '!$D:$D,'PARTNERS SUMMARY'!CK$3)</f>
        <v>0</v>
      </c>
      <c r="CL44">
        <f>COUNTIFS('ACTIVATED LEADS '!$H:$H,$B44,'ACTIVATED LEADS '!$D:$D,'PARTNERS SUMMARY'!CL$3)</f>
        <v>0</v>
      </c>
      <c r="CM44">
        <f>COUNTIFS('ACTIVATED LEADS '!$H:$H,$B44,'ACTIVATED LEADS '!$D:$D,'PARTNERS SUMMARY'!CM$3)</f>
        <v>0</v>
      </c>
      <c r="CN44">
        <f>COUNTIFS('ACTIVATED LEADS '!$H:$H,$B44,'ACTIVATED LEADS '!$D:$D,'PARTNERS SUMMARY'!CN$3)</f>
        <v>0</v>
      </c>
      <c r="CO44">
        <f>COUNTIFS('ACTIVATED LEADS '!$H:$H,$B44,'ACTIVATED LEADS '!$D:$D,'PARTNERS SUMMARY'!CO$3)</f>
        <v>0</v>
      </c>
      <c r="CP44">
        <f>COUNTIFS('ACTIVATED LEADS '!$H:$H,$B44,'ACTIVATED LEADS '!$D:$D,'PARTNERS SUMMARY'!CP$3)</f>
        <v>0</v>
      </c>
      <c r="CQ44">
        <f>COUNTIFS('ACTIVATED LEADS '!$H:$H,$B44,'ACTIVATED LEADS '!$D:$D,'PARTNERS SUMMARY'!CQ$3)</f>
        <v>0</v>
      </c>
      <c r="CR44">
        <f>COUNTIFS('ACTIVATED LEADS '!$H:$H,$B44,'ACTIVATED LEADS '!$D:$D,'PARTNERS SUMMARY'!CR$3)</f>
        <v>0</v>
      </c>
      <c r="CS44">
        <f>COUNTIFS('ACTIVATED LEADS '!$H:$H,$B44,'ACTIVATED LEADS '!$D:$D,'PARTNERS SUMMARY'!CS$3)</f>
        <v>0</v>
      </c>
      <c r="CT44">
        <f>COUNTIFS('ACTIVATED LEADS '!$H:$H,$B44,'ACTIVATED LEADS '!$D:$D,'PARTNERS SUMMARY'!CT$3)</f>
        <v>0</v>
      </c>
      <c r="CU44">
        <f>COUNTIFS('ACTIVATED LEADS '!$H:$H,$B44,'ACTIVATED LEADS '!$D:$D,'PARTNERS SUMMARY'!CU$3)</f>
        <v>0</v>
      </c>
      <c r="CV44">
        <f>COUNTIFS('ACTIVATED LEADS '!$H:$H,$B44,'ACTIVATED LEADS '!$D:$D,'PARTNERS SUMMARY'!CV$3)</f>
        <v>0</v>
      </c>
      <c r="CW44">
        <f>COUNTIFS('ACTIVATED LEADS '!$H:$H,$B44,'ACTIVATED LEADS '!$D:$D,'PARTNERS SUMMARY'!CW$3)</f>
        <v>0</v>
      </c>
      <c r="CX44">
        <f>COUNTIFS('ACTIVATED LEADS '!$H:$H,$B44,'ACTIVATED LEADS '!$D:$D,'PARTNERS SUMMARY'!CX$3)</f>
        <v>0</v>
      </c>
      <c r="CY44">
        <f>COUNTIFS('ACTIVATED LEADS '!$H:$H,$B44,'ACTIVATED LEADS '!$D:$D,'PARTNERS SUMMARY'!CY$3)</f>
        <v>0</v>
      </c>
      <c r="CZ44">
        <f>COUNTIFS('ACTIVATED LEADS '!$H:$H,$B44,'ACTIVATED LEADS '!$D:$D,'PARTNERS SUMMARY'!CZ$3)</f>
        <v>0</v>
      </c>
      <c r="DA44">
        <f>COUNTIFS('ACTIVATED LEADS '!$H:$H,$B44,'ACTIVATED LEADS '!$D:$D,'PARTNERS SUMMARY'!DA$3)</f>
        <v>0</v>
      </c>
      <c r="DB44">
        <f>COUNTIFS('ACTIVATED LEADS '!$H:$H,$B44,'ACTIVATED LEADS '!$D:$D,'PARTNERS SUMMARY'!DB$3)</f>
        <v>0</v>
      </c>
      <c r="DC44">
        <f>COUNTIFS('ACTIVATED LEADS '!$H:$H,$B44,'ACTIVATED LEADS '!$D:$D,'PARTNERS SUMMARY'!DC$3)</f>
        <v>0</v>
      </c>
      <c r="DD44">
        <f>COUNTIFS('ACTIVATED LEADS '!$H:$H,$B44,'ACTIVATED LEADS '!$D:$D,'PARTNERS SUMMARY'!DD$3)</f>
        <v>0</v>
      </c>
      <c r="DE44">
        <f>COUNTIFS('ACTIVATED LEADS '!$H:$H,$B44,'ACTIVATED LEADS '!$D:$D,'PARTNERS SUMMARY'!DE$3)</f>
        <v>0</v>
      </c>
      <c r="DF44">
        <f>COUNTIFS('ACTIVATED LEADS '!$H:$H,$B44,'ACTIVATED LEADS '!$D:$D,'PARTNERS SUMMARY'!DF$3)</f>
        <v>0</v>
      </c>
      <c r="DG44">
        <f>COUNTIFS('ACTIVATED LEADS '!$H:$H,$B44,'ACTIVATED LEADS '!$D:$D,'PARTNERS SUMMARY'!DG$3)</f>
        <v>0</v>
      </c>
      <c r="DH44">
        <f>COUNTIFS('ACTIVATED LEADS '!$H:$H,$B44,'ACTIVATED LEADS '!$D:$D,'PARTNERS SUMMARY'!DH$3)</f>
        <v>0</v>
      </c>
      <c r="DI44">
        <f>COUNTIFS('ACTIVATED LEADS '!$H:$H,$B44,'ACTIVATED LEADS '!$D:$D,'PARTNERS SUMMARY'!DI$3)</f>
        <v>0</v>
      </c>
      <c r="DJ44">
        <f>COUNTIFS('ACTIVATED LEADS '!$H:$H,$B44,'ACTIVATED LEADS '!$D:$D,'PARTNERS SUMMARY'!DJ$3)</f>
        <v>0</v>
      </c>
      <c r="DK44">
        <f>COUNTIFS('ACTIVATED LEADS '!$H:$H,$B44,'ACTIVATED LEADS '!$D:$D,'PARTNERS SUMMARY'!DK$3)</f>
        <v>0</v>
      </c>
      <c r="DL44">
        <f>COUNTIFS('ACTIVATED LEADS '!$H:$H,$B44,'ACTIVATED LEADS '!$D:$D,'PARTNERS SUMMARY'!DL$3)</f>
        <v>0</v>
      </c>
      <c r="DM44">
        <f>COUNTIFS('ACTIVATED LEADS '!$H:$H,$B44,'ACTIVATED LEADS '!$D:$D,'PARTNERS SUMMARY'!DM$3)</f>
        <v>0</v>
      </c>
      <c r="DN44">
        <f>COUNTIFS('ACTIVATED LEADS '!$H:$H,$B44,'ACTIVATED LEADS '!$D:$D,'PARTNERS SUMMARY'!DN$3)</f>
        <v>0</v>
      </c>
      <c r="DO44">
        <f>COUNTIFS('ACTIVATED LEADS '!$H:$H,$B44,'ACTIVATED LEADS '!$D:$D,'PARTNERS SUMMARY'!DO$3)</f>
        <v>0</v>
      </c>
    </row>
    <row r="45" spans="1:119">
      <c r="A45" s="29" t="s">
        <v>1074</v>
      </c>
      <c r="B45" s="59" t="s">
        <v>1093</v>
      </c>
      <c r="C45" s="29">
        <v>755686393</v>
      </c>
      <c r="D45" s="29"/>
      <c r="E45" s="29" t="s">
        <v>73</v>
      </c>
      <c r="F45" s="29" t="s">
        <v>985</v>
      </c>
      <c r="G45" s="17">
        <f>COUNTIF('SEPT DUMP '!$C:$C,'PARTNERS SUMMARY'!$B45)</f>
        <v>0</v>
      </c>
      <c r="H45" s="17">
        <f>COUNTIFS('SEPT DUMP '!$C:$C,'PARTNERS SUMMARY'!$B45,'SEPT DUMP '!$O:$O,"Confirmed")</f>
        <v>0</v>
      </c>
      <c r="I45" s="17">
        <f>COUNTIFS('SEPT DUMP '!$C:$C,'PARTNERS SUMMARY'!$B45,'SEPT DUMP '!$O:$O,"Rejected")</f>
        <v>0</v>
      </c>
      <c r="J45" s="17">
        <f>COUNTIFS('SEPT DUMP '!$C:$C,'PARTNERS SUMMARY'!$B45,'SEPT DUMP '!$O:$O,"Unreachable")</f>
        <v>0</v>
      </c>
      <c r="K45" s="17">
        <f>COUNTIFS('SEPT DUMP '!$C:$C,'PARTNERS SUMMARY'!$B45,'SEPT DUMP '!$O:$O,"Postponed(Update Y)")</f>
        <v>0</v>
      </c>
      <c r="L45" s="101">
        <f t="shared" si="6"/>
        <v>0</v>
      </c>
      <c r="M45" s="46">
        <f t="shared" si="7"/>
        <v>0</v>
      </c>
      <c r="N45" s="50"/>
      <c r="O45" s="47">
        <f>COUNTIF('OCT DUMP'!$D:$D,'PARTNERS SUMMARY'!$B45)</f>
        <v>1</v>
      </c>
      <c r="P45" s="17">
        <f>COUNTIFS('OCT DUMP'!$D:$D,'PARTNERS SUMMARY'!$B45,'OCT DUMP'!Q:Q,"Prospect")</f>
        <v>0</v>
      </c>
      <c r="Q45" s="17">
        <f>COUNTIFS('OCT DUMP'!$D:$D,'PARTNERS SUMMARY'!$B45,'OCT DUMP'!$Q:$Q,"Confirmed")</f>
        <v>1</v>
      </c>
      <c r="R45" s="17">
        <f>COUNTIFS('OCT DUMP'!$D:$D,'PARTNERS SUMMARY'!$B45,'OCT DUMP'!$Q:$Q,"Rejected")</f>
        <v>0</v>
      </c>
      <c r="S45" s="17">
        <f>COUNTIFS('OCT DUMP'!$D:$D,'PARTNERS SUMMARY'!$B45,'OCT DUMP'!$Q:$Q,"Unreachable")</f>
        <v>0</v>
      </c>
      <c r="T45" s="17">
        <f>COUNTIFS('OCT DUMP'!$D:$D,'PARTNERS SUMMARY'!$B45,'OCT DUMP'!$Q:$Q,"Postponed(Update Y)")</f>
        <v>0</v>
      </c>
      <c r="U45" s="17">
        <f t="shared" si="8"/>
        <v>1</v>
      </c>
      <c r="V45" s="18">
        <f t="shared" si="9"/>
        <v>1</v>
      </c>
      <c r="W45" s="52"/>
      <c r="X45" s="47">
        <f>COUNTIF('NOV DUMP'!C:C,'PARTNERS SUMMARY'!$B45)</f>
        <v>0</v>
      </c>
      <c r="Y45" s="17">
        <f>COUNTIFS('NOV DUMP'!$C:$C,'PARTNERS SUMMARY'!$B45,'NOV DUMP'!$S:$S,"Prospect")</f>
        <v>0</v>
      </c>
      <c r="Z45" s="17">
        <f>COUNTIFS('NOV DUMP'!$C:$C,'PARTNERS SUMMARY'!$B45,'NOV DUMP'!$S:$S,"Confirmed")</f>
        <v>0</v>
      </c>
      <c r="AA45" s="17">
        <f>COUNTIFS('NOV DUMP'!$C:$C,'PARTNERS SUMMARY'!$B45,'NOV DUMP'!$S:$S,"Rejected")</f>
        <v>0</v>
      </c>
      <c r="AB45" s="17">
        <f>COUNTIFS('NOV DUMP'!$C:$C,'PARTNERS SUMMARY'!$B45,'NOV DUMP'!$S:$S,"Unreachable")</f>
        <v>0</v>
      </c>
      <c r="AC45" s="17">
        <f>COUNTIFS('NOV DUMP'!$C:$C,'PARTNERS SUMMARY'!$B45,'NOV DUMP'!$S:$S,"Postponed(Update Y)")</f>
        <v>0</v>
      </c>
      <c r="AD45" s="17">
        <f t="shared" si="10"/>
        <v>0</v>
      </c>
      <c r="AE45" s="100">
        <f>COUNTIFS('ACTIVATED LEADS '!$H:$H,'PARTNERS SUMMARY'!$B45,'ACTIVATED LEADS '!$K:$K,'PARTNERS SUMMARY'!$AE$2,'ACTIVATED LEADS '!$C:$C,"16")</f>
        <v>0</v>
      </c>
      <c r="AF45" s="18">
        <f t="shared" si="11"/>
        <v>0</v>
      </c>
      <c r="AH45">
        <f>COUNTIFS('ACTIVATED LEADS '!$H:$H,$B45,'ACTIVATED LEADS '!$D:$D,'PARTNERS SUMMARY'!AH$3)</f>
        <v>0</v>
      </c>
      <c r="AI45">
        <f>COUNTIFS('ACTIVATED LEADS '!$H:$H,$B45,'ACTIVATED LEADS '!$D:$D,'PARTNERS SUMMARY'!AI$3)</f>
        <v>0</v>
      </c>
      <c r="AJ45">
        <f>COUNTIFS('ACTIVATED LEADS '!$H:$H,$B45,'ACTIVATED LEADS '!$D:$D,'PARTNERS SUMMARY'!AJ$3)</f>
        <v>0</v>
      </c>
      <c r="AK45">
        <f>COUNTIFS('ACTIVATED LEADS '!$H:$H,$B45,'ACTIVATED LEADS '!$D:$D,'PARTNERS SUMMARY'!AK$3)</f>
        <v>0</v>
      </c>
      <c r="AL45">
        <f>COUNTIFS('ACTIVATED LEADS '!$H:$H,$B45,'ACTIVATED LEADS '!$D:$D,'PARTNERS SUMMARY'!AL$3)</f>
        <v>0</v>
      </c>
      <c r="AM45">
        <f>COUNTIFS('ACTIVATED LEADS '!$H:$H,$B45,'ACTIVATED LEADS '!$D:$D,'PARTNERS SUMMARY'!AM$3)</f>
        <v>0</v>
      </c>
      <c r="AN45">
        <f>COUNTIFS('ACTIVATED LEADS '!$H:$H,$B45,'ACTIVATED LEADS '!$D:$D,'PARTNERS SUMMARY'!AN$3)</f>
        <v>0</v>
      </c>
      <c r="AO45">
        <f>COUNTIFS('ACTIVATED LEADS '!$H:$H,$B45,'ACTIVATED LEADS '!$D:$D,'PARTNERS SUMMARY'!AO$3)</f>
        <v>0</v>
      </c>
      <c r="AP45">
        <f>COUNTIFS('ACTIVATED LEADS '!$H:$H,$B45,'ACTIVATED LEADS '!$D:$D,'PARTNERS SUMMARY'!AP$3)</f>
        <v>0</v>
      </c>
      <c r="AQ45">
        <f>COUNTIFS('ACTIVATED LEADS '!$H:$H,$B45,'ACTIVATED LEADS '!$D:$D,'PARTNERS SUMMARY'!AQ$3)</f>
        <v>0</v>
      </c>
      <c r="AR45">
        <f>COUNTIFS('ACTIVATED LEADS '!$H:$H,$B45,'ACTIVATED LEADS '!$D:$D,'PARTNERS SUMMARY'!AR$3)</f>
        <v>0</v>
      </c>
      <c r="AS45">
        <f>COUNTIFS('ACTIVATED LEADS '!$H:$H,$B45,'ACTIVATED LEADS '!$D:$D,'PARTNERS SUMMARY'!AS$3)</f>
        <v>0</v>
      </c>
      <c r="AT45">
        <f>COUNTIFS('ACTIVATED LEADS '!$H:$H,$B45,'ACTIVATED LEADS '!$D:$D,'PARTNERS SUMMARY'!AT$3)</f>
        <v>0</v>
      </c>
      <c r="AU45">
        <f>COUNTIFS('ACTIVATED LEADS '!$H:$H,$B45,'ACTIVATED LEADS '!$D:$D,'PARTNERS SUMMARY'!AU$3)</f>
        <v>0</v>
      </c>
      <c r="AV45">
        <f>COUNTIFS('ACTIVATED LEADS '!$H:$H,$B45,'ACTIVATED LEADS '!$D:$D,'PARTNERS SUMMARY'!AV$3)</f>
        <v>0</v>
      </c>
      <c r="AW45">
        <f>COUNTIFS('ACTIVATED LEADS '!$H:$H,$B45,'ACTIVATED LEADS '!$D:$D,'PARTNERS SUMMARY'!AW$3)</f>
        <v>0</v>
      </c>
      <c r="AX45">
        <f>COUNTIFS('ACTIVATED LEADS '!$H:$H,$B45,'ACTIVATED LEADS '!$D:$D,'PARTNERS SUMMARY'!AX$3)</f>
        <v>0</v>
      </c>
      <c r="AY45">
        <f>COUNTIFS('ACTIVATED LEADS '!$H:$H,$B45,'ACTIVATED LEADS '!$D:$D,'PARTNERS SUMMARY'!AY$3)</f>
        <v>0</v>
      </c>
      <c r="AZ45">
        <f>COUNTIFS('ACTIVATED LEADS '!$H:$H,$B45,'ACTIVATED LEADS '!$D:$D,'PARTNERS SUMMARY'!AZ$3)</f>
        <v>0</v>
      </c>
      <c r="BA45">
        <f>COUNTIFS('ACTIVATED LEADS '!$H:$H,$B45,'ACTIVATED LEADS '!$D:$D,'PARTNERS SUMMARY'!BA$3)</f>
        <v>0</v>
      </c>
      <c r="BB45">
        <f>COUNTIFS('ACTIVATED LEADS '!$H:$H,$B45,'ACTIVATED LEADS '!$D:$D,'PARTNERS SUMMARY'!BB$3)</f>
        <v>0</v>
      </c>
      <c r="BC45">
        <f>COUNTIFS('ACTIVATED LEADS '!$H:$H,$B45,'ACTIVATED LEADS '!$D:$D,'PARTNERS SUMMARY'!BC$3)</f>
        <v>0</v>
      </c>
      <c r="BD45">
        <f>COUNTIFS('ACTIVATED LEADS '!$H:$H,$B45,'ACTIVATED LEADS '!$D:$D,'PARTNERS SUMMARY'!BD$3)</f>
        <v>0</v>
      </c>
      <c r="BE45">
        <f>COUNTIFS('ACTIVATED LEADS '!$H:$H,$B45,'ACTIVATED LEADS '!$D:$D,'PARTNERS SUMMARY'!BE$3)</f>
        <v>0</v>
      </c>
      <c r="BF45">
        <f>COUNTIFS('ACTIVATED LEADS '!$H:$H,$B45,'ACTIVATED LEADS '!$D:$D,'PARTNERS SUMMARY'!BF$3)</f>
        <v>0</v>
      </c>
      <c r="BG45">
        <f>COUNTIFS('ACTIVATED LEADS '!$H:$H,$B45,'ACTIVATED LEADS '!$D:$D,'PARTNERS SUMMARY'!BG$3)</f>
        <v>0</v>
      </c>
      <c r="BH45">
        <f>COUNTIFS('ACTIVATED LEADS '!$H:$H,$B45,'ACTIVATED LEADS '!$D:$D,'PARTNERS SUMMARY'!BH$3)</f>
        <v>0</v>
      </c>
      <c r="BI45">
        <f>COUNTIFS('ACTIVATED LEADS '!$H:$H,$B45,'ACTIVATED LEADS '!$D:$D,'PARTNERS SUMMARY'!BI$3)</f>
        <v>0</v>
      </c>
      <c r="BJ45">
        <f>COUNTIFS('ACTIVATED LEADS '!$H:$H,$B45,'ACTIVATED LEADS '!$D:$D,'PARTNERS SUMMARY'!BJ$3)</f>
        <v>0</v>
      </c>
      <c r="BK45">
        <f>COUNTIFS('ACTIVATED LEADS '!$H:$H,$B45,'ACTIVATED LEADS '!$D:$D,'PARTNERS SUMMARY'!BK$3)</f>
        <v>0</v>
      </c>
      <c r="BL45">
        <f>COUNTIFS('ACTIVATED LEADS '!$H:$H,$B45,'ACTIVATED LEADS '!$D:$D,'PARTNERS SUMMARY'!BL$3)</f>
        <v>0</v>
      </c>
      <c r="BM45">
        <f>COUNTIFS('ACTIVATED LEADS '!$H:$H,$B45,'ACTIVATED LEADS '!$D:$D,'PARTNERS SUMMARY'!BM$3)</f>
        <v>0</v>
      </c>
      <c r="BN45">
        <f>COUNTIFS('ACTIVATED LEADS '!$H:$H,$B45,'ACTIVATED LEADS '!$D:$D,'PARTNERS SUMMARY'!BN$3)</f>
        <v>0</v>
      </c>
      <c r="BO45">
        <f>COUNTIFS('ACTIVATED LEADS '!$H:$H,$B45,'ACTIVATED LEADS '!$D:$D,'PARTNERS SUMMARY'!BO$3)</f>
        <v>0</v>
      </c>
      <c r="BP45">
        <f>COUNTIFS('ACTIVATED LEADS '!$H:$H,$B45,'ACTIVATED LEADS '!$D:$D,'PARTNERS SUMMARY'!BP$3)</f>
        <v>0</v>
      </c>
      <c r="BQ45">
        <f>COUNTIFS('ACTIVATED LEADS '!$H:$H,$B45,'ACTIVATED LEADS '!$D:$D,'PARTNERS SUMMARY'!BQ$3)</f>
        <v>0</v>
      </c>
      <c r="BR45">
        <f>COUNTIFS('ACTIVATED LEADS '!$H:$H,$B45,'ACTIVATED LEADS '!$D:$D,'PARTNERS SUMMARY'!BR$3)</f>
        <v>0</v>
      </c>
      <c r="BS45">
        <f>COUNTIFS('ACTIVATED LEADS '!$H:$H,$B45,'ACTIVATED LEADS '!$D:$D,'PARTNERS SUMMARY'!BS$3)</f>
        <v>0</v>
      </c>
      <c r="BT45">
        <f>COUNTIFS('ACTIVATED LEADS '!$H:$H,$B45,'ACTIVATED LEADS '!$D:$D,'PARTNERS SUMMARY'!BT$3)</f>
        <v>0</v>
      </c>
      <c r="BU45">
        <f>COUNTIFS('ACTIVATED LEADS '!$H:$H,$B45,'ACTIVATED LEADS '!$D:$D,'PARTNERS SUMMARY'!BU$3)</f>
        <v>0</v>
      </c>
      <c r="BV45">
        <f>COUNTIFS('ACTIVATED LEADS '!$H:$H,$B45,'ACTIVATED LEADS '!$D:$D,'PARTNERS SUMMARY'!BV$3)</f>
        <v>0</v>
      </c>
      <c r="BW45">
        <f>COUNTIFS('ACTIVATED LEADS '!$H:$H,$B45,'ACTIVATED LEADS '!$D:$D,'PARTNERS SUMMARY'!BW$3)</f>
        <v>0</v>
      </c>
      <c r="BX45">
        <f>COUNTIFS('ACTIVATED LEADS '!$H:$H,$B45,'ACTIVATED LEADS '!$D:$D,'PARTNERS SUMMARY'!BX$3)</f>
        <v>0</v>
      </c>
      <c r="BY45">
        <f>COUNTIFS('ACTIVATED LEADS '!$H:$H,$B45,'ACTIVATED LEADS '!$D:$D,'PARTNERS SUMMARY'!BY$3)</f>
        <v>0</v>
      </c>
      <c r="BZ45">
        <f>COUNTIFS('ACTIVATED LEADS '!$H:$H,$B45,'ACTIVATED LEADS '!$D:$D,'PARTNERS SUMMARY'!BZ$3)</f>
        <v>0</v>
      </c>
      <c r="CA45">
        <f>COUNTIFS('ACTIVATED LEADS '!$H:$H,$B45,'ACTIVATED LEADS '!$D:$D,'PARTNERS SUMMARY'!CA$3)</f>
        <v>0</v>
      </c>
      <c r="CB45">
        <f>COUNTIFS('ACTIVATED LEADS '!$H:$H,$B45,'ACTIVATED LEADS '!$D:$D,'PARTNERS SUMMARY'!CB$3)</f>
        <v>0</v>
      </c>
      <c r="CC45">
        <f>COUNTIFS('ACTIVATED LEADS '!$H:$H,$B45,'ACTIVATED LEADS '!$D:$D,'PARTNERS SUMMARY'!CC$3)</f>
        <v>0</v>
      </c>
      <c r="CD45">
        <f>COUNTIFS('ACTIVATED LEADS '!$H:$H,$B45,'ACTIVATED LEADS '!$D:$D,'PARTNERS SUMMARY'!CD$3)</f>
        <v>0</v>
      </c>
      <c r="CE45">
        <f>COUNTIFS('ACTIVATED LEADS '!$H:$H,$B45,'ACTIVATED LEADS '!$D:$D,'PARTNERS SUMMARY'!CE$3)</f>
        <v>0</v>
      </c>
      <c r="CF45">
        <f>COUNTIFS('ACTIVATED LEADS '!$H:$H,$B45,'ACTIVATED LEADS '!$D:$D,'PARTNERS SUMMARY'!CF$3)</f>
        <v>0</v>
      </c>
      <c r="CG45">
        <f>COUNTIFS('ACTIVATED LEADS '!$H:$H,$B45,'ACTIVATED LEADS '!$D:$D,'PARTNERS SUMMARY'!CG$3)</f>
        <v>1</v>
      </c>
      <c r="CH45">
        <f>COUNTIFS('ACTIVATED LEADS '!$H:$H,$B45,'ACTIVATED LEADS '!$D:$D,'PARTNERS SUMMARY'!CH$3)</f>
        <v>0</v>
      </c>
      <c r="CI45">
        <f>COUNTIFS('ACTIVATED LEADS '!$H:$H,$B45,'ACTIVATED LEADS '!$D:$D,'PARTNERS SUMMARY'!CI$3)</f>
        <v>0</v>
      </c>
      <c r="CJ45">
        <f>COUNTIFS('ACTIVATED LEADS '!$H:$H,$B45,'ACTIVATED LEADS '!$D:$D,'PARTNERS SUMMARY'!CJ$3)</f>
        <v>0</v>
      </c>
      <c r="CK45">
        <f>COUNTIFS('ACTIVATED LEADS '!$H:$H,$B45,'ACTIVATED LEADS '!$D:$D,'PARTNERS SUMMARY'!CK$3)</f>
        <v>0</v>
      </c>
      <c r="CL45">
        <f>COUNTIFS('ACTIVATED LEADS '!$H:$H,$B45,'ACTIVATED LEADS '!$D:$D,'PARTNERS SUMMARY'!CL$3)</f>
        <v>0</v>
      </c>
      <c r="CM45">
        <f>COUNTIFS('ACTIVATED LEADS '!$H:$H,$B45,'ACTIVATED LEADS '!$D:$D,'PARTNERS SUMMARY'!CM$3)</f>
        <v>0</v>
      </c>
      <c r="CN45">
        <f>COUNTIFS('ACTIVATED LEADS '!$H:$H,$B45,'ACTIVATED LEADS '!$D:$D,'PARTNERS SUMMARY'!CN$3)</f>
        <v>0</v>
      </c>
      <c r="CO45">
        <f>COUNTIFS('ACTIVATED LEADS '!$H:$H,$B45,'ACTIVATED LEADS '!$D:$D,'PARTNERS SUMMARY'!CO$3)</f>
        <v>0</v>
      </c>
      <c r="CP45">
        <f>COUNTIFS('ACTIVATED LEADS '!$H:$H,$B45,'ACTIVATED LEADS '!$D:$D,'PARTNERS SUMMARY'!CP$3)</f>
        <v>0</v>
      </c>
      <c r="CQ45">
        <f>COUNTIFS('ACTIVATED LEADS '!$H:$H,$B45,'ACTIVATED LEADS '!$D:$D,'PARTNERS SUMMARY'!CQ$3)</f>
        <v>0</v>
      </c>
      <c r="CR45">
        <f>COUNTIFS('ACTIVATED LEADS '!$H:$H,$B45,'ACTIVATED LEADS '!$D:$D,'PARTNERS SUMMARY'!CR$3)</f>
        <v>0</v>
      </c>
      <c r="CS45">
        <f>COUNTIFS('ACTIVATED LEADS '!$H:$H,$B45,'ACTIVATED LEADS '!$D:$D,'PARTNERS SUMMARY'!CS$3)</f>
        <v>0</v>
      </c>
      <c r="CT45">
        <f>COUNTIFS('ACTIVATED LEADS '!$H:$H,$B45,'ACTIVATED LEADS '!$D:$D,'PARTNERS SUMMARY'!CT$3)</f>
        <v>0</v>
      </c>
      <c r="CU45">
        <f>COUNTIFS('ACTIVATED LEADS '!$H:$H,$B45,'ACTIVATED LEADS '!$D:$D,'PARTNERS SUMMARY'!CU$3)</f>
        <v>0</v>
      </c>
      <c r="CV45">
        <f>COUNTIFS('ACTIVATED LEADS '!$H:$H,$B45,'ACTIVATED LEADS '!$D:$D,'PARTNERS SUMMARY'!CV$3)</f>
        <v>0</v>
      </c>
      <c r="CW45">
        <f>COUNTIFS('ACTIVATED LEADS '!$H:$H,$B45,'ACTIVATED LEADS '!$D:$D,'PARTNERS SUMMARY'!CW$3)</f>
        <v>0</v>
      </c>
      <c r="CX45">
        <f>COUNTIFS('ACTIVATED LEADS '!$H:$H,$B45,'ACTIVATED LEADS '!$D:$D,'PARTNERS SUMMARY'!CX$3)</f>
        <v>0</v>
      </c>
      <c r="CY45">
        <f>COUNTIFS('ACTIVATED LEADS '!$H:$H,$B45,'ACTIVATED LEADS '!$D:$D,'PARTNERS SUMMARY'!CY$3)</f>
        <v>0</v>
      </c>
      <c r="CZ45">
        <f>COUNTIFS('ACTIVATED LEADS '!$H:$H,$B45,'ACTIVATED LEADS '!$D:$D,'PARTNERS SUMMARY'!CZ$3)</f>
        <v>0</v>
      </c>
      <c r="DA45">
        <f>COUNTIFS('ACTIVATED LEADS '!$H:$H,$B45,'ACTIVATED LEADS '!$D:$D,'PARTNERS SUMMARY'!DA$3)</f>
        <v>0</v>
      </c>
      <c r="DB45">
        <f>COUNTIFS('ACTIVATED LEADS '!$H:$H,$B45,'ACTIVATED LEADS '!$D:$D,'PARTNERS SUMMARY'!DB$3)</f>
        <v>0</v>
      </c>
      <c r="DC45">
        <f>COUNTIFS('ACTIVATED LEADS '!$H:$H,$B45,'ACTIVATED LEADS '!$D:$D,'PARTNERS SUMMARY'!DC$3)</f>
        <v>0</v>
      </c>
      <c r="DD45">
        <f>COUNTIFS('ACTIVATED LEADS '!$H:$H,$B45,'ACTIVATED LEADS '!$D:$D,'PARTNERS SUMMARY'!DD$3)</f>
        <v>0</v>
      </c>
      <c r="DE45">
        <f>COUNTIFS('ACTIVATED LEADS '!$H:$H,$B45,'ACTIVATED LEADS '!$D:$D,'PARTNERS SUMMARY'!DE$3)</f>
        <v>0</v>
      </c>
      <c r="DF45">
        <f>COUNTIFS('ACTIVATED LEADS '!$H:$H,$B45,'ACTIVATED LEADS '!$D:$D,'PARTNERS SUMMARY'!DF$3)</f>
        <v>0</v>
      </c>
      <c r="DG45">
        <f>COUNTIFS('ACTIVATED LEADS '!$H:$H,$B45,'ACTIVATED LEADS '!$D:$D,'PARTNERS SUMMARY'!DG$3)</f>
        <v>0</v>
      </c>
      <c r="DH45">
        <f>COUNTIFS('ACTIVATED LEADS '!$H:$H,$B45,'ACTIVATED LEADS '!$D:$D,'PARTNERS SUMMARY'!DH$3)</f>
        <v>0</v>
      </c>
      <c r="DI45">
        <f>COUNTIFS('ACTIVATED LEADS '!$H:$H,$B45,'ACTIVATED LEADS '!$D:$D,'PARTNERS SUMMARY'!DI$3)</f>
        <v>0</v>
      </c>
      <c r="DJ45">
        <f>COUNTIFS('ACTIVATED LEADS '!$H:$H,$B45,'ACTIVATED LEADS '!$D:$D,'PARTNERS SUMMARY'!DJ$3)</f>
        <v>0</v>
      </c>
      <c r="DK45">
        <f>COUNTIFS('ACTIVATED LEADS '!$H:$H,$B45,'ACTIVATED LEADS '!$D:$D,'PARTNERS SUMMARY'!DK$3)</f>
        <v>0</v>
      </c>
      <c r="DL45">
        <f>COUNTIFS('ACTIVATED LEADS '!$H:$H,$B45,'ACTIVATED LEADS '!$D:$D,'PARTNERS SUMMARY'!DL$3)</f>
        <v>0</v>
      </c>
      <c r="DM45">
        <f>COUNTIFS('ACTIVATED LEADS '!$H:$H,$B45,'ACTIVATED LEADS '!$D:$D,'PARTNERS SUMMARY'!DM$3)</f>
        <v>0</v>
      </c>
      <c r="DN45">
        <f>COUNTIFS('ACTIVATED LEADS '!$H:$H,$B45,'ACTIVATED LEADS '!$D:$D,'PARTNERS SUMMARY'!DN$3)</f>
        <v>0</v>
      </c>
      <c r="DO45">
        <f>COUNTIFS('ACTIVATED LEADS '!$H:$H,$B45,'ACTIVATED LEADS '!$D:$D,'PARTNERS SUMMARY'!DO$3)</f>
        <v>0</v>
      </c>
    </row>
    <row r="46" spans="1:119">
      <c r="A46" s="29" t="s">
        <v>1072</v>
      </c>
      <c r="B46" s="59" t="s">
        <v>1293</v>
      </c>
      <c r="C46" s="29">
        <v>789230701</v>
      </c>
      <c r="D46" s="29"/>
      <c r="E46" s="29" t="s">
        <v>1232</v>
      </c>
      <c r="F46" s="29" t="s">
        <v>37</v>
      </c>
      <c r="G46" s="17">
        <f>COUNTIF('SEPT DUMP '!$C:$C,'PARTNERS SUMMARY'!$B46)</f>
        <v>0</v>
      </c>
      <c r="H46" s="17">
        <f>COUNTIFS('SEPT DUMP '!$C:$C,'PARTNERS SUMMARY'!$B46,'SEPT DUMP '!$O:$O,"Confirmed")</f>
        <v>0</v>
      </c>
      <c r="I46" s="17">
        <f>COUNTIFS('SEPT DUMP '!$C:$C,'PARTNERS SUMMARY'!$B46,'SEPT DUMP '!$O:$O,"Rejected")</f>
        <v>0</v>
      </c>
      <c r="J46" s="17">
        <f>COUNTIFS('SEPT DUMP '!$C:$C,'PARTNERS SUMMARY'!$B46,'SEPT DUMP '!$O:$O,"Unreachable")</f>
        <v>0</v>
      </c>
      <c r="K46" s="17">
        <f>COUNTIFS('SEPT DUMP '!$C:$C,'PARTNERS SUMMARY'!$B46,'SEPT DUMP '!$O:$O,"Postponed(Update Y)")</f>
        <v>0</v>
      </c>
      <c r="L46" s="101">
        <f t="shared" si="6"/>
        <v>0</v>
      </c>
      <c r="M46" s="46">
        <f t="shared" si="7"/>
        <v>0</v>
      </c>
      <c r="N46" s="50"/>
      <c r="O46" s="47">
        <f>COUNTIF('OCT DUMP'!$D:$D,'PARTNERS SUMMARY'!$B46)</f>
        <v>0</v>
      </c>
      <c r="P46" s="17">
        <f>COUNTIFS('OCT DUMP'!$D:$D,'PARTNERS SUMMARY'!$B46,'OCT DUMP'!Q:Q,"Prospect")</f>
        <v>0</v>
      </c>
      <c r="Q46" s="17">
        <f>COUNTIFS('OCT DUMP'!$D:$D,'PARTNERS SUMMARY'!$B46,'OCT DUMP'!$Q:$Q,"Confirmed")</f>
        <v>0</v>
      </c>
      <c r="R46" s="17">
        <f>COUNTIFS('OCT DUMP'!$D:$D,'PARTNERS SUMMARY'!$B46,'OCT DUMP'!$Q:$Q,"Rejected")</f>
        <v>0</v>
      </c>
      <c r="S46" s="17">
        <f>COUNTIFS('OCT DUMP'!$D:$D,'PARTNERS SUMMARY'!$B46,'OCT DUMP'!$Q:$Q,"Unreachable")</f>
        <v>0</v>
      </c>
      <c r="T46" s="17">
        <f>COUNTIFS('OCT DUMP'!$D:$D,'PARTNERS SUMMARY'!$B46,'OCT DUMP'!$Q:$Q,"Postponed(Update Y)")</f>
        <v>0</v>
      </c>
      <c r="U46" s="17">
        <f t="shared" si="8"/>
        <v>0</v>
      </c>
      <c r="V46" s="18">
        <f t="shared" si="9"/>
        <v>0</v>
      </c>
      <c r="W46" s="52"/>
      <c r="X46" s="47">
        <f>COUNTIF('NOV DUMP'!C:C,'PARTNERS SUMMARY'!$B46)</f>
        <v>0</v>
      </c>
      <c r="Y46" s="17">
        <f>COUNTIFS('NOV DUMP'!$C:$C,'PARTNERS SUMMARY'!$B46,'NOV DUMP'!$S:$S,"Prospect")</f>
        <v>0</v>
      </c>
      <c r="Z46" s="17">
        <f>COUNTIFS('NOV DUMP'!$C:$C,'PARTNERS SUMMARY'!$B46,'NOV DUMP'!$S:$S,"Confirmed")</f>
        <v>0</v>
      </c>
      <c r="AA46" s="17">
        <f>COUNTIFS('NOV DUMP'!$C:$C,'PARTNERS SUMMARY'!$B46,'NOV DUMP'!$S:$S,"Rejected")</f>
        <v>0</v>
      </c>
      <c r="AB46" s="17">
        <f>COUNTIFS('NOV DUMP'!$C:$C,'PARTNERS SUMMARY'!$B46,'NOV DUMP'!$S:$S,"Unreachable")</f>
        <v>0</v>
      </c>
      <c r="AC46" s="17">
        <f>COUNTIFS('NOV DUMP'!$C:$C,'PARTNERS SUMMARY'!$B46,'NOV DUMP'!$S:$S,"Postponed(Update Y)")</f>
        <v>0</v>
      </c>
      <c r="AD46" s="17">
        <f t="shared" si="10"/>
        <v>0</v>
      </c>
      <c r="AE46" s="100">
        <f>COUNTIFS('ACTIVATED LEADS '!$H:$H,'PARTNERS SUMMARY'!$B46,'ACTIVATED LEADS '!$K:$K,'PARTNERS SUMMARY'!$AE$2,'ACTIVATED LEADS '!$C:$C,"16")</f>
        <v>0</v>
      </c>
      <c r="AF46" s="18">
        <f t="shared" si="11"/>
        <v>0</v>
      </c>
      <c r="AH46">
        <f>COUNTIFS('ACTIVATED LEADS '!$H:$H,$B46,'ACTIVATED LEADS '!$D:$D,'PARTNERS SUMMARY'!AH$3)</f>
        <v>0</v>
      </c>
      <c r="AI46">
        <f>COUNTIFS('ACTIVATED LEADS '!$H:$H,$B46,'ACTIVATED LEADS '!$D:$D,'PARTNERS SUMMARY'!AI$3)</f>
        <v>0</v>
      </c>
      <c r="AJ46">
        <f>COUNTIFS('ACTIVATED LEADS '!$H:$H,$B46,'ACTIVATED LEADS '!$D:$D,'PARTNERS SUMMARY'!AJ$3)</f>
        <v>0</v>
      </c>
      <c r="AK46">
        <f>COUNTIFS('ACTIVATED LEADS '!$H:$H,$B46,'ACTIVATED LEADS '!$D:$D,'PARTNERS SUMMARY'!AK$3)</f>
        <v>0</v>
      </c>
      <c r="AL46">
        <f>COUNTIFS('ACTIVATED LEADS '!$H:$H,$B46,'ACTIVATED LEADS '!$D:$D,'PARTNERS SUMMARY'!AL$3)</f>
        <v>0</v>
      </c>
      <c r="AM46">
        <f>COUNTIFS('ACTIVATED LEADS '!$H:$H,$B46,'ACTIVATED LEADS '!$D:$D,'PARTNERS SUMMARY'!AM$3)</f>
        <v>0</v>
      </c>
      <c r="AN46">
        <f>COUNTIFS('ACTIVATED LEADS '!$H:$H,$B46,'ACTIVATED LEADS '!$D:$D,'PARTNERS SUMMARY'!AN$3)</f>
        <v>0</v>
      </c>
      <c r="AO46">
        <f>COUNTIFS('ACTIVATED LEADS '!$H:$H,$B46,'ACTIVATED LEADS '!$D:$D,'PARTNERS SUMMARY'!AO$3)</f>
        <v>0</v>
      </c>
      <c r="AP46">
        <f>COUNTIFS('ACTIVATED LEADS '!$H:$H,$B46,'ACTIVATED LEADS '!$D:$D,'PARTNERS SUMMARY'!AP$3)</f>
        <v>0</v>
      </c>
      <c r="AQ46">
        <f>COUNTIFS('ACTIVATED LEADS '!$H:$H,$B46,'ACTIVATED LEADS '!$D:$D,'PARTNERS SUMMARY'!AQ$3)</f>
        <v>0</v>
      </c>
      <c r="AR46">
        <f>COUNTIFS('ACTIVATED LEADS '!$H:$H,$B46,'ACTIVATED LEADS '!$D:$D,'PARTNERS SUMMARY'!AR$3)</f>
        <v>0</v>
      </c>
      <c r="AS46">
        <f>COUNTIFS('ACTIVATED LEADS '!$H:$H,$B46,'ACTIVATED LEADS '!$D:$D,'PARTNERS SUMMARY'!AS$3)</f>
        <v>0</v>
      </c>
      <c r="AT46">
        <f>COUNTIFS('ACTIVATED LEADS '!$H:$H,$B46,'ACTIVATED LEADS '!$D:$D,'PARTNERS SUMMARY'!AT$3)</f>
        <v>0</v>
      </c>
      <c r="AU46">
        <f>COUNTIFS('ACTIVATED LEADS '!$H:$H,$B46,'ACTIVATED LEADS '!$D:$D,'PARTNERS SUMMARY'!AU$3)</f>
        <v>0</v>
      </c>
      <c r="AV46">
        <f>COUNTIFS('ACTIVATED LEADS '!$H:$H,$B46,'ACTIVATED LEADS '!$D:$D,'PARTNERS SUMMARY'!AV$3)</f>
        <v>0</v>
      </c>
      <c r="AW46">
        <f>COUNTIFS('ACTIVATED LEADS '!$H:$H,$B46,'ACTIVATED LEADS '!$D:$D,'PARTNERS SUMMARY'!AW$3)</f>
        <v>0</v>
      </c>
      <c r="AX46">
        <f>COUNTIFS('ACTIVATED LEADS '!$H:$H,$B46,'ACTIVATED LEADS '!$D:$D,'PARTNERS SUMMARY'!AX$3)</f>
        <v>0</v>
      </c>
      <c r="AY46">
        <f>COUNTIFS('ACTIVATED LEADS '!$H:$H,$B46,'ACTIVATED LEADS '!$D:$D,'PARTNERS SUMMARY'!AY$3)</f>
        <v>0</v>
      </c>
      <c r="AZ46">
        <f>COUNTIFS('ACTIVATED LEADS '!$H:$H,$B46,'ACTIVATED LEADS '!$D:$D,'PARTNERS SUMMARY'!AZ$3)</f>
        <v>0</v>
      </c>
      <c r="BA46">
        <f>COUNTIFS('ACTIVATED LEADS '!$H:$H,$B46,'ACTIVATED LEADS '!$D:$D,'PARTNERS SUMMARY'!BA$3)</f>
        <v>0</v>
      </c>
      <c r="BB46">
        <f>COUNTIFS('ACTIVATED LEADS '!$H:$H,$B46,'ACTIVATED LEADS '!$D:$D,'PARTNERS SUMMARY'!BB$3)</f>
        <v>0</v>
      </c>
      <c r="BC46">
        <f>COUNTIFS('ACTIVATED LEADS '!$H:$H,$B46,'ACTIVATED LEADS '!$D:$D,'PARTNERS SUMMARY'!BC$3)</f>
        <v>0</v>
      </c>
      <c r="BD46">
        <f>COUNTIFS('ACTIVATED LEADS '!$H:$H,$B46,'ACTIVATED LEADS '!$D:$D,'PARTNERS SUMMARY'!BD$3)</f>
        <v>0</v>
      </c>
      <c r="BE46">
        <f>COUNTIFS('ACTIVATED LEADS '!$H:$H,$B46,'ACTIVATED LEADS '!$D:$D,'PARTNERS SUMMARY'!BE$3)</f>
        <v>0</v>
      </c>
      <c r="BF46">
        <f>COUNTIFS('ACTIVATED LEADS '!$H:$H,$B46,'ACTIVATED LEADS '!$D:$D,'PARTNERS SUMMARY'!BF$3)</f>
        <v>0</v>
      </c>
      <c r="BG46">
        <f>COUNTIFS('ACTIVATED LEADS '!$H:$H,$B46,'ACTIVATED LEADS '!$D:$D,'PARTNERS SUMMARY'!BG$3)</f>
        <v>0</v>
      </c>
      <c r="BH46">
        <f>COUNTIFS('ACTIVATED LEADS '!$H:$H,$B46,'ACTIVATED LEADS '!$D:$D,'PARTNERS SUMMARY'!BH$3)</f>
        <v>0</v>
      </c>
      <c r="BI46">
        <f>COUNTIFS('ACTIVATED LEADS '!$H:$H,$B46,'ACTIVATED LEADS '!$D:$D,'PARTNERS SUMMARY'!BI$3)</f>
        <v>0</v>
      </c>
      <c r="BJ46">
        <f>COUNTIFS('ACTIVATED LEADS '!$H:$H,$B46,'ACTIVATED LEADS '!$D:$D,'PARTNERS SUMMARY'!BJ$3)</f>
        <v>0</v>
      </c>
      <c r="BK46">
        <f>COUNTIFS('ACTIVATED LEADS '!$H:$H,$B46,'ACTIVATED LEADS '!$D:$D,'PARTNERS SUMMARY'!BK$3)</f>
        <v>0</v>
      </c>
      <c r="BL46">
        <f>COUNTIFS('ACTIVATED LEADS '!$H:$H,$B46,'ACTIVATED LEADS '!$D:$D,'PARTNERS SUMMARY'!BL$3)</f>
        <v>0</v>
      </c>
      <c r="BM46">
        <f>COUNTIFS('ACTIVATED LEADS '!$H:$H,$B46,'ACTIVATED LEADS '!$D:$D,'PARTNERS SUMMARY'!BM$3)</f>
        <v>0</v>
      </c>
      <c r="BN46">
        <f>COUNTIFS('ACTIVATED LEADS '!$H:$H,$B46,'ACTIVATED LEADS '!$D:$D,'PARTNERS SUMMARY'!BN$3)</f>
        <v>0</v>
      </c>
      <c r="BO46">
        <f>COUNTIFS('ACTIVATED LEADS '!$H:$H,$B46,'ACTIVATED LEADS '!$D:$D,'PARTNERS SUMMARY'!BO$3)</f>
        <v>0</v>
      </c>
      <c r="BP46">
        <f>COUNTIFS('ACTIVATED LEADS '!$H:$H,$B46,'ACTIVATED LEADS '!$D:$D,'PARTNERS SUMMARY'!BP$3)</f>
        <v>0</v>
      </c>
      <c r="BQ46">
        <f>COUNTIFS('ACTIVATED LEADS '!$H:$H,$B46,'ACTIVATED LEADS '!$D:$D,'PARTNERS SUMMARY'!BQ$3)</f>
        <v>0</v>
      </c>
      <c r="BR46">
        <f>COUNTIFS('ACTIVATED LEADS '!$H:$H,$B46,'ACTIVATED LEADS '!$D:$D,'PARTNERS SUMMARY'!BR$3)</f>
        <v>0</v>
      </c>
      <c r="BS46">
        <f>COUNTIFS('ACTIVATED LEADS '!$H:$H,$B46,'ACTIVATED LEADS '!$D:$D,'PARTNERS SUMMARY'!BS$3)</f>
        <v>0</v>
      </c>
      <c r="BT46">
        <f>COUNTIFS('ACTIVATED LEADS '!$H:$H,$B46,'ACTIVATED LEADS '!$D:$D,'PARTNERS SUMMARY'!BT$3)</f>
        <v>0</v>
      </c>
      <c r="BU46">
        <f>COUNTIFS('ACTIVATED LEADS '!$H:$H,$B46,'ACTIVATED LEADS '!$D:$D,'PARTNERS SUMMARY'!BU$3)</f>
        <v>0</v>
      </c>
      <c r="BV46">
        <f>COUNTIFS('ACTIVATED LEADS '!$H:$H,$B46,'ACTIVATED LEADS '!$D:$D,'PARTNERS SUMMARY'!BV$3)</f>
        <v>0</v>
      </c>
      <c r="BW46">
        <f>COUNTIFS('ACTIVATED LEADS '!$H:$H,$B46,'ACTIVATED LEADS '!$D:$D,'PARTNERS SUMMARY'!BW$3)</f>
        <v>0</v>
      </c>
      <c r="BX46">
        <f>COUNTIFS('ACTIVATED LEADS '!$H:$H,$B46,'ACTIVATED LEADS '!$D:$D,'PARTNERS SUMMARY'!BX$3)</f>
        <v>0</v>
      </c>
      <c r="BY46">
        <f>COUNTIFS('ACTIVATED LEADS '!$H:$H,$B46,'ACTIVATED LEADS '!$D:$D,'PARTNERS SUMMARY'!BY$3)</f>
        <v>0</v>
      </c>
      <c r="BZ46">
        <f>COUNTIFS('ACTIVATED LEADS '!$H:$H,$B46,'ACTIVATED LEADS '!$D:$D,'PARTNERS SUMMARY'!BZ$3)</f>
        <v>0</v>
      </c>
      <c r="CA46">
        <f>COUNTIFS('ACTIVATED LEADS '!$H:$H,$B46,'ACTIVATED LEADS '!$D:$D,'PARTNERS SUMMARY'!CA$3)</f>
        <v>0</v>
      </c>
      <c r="CB46">
        <f>COUNTIFS('ACTIVATED LEADS '!$H:$H,$B46,'ACTIVATED LEADS '!$D:$D,'PARTNERS SUMMARY'!CB$3)</f>
        <v>0</v>
      </c>
      <c r="CC46">
        <f>COUNTIFS('ACTIVATED LEADS '!$H:$H,$B46,'ACTIVATED LEADS '!$D:$D,'PARTNERS SUMMARY'!CC$3)</f>
        <v>0</v>
      </c>
      <c r="CD46">
        <f>COUNTIFS('ACTIVATED LEADS '!$H:$H,$B46,'ACTIVATED LEADS '!$D:$D,'PARTNERS SUMMARY'!CD$3)</f>
        <v>0</v>
      </c>
      <c r="CE46">
        <f>COUNTIFS('ACTIVATED LEADS '!$H:$H,$B46,'ACTIVATED LEADS '!$D:$D,'PARTNERS SUMMARY'!CE$3)</f>
        <v>0</v>
      </c>
      <c r="CF46">
        <f>COUNTIFS('ACTIVATED LEADS '!$H:$H,$B46,'ACTIVATED LEADS '!$D:$D,'PARTNERS SUMMARY'!CF$3)</f>
        <v>0</v>
      </c>
      <c r="CG46">
        <f>COUNTIFS('ACTIVATED LEADS '!$H:$H,$B46,'ACTIVATED LEADS '!$D:$D,'PARTNERS SUMMARY'!CG$3)</f>
        <v>0</v>
      </c>
      <c r="CH46">
        <f>COUNTIFS('ACTIVATED LEADS '!$H:$H,$B46,'ACTIVATED LEADS '!$D:$D,'PARTNERS SUMMARY'!CH$3)</f>
        <v>0</v>
      </c>
      <c r="CI46">
        <f>COUNTIFS('ACTIVATED LEADS '!$H:$H,$B46,'ACTIVATED LEADS '!$D:$D,'PARTNERS SUMMARY'!CI$3)</f>
        <v>0</v>
      </c>
      <c r="CJ46">
        <f>COUNTIFS('ACTIVATED LEADS '!$H:$H,$B46,'ACTIVATED LEADS '!$D:$D,'PARTNERS SUMMARY'!CJ$3)</f>
        <v>0</v>
      </c>
      <c r="CK46">
        <f>COUNTIFS('ACTIVATED LEADS '!$H:$H,$B46,'ACTIVATED LEADS '!$D:$D,'PARTNERS SUMMARY'!CK$3)</f>
        <v>0</v>
      </c>
      <c r="CL46">
        <f>COUNTIFS('ACTIVATED LEADS '!$H:$H,$B46,'ACTIVATED LEADS '!$D:$D,'PARTNERS SUMMARY'!CL$3)</f>
        <v>0</v>
      </c>
      <c r="CM46">
        <f>COUNTIFS('ACTIVATED LEADS '!$H:$H,$B46,'ACTIVATED LEADS '!$D:$D,'PARTNERS SUMMARY'!CM$3)</f>
        <v>0</v>
      </c>
      <c r="CN46">
        <f>COUNTIFS('ACTIVATED LEADS '!$H:$H,$B46,'ACTIVATED LEADS '!$D:$D,'PARTNERS SUMMARY'!CN$3)</f>
        <v>0</v>
      </c>
      <c r="CO46">
        <f>COUNTIFS('ACTIVATED LEADS '!$H:$H,$B46,'ACTIVATED LEADS '!$D:$D,'PARTNERS SUMMARY'!CO$3)</f>
        <v>0</v>
      </c>
      <c r="CP46">
        <f>COUNTIFS('ACTIVATED LEADS '!$H:$H,$B46,'ACTIVATED LEADS '!$D:$D,'PARTNERS SUMMARY'!CP$3)</f>
        <v>0</v>
      </c>
      <c r="CQ46">
        <f>COUNTIFS('ACTIVATED LEADS '!$H:$H,$B46,'ACTIVATED LEADS '!$D:$D,'PARTNERS SUMMARY'!CQ$3)</f>
        <v>0</v>
      </c>
      <c r="CR46">
        <f>COUNTIFS('ACTIVATED LEADS '!$H:$H,$B46,'ACTIVATED LEADS '!$D:$D,'PARTNERS SUMMARY'!CR$3)</f>
        <v>0</v>
      </c>
      <c r="CS46">
        <f>COUNTIFS('ACTIVATED LEADS '!$H:$H,$B46,'ACTIVATED LEADS '!$D:$D,'PARTNERS SUMMARY'!CS$3)</f>
        <v>0</v>
      </c>
      <c r="CT46">
        <f>COUNTIFS('ACTIVATED LEADS '!$H:$H,$B46,'ACTIVATED LEADS '!$D:$D,'PARTNERS SUMMARY'!CT$3)</f>
        <v>0</v>
      </c>
      <c r="CU46">
        <f>COUNTIFS('ACTIVATED LEADS '!$H:$H,$B46,'ACTIVATED LEADS '!$D:$D,'PARTNERS SUMMARY'!CU$3)</f>
        <v>0</v>
      </c>
      <c r="CV46">
        <f>COUNTIFS('ACTIVATED LEADS '!$H:$H,$B46,'ACTIVATED LEADS '!$D:$D,'PARTNERS SUMMARY'!CV$3)</f>
        <v>0</v>
      </c>
      <c r="CW46">
        <f>COUNTIFS('ACTIVATED LEADS '!$H:$H,$B46,'ACTIVATED LEADS '!$D:$D,'PARTNERS SUMMARY'!CW$3)</f>
        <v>0</v>
      </c>
      <c r="CX46">
        <f>COUNTIFS('ACTIVATED LEADS '!$H:$H,$B46,'ACTIVATED LEADS '!$D:$D,'PARTNERS SUMMARY'!CX$3)</f>
        <v>0</v>
      </c>
      <c r="CY46">
        <f>COUNTIFS('ACTIVATED LEADS '!$H:$H,$B46,'ACTIVATED LEADS '!$D:$D,'PARTNERS SUMMARY'!CY$3)</f>
        <v>0</v>
      </c>
      <c r="CZ46">
        <f>COUNTIFS('ACTIVATED LEADS '!$H:$H,$B46,'ACTIVATED LEADS '!$D:$D,'PARTNERS SUMMARY'!CZ$3)</f>
        <v>0</v>
      </c>
      <c r="DA46">
        <f>COUNTIFS('ACTIVATED LEADS '!$H:$H,$B46,'ACTIVATED LEADS '!$D:$D,'PARTNERS SUMMARY'!DA$3)</f>
        <v>0</v>
      </c>
      <c r="DB46">
        <f>COUNTIFS('ACTIVATED LEADS '!$H:$H,$B46,'ACTIVATED LEADS '!$D:$D,'PARTNERS SUMMARY'!DB$3)</f>
        <v>0</v>
      </c>
      <c r="DC46">
        <f>COUNTIFS('ACTIVATED LEADS '!$H:$H,$B46,'ACTIVATED LEADS '!$D:$D,'PARTNERS SUMMARY'!DC$3)</f>
        <v>0</v>
      </c>
      <c r="DD46">
        <f>COUNTIFS('ACTIVATED LEADS '!$H:$H,$B46,'ACTIVATED LEADS '!$D:$D,'PARTNERS SUMMARY'!DD$3)</f>
        <v>0</v>
      </c>
      <c r="DE46">
        <f>COUNTIFS('ACTIVATED LEADS '!$H:$H,$B46,'ACTIVATED LEADS '!$D:$D,'PARTNERS SUMMARY'!DE$3)</f>
        <v>0</v>
      </c>
      <c r="DF46">
        <f>COUNTIFS('ACTIVATED LEADS '!$H:$H,$B46,'ACTIVATED LEADS '!$D:$D,'PARTNERS SUMMARY'!DF$3)</f>
        <v>0</v>
      </c>
      <c r="DG46">
        <f>COUNTIFS('ACTIVATED LEADS '!$H:$H,$B46,'ACTIVATED LEADS '!$D:$D,'PARTNERS SUMMARY'!DG$3)</f>
        <v>0</v>
      </c>
      <c r="DH46">
        <f>COUNTIFS('ACTIVATED LEADS '!$H:$H,$B46,'ACTIVATED LEADS '!$D:$D,'PARTNERS SUMMARY'!DH$3)</f>
        <v>0</v>
      </c>
      <c r="DI46">
        <f>COUNTIFS('ACTIVATED LEADS '!$H:$H,$B46,'ACTIVATED LEADS '!$D:$D,'PARTNERS SUMMARY'!DI$3)</f>
        <v>0</v>
      </c>
      <c r="DJ46">
        <f>COUNTIFS('ACTIVATED LEADS '!$H:$H,$B46,'ACTIVATED LEADS '!$D:$D,'PARTNERS SUMMARY'!DJ$3)</f>
        <v>0</v>
      </c>
      <c r="DK46">
        <f>COUNTIFS('ACTIVATED LEADS '!$H:$H,$B46,'ACTIVATED LEADS '!$D:$D,'PARTNERS SUMMARY'!DK$3)</f>
        <v>0</v>
      </c>
      <c r="DL46">
        <f>COUNTIFS('ACTIVATED LEADS '!$H:$H,$B46,'ACTIVATED LEADS '!$D:$D,'PARTNERS SUMMARY'!DL$3)</f>
        <v>0</v>
      </c>
      <c r="DM46">
        <f>COUNTIFS('ACTIVATED LEADS '!$H:$H,$B46,'ACTIVATED LEADS '!$D:$D,'PARTNERS SUMMARY'!DM$3)</f>
        <v>0</v>
      </c>
      <c r="DN46">
        <f>COUNTIFS('ACTIVATED LEADS '!$H:$H,$B46,'ACTIVATED LEADS '!$D:$D,'PARTNERS SUMMARY'!DN$3)</f>
        <v>0</v>
      </c>
      <c r="DO46">
        <f>COUNTIFS('ACTIVATED LEADS '!$H:$H,$B46,'ACTIVATED LEADS '!$D:$D,'PARTNERS SUMMARY'!DO$3)</f>
        <v>0</v>
      </c>
    </row>
    <row r="47" spans="1:119">
      <c r="A47" s="29" t="s">
        <v>1084</v>
      </c>
      <c r="B47" s="59" t="s">
        <v>1095</v>
      </c>
      <c r="C47" s="29">
        <v>780072088</v>
      </c>
      <c r="D47" s="29"/>
      <c r="E47" s="29" t="s">
        <v>1233</v>
      </c>
      <c r="F47" s="29" t="s">
        <v>982</v>
      </c>
      <c r="G47" s="17">
        <f>COUNTIF('SEPT DUMP '!$C:$C,'PARTNERS SUMMARY'!$B47)</f>
        <v>0</v>
      </c>
      <c r="H47" s="17">
        <f>COUNTIFS('SEPT DUMP '!$C:$C,'PARTNERS SUMMARY'!$B47,'SEPT DUMP '!$O:$O,"Confirmed")</f>
        <v>0</v>
      </c>
      <c r="I47" s="17">
        <f>COUNTIFS('SEPT DUMP '!$C:$C,'PARTNERS SUMMARY'!$B47,'SEPT DUMP '!$O:$O,"Rejected")</f>
        <v>0</v>
      </c>
      <c r="J47" s="17">
        <f>COUNTIFS('SEPT DUMP '!$C:$C,'PARTNERS SUMMARY'!$B47,'SEPT DUMP '!$O:$O,"Unreachable")</f>
        <v>0</v>
      </c>
      <c r="K47" s="17">
        <f>COUNTIFS('SEPT DUMP '!$C:$C,'PARTNERS SUMMARY'!$B47,'SEPT DUMP '!$O:$O,"Postponed(Update Y)")</f>
        <v>0</v>
      </c>
      <c r="L47" s="101">
        <f t="shared" si="6"/>
        <v>0</v>
      </c>
      <c r="M47" s="46">
        <f t="shared" si="7"/>
        <v>0</v>
      </c>
      <c r="N47" s="50"/>
      <c r="O47" s="47">
        <f>COUNTIF('OCT DUMP'!$D:$D,'PARTNERS SUMMARY'!$B47)</f>
        <v>3</v>
      </c>
      <c r="P47" s="17">
        <f>COUNTIFS('OCT DUMP'!$D:$D,'PARTNERS SUMMARY'!$B47,'OCT DUMP'!Q:Q,"Prospect")</f>
        <v>0</v>
      </c>
      <c r="Q47" s="17">
        <f>COUNTIFS('OCT DUMP'!$D:$D,'PARTNERS SUMMARY'!$B47,'OCT DUMP'!$Q:$Q,"Confirmed")</f>
        <v>2</v>
      </c>
      <c r="R47" s="17">
        <f>COUNTIFS('OCT DUMP'!$D:$D,'PARTNERS SUMMARY'!$B47,'OCT DUMP'!$Q:$Q,"Rejected")</f>
        <v>0</v>
      </c>
      <c r="S47" s="17">
        <f>COUNTIFS('OCT DUMP'!$D:$D,'PARTNERS SUMMARY'!$B47,'OCT DUMP'!$Q:$Q,"Unreachable")</f>
        <v>0</v>
      </c>
      <c r="T47" s="17">
        <f>COUNTIFS('OCT DUMP'!$D:$D,'PARTNERS SUMMARY'!$B47,'OCT DUMP'!$Q:$Q,"Postponed(Update Y)")</f>
        <v>1</v>
      </c>
      <c r="U47" s="17">
        <f t="shared" si="8"/>
        <v>1</v>
      </c>
      <c r="V47" s="18">
        <f t="shared" si="9"/>
        <v>0.33333333333333331</v>
      </c>
      <c r="W47" s="52"/>
      <c r="X47" s="47">
        <f>COUNTIF('NOV DUMP'!C:C,'PARTNERS SUMMARY'!$B47)</f>
        <v>8</v>
      </c>
      <c r="Y47" s="17">
        <f>COUNTIFS('NOV DUMP'!$C:$C,'PARTNERS SUMMARY'!$B47,'NOV DUMP'!$S:$S,"Prospect")</f>
        <v>0</v>
      </c>
      <c r="Z47" s="17">
        <f>COUNTIFS('NOV DUMP'!$C:$C,'PARTNERS SUMMARY'!$B47,'NOV DUMP'!$S:$S,"Confirmed")</f>
        <v>1</v>
      </c>
      <c r="AA47" s="17">
        <f>COUNTIFS('NOV DUMP'!$C:$C,'PARTNERS SUMMARY'!$B47,'NOV DUMP'!$S:$S,"Rejected")</f>
        <v>0</v>
      </c>
      <c r="AB47" s="17">
        <f>COUNTIFS('NOV DUMP'!$C:$C,'PARTNERS SUMMARY'!$B47,'NOV DUMP'!$S:$S,"Unreachable")</f>
        <v>0</v>
      </c>
      <c r="AC47" s="17">
        <f>COUNTIFS('NOV DUMP'!$C:$C,'PARTNERS SUMMARY'!$B47,'NOV DUMP'!$S:$S,"Postponed(Update Y)")</f>
        <v>0</v>
      </c>
      <c r="AD47" s="17">
        <f t="shared" si="10"/>
        <v>0</v>
      </c>
      <c r="AE47" s="100">
        <f>COUNTIFS('ACTIVATED LEADS '!$H:$H,'PARTNERS SUMMARY'!$B47,'ACTIVATED LEADS '!$K:$K,'PARTNERS SUMMARY'!$AE$2,'ACTIVATED LEADS '!$C:$C,"16")</f>
        <v>0</v>
      </c>
      <c r="AF47" s="18">
        <f t="shared" si="11"/>
        <v>0</v>
      </c>
      <c r="AH47">
        <f>COUNTIFS('ACTIVATED LEADS '!$H:$H,$B47,'ACTIVATED LEADS '!$D:$D,'PARTNERS SUMMARY'!AH$3)</f>
        <v>0</v>
      </c>
      <c r="AI47">
        <f>COUNTIFS('ACTIVATED LEADS '!$H:$H,$B47,'ACTIVATED LEADS '!$D:$D,'PARTNERS SUMMARY'!AI$3)</f>
        <v>0</v>
      </c>
      <c r="AJ47">
        <f>COUNTIFS('ACTIVATED LEADS '!$H:$H,$B47,'ACTIVATED LEADS '!$D:$D,'PARTNERS SUMMARY'!AJ$3)</f>
        <v>0</v>
      </c>
      <c r="AK47">
        <f>COUNTIFS('ACTIVATED LEADS '!$H:$H,$B47,'ACTIVATED LEADS '!$D:$D,'PARTNERS SUMMARY'!AK$3)</f>
        <v>0</v>
      </c>
      <c r="AL47">
        <f>COUNTIFS('ACTIVATED LEADS '!$H:$H,$B47,'ACTIVATED LEADS '!$D:$D,'PARTNERS SUMMARY'!AL$3)</f>
        <v>0</v>
      </c>
      <c r="AM47">
        <f>COUNTIFS('ACTIVATED LEADS '!$H:$H,$B47,'ACTIVATED LEADS '!$D:$D,'PARTNERS SUMMARY'!AM$3)</f>
        <v>0</v>
      </c>
      <c r="AN47">
        <f>COUNTIFS('ACTIVATED LEADS '!$H:$H,$B47,'ACTIVATED LEADS '!$D:$D,'PARTNERS SUMMARY'!AN$3)</f>
        <v>0</v>
      </c>
      <c r="AO47">
        <f>COUNTIFS('ACTIVATED LEADS '!$H:$H,$B47,'ACTIVATED LEADS '!$D:$D,'PARTNERS SUMMARY'!AO$3)</f>
        <v>0</v>
      </c>
      <c r="AP47">
        <f>COUNTIFS('ACTIVATED LEADS '!$H:$H,$B47,'ACTIVATED LEADS '!$D:$D,'PARTNERS SUMMARY'!AP$3)</f>
        <v>0</v>
      </c>
      <c r="AQ47">
        <f>COUNTIFS('ACTIVATED LEADS '!$H:$H,$B47,'ACTIVATED LEADS '!$D:$D,'PARTNERS SUMMARY'!AQ$3)</f>
        <v>0</v>
      </c>
      <c r="AR47">
        <f>COUNTIFS('ACTIVATED LEADS '!$H:$H,$B47,'ACTIVATED LEADS '!$D:$D,'PARTNERS SUMMARY'!AR$3)</f>
        <v>0</v>
      </c>
      <c r="AS47">
        <f>COUNTIFS('ACTIVATED LEADS '!$H:$H,$B47,'ACTIVATED LEADS '!$D:$D,'PARTNERS SUMMARY'!AS$3)</f>
        <v>0</v>
      </c>
      <c r="AT47">
        <f>COUNTIFS('ACTIVATED LEADS '!$H:$H,$B47,'ACTIVATED LEADS '!$D:$D,'PARTNERS SUMMARY'!AT$3)</f>
        <v>0</v>
      </c>
      <c r="AU47">
        <f>COUNTIFS('ACTIVATED LEADS '!$H:$H,$B47,'ACTIVATED LEADS '!$D:$D,'PARTNERS SUMMARY'!AU$3)</f>
        <v>0</v>
      </c>
      <c r="AV47">
        <f>COUNTIFS('ACTIVATED LEADS '!$H:$H,$B47,'ACTIVATED LEADS '!$D:$D,'PARTNERS SUMMARY'!AV$3)</f>
        <v>0</v>
      </c>
      <c r="AW47">
        <f>COUNTIFS('ACTIVATED LEADS '!$H:$H,$B47,'ACTIVATED LEADS '!$D:$D,'PARTNERS SUMMARY'!AW$3)</f>
        <v>0</v>
      </c>
      <c r="AX47">
        <f>COUNTIFS('ACTIVATED LEADS '!$H:$H,$B47,'ACTIVATED LEADS '!$D:$D,'PARTNERS SUMMARY'!AX$3)</f>
        <v>0</v>
      </c>
      <c r="AY47">
        <f>COUNTIFS('ACTIVATED LEADS '!$H:$H,$B47,'ACTIVATED LEADS '!$D:$D,'PARTNERS SUMMARY'!AY$3)</f>
        <v>0</v>
      </c>
      <c r="AZ47">
        <f>COUNTIFS('ACTIVATED LEADS '!$H:$H,$B47,'ACTIVATED LEADS '!$D:$D,'PARTNERS SUMMARY'!AZ$3)</f>
        <v>0</v>
      </c>
      <c r="BA47">
        <f>COUNTIFS('ACTIVATED LEADS '!$H:$H,$B47,'ACTIVATED LEADS '!$D:$D,'PARTNERS SUMMARY'!BA$3)</f>
        <v>0</v>
      </c>
      <c r="BB47">
        <f>COUNTIFS('ACTIVATED LEADS '!$H:$H,$B47,'ACTIVATED LEADS '!$D:$D,'PARTNERS SUMMARY'!BB$3)</f>
        <v>0</v>
      </c>
      <c r="BC47">
        <f>COUNTIFS('ACTIVATED LEADS '!$H:$H,$B47,'ACTIVATED LEADS '!$D:$D,'PARTNERS SUMMARY'!BC$3)</f>
        <v>0</v>
      </c>
      <c r="BD47">
        <f>COUNTIFS('ACTIVATED LEADS '!$H:$H,$B47,'ACTIVATED LEADS '!$D:$D,'PARTNERS SUMMARY'!BD$3)</f>
        <v>0</v>
      </c>
      <c r="BE47">
        <f>COUNTIFS('ACTIVATED LEADS '!$H:$H,$B47,'ACTIVATED LEADS '!$D:$D,'PARTNERS SUMMARY'!BE$3)</f>
        <v>0</v>
      </c>
      <c r="BF47">
        <f>COUNTIFS('ACTIVATED LEADS '!$H:$H,$B47,'ACTIVATED LEADS '!$D:$D,'PARTNERS SUMMARY'!BF$3)</f>
        <v>0</v>
      </c>
      <c r="BG47">
        <f>COUNTIFS('ACTIVATED LEADS '!$H:$H,$B47,'ACTIVATED LEADS '!$D:$D,'PARTNERS SUMMARY'!BG$3)</f>
        <v>0</v>
      </c>
      <c r="BH47">
        <f>COUNTIFS('ACTIVATED LEADS '!$H:$H,$B47,'ACTIVATED LEADS '!$D:$D,'PARTNERS SUMMARY'!BH$3)</f>
        <v>0</v>
      </c>
      <c r="BI47">
        <f>COUNTIFS('ACTIVATED LEADS '!$H:$H,$B47,'ACTIVATED LEADS '!$D:$D,'PARTNERS SUMMARY'!BI$3)</f>
        <v>0</v>
      </c>
      <c r="BJ47">
        <f>COUNTIFS('ACTIVATED LEADS '!$H:$H,$B47,'ACTIVATED LEADS '!$D:$D,'PARTNERS SUMMARY'!BJ$3)</f>
        <v>0</v>
      </c>
      <c r="BK47">
        <f>COUNTIFS('ACTIVATED LEADS '!$H:$H,$B47,'ACTIVATED LEADS '!$D:$D,'PARTNERS SUMMARY'!BK$3)</f>
        <v>0</v>
      </c>
      <c r="BL47">
        <f>COUNTIFS('ACTIVATED LEADS '!$H:$H,$B47,'ACTIVATED LEADS '!$D:$D,'PARTNERS SUMMARY'!BL$3)</f>
        <v>0</v>
      </c>
      <c r="BM47">
        <f>COUNTIFS('ACTIVATED LEADS '!$H:$H,$B47,'ACTIVATED LEADS '!$D:$D,'PARTNERS SUMMARY'!BM$3)</f>
        <v>0</v>
      </c>
      <c r="BN47">
        <f>COUNTIFS('ACTIVATED LEADS '!$H:$H,$B47,'ACTIVATED LEADS '!$D:$D,'PARTNERS SUMMARY'!BN$3)</f>
        <v>0</v>
      </c>
      <c r="BO47">
        <f>COUNTIFS('ACTIVATED LEADS '!$H:$H,$B47,'ACTIVATED LEADS '!$D:$D,'PARTNERS SUMMARY'!BO$3)</f>
        <v>0</v>
      </c>
      <c r="BP47">
        <f>COUNTIFS('ACTIVATED LEADS '!$H:$H,$B47,'ACTIVATED LEADS '!$D:$D,'PARTNERS SUMMARY'!BP$3)</f>
        <v>0</v>
      </c>
      <c r="BQ47">
        <f>COUNTIFS('ACTIVATED LEADS '!$H:$H,$B47,'ACTIVATED LEADS '!$D:$D,'PARTNERS SUMMARY'!BQ$3)</f>
        <v>0</v>
      </c>
      <c r="BR47">
        <f>COUNTIFS('ACTIVATED LEADS '!$H:$H,$B47,'ACTIVATED LEADS '!$D:$D,'PARTNERS SUMMARY'!BR$3)</f>
        <v>0</v>
      </c>
      <c r="BS47">
        <f>COUNTIFS('ACTIVATED LEADS '!$H:$H,$B47,'ACTIVATED LEADS '!$D:$D,'PARTNERS SUMMARY'!BS$3)</f>
        <v>0</v>
      </c>
      <c r="BT47">
        <f>COUNTIFS('ACTIVATED LEADS '!$H:$H,$B47,'ACTIVATED LEADS '!$D:$D,'PARTNERS SUMMARY'!BT$3)</f>
        <v>0</v>
      </c>
      <c r="BU47">
        <f>COUNTIFS('ACTIVATED LEADS '!$H:$H,$B47,'ACTIVATED LEADS '!$D:$D,'PARTNERS SUMMARY'!BU$3)</f>
        <v>0</v>
      </c>
      <c r="BV47">
        <f>COUNTIFS('ACTIVATED LEADS '!$H:$H,$B47,'ACTIVATED LEADS '!$D:$D,'PARTNERS SUMMARY'!BV$3)</f>
        <v>0</v>
      </c>
      <c r="BW47">
        <f>COUNTIFS('ACTIVATED LEADS '!$H:$H,$B47,'ACTIVATED LEADS '!$D:$D,'PARTNERS SUMMARY'!BW$3)</f>
        <v>0</v>
      </c>
      <c r="BX47">
        <f>COUNTIFS('ACTIVATED LEADS '!$H:$H,$B47,'ACTIVATED LEADS '!$D:$D,'PARTNERS SUMMARY'!BX$3)</f>
        <v>0</v>
      </c>
      <c r="BY47">
        <f>COUNTIFS('ACTIVATED LEADS '!$H:$H,$B47,'ACTIVATED LEADS '!$D:$D,'PARTNERS SUMMARY'!BY$3)</f>
        <v>0</v>
      </c>
      <c r="BZ47">
        <f>COUNTIFS('ACTIVATED LEADS '!$H:$H,$B47,'ACTIVATED LEADS '!$D:$D,'PARTNERS SUMMARY'!BZ$3)</f>
        <v>0</v>
      </c>
      <c r="CA47">
        <f>COUNTIFS('ACTIVATED LEADS '!$H:$H,$B47,'ACTIVATED LEADS '!$D:$D,'PARTNERS SUMMARY'!CA$3)</f>
        <v>0</v>
      </c>
      <c r="CB47">
        <f>COUNTIFS('ACTIVATED LEADS '!$H:$H,$B47,'ACTIVATED LEADS '!$D:$D,'PARTNERS SUMMARY'!CB$3)</f>
        <v>0</v>
      </c>
      <c r="CC47">
        <f>COUNTIFS('ACTIVATED LEADS '!$H:$H,$B47,'ACTIVATED LEADS '!$D:$D,'PARTNERS SUMMARY'!CC$3)</f>
        <v>0</v>
      </c>
      <c r="CD47">
        <f>COUNTIFS('ACTIVATED LEADS '!$H:$H,$B47,'ACTIVATED LEADS '!$D:$D,'PARTNERS SUMMARY'!CD$3)</f>
        <v>0</v>
      </c>
      <c r="CE47">
        <f>COUNTIFS('ACTIVATED LEADS '!$H:$H,$B47,'ACTIVATED LEADS '!$D:$D,'PARTNERS SUMMARY'!CE$3)</f>
        <v>0</v>
      </c>
      <c r="CF47">
        <f>COUNTIFS('ACTIVATED LEADS '!$H:$H,$B47,'ACTIVATED LEADS '!$D:$D,'PARTNERS SUMMARY'!CF$3)</f>
        <v>0</v>
      </c>
      <c r="CG47">
        <f>COUNTIFS('ACTIVATED LEADS '!$H:$H,$B47,'ACTIVATED LEADS '!$D:$D,'PARTNERS SUMMARY'!CG$3)</f>
        <v>0</v>
      </c>
      <c r="CH47">
        <f>COUNTIFS('ACTIVATED LEADS '!$H:$H,$B47,'ACTIVATED LEADS '!$D:$D,'PARTNERS SUMMARY'!CH$3)</f>
        <v>0</v>
      </c>
      <c r="CI47">
        <f>COUNTIFS('ACTIVATED LEADS '!$H:$H,$B47,'ACTIVATED LEADS '!$D:$D,'PARTNERS SUMMARY'!CI$3)</f>
        <v>0</v>
      </c>
      <c r="CJ47">
        <f>COUNTIFS('ACTIVATED LEADS '!$H:$H,$B47,'ACTIVATED LEADS '!$D:$D,'PARTNERS SUMMARY'!CJ$3)</f>
        <v>1</v>
      </c>
      <c r="CK47">
        <f>COUNTIFS('ACTIVATED LEADS '!$H:$H,$B47,'ACTIVATED LEADS '!$D:$D,'PARTNERS SUMMARY'!CK$3)</f>
        <v>0</v>
      </c>
      <c r="CL47">
        <f>COUNTIFS('ACTIVATED LEADS '!$H:$H,$B47,'ACTIVATED LEADS '!$D:$D,'PARTNERS SUMMARY'!CL$3)</f>
        <v>0</v>
      </c>
      <c r="CM47">
        <f>COUNTIFS('ACTIVATED LEADS '!$H:$H,$B47,'ACTIVATED LEADS '!$D:$D,'PARTNERS SUMMARY'!CM$3)</f>
        <v>0</v>
      </c>
      <c r="CN47">
        <f>COUNTIFS('ACTIVATED LEADS '!$H:$H,$B47,'ACTIVATED LEADS '!$D:$D,'PARTNERS SUMMARY'!CN$3)</f>
        <v>0</v>
      </c>
      <c r="CO47">
        <f>COUNTIFS('ACTIVATED LEADS '!$H:$H,$B47,'ACTIVATED LEADS '!$D:$D,'PARTNERS SUMMARY'!CO$3)</f>
        <v>0</v>
      </c>
      <c r="CP47">
        <f>COUNTIFS('ACTIVATED LEADS '!$H:$H,$B47,'ACTIVATED LEADS '!$D:$D,'PARTNERS SUMMARY'!CP$3)</f>
        <v>0</v>
      </c>
      <c r="CQ47">
        <f>COUNTIFS('ACTIVATED LEADS '!$H:$H,$B47,'ACTIVATED LEADS '!$D:$D,'PARTNERS SUMMARY'!CQ$3)</f>
        <v>0</v>
      </c>
      <c r="CR47">
        <f>COUNTIFS('ACTIVATED LEADS '!$H:$H,$B47,'ACTIVATED LEADS '!$D:$D,'PARTNERS SUMMARY'!CR$3)</f>
        <v>0</v>
      </c>
      <c r="CS47">
        <f>COUNTIFS('ACTIVATED LEADS '!$H:$H,$B47,'ACTIVATED LEADS '!$D:$D,'PARTNERS SUMMARY'!CS$3)</f>
        <v>0</v>
      </c>
      <c r="CT47">
        <f>COUNTIFS('ACTIVATED LEADS '!$H:$H,$B47,'ACTIVATED LEADS '!$D:$D,'PARTNERS SUMMARY'!CT$3)</f>
        <v>0</v>
      </c>
      <c r="CU47">
        <f>COUNTIFS('ACTIVATED LEADS '!$H:$H,$B47,'ACTIVATED LEADS '!$D:$D,'PARTNERS SUMMARY'!CU$3)</f>
        <v>0</v>
      </c>
      <c r="CV47">
        <f>COUNTIFS('ACTIVATED LEADS '!$H:$H,$B47,'ACTIVATED LEADS '!$D:$D,'PARTNERS SUMMARY'!CV$3)</f>
        <v>0</v>
      </c>
      <c r="CW47">
        <f>COUNTIFS('ACTIVATED LEADS '!$H:$H,$B47,'ACTIVATED LEADS '!$D:$D,'PARTNERS SUMMARY'!CW$3)</f>
        <v>0</v>
      </c>
      <c r="CX47">
        <f>COUNTIFS('ACTIVATED LEADS '!$H:$H,$B47,'ACTIVATED LEADS '!$D:$D,'PARTNERS SUMMARY'!CX$3)</f>
        <v>0</v>
      </c>
      <c r="CY47">
        <f>COUNTIFS('ACTIVATED LEADS '!$H:$H,$B47,'ACTIVATED LEADS '!$D:$D,'PARTNERS SUMMARY'!CY$3)</f>
        <v>0</v>
      </c>
      <c r="CZ47">
        <f>COUNTIFS('ACTIVATED LEADS '!$H:$H,$B47,'ACTIVATED LEADS '!$D:$D,'PARTNERS SUMMARY'!CZ$3)</f>
        <v>0</v>
      </c>
      <c r="DA47">
        <f>COUNTIFS('ACTIVATED LEADS '!$H:$H,$B47,'ACTIVATED LEADS '!$D:$D,'PARTNERS SUMMARY'!DA$3)</f>
        <v>0</v>
      </c>
      <c r="DB47">
        <f>COUNTIFS('ACTIVATED LEADS '!$H:$H,$B47,'ACTIVATED LEADS '!$D:$D,'PARTNERS SUMMARY'!DB$3)</f>
        <v>0</v>
      </c>
      <c r="DC47">
        <f>COUNTIFS('ACTIVATED LEADS '!$H:$H,$B47,'ACTIVATED LEADS '!$D:$D,'PARTNERS SUMMARY'!DC$3)</f>
        <v>0</v>
      </c>
      <c r="DD47">
        <f>COUNTIFS('ACTIVATED LEADS '!$H:$H,$B47,'ACTIVATED LEADS '!$D:$D,'PARTNERS SUMMARY'!DD$3)</f>
        <v>0</v>
      </c>
      <c r="DE47">
        <f>COUNTIFS('ACTIVATED LEADS '!$H:$H,$B47,'ACTIVATED LEADS '!$D:$D,'PARTNERS SUMMARY'!DE$3)</f>
        <v>0</v>
      </c>
      <c r="DF47">
        <f>COUNTIFS('ACTIVATED LEADS '!$H:$H,$B47,'ACTIVATED LEADS '!$D:$D,'PARTNERS SUMMARY'!DF$3)</f>
        <v>0</v>
      </c>
      <c r="DG47">
        <f>COUNTIFS('ACTIVATED LEADS '!$H:$H,$B47,'ACTIVATED LEADS '!$D:$D,'PARTNERS SUMMARY'!DG$3)</f>
        <v>0</v>
      </c>
      <c r="DH47">
        <f>COUNTIFS('ACTIVATED LEADS '!$H:$H,$B47,'ACTIVATED LEADS '!$D:$D,'PARTNERS SUMMARY'!DH$3)</f>
        <v>0</v>
      </c>
      <c r="DI47">
        <f>COUNTIFS('ACTIVATED LEADS '!$H:$H,$B47,'ACTIVATED LEADS '!$D:$D,'PARTNERS SUMMARY'!DI$3)</f>
        <v>0</v>
      </c>
      <c r="DJ47">
        <f>COUNTIFS('ACTIVATED LEADS '!$H:$H,$B47,'ACTIVATED LEADS '!$D:$D,'PARTNERS SUMMARY'!DJ$3)</f>
        <v>0</v>
      </c>
      <c r="DK47">
        <f>COUNTIFS('ACTIVATED LEADS '!$H:$H,$B47,'ACTIVATED LEADS '!$D:$D,'PARTNERS SUMMARY'!DK$3)</f>
        <v>0</v>
      </c>
      <c r="DL47">
        <f>COUNTIFS('ACTIVATED LEADS '!$H:$H,$B47,'ACTIVATED LEADS '!$D:$D,'PARTNERS SUMMARY'!DL$3)</f>
        <v>0</v>
      </c>
      <c r="DM47">
        <f>COUNTIFS('ACTIVATED LEADS '!$H:$H,$B47,'ACTIVATED LEADS '!$D:$D,'PARTNERS SUMMARY'!DM$3)</f>
        <v>0</v>
      </c>
      <c r="DN47">
        <f>COUNTIFS('ACTIVATED LEADS '!$H:$H,$B47,'ACTIVATED LEADS '!$D:$D,'PARTNERS SUMMARY'!DN$3)</f>
        <v>0</v>
      </c>
      <c r="DO47">
        <f>COUNTIFS('ACTIVATED LEADS '!$H:$H,$B47,'ACTIVATED LEADS '!$D:$D,'PARTNERS SUMMARY'!DO$3)</f>
        <v>0</v>
      </c>
    </row>
    <row r="48" spans="1:119">
      <c r="A48" s="29" t="s">
        <v>1080</v>
      </c>
      <c r="B48" s="59" t="s">
        <v>1096</v>
      </c>
      <c r="C48" s="29">
        <v>734945535</v>
      </c>
      <c r="D48" s="29"/>
      <c r="E48" s="29" t="s">
        <v>82</v>
      </c>
      <c r="F48" s="29" t="s">
        <v>1002</v>
      </c>
      <c r="G48" s="17">
        <f>COUNTIF('SEPT DUMP '!$C:$C,'PARTNERS SUMMARY'!$B48)</f>
        <v>0</v>
      </c>
      <c r="H48" s="17">
        <f>COUNTIFS('SEPT DUMP '!$C:$C,'PARTNERS SUMMARY'!$B48,'SEPT DUMP '!$O:$O,"Confirmed")</f>
        <v>0</v>
      </c>
      <c r="I48" s="17">
        <f>COUNTIFS('SEPT DUMP '!$C:$C,'PARTNERS SUMMARY'!$B48,'SEPT DUMP '!$O:$O,"Rejected")</f>
        <v>0</v>
      </c>
      <c r="J48" s="17">
        <f>COUNTIFS('SEPT DUMP '!$C:$C,'PARTNERS SUMMARY'!$B48,'SEPT DUMP '!$O:$O,"Unreachable")</f>
        <v>0</v>
      </c>
      <c r="K48" s="17">
        <f>COUNTIFS('SEPT DUMP '!$C:$C,'PARTNERS SUMMARY'!$B48,'SEPT DUMP '!$O:$O,"Postponed(Update Y)")</f>
        <v>0</v>
      </c>
      <c r="L48" s="101">
        <f t="shared" si="6"/>
        <v>0</v>
      </c>
      <c r="M48" s="46">
        <f t="shared" si="7"/>
        <v>0</v>
      </c>
      <c r="N48" s="50"/>
      <c r="O48" s="47">
        <f>COUNTIF('OCT DUMP'!$D:$D,'PARTNERS SUMMARY'!$B48)</f>
        <v>0</v>
      </c>
      <c r="P48" s="17">
        <f>COUNTIFS('OCT DUMP'!$D:$D,'PARTNERS SUMMARY'!$B48,'OCT DUMP'!Q:Q,"Prospect")</f>
        <v>0</v>
      </c>
      <c r="Q48" s="17">
        <f>COUNTIFS('OCT DUMP'!$D:$D,'PARTNERS SUMMARY'!$B48,'OCT DUMP'!$Q:$Q,"Confirmed")</f>
        <v>0</v>
      </c>
      <c r="R48" s="17">
        <f>COUNTIFS('OCT DUMP'!$D:$D,'PARTNERS SUMMARY'!$B48,'OCT DUMP'!$Q:$Q,"Rejected")</f>
        <v>0</v>
      </c>
      <c r="S48" s="17">
        <f>COUNTIFS('OCT DUMP'!$D:$D,'PARTNERS SUMMARY'!$B48,'OCT DUMP'!$Q:$Q,"Unreachable")</f>
        <v>0</v>
      </c>
      <c r="T48" s="17">
        <f>COUNTIFS('OCT DUMP'!$D:$D,'PARTNERS SUMMARY'!$B48,'OCT DUMP'!$Q:$Q,"Postponed(Update Y)")</f>
        <v>0</v>
      </c>
      <c r="U48" s="17">
        <f t="shared" si="8"/>
        <v>0</v>
      </c>
      <c r="V48" s="18">
        <f t="shared" si="9"/>
        <v>0</v>
      </c>
      <c r="W48" s="52"/>
      <c r="X48" s="47">
        <f>COUNTIF('NOV DUMP'!C:C,'PARTNERS SUMMARY'!$B48)</f>
        <v>0</v>
      </c>
      <c r="Y48" s="17">
        <f>COUNTIFS('NOV DUMP'!$C:$C,'PARTNERS SUMMARY'!$B48,'NOV DUMP'!$S:$S,"Prospect")</f>
        <v>0</v>
      </c>
      <c r="Z48" s="17">
        <f>COUNTIFS('NOV DUMP'!$C:$C,'PARTNERS SUMMARY'!$B48,'NOV DUMP'!$S:$S,"Confirmed")</f>
        <v>0</v>
      </c>
      <c r="AA48" s="17">
        <f>COUNTIFS('NOV DUMP'!$C:$C,'PARTNERS SUMMARY'!$B48,'NOV DUMP'!$S:$S,"Rejected")</f>
        <v>0</v>
      </c>
      <c r="AB48" s="17">
        <f>COUNTIFS('NOV DUMP'!$C:$C,'PARTNERS SUMMARY'!$B48,'NOV DUMP'!$S:$S,"Unreachable")</f>
        <v>0</v>
      </c>
      <c r="AC48" s="17">
        <f>COUNTIFS('NOV DUMP'!$C:$C,'PARTNERS SUMMARY'!$B48,'NOV DUMP'!$S:$S,"Postponed(Update Y)")</f>
        <v>0</v>
      </c>
      <c r="AD48" s="17">
        <f t="shared" si="10"/>
        <v>0</v>
      </c>
      <c r="AE48" s="100">
        <f>COUNTIFS('ACTIVATED LEADS '!$H:$H,'PARTNERS SUMMARY'!$B48,'ACTIVATED LEADS '!$K:$K,'PARTNERS SUMMARY'!$AE$2,'ACTIVATED LEADS '!$C:$C,"16")</f>
        <v>0</v>
      </c>
      <c r="AF48" s="18">
        <f t="shared" si="11"/>
        <v>0</v>
      </c>
      <c r="AH48">
        <f>COUNTIFS('ACTIVATED LEADS '!$H:$H,$B48,'ACTIVATED LEADS '!$D:$D,'PARTNERS SUMMARY'!AH$3)</f>
        <v>0</v>
      </c>
      <c r="AI48">
        <f>COUNTIFS('ACTIVATED LEADS '!$H:$H,$B48,'ACTIVATED LEADS '!$D:$D,'PARTNERS SUMMARY'!AI$3)</f>
        <v>0</v>
      </c>
      <c r="AJ48">
        <f>COUNTIFS('ACTIVATED LEADS '!$H:$H,$B48,'ACTIVATED LEADS '!$D:$D,'PARTNERS SUMMARY'!AJ$3)</f>
        <v>0</v>
      </c>
      <c r="AK48">
        <f>COUNTIFS('ACTIVATED LEADS '!$H:$H,$B48,'ACTIVATED LEADS '!$D:$D,'PARTNERS SUMMARY'!AK$3)</f>
        <v>0</v>
      </c>
      <c r="AL48">
        <f>COUNTIFS('ACTIVATED LEADS '!$H:$H,$B48,'ACTIVATED LEADS '!$D:$D,'PARTNERS SUMMARY'!AL$3)</f>
        <v>0</v>
      </c>
      <c r="AM48">
        <f>COUNTIFS('ACTIVATED LEADS '!$H:$H,$B48,'ACTIVATED LEADS '!$D:$D,'PARTNERS SUMMARY'!AM$3)</f>
        <v>0</v>
      </c>
      <c r="AN48">
        <f>COUNTIFS('ACTIVATED LEADS '!$H:$H,$B48,'ACTIVATED LEADS '!$D:$D,'PARTNERS SUMMARY'!AN$3)</f>
        <v>0</v>
      </c>
      <c r="AO48">
        <f>COUNTIFS('ACTIVATED LEADS '!$H:$H,$B48,'ACTIVATED LEADS '!$D:$D,'PARTNERS SUMMARY'!AO$3)</f>
        <v>0</v>
      </c>
      <c r="AP48">
        <f>COUNTIFS('ACTIVATED LEADS '!$H:$H,$B48,'ACTIVATED LEADS '!$D:$D,'PARTNERS SUMMARY'!AP$3)</f>
        <v>0</v>
      </c>
      <c r="AQ48">
        <f>COUNTIFS('ACTIVATED LEADS '!$H:$H,$B48,'ACTIVATED LEADS '!$D:$D,'PARTNERS SUMMARY'!AQ$3)</f>
        <v>0</v>
      </c>
      <c r="AR48">
        <f>COUNTIFS('ACTIVATED LEADS '!$H:$H,$B48,'ACTIVATED LEADS '!$D:$D,'PARTNERS SUMMARY'!AR$3)</f>
        <v>0</v>
      </c>
      <c r="AS48">
        <f>COUNTIFS('ACTIVATED LEADS '!$H:$H,$B48,'ACTIVATED LEADS '!$D:$D,'PARTNERS SUMMARY'!AS$3)</f>
        <v>0</v>
      </c>
      <c r="AT48">
        <f>COUNTIFS('ACTIVATED LEADS '!$H:$H,$B48,'ACTIVATED LEADS '!$D:$D,'PARTNERS SUMMARY'!AT$3)</f>
        <v>0</v>
      </c>
      <c r="AU48">
        <f>COUNTIFS('ACTIVATED LEADS '!$H:$H,$B48,'ACTIVATED LEADS '!$D:$D,'PARTNERS SUMMARY'!AU$3)</f>
        <v>0</v>
      </c>
      <c r="AV48">
        <f>COUNTIFS('ACTIVATED LEADS '!$H:$H,$B48,'ACTIVATED LEADS '!$D:$D,'PARTNERS SUMMARY'!AV$3)</f>
        <v>0</v>
      </c>
      <c r="AW48">
        <f>COUNTIFS('ACTIVATED LEADS '!$H:$H,$B48,'ACTIVATED LEADS '!$D:$D,'PARTNERS SUMMARY'!AW$3)</f>
        <v>0</v>
      </c>
      <c r="AX48">
        <f>COUNTIFS('ACTIVATED LEADS '!$H:$H,$B48,'ACTIVATED LEADS '!$D:$D,'PARTNERS SUMMARY'!AX$3)</f>
        <v>0</v>
      </c>
      <c r="AY48">
        <f>COUNTIFS('ACTIVATED LEADS '!$H:$H,$B48,'ACTIVATED LEADS '!$D:$D,'PARTNERS SUMMARY'!AY$3)</f>
        <v>0</v>
      </c>
      <c r="AZ48">
        <f>COUNTIFS('ACTIVATED LEADS '!$H:$H,$B48,'ACTIVATED LEADS '!$D:$D,'PARTNERS SUMMARY'!AZ$3)</f>
        <v>0</v>
      </c>
      <c r="BA48">
        <f>COUNTIFS('ACTIVATED LEADS '!$H:$H,$B48,'ACTIVATED LEADS '!$D:$D,'PARTNERS SUMMARY'!BA$3)</f>
        <v>0</v>
      </c>
      <c r="BB48">
        <f>COUNTIFS('ACTIVATED LEADS '!$H:$H,$B48,'ACTIVATED LEADS '!$D:$D,'PARTNERS SUMMARY'!BB$3)</f>
        <v>0</v>
      </c>
      <c r="BC48">
        <f>COUNTIFS('ACTIVATED LEADS '!$H:$H,$B48,'ACTIVATED LEADS '!$D:$D,'PARTNERS SUMMARY'!BC$3)</f>
        <v>0</v>
      </c>
      <c r="BD48">
        <f>COUNTIFS('ACTIVATED LEADS '!$H:$H,$B48,'ACTIVATED LEADS '!$D:$D,'PARTNERS SUMMARY'!BD$3)</f>
        <v>0</v>
      </c>
      <c r="BE48">
        <f>COUNTIFS('ACTIVATED LEADS '!$H:$H,$B48,'ACTIVATED LEADS '!$D:$D,'PARTNERS SUMMARY'!BE$3)</f>
        <v>0</v>
      </c>
      <c r="BF48">
        <f>COUNTIFS('ACTIVATED LEADS '!$H:$H,$B48,'ACTIVATED LEADS '!$D:$D,'PARTNERS SUMMARY'!BF$3)</f>
        <v>0</v>
      </c>
      <c r="BG48">
        <f>COUNTIFS('ACTIVATED LEADS '!$H:$H,$B48,'ACTIVATED LEADS '!$D:$D,'PARTNERS SUMMARY'!BG$3)</f>
        <v>0</v>
      </c>
      <c r="BH48">
        <f>COUNTIFS('ACTIVATED LEADS '!$H:$H,$B48,'ACTIVATED LEADS '!$D:$D,'PARTNERS SUMMARY'!BH$3)</f>
        <v>0</v>
      </c>
      <c r="BI48">
        <f>COUNTIFS('ACTIVATED LEADS '!$H:$H,$B48,'ACTIVATED LEADS '!$D:$D,'PARTNERS SUMMARY'!BI$3)</f>
        <v>0</v>
      </c>
      <c r="BJ48">
        <f>COUNTIFS('ACTIVATED LEADS '!$H:$H,$B48,'ACTIVATED LEADS '!$D:$D,'PARTNERS SUMMARY'!BJ$3)</f>
        <v>0</v>
      </c>
      <c r="BK48">
        <f>COUNTIFS('ACTIVATED LEADS '!$H:$H,$B48,'ACTIVATED LEADS '!$D:$D,'PARTNERS SUMMARY'!BK$3)</f>
        <v>0</v>
      </c>
      <c r="BL48">
        <f>COUNTIFS('ACTIVATED LEADS '!$H:$H,$B48,'ACTIVATED LEADS '!$D:$D,'PARTNERS SUMMARY'!BL$3)</f>
        <v>0</v>
      </c>
      <c r="BM48">
        <f>COUNTIFS('ACTIVATED LEADS '!$H:$H,$B48,'ACTIVATED LEADS '!$D:$D,'PARTNERS SUMMARY'!BM$3)</f>
        <v>0</v>
      </c>
      <c r="BN48">
        <f>COUNTIFS('ACTIVATED LEADS '!$H:$H,$B48,'ACTIVATED LEADS '!$D:$D,'PARTNERS SUMMARY'!BN$3)</f>
        <v>0</v>
      </c>
      <c r="BO48">
        <f>COUNTIFS('ACTIVATED LEADS '!$H:$H,$B48,'ACTIVATED LEADS '!$D:$D,'PARTNERS SUMMARY'!BO$3)</f>
        <v>0</v>
      </c>
      <c r="BP48">
        <f>COUNTIFS('ACTIVATED LEADS '!$H:$H,$B48,'ACTIVATED LEADS '!$D:$D,'PARTNERS SUMMARY'!BP$3)</f>
        <v>0</v>
      </c>
      <c r="BQ48">
        <f>COUNTIFS('ACTIVATED LEADS '!$H:$H,$B48,'ACTIVATED LEADS '!$D:$D,'PARTNERS SUMMARY'!BQ$3)</f>
        <v>0</v>
      </c>
      <c r="BR48">
        <f>COUNTIFS('ACTIVATED LEADS '!$H:$H,$B48,'ACTIVATED LEADS '!$D:$D,'PARTNERS SUMMARY'!BR$3)</f>
        <v>0</v>
      </c>
      <c r="BS48">
        <f>COUNTIFS('ACTIVATED LEADS '!$H:$H,$B48,'ACTIVATED LEADS '!$D:$D,'PARTNERS SUMMARY'!BS$3)</f>
        <v>0</v>
      </c>
      <c r="BT48">
        <f>COUNTIFS('ACTIVATED LEADS '!$H:$H,$B48,'ACTIVATED LEADS '!$D:$D,'PARTNERS SUMMARY'!BT$3)</f>
        <v>0</v>
      </c>
      <c r="BU48">
        <f>COUNTIFS('ACTIVATED LEADS '!$H:$H,$B48,'ACTIVATED LEADS '!$D:$D,'PARTNERS SUMMARY'!BU$3)</f>
        <v>0</v>
      </c>
      <c r="BV48">
        <f>COUNTIFS('ACTIVATED LEADS '!$H:$H,$B48,'ACTIVATED LEADS '!$D:$D,'PARTNERS SUMMARY'!BV$3)</f>
        <v>0</v>
      </c>
      <c r="BW48">
        <f>COUNTIFS('ACTIVATED LEADS '!$H:$H,$B48,'ACTIVATED LEADS '!$D:$D,'PARTNERS SUMMARY'!BW$3)</f>
        <v>0</v>
      </c>
      <c r="BX48">
        <f>COUNTIFS('ACTIVATED LEADS '!$H:$H,$B48,'ACTIVATED LEADS '!$D:$D,'PARTNERS SUMMARY'!BX$3)</f>
        <v>0</v>
      </c>
      <c r="BY48">
        <f>COUNTIFS('ACTIVATED LEADS '!$H:$H,$B48,'ACTIVATED LEADS '!$D:$D,'PARTNERS SUMMARY'!BY$3)</f>
        <v>0</v>
      </c>
      <c r="BZ48">
        <f>COUNTIFS('ACTIVATED LEADS '!$H:$H,$B48,'ACTIVATED LEADS '!$D:$D,'PARTNERS SUMMARY'!BZ$3)</f>
        <v>0</v>
      </c>
      <c r="CA48">
        <f>COUNTIFS('ACTIVATED LEADS '!$H:$H,$B48,'ACTIVATED LEADS '!$D:$D,'PARTNERS SUMMARY'!CA$3)</f>
        <v>0</v>
      </c>
      <c r="CB48">
        <f>COUNTIFS('ACTIVATED LEADS '!$H:$H,$B48,'ACTIVATED LEADS '!$D:$D,'PARTNERS SUMMARY'!CB$3)</f>
        <v>0</v>
      </c>
      <c r="CC48">
        <f>COUNTIFS('ACTIVATED LEADS '!$H:$H,$B48,'ACTIVATED LEADS '!$D:$D,'PARTNERS SUMMARY'!CC$3)</f>
        <v>0</v>
      </c>
      <c r="CD48">
        <f>COUNTIFS('ACTIVATED LEADS '!$H:$H,$B48,'ACTIVATED LEADS '!$D:$D,'PARTNERS SUMMARY'!CD$3)</f>
        <v>0</v>
      </c>
      <c r="CE48">
        <f>COUNTIFS('ACTIVATED LEADS '!$H:$H,$B48,'ACTIVATED LEADS '!$D:$D,'PARTNERS SUMMARY'!CE$3)</f>
        <v>0</v>
      </c>
      <c r="CF48">
        <f>COUNTIFS('ACTIVATED LEADS '!$H:$H,$B48,'ACTIVATED LEADS '!$D:$D,'PARTNERS SUMMARY'!CF$3)</f>
        <v>0</v>
      </c>
      <c r="CG48">
        <f>COUNTIFS('ACTIVATED LEADS '!$H:$H,$B48,'ACTIVATED LEADS '!$D:$D,'PARTNERS SUMMARY'!CG$3)</f>
        <v>0</v>
      </c>
      <c r="CH48">
        <f>COUNTIFS('ACTIVATED LEADS '!$H:$H,$B48,'ACTIVATED LEADS '!$D:$D,'PARTNERS SUMMARY'!CH$3)</f>
        <v>0</v>
      </c>
      <c r="CI48">
        <f>COUNTIFS('ACTIVATED LEADS '!$H:$H,$B48,'ACTIVATED LEADS '!$D:$D,'PARTNERS SUMMARY'!CI$3)</f>
        <v>0</v>
      </c>
      <c r="CJ48">
        <f>COUNTIFS('ACTIVATED LEADS '!$H:$H,$B48,'ACTIVATED LEADS '!$D:$D,'PARTNERS SUMMARY'!CJ$3)</f>
        <v>0</v>
      </c>
      <c r="CK48">
        <f>COUNTIFS('ACTIVATED LEADS '!$H:$H,$B48,'ACTIVATED LEADS '!$D:$D,'PARTNERS SUMMARY'!CK$3)</f>
        <v>0</v>
      </c>
      <c r="CL48">
        <f>COUNTIFS('ACTIVATED LEADS '!$H:$H,$B48,'ACTIVATED LEADS '!$D:$D,'PARTNERS SUMMARY'!CL$3)</f>
        <v>0</v>
      </c>
      <c r="CM48">
        <f>COUNTIFS('ACTIVATED LEADS '!$H:$H,$B48,'ACTIVATED LEADS '!$D:$D,'PARTNERS SUMMARY'!CM$3)</f>
        <v>0</v>
      </c>
      <c r="CN48">
        <f>COUNTIFS('ACTIVATED LEADS '!$H:$H,$B48,'ACTIVATED LEADS '!$D:$D,'PARTNERS SUMMARY'!CN$3)</f>
        <v>0</v>
      </c>
      <c r="CO48">
        <f>COUNTIFS('ACTIVATED LEADS '!$H:$H,$B48,'ACTIVATED LEADS '!$D:$D,'PARTNERS SUMMARY'!CO$3)</f>
        <v>0</v>
      </c>
      <c r="CP48">
        <f>COUNTIFS('ACTIVATED LEADS '!$H:$H,$B48,'ACTIVATED LEADS '!$D:$D,'PARTNERS SUMMARY'!CP$3)</f>
        <v>0</v>
      </c>
      <c r="CQ48">
        <f>COUNTIFS('ACTIVATED LEADS '!$H:$H,$B48,'ACTIVATED LEADS '!$D:$D,'PARTNERS SUMMARY'!CQ$3)</f>
        <v>0</v>
      </c>
      <c r="CR48">
        <f>COUNTIFS('ACTIVATED LEADS '!$H:$H,$B48,'ACTIVATED LEADS '!$D:$D,'PARTNERS SUMMARY'!CR$3)</f>
        <v>0</v>
      </c>
      <c r="CS48">
        <f>COUNTIFS('ACTIVATED LEADS '!$H:$H,$B48,'ACTIVATED LEADS '!$D:$D,'PARTNERS SUMMARY'!CS$3)</f>
        <v>0</v>
      </c>
      <c r="CT48">
        <f>COUNTIFS('ACTIVATED LEADS '!$H:$H,$B48,'ACTIVATED LEADS '!$D:$D,'PARTNERS SUMMARY'!CT$3)</f>
        <v>0</v>
      </c>
      <c r="CU48">
        <f>COUNTIFS('ACTIVATED LEADS '!$H:$H,$B48,'ACTIVATED LEADS '!$D:$D,'PARTNERS SUMMARY'!CU$3)</f>
        <v>0</v>
      </c>
      <c r="CV48">
        <f>COUNTIFS('ACTIVATED LEADS '!$H:$H,$B48,'ACTIVATED LEADS '!$D:$D,'PARTNERS SUMMARY'!CV$3)</f>
        <v>0</v>
      </c>
      <c r="CW48">
        <f>COUNTIFS('ACTIVATED LEADS '!$H:$H,$B48,'ACTIVATED LEADS '!$D:$D,'PARTNERS SUMMARY'!CW$3)</f>
        <v>0</v>
      </c>
      <c r="CX48">
        <f>COUNTIFS('ACTIVATED LEADS '!$H:$H,$B48,'ACTIVATED LEADS '!$D:$D,'PARTNERS SUMMARY'!CX$3)</f>
        <v>0</v>
      </c>
      <c r="CY48">
        <f>COUNTIFS('ACTIVATED LEADS '!$H:$H,$B48,'ACTIVATED LEADS '!$D:$D,'PARTNERS SUMMARY'!CY$3)</f>
        <v>0</v>
      </c>
      <c r="CZ48">
        <f>COUNTIFS('ACTIVATED LEADS '!$H:$H,$B48,'ACTIVATED LEADS '!$D:$D,'PARTNERS SUMMARY'!CZ$3)</f>
        <v>0</v>
      </c>
      <c r="DA48">
        <f>COUNTIFS('ACTIVATED LEADS '!$H:$H,$B48,'ACTIVATED LEADS '!$D:$D,'PARTNERS SUMMARY'!DA$3)</f>
        <v>0</v>
      </c>
      <c r="DB48">
        <f>COUNTIFS('ACTIVATED LEADS '!$H:$H,$B48,'ACTIVATED LEADS '!$D:$D,'PARTNERS SUMMARY'!DB$3)</f>
        <v>0</v>
      </c>
      <c r="DC48">
        <f>COUNTIFS('ACTIVATED LEADS '!$H:$H,$B48,'ACTIVATED LEADS '!$D:$D,'PARTNERS SUMMARY'!DC$3)</f>
        <v>0</v>
      </c>
      <c r="DD48">
        <f>COUNTIFS('ACTIVATED LEADS '!$H:$H,$B48,'ACTIVATED LEADS '!$D:$D,'PARTNERS SUMMARY'!DD$3)</f>
        <v>0</v>
      </c>
      <c r="DE48">
        <f>COUNTIFS('ACTIVATED LEADS '!$H:$H,$B48,'ACTIVATED LEADS '!$D:$D,'PARTNERS SUMMARY'!DE$3)</f>
        <v>0</v>
      </c>
      <c r="DF48">
        <f>COUNTIFS('ACTIVATED LEADS '!$H:$H,$B48,'ACTIVATED LEADS '!$D:$D,'PARTNERS SUMMARY'!DF$3)</f>
        <v>0</v>
      </c>
      <c r="DG48">
        <f>COUNTIFS('ACTIVATED LEADS '!$H:$H,$B48,'ACTIVATED LEADS '!$D:$D,'PARTNERS SUMMARY'!DG$3)</f>
        <v>0</v>
      </c>
      <c r="DH48">
        <f>COUNTIFS('ACTIVATED LEADS '!$H:$H,$B48,'ACTIVATED LEADS '!$D:$D,'PARTNERS SUMMARY'!DH$3)</f>
        <v>0</v>
      </c>
      <c r="DI48">
        <f>COUNTIFS('ACTIVATED LEADS '!$H:$H,$B48,'ACTIVATED LEADS '!$D:$D,'PARTNERS SUMMARY'!DI$3)</f>
        <v>0</v>
      </c>
      <c r="DJ48">
        <f>COUNTIFS('ACTIVATED LEADS '!$H:$H,$B48,'ACTIVATED LEADS '!$D:$D,'PARTNERS SUMMARY'!DJ$3)</f>
        <v>0</v>
      </c>
      <c r="DK48">
        <f>COUNTIFS('ACTIVATED LEADS '!$H:$H,$B48,'ACTIVATED LEADS '!$D:$D,'PARTNERS SUMMARY'!DK$3)</f>
        <v>0</v>
      </c>
      <c r="DL48">
        <f>COUNTIFS('ACTIVATED LEADS '!$H:$H,$B48,'ACTIVATED LEADS '!$D:$D,'PARTNERS SUMMARY'!DL$3)</f>
        <v>0</v>
      </c>
      <c r="DM48">
        <f>COUNTIFS('ACTIVATED LEADS '!$H:$H,$B48,'ACTIVATED LEADS '!$D:$D,'PARTNERS SUMMARY'!DM$3)</f>
        <v>0</v>
      </c>
      <c r="DN48">
        <f>COUNTIFS('ACTIVATED LEADS '!$H:$H,$B48,'ACTIVATED LEADS '!$D:$D,'PARTNERS SUMMARY'!DN$3)</f>
        <v>0</v>
      </c>
      <c r="DO48">
        <f>COUNTIFS('ACTIVATED LEADS '!$H:$H,$B48,'ACTIVATED LEADS '!$D:$D,'PARTNERS SUMMARY'!DO$3)</f>
        <v>0</v>
      </c>
    </row>
    <row r="49" spans="1:119">
      <c r="A49" s="29" t="s">
        <v>1077</v>
      </c>
      <c r="B49" s="59" t="s">
        <v>1097</v>
      </c>
      <c r="C49" s="29">
        <v>753021646</v>
      </c>
      <c r="D49" s="29"/>
      <c r="E49" s="29" t="s">
        <v>1234</v>
      </c>
      <c r="F49" s="29" t="s">
        <v>37</v>
      </c>
      <c r="G49" s="17">
        <f>COUNTIF('SEPT DUMP '!$C:$C,'PARTNERS SUMMARY'!$B49)</f>
        <v>0</v>
      </c>
      <c r="H49" s="17">
        <f>COUNTIFS('SEPT DUMP '!$C:$C,'PARTNERS SUMMARY'!$B49,'SEPT DUMP '!$O:$O,"Confirmed")</f>
        <v>0</v>
      </c>
      <c r="I49" s="17">
        <f>COUNTIFS('SEPT DUMP '!$C:$C,'PARTNERS SUMMARY'!$B49,'SEPT DUMP '!$O:$O,"Rejected")</f>
        <v>0</v>
      </c>
      <c r="J49" s="17">
        <f>COUNTIFS('SEPT DUMP '!$C:$C,'PARTNERS SUMMARY'!$B49,'SEPT DUMP '!$O:$O,"Unreachable")</f>
        <v>0</v>
      </c>
      <c r="K49" s="17">
        <f>COUNTIFS('SEPT DUMP '!$C:$C,'PARTNERS SUMMARY'!$B49,'SEPT DUMP '!$O:$O,"Postponed(Update Y)")</f>
        <v>0</v>
      </c>
      <c r="L49" s="101">
        <f t="shared" si="6"/>
        <v>0</v>
      </c>
      <c r="M49" s="46">
        <f t="shared" si="7"/>
        <v>0</v>
      </c>
      <c r="N49" s="50"/>
      <c r="O49" s="47">
        <f>COUNTIF('OCT DUMP'!$D:$D,'PARTNERS SUMMARY'!$B49)</f>
        <v>0</v>
      </c>
      <c r="P49" s="17">
        <f>COUNTIFS('OCT DUMP'!$D:$D,'PARTNERS SUMMARY'!$B49,'OCT DUMP'!Q:Q,"Prospect")</f>
        <v>0</v>
      </c>
      <c r="Q49" s="17">
        <f>COUNTIFS('OCT DUMP'!$D:$D,'PARTNERS SUMMARY'!$B49,'OCT DUMP'!$Q:$Q,"Confirmed")</f>
        <v>0</v>
      </c>
      <c r="R49" s="17">
        <f>COUNTIFS('OCT DUMP'!$D:$D,'PARTNERS SUMMARY'!$B49,'OCT DUMP'!$Q:$Q,"Rejected")</f>
        <v>0</v>
      </c>
      <c r="S49" s="17">
        <f>COUNTIFS('OCT DUMP'!$D:$D,'PARTNERS SUMMARY'!$B49,'OCT DUMP'!$Q:$Q,"Unreachable")</f>
        <v>0</v>
      </c>
      <c r="T49" s="17">
        <f>COUNTIFS('OCT DUMP'!$D:$D,'PARTNERS SUMMARY'!$B49,'OCT DUMP'!$Q:$Q,"Postponed(Update Y)")</f>
        <v>0</v>
      </c>
      <c r="U49" s="17">
        <f t="shared" si="8"/>
        <v>0</v>
      </c>
      <c r="V49" s="18">
        <f t="shared" si="9"/>
        <v>0</v>
      </c>
      <c r="W49" s="52"/>
      <c r="X49" s="47">
        <f>COUNTIF('NOV DUMP'!C:C,'PARTNERS SUMMARY'!$B49)</f>
        <v>0</v>
      </c>
      <c r="Y49" s="17">
        <f>COUNTIFS('NOV DUMP'!$C:$C,'PARTNERS SUMMARY'!$B49,'NOV DUMP'!$S:$S,"Prospect")</f>
        <v>0</v>
      </c>
      <c r="Z49" s="17">
        <f>COUNTIFS('NOV DUMP'!$C:$C,'PARTNERS SUMMARY'!$B49,'NOV DUMP'!$S:$S,"Confirmed")</f>
        <v>0</v>
      </c>
      <c r="AA49" s="17">
        <f>COUNTIFS('NOV DUMP'!$C:$C,'PARTNERS SUMMARY'!$B49,'NOV DUMP'!$S:$S,"Rejected")</f>
        <v>0</v>
      </c>
      <c r="AB49" s="17">
        <f>COUNTIFS('NOV DUMP'!$C:$C,'PARTNERS SUMMARY'!$B49,'NOV DUMP'!$S:$S,"Unreachable")</f>
        <v>0</v>
      </c>
      <c r="AC49" s="17">
        <f>COUNTIFS('NOV DUMP'!$C:$C,'PARTNERS SUMMARY'!$B49,'NOV DUMP'!$S:$S,"Postponed(Update Y)")</f>
        <v>0</v>
      </c>
      <c r="AD49" s="17">
        <f t="shared" si="10"/>
        <v>0</v>
      </c>
      <c r="AE49" s="100">
        <f>COUNTIFS('ACTIVATED LEADS '!$H:$H,'PARTNERS SUMMARY'!$B49,'ACTIVATED LEADS '!$K:$K,'PARTNERS SUMMARY'!$AE$2,'ACTIVATED LEADS '!$C:$C,"16")</f>
        <v>0</v>
      </c>
      <c r="AF49" s="18">
        <f t="shared" si="11"/>
        <v>0</v>
      </c>
      <c r="AH49">
        <f>COUNTIFS('ACTIVATED LEADS '!$H:$H,$B49,'ACTIVATED LEADS '!$D:$D,'PARTNERS SUMMARY'!AH$3)</f>
        <v>0</v>
      </c>
      <c r="AI49">
        <f>COUNTIFS('ACTIVATED LEADS '!$H:$H,$B49,'ACTIVATED LEADS '!$D:$D,'PARTNERS SUMMARY'!AI$3)</f>
        <v>0</v>
      </c>
      <c r="AJ49">
        <f>COUNTIFS('ACTIVATED LEADS '!$H:$H,$B49,'ACTIVATED LEADS '!$D:$D,'PARTNERS SUMMARY'!AJ$3)</f>
        <v>0</v>
      </c>
      <c r="AK49">
        <f>COUNTIFS('ACTIVATED LEADS '!$H:$H,$B49,'ACTIVATED LEADS '!$D:$D,'PARTNERS SUMMARY'!AK$3)</f>
        <v>0</v>
      </c>
      <c r="AL49">
        <f>COUNTIFS('ACTIVATED LEADS '!$H:$H,$B49,'ACTIVATED LEADS '!$D:$D,'PARTNERS SUMMARY'!AL$3)</f>
        <v>0</v>
      </c>
      <c r="AM49">
        <f>COUNTIFS('ACTIVATED LEADS '!$H:$H,$B49,'ACTIVATED LEADS '!$D:$D,'PARTNERS SUMMARY'!AM$3)</f>
        <v>0</v>
      </c>
      <c r="AN49">
        <f>COUNTIFS('ACTIVATED LEADS '!$H:$H,$B49,'ACTIVATED LEADS '!$D:$D,'PARTNERS SUMMARY'!AN$3)</f>
        <v>0</v>
      </c>
      <c r="AO49">
        <f>COUNTIFS('ACTIVATED LEADS '!$H:$H,$B49,'ACTIVATED LEADS '!$D:$D,'PARTNERS SUMMARY'!AO$3)</f>
        <v>0</v>
      </c>
      <c r="AP49">
        <f>COUNTIFS('ACTIVATED LEADS '!$H:$H,$B49,'ACTIVATED LEADS '!$D:$D,'PARTNERS SUMMARY'!AP$3)</f>
        <v>0</v>
      </c>
      <c r="AQ49">
        <f>COUNTIFS('ACTIVATED LEADS '!$H:$H,$B49,'ACTIVATED LEADS '!$D:$D,'PARTNERS SUMMARY'!AQ$3)</f>
        <v>0</v>
      </c>
      <c r="AR49">
        <f>COUNTIFS('ACTIVATED LEADS '!$H:$H,$B49,'ACTIVATED LEADS '!$D:$D,'PARTNERS SUMMARY'!AR$3)</f>
        <v>0</v>
      </c>
      <c r="AS49">
        <f>COUNTIFS('ACTIVATED LEADS '!$H:$H,$B49,'ACTIVATED LEADS '!$D:$D,'PARTNERS SUMMARY'!AS$3)</f>
        <v>0</v>
      </c>
      <c r="AT49">
        <f>COUNTIFS('ACTIVATED LEADS '!$H:$H,$B49,'ACTIVATED LEADS '!$D:$D,'PARTNERS SUMMARY'!AT$3)</f>
        <v>0</v>
      </c>
      <c r="AU49">
        <f>COUNTIFS('ACTIVATED LEADS '!$H:$H,$B49,'ACTIVATED LEADS '!$D:$D,'PARTNERS SUMMARY'!AU$3)</f>
        <v>0</v>
      </c>
      <c r="AV49">
        <f>COUNTIFS('ACTIVATED LEADS '!$H:$H,$B49,'ACTIVATED LEADS '!$D:$D,'PARTNERS SUMMARY'!AV$3)</f>
        <v>0</v>
      </c>
      <c r="AW49">
        <f>COUNTIFS('ACTIVATED LEADS '!$H:$H,$B49,'ACTIVATED LEADS '!$D:$D,'PARTNERS SUMMARY'!AW$3)</f>
        <v>0</v>
      </c>
      <c r="AX49">
        <f>COUNTIFS('ACTIVATED LEADS '!$H:$H,$B49,'ACTIVATED LEADS '!$D:$D,'PARTNERS SUMMARY'!AX$3)</f>
        <v>0</v>
      </c>
      <c r="AY49">
        <f>COUNTIFS('ACTIVATED LEADS '!$H:$H,$B49,'ACTIVATED LEADS '!$D:$D,'PARTNERS SUMMARY'!AY$3)</f>
        <v>0</v>
      </c>
      <c r="AZ49">
        <f>COUNTIFS('ACTIVATED LEADS '!$H:$H,$B49,'ACTIVATED LEADS '!$D:$D,'PARTNERS SUMMARY'!AZ$3)</f>
        <v>0</v>
      </c>
      <c r="BA49">
        <f>COUNTIFS('ACTIVATED LEADS '!$H:$H,$B49,'ACTIVATED LEADS '!$D:$D,'PARTNERS SUMMARY'!BA$3)</f>
        <v>0</v>
      </c>
      <c r="BB49">
        <f>COUNTIFS('ACTIVATED LEADS '!$H:$H,$B49,'ACTIVATED LEADS '!$D:$D,'PARTNERS SUMMARY'!BB$3)</f>
        <v>0</v>
      </c>
      <c r="BC49">
        <f>COUNTIFS('ACTIVATED LEADS '!$H:$H,$B49,'ACTIVATED LEADS '!$D:$D,'PARTNERS SUMMARY'!BC$3)</f>
        <v>0</v>
      </c>
      <c r="BD49">
        <f>COUNTIFS('ACTIVATED LEADS '!$H:$H,$B49,'ACTIVATED LEADS '!$D:$D,'PARTNERS SUMMARY'!BD$3)</f>
        <v>0</v>
      </c>
      <c r="BE49">
        <f>COUNTIFS('ACTIVATED LEADS '!$H:$H,$B49,'ACTIVATED LEADS '!$D:$D,'PARTNERS SUMMARY'!BE$3)</f>
        <v>0</v>
      </c>
      <c r="BF49">
        <f>COUNTIFS('ACTIVATED LEADS '!$H:$H,$B49,'ACTIVATED LEADS '!$D:$D,'PARTNERS SUMMARY'!BF$3)</f>
        <v>0</v>
      </c>
      <c r="BG49">
        <f>COUNTIFS('ACTIVATED LEADS '!$H:$H,$B49,'ACTIVATED LEADS '!$D:$D,'PARTNERS SUMMARY'!BG$3)</f>
        <v>0</v>
      </c>
      <c r="BH49">
        <f>COUNTIFS('ACTIVATED LEADS '!$H:$H,$B49,'ACTIVATED LEADS '!$D:$D,'PARTNERS SUMMARY'!BH$3)</f>
        <v>0</v>
      </c>
      <c r="BI49">
        <f>COUNTIFS('ACTIVATED LEADS '!$H:$H,$B49,'ACTIVATED LEADS '!$D:$D,'PARTNERS SUMMARY'!BI$3)</f>
        <v>0</v>
      </c>
      <c r="BJ49">
        <f>COUNTIFS('ACTIVATED LEADS '!$H:$H,$B49,'ACTIVATED LEADS '!$D:$D,'PARTNERS SUMMARY'!BJ$3)</f>
        <v>0</v>
      </c>
      <c r="BK49">
        <f>COUNTIFS('ACTIVATED LEADS '!$H:$H,$B49,'ACTIVATED LEADS '!$D:$D,'PARTNERS SUMMARY'!BK$3)</f>
        <v>0</v>
      </c>
      <c r="BL49">
        <f>COUNTIFS('ACTIVATED LEADS '!$H:$H,$B49,'ACTIVATED LEADS '!$D:$D,'PARTNERS SUMMARY'!BL$3)</f>
        <v>0</v>
      </c>
      <c r="BM49">
        <f>COUNTIFS('ACTIVATED LEADS '!$H:$H,$B49,'ACTIVATED LEADS '!$D:$D,'PARTNERS SUMMARY'!BM$3)</f>
        <v>0</v>
      </c>
      <c r="BN49">
        <f>COUNTIFS('ACTIVATED LEADS '!$H:$H,$B49,'ACTIVATED LEADS '!$D:$D,'PARTNERS SUMMARY'!BN$3)</f>
        <v>0</v>
      </c>
      <c r="BO49">
        <f>COUNTIFS('ACTIVATED LEADS '!$H:$H,$B49,'ACTIVATED LEADS '!$D:$D,'PARTNERS SUMMARY'!BO$3)</f>
        <v>0</v>
      </c>
      <c r="BP49">
        <f>COUNTIFS('ACTIVATED LEADS '!$H:$H,$B49,'ACTIVATED LEADS '!$D:$D,'PARTNERS SUMMARY'!BP$3)</f>
        <v>0</v>
      </c>
      <c r="BQ49">
        <f>COUNTIFS('ACTIVATED LEADS '!$H:$H,$B49,'ACTIVATED LEADS '!$D:$D,'PARTNERS SUMMARY'!BQ$3)</f>
        <v>0</v>
      </c>
      <c r="BR49">
        <f>COUNTIFS('ACTIVATED LEADS '!$H:$H,$B49,'ACTIVATED LEADS '!$D:$D,'PARTNERS SUMMARY'!BR$3)</f>
        <v>0</v>
      </c>
      <c r="BS49">
        <f>COUNTIFS('ACTIVATED LEADS '!$H:$H,$B49,'ACTIVATED LEADS '!$D:$D,'PARTNERS SUMMARY'!BS$3)</f>
        <v>0</v>
      </c>
      <c r="BT49">
        <f>COUNTIFS('ACTIVATED LEADS '!$H:$H,$B49,'ACTIVATED LEADS '!$D:$D,'PARTNERS SUMMARY'!BT$3)</f>
        <v>0</v>
      </c>
      <c r="BU49">
        <f>COUNTIFS('ACTIVATED LEADS '!$H:$H,$B49,'ACTIVATED LEADS '!$D:$D,'PARTNERS SUMMARY'!BU$3)</f>
        <v>0</v>
      </c>
      <c r="BV49">
        <f>COUNTIFS('ACTIVATED LEADS '!$H:$H,$B49,'ACTIVATED LEADS '!$D:$D,'PARTNERS SUMMARY'!BV$3)</f>
        <v>0</v>
      </c>
      <c r="BW49">
        <f>COUNTIFS('ACTIVATED LEADS '!$H:$H,$B49,'ACTIVATED LEADS '!$D:$D,'PARTNERS SUMMARY'!BW$3)</f>
        <v>0</v>
      </c>
      <c r="BX49">
        <f>COUNTIFS('ACTIVATED LEADS '!$H:$H,$B49,'ACTIVATED LEADS '!$D:$D,'PARTNERS SUMMARY'!BX$3)</f>
        <v>0</v>
      </c>
      <c r="BY49">
        <f>COUNTIFS('ACTIVATED LEADS '!$H:$H,$B49,'ACTIVATED LEADS '!$D:$D,'PARTNERS SUMMARY'!BY$3)</f>
        <v>0</v>
      </c>
      <c r="BZ49">
        <f>COUNTIFS('ACTIVATED LEADS '!$H:$H,$B49,'ACTIVATED LEADS '!$D:$D,'PARTNERS SUMMARY'!BZ$3)</f>
        <v>0</v>
      </c>
      <c r="CA49">
        <f>COUNTIFS('ACTIVATED LEADS '!$H:$H,$B49,'ACTIVATED LEADS '!$D:$D,'PARTNERS SUMMARY'!CA$3)</f>
        <v>0</v>
      </c>
      <c r="CB49">
        <f>COUNTIFS('ACTIVATED LEADS '!$H:$H,$B49,'ACTIVATED LEADS '!$D:$D,'PARTNERS SUMMARY'!CB$3)</f>
        <v>0</v>
      </c>
      <c r="CC49">
        <f>COUNTIFS('ACTIVATED LEADS '!$H:$H,$B49,'ACTIVATED LEADS '!$D:$D,'PARTNERS SUMMARY'!CC$3)</f>
        <v>0</v>
      </c>
      <c r="CD49">
        <f>COUNTIFS('ACTIVATED LEADS '!$H:$H,$B49,'ACTIVATED LEADS '!$D:$D,'PARTNERS SUMMARY'!CD$3)</f>
        <v>0</v>
      </c>
      <c r="CE49">
        <f>COUNTIFS('ACTIVATED LEADS '!$H:$H,$B49,'ACTIVATED LEADS '!$D:$D,'PARTNERS SUMMARY'!CE$3)</f>
        <v>0</v>
      </c>
      <c r="CF49">
        <f>COUNTIFS('ACTIVATED LEADS '!$H:$H,$B49,'ACTIVATED LEADS '!$D:$D,'PARTNERS SUMMARY'!CF$3)</f>
        <v>0</v>
      </c>
      <c r="CG49">
        <f>COUNTIFS('ACTIVATED LEADS '!$H:$H,$B49,'ACTIVATED LEADS '!$D:$D,'PARTNERS SUMMARY'!CG$3)</f>
        <v>0</v>
      </c>
      <c r="CH49">
        <f>COUNTIFS('ACTIVATED LEADS '!$H:$H,$B49,'ACTIVATED LEADS '!$D:$D,'PARTNERS SUMMARY'!CH$3)</f>
        <v>0</v>
      </c>
      <c r="CI49">
        <f>COUNTIFS('ACTIVATED LEADS '!$H:$H,$B49,'ACTIVATED LEADS '!$D:$D,'PARTNERS SUMMARY'!CI$3)</f>
        <v>0</v>
      </c>
      <c r="CJ49">
        <f>COUNTIFS('ACTIVATED LEADS '!$H:$H,$B49,'ACTIVATED LEADS '!$D:$D,'PARTNERS SUMMARY'!CJ$3)</f>
        <v>0</v>
      </c>
      <c r="CK49">
        <f>COUNTIFS('ACTIVATED LEADS '!$H:$H,$B49,'ACTIVATED LEADS '!$D:$D,'PARTNERS SUMMARY'!CK$3)</f>
        <v>0</v>
      </c>
      <c r="CL49">
        <f>COUNTIFS('ACTIVATED LEADS '!$H:$H,$B49,'ACTIVATED LEADS '!$D:$D,'PARTNERS SUMMARY'!CL$3)</f>
        <v>0</v>
      </c>
      <c r="CM49">
        <f>COUNTIFS('ACTIVATED LEADS '!$H:$H,$B49,'ACTIVATED LEADS '!$D:$D,'PARTNERS SUMMARY'!CM$3)</f>
        <v>0</v>
      </c>
      <c r="CN49">
        <f>COUNTIFS('ACTIVATED LEADS '!$H:$H,$B49,'ACTIVATED LEADS '!$D:$D,'PARTNERS SUMMARY'!CN$3)</f>
        <v>0</v>
      </c>
      <c r="CO49">
        <f>COUNTIFS('ACTIVATED LEADS '!$H:$H,$B49,'ACTIVATED LEADS '!$D:$D,'PARTNERS SUMMARY'!CO$3)</f>
        <v>0</v>
      </c>
      <c r="CP49">
        <f>COUNTIFS('ACTIVATED LEADS '!$H:$H,$B49,'ACTIVATED LEADS '!$D:$D,'PARTNERS SUMMARY'!CP$3)</f>
        <v>0</v>
      </c>
      <c r="CQ49">
        <f>COUNTIFS('ACTIVATED LEADS '!$H:$H,$B49,'ACTIVATED LEADS '!$D:$D,'PARTNERS SUMMARY'!CQ$3)</f>
        <v>0</v>
      </c>
      <c r="CR49">
        <f>COUNTIFS('ACTIVATED LEADS '!$H:$H,$B49,'ACTIVATED LEADS '!$D:$D,'PARTNERS SUMMARY'!CR$3)</f>
        <v>0</v>
      </c>
      <c r="CS49">
        <f>COUNTIFS('ACTIVATED LEADS '!$H:$H,$B49,'ACTIVATED LEADS '!$D:$D,'PARTNERS SUMMARY'!CS$3)</f>
        <v>0</v>
      </c>
      <c r="CT49">
        <f>COUNTIFS('ACTIVATED LEADS '!$H:$H,$B49,'ACTIVATED LEADS '!$D:$D,'PARTNERS SUMMARY'!CT$3)</f>
        <v>0</v>
      </c>
      <c r="CU49">
        <f>COUNTIFS('ACTIVATED LEADS '!$H:$H,$B49,'ACTIVATED LEADS '!$D:$D,'PARTNERS SUMMARY'!CU$3)</f>
        <v>0</v>
      </c>
      <c r="CV49">
        <f>COUNTIFS('ACTIVATED LEADS '!$H:$H,$B49,'ACTIVATED LEADS '!$D:$D,'PARTNERS SUMMARY'!CV$3)</f>
        <v>0</v>
      </c>
      <c r="CW49">
        <f>COUNTIFS('ACTIVATED LEADS '!$H:$H,$B49,'ACTIVATED LEADS '!$D:$D,'PARTNERS SUMMARY'!CW$3)</f>
        <v>0</v>
      </c>
      <c r="CX49">
        <f>COUNTIFS('ACTIVATED LEADS '!$H:$H,$B49,'ACTIVATED LEADS '!$D:$D,'PARTNERS SUMMARY'!CX$3)</f>
        <v>0</v>
      </c>
      <c r="CY49">
        <f>COUNTIFS('ACTIVATED LEADS '!$H:$H,$B49,'ACTIVATED LEADS '!$D:$D,'PARTNERS SUMMARY'!CY$3)</f>
        <v>0</v>
      </c>
      <c r="CZ49">
        <f>COUNTIFS('ACTIVATED LEADS '!$H:$H,$B49,'ACTIVATED LEADS '!$D:$D,'PARTNERS SUMMARY'!CZ$3)</f>
        <v>0</v>
      </c>
      <c r="DA49">
        <f>COUNTIFS('ACTIVATED LEADS '!$H:$H,$B49,'ACTIVATED LEADS '!$D:$D,'PARTNERS SUMMARY'!DA$3)</f>
        <v>0</v>
      </c>
      <c r="DB49">
        <f>COUNTIFS('ACTIVATED LEADS '!$H:$H,$B49,'ACTIVATED LEADS '!$D:$D,'PARTNERS SUMMARY'!DB$3)</f>
        <v>0</v>
      </c>
      <c r="DC49">
        <f>COUNTIFS('ACTIVATED LEADS '!$H:$H,$B49,'ACTIVATED LEADS '!$D:$D,'PARTNERS SUMMARY'!DC$3)</f>
        <v>0</v>
      </c>
      <c r="DD49">
        <f>COUNTIFS('ACTIVATED LEADS '!$H:$H,$B49,'ACTIVATED LEADS '!$D:$D,'PARTNERS SUMMARY'!DD$3)</f>
        <v>0</v>
      </c>
      <c r="DE49">
        <f>COUNTIFS('ACTIVATED LEADS '!$H:$H,$B49,'ACTIVATED LEADS '!$D:$D,'PARTNERS SUMMARY'!DE$3)</f>
        <v>0</v>
      </c>
      <c r="DF49">
        <f>COUNTIFS('ACTIVATED LEADS '!$H:$H,$B49,'ACTIVATED LEADS '!$D:$D,'PARTNERS SUMMARY'!DF$3)</f>
        <v>0</v>
      </c>
      <c r="DG49">
        <f>COUNTIFS('ACTIVATED LEADS '!$H:$H,$B49,'ACTIVATED LEADS '!$D:$D,'PARTNERS SUMMARY'!DG$3)</f>
        <v>0</v>
      </c>
      <c r="DH49">
        <f>COUNTIFS('ACTIVATED LEADS '!$H:$H,$B49,'ACTIVATED LEADS '!$D:$D,'PARTNERS SUMMARY'!DH$3)</f>
        <v>0</v>
      </c>
      <c r="DI49">
        <f>COUNTIFS('ACTIVATED LEADS '!$H:$H,$B49,'ACTIVATED LEADS '!$D:$D,'PARTNERS SUMMARY'!DI$3)</f>
        <v>0</v>
      </c>
      <c r="DJ49">
        <f>COUNTIFS('ACTIVATED LEADS '!$H:$H,$B49,'ACTIVATED LEADS '!$D:$D,'PARTNERS SUMMARY'!DJ$3)</f>
        <v>0</v>
      </c>
      <c r="DK49">
        <f>COUNTIFS('ACTIVATED LEADS '!$H:$H,$B49,'ACTIVATED LEADS '!$D:$D,'PARTNERS SUMMARY'!DK$3)</f>
        <v>0</v>
      </c>
      <c r="DL49">
        <f>COUNTIFS('ACTIVATED LEADS '!$H:$H,$B49,'ACTIVATED LEADS '!$D:$D,'PARTNERS SUMMARY'!DL$3)</f>
        <v>0</v>
      </c>
      <c r="DM49">
        <f>COUNTIFS('ACTIVATED LEADS '!$H:$H,$B49,'ACTIVATED LEADS '!$D:$D,'PARTNERS SUMMARY'!DM$3)</f>
        <v>0</v>
      </c>
      <c r="DN49">
        <f>COUNTIFS('ACTIVATED LEADS '!$H:$H,$B49,'ACTIVATED LEADS '!$D:$D,'PARTNERS SUMMARY'!DN$3)</f>
        <v>0</v>
      </c>
      <c r="DO49">
        <f>COUNTIFS('ACTIVATED LEADS '!$H:$H,$B49,'ACTIVATED LEADS '!$D:$D,'PARTNERS SUMMARY'!DO$3)</f>
        <v>0</v>
      </c>
    </row>
    <row r="50" spans="1:119">
      <c r="A50" s="29" t="s">
        <v>3885</v>
      </c>
      <c r="B50" s="59" t="s">
        <v>1098</v>
      </c>
      <c r="C50" s="29">
        <v>102140011</v>
      </c>
      <c r="D50" s="29"/>
      <c r="E50" s="29" t="s">
        <v>1235</v>
      </c>
      <c r="F50" s="29" t="s">
        <v>996</v>
      </c>
      <c r="G50" s="17">
        <f>COUNTIF('SEPT DUMP '!$C:$C,'PARTNERS SUMMARY'!$B50)</f>
        <v>0</v>
      </c>
      <c r="H50" s="17">
        <f>COUNTIFS('SEPT DUMP '!$C:$C,'PARTNERS SUMMARY'!$B50,'SEPT DUMP '!$O:$O,"Confirmed")</f>
        <v>0</v>
      </c>
      <c r="I50" s="17">
        <f>COUNTIFS('SEPT DUMP '!$C:$C,'PARTNERS SUMMARY'!$B50,'SEPT DUMP '!$O:$O,"Rejected")</f>
        <v>0</v>
      </c>
      <c r="J50" s="17">
        <f>COUNTIFS('SEPT DUMP '!$C:$C,'PARTNERS SUMMARY'!$B50,'SEPT DUMP '!$O:$O,"Unreachable")</f>
        <v>0</v>
      </c>
      <c r="K50" s="17">
        <f>COUNTIFS('SEPT DUMP '!$C:$C,'PARTNERS SUMMARY'!$B50,'SEPT DUMP '!$O:$O,"Postponed(Update Y)")</f>
        <v>0</v>
      </c>
      <c r="L50" s="101">
        <f t="shared" si="6"/>
        <v>0</v>
      </c>
      <c r="M50" s="46">
        <f t="shared" si="7"/>
        <v>0</v>
      </c>
      <c r="N50" s="50"/>
      <c r="O50" s="47">
        <f>COUNTIF('OCT DUMP'!$D:$D,'PARTNERS SUMMARY'!$B50)</f>
        <v>0</v>
      </c>
      <c r="P50" s="17">
        <f>COUNTIFS('OCT DUMP'!$D:$D,'PARTNERS SUMMARY'!$B50,'OCT DUMP'!Q:Q,"Prospect")</f>
        <v>0</v>
      </c>
      <c r="Q50" s="17">
        <f>COUNTIFS('OCT DUMP'!$D:$D,'PARTNERS SUMMARY'!$B50,'OCT DUMP'!$Q:$Q,"Confirmed")</f>
        <v>0</v>
      </c>
      <c r="R50" s="17">
        <f>COUNTIFS('OCT DUMP'!$D:$D,'PARTNERS SUMMARY'!$B50,'OCT DUMP'!$Q:$Q,"Rejected")</f>
        <v>0</v>
      </c>
      <c r="S50" s="17">
        <f>COUNTIFS('OCT DUMP'!$D:$D,'PARTNERS SUMMARY'!$B50,'OCT DUMP'!$Q:$Q,"Unreachable")</f>
        <v>0</v>
      </c>
      <c r="T50" s="17">
        <f>COUNTIFS('OCT DUMP'!$D:$D,'PARTNERS SUMMARY'!$B50,'OCT DUMP'!$Q:$Q,"Postponed(Update Y)")</f>
        <v>0</v>
      </c>
      <c r="U50" s="17">
        <f t="shared" si="8"/>
        <v>0</v>
      </c>
      <c r="V50" s="18">
        <f t="shared" si="9"/>
        <v>0</v>
      </c>
      <c r="W50" s="52"/>
      <c r="X50" s="47">
        <f>COUNTIF('NOV DUMP'!C:C,'PARTNERS SUMMARY'!$B50)</f>
        <v>0</v>
      </c>
      <c r="Y50" s="17">
        <f>COUNTIFS('NOV DUMP'!$C:$C,'PARTNERS SUMMARY'!$B50,'NOV DUMP'!$S:$S,"Prospect")</f>
        <v>0</v>
      </c>
      <c r="Z50" s="17">
        <f>COUNTIFS('NOV DUMP'!$C:$C,'PARTNERS SUMMARY'!$B50,'NOV DUMP'!$S:$S,"Confirmed")</f>
        <v>0</v>
      </c>
      <c r="AA50" s="17">
        <f>COUNTIFS('NOV DUMP'!$C:$C,'PARTNERS SUMMARY'!$B50,'NOV DUMP'!$S:$S,"Rejected")</f>
        <v>0</v>
      </c>
      <c r="AB50" s="17">
        <f>COUNTIFS('NOV DUMP'!$C:$C,'PARTNERS SUMMARY'!$B50,'NOV DUMP'!$S:$S,"Unreachable")</f>
        <v>0</v>
      </c>
      <c r="AC50" s="17">
        <f>COUNTIFS('NOV DUMP'!$C:$C,'PARTNERS SUMMARY'!$B50,'NOV DUMP'!$S:$S,"Postponed(Update Y)")</f>
        <v>0</v>
      </c>
      <c r="AD50" s="17">
        <f t="shared" si="10"/>
        <v>0</v>
      </c>
      <c r="AE50" s="100">
        <f>COUNTIFS('ACTIVATED LEADS '!$H:$H,'PARTNERS SUMMARY'!$B50,'ACTIVATED LEADS '!$K:$K,'PARTNERS SUMMARY'!$AE$2,'ACTIVATED LEADS '!$C:$C,"16")</f>
        <v>0</v>
      </c>
      <c r="AF50" s="18">
        <f t="shared" si="11"/>
        <v>0</v>
      </c>
      <c r="AH50">
        <f>COUNTIFS('ACTIVATED LEADS '!$H:$H,$B50,'ACTIVATED LEADS '!$D:$D,'PARTNERS SUMMARY'!AH$3)</f>
        <v>0</v>
      </c>
      <c r="AI50">
        <f>COUNTIFS('ACTIVATED LEADS '!$H:$H,$B50,'ACTIVATED LEADS '!$D:$D,'PARTNERS SUMMARY'!AI$3)</f>
        <v>0</v>
      </c>
      <c r="AJ50">
        <f>COUNTIFS('ACTIVATED LEADS '!$H:$H,$B50,'ACTIVATED LEADS '!$D:$D,'PARTNERS SUMMARY'!AJ$3)</f>
        <v>0</v>
      </c>
      <c r="AK50">
        <f>COUNTIFS('ACTIVATED LEADS '!$H:$H,$B50,'ACTIVATED LEADS '!$D:$D,'PARTNERS SUMMARY'!AK$3)</f>
        <v>0</v>
      </c>
      <c r="AL50">
        <f>COUNTIFS('ACTIVATED LEADS '!$H:$H,$B50,'ACTIVATED LEADS '!$D:$D,'PARTNERS SUMMARY'!AL$3)</f>
        <v>0</v>
      </c>
      <c r="AM50">
        <f>COUNTIFS('ACTIVATED LEADS '!$H:$H,$B50,'ACTIVATED LEADS '!$D:$D,'PARTNERS SUMMARY'!AM$3)</f>
        <v>0</v>
      </c>
      <c r="AN50">
        <f>COUNTIFS('ACTIVATED LEADS '!$H:$H,$B50,'ACTIVATED LEADS '!$D:$D,'PARTNERS SUMMARY'!AN$3)</f>
        <v>0</v>
      </c>
      <c r="AO50">
        <f>COUNTIFS('ACTIVATED LEADS '!$H:$H,$B50,'ACTIVATED LEADS '!$D:$D,'PARTNERS SUMMARY'!AO$3)</f>
        <v>0</v>
      </c>
      <c r="AP50">
        <f>COUNTIFS('ACTIVATED LEADS '!$H:$H,$B50,'ACTIVATED LEADS '!$D:$D,'PARTNERS SUMMARY'!AP$3)</f>
        <v>0</v>
      </c>
      <c r="AQ50">
        <f>COUNTIFS('ACTIVATED LEADS '!$H:$H,$B50,'ACTIVATED LEADS '!$D:$D,'PARTNERS SUMMARY'!AQ$3)</f>
        <v>0</v>
      </c>
      <c r="AR50">
        <f>COUNTIFS('ACTIVATED LEADS '!$H:$H,$B50,'ACTIVATED LEADS '!$D:$D,'PARTNERS SUMMARY'!AR$3)</f>
        <v>0</v>
      </c>
      <c r="AS50">
        <f>COUNTIFS('ACTIVATED LEADS '!$H:$H,$B50,'ACTIVATED LEADS '!$D:$D,'PARTNERS SUMMARY'!AS$3)</f>
        <v>0</v>
      </c>
      <c r="AT50">
        <f>COUNTIFS('ACTIVATED LEADS '!$H:$H,$B50,'ACTIVATED LEADS '!$D:$D,'PARTNERS SUMMARY'!AT$3)</f>
        <v>0</v>
      </c>
      <c r="AU50">
        <f>COUNTIFS('ACTIVATED LEADS '!$H:$H,$B50,'ACTIVATED LEADS '!$D:$D,'PARTNERS SUMMARY'!AU$3)</f>
        <v>0</v>
      </c>
      <c r="AV50">
        <f>COUNTIFS('ACTIVATED LEADS '!$H:$H,$B50,'ACTIVATED LEADS '!$D:$D,'PARTNERS SUMMARY'!AV$3)</f>
        <v>0</v>
      </c>
      <c r="AW50">
        <f>COUNTIFS('ACTIVATED LEADS '!$H:$H,$B50,'ACTIVATED LEADS '!$D:$D,'PARTNERS SUMMARY'!AW$3)</f>
        <v>0</v>
      </c>
      <c r="AX50">
        <f>COUNTIFS('ACTIVATED LEADS '!$H:$H,$B50,'ACTIVATED LEADS '!$D:$D,'PARTNERS SUMMARY'!AX$3)</f>
        <v>0</v>
      </c>
      <c r="AY50">
        <f>COUNTIFS('ACTIVATED LEADS '!$H:$H,$B50,'ACTIVATED LEADS '!$D:$D,'PARTNERS SUMMARY'!AY$3)</f>
        <v>0</v>
      </c>
      <c r="AZ50">
        <f>COUNTIFS('ACTIVATED LEADS '!$H:$H,$B50,'ACTIVATED LEADS '!$D:$D,'PARTNERS SUMMARY'!AZ$3)</f>
        <v>0</v>
      </c>
      <c r="BA50">
        <f>COUNTIFS('ACTIVATED LEADS '!$H:$H,$B50,'ACTIVATED LEADS '!$D:$D,'PARTNERS SUMMARY'!BA$3)</f>
        <v>0</v>
      </c>
      <c r="BB50">
        <f>COUNTIFS('ACTIVATED LEADS '!$H:$H,$B50,'ACTIVATED LEADS '!$D:$D,'PARTNERS SUMMARY'!BB$3)</f>
        <v>0</v>
      </c>
      <c r="BC50">
        <f>COUNTIFS('ACTIVATED LEADS '!$H:$H,$B50,'ACTIVATED LEADS '!$D:$D,'PARTNERS SUMMARY'!BC$3)</f>
        <v>0</v>
      </c>
      <c r="BD50">
        <f>COUNTIFS('ACTIVATED LEADS '!$H:$H,$B50,'ACTIVATED LEADS '!$D:$D,'PARTNERS SUMMARY'!BD$3)</f>
        <v>0</v>
      </c>
      <c r="BE50">
        <f>COUNTIFS('ACTIVATED LEADS '!$H:$H,$B50,'ACTIVATED LEADS '!$D:$D,'PARTNERS SUMMARY'!BE$3)</f>
        <v>0</v>
      </c>
      <c r="BF50">
        <f>COUNTIFS('ACTIVATED LEADS '!$H:$H,$B50,'ACTIVATED LEADS '!$D:$D,'PARTNERS SUMMARY'!BF$3)</f>
        <v>0</v>
      </c>
      <c r="BG50">
        <f>COUNTIFS('ACTIVATED LEADS '!$H:$H,$B50,'ACTIVATED LEADS '!$D:$D,'PARTNERS SUMMARY'!BG$3)</f>
        <v>0</v>
      </c>
      <c r="BH50">
        <f>COUNTIFS('ACTIVATED LEADS '!$H:$H,$B50,'ACTIVATED LEADS '!$D:$D,'PARTNERS SUMMARY'!BH$3)</f>
        <v>0</v>
      </c>
      <c r="BI50">
        <f>COUNTIFS('ACTIVATED LEADS '!$H:$H,$B50,'ACTIVATED LEADS '!$D:$D,'PARTNERS SUMMARY'!BI$3)</f>
        <v>0</v>
      </c>
      <c r="BJ50">
        <f>COUNTIFS('ACTIVATED LEADS '!$H:$H,$B50,'ACTIVATED LEADS '!$D:$D,'PARTNERS SUMMARY'!BJ$3)</f>
        <v>0</v>
      </c>
      <c r="BK50">
        <f>COUNTIFS('ACTIVATED LEADS '!$H:$H,$B50,'ACTIVATED LEADS '!$D:$D,'PARTNERS SUMMARY'!BK$3)</f>
        <v>0</v>
      </c>
      <c r="BL50">
        <f>COUNTIFS('ACTIVATED LEADS '!$H:$H,$B50,'ACTIVATED LEADS '!$D:$D,'PARTNERS SUMMARY'!BL$3)</f>
        <v>0</v>
      </c>
      <c r="BM50">
        <f>COUNTIFS('ACTIVATED LEADS '!$H:$H,$B50,'ACTIVATED LEADS '!$D:$D,'PARTNERS SUMMARY'!BM$3)</f>
        <v>0</v>
      </c>
      <c r="BN50">
        <f>COUNTIFS('ACTIVATED LEADS '!$H:$H,$B50,'ACTIVATED LEADS '!$D:$D,'PARTNERS SUMMARY'!BN$3)</f>
        <v>0</v>
      </c>
      <c r="BO50">
        <f>COUNTIFS('ACTIVATED LEADS '!$H:$H,$B50,'ACTIVATED LEADS '!$D:$D,'PARTNERS SUMMARY'!BO$3)</f>
        <v>0</v>
      </c>
      <c r="BP50">
        <f>COUNTIFS('ACTIVATED LEADS '!$H:$H,$B50,'ACTIVATED LEADS '!$D:$D,'PARTNERS SUMMARY'!BP$3)</f>
        <v>0</v>
      </c>
      <c r="BQ50">
        <f>COUNTIFS('ACTIVATED LEADS '!$H:$H,$B50,'ACTIVATED LEADS '!$D:$D,'PARTNERS SUMMARY'!BQ$3)</f>
        <v>0</v>
      </c>
      <c r="BR50">
        <f>COUNTIFS('ACTIVATED LEADS '!$H:$H,$B50,'ACTIVATED LEADS '!$D:$D,'PARTNERS SUMMARY'!BR$3)</f>
        <v>0</v>
      </c>
      <c r="BS50">
        <f>COUNTIFS('ACTIVATED LEADS '!$H:$H,$B50,'ACTIVATED LEADS '!$D:$D,'PARTNERS SUMMARY'!BS$3)</f>
        <v>0</v>
      </c>
      <c r="BT50">
        <f>COUNTIFS('ACTIVATED LEADS '!$H:$H,$B50,'ACTIVATED LEADS '!$D:$D,'PARTNERS SUMMARY'!BT$3)</f>
        <v>0</v>
      </c>
      <c r="BU50">
        <f>COUNTIFS('ACTIVATED LEADS '!$H:$H,$B50,'ACTIVATED LEADS '!$D:$D,'PARTNERS SUMMARY'!BU$3)</f>
        <v>0</v>
      </c>
      <c r="BV50">
        <f>COUNTIFS('ACTIVATED LEADS '!$H:$H,$B50,'ACTIVATED LEADS '!$D:$D,'PARTNERS SUMMARY'!BV$3)</f>
        <v>0</v>
      </c>
      <c r="BW50">
        <f>COUNTIFS('ACTIVATED LEADS '!$H:$H,$B50,'ACTIVATED LEADS '!$D:$D,'PARTNERS SUMMARY'!BW$3)</f>
        <v>0</v>
      </c>
      <c r="BX50">
        <f>COUNTIFS('ACTIVATED LEADS '!$H:$H,$B50,'ACTIVATED LEADS '!$D:$D,'PARTNERS SUMMARY'!BX$3)</f>
        <v>0</v>
      </c>
      <c r="BY50">
        <f>COUNTIFS('ACTIVATED LEADS '!$H:$H,$B50,'ACTIVATED LEADS '!$D:$D,'PARTNERS SUMMARY'!BY$3)</f>
        <v>0</v>
      </c>
      <c r="BZ50">
        <f>COUNTIFS('ACTIVATED LEADS '!$H:$H,$B50,'ACTIVATED LEADS '!$D:$D,'PARTNERS SUMMARY'!BZ$3)</f>
        <v>0</v>
      </c>
      <c r="CA50">
        <f>COUNTIFS('ACTIVATED LEADS '!$H:$H,$B50,'ACTIVATED LEADS '!$D:$D,'PARTNERS SUMMARY'!CA$3)</f>
        <v>0</v>
      </c>
      <c r="CB50">
        <f>COUNTIFS('ACTIVATED LEADS '!$H:$H,$B50,'ACTIVATED LEADS '!$D:$D,'PARTNERS SUMMARY'!CB$3)</f>
        <v>0</v>
      </c>
      <c r="CC50">
        <f>COUNTIFS('ACTIVATED LEADS '!$H:$H,$B50,'ACTIVATED LEADS '!$D:$D,'PARTNERS SUMMARY'!CC$3)</f>
        <v>0</v>
      </c>
      <c r="CD50">
        <f>COUNTIFS('ACTIVATED LEADS '!$H:$H,$B50,'ACTIVATED LEADS '!$D:$D,'PARTNERS SUMMARY'!CD$3)</f>
        <v>0</v>
      </c>
      <c r="CE50">
        <f>COUNTIFS('ACTIVATED LEADS '!$H:$H,$B50,'ACTIVATED LEADS '!$D:$D,'PARTNERS SUMMARY'!CE$3)</f>
        <v>0</v>
      </c>
      <c r="CF50">
        <f>COUNTIFS('ACTIVATED LEADS '!$H:$H,$B50,'ACTIVATED LEADS '!$D:$D,'PARTNERS SUMMARY'!CF$3)</f>
        <v>0</v>
      </c>
      <c r="CG50">
        <f>COUNTIFS('ACTIVATED LEADS '!$H:$H,$B50,'ACTIVATED LEADS '!$D:$D,'PARTNERS SUMMARY'!CG$3)</f>
        <v>0</v>
      </c>
      <c r="CH50">
        <f>COUNTIFS('ACTIVATED LEADS '!$H:$H,$B50,'ACTIVATED LEADS '!$D:$D,'PARTNERS SUMMARY'!CH$3)</f>
        <v>0</v>
      </c>
      <c r="CI50">
        <f>COUNTIFS('ACTIVATED LEADS '!$H:$H,$B50,'ACTIVATED LEADS '!$D:$D,'PARTNERS SUMMARY'!CI$3)</f>
        <v>0</v>
      </c>
      <c r="CJ50">
        <f>COUNTIFS('ACTIVATED LEADS '!$H:$H,$B50,'ACTIVATED LEADS '!$D:$D,'PARTNERS SUMMARY'!CJ$3)</f>
        <v>0</v>
      </c>
      <c r="CK50">
        <f>COUNTIFS('ACTIVATED LEADS '!$H:$H,$B50,'ACTIVATED LEADS '!$D:$D,'PARTNERS SUMMARY'!CK$3)</f>
        <v>0</v>
      </c>
      <c r="CL50">
        <f>COUNTIFS('ACTIVATED LEADS '!$H:$H,$B50,'ACTIVATED LEADS '!$D:$D,'PARTNERS SUMMARY'!CL$3)</f>
        <v>0</v>
      </c>
      <c r="CM50">
        <f>COUNTIFS('ACTIVATED LEADS '!$H:$H,$B50,'ACTIVATED LEADS '!$D:$D,'PARTNERS SUMMARY'!CM$3)</f>
        <v>0</v>
      </c>
      <c r="CN50">
        <f>COUNTIFS('ACTIVATED LEADS '!$H:$H,$B50,'ACTIVATED LEADS '!$D:$D,'PARTNERS SUMMARY'!CN$3)</f>
        <v>0</v>
      </c>
      <c r="CO50">
        <f>COUNTIFS('ACTIVATED LEADS '!$H:$H,$B50,'ACTIVATED LEADS '!$D:$D,'PARTNERS SUMMARY'!CO$3)</f>
        <v>0</v>
      </c>
      <c r="CP50">
        <f>COUNTIFS('ACTIVATED LEADS '!$H:$H,$B50,'ACTIVATED LEADS '!$D:$D,'PARTNERS SUMMARY'!CP$3)</f>
        <v>0</v>
      </c>
      <c r="CQ50">
        <f>COUNTIFS('ACTIVATED LEADS '!$H:$H,$B50,'ACTIVATED LEADS '!$D:$D,'PARTNERS SUMMARY'!CQ$3)</f>
        <v>0</v>
      </c>
      <c r="CR50">
        <f>COUNTIFS('ACTIVATED LEADS '!$H:$H,$B50,'ACTIVATED LEADS '!$D:$D,'PARTNERS SUMMARY'!CR$3)</f>
        <v>0</v>
      </c>
      <c r="CS50">
        <f>COUNTIFS('ACTIVATED LEADS '!$H:$H,$B50,'ACTIVATED LEADS '!$D:$D,'PARTNERS SUMMARY'!CS$3)</f>
        <v>0</v>
      </c>
      <c r="CT50">
        <f>COUNTIFS('ACTIVATED LEADS '!$H:$H,$B50,'ACTIVATED LEADS '!$D:$D,'PARTNERS SUMMARY'!CT$3)</f>
        <v>0</v>
      </c>
      <c r="CU50">
        <f>COUNTIFS('ACTIVATED LEADS '!$H:$H,$B50,'ACTIVATED LEADS '!$D:$D,'PARTNERS SUMMARY'!CU$3)</f>
        <v>0</v>
      </c>
      <c r="CV50">
        <f>COUNTIFS('ACTIVATED LEADS '!$H:$H,$B50,'ACTIVATED LEADS '!$D:$D,'PARTNERS SUMMARY'!CV$3)</f>
        <v>0</v>
      </c>
      <c r="CW50">
        <f>COUNTIFS('ACTIVATED LEADS '!$H:$H,$B50,'ACTIVATED LEADS '!$D:$D,'PARTNERS SUMMARY'!CW$3)</f>
        <v>0</v>
      </c>
      <c r="CX50">
        <f>COUNTIFS('ACTIVATED LEADS '!$H:$H,$B50,'ACTIVATED LEADS '!$D:$D,'PARTNERS SUMMARY'!CX$3)</f>
        <v>0</v>
      </c>
      <c r="CY50">
        <f>COUNTIFS('ACTIVATED LEADS '!$H:$H,$B50,'ACTIVATED LEADS '!$D:$D,'PARTNERS SUMMARY'!CY$3)</f>
        <v>0</v>
      </c>
      <c r="CZ50">
        <f>COUNTIFS('ACTIVATED LEADS '!$H:$H,$B50,'ACTIVATED LEADS '!$D:$D,'PARTNERS SUMMARY'!CZ$3)</f>
        <v>0</v>
      </c>
      <c r="DA50">
        <f>COUNTIFS('ACTIVATED LEADS '!$H:$H,$B50,'ACTIVATED LEADS '!$D:$D,'PARTNERS SUMMARY'!DA$3)</f>
        <v>0</v>
      </c>
      <c r="DB50">
        <f>COUNTIFS('ACTIVATED LEADS '!$H:$H,$B50,'ACTIVATED LEADS '!$D:$D,'PARTNERS SUMMARY'!DB$3)</f>
        <v>0</v>
      </c>
      <c r="DC50">
        <f>COUNTIFS('ACTIVATED LEADS '!$H:$H,$B50,'ACTIVATED LEADS '!$D:$D,'PARTNERS SUMMARY'!DC$3)</f>
        <v>0</v>
      </c>
      <c r="DD50">
        <f>COUNTIFS('ACTIVATED LEADS '!$H:$H,$B50,'ACTIVATED LEADS '!$D:$D,'PARTNERS SUMMARY'!DD$3)</f>
        <v>0</v>
      </c>
      <c r="DE50">
        <f>COUNTIFS('ACTIVATED LEADS '!$H:$H,$B50,'ACTIVATED LEADS '!$D:$D,'PARTNERS SUMMARY'!DE$3)</f>
        <v>0</v>
      </c>
      <c r="DF50">
        <f>COUNTIFS('ACTIVATED LEADS '!$H:$H,$B50,'ACTIVATED LEADS '!$D:$D,'PARTNERS SUMMARY'!DF$3)</f>
        <v>0</v>
      </c>
      <c r="DG50">
        <f>COUNTIFS('ACTIVATED LEADS '!$H:$H,$B50,'ACTIVATED LEADS '!$D:$D,'PARTNERS SUMMARY'!DG$3)</f>
        <v>0</v>
      </c>
      <c r="DH50">
        <f>COUNTIFS('ACTIVATED LEADS '!$H:$H,$B50,'ACTIVATED LEADS '!$D:$D,'PARTNERS SUMMARY'!DH$3)</f>
        <v>0</v>
      </c>
      <c r="DI50">
        <f>COUNTIFS('ACTIVATED LEADS '!$H:$H,$B50,'ACTIVATED LEADS '!$D:$D,'PARTNERS SUMMARY'!DI$3)</f>
        <v>0</v>
      </c>
      <c r="DJ50">
        <f>COUNTIFS('ACTIVATED LEADS '!$H:$H,$B50,'ACTIVATED LEADS '!$D:$D,'PARTNERS SUMMARY'!DJ$3)</f>
        <v>0</v>
      </c>
      <c r="DK50">
        <f>COUNTIFS('ACTIVATED LEADS '!$H:$H,$B50,'ACTIVATED LEADS '!$D:$D,'PARTNERS SUMMARY'!DK$3)</f>
        <v>0</v>
      </c>
      <c r="DL50">
        <f>COUNTIFS('ACTIVATED LEADS '!$H:$H,$B50,'ACTIVATED LEADS '!$D:$D,'PARTNERS SUMMARY'!DL$3)</f>
        <v>0</v>
      </c>
      <c r="DM50">
        <f>COUNTIFS('ACTIVATED LEADS '!$H:$H,$B50,'ACTIVATED LEADS '!$D:$D,'PARTNERS SUMMARY'!DM$3)</f>
        <v>0</v>
      </c>
      <c r="DN50">
        <f>COUNTIFS('ACTIVATED LEADS '!$H:$H,$B50,'ACTIVATED LEADS '!$D:$D,'PARTNERS SUMMARY'!DN$3)</f>
        <v>0</v>
      </c>
      <c r="DO50">
        <f>COUNTIFS('ACTIVATED LEADS '!$H:$H,$B50,'ACTIVATED LEADS '!$D:$D,'PARTNERS SUMMARY'!DO$3)</f>
        <v>0</v>
      </c>
    </row>
    <row r="51" spans="1:119">
      <c r="A51" s="29" t="s">
        <v>1072</v>
      </c>
      <c r="B51" s="59" t="s">
        <v>1294</v>
      </c>
      <c r="C51" s="29">
        <v>752213225</v>
      </c>
      <c r="D51" s="29"/>
      <c r="E51" s="29"/>
      <c r="F51" s="29" t="s">
        <v>37</v>
      </c>
      <c r="G51" s="17">
        <f>COUNTIF('SEPT DUMP '!$C:$C,'PARTNERS SUMMARY'!$B51)</f>
        <v>0</v>
      </c>
      <c r="H51" s="17">
        <f>COUNTIFS('SEPT DUMP '!$C:$C,'PARTNERS SUMMARY'!$B51,'SEPT DUMP '!$O:$O,"Confirmed")</f>
        <v>0</v>
      </c>
      <c r="I51" s="17">
        <f>COUNTIFS('SEPT DUMP '!$C:$C,'PARTNERS SUMMARY'!$B51,'SEPT DUMP '!$O:$O,"Rejected")</f>
        <v>0</v>
      </c>
      <c r="J51" s="17">
        <f>COUNTIFS('SEPT DUMP '!$C:$C,'PARTNERS SUMMARY'!$B51,'SEPT DUMP '!$O:$O,"Unreachable")</f>
        <v>0</v>
      </c>
      <c r="K51" s="17">
        <f>COUNTIFS('SEPT DUMP '!$C:$C,'PARTNERS SUMMARY'!$B51,'SEPT DUMP '!$O:$O,"Postponed(Update Y)")</f>
        <v>0</v>
      </c>
      <c r="L51" s="101">
        <f t="shared" si="6"/>
        <v>0</v>
      </c>
      <c r="M51" s="46">
        <f t="shared" si="7"/>
        <v>0</v>
      </c>
      <c r="N51" s="50"/>
      <c r="O51" s="47">
        <f>COUNTIF('OCT DUMP'!$D:$D,'PARTNERS SUMMARY'!$B51)</f>
        <v>0</v>
      </c>
      <c r="P51" s="17">
        <f>COUNTIFS('OCT DUMP'!$D:$D,'PARTNERS SUMMARY'!$B51,'OCT DUMP'!Q:Q,"Prospect")</f>
        <v>0</v>
      </c>
      <c r="Q51" s="17">
        <f>COUNTIFS('OCT DUMP'!$D:$D,'PARTNERS SUMMARY'!$B51,'OCT DUMP'!$Q:$Q,"Confirmed")</f>
        <v>0</v>
      </c>
      <c r="R51" s="17">
        <f>COUNTIFS('OCT DUMP'!$D:$D,'PARTNERS SUMMARY'!$B51,'OCT DUMP'!$Q:$Q,"Rejected")</f>
        <v>0</v>
      </c>
      <c r="S51" s="17">
        <f>COUNTIFS('OCT DUMP'!$D:$D,'PARTNERS SUMMARY'!$B51,'OCT DUMP'!$Q:$Q,"Unreachable")</f>
        <v>0</v>
      </c>
      <c r="T51" s="17">
        <f>COUNTIFS('OCT DUMP'!$D:$D,'PARTNERS SUMMARY'!$B51,'OCT DUMP'!$Q:$Q,"Postponed(Update Y)")</f>
        <v>0</v>
      </c>
      <c r="U51" s="17">
        <f t="shared" si="8"/>
        <v>0</v>
      </c>
      <c r="V51" s="18">
        <f t="shared" si="9"/>
        <v>0</v>
      </c>
      <c r="W51" s="52"/>
      <c r="X51" s="47">
        <f>COUNTIF('NOV DUMP'!C:C,'PARTNERS SUMMARY'!$B51)</f>
        <v>0</v>
      </c>
      <c r="Y51" s="17">
        <f>COUNTIFS('NOV DUMP'!$C:$C,'PARTNERS SUMMARY'!$B51,'NOV DUMP'!$S:$S,"Prospect")</f>
        <v>0</v>
      </c>
      <c r="Z51" s="17">
        <f>COUNTIFS('NOV DUMP'!$C:$C,'PARTNERS SUMMARY'!$B51,'NOV DUMP'!$S:$S,"Confirmed")</f>
        <v>0</v>
      </c>
      <c r="AA51" s="17">
        <f>COUNTIFS('NOV DUMP'!$C:$C,'PARTNERS SUMMARY'!$B51,'NOV DUMP'!$S:$S,"Rejected")</f>
        <v>0</v>
      </c>
      <c r="AB51" s="17">
        <f>COUNTIFS('NOV DUMP'!$C:$C,'PARTNERS SUMMARY'!$B51,'NOV DUMP'!$S:$S,"Unreachable")</f>
        <v>0</v>
      </c>
      <c r="AC51" s="17">
        <f>COUNTIFS('NOV DUMP'!$C:$C,'PARTNERS SUMMARY'!$B51,'NOV DUMP'!$S:$S,"Postponed(Update Y)")</f>
        <v>0</v>
      </c>
      <c r="AD51" s="17">
        <f t="shared" si="10"/>
        <v>0</v>
      </c>
      <c r="AE51" s="100">
        <f>COUNTIFS('ACTIVATED LEADS '!$H:$H,'PARTNERS SUMMARY'!$B51,'ACTIVATED LEADS '!$K:$K,'PARTNERS SUMMARY'!$AE$2,'ACTIVATED LEADS '!$C:$C,"16")</f>
        <v>0</v>
      </c>
      <c r="AF51" s="18">
        <f t="shared" si="11"/>
        <v>0</v>
      </c>
      <c r="AH51">
        <f>COUNTIFS('ACTIVATED LEADS '!$H:$H,$B51,'ACTIVATED LEADS '!$D:$D,'PARTNERS SUMMARY'!AH$3)</f>
        <v>0</v>
      </c>
      <c r="AI51">
        <f>COUNTIFS('ACTIVATED LEADS '!$H:$H,$B51,'ACTIVATED LEADS '!$D:$D,'PARTNERS SUMMARY'!AI$3)</f>
        <v>0</v>
      </c>
      <c r="AJ51">
        <f>COUNTIFS('ACTIVATED LEADS '!$H:$H,$B51,'ACTIVATED LEADS '!$D:$D,'PARTNERS SUMMARY'!AJ$3)</f>
        <v>0</v>
      </c>
      <c r="AK51">
        <f>COUNTIFS('ACTIVATED LEADS '!$H:$H,$B51,'ACTIVATED LEADS '!$D:$D,'PARTNERS SUMMARY'!AK$3)</f>
        <v>0</v>
      </c>
      <c r="AL51">
        <f>COUNTIFS('ACTIVATED LEADS '!$H:$H,$B51,'ACTIVATED LEADS '!$D:$D,'PARTNERS SUMMARY'!AL$3)</f>
        <v>0</v>
      </c>
      <c r="AM51">
        <f>COUNTIFS('ACTIVATED LEADS '!$H:$H,$B51,'ACTIVATED LEADS '!$D:$D,'PARTNERS SUMMARY'!AM$3)</f>
        <v>0</v>
      </c>
      <c r="AN51">
        <f>COUNTIFS('ACTIVATED LEADS '!$H:$H,$B51,'ACTIVATED LEADS '!$D:$D,'PARTNERS SUMMARY'!AN$3)</f>
        <v>0</v>
      </c>
      <c r="AO51">
        <f>COUNTIFS('ACTIVATED LEADS '!$H:$H,$B51,'ACTIVATED LEADS '!$D:$D,'PARTNERS SUMMARY'!AO$3)</f>
        <v>0</v>
      </c>
      <c r="AP51">
        <f>COUNTIFS('ACTIVATED LEADS '!$H:$H,$B51,'ACTIVATED LEADS '!$D:$D,'PARTNERS SUMMARY'!AP$3)</f>
        <v>0</v>
      </c>
      <c r="AQ51">
        <f>COUNTIFS('ACTIVATED LEADS '!$H:$H,$B51,'ACTIVATED LEADS '!$D:$D,'PARTNERS SUMMARY'!AQ$3)</f>
        <v>0</v>
      </c>
      <c r="AR51">
        <f>COUNTIFS('ACTIVATED LEADS '!$H:$H,$B51,'ACTIVATED LEADS '!$D:$D,'PARTNERS SUMMARY'!AR$3)</f>
        <v>0</v>
      </c>
      <c r="AS51">
        <f>COUNTIFS('ACTIVATED LEADS '!$H:$H,$B51,'ACTIVATED LEADS '!$D:$D,'PARTNERS SUMMARY'!AS$3)</f>
        <v>0</v>
      </c>
      <c r="AT51">
        <f>COUNTIFS('ACTIVATED LEADS '!$H:$H,$B51,'ACTIVATED LEADS '!$D:$D,'PARTNERS SUMMARY'!AT$3)</f>
        <v>0</v>
      </c>
      <c r="AU51">
        <f>COUNTIFS('ACTIVATED LEADS '!$H:$H,$B51,'ACTIVATED LEADS '!$D:$D,'PARTNERS SUMMARY'!AU$3)</f>
        <v>0</v>
      </c>
      <c r="AV51">
        <f>COUNTIFS('ACTIVATED LEADS '!$H:$H,$B51,'ACTIVATED LEADS '!$D:$D,'PARTNERS SUMMARY'!AV$3)</f>
        <v>0</v>
      </c>
      <c r="AW51">
        <f>COUNTIFS('ACTIVATED LEADS '!$H:$H,$B51,'ACTIVATED LEADS '!$D:$D,'PARTNERS SUMMARY'!AW$3)</f>
        <v>0</v>
      </c>
      <c r="AX51">
        <f>COUNTIFS('ACTIVATED LEADS '!$H:$H,$B51,'ACTIVATED LEADS '!$D:$D,'PARTNERS SUMMARY'!AX$3)</f>
        <v>0</v>
      </c>
      <c r="AY51">
        <f>COUNTIFS('ACTIVATED LEADS '!$H:$H,$B51,'ACTIVATED LEADS '!$D:$D,'PARTNERS SUMMARY'!AY$3)</f>
        <v>0</v>
      </c>
      <c r="AZ51">
        <f>COUNTIFS('ACTIVATED LEADS '!$H:$H,$B51,'ACTIVATED LEADS '!$D:$D,'PARTNERS SUMMARY'!AZ$3)</f>
        <v>0</v>
      </c>
      <c r="BA51">
        <f>COUNTIFS('ACTIVATED LEADS '!$H:$H,$B51,'ACTIVATED LEADS '!$D:$D,'PARTNERS SUMMARY'!BA$3)</f>
        <v>0</v>
      </c>
      <c r="BB51">
        <f>COUNTIFS('ACTIVATED LEADS '!$H:$H,$B51,'ACTIVATED LEADS '!$D:$D,'PARTNERS SUMMARY'!BB$3)</f>
        <v>0</v>
      </c>
      <c r="BC51">
        <f>COUNTIFS('ACTIVATED LEADS '!$H:$H,$B51,'ACTIVATED LEADS '!$D:$D,'PARTNERS SUMMARY'!BC$3)</f>
        <v>0</v>
      </c>
      <c r="BD51">
        <f>COUNTIFS('ACTIVATED LEADS '!$H:$H,$B51,'ACTIVATED LEADS '!$D:$D,'PARTNERS SUMMARY'!BD$3)</f>
        <v>0</v>
      </c>
      <c r="BE51">
        <f>COUNTIFS('ACTIVATED LEADS '!$H:$H,$B51,'ACTIVATED LEADS '!$D:$D,'PARTNERS SUMMARY'!BE$3)</f>
        <v>0</v>
      </c>
      <c r="BF51">
        <f>COUNTIFS('ACTIVATED LEADS '!$H:$H,$B51,'ACTIVATED LEADS '!$D:$D,'PARTNERS SUMMARY'!BF$3)</f>
        <v>0</v>
      </c>
      <c r="BG51">
        <f>COUNTIFS('ACTIVATED LEADS '!$H:$H,$B51,'ACTIVATED LEADS '!$D:$D,'PARTNERS SUMMARY'!BG$3)</f>
        <v>0</v>
      </c>
      <c r="BH51">
        <f>COUNTIFS('ACTIVATED LEADS '!$H:$H,$B51,'ACTIVATED LEADS '!$D:$D,'PARTNERS SUMMARY'!BH$3)</f>
        <v>0</v>
      </c>
      <c r="BI51">
        <f>COUNTIFS('ACTIVATED LEADS '!$H:$H,$B51,'ACTIVATED LEADS '!$D:$D,'PARTNERS SUMMARY'!BI$3)</f>
        <v>0</v>
      </c>
      <c r="BJ51">
        <f>COUNTIFS('ACTIVATED LEADS '!$H:$H,$B51,'ACTIVATED LEADS '!$D:$D,'PARTNERS SUMMARY'!BJ$3)</f>
        <v>0</v>
      </c>
      <c r="BK51">
        <f>COUNTIFS('ACTIVATED LEADS '!$H:$H,$B51,'ACTIVATED LEADS '!$D:$D,'PARTNERS SUMMARY'!BK$3)</f>
        <v>0</v>
      </c>
      <c r="BL51">
        <f>COUNTIFS('ACTIVATED LEADS '!$H:$H,$B51,'ACTIVATED LEADS '!$D:$D,'PARTNERS SUMMARY'!BL$3)</f>
        <v>0</v>
      </c>
      <c r="BM51">
        <f>COUNTIFS('ACTIVATED LEADS '!$H:$H,$B51,'ACTIVATED LEADS '!$D:$D,'PARTNERS SUMMARY'!BM$3)</f>
        <v>0</v>
      </c>
      <c r="BN51">
        <f>COUNTIFS('ACTIVATED LEADS '!$H:$H,$B51,'ACTIVATED LEADS '!$D:$D,'PARTNERS SUMMARY'!BN$3)</f>
        <v>0</v>
      </c>
      <c r="BO51">
        <f>COUNTIFS('ACTIVATED LEADS '!$H:$H,$B51,'ACTIVATED LEADS '!$D:$D,'PARTNERS SUMMARY'!BO$3)</f>
        <v>0</v>
      </c>
      <c r="BP51">
        <f>COUNTIFS('ACTIVATED LEADS '!$H:$H,$B51,'ACTIVATED LEADS '!$D:$D,'PARTNERS SUMMARY'!BP$3)</f>
        <v>0</v>
      </c>
      <c r="BQ51">
        <f>COUNTIFS('ACTIVATED LEADS '!$H:$H,$B51,'ACTIVATED LEADS '!$D:$D,'PARTNERS SUMMARY'!BQ$3)</f>
        <v>0</v>
      </c>
      <c r="BR51">
        <f>COUNTIFS('ACTIVATED LEADS '!$H:$H,$B51,'ACTIVATED LEADS '!$D:$D,'PARTNERS SUMMARY'!BR$3)</f>
        <v>0</v>
      </c>
      <c r="BS51">
        <f>COUNTIFS('ACTIVATED LEADS '!$H:$H,$B51,'ACTIVATED LEADS '!$D:$D,'PARTNERS SUMMARY'!BS$3)</f>
        <v>0</v>
      </c>
      <c r="BT51">
        <f>COUNTIFS('ACTIVATED LEADS '!$H:$H,$B51,'ACTIVATED LEADS '!$D:$D,'PARTNERS SUMMARY'!BT$3)</f>
        <v>0</v>
      </c>
      <c r="BU51">
        <f>COUNTIFS('ACTIVATED LEADS '!$H:$H,$B51,'ACTIVATED LEADS '!$D:$D,'PARTNERS SUMMARY'!BU$3)</f>
        <v>0</v>
      </c>
      <c r="BV51">
        <f>COUNTIFS('ACTIVATED LEADS '!$H:$H,$B51,'ACTIVATED LEADS '!$D:$D,'PARTNERS SUMMARY'!BV$3)</f>
        <v>0</v>
      </c>
      <c r="BW51">
        <f>COUNTIFS('ACTIVATED LEADS '!$H:$H,$B51,'ACTIVATED LEADS '!$D:$D,'PARTNERS SUMMARY'!BW$3)</f>
        <v>0</v>
      </c>
      <c r="BX51">
        <f>COUNTIFS('ACTIVATED LEADS '!$H:$H,$B51,'ACTIVATED LEADS '!$D:$D,'PARTNERS SUMMARY'!BX$3)</f>
        <v>0</v>
      </c>
      <c r="BY51">
        <f>COUNTIFS('ACTIVATED LEADS '!$H:$H,$B51,'ACTIVATED LEADS '!$D:$D,'PARTNERS SUMMARY'!BY$3)</f>
        <v>0</v>
      </c>
      <c r="BZ51">
        <f>COUNTIFS('ACTIVATED LEADS '!$H:$H,$B51,'ACTIVATED LEADS '!$D:$D,'PARTNERS SUMMARY'!BZ$3)</f>
        <v>0</v>
      </c>
      <c r="CA51">
        <f>COUNTIFS('ACTIVATED LEADS '!$H:$H,$B51,'ACTIVATED LEADS '!$D:$D,'PARTNERS SUMMARY'!CA$3)</f>
        <v>0</v>
      </c>
      <c r="CB51">
        <f>COUNTIFS('ACTIVATED LEADS '!$H:$H,$B51,'ACTIVATED LEADS '!$D:$D,'PARTNERS SUMMARY'!CB$3)</f>
        <v>0</v>
      </c>
      <c r="CC51">
        <f>COUNTIFS('ACTIVATED LEADS '!$H:$H,$B51,'ACTIVATED LEADS '!$D:$D,'PARTNERS SUMMARY'!CC$3)</f>
        <v>0</v>
      </c>
      <c r="CD51">
        <f>COUNTIFS('ACTIVATED LEADS '!$H:$H,$B51,'ACTIVATED LEADS '!$D:$D,'PARTNERS SUMMARY'!CD$3)</f>
        <v>0</v>
      </c>
      <c r="CE51">
        <f>COUNTIFS('ACTIVATED LEADS '!$H:$H,$B51,'ACTIVATED LEADS '!$D:$D,'PARTNERS SUMMARY'!CE$3)</f>
        <v>0</v>
      </c>
      <c r="CF51">
        <f>COUNTIFS('ACTIVATED LEADS '!$H:$H,$B51,'ACTIVATED LEADS '!$D:$D,'PARTNERS SUMMARY'!CF$3)</f>
        <v>0</v>
      </c>
      <c r="CG51">
        <f>COUNTIFS('ACTIVATED LEADS '!$H:$H,$B51,'ACTIVATED LEADS '!$D:$D,'PARTNERS SUMMARY'!CG$3)</f>
        <v>0</v>
      </c>
      <c r="CH51">
        <f>COUNTIFS('ACTIVATED LEADS '!$H:$H,$B51,'ACTIVATED LEADS '!$D:$D,'PARTNERS SUMMARY'!CH$3)</f>
        <v>0</v>
      </c>
      <c r="CI51">
        <f>COUNTIFS('ACTIVATED LEADS '!$H:$H,$B51,'ACTIVATED LEADS '!$D:$D,'PARTNERS SUMMARY'!CI$3)</f>
        <v>0</v>
      </c>
      <c r="CJ51">
        <f>COUNTIFS('ACTIVATED LEADS '!$H:$H,$B51,'ACTIVATED LEADS '!$D:$D,'PARTNERS SUMMARY'!CJ$3)</f>
        <v>0</v>
      </c>
      <c r="CK51">
        <f>COUNTIFS('ACTIVATED LEADS '!$H:$H,$B51,'ACTIVATED LEADS '!$D:$D,'PARTNERS SUMMARY'!CK$3)</f>
        <v>0</v>
      </c>
      <c r="CL51">
        <f>COUNTIFS('ACTIVATED LEADS '!$H:$H,$B51,'ACTIVATED LEADS '!$D:$D,'PARTNERS SUMMARY'!CL$3)</f>
        <v>0</v>
      </c>
      <c r="CM51">
        <f>COUNTIFS('ACTIVATED LEADS '!$H:$H,$B51,'ACTIVATED LEADS '!$D:$D,'PARTNERS SUMMARY'!CM$3)</f>
        <v>0</v>
      </c>
      <c r="CN51">
        <f>COUNTIFS('ACTIVATED LEADS '!$H:$H,$B51,'ACTIVATED LEADS '!$D:$D,'PARTNERS SUMMARY'!CN$3)</f>
        <v>0</v>
      </c>
      <c r="CO51">
        <f>COUNTIFS('ACTIVATED LEADS '!$H:$H,$B51,'ACTIVATED LEADS '!$D:$D,'PARTNERS SUMMARY'!CO$3)</f>
        <v>0</v>
      </c>
      <c r="CP51">
        <f>COUNTIFS('ACTIVATED LEADS '!$H:$H,$B51,'ACTIVATED LEADS '!$D:$D,'PARTNERS SUMMARY'!CP$3)</f>
        <v>0</v>
      </c>
      <c r="CQ51">
        <f>COUNTIFS('ACTIVATED LEADS '!$H:$H,$B51,'ACTIVATED LEADS '!$D:$D,'PARTNERS SUMMARY'!CQ$3)</f>
        <v>0</v>
      </c>
      <c r="CR51">
        <f>COUNTIFS('ACTIVATED LEADS '!$H:$H,$B51,'ACTIVATED LEADS '!$D:$D,'PARTNERS SUMMARY'!CR$3)</f>
        <v>0</v>
      </c>
      <c r="CS51">
        <f>COUNTIFS('ACTIVATED LEADS '!$H:$H,$B51,'ACTIVATED LEADS '!$D:$D,'PARTNERS SUMMARY'!CS$3)</f>
        <v>0</v>
      </c>
      <c r="CT51">
        <f>COUNTIFS('ACTIVATED LEADS '!$H:$H,$B51,'ACTIVATED LEADS '!$D:$D,'PARTNERS SUMMARY'!CT$3)</f>
        <v>0</v>
      </c>
      <c r="CU51">
        <f>COUNTIFS('ACTIVATED LEADS '!$H:$H,$B51,'ACTIVATED LEADS '!$D:$D,'PARTNERS SUMMARY'!CU$3)</f>
        <v>0</v>
      </c>
      <c r="CV51">
        <f>COUNTIFS('ACTIVATED LEADS '!$H:$H,$B51,'ACTIVATED LEADS '!$D:$D,'PARTNERS SUMMARY'!CV$3)</f>
        <v>0</v>
      </c>
      <c r="CW51">
        <f>COUNTIFS('ACTIVATED LEADS '!$H:$H,$B51,'ACTIVATED LEADS '!$D:$D,'PARTNERS SUMMARY'!CW$3)</f>
        <v>0</v>
      </c>
      <c r="CX51">
        <f>COUNTIFS('ACTIVATED LEADS '!$H:$H,$B51,'ACTIVATED LEADS '!$D:$D,'PARTNERS SUMMARY'!CX$3)</f>
        <v>0</v>
      </c>
      <c r="CY51">
        <f>COUNTIFS('ACTIVATED LEADS '!$H:$H,$B51,'ACTIVATED LEADS '!$D:$D,'PARTNERS SUMMARY'!CY$3)</f>
        <v>0</v>
      </c>
      <c r="CZ51">
        <f>COUNTIFS('ACTIVATED LEADS '!$H:$H,$B51,'ACTIVATED LEADS '!$D:$D,'PARTNERS SUMMARY'!CZ$3)</f>
        <v>0</v>
      </c>
      <c r="DA51">
        <f>COUNTIFS('ACTIVATED LEADS '!$H:$H,$B51,'ACTIVATED LEADS '!$D:$D,'PARTNERS SUMMARY'!DA$3)</f>
        <v>0</v>
      </c>
      <c r="DB51">
        <f>COUNTIFS('ACTIVATED LEADS '!$H:$H,$B51,'ACTIVATED LEADS '!$D:$D,'PARTNERS SUMMARY'!DB$3)</f>
        <v>0</v>
      </c>
      <c r="DC51">
        <f>COUNTIFS('ACTIVATED LEADS '!$H:$H,$B51,'ACTIVATED LEADS '!$D:$D,'PARTNERS SUMMARY'!DC$3)</f>
        <v>0</v>
      </c>
      <c r="DD51">
        <f>COUNTIFS('ACTIVATED LEADS '!$H:$H,$B51,'ACTIVATED LEADS '!$D:$D,'PARTNERS SUMMARY'!DD$3)</f>
        <v>0</v>
      </c>
      <c r="DE51">
        <f>COUNTIFS('ACTIVATED LEADS '!$H:$H,$B51,'ACTIVATED LEADS '!$D:$D,'PARTNERS SUMMARY'!DE$3)</f>
        <v>0</v>
      </c>
      <c r="DF51">
        <f>COUNTIFS('ACTIVATED LEADS '!$H:$H,$B51,'ACTIVATED LEADS '!$D:$D,'PARTNERS SUMMARY'!DF$3)</f>
        <v>0</v>
      </c>
      <c r="DG51">
        <f>COUNTIFS('ACTIVATED LEADS '!$H:$H,$B51,'ACTIVATED LEADS '!$D:$D,'PARTNERS SUMMARY'!DG$3)</f>
        <v>0</v>
      </c>
      <c r="DH51">
        <f>COUNTIFS('ACTIVATED LEADS '!$H:$H,$B51,'ACTIVATED LEADS '!$D:$D,'PARTNERS SUMMARY'!DH$3)</f>
        <v>0</v>
      </c>
      <c r="DI51">
        <f>COUNTIFS('ACTIVATED LEADS '!$H:$H,$B51,'ACTIVATED LEADS '!$D:$D,'PARTNERS SUMMARY'!DI$3)</f>
        <v>0</v>
      </c>
      <c r="DJ51">
        <f>COUNTIFS('ACTIVATED LEADS '!$H:$H,$B51,'ACTIVATED LEADS '!$D:$D,'PARTNERS SUMMARY'!DJ$3)</f>
        <v>0</v>
      </c>
      <c r="DK51">
        <f>COUNTIFS('ACTIVATED LEADS '!$H:$H,$B51,'ACTIVATED LEADS '!$D:$D,'PARTNERS SUMMARY'!DK$3)</f>
        <v>0</v>
      </c>
      <c r="DL51">
        <f>COUNTIFS('ACTIVATED LEADS '!$H:$H,$B51,'ACTIVATED LEADS '!$D:$D,'PARTNERS SUMMARY'!DL$3)</f>
        <v>0</v>
      </c>
      <c r="DM51">
        <f>COUNTIFS('ACTIVATED LEADS '!$H:$H,$B51,'ACTIVATED LEADS '!$D:$D,'PARTNERS SUMMARY'!DM$3)</f>
        <v>0</v>
      </c>
      <c r="DN51">
        <f>COUNTIFS('ACTIVATED LEADS '!$H:$H,$B51,'ACTIVATED LEADS '!$D:$D,'PARTNERS SUMMARY'!DN$3)</f>
        <v>0</v>
      </c>
      <c r="DO51">
        <f>COUNTIFS('ACTIVATED LEADS '!$H:$H,$B51,'ACTIVATED LEADS '!$D:$D,'PARTNERS SUMMARY'!DO$3)</f>
        <v>0</v>
      </c>
    </row>
    <row r="52" spans="1:119">
      <c r="A52" s="29" t="s">
        <v>1084</v>
      </c>
      <c r="B52" s="59" t="s">
        <v>1100</v>
      </c>
      <c r="C52" s="29">
        <v>762822580</v>
      </c>
      <c r="D52" s="29"/>
      <c r="E52" s="29" t="s">
        <v>1233</v>
      </c>
      <c r="F52" s="29" t="s">
        <v>982</v>
      </c>
      <c r="G52" s="17">
        <f>COUNTIF('SEPT DUMP '!$C:$C,'PARTNERS SUMMARY'!$B52)</f>
        <v>0</v>
      </c>
      <c r="H52" s="17">
        <f>COUNTIFS('SEPT DUMP '!$C:$C,'PARTNERS SUMMARY'!$B52,'SEPT DUMP '!$O:$O,"Confirmed")</f>
        <v>0</v>
      </c>
      <c r="I52" s="17">
        <f>COUNTIFS('SEPT DUMP '!$C:$C,'PARTNERS SUMMARY'!$B52,'SEPT DUMP '!$O:$O,"Rejected")</f>
        <v>0</v>
      </c>
      <c r="J52" s="17">
        <f>COUNTIFS('SEPT DUMP '!$C:$C,'PARTNERS SUMMARY'!$B52,'SEPT DUMP '!$O:$O,"Unreachable")</f>
        <v>0</v>
      </c>
      <c r="K52" s="17">
        <f>COUNTIFS('SEPT DUMP '!$C:$C,'PARTNERS SUMMARY'!$B52,'SEPT DUMP '!$O:$O,"Postponed(Update Y)")</f>
        <v>0</v>
      </c>
      <c r="L52" s="101">
        <f t="shared" si="6"/>
        <v>0</v>
      </c>
      <c r="M52" s="46">
        <f t="shared" si="7"/>
        <v>0</v>
      </c>
      <c r="N52" s="50"/>
      <c r="O52" s="47">
        <f>COUNTIF('OCT DUMP'!$D:$D,'PARTNERS SUMMARY'!$B52)</f>
        <v>0</v>
      </c>
      <c r="P52" s="17">
        <f>COUNTIFS('OCT DUMP'!$D:$D,'PARTNERS SUMMARY'!$B52,'OCT DUMP'!Q:Q,"Prospect")</f>
        <v>0</v>
      </c>
      <c r="Q52" s="17">
        <f>COUNTIFS('OCT DUMP'!$D:$D,'PARTNERS SUMMARY'!$B52,'OCT DUMP'!$Q:$Q,"Confirmed")</f>
        <v>0</v>
      </c>
      <c r="R52" s="17">
        <f>COUNTIFS('OCT DUMP'!$D:$D,'PARTNERS SUMMARY'!$B52,'OCT DUMP'!$Q:$Q,"Rejected")</f>
        <v>0</v>
      </c>
      <c r="S52" s="17">
        <f>COUNTIFS('OCT DUMP'!$D:$D,'PARTNERS SUMMARY'!$B52,'OCT DUMP'!$Q:$Q,"Unreachable")</f>
        <v>0</v>
      </c>
      <c r="T52" s="17">
        <f>COUNTIFS('OCT DUMP'!$D:$D,'PARTNERS SUMMARY'!$B52,'OCT DUMP'!$Q:$Q,"Postponed(Update Y)")</f>
        <v>0</v>
      </c>
      <c r="U52" s="17">
        <f t="shared" si="8"/>
        <v>0</v>
      </c>
      <c r="V52" s="18">
        <f t="shared" si="9"/>
        <v>0</v>
      </c>
      <c r="W52" s="52"/>
      <c r="X52" s="47">
        <f>COUNTIF('NOV DUMP'!C:C,'PARTNERS SUMMARY'!$B52)</f>
        <v>2</v>
      </c>
      <c r="Y52" s="17">
        <f>COUNTIFS('NOV DUMP'!$C:$C,'PARTNERS SUMMARY'!$B52,'NOV DUMP'!$S:$S,"Prospect")</f>
        <v>0</v>
      </c>
      <c r="Z52" s="17">
        <f>COUNTIFS('NOV DUMP'!$C:$C,'PARTNERS SUMMARY'!$B52,'NOV DUMP'!$S:$S,"Confirmed")</f>
        <v>1</v>
      </c>
      <c r="AA52" s="17">
        <f>COUNTIFS('NOV DUMP'!$C:$C,'PARTNERS SUMMARY'!$B52,'NOV DUMP'!$S:$S,"Rejected")</f>
        <v>0</v>
      </c>
      <c r="AB52" s="17">
        <f>COUNTIFS('NOV DUMP'!$C:$C,'PARTNERS SUMMARY'!$B52,'NOV DUMP'!$S:$S,"Unreachable")</f>
        <v>0</v>
      </c>
      <c r="AC52" s="17">
        <f>COUNTIFS('NOV DUMP'!$C:$C,'PARTNERS SUMMARY'!$B52,'NOV DUMP'!$S:$S,"Postponed(Update Y)")</f>
        <v>0</v>
      </c>
      <c r="AD52" s="17">
        <f t="shared" si="10"/>
        <v>1</v>
      </c>
      <c r="AE52" s="100">
        <f>COUNTIFS('ACTIVATED LEADS '!$H:$H,'PARTNERS SUMMARY'!$B52,'ACTIVATED LEADS '!$K:$K,'PARTNERS SUMMARY'!$AE$2,'ACTIVATED LEADS '!$C:$C,"16")</f>
        <v>1</v>
      </c>
      <c r="AF52" s="18">
        <f t="shared" si="11"/>
        <v>0.5</v>
      </c>
      <c r="AH52">
        <f>COUNTIFS('ACTIVATED LEADS '!$H:$H,$B52,'ACTIVATED LEADS '!$D:$D,'PARTNERS SUMMARY'!AH$3)</f>
        <v>0</v>
      </c>
      <c r="AI52">
        <f>COUNTIFS('ACTIVATED LEADS '!$H:$H,$B52,'ACTIVATED LEADS '!$D:$D,'PARTNERS SUMMARY'!AI$3)</f>
        <v>0</v>
      </c>
      <c r="AJ52">
        <f>COUNTIFS('ACTIVATED LEADS '!$H:$H,$B52,'ACTIVATED LEADS '!$D:$D,'PARTNERS SUMMARY'!AJ$3)</f>
        <v>0</v>
      </c>
      <c r="AK52">
        <f>COUNTIFS('ACTIVATED LEADS '!$H:$H,$B52,'ACTIVATED LEADS '!$D:$D,'PARTNERS SUMMARY'!AK$3)</f>
        <v>0</v>
      </c>
      <c r="AL52">
        <f>COUNTIFS('ACTIVATED LEADS '!$H:$H,$B52,'ACTIVATED LEADS '!$D:$D,'PARTNERS SUMMARY'!AL$3)</f>
        <v>0</v>
      </c>
      <c r="AM52">
        <f>COUNTIFS('ACTIVATED LEADS '!$H:$H,$B52,'ACTIVATED LEADS '!$D:$D,'PARTNERS SUMMARY'!AM$3)</f>
        <v>0</v>
      </c>
      <c r="AN52">
        <f>COUNTIFS('ACTIVATED LEADS '!$H:$H,$B52,'ACTIVATED LEADS '!$D:$D,'PARTNERS SUMMARY'!AN$3)</f>
        <v>0</v>
      </c>
      <c r="AO52">
        <f>COUNTIFS('ACTIVATED LEADS '!$H:$H,$B52,'ACTIVATED LEADS '!$D:$D,'PARTNERS SUMMARY'!AO$3)</f>
        <v>0</v>
      </c>
      <c r="AP52">
        <f>COUNTIFS('ACTIVATED LEADS '!$H:$H,$B52,'ACTIVATED LEADS '!$D:$D,'PARTNERS SUMMARY'!AP$3)</f>
        <v>0</v>
      </c>
      <c r="AQ52">
        <f>COUNTIFS('ACTIVATED LEADS '!$H:$H,$B52,'ACTIVATED LEADS '!$D:$D,'PARTNERS SUMMARY'!AQ$3)</f>
        <v>0</v>
      </c>
      <c r="AR52">
        <f>COUNTIFS('ACTIVATED LEADS '!$H:$H,$B52,'ACTIVATED LEADS '!$D:$D,'PARTNERS SUMMARY'!AR$3)</f>
        <v>0</v>
      </c>
      <c r="AS52">
        <f>COUNTIFS('ACTIVATED LEADS '!$H:$H,$B52,'ACTIVATED LEADS '!$D:$D,'PARTNERS SUMMARY'!AS$3)</f>
        <v>0</v>
      </c>
      <c r="AT52">
        <f>COUNTIFS('ACTIVATED LEADS '!$H:$H,$B52,'ACTIVATED LEADS '!$D:$D,'PARTNERS SUMMARY'!AT$3)</f>
        <v>0</v>
      </c>
      <c r="AU52">
        <f>COUNTIFS('ACTIVATED LEADS '!$H:$H,$B52,'ACTIVATED LEADS '!$D:$D,'PARTNERS SUMMARY'!AU$3)</f>
        <v>0</v>
      </c>
      <c r="AV52">
        <f>COUNTIFS('ACTIVATED LEADS '!$H:$H,$B52,'ACTIVATED LEADS '!$D:$D,'PARTNERS SUMMARY'!AV$3)</f>
        <v>0</v>
      </c>
      <c r="AW52">
        <f>COUNTIFS('ACTIVATED LEADS '!$H:$H,$B52,'ACTIVATED LEADS '!$D:$D,'PARTNERS SUMMARY'!AW$3)</f>
        <v>0</v>
      </c>
      <c r="AX52">
        <f>COUNTIFS('ACTIVATED LEADS '!$H:$H,$B52,'ACTIVATED LEADS '!$D:$D,'PARTNERS SUMMARY'!AX$3)</f>
        <v>0</v>
      </c>
      <c r="AY52">
        <f>COUNTIFS('ACTIVATED LEADS '!$H:$H,$B52,'ACTIVATED LEADS '!$D:$D,'PARTNERS SUMMARY'!AY$3)</f>
        <v>0</v>
      </c>
      <c r="AZ52">
        <f>COUNTIFS('ACTIVATED LEADS '!$H:$H,$B52,'ACTIVATED LEADS '!$D:$D,'PARTNERS SUMMARY'!AZ$3)</f>
        <v>0</v>
      </c>
      <c r="BA52">
        <f>COUNTIFS('ACTIVATED LEADS '!$H:$H,$B52,'ACTIVATED LEADS '!$D:$D,'PARTNERS SUMMARY'!BA$3)</f>
        <v>0</v>
      </c>
      <c r="BB52">
        <f>COUNTIFS('ACTIVATED LEADS '!$H:$H,$B52,'ACTIVATED LEADS '!$D:$D,'PARTNERS SUMMARY'!BB$3)</f>
        <v>0</v>
      </c>
      <c r="BC52">
        <f>COUNTIFS('ACTIVATED LEADS '!$H:$H,$B52,'ACTIVATED LEADS '!$D:$D,'PARTNERS SUMMARY'!BC$3)</f>
        <v>0</v>
      </c>
      <c r="BD52">
        <f>COUNTIFS('ACTIVATED LEADS '!$H:$H,$B52,'ACTIVATED LEADS '!$D:$D,'PARTNERS SUMMARY'!BD$3)</f>
        <v>0</v>
      </c>
      <c r="BE52">
        <f>COUNTIFS('ACTIVATED LEADS '!$H:$H,$B52,'ACTIVATED LEADS '!$D:$D,'PARTNERS SUMMARY'!BE$3)</f>
        <v>0</v>
      </c>
      <c r="BF52">
        <f>COUNTIFS('ACTIVATED LEADS '!$H:$H,$B52,'ACTIVATED LEADS '!$D:$D,'PARTNERS SUMMARY'!BF$3)</f>
        <v>0</v>
      </c>
      <c r="BG52">
        <f>COUNTIFS('ACTIVATED LEADS '!$H:$H,$B52,'ACTIVATED LEADS '!$D:$D,'PARTNERS SUMMARY'!BG$3)</f>
        <v>0</v>
      </c>
      <c r="BH52">
        <f>COUNTIFS('ACTIVATED LEADS '!$H:$H,$B52,'ACTIVATED LEADS '!$D:$D,'PARTNERS SUMMARY'!BH$3)</f>
        <v>0</v>
      </c>
      <c r="BI52">
        <f>COUNTIFS('ACTIVATED LEADS '!$H:$H,$B52,'ACTIVATED LEADS '!$D:$D,'PARTNERS SUMMARY'!BI$3)</f>
        <v>0</v>
      </c>
      <c r="BJ52">
        <f>COUNTIFS('ACTIVATED LEADS '!$H:$H,$B52,'ACTIVATED LEADS '!$D:$D,'PARTNERS SUMMARY'!BJ$3)</f>
        <v>0</v>
      </c>
      <c r="BK52">
        <f>COUNTIFS('ACTIVATED LEADS '!$H:$H,$B52,'ACTIVATED LEADS '!$D:$D,'PARTNERS SUMMARY'!BK$3)</f>
        <v>0</v>
      </c>
      <c r="BL52">
        <f>COUNTIFS('ACTIVATED LEADS '!$H:$H,$B52,'ACTIVATED LEADS '!$D:$D,'PARTNERS SUMMARY'!BL$3)</f>
        <v>0</v>
      </c>
      <c r="BM52">
        <f>COUNTIFS('ACTIVATED LEADS '!$H:$H,$B52,'ACTIVATED LEADS '!$D:$D,'PARTNERS SUMMARY'!BM$3)</f>
        <v>0</v>
      </c>
      <c r="BN52">
        <f>COUNTIFS('ACTIVATED LEADS '!$H:$H,$B52,'ACTIVATED LEADS '!$D:$D,'PARTNERS SUMMARY'!BN$3)</f>
        <v>0</v>
      </c>
      <c r="BO52">
        <f>COUNTIFS('ACTIVATED LEADS '!$H:$H,$B52,'ACTIVATED LEADS '!$D:$D,'PARTNERS SUMMARY'!BO$3)</f>
        <v>0</v>
      </c>
      <c r="BP52">
        <f>COUNTIFS('ACTIVATED LEADS '!$H:$H,$B52,'ACTIVATED LEADS '!$D:$D,'PARTNERS SUMMARY'!BP$3)</f>
        <v>0</v>
      </c>
      <c r="BQ52">
        <f>COUNTIFS('ACTIVATED LEADS '!$H:$H,$B52,'ACTIVATED LEADS '!$D:$D,'PARTNERS SUMMARY'!BQ$3)</f>
        <v>0</v>
      </c>
      <c r="BR52">
        <f>COUNTIFS('ACTIVATED LEADS '!$H:$H,$B52,'ACTIVATED LEADS '!$D:$D,'PARTNERS SUMMARY'!BR$3)</f>
        <v>0</v>
      </c>
      <c r="BS52">
        <f>COUNTIFS('ACTIVATED LEADS '!$H:$H,$B52,'ACTIVATED LEADS '!$D:$D,'PARTNERS SUMMARY'!BS$3)</f>
        <v>0</v>
      </c>
      <c r="BT52">
        <f>COUNTIFS('ACTIVATED LEADS '!$H:$H,$B52,'ACTIVATED LEADS '!$D:$D,'PARTNERS SUMMARY'!BT$3)</f>
        <v>0</v>
      </c>
      <c r="BU52">
        <f>COUNTIFS('ACTIVATED LEADS '!$H:$H,$B52,'ACTIVATED LEADS '!$D:$D,'PARTNERS SUMMARY'!BU$3)</f>
        <v>0</v>
      </c>
      <c r="BV52">
        <f>COUNTIFS('ACTIVATED LEADS '!$H:$H,$B52,'ACTIVATED LEADS '!$D:$D,'PARTNERS SUMMARY'!BV$3)</f>
        <v>0</v>
      </c>
      <c r="BW52">
        <f>COUNTIFS('ACTIVATED LEADS '!$H:$H,$B52,'ACTIVATED LEADS '!$D:$D,'PARTNERS SUMMARY'!BW$3)</f>
        <v>0</v>
      </c>
      <c r="BX52">
        <f>COUNTIFS('ACTIVATED LEADS '!$H:$H,$B52,'ACTIVATED LEADS '!$D:$D,'PARTNERS SUMMARY'!BX$3)</f>
        <v>0</v>
      </c>
      <c r="BY52">
        <f>COUNTIFS('ACTIVATED LEADS '!$H:$H,$B52,'ACTIVATED LEADS '!$D:$D,'PARTNERS SUMMARY'!BY$3)</f>
        <v>0</v>
      </c>
      <c r="BZ52">
        <f>COUNTIFS('ACTIVATED LEADS '!$H:$H,$B52,'ACTIVATED LEADS '!$D:$D,'PARTNERS SUMMARY'!BZ$3)</f>
        <v>0</v>
      </c>
      <c r="CA52">
        <f>COUNTIFS('ACTIVATED LEADS '!$H:$H,$B52,'ACTIVATED LEADS '!$D:$D,'PARTNERS SUMMARY'!CA$3)</f>
        <v>0</v>
      </c>
      <c r="CB52">
        <f>COUNTIFS('ACTIVATED LEADS '!$H:$H,$B52,'ACTIVATED LEADS '!$D:$D,'PARTNERS SUMMARY'!CB$3)</f>
        <v>0</v>
      </c>
      <c r="CC52">
        <f>COUNTIFS('ACTIVATED LEADS '!$H:$H,$B52,'ACTIVATED LEADS '!$D:$D,'PARTNERS SUMMARY'!CC$3)</f>
        <v>0</v>
      </c>
      <c r="CD52">
        <f>COUNTIFS('ACTIVATED LEADS '!$H:$H,$B52,'ACTIVATED LEADS '!$D:$D,'PARTNERS SUMMARY'!CD$3)</f>
        <v>0</v>
      </c>
      <c r="CE52">
        <f>COUNTIFS('ACTIVATED LEADS '!$H:$H,$B52,'ACTIVATED LEADS '!$D:$D,'PARTNERS SUMMARY'!CE$3)</f>
        <v>0</v>
      </c>
      <c r="CF52">
        <f>COUNTIFS('ACTIVATED LEADS '!$H:$H,$B52,'ACTIVATED LEADS '!$D:$D,'PARTNERS SUMMARY'!CF$3)</f>
        <v>0</v>
      </c>
      <c r="CG52">
        <f>COUNTIFS('ACTIVATED LEADS '!$H:$H,$B52,'ACTIVATED LEADS '!$D:$D,'PARTNERS SUMMARY'!CG$3)</f>
        <v>0</v>
      </c>
      <c r="CH52">
        <f>COUNTIFS('ACTIVATED LEADS '!$H:$H,$B52,'ACTIVATED LEADS '!$D:$D,'PARTNERS SUMMARY'!CH$3)</f>
        <v>0</v>
      </c>
      <c r="CI52">
        <f>COUNTIFS('ACTIVATED LEADS '!$H:$H,$B52,'ACTIVATED LEADS '!$D:$D,'PARTNERS SUMMARY'!CI$3)</f>
        <v>0</v>
      </c>
      <c r="CJ52">
        <f>COUNTIFS('ACTIVATED LEADS '!$H:$H,$B52,'ACTIVATED LEADS '!$D:$D,'PARTNERS SUMMARY'!CJ$3)</f>
        <v>0</v>
      </c>
      <c r="CK52">
        <f>COUNTIFS('ACTIVATED LEADS '!$H:$H,$B52,'ACTIVATED LEADS '!$D:$D,'PARTNERS SUMMARY'!CK$3)</f>
        <v>0</v>
      </c>
      <c r="CL52">
        <f>COUNTIFS('ACTIVATED LEADS '!$H:$H,$B52,'ACTIVATED LEADS '!$D:$D,'PARTNERS SUMMARY'!CL$3)</f>
        <v>0</v>
      </c>
      <c r="CM52">
        <f>COUNTIFS('ACTIVATED LEADS '!$H:$H,$B52,'ACTIVATED LEADS '!$D:$D,'PARTNERS SUMMARY'!CM$3)</f>
        <v>0</v>
      </c>
      <c r="CN52">
        <f>COUNTIFS('ACTIVATED LEADS '!$H:$H,$B52,'ACTIVATED LEADS '!$D:$D,'PARTNERS SUMMARY'!CN$3)</f>
        <v>0</v>
      </c>
      <c r="CO52">
        <f>COUNTIFS('ACTIVATED LEADS '!$H:$H,$B52,'ACTIVATED LEADS '!$D:$D,'PARTNERS SUMMARY'!CO$3)</f>
        <v>0</v>
      </c>
      <c r="CP52">
        <f>COUNTIFS('ACTIVATED LEADS '!$H:$H,$B52,'ACTIVATED LEADS '!$D:$D,'PARTNERS SUMMARY'!CP$3)</f>
        <v>0</v>
      </c>
      <c r="CQ52">
        <f>COUNTIFS('ACTIVATED LEADS '!$H:$H,$B52,'ACTIVATED LEADS '!$D:$D,'PARTNERS SUMMARY'!CQ$3)</f>
        <v>0</v>
      </c>
      <c r="CR52">
        <f>COUNTIFS('ACTIVATED LEADS '!$H:$H,$B52,'ACTIVATED LEADS '!$D:$D,'PARTNERS SUMMARY'!CR$3)</f>
        <v>0</v>
      </c>
      <c r="CS52">
        <f>COUNTIFS('ACTIVATED LEADS '!$H:$H,$B52,'ACTIVATED LEADS '!$D:$D,'PARTNERS SUMMARY'!CS$3)</f>
        <v>0</v>
      </c>
      <c r="CT52">
        <f>COUNTIFS('ACTIVATED LEADS '!$H:$H,$B52,'ACTIVATED LEADS '!$D:$D,'PARTNERS SUMMARY'!CT$3)</f>
        <v>0</v>
      </c>
      <c r="CU52">
        <f>COUNTIFS('ACTIVATED LEADS '!$H:$H,$B52,'ACTIVATED LEADS '!$D:$D,'PARTNERS SUMMARY'!CU$3)</f>
        <v>1</v>
      </c>
      <c r="CV52">
        <f>COUNTIFS('ACTIVATED LEADS '!$H:$H,$B52,'ACTIVATED LEADS '!$D:$D,'PARTNERS SUMMARY'!CV$3)</f>
        <v>0</v>
      </c>
      <c r="CW52">
        <f>COUNTIFS('ACTIVATED LEADS '!$H:$H,$B52,'ACTIVATED LEADS '!$D:$D,'PARTNERS SUMMARY'!CW$3)</f>
        <v>0</v>
      </c>
      <c r="CX52">
        <f>COUNTIFS('ACTIVATED LEADS '!$H:$H,$B52,'ACTIVATED LEADS '!$D:$D,'PARTNERS SUMMARY'!CX$3)</f>
        <v>0</v>
      </c>
      <c r="CY52">
        <f>COUNTIFS('ACTIVATED LEADS '!$H:$H,$B52,'ACTIVATED LEADS '!$D:$D,'PARTNERS SUMMARY'!CY$3)</f>
        <v>0</v>
      </c>
      <c r="CZ52">
        <f>COUNTIFS('ACTIVATED LEADS '!$H:$H,$B52,'ACTIVATED LEADS '!$D:$D,'PARTNERS SUMMARY'!CZ$3)</f>
        <v>0</v>
      </c>
      <c r="DA52">
        <f>COUNTIFS('ACTIVATED LEADS '!$H:$H,$B52,'ACTIVATED LEADS '!$D:$D,'PARTNERS SUMMARY'!DA$3)</f>
        <v>0</v>
      </c>
      <c r="DB52">
        <f>COUNTIFS('ACTIVATED LEADS '!$H:$H,$B52,'ACTIVATED LEADS '!$D:$D,'PARTNERS SUMMARY'!DB$3)</f>
        <v>0</v>
      </c>
      <c r="DC52">
        <f>COUNTIFS('ACTIVATED LEADS '!$H:$H,$B52,'ACTIVATED LEADS '!$D:$D,'PARTNERS SUMMARY'!DC$3)</f>
        <v>0</v>
      </c>
      <c r="DD52">
        <f>COUNTIFS('ACTIVATED LEADS '!$H:$H,$B52,'ACTIVATED LEADS '!$D:$D,'PARTNERS SUMMARY'!DD$3)</f>
        <v>0</v>
      </c>
      <c r="DE52">
        <f>COUNTIFS('ACTIVATED LEADS '!$H:$H,$B52,'ACTIVATED LEADS '!$D:$D,'PARTNERS SUMMARY'!DE$3)</f>
        <v>0</v>
      </c>
      <c r="DF52">
        <f>COUNTIFS('ACTIVATED LEADS '!$H:$H,$B52,'ACTIVATED LEADS '!$D:$D,'PARTNERS SUMMARY'!DF$3)</f>
        <v>0</v>
      </c>
      <c r="DG52">
        <f>COUNTIFS('ACTIVATED LEADS '!$H:$H,$B52,'ACTIVATED LEADS '!$D:$D,'PARTNERS SUMMARY'!DG$3)</f>
        <v>0</v>
      </c>
      <c r="DH52">
        <f>COUNTIFS('ACTIVATED LEADS '!$H:$H,$B52,'ACTIVATED LEADS '!$D:$D,'PARTNERS SUMMARY'!DH$3)</f>
        <v>0</v>
      </c>
      <c r="DI52">
        <f>COUNTIFS('ACTIVATED LEADS '!$H:$H,$B52,'ACTIVATED LEADS '!$D:$D,'PARTNERS SUMMARY'!DI$3)</f>
        <v>0</v>
      </c>
      <c r="DJ52">
        <f>COUNTIFS('ACTIVATED LEADS '!$H:$H,$B52,'ACTIVATED LEADS '!$D:$D,'PARTNERS SUMMARY'!DJ$3)</f>
        <v>0</v>
      </c>
      <c r="DK52">
        <f>COUNTIFS('ACTIVATED LEADS '!$H:$H,$B52,'ACTIVATED LEADS '!$D:$D,'PARTNERS SUMMARY'!DK$3)</f>
        <v>0</v>
      </c>
      <c r="DL52">
        <f>COUNTIFS('ACTIVATED LEADS '!$H:$H,$B52,'ACTIVATED LEADS '!$D:$D,'PARTNERS SUMMARY'!DL$3)</f>
        <v>0</v>
      </c>
      <c r="DM52">
        <f>COUNTIFS('ACTIVATED LEADS '!$H:$H,$B52,'ACTIVATED LEADS '!$D:$D,'PARTNERS SUMMARY'!DM$3)</f>
        <v>0</v>
      </c>
      <c r="DN52">
        <f>COUNTIFS('ACTIVATED LEADS '!$H:$H,$B52,'ACTIVATED LEADS '!$D:$D,'PARTNERS SUMMARY'!DN$3)</f>
        <v>0</v>
      </c>
      <c r="DO52">
        <f>COUNTIFS('ACTIVATED LEADS '!$H:$H,$B52,'ACTIVATED LEADS '!$D:$D,'PARTNERS SUMMARY'!DO$3)</f>
        <v>0</v>
      </c>
    </row>
    <row r="53" spans="1:119">
      <c r="A53" s="29" t="s">
        <v>1084</v>
      </c>
      <c r="B53" s="59" t="s">
        <v>1101</v>
      </c>
      <c r="C53" s="29">
        <v>762309130</v>
      </c>
      <c r="D53" s="29"/>
      <c r="E53" s="29" t="s">
        <v>1233</v>
      </c>
      <c r="F53" s="29" t="s">
        <v>982</v>
      </c>
      <c r="G53" s="17">
        <f>COUNTIF('SEPT DUMP '!$C:$C,'PARTNERS SUMMARY'!$B53)</f>
        <v>0</v>
      </c>
      <c r="H53" s="17">
        <f>COUNTIFS('SEPT DUMP '!$C:$C,'PARTNERS SUMMARY'!$B53,'SEPT DUMP '!$O:$O,"Confirmed")</f>
        <v>0</v>
      </c>
      <c r="I53" s="17">
        <f>COUNTIFS('SEPT DUMP '!$C:$C,'PARTNERS SUMMARY'!$B53,'SEPT DUMP '!$O:$O,"Rejected")</f>
        <v>0</v>
      </c>
      <c r="J53" s="17">
        <f>COUNTIFS('SEPT DUMP '!$C:$C,'PARTNERS SUMMARY'!$B53,'SEPT DUMP '!$O:$O,"Unreachable")</f>
        <v>0</v>
      </c>
      <c r="K53" s="17">
        <f>COUNTIFS('SEPT DUMP '!$C:$C,'PARTNERS SUMMARY'!$B53,'SEPT DUMP '!$O:$O,"Postponed(Update Y)")</f>
        <v>0</v>
      </c>
      <c r="L53" s="101">
        <f t="shared" si="6"/>
        <v>0</v>
      </c>
      <c r="M53" s="46">
        <f t="shared" si="7"/>
        <v>0</v>
      </c>
      <c r="N53" s="50"/>
      <c r="O53" s="47">
        <f>COUNTIF('OCT DUMP'!$D:$D,'PARTNERS SUMMARY'!$B53)</f>
        <v>0</v>
      </c>
      <c r="P53" s="17">
        <f>COUNTIFS('OCT DUMP'!$D:$D,'PARTNERS SUMMARY'!$B53,'OCT DUMP'!Q:Q,"Prospect")</f>
        <v>0</v>
      </c>
      <c r="Q53" s="17">
        <f>COUNTIFS('OCT DUMP'!$D:$D,'PARTNERS SUMMARY'!$B53,'OCT DUMP'!$Q:$Q,"Confirmed")</f>
        <v>0</v>
      </c>
      <c r="R53" s="17">
        <f>COUNTIFS('OCT DUMP'!$D:$D,'PARTNERS SUMMARY'!$B53,'OCT DUMP'!$Q:$Q,"Rejected")</f>
        <v>0</v>
      </c>
      <c r="S53" s="17">
        <f>COUNTIFS('OCT DUMP'!$D:$D,'PARTNERS SUMMARY'!$B53,'OCT DUMP'!$Q:$Q,"Unreachable")</f>
        <v>0</v>
      </c>
      <c r="T53" s="17">
        <f>COUNTIFS('OCT DUMP'!$D:$D,'PARTNERS SUMMARY'!$B53,'OCT DUMP'!$Q:$Q,"Postponed(Update Y)")</f>
        <v>0</v>
      </c>
      <c r="U53" s="17">
        <f t="shared" si="8"/>
        <v>0</v>
      </c>
      <c r="V53" s="18">
        <f t="shared" si="9"/>
        <v>0</v>
      </c>
      <c r="W53" s="52"/>
      <c r="X53" s="47">
        <f>COUNTIF('NOV DUMP'!C:C,'PARTNERS SUMMARY'!$B53)</f>
        <v>0</v>
      </c>
      <c r="Y53" s="17">
        <f>COUNTIFS('NOV DUMP'!$C:$C,'PARTNERS SUMMARY'!$B53,'NOV DUMP'!$S:$S,"Prospect")</f>
        <v>0</v>
      </c>
      <c r="Z53" s="17">
        <f>COUNTIFS('NOV DUMP'!$C:$C,'PARTNERS SUMMARY'!$B53,'NOV DUMP'!$S:$S,"Confirmed")</f>
        <v>0</v>
      </c>
      <c r="AA53" s="17">
        <f>COUNTIFS('NOV DUMP'!$C:$C,'PARTNERS SUMMARY'!$B53,'NOV DUMP'!$S:$S,"Rejected")</f>
        <v>0</v>
      </c>
      <c r="AB53" s="17">
        <f>COUNTIFS('NOV DUMP'!$C:$C,'PARTNERS SUMMARY'!$B53,'NOV DUMP'!$S:$S,"Unreachable")</f>
        <v>0</v>
      </c>
      <c r="AC53" s="17">
        <f>COUNTIFS('NOV DUMP'!$C:$C,'PARTNERS SUMMARY'!$B53,'NOV DUMP'!$S:$S,"Postponed(Update Y)")</f>
        <v>0</v>
      </c>
      <c r="AD53" s="17">
        <f t="shared" si="10"/>
        <v>0</v>
      </c>
      <c r="AE53" s="100">
        <f>COUNTIFS('ACTIVATED LEADS '!$H:$H,'PARTNERS SUMMARY'!$B53,'ACTIVATED LEADS '!$K:$K,'PARTNERS SUMMARY'!$AE$2,'ACTIVATED LEADS '!$C:$C,"16")</f>
        <v>0</v>
      </c>
      <c r="AF53" s="18">
        <f t="shared" si="11"/>
        <v>0</v>
      </c>
      <c r="AH53">
        <f>COUNTIFS('ACTIVATED LEADS '!$H:$H,$B53,'ACTIVATED LEADS '!$D:$D,'PARTNERS SUMMARY'!AH$3)</f>
        <v>0</v>
      </c>
      <c r="AI53">
        <f>COUNTIFS('ACTIVATED LEADS '!$H:$H,$B53,'ACTIVATED LEADS '!$D:$D,'PARTNERS SUMMARY'!AI$3)</f>
        <v>0</v>
      </c>
      <c r="AJ53">
        <f>COUNTIFS('ACTIVATED LEADS '!$H:$H,$B53,'ACTIVATED LEADS '!$D:$D,'PARTNERS SUMMARY'!AJ$3)</f>
        <v>0</v>
      </c>
      <c r="AK53">
        <f>COUNTIFS('ACTIVATED LEADS '!$H:$H,$B53,'ACTIVATED LEADS '!$D:$D,'PARTNERS SUMMARY'!AK$3)</f>
        <v>0</v>
      </c>
      <c r="AL53">
        <f>COUNTIFS('ACTIVATED LEADS '!$H:$H,$B53,'ACTIVATED LEADS '!$D:$D,'PARTNERS SUMMARY'!AL$3)</f>
        <v>0</v>
      </c>
      <c r="AM53">
        <f>COUNTIFS('ACTIVATED LEADS '!$H:$H,$B53,'ACTIVATED LEADS '!$D:$D,'PARTNERS SUMMARY'!AM$3)</f>
        <v>0</v>
      </c>
      <c r="AN53">
        <f>COUNTIFS('ACTIVATED LEADS '!$H:$H,$B53,'ACTIVATED LEADS '!$D:$D,'PARTNERS SUMMARY'!AN$3)</f>
        <v>0</v>
      </c>
      <c r="AO53">
        <f>COUNTIFS('ACTIVATED LEADS '!$H:$H,$B53,'ACTIVATED LEADS '!$D:$D,'PARTNERS SUMMARY'!AO$3)</f>
        <v>0</v>
      </c>
      <c r="AP53">
        <f>COUNTIFS('ACTIVATED LEADS '!$H:$H,$B53,'ACTIVATED LEADS '!$D:$D,'PARTNERS SUMMARY'!AP$3)</f>
        <v>0</v>
      </c>
      <c r="AQ53">
        <f>COUNTIFS('ACTIVATED LEADS '!$H:$H,$B53,'ACTIVATED LEADS '!$D:$D,'PARTNERS SUMMARY'!AQ$3)</f>
        <v>0</v>
      </c>
      <c r="AR53">
        <f>COUNTIFS('ACTIVATED LEADS '!$H:$H,$B53,'ACTIVATED LEADS '!$D:$D,'PARTNERS SUMMARY'!AR$3)</f>
        <v>0</v>
      </c>
      <c r="AS53">
        <f>COUNTIFS('ACTIVATED LEADS '!$H:$H,$B53,'ACTIVATED LEADS '!$D:$D,'PARTNERS SUMMARY'!AS$3)</f>
        <v>0</v>
      </c>
      <c r="AT53">
        <f>COUNTIFS('ACTIVATED LEADS '!$H:$H,$B53,'ACTIVATED LEADS '!$D:$D,'PARTNERS SUMMARY'!AT$3)</f>
        <v>0</v>
      </c>
      <c r="AU53">
        <f>COUNTIFS('ACTIVATED LEADS '!$H:$H,$B53,'ACTIVATED LEADS '!$D:$D,'PARTNERS SUMMARY'!AU$3)</f>
        <v>0</v>
      </c>
      <c r="AV53">
        <f>COUNTIFS('ACTIVATED LEADS '!$H:$H,$B53,'ACTIVATED LEADS '!$D:$D,'PARTNERS SUMMARY'!AV$3)</f>
        <v>0</v>
      </c>
      <c r="AW53">
        <f>COUNTIFS('ACTIVATED LEADS '!$H:$H,$B53,'ACTIVATED LEADS '!$D:$D,'PARTNERS SUMMARY'!AW$3)</f>
        <v>0</v>
      </c>
      <c r="AX53">
        <f>COUNTIFS('ACTIVATED LEADS '!$H:$H,$B53,'ACTIVATED LEADS '!$D:$D,'PARTNERS SUMMARY'!AX$3)</f>
        <v>0</v>
      </c>
      <c r="AY53">
        <f>COUNTIFS('ACTIVATED LEADS '!$H:$H,$B53,'ACTIVATED LEADS '!$D:$D,'PARTNERS SUMMARY'!AY$3)</f>
        <v>0</v>
      </c>
      <c r="AZ53">
        <f>COUNTIFS('ACTIVATED LEADS '!$H:$H,$B53,'ACTIVATED LEADS '!$D:$D,'PARTNERS SUMMARY'!AZ$3)</f>
        <v>0</v>
      </c>
      <c r="BA53">
        <f>COUNTIFS('ACTIVATED LEADS '!$H:$H,$B53,'ACTIVATED LEADS '!$D:$D,'PARTNERS SUMMARY'!BA$3)</f>
        <v>0</v>
      </c>
      <c r="BB53">
        <f>COUNTIFS('ACTIVATED LEADS '!$H:$H,$B53,'ACTIVATED LEADS '!$D:$D,'PARTNERS SUMMARY'!BB$3)</f>
        <v>0</v>
      </c>
      <c r="BC53">
        <f>COUNTIFS('ACTIVATED LEADS '!$H:$H,$B53,'ACTIVATED LEADS '!$D:$D,'PARTNERS SUMMARY'!BC$3)</f>
        <v>0</v>
      </c>
      <c r="BD53">
        <f>COUNTIFS('ACTIVATED LEADS '!$H:$H,$B53,'ACTIVATED LEADS '!$D:$D,'PARTNERS SUMMARY'!BD$3)</f>
        <v>0</v>
      </c>
      <c r="BE53">
        <f>COUNTIFS('ACTIVATED LEADS '!$H:$H,$B53,'ACTIVATED LEADS '!$D:$D,'PARTNERS SUMMARY'!BE$3)</f>
        <v>0</v>
      </c>
      <c r="BF53">
        <f>COUNTIFS('ACTIVATED LEADS '!$H:$H,$B53,'ACTIVATED LEADS '!$D:$D,'PARTNERS SUMMARY'!BF$3)</f>
        <v>0</v>
      </c>
      <c r="BG53">
        <f>COUNTIFS('ACTIVATED LEADS '!$H:$H,$B53,'ACTIVATED LEADS '!$D:$D,'PARTNERS SUMMARY'!BG$3)</f>
        <v>0</v>
      </c>
      <c r="BH53">
        <f>COUNTIFS('ACTIVATED LEADS '!$H:$H,$B53,'ACTIVATED LEADS '!$D:$D,'PARTNERS SUMMARY'!BH$3)</f>
        <v>0</v>
      </c>
      <c r="BI53">
        <f>COUNTIFS('ACTIVATED LEADS '!$H:$H,$B53,'ACTIVATED LEADS '!$D:$D,'PARTNERS SUMMARY'!BI$3)</f>
        <v>0</v>
      </c>
      <c r="BJ53">
        <f>COUNTIFS('ACTIVATED LEADS '!$H:$H,$B53,'ACTIVATED LEADS '!$D:$D,'PARTNERS SUMMARY'!BJ$3)</f>
        <v>0</v>
      </c>
      <c r="BK53">
        <f>COUNTIFS('ACTIVATED LEADS '!$H:$H,$B53,'ACTIVATED LEADS '!$D:$D,'PARTNERS SUMMARY'!BK$3)</f>
        <v>0</v>
      </c>
      <c r="BL53">
        <f>COUNTIFS('ACTIVATED LEADS '!$H:$H,$B53,'ACTIVATED LEADS '!$D:$D,'PARTNERS SUMMARY'!BL$3)</f>
        <v>0</v>
      </c>
      <c r="BM53">
        <f>COUNTIFS('ACTIVATED LEADS '!$H:$H,$B53,'ACTIVATED LEADS '!$D:$D,'PARTNERS SUMMARY'!BM$3)</f>
        <v>0</v>
      </c>
      <c r="BN53">
        <f>COUNTIFS('ACTIVATED LEADS '!$H:$H,$B53,'ACTIVATED LEADS '!$D:$D,'PARTNERS SUMMARY'!BN$3)</f>
        <v>0</v>
      </c>
      <c r="BO53">
        <f>COUNTIFS('ACTIVATED LEADS '!$H:$H,$B53,'ACTIVATED LEADS '!$D:$D,'PARTNERS SUMMARY'!BO$3)</f>
        <v>0</v>
      </c>
      <c r="BP53">
        <f>COUNTIFS('ACTIVATED LEADS '!$H:$H,$B53,'ACTIVATED LEADS '!$D:$D,'PARTNERS SUMMARY'!BP$3)</f>
        <v>0</v>
      </c>
      <c r="BQ53">
        <f>COUNTIFS('ACTIVATED LEADS '!$H:$H,$B53,'ACTIVATED LEADS '!$D:$D,'PARTNERS SUMMARY'!BQ$3)</f>
        <v>0</v>
      </c>
      <c r="BR53">
        <f>COUNTIFS('ACTIVATED LEADS '!$H:$H,$B53,'ACTIVATED LEADS '!$D:$D,'PARTNERS SUMMARY'!BR$3)</f>
        <v>0</v>
      </c>
      <c r="BS53">
        <f>COUNTIFS('ACTIVATED LEADS '!$H:$H,$B53,'ACTIVATED LEADS '!$D:$D,'PARTNERS SUMMARY'!BS$3)</f>
        <v>0</v>
      </c>
      <c r="BT53">
        <f>COUNTIFS('ACTIVATED LEADS '!$H:$H,$B53,'ACTIVATED LEADS '!$D:$D,'PARTNERS SUMMARY'!BT$3)</f>
        <v>0</v>
      </c>
      <c r="BU53">
        <f>COUNTIFS('ACTIVATED LEADS '!$H:$H,$B53,'ACTIVATED LEADS '!$D:$D,'PARTNERS SUMMARY'!BU$3)</f>
        <v>0</v>
      </c>
      <c r="BV53">
        <f>COUNTIFS('ACTIVATED LEADS '!$H:$H,$B53,'ACTIVATED LEADS '!$D:$D,'PARTNERS SUMMARY'!BV$3)</f>
        <v>0</v>
      </c>
      <c r="BW53">
        <f>COUNTIFS('ACTIVATED LEADS '!$H:$H,$B53,'ACTIVATED LEADS '!$D:$D,'PARTNERS SUMMARY'!BW$3)</f>
        <v>0</v>
      </c>
      <c r="BX53">
        <f>COUNTIFS('ACTIVATED LEADS '!$H:$H,$B53,'ACTIVATED LEADS '!$D:$D,'PARTNERS SUMMARY'!BX$3)</f>
        <v>0</v>
      </c>
      <c r="BY53">
        <f>COUNTIFS('ACTIVATED LEADS '!$H:$H,$B53,'ACTIVATED LEADS '!$D:$D,'PARTNERS SUMMARY'!BY$3)</f>
        <v>0</v>
      </c>
      <c r="BZ53">
        <f>COUNTIFS('ACTIVATED LEADS '!$H:$H,$B53,'ACTIVATED LEADS '!$D:$D,'PARTNERS SUMMARY'!BZ$3)</f>
        <v>0</v>
      </c>
      <c r="CA53">
        <f>COUNTIFS('ACTIVATED LEADS '!$H:$H,$B53,'ACTIVATED LEADS '!$D:$D,'PARTNERS SUMMARY'!CA$3)</f>
        <v>0</v>
      </c>
      <c r="CB53">
        <f>COUNTIFS('ACTIVATED LEADS '!$H:$H,$B53,'ACTIVATED LEADS '!$D:$D,'PARTNERS SUMMARY'!CB$3)</f>
        <v>0</v>
      </c>
      <c r="CC53">
        <f>COUNTIFS('ACTIVATED LEADS '!$H:$H,$B53,'ACTIVATED LEADS '!$D:$D,'PARTNERS SUMMARY'!CC$3)</f>
        <v>0</v>
      </c>
      <c r="CD53">
        <f>COUNTIFS('ACTIVATED LEADS '!$H:$H,$B53,'ACTIVATED LEADS '!$D:$D,'PARTNERS SUMMARY'!CD$3)</f>
        <v>0</v>
      </c>
      <c r="CE53">
        <f>COUNTIFS('ACTIVATED LEADS '!$H:$H,$B53,'ACTIVATED LEADS '!$D:$D,'PARTNERS SUMMARY'!CE$3)</f>
        <v>0</v>
      </c>
      <c r="CF53">
        <f>COUNTIFS('ACTIVATED LEADS '!$H:$H,$B53,'ACTIVATED LEADS '!$D:$D,'PARTNERS SUMMARY'!CF$3)</f>
        <v>0</v>
      </c>
      <c r="CG53">
        <f>COUNTIFS('ACTIVATED LEADS '!$H:$H,$B53,'ACTIVATED LEADS '!$D:$D,'PARTNERS SUMMARY'!CG$3)</f>
        <v>0</v>
      </c>
      <c r="CH53">
        <f>COUNTIFS('ACTIVATED LEADS '!$H:$H,$B53,'ACTIVATED LEADS '!$D:$D,'PARTNERS SUMMARY'!CH$3)</f>
        <v>0</v>
      </c>
      <c r="CI53">
        <f>COUNTIFS('ACTIVATED LEADS '!$H:$H,$B53,'ACTIVATED LEADS '!$D:$D,'PARTNERS SUMMARY'!CI$3)</f>
        <v>0</v>
      </c>
      <c r="CJ53">
        <f>COUNTIFS('ACTIVATED LEADS '!$H:$H,$B53,'ACTIVATED LEADS '!$D:$D,'PARTNERS SUMMARY'!CJ$3)</f>
        <v>0</v>
      </c>
      <c r="CK53">
        <f>COUNTIFS('ACTIVATED LEADS '!$H:$H,$B53,'ACTIVATED LEADS '!$D:$D,'PARTNERS SUMMARY'!CK$3)</f>
        <v>0</v>
      </c>
      <c r="CL53">
        <f>COUNTIFS('ACTIVATED LEADS '!$H:$H,$B53,'ACTIVATED LEADS '!$D:$D,'PARTNERS SUMMARY'!CL$3)</f>
        <v>0</v>
      </c>
      <c r="CM53">
        <f>COUNTIFS('ACTIVATED LEADS '!$H:$H,$B53,'ACTIVATED LEADS '!$D:$D,'PARTNERS SUMMARY'!CM$3)</f>
        <v>0</v>
      </c>
      <c r="CN53">
        <f>COUNTIFS('ACTIVATED LEADS '!$H:$H,$B53,'ACTIVATED LEADS '!$D:$D,'PARTNERS SUMMARY'!CN$3)</f>
        <v>0</v>
      </c>
      <c r="CO53">
        <f>COUNTIFS('ACTIVATED LEADS '!$H:$H,$B53,'ACTIVATED LEADS '!$D:$D,'PARTNERS SUMMARY'!CO$3)</f>
        <v>0</v>
      </c>
      <c r="CP53">
        <f>COUNTIFS('ACTIVATED LEADS '!$H:$H,$B53,'ACTIVATED LEADS '!$D:$D,'PARTNERS SUMMARY'!CP$3)</f>
        <v>0</v>
      </c>
      <c r="CQ53">
        <f>COUNTIFS('ACTIVATED LEADS '!$H:$H,$B53,'ACTIVATED LEADS '!$D:$D,'PARTNERS SUMMARY'!CQ$3)</f>
        <v>0</v>
      </c>
      <c r="CR53">
        <f>COUNTIFS('ACTIVATED LEADS '!$H:$H,$B53,'ACTIVATED LEADS '!$D:$D,'PARTNERS SUMMARY'!CR$3)</f>
        <v>0</v>
      </c>
      <c r="CS53">
        <f>COUNTIFS('ACTIVATED LEADS '!$H:$H,$B53,'ACTIVATED LEADS '!$D:$D,'PARTNERS SUMMARY'!CS$3)</f>
        <v>0</v>
      </c>
      <c r="CT53">
        <f>COUNTIFS('ACTIVATED LEADS '!$H:$H,$B53,'ACTIVATED LEADS '!$D:$D,'PARTNERS SUMMARY'!CT$3)</f>
        <v>0</v>
      </c>
      <c r="CU53">
        <f>COUNTIFS('ACTIVATED LEADS '!$H:$H,$B53,'ACTIVATED LEADS '!$D:$D,'PARTNERS SUMMARY'!CU$3)</f>
        <v>0</v>
      </c>
      <c r="CV53">
        <f>COUNTIFS('ACTIVATED LEADS '!$H:$H,$B53,'ACTIVATED LEADS '!$D:$D,'PARTNERS SUMMARY'!CV$3)</f>
        <v>0</v>
      </c>
      <c r="CW53">
        <f>COUNTIFS('ACTIVATED LEADS '!$H:$H,$B53,'ACTIVATED LEADS '!$D:$D,'PARTNERS SUMMARY'!CW$3)</f>
        <v>0</v>
      </c>
      <c r="CX53">
        <f>COUNTIFS('ACTIVATED LEADS '!$H:$H,$B53,'ACTIVATED LEADS '!$D:$D,'PARTNERS SUMMARY'!CX$3)</f>
        <v>0</v>
      </c>
      <c r="CY53">
        <f>COUNTIFS('ACTIVATED LEADS '!$H:$H,$B53,'ACTIVATED LEADS '!$D:$D,'PARTNERS SUMMARY'!CY$3)</f>
        <v>0</v>
      </c>
      <c r="CZ53">
        <f>COUNTIFS('ACTIVATED LEADS '!$H:$H,$B53,'ACTIVATED LEADS '!$D:$D,'PARTNERS SUMMARY'!CZ$3)</f>
        <v>0</v>
      </c>
      <c r="DA53">
        <f>COUNTIFS('ACTIVATED LEADS '!$H:$H,$B53,'ACTIVATED LEADS '!$D:$D,'PARTNERS SUMMARY'!DA$3)</f>
        <v>0</v>
      </c>
      <c r="DB53">
        <f>COUNTIFS('ACTIVATED LEADS '!$H:$H,$B53,'ACTIVATED LEADS '!$D:$D,'PARTNERS SUMMARY'!DB$3)</f>
        <v>0</v>
      </c>
      <c r="DC53">
        <f>COUNTIFS('ACTIVATED LEADS '!$H:$H,$B53,'ACTIVATED LEADS '!$D:$D,'PARTNERS SUMMARY'!DC$3)</f>
        <v>0</v>
      </c>
      <c r="DD53">
        <f>COUNTIFS('ACTIVATED LEADS '!$H:$H,$B53,'ACTIVATED LEADS '!$D:$D,'PARTNERS SUMMARY'!DD$3)</f>
        <v>0</v>
      </c>
      <c r="DE53">
        <f>COUNTIFS('ACTIVATED LEADS '!$H:$H,$B53,'ACTIVATED LEADS '!$D:$D,'PARTNERS SUMMARY'!DE$3)</f>
        <v>0</v>
      </c>
      <c r="DF53">
        <f>COUNTIFS('ACTIVATED LEADS '!$H:$H,$B53,'ACTIVATED LEADS '!$D:$D,'PARTNERS SUMMARY'!DF$3)</f>
        <v>0</v>
      </c>
      <c r="DG53">
        <f>COUNTIFS('ACTIVATED LEADS '!$H:$H,$B53,'ACTIVATED LEADS '!$D:$D,'PARTNERS SUMMARY'!DG$3)</f>
        <v>0</v>
      </c>
      <c r="DH53">
        <f>COUNTIFS('ACTIVATED LEADS '!$H:$H,$B53,'ACTIVATED LEADS '!$D:$D,'PARTNERS SUMMARY'!DH$3)</f>
        <v>0</v>
      </c>
      <c r="DI53">
        <f>COUNTIFS('ACTIVATED LEADS '!$H:$H,$B53,'ACTIVATED LEADS '!$D:$D,'PARTNERS SUMMARY'!DI$3)</f>
        <v>0</v>
      </c>
      <c r="DJ53">
        <f>COUNTIFS('ACTIVATED LEADS '!$H:$H,$B53,'ACTIVATED LEADS '!$D:$D,'PARTNERS SUMMARY'!DJ$3)</f>
        <v>0</v>
      </c>
      <c r="DK53">
        <f>COUNTIFS('ACTIVATED LEADS '!$H:$H,$B53,'ACTIVATED LEADS '!$D:$D,'PARTNERS SUMMARY'!DK$3)</f>
        <v>0</v>
      </c>
      <c r="DL53">
        <f>COUNTIFS('ACTIVATED LEADS '!$H:$H,$B53,'ACTIVATED LEADS '!$D:$D,'PARTNERS SUMMARY'!DL$3)</f>
        <v>0</v>
      </c>
      <c r="DM53">
        <f>COUNTIFS('ACTIVATED LEADS '!$H:$H,$B53,'ACTIVATED LEADS '!$D:$D,'PARTNERS SUMMARY'!DM$3)</f>
        <v>0</v>
      </c>
      <c r="DN53">
        <f>COUNTIFS('ACTIVATED LEADS '!$H:$H,$B53,'ACTIVATED LEADS '!$D:$D,'PARTNERS SUMMARY'!DN$3)</f>
        <v>0</v>
      </c>
      <c r="DO53">
        <f>COUNTIFS('ACTIVATED LEADS '!$H:$H,$B53,'ACTIVATED LEADS '!$D:$D,'PARTNERS SUMMARY'!DO$3)</f>
        <v>0</v>
      </c>
    </row>
    <row r="54" spans="1:119">
      <c r="A54" s="29" t="s">
        <v>1072</v>
      </c>
      <c r="B54" s="59" t="s">
        <v>1102</v>
      </c>
      <c r="C54" s="29">
        <v>101128131</v>
      </c>
      <c r="D54" s="29"/>
      <c r="E54" s="29" t="s">
        <v>1236</v>
      </c>
      <c r="F54" s="29" t="s">
        <v>37</v>
      </c>
      <c r="G54" s="17">
        <f>COUNTIF('SEPT DUMP '!$C:$C,'PARTNERS SUMMARY'!$B54)</f>
        <v>0</v>
      </c>
      <c r="H54" s="17">
        <f>COUNTIFS('SEPT DUMP '!$C:$C,'PARTNERS SUMMARY'!$B54,'SEPT DUMP '!$O:$O,"Confirmed")</f>
        <v>0</v>
      </c>
      <c r="I54" s="17">
        <f>COUNTIFS('SEPT DUMP '!$C:$C,'PARTNERS SUMMARY'!$B54,'SEPT DUMP '!$O:$O,"Rejected")</f>
        <v>0</v>
      </c>
      <c r="J54" s="17">
        <f>COUNTIFS('SEPT DUMP '!$C:$C,'PARTNERS SUMMARY'!$B54,'SEPT DUMP '!$O:$O,"Unreachable")</f>
        <v>0</v>
      </c>
      <c r="K54" s="17">
        <f>COUNTIFS('SEPT DUMP '!$C:$C,'PARTNERS SUMMARY'!$B54,'SEPT DUMP '!$O:$O,"Postponed(Update Y)")</f>
        <v>0</v>
      </c>
      <c r="L54" s="101">
        <f t="shared" si="6"/>
        <v>0</v>
      </c>
      <c r="M54" s="46">
        <f t="shared" si="7"/>
        <v>0</v>
      </c>
      <c r="N54" s="50"/>
      <c r="O54" s="47">
        <f>COUNTIF('OCT DUMP'!$D:$D,'PARTNERS SUMMARY'!$B54)</f>
        <v>0</v>
      </c>
      <c r="P54" s="17">
        <f>COUNTIFS('OCT DUMP'!$D:$D,'PARTNERS SUMMARY'!$B54,'OCT DUMP'!Q:Q,"Prospect")</f>
        <v>0</v>
      </c>
      <c r="Q54" s="17">
        <f>COUNTIFS('OCT DUMP'!$D:$D,'PARTNERS SUMMARY'!$B54,'OCT DUMP'!$Q:$Q,"Confirmed")</f>
        <v>0</v>
      </c>
      <c r="R54" s="17">
        <f>COUNTIFS('OCT DUMP'!$D:$D,'PARTNERS SUMMARY'!$B54,'OCT DUMP'!$Q:$Q,"Rejected")</f>
        <v>0</v>
      </c>
      <c r="S54" s="17">
        <f>COUNTIFS('OCT DUMP'!$D:$D,'PARTNERS SUMMARY'!$B54,'OCT DUMP'!$Q:$Q,"Unreachable")</f>
        <v>0</v>
      </c>
      <c r="T54" s="17">
        <f>COUNTIFS('OCT DUMP'!$D:$D,'PARTNERS SUMMARY'!$B54,'OCT DUMP'!$Q:$Q,"Postponed(Update Y)")</f>
        <v>0</v>
      </c>
      <c r="U54" s="17">
        <f t="shared" si="8"/>
        <v>0</v>
      </c>
      <c r="V54" s="18">
        <f t="shared" si="9"/>
        <v>0</v>
      </c>
      <c r="W54" s="52"/>
      <c r="X54" s="47">
        <f>COUNTIF('NOV DUMP'!C:C,'PARTNERS SUMMARY'!$B54)</f>
        <v>0</v>
      </c>
      <c r="Y54" s="17">
        <f>COUNTIFS('NOV DUMP'!$C:$C,'PARTNERS SUMMARY'!$B54,'NOV DUMP'!$S:$S,"Prospect")</f>
        <v>0</v>
      </c>
      <c r="Z54" s="17">
        <f>COUNTIFS('NOV DUMP'!$C:$C,'PARTNERS SUMMARY'!$B54,'NOV DUMP'!$S:$S,"Confirmed")</f>
        <v>0</v>
      </c>
      <c r="AA54" s="17">
        <f>COUNTIFS('NOV DUMP'!$C:$C,'PARTNERS SUMMARY'!$B54,'NOV DUMP'!$S:$S,"Rejected")</f>
        <v>0</v>
      </c>
      <c r="AB54" s="17">
        <f>COUNTIFS('NOV DUMP'!$C:$C,'PARTNERS SUMMARY'!$B54,'NOV DUMP'!$S:$S,"Unreachable")</f>
        <v>0</v>
      </c>
      <c r="AC54" s="17">
        <f>COUNTIFS('NOV DUMP'!$C:$C,'PARTNERS SUMMARY'!$B54,'NOV DUMP'!$S:$S,"Postponed(Update Y)")</f>
        <v>0</v>
      </c>
      <c r="AD54" s="17">
        <f t="shared" si="10"/>
        <v>0</v>
      </c>
      <c r="AE54" s="100">
        <f>COUNTIFS('ACTIVATED LEADS '!$H:$H,'PARTNERS SUMMARY'!$B54,'ACTIVATED LEADS '!$K:$K,'PARTNERS SUMMARY'!$AE$2,'ACTIVATED LEADS '!$C:$C,"16")</f>
        <v>0</v>
      </c>
      <c r="AF54" s="18">
        <f t="shared" si="11"/>
        <v>0</v>
      </c>
      <c r="AH54">
        <f>COUNTIFS('ACTIVATED LEADS '!$H:$H,$B54,'ACTIVATED LEADS '!$D:$D,'PARTNERS SUMMARY'!AH$3)</f>
        <v>0</v>
      </c>
      <c r="AI54">
        <f>COUNTIFS('ACTIVATED LEADS '!$H:$H,$B54,'ACTIVATED LEADS '!$D:$D,'PARTNERS SUMMARY'!AI$3)</f>
        <v>0</v>
      </c>
      <c r="AJ54">
        <f>COUNTIFS('ACTIVATED LEADS '!$H:$H,$B54,'ACTIVATED LEADS '!$D:$D,'PARTNERS SUMMARY'!AJ$3)</f>
        <v>0</v>
      </c>
      <c r="AK54">
        <f>COUNTIFS('ACTIVATED LEADS '!$H:$H,$B54,'ACTIVATED LEADS '!$D:$D,'PARTNERS SUMMARY'!AK$3)</f>
        <v>0</v>
      </c>
      <c r="AL54">
        <f>COUNTIFS('ACTIVATED LEADS '!$H:$H,$B54,'ACTIVATED LEADS '!$D:$D,'PARTNERS SUMMARY'!AL$3)</f>
        <v>0</v>
      </c>
      <c r="AM54">
        <f>COUNTIFS('ACTIVATED LEADS '!$H:$H,$B54,'ACTIVATED LEADS '!$D:$D,'PARTNERS SUMMARY'!AM$3)</f>
        <v>0</v>
      </c>
      <c r="AN54">
        <f>COUNTIFS('ACTIVATED LEADS '!$H:$H,$B54,'ACTIVATED LEADS '!$D:$D,'PARTNERS SUMMARY'!AN$3)</f>
        <v>0</v>
      </c>
      <c r="AO54">
        <f>COUNTIFS('ACTIVATED LEADS '!$H:$H,$B54,'ACTIVATED LEADS '!$D:$D,'PARTNERS SUMMARY'!AO$3)</f>
        <v>0</v>
      </c>
      <c r="AP54">
        <f>COUNTIFS('ACTIVATED LEADS '!$H:$H,$B54,'ACTIVATED LEADS '!$D:$D,'PARTNERS SUMMARY'!AP$3)</f>
        <v>0</v>
      </c>
      <c r="AQ54">
        <f>COUNTIFS('ACTIVATED LEADS '!$H:$H,$B54,'ACTIVATED LEADS '!$D:$D,'PARTNERS SUMMARY'!AQ$3)</f>
        <v>0</v>
      </c>
      <c r="AR54">
        <f>COUNTIFS('ACTIVATED LEADS '!$H:$H,$B54,'ACTIVATED LEADS '!$D:$D,'PARTNERS SUMMARY'!AR$3)</f>
        <v>0</v>
      </c>
      <c r="AS54">
        <f>COUNTIFS('ACTIVATED LEADS '!$H:$H,$B54,'ACTIVATED LEADS '!$D:$D,'PARTNERS SUMMARY'!AS$3)</f>
        <v>0</v>
      </c>
      <c r="AT54">
        <f>COUNTIFS('ACTIVATED LEADS '!$H:$H,$B54,'ACTIVATED LEADS '!$D:$D,'PARTNERS SUMMARY'!AT$3)</f>
        <v>0</v>
      </c>
      <c r="AU54">
        <f>COUNTIFS('ACTIVATED LEADS '!$H:$H,$B54,'ACTIVATED LEADS '!$D:$D,'PARTNERS SUMMARY'!AU$3)</f>
        <v>0</v>
      </c>
      <c r="AV54">
        <f>COUNTIFS('ACTIVATED LEADS '!$H:$H,$B54,'ACTIVATED LEADS '!$D:$D,'PARTNERS SUMMARY'!AV$3)</f>
        <v>0</v>
      </c>
      <c r="AW54">
        <f>COUNTIFS('ACTIVATED LEADS '!$H:$H,$B54,'ACTIVATED LEADS '!$D:$D,'PARTNERS SUMMARY'!AW$3)</f>
        <v>0</v>
      </c>
      <c r="AX54">
        <f>COUNTIFS('ACTIVATED LEADS '!$H:$H,$B54,'ACTIVATED LEADS '!$D:$D,'PARTNERS SUMMARY'!AX$3)</f>
        <v>0</v>
      </c>
      <c r="AY54">
        <f>COUNTIFS('ACTIVATED LEADS '!$H:$H,$B54,'ACTIVATED LEADS '!$D:$D,'PARTNERS SUMMARY'!AY$3)</f>
        <v>0</v>
      </c>
      <c r="AZ54">
        <f>COUNTIFS('ACTIVATED LEADS '!$H:$H,$B54,'ACTIVATED LEADS '!$D:$D,'PARTNERS SUMMARY'!AZ$3)</f>
        <v>0</v>
      </c>
      <c r="BA54">
        <f>COUNTIFS('ACTIVATED LEADS '!$H:$H,$B54,'ACTIVATED LEADS '!$D:$D,'PARTNERS SUMMARY'!BA$3)</f>
        <v>0</v>
      </c>
      <c r="BB54">
        <f>COUNTIFS('ACTIVATED LEADS '!$H:$H,$B54,'ACTIVATED LEADS '!$D:$D,'PARTNERS SUMMARY'!BB$3)</f>
        <v>0</v>
      </c>
      <c r="BC54">
        <f>COUNTIFS('ACTIVATED LEADS '!$H:$H,$B54,'ACTIVATED LEADS '!$D:$D,'PARTNERS SUMMARY'!BC$3)</f>
        <v>0</v>
      </c>
      <c r="BD54">
        <f>COUNTIFS('ACTIVATED LEADS '!$H:$H,$B54,'ACTIVATED LEADS '!$D:$D,'PARTNERS SUMMARY'!BD$3)</f>
        <v>0</v>
      </c>
      <c r="BE54">
        <f>COUNTIFS('ACTIVATED LEADS '!$H:$H,$B54,'ACTIVATED LEADS '!$D:$D,'PARTNERS SUMMARY'!BE$3)</f>
        <v>0</v>
      </c>
      <c r="BF54">
        <f>COUNTIFS('ACTIVATED LEADS '!$H:$H,$B54,'ACTIVATED LEADS '!$D:$D,'PARTNERS SUMMARY'!BF$3)</f>
        <v>0</v>
      </c>
      <c r="BG54">
        <f>COUNTIFS('ACTIVATED LEADS '!$H:$H,$B54,'ACTIVATED LEADS '!$D:$D,'PARTNERS SUMMARY'!BG$3)</f>
        <v>0</v>
      </c>
      <c r="BH54">
        <f>COUNTIFS('ACTIVATED LEADS '!$H:$H,$B54,'ACTIVATED LEADS '!$D:$D,'PARTNERS SUMMARY'!BH$3)</f>
        <v>0</v>
      </c>
      <c r="BI54">
        <f>COUNTIFS('ACTIVATED LEADS '!$H:$H,$B54,'ACTIVATED LEADS '!$D:$D,'PARTNERS SUMMARY'!BI$3)</f>
        <v>0</v>
      </c>
      <c r="BJ54">
        <f>COUNTIFS('ACTIVATED LEADS '!$H:$H,$B54,'ACTIVATED LEADS '!$D:$D,'PARTNERS SUMMARY'!BJ$3)</f>
        <v>0</v>
      </c>
      <c r="BK54">
        <f>COUNTIFS('ACTIVATED LEADS '!$H:$H,$B54,'ACTIVATED LEADS '!$D:$D,'PARTNERS SUMMARY'!BK$3)</f>
        <v>0</v>
      </c>
      <c r="BL54">
        <f>COUNTIFS('ACTIVATED LEADS '!$H:$H,$B54,'ACTIVATED LEADS '!$D:$D,'PARTNERS SUMMARY'!BL$3)</f>
        <v>0</v>
      </c>
      <c r="BM54">
        <f>COUNTIFS('ACTIVATED LEADS '!$H:$H,$B54,'ACTIVATED LEADS '!$D:$D,'PARTNERS SUMMARY'!BM$3)</f>
        <v>0</v>
      </c>
      <c r="BN54">
        <f>COUNTIFS('ACTIVATED LEADS '!$H:$H,$B54,'ACTIVATED LEADS '!$D:$D,'PARTNERS SUMMARY'!BN$3)</f>
        <v>0</v>
      </c>
      <c r="BO54">
        <f>COUNTIFS('ACTIVATED LEADS '!$H:$H,$B54,'ACTIVATED LEADS '!$D:$D,'PARTNERS SUMMARY'!BO$3)</f>
        <v>0</v>
      </c>
      <c r="BP54">
        <f>COUNTIFS('ACTIVATED LEADS '!$H:$H,$B54,'ACTIVATED LEADS '!$D:$D,'PARTNERS SUMMARY'!BP$3)</f>
        <v>0</v>
      </c>
      <c r="BQ54">
        <f>COUNTIFS('ACTIVATED LEADS '!$H:$H,$B54,'ACTIVATED LEADS '!$D:$D,'PARTNERS SUMMARY'!BQ$3)</f>
        <v>0</v>
      </c>
      <c r="BR54">
        <f>COUNTIFS('ACTIVATED LEADS '!$H:$H,$B54,'ACTIVATED LEADS '!$D:$D,'PARTNERS SUMMARY'!BR$3)</f>
        <v>0</v>
      </c>
      <c r="BS54">
        <f>COUNTIFS('ACTIVATED LEADS '!$H:$H,$B54,'ACTIVATED LEADS '!$D:$D,'PARTNERS SUMMARY'!BS$3)</f>
        <v>0</v>
      </c>
      <c r="BT54">
        <f>COUNTIFS('ACTIVATED LEADS '!$H:$H,$B54,'ACTIVATED LEADS '!$D:$D,'PARTNERS SUMMARY'!BT$3)</f>
        <v>0</v>
      </c>
      <c r="BU54">
        <f>COUNTIFS('ACTIVATED LEADS '!$H:$H,$B54,'ACTIVATED LEADS '!$D:$D,'PARTNERS SUMMARY'!BU$3)</f>
        <v>0</v>
      </c>
      <c r="BV54">
        <f>COUNTIFS('ACTIVATED LEADS '!$H:$H,$B54,'ACTIVATED LEADS '!$D:$D,'PARTNERS SUMMARY'!BV$3)</f>
        <v>0</v>
      </c>
      <c r="BW54">
        <f>COUNTIFS('ACTIVATED LEADS '!$H:$H,$B54,'ACTIVATED LEADS '!$D:$D,'PARTNERS SUMMARY'!BW$3)</f>
        <v>0</v>
      </c>
      <c r="BX54">
        <f>COUNTIFS('ACTIVATED LEADS '!$H:$H,$B54,'ACTIVATED LEADS '!$D:$D,'PARTNERS SUMMARY'!BX$3)</f>
        <v>0</v>
      </c>
      <c r="BY54">
        <f>COUNTIFS('ACTIVATED LEADS '!$H:$H,$B54,'ACTIVATED LEADS '!$D:$D,'PARTNERS SUMMARY'!BY$3)</f>
        <v>0</v>
      </c>
      <c r="BZ54">
        <f>COUNTIFS('ACTIVATED LEADS '!$H:$H,$B54,'ACTIVATED LEADS '!$D:$D,'PARTNERS SUMMARY'!BZ$3)</f>
        <v>0</v>
      </c>
      <c r="CA54">
        <f>COUNTIFS('ACTIVATED LEADS '!$H:$H,$B54,'ACTIVATED LEADS '!$D:$D,'PARTNERS SUMMARY'!CA$3)</f>
        <v>0</v>
      </c>
      <c r="CB54">
        <f>COUNTIFS('ACTIVATED LEADS '!$H:$H,$B54,'ACTIVATED LEADS '!$D:$D,'PARTNERS SUMMARY'!CB$3)</f>
        <v>0</v>
      </c>
      <c r="CC54">
        <f>COUNTIFS('ACTIVATED LEADS '!$H:$H,$B54,'ACTIVATED LEADS '!$D:$D,'PARTNERS SUMMARY'!CC$3)</f>
        <v>0</v>
      </c>
      <c r="CD54">
        <f>COUNTIFS('ACTIVATED LEADS '!$H:$H,$B54,'ACTIVATED LEADS '!$D:$D,'PARTNERS SUMMARY'!CD$3)</f>
        <v>0</v>
      </c>
      <c r="CE54">
        <f>COUNTIFS('ACTIVATED LEADS '!$H:$H,$B54,'ACTIVATED LEADS '!$D:$D,'PARTNERS SUMMARY'!CE$3)</f>
        <v>0</v>
      </c>
      <c r="CF54">
        <f>COUNTIFS('ACTIVATED LEADS '!$H:$H,$B54,'ACTIVATED LEADS '!$D:$D,'PARTNERS SUMMARY'!CF$3)</f>
        <v>0</v>
      </c>
      <c r="CG54">
        <f>COUNTIFS('ACTIVATED LEADS '!$H:$H,$B54,'ACTIVATED LEADS '!$D:$D,'PARTNERS SUMMARY'!CG$3)</f>
        <v>0</v>
      </c>
      <c r="CH54">
        <f>COUNTIFS('ACTIVATED LEADS '!$H:$H,$B54,'ACTIVATED LEADS '!$D:$D,'PARTNERS SUMMARY'!CH$3)</f>
        <v>0</v>
      </c>
      <c r="CI54">
        <f>COUNTIFS('ACTIVATED LEADS '!$H:$H,$B54,'ACTIVATED LEADS '!$D:$D,'PARTNERS SUMMARY'!CI$3)</f>
        <v>0</v>
      </c>
      <c r="CJ54">
        <f>COUNTIFS('ACTIVATED LEADS '!$H:$H,$B54,'ACTIVATED LEADS '!$D:$D,'PARTNERS SUMMARY'!CJ$3)</f>
        <v>0</v>
      </c>
      <c r="CK54">
        <f>COUNTIFS('ACTIVATED LEADS '!$H:$H,$B54,'ACTIVATED LEADS '!$D:$D,'PARTNERS SUMMARY'!CK$3)</f>
        <v>0</v>
      </c>
      <c r="CL54">
        <f>COUNTIFS('ACTIVATED LEADS '!$H:$H,$B54,'ACTIVATED LEADS '!$D:$D,'PARTNERS SUMMARY'!CL$3)</f>
        <v>0</v>
      </c>
      <c r="CM54">
        <f>COUNTIFS('ACTIVATED LEADS '!$H:$H,$B54,'ACTIVATED LEADS '!$D:$D,'PARTNERS SUMMARY'!CM$3)</f>
        <v>0</v>
      </c>
      <c r="CN54">
        <f>COUNTIFS('ACTIVATED LEADS '!$H:$H,$B54,'ACTIVATED LEADS '!$D:$D,'PARTNERS SUMMARY'!CN$3)</f>
        <v>0</v>
      </c>
      <c r="CO54">
        <f>COUNTIFS('ACTIVATED LEADS '!$H:$H,$B54,'ACTIVATED LEADS '!$D:$D,'PARTNERS SUMMARY'!CO$3)</f>
        <v>0</v>
      </c>
      <c r="CP54">
        <f>COUNTIFS('ACTIVATED LEADS '!$H:$H,$B54,'ACTIVATED LEADS '!$D:$D,'PARTNERS SUMMARY'!CP$3)</f>
        <v>0</v>
      </c>
      <c r="CQ54">
        <f>COUNTIFS('ACTIVATED LEADS '!$H:$H,$B54,'ACTIVATED LEADS '!$D:$D,'PARTNERS SUMMARY'!CQ$3)</f>
        <v>0</v>
      </c>
      <c r="CR54">
        <f>COUNTIFS('ACTIVATED LEADS '!$H:$H,$B54,'ACTIVATED LEADS '!$D:$D,'PARTNERS SUMMARY'!CR$3)</f>
        <v>0</v>
      </c>
      <c r="CS54">
        <f>COUNTIFS('ACTIVATED LEADS '!$H:$H,$B54,'ACTIVATED LEADS '!$D:$D,'PARTNERS SUMMARY'!CS$3)</f>
        <v>0</v>
      </c>
      <c r="CT54">
        <f>COUNTIFS('ACTIVATED LEADS '!$H:$H,$B54,'ACTIVATED LEADS '!$D:$D,'PARTNERS SUMMARY'!CT$3)</f>
        <v>0</v>
      </c>
      <c r="CU54">
        <f>COUNTIFS('ACTIVATED LEADS '!$H:$H,$B54,'ACTIVATED LEADS '!$D:$D,'PARTNERS SUMMARY'!CU$3)</f>
        <v>0</v>
      </c>
      <c r="CV54">
        <f>COUNTIFS('ACTIVATED LEADS '!$H:$H,$B54,'ACTIVATED LEADS '!$D:$D,'PARTNERS SUMMARY'!CV$3)</f>
        <v>0</v>
      </c>
      <c r="CW54">
        <f>COUNTIFS('ACTIVATED LEADS '!$H:$H,$B54,'ACTIVATED LEADS '!$D:$D,'PARTNERS SUMMARY'!CW$3)</f>
        <v>0</v>
      </c>
      <c r="CX54">
        <f>COUNTIFS('ACTIVATED LEADS '!$H:$H,$B54,'ACTIVATED LEADS '!$D:$D,'PARTNERS SUMMARY'!CX$3)</f>
        <v>0</v>
      </c>
      <c r="CY54">
        <f>COUNTIFS('ACTIVATED LEADS '!$H:$H,$B54,'ACTIVATED LEADS '!$D:$D,'PARTNERS SUMMARY'!CY$3)</f>
        <v>0</v>
      </c>
      <c r="CZ54">
        <f>COUNTIFS('ACTIVATED LEADS '!$H:$H,$B54,'ACTIVATED LEADS '!$D:$D,'PARTNERS SUMMARY'!CZ$3)</f>
        <v>0</v>
      </c>
      <c r="DA54">
        <f>COUNTIFS('ACTIVATED LEADS '!$H:$H,$B54,'ACTIVATED LEADS '!$D:$D,'PARTNERS SUMMARY'!DA$3)</f>
        <v>0</v>
      </c>
      <c r="DB54">
        <f>COUNTIFS('ACTIVATED LEADS '!$H:$H,$B54,'ACTIVATED LEADS '!$D:$D,'PARTNERS SUMMARY'!DB$3)</f>
        <v>0</v>
      </c>
      <c r="DC54">
        <f>COUNTIFS('ACTIVATED LEADS '!$H:$H,$B54,'ACTIVATED LEADS '!$D:$D,'PARTNERS SUMMARY'!DC$3)</f>
        <v>0</v>
      </c>
      <c r="DD54">
        <f>COUNTIFS('ACTIVATED LEADS '!$H:$H,$B54,'ACTIVATED LEADS '!$D:$D,'PARTNERS SUMMARY'!DD$3)</f>
        <v>0</v>
      </c>
      <c r="DE54">
        <f>COUNTIFS('ACTIVATED LEADS '!$H:$H,$B54,'ACTIVATED LEADS '!$D:$D,'PARTNERS SUMMARY'!DE$3)</f>
        <v>0</v>
      </c>
      <c r="DF54">
        <f>COUNTIFS('ACTIVATED LEADS '!$H:$H,$B54,'ACTIVATED LEADS '!$D:$D,'PARTNERS SUMMARY'!DF$3)</f>
        <v>0</v>
      </c>
      <c r="DG54">
        <f>COUNTIFS('ACTIVATED LEADS '!$H:$H,$B54,'ACTIVATED LEADS '!$D:$D,'PARTNERS SUMMARY'!DG$3)</f>
        <v>0</v>
      </c>
      <c r="DH54">
        <f>COUNTIFS('ACTIVATED LEADS '!$H:$H,$B54,'ACTIVATED LEADS '!$D:$D,'PARTNERS SUMMARY'!DH$3)</f>
        <v>0</v>
      </c>
      <c r="DI54">
        <f>COUNTIFS('ACTIVATED LEADS '!$H:$H,$B54,'ACTIVATED LEADS '!$D:$D,'PARTNERS SUMMARY'!DI$3)</f>
        <v>0</v>
      </c>
      <c r="DJ54">
        <f>COUNTIFS('ACTIVATED LEADS '!$H:$H,$B54,'ACTIVATED LEADS '!$D:$D,'PARTNERS SUMMARY'!DJ$3)</f>
        <v>0</v>
      </c>
      <c r="DK54">
        <f>COUNTIFS('ACTIVATED LEADS '!$H:$H,$B54,'ACTIVATED LEADS '!$D:$D,'PARTNERS SUMMARY'!DK$3)</f>
        <v>0</v>
      </c>
      <c r="DL54">
        <f>COUNTIFS('ACTIVATED LEADS '!$H:$H,$B54,'ACTIVATED LEADS '!$D:$D,'PARTNERS SUMMARY'!DL$3)</f>
        <v>0</v>
      </c>
      <c r="DM54">
        <f>COUNTIFS('ACTIVATED LEADS '!$H:$H,$B54,'ACTIVATED LEADS '!$D:$D,'PARTNERS SUMMARY'!DM$3)</f>
        <v>0</v>
      </c>
      <c r="DN54">
        <f>COUNTIFS('ACTIVATED LEADS '!$H:$H,$B54,'ACTIVATED LEADS '!$D:$D,'PARTNERS SUMMARY'!DN$3)</f>
        <v>0</v>
      </c>
      <c r="DO54">
        <f>COUNTIFS('ACTIVATED LEADS '!$H:$H,$B54,'ACTIVATED LEADS '!$D:$D,'PARTNERS SUMMARY'!DO$3)</f>
        <v>0</v>
      </c>
    </row>
    <row r="55" spans="1:119">
      <c r="A55" s="29" t="s">
        <v>1074</v>
      </c>
      <c r="B55" s="59" t="s">
        <v>1295</v>
      </c>
      <c r="C55" s="29">
        <v>755961229</v>
      </c>
      <c r="D55" s="29"/>
      <c r="E55" s="29" t="s">
        <v>73</v>
      </c>
      <c r="F55" s="29" t="s">
        <v>985</v>
      </c>
      <c r="G55" s="17">
        <f>COUNTIF('SEPT DUMP '!$C:$C,'PARTNERS SUMMARY'!$B55)</f>
        <v>0</v>
      </c>
      <c r="H55" s="17">
        <f>COUNTIFS('SEPT DUMP '!$C:$C,'PARTNERS SUMMARY'!$B55,'SEPT DUMP '!$O:$O,"Confirmed")</f>
        <v>0</v>
      </c>
      <c r="I55" s="17">
        <f>COUNTIFS('SEPT DUMP '!$C:$C,'PARTNERS SUMMARY'!$B55,'SEPT DUMP '!$O:$O,"Rejected")</f>
        <v>0</v>
      </c>
      <c r="J55" s="17">
        <f>COUNTIFS('SEPT DUMP '!$C:$C,'PARTNERS SUMMARY'!$B55,'SEPT DUMP '!$O:$O,"Unreachable")</f>
        <v>0</v>
      </c>
      <c r="K55" s="17">
        <f>COUNTIFS('SEPT DUMP '!$C:$C,'PARTNERS SUMMARY'!$B55,'SEPT DUMP '!$O:$O,"Postponed(Update Y)")</f>
        <v>0</v>
      </c>
      <c r="L55" s="101">
        <f t="shared" si="6"/>
        <v>0</v>
      </c>
      <c r="M55" s="46">
        <f t="shared" si="7"/>
        <v>0</v>
      </c>
      <c r="N55" s="50"/>
      <c r="O55" s="47">
        <f>COUNTIF('OCT DUMP'!$D:$D,'PARTNERS SUMMARY'!$B55)</f>
        <v>0</v>
      </c>
      <c r="P55" s="17">
        <f>COUNTIFS('OCT DUMP'!$D:$D,'PARTNERS SUMMARY'!$B55,'OCT DUMP'!Q:Q,"Prospect")</f>
        <v>0</v>
      </c>
      <c r="Q55" s="17">
        <f>COUNTIFS('OCT DUMP'!$D:$D,'PARTNERS SUMMARY'!$B55,'OCT DUMP'!$Q:$Q,"Confirmed")</f>
        <v>0</v>
      </c>
      <c r="R55" s="17">
        <f>COUNTIFS('OCT DUMP'!$D:$D,'PARTNERS SUMMARY'!$B55,'OCT DUMP'!$Q:$Q,"Rejected")</f>
        <v>0</v>
      </c>
      <c r="S55" s="17">
        <f>COUNTIFS('OCT DUMP'!$D:$D,'PARTNERS SUMMARY'!$B55,'OCT DUMP'!$Q:$Q,"Unreachable")</f>
        <v>0</v>
      </c>
      <c r="T55" s="17">
        <f>COUNTIFS('OCT DUMP'!$D:$D,'PARTNERS SUMMARY'!$B55,'OCT DUMP'!$Q:$Q,"Postponed(Update Y)")</f>
        <v>0</v>
      </c>
      <c r="U55" s="17">
        <f t="shared" si="8"/>
        <v>0</v>
      </c>
      <c r="V55" s="18">
        <f t="shared" si="9"/>
        <v>0</v>
      </c>
      <c r="W55" s="52"/>
      <c r="X55" s="47">
        <f>COUNTIF('NOV DUMP'!C:C,'PARTNERS SUMMARY'!$B55)</f>
        <v>0</v>
      </c>
      <c r="Y55" s="17">
        <f>COUNTIFS('NOV DUMP'!$C:$C,'PARTNERS SUMMARY'!$B55,'NOV DUMP'!$S:$S,"Prospect")</f>
        <v>0</v>
      </c>
      <c r="Z55" s="17">
        <f>COUNTIFS('NOV DUMP'!$C:$C,'PARTNERS SUMMARY'!$B55,'NOV DUMP'!$S:$S,"Confirmed")</f>
        <v>0</v>
      </c>
      <c r="AA55" s="17">
        <f>COUNTIFS('NOV DUMP'!$C:$C,'PARTNERS SUMMARY'!$B55,'NOV DUMP'!$S:$S,"Rejected")</f>
        <v>0</v>
      </c>
      <c r="AB55" s="17">
        <f>COUNTIFS('NOV DUMP'!$C:$C,'PARTNERS SUMMARY'!$B55,'NOV DUMP'!$S:$S,"Unreachable")</f>
        <v>0</v>
      </c>
      <c r="AC55" s="17">
        <f>COUNTIFS('NOV DUMP'!$C:$C,'PARTNERS SUMMARY'!$B55,'NOV DUMP'!$S:$S,"Postponed(Update Y)")</f>
        <v>0</v>
      </c>
      <c r="AD55" s="17">
        <f t="shared" si="10"/>
        <v>0</v>
      </c>
      <c r="AE55" s="100">
        <f>COUNTIFS('ACTIVATED LEADS '!$H:$H,'PARTNERS SUMMARY'!$B55,'ACTIVATED LEADS '!$K:$K,'PARTNERS SUMMARY'!$AE$2,'ACTIVATED LEADS '!$C:$C,"16")</f>
        <v>0</v>
      </c>
      <c r="AF55" s="18">
        <f t="shared" si="11"/>
        <v>0</v>
      </c>
      <c r="AH55">
        <f>COUNTIFS('ACTIVATED LEADS '!$H:$H,$B55,'ACTIVATED LEADS '!$D:$D,'PARTNERS SUMMARY'!AH$3)</f>
        <v>0</v>
      </c>
      <c r="AI55">
        <f>COUNTIFS('ACTIVATED LEADS '!$H:$H,$B55,'ACTIVATED LEADS '!$D:$D,'PARTNERS SUMMARY'!AI$3)</f>
        <v>0</v>
      </c>
      <c r="AJ55">
        <f>COUNTIFS('ACTIVATED LEADS '!$H:$H,$B55,'ACTIVATED LEADS '!$D:$D,'PARTNERS SUMMARY'!AJ$3)</f>
        <v>0</v>
      </c>
      <c r="AK55">
        <f>COUNTIFS('ACTIVATED LEADS '!$H:$H,$B55,'ACTIVATED LEADS '!$D:$D,'PARTNERS SUMMARY'!AK$3)</f>
        <v>0</v>
      </c>
      <c r="AL55">
        <f>COUNTIFS('ACTIVATED LEADS '!$H:$H,$B55,'ACTIVATED LEADS '!$D:$D,'PARTNERS SUMMARY'!AL$3)</f>
        <v>0</v>
      </c>
      <c r="AM55">
        <f>COUNTIFS('ACTIVATED LEADS '!$H:$H,$B55,'ACTIVATED LEADS '!$D:$D,'PARTNERS SUMMARY'!AM$3)</f>
        <v>0</v>
      </c>
      <c r="AN55">
        <f>COUNTIFS('ACTIVATED LEADS '!$H:$H,$B55,'ACTIVATED LEADS '!$D:$D,'PARTNERS SUMMARY'!AN$3)</f>
        <v>0</v>
      </c>
      <c r="AO55">
        <f>COUNTIFS('ACTIVATED LEADS '!$H:$H,$B55,'ACTIVATED LEADS '!$D:$D,'PARTNERS SUMMARY'!AO$3)</f>
        <v>0</v>
      </c>
      <c r="AP55">
        <f>COUNTIFS('ACTIVATED LEADS '!$H:$H,$B55,'ACTIVATED LEADS '!$D:$D,'PARTNERS SUMMARY'!AP$3)</f>
        <v>0</v>
      </c>
      <c r="AQ55">
        <f>COUNTIFS('ACTIVATED LEADS '!$H:$H,$B55,'ACTIVATED LEADS '!$D:$D,'PARTNERS SUMMARY'!AQ$3)</f>
        <v>0</v>
      </c>
      <c r="AR55">
        <f>COUNTIFS('ACTIVATED LEADS '!$H:$H,$B55,'ACTIVATED LEADS '!$D:$D,'PARTNERS SUMMARY'!AR$3)</f>
        <v>0</v>
      </c>
      <c r="AS55">
        <f>COUNTIFS('ACTIVATED LEADS '!$H:$H,$B55,'ACTIVATED LEADS '!$D:$D,'PARTNERS SUMMARY'!AS$3)</f>
        <v>0</v>
      </c>
      <c r="AT55">
        <f>COUNTIFS('ACTIVATED LEADS '!$H:$H,$B55,'ACTIVATED LEADS '!$D:$D,'PARTNERS SUMMARY'!AT$3)</f>
        <v>0</v>
      </c>
      <c r="AU55">
        <f>COUNTIFS('ACTIVATED LEADS '!$H:$H,$B55,'ACTIVATED LEADS '!$D:$D,'PARTNERS SUMMARY'!AU$3)</f>
        <v>0</v>
      </c>
      <c r="AV55">
        <f>COUNTIFS('ACTIVATED LEADS '!$H:$H,$B55,'ACTIVATED LEADS '!$D:$D,'PARTNERS SUMMARY'!AV$3)</f>
        <v>0</v>
      </c>
      <c r="AW55">
        <f>COUNTIFS('ACTIVATED LEADS '!$H:$H,$B55,'ACTIVATED LEADS '!$D:$D,'PARTNERS SUMMARY'!AW$3)</f>
        <v>0</v>
      </c>
      <c r="AX55">
        <f>COUNTIFS('ACTIVATED LEADS '!$H:$H,$B55,'ACTIVATED LEADS '!$D:$D,'PARTNERS SUMMARY'!AX$3)</f>
        <v>0</v>
      </c>
      <c r="AY55">
        <f>COUNTIFS('ACTIVATED LEADS '!$H:$H,$B55,'ACTIVATED LEADS '!$D:$D,'PARTNERS SUMMARY'!AY$3)</f>
        <v>0</v>
      </c>
      <c r="AZ55">
        <f>COUNTIFS('ACTIVATED LEADS '!$H:$H,$B55,'ACTIVATED LEADS '!$D:$D,'PARTNERS SUMMARY'!AZ$3)</f>
        <v>0</v>
      </c>
      <c r="BA55">
        <f>COUNTIFS('ACTIVATED LEADS '!$H:$H,$B55,'ACTIVATED LEADS '!$D:$D,'PARTNERS SUMMARY'!BA$3)</f>
        <v>0</v>
      </c>
      <c r="BB55">
        <f>COUNTIFS('ACTIVATED LEADS '!$H:$H,$B55,'ACTIVATED LEADS '!$D:$D,'PARTNERS SUMMARY'!BB$3)</f>
        <v>0</v>
      </c>
      <c r="BC55">
        <f>COUNTIFS('ACTIVATED LEADS '!$H:$H,$B55,'ACTIVATED LEADS '!$D:$D,'PARTNERS SUMMARY'!BC$3)</f>
        <v>0</v>
      </c>
      <c r="BD55">
        <f>COUNTIFS('ACTIVATED LEADS '!$H:$H,$B55,'ACTIVATED LEADS '!$D:$D,'PARTNERS SUMMARY'!BD$3)</f>
        <v>0</v>
      </c>
      <c r="BE55">
        <f>COUNTIFS('ACTIVATED LEADS '!$H:$H,$B55,'ACTIVATED LEADS '!$D:$D,'PARTNERS SUMMARY'!BE$3)</f>
        <v>0</v>
      </c>
      <c r="BF55">
        <f>COUNTIFS('ACTIVATED LEADS '!$H:$H,$B55,'ACTIVATED LEADS '!$D:$D,'PARTNERS SUMMARY'!BF$3)</f>
        <v>0</v>
      </c>
      <c r="BG55">
        <f>COUNTIFS('ACTIVATED LEADS '!$H:$H,$B55,'ACTIVATED LEADS '!$D:$D,'PARTNERS SUMMARY'!BG$3)</f>
        <v>0</v>
      </c>
      <c r="BH55">
        <f>COUNTIFS('ACTIVATED LEADS '!$H:$H,$B55,'ACTIVATED LEADS '!$D:$D,'PARTNERS SUMMARY'!BH$3)</f>
        <v>0</v>
      </c>
      <c r="BI55">
        <f>COUNTIFS('ACTIVATED LEADS '!$H:$H,$B55,'ACTIVATED LEADS '!$D:$D,'PARTNERS SUMMARY'!BI$3)</f>
        <v>0</v>
      </c>
      <c r="BJ55">
        <f>COUNTIFS('ACTIVATED LEADS '!$H:$H,$B55,'ACTIVATED LEADS '!$D:$D,'PARTNERS SUMMARY'!BJ$3)</f>
        <v>0</v>
      </c>
      <c r="BK55">
        <f>COUNTIFS('ACTIVATED LEADS '!$H:$H,$B55,'ACTIVATED LEADS '!$D:$D,'PARTNERS SUMMARY'!BK$3)</f>
        <v>0</v>
      </c>
      <c r="BL55">
        <f>COUNTIFS('ACTIVATED LEADS '!$H:$H,$B55,'ACTIVATED LEADS '!$D:$D,'PARTNERS SUMMARY'!BL$3)</f>
        <v>0</v>
      </c>
      <c r="BM55">
        <f>COUNTIFS('ACTIVATED LEADS '!$H:$H,$B55,'ACTIVATED LEADS '!$D:$D,'PARTNERS SUMMARY'!BM$3)</f>
        <v>0</v>
      </c>
      <c r="BN55">
        <f>COUNTIFS('ACTIVATED LEADS '!$H:$H,$B55,'ACTIVATED LEADS '!$D:$D,'PARTNERS SUMMARY'!BN$3)</f>
        <v>0</v>
      </c>
      <c r="BO55">
        <f>COUNTIFS('ACTIVATED LEADS '!$H:$H,$B55,'ACTIVATED LEADS '!$D:$D,'PARTNERS SUMMARY'!BO$3)</f>
        <v>0</v>
      </c>
      <c r="BP55">
        <f>COUNTIFS('ACTIVATED LEADS '!$H:$H,$B55,'ACTIVATED LEADS '!$D:$D,'PARTNERS SUMMARY'!BP$3)</f>
        <v>0</v>
      </c>
      <c r="BQ55">
        <f>COUNTIFS('ACTIVATED LEADS '!$H:$H,$B55,'ACTIVATED LEADS '!$D:$D,'PARTNERS SUMMARY'!BQ$3)</f>
        <v>0</v>
      </c>
      <c r="BR55">
        <f>COUNTIFS('ACTIVATED LEADS '!$H:$H,$B55,'ACTIVATED LEADS '!$D:$D,'PARTNERS SUMMARY'!BR$3)</f>
        <v>0</v>
      </c>
      <c r="BS55">
        <f>COUNTIFS('ACTIVATED LEADS '!$H:$H,$B55,'ACTIVATED LEADS '!$D:$D,'PARTNERS SUMMARY'!BS$3)</f>
        <v>0</v>
      </c>
      <c r="BT55">
        <f>COUNTIFS('ACTIVATED LEADS '!$H:$H,$B55,'ACTIVATED LEADS '!$D:$D,'PARTNERS SUMMARY'!BT$3)</f>
        <v>0</v>
      </c>
      <c r="BU55">
        <f>COUNTIFS('ACTIVATED LEADS '!$H:$H,$B55,'ACTIVATED LEADS '!$D:$D,'PARTNERS SUMMARY'!BU$3)</f>
        <v>0</v>
      </c>
      <c r="BV55">
        <f>COUNTIFS('ACTIVATED LEADS '!$H:$H,$B55,'ACTIVATED LEADS '!$D:$D,'PARTNERS SUMMARY'!BV$3)</f>
        <v>0</v>
      </c>
      <c r="BW55">
        <f>COUNTIFS('ACTIVATED LEADS '!$H:$H,$B55,'ACTIVATED LEADS '!$D:$D,'PARTNERS SUMMARY'!BW$3)</f>
        <v>0</v>
      </c>
      <c r="BX55">
        <f>COUNTIFS('ACTIVATED LEADS '!$H:$H,$B55,'ACTIVATED LEADS '!$D:$D,'PARTNERS SUMMARY'!BX$3)</f>
        <v>0</v>
      </c>
      <c r="BY55">
        <f>COUNTIFS('ACTIVATED LEADS '!$H:$H,$B55,'ACTIVATED LEADS '!$D:$D,'PARTNERS SUMMARY'!BY$3)</f>
        <v>0</v>
      </c>
      <c r="BZ55">
        <f>COUNTIFS('ACTIVATED LEADS '!$H:$H,$B55,'ACTIVATED LEADS '!$D:$D,'PARTNERS SUMMARY'!BZ$3)</f>
        <v>0</v>
      </c>
      <c r="CA55">
        <f>COUNTIFS('ACTIVATED LEADS '!$H:$H,$B55,'ACTIVATED LEADS '!$D:$D,'PARTNERS SUMMARY'!CA$3)</f>
        <v>0</v>
      </c>
      <c r="CB55">
        <f>COUNTIFS('ACTIVATED LEADS '!$H:$H,$B55,'ACTIVATED LEADS '!$D:$D,'PARTNERS SUMMARY'!CB$3)</f>
        <v>0</v>
      </c>
      <c r="CC55">
        <f>COUNTIFS('ACTIVATED LEADS '!$H:$H,$B55,'ACTIVATED LEADS '!$D:$D,'PARTNERS SUMMARY'!CC$3)</f>
        <v>0</v>
      </c>
      <c r="CD55">
        <f>COUNTIFS('ACTIVATED LEADS '!$H:$H,$B55,'ACTIVATED LEADS '!$D:$D,'PARTNERS SUMMARY'!CD$3)</f>
        <v>0</v>
      </c>
      <c r="CE55">
        <f>COUNTIFS('ACTIVATED LEADS '!$H:$H,$B55,'ACTIVATED LEADS '!$D:$D,'PARTNERS SUMMARY'!CE$3)</f>
        <v>0</v>
      </c>
      <c r="CF55">
        <f>COUNTIFS('ACTIVATED LEADS '!$H:$H,$B55,'ACTIVATED LEADS '!$D:$D,'PARTNERS SUMMARY'!CF$3)</f>
        <v>0</v>
      </c>
      <c r="CG55">
        <f>COUNTIFS('ACTIVATED LEADS '!$H:$H,$B55,'ACTIVATED LEADS '!$D:$D,'PARTNERS SUMMARY'!CG$3)</f>
        <v>0</v>
      </c>
      <c r="CH55">
        <f>COUNTIFS('ACTIVATED LEADS '!$H:$H,$B55,'ACTIVATED LEADS '!$D:$D,'PARTNERS SUMMARY'!CH$3)</f>
        <v>0</v>
      </c>
      <c r="CI55">
        <f>COUNTIFS('ACTIVATED LEADS '!$H:$H,$B55,'ACTIVATED LEADS '!$D:$D,'PARTNERS SUMMARY'!CI$3)</f>
        <v>0</v>
      </c>
      <c r="CJ55">
        <f>COUNTIFS('ACTIVATED LEADS '!$H:$H,$B55,'ACTIVATED LEADS '!$D:$D,'PARTNERS SUMMARY'!CJ$3)</f>
        <v>0</v>
      </c>
      <c r="CK55">
        <f>COUNTIFS('ACTIVATED LEADS '!$H:$H,$B55,'ACTIVATED LEADS '!$D:$D,'PARTNERS SUMMARY'!CK$3)</f>
        <v>0</v>
      </c>
      <c r="CL55">
        <f>COUNTIFS('ACTIVATED LEADS '!$H:$H,$B55,'ACTIVATED LEADS '!$D:$D,'PARTNERS SUMMARY'!CL$3)</f>
        <v>0</v>
      </c>
      <c r="CM55">
        <f>COUNTIFS('ACTIVATED LEADS '!$H:$H,$B55,'ACTIVATED LEADS '!$D:$D,'PARTNERS SUMMARY'!CM$3)</f>
        <v>0</v>
      </c>
      <c r="CN55">
        <f>COUNTIFS('ACTIVATED LEADS '!$H:$H,$B55,'ACTIVATED LEADS '!$D:$D,'PARTNERS SUMMARY'!CN$3)</f>
        <v>0</v>
      </c>
      <c r="CO55">
        <f>COUNTIFS('ACTIVATED LEADS '!$H:$H,$B55,'ACTIVATED LEADS '!$D:$D,'PARTNERS SUMMARY'!CO$3)</f>
        <v>0</v>
      </c>
      <c r="CP55">
        <f>COUNTIFS('ACTIVATED LEADS '!$H:$H,$B55,'ACTIVATED LEADS '!$D:$D,'PARTNERS SUMMARY'!CP$3)</f>
        <v>0</v>
      </c>
      <c r="CQ55">
        <f>COUNTIFS('ACTIVATED LEADS '!$H:$H,$B55,'ACTIVATED LEADS '!$D:$D,'PARTNERS SUMMARY'!CQ$3)</f>
        <v>0</v>
      </c>
      <c r="CR55">
        <f>COUNTIFS('ACTIVATED LEADS '!$H:$H,$B55,'ACTIVATED LEADS '!$D:$D,'PARTNERS SUMMARY'!CR$3)</f>
        <v>0</v>
      </c>
      <c r="CS55">
        <f>COUNTIFS('ACTIVATED LEADS '!$H:$H,$B55,'ACTIVATED LEADS '!$D:$D,'PARTNERS SUMMARY'!CS$3)</f>
        <v>0</v>
      </c>
      <c r="CT55">
        <f>COUNTIFS('ACTIVATED LEADS '!$H:$H,$B55,'ACTIVATED LEADS '!$D:$D,'PARTNERS SUMMARY'!CT$3)</f>
        <v>0</v>
      </c>
      <c r="CU55">
        <f>COUNTIFS('ACTIVATED LEADS '!$H:$H,$B55,'ACTIVATED LEADS '!$D:$D,'PARTNERS SUMMARY'!CU$3)</f>
        <v>0</v>
      </c>
      <c r="CV55">
        <f>COUNTIFS('ACTIVATED LEADS '!$H:$H,$B55,'ACTIVATED LEADS '!$D:$D,'PARTNERS SUMMARY'!CV$3)</f>
        <v>0</v>
      </c>
      <c r="CW55">
        <f>COUNTIFS('ACTIVATED LEADS '!$H:$H,$B55,'ACTIVATED LEADS '!$D:$D,'PARTNERS SUMMARY'!CW$3)</f>
        <v>0</v>
      </c>
      <c r="CX55">
        <f>COUNTIFS('ACTIVATED LEADS '!$H:$H,$B55,'ACTIVATED LEADS '!$D:$D,'PARTNERS SUMMARY'!CX$3)</f>
        <v>0</v>
      </c>
      <c r="CY55">
        <f>COUNTIFS('ACTIVATED LEADS '!$H:$H,$B55,'ACTIVATED LEADS '!$D:$D,'PARTNERS SUMMARY'!CY$3)</f>
        <v>0</v>
      </c>
      <c r="CZ55">
        <f>COUNTIFS('ACTIVATED LEADS '!$H:$H,$B55,'ACTIVATED LEADS '!$D:$D,'PARTNERS SUMMARY'!CZ$3)</f>
        <v>0</v>
      </c>
      <c r="DA55">
        <f>COUNTIFS('ACTIVATED LEADS '!$H:$H,$B55,'ACTIVATED LEADS '!$D:$D,'PARTNERS SUMMARY'!DA$3)</f>
        <v>0</v>
      </c>
      <c r="DB55">
        <f>COUNTIFS('ACTIVATED LEADS '!$H:$H,$B55,'ACTIVATED LEADS '!$D:$D,'PARTNERS SUMMARY'!DB$3)</f>
        <v>0</v>
      </c>
      <c r="DC55">
        <f>COUNTIFS('ACTIVATED LEADS '!$H:$H,$B55,'ACTIVATED LEADS '!$D:$D,'PARTNERS SUMMARY'!DC$3)</f>
        <v>0</v>
      </c>
      <c r="DD55">
        <f>COUNTIFS('ACTIVATED LEADS '!$H:$H,$B55,'ACTIVATED LEADS '!$D:$D,'PARTNERS SUMMARY'!DD$3)</f>
        <v>0</v>
      </c>
      <c r="DE55">
        <f>COUNTIFS('ACTIVATED LEADS '!$H:$H,$B55,'ACTIVATED LEADS '!$D:$D,'PARTNERS SUMMARY'!DE$3)</f>
        <v>0</v>
      </c>
      <c r="DF55">
        <f>COUNTIFS('ACTIVATED LEADS '!$H:$H,$B55,'ACTIVATED LEADS '!$D:$D,'PARTNERS SUMMARY'!DF$3)</f>
        <v>0</v>
      </c>
      <c r="DG55">
        <f>COUNTIFS('ACTIVATED LEADS '!$H:$H,$B55,'ACTIVATED LEADS '!$D:$D,'PARTNERS SUMMARY'!DG$3)</f>
        <v>0</v>
      </c>
      <c r="DH55">
        <f>COUNTIFS('ACTIVATED LEADS '!$H:$H,$B55,'ACTIVATED LEADS '!$D:$D,'PARTNERS SUMMARY'!DH$3)</f>
        <v>0</v>
      </c>
      <c r="DI55">
        <f>COUNTIFS('ACTIVATED LEADS '!$H:$H,$B55,'ACTIVATED LEADS '!$D:$D,'PARTNERS SUMMARY'!DI$3)</f>
        <v>0</v>
      </c>
      <c r="DJ55">
        <f>COUNTIFS('ACTIVATED LEADS '!$H:$H,$B55,'ACTIVATED LEADS '!$D:$D,'PARTNERS SUMMARY'!DJ$3)</f>
        <v>0</v>
      </c>
      <c r="DK55">
        <f>COUNTIFS('ACTIVATED LEADS '!$H:$H,$B55,'ACTIVATED LEADS '!$D:$D,'PARTNERS SUMMARY'!DK$3)</f>
        <v>0</v>
      </c>
      <c r="DL55">
        <f>COUNTIFS('ACTIVATED LEADS '!$H:$H,$B55,'ACTIVATED LEADS '!$D:$D,'PARTNERS SUMMARY'!DL$3)</f>
        <v>0</v>
      </c>
      <c r="DM55">
        <f>COUNTIFS('ACTIVATED LEADS '!$H:$H,$B55,'ACTIVATED LEADS '!$D:$D,'PARTNERS SUMMARY'!DM$3)</f>
        <v>0</v>
      </c>
      <c r="DN55">
        <f>COUNTIFS('ACTIVATED LEADS '!$H:$H,$B55,'ACTIVATED LEADS '!$D:$D,'PARTNERS SUMMARY'!DN$3)</f>
        <v>0</v>
      </c>
      <c r="DO55">
        <f>COUNTIFS('ACTIVATED LEADS '!$H:$H,$B55,'ACTIVATED LEADS '!$D:$D,'PARTNERS SUMMARY'!DO$3)</f>
        <v>0</v>
      </c>
    </row>
    <row r="56" spans="1:119">
      <c r="A56" s="29" t="s">
        <v>1072</v>
      </c>
      <c r="B56" s="59" t="s">
        <v>1104</v>
      </c>
      <c r="C56" s="29">
        <v>739762105</v>
      </c>
      <c r="D56" s="29"/>
      <c r="E56" s="29" t="s">
        <v>1237</v>
      </c>
      <c r="F56" s="29" t="s">
        <v>37</v>
      </c>
      <c r="G56" s="17">
        <f>COUNTIF('SEPT DUMP '!$C:$C,'PARTNERS SUMMARY'!$B56)</f>
        <v>0</v>
      </c>
      <c r="H56" s="17">
        <f>COUNTIFS('SEPT DUMP '!$C:$C,'PARTNERS SUMMARY'!$B56,'SEPT DUMP '!$O:$O,"Confirmed")</f>
        <v>0</v>
      </c>
      <c r="I56" s="17">
        <f>COUNTIFS('SEPT DUMP '!$C:$C,'PARTNERS SUMMARY'!$B56,'SEPT DUMP '!$O:$O,"Rejected")</f>
        <v>0</v>
      </c>
      <c r="J56" s="17">
        <f>COUNTIFS('SEPT DUMP '!$C:$C,'PARTNERS SUMMARY'!$B56,'SEPT DUMP '!$O:$O,"Unreachable")</f>
        <v>0</v>
      </c>
      <c r="K56" s="17">
        <f>COUNTIFS('SEPT DUMP '!$C:$C,'PARTNERS SUMMARY'!$B56,'SEPT DUMP '!$O:$O,"Postponed(Update Y)")</f>
        <v>0</v>
      </c>
      <c r="L56" s="101">
        <f t="shared" si="6"/>
        <v>0</v>
      </c>
      <c r="M56" s="46">
        <f t="shared" si="7"/>
        <v>0</v>
      </c>
      <c r="N56" s="50"/>
      <c r="O56" s="47">
        <f>COUNTIF('OCT DUMP'!$D:$D,'PARTNERS SUMMARY'!$B56)</f>
        <v>14</v>
      </c>
      <c r="P56" s="17">
        <f>COUNTIFS('OCT DUMP'!$D:$D,'PARTNERS SUMMARY'!$B56,'OCT DUMP'!Q:Q,"Prospect")</f>
        <v>0</v>
      </c>
      <c r="Q56" s="17">
        <f>COUNTIFS('OCT DUMP'!$D:$D,'PARTNERS SUMMARY'!$B56,'OCT DUMP'!$Q:$Q,"Confirmed")</f>
        <v>5</v>
      </c>
      <c r="R56" s="17">
        <f>COUNTIFS('OCT DUMP'!$D:$D,'PARTNERS SUMMARY'!$B56,'OCT DUMP'!$Q:$Q,"Rejected")</f>
        <v>0</v>
      </c>
      <c r="S56" s="17">
        <f>COUNTIFS('OCT DUMP'!$D:$D,'PARTNERS SUMMARY'!$B56,'OCT DUMP'!$Q:$Q,"Unreachable")</f>
        <v>8</v>
      </c>
      <c r="T56" s="17">
        <f>COUNTIFS('OCT DUMP'!$D:$D,'PARTNERS SUMMARY'!$B56,'OCT DUMP'!$Q:$Q,"Postponed(Update Y)")</f>
        <v>1</v>
      </c>
      <c r="U56" s="17">
        <f t="shared" si="8"/>
        <v>1</v>
      </c>
      <c r="V56" s="18">
        <f t="shared" si="9"/>
        <v>7.1428571428571425E-2</v>
      </c>
      <c r="W56" s="52"/>
      <c r="X56" s="47">
        <f>COUNTIF('NOV DUMP'!C:C,'PARTNERS SUMMARY'!$B56)</f>
        <v>19</v>
      </c>
      <c r="Y56" s="17">
        <f>COUNTIFS('NOV DUMP'!$C:$C,'PARTNERS SUMMARY'!$B56,'NOV DUMP'!$S:$S,"Prospect")</f>
        <v>0</v>
      </c>
      <c r="Z56" s="17">
        <f>COUNTIFS('NOV DUMP'!$C:$C,'PARTNERS SUMMARY'!$B56,'NOV DUMP'!$S:$S,"Confirmed")</f>
        <v>4</v>
      </c>
      <c r="AA56" s="17">
        <f>COUNTIFS('NOV DUMP'!$C:$C,'PARTNERS SUMMARY'!$B56,'NOV DUMP'!$S:$S,"Rejected")</f>
        <v>1</v>
      </c>
      <c r="AB56" s="17">
        <f>COUNTIFS('NOV DUMP'!$C:$C,'PARTNERS SUMMARY'!$B56,'NOV DUMP'!$S:$S,"Unreachable")</f>
        <v>0</v>
      </c>
      <c r="AC56" s="17">
        <f>COUNTIFS('NOV DUMP'!$C:$C,'PARTNERS SUMMARY'!$B56,'NOV DUMP'!$S:$S,"Postponed(Update Y)")</f>
        <v>0</v>
      </c>
      <c r="AD56" s="17">
        <f t="shared" si="10"/>
        <v>6</v>
      </c>
      <c r="AE56" s="100">
        <f>COUNTIFS('ACTIVATED LEADS '!$H:$H,'PARTNERS SUMMARY'!$B56,'ACTIVATED LEADS '!$K:$K,'PARTNERS SUMMARY'!$AE$2,'ACTIVATED LEADS '!$C:$C,"16")</f>
        <v>3</v>
      </c>
      <c r="AF56" s="18">
        <f t="shared" si="11"/>
        <v>0.31578947368421051</v>
      </c>
      <c r="AH56">
        <f>COUNTIFS('ACTIVATED LEADS '!$H:$H,$B56,'ACTIVATED LEADS '!$D:$D,'PARTNERS SUMMARY'!AH$3)</f>
        <v>0</v>
      </c>
      <c r="AI56">
        <f>COUNTIFS('ACTIVATED LEADS '!$H:$H,$B56,'ACTIVATED LEADS '!$D:$D,'PARTNERS SUMMARY'!AI$3)</f>
        <v>0</v>
      </c>
      <c r="AJ56">
        <f>COUNTIFS('ACTIVATED LEADS '!$H:$H,$B56,'ACTIVATED LEADS '!$D:$D,'PARTNERS SUMMARY'!AJ$3)</f>
        <v>0</v>
      </c>
      <c r="AK56">
        <f>COUNTIFS('ACTIVATED LEADS '!$H:$H,$B56,'ACTIVATED LEADS '!$D:$D,'PARTNERS SUMMARY'!AK$3)</f>
        <v>0</v>
      </c>
      <c r="AL56">
        <f>COUNTIFS('ACTIVATED LEADS '!$H:$H,$B56,'ACTIVATED LEADS '!$D:$D,'PARTNERS SUMMARY'!AL$3)</f>
        <v>0</v>
      </c>
      <c r="AM56">
        <f>COUNTIFS('ACTIVATED LEADS '!$H:$H,$B56,'ACTIVATED LEADS '!$D:$D,'PARTNERS SUMMARY'!AM$3)</f>
        <v>0</v>
      </c>
      <c r="AN56">
        <f>COUNTIFS('ACTIVATED LEADS '!$H:$H,$B56,'ACTIVATED LEADS '!$D:$D,'PARTNERS SUMMARY'!AN$3)</f>
        <v>0</v>
      </c>
      <c r="AO56">
        <f>COUNTIFS('ACTIVATED LEADS '!$H:$H,$B56,'ACTIVATED LEADS '!$D:$D,'PARTNERS SUMMARY'!AO$3)</f>
        <v>0</v>
      </c>
      <c r="AP56">
        <f>COUNTIFS('ACTIVATED LEADS '!$H:$H,$B56,'ACTIVATED LEADS '!$D:$D,'PARTNERS SUMMARY'!AP$3)</f>
        <v>0</v>
      </c>
      <c r="AQ56">
        <f>COUNTIFS('ACTIVATED LEADS '!$H:$H,$B56,'ACTIVATED LEADS '!$D:$D,'PARTNERS SUMMARY'!AQ$3)</f>
        <v>0</v>
      </c>
      <c r="AR56">
        <f>COUNTIFS('ACTIVATED LEADS '!$H:$H,$B56,'ACTIVATED LEADS '!$D:$D,'PARTNERS SUMMARY'!AR$3)</f>
        <v>0</v>
      </c>
      <c r="AS56">
        <f>COUNTIFS('ACTIVATED LEADS '!$H:$H,$B56,'ACTIVATED LEADS '!$D:$D,'PARTNERS SUMMARY'!AS$3)</f>
        <v>0</v>
      </c>
      <c r="AT56">
        <f>COUNTIFS('ACTIVATED LEADS '!$H:$H,$B56,'ACTIVATED LEADS '!$D:$D,'PARTNERS SUMMARY'!AT$3)</f>
        <v>0</v>
      </c>
      <c r="AU56">
        <f>COUNTIFS('ACTIVATED LEADS '!$H:$H,$B56,'ACTIVATED LEADS '!$D:$D,'PARTNERS SUMMARY'!AU$3)</f>
        <v>0</v>
      </c>
      <c r="AV56">
        <f>COUNTIFS('ACTIVATED LEADS '!$H:$H,$B56,'ACTIVATED LEADS '!$D:$D,'PARTNERS SUMMARY'!AV$3)</f>
        <v>0</v>
      </c>
      <c r="AW56">
        <f>COUNTIFS('ACTIVATED LEADS '!$H:$H,$B56,'ACTIVATED LEADS '!$D:$D,'PARTNERS SUMMARY'!AW$3)</f>
        <v>0</v>
      </c>
      <c r="AX56">
        <f>COUNTIFS('ACTIVATED LEADS '!$H:$H,$B56,'ACTIVATED LEADS '!$D:$D,'PARTNERS SUMMARY'!AX$3)</f>
        <v>0</v>
      </c>
      <c r="AY56">
        <f>COUNTIFS('ACTIVATED LEADS '!$H:$H,$B56,'ACTIVATED LEADS '!$D:$D,'PARTNERS SUMMARY'!AY$3)</f>
        <v>0</v>
      </c>
      <c r="AZ56">
        <f>COUNTIFS('ACTIVATED LEADS '!$H:$H,$B56,'ACTIVATED LEADS '!$D:$D,'PARTNERS SUMMARY'!AZ$3)</f>
        <v>0</v>
      </c>
      <c r="BA56">
        <f>COUNTIFS('ACTIVATED LEADS '!$H:$H,$B56,'ACTIVATED LEADS '!$D:$D,'PARTNERS SUMMARY'!BA$3)</f>
        <v>0</v>
      </c>
      <c r="BB56">
        <f>COUNTIFS('ACTIVATED LEADS '!$H:$H,$B56,'ACTIVATED LEADS '!$D:$D,'PARTNERS SUMMARY'!BB$3)</f>
        <v>0</v>
      </c>
      <c r="BC56">
        <f>COUNTIFS('ACTIVATED LEADS '!$H:$H,$B56,'ACTIVATED LEADS '!$D:$D,'PARTNERS SUMMARY'!BC$3)</f>
        <v>0</v>
      </c>
      <c r="BD56">
        <f>COUNTIFS('ACTIVATED LEADS '!$H:$H,$B56,'ACTIVATED LEADS '!$D:$D,'PARTNERS SUMMARY'!BD$3)</f>
        <v>0</v>
      </c>
      <c r="BE56">
        <f>COUNTIFS('ACTIVATED LEADS '!$H:$H,$B56,'ACTIVATED LEADS '!$D:$D,'PARTNERS SUMMARY'!BE$3)</f>
        <v>0</v>
      </c>
      <c r="BF56">
        <f>COUNTIFS('ACTIVATED LEADS '!$H:$H,$B56,'ACTIVATED LEADS '!$D:$D,'PARTNERS SUMMARY'!BF$3)</f>
        <v>0</v>
      </c>
      <c r="BG56">
        <f>COUNTIFS('ACTIVATED LEADS '!$H:$H,$B56,'ACTIVATED LEADS '!$D:$D,'PARTNERS SUMMARY'!BG$3)</f>
        <v>0</v>
      </c>
      <c r="BH56">
        <f>COUNTIFS('ACTIVATED LEADS '!$H:$H,$B56,'ACTIVATED LEADS '!$D:$D,'PARTNERS SUMMARY'!BH$3)</f>
        <v>0</v>
      </c>
      <c r="BI56">
        <f>COUNTIFS('ACTIVATED LEADS '!$H:$H,$B56,'ACTIVATED LEADS '!$D:$D,'PARTNERS SUMMARY'!BI$3)</f>
        <v>0</v>
      </c>
      <c r="BJ56">
        <f>COUNTIFS('ACTIVATED LEADS '!$H:$H,$B56,'ACTIVATED LEADS '!$D:$D,'PARTNERS SUMMARY'!BJ$3)</f>
        <v>0</v>
      </c>
      <c r="BK56">
        <f>COUNTIFS('ACTIVATED LEADS '!$H:$H,$B56,'ACTIVATED LEADS '!$D:$D,'PARTNERS SUMMARY'!BK$3)</f>
        <v>0</v>
      </c>
      <c r="BL56">
        <f>COUNTIFS('ACTIVATED LEADS '!$H:$H,$B56,'ACTIVATED LEADS '!$D:$D,'PARTNERS SUMMARY'!BL$3)</f>
        <v>0</v>
      </c>
      <c r="BM56">
        <f>COUNTIFS('ACTIVATED LEADS '!$H:$H,$B56,'ACTIVATED LEADS '!$D:$D,'PARTNERS SUMMARY'!BM$3)</f>
        <v>0</v>
      </c>
      <c r="BN56">
        <f>COUNTIFS('ACTIVATED LEADS '!$H:$H,$B56,'ACTIVATED LEADS '!$D:$D,'PARTNERS SUMMARY'!BN$3)</f>
        <v>0</v>
      </c>
      <c r="BO56">
        <f>COUNTIFS('ACTIVATED LEADS '!$H:$H,$B56,'ACTIVATED LEADS '!$D:$D,'PARTNERS SUMMARY'!BO$3)</f>
        <v>0</v>
      </c>
      <c r="BP56">
        <f>COUNTIFS('ACTIVATED LEADS '!$H:$H,$B56,'ACTIVATED LEADS '!$D:$D,'PARTNERS SUMMARY'!BP$3)</f>
        <v>0</v>
      </c>
      <c r="BQ56">
        <f>COUNTIFS('ACTIVATED LEADS '!$H:$H,$B56,'ACTIVATED LEADS '!$D:$D,'PARTNERS SUMMARY'!BQ$3)</f>
        <v>0</v>
      </c>
      <c r="BR56">
        <f>COUNTIFS('ACTIVATED LEADS '!$H:$H,$B56,'ACTIVATED LEADS '!$D:$D,'PARTNERS SUMMARY'!BR$3)</f>
        <v>0</v>
      </c>
      <c r="BS56">
        <f>COUNTIFS('ACTIVATED LEADS '!$H:$H,$B56,'ACTIVATED LEADS '!$D:$D,'PARTNERS SUMMARY'!BS$3)</f>
        <v>0</v>
      </c>
      <c r="BT56">
        <f>COUNTIFS('ACTIVATED LEADS '!$H:$H,$B56,'ACTIVATED LEADS '!$D:$D,'PARTNERS SUMMARY'!BT$3)</f>
        <v>0</v>
      </c>
      <c r="BU56">
        <f>COUNTIFS('ACTIVATED LEADS '!$H:$H,$B56,'ACTIVATED LEADS '!$D:$D,'PARTNERS SUMMARY'!BU$3)</f>
        <v>0</v>
      </c>
      <c r="BV56">
        <f>COUNTIFS('ACTIVATED LEADS '!$H:$H,$B56,'ACTIVATED LEADS '!$D:$D,'PARTNERS SUMMARY'!BV$3)</f>
        <v>0</v>
      </c>
      <c r="BW56">
        <f>COUNTIFS('ACTIVATED LEADS '!$H:$H,$B56,'ACTIVATED LEADS '!$D:$D,'PARTNERS SUMMARY'!BW$3)</f>
        <v>0</v>
      </c>
      <c r="BX56">
        <f>COUNTIFS('ACTIVATED LEADS '!$H:$H,$B56,'ACTIVATED LEADS '!$D:$D,'PARTNERS SUMMARY'!BX$3)</f>
        <v>0</v>
      </c>
      <c r="BY56">
        <f>COUNTIFS('ACTIVATED LEADS '!$H:$H,$B56,'ACTIVATED LEADS '!$D:$D,'PARTNERS SUMMARY'!BY$3)</f>
        <v>0</v>
      </c>
      <c r="BZ56">
        <f>COUNTIFS('ACTIVATED LEADS '!$H:$H,$B56,'ACTIVATED LEADS '!$D:$D,'PARTNERS SUMMARY'!BZ$3)</f>
        <v>0</v>
      </c>
      <c r="CA56">
        <f>COUNTIFS('ACTIVATED LEADS '!$H:$H,$B56,'ACTIVATED LEADS '!$D:$D,'PARTNERS SUMMARY'!CA$3)</f>
        <v>0</v>
      </c>
      <c r="CB56">
        <f>COUNTIFS('ACTIVATED LEADS '!$H:$H,$B56,'ACTIVATED LEADS '!$D:$D,'PARTNERS SUMMARY'!CB$3)</f>
        <v>0</v>
      </c>
      <c r="CC56">
        <f>COUNTIFS('ACTIVATED LEADS '!$H:$H,$B56,'ACTIVATED LEADS '!$D:$D,'PARTNERS SUMMARY'!CC$3)</f>
        <v>0</v>
      </c>
      <c r="CD56">
        <f>COUNTIFS('ACTIVATED LEADS '!$H:$H,$B56,'ACTIVATED LEADS '!$D:$D,'PARTNERS SUMMARY'!CD$3)</f>
        <v>0</v>
      </c>
      <c r="CE56">
        <f>COUNTIFS('ACTIVATED LEADS '!$H:$H,$B56,'ACTIVATED LEADS '!$D:$D,'PARTNERS SUMMARY'!CE$3)</f>
        <v>0</v>
      </c>
      <c r="CF56">
        <f>COUNTIFS('ACTIVATED LEADS '!$H:$H,$B56,'ACTIVATED LEADS '!$D:$D,'PARTNERS SUMMARY'!CF$3)</f>
        <v>0</v>
      </c>
      <c r="CG56">
        <f>COUNTIFS('ACTIVATED LEADS '!$H:$H,$B56,'ACTIVATED LEADS '!$D:$D,'PARTNERS SUMMARY'!CG$3)</f>
        <v>0</v>
      </c>
      <c r="CH56">
        <f>COUNTIFS('ACTIVATED LEADS '!$H:$H,$B56,'ACTIVATED LEADS '!$D:$D,'PARTNERS SUMMARY'!CH$3)</f>
        <v>0</v>
      </c>
      <c r="CI56">
        <f>COUNTIFS('ACTIVATED LEADS '!$H:$H,$B56,'ACTIVATED LEADS '!$D:$D,'PARTNERS SUMMARY'!CI$3)</f>
        <v>0</v>
      </c>
      <c r="CJ56">
        <f>COUNTIFS('ACTIVATED LEADS '!$H:$H,$B56,'ACTIVATED LEADS '!$D:$D,'PARTNERS SUMMARY'!CJ$3)</f>
        <v>0</v>
      </c>
      <c r="CK56">
        <f>COUNTIFS('ACTIVATED LEADS '!$H:$H,$B56,'ACTIVATED LEADS '!$D:$D,'PARTNERS SUMMARY'!CK$3)</f>
        <v>0</v>
      </c>
      <c r="CL56">
        <f>COUNTIFS('ACTIVATED LEADS '!$H:$H,$B56,'ACTIVATED LEADS '!$D:$D,'PARTNERS SUMMARY'!CL$3)</f>
        <v>0</v>
      </c>
      <c r="CM56">
        <f>COUNTIFS('ACTIVATED LEADS '!$H:$H,$B56,'ACTIVATED LEADS '!$D:$D,'PARTNERS SUMMARY'!CM$3)</f>
        <v>0</v>
      </c>
      <c r="CN56">
        <f>COUNTIFS('ACTIVATED LEADS '!$H:$H,$B56,'ACTIVATED LEADS '!$D:$D,'PARTNERS SUMMARY'!CN$3)</f>
        <v>0</v>
      </c>
      <c r="CO56">
        <f>COUNTIFS('ACTIVATED LEADS '!$H:$H,$B56,'ACTIVATED LEADS '!$D:$D,'PARTNERS SUMMARY'!CO$3)</f>
        <v>1</v>
      </c>
      <c r="CP56">
        <f>COUNTIFS('ACTIVATED LEADS '!$H:$H,$B56,'ACTIVATED LEADS '!$D:$D,'PARTNERS SUMMARY'!CP$3)</f>
        <v>0</v>
      </c>
      <c r="CQ56">
        <f>COUNTIFS('ACTIVATED LEADS '!$H:$H,$B56,'ACTIVATED LEADS '!$D:$D,'PARTNERS SUMMARY'!CQ$3)</f>
        <v>1</v>
      </c>
      <c r="CR56">
        <f>COUNTIFS('ACTIVATED LEADS '!$H:$H,$B56,'ACTIVATED LEADS '!$D:$D,'PARTNERS SUMMARY'!CR$3)</f>
        <v>0</v>
      </c>
      <c r="CS56">
        <f>COUNTIFS('ACTIVATED LEADS '!$H:$H,$B56,'ACTIVATED LEADS '!$D:$D,'PARTNERS SUMMARY'!CS$3)</f>
        <v>0</v>
      </c>
      <c r="CT56">
        <f>COUNTIFS('ACTIVATED LEADS '!$H:$H,$B56,'ACTIVATED LEADS '!$D:$D,'PARTNERS SUMMARY'!CT$3)</f>
        <v>1</v>
      </c>
      <c r="CU56">
        <f>COUNTIFS('ACTIVATED LEADS '!$H:$H,$B56,'ACTIVATED LEADS '!$D:$D,'PARTNERS SUMMARY'!CU$3)</f>
        <v>0</v>
      </c>
      <c r="CV56">
        <f>COUNTIFS('ACTIVATED LEADS '!$H:$H,$B56,'ACTIVATED LEADS '!$D:$D,'PARTNERS SUMMARY'!CV$3)</f>
        <v>0</v>
      </c>
      <c r="CW56">
        <f>COUNTIFS('ACTIVATED LEADS '!$H:$H,$B56,'ACTIVATED LEADS '!$D:$D,'PARTNERS SUMMARY'!CW$3)</f>
        <v>0</v>
      </c>
      <c r="CX56">
        <f>COUNTIFS('ACTIVATED LEADS '!$H:$H,$B56,'ACTIVATED LEADS '!$D:$D,'PARTNERS SUMMARY'!CX$3)</f>
        <v>0</v>
      </c>
      <c r="CY56">
        <f>COUNTIFS('ACTIVATED LEADS '!$H:$H,$B56,'ACTIVATED LEADS '!$D:$D,'PARTNERS SUMMARY'!CY$3)</f>
        <v>0</v>
      </c>
      <c r="CZ56">
        <f>COUNTIFS('ACTIVATED LEADS '!$H:$H,$B56,'ACTIVATED LEADS '!$D:$D,'PARTNERS SUMMARY'!CZ$3)</f>
        <v>0</v>
      </c>
      <c r="DA56">
        <f>COUNTIFS('ACTIVATED LEADS '!$H:$H,$B56,'ACTIVATED LEADS '!$D:$D,'PARTNERS SUMMARY'!DA$3)</f>
        <v>0</v>
      </c>
      <c r="DB56">
        <f>COUNTIFS('ACTIVATED LEADS '!$H:$H,$B56,'ACTIVATED LEADS '!$D:$D,'PARTNERS SUMMARY'!DB$3)</f>
        <v>0</v>
      </c>
      <c r="DC56">
        <f>COUNTIFS('ACTIVATED LEADS '!$H:$H,$B56,'ACTIVATED LEADS '!$D:$D,'PARTNERS SUMMARY'!DC$3)</f>
        <v>0</v>
      </c>
      <c r="DD56">
        <f>COUNTIFS('ACTIVATED LEADS '!$H:$H,$B56,'ACTIVATED LEADS '!$D:$D,'PARTNERS SUMMARY'!DD$3)</f>
        <v>0</v>
      </c>
      <c r="DE56">
        <f>COUNTIFS('ACTIVATED LEADS '!$H:$H,$B56,'ACTIVATED LEADS '!$D:$D,'PARTNERS SUMMARY'!DE$3)</f>
        <v>2</v>
      </c>
      <c r="DF56">
        <f>COUNTIFS('ACTIVATED LEADS '!$H:$H,$B56,'ACTIVATED LEADS '!$D:$D,'PARTNERS SUMMARY'!DF$3)</f>
        <v>0</v>
      </c>
      <c r="DG56">
        <f>COUNTIFS('ACTIVATED LEADS '!$H:$H,$B56,'ACTIVATED LEADS '!$D:$D,'PARTNERS SUMMARY'!DG$3)</f>
        <v>0</v>
      </c>
      <c r="DH56">
        <f>COUNTIFS('ACTIVATED LEADS '!$H:$H,$B56,'ACTIVATED LEADS '!$D:$D,'PARTNERS SUMMARY'!DH$3)</f>
        <v>1</v>
      </c>
      <c r="DI56">
        <f>COUNTIFS('ACTIVATED LEADS '!$H:$H,$B56,'ACTIVATED LEADS '!$D:$D,'PARTNERS SUMMARY'!DI$3)</f>
        <v>0</v>
      </c>
      <c r="DJ56">
        <f>COUNTIFS('ACTIVATED LEADS '!$H:$H,$B56,'ACTIVATED LEADS '!$D:$D,'PARTNERS SUMMARY'!DJ$3)</f>
        <v>0</v>
      </c>
      <c r="DK56">
        <f>COUNTIFS('ACTIVATED LEADS '!$H:$H,$B56,'ACTIVATED LEADS '!$D:$D,'PARTNERS SUMMARY'!DK$3)</f>
        <v>0</v>
      </c>
      <c r="DL56">
        <f>COUNTIFS('ACTIVATED LEADS '!$H:$H,$B56,'ACTIVATED LEADS '!$D:$D,'PARTNERS SUMMARY'!DL$3)</f>
        <v>0</v>
      </c>
      <c r="DM56">
        <f>COUNTIFS('ACTIVATED LEADS '!$H:$H,$B56,'ACTIVATED LEADS '!$D:$D,'PARTNERS SUMMARY'!DM$3)</f>
        <v>0</v>
      </c>
      <c r="DN56">
        <f>COUNTIFS('ACTIVATED LEADS '!$H:$H,$B56,'ACTIVATED LEADS '!$D:$D,'PARTNERS SUMMARY'!DN$3)</f>
        <v>0</v>
      </c>
      <c r="DO56">
        <f>COUNTIFS('ACTIVATED LEADS '!$H:$H,$B56,'ACTIVATED LEADS '!$D:$D,'PARTNERS SUMMARY'!DO$3)</f>
        <v>1</v>
      </c>
    </row>
    <row r="57" spans="1:119">
      <c r="A57" s="29" t="s">
        <v>1072</v>
      </c>
      <c r="B57" s="59" t="s">
        <v>1105</v>
      </c>
      <c r="C57" s="29">
        <v>789986900</v>
      </c>
      <c r="D57" s="29"/>
      <c r="E57" s="29" t="s">
        <v>1238</v>
      </c>
      <c r="F57" s="29" t="s">
        <v>37</v>
      </c>
      <c r="G57" s="17">
        <f>COUNTIF('SEPT DUMP '!$C:$C,'PARTNERS SUMMARY'!$B57)</f>
        <v>0</v>
      </c>
      <c r="H57" s="17">
        <f>COUNTIFS('SEPT DUMP '!$C:$C,'PARTNERS SUMMARY'!$B57,'SEPT DUMP '!$O:$O,"Confirmed")</f>
        <v>0</v>
      </c>
      <c r="I57" s="17">
        <f>COUNTIFS('SEPT DUMP '!$C:$C,'PARTNERS SUMMARY'!$B57,'SEPT DUMP '!$O:$O,"Rejected")</f>
        <v>0</v>
      </c>
      <c r="J57" s="17">
        <f>COUNTIFS('SEPT DUMP '!$C:$C,'PARTNERS SUMMARY'!$B57,'SEPT DUMP '!$O:$O,"Unreachable")</f>
        <v>0</v>
      </c>
      <c r="K57" s="17">
        <f>COUNTIFS('SEPT DUMP '!$C:$C,'PARTNERS SUMMARY'!$B57,'SEPT DUMP '!$O:$O,"Postponed(Update Y)")</f>
        <v>0</v>
      </c>
      <c r="L57" s="101">
        <f t="shared" si="6"/>
        <v>0</v>
      </c>
      <c r="M57" s="46">
        <f t="shared" si="7"/>
        <v>0</v>
      </c>
      <c r="N57" s="50"/>
      <c r="O57" s="47">
        <f>COUNTIF('OCT DUMP'!$D:$D,'PARTNERS SUMMARY'!$B57)</f>
        <v>0</v>
      </c>
      <c r="P57" s="17">
        <f>COUNTIFS('OCT DUMP'!$D:$D,'PARTNERS SUMMARY'!$B57,'OCT DUMP'!Q:Q,"Prospect")</f>
        <v>0</v>
      </c>
      <c r="Q57" s="17">
        <f>COUNTIFS('OCT DUMP'!$D:$D,'PARTNERS SUMMARY'!$B57,'OCT DUMP'!$Q:$Q,"Confirmed")</f>
        <v>0</v>
      </c>
      <c r="R57" s="17">
        <f>COUNTIFS('OCT DUMP'!$D:$D,'PARTNERS SUMMARY'!$B57,'OCT DUMP'!$Q:$Q,"Rejected")</f>
        <v>0</v>
      </c>
      <c r="S57" s="17">
        <f>COUNTIFS('OCT DUMP'!$D:$D,'PARTNERS SUMMARY'!$B57,'OCT DUMP'!$Q:$Q,"Unreachable")</f>
        <v>0</v>
      </c>
      <c r="T57" s="17">
        <f>COUNTIFS('OCT DUMP'!$D:$D,'PARTNERS SUMMARY'!$B57,'OCT DUMP'!$Q:$Q,"Postponed(Update Y)")</f>
        <v>0</v>
      </c>
      <c r="U57" s="17">
        <f t="shared" si="8"/>
        <v>0</v>
      </c>
      <c r="V57" s="18">
        <f t="shared" si="9"/>
        <v>0</v>
      </c>
      <c r="W57" s="52"/>
      <c r="X57" s="47">
        <f>COUNTIF('NOV DUMP'!C:C,'PARTNERS SUMMARY'!$B57)</f>
        <v>0</v>
      </c>
      <c r="Y57" s="17">
        <f>COUNTIFS('NOV DUMP'!$C:$C,'PARTNERS SUMMARY'!$B57,'NOV DUMP'!$S:$S,"Prospect")</f>
        <v>0</v>
      </c>
      <c r="Z57" s="17">
        <f>COUNTIFS('NOV DUMP'!$C:$C,'PARTNERS SUMMARY'!$B57,'NOV DUMP'!$S:$S,"Confirmed")</f>
        <v>0</v>
      </c>
      <c r="AA57" s="17">
        <f>COUNTIFS('NOV DUMP'!$C:$C,'PARTNERS SUMMARY'!$B57,'NOV DUMP'!$S:$S,"Rejected")</f>
        <v>0</v>
      </c>
      <c r="AB57" s="17">
        <f>COUNTIFS('NOV DUMP'!$C:$C,'PARTNERS SUMMARY'!$B57,'NOV DUMP'!$S:$S,"Unreachable")</f>
        <v>0</v>
      </c>
      <c r="AC57" s="17">
        <f>COUNTIFS('NOV DUMP'!$C:$C,'PARTNERS SUMMARY'!$B57,'NOV DUMP'!$S:$S,"Postponed(Update Y)")</f>
        <v>0</v>
      </c>
      <c r="AD57" s="17">
        <f t="shared" si="10"/>
        <v>0</v>
      </c>
      <c r="AE57" s="100">
        <f>COUNTIFS('ACTIVATED LEADS '!$H:$H,'PARTNERS SUMMARY'!$B57,'ACTIVATED LEADS '!$K:$K,'PARTNERS SUMMARY'!$AE$2,'ACTIVATED LEADS '!$C:$C,"16")</f>
        <v>0</v>
      </c>
      <c r="AF57" s="18">
        <f t="shared" si="11"/>
        <v>0</v>
      </c>
      <c r="AH57">
        <f>COUNTIFS('ACTIVATED LEADS '!$H:$H,$B57,'ACTIVATED LEADS '!$D:$D,'PARTNERS SUMMARY'!AH$3)</f>
        <v>0</v>
      </c>
      <c r="AI57">
        <f>COUNTIFS('ACTIVATED LEADS '!$H:$H,$B57,'ACTIVATED LEADS '!$D:$D,'PARTNERS SUMMARY'!AI$3)</f>
        <v>0</v>
      </c>
      <c r="AJ57">
        <f>COUNTIFS('ACTIVATED LEADS '!$H:$H,$B57,'ACTIVATED LEADS '!$D:$D,'PARTNERS SUMMARY'!AJ$3)</f>
        <v>0</v>
      </c>
      <c r="AK57">
        <f>COUNTIFS('ACTIVATED LEADS '!$H:$H,$B57,'ACTIVATED LEADS '!$D:$D,'PARTNERS SUMMARY'!AK$3)</f>
        <v>0</v>
      </c>
      <c r="AL57">
        <f>COUNTIFS('ACTIVATED LEADS '!$H:$H,$B57,'ACTIVATED LEADS '!$D:$D,'PARTNERS SUMMARY'!AL$3)</f>
        <v>0</v>
      </c>
      <c r="AM57">
        <f>COUNTIFS('ACTIVATED LEADS '!$H:$H,$B57,'ACTIVATED LEADS '!$D:$D,'PARTNERS SUMMARY'!AM$3)</f>
        <v>0</v>
      </c>
      <c r="AN57">
        <f>COUNTIFS('ACTIVATED LEADS '!$H:$H,$B57,'ACTIVATED LEADS '!$D:$D,'PARTNERS SUMMARY'!AN$3)</f>
        <v>0</v>
      </c>
      <c r="AO57">
        <f>COUNTIFS('ACTIVATED LEADS '!$H:$H,$B57,'ACTIVATED LEADS '!$D:$D,'PARTNERS SUMMARY'!AO$3)</f>
        <v>0</v>
      </c>
      <c r="AP57">
        <f>COUNTIFS('ACTIVATED LEADS '!$H:$H,$B57,'ACTIVATED LEADS '!$D:$D,'PARTNERS SUMMARY'!AP$3)</f>
        <v>0</v>
      </c>
      <c r="AQ57">
        <f>COUNTIFS('ACTIVATED LEADS '!$H:$H,$B57,'ACTIVATED LEADS '!$D:$D,'PARTNERS SUMMARY'!AQ$3)</f>
        <v>0</v>
      </c>
      <c r="AR57">
        <f>COUNTIFS('ACTIVATED LEADS '!$H:$H,$B57,'ACTIVATED LEADS '!$D:$D,'PARTNERS SUMMARY'!AR$3)</f>
        <v>0</v>
      </c>
      <c r="AS57">
        <f>COUNTIFS('ACTIVATED LEADS '!$H:$H,$B57,'ACTIVATED LEADS '!$D:$D,'PARTNERS SUMMARY'!AS$3)</f>
        <v>0</v>
      </c>
      <c r="AT57">
        <f>COUNTIFS('ACTIVATED LEADS '!$H:$H,$B57,'ACTIVATED LEADS '!$D:$D,'PARTNERS SUMMARY'!AT$3)</f>
        <v>0</v>
      </c>
      <c r="AU57">
        <f>COUNTIFS('ACTIVATED LEADS '!$H:$H,$B57,'ACTIVATED LEADS '!$D:$D,'PARTNERS SUMMARY'!AU$3)</f>
        <v>0</v>
      </c>
      <c r="AV57">
        <f>COUNTIFS('ACTIVATED LEADS '!$H:$H,$B57,'ACTIVATED LEADS '!$D:$D,'PARTNERS SUMMARY'!AV$3)</f>
        <v>0</v>
      </c>
      <c r="AW57">
        <f>COUNTIFS('ACTIVATED LEADS '!$H:$H,$B57,'ACTIVATED LEADS '!$D:$D,'PARTNERS SUMMARY'!AW$3)</f>
        <v>0</v>
      </c>
      <c r="AX57">
        <f>COUNTIFS('ACTIVATED LEADS '!$H:$H,$B57,'ACTIVATED LEADS '!$D:$D,'PARTNERS SUMMARY'!AX$3)</f>
        <v>0</v>
      </c>
      <c r="AY57">
        <f>COUNTIFS('ACTIVATED LEADS '!$H:$H,$B57,'ACTIVATED LEADS '!$D:$D,'PARTNERS SUMMARY'!AY$3)</f>
        <v>0</v>
      </c>
      <c r="AZ57">
        <f>COUNTIFS('ACTIVATED LEADS '!$H:$H,$B57,'ACTIVATED LEADS '!$D:$D,'PARTNERS SUMMARY'!AZ$3)</f>
        <v>0</v>
      </c>
      <c r="BA57">
        <f>COUNTIFS('ACTIVATED LEADS '!$H:$H,$B57,'ACTIVATED LEADS '!$D:$D,'PARTNERS SUMMARY'!BA$3)</f>
        <v>0</v>
      </c>
      <c r="BB57">
        <f>COUNTIFS('ACTIVATED LEADS '!$H:$H,$B57,'ACTIVATED LEADS '!$D:$D,'PARTNERS SUMMARY'!BB$3)</f>
        <v>0</v>
      </c>
      <c r="BC57">
        <f>COUNTIFS('ACTIVATED LEADS '!$H:$H,$B57,'ACTIVATED LEADS '!$D:$D,'PARTNERS SUMMARY'!BC$3)</f>
        <v>0</v>
      </c>
      <c r="BD57">
        <f>COUNTIFS('ACTIVATED LEADS '!$H:$H,$B57,'ACTIVATED LEADS '!$D:$D,'PARTNERS SUMMARY'!BD$3)</f>
        <v>0</v>
      </c>
      <c r="BE57">
        <f>COUNTIFS('ACTIVATED LEADS '!$H:$H,$B57,'ACTIVATED LEADS '!$D:$D,'PARTNERS SUMMARY'!BE$3)</f>
        <v>0</v>
      </c>
      <c r="BF57">
        <f>COUNTIFS('ACTIVATED LEADS '!$H:$H,$B57,'ACTIVATED LEADS '!$D:$D,'PARTNERS SUMMARY'!BF$3)</f>
        <v>0</v>
      </c>
      <c r="BG57">
        <f>COUNTIFS('ACTIVATED LEADS '!$H:$H,$B57,'ACTIVATED LEADS '!$D:$D,'PARTNERS SUMMARY'!BG$3)</f>
        <v>0</v>
      </c>
      <c r="BH57">
        <f>COUNTIFS('ACTIVATED LEADS '!$H:$H,$B57,'ACTIVATED LEADS '!$D:$D,'PARTNERS SUMMARY'!BH$3)</f>
        <v>0</v>
      </c>
      <c r="BI57">
        <f>COUNTIFS('ACTIVATED LEADS '!$H:$H,$B57,'ACTIVATED LEADS '!$D:$D,'PARTNERS SUMMARY'!BI$3)</f>
        <v>0</v>
      </c>
      <c r="BJ57">
        <f>COUNTIFS('ACTIVATED LEADS '!$H:$H,$B57,'ACTIVATED LEADS '!$D:$D,'PARTNERS SUMMARY'!BJ$3)</f>
        <v>0</v>
      </c>
      <c r="BK57">
        <f>COUNTIFS('ACTIVATED LEADS '!$H:$H,$B57,'ACTIVATED LEADS '!$D:$D,'PARTNERS SUMMARY'!BK$3)</f>
        <v>0</v>
      </c>
      <c r="BL57">
        <f>COUNTIFS('ACTIVATED LEADS '!$H:$H,$B57,'ACTIVATED LEADS '!$D:$D,'PARTNERS SUMMARY'!BL$3)</f>
        <v>0</v>
      </c>
      <c r="BM57">
        <f>COUNTIFS('ACTIVATED LEADS '!$H:$H,$B57,'ACTIVATED LEADS '!$D:$D,'PARTNERS SUMMARY'!BM$3)</f>
        <v>0</v>
      </c>
      <c r="BN57">
        <f>COUNTIFS('ACTIVATED LEADS '!$H:$H,$B57,'ACTIVATED LEADS '!$D:$D,'PARTNERS SUMMARY'!BN$3)</f>
        <v>0</v>
      </c>
      <c r="BO57">
        <f>COUNTIFS('ACTIVATED LEADS '!$H:$H,$B57,'ACTIVATED LEADS '!$D:$D,'PARTNERS SUMMARY'!BO$3)</f>
        <v>0</v>
      </c>
      <c r="BP57">
        <f>COUNTIFS('ACTIVATED LEADS '!$H:$H,$B57,'ACTIVATED LEADS '!$D:$D,'PARTNERS SUMMARY'!BP$3)</f>
        <v>0</v>
      </c>
      <c r="BQ57">
        <f>COUNTIFS('ACTIVATED LEADS '!$H:$H,$B57,'ACTIVATED LEADS '!$D:$D,'PARTNERS SUMMARY'!BQ$3)</f>
        <v>0</v>
      </c>
      <c r="BR57">
        <f>COUNTIFS('ACTIVATED LEADS '!$H:$H,$B57,'ACTIVATED LEADS '!$D:$D,'PARTNERS SUMMARY'!BR$3)</f>
        <v>0</v>
      </c>
      <c r="BS57">
        <f>COUNTIFS('ACTIVATED LEADS '!$H:$H,$B57,'ACTIVATED LEADS '!$D:$D,'PARTNERS SUMMARY'!BS$3)</f>
        <v>0</v>
      </c>
      <c r="BT57">
        <f>COUNTIFS('ACTIVATED LEADS '!$H:$H,$B57,'ACTIVATED LEADS '!$D:$D,'PARTNERS SUMMARY'!BT$3)</f>
        <v>0</v>
      </c>
      <c r="BU57">
        <f>COUNTIFS('ACTIVATED LEADS '!$H:$H,$B57,'ACTIVATED LEADS '!$D:$D,'PARTNERS SUMMARY'!BU$3)</f>
        <v>0</v>
      </c>
      <c r="BV57">
        <f>COUNTIFS('ACTIVATED LEADS '!$H:$H,$B57,'ACTIVATED LEADS '!$D:$D,'PARTNERS SUMMARY'!BV$3)</f>
        <v>0</v>
      </c>
      <c r="BW57">
        <f>COUNTIFS('ACTIVATED LEADS '!$H:$H,$B57,'ACTIVATED LEADS '!$D:$D,'PARTNERS SUMMARY'!BW$3)</f>
        <v>0</v>
      </c>
      <c r="BX57">
        <f>COUNTIFS('ACTIVATED LEADS '!$H:$H,$B57,'ACTIVATED LEADS '!$D:$D,'PARTNERS SUMMARY'!BX$3)</f>
        <v>0</v>
      </c>
      <c r="BY57">
        <f>COUNTIFS('ACTIVATED LEADS '!$H:$H,$B57,'ACTIVATED LEADS '!$D:$D,'PARTNERS SUMMARY'!BY$3)</f>
        <v>0</v>
      </c>
      <c r="BZ57">
        <f>COUNTIFS('ACTIVATED LEADS '!$H:$H,$B57,'ACTIVATED LEADS '!$D:$D,'PARTNERS SUMMARY'!BZ$3)</f>
        <v>0</v>
      </c>
      <c r="CA57">
        <f>COUNTIFS('ACTIVATED LEADS '!$H:$H,$B57,'ACTIVATED LEADS '!$D:$D,'PARTNERS SUMMARY'!CA$3)</f>
        <v>0</v>
      </c>
      <c r="CB57">
        <f>COUNTIFS('ACTIVATED LEADS '!$H:$H,$B57,'ACTIVATED LEADS '!$D:$D,'PARTNERS SUMMARY'!CB$3)</f>
        <v>0</v>
      </c>
      <c r="CC57">
        <f>COUNTIFS('ACTIVATED LEADS '!$H:$H,$B57,'ACTIVATED LEADS '!$D:$D,'PARTNERS SUMMARY'!CC$3)</f>
        <v>0</v>
      </c>
      <c r="CD57">
        <f>COUNTIFS('ACTIVATED LEADS '!$H:$H,$B57,'ACTIVATED LEADS '!$D:$D,'PARTNERS SUMMARY'!CD$3)</f>
        <v>0</v>
      </c>
      <c r="CE57">
        <f>COUNTIFS('ACTIVATED LEADS '!$H:$H,$B57,'ACTIVATED LEADS '!$D:$D,'PARTNERS SUMMARY'!CE$3)</f>
        <v>0</v>
      </c>
      <c r="CF57">
        <f>COUNTIFS('ACTIVATED LEADS '!$H:$H,$B57,'ACTIVATED LEADS '!$D:$D,'PARTNERS SUMMARY'!CF$3)</f>
        <v>0</v>
      </c>
      <c r="CG57">
        <f>COUNTIFS('ACTIVATED LEADS '!$H:$H,$B57,'ACTIVATED LEADS '!$D:$D,'PARTNERS SUMMARY'!CG$3)</f>
        <v>0</v>
      </c>
      <c r="CH57">
        <f>COUNTIFS('ACTIVATED LEADS '!$H:$H,$B57,'ACTIVATED LEADS '!$D:$D,'PARTNERS SUMMARY'!CH$3)</f>
        <v>0</v>
      </c>
      <c r="CI57">
        <f>COUNTIFS('ACTIVATED LEADS '!$H:$H,$B57,'ACTIVATED LEADS '!$D:$D,'PARTNERS SUMMARY'!CI$3)</f>
        <v>0</v>
      </c>
      <c r="CJ57">
        <f>COUNTIFS('ACTIVATED LEADS '!$H:$H,$B57,'ACTIVATED LEADS '!$D:$D,'PARTNERS SUMMARY'!CJ$3)</f>
        <v>0</v>
      </c>
      <c r="CK57">
        <f>COUNTIFS('ACTIVATED LEADS '!$H:$H,$B57,'ACTIVATED LEADS '!$D:$D,'PARTNERS SUMMARY'!CK$3)</f>
        <v>0</v>
      </c>
      <c r="CL57">
        <f>COUNTIFS('ACTIVATED LEADS '!$H:$H,$B57,'ACTIVATED LEADS '!$D:$D,'PARTNERS SUMMARY'!CL$3)</f>
        <v>0</v>
      </c>
      <c r="CM57">
        <f>COUNTIFS('ACTIVATED LEADS '!$H:$H,$B57,'ACTIVATED LEADS '!$D:$D,'PARTNERS SUMMARY'!CM$3)</f>
        <v>0</v>
      </c>
      <c r="CN57">
        <f>COUNTIFS('ACTIVATED LEADS '!$H:$H,$B57,'ACTIVATED LEADS '!$D:$D,'PARTNERS SUMMARY'!CN$3)</f>
        <v>0</v>
      </c>
      <c r="CO57">
        <f>COUNTIFS('ACTIVATED LEADS '!$H:$H,$B57,'ACTIVATED LEADS '!$D:$D,'PARTNERS SUMMARY'!CO$3)</f>
        <v>0</v>
      </c>
      <c r="CP57">
        <f>COUNTIFS('ACTIVATED LEADS '!$H:$H,$B57,'ACTIVATED LEADS '!$D:$D,'PARTNERS SUMMARY'!CP$3)</f>
        <v>0</v>
      </c>
      <c r="CQ57">
        <f>COUNTIFS('ACTIVATED LEADS '!$H:$H,$B57,'ACTIVATED LEADS '!$D:$D,'PARTNERS SUMMARY'!CQ$3)</f>
        <v>0</v>
      </c>
      <c r="CR57">
        <f>COUNTIFS('ACTIVATED LEADS '!$H:$H,$B57,'ACTIVATED LEADS '!$D:$D,'PARTNERS SUMMARY'!CR$3)</f>
        <v>0</v>
      </c>
      <c r="CS57">
        <f>COUNTIFS('ACTIVATED LEADS '!$H:$H,$B57,'ACTIVATED LEADS '!$D:$D,'PARTNERS SUMMARY'!CS$3)</f>
        <v>0</v>
      </c>
      <c r="CT57">
        <f>COUNTIFS('ACTIVATED LEADS '!$H:$H,$B57,'ACTIVATED LEADS '!$D:$D,'PARTNERS SUMMARY'!CT$3)</f>
        <v>0</v>
      </c>
      <c r="CU57">
        <f>COUNTIFS('ACTIVATED LEADS '!$H:$H,$B57,'ACTIVATED LEADS '!$D:$D,'PARTNERS SUMMARY'!CU$3)</f>
        <v>0</v>
      </c>
      <c r="CV57">
        <f>COUNTIFS('ACTIVATED LEADS '!$H:$H,$B57,'ACTIVATED LEADS '!$D:$D,'PARTNERS SUMMARY'!CV$3)</f>
        <v>0</v>
      </c>
      <c r="CW57">
        <f>COUNTIFS('ACTIVATED LEADS '!$H:$H,$B57,'ACTIVATED LEADS '!$D:$D,'PARTNERS SUMMARY'!CW$3)</f>
        <v>0</v>
      </c>
      <c r="CX57">
        <f>COUNTIFS('ACTIVATED LEADS '!$H:$H,$B57,'ACTIVATED LEADS '!$D:$D,'PARTNERS SUMMARY'!CX$3)</f>
        <v>0</v>
      </c>
      <c r="CY57">
        <f>COUNTIFS('ACTIVATED LEADS '!$H:$H,$B57,'ACTIVATED LEADS '!$D:$D,'PARTNERS SUMMARY'!CY$3)</f>
        <v>0</v>
      </c>
      <c r="CZ57">
        <f>COUNTIFS('ACTIVATED LEADS '!$H:$H,$B57,'ACTIVATED LEADS '!$D:$D,'PARTNERS SUMMARY'!CZ$3)</f>
        <v>0</v>
      </c>
      <c r="DA57">
        <f>COUNTIFS('ACTIVATED LEADS '!$H:$H,$B57,'ACTIVATED LEADS '!$D:$D,'PARTNERS SUMMARY'!DA$3)</f>
        <v>0</v>
      </c>
      <c r="DB57">
        <f>COUNTIFS('ACTIVATED LEADS '!$H:$H,$B57,'ACTIVATED LEADS '!$D:$D,'PARTNERS SUMMARY'!DB$3)</f>
        <v>0</v>
      </c>
      <c r="DC57">
        <f>COUNTIFS('ACTIVATED LEADS '!$H:$H,$B57,'ACTIVATED LEADS '!$D:$D,'PARTNERS SUMMARY'!DC$3)</f>
        <v>0</v>
      </c>
      <c r="DD57">
        <f>COUNTIFS('ACTIVATED LEADS '!$H:$H,$B57,'ACTIVATED LEADS '!$D:$D,'PARTNERS SUMMARY'!DD$3)</f>
        <v>0</v>
      </c>
      <c r="DE57">
        <f>COUNTIFS('ACTIVATED LEADS '!$H:$H,$B57,'ACTIVATED LEADS '!$D:$D,'PARTNERS SUMMARY'!DE$3)</f>
        <v>0</v>
      </c>
      <c r="DF57">
        <f>COUNTIFS('ACTIVATED LEADS '!$H:$H,$B57,'ACTIVATED LEADS '!$D:$D,'PARTNERS SUMMARY'!DF$3)</f>
        <v>0</v>
      </c>
      <c r="DG57">
        <f>COUNTIFS('ACTIVATED LEADS '!$H:$H,$B57,'ACTIVATED LEADS '!$D:$D,'PARTNERS SUMMARY'!DG$3)</f>
        <v>0</v>
      </c>
      <c r="DH57">
        <f>COUNTIFS('ACTIVATED LEADS '!$H:$H,$B57,'ACTIVATED LEADS '!$D:$D,'PARTNERS SUMMARY'!DH$3)</f>
        <v>0</v>
      </c>
      <c r="DI57">
        <f>COUNTIFS('ACTIVATED LEADS '!$H:$H,$B57,'ACTIVATED LEADS '!$D:$D,'PARTNERS SUMMARY'!DI$3)</f>
        <v>0</v>
      </c>
      <c r="DJ57">
        <f>COUNTIFS('ACTIVATED LEADS '!$H:$H,$B57,'ACTIVATED LEADS '!$D:$D,'PARTNERS SUMMARY'!DJ$3)</f>
        <v>0</v>
      </c>
      <c r="DK57">
        <f>COUNTIFS('ACTIVATED LEADS '!$H:$H,$B57,'ACTIVATED LEADS '!$D:$D,'PARTNERS SUMMARY'!DK$3)</f>
        <v>0</v>
      </c>
      <c r="DL57">
        <f>COUNTIFS('ACTIVATED LEADS '!$H:$H,$B57,'ACTIVATED LEADS '!$D:$D,'PARTNERS SUMMARY'!DL$3)</f>
        <v>0</v>
      </c>
      <c r="DM57">
        <f>COUNTIFS('ACTIVATED LEADS '!$H:$H,$B57,'ACTIVATED LEADS '!$D:$D,'PARTNERS SUMMARY'!DM$3)</f>
        <v>0</v>
      </c>
      <c r="DN57">
        <f>COUNTIFS('ACTIVATED LEADS '!$H:$H,$B57,'ACTIVATED LEADS '!$D:$D,'PARTNERS SUMMARY'!DN$3)</f>
        <v>0</v>
      </c>
      <c r="DO57">
        <f>COUNTIFS('ACTIVATED LEADS '!$H:$H,$B57,'ACTIVATED LEADS '!$D:$D,'PARTNERS SUMMARY'!DO$3)</f>
        <v>0</v>
      </c>
    </row>
    <row r="58" spans="1:119">
      <c r="A58" s="29" t="s">
        <v>1072</v>
      </c>
      <c r="B58" s="59" t="s">
        <v>1106</v>
      </c>
      <c r="C58" s="29">
        <v>734354959</v>
      </c>
      <c r="D58" s="29"/>
      <c r="E58" s="29" t="s">
        <v>1239</v>
      </c>
      <c r="F58" s="29" t="s">
        <v>37</v>
      </c>
      <c r="G58" s="17">
        <f>COUNTIF('SEPT DUMP '!$C:$C,'PARTNERS SUMMARY'!$B58)</f>
        <v>0</v>
      </c>
      <c r="H58" s="17">
        <f>COUNTIFS('SEPT DUMP '!$C:$C,'PARTNERS SUMMARY'!$B58,'SEPT DUMP '!$O:$O,"Confirmed")</f>
        <v>0</v>
      </c>
      <c r="I58" s="17">
        <f>COUNTIFS('SEPT DUMP '!$C:$C,'PARTNERS SUMMARY'!$B58,'SEPT DUMP '!$O:$O,"Rejected")</f>
        <v>0</v>
      </c>
      <c r="J58" s="17">
        <f>COUNTIFS('SEPT DUMP '!$C:$C,'PARTNERS SUMMARY'!$B58,'SEPT DUMP '!$O:$O,"Unreachable")</f>
        <v>0</v>
      </c>
      <c r="K58" s="17">
        <f>COUNTIFS('SEPT DUMP '!$C:$C,'PARTNERS SUMMARY'!$B58,'SEPT DUMP '!$O:$O,"Postponed(Update Y)")</f>
        <v>0</v>
      </c>
      <c r="L58" s="101">
        <f t="shared" si="6"/>
        <v>0</v>
      </c>
      <c r="M58" s="46">
        <f t="shared" si="7"/>
        <v>0</v>
      </c>
      <c r="N58" s="50"/>
      <c r="O58" s="47">
        <f>COUNTIF('OCT DUMP'!$D:$D,'PARTNERS SUMMARY'!$B58)</f>
        <v>0</v>
      </c>
      <c r="P58" s="17">
        <f>COUNTIFS('OCT DUMP'!$D:$D,'PARTNERS SUMMARY'!$B58,'OCT DUMP'!Q:Q,"Prospect")</f>
        <v>0</v>
      </c>
      <c r="Q58" s="17">
        <f>COUNTIFS('OCT DUMP'!$D:$D,'PARTNERS SUMMARY'!$B58,'OCT DUMP'!$Q:$Q,"Confirmed")</f>
        <v>0</v>
      </c>
      <c r="R58" s="17">
        <f>COUNTIFS('OCT DUMP'!$D:$D,'PARTNERS SUMMARY'!$B58,'OCT DUMP'!$Q:$Q,"Rejected")</f>
        <v>0</v>
      </c>
      <c r="S58" s="17">
        <f>COUNTIFS('OCT DUMP'!$D:$D,'PARTNERS SUMMARY'!$B58,'OCT DUMP'!$Q:$Q,"Unreachable")</f>
        <v>0</v>
      </c>
      <c r="T58" s="17">
        <f>COUNTIFS('OCT DUMP'!$D:$D,'PARTNERS SUMMARY'!$B58,'OCT DUMP'!$Q:$Q,"Postponed(Update Y)")</f>
        <v>0</v>
      </c>
      <c r="U58" s="17">
        <f t="shared" si="8"/>
        <v>0</v>
      </c>
      <c r="V58" s="18">
        <f t="shared" si="9"/>
        <v>0</v>
      </c>
      <c r="W58" s="52"/>
      <c r="X58" s="47">
        <f>COUNTIF('NOV DUMP'!C:C,'PARTNERS SUMMARY'!$B58)</f>
        <v>0</v>
      </c>
      <c r="Y58" s="17">
        <f>COUNTIFS('NOV DUMP'!$C:$C,'PARTNERS SUMMARY'!$B58,'NOV DUMP'!$S:$S,"Prospect")</f>
        <v>0</v>
      </c>
      <c r="Z58" s="17">
        <f>COUNTIFS('NOV DUMP'!$C:$C,'PARTNERS SUMMARY'!$B58,'NOV DUMP'!$S:$S,"Confirmed")</f>
        <v>0</v>
      </c>
      <c r="AA58" s="17">
        <f>COUNTIFS('NOV DUMP'!$C:$C,'PARTNERS SUMMARY'!$B58,'NOV DUMP'!$S:$S,"Rejected")</f>
        <v>0</v>
      </c>
      <c r="AB58" s="17">
        <f>COUNTIFS('NOV DUMP'!$C:$C,'PARTNERS SUMMARY'!$B58,'NOV DUMP'!$S:$S,"Unreachable")</f>
        <v>0</v>
      </c>
      <c r="AC58" s="17">
        <f>COUNTIFS('NOV DUMP'!$C:$C,'PARTNERS SUMMARY'!$B58,'NOV DUMP'!$S:$S,"Postponed(Update Y)")</f>
        <v>0</v>
      </c>
      <c r="AD58" s="17">
        <f t="shared" si="10"/>
        <v>0</v>
      </c>
      <c r="AE58" s="100">
        <f>COUNTIFS('ACTIVATED LEADS '!$H:$H,'PARTNERS SUMMARY'!$B58,'ACTIVATED LEADS '!$K:$K,'PARTNERS SUMMARY'!$AE$2,'ACTIVATED LEADS '!$C:$C,"16")</f>
        <v>0</v>
      </c>
      <c r="AF58" s="18">
        <f t="shared" si="11"/>
        <v>0</v>
      </c>
      <c r="AH58">
        <f>COUNTIFS('ACTIVATED LEADS '!$H:$H,$B58,'ACTIVATED LEADS '!$D:$D,'PARTNERS SUMMARY'!AH$3)</f>
        <v>0</v>
      </c>
      <c r="AI58">
        <f>COUNTIFS('ACTIVATED LEADS '!$H:$H,$B58,'ACTIVATED LEADS '!$D:$D,'PARTNERS SUMMARY'!AI$3)</f>
        <v>0</v>
      </c>
      <c r="AJ58">
        <f>COUNTIFS('ACTIVATED LEADS '!$H:$H,$B58,'ACTIVATED LEADS '!$D:$D,'PARTNERS SUMMARY'!AJ$3)</f>
        <v>0</v>
      </c>
      <c r="AK58">
        <f>COUNTIFS('ACTIVATED LEADS '!$H:$H,$B58,'ACTIVATED LEADS '!$D:$D,'PARTNERS SUMMARY'!AK$3)</f>
        <v>0</v>
      </c>
      <c r="AL58">
        <f>COUNTIFS('ACTIVATED LEADS '!$H:$H,$B58,'ACTIVATED LEADS '!$D:$D,'PARTNERS SUMMARY'!AL$3)</f>
        <v>0</v>
      </c>
      <c r="AM58">
        <f>COUNTIFS('ACTIVATED LEADS '!$H:$H,$B58,'ACTIVATED LEADS '!$D:$D,'PARTNERS SUMMARY'!AM$3)</f>
        <v>0</v>
      </c>
      <c r="AN58">
        <f>COUNTIFS('ACTIVATED LEADS '!$H:$H,$B58,'ACTIVATED LEADS '!$D:$D,'PARTNERS SUMMARY'!AN$3)</f>
        <v>0</v>
      </c>
      <c r="AO58">
        <f>COUNTIFS('ACTIVATED LEADS '!$H:$H,$B58,'ACTIVATED LEADS '!$D:$D,'PARTNERS SUMMARY'!AO$3)</f>
        <v>0</v>
      </c>
      <c r="AP58">
        <f>COUNTIFS('ACTIVATED LEADS '!$H:$H,$B58,'ACTIVATED LEADS '!$D:$D,'PARTNERS SUMMARY'!AP$3)</f>
        <v>0</v>
      </c>
      <c r="AQ58">
        <f>COUNTIFS('ACTIVATED LEADS '!$H:$H,$B58,'ACTIVATED LEADS '!$D:$D,'PARTNERS SUMMARY'!AQ$3)</f>
        <v>0</v>
      </c>
      <c r="AR58">
        <f>COUNTIFS('ACTIVATED LEADS '!$H:$H,$B58,'ACTIVATED LEADS '!$D:$D,'PARTNERS SUMMARY'!AR$3)</f>
        <v>0</v>
      </c>
      <c r="AS58">
        <f>COUNTIFS('ACTIVATED LEADS '!$H:$H,$B58,'ACTIVATED LEADS '!$D:$D,'PARTNERS SUMMARY'!AS$3)</f>
        <v>0</v>
      </c>
      <c r="AT58">
        <f>COUNTIFS('ACTIVATED LEADS '!$H:$H,$B58,'ACTIVATED LEADS '!$D:$D,'PARTNERS SUMMARY'!AT$3)</f>
        <v>0</v>
      </c>
      <c r="AU58">
        <f>COUNTIFS('ACTIVATED LEADS '!$H:$H,$B58,'ACTIVATED LEADS '!$D:$D,'PARTNERS SUMMARY'!AU$3)</f>
        <v>0</v>
      </c>
      <c r="AV58">
        <f>COUNTIFS('ACTIVATED LEADS '!$H:$H,$B58,'ACTIVATED LEADS '!$D:$D,'PARTNERS SUMMARY'!AV$3)</f>
        <v>0</v>
      </c>
      <c r="AW58">
        <f>COUNTIFS('ACTIVATED LEADS '!$H:$H,$B58,'ACTIVATED LEADS '!$D:$D,'PARTNERS SUMMARY'!AW$3)</f>
        <v>0</v>
      </c>
      <c r="AX58">
        <f>COUNTIFS('ACTIVATED LEADS '!$H:$H,$B58,'ACTIVATED LEADS '!$D:$D,'PARTNERS SUMMARY'!AX$3)</f>
        <v>0</v>
      </c>
      <c r="AY58">
        <f>COUNTIFS('ACTIVATED LEADS '!$H:$H,$B58,'ACTIVATED LEADS '!$D:$D,'PARTNERS SUMMARY'!AY$3)</f>
        <v>0</v>
      </c>
      <c r="AZ58">
        <f>COUNTIFS('ACTIVATED LEADS '!$H:$H,$B58,'ACTIVATED LEADS '!$D:$D,'PARTNERS SUMMARY'!AZ$3)</f>
        <v>0</v>
      </c>
      <c r="BA58">
        <f>COUNTIFS('ACTIVATED LEADS '!$H:$H,$B58,'ACTIVATED LEADS '!$D:$D,'PARTNERS SUMMARY'!BA$3)</f>
        <v>0</v>
      </c>
      <c r="BB58">
        <f>COUNTIFS('ACTIVATED LEADS '!$H:$H,$B58,'ACTIVATED LEADS '!$D:$D,'PARTNERS SUMMARY'!BB$3)</f>
        <v>0</v>
      </c>
      <c r="BC58">
        <f>COUNTIFS('ACTIVATED LEADS '!$H:$H,$B58,'ACTIVATED LEADS '!$D:$D,'PARTNERS SUMMARY'!BC$3)</f>
        <v>0</v>
      </c>
      <c r="BD58">
        <f>COUNTIFS('ACTIVATED LEADS '!$H:$H,$B58,'ACTIVATED LEADS '!$D:$D,'PARTNERS SUMMARY'!BD$3)</f>
        <v>0</v>
      </c>
      <c r="BE58">
        <f>COUNTIFS('ACTIVATED LEADS '!$H:$H,$B58,'ACTIVATED LEADS '!$D:$D,'PARTNERS SUMMARY'!BE$3)</f>
        <v>0</v>
      </c>
      <c r="BF58">
        <f>COUNTIFS('ACTIVATED LEADS '!$H:$H,$B58,'ACTIVATED LEADS '!$D:$D,'PARTNERS SUMMARY'!BF$3)</f>
        <v>0</v>
      </c>
      <c r="BG58">
        <f>COUNTIFS('ACTIVATED LEADS '!$H:$H,$B58,'ACTIVATED LEADS '!$D:$D,'PARTNERS SUMMARY'!BG$3)</f>
        <v>0</v>
      </c>
      <c r="BH58">
        <f>COUNTIFS('ACTIVATED LEADS '!$H:$H,$B58,'ACTIVATED LEADS '!$D:$D,'PARTNERS SUMMARY'!BH$3)</f>
        <v>0</v>
      </c>
      <c r="BI58">
        <f>COUNTIFS('ACTIVATED LEADS '!$H:$H,$B58,'ACTIVATED LEADS '!$D:$D,'PARTNERS SUMMARY'!BI$3)</f>
        <v>0</v>
      </c>
      <c r="BJ58">
        <f>COUNTIFS('ACTIVATED LEADS '!$H:$H,$B58,'ACTIVATED LEADS '!$D:$D,'PARTNERS SUMMARY'!BJ$3)</f>
        <v>0</v>
      </c>
      <c r="BK58">
        <f>COUNTIFS('ACTIVATED LEADS '!$H:$H,$B58,'ACTIVATED LEADS '!$D:$D,'PARTNERS SUMMARY'!BK$3)</f>
        <v>0</v>
      </c>
      <c r="BL58">
        <f>COUNTIFS('ACTIVATED LEADS '!$H:$H,$B58,'ACTIVATED LEADS '!$D:$D,'PARTNERS SUMMARY'!BL$3)</f>
        <v>0</v>
      </c>
      <c r="BM58">
        <f>COUNTIFS('ACTIVATED LEADS '!$H:$H,$B58,'ACTIVATED LEADS '!$D:$D,'PARTNERS SUMMARY'!BM$3)</f>
        <v>0</v>
      </c>
      <c r="BN58">
        <f>COUNTIFS('ACTIVATED LEADS '!$H:$H,$B58,'ACTIVATED LEADS '!$D:$D,'PARTNERS SUMMARY'!BN$3)</f>
        <v>0</v>
      </c>
      <c r="BO58">
        <f>COUNTIFS('ACTIVATED LEADS '!$H:$H,$B58,'ACTIVATED LEADS '!$D:$D,'PARTNERS SUMMARY'!BO$3)</f>
        <v>0</v>
      </c>
      <c r="BP58">
        <f>COUNTIFS('ACTIVATED LEADS '!$H:$H,$B58,'ACTIVATED LEADS '!$D:$D,'PARTNERS SUMMARY'!BP$3)</f>
        <v>0</v>
      </c>
      <c r="BQ58">
        <f>COUNTIFS('ACTIVATED LEADS '!$H:$H,$B58,'ACTIVATED LEADS '!$D:$D,'PARTNERS SUMMARY'!BQ$3)</f>
        <v>0</v>
      </c>
      <c r="BR58">
        <f>COUNTIFS('ACTIVATED LEADS '!$H:$H,$B58,'ACTIVATED LEADS '!$D:$D,'PARTNERS SUMMARY'!BR$3)</f>
        <v>0</v>
      </c>
      <c r="BS58">
        <f>COUNTIFS('ACTIVATED LEADS '!$H:$H,$B58,'ACTIVATED LEADS '!$D:$D,'PARTNERS SUMMARY'!BS$3)</f>
        <v>0</v>
      </c>
      <c r="BT58">
        <f>COUNTIFS('ACTIVATED LEADS '!$H:$H,$B58,'ACTIVATED LEADS '!$D:$D,'PARTNERS SUMMARY'!BT$3)</f>
        <v>0</v>
      </c>
      <c r="BU58">
        <f>COUNTIFS('ACTIVATED LEADS '!$H:$H,$B58,'ACTIVATED LEADS '!$D:$D,'PARTNERS SUMMARY'!BU$3)</f>
        <v>0</v>
      </c>
      <c r="BV58">
        <f>COUNTIFS('ACTIVATED LEADS '!$H:$H,$B58,'ACTIVATED LEADS '!$D:$D,'PARTNERS SUMMARY'!BV$3)</f>
        <v>0</v>
      </c>
      <c r="BW58">
        <f>COUNTIFS('ACTIVATED LEADS '!$H:$H,$B58,'ACTIVATED LEADS '!$D:$D,'PARTNERS SUMMARY'!BW$3)</f>
        <v>0</v>
      </c>
      <c r="BX58">
        <f>COUNTIFS('ACTIVATED LEADS '!$H:$H,$B58,'ACTIVATED LEADS '!$D:$D,'PARTNERS SUMMARY'!BX$3)</f>
        <v>0</v>
      </c>
      <c r="BY58">
        <f>COUNTIFS('ACTIVATED LEADS '!$H:$H,$B58,'ACTIVATED LEADS '!$D:$D,'PARTNERS SUMMARY'!BY$3)</f>
        <v>0</v>
      </c>
      <c r="BZ58">
        <f>COUNTIFS('ACTIVATED LEADS '!$H:$H,$B58,'ACTIVATED LEADS '!$D:$D,'PARTNERS SUMMARY'!BZ$3)</f>
        <v>0</v>
      </c>
      <c r="CA58">
        <f>COUNTIFS('ACTIVATED LEADS '!$H:$H,$B58,'ACTIVATED LEADS '!$D:$D,'PARTNERS SUMMARY'!CA$3)</f>
        <v>0</v>
      </c>
      <c r="CB58">
        <f>COUNTIFS('ACTIVATED LEADS '!$H:$H,$B58,'ACTIVATED LEADS '!$D:$D,'PARTNERS SUMMARY'!CB$3)</f>
        <v>0</v>
      </c>
      <c r="CC58">
        <f>COUNTIFS('ACTIVATED LEADS '!$H:$H,$B58,'ACTIVATED LEADS '!$D:$D,'PARTNERS SUMMARY'!CC$3)</f>
        <v>0</v>
      </c>
      <c r="CD58">
        <f>COUNTIFS('ACTIVATED LEADS '!$H:$H,$B58,'ACTIVATED LEADS '!$D:$D,'PARTNERS SUMMARY'!CD$3)</f>
        <v>0</v>
      </c>
      <c r="CE58">
        <f>COUNTIFS('ACTIVATED LEADS '!$H:$H,$B58,'ACTIVATED LEADS '!$D:$D,'PARTNERS SUMMARY'!CE$3)</f>
        <v>0</v>
      </c>
      <c r="CF58">
        <f>COUNTIFS('ACTIVATED LEADS '!$H:$H,$B58,'ACTIVATED LEADS '!$D:$D,'PARTNERS SUMMARY'!CF$3)</f>
        <v>0</v>
      </c>
      <c r="CG58">
        <f>COUNTIFS('ACTIVATED LEADS '!$H:$H,$B58,'ACTIVATED LEADS '!$D:$D,'PARTNERS SUMMARY'!CG$3)</f>
        <v>0</v>
      </c>
      <c r="CH58">
        <f>COUNTIFS('ACTIVATED LEADS '!$H:$H,$B58,'ACTIVATED LEADS '!$D:$D,'PARTNERS SUMMARY'!CH$3)</f>
        <v>0</v>
      </c>
      <c r="CI58">
        <f>COUNTIFS('ACTIVATED LEADS '!$H:$H,$B58,'ACTIVATED LEADS '!$D:$D,'PARTNERS SUMMARY'!CI$3)</f>
        <v>0</v>
      </c>
      <c r="CJ58">
        <f>COUNTIFS('ACTIVATED LEADS '!$H:$H,$B58,'ACTIVATED LEADS '!$D:$D,'PARTNERS SUMMARY'!CJ$3)</f>
        <v>0</v>
      </c>
      <c r="CK58">
        <f>COUNTIFS('ACTIVATED LEADS '!$H:$H,$B58,'ACTIVATED LEADS '!$D:$D,'PARTNERS SUMMARY'!CK$3)</f>
        <v>0</v>
      </c>
      <c r="CL58">
        <f>COUNTIFS('ACTIVATED LEADS '!$H:$H,$B58,'ACTIVATED LEADS '!$D:$D,'PARTNERS SUMMARY'!CL$3)</f>
        <v>0</v>
      </c>
      <c r="CM58">
        <f>COUNTIFS('ACTIVATED LEADS '!$H:$H,$B58,'ACTIVATED LEADS '!$D:$D,'PARTNERS SUMMARY'!CM$3)</f>
        <v>0</v>
      </c>
      <c r="CN58">
        <f>COUNTIFS('ACTIVATED LEADS '!$H:$H,$B58,'ACTIVATED LEADS '!$D:$D,'PARTNERS SUMMARY'!CN$3)</f>
        <v>0</v>
      </c>
      <c r="CO58">
        <f>COUNTIFS('ACTIVATED LEADS '!$H:$H,$B58,'ACTIVATED LEADS '!$D:$D,'PARTNERS SUMMARY'!CO$3)</f>
        <v>0</v>
      </c>
      <c r="CP58">
        <f>COUNTIFS('ACTIVATED LEADS '!$H:$H,$B58,'ACTIVATED LEADS '!$D:$D,'PARTNERS SUMMARY'!CP$3)</f>
        <v>0</v>
      </c>
      <c r="CQ58">
        <f>COUNTIFS('ACTIVATED LEADS '!$H:$H,$B58,'ACTIVATED LEADS '!$D:$D,'PARTNERS SUMMARY'!CQ$3)</f>
        <v>0</v>
      </c>
      <c r="CR58">
        <f>COUNTIFS('ACTIVATED LEADS '!$H:$H,$B58,'ACTIVATED LEADS '!$D:$D,'PARTNERS SUMMARY'!CR$3)</f>
        <v>0</v>
      </c>
      <c r="CS58">
        <f>COUNTIFS('ACTIVATED LEADS '!$H:$H,$B58,'ACTIVATED LEADS '!$D:$D,'PARTNERS SUMMARY'!CS$3)</f>
        <v>0</v>
      </c>
      <c r="CT58">
        <f>COUNTIFS('ACTIVATED LEADS '!$H:$H,$B58,'ACTIVATED LEADS '!$D:$D,'PARTNERS SUMMARY'!CT$3)</f>
        <v>0</v>
      </c>
      <c r="CU58">
        <f>COUNTIFS('ACTIVATED LEADS '!$H:$H,$B58,'ACTIVATED LEADS '!$D:$D,'PARTNERS SUMMARY'!CU$3)</f>
        <v>0</v>
      </c>
      <c r="CV58">
        <f>COUNTIFS('ACTIVATED LEADS '!$H:$H,$B58,'ACTIVATED LEADS '!$D:$D,'PARTNERS SUMMARY'!CV$3)</f>
        <v>0</v>
      </c>
      <c r="CW58">
        <f>COUNTIFS('ACTIVATED LEADS '!$H:$H,$B58,'ACTIVATED LEADS '!$D:$D,'PARTNERS SUMMARY'!CW$3)</f>
        <v>0</v>
      </c>
      <c r="CX58">
        <f>COUNTIFS('ACTIVATED LEADS '!$H:$H,$B58,'ACTIVATED LEADS '!$D:$D,'PARTNERS SUMMARY'!CX$3)</f>
        <v>0</v>
      </c>
      <c r="CY58">
        <f>COUNTIFS('ACTIVATED LEADS '!$H:$H,$B58,'ACTIVATED LEADS '!$D:$D,'PARTNERS SUMMARY'!CY$3)</f>
        <v>0</v>
      </c>
      <c r="CZ58">
        <f>COUNTIFS('ACTIVATED LEADS '!$H:$H,$B58,'ACTIVATED LEADS '!$D:$D,'PARTNERS SUMMARY'!CZ$3)</f>
        <v>0</v>
      </c>
      <c r="DA58">
        <f>COUNTIFS('ACTIVATED LEADS '!$H:$H,$B58,'ACTIVATED LEADS '!$D:$D,'PARTNERS SUMMARY'!DA$3)</f>
        <v>0</v>
      </c>
      <c r="DB58">
        <f>COUNTIFS('ACTIVATED LEADS '!$H:$H,$B58,'ACTIVATED LEADS '!$D:$D,'PARTNERS SUMMARY'!DB$3)</f>
        <v>0</v>
      </c>
      <c r="DC58">
        <f>COUNTIFS('ACTIVATED LEADS '!$H:$H,$B58,'ACTIVATED LEADS '!$D:$D,'PARTNERS SUMMARY'!DC$3)</f>
        <v>0</v>
      </c>
      <c r="DD58">
        <f>COUNTIFS('ACTIVATED LEADS '!$H:$H,$B58,'ACTIVATED LEADS '!$D:$D,'PARTNERS SUMMARY'!DD$3)</f>
        <v>0</v>
      </c>
      <c r="DE58">
        <f>COUNTIFS('ACTIVATED LEADS '!$H:$H,$B58,'ACTIVATED LEADS '!$D:$D,'PARTNERS SUMMARY'!DE$3)</f>
        <v>0</v>
      </c>
      <c r="DF58">
        <f>COUNTIFS('ACTIVATED LEADS '!$H:$H,$B58,'ACTIVATED LEADS '!$D:$D,'PARTNERS SUMMARY'!DF$3)</f>
        <v>0</v>
      </c>
      <c r="DG58">
        <f>COUNTIFS('ACTIVATED LEADS '!$H:$H,$B58,'ACTIVATED LEADS '!$D:$D,'PARTNERS SUMMARY'!DG$3)</f>
        <v>0</v>
      </c>
      <c r="DH58">
        <f>COUNTIFS('ACTIVATED LEADS '!$H:$H,$B58,'ACTIVATED LEADS '!$D:$D,'PARTNERS SUMMARY'!DH$3)</f>
        <v>0</v>
      </c>
      <c r="DI58">
        <f>COUNTIFS('ACTIVATED LEADS '!$H:$H,$B58,'ACTIVATED LEADS '!$D:$D,'PARTNERS SUMMARY'!DI$3)</f>
        <v>0</v>
      </c>
      <c r="DJ58">
        <f>COUNTIFS('ACTIVATED LEADS '!$H:$H,$B58,'ACTIVATED LEADS '!$D:$D,'PARTNERS SUMMARY'!DJ$3)</f>
        <v>0</v>
      </c>
      <c r="DK58">
        <f>COUNTIFS('ACTIVATED LEADS '!$H:$H,$B58,'ACTIVATED LEADS '!$D:$D,'PARTNERS SUMMARY'!DK$3)</f>
        <v>0</v>
      </c>
      <c r="DL58">
        <f>COUNTIFS('ACTIVATED LEADS '!$H:$H,$B58,'ACTIVATED LEADS '!$D:$D,'PARTNERS SUMMARY'!DL$3)</f>
        <v>0</v>
      </c>
      <c r="DM58">
        <f>COUNTIFS('ACTIVATED LEADS '!$H:$H,$B58,'ACTIVATED LEADS '!$D:$D,'PARTNERS SUMMARY'!DM$3)</f>
        <v>0</v>
      </c>
      <c r="DN58">
        <f>COUNTIFS('ACTIVATED LEADS '!$H:$H,$B58,'ACTIVATED LEADS '!$D:$D,'PARTNERS SUMMARY'!DN$3)</f>
        <v>0</v>
      </c>
      <c r="DO58">
        <f>COUNTIFS('ACTIVATED LEADS '!$H:$H,$B58,'ACTIVATED LEADS '!$D:$D,'PARTNERS SUMMARY'!DO$3)</f>
        <v>0</v>
      </c>
    </row>
    <row r="59" spans="1:119">
      <c r="A59" s="29" t="s">
        <v>1084</v>
      </c>
      <c r="B59" s="59" t="s">
        <v>1107</v>
      </c>
      <c r="C59" s="29">
        <v>789099195</v>
      </c>
      <c r="D59" s="29"/>
      <c r="E59" s="29" t="s">
        <v>1240</v>
      </c>
      <c r="F59" s="29" t="s">
        <v>982</v>
      </c>
      <c r="G59" s="17">
        <f>COUNTIF('SEPT DUMP '!$C:$C,'PARTNERS SUMMARY'!$B59)</f>
        <v>0</v>
      </c>
      <c r="H59" s="17">
        <f>COUNTIFS('SEPT DUMP '!$C:$C,'PARTNERS SUMMARY'!$B59,'SEPT DUMP '!$O:$O,"Confirmed")</f>
        <v>0</v>
      </c>
      <c r="I59" s="17">
        <f>COUNTIFS('SEPT DUMP '!$C:$C,'PARTNERS SUMMARY'!$B59,'SEPT DUMP '!$O:$O,"Rejected")</f>
        <v>0</v>
      </c>
      <c r="J59" s="17">
        <f>COUNTIFS('SEPT DUMP '!$C:$C,'PARTNERS SUMMARY'!$B59,'SEPT DUMP '!$O:$O,"Unreachable")</f>
        <v>0</v>
      </c>
      <c r="K59" s="17">
        <f>COUNTIFS('SEPT DUMP '!$C:$C,'PARTNERS SUMMARY'!$B59,'SEPT DUMP '!$O:$O,"Postponed(Update Y)")</f>
        <v>0</v>
      </c>
      <c r="L59" s="101">
        <f t="shared" si="6"/>
        <v>0</v>
      </c>
      <c r="M59" s="46">
        <f t="shared" si="7"/>
        <v>0</v>
      </c>
      <c r="N59" s="50"/>
      <c r="O59" s="47">
        <f>COUNTIF('OCT DUMP'!$D:$D,'PARTNERS SUMMARY'!$B59)</f>
        <v>15</v>
      </c>
      <c r="P59" s="17">
        <f>COUNTIFS('OCT DUMP'!$D:$D,'PARTNERS SUMMARY'!$B59,'OCT DUMP'!Q:Q,"Prospect")</f>
        <v>0</v>
      </c>
      <c r="Q59" s="17">
        <f>COUNTIFS('OCT DUMP'!$D:$D,'PARTNERS SUMMARY'!$B59,'OCT DUMP'!$Q:$Q,"Confirmed")</f>
        <v>12</v>
      </c>
      <c r="R59" s="17">
        <f>COUNTIFS('OCT DUMP'!$D:$D,'PARTNERS SUMMARY'!$B59,'OCT DUMP'!$Q:$Q,"Rejected")</f>
        <v>1</v>
      </c>
      <c r="S59" s="17">
        <f>COUNTIFS('OCT DUMP'!$D:$D,'PARTNERS SUMMARY'!$B59,'OCT DUMP'!$Q:$Q,"Unreachable")</f>
        <v>2</v>
      </c>
      <c r="T59" s="17">
        <f>COUNTIFS('OCT DUMP'!$D:$D,'PARTNERS SUMMARY'!$B59,'OCT DUMP'!$Q:$Q,"Postponed(Update Y)")</f>
        <v>0</v>
      </c>
      <c r="U59" s="17">
        <f t="shared" si="8"/>
        <v>4</v>
      </c>
      <c r="V59" s="18">
        <f t="shared" si="9"/>
        <v>0.26666666666666666</v>
      </c>
      <c r="W59" s="52"/>
      <c r="X59" s="47">
        <f>COUNTIF('NOV DUMP'!C:C,'PARTNERS SUMMARY'!$B59)</f>
        <v>45</v>
      </c>
      <c r="Y59" s="17">
        <f>COUNTIFS('NOV DUMP'!$C:$C,'PARTNERS SUMMARY'!$B59,'NOV DUMP'!$S:$S,"Prospect")</f>
        <v>0</v>
      </c>
      <c r="Z59" s="17">
        <f>COUNTIFS('NOV DUMP'!$C:$C,'PARTNERS SUMMARY'!$B59,'NOV DUMP'!$S:$S,"Confirmed")</f>
        <v>9</v>
      </c>
      <c r="AA59" s="17">
        <f>COUNTIFS('NOV DUMP'!$C:$C,'PARTNERS SUMMARY'!$B59,'NOV DUMP'!$S:$S,"Rejected")</f>
        <v>5</v>
      </c>
      <c r="AB59" s="17">
        <f>COUNTIFS('NOV DUMP'!$C:$C,'PARTNERS SUMMARY'!$B59,'NOV DUMP'!$S:$S,"Unreachable")</f>
        <v>0</v>
      </c>
      <c r="AC59" s="17">
        <f>COUNTIFS('NOV DUMP'!$C:$C,'PARTNERS SUMMARY'!$B59,'NOV DUMP'!$S:$S,"Postponed(Update Y)")</f>
        <v>0</v>
      </c>
      <c r="AD59" s="17">
        <f t="shared" si="10"/>
        <v>26</v>
      </c>
      <c r="AE59" s="100">
        <f>COUNTIFS('ACTIVATED LEADS '!$H:$H,'PARTNERS SUMMARY'!$B59,'ACTIVATED LEADS '!$K:$K,'PARTNERS SUMMARY'!$AE$2,'ACTIVATED LEADS '!$C:$C,"16")</f>
        <v>7</v>
      </c>
      <c r="AF59" s="18">
        <f t="shared" si="11"/>
        <v>0.57777777777777772</v>
      </c>
      <c r="AH59">
        <f>COUNTIFS('ACTIVATED LEADS '!$H:$H,$B59,'ACTIVATED LEADS '!$D:$D,'PARTNERS SUMMARY'!AH$3)</f>
        <v>0</v>
      </c>
      <c r="AI59">
        <f>COUNTIFS('ACTIVATED LEADS '!$H:$H,$B59,'ACTIVATED LEADS '!$D:$D,'PARTNERS SUMMARY'!AI$3)</f>
        <v>0</v>
      </c>
      <c r="AJ59">
        <f>COUNTIFS('ACTIVATED LEADS '!$H:$H,$B59,'ACTIVATED LEADS '!$D:$D,'PARTNERS SUMMARY'!AJ$3)</f>
        <v>0</v>
      </c>
      <c r="AK59">
        <f>COUNTIFS('ACTIVATED LEADS '!$H:$H,$B59,'ACTIVATED LEADS '!$D:$D,'PARTNERS SUMMARY'!AK$3)</f>
        <v>0</v>
      </c>
      <c r="AL59">
        <f>COUNTIFS('ACTIVATED LEADS '!$H:$H,$B59,'ACTIVATED LEADS '!$D:$D,'PARTNERS SUMMARY'!AL$3)</f>
        <v>0</v>
      </c>
      <c r="AM59">
        <f>COUNTIFS('ACTIVATED LEADS '!$H:$H,$B59,'ACTIVATED LEADS '!$D:$D,'PARTNERS SUMMARY'!AM$3)</f>
        <v>0</v>
      </c>
      <c r="AN59">
        <f>COUNTIFS('ACTIVATED LEADS '!$H:$H,$B59,'ACTIVATED LEADS '!$D:$D,'PARTNERS SUMMARY'!AN$3)</f>
        <v>0</v>
      </c>
      <c r="AO59">
        <f>COUNTIFS('ACTIVATED LEADS '!$H:$H,$B59,'ACTIVATED LEADS '!$D:$D,'PARTNERS SUMMARY'!AO$3)</f>
        <v>0</v>
      </c>
      <c r="AP59">
        <f>COUNTIFS('ACTIVATED LEADS '!$H:$H,$B59,'ACTIVATED LEADS '!$D:$D,'PARTNERS SUMMARY'!AP$3)</f>
        <v>0</v>
      </c>
      <c r="AQ59">
        <f>COUNTIFS('ACTIVATED LEADS '!$H:$H,$B59,'ACTIVATED LEADS '!$D:$D,'PARTNERS SUMMARY'!AQ$3)</f>
        <v>0</v>
      </c>
      <c r="AR59">
        <f>COUNTIFS('ACTIVATED LEADS '!$H:$H,$B59,'ACTIVATED LEADS '!$D:$D,'PARTNERS SUMMARY'!AR$3)</f>
        <v>0</v>
      </c>
      <c r="AS59">
        <f>COUNTIFS('ACTIVATED LEADS '!$H:$H,$B59,'ACTIVATED LEADS '!$D:$D,'PARTNERS SUMMARY'!AS$3)</f>
        <v>0</v>
      </c>
      <c r="AT59">
        <f>COUNTIFS('ACTIVATED LEADS '!$H:$H,$B59,'ACTIVATED LEADS '!$D:$D,'PARTNERS SUMMARY'!AT$3)</f>
        <v>0</v>
      </c>
      <c r="AU59">
        <f>COUNTIFS('ACTIVATED LEADS '!$H:$H,$B59,'ACTIVATED LEADS '!$D:$D,'PARTNERS SUMMARY'!AU$3)</f>
        <v>0</v>
      </c>
      <c r="AV59">
        <f>COUNTIFS('ACTIVATED LEADS '!$H:$H,$B59,'ACTIVATED LEADS '!$D:$D,'PARTNERS SUMMARY'!AV$3)</f>
        <v>0</v>
      </c>
      <c r="AW59">
        <f>COUNTIFS('ACTIVATED LEADS '!$H:$H,$B59,'ACTIVATED LEADS '!$D:$D,'PARTNERS SUMMARY'!AW$3)</f>
        <v>0</v>
      </c>
      <c r="AX59">
        <f>COUNTIFS('ACTIVATED LEADS '!$H:$H,$B59,'ACTIVATED LEADS '!$D:$D,'PARTNERS SUMMARY'!AX$3)</f>
        <v>0</v>
      </c>
      <c r="AY59">
        <f>COUNTIFS('ACTIVATED LEADS '!$H:$H,$B59,'ACTIVATED LEADS '!$D:$D,'PARTNERS SUMMARY'!AY$3)</f>
        <v>0</v>
      </c>
      <c r="AZ59">
        <f>COUNTIFS('ACTIVATED LEADS '!$H:$H,$B59,'ACTIVATED LEADS '!$D:$D,'PARTNERS SUMMARY'!AZ$3)</f>
        <v>0</v>
      </c>
      <c r="BA59">
        <f>COUNTIFS('ACTIVATED LEADS '!$H:$H,$B59,'ACTIVATED LEADS '!$D:$D,'PARTNERS SUMMARY'!BA$3)</f>
        <v>0</v>
      </c>
      <c r="BB59">
        <f>COUNTIFS('ACTIVATED LEADS '!$H:$H,$B59,'ACTIVATED LEADS '!$D:$D,'PARTNERS SUMMARY'!BB$3)</f>
        <v>0</v>
      </c>
      <c r="BC59">
        <f>COUNTIFS('ACTIVATED LEADS '!$H:$H,$B59,'ACTIVATED LEADS '!$D:$D,'PARTNERS SUMMARY'!BC$3)</f>
        <v>0</v>
      </c>
      <c r="BD59">
        <f>COUNTIFS('ACTIVATED LEADS '!$H:$H,$B59,'ACTIVATED LEADS '!$D:$D,'PARTNERS SUMMARY'!BD$3)</f>
        <v>0</v>
      </c>
      <c r="BE59">
        <f>COUNTIFS('ACTIVATED LEADS '!$H:$H,$B59,'ACTIVATED LEADS '!$D:$D,'PARTNERS SUMMARY'!BE$3)</f>
        <v>0</v>
      </c>
      <c r="BF59">
        <f>COUNTIFS('ACTIVATED LEADS '!$H:$H,$B59,'ACTIVATED LEADS '!$D:$D,'PARTNERS SUMMARY'!BF$3)</f>
        <v>0</v>
      </c>
      <c r="BG59">
        <f>COUNTIFS('ACTIVATED LEADS '!$H:$H,$B59,'ACTIVATED LEADS '!$D:$D,'PARTNERS SUMMARY'!BG$3)</f>
        <v>0</v>
      </c>
      <c r="BH59">
        <f>COUNTIFS('ACTIVATED LEADS '!$H:$H,$B59,'ACTIVATED LEADS '!$D:$D,'PARTNERS SUMMARY'!BH$3)</f>
        <v>0</v>
      </c>
      <c r="BI59">
        <f>COUNTIFS('ACTIVATED LEADS '!$H:$H,$B59,'ACTIVATED LEADS '!$D:$D,'PARTNERS SUMMARY'!BI$3)</f>
        <v>0</v>
      </c>
      <c r="BJ59">
        <f>COUNTIFS('ACTIVATED LEADS '!$H:$H,$B59,'ACTIVATED LEADS '!$D:$D,'PARTNERS SUMMARY'!BJ$3)</f>
        <v>0</v>
      </c>
      <c r="BK59">
        <f>COUNTIFS('ACTIVATED LEADS '!$H:$H,$B59,'ACTIVATED LEADS '!$D:$D,'PARTNERS SUMMARY'!BK$3)</f>
        <v>0</v>
      </c>
      <c r="BL59">
        <f>COUNTIFS('ACTIVATED LEADS '!$H:$H,$B59,'ACTIVATED LEADS '!$D:$D,'PARTNERS SUMMARY'!BL$3)</f>
        <v>0</v>
      </c>
      <c r="BM59">
        <f>COUNTIFS('ACTIVATED LEADS '!$H:$H,$B59,'ACTIVATED LEADS '!$D:$D,'PARTNERS SUMMARY'!BM$3)</f>
        <v>0</v>
      </c>
      <c r="BN59">
        <f>COUNTIFS('ACTIVATED LEADS '!$H:$H,$B59,'ACTIVATED LEADS '!$D:$D,'PARTNERS SUMMARY'!BN$3)</f>
        <v>0</v>
      </c>
      <c r="BO59">
        <f>COUNTIFS('ACTIVATED LEADS '!$H:$H,$B59,'ACTIVATED LEADS '!$D:$D,'PARTNERS SUMMARY'!BO$3)</f>
        <v>0</v>
      </c>
      <c r="BP59">
        <f>COUNTIFS('ACTIVATED LEADS '!$H:$H,$B59,'ACTIVATED LEADS '!$D:$D,'PARTNERS SUMMARY'!BP$3)</f>
        <v>0</v>
      </c>
      <c r="BQ59">
        <f>COUNTIFS('ACTIVATED LEADS '!$H:$H,$B59,'ACTIVATED LEADS '!$D:$D,'PARTNERS SUMMARY'!BQ$3)</f>
        <v>0</v>
      </c>
      <c r="BR59">
        <f>COUNTIFS('ACTIVATED LEADS '!$H:$H,$B59,'ACTIVATED LEADS '!$D:$D,'PARTNERS SUMMARY'!BR$3)</f>
        <v>0</v>
      </c>
      <c r="BS59">
        <f>COUNTIFS('ACTIVATED LEADS '!$H:$H,$B59,'ACTIVATED LEADS '!$D:$D,'PARTNERS SUMMARY'!BS$3)</f>
        <v>0</v>
      </c>
      <c r="BT59">
        <f>COUNTIFS('ACTIVATED LEADS '!$H:$H,$B59,'ACTIVATED LEADS '!$D:$D,'PARTNERS SUMMARY'!BT$3)</f>
        <v>0</v>
      </c>
      <c r="BU59">
        <f>COUNTIFS('ACTIVATED LEADS '!$H:$H,$B59,'ACTIVATED LEADS '!$D:$D,'PARTNERS SUMMARY'!BU$3)</f>
        <v>0</v>
      </c>
      <c r="BV59">
        <f>COUNTIFS('ACTIVATED LEADS '!$H:$H,$B59,'ACTIVATED LEADS '!$D:$D,'PARTNERS SUMMARY'!BV$3)</f>
        <v>0</v>
      </c>
      <c r="BW59">
        <f>COUNTIFS('ACTIVATED LEADS '!$H:$H,$B59,'ACTIVATED LEADS '!$D:$D,'PARTNERS SUMMARY'!BW$3)</f>
        <v>0</v>
      </c>
      <c r="BX59">
        <f>COUNTIFS('ACTIVATED LEADS '!$H:$H,$B59,'ACTIVATED LEADS '!$D:$D,'PARTNERS SUMMARY'!BX$3)</f>
        <v>0</v>
      </c>
      <c r="BY59">
        <f>COUNTIFS('ACTIVATED LEADS '!$H:$H,$B59,'ACTIVATED LEADS '!$D:$D,'PARTNERS SUMMARY'!BY$3)</f>
        <v>0</v>
      </c>
      <c r="BZ59">
        <f>COUNTIFS('ACTIVATED LEADS '!$H:$H,$B59,'ACTIVATED LEADS '!$D:$D,'PARTNERS SUMMARY'!BZ$3)</f>
        <v>0</v>
      </c>
      <c r="CA59">
        <f>COUNTIFS('ACTIVATED LEADS '!$H:$H,$B59,'ACTIVATED LEADS '!$D:$D,'PARTNERS SUMMARY'!CA$3)</f>
        <v>0</v>
      </c>
      <c r="CB59">
        <f>COUNTIFS('ACTIVATED LEADS '!$H:$H,$B59,'ACTIVATED LEADS '!$D:$D,'PARTNERS SUMMARY'!CB$3)</f>
        <v>0</v>
      </c>
      <c r="CC59">
        <f>COUNTIFS('ACTIVATED LEADS '!$H:$H,$B59,'ACTIVATED LEADS '!$D:$D,'PARTNERS SUMMARY'!CC$3)</f>
        <v>0</v>
      </c>
      <c r="CD59">
        <f>COUNTIFS('ACTIVATED LEADS '!$H:$H,$B59,'ACTIVATED LEADS '!$D:$D,'PARTNERS SUMMARY'!CD$3)</f>
        <v>0</v>
      </c>
      <c r="CE59">
        <f>COUNTIFS('ACTIVATED LEADS '!$H:$H,$B59,'ACTIVATED LEADS '!$D:$D,'PARTNERS SUMMARY'!CE$3)</f>
        <v>0</v>
      </c>
      <c r="CF59">
        <f>COUNTIFS('ACTIVATED LEADS '!$H:$H,$B59,'ACTIVATED LEADS '!$D:$D,'PARTNERS SUMMARY'!CF$3)</f>
        <v>0</v>
      </c>
      <c r="CG59">
        <f>COUNTIFS('ACTIVATED LEADS '!$H:$H,$B59,'ACTIVATED LEADS '!$D:$D,'PARTNERS SUMMARY'!CG$3)</f>
        <v>0</v>
      </c>
      <c r="CH59">
        <f>COUNTIFS('ACTIVATED LEADS '!$H:$H,$B59,'ACTIVATED LEADS '!$D:$D,'PARTNERS SUMMARY'!CH$3)</f>
        <v>0</v>
      </c>
      <c r="CI59">
        <f>COUNTIFS('ACTIVATED LEADS '!$H:$H,$B59,'ACTIVATED LEADS '!$D:$D,'PARTNERS SUMMARY'!CI$3)</f>
        <v>0</v>
      </c>
      <c r="CJ59">
        <f>COUNTIFS('ACTIVATED LEADS '!$H:$H,$B59,'ACTIVATED LEADS '!$D:$D,'PARTNERS SUMMARY'!CJ$3)</f>
        <v>0</v>
      </c>
      <c r="CK59">
        <f>COUNTIFS('ACTIVATED LEADS '!$H:$H,$B59,'ACTIVATED LEADS '!$D:$D,'PARTNERS SUMMARY'!CK$3)</f>
        <v>1</v>
      </c>
      <c r="CL59">
        <f>COUNTIFS('ACTIVATED LEADS '!$H:$H,$B59,'ACTIVATED LEADS '!$D:$D,'PARTNERS SUMMARY'!CL$3)</f>
        <v>0</v>
      </c>
      <c r="CM59">
        <f>COUNTIFS('ACTIVATED LEADS '!$H:$H,$B59,'ACTIVATED LEADS '!$D:$D,'PARTNERS SUMMARY'!CM$3)</f>
        <v>1</v>
      </c>
      <c r="CN59">
        <f>COUNTIFS('ACTIVATED LEADS '!$H:$H,$B59,'ACTIVATED LEADS '!$D:$D,'PARTNERS SUMMARY'!CN$3)</f>
        <v>1</v>
      </c>
      <c r="CO59">
        <f>COUNTIFS('ACTIVATED LEADS '!$H:$H,$B59,'ACTIVATED LEADS '!$D:$D,'PARTNERS SUMMARY'!CO$3)</f>
        <v>1</v>
      </c>
      <c r="CP59">
        <f>COUNTIFS('ACTIVATED LEADS '!$H:$H,$B59,'ACTIVATED LEADS '!$D:$D,'PARTNERS SUMMARY'!CP$3)</f>
        <v>0</v>
      </c>
      <c r="CQ59">
        <f>COUNTIFS('ACTIVATED LEADS '!$H:$H,$B59,'ACTIVATED LEADS '!$D:$D,'PARTNERS SUMMARY'!CQ$3)</f>
        <v>1</v>
      </c>
      <c r="CR59">
        <f>COUNTIFS('ACTIVATED LEADS '!$H:$H,$B59,'ACTIVATED LEADS '!$D:$D,'PARTNERS SUMMARY'!CR$3)</f>
        <v>0</v>
      </c>
      <c r="CS59">
        <f>COUNTIFS('ACTIVATED LEADS '!$H:$H,$B59,'ACTIVATED LEADS '!$D:$D,'PARTNERS SUMMARY'!CS$3)</f>
        <v>0</v>
      </c>
      <c r="CT59">
        <f>COUNTIFS('ACTIVATED LEADS '!$H:$H,$B59,'ACTIVATED LEADS '!$D:$D,'PARTNERS SUMMARY'!CT$3)</f>
        <v>0</v>
      </c>
      <c r="CU59">
        <f>COUNTIFS('ACTIVATED LEADS '!$H:$H,$B59,'ACTIVATED LEADS '!$D:$D,'PARTNERS SUMMARY'!CU$3)</f>
        <v>0</v>
      </c>
      <c r="CV59">
        <f>COUNTIFS('ACTIVATED LEADS '!$H:$H,$B59,'ACTIVATED LEADS '!$D:$D,'PARTNERS SUMMARY'!CV$3)</f>
        <v>3</v>
      </c>
      <c r="CW59">
        <f>COUNTIFS('ACTIVATED LEADS '!$H:$H,$B59,'ACTIVATED LEADS '!$D:$D,'PARTNERS SUMMARY'!CW$3)</f>
        <v>0</v>
      </c>
      <c r="CX59">
        <f>COUNTIFS('ACTIVATED LEADS '!$H:$H,$B59,'ACTIVATED LEADS '!$D:$D,'PARTNERS SUMMARY'!CX$3)</f>
        <v>1</v>
      </c>
      <c r="CY59">
        <f>COUNTIFS('ACTIVATED LEADS '!$H:$H,$B59,'ACTIVATED LEADS '!$D:$D,'PARTNERS SUMMARY'!CY$3)</f>
        <v>0</v>
      </c>
      <c r="CZ59">
        <f>COUNTIFS('ACTIVATED LEADS '!$H:$H,$B59,'ACTIVATED LEADS '!$D:$D,'PARTNERS SUMMARY'!CZ$3)</f>
        <v>1</v>
      </c>
      <c r="DA59">
        <f>COUNTIFS('ACTIVATED LEADS '!$H:$H,$B59,'ACTIVATED LEADS '!$D:$D,'PARTNERS SUMMARY'!DA$3)</f>
        <v>0</v>
      </c>
      <c r="DB59">
        <f>COUNTIFS('ACTIVATED LEADS '!$H:$H,$B59,'ACTIVATED LEADS '!$D:$D,'PARTNERS SUMMARY'!DB$3)</f>
        <v>1</v>
      </c>
      <c r="DC59">
        <f>COUNTIFS('ACTIVATED LEADS '!$H:$H,$B59,'ACTIVATED LEADS '!$D:$D,'PARTNERS SUMMARY'!DC$3)</f>
        <v>1</v>
      </c>
      <c r="DD59">
        <f>COUNTIFS('ACTIVATED LEADS '!$H:$H,$B59,'ACTIVATED LEADS '!$D:$D,'PARTNERS SUMMARY'!DD$3)</f>
        <v>1</v>
      </c>
      <c r="DE59">
        <f>COUNTIFS('ACTIVATED LEADS '!$H:$H,$B59,'ACTIVATED LEADS '!$D:$D,'PARTNERS SUMMARY'!DE$3)</f>
        <v>1</v>
      </c>
      <c r="DF59">
        <f>COUNTIFS('ACTIVATED LEADS '!$H:$H,$B59,'ACTIVATED LEADS '!$D:$D,'PARTNERS SUMMARY'!DF$3)</f>
        <v>4</v>
      </c>
      <c r="DG59">
        <f>COUNTIFS('ACTIVATED LEADS '!$H:$H,$B59,'ACTIVATED LEADS '!$D:$D,'PARTNERS SUMMARY'!DG$3)</f>
        <v>2</v>
      </c>
      <c r="DH59">
        <f>COUNTIFS('ACTIVATED LEADS '!$H:$H,$B59,'ACTIVATED LEADS '!$D:$D,'PARTNERS SUMMARY'!DH$3)</f>
        <v>0</v>
      </c>
      <c r="DI59">
        <f>COUNTIFS('ACTIVATED LEADS '!$H:$H,$B59,'ACTIVATED LEADS '!$D:$D,'PARTNERS SUMMARY'!DI$3)</f>
        <v>3</v>
      </c>
      <c r="DJ59">
        <f>COUNTIFS('ACTIVATED LEADS '!$H:$H,$B59,'ACTIVATED LEADS '!$D:$D,'PARTNERS SUMMARY'!DJ$3)</f>
        <v>3</v>
      </c>
      <c r="DK59">
        <f>COUNTIFS('ACTIVATED LEADS '!$H:$H,$B59,'ACTIVATED LEADS '!$D:$D,'PARTNERS SUMMARY'!DK$3)</f>
        <v>1</v>
      </c>
      <c r="DL59">
        <f>COUNTIFS('ACTIVATED LEADS '!$H:$H,$B59,'ACTIVATED LEADS '!$D:$D,'PARTNERS SUMMARY'!DL$3)</f>
        <v>2</v>
      </c>
      <c r="DM59">
        <f>COUNTIFS('ACTIVATED LEADS '!$H:$H,$B59,'ACTIVATED LEADS '!$D:$D,'PARTNERS SUMMARY'!DM$3)</f>
        <v>1</v>
      </c>
      <c r="DN59">
        <f>COUNTIFS('ACTIVATED LEADS '!$H:$H,$B59,'ACTIVATED LEADS '!$D:$D,'PARTNERS SUMMARY'!DN$3)</f>
        <v>0</v>
      </c>
      <c r="DO59">
        <f>COUNTIFS('ACTIVATED LEADS '!$H:$H,$B59,'ACTIVATED LEADS '!$D:$D,'PARTNERS SUMMARY'!DO$3)</f>
        <v>0</v>
      </c>
    </row>
    <row r="60" spans="1:119">
      <c r="A60" s="29" t="s">
        <v>1077</v>
      </c>
      <c r="B60" s="59" t="s">
        <v>1296</v>
      </c>
      <c r="C60" s="29">
        <v>105503432</v>
      </c>
      <c r="D60" s="29"/>
      <c r="E60" s="29" t="s">
        <v>1241</v>
      </c>
      <c r="F60" s="29" t="s">
        <v>37</v>
      </c>
      <c r="G60" s="17">
        <f>COUNTIF('SEPT DUMP '!$C:$C,'PARTNERS SUMMARY'!$B60)</f>
        <v>0</v>
      </c>
      <c r="H60" s="17">
        <f>COUNTIFS('SEPT DUMP '!$C:$C,'PARTNERS SUMMARY'!$B60,'SEPT DUMP '!$O:$O,"Confirmed")</f>
        <v>0</v>
      </c>
      <c r="I60" s="17">
        <f>COUNTIFS('SEPT DUMP '!$C:$C,'PARTNERS SUMMARY'!$B60,'SEPT DUMP '!$O:$O,"Rejected")</f>
        <v>0</v>
      </c>
      <c r="J60" s="17">
        <f>COUNTIFS('SEPT DUMP '!$C:$C,'PARTNERS SUMMARY'!$B60,'SEPT DUMP '!$O:$O,"Unreachable")</f>
        <v>0</v>
      </c>
      <c r="K60" s="17">
        <f>COUNTIFS('SEPT DUMP '!$C:$C,'PARTNERS SUMMARY'!$B60,'SEPT DUMP '!$O:$O,"Postponed(Update Y)")</f>
        <v>0</v>
      </c>
      <c r="L60" s="101">
        <f t="shared" si="6"/>
        <v>0</v>
      </c>
      <c r="M60" s="46">
        <f t="shared" si="7"/>
        <v>0</v>
      </c>
      <c r="N60" s="50"/>
      <c r="O60" s="47">
        <f>COUNTIF('OCT DUMP'!$D:$D,'PARTNERS SUMMARY'!$B60)</f>
        <v>0</v>
      </c>
      <c r="P60" s="17">
        <f>COUNTIFS('OCT DUMP'!$D:$D,'PARTNERS SUMMARY'!$B60,'OCT DUMP'!Q:Q,"Prospect")</f>
        <v>0</v>
      </c>
      <c r="Q60" s="17">
        <f>COUNTIFS('OCT DUMP'!$D:$D,'PARTNERS SUMMARY'!$B60,'OCT DUMP'!$Q:$Q,"Confirmed")</f>
        <v>0</v>
      </c>
      <c r="R60" s="17">
        <f>COUNTIFS('OCT DUMP'!$D:$D,'PARTNERS SUMMARY'!$B60,'OCT DUMP'!$Q:$Q,"Rejected")</f>
        <v>0</v>
      </c>
      <c r="S60" s="17">
        <f>COUNTIFS('OCT DUMP'!$D:$D,'PARTNERS SUMMARY'!$B60,'OCT DUMP'!$Q:$Q,"Unreachable")</f>
        <v>0</v>
      </c>
      <c r="T60" s="17">
        <f>COUNTIFS('OCT DUMP'!$D:$D,'PARTNERS SUMMARY'!$B60,'OCT DUMP'!$Q:$Q,"Postponed(Update Y)")</f>
        <v>0</v>
      </c>
      <c r="U60" s="17">
        <f t="shared" si="8"/>
        <v>0</v>
      </c>
      <c r="V60" s="18">
        <f t="shared" si="9"/>
        <v>0</v>
      </c>
      <c r="W60" s="52"/>
      <c r="X60" s="47">
        <f>COUNTIF('NOV DUMP'!C:C,'PARTNERS SUMMARY'!$B60)</f>
        <v>0</v>
      </c>
      <c r="Y60" s="17">
        <f>COUNTIFS('NOV DUMP'!$C:$C,'PARTNERS SUMMARY'!$B60,'NOV DUMP'!$S:$S,"Prospect")</f>
        <v>0</v>
      </c>
      <c r="Z60" s="17">
        <f>COUNTIFS('NOV DUMP'!$C:$C,'PARTNERS SUMMARY'!$B60,'NOV DUMP'!$S:$S,"Confirmed")</f>
        <v>0</v>
      </c>
      <c r="AA60" s="17">
        <f>COUNTIFS('NOV DUMP'!$C:$C,'PARTNERS SUMMARY'!$B60,'NOV DUMP'!$S:$S,"Rejected")</f>
        <v>0</v>
      </c>
      <c r="AB60" s="17">
        <f>COUNTIFS('NOV DUMP'!$C:$C,'PARTNERS SUMMARY'!$B60,'NOV DUMP'!$S:$S,"Unreachable")</f>
        <v>0</v>
      </c>
      <c r="AC60" s="17">
        <f>COUNTIFS('NOV DUMP'!$C:$C,'PARTNERS SUMMARY'!$B60,'NOV DUMP'!$S:$S,"Postponed(Update Y)")</f>
        <v>0</v>
      </c>
      <c r="AD60" s="17">
        <f t="shared" si="10"/>
        <v>0</v>
      </c>
      <c r="AE60" s="100">
        <f>COUNTIFS('ACTIVATED LEADS '!$H:$H,'PARTNERS SUMMARY'!$B60,'ACTIVATED LEADS '!$K:$K,'PARTNERS SUMMARY'!$AE$2,'ACTIVATED LEADS '!$C:$C,"16")</f>
        <v>0</v>
      </c>
      <c r="AF60" s="18">
        <f t="shared" si="11"/>
        <v>0</v>
      </c>
      <c r="AH60">
        <f>COUNTIFS('ACTIVATED LEADS '!$H:$H,$B60,'ACTIVATED LEADS '!$D:$D,'PARTNERS SUMMARY'!AH$3)</f>
        <v>0</v>
      </c>
      <c r="AI60">
        <f>COUNTIFS('ACTIVATED LEADS '!$H:$H,$B60,'ACTIVATED LEADS '!$D:$D,'PARTNERS SUMMARY'!AI$3)</f>
        <v>0</v>
      </c>
      <c r="AJ60">
        <f>COUNTIFS('ACTIVATED LEADS '!$H:$H,$B60,'ACTIVATED LEADS '!$D:$D,'PARTNERS SUMMARY'!AJ$3)</f>
        <v>0</v>
      </c>
      <c r="AK60">
        <f>COUNTIFS('ACTIVATED LEADS '!$H:$H,$B60,'ACTIVATED LEADS '!$D:$D,'PARTNERS SUMMARY'!AK$3)</f>
        <v>0</v>
      </c>
      <c r="AL60">
        <f>COUNTIFS('ACTIVATED LEADS '!$H:$H,$B60,'ACTIVATED LEADS '!$D:$D,'PARTNERS SUMMARY'!AL$3)</f>
        <v>0</v>
      </c>
      <c r="AM60">
        <f>COUNTIFS('ACTIVATED LEADS '!$H:$H,$B60,'ACTIVATED LEADS '!$D:$D,'PARTNERS SUMMARY'!AM$3)</f>
        <v>0</v>
      </c>
      <c r="AN60">
        <f>COUNTIFS('ACTIVATED LEADS '!$H:$H,$B60,'ACTIVATED LEADS '!$D:$D,'PARTNERS SUMMARY'!AN$3)</f>
        <v>0</v>
      </c>
      <c r="AO60">
        <f>COUNTIFS('ACTIVATED LEADS '!$H:$H,$B60,'ACTIVATED LEADS '!$D:$D,'PARTNERS SUMMARY'!AO$3)</f>
        <v>0</v>
      </c>
      <c r="AP60">
        <f>COUNTIFS('ACTIVATED LEADS '!$H:$H,$B60,'ACTIVATED LEADS '!$D:$D,'PARTNERS SUMMARY'!AP$3)</f>
        <v>0</v>
      </c>
      <c r="AQ60">
        <f>COUNTIFS('ACTIVATED LEADS '!$H:$H,$B60,'ACTIVATED LEADS '!$D:$D,'PARTNERS SUMMARY'!AQ$3)</f>
        <v>0</v>
      </c>
      <c r="AR60">
        <f>COUNTIFS('ACTIVATED LEADS '!$H:$H,$B60,'ACTIVATED LEADS '!$D:$D,'PARTNERS SUMMARY'!AR$3)</f>
        <v>0</v>
      </c>
      <c r="AS60">
        <f>COUNTIFS('ACTIVATED LEADS '!$H:$H,$B60,'ACTIVATED LEADS '!$D:$D,'PARTNERS SUMMARY'!AS$3)</f>
        <v>0</v>
      </c>
      <c r="AT60">
        <f>COUNTIFS('ACTIVATED LEADS '!$H:$H,$B60,'ACTIVATED LEADS '!$D:$D,'PARTNERS SUMMARY'!AT$3)</f>
        <v>0</v>
      </c>
      <c r="AU60">
        <f>COUNTIFS('ACTIVATED LEADS '!$H:$H,$B60,'ACTIVATED LEADS '!$D:$D,'PARTNERS SUMMARY'!AU$3)</f>
        <v>0</v>
      </c>
      <c r="AV60">
        <f>COUNTIFS('ACTIVATED LEADS '!$H:$H,$B60,'ACTIVATED LEADS '!$D:$D,'PARTNERS SUMMARY'!AV$3)</f>
        <v>0</v>
      </c>
      <c r="AW60">
        <f>COUNTIFS('ACTIVATED LEADS '!$H:$H,$B60,'ACTIVATED LEADS '!$D:$D,'PARTNERS SUMMARY'!AW$3)</f>
        <v>0</v>
      </c>
      <c r="AX60">
        <f>COUNTIFS('ACTIVATED LEADS '!$H:$H,$B60,'ACTIVATED LEADS '!$D:$D,'PARTNERS SUMMARY'!AX$3)</f>
        <v>0</v>
      </c>
      <c r="AY60">
        <f>COUNTIFS('ACTIVATED LEADS '!$H:$H,$B60,'ACTIVATED LEADS '!$D:$D,'PARTNERS SUMMARY'!AY$3)</f>
        <v>0</v>
      </c>
      <c r="AZ60">
        <f>COUNTIFS('ACTIVATED LEADS '!$H:$H,$B60,'ACTIVATED LEADS '!$D:$D,'PARTNERS SUMMARY'!AZ$3)</f>
        <v>0</v>
      </c>
      <c r="BA60">
        <f>COUNTIFS('ACTIVATED LEADS '!$H:$H,$B60,'ACTIVATED LEADS '!$D:$D,'PARTNERS SUMMARY'!BA$3)</f>
        <v>0</v>
      </c>
      <c r="BB60">
        <f>COUNTIFS('ACTIVATED LEADS '!$H:$H,$B60,'ACTIVATED LEADS '!$D:$D,'PARTNERS SUMMARY'!BB$3)</f>
        <v>0</v>
      </c>
      <c r="BC60">
        <f>COUNTIFS('ACTIVATED LEADS '!$H:$H,$B60,'ACTIVATED LEADS '!$D:$D,'PARTNERS SUMMARY'!BC$3)</f>
        <v>0</v>
      </c>
      <c r="BD60">
        <f>COUNTIFS('ACTIVATED LEADS '!$H:$H,$B60,'ACTIVATED LEADS '!$D:$D,'PARTNERS SUMMARY'!BD$3)</f>
        <v>0</v>
      </c>
      <c r="BE60">
        <f>COUNTIFS('ACTIVATED LEADS '!$H:$H,$B60,'ACTIVATED LEADS '!$D:$D,'PARTNERS SUMMARY'!BE$3)</f>
        <v>0</v>
      </c>
      <c r="BF60">
        <f>COUNTIFS('ACTIVATED LEADS '!$H:$H,$B60,'ACTIVATED LEADS '!$D:$D,'PARTNERS SUMMARY'!BF$3)</f>
        <v>0</v>
      </c>
      <c r="BG60">
        <f>COUNTIFS('ACTIVATED LEADS '!$H:$H,$B60,'ACTIVATED LEADS '!$D:$D,'PARTNERS SUMMARY'!BG$3)</f>
        <v>0</v>
      </c>
      <c r="BH60">
        <f>COUNTIFS('ACTIVATED LEADS '!$H:$H,$B60,'ACTIVATED LEADS '!$D:$D,'PARTNERS SUMMARY'!BH$3)</f>
        <v>0</v>
      </c>
      <c r="BI60">
        <f>COUNTIFS('ACTIVATED LEADS '!$H:$H,$B60,'ACTIVATED LEADS '!$D:$D,'PARTNERS SUMMARY'!BI$3)</f>
        <v>0</v>
      </c>
      <c r="BJ60">
        <f>COUNTIFS('ACTIVATED LEADS '!$H:$H,$B60,'ACTIVATED LEADS '!$D:$D,'PARTNERS SUMMARY'!BJ$3)</f>
        <v>0</v>
      </c>
      <c r="BK60">
        <f>COUNTIFS('ACTIVATED LEADS '!$H:$H,$B60,'ACTIVATED LEADS '!$D:$D,'PARTNERS SUMMARY'!BK$3)</f>
        <v>0</v>
      </c>
      <c r="BL60">
        <f>COUNTIFS('ACTIVATED LEADS '!$H:$H,$B60,'ACTIVATED LEADS '!$D:$D,'PARTNERS SUMMARY'!BL$3)</f>
        <v>0</v>
      </c>
      <c r="BM60">
        <f>COUNTIFS('ACTIVATED LEADS '!$H:$H,$B60,'ACTIVATED LEADS '!$D:$D,'PARTNERS SUMMARY'!BM$3)</f>
        <v>0</v>
      </c>
      <c r="BN60">
        <f>COUNTIFS('ACTIVATED LEADS '!$H:$H,$B60,'ACTIVATED LEADS '!$D:$D,'PARTNERS SUMMARY'!BN$3)</f>
        <v>0</v>
      </c>
      <c r="BO60">
        <f>COUNTIFS('ACTIVATED LEADS '!$H:$H,$B60,'ACTIVATED LEADS '!$D:$D,'PARTNERS SUMMARY'!BO$3)</f>
        <v>0</v>
      </c>
      <c r="BP60">
        <f>COUNTIFS('ACTIVATED LEADS '!$H:$H,$B60,'ACTIVATED LEADS '!$D:$D,'PARTNERS SUMMARY'!BP$3)</f>
        <v>0</v>
      </c>
      <c r="BQ60">
        <f>COUNTIFS('ACTIVATED LEADS '!$H:$H,$B60,'ACTIVATED LEADS '!$D:$D,'PARTNERS SUMMARY'!BQ$3)</f>
        <v>0</v>
      </c>
      <c r="BR60">
        <f>COUNTIFS('ACTIVATED LEADS '!$H:$H,$B60,'ACTIVATED LEADS '!$D:$D,'PARTNERS SUMMARY'!BR$3)</f>
        <v>0</v>
      </c>
      <c r="BS60">
        <f>COUNTIFS('ACTIVATED LEADS '!$H:$H,$B60,'ACTIVATED LEADS '!$D:$D,'PARTNERS SUMMARY'!BS$3)</f>
        <v>0</v>
      </c>
      <c r="BT60">
        <f>COUNTIFS('ACTIVATED LEADS '!$H:$H,$B60,'ACTIVATED LEADS '!$D:$D,'PARTNERS SUMMARY'!BT$3)</f>
        <v>0</v>
      </c>
      <c r="BU60">
        <f>COUNTIFS('ACTIVATED LEADS '!$H:$H,$B60,'ACTIVATED LEADS '!$D:$D,'PARTNERS SUMMARY'!BU$3)</f>
        <v>0</v>
      </c>
      <c r="BV60">
        <f>COUNTIFS('ACTIVATED LEADS '!$H:$H,$B60,'ACTIVATED LEADS '!$D:$D,'PARTNERS SUMMARY'!BV$3)</f>
        <v>0</v>
      </c>
      <c r="BW60">
        <f>COUNTIFS('ACTIVATED LEADS '!$H:$H,$B60,'ACTIVATED LEADS '!$D:$D,'PARTNERS SUMMARY'!BW$3)</f>
        <v>0</v>
      </c>
      <c r="BX60">
        <f>COUNTIFS('ACTIVATED LEADS '!$H:$H,$B60,'ACTIVATED LEADS '!$D:$D,'PARTNERS SUMMARY'!BX$3)</f>
        <v>0</v>
      </c>
      <c r="BY60">
        <f>COUNTIFS('ACTIVATED LEADS '!$H:$H,$B60,'ACTIVATED LEADS '!$D:$D,'PARTNERS SUMMARY'!BY$3)</f>
        <v>0</v>
      </c>
      <c r="BZ60">
        <f>COUNTIFS('ACTIVATED LEADS '!$H:$H,$B60,'ACTIVATED LEADS '!$D:$D,'PARTNERS SUMMARY'!BZ$3)</f>
        <v>0</v>
      </c>
      <c r="CA60">
        <f>COUNTIFS('ACTIVATED LEADS '!$H:$H,$B60,'ACTIVATED LEADS '!$D:$D,'PARTNERS SUMMARY'!CA$3)</f>
        <v>0</v>
      </c>
      <c r="CB60">
        <f>COUNTIFS('ACTIVATED LEADS '!$H:$H,$B60,'ACTIVATED LEADS '!$D:$D,'PARTNERS SUMMARY'!CB$3)</f>
        <v>0</v>
      </c>
      <c r="CC60">
        <f>COUNTIFS('ACTIVATED LEADS '!$H:$H,$B60,'ACTIVATED LEADS '!$D:$D,'PARTNERS SUMMARY'!CC$3)</f>
        <v>0</v>
      </c>
      <c r="CD60">
        <f>COUNTIFS('ACTIVATED LEADS '!$H:$H,$B60,'ACTIVATED LEADS '!$D:$D,'PARTNERS SUMMARY'!CD$3)</f>
        <v>0</v>
      </c>
      <c r="CE60">
        <f>COUNTIFS('ACTIVATED LEADS '!$H:$H,$B60,'ACTIVATED LEADS '!$D:$D,'PARTNERS SUMMARY'!CE$3)</f>
        <v>0</v>
      </c>
      <c r="CF60">
        <f>COUNTIFS('ACTIVATED LEADS '!$H:$H,$B60,'ACTIVATED LEADS '!$D:$D,'PARTNERS SUMMARY'!CF$3)</f>
        <v>0</v>
      </c>
      <c r="CG60">
        <f>COUNTIFS('ACTIVATED LEADS '!$H:$H,$B60,'ACTIVATED LEADS '!$D:$D,'PARTNERS SUMMARY'!CG$3)</f>
        <v>0</v>
      </c>
      <c r="CH60">
        <f>COUNTIFS('ACTIVATED LEADS '!$H:$H,$B60,'ACTIVATED LEADS '!$D:$D,'PARTNERS SUMMARY'!CH$3)</f>
        <v>0</v>
      </c>
      <c r="CI60">
        <f>COUNTIFS('ACTIVATED LEADS '!$H:$H,$B60,'ACTIVATED LEADS '!$D:$D,'PARTNERS SUMMARY'!CI$3)</f>
        <v>0</v>
      </c>
      <c r="CJ60">
        <f>COUNTIFS('ACTIVATED LEADS '!$H:$H,$B60,'ACTIVATED LEADS '!$D:$D,'PARTNERS SUMMARY'!CJ$3)</f>
        <v>0</v>
      </c>
      <c r="CK60">
        <f>COUNTIFS('ACTIVATED LEADS '!$H:$H,$B60,'ACTIVATED LEADS '!$D:$D,'PARTNERS SUMMARY'!CK$3)</f>
        <v>0</v>
      </c>
      <c r="CL60">
        <f>COUNTIFS('ACTIVATED LEADS '!$H:$H,$B60,'ACTIVATED LEADS '!$D:$D,'PARTNERS SUMMARY'!CL$3)</f>
        <v>0</v>
      </c>
      <c r="CM60">
        <f>COUNTIFS('ACTIVATED LEADS '!$H:$H,$B60,'ACTIVATED LEADS '!$D:$D,'PARTNERS SUMMARY'!CM$3)</f>
        <v>0</v>
      </c>
      <c r="CN60">
        <f>COUNTIFS('ACTIVATED LEADS '!$H:$H,$B60,'ACTIVATED LEADS '!$D:$D,'PARTNERS SUMMARY'!CN$3)</f>
        <v>0</v>
      </c>
      <c r="CO60">
        <f>COUNTIFS('ACTIVATED LEADS '!$H:$H,$B60,'ACTIVATED LEADS '!$D:$D,'PARTNERS SUMMARY'!CO$3)</f>
        <v>0</v>
      </c>
      <c r="CP60">
        <f>COUNTIFS('ACTIVATED LEADS '!$H:$H,$B60,'ACTIVATED LEADS '!$D:$D,'PARTNERS SUMMARY'!CP$3)</f>
        <v>0</v>
      </c>
      <c r="CQ60">
        <f>COUNTIFS('ACTIVATED LEADS '!$H:$H,$B60,'ACTIVATED LEADS '!$D:$D,'PARTNERS SUMMARY'!CQ$3)</f>
        <v>0</v>
      </c>
      <c r="CR60">
        <f>COUNTIFS('ACTIVATED LEADS '!$H:$H,$B60,'ACTIVATED LEADS '!$D:$D,'PARTNERS SUMMARY'!CR$3)</f>
        <v>0</v>
      </c>
      <c r="CS60">
        <f>COUNTIFS('ACTIVATED LEADS '!$H:$H,$B60,'ACTIVATED LEADS '!$D:$D,'PARTNERS SUMMARY'!CS$3)</f>
        <v>0</v>
      </c>
      <c r="CT60">
        <f>COUNTIFS('ACTIVATED LEADS '!$H:$H,$B60,'ACTIVATED LEADS '!$D:$D,'PARTNERS SUMMARY'!CT$3)</f>
        <v>0</v>
      </c>
      <c r="CU60">
        <f>COUNTIFS('ACTIVATED LEADS '!$H:$H,$B60,'ACTIVATED LEADS '!$D:$D,'PARTNERS SUMMARY'!CU$3)</f>
        <v>0</v>
      </c>
      <c r="CV60">
        <f>COUNTIFS('ACTIVATED LEADS '!$H:$H,$B60,'ACTIVATED LEADS '!$D:$D,'PARTNERS SUMMARY'!CV$3)</f>
        <v>0</v>
      </c>
      <c r="CW60">
        <f>COUNTIFS('ACTIVATED LEADS '!$H:$H,$B60,'ACTIVATED LEADS '!$D:$D,'PARTNERS SUMMARY'!CW$3)</f>
        <v>0</v>
      </c>
      <c r="CX60">
        <f>COUNTIFS('ACTIVATED LEADS '!$H:$H,$B60,'ACTIVATED LEADS '!$D:$D,'PARTNERS SUMMARY'!CX$3)</f>
        <v>0</v>
      </c>
      <c r="CY60">
        <f>COUNTIFS('ACTIVATED LEADS '!$H:$H,$B60,'ACTIVATED LEADS '!$D:$D,'PARTNERS SUMMARY'!CY$3)</f>
        <v>0</v>
      </c>
      <c r="CZ60">
        <f>COUNTIFS('ACTIVATED LEADS '!$H:$H,$B60,'ACTIVATED LEADS '!$D:$D,'PARTNERS SUMMARY'!CZ$3)</f>
        <v>0</v>
      </c>
      <c r="DA60">
        <f>COUNTIFS('ACTIVATED LEADS '!$H:$H,$B60,'ACTIVATED LEADS '!$D:$D,'PARTNERS SUMMARY'!DA$3)</f>
        <v>0</v>
      </c>
      <c r="DB60">
        <f>COUNTIFS('ACTIVATED LEADS '!$H:$H,$B60,'ACTIVATED LEADS '!$D:$D,'PARTNERS SUMMARY'!DB$3)</f>
        <v>0</v>
      </c>
      <c r="DC60">
        <f>COUNTIFS('ACTIVATED LEADS '!$H:$H,$B60,'ACTIVATED LEADS '!$D:$D,'PARTNERS SUMMARY'!DC$3)</f>
        <v>0</v>
      </c>
      <c r="DD60">
        <f>COUNTIFS('ACTIVATED LEADS '!$H:$H,$B60,'ACTIVATED LEADS '!$D:$D,'PARTNERS SUMMARY'!DD$3)</f>
        <v>0</v>
      </c>
      <c r="DE60">
        <f>COUNTIFS('ACTIVATED LEADS '!$H:$H,$B60,'ACTIVATED LEADS '!$D:$D,'PARTNERS SUMMARY'!DE$3)</f>
        <v>0</v>
      </c>
      <c r="DF60">
        <f>COUNTIFS('ACTIVATED LEADS '!$H:$H,$B60,'ACTIVATED LEADS '!$D:$D,'PARTNERS SUMMARY'!DF$3)</f>
        <v>0</v>
      </c>
      <c r="DG60">
        <f>COUNTIFS('ACTIVATED LEADS '!$H:$H,$B60,'ACTIVATED LEADS '!$D:$D,'PARTNERS SUMMARY'!DG$3)</f>
        <v>0</v>
      </c>
      <c r="DH60">
        <f>COUNTIFS('ACTIVATED LEADS '!$H:$H,$B60,'ACTIVATED LEADS '!$D:$D,'PARTNERS SUMMARY'!DH$3)</f>
        <v>0</v>
      </c>
      <c r="DI60">
        <f>COUNTIFS('ACTIVATED LEADS '!$H:$H,$B60,'ACTIVATED LEADS '!$D:$D,'PARTNERS SUMMARY'!DI$3)</f>
        <v>0</v>
      </c>
      <c r="DJ60">
        <f>COUNTIFS('ACTIVATED LEADS '!$H:$H,$B60,'ACTIVATED LEADS '!$D:$D,'PARTNERS SUMMARY'!DJ$3)</f>
        <v>0</v>
      </c>
      <c r="DK60">
        <f>COUNTIFS('ACTIVATED LEADS '!$H:$H,$B60,'ACTIVATED LEADS '!$D:$D,'PARTNERS SUMMARY'!DK$3)</f>
        <v>0</v>
      </c>
      <c r="DL60">
        <f>COUNTIFS('ACTIVATED LEADS '!$H:$H,$B60,'ACTIVATED LEADS '!$D:$D,'PARTNERS SUMMARY'!DL$3)</f>
        <v>0</v>
      </c>
      <c r="DM60">
        <f>COUNTIFS('ACTIVATED LEADS '!$H:$H,$B60,'ACTIVATED LEADS '!$D:$D,'PARTNERS SUMMARY'!DM$3)</f>
        <v>0</v>
      </c>
      <c r="DN60">
        <f>COUNTIFS('ACTIVATED LEADS '!$H:$H,$B60,'ACTIVATED LEADS '!$D:$D,'PARTNERS SUMMARY'!DN$3)</f>
        <v>0</v>
      </c>
      <c r="DO60">
        <f>COUNTIFS('ACTIVATED LEADS '!$H:$H,$B60,'ACTIVATED LEADS '!$D:$D,'PARTNERS SUMMARY'!DO$3)</f>
        <v>0</v>
      </c>
    </row>
    <row r="61" spans="1:119">
      <c r="A61" s="29" t="s">
        <v>1077</v>
      </c>
      <c r="B61" s="59" t="s">
        <v>1108</v>
      </c>
      <c r="C61" s="29"/>
      <c r="D61" s="29"/>
      <c r="E61" s="29" t="s">
        <v>403</v>
      </c>
      <c r="F61" s="29" t="s">
        <v>37</v>
      </c>
      <c r="G61" s="17">
        <f>COUNTIF('SEPT DUMP '!$C:$C,'PARTNERS SUMMARY'!$B61)</f>
        <v>0</v>
      </c>
      <c r="H61" s="17">
        <f>COUNTIFS('SEPT DUMP '!$C:$C,'PARTNERS SUMMARY'!$B61,'SEPT DUMP '!$O:$O,"Confirmed")</f>
        <v>0</v>
      </c>
      <c r="I61" s="17">
        <f>COUNTIFS('SEPT DUMP '!$C:$C,'PARTNERS SUMMARY'!$B61,'SEPT DUMP '!$O:$O,"Rejected")</f>
        <v>0</v>
      </c>
      <c r="J61" s="17">
        <f>COUNTIFS('SEPT DUMP '!$C:$C,'PARTNERS SUMMARY'!$B61,'SEPT DUMP '!$O:$O,"Unreachable")</f>
        <v>0</v>
      </c>
      <c r="K61" s="17">
        <f>COUNTIFS('SEPT DUMP '!$C:$C,'PARTNERS SUMMARY'!$B61,'SEPT DUMP '!$O:$O,"Postponed(Update Y)")</f>
        <v>0</v>
      </c>
      <c r="L61" s="101">
        <f t="shared" si="6"/>
        <v>0</v>
      </c>
      <c r="M61" s="46">
        <f t="shared" si="7"/>
        <v>0</v>
      </c>
      <c r="N61" s="50"/>
      <c r="O61" s="47">
        <f>COUNTIF('OCT DUMP'!$D:$D,'PARTNERS SUMMARY'!$B61)</f>
        <v>0</v>
      </c>
      <c r="P61" s="17">
        <f>COUNTIFS('OCT DUMP'!$D:$D,'PARTNERS SUMMARY'!$B61,'OCT DUMP'!Q:Q,"Prospect")</f>
        <v>0</v>
      </c>
      <c r="Q61" s="17">
        <f>COUNTIFS('OCT DUMP'!$D:$D,'PARTNERS SUMMARY'!$B61,'OCT DUMP'!$Q:$Q,"Confirmed")</f>
        <v>0</v>
      </c>
      <c r="R61" s="17">
        <f>COUNTIFS('OCT DUMP'!$D:$D,'PARTNERS SUMMARY'!$B61,'OCT DUMP'!$Q:$Q,"Rejected")</f>
        <v>0</v>
      </c>
      <c r="S61" s="17">
        <f>COUNTIFS('OCT DUMP'!$D:$D,'PARTNERS SUMMARY'!$B61,'OCT DUMP'!$Q:$Q,"Unreachable")</f>
        <v>0</v>
      </c>
      <c r="T61" s="17">
        <f>COUNTIFS('OCT DUMP'!$D:$D,'PARTNERS SUMMARY'!$B61,'OCT DUMP'!$Q:$Q,"Postponed(Update Y)")</f>
        <v>0</v>
      </c>
      <c r="U61" s="17">
        <f t="shared" si="8"/>
        <v>0</v>
      </c>
      <c r="V61" s="18">
        <f t="shared" si="9"/>
        <v>0</v>
      </c>
      <c r="W61" s="52"/>
      <c r="X61" s="47">
        <f>COUNTIF('NOV DUMP'!C:C,'PARTNERS SUMMARY'!$B61)</f>
        <v>0</v>
      </c>
      <c r="Y61" s="17">
        <f>COUNTIFS('NOV DUMP'!$C:$C,'PARTNERS SUMMARY'!$B61,'NOV DUMP'!$S:$S,"Prospect")</f>
        <v>0</v>
      </c>
      <c r="Z61" s="17">
        <f>COUNTIFS('NOV DUMP'!$C:$C,'PARTNERS SUMMARY'!$B61,'NOV DUMP'!$S:$S,"Confirmed")</f>
        <v>0</v>
      </c>
      <c r="AA61" s="17">
        <f>COUNTIFS('NOV DUMP'!$C:$C,'PARTNERS SUMMARY'!$B61,'NOV DUMP'!$S:$S,"Rejected")</f>
        <v>0</v>
      </c>
      <c r="AB61" s="17">
        <f>COUNTIFS('NOV DUMP'!$C:$C,'PARTNERS SUMMARY'!$B61,'NOV DUMP'!$S:$S,"Unreachable")</f>
        <v>0</v>
      </c>
      <c r="AC61" s="17">
        <f>COUNTIFS('NOV DUMP'!$C:$C,'PARTNERS SUMMARY'!$B61,'NOV DUMP'!$S:$S,"Postponed(Update Y)")</f>
        <v>0</v>
      </c>
      <c r="AD61" s="17">
        <f t="shared" si="10"/>
        <v>0</v>
      </c>
      <c r="AE61" s="100">
        <f>COUNTIFS('ACTIVATED LEADS '!$H:$H,'PARTNERS SUMMARY'!$B61,'ACTIVATED LEADS '!$K:$K,'PARTNERS SUMMARY'!$AE$2,'ACTIVATED LEADS '!$C:$C,"16")</f>
        <v>0</v>
      </c>
      <c r="AF61" s="18">
        <f t="shared" si="11"/>
        <v>0</v>
      </c>
      <c r="AH61">
        <f>COUNTIFS('ACTIVATED LEADS '!$H:$H,$B61,'ACTIVATED LEADS '!$D:$D,'PARTNERS SUMMARY'!AH$3)</f>
        <v>0</v>
      </c>
      <c r="AI61">
        <f>COUNTIFS('ACTIVATED LEADS '!$H:$H,$B61,'ACTIVATED LEADS '!$D:$D,'PARTNERS SUMMARY'!AI$3)</f>
        <v>0</v>
      </c>
      <c r="AJ61">
        <f>COUNTIFS('ACTIVATED LEADS '!$H:$H,$B61,'ACTIVATED LEADS '!$D:$D,'PARTNERS SUMMARY'!AJ$3)</f>
        <v>0</v>
      </c>
      <c r="AK61">
        <f>COUNTIFS('ACTIVATED LEADS '!$H:$H,$B61,'ACTIVATED LEADS '!$D:$D,'PARTNERS SUMMARY'!AK$3)</f>
        <v>0</v>
      </c>
      <c r="AL61">
        <f>COUNTIFS('ACTIVATED LEADS '!$H:$H,$B61,'ACTIVATED LEADS '!$D:$D,'PARTNERS SUMMARY'!AL$3)</f>
        <v>0</v>
      </c>
      <c r="AM61">
        <f>COUNTIFS('ACTIVATED LEADS '!$H:$H,$B61,'ACTIVATED LEADS '!$D:$D,'PARTNERS SUMMARY'!AM$3)</f>
        <v>0</v>
      </c>
      <c r="AN61">
        <f>COUNTIFS('ACTIVATED LEADS '!$H:$H,$B61,'ACTIVATED LEADS '!$D:$D,'PARTNERS SUMMARY'!AN$3)</f>
        <v>0</v>
      </c>
      <c r="AO61">
        <f>COUNTIFS('ACTIVATED LEADS '!$H:$H,$B61,'ACTIVATED LEADS '!$D:$D,'PARTNERS SUMMARY'!AO$3)</f>
        <v>0</v>
      </c>
      <c r="AP61">
        <f>COUNTIFS('ACTIVATED LEADS '!$H:$H,$B61,'ACTIVATED LEADS '!$D:$D,'PARTNERS SUMMARY'!AP$3)</f>
        <v>0</v>
      </c>
      <c r="AQ61">
        <f>COUNTIFS('ACTIVATED LEADS '!$H:$H,$B61,'ACTIVATED LEADS '!$D:$D,'PARTNERS SUMMARY'!AQ$3)</f>
        <v>0</v>
      </c>
      <c r="AR61">
        <f>COUNTIFS('ACTIVATED LEADS '!$H:$H,$B61,'ACTIVATED LEADS '!$D:$D,'PARTNERS SUMMARY'!AR$3)</f>
        <v>0</v>
      </c>
      <c r="AS61">
        <f>COUNTIFS('ACTIVATED LEADS '!$H:$H,$B61,'ACTIVATED LEADS '!$D:$D,'PARTNERS SUMMARY'!AS$3)</f>
        <v>0</v>
      </c>
      <c r="AT61">
        <f>COUNTIFS('ACTIVATED LEADS '!$H:$H,$B61,'ACTIVATED LEADS '!$D:$D,'PARTNERS SUMMARY'!AT$3)</f>
        <v>0</v>
      </c>
      <c r="AU61">
        <f>COUNTIFS('ACTIVATED LEADS '!$H:$H,$B61,'ACTIVATED LEADS '!$D:$D,'PARTNERS SUMMARY'!AU$3)</f>
        <v>0</v>
      </c>
      <c r="AV61">
        <f>COUNTIFS('ACTIVATED LEADS '!$H:$H,$B61,'ACTIVATED LEADS '!$D:$D,'PARTNERS SUMMARY'!AV$3)</f>
        <v>0</v>
      </c>
      <c r="AW61">
        <f>COUNTIFS('ACTIVATED LEADS '!$H:$H,$B61,'ACTIVATED LEADS '!$D:$D,'PARTNERS SUMMARY'!AW$3)</f>
        <v>0</v>
      </c>
      <c r="AX61">
        <f>COUNTIFS('ACTIVATED LEADS '!$H:$H,$B61,'ACTIVATED LEADS '!$D:$D,'PARTNERS SUMMARY'!AX$3)</f>
        <v>0</v>
      </c>
      <c r="AY61">
        <f>COUNTIFS('ACTIVATED LEADS '!$H:$H,$B61,'ACTIVATED LEADS '!$D:$D,'PARTNERS SUMMARY'!AY$3)</f>
        <v>0</v>
      </c>
      <c r="AZ61">
        <f>COUNTIFS('ACTIVATED LEADS '!$H:$H,$B61,'ACTIVATED LEADS '!$D:$D,'PARTNERS SUMMARY'!AZ$3)</f>
        <v>0</v>
      </c>
      <c r="BA61">
        <f>COUNTIFS('ACTIVATED LEADS '!$H:$H,$B61,'ACTIVATED LEADS '!$D:$D,'PARTNERS SUMMARY'!BA$3)</f>
        <v>0</v>
      </c>
      <c r="BB61">
        <f>COUNTIFS('ACTIVATED LEADS '!$H:$H,$B61,'ACTIVATED LEADS '!$D:$D,'PARTNERS SUMMARY'!BB$3)</f>
        <v>0</v>
      </c>
      <c r="BC61">
        <f>COUNTIFS('ACTIVATED LEADS '!$H:$H,$B61,'ACTIVATED LEADS '!$D:$D,'PARTNERS SUMMARY'!BC$3)</f>
        <v>0</v>
      </c>
      <c r="BD61">
        <f>COUNTIFS('ACTIVATED LEADS '!$H:$H,$B61,'ACTIVATED LEADS '!$D:$D,'PARTNERS SUMMARY'!BD$3)</f>
        <v>0</v>
      </c>
      <c r="BE61">
        <f>COUNTIFS('ACTIVATED LEADS '!$H:$H,$B61,'ACTIVATED LEADS '!$D:$D,'PARTNERS SUMMARY'!BE$3)</f>
        <v>0</v>
      </c>
      <c r="BF61">
        <f>COUNTIFS('ACTIVATED LEADS '!$H:$H,$B61,'ACTIVATED LEADS '!$D:$D,'PARTNERS SUMMARY'!BF$3)</f>
        <v>0</v>
      </c>
      <c r="BG61">
        <f>COUNTIFS('ACTIVATED LEADS '!$H:$H,$B61,'ACTIVATED LEADS '!$D:$D,'PARTNERS SUMMARY'!BG$3)</f>
        <v>0</v>
      </c>
      <c r="BH61">
        <f>COUNTIFS('ACTIVATED LEADS '!$H:$H,$B61,'ACTIVATED LEADS '!$D:$D,'PARTNERS SUMMARY'!BH$3)</f>
        <v>0</v>
      </c>
      <c r="BI61">
        <f>COUNTIFS('ACTIVATED LEADS '!$H:$H,$B61,'ACTIVATED LEADS '!$D:$D,'PARTNERS SUMMARY'!BI$3)</f>
        <v>0</v>
      </c>
      <c r="BJ61">
        <f>COUNTIFS('ACTIVATED LEADS '!$H:$H,$B61,'ACTIVATED LEADS '!$D:$D,'PARTNERS SUMMARY'!BJ$3)</f>
        <v>0</v>
      </c>
      <c r="BK61">
        <f>COUNTIFS('ACTIVATED LEADS '!$H:$H,$B61,'ACTIVATED LEADS '!$D:$D,'PARTNERS SUMMARY'!BK$3)</f>
        <v>0</v>
      </c>
      <c r="BL61">
        <f>COUNTIFS('ACTIVATED LEADS '!$H:$H,$B61,'ACTIVATED LEADS '!$D:$D,'PARTNERS SUMMARY'!BL$3)</f>
        <v>0</v>
      </c>
      <c r="BM61">
        <f>COUNTIFS('ACTIVATED LEADS '!$H:$H,$B61,'ACTIVATED LEADS '!$D:$D,'PARTNERS SUMMARY'!BM$3)</f>
        <v>0</v>
      </c>
      <c r="BN61">
        <f>COUNTIFS('ACTIVATED LEADS '!$H:$H,$B61,'ACTIVATED LEADS '!$D:$D,'PARTNERS SUMMARY'!BN$3)</f>
        <v>0</v>
      </c>
      <c r="BO61">
        <f>COUNTIFS('ACTIVATED LEADS '!$H:$H,$B61,'ACTIVATED LEADS '!$D:$D,'PARTNERS SUMMARY'!BO$3)</f>
        <v>0</v>
      </c>
      <c r="BP61">
        <f>COUNTIFS('ACTIVATED LEADS '!$H:$H,$B61,'ACTIVATED LEADS '!$D:$D,'PARTNERS SUMMARY'!BP$3)</f>
        <v>0</v>
      </c>
      <c r="BQ61">
        <f>COUNTIFS('ACTIVATED LEADS '!$H:$H,$B61,'ACTIVATED LEADS '!$D:$D,'PARTNERS SUMMARY'!BQ$3)</f>
        <v>0</v>
      </c>
      <c r="BR61">
        <f>COUNTIFS('ACTIVATED LEADS '!$H:$H,$B61,'ACTIVATED LEADS '!$D:$D,'PARTNERS SUMMARY'!BR$3)</f>
        <v>0</v>
      </c>
      <c r="BS61">
        <f>COUNTIFS('ACTIVATED LEADS '!$H:$H,$B61,'ACTIVATED LEADS '!$D:$D,'PARTNERS SUMMARY'!BS$3)</f>
        <v>0</v>
      </c>
      <c r="BT61">
        <f>COUNTIFS('ACTIVATED LEADS '!$H:$H,$B61,'ACTIVATED LEADS '!$D:$D,'PARTNERS SUMMARY'!BT$3)</f>
        <v>0</v>
      </c>
      <c r="BU61">
        <f>COUNTIFS('ACTIVATED LEADS '!$H:$H,$B61,'ACTIVATED LEADS '!$D:$D,'PARTNERS SUMMARY'!BU$3)</f>
        <v>0</v>
      </c>
      <c r="BV61">
        <f>COUNTIFS('ACTIVATED LEADS '!$H:$H,$B61,'ACTIVATED LEADS '!$D:$D,'PARTNERS SUMMARY'!BV$3)</f>
        <v>0</v>
      </c>
      <c r="BW61">
        <f>COUNTIFS('ACTIVATED LEADS '!$H:$H,$B61,'ACTIVATED LEADS '!$D:$D,'PARTNERS SUMMARY'!BW$3)</f>
        <v>0</v>
      </c>
      <c r="BX61">
        <f>COUNTIFS('ACTIVATED LEADS '!$H:$H,$B61,'ACTIVATED LEADS '!$D:$D,'PARTNERS SUMMARY'!BX$3)</f>
        <v>0</v>
      </c>
      <c r="BY61">
        <f>COUNTIFS('ACTIVATED LEADS '!$H:$H,$B61,'ACTIVATED LEADS '!$D:$D,'PARTNERS SUMMARY'!BY$3)</f>
        <v>0</v>
      </c>
      <c r="BZ61">
        <f>COUNTIFS('ACTIVATED LEADS '!$H:$H,$B61,'ACTIVATED LEADS '!$D:$D,'PARTNERS SUMMARY'!BZ$3)</f>
        <v>0</v>
      </c>
      <c r="CA61">
        <f>COUNTIFS('ACTIVATED LEADS '!$H:$H,$B61,'ACTIVATED LEADS '!$D:$D,'PARTNERS SUMMARY'!CA$3)</f>
        <v>0</v>
      </c>
      <c r="CB61">
        <f>COUNTIFS('ACTIVATED LEADS '!$H:$H,$B61,'ACTIVATED LEADS '!$D:$D,'PARTNERS SUMMARY'!CB$3)</f>
        <v>0</v>
      </c>
      <c r="CC61">
        <f>COUNTIFS('ACTIVATED LEADS '!$H:$H,$B61,'ACTIVATED LEADS '!$D:$D,'PARTNERS SUMMARY'!CC$3)</f>
        <v>0</v>
      </c>
      <c r="CD61">
        <f>COUNTIFS('ACTIVATED LEADS '!$H:$H,$B61,'ACTIVATED LEADS '!$D:$D,'PARTNERS SUMMARY'!CD$3)</f>
        <v>0</v>
      </c>
      <c r="CE61">
        <f>COUNTIFS('ACTIVATED LEADS '!$H:$H,$B61,'ACTIVATED LEADS '!$D:$D,'PARTNERS SUMMARY'!CE$3)</f>
        <v>0</v>
      </c>
      <c r="CF61">
        <f>COUNTIFS('ACTIVATED LEADS '!$H:$H,$B61,'ACTIVATED LEADS '!$D:$D,'PARTNERS SUMMARY'!CF$3)</f>
        <v>0</v>
      </c>
      <c r="CG61">
        <f>COUNTIFS('ACTIVATED LEADS '!$H:$H,$B61,'ACTIVATED LEADS '!$D:$D,'PARTNERS SUMMARY'!CG$3)</f>
        <v>0</v>
      </c>
      <c r="CH61">
        <f>COUNTIFS('ACTIVATED LEADS '!$H:$H,$B61,'ACTIVATED LEADS '!$D:$D,'PARTNERS SUMMARY'!CH$3)</f>
        <v>0</v>
      </c>
      <c r="CI61">
        <f>COUNTIFS('ACTIVATED LEADS '!$H:$H,$B61,'ACTIVATED LEADS '!$D:$D,'PARTNERS SUMMARY'!CI$3)</f>
        <v>0</v>
      </c>
      <c r="CJ61">
        <f>COUNTIFS('ACTIVATED LEADS '!$H:$H,$B61,'ACTIVATED LEADS '!$D:$D,'PARTNERS SUMMARY'!CJ$3)</f>
        <v>0</v>
      </c>
      <c r="CK61">
        <f>COUNTIFS('ACTIVATED LEADS '!$H:$H,$B61,'ACTIVATED LEADS '!$D:$D,'PARTNERS SUMMARY'!CK$3)</f>
        <v>0</v>
      </c>
      <c r="CL61">
        <f>COUNTIFS('ACTIVATED LEADS '!$H:$H,$B61,'ACTIVATED LEADS '!$D:$D,'PARTNERS SUMMARY'!CL$3)</f>
        <v>0</v>
      </c>
      <c r="CM61">
        <f>COUNTIFS('ACTIVATED LEADS '!$H:$H,$B61,'ACTIVATED LEADS '!$D:$D,'PARTNERS SUMMARY'!CM$3)</f>
        <v>0</v>
      </c>
      <c r="CN61">
        <f>COUNTIFS('ACTIVATED LEADS '!$H:$H,$B61,'ACTIVATED LEADS '!$D:$D,'PARTNERS SUMMARY'!CN$3)</f>
        <v>0</v>
      </c>
      <c r="CO61">
        <f>COUNTIFS('ACTIVATED LEADS '!$H:$H,$B61,'ACTIVATED LEADS '!$D:$D,'PARTNERS SUMMARY'!CO$3)</f>
        <v>0</v>
      </c>
      <c r="CP61">
        <f>COUNTIFS('ACTIVATED LEADS '!$H:$H,$B61,'ACTIVATED LEADS '!$D:$D,'PARTNERS SUMMARY'!CP$3)</f>
        <v>0</v>
      </c>
      <c r="CQ61">
        <f>COUNTIFS('ACTIVATED LEADS '!$H:$H,$B61,'ACTIVATED LEADS '!$D:$D,'PARTNERS SUMMARY'!CQ$3)</f>
        <v>0</v>
      </c>
      <c r="CR61">
        <f>COUNTIFS('ACTIVATED LEADS '!$H:$H,$B61,'ACTIVATED LEADS '!$D:$D,'PARTNERS SUMMARY'!CR$3)</f>
        <v>0</v>
      </c>
      <c r="CS61">
        <f>COUNTIFS('ACTIVATED LEADS '!$H:$H,$B61,'ACTIVATED LEADS '!$D:$D,'PARTNERS SUMMARY'!CS$3)</f>
        <v>0</v>
      </c>
      <c r="CT61">
        <f>COUNTIFS('ACTIVATED LEADS '!$H:$H,$B61,'ACTIVATED LEADS '!$D:$D,'PARTNERS SUMMARY'!CT$3)</f>
        <v>0</v>
      </c>
      <c r="CU61">
        <f>COUNTIFS('ACTIVATED LEADS '!$H:$H,$B61,'ACTIVATED LEADS '!$D:$D,'PARTNERS SUMMARY'!CU$3)</f>
        <v>0</v>
      </c>
      <c r="CV61">
        <f>COUNTIFS('ACTIVATED LEADS '!$H:$H,$B61,'ACTIVATED LEADS '!$D:$D,'PARTNERS SUMMARY'!CV$3)</f>
        <v>0</v>
      </c>
      <c r="CW61">
        <f>COUNTIFS('ACTIVATED LEADS '!$H:$H,$B61,'ACTIVATED LEADS '!$D:$D,'PARTNERS SUMMARY'!CW$3)</f>
        <v>0</v>
      </c>
      <c r="CX61">
        <f>COUNTIFS('ACTIVATED LEADS '!$H:$H,$B61,'ACTIVATED LEADS '!$D:$D,'PARTNERS SUMMARY'!CX$3)</f>
        <v>0</v>
      </c>
      <c r="CY61">
        <f>COUNTIFS('ACTIVATED LEADS '!$H:$H,$B61,'ACTIVATED LEADS '!$D:$D,'PARTNERS SUMMARY'!CY$3)</f>
        <v>0</v>
      </c>
      <c r="CZ61">
        <f>COUNTIFS('ACTIVATED LEADS '!$H:$H,$B61,'ACTIVATED LEADS '!$D:$D,'PARTNERS SUMMARY'!CZ$3)</f>
        <v>0</v>
      </c>
      <c r="DA61">
        <f>COUNTIFS('ACTIVATED LEADS '!$H:$H,$B61,'ACTIVATED LEADS '!$D:$D,'PARTNERS SUMMARY'!DA$3)</f>
        <v>0</v>
      </c>
      <c r="DB61">
        <f>COUNTIFS('ACTIVATED LEADS '!$H:$H,$B61,'ACTIVATED LEADS '!$D:$D,'PARTNERS SUMMARY'!DB$3)</f>
        <v>0</v>
      </c>
      <c r="DC61">
        <f>COUNTIFS('ACTIVATED LEADS '!$H:$H,$B61,'ACTIVATED LEADS '!$D:$D,'PARTNERS SUMMARY'!DC$3)</f>
        <v>0</v>
      </c>
      <c r="DD61">
        <f>COUNTIFS('ACTIVATED LEADS '!$H:$H,$B61,'ACTIVATED LEADS '!$D:$D,'PARTNERS SUMMARY'!DD$3)</f>
        <v>0</v>
      </c>
      <c r="DE61">
        <f>COUNTIFS('ACTIVATED LEADS '!$H:$H,$B61,'ACTIVATED LEADS '!$D:$D,'PARTNERS SUMMARY'!DE$3)</f>
        <v>0</v>
      </c>
      <c r="DF61">
        <f>COUNTIFS('ACTIVATED LEADS '!$H:$H,$B61,'ACTIVATED LEADS '!$D:$D,'PARTNERS SUMMARY'!DF$3)</f>
        <v>0</v>
      </c>
      <c r="DG61">
        <f>COUNTIFS('ACTIVATED LEADS '!$H:$H,$B61,'ACTIVATED LEADS '!$D:$D,'PARTNERS SUMMARY'!DG$3)</f>
        <v>0</v>
      </c>
      <c r="DH61">
        <f>COUNTIFS('ACTIVATED LEADS '!$H:$H,$B61,'ACTIVATED LEADS '!$D:$D,'PARTNERS SUMMARY'!DH$3)</f>
        <v>0</v>
      </c>
      <c r="DI61">
        <f>COUNTIFS('ACTIVATED LEADS '!$H:$H,$B61,'ACTIVATED LEADS '!$D:$D,'PARTNERS SUMMARY'!DI$3)</f>
        <v>0</v>
      </c>
      <c r="DJ61">
        <f>COUNTIFS('ACTIVATED LEADS '!$H:$H,$B61,'ACTIVATED LEADS '!$D:$D,'PARTNERS SUMMARY'!DJ$3)</f>
        <v>0</v>
      </c>
      <c r="DK61">
        <f>COUNTIFS('ACTIVATED LEADS '!$H:$H,$B61,'ACTIVATED LEADS '!$D:$D,'PARTNERS SUMMARY'!DK$3)</f>
        <v>0</v>
      </c>
      <c r="DL61">
        <f>COUNTIFS('ACTIVATED LEADS '!$H:$H,$B61,'ACTIVATED LEADS '!$D:$D,'PARTNERS SUMMARY'!DL$3)</f>
        <v>0</v>
      </c>
      <c r="DM61">
        <f>COUNTIFS('ACTIVATED LEADS '!$H:$H,$B61,'ACTIVATED LEADS '!$D:$D,'PARTNERS SUMMARY'!DM$3)</f>
        <v>0</v>
      </c>
      <c r="DN61">
        <f>COUNTIFS('ACTIVATED LEADS '!$H:$H,$B61,'ACTIVATED LEADS '!$D:$D,'PARTNERS SUMMARY'!DN$3)</f>
        <v>0</v>
      </c>
      <c r="DO61">
        <f>COUNTIFS('ACTIVATED LEADS '!$H:$H,$B61,'ACTIVATED LEADS '!$D:$D,'PARTNERS SUMMARY'!DO$3)</f>
        <v>0</v>
      </c>
    </row>
    <row r="62" spans="1:119">
      <c r="A62" s="29" t="s">
        <v>1077</v>
      </c>
      <c r="B62" s="59" t="s">
        <v>1297</v>
      </c>
      <c r="C62" s="29">
        <v>102903062</v>
      </c>
      <c r="D62" s="29"/>
      <c r="E62" s="29" t="s">
        <v>1242</v>
      </c>
      <c r="F62" s="29" t="s">
        <v>37</v>
      </c>
      <c r="G62" s="17">
        <f>COUNTIF('SEPT DUMP '!$C:$C,'PARTNERS SUMMARY'!$B62)</f>
        <v>0</v>
      </c>
      <c r="H62" s="17">
        <f>COUNTIFS('SEPT DUMP '!$C:$C,'PARTNERS SUMMARY'!$B62,'SEPT DUMP '!$O:$O,"Confirmed")</f>
        <v>0</v>
      </c>
      <c r="I62" s="17">
        <f>COUNTIFS('SEPT DUMP '!$C:$C,'PARTNERS SUMMARY'!$B62,'SEPT DUMP '!$O:$O,"Rejected")</f>
        <v>0</v>
      </c>
      <c r="J62" s="17">
        <f>COUNTIFS('SEPT DUMP '!$C:$C,'PARTNERS SUMMARY'!$B62,'SEPT DUMP '!$O:$O,"Unreachable")</f>
        <v>0</v>
      </c>
      <c r="K62" s="17">
        <f>COUNTIFS('SEPT DUMP '!$C:$C,'PARTNERS SUMMARY'!$B62,'SEPT DUMP '!$O:$O,"Postponed(Update Y)")</f>
        <v>0</v>
      </c>
      <c r="L62" s="101">
        <f t="shared" si="6"/>
        <v>0</v>
      </c>
      <c r="M62" s="46">
        <f t="shared" si="7"/>
        <v>0</v>
      </c>
      <c r="N62" s="50"/>
      <c r="O62" s="47">
        <f>COUNTIF('OCT DUMP'!$D:$D,'PARTNERS SUMMARY'!$B62)</f>
        <v>0</v>
      </c>
      <c r="P62" s="17">
        <f>COUNTIFS('OCT DUMP'!$D:$D,'PARTNERS SUMMARY'!$B62,'OCT DUMP'!Q:Q,"Prospect")</f>
        <v>0</v>
      </c>
      <c r="Q62" s="17">
        <f>COUNTIFS('OCT DUMP'!$D:$D,'PARTNERS SUMMARY'!$B62,'OCT DUMP'!$Q:$Q,"Confirmed")</f>
        <v>0</v>
      </c>
      <c r="R62" s="17">
        <f>COUNTIFS('OCT DUMP'!$D:$D,'PARTNERS SUMMARY'!$B62,'OCT DUMP'!$Q:$Q,"Rejected")</f>
        <v>0</v>
      </c>
      <c r="S62" s="17">
        <f>COUNTIFS('OCT DUMP'!$D:$D,'PARTNERS SUMMARY'!$B62,'OCT DUMP'!$Q:$Q,"Unreachable")</f>
        <v>0</v>
      </c>
      <c r="T62" s="17">
        <f>COUNTIFS('OCT DUMP'!$D:$D,'PARTNERS SUMMARY'!$B62,'OCT DUMP'!$Q:$Q,"Postponed(Update Y)")</f>
        <v>0</v>
      </c>
      <c r="U62" s="17">
        <f t="shared" si="8"/>
        <v>0</v>
      </c>
      <c r="V62" s="18">
        <f t="shared" si="9"/>
        <v>0</v>
      </c>
      <c r="W62" s="52"/>
      <c r="X62" s="47">
        <f>COUNTIF('NOV DUMP'!C:C,'PARTNERS SUMMARY'!$B62)</f>
        <v>0</v>
      </c>
      <c r="Y62" s="17">
        <f>COUNTIFS('NOV DUMP'!$C:$C,'PARTNERS SUMMARY'!$B62,'NOV DUMP'!$S:$S,"Prospect")</f>
        <v>0</v>
      </c>
      <c r="Z62" s="17">
        <f>COUNTIFS('NOV DUMP'!$C:$C,'PARTNERS SUMMARY'!$B62,'NOV DUMP'!$S:$S,"Confirmed")</f>
        <v>0</v>
      </c>
      <c r="AA62" s="17">
        <f>COUNTIFS('NOV DUMP'!$C:$C,'PARTNERS SUMMARY'!$B62,'NOV DUMP'!$S:$S,"Rejected")</f>
        <v>0</v>
      </c>
      <c r="AB62" s="17">
        <f>COUNTIFS('NOV DUMP'!$C:$C,'PARTNERS SUMMARY'!$B62,'NOV DUMP'!$S:$S,"Unreachable")</f>
        <v>0</v>
      </c>
      <c r="AC62" s="17">
        <f>COUNTIFS('NOV DUMP'!$C:$C,'PARTNERS SUMMARY'!$B62,'NOV DUMP'!$S:$S,"Postponed(Update Y)")</f>
        <v>0</v>
      </c>
      <c r="AD62" s="17">
        <f t="shared" si="10"/>
        <v>0</v>
      </c>
      <c r="AE62" s="100">
        <f>COUNTIFS('ACTIVATED LEADS '!$H:$H,'PARTNERS SUMMARY'!$B62,'ACTIVATED LEADS '!$K:$K,'PARTNERS SUMMARY'!$AE$2,'ACTIVATED LEADS '!$C:$C,"16")</f>
        <v>0</v>
      </c>
      <c r="AF62" s="18">
        <f t="shared" si="11"/>
        <v>0</v>
      </c>
      <c r="AH62">
        <f>COUNTIFS('ACTIVATED LEADS '!$H:$H,$B62,'ACTIVATED LEADS '!$D:$D,'PARTNERS SUMMARY'!AH$3)</f>
        <v>0</v>
      </c>
      <c r="AI62">
        <f>COUNTIFS('ACTIVATED LEADS '!$H:$H,$B62,'ACTIVATED LEADS '!$D:$D,'PARTNERS SUMMARY'!AI$3)</f>
        <v>0</v>
      </c>
      <c r="AJ62">
        <f>COUNTIFS('ACTIVATED LEADS '!$H:$H,$B62,'ACTIVATED LEADS '!$D:$D,'PARTNERS SUMMARY'!AJ$3)</f>
        <v>0</v>
      </c>
      <c r="AK62">
        <f>COUNTIFS('ACTIVATED LEADS '!$H:$H,$B62,'ACTIVATED LEADS '!$D:$D,'PARTNERS SUMMARY'!AK$3)</f>
        <v>0</v>
      </c>
      <c r="AL62">
        <f>COUNTIFS('ACTIVATED LEADS '!$H:$H,$B62,'ACTIVATED LEADS '!$D:$D,'PARTNERS SUMMARY'!AL$3)</f>
        <v>0</v>
      </c>
      <c r="AM62">
        <f>COUNTIFS('ACTIVATED LEADS '!$H:$H,$B62,'ACTIVATED LEADS '!$D:$D,'PARTNERS SUMMARY'!AM$3)</f>
        <v>0</v>
      </c>
      <c r="AN62">
        <f>COUNTIFS('ACTIVATED LEADS '!$H:$H,$B62,'ACTIVATED LEADS '!$D:$D,'PARTNERS SUMMARY'!AN$3)</f>
        <v>0</v>
      </c>
      <c r="AO62">
        <f>COUNTIFS('ACTIVATED LEADS '!$H:$H,$B62,'ACTIVATED LEADS '!$D:$D,'PARTNERS SUMMARY'!AO$3)</f>
        <v>0</v>
      </c>
      <c r="AP62">
        <f>COUNTIFS('ACTIVATED LEADS '!$H:$H,$B62,'ACTIVATED LEADS '!$D:$D,'PARTNERS SUMMARY'!AP$3)</f>
        <v>0</v>
      </c>
      <c r="AQ62">
        <f>COUNTIFS('ACTIVATED LEADS '!$H:$H,$B62,'ACTIVATED LEADS '!$D:$D,'PARTNERS SUMMARY'!AQ$3)</f>
        <v>0</v>
      </c>
      <c r="AR62">
        <f>COUNTIFS('ACTIVATED LEADS '!$H:$H,$B62,'ACTIVATED LEADS '!$D:$D,'PARTNERS SUMMARY'!AR$3)</f>
        <v>0</v>
      </c>
      <c r="AS62">
        <f>COUNTIFS('ACTIVATED LEADS '!$H:$H,$B62,'ACTIVATED LEADS '!$D:$D,'PARTNERS SUMMARY'!AS$3)</f>
        <v>0</v>
      </c>
      <c r="AT62">
        <f>COUNTIFS('ACTIVATED LEADS '!$H:$H,$B62,'ACTIVATED LEADS '!$D:$D,'PARTNERS SUMMARY'!AT$3)</f>
        <v>0</v>
      </c>
      <c r="AU62">
        <f>COUNTIFS('ACTIVATED LEADS '!$H:$H,$B62,'ACTIVATED LEADS '!$D:$D,'PARTNERS SUMMARY'!AU$3)</f>
        <v>0</v>
      </c>
      <c r="AV62">
        <f>COUNTIFS('ACTIVATED LEADS '!$H:$H,$B62,'ACTIVATED LEADS '!$D:$D,'PARTNERS SUMMARY'!AV$3)</f>
        <v>0</v>
      </c>
      <c r="AW62">
        <f>COUNTIFS('ACTIVATED LEADS '!$H:$H,$B62,'ACTIVATED LEADS '!$D:$D,'PARTNERS SUMMARY'!AW$3)</f>
        <v>0</v>
      </c>
      <c r="AX62">
        <f>COUNTIFS('ACTIVATED LEADS '!$H:$H,$B62,'ACTIVATED LEADS '!$D:$D,'PARTNERS SUMMARY'!AX$3)</f>
        <v>0</v>
      </c>
      <c r="AY62">
        <f>COUNTIFS('ACTIVATED LEADS '!$H:$H,$B62,'ACTIVATED LEADS '!$D:$D,'PARTNERS SUMMARY'!AY$3)</f>
        <v>0</v>
      </c>
      <c r="AZ62">
        <f>COUNTIFS('ACTIVATED LEADS '!$H:$H,$B62,'ACTIVATED LEADS '!$D:$D,'PARTNERS SUMMARY'!AZ$3)</f>
        <v>0</v>
      </c>
      <c r="BA62">
        <f>COUNTIFS('ACTIVATED LEADS '!$H:$H,$B62,'ACTIVATED LEADS '!$D:$D,'PARTNERS SUMMARY'!BA$3)</f>
        <v>0</v>
      </c>
      <c r="BB62">
        <f>COUNTIFS('ACTIVATED LEADS '!$H:$H,$B62,'ACTIVATED LEADS '!$D:$D,'PARTNERS SUMMARY'!BB$3)</f>
        <v>0</v>
      </c>
      <c r="BC62">
        <f>COUNTIFS('ACTIVATED LEADS '!$H:$H,$B62,'ACTIVATED LEADS '!$D:$D,'PARTNERS SUMMARY'!BC$3)</f>
        <v>0</v>
      </c>
      <c r="BD62">
        <f>COUNTIFS('ACTIVATED LEADS '!$H:$H,$B62,'ACTIVATED LEADS '!$D:$D,'PARTNERS SUMMARY'!BD$3)</f>
        <v>0</v>
      </c>
      <c r="BE62">
        <f>COUNTIFS('ACTIVATED LEADS '!$H:$H,$B62,'ACTIVATED LEADS '!$D:$D,'PARTNERS SUMMARY'!BE$3)</f>
        <v>0</v>
      </c>
      <c r="BF62">
        <f>COUNTIFS('ACTIVATED LEADS '!$H:$H,$B62,'ACTIVATED LEADS '!$D:$D,'PARTNERS SUMMARY'!BF$3)</f>
        <v>0</v>
      </c>
      <c r="BG62">
        <f>COUNTIFS('ACTIVATED LEADS '!$H:$H,$B62,'ACTIVATED LEADS '!$D:$D,'PARTNERS SUMMARY'!BG$3)</f>
        <v>0</v>
      </c>
      <c r="BH62">
        <f>COUNTIFS('ACTIVATED LEADS '!$H:$H,$B62,'ACTIVATED LEADS '!$D:$D,'PARTNERS SUMMARY'!BH$3)</f>
        <v>0</v>
      </c>
      <c r="BI62">
        <f>COUNTIFS('ACTIVATED LEADS '!$H:$H,$B62,'ACTIVATED LEADS '!$D:$D,'PARTNERS SUMMARY'!BI$3)</f>
        <v>0</v>
      </c>
      <c r="BJ62">
        <f>COUNTIFS('ACTIVATED LEADS '!$H:$H,$B62,'ACTIVATED LEADS '!$D:$D,'PARTNERS SUMMARY'!BJ$3)</f>
        <v>0</v>
      </c>
      <c r="BK62">
        <f>COUNTIFS('ACTIVATED LEADS '!$H:$H,$B62,'ACTIVATED LEADS '!$D:$D,'PARTNERS SUMMARY'!BK$3)</f>
        <v>0</v>
      </c>
      <c r="BL62">
        <f>COUNTIFS('ACTIVATED LEADS '!$H:$H,$B62,'ACTIVATED LEADS '!$D:$D,'PARTNERS SUMMARY'!BL$3)</f>
        <v>0</v>
      </c>
      <c r="BM62">
        <f>COUNTIFS('ACTIVATED LEADS '!$H:$H,$B62,'ACTIVATED LEADS '!$D:$D,'PARTNERS SUMMARY'!BM$3)</f>
        <v>0</v>
      </c>
      <c r="BN62">
        <f>COUNTIFS('ACTIVATED LEADS '!$H:$H,$B62,'ACTIVATED LEADS '!$D:$D,'PARTNERS SUMMARY'!BN$3)</f>
        <v>0</v>
      </c>
      <c r="BO62">
        <f>COUNTIFS('ACTIVATED LEADS '!$H:$H,$B62,'ACTIVATED LEADS '!$D:$D,'PARTNERS SUMMARY'!BO$3)</f>
        <v>0</v>
      </c>
      <c r="BP62">
        <f>COUNTIFS('ACTIVATED LEADS '!$H:$H,$B62,'ACTIVATED LEADS '!$D:$D,'PARTNERS SUMMARY'!BP$3)</f>
        <v>0</v>
      </c>
      <c r="BQ62">
        <f>COUNTIFS('ACTIVATED LEADS '!$H:$H,$B62,'ACTIVATED LEADS '!$D:$D,'PARTNERS SUMMARY'!BQ$3)</f>
        <v>0</v>
      </c>
      <c r="BR62">
        <f>COUNTIFS('ACTIVATED LEADS '!$H:$H,$B62,'ACTIVATED LEADS '!$D:$D,'PARTNERS SUMMARY'!BR$3)</f>
        <v>0</v>
      </c>
      <c r="BS62">
        <f>COUNTIFS('ACTIVATED LEADS '!$H:$H,$B62,'ACTIVATED LEADS '!$D:$D,'PARTNERS SUMMARY'!BS$3)</f>
        <v>0</v>
      </c>
      <c r="BT62">
        <f>COUNTIFS('ACTIVATED LEADS '!$H:$H,$B62,'ACTIVATED LEADS '!$D:$D,'PARTNERS SUMMARY'!BT$3)</f>
        <v>0</v>
      </c>
      <c r="BU62">
        <f>COUNTIFS('ACTIVATED LEADS '!$H:$H,$B62,'ACTIVATED LEADS '!$D:$D,'PARTNERS SUMMARY'!BU$3)</f>
        <v>0</v>
      </c>
      <c r="BV62">
        <f>COUNTIFS('ACTIVATED LEADS '!$H:$H,$B62,'ACTIVATED LEADS '!$D:$D,'PARTNERS SUMMARY'!BV$3)</f>
        <v>0</v>
      </c>
      <c r="BW62">
        <f>COUNTIFS('ACTIVATED LEADS '!$H:$H,$B62,'ACTIVATED LEADS '!$D:$D,'PARTNERS SUMMARY'!BW$3)</f>
        <v>0</v>
      </c>
      <c r="BX62">
        <f>COUNTIFS('ACTIVATED LEADS '!$H:$H,$B62,'ACTIVATED LEADS '!$D:$D,'PARTNERS SUMMARY'!BX$3)</f>
        <v>0</v>
      </c>
      <c r="BY62">
        <f>COUNTIFS('ACTIVATED LEADS '!$H:$H,$B62,'ACTIVATED LEADS '!$D:$D,'PARTNERS SUMMARY'!BY$3)</f>
        <v>0</v>
      </c>
      <c r="BZ62">
        <f>COUNTIFS('ACTIVATED LEADS '!$H:$H,$B62,'ACTIVATED LEADS '!$D:$D,'PARTNERS SUMMARY'!BZ$3)</f>
        <v>0</v>
      </c>
      <c r="CA62">
        <f>COUNTIFS('ACTIVATED LEADS '!$H:$H,$B62,'ACTIVATED LEADS '!$D:$D,'PARTNERS SUMMARY'!CA$3)</f>
        <v>0</v>
      </c>
      <c r="CB62">
        <f>COUNTIFS('ACTIVATED LEADS '!$H:$H,$B62,'ACTIVATED LEADS '!$D:$D,'PARTNERS SUMMARY'!CB$3)</f>
        <v>0</v>
      </c>
      <c r="CC62">
        <f>COUNTIFS('ACTIVATED LEADS '!$H:$H,$B62,'ACTIVATED LEADS '!$D:$D,'PARTNERS SUMMARY'!CC$3)</f>
        <v>0</v>
      </c>
      <c r="CD62">
        <f>COUNTIFS('ACTIVATED LEADS '!$H:$H,$B62,'ACTIVATED LEADS '!$D:$D,'PARTNERS SUMMARY'!CD$3)</f>
        <v>0</v>
      </c>
      <c r="CE62">
        <f>COUNTIFS('ACTIVATED LEADS '!$H:$H,$B62,'ACTIVATED LEADS '!$D:$D,'PARTNERS SUMMARY'!CE$3)</f>
        <v>0</v>
      </c>
      <c r="CF62">
        <f>COUNTIFS('ACTIVATED LEADS '!$H:$H,$B62,'ACTIVATED LEADS '!$D:$D,'PARTNERS SUMMARY'!CF$3)</f>
        <v>0</v>
      </c>
      <c r="CG62">
        <f>COUNTIFS('ACTIVATED LEADS '!$H:$H,$B62,'ACTIVATED LEADS '!$D:$D,'PARTNERS SUMMARY'!CG$3)</f>
        <v>0</v>
      </c>
      <c r="CH62">
        <f>COUNTIFS('ACTIVATED LEADS '!$H:$H,$B62,'ACTIVATED LEADS '!$D:$D,'PARTNERS SUMMARY'!CH$3)</f>
        <v>0</v>
      </c>
      <c r="CI62">
        <f>COUNTIFS('ACTIVATED LEADS '!$H:$H,$B62,'ACTIVATED LEADS '!$D:$D,'PARTNERS SUMMARY'!CI$3)</f>
        <v>0</v>
      </c>
      <c r="CJ62">
        <f>COUNTIFS('ACTIVATED LEADS '!$H:$H,$B62,'ACTIVATED LEADS '!$D:$D,'PARTNERS SUMMARY'!CJ$3)</f>
        <v>0</v>
      </c>
      <c r="CK62">
        <f>COUNTIFS('ACTIVATED LEADS '!$H:$H,$B62,'ACTIVATED LEADS '!$D:$D,'PARTNERS SUMMARY'!CK$3)</f>
        <v>0</v>
      </c>
      <c r="CL62">
        <f>COUNTIFS('ACTIVATED LEADS '!$H:$H,$B62,'ACTIVATED LEADS '!$D:$D,'PARTNERS SUMMARY'!CL$3)</f>
        <v>0</v>
      </c>
      <c r="CM62">
        <f>COUNTIFS('ACTIVATED LEADS '!$H:$H,$B62,'ACTIVATED LEADS '!$D:$D,'PARTNERS SUMMARY'!CM$3)</f>
        <v>0</v>
      </c>
      <c r="CN62">
        <f>COUNTIFS('ACTIVATED LEADS '!$H:$H,$B62,'ACTIVATED LEADS '!$D:$D,'PARTNERS SUMMARY'!CN$3)</f>
        <v>0</v>
      </c>
      <c r="CO62">
        <f>COUNTIFS('ACTIVATED LEADS '!$H:$H,$B62,'ACTIVATED LEADS '!$D:$D,'PARTNERS SUMMARY'!CO$3)</f>
        <v>0</v>
      </c>
      <c r="CP62">
        <f>COUNTIFS('ACTIVATED LEADS '!$H:$H,$B62,'ACTIVATED LEADS '!$D:$D,'PARTNERS SUMMARY'!CP$3)</f>
        <v>0</v>
      </c>
      <c r="CQ62">
        <f>COUNTIFS('ACTIVATED LEADS '!$H:$H,$B62,'ACTIVATED LEADS '!$D:$D,'PARTNERS SUMMARY'!CQ$3)</f>
        <v>0</v>
      </c>
      <c r="CR62">
        <f>COUNTIFS('ACTIVATED LEADS '!$H:$H,$B62,'ACTIVATED LEADS '!$D:$D,'PARTNERS SUMMARY'!CR$3)</f>
        <v>0</v>
      </c>
      <c r="CS62">
        <f>COUNTIFS('ACTIVATED LEADS '!$H:$H,$B62,'ACTIVATED LEADS '!$D:$D,'PARTNERS SUMMARY'!CS$3)</f>
        <v>0</v>
      </c>
      <c r="CT62">
        <f>COUNTIFS('ACTIVATED LEADS '!$H:$H,$B62,'ACTIVATED LEADS '!$D:$D,'PARTNERS SUMMARY'!CT$3)</f>
        <v>0</v>
      </c>
      <c r="CU62">
        <f>COUNTIFS('ACTIVATED LEADS '!$H:$H,$B62,'ACTIVATED LEADS '!$D:$D,'PARTNERS SUMMARY'!CU$3)</f>
        <v>0</v>
      </c>
      <c r="CV62">
        <f>COUNTIFS('ACTIVATED LEADS '!$H:$H,$B62,'ACTIVATED LEADS '!$D:$D,'PARTNERS SUMMARY'!CV$3)</f>
        <v>0</v>
      </c>
      <c r="CW62">
        <f>COUNTIFS('ACTIVATED LEADS '!$H:$H,$B62,'ACTIVATED LEADS '!$D:$D,'PARTNERS SUMMARY'!CW$3)</f>
        <v>0</v>
      </c>
      <c r="CX62">
        <f>COUNTIFS('ACTIVATED LEADS '!$H:$H,$B62,'ACTIVATED LEADS '!$D:$D,'PARTNERS SUMMARY'!CX$3)</f>
        <v>0</v>
      </c>
      <c r="CY62">
        <f>COUNTIFS('ACTIVATED LEADS '!$H:$H,$B62,'ACTIVATED LEADS '!$D:$D,'PARTNERS SUMMARY'!CY$3)</f>
        <v>0</v>
      </c>
      <c r="CZ62">
        <f>COUNTIFS('ACTIVATED LEADS '!$H:$H,$B62,'ACTIVATED LEADS '!$D:$D,'PARTNERS SUMMARY'!CZ$3)</f>
        <v>0</v>
      </c>
      <c r="DA62">
        <f>COUNTIFS('ACTIVATED LEADS '!$H:$H,$B62,'ACTIVATED LEADS '!$D:$D,'PARTNERS SUMMARY'!DA$3)</f>
        <v>0</v>
      </c>
      <c r="DB62">
        <f>COUNTIFS('ACTIVATED LEADS '!$H:$H,$B62,'ACTIVATED LEADS '!$D:$D,'PARTNERS SUMMARY'!DB$3)</f>
        <v>0</v>
      </c>
      <c r="DC62">
        <f>COUNTIFS('ACTIVATED LEADS '!$H:$H,$B62,'ACTIVATED LEADS '!$D:$D,'PARTNERS SUMMARY'!DC$3)</f>
        <v>0</v>
      </c>
      <c r="DD62">
        <f>COUNTIFS('ACTIVATED LEADS '!$H:$H,$B62,'ACTIVATED LEADS '!$D:$D,'PARTNERS SUMMARY'!DD$3)</f>
        <v>0</v>
      </c>
      <c r="DE62">
        <f>COUNTIFS('ACTIVATED LEADS '!$H:$H,$B62,'ACTIVATED LEADS '!$D:$D,'PARTNERS SUMMARY'!DE$3)</f>
        <v>0</v>
      </c>
      <c r="DF62">
        <f>COUNTIFS('ACTIVATED LEADS '!$H:$H,$B62,'ACTIVATED LEADS '!$D:$D,'PARTNERS SUMMARY'!DF$3)</f>
        <v>0</v>
      </c>
      <c r="DG62">
        <f>COUNTIFS('ACTIVATED LEADS '!$H:$H,$B62,'ACTIVATED LEADS '!$D:$D,'PARTNERS SUMMARY'!DG$3)</f>
        <v>0</v>
      </c>
      <c r="DH62">
        <f>COUNTIFS('ACTIVATED LEADS '!$H:$H,$B62,'ACTIVATED LEADS '!$D:$D,'PARTNERS SUMMARY'!DH$3)</f>
        <v>0</v>
      </c>
      <c r="DI62">
        <f>COUNTIFS('ACTIVATED LEADS '!$H:$H,$B62,'ACTIVATED LEADS '!$D:$D,'PARTNERS SUMMARY'!DI$3)</f>
        <v>0</v>
      </c>
      <c r="DJ62">
        <f>COUNTIFS('ACTIVATED LEADS '!$H:$H,$B62,'ACTIVATED LEADS '!$D:$D,'PARTNERS SUMMARY'!DJ$3)</f>
        <v>0</v>
      </c>
      <c r="DK62">
        <f>COUNTIFS('ACTIVATED LEADS '!$H:$H,$B62,'ACTIVATED LEADS '!$D:$D,'PARTNERS SUMMARY'!DK$3)</f>
        <v>0</v>
      </c>
      <c r="DL62">
        <f>COUNTIFS('ACTIVATED LEADS '!$H:$H,$B62,'ACTIVATED LEADS '!$D:$D,'PARTNERS SUMMARY'!DL$3)</f>
        <v>0</v>
      </c>
      <c r="DM62">
        <f>COUNTIFS('ACTIVATED LEADS '!$H:$H,$B62,'ACTIVATED LEADS '!$D:$D,'PARTNERS SUMMARY'!DM$3)</f>
        <v>0</v>
      </c>
      <c r="DN62">
        <f>COUNTIFS('ACTIVATED LEADS '!$H:$H,$B62,'ACTIVATED LEADS '!$D:$D,'PARTNERS SUMMARY'!DN$3)</f>
        <v>0</v>
      </c>
      <c r="DO62">
        <f>COUNTIFS('ACTIVATED LEADS '!$H:$H,$B62,'ACTIVATED LEADS '!$D:$D,'PARTNERS SUMMARY'!DO$3)</f>
        <v>0</v>
      </c>
    </row>
    <row r="63" spans="1:119">
      <c r="A63" s="29" t="s">
        <v>1072</v>
      </c>
      <c r="B63" s="59" t="s">
        <v>1109</v>
      </c>
      <c r="C63" s="29">
        <v>107126683</v>
      </c>
      <c r="D63" s="29"/>
      <c r="E63" s="29" t="s">
        <v>1243</v>
      </c>
      <c r="F63" s="29" t="s">
        <v>37</v>
      </c>
      <c r="G63" s="17">
        <f>COUNTIF('SEPT DUMP '!$C:$C,'PARTNERS SUMMARY'!$B63)</f>
        <v>0</v>
      </c>
      <c r="H63" s="17">
        <f>COUNTIFS('SEPT DUMP '!$C:$C,'PARTNERS SUMMARY'!$B63,'SEPT DUMP '!$O:$O,"Confirmed")</f>
        <v>0</v>
      </c>
      <c r="I63" s="17">
        <f>COUNTIFS('SEPT DUMP '!$C:$C,'PARTNERS SUMMARY'!$B63,'SEPT DUMP '!$O:$O,"Rejected")</f>
        <v>0</v>
      </c>
      <c r="J63" s="17">
        <f>COUNTIFS('SEPT DUMP '!$C:$C,'PARTNERS SUMMARY'!$B63,'SEPT DUMP '!$O:$O,"Unreachable")</f>
        <v>0</v>
      </c>
      <c r="K63" s="17">
        <f>COUNTIFS('SEPT DUMP '!$C:$C,'PARTNERS SUMMARY'!$B63,'SEPT DUMP '!$O:$O,"Postponed(Update Y)")</f>
        <v>0</v>
      </c>
      <c r="L63" s="101">
        <f t="shared" si="6"/>
        <v>0</v>
      </c>
      <c r="M63" s="46">
        <f t="shared" si="7"/>
        <v>0</v>
      </c>
      <c r="N63" s="50"/>
      <c r="O63" s="47">
        <f>COUNTIF('OCT DUMP'!$D:$D,'PARTNERS SUMMARY'!$B63)</f>
        <v>0</v>
      </c>
      <c r="P63" s="17">
        <f>COUNTIFS('OCT DUMP'!$D:$D,'PARTNERS SUMMARY'!$B63,'OCT DUMP'!Q:Q,"Prospect")</f>
        <v>0</v>
      </c>
      <c r="Q63" s="17">
        <f>COUNTIFS('OCT DUMP'!$D:$D,'PARTNERS SUMMARY'!$B63,'OCT DUMP'!$Q:$Q,"Confirmed")</f>
        <v>0</v>
      </c>
      <c r="R63" s="17">
        <f>COUNTIFS('OCT DUMP'!$D:$D,'PARTNERS SUMMARY'!$B63,'OCT DUMP'!$Q:$Q,"Rejected")</f>
        <v>0</v>
      </c>
      <c r="S63" s="17">
        <f>COUNTIFS('OCT DUMP'!$D:$D,'PARTNERS SUMMARY'!$B63,'OCT DUMP'!$Q:$Q,"Unreachable")</f>
        <v>0</v>
      </c>
      <c r="T63" s="17">
        <f>COUNTIFS('OCT DUMP'!$D:$D,'PARTNERS SUMMARY'!$B63,'OCT DUMP'!$Q:$Q,"Postponed(Update Y)")</f>
        <v>0</v>
      </c>
      <c r="U63" s="17">
        <f t="shared" si="8"/>
        <v>0</v>
      </c>
      <c r="V63" s="18">
        <f t="shared" si="9"/>
        <v>0</v>
      </c>
      <c r="W63" s="52"/>
      <c r="X63" s="47">
        <f>COUNTIF('NOV DUMP'!C:C,'PARTNERS SUMMARY'!$B63)</f>
        <v>1</v>
      </c>
      <c r="Y63" s="17">
        <f>COUNTIFS('NOV DUMP'!$C:$C,'PARTNERS SUMMARY'!$B63,'NOV DUMP'!$S:$S,"Prospect")</f>
        <v>0</v>
      </c>
      <c r="Z63" s="17">
        <f>COUNTIFS('NOV DUMP'!$C:$C,'PARTNERS SUMMARY'!$B63,'NOV DUMP'!$S:$S,"Confirmed")</f>
        <v>0</v>
      </c>
      <c r="AA63" s="17">
        <f>COUNTIFS('NOV DUMP'!$C:$C,'PARTNERS SUMMARY'!$B63,'NOV DUMP'!$S:$S,"Rejected")</f>
        <v>0</v>
      </c>
      <c r="AB63" s="17">
        <f>COUNTIFS('NOV DUMP'!$C:$C,'PARTNERS SUMMARY'!$B63,'NOV DUMP'!$S:$S,"Unreachable")</f>
        <v>0</v>
      </c>
      <c r="AC63" s="17">
        <f>COUNTIFS('NOV DUMP'!$C:$C,'PARTNERS SUMMARY'!$B63,'NOV DUMP'!$S:$S,"Postponed(Update Y)")</f>
        <v>0</v>
      </c>
      <c r="AD63" s="17">
        <f t="shared" si="10"/>
        <v>0</v>
      </c>
      <c r="AE63" s="100">
        <f>COUNTIFS('ACTIVATED LEADS '!$H:$H,'PARTNERS SUMMARY'!$B63,'ACTIVATED LEADS '!$K:$K,'PARTNERS SUMMARY'!$AE$2,'ACTIVATED LEADS '!$C:$C,"16")</f>
        <v>0</v>
      </c>
      <c r="AF63" s="18">
        <f t="shared" si="11"/>
        <v>0</v>
      </c>
      <c r="AH63">
        <f>COUNTIFS('ACTIVATED LEADS '!$H:$H,$B63,'ACTIVATED LEADS '!$D:$D,'PARTNERS SUMMARY'!AH$3)</f>
        <v>0</v>
      </c>
      <c r="AI63">
        <f>COUNTIFS('ACTIVATED LEADS '!$H:$H,$B63,'ACTIVATED LEADS '!$D:$D,'PARTNERS SUMMARY'!AI$3)</f>
        <v>0</v>
      </c>
      <c r="AJ63">
        <f>COUNTIFS('ACTIVATED LEADS '!$H:$H,$B63,'ACTIVATED LEADS '!$D:$D,'PARTNERS SUMMARY'!AJ$3)</f>
        <v>0</v>
      </c>
      <c r="AK63">
        <f>COUNTIFS('ACTIVATED LEADS '!$H:$H,$B63,'ACTIVATED LEADS '!$D:$D,'PARTNERS SUMMARY'!AK$3)</f>
        <v>0</v>
      </c>
      <c r="AL63">
        <f>COUNTIFS('ACTIVATED LEADS '!$H:$H,$B63,'ACTIVATED LEADS '!$D:$D,'PARTNERS SUMMARY'!AL$3)</f>
        <v>0</v>
      </c>
      <c r="AM63">
        <f>COUNTIFS('ACTIVATED LEADS '!$H:$H,$B63,'ACTIVATED LEADS '!$D:$D,'PARTNERS SUMMARY'!AM$3)</f>
        <v>0</v>
      </c>
      <c r="AN63">
        <f>COUNTIFS('ACTIVATED LEADS '!$H:$H,$B63,'ACTIVATED LEADS '!$D:$D,'PARTNERS SUMMARY'!AN$3)</f>
        <v>0</v>
      </c>
      <c r="AO63">
        <f>COUNTIFS('ACTIVATED LEADS '!$H:$H,$B63,'ACTIVATED LEADS '!$D:$D,'PARTNERS SUMMARY'!AO$3)</f>
        <v>0</v>
      </c>
      <c r="AP63">
        <f>COUNTIFS('ACTIVATED LEADS '!$H:$H,$B63,'ACTIVATED LEADS '!$D:$D,'PARTNERS SUMMARY'!AP$3)</f>
        <v>0</v>
      </c>
      <c r="AQ63">
        <f>COUNTIFS('ACTIVATED LEADS '!$H:$H,$B63,'ACTIVATED LEADS '!$D:$D,'PARTNERS SUMMARY'!AQ$3)</f>
        <v>0</v>
      </c>
      <c r="AR63">
        <f>COUNTIFS('ACTIVATED LEADS '!$H:$H,$B63,'ACTIVATED LEADS '!$D:$D,'PARTNERS SUMMARY'!AR$3)</f>
        <v>0</v>
      </c>
      <c r="AS63">
        <f>COUNTIFS('ACTIVATED LEADS '!$H:$H,$B63,'ACTIVATED LEADS '!$D:$D,'PARTNERS SUMMARY'!AS$3)</f>
        <v>0</v>
      </c>
      <c r="AT63">
        <f>COUNTIFS('ACTIVATED LEADS '!$H:$H,$B63,'ACTIVATED LEADS '!$D:$D,'PARTNERS SUMMARY'!AT$3)</f>
        <v>0</v>
      </c>
      <c r="AU63">
        <f>COUNTIFS('ACTIVATED LEADS '!$H:$H,$B63,'ACTIVATED LEADS '!$D:$D,'PARTNERS SUMMARY'!AU$3)</f>
        <v>0</v>
      </c>
      <c r="AV63">
        <f>COUNTIFS('ACTIVATED LEADS '!$H:$H,$B63,'ACTIVATED LEADS '!$D:$D,'PARTNERS SUMMARY'!AV$3)</f>
        <v>0</v>
      </c>
      <c r="AW63">
        <f>COUNTIFS('ACTIVATED LEADS '!$H:$H,$B63,'ACTIVATED LEADS '!$D:$D,'PARTNERS SUMMARY'!AW$3)</f>
        <v>0</v>
      </c>
      <c r="AX63">
        <f>COUNTIFS('ACTIVATED LEADS '!$H:$H,$B63,'ACTIVATED LEADS '!$D:$D,'PARTNERS SUMMARY'!AX$3)</f>
        <v>0</v>
      </c>
      <c r="AY63">
        <f>COUNTIFS('ACTIVATED LEADS '!$H:$H,$B63,'ACTIVATED LEADS '!$D:$D,'PARTNERS SUMMARY'!AY$3)</f>
        <v>0</v>
      </c>
      <c r="AZ63">
        <f>COUNTIFS('ACTIVATED LEADS '!$H:$H,$B63,'ACTIVATED LEADS '!$D:$D,'PARTNERS SUMMARY'!AZ$3)</f>
        <v>0</v>
      </c>
      <c r="BA63">
        <f>COUNTIFS('ACTIVATED LEADS '!$H:$H,$B63,'ACTIVATED LEADS '!$D:$D,'PARTNERS SUMMARY'!BA$3)</f>
        <v>0</v>
      </c>
      <c r="BB63">
        <f>COUNTIFS('ACTIVATED LEADS '!$H:$H,$B63,'ACTIVATED LEADS '!$D:$D,'PARTNERS SUMMARY'!BB$3)</f>
        <v>0</v>
      </c>
      <c r="BC63">
        <f>COUNTIFS('ACTIVATED LEADS '!$H:$H,$B63,'ACTIVATED LEADS '!$D:$D,'PARTNERS SUMMARY'!BC$3)</f>
        <v>0</v>
      </c>
      <c r="BD63">
        <f>COUNTIFS('ACTIVATED LEADS '!$H:$H,$B63,'ACTIVATED LEADS '!$D:$D,'PARTNERS SUMMARY'!BD$3)</f>
        <v>0</v>
      </c>
      <c r="BE63">
        <f>COUNTIFS('ACTIVATED LEADS '!$H:$H,$B63,'ACTIVATED LEADS '!$D:$D,'PARTNERS SUMMARY'!BE$3)</f>
        <v>0</v>
      </c>
      <c r="BF63">
        <f>COUNTIFS('ACTIVATED LEADS '!$H:$H,$B63,'ACTIVATED LEADS '!$D:$D,'PARTNERS SUMMARY'!BF$3)</f>
        <v>0</v>
      </c>
      <c r="BG63">
        <f>COUNTIFS('ACTIVATED LEADS '!$H:$H,$B63,'ACTIVATED LEADS '!$D:$D,'PARTNERS SUMMARY'!BG$3)</f>
        <v>0</v>
      </c>
      <c r="BH63">
        <f>COUNTIFS('ACTIVATED LEADS '!$H:$H,$B63,'ACTIVATED LEADS '!$D:$D,'PARTNERS SUMMARY'!BH$3)</f>
        <v>0</v>
      </c>
      <c r="BI63">
        <f>COUNTIFS('ACTIVATED LEADS '!$H:$H,$B63,'ACTIVATED LEADS '!$D:$D,'PARTNERS SUMMARY'!BI$3)</f>
        <v>0</v>
      </c>
      <c r="BJ63">
        <f>COUNTIFS('ACTIVATED LEADS '!$H:$H,$B63,'ACTIVATED LEADS '!$D:$D,'PARTNERS SUMMARY'!BJ$3)</f>
        <v>0</v>
      </c>
      <c r="BK63">
        <f>COUNTIFS('ACTIVATED LEADS '!$H:$H,$B63,'ACTIVATED LEADS '!$D:$D,'PARTNERS SUMMARY'!BK$3)</f>
        <v>0</v>
      </c>
      <c r="BL63">
        <f>COUNTIFS('ACTIVATED LEADS '!$H:$H,$B63,'ACTIVATED LEADS '!$D:$D,'PARTNERS SUMMARY'!BL$3)</f>
        <v>0</v>
      </c>
      <c r="BM63">
        <f>COUNTIFS('ACTIVATED LEADS '!$H:$H,$B63,'ACTIVATED LEADS '!$D:$D,'PARTNERS SUMMARY'!BM$3)</f>
        <v>0</v>
      </c>
      <c r="BN63">
        <f>COUNTIFS('ACTIVATED LEADS '!$H:$H,$B63,'ACTIVATED LEADS '!$D:$D,'PARTNERS SUMMARY'!BN$3)</f>
        <v>0</v>
      </c>
      <c r="BO63">
        <f>COUNTIFS('ACTIVATED LEADS '!$H:$H,$B63,'ACTIVATED LEADS '!$D:$D,'PARTNERS SUMMARY'!BO$3)</f>
        <v>0</v>
      </c>
      <c r="BP63">
        <f>COUNTIFS('ACTIVATED LEADS '!$H:$H,$B63,'ACTIVATED LEADS '!$D:$D,'PARTNERS SUMMARY'!BP$3)</f>
        <v>0</v>
      </c>
      <c r="BQ63">
        <f>COUNTIFS('ACTIVATED LEADS '!$H:$H,$B63,'ACTIVATED LEADS '!$D:$D,'PARTNERS SUMMARY'!BQ$3)</f>
        <v>0</v>
      </c>
      <c r="BR63">
        <f>COUNTIFS('ACTIVATED LEADS '!$H:$H,$B63,'ACTIVATED LEADS '!$D:$D,'PARTNERS SUMMARY'!BR$3)</f>
        <v>0</v>
      </c>
      <c r="BS63">
        <f>COUNTIFS('ACTIVATED LEADS '!$H:$H,$B63,'ACTIVATED LEADS '!$D:$D,'PARTNERS SUMMARY'!BS$3)</f>
        <v>0</v>
      </c>
      <c r="BT63">
        <f>COUNTIFS('ACTIVATED LEADS '!$H:$H,$B63,'ACTIVATED LEADS '!$D:$D,'PARTNERS SUMMARY'!BT$3)</f>
        <v>0</v>
      </c>
      <c r="BU63">
        <f>COUNTIFS('ACTIVATED LEADS '!$H:$H,$B63,'ACTIVATED LEADS '!$D:$D,'PARTNERS SUMMARY'!BU$3)</f>
        <v>0</v>
      </c>
      <c r="BV63">
        <f>COUNTIFS('ACTIVATED LEADS '!$H:$H,$B63,'ACTIVATED LEADS '!$D:$D,'PARTNERS SUMMARY'!BV$3)</f>
        <v>0</v>
      </c>
      <c r="BW63">
        <f>COUNTIFS('ACTIVATED LEADS '!$H:$H,$B63,'ACTIVATED LEADS '!$D:$D,'PARTNERS SUMMARY'!BW$3)</f>
        <v>0</v>
      </c>
      <c r="BX63">
        <f>COUNTIFS('ACTIVATED LEADS '!$H:$H,$B63,'ACTIVATED LEADS '!$D:$D,'PARTNERS SUMMARY'!BX$3)</f>
        <v>0</v>
      </c>
      <c r="BY63">
        <f>COUNTIFS('ACTIVATED LEADS '!$H:$H,$B63,'ACTIVATED LEADS '!$D:$D,'PARTNERS SUMMARY'!BY$3)</f>
        <v>0</v>
      </c>
      <c r="BZ63">
        <f>COUNTIFS('ACTIVATED LEADS '!$H:$H,$B63,'ACTIVATED LEADS '!$D:$D,'PARTNERS SUMMARY'!BZ$3)</f>
        <v>0</v>
      </c>
      <c r="CA63">
        <f>COUNTIFS('ACTIVATED LEADS '!$H:$H,$B63,'ACTIVATED LEADS '!$D:$D,'PARTNERS SUMMARY'!CA$3)</f>
        <v>0</v>
      </c>
      <c r="CB63">
        <f>COUNTIFS('ACTIVATED LEADS '!$H:$H,$B63,'ACTIVATED LEADS '!$D:$D,'PARTNERS SUMMARY'!CB$3)</f>
        <v>0</v>
      </c>
      <c r="CC63">
        <f>COUNTIFS('ACTIVATED LEADS '!$H:$H,$B63,'ACTIVATED LEADS '!$D:$D,'PARTNERS SUMMARY'!CC$3)</f>
        <v>0</v>
      </c>
      <c r="CD63">
        <f>COUNTIFS('ACTIVATED LEADS '!$H:$H,$B63,'ACTIVATED LEADS '!$D:$D,'PARTNERS SUMMARY'!CD$3)</f>
        <v>0</v>
      </c>
      <c r="CE63">
        <f>COUNTIFS('ACTIVATED LEADS '!$H:$H,$B63,'ACTIVATED LEADS '!$D:$D,'PARTNERS SUMMARY'!CE$3)</f>
        <v>0</v>
      </c>
      <c r="CF63">
        <f>COUNTIFS('ACTIVATED LEADS '!$H:$H,$B63,'ACTIVATED LEADS '!$D:$D,'PARTNERS SUMMARY'!CF$3)</f>
        <v>0</v>
      </c>
      <c r="CG63">
        <f>COUNTIFS('ACTIVATED LEADS '!$H:$H,$B63,'ACTIVATED LEADS '!$D:$D,'PARTNERS SUMMARY'!CG$3)</f>
        <v>0</v>
      </c>
      <c r="CH63">
        <f>COUNTIFS('ACTIVATED LEADS '!$H:$H,$B63,'ACTIVATED LEADS '!$D:$D,'PARTNERS SUMMARY'!CH$3)</f>
        <v>0</v>
      </c>
      <c r="CI63">
        <f>COUNTIFS('ACTIVATED LEADS '!$H:$H,$B63,'ACTIVATED LEADS '!$D:$D,'PARTNERS SUMMARY'!CI$3)</f>
        <v>0</v>
      </c>
      <c r="CJ63">
        <f>COUNTIFS('ACTIVATED LEADS '!$H:$H,$B63,'ACTIVATED LEADS '!$D:$D,'PARTNERS SUMMARY'!CJ$3)</f>
        <v>0</v>
      </c>
      <c r="CK63">
        <f>COUNTIFS('ACTIVATED LEADS '!$H:$H,$B63,'ACTIVATED LEADS '!$D:$D,'PARTNERS SUMMARY'!CK$3)</f>
        <v>0</v>
      </c>
      <c r="CL63">
        <f>COUNTIFS('ACTIVATED LEADS '!$H:$H,$B63,'ACTIVATED LEADS '!$D:$D,'PARTNERS SUMMARY'!CL$3)</f>
        <v>0</v>
      </c>
      <c r="CM63">
        <f>COUNTIFS('ACTIVATED LEADS '!$H:$H,$B63,'ACTIVATED LEADS '!$D:$D,'PARTNERS SUMMARY'!CM$3)</f>
        <v>0</v>
      </c>
      <c r="CN63">
        <f>COUNTIFS('ACTIVATED LEADS '!$H:$H,$B63,'ACTIVATED LEADS '!$D:$D,'PARTNERS SUMMARY'!CN$3)</f>
        <v>0</v>
      </c>
      <c r="CO63">
        <f>COUNTIFS('ACTIVATED LEADS '!$H:$H,$B63,'ACTIVATED LEADS '!$D:$D,'PARTNERS SUMMARY'!CO$3)</f>
        <v>0</v>
      </c>
      <c r="CP63">
        <f>COUNTIFS('ACTIVATED LEADS '!$H:$H,$B63,'ACTIVATED LEADS '!$D:$D,'PARTNERS SUMMARY'!CP$3)</f>
        <v>0</v>
      </c>
      <c r="CQ63">
        <f>COUNTIFS('ACTIVATED LEADS '!$H:$H,$B63,'ACTIVATED LEADS '!$D:$D,'PARTNERS SUMMARY'!CQ$3)</f>
        <v>0</v>
      </c>
      <c r="CR63">
        <f>COUNTIFS('ACTIVATED LEADS '!$H:$H,$B63,'ACTIVATED LEADS '!$D:$D,'PARTNERS SUMMARY'!CR$3)</f>
        <v>0</v>
      </c>
      <c r="CS63">
        <f>COUNTIFS('ACTIVATED LEADS '!$H:$H,$B63,'ACTIVATED LEADS '!$D:$D,'PARTNERS SUMMARY'!CS$3)</f>
        <v>0</v>
      </c>
      <c r="CT63">
        <f>COUNTIFS('ACTIVATED LEADS '!$H:$H,$B63,'ACTIVATED LEADS '!$D:$D,'PARTNERS SUMMARY'!CT$3)</f>
        <v>0</v>
      </c>
      <c r="CU63">
        <f>COUNTIFS('ACTIVATED LEADS '!$H:$H,$B63,'ACTIVATED LEADS '!$D:$D,'PARTNERS SUMMARY'!CU$3)</f>
        <v>0</v>
      </c>
      <c r="CV63">
        <f>COUNTIFS('ACTIVATED LEADS '!$H:$H,$B63,'ACTIVATED LEADS '!$D:$D,'PARTNERS SUMMARY'!CV$3)</f>
        <v>0</v>
      </c>
      <c r="CW63">
        <f>COUNTIFS('ACTIVATED LEADS '!$H:$H,$B63,'ACTIVATED LEADS '!$D:$D,'PARTNERS SUMMARY'!CW$3)</f>
        <v>0</v>
      </c>
      <c r="CX63">
        <f>COUNTIFS('ACTIVATED LEADS '!$H:$H,$B63,'ACTIVATED LEADS '!$D:$D,'PARTNERS SUMMARY'!CX$3)</f>
        <v>0</v>
      </c>
      <c r="CY63">
        <f>COUNTIFS('ACTIVATED LEADS '!$H:$H,$B63,'ACTIVATED LEADS '!$D:$D,'PARTNERS SUMMARY'!CY$3)</f>
        <v>0</v>
      </c>
      <c r="CZ63">
        <f>COUNTIFS('ACTIVATED LEADS '!$H:$H,$B63,'ACTIVATED LEADS '!$D:$D,'PARTNERS SUMMARY'!CZ$3)</f>
        <v>0</v>
      </c>
      <c r="DA63">
        <f>COUNTIFS('ACTIVATED LEADS '!$H:$H,$B63,'ACTIVATED LEADS '!$D:$D,'PARTNERS SUMMARY'!DA$3)</f>
        <v>0</v>
      </c>
      <c r="DB63">
        <f>COUNTIFS('ACTIVATED LEADS '!$H:$H,$B63,'ACTIVATED LEADS '!$D:$D,'PARTNERS SUMMARY'!DB$3)</f>
        <v>0</v>
      </c>
      <c r="DC63">
        <f>COUNTIFS('ACTIVATED LEADS '!$H:$H,$B63,'ACTIVATED LEADS '!$D:$D,'PARTNERS SUMMARY'!DC$3)</f>
        <v>0</v>
      </c>
      <c r="DD63">
        <f>COUNTIFS('ACTIVATED LEADS '!$H:$H,$B63,'ACTIVATED LEADS '!$D:$D,'PARTNERS SUMMARY'!DD$3)</f>
        <v>0</v>
      </c>
      <c r="DE63">
        <f>COUNTIFS('ACTIVATED LEADS '!$H:$H,$B63,'ACTIVATED LEADS '!$D:$D,'PARTNERS SUMMARY'!DE$3)</f>
        <v>0</v>
      </c>
      <c r="DF63">
        <f>COUNTIFS('ACTIVATED LEADS '!$H:$H,$B63,'ACTIVATED LEADS '!$D:$D,'PARTNERS SUMMARY'!DF$3)</f>
        <v>0</v>
      </c>
      <c r="DG63">
        <f>COUNTIFS('ACTIVATED LEADS '!$H:$H,$B63,'ACTIVATED LEADS '!$D:$D,'PARTNERS SUMMARY'!DG$3)</f>
        <v>0</v>
      </c>
      <c r="DH63">
        <f>COUNTIFS('ACTIVATED LEADS '!$H:$H,$B63,'ACTIVATED LEADS '!$D:$D,'PARTNERS SUMMARY'!DH$3)</f>
        <v>0</v>
      </c>
      <c r="DI63">
        <f>COUNTIFS('ACTIVATED LEADS '!$H:$H,$B63,'ACTIVATED LEADS '!$D:$D,'PARTNERS SUMMARY'!DI$3)</f>
        <v>0</v>
      </c>
      <c r="DJ63">
        <f>COUNTIFS('ACTIVATED LEADS '!$H:$H,$B63,'ACTIVATED LEADS '!$D:$D,'PARTNERS SUMMARY'!DJ$3)</f>
        <v>0</v>
      </c>
      <c r="DK63">
        <f>COUNTIFS('ACTIVATED LEADS '!$H:$H,$B63,'ACTIVATED LEADS '!$D:$D,'PARTNERS SUMMARY'!DK$3)</f>
        <v>0</v>
      </c>
      <c r="DL63">
        <f>COUNTIFS('ACTIVATED LEADS '!$H:$H,$B63,'ACTIVATED LEADS '!$D:$D,'PARTNERS SUMMARY'!DL$3)</f>
        <v>0</v>
      </c>
      <c r="DM63">
        <f>COUNTIFS('ACTIVATED LEADS '!$H:$H,$B63,'ACTIVATED LEADS '!$D:$D,'PARTNERS SUMMARY'!DM$3)</f>
        <v>0</v>
      </c>
      <c r="DN63">
        <f>COUNTIFS('ACTIVATED LEADS '!$H:$H,$B63,'ACTIVATED LEADS '!$D:$D,'PARTNERS SUMMARY'!DN$3)</f>
        <v>0</v>
      </c>
      <c r="DO63">
        <f>COUNTIFS('ACTIVATED LEADS '!$H:$H,$B63,'ACTIVATED LEADS '!$D:$D,'PARTNERS SUMMARY'!DO$3)</f>
        <v>0</v>
      </c>
    </row>
    <row r="64" spans="1:119">
      <c r="A64" s="29" t="s">
        <v>1072</v>
      </c>
      <c r="B64" s="59" t="s">
        <v>1298</v>
      </c>
      <c r="C64" s="29">
        <v>739553962</v>
      </c>
      <c r="D64" s="29"/>
      <c r="E64" s="29" t="s">
        <v>1220</v>
      </c>
      <c r="F64" s="29" t="s">
        <v>37</v>
      </c>
      <c r="G64" s="17">
        <f>COUNTIF('SEPT DUMP '!$C:$C,'PARTNERS SUMMARY'!$B64)</f>
        <v>0</v>
      </c>
      <c r="H64" s="17">
        <f>COUNTIFS('SEPT DUMP '!$C:$C,'PARTNERS SUMMARY'!$B64,'SEPT DUMP '!$O:$O,"Confirmed")</f>
        <v>0</v>
      </c>
      <c r="I64" s="17">
        <f>COUNTIFS('SEPT DUMP '!$C:$C,'PARTNERS SUMMARY'!$B64,'SEPT DUMP '!$O:$O,"Rejected")</f>
        <v>0</v>
      </c>
      <c r="J64" s="17">
        <f>COUNTIFS('SEPT DUMP '!$C:$C,'PARTNERS SUMMARY'!$B64,'SEPT DUMP '!$O:$O,"Unreachable")</f>
        <v>0</v>
      </c>
      <c r="K64" s="17">
        <f>COUNTIFS('SEPT DUMP '!$C:$C,'PARTNERS SUMMARY'!$B64,'SEPT DUMP '!$O:$O,"Postponed(Update Y)")</f>
        <v>0</v>
      </c>
      <c r="L64" s="101">
        <f t="shared" si="6"/>
        <v>0</v>
      </c>
      <c r="M64" s="46">
        <f t="shared" si="7"/>
        <v>0</v>
      </c>
      <c r="N64" s="50"/>
      <c r="O64" s="47">
        <f>COUNTIF('OCT DUMP'!$D:$D,'PARTNERS SUMMARY'!$B64)</f>
        <v>0</v>
      </c>
      <c r="P64" s="17">
        <f>COUNTIFS('OCT DUMP'!$D:$D,'PARTNERS SUMMARY'!$B64,'OCT DUMP'!Q:Q,"Prospect")</f>
        <v>0</v>
      </c>
      <c r="Q64" s="17">
        <f>COUNTIFS('OCT DUMP'!$D:$D,'PARTNERS SUMMARY'!$B64,'OCT DUMP'!$Q:$Q,"Confirmed")</f>
        <v>0</v>
      </c>
      <c r="R64" s="17">
        <f>COUNTIFS('OCT DUMP'!$D:$D,'PARTNERS SUMMARY'!$B64,'OCT DUMP'!$Q:$Q,"Rejected")</f>
        <v>0</v>
      </c>
      <c r="S64" s="17">
        <f>COUNTIFS('OCT DUMP'!$D:$D,'PARTNERS SUMMARY'!$B64,'OCT DUMP'!$Q:$Q,"Unreachable")</f>
        <v>0</v>
      </c>
      <c r="T64" s="17">
        <f>COUNTIFS('OCT DUMP'!$D:$D,'PARTNERS SUMMARY'!$B64,'OCT DUMP'!$Q:$Q,"Postponed(Update Y)")</f>
        <v>0</v>
      </c>
      <c r="U64" s="17">
        <f t="shared" si="8"/>
        <v>0</v>
      </c>
      <c r="V64" s="18">
        <f t="shared" si="9"/>
        <v>0</v>
      </c>
      <c r="W64" s="52"/>
      <c r="X64" s="47">
        <f>COUNTIF('NOV DUMP'!C:C,'PARTNERS SUMMARY'!$B64)</f>
        <v>0</v>
      </c>
      <c r="Y64" s="17">
        <f>COUNTIFS('NOV DUMP'!$C:$C,'PARTNERS SUMMARY'!$B64,'NOV DUMP'!$S:$S,"Prospect")</f>
        <v>0</v>
      </c>
      <c r="Z64" s="17">
        <f>COUNTIFS('NOV DUMP'!$C:$C,'PARTNERS SUMMARY'!$B64,'NOV DUMP'!$S:$S,"Confirmed")</f>
        <v>0</v>
      </c>
      <c r="AA64" s="17">
        <f>COUNTIFS('NOV DUMP'!$C:$C,'PARTNERS SUMMARY'!$B64,'NOV DUMP'!$S:$S,"Rejected")</f>
        <v>0</v>
      </c>
      <c r="AB64" s="17">
        <f>COUNTIFS('NOV DUMP'!$C:$C,'PARTNERS SUMMARY'!$B64,'NOV DUMP'!$S:$S,"Unreachable")</f>
        <v>0</v>
      </c>
      <c r="AC64" s="17">
        <f>COUNTIFS('NOV DUMP'!$C:$C,'PARTNERS SUMMARY'!$B64,'NOV DUMP'!$S:$S,"Postponed(Update Y)")</f>
        <v>0</v>
      </c>
      <c r="AD64" s="17">
        <f t="shared" si="10"/>
        <v>0</v>
      </c>
      <c r="AE64" s="100">
        <f>COUNTIFS('ACTIVATED LEADS '!$H:$H,'PARTNERS SUMMARY'!$B64,'ACTIVATED LEADS '!$K:$K,'PARTNERS SUMMARY'!$AE$2,'ACTIVATED LEADS '!$C:$C,"16")</f>
        <v>0</v>
      </c>
      <c r="AF64" s="18">
        <f t="shared" si="11"/>
        <v>0</v>
      </c>
      <c r="AH64">
        <f>COUNTIFS('ACTIVATED LEADS '!$H:$H,$B64,'ACTIVATED LEADS '!$D:$D,'PARTNERS SUMMARY'!AH$3)</f>
        <v>0</v>
      </c>
      <c r="AI64">
        <f>COUNTIFS('ACTIVATED LEADS '!$H:$H,$B64,'ACTIVATED LEADS '!$D:$D,'PARTNERS SUMMARY'!AI$3)</f>
        <v>0</v>
      </c>
      <c r="AJ64">
        <f>COUNTIFS('ACTIVATED LEADS '!$H:$H,$B64,'ACTIVATED LEADS '!$D:$D,'PARTNERS SUMMARY'!AJ$3)</f>
        <v>0</v>
      </c>
      <c r="AK64">
        <f>COUNTIFS('ACTIVATED LEADS '!$H:$H,$B64,'ACTIVATED LEADS '!$D:$D,'PARTNERS SUMMARY'!AK$3)</f>
        <v>0</v>
      </c>
      <c r="AL64">
        <f>COUNTIFS('ACTIVATED LEADS '!$H:$H,$B64,'ACTIVATED LEADS '!$D:$D,'PARTNERS SUMMARY'!AL$3)</f>
        <v>0</v>
      </c>
      <c r="AM64">
        <f>COUNTIFS('ACTIVATED LEADS '!$H:$H,$B64,'ACTIVATED LEADS '!$D:$D,'PARTNERS SUMMARY'!AM$3)</f>
        <v>0</v>
      </c>
      <c r="AN64">
        <f>COUNTIFS('ACTIVATED LEADS '!$H:$H,$B64,'ACTIVATED LEADS '!$D:$D,'PARTNERS SUMMARY'!AN$3)</f>
        <v>0</v>
      </c>
      <c r="AO64">
        <f>COUNTIFS('ACTIVATED LEADS '!$H:$H,$B64,'ACTIVATED LEADS '!$D:$D,'PARTNERS SUMMARY'!AO$3)</f>
        <v>0</v>
      </c>
      <c r="AP64">
        <f>COUNTIFS('ACTIVATED LEADS '!$H:$H,$B64,'ACTIVATED LEADS '!$D:$D,'PARTNERS SUMMARY'!AP$3)</f>
        <v>0</v>
      </c>
      <c r="AQ64">
        <f>COUNTIFS('ACTIVATED LEADS '!$H:$H,$B64,'ACTIVATED LEADS '!$D:$D,'PARTNERS SUMMARY'!AQ$3)</f>
        <v>0</v>
      </c>
      <c r="AR64">
        <f>COUNTIFS('ACTIVATED LEADS '!$H:$H,$B64,'ACTIVATED LEADS '!$D:$D,'PARTNERS SUMMARY'!AR$3)</f>
        <v>0</v>
      </c>
      <c r="AS64">
        <f>COUNTIFS('ACTIVATED LEADS '!$H:$H,$B64,'ACTIVATED LEADS '!$D:$D,'PARTNERS SUMMARY'!AS$3)</f>
        <v>0</v>
      </c>
      <c r="AT64">
        <f>COUNTIFS('ACTIVATED LEADS '!$H:$H,$B64,'ACTIVATED LEADS '!$D:$D,'PARTNERS SUMMARY'!AT$3)</f>
        <v>0</v>
      </c>
      <c r="AU64">
        <f>COUNTIFS('ACTIVATED LEADS '!$H:$H,$B64,'ACTIVATED LEADS '!$D:$D,'PARTNERS SUMMARY'!AU$3)</f>
        <v>0</v>
      </c>
      <c r="AV64">
        <f>COUNTIFS('ACTIVATED LEADS '!$H:$H,$B64,'ACTIVATED LEADS '!$D:$D,'PARTNERS SUMMARY'!AV$3)</f>
        <v>0</v>
      </c>
      <c r="AW64">
        <f>COUNTIFS('ACTIVATED LEADS '!$H:$H,$B64,'ACTIVATED LEADS '!$D:$D,'PARTNERS SUMMARY'!AW$3)</f>
        <v>0</v>
      </c>
      <c r="AX64">
        <f>COUNTIFS('ACTIVATED LEADS '!$H:$H,$B64,'ACTIVATED LEADS '!$D:$D,'PARTNERS SUMMARY'!AX$3)</f>
        <v>0</v>
      </c>
      <c r="AY64">
        <f>COUNTIFS('ACTIVATED LEADS '!$H:$H,$B64,'ACTIVATED LEADS '!$D:$D,'PARTNERS SUMMARY'!AY$3)</f>
        <v>0</v>
      </c>
      <c r="AZ64">
        <f>COUNTIFS('ACTIVATED LEADS '!$H:$H,$B64,'ACTIVATED LEADS '!$D:$D,'PARTNERS SUMMARY'!AZ$3)</f>
        <v>0</v>
      </c>
      <c r="BA64">
        <f>COUNTIFS('ACTIVATED LEADS '!$H:$H,$B64,'ACTIVATED LEADS '!$D:$D,'PARTNERS SUMMARY'!BA$3)</f>
        <v>0</v>
      </c>
      <c r="BB64">
        <f>COUNTIFS('ACTIVATED LEADS '!$H:$H,$B64,'ACTIVATED LEADS '!$D:$D,'PARTNERS SUMMARY'!BB$3)</f>
        <v>0</v>
      </c>
      <c r="BC64">
        <f>COUNTIFS('ACTIVATED LEADS '!$H:$H,$B64,'ACTIVATED LEADS '!$D:$D,'PARTNERS SUMMARY'!BC$3)</f>
        <v>0</v>
      </c>
      <c r="BD64">
        <f>COUNTIFS('ACTIVATED LEADS '!$H:$H,$B64,'ACTIVATED LEADS '!$D:$D,'PARTNERS SUMMARY'!BD$3)</f>
        <v>0</v>
      </c>
      <c r="BE64">
        <f>COUNTIFS('ACTIVATED LEADS '!$H:$H,$B64,'ACTIVATED LEADS '!$D:$D,'PARTNERS SUMMARY'!BE$3)</f>
        <v>0</v>
      </c>
      <c r="BF64">
        <f>COUNTIFS('ACTIVATED LEADS '!$H:$H,$B64,'ACTIVATED LEADS '!$D:$D,'PARTNERS SUMMARY'!BF$3)</f>
        <v>0</v>
      </c>
      <c r="BG64">
        <f>COUNTIFS('ACTIVATED LEADS '!$H:$H,$B64,'ACTIVATED LEADS '!$D:$D,'PARTNERS SUMMARY'!BG$3)</f>
        <v>0</v>
      </c>
      <c r="BH64">
        <f>COUNTIFS('ACTIVATED LEADS '!$H:$H,$B64,'ACTIVATED LEADS '!$D:$D,'PARTNERS SUMMARY'!BH$3)</f>
        <v>0</v>
      </c>
      <c r="BI64">
        <f>COUNTIFS('ACTIVATED LEADS '!$H:$H,$B64,'ACTIVATED LEADS '!$D:$D,'PARTNERS SUMMARY'!BI$3)</f>
        <v>0</v>
      </c>
      <c r="BJ64">
        <f>COUNTIFS('ACTIVATED LEADS '!$H:$H,$B64,'ACTIVATED LEADS '!$D:$D,'PARTNERS SUMMARY'!BJ$3)</f>
        <v>0</v>
      </c>
      <c r="BK64">
        <f>COUNTIFS('ACTIVATED LEADS '!$H:$H,$B64,'ACTIVATED LEADS '!$D:$D,'PARTNERS SUMMARY'!BK$3)</f>
        <v>0</v>
      </c>
      <c r="BL64">
        <f>COUNTIFS('ACTIVATED LEADS '!$H:$H,$B64,'ACTIVATED LEADS '!$D:$D,'PARTNERS SUMMARY'!BL$3)</f>
        <v>0</v>
      </c>
      <c r="BM64">
        <f>COUNTIFS('ACTIVATED LEADS '!$H:$H,$B64,'ACTIVATED LEADS '!$D:$D,'PARTNERS SUMMARY'!BM$3)</f>
        <v>0</v>
      </c>
      <c r="BN64">
        <f>COUNTIFS('ACTIVATED LEADS '!$H:$H,$B64,'ACTIVATED LEADS '!$D:$D,'PARTNERS SUMMARY'!BN$3)</f>
        <v>0</v>
      </c>
      <c r="BO64">
        <f>COUNTIFS('ACTIVATED LEADS '!$H:$H,$B64,'ACTIVATED LEADS '!$D:$D,'PARTNERS SUMMARY'!BO$3)</f>
        <v>0</v>
      </c>
      <c r="BP64">
        <f>COUNTIFS('ACTIVATED LEADS '!$H:$H,$B64,'ACTIVATED LEADS '!$D:$D,'PARTNERS SUMMARY'!BP$3)</f>
        <v>0</v>
      </c>
      <c r="BQ64">
        <f>COUNTIFS('ACTIVATED LEADS '!$H:$H,$B64,'ACTIVATED LEADS '!$D:$D,'PARTNERS SUMMARY'!BQ$3)</f>
        <v>0</v>
      </c>
      <c r="BR64">
        <f>COUNTIFS('ACTIVATED LEADS '!$H:$H,$B64,'ACTIVATED LEADS '!$D:$D,'PARTNERS SUMMARY'!BR$3)</f>
        <v>0</v>
      </c>
      <c r="BS64">
        <f>COUNTIFS('ACTIVATED LEADS '!$H:$H,$B64,'ACTIVATED LEADS '!$D:$D,'PARTNERS SUMMARY'!BS$3)</f>
        <v>0</v>
      </c>
      <c r="BT64">
        <f>COUNTIFS('ACTIVATED LEADS '!$H:$H,$B64,'ACTIVATED LEADS '!$D:$D,'PARTNERS SUMMARY'!BT$3)</f>
        <v>0</v>
      </c>
      <c r="BU64">
        <f>COUNTIFS('ACTIVATED LEADS '!$H:$H,$B64,'ACTIVATED LEADS '!$D:$D,'PARTNERS SUMMARY'!BU$3)</f>
        <v>0</v>
      </c>
      <c r="BV64">
        <f>COUNTIFS('ACTIVATED LEADS '!$H:$H,$B64,'ACTIVATED LEADS '!$D:$D,'PARTNERS SUMMARY'!BV$3)</f>
        <v>0</v>
      </c>
      <c r="BW64">
        <f>COUNTIFS('ACTIVATED LEADS '!$H:$H,$B64,'ACTIVATED LEADS '!$D:$D,'PARTNERS SUMMARY'!BW$3)</f>
        <v>0</v>
      </c>
      <c r="BX64">
        <f>COUNTIFS('ACTIVATED LEADS '!$H:$H,$B64,'ACTIVATED LEADS '!$D:$D,'PARTNERS SUMMARY'!BX$3)</f>
        <v>0</v>
      </c>
      <c r="BY64">
        <f>COUNTIFS('ACTIVATED LEADS '!$H:$H,$B64,'ACTIVATED LEADS '!$D:$D,'PARTNERS SUMMARY'!BY$3)</f>
        <v>0</v>
      </c>
      <c r="BZ64">
        <f>COUNTIFS('ACTIVATED LEADS '!$H:$H,$B64,'ACTIVATED LEADS '!$D:$D,'PARTNERS SUMMARY'!BZ$3)</f>
        <v>0</v>
      </c>
      <c r="CA64">
        <f>COUNTIFS('ACTIVATED LEADS '!$H:$H,$B64,'ACTIVATED LEADS '!$D:$D,'PARTNERS SUMMARY'!CA$3)</f>
        <v>0</v>
      </c>
      <c r="CB64">
        <f>COUNTIFS('ACTIVATED LEADS '!$H:$H,$B64,'ACTIVATED LEADS '!$D:$D,'PARTNERS SUMMARY'!CB$3)</f>
        <v>0</v>
      </c>
      <c r="CC64">
        <f>COUNTIFS('ACTIVATED LEADS '!$H:$H,$B64,'ACTIVATED LEADS '!$D:$D,'PARTNERS SUMMARY'!CC$3)</f>
        <v>0</v>
      </c>
      <c r="CD64">
        <f>COUNTIFS('ACTIVATED LEADS '!$H:$H,$B64,'ACTIVATED LEADS '!$D:$D,'PARTNERS SUMMARY'!CD$3)</f>
        <v>0</v>
      </c>
      <c r="CE64">
        <f>COUNTIFS('ACTIVATED LEADS '!$H:$H,$B64,'ACTIVATED LEADS '!$D:$D,'PARTNERS SUMMARY'!CE$3)</f>
        <v>0</v>
      </c>
      <c r="CF64">
        <f>COUNTIFS('ACTIVATED LEADS '!$H:$H,$B64,'ACTIVATED LEADS '!$D:$D,'PARTNERS SUMMARY'!CF$3)</f>
        <v>0</v>
      </c>
      <c r="CG64">
        <f>COUNTIFS('ACTIVATED LEADS '!$H:$H,$B64,'ACTIVATED LEADS '!$D:$D,'PARTNERS SUMMARY'!CG$3)</f>
        <v>0</v>
      </c>
      <c r="CH64">
        <f>COUNTIFS('ACTIVATED LEADS '!$H:$H,$B64,'ACTIVATED LEADS '!$D:$D,'PARTNERS SUMMARY'!CH$3)</f>
        <v>0</v>
      </c>
      <c r="CI64">
        <f>COUNTIFS('ACTIVATED LEADS '!$H:$H,$B64,'ACTIVATED LEADS '!$D:$D,'PARTNERS SUMMARY'!CI$3)</f>
        <v>0</v>
      </c>
      <c r="CJ64">
        <f>COUNTIFS('ACTIVATED LEADS '!$H:$H,$B64,'ACTIVATED LEADS '!$D:$D,'PARTNERS SUMMARY'!CJ$3)</f>
        <v>0</v>
      </c>
      <c r="CK64">
        <f>COUNTIFS('ACTIVATED LEADS '!$H:$H,$B64,'ACTIVATED LEADS '!$D:$D,'PARTNERS SUMMARY'!CK$3)</f>
        <v>0</v>
      </c>
      <c r="CL64">
        <f>COUNTIFS('ACTIVATED LEADS '!$H:$H,$B64,'ACTIVATED LEADS '!$D:$D,'PARTNERS SUMMARY'!CL$3)</f>
        <v>0</v>
      </c>
      <c r="CM64">
        <f>COUNTIFS('ACTIVATED LEADS '!$H:$H,$B64,'ACTIVATED LEADS '!$D:$D,'PARTNERS SUMMARY'!CM$3)</f>
        <v>0</v>
      </c>
      <c r="CN64">
        <f>COUNTIFS('ACTIVATED LEADS '!$H:$H,$B64,'ACTIVATED LEADS '!$D:$D,'PARTNERS SUMMARY'!CN$3)</f>
        <v>0</v>
      </c>
      <c r="CO64">
        <f>COUNTIFS('ACTIVATED LEADS '!$H:$H,$B64,'ACTIVATED LEADS '!$D:$D,'PARTNERS SUMMARY'!CO$3)</f>
        <v>0</v>
      </c>
      <c r="CP64">
        <f>COUNTIFS('ACTIVATED LEADS '!$H:$H,$B64,'ACTIVATED LEADS '!$D:$D,'PARTNERS SUMMARY'!CP$3)</f>
        <v>0</v>
      </c>
      <c r="CQ64">
        <f>COUNTIFS('ACTIVATED LEADS '!$H:$H,$B64,'ACTIVATED LEADS '!$D:$D,'PARTNERS SUMMARY'!CQ$3)</f>
        <v>0</v>
      </c>
      <c r="CR64">
        <f>COUNTIFS('ACTIVATED LEADS '!$H:$H,$B64,'ACTIVATED LEADS '!$D:$D,'PARTNERS SUMMARY'!CR$3)</f>
        <v>0</v>
      </c>
      <c r="CS64">
        <f>COUNTIFS('ACTIVATED LEADS '!$H:$H,$B64,'ACTIVATED LEADS '!$D:$D,'PARTNERS SUMMARY'!CS$3)</f>
        <v>0</v>
      </c>
      <c r="CT64">
        <f>COUNTIFS('ACTIVATED LEADS '!$H:$H,$B64,'ACTIVATED LEADS '!$D:$D,'PARTNERS SUMMARY'!CT$3)</f>
        <v>0</v>
      </c>
      <c r="CU64">
        <f>COUNTIFS('ACTIVATED LEADS '!$H:$H,$B64,'ACTIVATED LEADS '!$D:$D,'PARTNERS SUMMARY'!CU$3)</f>
        <v>0</v>
      </c>
      <c r="CV64">
        <f>COUNTIFS('ACTIVATED LEADS '!$H:$H,$B64,'ACTIVATED LEADS '!$D:$D,'PARTNERS SUMMARY'!CV$3)</f>
        <v>0</v>
      </c>
      <c r="CW64">
        <f>COUNTIFS('ACTIVATED LEADS '!$H:$H,$B64,'ACTIVATED LEADS '!$D:$D,'PARTNERS SUMMARY'!CW$3)</f>
        <v>0</v>
      </c>
      <c r="CX64">
        <f>COUNTIFS('ACTIVATED LEADS '!$H:$H,$B64,'ACTIVATED LEADS '!$D:$D,'PARTNERS SUMMARY'!CX$3)</f>
        <v>0</v>
      </c>
      <c r="CY64">
        <f>COUNTIFS('ACTIVATED LEADS '!$H:$H,$B64,'ACTIVATED LEADS '!$D:$D,'PARTNERS SUMMARY'!CY$3)</f>
        <v>0</v>
      </c>
      <c r="CZ64">
        <f>COUNTIFS('ACTIVATED LEADS '!$H:$H,$B64,'ACTIVATED LEADS '!$D:$D,'PARTNERS SUMMARY'!CZ$3)</f>
        <v>0</v>
      </c>
      <c r="DA64">
        <f>COUNTIFS('ACTIVATED LEADS '!$H:$H,$B64,'ACTIVATED LEADS '!$D:$D,'PARTNERS SUMMARY'!DA$3)</f>
        <v>0</v>
      </c>
      <c r="DB64">
        <f>COUNTIFS('ACTIVATED LEADS '!$H:$H,$B64,'ACTIVATED LEADS '!$D:$D,'PARTNERS SUMMARY'!DB$3)</f>
        <v>0</v>
      </c>
      <c r="DC64">
        <f>COUNTIFS('ACTIVATED LEADS '!$H:$H,$B64,'ACTIVATED LEADS '!$D:$D,'PARTNERS SUMMARY'!DC$3)</f>
        <v>0</v>
      </c>
      <c r="DD64">
        <f>COUNTIFS('ACTIVATED LEADS '!$H:$H,$B64,'ACTIVATED LEADS '!$D:$D,'PARTNERS SUMMARY'!DD$3)</f>
        <v>0</v>
      </c>
      <c r="DE64">
        <f>COUNTIFS('ACTIVATED LEADS '!$H:$H,$B64,'ACTIVATED LEADS '!$D:$D,'PARTNERS SUMMARY'!DE$3)</f>
        <v>0</v>
      </c>
      <c r="DF64">
        <f>COUNTIFS('ACTIVATED LEADS '!$H:$H,$B64,'ACTIVATED LEADS '!$D:$D,'PARTNERS SUMMARY'!DF$3)</f>
        <v>0</v>
      </c>
      <c r="DG64">
        <f>COUNTIFS('ACTIVATED LEADS '!$H:$H,$B64,'ACTIVATED LEADS '!$D:$D,'PARTNERS SUMMARY'!DG$3)</f>
        <v>0</v>
      </c>
      <c r="DH64">
        <f>COUNTIFS('ACTIVATED LEADS '!$H:$H,$B64,'ACTIVATED LEADS '!$D:$D,'PARTNERS SUMMARY'!DH$3)</f>
        <v>0</v>
      </c>
      <c r="DI64">
        <f>COUNTIFS('ACTIVATED LEADS '!$H:$H,$B64,'ACTIVATED LEADS '!$D:$D,'PARTNERS SUMMARY'!DI$3)</f>
        <v>0</v>
      </c>
      <c r="DJ64">
        <f>COUNTIFS('ACTIVATED LEADS '!$H:$H,$B64,'ACTIVATED LEADS '!$D:$D,'PARTNERS SUMMARY'!DJ$3)</f>
        <v>0</v>
      </c>
      <c r="DK64">
        <f>COUNTIFS('ACTIVATED LEADS '!$H:$H,$B64,'ACTIVATED LEADS '!$D:$D,'PARTNERS SUMMARY'!DK$3)</f>
        <v>0</v>
      </c>
      <c r="DL64">
        <f>COUNTIFS('ACTIVATED LEADS '!$H:$H,$B64,'ACTIVATED LEADS '!$D:$D,'PARTNERS SUMMARY'!DL$3)</f>
        <v>0</v>
      </c>
      <c r="DM64">
        <f>COUNTIFS('ACTIVATED LEADS '!$H:$H,$B64,'ACTIVATED LEADS '!$D:$D,'PARTNERS SUMMARY'!DM$3)</f>
        <v>0</v>
      </c>
      <c r="DN64">
        <f>COUNTIFS('ACTIVATED LEADS '!$H:$H,$B64,'ACTIVATED LEADS '!$D:$D,'PARTNERS SUMMARY'!DN$3)</f>
        <v>0</v>
      </c>
      <c r="DO64">
        <f>COUNTIFS('ACTIVATED LEADS '!$H:$H,$B64,'ACTIVATED LEADS '!$D:$D,'PARTNERS SUMMARY'!DO$3)</f>
        <v>0</v>
      </c>
    </row>
    <row r="65" spans="1:119">
      <c r="A65" s="29" t="s">
        <v>1077</v>
      </c>
      <c r="B65" s="59" t="s">
        <v>1299</v>
      </c>
      <c r="C65" s="29">
        <v>756554995</v>
      </c>
      <c r="D65" s="29"/>
      <c r="E65" s="29" t="s">
        <v>37</v>
      </c>
      <c r="F65" s="29" t="s">
        <v>37</v>
      </c>
      <c r="G65" s="17">
        <f>COUNTIF('SEPT DUMP '!$C:$C,'PARTNERS SUMMARY'!$B65)</f>
        <v>0</v>
      </c>
      <c r="H65" s="17">
        <f>COUNTIFS('SEPT DUMP '!$C:$C,'PARTNERS SUMMARY'!$B65,'SEPT DUMP '!$O:$O,"Confirmed")</f>
        <v>0</v>
      </c>
      <c r="I65" s="17">
        <f>COUNTIFS('SEPT DUMP '!$C:$C,'PARTNERS SUMMARY'!$B65,'SEPT DUMP '!$O:$O,"Rejected")</f>
        <v>0</v>
      </c>
      <c r="J65" s="17">
        <f>COUNTIFS('SEPT DUMP '!$C:$C,'PARTNERS SUMMARY'!$B65,'SEPT DUMP '!$O:$O,"Unreachable")</f>
        <v>0</v>
      </c>
      <c r="K65" s="17">
        <f>COUNTIFS('SEPT DUMP '!$C:$C,'PARTNERS SUMMARY'!$B65,'SEPT DUMP '!$O:$O,"Postponed(Update Y)")</f>
        <v>0</v>
      </c>
      <c r="L65" s="101">
        <f t="shared" si="6"/>
        <v>0</v>
      </c>
      <c r="M65" s="46">
        <f t="shared" si="7"/>
        <v>0</v>
      </c>
      <c r="N65" s="50"/>
      <c r="O65" s="47">
        <f>COUNTIF('OCT DUMP'!$D:$D,'PARTNERS SUMMARY'!$B65)</f>
        <v>0</v>
      </c>
      <c r="P65" s="17">
        <f>COUNTIFS('OCT DUMP'!$D:$D,'PARTNERS SUMMARY'!$B65,'OCT DUMP'!Q:Q,"Prospect")</f>
        <v>0</v>
      </c>
      <c r="Q65" s="17">
        <f>COUNTIFS('OCT DUMP'!$D:$D,'PARTNERS SUMMARY'!$B65,'OCT DUMP'!$Q:$Q,"Confirmed")</f>
        <v>0</v>
      </c>
      <c r="R65" s="17">
        <f>COUNTIFS('OCT DUMP'!$D:$D,'PARTNERS SUMMARY'!$B65,'OCT DUMP'!$Q:$Q,"Rejected")</f>
        <v>0</v>
      </c>
      <c r="S65" s="17">
        <f>COUNTIFS('OCT DUMP'!$D:$D,'PARTNERS SUMMARY'!$B65,'OCT DUMP'!$Q:$Q,"Unreachable")</f>
        <v>0</v>
      </c>
      <c r="T65" s="17">
        <f>COUNTIFS('OCT DUMP'!$D:$D,'PARTNERS SUMMARY'!$B65,'OCT DUMP'!$Q:$Q,"Postponed(Update Y)")</f>
        <v>0</v>
      </c>
      <c r="U65" s="17">
        <f t="shared" si="8"/>
        <v>0</v>
      </c>
      <c r="V65" s="18">
        <f t="shared" si="9"/>
        <v>0</v>
      </c>
      <c r="W65" s="52"/>
      <c r="X65" s="47">
        <f>COUNTIF('NOV DUMP'!C:C,'PARTNERS SUMMARY'!$B65)</f>
        <v>0</v>
      </c>
      <c r="Y65" s="17">
        <f>COUNTIFS('NOV DUMP'!$C:$C,'PARTNERS SUMMARY'!$B65,'NOV DUMP'!$S:$S,"Prospect")</f>
        <v>0</v>
      </c>
      <c r="Z65" s="17">
        <f>COUNTIFS('NOV DUMP'!$C:$C,'PARTNERS SUMMARY'!$B65,'NOV DUMP'!$S:$S,"Confirmed")</f>
        <v>0</v>
      </c>
      <c r="AA65" s="17">
        <f>COUNTIFS('NOV DUMP'!$C:$C,'PARTNERS SUMMARY'!$B65,'NOV DUMP'!$S:$S,"Rejected")</f>
        <v>0</v>
      </c>
      <c r="AB65" s="17">
        <f>COUNTIFS('NOV DUMP'!$C:$C,'PARTNERS SUMMARY'!$B65,'NOV DUMP'!$S:$S,"Unreachable")</f>
        <v>0</v>
      </c>
      <c r="AC65" s="17">
        <f>COUNTIFS('NOV DUMP'!$C:$C,'PARTNERS SUMMARY'!$B65,'NOV DUMP'!$S:$S,"Postponed(Update Y)")</f>
        <v>0</v>
      </c>
      <c r="AD65" s="17">
        <f t="shared" si="10"/>
        <v>0</v>
      </c>
      <c r="AE65" s="100">
        <f>COUNTIFS('ACTIVATED LEADS '!$H:$H,'PARTNERS SUMMARY'!$B65,'ACTIVATED LEADS '!$K:$K,'PARTNERS SUMMARY'!$AE$2,'ACTIVATED LEADS '!$C:$C,"16")</f>
        <v>0</v>
      </c>
      <c r="AF65" s="18">
        <f t="shared" si="11"/>
        <v>0</v>
      </c>
      <c r="AH65">
        <f>COUNTIFS('ACTIVATED LEADS '!$H:$H,$B65,'ACTIVATED LEADS '!$D:$D,'PARTNERS SUMMARY'!AH$3)</f>
        <v>0</v>
      </c>
      <c r="AI65">
        <f>COUNTIFS('ACTIVATED LEADS '!$H:$H,$B65,'ACTIVATED LEADS '!$D:$D,'PARTNERS SUMMARY'!AI$3)</f>
        <v>0</v>
      </c>
      <c r="AJ65">
        <f>COUNTIFS('ACTIVATED LEADS '!$H:$H,$B65,'ACTIVATED LEADS '!$D:$D,'PARTNERS SUMMARY'!AJ$3)</f>
        <v>0</v>
      </c>
      <c r="AK65">
        <f>COUNTIFS('ACTIVATED LEADS '!$H:$H,$B65,'ACTIVATED LEADS '!$D:$D,'PARTNERS SUMMARY'!AK$3)</f>
        <v>0</v>
      </c>
      <c r="AL65">
        <f>COUNTIFS('ACTIVATED LEADS '!$H:$H,$B65,'ACTIVATED LEADS '!$D:$D,'PARTNERS SUMMARY'!AL$3)</f>
        <v>0</v>
      </c>
      <c r="AM65">
        <f>COUNTIFS('ACTIVATED LEADS '!$H:$H,$B65,'ACTIVATED LEADS '!$D:$D,'PARTNERS SUMMARY'!AM$3)</f>
        <v>0</v>
      </c>
      <c r="AN65">
        <f>COUNTIFS('ACTIVATED LEADS '!$H:$H,$B65,'ACTIVATED LEADS '!$D:$D,'PARTNERS SUMMARY'!AN$3)</f>
        <v>0</v>
      </c>
      <c r="AO65">
        <f>COUNTIFS('ACTIVATED LEADS '!$H:$H,$B65,'ACTIVATED LEADS '!$D:$D,'PARTNERS SUMMARY'!AO$3)</f>
        <v>0</v>
      </c>
      <c r="AP65">
        <f>COUNTIFS('ACTIVATED LEADS '!$H:$H,$B65,'ACTIVATED LEADS '!$D:$D,'PARTNERS SUMMARY'!AP$3)</f>
        <v>0</v>
      </c>
      <c r="AQ65">
        <f>COUNTIFS('ACTIVATED LEADS '!$H:$H,$B65,'ACTIVATED LEADS '!$D:$D,'PARTNERS SUMMARY'!AQ$3)</f>
        <v>0</v>
      </c>
      <c r="AR65">
        <f>COUNTIFS('ACTIVATED LEADS '!$H:$H,$B65,'ACTIVATED LEADS '!$D:$D,'PARTNERS SUMMARY'!AR$3)</f>
        <v>0</v>
      </c>
      <c r="AS65">
        <f>COUNTIFS('ACTIVATED LEADS '!$H:$H,$B65,'ACTIVATED LEADS '!$D:$D,'PARTNERS SUMMARY'!AS$3)</f>
        <v>0</v>
      </c>
      <c r="AT65">
        <f>COUNTIFS('ACTIVATED LEADS '!$H:$H,$B65,'ACTIVATED LEADS '!$D:$D,'PARTNERS SUMMARY'!AT$3)</f>
        <v>0</v>
      </c>
      <c r="AU65">
        <f>COUNTIFS('ACTIVATED LEADS '!$H:$H,$B65,'ACTIVATED LEADS '!$D:$D,'PARTNERS SUMMARY'!AU$3)</f>
        <v>0</v>
      </c>
      <c r="AV65">
        <f>COUNTIFS('ACTIVATED LEADS '!$H:$H,$B65,'ACTIVATED LEADS '!$D:$D,'PARTNERS SUMMARY'!AV$3)</f>
        <v>0</v>
      </c>
      <c r="AW65">
        <f>COUNTIFS('ACTIVATED LEADS '!$H:$H,$B65,'ACTIVATED LEADS '!$D:$D,'PARTNERS SUMMARY'!AW$3)</f>
        <v>0</v>
      </c>
      <c r="AX65">
        <f>COUNTIFS('ACTIVATED LEADS '!$H:$H,$B65,'ACTIVATED LEADS '!$D:$D,'PARTNERS SUMMARY'!AX$3)</f>
        <v>0</v>
      </c>
      <c r="AY65">
        <f>COUNTIFS('ACTIVATED LEADS '!$H:$H,$B65,'ACTIVATED LEADS '!$D:$D,'PARTNERS SUMMARY'!AY$3)</f>
        <v>0</v>
      </c>
      <c r="AZ65">
        <f>COUNTIFS('ACTIVATED LEADS '!$H:$H,$B65,'ACTIVATED LEADS '!$D:$D,'PARTNERS SUMMARY'!AZ$3)</f>
        <v>0</v>
      </c>
      <c r="BA65">
        <f>COUNTIFS('ACTIVATED LEADS '!$H:$H,$B65,'ACTIVATED LEADS '!$D:$D,'PARTNERS SUMMARY'!BA$3)</f>
        <v>0</v>
      </c>
      <c r="BB65">
        <f>COUNTIFS('ACTIVATED LEADS '!$H:$H,$B65,'ACTIVATED LEADS '!$D:$D,'PARTNERS SUMMARY'!BB$3)</f>
        <v>0</v>
      </c>
      <c r="BC65">
        <f>COUNTIFS('ACTIVATED LEADS '!$H:$H,$B65,'ACTIVATED LEADS '!$D:$D,'PARTNERS SUMMARY'!BC$3)</f>
        <v>0</v>
      </c>
      <c r="BD65">
        <f>COUNTIFS('ACTIVATED LEADS '!$H:$H,$B65,'ACTIVATED LEADS '!$D:$D,'PARTNERS SUMMARY'!BD$3)</f>
        <v>0</v>
      </c>
      <c r="BE65">
        <f>COUNTIFS('ACTIVATED LEADS '!$H:$H,$B65,'ACTIVATED LEADS '!$D:$D,'PARTNERS SUMMARY'!BE$3)</f>
        <v>0</v>
      </c>
      <c r="BF65">
        <f>COUNTIFS('ACTIVATED LEADS '!$H:$H,$B65,'ACTIVATED LEADS '!$D:$D,'PARTNERS SUMMARY'!BF$3)</f>
        <v>0</v>
      </c>
      <c r="BG65">
        <f>COUNTIFS('ACTIVATED LEADS '!$H:$H,$B65,'ACTIVATED LEADS '!$D:$D,'PARTNERS SUMMARY'!BG$3)</f>
        <v>0</v>
      </c>
      <c r="BH65">
        <f>COUNTIFS('ACTIVATED LEADS '!$H:$H,$B65,'ACTIVATED LEADS '!$D:$D,'PARTNERS SUMMARY'!BH$3)</f>
        <v>0</v>
      </c>
      <c r="BI65">
        <f>COUNTIFS('ACTIVATED LEADS '!$H:$H,$B65,'ACTIVATED LEADS '!$D:$D,'PARTNERS SUMMARY'!BI$3)</f>
        <v>0</v>
      </c>
      <c r="BJ65">
        <f>COUNTIFS('ACTIVATED LEADS '!$H:$H,$B65,'ACTIVATED LEADS '!$D:$D,'PARTNERS SUMMARY'!BJ$3)</f>
        <v>0</v>
      </c>
      <c r="BK65">
        <f>COUNTIFS('ACTIVATED LEADS '!$H:$H,$B65,'ACTIVATED LEADS '!$D:$D,'PARTNERS SUMMARY'!BK$3)</f>
        <v>0</v>
      </c>
      <c r="BL65">
        <f>COUNTIFS('ACTIVATED LEADS '!$H:$H,$B65,'ACTIVATED LEADS '!$D:$D,'PARTNERS SUMMARY'!BL$3)</f>
        <v>0</v>
      </c>
      <c r="BM65">
        <f>COUNTIFS('ACTIVATED LEADS '!$H:$H,$B65,'ACTIVATED LEADS '!$D:$D,'PARTNERS SUMMARY'!BM$3)</f>
        <v>0</v>
      </c>
      <c r="BN65">
        <f>COUNTIFS('ACTIVATED LEADS '!$H:$H,$B65,'ACTIVATED LEADS '!$D:$D,'PARTNERS SUMMARY'!BN$3)</f>
        <v>0</v>
      </c>
      <c r="BO65">
        <f>COUNTIFS('ACTIVATED LEADS '!$H:$H,$B65,'ACTIVATED LEADS '!$D:$D,'PARTNERS SUMMARY'!BO$3)</f>
        <v>0</v>
      </c>
      <c r="BP65">
        <f>COUNTIFS('ACTIVATED LEADS '!$H:$H,$B65,'ACTIVATED LEADS '!$D:$D,'PARTNERS SUMMARY'!BP$3)</f>
        <v>0</v>
      </c>
      <c r="BQ65">
        <f>COUNTIFS('ACTIVATED LEADS '!$H:$H,$B65,'ACTIVATED LEADS '!$D:$D,'PARTNERS SUMMARY'!BQ$3)</f>
        <v>0</v>
      </c>
      <c r="BR65">
        <f>COUNTIFS('ACTIVATED LEADS '!$H:$H,$B65,'ACTIVATED LEADS '!$D:$D,'PARTNERS SUMMARY'!BR$3)</f>
        <v>0</v>
      </c>
      <c r="BS65">
        <f>COUNTIFS('ACTIVATED LEADS '!$H:$H,$B65,'ACTIVATED LEADS '!$D:$D,'PARTNERS SUMMARY'!BS$3)</f>
        <v>0</v>
      </c>
      <c r="BT65">
        <f>COUNTIFS('ACTIVATED LEADS '!$H:$H,$B65,'ACTIVATED LEADS '!$D:$D,'PARTNERS SUMMARY'!BT$3)</f>
        <v>0</v>
      </c>
      <c r="BU65">
        <f>COUNTIFS('ACTIVATED LEADS '!$H:$H,$B65,'ACTIVATED LEADS '!$D:$D,'PARTNERS SUMMARY'!BU$3)</f>
        <v>0</v>
      </c>
      <c r="BV65">
        <f>COUNTIFS('ACTIVATED LEADS '!$H:$H,$B65,'ACTIVATED LEADS '!$D:$D,'PARTNERS SUMMARY'!BV$3)</f>
        <v>0</v>
      </c>
      <c r="BW65">
        <f>COUNTIFS('ACTIVATED LEADS '!$H:$H,$B65,'ACTIVATED LEADS '!$D:$D,'PARTNERS SUMMARY'!BW$3)</f>
        <v>0</v>
      </c>
      <c r="BX65">
        <f>COUNTIFS('ACTIVATED LEADS '!$H:$H,$B65,'ACTIVATED LEADS '!$D:$D,'PARTNERS SUMMARY'!BX$3)</f>
        <v>0</v>
      </c>
      <c r="BY65">
        <f>COUNTIFS('ACTIVATED LEADS '!$H:$H,$B65,'ACTIVATED LEADS '!$D:$D,'PARTNERS SUMMARY'!BY$3)</f>
        <v>0</v>
      </c>
      <c r="BZ65">
        <f>COUNTIFS('ACTIVATED LEADS '!$H:$H,$B65,'ACTIVATED LEADS '!$D:$D,'PARTNERS SUMMARY'!BZ$3)</f>
        <v>0</v>
      </c>
      <c r="CA65">
        <f>COUNTIFS('ACTIVATED LEADS '!$H:$H,$B65,'ACTIVATED LEADS '!$D:$D,'PARTNERS SUMMARY'!CA$3)</f>
        <v>0</v>
      </c>
      <c r="CB65">
        <f>COUNTIFS('ACTIVATED LEADS '!$H:$H,$B65,'ACTIVATED LEADS '!$D:$D,'PARTNERS SUMMARY'!CB$3)</f>
        <v>0</v>
      </c>
      <c r="CC65">
        <f>COUNTIFS('ACTIVATED LEADS '!$H:$H,$B65,'ACTIVATED LEADS '!$D:$D,'PARTNERS SUMMARY'!CC$3)</f>
        <v>0</v>
      </c>
      <c r="CD65">
        <f>COUNTIFS('ACTIVATED LEADS '!$H:$H,$B65,'ACTIVATED LEADS '!$D:$D,'PARTNERS SUMMARY'!CD$3)</f>
        <v>0</v>
      </c>
      <c r="CE65">
        <f>COUNTIFS('ACTIVATED LEADS '!$H:$H,$B65,'ACTIVATED LEADS '!$D:$D,'PARTNERS SUMMARY'!CE$3)</f>
        <v>0</v>
      </c>
      <c r="CF65">
        <f>COUNTIFS('ACTIVATED LEADS '!$H:$H,$B65,'ACTIVATED LEADS '!$D:$D,'PARTNERS SUMMARY'!CF$3)</f>
        <v>0</v>
      </c>
      <c r="CG65">
        <f>COUNTIFS('ACTIVATED LEADS '!$H:$H,$B65,'ACTIVATED LEADS '!$D:$D,'PARTNERS SUMMARY'!CG$3)</f>
        <v>0</v>
      </c>
      <c r="CH65">
        <f>COUNTIFS('ACTIVATED LEADS '!$H:$H,$B65,'ACTIVATED LEADS '!$D:$D,'PARTNERS SUMMARY'!CH$3)</f>
        <v>0</v>
      </c>
      <c r="CI65">
        <f>COUNTIFS('ACTIVATED LEADS '!$H:$H,$B65,'ACTIVATED LEADS '!$D:$D,'PARTNERS SUMMARY'!CI$3)</f>
        <v>0</v>
      </c>
      <c r="CJ65">
        <f>COUNTIFS('ACTIVATED LEADS '!$H:$H,$B65,'ACTIVATED LEADS '!$D:$D,'PARTNERS SUMMARY'!CJ$3)</f>
        <v>0</v>
      </c>
      <c r="CK65">
        <f>COUNTIFS('ACTIVATED LEADS '!$H:$H,$B65,'ACTIVATED LEADS '!$D:$D,'PARTNERS SUMMARY'!CK$3)</f>
        <v>0</v>
      </c>
      <c r="CL65">
        <f>COUNTIFS('ACTIVATED LEADS '!$H:$H,$B65,'ACTIVATED LEADS '!$D:$D,'PARTNERS SUMMARY'!CL$3)</f>
        <v>0</v>
      </c>
      <c r="CM65">
        <f>COUNTIFS('ACTIVATED LEADS '!$H:$H,$B65,'ACTIVATED LEADS '!$D:$D,'PARTNERS SUMMARY'!CM$3)</f>
        <v>0</v>
      </c>
      <c r="CN65">
        <f>COUNTIFS('ACTIVATED LEADS '!$H:$H,$B65,'ACTIVATED LEADS '!$D:$D,'PARTNERS SUMMARY'!CN$3)</f>
        <v>0</v>
      </c>
      <c r="CO65">
        <f>COUNTIFS('ACTIVATED LEADS '!$H:$H,$B65,'ACTIVATED LEADS '!$D:$D,'PARTNERS SUMMARY'!CO$3)</f>
        <v>0</v>
      </c>
      <c r="CP65">
        <f>COUNTIFS('ACTIVATED LEADS '!$H:$H,$B65,'ACTIVATED LEADS '!$D:$D,'PARTNERS SUMMARY'!CP$3)</f>
        <v>0</v>
      </c>
      <c r="CQ65">
        <f>COUNTIFS('ACTIVATED LEADS '!$H:$H,$B65,'ACTIVATED LEADS '!$D:$D,'PARTNERS SUMMARY'!CQ$3)</f>
        <v>0</v>
      </c>
      <c r="CR65">
        <f>COUNTIFS('ACTIVATED LEADS '!$H:$H,$B65,'ACTIVATED LEADS '!$D:$D,'PARTNERS SUMMARY'!CR$3)</f>
        <v>0</v>
      </c>
      <c r="CS65">
        <f>COUNTIFS('ACTIVATED LEADS '!$H:$H,$B65,'ACTIVATED LEADS '!$D:$D,'PARTNERS SUMMARY'!CS$3)</f>
        <v>0</v>
      </c>
      <c r="CT65">
        <f>COUNTIFS('ACTIVATED LEADS '!$H:$H,$B65,'ACTIVATED LEADS '!$D:$D,'PARTNERS SUMMARY'!CT$3)</f>
        <v>0</v>
      </c>
      <c r="CU65">
        <f>COUNTIFS('ACTIVATED LEADS '!$H:$H,$B65,'ACTIVATED LEADS '!$D:$D,'PARTNERS SUMMARY'!CU$3)</f>
        <v>0</v>
      </c>
      <c r="CV65">
        <f>COUNTIFS('ACTIVATED LEADS '!$H:$H,$B65,'ACTIVATED LEADS '!$D:$D,'PARTNERS SUMMARY'!CV$3)</f>
        <v>0</v>
      </c>
      <c r="CW65">
        <f>COUNTIFS('ACTIVATED LEADS '!$H:$H,$B65,'ACTIVATED LEADS '!$D:$D,'PARTNERS SUMMARY'!CW$3)</f>
        <v>0</v>
      </c>
      <c r="CX65">
        <f>COUNTIFS('ACTIVATED LEADS '!$H:$H,$B65,'ACTIVATED LEADS '!$D:$D,'PARTNERS SUMMARY'!CX$3)</f>
        <v>0</v>
      </c>
      <c r="CY65">
        <f>COUNTIFS('ACTIVATED LEADS '!$H:$H,$B65,'ACTIVATED LEADS '!$D:$D,'PARTNERS SUMMARY'!CY$3)</f>
        <v>0</v>
      </c>
      <c r="CZ65">
        <f>COUNTIFS('ACTIVATED LEADS '!$H:$H,$B65,'ACTIVATED LEADS '!$D:$D,'PARTNERS SUMMARY'!CZ$3)</f>
        <v>0</v>
      </c>
      <c r="DA65">
        <f>COUNTIFS('ACTIVATED LEADS '!$H:$H,$B65,'ACTIVATED LEADS '!$D:$D,'PARTNERS SUMMARY'!DA$3)</f>
        <v>0</v>
      </c>
      <c r="DB65">
        <f>COUNTIFS('ACTIVATED LEADS '!$H:$H,$B65,'ACTIVATED LEADS '!$D:$D,'PARTNERS SUMMARY'!DB$3)</f>
        <v>0</v>
      </c>
      <c r="DC65">
        <f>COUNTIFS('ACTIVATED LEADS '!$H:$H,$B65,'ACTIVATED LEADS '!$D:$D,'PARTNERS SUMMARY'!DC$3)</f>
        <v>0</v>
      </c>
      <c r="DD65">
        <f>COUNTIFS('ACTIVATED LEADS '!$H:$H,$B65,'ACTIVATED LEADS '!$D:$D,'PARTNERS SUMMARY'!DD$3)</f>
        <v>0</v>
      </c>
      <c r="DE65">
        <f>COUNTIFS('ACTIVATED LEADS '!$H:$H,$B65,'ACTIVATED LEADS '!$D:$D,'PARTNERS SUMMARY'!DE$3)</f>
        <v>0</v>
      </c>
      <c r="DF65">
        <f>COUNTIFS('ACTIVATED LEADS '!$H:$H,$B65,'ACTIVATED LEADS '!$D:$D,'PARTNERS SUMMARY'!DF$3)</f>
        <v>0</v>
      </c>
      <c r="DG65">
        <f>COUNTIFS('ACTIVATED LEADS '!$H:$H,$B65,'ACTIVATED LEADS '!$D:$D,'PARTNERS SUMMARY'!DG$3)</f>
        <v>0</v>
      </c>
      <c r="DH65">
        <f>COUNTIFS('ACTIVATED LEADS '!$H:$H,$B65,'ACTIVATED LEADS '!$D:$D,'PARTNERS SUMMARY'!DH$3)</f>
        <v>0</v>
      </c>
      <c r="DI65">
        <f>COUNTIFS('ACTIVATED LEADS '!$H:$H,$B65,'ACTIVATED LEADS '!$D:$D,'PARTNERS SUMMARY'!DI$3)</f>
        <v>0</v>
      </c>
      <c r="DJ65">
        <f>COUNTIFS('ACTIVATED LEADS '!$H:$H,$B65,'ACTIVATED LEADS '!$D:$D,'PARTNERS SUMMARY'!DJ$3)</f>
        <v>0</v>
      </c>
      <c r="DK65">
        <f>COUNTIFS('ACTIVATED LEADS '!$H:$H,$B65,'ACTIVATED LEADS '!$D:$D,'PARTNERS SUMMARY'!DK$3)</f>
        <v>0</v>
      </c>
      <c r="DL65">
        <f>COUNTIFS('ACTIVATED LEADS '!$H:$H,$B65,'ACTIVATED LEADS '!$D:$D,'PARTNERS SUMMARY'!DL$3)</f>
        <v>0</v>
      </c>
      <c r="DM65">
        <f>COUNTIFS('ACTIVATED LEADS '!$H:$H,$B65,'ACTIVATED LEADS '!$D:$D,'PARTNERS SUMMARY'!DM$3)</f>
        <v>0</v>
      </c>
      <c r="DN65">
        <f>COUNTIFS('ACTIVATED LEADS '!$H:$H,$B65,'ACTIVATED LEADS '!$D:$D,'PARTNERS SUMMARY'!DN$3)</f>
        <v>0</v>
      </c>
      <c r="DO65">
        <f>COUNTIFS('ACTIVATED LEADS '!$H:$H,$B65,'ACTIVATED LEADS '!$D:$D,'PARTNERS SUMMARY'!DO$3)</f>
        <v>0</v>
      </c>
    </row>
    <row r="66" spans="1:119">
      <c r="A66" s="29" t="s">
        <v>1074</v>
      </c>
      <c r="B66" s="59" t="s">
        <v>1110</v>
      </c>
      <c r="C66" s="29">
        <v>780003666</v>
      </c>
      <c r="D66" s="29"/>
      <c r="E66" s="29" t="s">
        <v>37</v>
      </c>
      <c r="F66" s="29" t="s">
        <v>985</v>
      </c>
      <c r="G66" s="17">
        <f>COUNTIF('SEPT DUMP '!$C:$C,'PARTNERS SUMMARY'!$B66)</f>
        <v>0</v>
      </c>
      <c r="H66" s="17">
        <f>COUNTIFS('SEPT DUMP '!$C:$C,'PARTNERS SUMMARY'!$B66,'SEPT DUMP '!$O:$O,"Confirmed")</f>
        <v>0</v>
      </c>
      <c r="I66" s="17">
        <f>COUNTIFS('SEPT DUMP '!$C:$C,'PARTNERS SUMMARY'!$B66,'SEPT DUMP '!$O:$O,"Rejected")</f>
        <v>0</v>
      </c>
      <c r="J66" s="17">
        <f>COUNTIFS('SEPT DUMP '!$C:$C,'PARTNERS SUMMARY'!$B66,'SEPT DUMP '!$O:$O,"Unreachable")</f>
        <v>0</v>
      </c>
      <c r="K66" s="17">
        <f>COUNTIFS('SEPT DUMP '!$C:$C,'PARTNERS SUMMARY'!$B66,'SEPT DUMP '!$O:$O,"Postponed(Update Y)")</f>
        <v>0</v>
      </c>
      <c r="L66" s="101">
        <f t="shared" si="6"/>
        <v>0</v>
      </c>
      <c r="M66" s="46">
        <f t="shared" si="7"/>
        <v>0</v>
      </c>
      <c r="N66" s="50"/>
      <c r="O66" s="47">
        <f>COUNTIF('OCT DUMP'!$D:$D,'PARTNERS SUMMARY'!$B66)</f>
        <v>0</v>
      </c>
      <c r="P66" s="17">
        <f>COUNTIFS('OCT DUMP'!$D:$D,'PARTNERS SUMMARY'!$B66,'OCT DUMP'!Q:Q,"Prospect")</f>
        <v>0</v>
      </c>
      <c r="Q66" s="17">
        <f>COUNTIFS('OCT DUMP'!$D:$D,'PARTNERS SUMMARY'!$B66,'OCT DUMP'!$Q:$Q,"Confirmed")</f>
        <v>0</v>
      </c>
      <c r="R66" s="17">
        <f>COUNTIFS('OCT DUMP'!$D:$D,'PARTNERS SUMMARY'!$B66,'OCT DUMP'!$Q:$Q,"Rejected")</f>
        <v>0</v>
      </c>
      <c r="S66" s="17">
        <f>COUNTIFS('OCT DUMP'!$D:$D,'PARTNERS SUMMARY'!$B66,'OCT DUMP'!$Q:$Q,"Unreachable")</f>
        <v>0</v>
      </c>
      <c r="T66" s="17">
        <f>COUNTIFS('OCT DUMP'!$D:$D,'PARTNERS SUMMARY'!$B66,'OCT DUMP'!$Q:$Q,"Postponed(Update Y)")</f>
        <v>0</v>
      </c>
      <c r="U66" s="17">
        <f t="shared" si="8"/>
        <v>0</v>
      </c>
      <c r="V66" s="18">
        <f t="shared" si="9"/>
        <v>0</v>
      </c>
      <c r="W66" s="52"/>
      <c r="X66" s="47">
        <f>COUNTIF('NOV DUMP'!C:C,'PARTNERS SUMMARY'!$B66)</f>
        <v>0</v>
      </c>
      <c r="Y66" s="17">
        <f>COUNTIFS('NOV DUMP'!$C:$C,'PARTNERS SUMMARY'!$B66,'NOV DUMP'!$S:$S,"Prospect")</f>
        <v>0</v>
      </c>
      <c r="Z66" s="17">
        <f>COUNTIFS('NOV DUMP'!$C:$C,'PARTNERS SUMMARY'!$B66,'NOV DUMP'!$S:$S,"Confirmed")</f>
        <v>0</v>
      </c>
      <c r="AA66" s="17">
        <f>COUNTIFS('NOV DUMP'!$C:$C,'PARTNERS SUMMARY'!$B66,'NOV DUMP'!$S:$S,"Rejected")</f>
        <v>0</v>
      </c>
      <c r="AB66" s="17">
        <f>COUNTIFS('NOV DUMP'!$C:$C,'PARTNERS SUMMARY'!$B66,'NOV DUMP'!$S:$S,"Unreachable")</f>
        <v>0</v>
      </c>
      <c r="AC66" s="17">
        <f>COUNTIFS('NOV DUMP'!$C:$C,'PARTNERS SUMMARY'!$B66,'NOV DUMP'!$S:$S,"Postponed(Update Y)")</f>
        <v>0</v>
      </c>
      <c r="AD66" s="17">
        <f t="shared" si="10"/>
        <v>0</v>
      </c>
      <c r="AE66" s="100">
        <f>COUNTIFS('ACTIVATED LEADS '!$H:$H,'PARTNERS SUMMARY'!$B66,'ACTIVATED LEADS '!$K:$K,'PARTNERS SUMMARY'!$AE$2,'ACTIVATED LEADS '!$C:$C,"16")</f>
        <v>0</v>
      </c>
      <c r="AF66" s="18">
        <f t="shared" si="11"/>
        <v>0</v>
      </c>
      <c r="AH66">
        <f>COUNTIFS('ACTIVATED LEADS '!$H:$H,$B66,'ACTIVATED LEADS '!$D:$D,'PARTNERS SUMMARY'!AH$3)</f>
        <v>0</v>
      </c>
      <c r="AI66">
        <f>COUNTIFS('ACTIVATED LEADS '!$H:$H,$B66,'ACTIVATED LEADS '!$D:$D,'PARTNERS SUMMARY'!AI$3)</f>
        <v>0</v>
      </c>
      <c r="AJ66">
        <f>COUNTIFS('ACTIVATED LEADS '!$H:$H,$B66,'ACTIVATED LEADS '!$D:$D,'PARTNERS SUMMARY'!AJ$3)</f>
        <v>0</v>
      </c>
      <c r="AK66">
        <f>COUNTIFS('ACTIVATED LEADS '!$H:$H,$B66,'ACTIVATED LEADS '!$D:$D,'PARTNERS SUMMARY'!AK$3)</f>
        <v>0</v>
      </c>
      <c r="AL66">
        <f>COUNTIFS('ACTIVATED LEADS '!$H:$H,$B66,'ACTIVATED LEADS '!$D:$D,'PARTNERS SUMMARY'!AL$3)</f>
        <v>0</v>
      </c>
      <c r="AM66">
        <f>COUNTIFS('ACTIVATED LEADS '!$H:$H,$B66,'ACTIVATED LEADS '!$D:$D,'PARTNERS SUMMARY'!AM$3)</f>
        <v>0</v>
      </c>
      <c r="AN66">
        <f>COUNTIFS('ACTIVATED LEADS '!$H:$H,$B66,'ACTIVATED LEADS '!$D:$D,'PARTNERS SUMMARY'!AN$3)</f>
        <v>0</v>
      </c>
      <c r="AO66">
        <f>COUNTIFS('ACTIVATED LEADS '!$H:$H,$B66,'ACTIVATED LEADS '!$D:$D,'PARTNERS SUMMARY'!AO$3)</f>
        <v>0</v>
      </c>
      <c r="AP66">
        <f>COUNTIFS('ACTIVATED LEADS '!$H:$H,$B66,'ACTIVATED LEADS '!$D:$D,'PARTNERS SUMMARY'!AP$3)</f>
        <v>0</v>
      </c>
      <c r="AQ66">
        <f>COUNTIFS('ACTIVATED LEADS '!$H:$H,$B66,'ACTIVATED LEADS '!$D:$D,'PARTNERS SUMMARY'!AQ$3)</f>
        <v>0</v>
      </c>
      <c r="AR66">
        <f>COUNTIFS('ACTIVATED LEADS '!$H:$H,$B66,'ACTIVATED LEADS '!$D:$D,'PARTNERS SUMMARY'!AR$3)</f>
        <v>0</v>
      </c>
      <c r="AS66">
        <f>COUNTIFS('ACTIVATED LEADS '!$H:$H,$B66,'ACTIVATED LEADS '!$D:$D,'PARTNERS SUMMARY'!AS$3)</f>
        <v>0</v>
      </c>
      <c r="AT66">
        <f>COUNTIFS('ACTIVATED LEADS '!$H:$H,$B66,'ACTIVATED LEADS '!$D:$D,'PARTNERS SUMMARY'!AT$3)</f>
        <v>0</v>
      </c>
      <c r="AU66">
        <f>COUNTIFS('ACTIVATED LEADS '!$H:$H,$B66,'ACTIVATED LEADS '!$D:$D,'PARTNERS SUMMARY'!AU$3)</f>
        <v>0</v>
      </c>
      <c r="AV66">
        <f>COUNTIFS('ACTIVATED LEADS '!$H:$H,$B66,'ACTIVATED LEADS '!$D:$D,'PARTNERS SUMMARY'!AV$3)</f>
        <v>0</v>
      </c>
      <c r="AW66">
        <f>COUNTIFS('ACTIVATED LEADS '!$H:$H,$B66,'ACTIVATED LEADS '!$D:$D,'PARTNERS SUMMARY'!AW$3)</f>
        <v>0</v>
      </c>
      <c r="AX66">
        <f>COUNTIFS('ACTIVATED LEADS '!$H:$H,$B66,'ACTIVATED LEADS '!$D:$D,'PARTNERS SUMMARY'!AX$3)</f>
        <v>0</v>
      </c>
      <c r="AY66">
        <f>COUNTIFS('ACTIVATED LEADS '!$H:$H,$B66,'ACTIVATED LEADS '!$D:$D,'PARTNERS SUMMARY'!AY$3)</f>
        <v>0</v>
      </c>
      <c r="AZ66">
        <f>COUNTIFS('ACTIVATED LEADS '!$H:$H,$B66,'ACTIVATED LEADS '!$D:$D,'PARTNERS SUMMARY'!AZ$3)</f>
        <v>0</v>
      </c>
      <c r="BA66">
        <f>COUNTIFS('ACTIVATED LEADS '!$H:$H,$B66,'ACTIVATED LEADS '!$D:$D,'PARTNERS SUMMARY'!BA$3)</f>
        <v>0</v>
      </c>
      <c r="BB66">
        <f>COUNTIFS('ACTIVATED LEADS '!$H:$H,$B66,'ACTIVATED LEADS '!$D:$D,'PARTNERS SUMMARY'!BB$3)</f>
        <v>0</v>
      </c>
      <c r="BC66">
        <f>COUNTIFS('ACTIVATED LEADS '!$H:$H,$B66,'ACTIVATED LEADS '!$D:$D,'PARTNERS SUMMARY'!BC$3)</f>
        <v>0</v>
      </c>
      <c r="BD66">
        <f>COUNTIFS('ACTIVATED LEADS '!$H:$H,$B66,'ACTIVATED LEADS '!$D:$D,'PARTNERS SUMMARY'!BD$3)</f>
        <v>0</v>
      </c>
      <c r="BE66">
        <f>COUNTIFS('ACTIVATED LEADS '!$H:$H,$B66,'ACTIVATED LEADS '!$D:$D,'PARTNERS SUMMARY'!BE$3)</f>
        <v>0</v>
      </c>
      <c r="BF66">
        <f>COUNTIFS('ACTIVATED LEADS '!$H:$H,$B66,'ACTIVATED LEADS '!$D:$D,'PARTNERS SUMMARY'!BF$3)</f>
        <v>0</v>
      </c>
      <c r="BG66">
        <f>COUNTIFS('ACTIVATED LEADS '!$H:$H,$B66,'ACTIVATED LEADS '!$D:$D,'PARTNERS SUMMARY'!BG$3)</f>
        <v>0</v>
      </c>
      <c r="BH66">
        <f>COUNTIFS('ACTIVATED LEADS '!$H:$H,$B66,'ACTIVATED LEADS '!$D:$D,'PARTNERS SUMMARY'!BH$3)</f>
        <v>0</v>
      </c>
      <c r="BI66">
        <f>COUNTIFS('ACTIVATED LEADS '!$H:$H,$B66,'ACTIVATED LEADS '!$D:$D,'PARTNERS SUMMARY'!BI$3)</f>
        <v>0</v>
      </c>
      <c r="BJ66">
        <f>COUNTIFS('ACTIVATED LEADS '!$H:$H,$B66,'ACTIVATED LEADS '!$D:$D,'PARTNERS SUMMARY'!BJ$3)</f>
        <v>0</v>
      </c>
      <c r="BK66">
        <f>COUNTIFS('ACTIVATED LEADS '!$H:$H,$B66,'ACTIVATED LEADS '!$D:$D,'PARTNERS SUMMARY'!BK$3)</f>
        <v>0</v>
      </c>
      <c r="BL66">
        <f>COUNTIFS('ACTIVATED LEADS '!$H:$H,$B66,'ACTIVATED LEADS '!$D:$D,'PARTNERS SUMMARY'!BL$3)</f>
        <v>0</v>
      </c>
      <c r="BM66">
        <f>COUNTIFS('ACTIVATED LEADS '!$H:$H,$B66,'ACTIVATED LEADS '!$D:$D,'PARTNERS SUMMARY'!BM$3)</f>
        <v>0</v>
      </c>
      <c r="BN66">
        <f>COUNTIFS('ACTIVATED LEADS '!$H:$H,$B66,'ACTIVATED LEADS '!$D:$D,'PARTNERS SUMMARY'!BN$3)</f>
        <v>0</v>
      </c>
      <c r="BO66">
        <f>COUNTIFS('ACTIVATED LEADS '!$H:$H,$B66,'ACTIVATED LEADS '!$D:$D,'PARTNERS SUMMARY'!BO$3)</f>
        <v>0</v>
      </c>
      <c r="BP66">
        <f>COUNTIFS('ACTIVATED LEADS '!$H:$H,$B66,'ACTIVATED LEADS '!$D:$D,'PARTNERS SUMMARY'!BP$3)</f>
        <v>0</v>
      </c>
      <c r="BQ66">
        <f>COUNTIFS('ACTIVATED LEADS '!$H:$H,$B66,'ACTIVATED LEADS '!$D:$D,'PARTNERS SUMMARY'!BQ$3)</f>
        <v>0</v>
      </c>
      <c r="BR66">
        <f>COUNTIFS('ACTIVATED LEADS '!$H:$H,$B66,'ACTIVATED LEADS '!$D:$D,'PARTNERS SUMMARY'!BR$3)</f>
        <v>0</v>
      </c>
      <c r="BS66">
        <f>COUNTIFS('ACTIVATED LEADS '!$H:$H,$B66,'ACTIVATED LEADS '!$D:$D,'PARTNERS SUMMARY'!BS$3)</f>
        <v>0</v>
      </c>
      <c r="BT66">
        <f>COUNTIFS('ACTIVATED LEADS '!$H:$H,$B66,'ACTIVATED LEADS '!$D:$D,'PARTNERS SUMMARY'!BT$3)</f>
        <v>0</v>
      </c>
      <c r="BU66">
        <f>COUNTIFS('ACTIVATED LEADS '!$H:$H,$B66,'ACTIVATED LEADS '!$D:$D,'PARTNERS SUMMARY'!BU$3)</f>
        <v>0</v>
      </c>
      <c r="BV66">
        <f>COUNTIFS('ACTIVATED LEADS '!$H:$H,$B66,'ACTIVATED LEADS '!$D:$D,'PARTNERS SUMMARY'!BV$3)</f>
        <v>0</v>
      </c>
      <c r="BW66">
        <f>COUNTIFS('ACTIVATED LEADS '!$H:$H,$B66,'ACTIVATED LEADS '!$D:$D,'PARTNERS SUMMARY'!BW$3)</f>
        <v>0</v>
      </c>
      <c r="BX66">
        <f>COUNTIFS('ACTIVATED LEADS '!$H:$H,$B66,'ACTIVATED LEADS '!$D:$D,'PARTNERS SUMMARY'!BX$3)</f>
        <v>0</v>
      </c>
      <c r="BY66">
        <f>COUNTIFS('ACTIVATED LEADS '!$H:$H,$B66,'ACTIVATED LEADS '!$D:$D,'PARTNERS SUMMARY'!BY$3)</f>
        <v>0</v>
      </c>
      <c r="BZ66">
        <f>COUNTIFS('ACTIVATED LEADS '!$H:$H,$B66,'ACTIVATED LEADS '!$D:$D,'PARTNERS SUMMARY'!BZ$3)</f>
        <v>0</v>
      </c>
      <c r="CA66">
        <f>COUNTIFS('ACTIVATED LEADS '!$H:$H,$B66,'ACTIVATED LEADS '!$D:$D,'PARTNERS SUMMARY'!CA$3)</f>
        <v>0</v>
      </c>
      <c r="CB66">
        <f>COUNTIFS('ACTIVATED LEADS '!$H:$H,$B66,'ACTIVATED LEADS '!$D:$D,'PARTNERS SUMMARY'!CB$3)</f>
        <v>0</v>
      </c>
      <c r="CC66">
        <f>COUNTIFS('ACTIVATED LEADS '!$H:$H,$B66,'ACTIVATED LEADS '!$D:$D,'PARTNERS SUMMARY'!CC$3)</f>
        <v>0</v>
      </c>
      <c r="CD66">
        <f>COUNTIFS('ACTIVATED LEADS '!$H:$H,$B66,'ACTIVATED LEADS '!$D:$D,'PARTNERS SUMMARY'!CD$3)</f>
        <v>0</v>
      </c>
      <c r="CE66">
        <f>COUNTIFS('ACTIVATED LEADS '!$H:$H,$B66,'ACTIVATED LEADS '!$D:$D,'PARTNERS SUMMARY'!CE$3)</f>
        <v>0</v>
      </c>
      <c r="CF66">
        <f>COUNTIFS('ACTIVATED LEADS '!$H:$H,$B66,'ACTIVATED LEADS '!$D:$D,'PARTNERS SUMMARY'!CF$3)</f>
        <v>0</v>
      </c>
      <c r="CG66">
        <f>COUNTIFS('ACTIVATED LEADS '!$H:$H,$B66,'ACTIVATED LEADS '!$D:$D,'PARTNERS SUMMARY'!CG$3)</f>
        <v>0</v>
      </c>
      <c r="CH66">
        <f>COUNTIFS('ACTIVATED LEADS '!$H:$H,$B66,'ACTIVATED LEADS '!$D:$D,'PARTNERS SUMMARY'!CH$3)</f>
        <v>0</v>
      </c>
      <c r="CI66">
        <f>COUNTIFS('ACTIVATED LEADS '!$H:$H,$B66,'ACTIVATED LEADS '!$D:$D,'PARTNERS SUMMARY'!CI$3)</f>
        <v>0</v>
      </c>
      <c r="CJ66">
        <f>COUNTIFS('ACTIVATED LEADS '!$H:$H,$B66,'ACTIVATED LEADS '!$D:$D,'PARTNERS SUMMARY'!CJ$3)</f>
        <v>0</v>
      </c>
      <c r="CK66">
        <f>COUNTIFS('ACTIVATED LEADS '!$H:$H,$B66,'ACTIVATED LEADS '!$D:$D,'PARTNERS SUMMARY'!CK$3)</f>
        <v>0</v>
      </c>
      <c r="CL66">
        <f>COUNTIFS('ACTIVATED LEADS '!$H:$H,$B66,'ACTIVATED LEADS '!$D:$D,'PARTNERS SUMMARY'!CL$3)</f>
        <v>0</v>
      </c>
      <c r="CM66">
        <f>COUNTIFS('ACTIVATED LEADS '!$H:$H,$B66,'ACTIVATED LEADS '!$D:$D,'PARTNERS SUMMARY'!CM$3)</f>
        <v>0</v>
      </c>
      <c r="CN66">
        <f>COUNTIFS('ACTIVATED LEADS '!$H:$H,$B66,'ACTIVATED LEADS '!$D:$D,'PARTNERS SUMMARY'!CN$3)</f>
        <v>0</v>
      </c>
      <c r="CO66">
        <f>COUNTIFS('ACTIVATED LEADS '!$H:$H,$B66,'ACTIVATED LEADS '!$D:$D,'PARTNERS SUMMARY'!CO$3)</f>
        <v>0</v>
      </c>
      <c r="CP66">
        <f>COUNTIFS('ACTIVATED LEADS '!$H:$H,$B66,'ACTIVATED LEADS '!$D:$D,'PARTNERS SUMMARY'!CP$3)</f>
        <v>0</v>
      </c>
      <c r="CQ66">
        <f>COUNTIFS('ACTIVATED LEADS '!$H:$H,$B66,'ACTIVATED LEADS '!$D:$D,'PARTNERS SUMMARY'!CQ$3)</f>
        <v>0</v>
      </c>
      <c r="CR66">
        <f>COUNTIFS('ACTIVATED LEADS '!$H:$H,$B66,'ACTIVATED LEADS '!$D:$D,'PARTNERS SUMMARY'!CR$3)</f>
        <v>0</v>
      </c>
      <c r="CS66">
        <f>COUNTIFS('ACTIVATED LEADS '!$H:$H,$B66,'ACTIVATED LEADS '!$D:$D,'PARTNERS SUMMARY'!CS$3)</f>
        <v>0</v>
      </c>
      <c r="CT66">
        <f>COUNTIFS('ACTIVATED LEADS '!$H:$H,$B66,'ACTIVATED LEADS '!$D:$D,'PARTNERS SUMMARY'!CT$3)</f>
        <v>0</v>
      </c>
      <c r="CU66">
        <f>COUNTIFS('ACTIVATED LEADS '!$H:$H,$B66,'ACTIVATED LEADS '!$D:$D,'PARTNERS SUMMARY'!CU$3)</f>
        <v>0</v>
      </c>
      <c r="CV66">
        <f>COUNTIFS('ACTIVATED LEADS '!$H:$H,$B66,'ACTIVATED LEADS '!$D:$D,'PARTNERS SUMMARY'!CV$3)</f>
        <v>0</v>
      </c>
      <c r="CW66">
        <f>COUNTIFS('ACTIVATED LEADS '!$H:$H,$B66,'ACTIVATED LEADS '!$D:$D,'PARTNERS SUMMARY'!CW$3)</f>
        <v>0</v>
      </c>
      <c r="CX66">
        <f>COUNTIFS('ACTIVATED LEADS '!$H:$H,$B66,'ACTIVATED LEADS '!$D:$D,'PARTNERS SUMMARY'!CX$3)</f>
        <v>0</v>
      </c>
      <c r="CY66">
        <f>COUNTIFS('ACTIVATED LEADS '!$H:$H,$B66,'ACTIVATED LEADS '!$D:$D,'PARTNERS SUMMARY'!CY$3)</f>
        <v>0</v>
      </c>
      <c r="CZ66">
        <f>COUNTIFS('ACTIVATED LEADS '!$H:$H,$B66,'ACTIVATED LEADS '!$D:$D,'PARTNERS SUMMARY'!CZ$3)</f>
        <v>0</v>
      </c>
      <c r="DA66">
        <f>COUNTIFS('ACTIVATED LEADS '!$H:$H,$B66,'ACTIVATED LEADS '!$D:$D,'PARTNERS SUMMARY'!DA$3)</f>
        <v>0</v>
      </c>
      <c r="DB66">
        <f>COUNTIFS('ACTIVATED LEADS '!$H:$H,$B66,'ACTIVATED LEADS '!$D:$D,'PARTNERS SUMMARY'!DB$3)</f>
        <v>0</v>
      </c>
      <c r="DC66">
        <f>COUNTIFS('ACTIVATED LEADS '!$H:$H,$B66,'ACTIVATED LEADS '!$D:$D,'PARTNERS SUMMARY'!DC$3)</f>
        <v>0</v>
      </c>
      <c r="DD66">
        <f>COUNTIFS('ACTIVATED LEADS '!$H:$H,$B66,'ACTIVATED LEADS '!$D:$D,'PARTNERS SUMMARY'!DD$3)</f>
        <v>0</v>
      </c>
      <c r="DE66">
        <f>COUNTIFS('ACTIVATED LEADS '!$H:$H,$B66,'ACTIVATED LEADS '!$D:$D,'PARTNERS SUMMARY'!DE$3)</f>
        <v>0</v>
      </c>
      <c r="DF66">
        <f>COUNTIFS('ACTIVATED LEADS '!$H:$H,$B66,'ACTIVATED LEADS '!$D:$D,'PARTNERS SUMMARY'!DF$3)</f>
        <v>0</v>
      </c>
      <c r="DG66">
        <f>COUNTIFS('ACTIVATED LEADS '!$H:$H,$B66,'ACTIVATED LEADS '!$D:$D,'PARTNERS SUMMARY'!DG$3)</f>
        <v>0</v>
      </c>
      <c r="DH66">
        <f>COUNTIFS('ACTIVATED LEADS '!$H:$H,$B66,'ACTIVATED LEADS '!$D:$D,'PARTNERS SUMMARY'!DH$3)</f>
        <v>0</v>
      </c>
      <c r="DI66">
        <f>COUNTIFS('ACTIVATED LEADS '!$H:$H,$B66,'ACTIVATED LEADS '!$D:$D,'PARTNERS SUMMARY'!DI$3)</f>
        <v>0</v>
      </c>
      <c r="DJ66">
        <f>COUNTIFS('ACTIVATED LEADS '!$H:$H,$B66,'ACTIVATED LEADS '!$D:$D,'PARTNERS SUMMARY'!DJ$3)</f>
        <v>0</v>
      </c>
      <c r="DK66">
        <f>COUNTIFS('ACTIVATED LEADS '!$H:$H,$B66,'ACTIVATED LEADS '!$D:$D,'PARTNERS SUMMARY'!DK$3)</f>
        <v>0</v>
      </c>
      <c r="DL66">
        <f>COUNTIFS('ACTIVATED LEADS '!$H:$H,$B66,'ACTIVATED LEADS '!$D:$D,'PARTNERS SUMMARY'!DL$3)</f>
        <v>0</v>
      </c>
      <c r="DM66">
        <f>COUNTIFS('ACTIVATED LEADS '!$H:$H,$B66,'ACTIVATED LEADS '!$D:$D,'PARTNERS SUMMARY'!DM$3)</f>
        <v>0</v>
      </c>
      <c r="DN66">
        <f>COUNTIFS('ACTIVATED LEADS '!$H:$H,$B66,'ACTIVATED LEADS '!$D:$D,'PARTNERS SUMMARY'!DN$3)</f>
        <v>0</v>
      </c>
      <c r="DO66">
        <f>COUNTIFS('ACTIVATED LEADS '!$H:$H,$B66,'ACTIVATED LEADS '!$D:$D,'PARTNERS SUMMARY'!DO$3)</f>
        <v>0</v>
      </c>
    </row>
    <row r="67" spans="1:119">
      <c r="A67" s="29" t="s">
        <v>1072</v>
      </c>
      <c r="B67" s="59" t="s">
        <v>1111</v>
      </c>
      <c r="C67" s="29">
        <v>783316180</v>
      </c>
      <c r="D67" s="29"/>
      <c r="E67" s="29" t="s">
        <v>1244</v>
      </c>
      <c r="F67" s="29" t="s">
        <v>37</v>
      </c>
      <c r="G67" s="17">
        <f>COUNTIF('SEPT DUMP '!$C:$C,'PARTNERS SUMMARY'!$B67)</f>
        <v>0</v>
      </c>
      <c r="H67" s="17">
        <f>COUNTIFS('SEPT DUMP '!$C:$C,'PARTNERS SUMMARY'!$B67,'SEPT DUMP '!$O:$O,"Confirmed")</f>
        <v>0</v>
      </c>
      <c r="I67" s="17">
        <f>COUNTIFS('SEPT DUMP '!$C:$C,'PARTNERS SUMMARY'!$B67,'SEPT DUMP '!$O:$O,"Rejected")</f>
        <v>0</v>
      </c>
      <c r="J67" s="17">
        <f>COUNTIFS('SEPT DUMP '!$C:$C,'PARTNERS SUMMARY'!$B67,'SEPT DUMP '!$O:$O,"Unreachable")</f>
        <v>0</v>
      </c>
      <c r="K67" s="17">
        <f>COUNTIFS('SEPT DUMP '!$C:$C,'PARTNERS SUMMARY'!$B67,'SEPT DUMP '!$O:$O,"Postponed(Update Y)")</f>
        <v>0</v>
      </c>
      <c r="L67" s="101">
        <f t="shared" si="6"/>
        <v>0</v>
      </c>
      <c r="M67" s="46">
        <f t="shared" si="7"/>
        <v>0</v>
      </c>
      <c r="N67" s="50"/>
      <c r="O67" s="47">
        <f>COUNTIF('OCT DUMP'!$D:$D,'PARTNERS SUMMARY'!$B67)</f>
        <v>0</v>
      </c>
      <c r="P67" s="17">
        <f>COUNTIFS('OCT DUMP'!$D:$D,'PARTNERS SUMMARY'!$B67,'OCT DUMP'!Q:Q,"Prospect")</f>
        <v>0</v>
      </c>
      <c r="Q67" s="17">
        <f>COUNTIFS('OCT DUMP'!$D:$D,'PARTNERS SUMMARY'!$B67,'OCT DUMP'!$Q:$Q,"Confirmed")</f>
        <v>0</v>
      </c>
      <c r="R67" s="17">
        <f>COUNTIFS('OCT DUMP'!$D:$D,'PARTNERS SUMMARY'!$B67,'OCT DUMP'!$Q:$Q,"Rejected")</f>
        <v>0</v>
      </c>
      <c r="S67" s="17">
        <f>COUNTIFS('OCT DUMP'!$D:$D,'PARTNERS SUMMARY'!$B67,'OCT DUMP'!$Q:$Q,"Unreachable")</f>
        <v>0</v>
      </c>
      <c r="T67" s="17">
        <f>COUNTIFS('OCT DUMP'!$D:$D,'PARTNERS SUMMARY'!$B67,'OCT DUMP'!$Q:$Q,"Postponed(Update Y)")</f>
        <v>0</v>
      </c>
      <c r="U67" s="17">
        <f t="shared" si="8"/>
        <v>0</v>
      </c>
      <c r="V67" s="18">
        <f t="shared" si="9"/>
        <v>0</v>
      </c>
      <c r="W67" s="52"/>
      <c r="X67" s="47">
        <f>COUNTIF('NOV DUMP'!C:C,'PARTNERS SUMMARY'!$B67)</f>
        <v>0</v>
      </c>
      <c r="Y67" s="17">
        <f>COUNTIFS('NOV DUMP'!$C:$C,'PARTNERS SUMMARY'!$B67,'NOV DUMP'!$S:$S,"Prospect")</f>
        <v>0</v>
      </c>
      <c r="Z67" s="17">
        <f>COUNTIFS('NOV DUMP'!$C:$C,'PARTNERS SUMMARY'!$B67,'NOV DUMP'!$S:$S,"Confirmed")</f>
        <v>0</v>
      </c>
      <c r="AA67" s="17">
        <f>COUNTIFS('NOV DUMP'!$C:$C,'PARTNERS SUMMARY'!$B67,'NOV DUMP'!$S:$S,"Rejected")</f>
        <v>0</v>
      </c>
      <c r="AB67" s="17">
        <f>COUNTIFS('NOV DUMP'!$C:$C,'PARTNERS SUMMARY'!$B67,'NOV DUMP'!$S:$S,"Unreachable")</f>
        <v>0</v>
      </c>
      <c r="AC67" s="17">
        <f>COUNTIFS('NOV DUMP'!$C:$C,'PARTNERS SUMMARY'!$B67,'NOV DUMP'!$S:$S,"Postponed(Update Y)")</f>
        <v>0</v>
      </c>
      <c r="AD67" s="17">
        <f t="shared" si="10"/>
        <v>0</v>
      </c>
      <c r="AE67" s="100">
        <f>COUNTIFS('ACTIVATED LEADS '!$H:$H,'PARTNERS SUMMARY'!$B67,'ACTIVATED LEADS '!$K:$K,'PARTNERS SUMMARY'!$AE$2,'ACTIVATED LEADS '!$C:$C,"16")</f>
        <v>0</v>
      </c>
      <c r="AF67" s="18">
        <f t="shared" si="11"/>
        <v>0</v>
      </c>
      <c r="AH67">
        <f>COUNTIFS('ACTIVATED LEADS '!$H:$H,$B67,'ACTIVATED LEADS '!$D:$D,'PARTNERS SUMMARY'!AH$3)</f>
        <v>0</v>
      </c>
      <c r="AI67">
        <f>COUNTIFS('ACTIVATED LEADS '!$H:$H,$B67,'ACTIVATED LEADS '!$D:$D,'PARTNERS SUMMARY'!AI$3)</f>
        <v>0</v>
      </c>
      <c r="AJ67">
        <f>COUNTIFS('ACTIVATED LEADS '!$H:$H,$B67,'ACTIVATED LEADS '!$D:$D,'PARTNERS SUMMARY'!AJ$3)</f>
        <v>0</v>
      </c>
      <c r="AK67">
        <f>COUNTIFS('ACTIVATED LEADS '!$H:$H,$B67,'ACTIVATED LEADS '!$D:$D,'PARTNERS SUMMARY'!AK$3)</f>
        <v>0</v>
      </c>
      <c r="AL67">
        <f>COUNTIFS('ACTIVATED LEADS '!$H:$H,$B67,'ACTIVATED LEADS '!$D:$D,'PARTNERS SUMMARY'!AL$3)</f>
        <v>0</v>
      </c>
      <c r="AM67">
        <f>COUNTIFS('ACTIVATED LEADS '!$H:$H,$B67,'ACTIVATED LEADS '!$D:$D,'PARTNERS SUMMARY'!AM$3)</f>
        <v>0</v>
      </c>
      <c r="AN67">
        <f>COUNTIFS('ACTIVATED LEADS '!$H:$H,$B67,'ACTIVATED LEADS '!$D:$D,'PARTNERS SUMMARY'!AN$3)</f>
        <v>0</v>
      </c>
      <c r="AO67">
        <f>COUNTIFS('ACTIVATED LEADS '!$H:$H,$B67,'ACTIVATED LEADS '!$D:$D,'PARTNERS SUMMARY'!AO$3)</f>
        <v>0</v>
      </c>
      <c r="AP67">
        <f>COUNTIFS('ACTIVATED LEADS '!$H:$H,$B67,'ACTIVATED LEADS '!$D:$D,'PARTNERS SUMMARY'!AP$3)</f>
        <v>0</v>
      </c>
      <c r="AQ67">
        <f>COUNTIFS('ACTIVATED LEADS '!$H:$H,$B67,'ACTIVATED LEADS '!$D:$D,'PARTNERS SUMMARY'!AQ$3)</f>
        <v>0</v>
      </c>
      <c r="AR67">
        <f>COUNTIFS('ACTIVATED LEADS '!$H:$H,$B67,'ACTIVATED LEADS '!$D:$D,'PARTNERS SUMMARY'!AR$3)</f>
        <v>0</v>
      </c>
      <c r="AS67">
        <f>COUNTIFS('ACTIVATED LEADS '!$H:$H,$B67,'ACTIVATED LEADS '!$D:$D,'PARTNERS SUMMARY'!AS$3)</f>
        <v>0</v>
      </c>
      <c r="AT67">
        <f>COUNTIFS('ACTIVATED LEADS '!$H:$H,$B67,'ACTIVATED LEADS '!$D:$D,'PARTNERS SUMMARY'!AT$3)</f>
        <v>0</v>
      </c>
      <c r="AU67">
        <f>COUNTIFS('ACTIVATED LEADS '!$H:$H,$B67,'ACTIVATED LEADS '!$D:$D,'PARTNERS SUMMARY'!AU$3)</f>
        <v>0</v>
      </c>
      <c r="AV67">
        <f>COUNTIFS('ACTIVATED LEADS '!$H:$H,$B67,'ACTIVATED LEADS '!$D:$D,'PARTNERS SUMMARY'!AV$3)</f>
        <v>0</v>
      </c>
      <c r="AW67">
        <f>COUNTIFS('ACTIVATED LEADS '!$H:$H,$B67,'ACTIVATED LEADS '!$D:$D,'PARTNERS SUMMARY'!AW$3)</f>
        <v>0</v>
      </c>
      <c r="AX67">
        <f>COUNTIFS('ACTIVATED LEADS '!$H:$H,$B67,'ACTIVATED LEADS '!$D:$D,'PARTNERS SUMMARY'!AX$3)</f>
        <v>0</v>
      </c>
      <c r="AY67">
        <f>COUNTIFS('ACTIVATED LEADS '!$H:$H,$B67,'ACTIVATED LEADS '!$D:$D,'PARTNERS SUMMARY'!AY$3)</f>
        <v>0</v>
      </c>
      <c r="AZ67">
        <f>COUNTIFS('ACTIVATED LEADS '!$H:$H,$B67,'ACTIVATED LEADS '!$D:$D,'PARTNERS SUMMARY'!AZ$3)</f>
        <v>0</v>
      </c>
      <c r="BA67">
        <f>COUNTIFS('ACTIVATED LEADS '!$H:$H,$B67,'ACTIVATED LEADS '!$D:$D,'PARTNERS SUMMARY'!BA$3)</f>
        <v>0</v>
      </c>
      <c r="BB67">
        <f>COUNTIFS('ACTIVATED LEADS '!$H:$H,$B67,'ACTIVATED LEADS '!$D:$D,'PARTNERS SUMMARY'!BB$3)</f>
        <v>0</v>
      </c>
      <c r="BC67">
        <f>COUNTIFS('ACTIVATED LEADS '!$H:$H,$B67,'ACTIVATED LEADS '!$D:$D,'PARTNERS SUMMARY'!BC$3)</f>
        <v>0</v>
      </c>
      <c r="BD67">
        <f>COUNTIFS('ACTIVATED LEADS '!$H:$H,$B67,'ACTIVATED LEADS '!$D:$D,'PARTNERS SUMMARY'!BD$3)</f>
        <v>0</v>
      </c>
      <c r="BE67">
        <f>COUNTIFS('ACTIVATED LEADS '!$H:$H,$B67,'ACTIVATED LEADS '!$D:$D,'PARTNERS SUMMARY'!BE$3)</f>
        <v>0</v>
      </c>
      <c r="BF67">
        <f>COUNTIFS('ACTIVATED LEADS '!$H:$H,$B67,'ACTIVATED LEADS '!$D:$D,'PARTNERS SUMMARY'!BF$3)</f>
        <v>0</v>
      </c>
      <c r="BG67">
        <f>COUNTIFS('ACTIVATED LEADS '!$H:$H,$B67,'ACTIVATED LEADS '!$D:$D,'PARTNERS SUMMARY'!BG$3)</f>
        <v>0</v>
      </c>
      <c r="BH67">
        <f>COUNTIFS('ACTIVATED LEADS '!$H:$H,$B67,'ACTIVATED LEADS '!$D:$D,'PARTNERS SUMMARY'!BH$3)</f>
        <v>0</v>
      </c>
      <c r="BI67">
        <f>COUNTIFS('ACTIVATED LEADS '!$H:$H,$B67,'ACTIVATED LEADS '!$D:$D,'PARTNERS SUMMARY'!BI$3)</f>
        <v>0</v>
      </c>
      <c r="BJ67">
        <f>COUNTIFS('ACTIVATED LEADS '!$H:$H,$B67,'ACTIVATED LEADS '!$D:$D,'PARTNERS SUMMARY'!BJ$3)</f>
        <v>0</v>
      </c>
      <c r="BK67">
        <f>COUNTIFS('ACTIVATED LEADS '!$H:$H,$B67,'ACTIVATED LEADS '!$D:$D,'PARTNERS SUMMARY'!BK$3)</f>
        <v>0</v>
      </c>
      <c r="BL67">
        <f>COUNTIFS('ACTIVATED LEADS '!$H:$H,$B67,'ACTIVATED LEADS '!$D:$D,'PARTNERS SUMMARY'!BL$3)</f>
        <v>0</v>
      </c>
      <c r="BM67">
        <f>COUNTIFS('ACTIVATED LEADS '!$H:$H,$B67,'ACTIVATED LEADS '!$D:$D,'PARTNERS SUMMARY'!BM$3)</f>
        <v>0</v>
      </c>
      <c r="BN67">
        <f>COUNTIFS('ACTIVATED LEADS '!$H:$H,$B67,'ACTIVATED LEADS '!$D:$D,'PARTNERS SUMMARY'!BN$3)</f>
        <v>0</v>
      </c>
      <c r="BO67">
        <f>COUNTIFS('ACTIVATED LEADS '!$H:$H,$B67,'ACTIVATED LEADS '!$D:$D,'PARTNERS SUMMARY'!BO$3)</f>
        <v>0</v>
      </c>
      <c r="BP67">
        <f>COUNTIFS('ACTIVATED LEADS '!$H:$H,$B67,'ACTIVATED LEADS '!$D:$D,'PARTNERS SUMMARY'!BP$3)</f>
        <v>0</v>
      </c>
      <c r="BQ67">
        <f>COUNTIFS('ACTIVATED LEADS '!$H:$H,$B67,'ACTIVATED LEADS '!$D:$D,'PARTNERS SUMMARY'!BQ$3)</f>
        <v>0</v>
      </c>
      <c r="BR67">
        <f>COUNTIFS('ACTIVATED LEADS '!$H:$H,$B67,'ACTIVATED LEADS '!$D:$D,'PARTNERS SUMMARY'!BR$3)</f>
        <v>0</v>
      </c>
      <c r="BS67">
        <f>COUNTIFS('ACTIVATED LEADS '!$H:$H,$B67,'ACTIVATED LEADS '!$D:$D,'PARTNERS SUMMARY'!BS$3)</f>
        <v>0</v>
      </c>
      <c r="BT67">
        <f>COUNTIFS('ACTIVATED LEADS '!$H:$H,$B67,'ACTIVATED LEADS '!$D:$D,'PARTNERS SUMMARY'!BT$3)</f>
        <v>0</v>
      </c>
      <c r="BU67">
        <f>COUNTIFS('ACTIVATED LEADS '!$H:$H,$B67,'ACTIVATED LEADS '!$D:$D,'PARTNERS SUMMARY'!BU$3)</f>
        <v>0</v>
      </c>
      <c r="BV67">
        <f>COUNTIFS('ACTIVATED LEADS '!$H:$H,$B67,'ACTIVATED LEADS '!$D:$D,'PARTNERS SUMMARY'!BV$3)</f>
        <v>0</v>
      </c>
      <c r="BW67">
        <f>COUNTIFS('ACTIVATED LEADS '!$H:$H,$B67,'ACTIVATED LEADS '!$D:$D,'PARTNERS SUMMARY'!BW$3)</f>
        <v>0</v>
      </c>
      <c r="BX67">
        <f>COUNTIFS('ACTIVATED LEADS '!$H:$H,$B67,'ACTIVATED LEADS '!$D:$D,'PARTNERS SUMMARY'!BX$3)</f>
        <v>0</v>
      </c>
      <c r="BY67">
        <f>COUNTIFS('ACTIVATED LEADS '!$H:$H,$B67,'ACTIVATED LEADS '!$D:$D,'PARTNERS SUMMARY'!BY$3)</f>
        <v>0</v>
      </c>
      <c r="BZ67">
        <f>COUNTIFS('ACTIVATED LEADS '!$H:$H,$B67,'ACTIVATED LEADS '!$D:$D,'PARTNERS SUMMARY'!BZ$3)</f>
        <v>0</v>
      </c>
      <c r="CA67">
        <f>COUNTIFS('ACTIVATED LEADS '!$H:$H,$B67,'ACTIVATED LEADS '!$D:$D,'PARTNERS SUMMARY'!CA$3)</f>
        <v>0</v>
      </c>
      <c r="CB67">
        <f>COUNTIFS('ACTIVATED LEADS '!$H:$H,$B67,'ACTIVATED LEADS '!$D:$D,'PARTNERS SUMMARY'!CB$3)</f>
        <v>0</v>
      </c>
      <c r="CC67">
        <f>COUNTIFS('ACTIVATED LEADS '!$H:$H,$B67,'ACTIVATED LEADS '!$D:$D,'PARTNERS SUMMARY'!CC$3)</f>
        <v>0</v>
      </c>
      <c r="CD67">
        <f>COUNTIFS('ACTIVATED LEADS '!$H:$H,$B67,'ACTIVATED LEADS '!$D:$D,'PARTNERS SUMMARY'!CD$3)</f>
        <v>0</v>
      </c>
      <c r="CE67">
        <f>COUNTIFS('ACTIVATED LEADS '!$H:$H,$B67,'ACTIVATED LEADS '!$D:$D,'PARTNERS SUMMARY'!CE$3)</f>
        <v>0</v>
      </c>
      <c r="CF67">
        <f>COUNTIFS('ACTIVATED LEADS '!$H:$H,$B67,'ACTIVATED LEADS '!$D:$D,'PARTNERS SUMMARY'!CF$3)</f>
        <v>0</v>
      </c>
      <c r="CG67">
        <f>COUNTIFS('ACTIVATED LEADS '!$H:$H,$B67,'ACTIVATED LEADS '!$D:$D,'PARTNERS SUMMARY'!CG$3)</f>
        <v>0</v>
      </c>
      <c r="CH67">
        <f>COUNTIFS('ACTIVATED LEADS '!$H:$H,$B67,'ACTIVATED LEADS '!$D:$D,'PARTNERS SUMMARY'!CH$3)</f>
        <v>0</v>
      </c>
      <c r="CI67">
        <f>COUNTIFS('ACTIVATED LEADS '!$H:$H,$B67,'ACTIVATED LEADS '!$D:$D,'PARTNERS SUMMARY'!CI$3)</f>
        <v>0</v>
      </c>
      <c r="CJ67">
        <f>COUNTIFS('ACTIVATED LEADS '!$H:$H,$B67,'ACTIVATED LEADS '!$D:$D,'PARTNERS SUMMARY'!CJ$3)</f>
        <v>0</v>
      </c>
      <c r="CK67">
        <f>COUNTIFS('ACTIVATED LEADS '!$H:$H,$B67,'ACTIVATED LEADS '!$D:$D,'PARTNERS SUMMARY'!CK$3)</f>
        <v>0</v>
      </c>
      <c r="CL67">
        <f>COUNTIFS('ACTIVATED LEADS '!$H:$H,$B67,'ACTIVATED LEADS '!$D:$D,'PARTNERS SUMMARY'!CL$3)</f>
        <v>0</v>
      </c>
      <c r="CM67">
        <f>COUNTIFS('ACTIVATED LEADS '!$H:$H,$B67,'ACTIVATED LEADS '!$D:$D,'PARTNERS SUMMARY'!CM$3)</f>
        <v>0</v>
      </c>
      <c r="CN67">
        <f>COUNTIFS('ACTIVATED LEADS '!$H:$H,$B67,'ACTIVATED LEADS '!$D:$D,'PARTNERS SUMMARY'!CN$3)</f>
        <v>0</v>
      </c>
      <c r="CO67">
        <f>COUNTIFS('ACTIVATED LEADS '!$H:$H,$B67,'ACTIVATED LEADS '!$D:$D,'PARTNERS SUMMARY'!CO$3)</f>
        <v>0</v>
      </c>
      <c r="CP67">
        <f>COUNTIFS('ACTIVATED LEADS '!$H:$H,$B67,'ACTIVATED LEADS '!$D:$D,'PARTNERS SUMMARY'!CP$3)</f>
        <v>0</v>
      </c>
      <c r="CQ67">
        <f>COUNTIFS('ACTIVATED LEADS '!$H:$H,$B67,'ACTIVATED LEADS '!$D:$D,'PARTNERS SUMMARY'!CQ$3)</f>
        <v>0</v>
      </c>
      <c r="CR67">
        <f>COUNTIFS('ACTIVATED LEADS '!$H:$H,$B67,'ACTIVATED LEADS '!$D:$D,'PARTNERS SUMMARY'!CR$3)</f>
        <v>0</v>
      </c>
      <c r="CS67">
        <f>COUNTIFS('ACTIVATED LEADS '!$H:$H,$B67,'ACTIVATED LEADS '!$D:$D,'PARTNERS SUMMARY'!CS$3)</f>
        <v>0</v>
      </c>
      <c r="CT67">
        <f>COUNTIFS('ACTIVATED LEADS '!$H:$H,$B67,'ACTIVATED LEADS '!$D:$D,'PARTNERS SUMMARY'!CT$3)</f>
        <v>0</v>
      </c>
      <c r="CU67">
        <f>COUNTIFS('ACTIVATED LEADS '!$H:$H,$B67,'ACTIVATED LEADS '!$D:$D,'PARTNERS SUMMARY'!CU$3)</f>
        <v>0</v>
      </c>
      <c r="CV67">
        <f>COUNTIFS('ACTIVATED LEADS '!$H:$H,$B67,'ACTIVATED LEADS '!$D:$D,'PARTNERS SUMMARY'!CV$3)</f>
        <v>0</v>
      </c>
      <c r="CW67">
        <f>COUNTIFS('ACTIVATED LEADS '!$H:$H,$B67,'ACTIVATED LEADS '!$D:$D,'PARTNERS SUMMARY'!CW$3)</f>
        <v>0</v>
      </c>
      <c r="CX67">
        <f>COUNTIFS('ACTIVATED LEADS '!$H:$H,$B67,'ACTIVATED LEADS '!$D:$D,'PARTNERS SUMMARY'!CX$3)</f>
        <v>0</v>
      </c>
      <c r="CY67">
        <f>COUNTIFS('ACTIVATED LEADS '!$H:$H,$B67,'ACTIVATED LEADS '!$D:$D,'PARTNERS SUMMARY'!CY$3)</f>
        <v>0</v>
      </c>
      <c r="CZ67">
        <f>COUNTIFS('ACTIVATED LEADS '!$H:$H,$B67,'ACTIVATED LEADS '!$D:$D,'PARTNERS SUMMARY'!CZ$3)</f>
        <v>0</v>
      </c>
      <c r="DA67">
        <f>COUNTIFS('ACTIVATED LEADS '!$H:$H,$B67,'ACTIVATED LEADS '!$D:$D,'PARTNERS SUMMARY'!DA$3)</f>
        <v>0</v>
      </c>
      <c r="DB67">
        <f>COUNTIFS('ACTIVATED LEADS '!$H:$H,$B67,'ACTIVATED LEADS '!$D:$D,'PARTNERS SUMMARY'!DB$3)</f>
        <v>0</v>
      </c>
      <c r="DC67">
        <f>COUNTIFS('ACTIVATED LEADS '!$H:$H,$B67,'ACTIVATED LEADS '!$D:$D,'PARTNERS SUMMARY'!DC$3)</f>
        <v>0</v>
      </c>
      <c r="DD67">
        <f>COUNTIFS('ACTIVATED LEADS '!$H:$H,$B67,'ACTIVATED LEADS '!$D:$D,'PARTNERS SUMMARY'!DD$3)</f>
        <v>0</v>
      </c>
      <c r="DE67">
        <f>COUNTIFS('ACTIVATED LEADS '!$H:$H,$B67,'ACTIVATED LEADS '!$D:$D,'PARTNERS SUMMARY'!DE$3)</f>
        <v>0</v>
      </c>
      <c r="DF67">
        <f>COUNTIFS('ACTIVATED LEADS '!$H:$H,$B67,'ACTIVATED LEADS '!$D:$D,'PARTNERS SUMMARY'!DF$3)</f>
        <v>0</v>
      </c>
      <c r="DG67">
        <f>COUNTIFS('ACTIVATED LEADS '!$H:$H,$B67,'ACTIVATED LEADS '!$D:$D,'PARTNERS SUMMARY'!DG$3)</f>
        <v>0</v>
      </c>
      <c r="DH67">
        <f>COUNTIFS('ACTIVATED LEADS '!$H:$H,$B67,'ACTIVATED LEADS '!$D:$D,'PARTNERS SUMMARY'!DH$3)</f>
        <v>0</v>
      </c>
      <c r="DI67">
        <f>COUNTIFS('ACTIVATED LEADS '!$H:$H,$B67,'ACTIVATED LEADS '!$D:$D,'PARTNERS SUMMARY'!DI$3)</f>
        <v>0</v>
      </c>
      <c r="DJ67">
        <f>COUNTIFS('ACTIVATED LEADS '!$H:$H,$B67,'ACTIVATED LEADS '!$D:$D,'PARTNERS SUMMARY'!DJ$3)</f>
        <v>0</v>
      </c>
      <c r="DK67">
        <f>COUNTIFS('ACTIVATED LEADS '!$H:$H,$B67,'ACTIVATED LEADS '!$D:$D,'PARTNERS SUMMARY'!DK$3)</f>
        <v>0</v>
      </c>
      <c r="DL67">
        <f>COUNTIFS('ACTIVATED LEADS '!$H:$H,$B67,'ACTIVATED LEADS '!$D:$D,'PARTNERS SUMMARY'!DL$3)</f>
        <v>0</v>
      </c>
      <c r="DM67">
        <f>COUNTIFS('ACTIVATED LEADS '!$H:$H,$B67,'ACTIVATED LEADS '!$D:$D,'PARTNERS SUMMARY'!DM$3)</f>
        <v>0</v>
      </c>
      <c r="DN67">
        <f>COUNTIFS('ACTIVATED LEADS '!$H:$H,$B67,'ACTIVATED LEADS '!$D:$D,'PARTNERS SUMMARY'!DN$3)</f>
        <v>0</v>
      </c>
      <c r="DO67">
        <f>COUNTIFS('ACTIVATED LEADS '!$H:$H,$B67,'ACTIVATED LEADS '!$D:$D,'PARTNERS SUMMARY'!DO$3)</f>
        <v>0</v>
      </c>
    </row>
    <row r="68" spans="1:119">
      <c r="A68" s="29" t="s">
        <v>1077</v>
      </c>
      <c r="B68" s="59" t="s">
        <v>1112</v>
      </c>
      <c r="C68" s="29">
        <v>753543015</v>
      </c>
      <c r="D68" s="29"/>
      <c r="E68" s="29" t="s">
        <v>1245</v>
      </c>
      <c r="F68" s="29" t="s">
        <v>37</v>
      </c>
      <c r="G68" s="17">
        <f>COUNTIF('SEPT DUMP '!$C:$C,'PARTNERS SUMMARY'!$B68)</f>
        <v>0</v>
      </c>
      <c r="H68" s="17">
        <f>COUNTIFS('SEPT DUMP '!$C:$C,'PARTNERS SUMMARY'!$B68,'SEPT DUMP '!$O:$O,"Confirmed")</f>
        <v>0</v>
      </c>
      <c r="I68" s="17">
        <f>COUNTIFS('SEPT DUMP '!$C:$C,'PARTNERS SUMMARY'!$B68,'SEPT DUMP '!$O:$O,"Rejected")</f>
        <v>0</v>
      </c>
      <c r="J68" s="17">
        <f>COUNTIFS('SEPT DUMP '!$C:$C,'PARTNERS SUMMARY'!$B68,'SEPT DUMP '!$O:$O,"Unreachable")</f>
        <v>0</v>
      </c>
      <c r="K68" s="17">
        <f>COUNTIFS('SEPT DUMP '!$C:$C,'PARTNERS SUMMARY'!$B68,'SEPT DUMP '!$O:$O,"Postponed(Update Y)")</f>
        <v>0</v>
      </c>
      <c r="L68" s="101">
        <f t="shared" si="6"/>
        <v>0</v>
      </c>
      <c r="M68" s="46">
        <f t="shared" si="7"/>
        <v>0</v>
      </c>
      <c r="N68" s="50"/>
      <c r="O68" s="47">
        <f>COUNTIF('OCT DUMP'!$D:$D,'PARTNERS SUMMARY'!$B68)</f>
        <v>0</v>
      </c>
      <c r="P68" s="17">
        <f>COUNTIFS('OCT DUMP'!$D:$D,'PARTNERS SUMMARY'!$B68,'OCT DUMP'!Q:Q,"Prospect")</f>
        <v>0</v>
      </c>
      <c r="Q68" s="17">
        <f>COUNTIFS('OCT DUMP'!$D:$D,'PARTNERS SUMMARY'!$B68,'OCT DUMP'!$Q:$Q,"Confirmed")</f>
        <v>0</v>
      </c>
      <c r="R68" s="17">
        <f>COUNTIFS('OCT DUMP'!$D:$D,'PARTNERS SUMMARY'!$B68,'OCT DUMP'!$Q:$Q,"Rejected")</f>
        <v>0</v>
      </c>
      <c r="S68" s="17">
        <f>COUNTIFS('OCT DUMP'!$D:$D,'PARTNERS SUMMARY'!$B68,'OCT DUMP'!$Q:$Q,"Unreachable")</f>
        <v>0</v>
      </c>
      <c r="T68" s="17">
        <f>COUNTIFS('OCT DUMP'!$D:$D,'PARTNERS SUMMARY'!$B68,'OCT DUMP'!$Q:$Q,"Postponed(Update Y)")</f>
        <v>0</v>
      </c>
      <c r="U68" s="17">
        <f t="shared" si="8"/>
        <v>0</v>
      </c>
      <c r="V68" s="18">
        <f t="shared" si="9"/>
        <v>0</v>
      </c>
      <c r="W68" s="52"/>
      <c r="X68" s="47">
        <f>COUNTIF('NOV DUMP'!C:C,'PARTNERS SUMMARY'!$B68)</f>
        <v>6</v>
      </c>
      <c r="Y68" s="17">
        <f>COUNTIFS('NOV DUMP'!$C:$C,'PARTNERS SUMMARY'!$B68,'NOV DUMP'!$S:$S,"Prospect")</f>
        <v>0</v>
      </c>
      <c r="Z68" s="17">
        <f>COUNTIFS('NOV DUMP'!$C:$C,'PARTNERS SUMMARY'!$B68,'NOV DUMP'!$S:$S,"Confirmed")</f>
        <v>0</v>
      </c>
      <c r="AA68" s="17">
        <f>COUNTIFS('NOV DUMP'!$C:$C,'PARTNERS SUMMARY'!$B68,'NOV DUMP'!$S:$S,"Rejected")</f>
        <v>0</v>
      </c>
      <c r="AB68" s="17">
        <f>COUNTIFS('NOV DUMP'!$C:$C,'PARTNERS SUMMARY'!$B68,'NOV DUMP'!$S:$S,"Unreachable")</f>
        <v>0</v>
      </c>
      <c r="AC68" s="17">
        <f>COUNTIFS('NOV DUMP'!$C:$C,'PARTNERS SUMMARY'!$B68,'NOV DUMP'!$S:$S,"Postponed(Update Y)")</f>
        <v>0</v>
      </c>
      <c r="AD68" s="17">
        <f t="shared" si="10"/>
        <v>0</v>
      </c>
      <c r="AE68" s="100">
        <f>COUNTIFS('ACTIVATED LEADS '!$H:$H,'PARTNERS SUMMARY'!$B68,'ACTIVATED LEADS '!$K:$K,'PARTNERS SUMMARY'!$AE$2,'ACTIVATED LEADS '!$C:$C,"16")</f>
        <v>0</v>
      </c>
      <c r="AF68" s="18">
        <f t="shared" si="11"/>
        <v>0</v>
      </c>
      <c r="AH68">
        <f>COUNTIFS('ACTIVATED LEADS '!$H:$H,$B68,'ACTIVATED LEADS '!$D:$D,'PARTNERS SUMMARY'!AH$3)</f>
        <v>0</v>
      </c>
      <c r="AI68">
        <f>COUNTIFS('ACTIVATED LEADS '!$H:$H,$B68,'ACTIVATED LEADS '!$D:$D,'PARTNERS SUMMARY'!AI$3)</f>
        <v>0</v>
      </c>
      <c r="AJ68">
        <f>COUNTIFS('ACTIVATED LEADS '!$H:$H,$B68,'ACTIVATED LEADS '!$D:$D,'PARTNERS SUMMARY'!AJ$3)</f>
        <v>0</v>
      </c>
      <c r="AK68">
        <f>COUNTIFS('ACTIVATED LEADS '!$H:$H,$B68,'ACTIVATED LEADS '!$D:$D,'PARTNERS SUMMARY'!AK$3)</f>
        <v>0</v>
      </c>
      <c r="AL68">
        <f>COUNTIFS('ACTIVATED LEADS '!$H:$H,$B68,'ACTIVATED LEADS '!$D:$D,'PARTNERS SUMMARY'!AL$3)</f>
        <v>0</v>
      </c>
      <c r="AM68">
        <f>COUNTIFS('ACTIVATED LEADS '!$H:$H,$B68,'ACTIVATED LEADS '!$D:$D,'PARTNERS SUMMARY'!AM$3)</f>
        <v>0</v>
      </c>
      <c r="AN68">
        <f>COUNTIFS('ACTIVATED LEADS '!$H:$H,$B68,'ACTIVATED LEADS '!$D:$D,'PARTNERS SUMMARY'!AN$3)</f>
        <v>0</v>
      </c>
      <c r="AO68">
        <f>COUNTIFS('ACTIVATED LEADS '!$H:$H,$B68,'ACTIVATED LEADS '!$D:$D,'PARTNERS SUMMARY'!AO$3)</f>
        <v>0</v>
      </c>
      <c r="AP68">
        <f>COUNTIFS('ACTIVATED LEADS '!$H:$H,$B68,'ACTIVATED LEADS '!$D:$D,'PARTNERS SUMMARY'!AP$3)</f>
        <v>0</v>
      </c>
      <c r="AQ68">
        <f>COUNTIFS('ACTIVATED LEADS '!$H:$H,$B68,'ACTIVATED LEADS '!$D:$D,'PARTNERS SUMMARY'!AQ$3)</f>
        <v>0</v>
      </c>
      <c r="AR68">
        <f>COUNTIFS('ACTIVATED LEADS '!$H:$H,$B68,'ACTIVATED LEADS '!$D:$D,'PARTNERS SUMMARY'!AR$3)</f>
        <v>0</v>
      </c>
      <c r="AS68">
        <f>COUNTIFS('ACTIVATED LEADS '!$H:$H,$B68,'ACTIVATED LEADS '!$D:$D,'PARTNERS SUMMARY'!AS$3)</f>
        <v>0</v>
      </c>
      <c r="AT68">
        <f>COUNTIFS('ACTIVATED LEADS '!$H:$H,$B68,'ACTIVATED LEADS '!$D:$D,'PARTNERS SUMMARY'!AT$3)</f>
        <v>0</v>
      </c>
      <c r="AU68">
        <f>COUNTIFS('ACTIVATED LEADS '!$H:$H,$B68,'ACTIVATED LEADS '!$D:$D,'PARTNERS SUMMARY'!AU$3)</f>
        <v>0</v>
      </c>
      <c r="AV68">
        <f>COUNTIFS('ACTIVATED LEADS '!$H:$H,$B68,'ACTIVATED LEADS '!$D:$D,'PARTNERS SUMMARY'!AV$3)</f>
        <v>0</v>
      </c>
      <c r="AW68">
        <f>COUNTIFS('ACTIVATED LEADS '!$H:$H,$B68,'ACTIVATED LEADS '!$D:$D,'PARTNERS SUMMARY'!AW$3)</f>
        <v>0</v>
      </c>
      <c r="AX68">
        <f>COUNTIFS('ACTIVATED LEADS '!$H:$H,$B68,'ACTIVATED LEADS '!$D:$D,'PARTNERS SUMMARY'!AX$3)</f>
        <v>0</v>
      </c>
      <c r="AY68">
        <f>COUNTIFS('ACTIVATED LEADS '!$H:$H,$B68,'ACTIVATED LEADS '!$D:$D,'PARTNERS SUMMARY'!AY$3)</f>
        <v>0</v>
      </c>
      <c r="AZ68">
        <f>COUNTIFS('ACTIVATED LEADS '!$H:$H,$B68,'ACTIVATED LEADS '!$D:$D,'PARTNERS SUMMARY'!AZ$3)</f>
        <v>0</v>
      </c>
      <c r="BA68">
        <f>COUNTIFS('ACTIVATED LEADS '!$H:$H,$B68,'ACTIVATED LEADS '!$D:$D,'PARTNERS SUMMARY'!BA$3)</f>
        <v>0</v>
      </c>
      <c r="BB68">
        <f>COUNTIFS('ACTIVATED LEADS '!$H:$H,$B68,'ACTIVATED LEADS '!$D:$D,'PARTNERS SUMMARY'!BB$3)</f>
        <v>0</v>
      </c>
      <c r="BC68">
        <f>COUNTIFS('ACTIVATED LEADS '!$H:$H,$B68,'ACTIVATED LEADS '!$D:$D,'PARTNERS SUMMARY'!BC$3)</f>
        <v>0</v>
      </c>
      <c r="BD68">
        <f>COUNTIFS('ACTIVATED LEADS '!$H:$H,$B68,'ACTIVATED LEADS '!$D:$D,'PARTNERS SUMMARY'!BD$3)</f>
        <v>0</v>
      </c>
      <c r="BE68">
        <f>COUNTIFS('ACTIVATED LEADS '!$H:$H,$B68,'ACTIVATED LEADS '!$D:$D,'PARTNERS SUMMARY'!BE$3)</f>
        <v>0</v>
      </c>
      <c r="BF68">
        <f>COUNTIFS('ACTIVATED LEADS '!$H:$H,$B68,'ACTIVATED LEADS '!$D:$D,'PARTNERS SUMMARY'!BF$3)</f>
        <v>0</v>
      </c>
      <c r="BG68">
        <f>COUNTIFS('ACTIVATED LEADS '!$H:$H,$B68,'ACTIVATED LEADS '!$D:$D,'PARTNERS SUMMARY'!BG$3)</f>
        <v>0</v>
      </c>
      <c r="BH68">
        <f>COUNTIFS('ACTIVATED LEADS '!$H:$H,$B68,'ACTIVATED LEADS '!$D:$D,'PARTNERS SUMMARY'!BH$3)</f>
        <v>0</v>
      </c>
      <c r="BI68">
        <f>COUNTIFS('ACTIVATED LEADS '!$H:$H,$B68,'ACTIVATED LEADS '!$D:$D,'PARTNERS SUMMARY'!BI$3)</f>
        <v>0</v>
      </c>
      <c r="BJ68">
        <f>COUNTIFS('ACTIVATED LEADS '!$H:$H,$B68,'ACTIVATED LEADS '!$D:$D,'PARTNERS SUMMARY'!BJ$3)</f>
        <v>0</v>
      </c>
      <c r="BK68">
        <f>COUNTIFS('ACTIVATED LEADS '!$H:$H,$B68,'ACTIVATED LEADS '!$D:$D,'PARTNERS SUMMARY'!BK$3)</f>
        <v>0</v>
      </c>
      <c r="BL68">
        <f>COUNTIFS('ACTIVATED LEADS '!$H:$H,$B68,'ACTIVATED LEADS '!$D:$D,'PARTNERS SUMMARY'!BL$3)</f>
        <v>0</v>
      </c>
      <c r="BM68">
        <f>COUNTIFS('ACTIVATED LEADS '!$H:$H,$B68,'ACTIVATED LEADS '!$D:$D,'PARTNERS SUMMARY'!BM$3)</f>
        <v>0</v>
      </c>
      <c r="BN68">
        <f>COUNTIFS('ACTIVATED LEADS '!$H:$H,$B68,'ACTIVATED LEADS '!$D:$D,'PARTNERS SUMMARY'!BN$3)</f>
        <v>0</v>
      </c>
      <c r="BO68">
        <f>COUNTIFS('ACTIVATED LEADS '!$H:$H,$B68,'ACTIVATED LEADS '!$D:$D,'PARTNERS SUMMARY'!BO$3)</f>
        <v>0</v>
      </c>
      <c r="BP68">
        <f>COUNTIFS('ACTIVATED LEADS '!$H:$H,$B68,'ACTIVATED LEADS '!$D:$D,'PARTNERS SUMMARY'!BP$3)</f>
        <v>0</v>
      </c>
      <c r="BQ68">
        <f>COUNTIFS('ACTIVATED LEADS '!$H:$H,$B68,'ACTIVATED LEADS '!$D:$D,'PARTNERS SUMMARY'!BQ$3)</f>
        <v>0</v>
      </c>
      <c r="BR68">
        <f>COUNTIFS('ACTIVATED LEADS '!$H:$H,$B68,'ACTIVATED LEADS '!$D:$D,'PARTNERS SUMMARY'!BR$3)</f>
        <v>0</v>
      </c>
      <c r="BS68">
        <f>COUNTIFS('ACTIVATED LEADS '!$H:$H,$B68,'ACTIVATED LEADS '!$D:$D,'PARTNERS SUMMARY'!BS$3)</f>
        <v>0</v>
      </c>
      <c r="BT68">
        <f>COUNTIFS('ACTIVATED LEADS '!$H:$H,$B68,'ACTIVATED LEADS '!$D:$D,'PARTNERS SUMMARY'!BT$3)</f>
        <v>0</v>
      </c>
      <c r="BU68">
        <f>COUNTIFS('ACTIVATED LEADS '!$H:$H,$B68,'ACTIVATED LEADS '!$D:$D,'PARTNERS SUMMARY'!BU$3)</f>
        <v>0</v>
      </c>
      <c r="BV68">
        <f>COUNTIFS('ACTIVATED LEADS '!$H:$H,$B68,'ACTIVATED LEADS '!$D:$D,'PARTNERS SUMMARY'!BV$3)</f>
        <v>0</v>
      </c>
      <c r="BW68">
        <f>COUNTIFS('ACTIVATED LEADS '!$H:$H,$B68,'ACTIVATED LEADS '!$D:$D,'PARTNERS SUMMARY'!BW$3)</f>
        <v>0</v>
      </c>
      <c r="BX68">
        <f>COUNTIFS('ACTIVATED LEADS '!$H:$H,$B68,'ACTIVATED LEADS '!$D:$D,'PARTNERS SUMMARY'!BX$3)</f>
        <v>0</v>
      </c>
      <c r="BY68">
        <f>COUNTIFS('ACTIVATED LEADS '!$H:$H,$B68,'ACTIVATED LEADS '!$D:$D,'PARTNERS SUMMARY'!BY$3)</f>
        <v>0</v>
      </c>
      <c r="BZ68">
        <f>COUNTIFS('ACTIVATED LEADS '!$H:$H,$B68,'ACTIVATED LEADS '!$D:$D,'PARTNERS SUMMARY'!BZ$3)</f>
        <v>0</v>
      </c>
      <c r="CA68">
        <f>COUNTIFS('ACTIVATED LEADS '!$H:$H,$B68,'ACTIVATED LEADS '!$D:$D,'PARTNERS SUMMARY'!CA$3)</f>
        <v>0</v>
      </c>
      <c r="CB68">
        <f>COUNTIFS('ACTIVATED LEADS '!$H:$H,$B68,'ACTIVATED LEADS '!$D:$D,'PARTNERS SUMMARY'!CB$3)</f>
        <v>0</v>
      </c>
      <c r="CC68">
        <f>COUNTIFS('ACTIVATED LEADS '!$H:$H,$B68,'ACTIVATED LEADS '!$D:$D,'PARTNERS SUMMARY'!CC$3)</f>
        <v>0</v>
      </c>
      <c r="CD68">
        <f>COUNTIFS('ACTIVATED LEADS '!$H:$H,$B68,'ACTIVATED LEADS '!$D:$D,'PARTNERS SUMMARY'!CD$3)</f>
        <v>0</v>
      </c>
      <c r="CE68">
        <f>COUNTIFS('ACTIVATED LEADS '!$H:$H,$B68,'ACTIVATED LEADS '!$D:$D,'PARTNERS SUMMARY'!CE$3)</f>
        <v>0</v>
      </c>
      <c r="CF68">
        <f>COUNTIFS('ACTIVATED LEADS '!$H:$H,$B68,'ACTIVATED LEADS '!$D:$D,'PARTNERS SUMMARY'!CF$3)</f>
        <v>0</v>
      </c>
      <c r="CG68">
        <f>COUNTIFS('ACTIVATED LEADS '!$H:$H,$B68,'ACTIVATED LEADS '!$D:$D,'PARTNERS SUMMARY'!CG$3)</f>
        <v>0</v>
      </c>
      <c r="CH68">
        <f>COUNTIFS('ACTIVATED LEADS '!$H:$H,$B68,'ACTIVATED LEADS '!$D:$D,'PARTNERS SUMMARY'!CH$3)</f>
        <v>0</v>
      </c>
      <c r="CI68">
        <f>COUNTIFS('ACTIVATED LEADS '!$H:$H,$B68,'ACTIVATED LEADS '!$D:$D,'PARTNERS SUMMARY'!CI$3)</f>
        <v>0</v>
      </c>
      <c r="CJ68">
        <f>COUNTIFS('ACTIVATED LEADS '!$H:$H,$B68,'ACTIVATED LEADS '!$D:$D,'PARTNERS SUMMARY'!CJ$3)</f>
        <v>0</v>
      </c>
      <c r="CK68">
        <f>COUNTIFS('ACTIVATED LEADS '!$H:$H,$B68,'ACTIVATED LEADS '!$D:$D,'PARTNERS SUMMARY'!CK$3)</f>
        <v>0</v>
      </c>
      <c r="CL68">
        <f>COUNTIFS('ACTIVATED LEADS '!$H:$H,$B68,'ACTIVATED LEADS '!$D:$D,'PARTNERS SUMMARY'!CL$3)</f>
        <v>0</v>
      </c>
      <c r="CM68">
        <f>COUNTIFS('ACTIVATED LEADS '!$H:$H,$B68,'ACTIVATED LEADS '!$D:$D,'PARTNERS SUMMARY'!CM$3)</f>
        <v>0</v>
      </c>
      <c r="CN68">
        <f>COUNTIFS('ACTIVATED LEADS '!$H:$H,$B68,'ACTIVATED LEADS '!$D:$D,'PARTNERS SUMMARY'!CN$3)</f>
        <v>0</v>
      </c>
      <c r="CO68">
        <f>COUNTIFS('ACTIVATED LEADS '!$H:$H,$B68,'ACTIVATED LEADS '!$D:$D,'PARTNERS SUMMARY'!CO$3)</f>
        <v>0</v>
      </c>
      <c r="CP68">
        <f>COUNTIFS('ACTIVATED LEADS '!$H:$H,$B68,'ACTIVATED LEADS '!$D:$D,'PARTNERS SUMMARY'!CP$3)</f>
        <v>0</v>
      </c>
      <c r="CQ68">
        <f>COUNTIFS('ACTIVATED LEADS '!$H:$H,$B68,'ACTIVATED LEADS '!$D:$D,'PARTNERS SUMMARY'!CQ$3)</f>
        <v>0</v>
      </c>
      <c r="CR68">
        <f>COUNTIFS('ACTIVATED LEADS '!$H:$H,$B68,'ACTIVATED LEADS '!$D:$D,'PARTNERS SUMMARY'!CR$3)</f>
        <v>0</v>
      </c>
      <c r="CS68">
        <f>COUNTIFS('ACTIVATED LEADS '!$H:$H,$B68,'ACTIVATED LEADS '!$D:$D,'PARTNERS SUMMARY'!CS$3)</f>
        <v>0</v>
      </c>
      <c r="CT68">
        <f>COUNTIFS('ACTIVATED LEADS '!$H:$H,$B68,'ACTIVATED LEADS '!$D:$D,'PARTNERS SUMMARY'!CT$3)</f>
        <v>0</v>
      </c>
      <c r="CU68">
        <f>COUNTIFS('ACTIVATED LEADS '!$H:$H,$B68,'ACTIVATED LEADS '!$D:$D,'PARTNERS SUMMARY'!CU$3)</f>
        <v>0</v>
      </c>
      <c r="CV68">
        <f>COUNTIFS('ACTIVATED LEADS '!$H:$H,$B68,'ACTIVATED LEADS '!$D:$D,'PARTNERS SUMMARY'!CV$3)</f>
        <v>0</v>
      </c>
      <c r="CW68">
        <f>COUNTIFS('ACTIVATED LEADS '!$H:$H,$B68,'ACTIVATED LEADS '!$D:$D,'PARTNERS SUMMARY'!CW$3)</f>
        <v>0</v>
      </c>
      <c r="CX68">
        <f>COUNTIFS('ACTIVATED LEADS '!$H:$H,$B68,'ACTIVATED LEADS '!$D:$D,'PARTNERS SUMMARY'!CX$3)</f>
        <v>0</v>
      </c>
      <c r="CY68">
        <f>COUNTIFS('ACTIVATED LEADS '!$H:$H,$B68,'ACTIVATED LEADS '!$D:$D,'PARTNERS SUMMARY'!CY$3)</f>
        <v>0</v>
      </c>
      <c r="CZ68">
        <f>COUNTIFS('ACTIVATED LEADS '!$H:$H,$B68,'ACTIVATED LEADS '!$D:$D,'PARTNERS SUMMARY'!CZ$3)</f>
        <v>0</v>
      </c>
      <c r="DA68">
        <f>COUNTIFS('ACTIVATED LEADS '!$H:$H,$B68,'ACTIVATED LEADS '!$D:$D,'PARTNERS SUMMARY'!DA$3)</f>
        <v>0</v>
      </c>
      <c r="DB68">
        <f>COUNTIFS('ACTIVATED LEADS '!$H:$H,$B68,'ACTIVATED LEADS '!$D:$D,'PARTNERS SUMMARY'!DB$3)</f>
        <v>0</v>
      </c>
      <c r="DC68">
        <f>COUNTIFS('ACTIVATED LEADS '!$H:$H,$B68,'ACTIVATED LEADS '!$D:$D,'PARTNERS SUMMARY'!DC$3)</f>
        <v>0</v>
      </c>
      <c r="DD68">
        <f>COUNTIFS('ACTIVATED LEADS '!$H:$H,$B68,'ACTIVATED LEADS '!$D:$D,'PARTNERS SUMMARY'!DD$3)</f>
        <v>0</v>
      </c>
      <c r="DE68">
        <f>COUNTIFS('ACTIVATED LEADS '!$H:$H,$B68,'ACTIVATED LEADS '!$D:$D,'PARTNERS SUMMARY'!DE$3)</f>
        <v>0</v>
      </c>
      <c r="DF68">
        <f>COUNTIFS('ACTIVATED LEADS '!$H:$H,$B68,'ACTIVATED LEADS '!$D:$D,'PARTNERS SUMMARY'!DF$3)</f>
        <v>0</v>
      </c>
      <c r="DG68">
        <f>COUNTIFS('ACTIVATED LEADS '!$H:$H,$B68,'ACTIVATED LEADS '!$D:$D,'PARTNERS SUMMARY'!DG$3)</f>
        <v>0</v>
      </c>
      <c r="DH68">
        <f>COUNTIFS('ACTIVATED LEADS '!$H:$H,$B68,'ACTIVATED LEADS '!$D:$D,'PARTNERS SUMMARY'!DH$3)</f>
        <v>0</v>
      </c>
      <c r="DI68">
        <f>COUNTIFS('ACTIVATED LEADS '!$H:$H,$B68,'ACTIVATED LEADS '!$D:$D,'PARTNERS SUMMARY'!DI$3)</f>
        <v>0</v>
      </c>
      <c r="DJ68">
        <f>COUNTIFS('ACTIVATED LEADS '!$H:$H,$B68,'ACTIVATED LEADS '!$D:$D,'PARTNERS SUMMARY'!DJ$3)</f>
        <v>0</v>
      </c>
      <c r="DK68">
        <f>COUNTIFS('ACTIVATED LEADS '!$H:$H,$B68,'ACTIVATED LEADS '!$D:$D,'PARTNERS SUMMARY'!DK$3)</f>
        <v>0</v>
      </c>
      <c r="DL68">
        <f>COUNTIFS('ACTIVATED LEADS '!$H:$H,$B68,'ACTIVATED LEADS '!$D:$D,'PARTNERS SUMMARY'!DL$3)</f>
        <v>0</v>
      </c>
      <c r="DM68">
        <f>COUNTIFS('ACTIVATED LEADS '!$H:$H,$B68,'ACTIVATED LEADS '!$D:$D,'PARTNERS SUMMARY'!DM$3)</f>
        <v>0</v>
      </c>
      <c r="DN68">
        <f>COUNTIFS('ACTIVATED LEADS '!$H:$H,$B68,'ACTIVATED LEADS '!$D:$D,'PARTNERS SUMMARY'!DN$3)</f>
        <v>0</v>
      </c>
      <c r="DO68">
        <f>COUNTIFS('ACTIVATED LEADS '!$H:$H,$B68,'ACTIVATED LEADS '!$D:$D,'PARTNERS SUMMARY'!DO$3)</f>
        <v>0</v>
      </c>
    </row>
    <row r="69" spans="1:119">
      <c r="A69" s="29" t="s">
        <v>1084</v>
      </c>
      <c r="B69" s="59" t="s">
        <v>1300</v>
      </c>
      <c r="C69" s="29">
        <v>783690773</v>
      </c>
      <c r="D69" s="29"/>
      <c r="E69" s="29" t="s">
        <v>1233</v>
      </c>
      <c r="F69" s="29" t="s">
        <v>982</v>
      </c>
      <c r="G69" s="17">
        <f>COUNTIF('SEPT DUMP '!$C:$C,'PARTNERS SUMMARY'!$B69)</f>
        <v>0</v>
      </c>
      <c r="H69" s="17">
        <f>COUNTIFS('SEPT DUMP '!$C:$C,'PARTNERS SUMMARY'!$B69,'SEPT DUMP '!$O:$O,"Confirmed")</f>
        <v>0</v>
      </c>
      <c r="I69" s="17">
        <f>COUNTIFS('SEPT DUMP '!$C:$C,'PARTNERS SUMMARY'!$B69,'SEPT DUMP '!$O:$O,"Rejected")</f>
        <v>0</v>
      </c>
      <c r="J69" s="17">
        <f>COUNTIFS('SEPT DUMP '!$C:$C,'PARTNERS SUMMARY'!$B69,'SEPT DUMP '!$O:$O,"Unreachable")</f>
        <v>0</v>
      </c>
      <c r="K69" s="17">
        <f>COUNTIFS('SEPT DUMP '!$C:$C,'PARTNERS SUMMARY'!$B69,'SEPT DUMP '!$O:$O,"Postponed(Update Y)")</f>
        <v>0</v>
      </c>
      <c r="L69" s="101">
        <f t="shared" ref="L69:L132" si="12">SUM(AH69:BK69)</f>
        <v>0</v>
      </c>
      <c r="M69" s="46">
        <f t="shared" ref="M69:M132" si="13">IFERROR(L69/G69,0)</f>
        <v>0</v>
      </c>
      <c r="N69" s="50"/>
      <c r="O69" s="47">
        <f>COUNTIF('OCT DUMP'!$D:$D,'PARTNERS SUMMARY'!$B69)</f>
        <v>0</v>
      </c>
      <c r="P69" s="17">
        <f>COUNTIFS('OCT DUMP'!$D:$D,'PARTNERS SUMMARY'!$B69,'OCT DUMP'!Q:Q,"Prospect")</f>
        <v>0</v>
      </c>
      <c r="Q69" s="17">
        <f>COUNTIFS('OCT DUMP'!$D:$D,'PARTNERS SUMMARY'!$B69,'OCT DUMP'!$Q:$Q,"Confirmed")</f>
        <v>0</v>
      </c>
      <c r="R69" s="17">
        <f>COUNTIFS('OCT DUMP'!$D:$D,'PARTNERS SUMMARY'!$B69,'OCT DUMP'!$Q:$Q,"Rejected")</f>
        <v>0</v>
      </c>
      <c r="S69" s="17">
        <f>COUNTIFS('OCT DUMP'!$D:$D,'PARTNERS SUMMARY'!$B69,'OCT DUMP'!$Q:$Q,"Unreachable")</f>
        <v>0</v>
      </c>
      <c r="T69" s="17">
        <f>COUNTIFS('OCT DUMP'!$D:$D,'PARTNERS SUMMARY'!$B69,'OCT DUMP'!$Q:$Q,"Postponed(Update Y)")</f>
        <v>0</v>
      </c>
      <c r="U69" s="17">
        <f t="shared" ref="U69:U132" si="14">SUM(BL69:CP69)</f>
        <v>0</v>
      </c>
      <c r="V69" s="18">
        <f t="shared" ref="V69:V132" si="15">IFERROR(U69/O69,0)</f>
        <v>0</v>
      </c>
      <c r="W69" s="52"/>
      <c r="X69" s="47">
        <f>COUNTIF('NOV DUMP'!C:C,'PARTNERS SUMMARY'!$B69)</f>
        <v>0</v>
      </c>
      <c r="Y69" s="17">
        <f>COUNTIFS('NOV DUMP'!$C:$C,'PARTNERS SUMMARY'!$B69,'NOV DUMP'!$S:$S,"Prospect")</f>
        <v>0</v>
      </c>
      <c r="Z69" s="17">
        <f>COUNTIFS('NOV DUMP'!$C:$C,'PARTNERS SUMMARY'!$B69,'NOV DUMP'!$S:$S,"Confirmed")</f>
        <v>0</v>
      </c>
      <c r="AA69" s="17">
        <f>COUNTIFS('NOV DUMP'!$C:$C,'PARTNERS SUMMARY'!$B69,'NOV DUMP'!$S:$S,"Rejected")</f>
        <v>0</v>
      </c>
      <c r="AB69" s="17">
        <f>COUNTIFS('NOV DUMP'!$C:$C,'PARTNERS SUMMARY'!$B69,'NOV DUMP'!$S:$S,"Unreachable")</f>
        <v>0</v>
      </c>
      <c r="AC69" s="17">
        <f>COUNTIFS('NOV DUMP'!$C:$C,'PARTNERS SUMMARY'!$B69,'NOV DUMP'!$S:$S,"Postponed(Update Y)")</f>
        <v>0</v>
      </c>
      <c r="AD69" s="17">
        <f t="shared" ref="AD69:AD132" si="16">SUM(CQ69:DT69)</f>
        <v>0</v>
      </c>
      <c r="AE69" s="100">
        <f>COUNTIFS('ACTIVATED LEADS '!$H:$H,'PARTNERS SUMMARY'!$B69,'ACTIVATED LEADS '!$K:$K,'PARTNERS SUMMARY'!$AE$2,'ACTIVATED LEADS '!$C:$C,"16")</f>
        <v>0</v>
      </c>
      <c r="AF69" s="18">
        <f t="shared" ref="AF69:AF132" si="17">IFERROR(AD69/X69,0)</f>
        <v>0</v>
      </c>
      <c r="AH69">
        <f>COUNTIFS('ACTIVATED LEADS '!$H:$H,$B69,'ACTIVATED LEADS '!$D:$D,'PARTNERS SUMMARY'!AH$3)</f>
        <v>0</v>
      </c>
      <c r="AI69">
        <f>COUNTIFS('ACTIVATED LEADS '!$H:$H,$B69,'ACTIVATED LEADS '!$D:$D,'PARTNERS SUMMARY'!AI$3)</f>
        <v>0</v>
      </c>
      <c r="AJ69">
        <f>COUNTIFS('ACTIVATED LEADS '!$H:$H,$B69,'ACTIVATED LEADS '!$D:$D,'PARTNERS SUMMARY'!AJ$3)</f>
        <v>0</v>
      </c>
      <c r="AK69">
        <f>COUNTIFS('ACTIVATED LEADS '!$H:$H,$B69,'ACTIVATED LEADS '!$D:$D,'PARTNERS SUMMARY'!AK$3)</f>
        <v>0</v>
      </c>
      <c r="AL69">
        <f>COUNTIFS('ACTIVATED LEADS '!$H:$H,$B69,'ACTIVATED LEADS '!$D:$D,'PARTNERS SUMMARY'!AL$3)</f>
        <v>0</v>
      </c>
      <c r="AM69">
        <f>COUNTIFS('ACTIVATED LEADS '!$H:$H,$B69,'ACTIVATED LEADS '!$D:$D,'PARTNERS SUMMARY'!AM$3)</f>
        <v>0</v>
      </c>
      <c r="AN69">
        <f>COUNTIFS('ACTIVATED LEADS '!$H:$H,$B69,'ACTIVATED LEADS '!$D:$D,'PARTNERS SUMMARY'!AN$3)</f>
        <v>0</v>
      </c>
      <c r="AO69">
        <f>COUNTIFS('ACTIVATED LEADS '!$H:$H,$B69,'ACTIVATED LEADS '!$D:$D,'PARTNERS SUMMARY'!AO$3)</f>
        <v>0</v>
      </c>
      <c r="AP69">
        <f>COUNTIFS('ACTIVATED LEADS '!$H:$H,$B69,'ACTIVATED LEADS '!$D:$D,'PARTNERS SUMMARY'!AP$3)</f>
        <v>0</v>
      </c>
      <c r="AQ69">
        <f>COUNTIFS('ACTIVATED LEADS '!$H:$H,$B69,'ACTIVATED LEADS '!$D:$D,'PARTNERS SUMMARY'!AQ$3)</f>
        <v>0</v>
      </c>
      <c r="AR69">
        <f>COUNTIFS('ACTIVATED LEADS '!$H:$H,$B69,'ACTIVATED LEADS '!$D:$D,'PARTNERS SUMMARY'!AR$3)</f>
        <v>0</v>
      </c>
      <c r="AS69">
        <f>COUNTIFS('ACTIVATED LEADS '!$H:$H,$B69,'ACTIVATED LEADS '!$D:$D,'PARTNERS SUMMARY'!AS$3)</f>
        <v>0</v>
      </c>
      <c r="AT69">
        <f>COUNTIFS('ACTIVATED LEADS '!$H:$H,$B69,'ACTIVATED LEADS '!$D:$D,'PARTNERS SUMMARY'!AT$3)</f>
        <v>0</v>
      </c>
      <c r="AU69">
        <f>COUNTIFS('ACTIVATED LEADS '!$H:$H,$B69,'ACTIVATED LEADS '!$D:$D,'PARTNERS SUMMARY'!AU$3)</f>
        <v>0</v>
      </c>
      <c r="AV69">
        <f>COUNTIFS('ACTIVATED LEADS '!$H:$H,$B69,'ACTIVATED LEADS '!$D:$D,'PARTNERS SUMMARY'!AV$3)</f>
        <v>0</v>
      </c>
      <c r="AW69">
        <f>COUNTIFS('ACTIVATED LEADS '!$H:$H,$B69,'ACTIVATED LEADS '!$D:$D,'PARTNERS SUMMARY'!AW$3)</f>
        <v>0</v>
      </c>
      <c r="AX69">
        <f>COUNTIFS('ACTIVATED LEADS '!$H:$H,$B69,'ACTIVATED LEADS '!$D:$D,'PARTNERS SUMMARY'!AX$3)</f>
        <v>0</v>
      </c>
      <c r="AY69">
        <f>COUNTIFS('ACTIVATED LEADS '!$H:$H,$B69,'ACTIVATED LEADS '!$D:$D,'PARTNERS SUMMARY'!AY$3)</f>
        <v>0</v>
      </c>
      <c r="AZ69">
        <f>COUNTIFS('ACTIVATED LEADS '!$H:$H,$B69,'ACTIVATED LEADS '!$D:$D,'PARTNERS SUMMARY'!AZ$3)</f>
        <v>0</v>
      </c>
      <c r="BA69">
        <f>COUNTIFS('ACTIVATED LEADS '!$H:$H,$B69,'ACTIVATED LEADS '!$D:$D,'PARTNERS SUMMARY'!BA$3)</f>
        <v>0</v>
      </c>
      <c r="BB69">
        <f>COUNTIFS('ACTIVATED LEADS '!$H:$H,$B69,'ACTIVATED LEADS '!$D:$D,'PARTNERS SUMMARY'!BB$3)</f>
        <v>0</v>
      </c>
      <c r="BC69">
        <f>COUNTIFS('ACTIVATED LEADS '!$H:$H,$B69,'ACTIVATED LEADS '!$D:$D,'PARTNERS SUMMARY'!BC$3)</f>
        <v>0</v>
      </c>
      <c r="BD69">
        <f>COUNTIFS('ACTIVATED LEADS '!$H:$H,$B69,'ACTIVATED LEADS '!$D:$D,'PARTNERS SUMMARY'!BD$3)</f>
        <v>0</v>
      </c>
      <c r="BE69">
        <f>COUNTIFS('ACTIVATED LEADS '!$H:$H,$B69,'ACTIVATED LEADS '!$D:$D,'PARTNERS SUMMARY'!BE$3)</f>
        <v>0</v>
      </c>
      <c r="BF69">
        <f>COUNTIFS('ACTIVATED LEADS '!$H:$H,$B69,'ACTIVATED LEADS '!$D:$D,'PARTNERS SUMMARY'!BF$3)</f>
        <v>0</v>
      </c>
      <c r="BG69">
        <f>COUNTIFS('ACTIVATED LEADS '!$H:$H,$B69,'ACTIVATED LEADS '!$D:$D,'PARTNERS SUMMARY'!BG$3)</f>
        <v>0</v>
      </c>
      <c r="BH69">
        <f>COUNTIFS('ACTIVATED LEADS '!$H:$H,$B69,'ACTIVATED LEADS '!$D:$D,'PARTNERS SUMMARY'!BH$3)</f>
        <v>0</v>
      </c>
      <c r="BI69">
        <f>COUNTIFS('ACTIVATED LEADS '!$H:$H,$B69,'ACTIVATED LEADS '!$D:$D,'PARTNERS SUMMARY'!BI$3)</f>
        <v>0</v>
      </c>
      <c r="BJ69">
        <f>COUNTIFS('ACTIVATED LEADS '!$H:$H,$B69,'ACTIVATED LEADS '!$D:$D,'PARTNERS SUMMARY'!BJ$3)</f>
        <v>0</v>
      </c>
      <c r="BK69">
        <f>COUNTIFS('ACTIVATED LEADS '!$H:$H,$B69,'ACTIVATED LEADS '!$D:$D,'PARTNERS SUMMARY'!BK$3)</f>
        <v>0</v>
      </c>
      <c r="BL69">
        <f>COUNTIFS('ACTIVATED LEADS '!$H:$H,$B69,'ACTIVATED LEADS '!$D:$D,'PARTNERS SUMMARY'!BL$3)</f>
        <v>0</v>
      </c>
      <c r="BM69">
        <f>COUNTIFS('ACTIVATED LEADS '!$H:$H,$B69,'ACTIVATED LEADS '!$D:$D,'PARTNERS SUMMARY'!BM$3)</f>
        <v>0</v>
      </c>
      <c r="BN69">
        <f>COUNTIFS('ACTIVATED LEADS '!$H:$H,$B69,'ACTIVATED LEADS '!$D:$D,'PARTNERS SUMMARY'!BN$3)</f>
        <v>0</v>
      </c>
      <c r="BO69">
        <f>COUNTIFS('ACTIVATED LEADS '!$H:$H,$B69,'ACTIVATED LEADS '!$D:$D,'PARTNERS SUMMARY'!BO$3)</f>
        <v>0</v>
      </c>
      <c r="BP69">
        <f>COUNTIFS('ACTIVATED LEADS '!$H:$H,$B69,'ACTIVATED LEADS '!$D:$D,'PARTNERS SUMMARY'!BP$3)</f>
        <v>0</v>
      </c>
      <c r="BQ69">
        <f>COUNTIFS('ACTIVATED LEADS '!$H:$H,$B69,'ACTIVATED LEADS '!$D:$D,'PARTNERS SUMMARY'!BQ$3)</f>
        <v>0</v>
      </c>
      <c r="BR69">
        <f>COUNTIFS('ACTIVATED LEADS '!$H:$H,$B69,'ACTIVATED LEADS '!$D:$D,'PARTNERS SUMMARY'!BR$3)</f>
        <v>0</v>
      </c>
      <c r="BS69">
        <f>COUNTIFS('ACTIVATED LEADS '!$H:$H,$B69,'ACTIVATED LEADS '!$D:$D,'PARTNERS SUMMARY'!BS$3)</f>
        <v>0</v>
      </c>
      <c r="BT69">
        <f>COUNTIFS('ACTIVATED LEADS '!$H:$H,$B69,'ACTIVATED LEADS '!$D:$D,'PARTNERS SUMMARY'!BT$3)</f>
        <v>0</v>
      </c>
      <c r="BU69">
        <f>COUNTIFS('ACTIVATED LEADS '!$H:$H,$B69,'ACTIVATED LEADS '!$D:$D,'PARTNERS SUMMARY'!BU$3)</f>
        <v>0</v>
      </c>
      <c r="BV69">
        <f>COUNTIFS('ACTIVATED LEADS '!$H:$H,$B69,'ACTIVATED LEADS '!$D:$D,'PARTNERS SUMMARY'!BV$3)</f>
        <v>0</v>
      </c>
      <c r="BW69">
        <f>COUNTIFS('ACTIVATED LEADS '!$H:$H,$B69,'ACTIVATED LEADS '!$D:$D,'PARTNERS SUMMARY'!BW$3)</f>
        <v>0</v>
      </c>
      <c r="BX69">
        <f>COUNTIFS('ACTIVATED LEADS '!$H:$H,$B69,'ACTIVATED LEADS '!$D:$D,'PARTNERS SUMMARY'!BX$3)</f>
        <v>0</v>
      </c>
      <c r="BY69">
        <f>COUNTIFS('ACTIVATED LEADS '!$H:$H,$B69,'ACTIVATED LEADS '!$D:$D,'PARTNERS SUMMARY'!BY$3)</f>
        <v>0</v>
      </c>
      <c r="BZ69">
        <f>COUNTIFS('ACTIVATED LEADS '!$H:$H,$B69,'ACTIVATED LEADS '!$D:$D,'PARTNERS SUMMARY'!BZ$3)</f>
        <v>0</v>
      </c>
      <c r="CA69">
        <f>COUNTIFS('ACTIVATED LEADS '!$H:$H,$B69,'ACTIVATED LEADS '!$D:$D,'PARTNERS SUMMARY'!CA$3)</f>
        <v>0</v>
      </c>
      <c r="CB69">
        <f>COUNTIFS('ACTIVATED LEADS '!$H:$H,$B69,'ACTIVATED LEADS '!$D:$D,'PARTNERS SUMMARY'!CB$3)</f>
        <v>0</v>
      </c>
      <c r="CC69">
        <f>COUNTIFS('ACTIVATED LEADS '!$H:$H,$B69,'ACTIVATED LEADS '!$D:$D,'PARTNERS SUMMARY'!CC$3)</f>
        <v>0</v>
      </c>
      <c r="CD69">
        <f>COUNTIFS('ACTIVATED LEADS '!$H:$H,$B69,'ACTIVATED LEADS '!$D:$D,'PARTNERS SUMMARY'!CD$3)</f>
        <v>0</v>
      </c>
      <c r="CE69">
        <f>COUNTIFS('ACTIVATED LEADS '!$H:$H,$B69,'ACTIVATED LEADS '!$D:$D,'PARTNERS SUMMARY'!CE$3)</f>
        <v>0</v>
      </c>
      <c r="CF69">
        <f>COUNTIFS('ACTIVATED LEADS '!$H:$H,$B69,'ACTIVATED LEADS '!$D:$D,'PARTNERS SUMMARY'!CF$3)</f>
        <v>0</v>
      </c>
      <c r="CG69">
        <f>COUNTIFS('ACTIVATED LEADS '!$H:$H,$B69,'ACTIVATED LEADS '!$D:$D,'PARTNERS SUMMARY'!CG$3)</f>
        <v>0</v>
      </c>
      <c r="CH69">
        <f>COUNTIFS('ACTIVATED LEADS '!$H:$H,$B69,'ACTIVATED LEADS '!$D:$D,'PARTNERS SUMMARY'!CH$3)</f>
        <v>0</v>
      </c>
      <c r="CI69">
        <f>COUNTIFS('ACTIVATED LEADS '!$H:$H,$B69,'ACTIVATED LEADS '!$D:$D,'PARTNERS SUMMARY'!CI$3)</f>
        <v>0</v>
      </c>
      <c r="CJ69">
        <f>COUNTIFS('ACTIVATED LEADS '!$H:$H,$B69,'ACTIVATED LEADS '!$D:$D,'PARTNERS SUMMARY'!CJ$3)</f>
        <v>0</v>
      </c>
      <c r="CK69">
        <f>COUNTIFS('ACTIVATED LEADS '!$H:$H,$B69,'ACTIVATED LEADS '!$D:$D,'PARTNERS SUMMARY'!CK$3)</f>
        <v>0</v>
      </c>
      <c r="CL69">
        <f>COUNTIFS('ACTIVATED LEADS '!$H:$H,$B69,'ACTIVATED LEADS '!$D:$D,'PARTNERS SUMMARY'!CL$3)</f>
        <v>0</v>
      </c>
      <c r="CM69">
        <f>COUNTIFS('ACTIVATED LEADS '!$H:$H,$B69,'ACTIVATED LEADS '!$D:$D,'PARTNERS SUMMARY'!CM$3)</f>
        <v>0</v>
      </c>
      <c r="CN69">
        <f>COUNTIFS('ACTIVATED LEADS '!$H:$H,$B69,'ACTIVATED LEADS '!$D:$D,'PARTNERS SUMMARY'!CN$3)</f>
        <v>0</v>
      </c>
      <c r="CO69">
        <f>COUNTIFS('ACTIVATED LEADS '!$H:$H,$B69,'ACTIVATED LEADS '!$D:$D,'PARTNERS SUMMARY'!CO$3)</f>
        <v>0</v>
      </c>
      <c r="CP69">
        <f>COUNTIFS('ACTIVATED LEADS '!$H:$H,$B69,'ACTIVATED LEADS '!$D:$D,'PARTNERS SUMMARY'!CP$3)</f>
        <v>0</v>
      </c>
      <c r="CQ69">
        <f>COUNTIFS('ACTIVATED LEADS '!$H:$H,$B69,'ACTIVATED LEADS '!$D:$D,'PARTNERS SUMMARY'!CQ$3)</f>
        <v>0</v>
      </c>
      <c r="CR69">
        <f>COUNTIFS('ACTIVATED LEADS '!$H:$H,$B69,'ACTIVATED LEADS '!$D:$D,'PARTNERS SUMMARY'!CR$3)</f>
        <v>0</v>
      </c>
      <c r="CS69">
        <f>COUNTIFS('ACTIVATED LEADS '!$H:$H,$B69,'ACTIVATED LEADS '!$D:$D,'PARTNERS SUMMARY'!CS$3)</f>
        <v>0</v>
      </c>
      <c r="CT69">
        <f>COUNTIFS('ACTIVATED LEADS '!$H:$H,$B69,'ACTIVATED LEADS '!$D:$D,'PARTNERS SUMMARY'!CT$3)</f>
        <v>0</v>
      </c>
      <c r="CU69">
        <f>COUNTIFS('ACTIVATED LEADS '!$H:$H,$B69,'ACTIVATED LEADS '!$D:$D,'PARTNERS SUMMARY'!CU$3)</f>
        <v>0</v>
      </c>
      <c r="CV69">
        <f>COUNTIFS('ACTIVATED LEADS '!$H:$H,$B69,'ACTIVATED LEADS '!$D:$D,'PARTNERS SUMMARY'!CV$3)</f>
        <v>0</v>
      </c>
      <c r="CW69">
        <f>COUNTIFS('ACTIVATED LEADS '!$H:$H,$B69,'ACTIVATED LEADS '!$D:$D,'PARTNERS SUMMARY'!CW$3)</f>
        <v>0</v>
      </c>
      <c r="CX69">
        <f>COUNTIFS('ACTIVATED LEADS '!$H:$H,$B69,'ACTIVATED LEADS '!$D:$D,'PARTNERS SUMMARY'!CX$3)</f>
        <v>0</v>
      </c>
      <c r="CY69">
        <f>COUNTIFS('ACTIVATED LEADS '!$H:$H,$B69,'ACTIVATED LEADS '!$D:$D,'PARTNERS SUMMARY'!CY$3)</f>
        <v>0</v>
      </c>
      <c r="CZ69">
        <f>COUNTIFS('ACTIVATED LEADS '!$H:$H,$B69,'ACTIVATED LEADS '!$D:$D,'PARTNERS SUMMARY'!CZ$3)</f>
        <v>0</v>
      </c>
      <c r="DA69">
        <f>COUNTIFS('ACTIVATED LEADS '!$H:$H,$B69,'ACTIVATED LEADS '!$D:$D,'PARTNERS SUMMARY'!DA$3)</f>
        <v>0</v>
      </c>
      <c r="DB69">
        <f>COUNTIFS('ACTIVATED LEADS '!$H:$H,$B69,'ACTIVATED LEADS '!$D:$D,'PARTNERS SUMMARY'!DB$3)</f>
        <v>0</v>
      </c>
      <c r="DC69">
        <f>COUNTIFS('ACTIVATED LEADS '!$H:$H,$B69,'ACTIVATED LEADS '!$D:$D,'PARTNERS SUMMARY'!DC$3)</f>
        <v>0</v>
      </c>
      <c r="DD69">
        <f>COUNTIFS('ACTIVATED LEADS '!$H:$H,$B69,'ACTIVATED LEADS '!$D:$D,'PARTNERS SUMMARY'!DD$3)</f>
        <v>0</v>
      </c>
      <c r="DE69">
        <f>COUNTIFS('ACTIVATED LEADS '!$H:$H,$B69,'ACTIVATED LEADS '!$D:$D,'PARTNERS SUMMARY'!DE$3)</f>
        <v>0</v>
      </c>
      <c r="DF69">
        <f>COUNTIFS('ACTIVATED LEADS '!$H:$H,$B69,'ACTIVATED LEADS '!$D:$D,'PARTNERS SUMMARY'!DF$3)</f>
        <v>0</v>
      </c>
      <c r="DG69">
        <f>COUNTIFS('ACTIVATED LEADS '!$H:$H,$B69,'ACTIVATED LEADS '!$D:$D,'PARTNERS SUMMARY'!DG$3)</f>
        <v>0</v>
      </c>
      <c r="DH69">
        <f>COUNTIFS('ACTIVATED LEADS '!$H:$H,$B69,'ACTIVATED LEADS '!$D:$D,'PARTNERS SUMMARY'!DH$3)</f>
        <v>0</v>
      </c>
      <c r="DI69">
        <f>COUNTIFS('ACTIVATED LEADS '!$H:$H,$B69,'ACTIVATED LEADS '!$D:$D,'PARTNERS SUMMARY'!DI$3)</f>
        <v>0</v>
      </c>
      <c r="DJ69">
        <f>COUNTIFS('ACTIVATED LEADS '!$H:$H,$B69,'ACTIVATED LEADS '!$D:$D,'PARTNERS SUMMARY'!DJ$3)</f>
        <v>0</v>
      </c>
      <c r="DK69">
        <f>COUNTIFS('ACTIVATED LEADS '!$H:$H,$B69,'ACTIVATED LEADS '!$D:$D,'PARTNERS SUMMARY'!DK$3)</f>
        <v>0</v>
      </c>
      <c r="DL69">
        <f>COUNTIFS('ACTIVATED LEADS '!$H:$H,$B69,'ACTIVATED LEADS '!$D:$D,'PARTNERS SUMMARY'!DL$3)</f>
        <v>0</v>
      </c>
      <c r="DM69">
        <f>COUNTIFS('ACTIVATED LEADS '!$H:$H,$B69,'ACTIVATED LEADS '!$D:$D,'PARTNERS SUMMARY'!DM$3)</f>
        <v>0</v>
      </c>
      <c r="DN69">
        <f>COUNTIFS('ACTIVATED LEADS '!$H:$H,$B69,'ACTIVATED LEADS '!$D:$D,'PARTNERS SUMMARY'!DN$3)</f>
        <v>0</v>
      </c>
      <c r="DO69">
        <f>COUNTIFS('ACTIVATED LEADS '!$H:$H,$B69,'ACTIVATED LEADS '!$D:$D,'PARTNERS SUMMARY'!DO$3)</f>
        <v>0</v>
      </c>
    </row>
    <row r="70" spans="1:119">
      <c r="A70" s="29" t="s">
        <v>3885</v>
      </c>
      <c r="B70" s="59" t="s">
        <v>1113</v>
      </c>
      <c r="C70" s="29">
        <v>788390629</v>
      </c>
      <c r="D70" s="29"/>
      <c r="E70" s="29" t="s">
        <v>1246</v>
      </c>
      <c r="F70" s="29" t="s">
        <v>996</v>
      </c>
      <c r="G70" s="17">
        <f>COUNTIF('SEPT DUMP '!$C:$C,'PARTNERS SUMMARY'!$B70)</f>
        <v>0</v>
      </c>
      <c r="H70" s="17">
        <f>COUNTIFS('SEPT DUMP '!$C:$C,'PARTNERS SUMMARY'!$B70,'SEPT DUMP '!$O:$O,"Confirmed")</f>
        <v>0</v>
      </c>
      <c r="I70" s="17">
        <f>COUNTIFS('SEPT DUMP '!$C:$C,'PARTNERS SUMMARY'!$B70,'SEPT DUMP '!$O:$O,"Rejected")</f>
        <v>0</v>
      </c>
      <c r="J70" s="17">
        <f>COUNTIFS('SEPT DUMP '!$C:$C,'PARTNERS SUMMARY'!$B70,'SEPT DUMP '!$O:$O,"Unreachable")</f>
        <v>0</v>
      </c>
      <c r="K70" s="17">
        <f>COUNTIFS('SEPT DUMP '!$C:$C,'PARTNERS SUMMARY'!$B70,'SEPT DUMP '!$O:$O,"Postponed(Update Y)")</f>
        <v>0</v>
      </c>
      <c r="L70" s="101">
        <f t="shared" si="12"/>
        <v>0</v>
      </c>
      <c r="M70" s="46">
        <f t="shared" si="13"/>
        <v>0</v>
      </c>
      <c r="N70" s="50"/>
      <c r="O70" s="47">
        <f>COUNTIF('OCT DUMP'!$D:$D,'PARTNERS SUMMARY'!$B70)</f>
        <v>1</v>
      </c>
      <c r="P70" s="17">
        <f>COUNTIFS('OCT DUMP'!$D:$D,'PARTNERS SUMMARY'!$B70,'OCT DUMP'!Q:Q,"Prospect")</f>
        <v>0</v>
      </c>
      <c r="Q70" s="17">
        <f>COUNTIFS('OCT DUMP'!$D:$D,'PARTNERS SUMMARY'!$B70,'OCT DUMP'!$Q:$Q,"Confirmed")</f>
        <v>1</v>
      </c>
      <c r="R70" s="17">
        <f>COUNTIFS('OCT DUMP'!$D:$D,'PARTNERS SUMMARY'!$B70,'OCT DUMP'!$Q:$Q,"Rejected")</f>
        <v>0</v>
      </c>
      <c r="S70" s="17">
        <f>COUNTIFS('OCT DUMP'!$D:$D,'PARTNERS SUMMARY'!$B70,'OCT DUMP'!$Q:$Q,"Unreachable")</f>
        <v>0</v>
      </c>
      <c r="T70" s="17">
        <f>COUNTIFS('OCT DUMP'!$D:$D,'PARTNERS SUMMARY'!$B70,'OCT DUMP'!$Q:$Q,"Postponed(Update Y)")</f>
        <v>0</v>
      </c>
      <c r="U70" s="17">
        <f t="shared" si="14"/>
        <v>0</v>
      </c>
      <c r="V70" s="18">
        <f t="shared" si="15"/>
        <v>0</v>
      </c>
      <c r="W70" s="52"/>
      <c r="X70" s="47">
        <f>COUNTIF('NOV DUMP'!C:C,'PARTNERS SUMMARY'!$B70)</f>
        <v>0</v>
      </c>
      <c r="Y70" s="17">
        <f>COUNTIFS('NOV DUMP'!$C:$C,'PARTNERS SUMMARY'!$B70,'NOV DUMP'!$S:$S,"Prospect")</f>
        <v>0</v>
      </c>
      <c r="Z70" s="17">
        <f>COUNTIFS('NOV DUMP'!$C:$C,'PARTNERS SUMMARY'!$B70,'NOV DUMP'!$S:$S,"Confirmed")</f>
        <v>0</v>
      </c>
      <c r="AA70" s="17">
        <f>COUNTIFS('NOV DUMP'!$C:$C,'PARTNERS SUMMARY'!$B70,'NOV DUMP'!$S:$S,"Rejected")</f>
        <v>0</v>
      </c>
      <c r="AB70" s="17">
        <f>COUNTIFS('NOV DUMP'!$C:$C,'PARTNERS SUMMARY'!$B70,'NOV DUMP'!$S:$S,"Unreachable")</f>
        <v>0</v>
      </c>
      <c r="AC70" s="17">
        <f>COUNTIFS('NOV DUMP'!$C:$C,'PARTNERS SUMMARY'!$B70,'NOV DUMP'!$S:$S,"Postponed(Update Y)")</f>
        <v>0</v>
      </c>
      <c r="AD70" s="17">
        <f t="shared" si="16"/>
        <v>0</v>
      </c>
      <c r="AE70" s="100">
        <f>COUNTIFS('ACTIVATED LEADS '!$H:$H,'PARTNERS SUMMARY'!$B70,'ACTIVATED LEADS '!$K:$K,'PARTNERS SUMMARY'!$AE$2,'ACTIVATED LEADS '!$C:$C,"16")</f>
        <v>0</v>
      </c>
      <c r="AF70" s="18">
        <f t="shared" si="17"/>
        <v>0</v>
      </c>
      <c r="AH70">
        <f>COUNTIFS('ACTIVATED LEADS '!$H:$H,$B70,'ACTIVATED LEADS '!$D:$D,'PARTNERS SUMMARY'!AH$3)</f>
        <v>0</v>
      </c>
      <c r="AI70">
        <f>COUNTIFS('ACTIVATED LEADS '!$H:$H,$B70,'ACTIVATED LEADS '!$D:$D,'PARTNERS SUMMARY'!AI$3)</f>
        <v>0</v>
      </c>
      <c r="AJ70">
        <f>COUNTIFS('ACTIVATED LEADS '!$H:$H,$B70,'ACTIVATED LEADS '!$D:$D,'PARTNERS SUMMARY'!AJ$3)</f>
        <v>0</v>
      </c>
      <c r="AK70">
        <f>COUNTIFS('ACTIVATED LEADS '!$H:$H,$B70,'ACTIVATED LEADS '!$D:$D,'PARTNERS SUMMARY'!AK$3)</f>
        <v>0</v>
      </c>
      <c r="AL70">
        <f>COUNTIFS('ACTIVATED LEADS '!$H:$H,$B70,'ACTIVATED LEADS '!$D:$D,'PARTNERS SUMMARY'!AL$3)</f>
        <v>0</v>
      </c>
      <c r="AM70">
        <f>COUNTIFS('ACTIVATED LEADS '!$H:$H,$B70,'ACTIVATED LEADS '!$D:$D,'PARTNERS SUMMARY'!AM$3)</f>
        <v>0</v>
      </c>
      <c r="AN70">
        <f>COUNTIFS('ACTIVATED LEADS '!$H:$H,$B70,'ACTIVATED LEADS '!$D:$D,'PARTNERS SUMMARY'!AN$3)</f>
        <v>0</v>
      </c>
      <c r="AO70">
        <f>COUNTIFS('ACTIVATED LEADS '!$H:$H,$B70,'ACTIVATED LEADS '!$D:$D,'PARTNERS SUMMARY'!AO$3)</f>
        <v>0</v>
      </c>
      <c r="AP70">
        <f>COUNTIFS('ACTIVATED LEADS '!$H:$H,$B70,'ACTIVATED LEADS '!$D:$D,'PARTNERS SUMMARY'!AP$3)</f>
        <v>0</v>
      </c>
      <c r="AQ70">
        <f>COUNTIFS('ACTIVATED LEADS '!$H:$H,$B70,'ACTIVATED LEADS '!$D:$D,'PARTNERS SUMMARY'!AQ$3)</f>
        <v>0</v>
      </c>
      <c r="AR70">
        <f>COUNTIFS('ACTIVATED LEADS '!$H:$H,$B70,'ACTIVATED LEADS '!$D:$D,'PARTNERS SUMMARY'!AR$3)</f>
        <v>0</v>
      </c>
      <c r="AS70">
        <f>COUNTIFS('ACTIVATED LEADS '!$H:$H,$B70,'ACTIVATED LEADS '!$D:$D,'PARTNERS SUMMARY'!AS$3)</f>
        <v>0</v>
      </c>
      <c r="AT70">
        <f>COUNTIFS('ACTIVATED LEADS '!$H:$H,$B70,'ACTIVATED LEADS '!$D:$D,'PARTNERS SUMMARY'!AT$3)</f>
        <v>0</v>
      </c>
      <c r="AU70">
        <f>COUNTIFS('ACTIVATED LEADS '!$H:$H,$B70,'ACTIVATED LEADS '!$D:$D,'PARTNERS SUMMARY'!AU$3)</f>
        <v>0</v>
      </c>
      <c r="AV70">
        <f>COUNTIFS('ACTIVATED LEADS '!$H:$H,$B70,'ACTIVATED LEADS '!$D:$D,'PARTNERS SUMMARY'!AV$3)</f>
        <v>0</v>
      </c>
      <c r="AW70">
        <f>COUNTIFS('ACTIVATED LEADS '!$H:$H,$B70,'ACTIVATED LEADS '!$D:$D,'PARTNERS SUMMARY'!AW$3)</f>
        <v>0</v>
      </c>
      <c r="AX70">
        <f>COUNTIFS('ACTIVATED LEADS '!$H:$H,$B70,'ACTIVATED LEADS '!$D:$D,'PARTNERS SUMMARY'!AX$3)</f>
        <v>0</v>
      </c>
      <c r="AY70">
        <f>COUNTIFS('ACTIVATED LEADS '!$H:$H,$B70,'ACTIVATED LEADS '!$D:$D,'PARTNERS SUMMARY'!AY$3)</f>
        <v>0</v>
      </c>
      <c r="AZ70">
        <f>COUNTIFS('ACTIVATED LEADS '!$H:$H,$B70,'ACTIVATED LEADS '!$D:$D,'PARTNERS SUMMARY'!AZ$3)</f>
        <v>0</v>
      </c>
      <c r="BA70">
        <f>COUNTIFS('ACTIVATED LEADS '!$H:$H,$B70,'ACTIVATED LEADS '!$D:$D,'PARTNERS SUMMARY'!BA$3)</f>
        <v>0</v>
      </c>
      <c r="BB70">
        <f>COUNTIFS('ACTIVATED LEADS '!$H:$H,$B70,'ACTIVATED LEADS '!$D:$D,'PARTNERS SUMMARY'!BB$3)</f>
        <v>0</v>
      </c>
      <c r="BC70">
        <f>COUNTIFS('ACTIVATED LEADS '!$H:$H,$B70,'ACTIVATED LEADS '!$D:$D,'PARTNERS SUMMARY'!BC$3)</f>
        <v>0</v>
      </c>
      <c r="BD70">
        <f>COUNTIFS('ACTIVATED LEADS '!$H:$H,$B70,'ACTIVATED LEADS '!$D:$D,'PARTNERS SUMMARY'!BD$3)</f>
        <v>0</v>
      </c>
      <c r="BE70">
        <f>COUNTIFS('ACTIVATED LEADS '!$H:$H,$B70,'ACTIVATED LEADS '!$D:$D,'PARTNERS SUMMARY'!BE$3)</f>
        <v>0</v>
      </c>
      <c r="BF70">
        <f>COUNTIFS('ACTIVATED LEADS '!$H:$H,$B70,'ACTIVATED LEADS '!$D:$D,'PARTNERS SUMMARY'!BF$3)</f>
        <v>0</v>
      </c>
      <c r="BG70">
        <f>COUNTIFS('ACTIVATED LEADS '!$H:$H,$B70,'ACTIVATED LEADS '!$D:$D,'PARTNERS SUMMARY'!BG$3)</f>
        <v>0</v>
      </c>
      <c r="BH70">
        <f>COUNTIFS('ACTIVATED LEADS '!$H:$H,$B70,'ACTIVATED LEADS '!$D:$D,'PARTNERS SUMMARY'!BH$3)</f>
        <v>0</v>
      </c>
      <c r="BI70">
        <f>COUNTIFS('ACTIVATED LEADS '!$H:$H,$B70,'ACTIVATED LEADS '!$D:$D,'PARTNERS SUMMARY'!BI$3)</f>
        <v>0</v>
      </c>
      <c r="BJ70">
        <f>COUNTIFS('ACTIVATED LEADS '!$H:$H,$B70,'ACTIVATED LEADS '!$D:$D,'PARTNERS SUMMARY'!BJ$3)</f>
        <v>0</v>
      </c>
      <c r="BK70">
        <f>COUNTIFS('ACTIVATED LEADS '!$H:$H,$B70,'ACTIVATED LEADS '!$D:$D,'PARTNERS SUMMARY'!BK$3)</f>
        <v>0</v>
      </c>
      <c r="BL70">
        <f>COUNTIFS('ACTIVATED LEADS '!$H:$H,$B70,'ACTIVATED LEADS '!$D:$D,'PARTNERS SUMMARY'!BL$3)</f>
        <v>0</v>
      </c>
      <c r="BM70">
        <f>COUNTIFS('ACTIVATED LEADS '!$H:$H,$B70,'ACTIVATED LEADS '!$D:$D,'PARTNERS SUMMARY'!BM$3)</f>
        <v>0</v>
      </c>
      <c r="BN70">
        <f>COUNTIFS('ACTIVATED LEADS '!$H:$H,$B70,'ACTIVATED LEADS '!$D:$D,'PARTNERS SUMMARY'!BN$3)</f>
        <v>0</v>
      </c>
      <c r="BO70">
        <f>COUNTIFS('ACTIVATED LEADS '!$H:$H,$B70,'ACTIVATED LEADS '!$D:$D,'PARTNERS SUMMARY'!BO$3)</f>
        <v>0</v>
      </c>
      <c r="BP70">
        <f>COUNTIFS('ACTIVATED LEADS '!$H:$H,$B70,'ACTIVATED LEADS '!$D:$D,'PARTNERS SUMMARY'!BP$3)</f>
        <v>0</v>
      </c>
      <c r="BQ70">
        <f>COUNTIFS('ACTIVATED LEADS '!$H:$H,$B70,'ACTIVATED LEADS '!$D:$D,'PARTNERS SUMMARY'!BQ$3)</f>
        <v>0</v>
      </c>
      <c r="BR70">
        <f>COUNTIFS('ACTIVATED LEADS '!$H:$H,$B70,'ACTIVATED LEADS '!$D:$D,'PARTNERS SUMMARY'!BR$3)</f>
        <v>0</v>
      </c>
      <c r="BS70">
        <f>COUNTIFS('ACTIVATED LEADS '!$H:$H,$B70,'ACTIVATED LEADS '!$D:$D,'PARTNERS SUMMARY'!BS$3)</f>
        <v>0</v>
      </c>
      <c r="BT70">
        <f>COUNTIFS('ACTIVATED LEADS '!$H:$H,$B70,'ACTIVATED LEADS '!$D:$D,'PARTNERS SUMMARY'!BT$3)</f>
        <v>0</v>
      </c>
      <c r="BU70">
        <f>COUNTIFS('ACTIVATED LEADS '!$H:$H,$B70,'ACTIVATED LEADS '!$D:$D,'PARTNERS SUMMARY'!BU$3)</f>
        <v>0</v>
      </c>
      <c r="BV70">
        <f>COUNTIFS('ACTIVATED LEADS '!$H:$H,$B70,'ACTIVATED LEADS '!$D:$D,'PARTNERS SUMMARY'!BV$3)</f>
        <v>0</v>
      </c>
      <c r="BW70">
        <f>COUNTIFS('ACTIVATED LEADS '!$H:$H,$B70,'ACTIVATED LEADS '!$D:$D,'PARTNERS SUMMARY'!BW$3)</f>
        <v>0</v>
      </c>
      <c r="BX70">
        <f>COUNTIFS('ACTIVATED LEADS '!$H:$H,$B70,'ACTIVATED LEADS '!$D:$D,'PARTNERS SUMMARY'!BX$3)</f>
        <v>0</v>
      </c>
      <c r="BY70">
        <f>COUNTIFS('ACTIVATED LEADS '!$H:$H,$B70,'ACTIVATED LEADS '!$D:$D,'PARTNERS SUMMARY'!BY$3)</f>
        <v>0</v>
      </c>
      <c r="BZ70">
        <f>COUNTIFS('ACTIVATED LEADS '!$H:$H,$B70,'ACTIVATED LEADS '!$D:$D,'PARTNERS SUMMARY'!BZ$3)</f>
        <v>0</v>
      </c>
      <c r="CA70">
        <f>COUNTIFS('ACTIVATED LEADS '!$H:$H,$B70,'ACTIVATED LEADS '!$D:$D,'PARTNERS SUMMARY'!CA$3)</f>
        <v>0</v>
      </c>
      <c r="CB70">
        <f>COUNTIFS('ACTIVATED LEADS '!$H:$H,$B70,'ACTIVATED LEADS '!$D:$D,'PARTNERS SUMMARY'!CB$3)</f>
        <v>0</v>
      </c>
      <c r="CC70">
        <f>COUNTIFS('ACTIVATED LEADS '!$H:$H,$B70,'ACTIVATED LEADS '!$D:$D,'PARTNERS SUMMARY'!CC$3)</f>
        <v>0</v>
      </c>
      <c r="CD70">
        <f>COUNTIFS('ACTIVATED LEADS '!$H:$H,$B70,'ACTIVATED LEADS '!$D:$D,'PARTNERS SUMMARY'!CD$3)</f>
        <v>0</v>
      </c>
      <c r="CE70">
        <f>COUNTIFS('ACTIVATED LEADS '!$H:$H,$B70,'ACTIVATED LEADS '!$D:$D,'PARTNERS SUMMARY'!CE$3)</f>
        <v>0</v>
      </c>
      <c r="CF70">
        <f>COUNTIFS('ACTIVATED LEADS '!$H:$H,$B70,'ACTIVATED LEADS '!$D:$D,'PARTNERS SUMMARY'!CF$3)</f>
        <v>0</v>
      </c>
      <c r="CG70">
        <f>COUNTIFS('ACTIVATED LEADS '!$H:$H,$B70,'ACTIVATED LEADS '!$D:$D,'PARTNERS SUMMARY'!CG$3)</f>
        <v>0</v>
      </c>
      <c r="CH70">
        <f>COUNTIFS('ACTIVATED LEADS '!$H:$H,$B70,'ACTIVATED LEADS '!$D:$D,'PARTNERS SUMMARY'!CH$3)</f>
        <v>0</v>
      </c>
      <c r="CI70">
        <f>COUNTIFS('ACTIVATED LEADS '!$H:$H,$B70,'ACTIVATED LEADS '!$D:$D,'PARTNERS SUMMARY'!CI$3)</f>
        <v>0</v>
      </c>
      <c r="CJ70">
        <f>COUNTIFS('ACTIVATED LEADS '!$H:$H,$B70,'ACTIVATED LEADS '!$D:$D,'PARTNERS SUMMARY'!CJ$3)</f>
        <v>0</v>
      </c>
      <c r="CK70">
        <f>COUNTIFS('ACTIVATED LEADS '!$H:$H,$B70,'ACTIVATED LEADS '!$D:$D,'PARTNERS SUMMARY'!CK$3)</f>
        <v>0</v>
      </c>
      <c r="CL70">
        <f>COUNTIFS('ACTIVATED LEADS '!$H:$H,$B70,'ACTIVATED LEADS '!$D:$D,'PARTNERS SUMMARY'!CL$3)</f>
        <v>0</v>
      </c>
      <c r="CM70">
        <f>COUNTIFS('ACTIVATED LEADS '!$H:$H,$B70,'ACTIVATED LEADS '!$D:$D,'PARTNERS SUMMARY'!CM$3)</f>
        <v>0</v>
      </c>
      <c r="CN70">
        <f>COUNTIFS('ACTIVATED LEADS '!$H:$H,$B70,'ACTIVATED LEADS '!$D:$D,'PARTNERS SUMMARY'!CN$3)</f>
        <v>0</v>
      </c>
      <c r="CO70">
        <f>COUNTIFS('ACTIVATED LEADS '!$H:$H,$B70,'ACTIVATED LEADS '!$D:$D,'PARTNERS SUMMARY'!CO$3)</f>
        <v>0</v>
      </c>
      <c r="CP70">
        <f>COUNTIFS('ACTIVATED LEADS '!$H:$H,$B70,'ACTIVATED LEADS '!$D:$D,'PARTNERS SUMMARY'!CP$3)</f>
        <v>0</v>
      </c>
      <c r="CQ70">
        <f>COUNTIFS('ACTIVATED LEADS '!$H:$H,$B70,'ACTIVATED LEADS '!$D:$D,'PARTNERS SUMMARY'!CQ$3)</f>
        <v>0</v>
      </c>
      <c r="CR70">
        <f>COUNTIFS('ACTIVATED LEADS '!$H:$H,$B70,'ACTIVATED LEADS '!$D:$D,'PARTNERS SUMMARY'!CR$3)</f>
        <v>0</v>
      </c>
      <c r="CS70">
        <f>COUNTIFS('ACTIVATED LEADS '!$H:$H,$B70,'ACTIVATED LEADS '!$D:$D,'PARTNERS SUMMARY'!CS$3)</f>
        <v>0</v>
      </c>
      <c r="CT70">
        <f>COUNTIFS('ACTIVATED LEADS '!$H:$H,$B70,'ACTIVATED LEADS '!$D:$D,'PARTNERS SUMMARY'!CT$3)</f>
        <v>0</v>
      </c>
      <c r="CU70">
        <f>COUNTIFS('ACTIVATED LEADS '!$H:$H,$B70,'ACTIVATED LEADS '!$D:$D,'PARTNERS SUMMARY'!CU$3)</f>
        <v>0</v>
      </c>
      <c r="CV70">
        <f>COUNTIFS('ACTIVATED LEADS '!$H:$H,$B70,'ACTIVATED LEADS '!$D:$D,'PARTNERS SUMMARY'!CV$3)</f>
        <v>0</v>
      </c>
      <c r="CW70">
        <f>COUNTIFS('ACTIVATED LEADS '!$H:$H,$B70,'ACTIVATED LEADS '!$D:$D,'PARTNERS SUMMARY'!CW$3)</f>
        <v>0</v>
      </c>
      <c r="CX70">
        <f>COUNTIFS('ACTIVATED LEADS '!$H:$H,$B70,'ACTIVATED LEADS '!$D:$D,'PARTNERS SUMMARY'!CX$3)</f>
        <v>0</v>
      </c>
      <c r="CY70">
        <f>COUNTIFS('ACTIVATED LEADS '!$H:$H,$B70,'ACTIVATED LEADS '!$D:$D,'PARTNERS SUMMARY'!CY$3)</f>
        <v>0</v>
      </c>
      <c r="CZ70">
        <f>COUNTIFS('ACTIVATED LEADS '!$H:$H,$B70,'ACTIVATED LEADS '!$D:$D,'PARTNERS SUMMARY'!CZ$3)</f>
        <v>0</v>
      </c>
      <c r="DA70">
        <f>COUNTIFS('ACTIVATED LEADS '!$H:$H,$B70,'ACTIVATED LEADS '!$D:$D,'PARTNERS SUMMARY'!DA$3)</f>
        <v>0</v>
      </c>
      <c r="DB70">
        <f>COUNTIFS('ACTIVATED LEADS '!$H:$H,$B70,'ACTIVATED LEADS '!$D:$D,'PARTNERS SUMMARY'!DB$3)</f>
        <v>0</v>
      </c>
      <c r="DC70">
        <f>COUNTIFS('ACTIVATED LEADS '!$H:$H,$B70,'ACTIVATED LEADS '!$D:$D,'PARTNERS SUMMARY'!DC$3)</f>
        <v>0</v>
      </c>
      <c r="DD70">
        <f>COUNTIFS('ACTIVATED LEADS '!$H:$H,$B70,'ACTIVATED LEADS '!$D:$D,'PARTNERS SUMMARY'!DD$3)</f>
        <v>0</v>
      </c>
      <c r="DE70">
        <f>COUNTIFS('ACTIVATED LEADS '!$H:$H,$B70,'ACTIVATED LEADS '!$D:$D,'PARTNERS SUMMARY'!DE$3)</f>
        <v>0</v>
      </c>
      <c r="DF70">
        <f>COUNTIFS('ACTIVATED LEADS '!$H:$H,$B70,'ACTIVATED LEADS '!$D:$D,'PARTNERS SUMMARY'!DF$3)</f>
        <v>0</v>
      </c>
      <c r="DG70">
        <f>COUNTIFS('ACTIVATED LEADS '!$H:$H,$B70,'ACTIVATED LEADS '!$D:$D,'PARTNERS SUMMARY'!DG$3)</f>
        <v>0</v>
      </c>
      <c r="DH70">
        <f>COUNTIFS('ACTIVATED LEADS '!$H:$H,$B70,'ACTIVATED LEADS '!$D:$D,'PARTNERS SUMMARY'!DH$3)</f>
        <v>0</v>
      </c>
      <c r="DI70">
        <f>COUNTIFS('ACTIVATED LEADS '!$H:$H,$B70,'ACTIVATED LEADS '!$D:$D,'PARTNERS SUMMARY'!DI$3)</f>
        <v>0</v>
      </c>
      <c r="DJ70">
        <f>COUNTIFS('ACTIVATED LEADS '!$H:$H,$B70,'ACTIVATED LEADS '!$D:$D,'PARTNERS SUMMARY'!DJ$3)</f>
        <v>0</v>
      </c>
      <c r="DK70">
        <f>COUNTIFS('ACTIVATED LEADS '!$H:$H,$B70,'ACTIVATED LEADS '!$D:$D,'PARTNERS SUMMARY'!DK$3)</f>
        <v>0</v>
      </c>
      <c r="DL70">
        <f>COUNTIFS('ACTIVATED LEADS '!$H:$H,$B70,'ACTIVATED LEADS '!$D:$D,'PARTNERS SUMMARY'!DL$3)</f>
        <v>0</v>
      </c>
      <c r="DM70">
        <f>COUNTIFS('ACTIVATED LEADS '!$H:$H,$B70,'ACTIVATED LEADS '!$D:$D,'PARTNERS SUMMARY'!DM$3)</f>
        <v>0</v>
      </c>
      <c r="DN70">
        <f>COUNTIFS('ACTIVATED LEADS '!$H:$H,$B70,'ACTIVATED LEADS '!$D:$D,'PARTNERS SUMMARY'!DN$3)</f>
        <v>0</v>
      </c>
      <c r="DO70">
        <f>COUNTIFS('ACTIVATED LEADS '!$H:$H,$B70,'ACTIVATED LEADS '!$D:$D,'PARTNERS SUMMARY'!DO$3)</f>
        <v>0</v>
      </c>
    </row>
    <row r="71" spans="1:119">
      <c r="A71" s="29" t="s">
        <v>1072</v>
      </c>
      <c r="B71" s="59" t="s">
        <v>1114</v>
      </c>
      <c r="C71" s="29">
        <v>782722896</v>
      </c>
      <c r="D71" s="29"/>
      <c r="E71" s="29" t="s">
        <v>1220</v>
      </c>
      <c r="F71" s="29" t="s">
        <v>37</v>
      </c>
      <c r="G71" s="17">
        <f>COUNTIF('SEPT DUMP '!$C:$C,'PARTNERS SUMMARY'!$B71)</f>
        <v>0</v>
      </c>
      <c r="H71" s="17">
        <f>COUNTIFS('SEPT DUMP '!$C:$C,'PARTNERS SUMMARY'!$B71,'SEPT DUMP '!$O:$O,"Confirmed")</f>
        <v>0</v>
      </c>
      <c r="I71" s="17">
        <f>COUNTIFS('SEPT DUMP '!$C:$C,'PARTNERS SUMMARY'!$B71,'SEPT DUMP '!$O:$O,"Rejected")</f>
        <v>0</v>
      </c>
      <c r="J71" s="17">
        <f>COUNTIFS('SEPT DUMP '!$C:$C,'PARTNERS SUMMARY'!$B71,'SEPT DUMP '!$O:$O,"Unreachable")</f>
        <v>0</v>
      </c>
      <c r="K71" s="17">
        <f>COUNTIFS('SEPT DUMP '!$C:$C,'PARTNERS SUMMARY'!$B71,'SEPT DUMP '!$O:$O,"Postponed(Update Y)")</f>
        <v>0</v>
      </c>
      <c r="L71" s="101">
        <f t="shared" si="12"/>
        <v>0</v>
      </c>
      <c r="M71" s="46">
        <f t="shared" si="13"/>
        <v>0</v>
      </c>
      <c r="N71" s="50"/>
      <c r="O71" s="47">
        <f>COUNTIF('OCT DUMP'!$D:$D,'PARTNERS SUMMARY'!$B71)</f>
        <v>0</v>
      </c>
      <c r="P71" s="17">
        <f>COUNTIFS('OCT DUMP'!$D:$D,'PARTNERS SUMMARY'!$B71,'OCT DUMP'!Q:Q,"Prospect")</f>
        <v>0</v>
      </c>
      <c r="Q71" s="17">
        <f>COUNTIFS('OCT DUMP'!$D:$D,'PARTNERS SUMMARY'!$B71,'OCT DUMP'!$Q:$Q,"Confirmed")</f>
        <v>0</v>
      </c>
      <c r="R71" s="17">
        <f>COUNTIFS('OCT DUMP'!$D:$D,'PARTNERS SUMMARY'!$B71,'OCT DUMP'!$Q:$Q,"Rejected")</f>
        <v>0</v>
      </c>
      <c r="S71" s="17">
        <f>COUNTIFS('OCT DUMP'!$D:$D,'PARTNERS SUMMARY'!$B71,'OCT DUMP'!$Q:$Q,"Unreachable")</f>
        <v>0</v>
      </c>
      <c r="T71" s="17">
        <f>COUNTIFS('OCT DUMP'!$D:$D,'PARTNERS SUMMARY'!$B71,'OCT DUMP'!$Q:$Q,"Postponed(Update Y)")</f>
        <v>0</v>
      </c>
      <c r="U71" s="17">
        <f t="shared" si="14"/>
        <v>0</v>
      </c>
      <c r="V71" s="18">
        <f t="shared" si="15"/>
        <v>0</v>
      </c>
      <c r="W71" s="52"/>
      <c r="X71" s="47">
        <f>COUNTIF('NOV DUMP'!C:C,'PARTNERS SUMMARY'!$B71)</f>
        <v>0</v>
      </c>
      <c r="Y71" s="17">
        <f>COUNTIFS('NOV DUMP'!$C:$C,'PARTNERS SUMMARY'!$B71,'NOV DUMP'!$S:$S,"Prospect")</f>
        <v>0</v>
      </c>
      <c r="Z71" s="17">
        <f>COUNTIFS('NOV DUMP'!$C:$C,'PARTNERS SUMMARY'!$B71,'NOV DUMP'!$S:$S,"Confirmed")</f>
        <v>0</v>
      </c>
      <c r="AA71" s="17">
        <f>COUNTIFS('NOV DUMP'!$C:$C,'PARTNERS SUMMARY'!$B71,'NOV DUMP'!$S:$S,"Rejected")</f>
        <v>0</v>
      </c>
      <c r="AB71" s="17">
        <f>COUNTIFS('NOV DUMP'!$C:$C,'PARTNERS SUMMARY'!$B71,'NOV DUMP'!$S:$S,"Unreachable")</f>
        <v>0</v>
      </c>
      <c r="AC71" s="17">
        <f>COUNTIFS('NOV DUMP'!$C:$C,'PARTNERS SUMMARY'!$B71,'NOV DUMP'!$S:$S,"Postponed(Update Y)")</f>
        <v>0</v>
      </c>
      <c r="AD71" s="17">
        <f t="shared" si="16"/>
        <v>0</v>
      </c>
      <c r="AE71" s="100">
        <f>COUNTIFS('ACTIVATED LEADS '!$H:$H,'PARTNERS SUMMARY'!$B71,'ACTIVATED LEADS '!$K:$K,'PARTNERS SUMMARY'!$AE$2,'ACTIVATED LEADS '!$C:$C,"16")</f>
        <v>0</v>
      </c>
      <c r="AF71" s="18">
        <f t="shared" si="17"/>
        <v>0</v>
      </c>
      <c r="AH71">
        <f>COUNTIFS('ACTIVATED LEADS '!$H:$H,$B71,'ACTIVATED LEADS '!$D:$D,'PARTNERS SUMMARY'!AH$3)</f>
        <v>0</v>
      </c>
      <c r="AI71">
        <f>COUNTIFS('ACTIVATED LEADS '!$H:$H,$B71,'ACTIVATED LEADS '!$D:$D,'PARTNERS SUMMARY'!AI$3)</f>
        <v>0</v>
      </c>
      <c r="AJ71">
        <f>COUNTIFS('ACTIVATED LEADS '!$H:$H,$B71,'ACTIVATED LEADS '!$D:$D,'PARTNERS SUMMARY'!AJ$3)</f>
        <v>0</v>
      </c>
      <c r="AK71">
        <f>COUNTIFS('ACTIVATED LEADS '!$H:$H,$B71,'ACTIVATED LEADS '!$D:$D,'PARTNERS SUMMARY'!AK$3)</f>
        <v>0</v>
      </c>
      <c r="AL71">
        <f>COUNTIFS('ACTIVATED LEADS '!$H:$H,$B71,'ACTIVATED LEADS '!$D:$D,'PARTNERS SUMMARY'!AL$3)</f>
        <v>0</v>
      </c>
      <c r="AM71">
        <f>COUNTIFS('ACTIVATED LEADS '!$H:$H,$B71,'ACTIVATED LEADS '!$D:$D,'PARTNERS SUMMARY'!AM$3)</f>
        <v>0</v>
      </c>
      <c r="AN71">
        <f>COUNTIFS('ACTIVATED LEADS '!$H:$H,$B71,'ACTIVATED LEADS '!$D:$D,'PARTNERS SUMMARY'!AN$3)</f>
        <v>0</v>
      </c>
      <c r="AO71">
        <f>COUNTIFS('ACTIVATED LEADS '!$H:$H,$B71,'ACTIVATED LEADS '!$D:$D,'PARTNERS SUMMARY'!AO$3)</f>
        <v>0</v>
      </c>
      <c r="AP71">
        <f>COUNTIFS('ACTIVATED LEADS '!$H:$H,$B71,'ACTIVATED LEADS '!$D:$D,'PARTNERS SUMMARY'!AP$3)</f>
        <v>0</v>
      </c>
      <c r="AQ71">
        <f>COUNTIFS('ACTIVATED LEADS '!$H:$H,$B71,'ACTIVATED LEADS '!$D:$D,'PARTNERS SUMMARY'!AQ$3)</f>
        <v>0</v>
      </c>
      <c r="AR71">
        <f>COUNTIFS('ACTIVATED LEADS '!$H:$H,$B71,'ACTIVATED LEADS '!$D:$D,'PARTNERS SUMMARY'!AR$3)</f>
        <v>0</v>
      </c>
      <c r="AS71">
        <f>COUNTIFS('ACTIVATED LEADS '!$H:$H,$B71,'ACTIVATED LEADS '!$D:$D,'PARTNERS SUMMARY'!AS$3)</f>
        <v>0</v>
      </c>
      <c r="AT71">
        <f>COUNTIFS('ACTIVATED LEADS '!$H:$H,$B71,'ACTIVATED LEADS '!$D:$D,'PARTNERS SUMMARY'!AT$3)</f>
        <v>0</v>
      </c>
      <c r="AU71">
        <f>COUNTIFS('ACTIVATED LEADS '!$H:$H,$B71,'ACTIVATED LEADS '!$D:$D,'PARTNERS SUMMARY'!AU$3)</f>
        <v>0</v>
      </c>
      <c r="AV71">
        <f>COUNTIFS('ACTIVATED LEADS '!$H:$H,$B71,'ACTIVATED LEADS '!$D:$D,'PARTNERS SUMMARY'!AV$3)</f>
        <v>0</v>
      </c>
      <c r="AW71">
        <f>COUNTIFS('ACTIVATED LEADS '!$H:$H,$B71,'ACTIVATED LEADS '!$D:$D,'PARTNERS SUMMARY'!AW$3)</f>
        <v>0</v>
      </c>
      <c r="AX71">
        <f>COUNTIFS('ACTIVATED LEADS '!$H:$H,$B71,'ACTIVATED LEADS '!$D:$D,'PARTNERS SUMMARY'!AX$3)</f>
        <v>0</v>
      </c>
      <c r="AY71">
        <f>COUNTIFS('ACTIVATED LEADS '!$H:$H,$B71,'ACTIVATED LEADS '!$D:$D,'PARTNERS SUMMARY'!AY$3)</f>
        <v>0</v>
      </c>
      <c r="AZ71">
        <f>COUNTIFS('ACTIVATED LEADS '!$H:$H,$B71,'ACTIVATED LEADS '!$D:$D,'PARTNERS SUMMARY'!AZ$3)</f>
        <v>0</v>
      </c>
      <c r="BA71">
        <f>COUNTIFS('ACTIVATED LEADS '!$H:$H,$B71,'ACTIVATED LEADS '!$D:$D,'PARTNERS SUMMARY'!BA$3)</f>
        <v>0</v>
      </c>
      <c r="BB71">
        <f>COUNTIFS('ACTIVATED LEADS '!$H:$H,$B71,'ACTIVATED LEADS '!$D:$D,'PARTNERS SUMMARY'!BB$3)</f>
        <v>0</v>
      </c>
      <c r="BC71">
        <f>COUNTIFS('ACTIVATED LEADS '!$H:$H,$B71,'ACTIVATED LEADS '!$D:$D,'PARTNERS SUMMARY'!BC$3)</f>
        <v>0</v>
      </c>
      <c r="BD71">
        <f>COUNTIFS('ACTIVATED LEADS '!$H:$H,$B71,'ACTIVATED LEADS '!$D:$D,'PARTNERS SUMMARY'!BD$3)</f>
        <v>0</v>
      </c>
      <c r="BE71">
        <f>COUNTIFS('ACTIVATED LEADS '!$H:$H,$B71,'ACTIVATED LEADS '!$D:$D,'PARTNERS SUMMARY'!BE$3)</f>
        <v>0</v>
      </c>
      <c r="BF71">
        <f>COUNTIFS('ACTIVATED LEADS '!$H:$H,$B71,'ACTIVATED LEADS '!$D:$D,'PARTNERS SUMMARY'!BF$3)</f>
        <v>0</v>
      </c>
      <c r="BG71">
        <f>COUNTIFS('ACTIVATED LEADS '!$H:$H,$B71,'ACTIVATED LEADS '!$D:$D,'PARTNERS SUMMARY'!BG$3)</f>
        <v>0</v>
      </c>
      <c r="BH71">
        <f>COUNTIFS('ACTIVATED LEADS '!$H:$H,$B71,'ACTIVATED LEADS '!$D:$D,'PARTNERS SUMMARY'!BH$3)</f>
        <v>0</v>
      </c>
      <c r="BI71">
        <f>COUNTIFS('ACTIVATED LEADS '!$H:$H,$B71,'ACTIVATED LEADS '!$D:$D,'PARTNERS SUMMARY'!BI$3)</f>
        <v>0</v>
      </c>
      <c r="BJ71">
        <f>COUNTIFS('ACTIVATED LEADS '!$H:$H,$B71,'ACTIVATED LEADS '!$D:$D,'PARTNERS SUMMARY'!BJ$3)</f>
        <v>0</v>
      </c>
      <c r="BK71">
        <f>COUNTIFS('ACTIVATED LEADS '!$H:$H,$B71,'ACTIVATED LEADS '!$D:$D,'PARTNERS SUMMARY'!BK$3)</f>
        <v>0</v>
      </c>
      <c r="BL71">
        <f>COUNTIFS('ACTIVATED LEADS '!$H:$H,$B71,'ACTIVATED LEADS '!$D:$D,'PARTNERS SUMMARY'!BL$3)</f>
        <v>0</v>
      </c>
      <c r="BM71">
        <f>COUNTIFS('ACTIVATED LEADS '!$H:$H,$B71,'ACTIVATED LEADS '!$D:$D,'PARTNERS SUMMARY'!BM$3)</f>
        <v>0</v>
      </c>
      <c r="BN71">
        <f>COUNTIFS('ACTIVATED LEADS '!$H:$H,$B71,'ACTIVATED LEADS '!$D:$D,'PARTNERS SUMMARY'!BN$3)</f>
        <v>0</v>
      </c>
      <c r="BO71">
        <f>COUNTIFS('ACTIVATED LEADS '!$H:$H,$B71,'ACTIVATED LEADS '!$D:$D,'PARTNERS SUMMARY'!BO$3)</f>
        <v>0</v>
      </c>
      <c r="BP71">
        <f>COUNTIFS('ACTIVATED LEADS '!$H:$H,$B71,'ACTIVATED LEADS '!$D:$D,'PARTNERS SUMMARY'!BP$3)</f>
        <v>0</v>
      </c>
      <c r="BQ71">
        <f>COUNTIFS('ACTIVATED LEADS '!$H:$H,$B71,'ACTIVATED LEADS '!$D:$D,'PARTNERS SUMMARY'!BQ$3)</f>
        <v>0</v>
      </c>
      <c r="BR71">
        <f>COUNTIFS('ACTIVATED LEADS '!$H:$H,$B71,'ACTIVATED LEADS '!$D:$D,'PARTNERS SUMMARY'!BR$3)</f>
        <v>0</v>
      </c>
      <c r="BS71">
        <f>COUNTIFS('ACTIVATED LEADS '!$H:$H,$B71,'ACTIVATED LEADS '!$D:$D,'PARTNERS SUMMARY'!BS$3)</f>
        <v>0</v>
      </c>
      <c r="BT71">
        <f>COUNTIFS('ACTIVATED LEADS '!$H:$H,$B71,'ACTIVATED LEADS '!$D:$D,'PARTNERS SUMMARY'!BT$3)</f>
        <v>0</v>
      </c>
      <c r="BU71">
        <f>COUNTIFS('ACTIVATED LEADS '!$H:$H,$B71,'ACTIVATED LEADS '!$D:$D,'PARTNERS SUMMARY'!BU$3)</f>
        <v>0</v>
      </c>
      <c r="BV71">
        <f>COUNTIFS('ACTIVATED LEADS '!$H:$H,$B71,'ACTIVATED LEADS '!$D:$D,'PARTNERS SUMMARY'!BV$3)</f>
        <v>0</v>
      </c>
      <c r="BW71">
        <f>COUNTIFS('ACTIVATED LEADS '!$H:$H,$B71,'ACTIVATED LEADS '!$D:$D,'PARTNERS SUMMARY'!BW$3)</f>
        <v>0</v>
      </c>
      <c r="BX71">
        <f>COUNTIFS('ACTIVATED LEADS '!$H:$H,$B71,'ACTIVATED LEADS '!$D:$D,'PARTNERS SUMMARY'!BX$3)</f>
        <v>0</v>
      </c>
      <c r="BY71">
        <f>COUNTIFS('ACTIVATED LEADS '!$H:$H,$B71,'ACTIVATED LEADS '!$D:$D,'PARTNERS SUMMARY'!BY$3)</f>
        <v>0</v>
      </c>
      <c r="BZ71">
        <f>COUNTIFS('ACTIVATED LEADS '!$H:$H,$B71,'ACTIVATED LEADS '!$D:$D,'PARTNERS SUMMARY'!BZ$3)</f>
        <v>0</v>
      </c>
      <c r="CA71">
        <f>COUNTIFS('ACTIVATED LEADS '!$H:$H,$B71,'ACTIVATED LEADS '!$D:$D,'PARTNERS SUMMARY'!CA$3)</f>
        <v>0</v>
      </c>
      <c r="CB71">
        <f>COUNTIFS('ACTIVATED LEADS '!$H:$H,$B71,'ACTIVATED LEADS '!$D:$D,'PARTNERS SUMMARY'!CB$3)</f>
        <v>0</v>
      </c>
      <c r="CC71">
        <f>COUNTIFS('ACTIVATED LEADS '!$H:$H,$B71,'ACTIVATED LEADS '!$D:$D,'PARTNERS SUMMARY'!CC$3)</f>
        <v>0</v>
      </c>
      <c r="CD71">
        <f>COUNTIFS('ACTIVATED LEADS '!$H:$H,$B71,'ACTIVATED LEADS '!$D:$D,'PARTNERS SUMMARY'!CD$3)</f>
        <v>0</v>
      </c>
      <c r="CE71">
        <f>COUNTIFS('ACTIVATED LEADS '!$H:$H,$B71,'ACTIVATED LEADS '!$D:$D,'PARTNERS SUMMARY'!CE$3)</f>
        <v>0</v>
      </c>
      <c r="CF71">
        <f>COUNTIFS('ACTIVATED LEADS '!$H:$H,$B71,'ACTIVATED LEADS '!$D:$D,'PARTNERS SUMMARY'!CF$3)</f>
        <v>0</v>
      </c>
      <c r="CG71">
        <f>COUNTIFS('ACTIVATED LEADS '!$H:$H,$B71,'ACTIVATED LEADS '!$D:$D,'PARTNERS SUMMARY'!CG$3)</f>
        <v>0</v>
      </c>
      <c r="CH71">
        <f>COUNTIFS('ACTIVATED LEADS '!$H:$H,$B71,'ACTIVATED LEADS '!$D:$D,'PARTNERS SUMMARY'!CH$3)</f>
        <v>0</v>
      </c>
      <c r="CI71">
        <f>COUNTIFS('ACTIVATED LEADS '!$H:$H,$B71,'ACTIVATED LEADS '!$D:$D,'PARTNERS SUMMARY'!CI$3)</f>
        <v>0</v>
      </c>
      <c r="CJ71">
        <f>COUNTIFS('ACTIVATED LEADS '!$H:$H,$B71,'ACTIVATED LEADS '!$D:$D,'PARTNERS SUMMARY'!CJ$3)</f>
        <v>0</v>
      </c>
      <c r="CK71">
        <f>COUNTIFS('ACTIVATED LEADS '!$H:$H,$B71,'ACTIVATED LEADS '!$D:$D,'PARTNERS SUMMARY'!CK$3)</f>
        <v>0</v>
      </c>
      <c r="CL71">
        <f>COUNTIFS('ACTIVATED LEADS '!$H:$H,$B71,'ACTIVATED LEADS '!$D:$D,'PARTNERS SUMMARY'!CL$3)</f>
        <v>0</v>
      </c>
      <c r="CM71">
        <f>COUNTIFS('ACTIVATED LEADS '!$H:$H,$B71,'ACTIVATED LEADS '!$D:$D,'PARTNERS SUMMARY'!CM$3)</f>
        <v>0</v>
      </c>
      <c r="CN71">
        <f>COUNTIFS('ACTIVATED LEADS '!$H:$H,$B71,'ACTIVATED LEADS '!$D:$D,'PARTNERS SUMMARY'!CN$3)</f>
        <v>0</v>
      </c>
      <c r="CO71">
        <f>COUNTIFS('ACTIVATED LEADS '!$H:$H,$B71,'ACTIVATED LEADS '!$D:$D,'PARTNERS SUMMARY'!CO$3)</f>
        <v>0</v>
      </c>
      <c r="CP71">
        <f>COUNTIFS('ACTIVATED LEADS '!$H:$H,$B71,'ACTIVATED LEADS '!$D:$D,'PARTNERS SUMMARY'!CP$3)</f>
        <v>0</v>
      </c>
      <c r="CQ71">
        <f>COUNTIFS('ACTIVATED LEADS '!$H:$H,$B71,'ACTIVATED LEADS '!$D:$D,'PARTNERS SUMMARY'!CQ$3)</f>
        <v>0</v>
      </c>
      <c r="CR71">
        <f>COUNTIFS('ACTIVATED LEADS '!$H:$H,$B71,'ACTIVATED LEADS '!$D:$D,'PARTNERS SUMMARY'!CR$3)</f>
        <v>0</v>
      </c>
      <c r="CS71">
        <f>COUNTIFS('ACTIVATED LEADS '!$H:$H,$B71,'ACTIVATED LEADS '!$D:$D,'PARTNERS SUMMARY'!CS$3)</f>
        <v>0</v>
      </c>
      <c r="CT71">
        <f>COUNTIFS('ACTIVATED LEADS '!$H:$H,$B71,'ACTIVATED LEADS '!$D:$D,'PARTNERS SUMMARY'!CT$3)</f>
        <v>0</v>
      </c>
      <c r="CU71">
        <f>COUNTIFS('ACTIVATED LEADS '!$H:$H,$B71,'ACTIVATED LEADS '!$D:$D,'PARTNERS SUMMARY'!CU$3)</f>
        <v>0</v>
      </c>
      <c r="CV71">
        <f>COUNTIFS('ACTIVATED LEADS '!$H:$H,$B71,'ACTIVATED LEADS '!$D:$D,'PARTNERS SUMMARY'!CV$3)</f>
        <v>0</v>
      </c>
      <c r="CW71">
        <f>COUNTIFS('ACTIVATED LEADS '!$H:$H,$B71,'ACTIVATED LEADS '!$D:$D,'PARTNERS SUMMARY'!CW$3)</f>
        <v>0</v>
      </c>
      <c r="CX71">
        <f>COUNTIFS('ACTIVATED LEADS '!$H:$H,$B71,'ACTIVATED LEADS '!$D:$D,'PARTNERS SUMMARY'!CX$3)</f>
        <v>0</v>
      </c>
      <c r="CY71">
        <f>COUNTIFS('ACTIVATED LEADS '!$H:$H,$B71,'ACTIVATED LEADS '!$D:$D,'PARTNERS SUMMARY'!CY$3)</f>
        <v>0</v>
      </c>
      <c r="CZ71">
        <f>COUNTIFS('ACTIVATED LEADS '!$H:$H,$B71,'ACTIVATED LEADS '!$D:$D,'PARTNERS SUMMARY'!CZ$3)</f>
        <v>0</v>
      </c>
      <c r="DA71">
        <f>COUNTIFS('ACTIVATED LEADS '!$H:$H,$B71,'ACTIVATED LEADS '!$D:$D,'PARTNERS SUMMARY'!DA$3)</f>
        <v>0</v>
      </c>
      <c r="DB71">
        <f>COUNTIFS('ACTIVATED LEADS '!$H:$H,$B71,'ACTIVATED LEADS '!$D:$D,'PARTNERS SUMMARY'!DB$3)</f>
        <v>0</v>
      </c>
      <c r="DC71">
        <f>COUNTIFS('ACTIVATED LEADS '!$H:$H,$B71,'ACTIVATED LEADS '!$D:$D,'PARTNERS SUMMARY'!DC$3)</f>
        <v>0</v>
      </c>
      <c r="DD71">
        <f>COUNTIFS('ACTIVATED LEADS '!$H:$H,$B71,'ACTIVATED LEADS '!$D:$D,'PARTNERS SUMMARY'!DD$3)</f>
        <v>0</v>
      </c>
      <c r="DE71">
        <f>COUNTIFS('ACTIVATED LEADS '!$H:$H,$B71,'ACTIVATED LEADS '!$D:$D,'PARTNERS SUMMARY'!DE$3)</f>
        <v>0</v>
      </c>
      <c r="DF71">
        <f>COUNTIFS('ACTIVATED LEADS '!$H:$H,$B71,'ACTIVATED LEADS '!$D:$D,'PARTNERS SUMMARY'!DF$3)</f>
        <v>0</v>
      </c>
      <c r="DG71">
        <f>COUNTIFS('ACTIVATED LEADS '!$H:$H,$B71,'ACTIVATED LEADS '!$D:$D,'PARTNERS SUMMARY'!DG$3)</f>
        <v>0</v>
      </c>
      <c r="DH71">
        <f>COUNTIFS('ACTIVATED LEADS '!$H:$H,$B71,'ACTIVATED LEADS '!$D:$D,'PARTNERS SUMMARY'!DH$3)</f>
        <v>0</v>
      </c>
      <c r="DI71">
        <f>COUNTIFS('ACTIVATED LEADS '!$H:$H,$B71,'ACTIVATED LEADS '!$D:$D,'PARTNERS SUMMARY'!DI$3)</f>
        <v>0</v>
      </c>
      <c r="DJ71">
        <f>COUNTIFS('ACTIVATED LEADS '!$H:$H,$B71,'ACTIVATED LEADS '!$D:$D,'PARTNERS SUMMARY'!DJ$3)</f>
        <v>0</v>
      </c>
      <c r="DK71">
        <f>COUNTIFS('ACTIVATED LEADS '!$H:$H,$B71,'ACTIVATED LEADS '!$D:$D,'PARTNERS SUMMARY'!DK$3)</f>
        <v>0</v>
      </c>
      <c r="DL71">
        <f>COUNTIFS('ACTIVATED LEADS '!$H:$H,$B71,'ACTIVATED LEADS '!$D:$D,'PARTNERS SUMMARY'!DL$3)</f>
        <v>0</v>
      </c>
      <c r="DM71">
        <f>COUNTIFS('ACTIVATED LEADS '!$H:$H,$B71,'ACTIVATED LEADS '!$D:$D,'PARTNERS SUMMARY'!DM$3)</f>
        <v>0</v>
      </c>
      <c r="DN71">
        <f>COUNTIFS('ACTIVATED LEADS '!$H:$H,$B71,'ACTIVATED LEADS '!$D:$D,'PARTNERS SUMMARY'!DN$3)</f>
        <v>0</v>
      </c>
      <c r="DO71">
        <f>COUNTIFS('ACTIVATED LEADS '!$H:$H,$B71,'ACTIVATED LEADS '!$D:$D,'PARTNERS SUMMARY'!DO$3)</f>
        <v>0</v>
      </c>
    </row>
    <row r="72" spans="1:119">
      <c r="A72" s="29" t="s">
        <v>1077</v>
      </c>
      <c r="B72" s="59" t="s">
        <v>1301</v>
      </c>
      <c r="C72" s="29">
        <v>781000332</v>
      </c>
      <c r="D72" s="29"/>
      <c r="E72" s="29" t="s">
        <v>318</v>
      </c>
      <c r="F72" s="29" t="s">
        <v>37</v>
      </c>
      <c r="G72" s="17">
        <f>COUNTIF('SEPT DUMP '!$C:$C,'PARTNERS SUMMARY'!$B72)</f>
        <v>0</v>
      </c>
      <c r="H72" s="17">
        <f>COUNTIFS('SEPT DUMP '!$C:$C,'PARTNERS SUMMARY'!$B72,'SEPT DUMP '!$O:$O,"Confirmed")</f>
        <v>0</v>
      </c>
      <c r="I72" s="17">
        <f>COUNTIFS('SEPT DUMP '!$C:$C,'PARTNERS SUMMARY'!$B72,'SEPT DUMP '!$O:$O,"Rejected")</f>
        <v>0</v>
      </c>
      <c r="J72" s="17">
        <f>COUNTIFS('SEPT DUMP '!$C:$C,'PARTNERS SUMMARY'!$B72,'SEPT DUMP '!$O:$O,"Unreachable")</f>
        <v>0</v>
      </c>
      <c r="K72" s="17">
        <f>COUNTIFS('SEPT DUMP '!$C:$C,'PARTNERS SUMMARY'!$B72,'SEPT DUMP '!$O:$O,"Postponed(Update Y)")</f>
        <v>0</v>
      </c>
      <c r="L72" s="101">
        <f t="shared" si="12"/>
        <v>0</v>
      </c>
      <c r="M72" s="46">
        <f t="shared" si="13"/>
        <v>0</v>
      </c>
      <c r="N72" s="50"/>
      <c r="O72" s="47">
        <f>COUNTIF('OCT DUMP'!$D:$D,'PARTNERS SUMMARY'!$B72)</f>
        <v>0</v>
      </c>
      <c r="P72" s="17">
        <f>COUNTIFS('OCT DUMP'!$D:$D,'PARTNERS SUMMARY'!$B72,'OCT DUMP'!Q:Q,"Prospect")</f>
        <v>0</v>
      </c>
      <c r="Q72" s="17">
        <f>COUNTIFS('OCT DUMP'!$D:$D,'PARTNERS SUMMARY'!$B72,'OCT DUMP'!$Q:$Q,"Confirmed")</f>
        <v>0</v>
      </c>
      <c r="R72" s="17">
        <f>COUNTIFS('OCT DUMP'!$D:$D,'PARTNERS SUMMARY'!$B72,'OCT DUMP'!$Q:$Q,"Rejected")</f>
        <v>0</v>
      </c>
      <c r="S72" s="17">
        <f>COUNTIFS('OCT DUMP'!$D:$D,'PARTNERS SUMMARY'!$B72,'OCT DUMP'!$Q:$Q,"Unreachable")</f>
        <v>0</v>
      </c>
      <c r="T72" s="17">
        <f>COUNTIFS('OCT DUMP'!$D:$D,'PARTNERS SUMMARY'!$B72,'OCT DUMP'!$Q:$Q,"Postponed(Update Y)")</f>
        <v>0</v>
      </c>
      <c r="U72" s="17">
        <f t="shared" si="14"/>
        <v>0</v>
      </c>
      <c r="V72" s="18">
        <f t="shared" si="15"/>
        <v>0</v>
      </c>
      <c r="W72" s="52"/>
      <c r="X72" s="47">
        <f>COUNTIF('NOV DUMP'!C:C,'PARTNERS SUMMARY'!$B72)</f>
        <v>0</v>
      </c>
      <c r="Y72" s="17">
        <f>COUNTIFS('NOV DUMP'!$C:$C,'PARTNERS SUMMARY'!$B72,'NOV DUMP'!$S:$S,"Prospect")</f>
        <v>0</v>
      </c>
      <c r="Z72" s="17">
        <f>COUNTIFS('NOV DUMP'!$C:$C,'PARTNERS SUMMARY'!$B72,'NOV DUMP'!$S:$S,"Confirmed")</f>
        <v>0</v>
      </c>
      <c r="AA72" s="17">
        <f>COUNTIFS('NOV DUMP'!$C:$C,'PARTNERS SUMMARY'!$B72,'NOV DUMP'!$S:$S,"Rejected")</f>
        <v>0</v>
      </c>
      <c r="AB72" s="17">
        <f>COUNTIFS('NOV DUMP'!$C:$C,'PARTNERS SUMMARY'!$B72,'NOV DUMP'!$S:$S,"Unreachable")</f>
        <v>0</v>
      </c>
      <c r="AC72" s="17">
        <f>COUNTIFS('NOV DUMP'!$C:$C,'PARTNERS SUMMARY'!$B72,'NOV DUMP'!$S:$S,"Postponed(Update Y)")</f>
        <v>0</v>
      </c>
      <c r="AD72" s="17">
        <f t="shared" si="16"/>
        <v>0</v>
      </c>
      <c r="AE72" s="100">
        <f>COUNTIFS('ACTIVATED LEADS '!$H:$H,'PARTNERS SUMMARY'!$B72,'ACTIVATED LEADS '!$K:$K,'PARTNERS SUMMARY'!$AE$2,'ACTIVATED LEADS '!$C:$C,"16")</f>
        <v>0</v>
      </c>
      <c r="AF72" s="18">
        <f t="shared" si="17"/>
        <v>0</v>
      </c>
      <c r="AH72">
        <f>COUNTIFS('ACTIVATED LEADS '!$H:$H,$B72,'ACTIVATED LEADS '!$D:$D,'PARTNERS SUMMARY'!AH$3)</f>
        <v>0</v>
      </c>
      <c r="AI72">
        <f>COUNTIFS('ACTIVATED LEADS '!$H:$H,$B72,'ACTIVATED LEADS '!$D:$D,'PARTNERS SUMMARY'!AI$3)</f>
        <v>0</v>
      </c>
      <c r="AJ72">
        <f>COUNTIFS('ACTIVATED LEADS '!$H:$H,$B72,'ACTIVATED LEADS '!$D:$D,'PARTNERS SUMMARY'!AJ$3)</f>
        <v>0</v>
      </c>
      <c r="AK72">
        <f>COUNTIFS('ACTIVATED LEADS '!$H:$H,$B72,'ACTIVATED LEADS '!$D:$D,'PARTNERS SUMMARY'!AK$3)</f>
        <v>0</v>
      </c>
      <c r="AL72">
        <f>COUNTIFS('ACTIVATED LEADS '!$H:$H,$B72,'ACTIVATED LEADS '!$D:$D,'PARTNERS SUMMARY'!AL$3)</f>
        <v>0</v>
      </c>
      <c r="AM72">
        <f>COUNTIFS('ACTIVATED LEADS '!$H:$H,$B72,'ACTIVATED LEADS '!$D:$D,'PARTNERS SUMMARY'!AM$3)</f>
        <v>0</v>
      </c>
      <c r="AN72">
        <f>COUNTIFS('ACTIVATED LEADS '!$H:$H,$B72,'ACTIVATED LEADS '!$D:$D,'PARTNERS SUMMARY'!AN$3)</f>
        <v>0</v>
      </c>
      <c r="AO72">
        <f>COUNTIFS('ACTIVATED LEADS '!$H:$H,$B72,'ACTIVATED LEADS '!$D:$D,'PARTNERS SUMMARY'!AO$3)</f>
        <v>0</v>
      </c>
      <c r="AP72">
        <f>COUNTIFS('ACTIVATED LEADS '!$H:$H,$B72,'ACTIVATED LEADS '!$D:$D,'PARTNERS SUMMARY'!AP$3)</f>
        <v>0</v>
      </c>
      <c r="AQ72">
        <f>COUNTIFS('ACTIVATED LEADS '!$H:$H,$B72,'ACTIVATED LEADS '!$D:$D,'PARTNERS SUMMARY'!AQ$3)</f>
        <v>0</v>
      </c>
      <c r="AR72">
        <f>COUNTIFS('ACTIVATED LEADS '!$H:$H,$B72,'ACTIVATED LEADS '!$D:$D,'PARTNERS SUMMARY'!AR$3)</f>
        <v>0</v>
      </c>
      <c r="AS72">
        <f>COUNTIFS('ACTIVATED LEADS '!$H:$H,$B72,'ACTIVATED LEADS '!$D:$D,'PARTNERS SUMMARY'!AS$3)</f>
        <v>0</v>
      </c>
      <c r="AT72">
        <f>COUNTIFS('ACTIVATED LEADS '!$H:$H,$B72,'ACTIVATED LEADS '!$D:$D,'PARTNERS SUMMARY'!AT$3)</f>
        <v>0</v>
      </c>
      <c r="AU72">
        <f>COUNTIFS('ACTIVATED LEADS '!$H:$H,$B72,'ACTIVATED LEADS '!$D:$D,'PARTNERS SUMMARY'!AU$3)</f>
        <v>0</v>
      </c>
      <c r="AV72">
        <f>COUNTIFS('ACTIVATED LEADS '!$H:$H,$B72,'ACTIVATED LEADS '!$D:$D,'PARTNERS SUMMARY'!AV$3)</f>
        <v>0</v>
      </c>
      <c r="AW72">
        <f>COUNTIFS('ACTIVATED LEADS '!$H:$H,$B72,'ACTIVATED LEADS '!$D:$D,'PARTNERS SUMMARY'!AW$3)</f>
        <v>0</v>
      </c>
      <c r="AX72">
        <f>COUNTIFS('ACTIVATED LEADS '!$H:$H,$B72,'ACTIVATED LEADS '!$D:$D,'PARTNERS SUMMARY'!AX$3)</f>
        <v>0</v>
      </c>
      <c r="AY72">
        <f>COUNTIFS('ACTIVATED LEADS '!$H:$H,$B72,'ACTIVATED LEADS '!$D:$D,'PARTNERS SUMMARY'!AY$3)</f>
        <v>0</v>
      </c>
      <c r="AZ72">
        <f>COUNTIFS('ACTIVATED LEADS '!$H:$H,$B72,'ACTIVATED LEADS '!$D:$D,'PARTNERS SUMMARY'!AZ$3)</f>
        <v>0</v>
      </c>
      <c r="BA72">
        <f>COUNTIFS('ACTIVATED LEADS '!$H:$H,$B72,'ACTIVATED LEADS '!$D:$D,'PARTNERS SUMMARY'!BA$3)</f>
        <v>0</v>
      </c>
      <c r="BB72">
        <f>COUNTIFS('ACTIVATED LEADS '!$H:$H,$B72,'ACTIVATED LEADS '!$D:$D,'PARTNERS SUMMARY'!BB$3)</f>
        <v>0</v>
      </c>
      <c r="BC72">
        <f>COUNTIFS('ACTIVATED LEADS '!$H:$H,$B72,'ACTIVATED LEADS '!$D:$D,'PARTNERS SUMMARY'!BC$3)</f>
        <v>0</v>
      </c>
      <c r="BD72">
        <f>COUNTIFS('ACTIVATED LEADS '!$H:$H,$B72,'ACTIVATED LEADS '!$D:$D,'PARTNERS SUMMARY'!BD$3)</f>
        <v>0</v>
      </c>
      <c r="BE72">
        <f>COUNTIFS('ACTIVATED LEADS '!$H:$H,$B72,'ACTIVATED LEADS '!$D:$D,'PARTNERS SUMMARY'!BE$3)</f>
        <v>0</v>
      </c>
      <c r="BF72">
        <f>COUNTIFS('ACTIVATED LEADS '!$H:$H,$B72,'ACTIVATED LEADS '!$D:$D,'PARTNERS SUMMARY'!BF$3)</f>
        <v>0</v>
      </c>
      <c r="BG72">
        <f>COUNTIFS('ACTIVATED LEADS '!$H:$H,$B72,'ACTIVATED LEADS '!$D:$D,'PARTNERS SUMMARY'!BG$3)</f>
        <v>0</v>
      </c>
      <c r="BH72">
        <f>COUNTIFS('ACTIVATED LEADS '!$H:$H,$B72,'ACTIVATED LEADS '!$D:$D,'PARTNERS SUMMARY'!BH$3)</f>
        <v>0</v>
      </c>
      <c r="BI72">
        <f>COUNTIFS('ACTIVATED LEADS '!$H:$H,$B72,'ACTIVATED LEADS '!$D:$D,'PARTNERS SUMMARY'!BI$3)</f>
        <v>0</v>
      </c>
      <c r="BJ72">
        <f>COUNTIFS('ACTIVATED LEADS '!$H:$H,$B72,'ACTIVATED LEADS '!$D:$D,'PARTNERS SUMMARY'!BJ$3)</f>
        <v>0</v>
      </c>
      <c r="BK72">
        <f>COUNTIFS('ACTIVATED LEADS '!$H:$H,$B72,'ACTIVATED LEADS '!$D:$D,'PARTNERS SUMMARY'!BK$3)</f>
        <v>0</v>
      </c>
      <c r="BL72">
        <f>COUNTIFS('ACTIVATED LEADS '!$H:$H,$B72,'ACTIVATED LEADS '!$D:$D,'PARTNERS SUMMARY'!BL$3)</f>
        <v>0</v>
      </c>
      <c r="BM72">
        <f>COUNTIFS('ACTIVATED LEADS '!$H:$H,$B72,'ACTIVATED LEADS '!$D:$D,'PARTNERS SUMMARY'!BM$3)</f>
        <v>0</v>
      </c>
      <c r="BN72">
        <f>COUNTIFS('ACTIVATED LEADS '!$H:$H,$B72,'ACTIVATED LEADS '!$D:$D,'PARTNERS SUMMARY'!BN$3)</f>
        <v>0</v>
      </c>
      <c r="BO72">
        <f>COUNTIFS('ACTIVATED LEADS '!$H:$H,$B72,'ACTIVATED LEADS '!$D:$D,'PARTNERS SUMMARY'!BO$3)</f>
        <v>0</v>
      </c>
      <c r="BP72">
        <f>COUNTIFS('ACTIVATED LEADS '!$H:$H,$B72,'ACTIVATED LEADS '!$D:$D,'PARTNERS SUMMARY'!BP$3)</f>
        <v>0</v>
      </c>
      <c r="BQ72">
        <f>COUNTIFS('ACTIVATED LEADS '!$H:$H,$B72,'ACTIVATED LEADS '!$D:$D,'PARTNERS SUMMARY'!BQ$3)</f>
        <v>0</v>
      </c>
      <c r="BR72">
        <f>COUNTIFS('ACTIVATED LEADS '!$H:$H,$B72,'ACTIVATED LEADS '!$D:$D,'PARTNERS SUMMARY'!BR$3)</f>
        <v>0</v>
      </c>
      <c r="BS72">
        <f>COUNTIFS('ACTIVATED LEADS '!$H:$H,$B72,'ACTIVATED LEADS '!$D:$D,'PARTNERS SUMMARY'!BS$3)</f>
        <v>0</v>
      </c>
      <c r="BT72">
        <f>COUNTIFS('ACTIVATED LEADS '!$H:$H,$B72,'ACTIVATED LEADS '!$D:$D,'PARTNERS SUMMARY'!BT$3)</f>
        <v>0</v>
      </c>
      <c r="BU72">
        <f>COUNTIFS('ACTIVATED LEADS '!$H:$H,$B72,'ACTIVATED LEADS '!$D:$D,'PARTNERS SUMMARY'!BU$3)</f>
        <v>0</v>
      </c>
      <c r="BV72">
        <f>COUNTIFS('ACTIVATED LEADS '!$H:$H,$B72,'ACTIVATED LEADS '!$D:$D,'PARTNERS SUMMARY'!BV$3)</f>
        <v>0</v>
      </c>
      <c r="BW72">
        <f>COUNTIFS('ACTIVATED LEADS '!$H:$H,$B72,'ACTIVATED LEADS '!$D:$D,'PARTNERS SUMMARY'!BW$3)</f>
        <v>0</v>
      </c>
      <c r="BX72">
        <f>COUNTIFS('ACTIVATED LEADS '!$H:$H,$B72,'ACTIVATED LEADS '!$D:$D,'PARTNERS SUMMARY'!BX$3)</f>
        <v>0</v>
      </c>
      <c r="BY72">
        <f>COUNTIFS('ACTIVATED LEADS '!$H:$H,$B72,'ACTIVATED LEADS '!$D:$D,'PARTNERS SUMMARY'!BY$3)</f>
        <v>0</v>
      </c>
      <c r="BZ72">
        <f>COUNTIFS('ACTIVATED LEADS '!$H:$H,$B72,'ACTIVATED LEADS '!$D:$D,'PARTNERS SUMMARY'!BZ$3)</f>
        <v>0</v>
      </c>
      <c r="CA72">
        <f>COUNTIFS('ACTIVATED LEADS '!$H:$H,$B72,'ACTIVATED LEADS '!$D:$D,'PARTNERS SUMMARY'!CA$3)</f>
        <v>0</v>
      </c>
      <c r="CB72">
        <f>COUNTIFS('ACTIVATED LEADS '!$H:$H,$B72,'ACTIVATED LEADS '!$D:$D,'PARTNERS SUMMARY'!CB$3)</f>
        <v>0</v>
      </c>
      <c r="CC72">
        <f>COUNTIFS('ACTIVATED LEADS '!$H:$H,$B72,'ACTIVATED LEADS '!$D:$D,'PARTNERS SUMMARY'!CC$3)</f>
        <v>0</v>
      </c>
      <c r="CD72">
        <f>COUNTIFS('ACTIVATED LEADS '!$H:$H,$B72,'ACTIVATED LEADS '!$D:$D,'PARTNERS SUMMARY'!CD$3)</f>
        <v>0</v>
      </c>
      <c r="CE72">
        <f>COUNTIFS('ACTIVATED LEADS '!$H:$H,$B72,'ACTIVATED LEADS '!$D:$D,'PARTNERS SUMMARY'!CE$3)</f>
        <v>0</v>
      </c>
      <c r="CF72">
        <f>COUNTIFS('ACTIVATED LEADS '!$H:$H,$B72,'ACTIVATED LEADS '!$D:$D,'PARTNERS SUMMARY'!CF$3)</f>
        <v>0</v>
      </c>
      <c r="CG72">
        <f>COUNTIFS('ACTIVATED LEADS '!$H:$H,$B72,'ACTIVATED LEADS '!$D:$D,'PARTNERS SUMMARY'!CG$3)</f>
        <v>0</v>
      </c>
      <c r="CH72">
        <f>COUNTIFS('ACTIVATED LEADS '!$H:$H,$B72,'ACTIVATED LEADS '!$D:$D,'PARTNERS SUMMARY'!CH$3)</f>
        <v>0</v>
      </c>
      <c r="CI72">
        <f>COUNTIFS('ACTIVATED LEADS '!$H:$H,$B72,'ACTIVATED LEADS '!$D:$D,'PARTNERS SUMMARY'!CI$3)</f>
        <v>0</v>
      </c>
      <c r="CJ72">
        <f>COUNTIFS('ACTIVATED LEADS '!$H:$H,$B72,'ACTIVATED LEADS '!$D:$D,'PARTNERS SUMMARY'!CJ$3)</f>
        <v>0</v>
      </c>
      <c r="CK72">
        <f>COUNTIFS('ACTIVATED LEADS '!$H:$H,$B72,'ACTIVATED LEADS '!$D:$D,'PARTNERS SUMMARY'!CK$3)</f>
        <v>0</v>
      </c>
      <c r="CL72">
        <f>COUNTIFS('ACTIVATED LEADS '!$H:$H,$B72,'ACTIVATED LEADS '!$D:$D,'PARTNERS SUMMARY'!CL$3)</f>
        <v>0</v>
      </c>
      <c r="CM72">
        <f>COUNTIFS('ACTIVATED LEADS '!$H:$H,$B72,'ACTIVATED LEADS '!$D:$D,'PARTNERS SUMMARY'!CM$3)</f>
        <v>0</v>
      </c>
      <c r="CN72">
        <f>COUNTIFS('ACTIVATED LEADS '!$H:$H,$B72,'ACTIVATED LEADS '!$D:$D,'PARTNERS SUMMARY'!CN$3)</f>
        <v>0</v>
      </c>
      <c r="CO72">
        <f>COUNTIFS('ACTIVATED LEADS '!$H:$H,$B72,'ACTIVATED LEADS '!$D:$D,'PARTNERS SUMMARY'!CO$3)</f>
        <v>0</v>
      </c>
      <c r="CP72">
        <f>COUNTIFS('ACTIVATED LEADS '!$H:$H,$B72,'ACTIVATED LEADS '!$D:$D,'PARTNERS SUMMARY'!CP$3)</f>
        <v>0</v>
      </c>
      <c r="CQ72">
        <f>COUNTIFS('ACTIVATED LEADS '!$H:$H,$B72,'ACTIVATED LEADS '!$D:$D,'PARTNERS SUMMARY'!CQ$3)</f>
        <v>0</v>
      </c>
      <c r="CR72">
        <f>COUNTIFS('ACTIVATED LEADS '!$H:$H,$B72,'ACTIVATED LEADS '!$D:$D,'PARTNERS SUMMARY'!CR$3)</f>
        <v>0</v>
      </c>
      <c r="CS72">
        <f>COUNTIFS('ACTIVATED LEADS '!$H:$H,$B72,'ACTIVATED LEADS '!$D:$D,'PARTNERS SUMMARY'!CS$3)</f>
        <v>0</v>
      </c>
      <c r="CT72">
        <f>COUNTIFS('ACTIVATED LEADS '!$H:$H,$B72,'ACTIVATED LEADS '!$D:$D,'PARTNERS SUMMARY'!CT$3)</f>
        <v>0</v>
      </c>
      <c r="CU72">
        <f>COUNTIFS('ACTIVATED LEADS '!$H:$H,$B72,'ACTIVATED LEADS '!$D:$D,'PARTNERS SUMMARY'!CU$3)</f>
        <v>0</v>
      </c>
      <c r="CV72">
        <f>COUNTIFS('ACTIVATED LEADS '!$H:$H,$B72,'ACTIVATED LEADS '!$D:$D,'PARTNERS SUMMARY'!CV$3)</f>
        <v>0</v>
      </c>
      <c r="CW72">
        <f>COUNTIFS('ACTIVATED LEADS '!$H:$H,$B72,'ACTIVATED LEADS '!$D:$D,'PARTNERS SUMMARY'!CW$3)</f>
        <v>0</v>
      </c>
      <c r="CX72">
        <f>COUNTIFS('ACTIVATED LEADS '!$H:$H,$B72,'ACTIVATED LEADS '!$D:$D,'PARTNERS SUMMARY'!CX$3)</f>
        <v>0</v>
      </c>
      <c r="CY72">
        <f>COUNTIFS('ACTIVATED LEADS '!$H:$H,$B72,'ACTIVATED LEADS '!$D:$D,'PARTNERS SUMMARY'!CY$3)</f>
        <v>0</v>
      </c>
      <c r="CZ72">
        <f>COUNTIFS('ACTIVATED LEADS '!$H:$H,$B72,'ACTIVATED LEADS '!$D:$D,'PARTNERS SUMMARY'!CZ$3)</f>
        <v>0</v>
      </c>
      <c r="DA72">
        <f>COUNTIFS('ACTIVATED LEADS '!$H:$H,$B72,'ACTIVATED LEADS '!$D:$D,'PARTNERS SUMMARY'!DA$3)</f>
        <v>0</v>
      </c>
      <c r="DB72">
        <f>COUNTIFS('ACTIVATED LEADS '!$H:$H,$B72,'ACTIVATED LEADS '!$D:$D,'PARTNERS SUMMARY'!DB$3)</f>
        <v>0</v>
      </c>
      <c r="DC72">
        <f>COUNTIFS('ACTIVATED LEADS '!$H:$H,$B72,'ACTIVATED LEADS '!$D:$D,'PARTNERS SUMMARY'!DC$3)</f>
        <v>0</v>
      </c>
      <c r="DD72">
        <f>COUNTIFS('ACTIVATED LEADS '!$H:$H,$B72,'ACTIVATED LEADS '!$D:$D,'PARTNERS SUMMARY'!DD$3)</f>
        <v>0</v>
      </c>
      <c r="DE72">
        <f>COUNTIFS('ACTIVATED LEADS '!$H:$H,$B72,'ACTIVATED LEADS '!$D:$D,'PARTNERS SUMMARY'!DE$3)</f>
        <v>0</v>
      </c>
      <c r="DF72">
        <f>COUNTIFS('ACTIVATED LEADS '!$H:$H,$B72,'ACTIVATED LEADS '!$D:$D,'PARTNERS SUMMARY'!DF$3)</f>
        <v>0</v>
      </c>
      <c r="DG72">
        <f>COUNTIFS('ACTIVATED LEADS '!$H:$H,$B72,'ACTIVATED LEADS '!$D:$D,'PARTNERS SUMMARY'!DG$3)</f>
        <v>0</v>
      </c>
      <c r="DH72">
        <f>COUNTIFS('ACTIVATED LEADS '!$H:$H,$B72,'ACTIVATED LEADS '!$D:$D,'PARTNERS SUMMARY'!DH$3)</f>
        <v>0</v>
      </c>
      <c r="DI72">
        <f>COUNTIFS('ACTIVATED LEADS '!$H:$H,$B72,'ACTIVATED LEADS '!$D:$D,'PARTNERS SUMMARY'!DI$3)</f>
        <v>0</v>
      </c>
      <c r="DJ72">
        <f>COUNTIFS('ACTIVATED LEADS '!$H:$H,$B72,'ACTIVATED LEADS '!$D:$D,'PARTNERS SUMMARY'!DJ$3)</f>
        <v>0</v>
      </c>
      <c r="DK72">
        <f>COUNTIFS('ACTIVATED LEADS '!$H:$H,$B72,'ACTIVATED LEADS '!$D:$D,'PARTNERS SUMMARY'!DK$3)</f>
        <v>0</v>
      </c>
      <c r="DL72">
        <f>COUNTIFS('ACTIVATED LEADS '!$H:$H,$B72,'ACTIVATED LEADS '!$D:$D,'PARTNERS SUMMARY'!DL$3)</f>
        <v>0</v>
      </c>
      <c r="DM72">
        <f>COUNTIFS('ACTIVATED LEADS '!$H:$H,$B72,'ACTIVATED LEADS '!$D:$D,'PARTNERS SUMMARY'!DM$3)</f>
        <v>0</v>
      </c>
      <c r="DN72">
        <f>COUNTIFS('ACTIVATED LEADS '!$H:$H,$B72,'ACTIVATED LEADS '!$D:$D,'PARTNERS SUMMARY'!DN$3)</f>
        <v>0</v>
      </c>
      <c r="DO72">
        <f>COUNTIFS('ACTIVATED LEADS '!$H:$H,$B72,'ACTIVATED LEADS '!$D:$D,'PARTNERS SUMMARY'!DO$3)</f>
        <v>0</v>
      </c>
    </row>
    <row r="73" spans="1:119">
      <c r="A73" s="29" t="s">
        <v>1072</v>
      </c>
      <c r="B73" s="59" t="s">
        <v>1117</v>
      </c>
      <c r="C73" s="29"/>
      <c r="D73" s="29"/>
      <c r="E73" s="29" t="s">
        <v>1248</v>
      </c>
      <c r="F73" s="29" t="s">
        <v>37</v>
      </c>
      <c r="G73" s="17">
        <f>COUNTIF('SEPT DUMP '!$C:$C,'PARTNERS SUMMARY'!$B73)</f>
        <v>0</v>
      </c>
      <c r="H73" s="17">
        <f>COUNTIFS('SEPT DUMP '!$C:$C,'PARTNERS SUMMARY'!$B73,'SEPT DUMP '!$O:$O,"Confirmed")</f>
        <v>0</v>
      </c>
      <c r="I73" s="17">
        <f>COUNTIFS('SEPT DUMP '!$C:$C,'PARTNERS SUMMARY'!$B73,'SEPT DUMP '!$O:$O,"Rejected")</f>
        <v>0</v>
      </c>
      <c r="J73" s="17">
        <f>COUNTIFS('SEPT DUMP '!$C:$C,'PARTNERS SUMMARY'!$B73,'SEPT DUMP '!$O:$O,"Unreachable")</f>
        <v>0</v>
      </c>
      <c r="K73" s="17">
        <f>COUNTIFS('SEPT DUMP '!$C:$C,'PARTNERS SUMMARY'!$B73,'SEPT DUMP '!$O:$O,"Postponed(Update Y)")</f>
        <v>0</v>
      </c>
      <c r="L73" s="101">
        <f t="shared" si="12"/>
        <v>0</v>
      </c>
      <c r="M73" s="46">
        <f t="shared" si="13"/>
        <v>0</v>
      </c>
      <c r="N73" s="50"/>
      <c r="O73" s="47">
        <f>COUNTIF('OCT DUMP'!$D:$D,'PARTNERS SUMMARY'!$B73)</f>
        <v>0</v>
      </c>
      <c r="P73" s="17">
        <f>COUNTIFS('OCT DUMP'!$D:$D,'PARTNERS SUMMARY'!$B73,'OCT DUMP'!Q:Q,"Prospect")</f>
        <v>0</v>
      </c>
      <c r="Q73" s="17">
        <f>COUNTIFS('OCT DUMP'!$D:$D,'PARTNERS SUMMARY'!$B73,'OCT DUMP'!$Q:$Q,"Confirmed")</f>
        <v>0</v>
      </c>
      <c r="R73" s="17">
        <f>COUNTIFS('OCT DUMP'!$D:$D,'PARTNERS SUMMARY'!$B73,'OCT DUMP'!$Q:$Q,"Rejected")</f>
        <v>0</v>
      </c>
      <c r="S73" s="17">
        <f>COUNTIFS('OCT DUMP'!$D:$D,'PARTNERS SUMMARY'!$B73,'OCT DUMP'!$Q:$Q,"Unreachable")</f>
        <v>0</v>
      </c>
      <c r="T73" s="17">
        <f>COUNTIFS('OCT DUMP'!$D:$D,'PARTNERS SUMMARY'!$B73,'OCT DUMP'!$Q:$Q,"Postponed(Update Y)")</f>
        <v>0</v>
      </c>
      <c r="U73" s="17">
        <f t="shared" si="14"/>
        <v>0</v>
      </c>
      <c r="V73" s="18">
        <f t="shared" si="15"/>
        <v>0</v>
      </c>
      <c r="W73" s="52"/>
      <c r="X73" s="47">
        <f>COUNTIF('NOV DUMP'!C:C,'PARTNERS SUMMARY'!$B73)</f>
        <v>0</v>
      </c>
      <c r="Y73" s="17">
        <f>COUNTIFS('NOV DUMP'!$C:$C,'PARTNERS SUMMARY'!$B73,'NOV DUMP'!$S:$S,"Prospect")</f>
        <v>0</v>
      </c>
      <c r="Z73" s="17">
        <f>COUNTIFS('NOV DUMP'!$C:$C,'PARTNERS SUMMARY'!$B73,'NOV DUMP'!$S:$S,"Confirmed")</f>
        <v>0</v>
      </c>
      <c r="AA73" s="17">
        <f>COUNTIFS('NOV DUMP'!$C:$C,'PARTNERS SUMMARY'!$B73,'NOV DUMP'!$S:$S,"Rejected")</f>
        <v>0</v>
      </c>
      <c r="AB73" s="17">
        <f>COUNTIFS('NOV DUMP'!$C:$C,'PARTNERS SUMMARY'!$B73,'NOV DUMP'!$S:$S,"Unreachable")</f>
        <v>0</v>
      </c>
      <c r="AC73" s="17">
        <f>COUNTIFS('NOV DUMP'!$C:$C,'PARTNERS SUMMARY'!$B73,'NOV DUMP'!$S:$S,"Postponed(Update Y)")</f>
        <v>0</v>
      </c>
      <c r="AD73" s="17">
        <f t="shared" si="16"/>
        <v>0</v>
      </c>
      <c r="AE73" s="100">
        <f>COUNTIFS('ACTIVATED LEADS '!$H:$H,'PARTNERS SUMMARY'!$B73,'ACTIVATED LEADS '!$K:$K,'PARTNERS SUMMARY'!$AE$2,'ACTIVATED LEADS '!$C:$C,"16")</f>
        <v>0</v>
      </c>
      <c r="AF73" s="18">
        <f t="shared" si="17"/>
        <v>0</v>
      </c>
      <c r="AH73">
        <f>COUNTIFS('ACTIVATED LEADS '!$H:$H,$B73,'ACTIVATED LEADS '!$D:$D,'PARTNERS SUMMARY'!AH$3)</f>
        <v>0</v>
      </c>
      <c r="AI73">
        <f>COUNTIFS('ACTIVATED LEADS '!$H:$H,$B73,'ACTIVATED LEADS '!$D:$D,'PARTNERS SUMMARY'!AI$3)</f>
        <v>0</v>
      </c>
      <c r="AJ73">
        <f>COUNTIFS('ACTIVATED LEADS '!$H:$H,$B73,'ACTIVATED LEADS '!$D:$D,'PARTNERS SUMMARY'!AJ$3)</f>
        <v>0</v>
      </c>
      <c r="AK73">
        <f>COUNTIFS('ACTIVATED LEADS '!$H:$H,$B73,'ACTIVATED LEADS '!$D:$D,'PARTNERS SUMMARY'!AK$3)</f>
        <v>0</v>
      </c>
      <c r="AL73">
        <f>COUNTIFS('ACTIVATED LEADS '!$H:$H,$B73,'ACTIVATED LEADS '!$D:$D,'PARTNERS SUMMARY'!AL$3)</f>
        <v>0</v>
      </c>
      <c r="AM73">
        <f>COUNTIFS('ACTIVATED LEADS '!$H:$H,$B73,'ACTIVATED LEADS '!$D:$D,'PARTNERS SUMMARY'!AM$3)</f>
        <v>0</v>
      </c>
      <c r="AN73">
        <f>COUNTIFS('ACTIVATED LEADS '!$H:$H,$B73,'ACTIVATED LEADS '!$D:$D,'PARTNERS SUMMARY'!AN$3)</f>
        <v>0</v>
      </c>
      <c r="AO73">
        <f>COUNTIFS('ACTIVATED LEADS '!$H:$H,$B73,'ACTIVATED LEADS '!$D:$D,'PARTNERS SUMMARY'!AO$3)</f>
        <v>0</v>
      </c>
      <c r="AP73">
        <f>COUNTIFS('ACTIVATED LEADS '!$H:$H,$B73,'ACTIVATED LEADS '!$D:$D,'PARTNERS SUMMARY'!AP$3)</f>
        <v>0</v>
      </c>
      <c r="AQ73">
        <f>COUNTIFS('ACTIVATED LEADS '!$H:$H,$B73,'ACTIVATED LEADS '!$D:$D,'PARTNERS SUMMARY'!AQ$3)</f>
        <v>0</v>
      </c>
      <c r="AR73">
        <f>COUNTIFS('ACTIVATED LEADS '!$H:$H,$B73,'ACTIVATED LEADS '!$D:$D,'PARTNERS SUMMARY'!AR$3)</f>
        <v>0</v>
      </c>
      <c r="AS73">
        <f>COUNTIFS('ACTIVATED LEADS '!$H:$H,$B73,'ACTIVATED LEADS '!$D:$D,'PARTNERS SUMMARY'!AS$3)</f>
        <v>0</v>
      </c>
      <c r="AT73">
        <f>COUNTIFS('ACTIVATED LEADS '!$H:$H,$B73,'ACTIVATED LEADS '!$D:$D,'PARTNERS SUMMARY'!AT$3)</f>
        <v>0</v>
      </c>
      <c r="AU73">
        <f>COUNTIFS('ACTIVATED LEADS '!$H:$H,$B73,'ACTIVATED LEADS '!$D:$D,'PARTNERS SUMMARY'!AU$3)</f>
        <v>0</v>
      </c>
      <c r="AV73">
        <f>COUNTIFS('ACTIVATED LEADS '!$H:$H,$B73,'ACTIVATED LEADS '!$D:$D,'PARTNERS SUMMARY'!AV$3)</f>
        <v>0</v>
      </c>
      <c r="AW73">
        <f>COUNTIFS('ACTIVATED LEADS '!$H:$H,$B73,'ACTIVATED LEADS '!$D:$D,'PARTNERS SUMMARY'!AW$3)</f>
        <v>0</v>
      </c>
      <c r="AX73">
        <f>COUNTIFS('ACTIVATED LEADS '!$H:$H,$B73,'ACTIVATED LEADS '!$D:$D,'PARTNERS SUMMARY'!AX$3)</f>
        <v>0</v>
      </c>
      <c r="AY73">
        <f>COUNTIFS('ACTIVATED LEADS '!$H:$H,$B73,'ACTIVATED LEADS '!$D:$D,'PARTNERS SUMMARY'!AY$3)</f>
        <v>0</v>
      </c>
      <c r="AZ73">
        <f>COUNTIFS('ACTIVATED LEADS '!$H:$H,$B73,'ACTIVATED LEADS '!$D:$D,'PARTNERS SUMMARY'!AZ$3)</f>
        <v>0</v>
      </c>
      <c r="BA73">
        <f>COUNTIFS('ACTIVATED LEADS '!$H:$H,$B73,'ACTIVATED LEADS '!$D:$D,'PARTNERS SUMMARY'!BA$3)</f>
        <v>0</v>
      </c>
      <c r="BB73">
        <f>COUNTIFS('ACTIVATED LEADS '!$H:$H,$B73,'ACTIVATED LEADS '!$D:$D,'PARTNERS SUMMARY'!BB$3)</f>
        <v>0</v>
      </c>
      <c r="BC73">
        <f>COUNTIFS('ACTIVATED LEADS '!$H:$H,$B73,'ACTIVATED LEADS '!$D:$D,'PARTNERS SUMMARY'!BC$3)</f>
        <v>0</v>
      </c>
      <c r="BD73">
        <f>COUNTIFS('ACTIVATED LEADS '!$H:$H,$B73,'ACTIVATED LEADS '!$D:$D,'PARTNERS SUMMARY'!BD$3)</f>
        <v>0</v>
      </c>
      <c r="BE73">
        <f>COUNTIFS('ACTIVATED LEADS '!$H:$H,$B73,'ACTIVATED LEADS '!$D:$D,'PARTNERS SUMMARY'!BE$3)</f>
        <v>0</v>
      </c>
      <c r="BF73">
        <f>COUNTIFS('ACTIVATED LEADS '!$H:$H,$B73,'ACTIVATED LEADS '!$D:$D,'PARTNERS SUMMARY'!BF$3)</f>
        <v>0</v>
      </c>
      <c r="BG73">
        <f>COUNTIFS('ACTIVATED LEADS '!$H:$H,$B73,'ACTIVATED LEADS '!$D:$D,'PARTNERS SUMMARY'!BG$3)</f>
        <v>0</v>
      </c>
      <c r="BH73">
        <f>COUNTIFS('ACTIVATED LEADS '!$H:$H,$B73,'ACTIVATED LEADS '!$D:$D,'PARTNERS SUMMARY'!BH$3)</f>
        <v>0</v>
      </c>
      <c r="BI73">
        <f>COUNTIFS('ACTIVATED LEADS '!$H:$H,$B73,'ACTIVATED LEADS '!$D:$D,'PARTNERS SUMMARY'!BI$3)</f>
        <v>0</v>
      </c>
      <c r="BJ73">
        <f>COUNTIFS('ACTIVATED LEADS '!$H:$H,$B73,'ACTIVATED LEADS '!$D:$D,'PARTNERS SUMMARY'!BJ$3)</f>
        <v>0</v>
      </c>
      <c r="BK73">
        <f>COUNTIFS('ACTIVATED LEADS '!$H:$H,$B73,'ACTIVATED LEADS '!$D:$D,'PARTNERS SUMMARY'!BK$3)</f>
        <v>0</v>
      </c>
      <c r="BL73">
        <f>COUNTIFS('ACTIVATED LEADS '!$H:$H,$B73,'ACTIVATED LEADS '!$D:$D,'PARTNERS SUMMARY'!BL$3)</f>
        <v>0</v>
      </c>
      <c r="BM73">
        <f>COUNTIFS('ACTIVATED LEADS '!$H:$H,$B73,'ACTIVATED LEADS '!$D:$D,'PARTNERS SUMMARY'!BM$3)</f>
        <v>0</v>
      </c>
      <c r="BN73">
        <f>COUNTIFS('ACTIVATED LEADS '!$H:$H,$B73,'ACTIVATED LEADS '!$D:$D,'PARTNERS SUMMARY'!BN$3)</f>
        <v>0</v>
      </c>
      <c r="BO73">
        <f>COUNTIFS('ACTIVATED LEADS '!$H:$H,$B73,'ACTIVATED LEADS '!$D:$D,'PARTNERS SUMMARY'!BO$3)</f>
        <v>0</v>
      </c>
      <c r="BP73">
        <f>COUNTIFS('ACTIVATED LEADS '!$H:$H,$B73,'ACTIVATED LEADS '!$D:$D,'PARTNERS SUMMARY'!BP$3)</f>
        <v>0</v>
      </c>
      <c r="BQ73">
        <f>COUNTIFS('ACTIVATED LEADS '!$H:$H,$B73,'ACTIVATED LEADS '!$D:$D,'PARTNERS SUMMARY'!BQ$3)</f>
        <v>0</v>
      </c>
      <c r="BR73">
        <f>COUNTIFS('ACTIVATED LEADS '!$H:$H,$B73,'ACTIVATED LEADS '!$D:$D,'PARTNERS SUMMARY'!BR$3)</f>
        <v>0</v>
      </c>
      <c r="BS73">
        <f>COUNTIFS('ACTIVATED LEADS '!$H:$H,$B73,'ACTIVATED LEADS '!$D:$D,'PARTNERS SUMMARY'!BS$3)</f>
        <v>0</v>
      </c>
      <c r="BT73">
        <f>COUNTIFS('ACTIVATED LEADS '!$H:$H,$B73,'ACTIVATED LEADS '!$D:$D,'PARTNERS SUMMARY'!BT$3)</f>
        <v>0</v>
      </c>
      <c r="BU73">
        <f>COUNTIFS('ACTIVATED LEADS '!$H:$H,$B73,'ACTIVATED LEADS '!$D:$D,'PARTNERS SUMMARY'!BU$3)</f>
        <v>0</v>
      </c>
      <c r="BV73">
        <f>COUNTIFS('ACTIVATED LEADS '!$H:$H,$B73,'ACTIVATED LEADS '!$D:$D,'PARTNERS SUMMARY'!BV$3)</f>
        <v>0</v>
      </c>
      <c r="BW73">
        <f>COUNTIFS('ACTIVATED LEADS '!$H:$H,$B73,'ACTIVATED LEADS '!$D:$D,'PARTNERS SUMMARY'!BW$3)</f>
        <v>0</v>
      </c>
      <c r="BX73">
        <f>COUNTIFS('ACTIVATED LEADS '!$H:$H,$B73,'ACTIVATED LEADS '!$D:$D,'PARTNERS SUMMARY'!BX$3)</f>
        <v>0</v>
      </c>
      <c r="BY73">
        <f>COUNTIFS('ACTIVATED LEADS '!$H:$H,$B73,'ACTIVATED LEADS '!$D:$D,'PARTNERS SUMMARY'!BY$3)</f>
        <v>0</v>
      </c>
      <c r="BZ73">
        <f>COUNTIFS('ACTIVATED LEADS '!$H:$H,$B73,'ACTIVATED LEADS '!$D:$D,'PARTNERS SUMMARY'!BZ$3)</f>
        <v>0</v>
      </c>
      <c r="CA73">
        <f>COUNTIFS('ACTIVATED LEADS '!$H:$H,$B73,'ACTIVATED LEADS '!$D:$D,'PARTNERS SUMMARY'!CA$3)</f>
        <v>0</v>
      </c>
      <c r="CB73">
        <f>COUNTIFS('ACTIVATED LEADS '!$H:$H,$B73,'ACTIVATED LEADS '!$D:$D,'PARTNERS SUMMARY'!CB$3)</f>
        <v>0</v>
      </c>
      <c r="CC73">
        <f>COUNTIFS('ACTIVATED LEADS '!$H:$H,$B73,'ACTIVATED LEADS '!$D:$D,'PARTNERS SUMMARY'!CC$3)</f>
        <v>0</v>
      </c>
      <c r="CD73">
        <f>COUNTIFS('ACTIVATED LEADS '!$H:$H,$B73,'ACTIVATED LEADS '!$D:$D,'PARTNERS SUMMARY'!CD$3)</f>
        <v>0</v>
      </c>
      <c r="CE73">
        <f>COUNTIFS('ACTIVATED LEADS '!$H:$H,$B73,'ACTIVATED LEADS '!$D:$D,'PARTNERS SUMMARY'!CE$3)</f>
        <v>0</v>
      </c>
      <c r="CF73">
        <f>COUNTIFS('ACTIVATED LEADS '!$H:$H,$B73,'ACTIVATED LEADS '!$D:$D,'PARTNERS SUMMARY'!CF$3)</f>
        <v>0</v>
      </c>
      <c r="CG73">
        <f>COUNTIFS('ACTIVATED LEADS '!$H:$H,$B73,'ACTIVATED LEADS '!$D:$D,'PARTNERS SUMMARY'!CG$3)</f>
        <v>0</v>
      </c>
      <c r="CH73">
        <f>COUNTIFS('ACTIVATED LEADS '!$H:$H,$B73,'ACTIVATED LEADS '!$D:$D,'PARTNERS SUMMARY'!CH$3)</f>
        <v>0</v>
      </c>
      <c r="CI73">
        <f>COUNTIFS('ACTIVATED LEADS '!$H:$H,$B73,'ACTIVATED LEADS '!$D:$D,'PARTNERS SUMMARY'!CI$3)</f>
        <v>0</v>
      </c>
      <c r="CJ73">
        <f>COUNTIFS('ACTIVATED LEADS '!$H:$H,$B73,'ACTIVATED LEADS '!$D:$D,'PARTNERS SUMMARY'!CJ$3)</f>
        <v>0</v>
      </c>
      <c r="CK73">
        <f>COUNTIFS('ACTIVATED LEADS '!$H:$H,$B73,'ACTIVATED LEADS '!$D:$D,'PARTNERS SUMMARY'!CK$3)</f>
        <v>0</v>
      </c>
      <c r="CL73">
        <f>COUNTIFS('ACTIVATED LEADS '!$H:$H,$B73,'ACTIVATED LEADS '!$D:$D,'PARTNERS SUMMARY'!CL$3)</f>
        <v>0</v>
      </c>
      <c r="CM73">
        <f>COUNTIFS('ACTIVATED LEADS '!$H:$H,$B73,'ACTIVATED LEADS '!$D:$D,'PARTNERS SUMMARY'!CM$3)</f>
        <v>0</v>
      </c>
      <c r="CN73">
        <f>COUNTIFS('ACTIVATED LEADS '!$H:$H,$B73,'ACTIVATED LEADS '!$D:$D,'PARTNERS SUMMARY'!CN$3)</f>
        <v>0</v>
      </c>
      <c r="CO73">
        <f>COUNTIFS('ACTIVATED LEADS '!$H:$H,$B73,'ACTIVATED LEADS '!$D:$D,'PARTNERS SUMMARY'!CO$3)</f>
        <v>0</v>
      </c>
      <c r="CP73">
        <f>COUNTIFS('ACTIVATED LEADS '!$H:$H,$B73,'ACTIVATED LEADS '!$D:$D,'PARTNERS SUMMARY'!CP$3)</f>
        <v>0</v>
      </c>
      <c r="CQ73">
        <f>COUNTIFS('ACTIVATED LEADS '!$H:$H,$B73,'ACTIVATED LEADS '!$D:$D,'PARTNERS SUMMARY'!CQ$3)</f>
        <v>0</v>
      </c>
      <c r="CR73">
        <f>COUNTIFS('ACTIVATED LEADS '!$H:$H,$B73,'ACTIVATED LEADS '!$D:$D,'PARTNERS SUMMARY'!CR$3)</f>
        <v>0</v>
      </c>
      <c r="CS73">
        <f>COUNTIFS('ACTIVATED LEADS '!$H:$H,$B73,'ACTIVATED LEADS '!$D:$D,'PARTNERS SUMMARY'!CS$3)</f>
        <v>0</v>
      </c>
      <c r="CT73">
        <f>COUNTIFS('ACTIVATED LEADS '!$H:$H,$B73,'ACTIVATED LEADS '!$D:$D,'PARTNERS SUMMARY'!CT$3)</f>
        <v>0</v>
      </c>
      <c r="CU73">
        <f>COUNTIFS('ACTIVATED LEADS '!$H:$H,$B73,'ACTIVATED LEADS '!$D:$D,'PARTNERS SUMMARY'!CU$3)</f>
        <v>0</v>
      </c>
      <c r="CV73">
        <f>COUNTIFS('ACTIVATED LEADS '!$H:$H,$B73,'ACTIVATED LEADS '!$D:$D,'PARTNERS SUMMARY'!CV$3)</f>
        <v>0</v>
      </c>
      <c r="CW73">
        <f>COUNTIFS('ACTIVATED LEADS '!$H:$H,$B73,'ACTIVATED LEADS '!$D:$D,'PARTNERS SUMMARY'!CW$3)</f>
        <v>0</v>
      </c>
      <c r="CX73">
        <f>COUNTIFS('ACTIVATED LEADS '!$H:$H,$B73,'ACTIVATED LEADS '!$D:$D,'PARTNERS SUMMARY'!CX$3)</f>
        <v>0</v>
      </c>
      <c r="CY73">
        <f>COUNTIFS('ACTIVATED LEADS '!$H:$H,$B73,'ACTIVATED LEADS '!$D:$D,'PARTNERS SUMMARY'!CY$3)</f>
        <v>0</v>
      </c>
      <c r="CZ73">
        <f>COUNTIFS('ACTIVATED LEADS '!$H:$H,$B73,'ACTIVATED LEADS '!$D:$D,'PARTNERS SUMMARY'!CZ$3)</f>
        <v>0</v>
      </c>
      <c r="DA73">
        <f>COUNTIFS('ACTIVATED LEADS '!$H:$H,$B73,'ACTIVATED LEADS '!$D:$D,'PARTNERS SUMMARY'!DA$3)</f>
        <v>0</v>
      </c>
      <c r="DB73">
        <f>COUNTIFS('ACTIVATED LEADS '!$H:$H,$B73,'ACTIVATED LEADS '!$D:$D,'PARTNERS SUMMARY'!DB$3)</f>
        <v>0</v>
      </c>
      <c r="DC73">
        <f>COUNTIFS('ACTIVATED LEADS '!$H:$H,$B73,'ACTIVATED LEADS '!$D:$D,'PARTNERS SUMMARY'!DC$3)</f>
        <v>0</v>
      </c>
      <c r="DD73">
        <f>COUNTIFS('ACTIVATED LEADS '!$H:$H,$B73,'ACTIVATED LEADS '!$D:$D,'PARTNERS SUMMARY'!DD$3)</f>
        <v>0</v>
      </c>
      <c r="DE73">
        <f>COUNTIFS('ACTIVATED LEADS '!$H:$H,$B73,'ACTIVATED LEADS '!$D:$D,'PARTNERS SUMMARY'!DE$3)</f>
        <v>0</v>
      </c>
      <c r="DF73">
        <f>COUNTIFS('ACTIVATED LEADS '!$H:$H,$B73,'ACTIVATED LEADS '!$D:$D,'PARTNERS SUMMARY'!DF$3)</f>
        <v>0</v>
      </c>
      <c r="DG73">
        <f>COUNTIFS('ACTIVATED LEADS '!$H:$H,$B73,'ACTIVATED LEADS '!$D:$D,'PARTNERS SUMMARY'!DG$3)</f>
        <v>0</v>
      </c>
      <c r="DH73">
        <f>COUNTIFS('ACTIVATED LEADS '!$H:$H,$B73,'ACTIVATED LEADS '!$D:$D,'PARTNERS SUMMARY'!DH$3)</f>
        <v>0</v>
      </c>
      <c r="DI73">
        <f>COUNTIFS('ACTIVATED LEADS '!$H:$H,$B73,'ACTIVATED LEADS '!$D:$D,'PARTNERS SUMMARY'!DI$3)</f>
        <v>0</v>
      </c>
      <c r="DJ73">
        <f>COUNTIFS('ACTIVATED LEADS '!$H:$H,$B73,'ACTIVATED LEADS '!$D:$D,'PARTNERS SUMMARY'!DJ$3)</f>
        <v>0</v>
      </c>
      <c r="DK73">
        <f>COUNTIFS('ACTIVATED LEADS '!$H:$H,$B73,'ACTIVATED LEADS '!$D:$D,'PARTNERS SUMMARY'!DK$3)</f>
        <v>0</v>
      </c>
      <c r="DL73">
        <f>COUNTIFS('ACTIVATED LEADS '!$H:$H,$B73,'ACTIVATED LEADS '!$D:$D,'PARTNERS SUMMARY'!DL$3)</f>
        <v>0</v>
      </c>
      <c r="DM73">
        <f>COUNTIFS('ACTIVATED LEADS '!$H:$H,$B73,'ACTIVATED LEADS '!$D:$D,'PARTNERS SUMMARY'!DM$3)</f>
        <v>0</v>
      </c>
      <c r="DN73">
        <f>COUNTIFS('ACTIVATED LEADS '!$H:$H,$B73,'ACTIVATED LEADS '!$D:$D,'PARTNERS SUMMARY'!DN$3)</f>
        <v>0</v>
      </c>
      <c r="DO73">
        <f>COUNTIFS('ACTIVATED LEADS '!$H:$H,$B73,'ACTIVATED LEADS '!$D:$D,'PARTNERS SUMMARY'!DO$3)</f>
        <v>0</v>
      </c>
    </row>
    <row r="74" spans="1:119">
      <c r="A74" s="29" t="s">
        <v>1080</v>
      </c>
      <c r="B74" s="59" t="s">
        <v>1118</v>
      </c>
      <c r="C74" s="29">
        <v>785161198</v>
      </c>
      <c r="D74" s="29"/>
      <c r="E74" s="29" t="s">
        <v>1249</v>
      </c>
      <c r="F74" s="29" t="s">
        <v>1002</v>
      </c>
      <c r="G74" s="17">
        <f>COUNTIF('SEPT DUMP '!$C:$C,'PARTNERS SUMMARY'!$B74)</f>
        <v>0</v>
      </c>
      <c r="H74" s="17">
        <f>COUNTIFS('SEPT DUMP '!$C:$C,'PARTNERS SUMMARY'!$B74,'SEPT DUMP '!$O:$O,"Confirmed")</f>
        <v>0</v>
      </c>
      <c r="I74" s="17">
        <f>COUNTIFS('SEPT DUMP '!$C:$C,'PARTNERS SUMMARY'!$B74,'SEPT DUMP '!$O:$O,"Rejected")</f>
        <v>0</v>
      </c>
      <c r="J74" s="17">
        <f>COUNTIFS('SEPT DUMP '!$C:$C,'PARTNERS SUMMARY'!$B74,'SEPT DUMP '!$O:$O,"Unreachable")</f>
        <v>0</v>
      </c>
      <c r="K74" s="17">
        <f>COUNTIFS('SEPT DUMP '!$C:$C,'PARTNERS SUMMARY'!$B74,'SEPT DUMP '!$O:$O,"Postponed(Update Y)")</f>
        <v>0</v>
      </c>
      <c r="L74" s="101">
        <f t="shared" si="12"/>
        <v>0</v>
      </c>
      <c r="M74" s="46">
        <f t="shared" si="13"/>
        <v>0</v>
      </c>
      <c r="N74" s="50"/>
      <c r="O74" s="47">
        <f>COUNTIF('OCT DUMP'!$D:$D,'PARTNERS SUMMARY'!$B74)</f>
        <v>0</v>
      </c>
      <c r="P74" s="17">
        <f>COUNTIFS('OCT DUMP'!$D:$D,'PARTNERS SUMMARY'!$B74,'OCT DUMP'!Q:Q,"Prospect")</f>
        <v>0</v>
      </c>
      <c r="Q74" s="17">
        <f>COUNTIFS('OCT DUMP'!$D:$D,'PARTNERS SUMMARY'!$B74,'OCT DUMP'!$Q:$Q,"Confirmed")</f>
        <v>0</v>
      </c>
      <c r="R74" s="17">
        <f>COUNTIFS('OCT DUMP'!$D:$D,'PARTNERS SUMMARY'!$B74,'OCT DUMP'!$Q:$Q,"Rejected")</f>
        <v>0</v>
      </c>
      <c r="S74" s="17">
        <f>COUNTIFS('OCT DUMP'!$D:$D,'PARTNERS SUMMARY'!$B74,'OCT DUMP'!$Q:$Q,"Unreachable")</f>
        <v>0</v>
      </c>
      <c r="T74" s="17">
        <f>COUNTIFS('OCT DUMP'!$D:$D,'PARTNERS SUMMARY'!$B74,'OCT DUMP'!$Q:$Q,"Postponed(Update Y)")</f>
        <v>0</v>
      </c>
      <c r="U74" s="17">
        <f t="shared" si="14"/>
        <v>0</v>
      </c>
      <c r="V74" s="18">
        <f t="shared" si="15"/>
        <v>0</v>
      </c>
      <c r="W74" s="52"/>
      <c r="X74" s="47">
        <f>COUNTIF('NOV DUMP'!C:C,'PARTNERS SUMMARY'!$B74)</f>
        <v>0</v>
      </c>
      <c r="Y74" s="17">
        <f>COUNTIFS('NOV DUMP'!$C:$C,'PARTNERS SUMMARY'!$B74,'NOV DUMP'!$S:$S,"Prospect")</f>
        <v>0</v>
      </c>
      <c r="Z74" s="17">
        <f>COUNTIFS('NOV DUMP'!$C:$C,'PARTNERS SUMMARY'!$B74,'NOV DUMP'!$S:$S,"Confirmed")</f>
        <v>0</v>
      </c>
      <c r="AA74" s="17">
        <f>COUNTIFS('NOV DUMP'!$C:$C,'PARTNERS SUMMARY'!$B74,'NOV DUMP'!$S:$S,"Rejected")</f>
        <v>0</v>
      </c>
      <c r="AB74" s="17">
        <f>COUNTIFS('NOV DUMP'!$C:$C,'PARTNERS SUMMARY'!$B74,'NOV DUMP'!$S:$S,"Unreachable")</f>
        <v>0</v>
      </c>
      <c r="AC74" s="17">
        <f>COUNTIFS('NOV DUMP'!$C:$C,'PARTNERS SUMMARY'!$B74,'NOV DUMP'!$S:$S,"Postponed(Update Y)")</f>
        <v>0</v>
      </c>
      <c r="AD74" s="17">
        <f t="shared" si="16"/>
        <v>0</v>
      </c>
      <c r="AE74" s="100">
        <f>COUNTIFS('ACTIVATED LEADS '!$H:$H,'PARTNERS SUMMARY'!$B74,'ACTIVATED LEADS '!$K:$K,'PARTNERS SUMMARY'!$AE$2,'ACTIVATED LEADS '!$C:$C,"16")</f>
        <v>0</v>
      </c>
      <c r="AF74" s="18">
        <f t="shared" si="17"/>
        <v>0</v>
      </c>
      <c r="AH74">
        <f>COUNTIFS('ACTIVATED LEADS '!$H:$H,$B74,'ACTIVATED LEADS '!$D:$D,'PARTNERS SUMMARY'!AH$3)</f>
        <v>0</v>
      </c>
      <c r="AI74">
        <f>COUNTIFS('ACTIVATED LEADS '!$H:$H,$B74,'ACTIVATED LEADS '!$D:$D,'PARTNERS SUMMARY'!AI$3)</f>
        <v>0</v>
      </c>
      <c r="AJ74">
        <f>COUNTIFS('ACTIVATED LEADS '!$H:$H,$B74,'ACTIVATED LEADS '!$D:$D,'PARTNERS SUMMARY'!AJ$3)</f>
        <v>0</v>
      </c>
      <c r="AK74">
        <f>COUNTIFS('ACTIVATED LEADS '!$H:$H,$B74,'ACTIVATED LEADS '!$D:$D,'PARTNERS SUMMARY'!AK$3)</f>
        <v>0</v>
      </c>
      <c r="AL74">
        <f>COUNTIFS('ACTIVATED LEADS '!$H:$H,$B74,'ACTIVATED LEADS '!$D:$D,'PARTNERS SUMMARY'!AL$3)</f>
        <v>0</v>
      </c>
      <c r="AM74">
        <f>COUNTIFS('ACTIVATED LEADS '!$H:$H,$B74,'ACTIVATED LEADS '!$D:$D,'PARTNERS SUMMARY'!AM$3)</f>
        <v>0</v>
      </c>
      <c r="AN74">
        <f>COUNTIFS('ACTIVATED LEADS '!$H:$H,$B74,'ACTIVATED LEADS '!$D:$D,'PARTNERS SUMMARY'!AN$3)</f>
        <v>0</v>
      </c>
      <c r="AO74">
        <f>COUNTIFS('ACTIVATED LEADS '!$H:$H,$B74,'ACTIVATED LEADS '!$D:$D,'PARTNERS SUMMARY'!AO$3)</f>
        <v>0</v>
      </c>
      <c r="AP74">
        <f>COUNTIFS('ACTIVATED LEADS '!$H:$H,$B74,'ACTIVATED LEADS '!$D:$D,'PARTNERS SUMMARY'!AP$3)</f>
        <v>0</v>
      </c>
      <c r="AQ74">
        <f>COUNTIFS('ACTIVATED LEADS '!$H:$H,$B74,'ACTIVATED LEADS '!$D:$D,'PARTNERS SUMMARY'!AQ$3)</f>
        <v>0</v>
      </c>
      <c r="AR74">
        <f>COUNTIFS('ACTIVATED LEADS '!$H:$H,$B74,'ACTIVATED LEADS '!$D:$D,'PARTNERS SUMMARY'!AR$3)</f>
        <v>0</v>
      </c>
      <c r="AS74">
        <f>COUNTIFS('ACTIVATED LEADS '!$H:$H,$B74,'ACTIVATED LEADS '!$D:$D,'PARTNERS SUMMARY'!AS$3)</f>
        <v>0</v>
      </c>
      <c r="AT74">
        <f>COUNTIFS('ACTIVATED LEADS '!$H:$H,$B74,'ACTIVATED LEADS '!$D:$D,'PARTNERS SUMMARY'!AT$3)</f>
        <v>0</v>
      </c>
      <c r="AU74">
        <f>COUNTIFS('ACTIVATED LEADS '!$H:$H,$B74,'ACTIVATED LEADS '!$D:$D,'PARTNERS SUMMARY'!AU$3)</f>
        <v>0</v>
      </c>
      <c r="AV74">
        <f>COUNTIFS('ACTIVATED LEADS '!$H:$H,$B74,'ACTIVATED LEADS '!$D:$D,'PARTNERS SUMMARY'!AV$3)</f>
        <v>0</v>
      </c>
      <c r="AW74">
        <f>COUNTIFS('ACTIVATED LEADS '!$H:$H,$B74,'ACTIVATED LEADS '!$D:$D,'PARTNERS SUMMARY'!AW$3)</f>
        <v>0</v>
      </c>
      <c r="AX74">
        <f>COUNTIFS('ACTIVATED LEADS '!$H:$H,$B74,'ACTIVATED LEADS '!$D:$D,'PARTNERS SUMMARY'!AX$3)</f>
        <v>0</v>
      </c>
      <c r="AY74">
        <f>COUNTIFS('ACTIVATED LEADS '!$H:$H,$B74,'ACTIVATED LEADS '!$D:$D,'PARTNERS SUMMARY'!AY$3)</f>
        <v>0</v>
      </c>
      <c r="AZ74">
        <f>COUNTIFS('ACTIVATED LEADS '!$H:$H,$B74,'ACTIVATED LEADS '!$D:$D,'PARTNERS SUMMARY'!AZ$3)</f>
        <v>0</v>
      </c>
      <c r="BA74">
        <f>COUNTIFS('ACTIVATED LEADS '!$H:$H,$B74,'ACTIVATED LEADS '!$D:$D,'PARTNERS SUMMARY'!BA$3)</f>
        <v>0</v>
      </c>
      <c r="BB74">
        <f>COUNTIFS('ACTIVATED LEADS '!$H:$H,$B74,'ACTIVATED LEADS '!$D:$D,'PARTNERS SUMMARY'!BB$3)</f>
        <v>0</v>
      </c>
      <c r="BC74">
        <f>COUNTIFS('ACTIVATED LEADS '!$H:$H,$B74,'ACTIVATED LEADS '!$D:$D,'PARTNERS SUMMARY'!BC$3)</f>
        <v>0</v>
      </c>
      <c r="BD74">
        <f>COUNTIFS('ACTIVATED LEADS '!$H:$H,$B74,'ACTIVATED LEADS '!$D:$D,'PARTNERS SUMMARY'!BD$3)</f>
        <v>0</v>
      </c>
      <c r="BE74">
        <f>COUNTIFS('ACTIVATED LEADS '!$H:$H,$B74,'ACTIVATED LEADS '!$D:$D,'PARTNERS SUMMARY'!BE$3)</f>
        <v>0</v>
      </c>
      <c r="BF74">
        <f>COUNTIFS('ACTIVATED LEADS '!$H:$H,$B74,'ACTIVATED LEADS '!$D:$D,'PARTNERS SUMMARY'!BF$3)</f>
        <v>0</v>
      </c>
      <c r="BG74">
        <f>COUNTIFS('ACTIVATED LEADS '!$H:$H,$B74,'ACTIVATED LEADS '!$D:$D,'PARTNERS SUMMARY'!BG$3)</f>
        <v>0</v>
      </c>
      <c r="BH74">
        <f>COUNTIFS('ACTIVATED LEADS '!$H:$H,$B74,'ACTIVATED LEADS '!$D:$D,'PARTNERS SUMMARY'!BH$3)</f>
        <v>0</v>
      </c>
      <c r="BI74">
        <f>COUNTIFS('ACTIVATED LEADS '!$H:$H,$B74,'ACTIVATED LEADS '!$D:$D,'PARTNERS SUMMARY'!BI$3)</f>
        <v>0</v>
      </c>
      <c r="BJ74">
        <f>COUNTIFS('ACTIVATED LEADS '!$H:$H,$B74,'ACTIVATED LEADS '!$D:$D,'PARTNERS SUMMARY'!BJ$3)</f>
        <v>0</v>
      </c>
      <c r="BK74">
        <f>COUNTIFS('ACTIVATED LEADS '!$H:$H,$B74,'ACTIVATED LEADS '!$D:$D,'PARTNERS SUMMARY'!BK$3)</f>
        <v>0</v>
      </c>
      <c r="BL74">
        <f>COUNTIFS('ACTIVATED LEADS '!$H:$H,$B74,'ACTIVATED LEADS '!$D:$D,'PARTNERS SUMMARY'!BL$3)</f>
        <v>0</v>
      </c>
      <c r="BM74">
        <f>COUNTIFS('ACTIVATED LEADS '!$H:$H,$B74,'ACTIVATED LEADS '!$D:$D,'PARTNERS SUMMARY'!BM$3)</f>
        <v>0</v>
      </c>
      <c r="BN74">
        <f>COUNTIFS('ACTIVATED LEADS '!$H:$H,$B74,'ACTIVATED LEADS '!$D:$D,'PARTNERS SUMMARY'!BN$3)</f>
        <v>0</v>
      </c>
      <c r="BO74">
        <f>COUNTIFS('ACTIVATED LEADS '!$H:$H,$B74,'ACTIVATED LEADS '!$D:$D,'PARTNERS SUMMARY'!BO$3)</f>
        <v>0</v>
      </c>
      <c r="BP74">
        <f>COUNTIFS('ACTIVATED LEADS '!$H:$H,$B74,'ACTIVATED LEADS '!$D:$D,'PARTNERS SUMMARY'!BP$3)</f>
        <v>0</v>
      </c>
      <c r="BQ74">
        <f>COUNTIFS('ACTIVATED LEADS '!$H:$H,$B74,'ACTIVATED LEADS '!$D:$D,'PARTNERS SUMMARY'!BQ$3)</f>
        <v>0</v>
      </c>
      <c r="BR74">
        <f>COUNTIFS('ACTIVATED LEADS '!$H:$H,$B74,'ACTIVATED LEADS '!$D:$D,'PARTNERS SUMMARY'!BR$3)</f>
        <v>0</v>
      </c>
      <c r="BS74">
        <f>COUNTIFS('ACTIVATED LEADS '!$H:$H,$B74,'ACTIVATED LEADS '!$D:$D,'PARTNERS SUMMARY'!BS$3)</f>
        <v>0</v>
      </c>
      <c r="BT74">
        <f>COUNTIFS('ACTIVATED LEADS '!$H:$H,$B74,'ACTIVATED LEADS '!$D:$D,'PARTNERS SUMMARY'!BT$3)</f>
        <v>0</v>
      </c>
      <c r="BU74">
        <f>COUNTIFS('ACTIVATED LEADS '!$H:$H,$B74,'ACTIVATED LEADS '!$D:$D,'PARTNERS SUMMARY'!BU$3)</f>
        <v>0</v>
      </c>
      <c r="BV74">
        <f>COUNTIFS('ACTIVATED LEADS '!$H:$H,$B74,'ACTIVATED LEADS '!$D:$D,'PARTNERS SUMMARY'!BV$3)</f>
        <v>0</v>
      </c>
      <c r="BW74">
        <f>COUNTIFS('ACTIVATED LEADS '!$H:$H,$B74,'ACTIVATED LEADS '!$D:$D,'PARTNERS SUMMARY'!BW$3)</f>
        <v>0</v>
      </c>
      <c r="BX74">
        <f>COUNTIFS('ACTIVATED LEADS '!$H:$H,$B74,'ACTIVATED LEADS '!$D:$D,'PARTNERS SUMMARY'!BX$3)</f>
        <v>0</v>
      </c>
      <c r="BY74">
        <f>COUNTIFS('ACTIVATED LEADS '!$H:$H,$B74,'ACTIVATED LEADS '!$D:$D,'PARTNERS SUMMARY'!BY$3)</f>
        <v>0</v>
      </c>
      <c r="BZ74">
        <f>COUNTIFS('ACTIVATED LEADS '!$H:$H,$B74,'ACTIVATED LEADS '!$D:$D,'PARTNERS SUMMARY'!BZ$3)</f>
        <v>0</v>
      </c>
      <c r="CA74">
        <f>COUNTIFS('ACTIVATED LEADS '!$H:$H,$B74,'ACTIVATED LEADS '!$D:$D,'PARTNERS SUMMARY'!CA$3)</f>
        <v>0</v>
      </c>
      <c r="CB74">
        <f>COUNTIFS('ACTIVATED LEADS '!$H:$H,$B74,'ACTIVATED LEADS '!$D:$D,'PARTNERS SUMMARY'!CB$3)</f>
        <v>0</v>
      </c>
      <c r="CC74">
        <f>COUNTIFS('ACTIVATED LEADS '!$H:$H,$B74,'ACTIVATED LEADS '!$D:$D,'PARTNERS SUMMARY'!CC$3)</f>
        <v>0</v>
      </c>
      <c r="CD74">
        <f>COUNTIFS('ACTIVATED LEADS '!$H:$H,$B74,'ACTIVATED LEADS '!$D:$D,'PARTNERS SUMMARY'!CD$3)</f>
        <v>0</v>
      </c>
      <c r="CE74">
        <f>COUNTIFS('ACTIVATED LEADS '!$H:$H,$B74,'ACTIVATED LEADS '!$D:$D,'PARTNERS SUMMARY'!CE$3)</f>
        <v>0</v>
      </c>
      <c r="CF74">
        <f>COUNTIFS('ACTIVATED LEADS '!$H:$H,$B74,'ACTIVATED LEADS '!$D:$D,'PARTNERS SUMMARY'!CF$3)</f>
        <v>0</v>
      </c>
      <c r="CG74">
        <f>COUNTIFS('ACTIVATED LEADS '!$H:$H,$B74,'ACTIVATED LEADS '!$D:$D,'PARTNERS SUMMARY'!CG$3)</f>
        <v>0</v>
      </c>
      <c r="CH74">
        <f>COUNTIFS('ACTIVATED LEADS '!$H:$H,$B74,'ACTIVATED LEADS '!$D:$D,'PARTNERS SUMMARY'!CH$3)</f>
        <v>0</v>
      </c>
      <c r="CI74">
        <f>COUNTIFS('ACTIVATED LEADS '!$H:$H,$B74,'ACTIVATED LEADS '!$D:$D,'PARTNERS SUMMARY'!CI$3)</f>
        <v>0</v>
      </c>
      <c r="CJ74">
        <f>COUNTIFS('ACTIVATED LEADS '!$H:$H,$B74,'ACTIVATED LEADS '!$D:$D,'PARTNERS SUMMARY'!CJ$3)</f>
        <v>0</v>
      </c>
      <c r="CK74">
        <f>COUNTIFS('ACTIVATED LEADS '!$H:$H,$B74,'ACTIVATED LEADS '!$D:$D,'PARTNERS SUMMARY'!CK$3)</f>
        <v>0</v>
      </c>
      <c r="CL74">
        <f>COUNTIFS('ACTIVATED LEADS '!$H:$H,$B74,'ACTIVATED LEADS '!$D:$D,'PARTNERS SUMMARY'!CL$3)</f>
        <v>0</v>
      </c>
      <c r="CM74">
        <f>COUNTIFS('ACTIVATED LEADS '!$H:$H,$B74,'ACTIVATED LEADS '!$D:$D,'PARTNERS SUMMARY'!CM$3)</f>
        <v>0</v>
      </c>
      <c r="CN74">
        <f>COUNTIFS('ACTIVATED LEADS '!$H:$H,$B74,'ACTIVATED LEADS '!$D:$D,'PARTNERS SUMMARY'!CN$3)</f>
        <v>0</v>
      </c>
      <c r="CO74">
        <f>COUNTIFS('ACTIVATED LEADS '!$H:$H,$B74,'ACTIVATED LEADS '!$D:$D,'PARTNERS SUMMARY'!CO$3)</f>
        <v>0</v>
      </c>
      <c r="CP74">
        <f>COUNTIFS('ACTIVATED LEADS '!$H:$H,$B74,'ACTIVATED LEADS '!$D:$D,'PARTNERS SUMMARY'!CP$3)</f>
        <v>0</v>
      </c>
      <c r="CQ74">
        <f>COUNTIFS('ACTIVATED LEADS '!$H:$H,$B74,'ACTIVATED LEADS '!$D:$D,'PARTNERS SUMMARY'!CQ$3)</f>
        <v>0</v>
      </c>
      <c r="CR74">
        <f>COUNTIFS('ACTIVATED LEADS '!$H:$H,$B74,'ACTIVATED LEADS '!$D:$D,'PARTNERS SUMMARY'!CR$3)</f>
        <v>0</v>
      </c>
      <c r="CS74">
        <f>COUNTIFS('ACTIVATED LEADS '!$H:$H,$B74,'ACTIVATED LEADS '!$D:$D,'PARTNERS SUMMARY'!CS$3)</f>
        <v>0</v>
      </c>
      <c r="CT74">
        <f>COUNTIFS('ACTIVATED LEADS '!$H:$H,$B74,'ACTIVATED LEADS '!$D:$D,'PARTNERS SUMMARY'!CT$3)</f>
        <v>0</v>
      </c>
      <c r="CU74">
        <f>COUNTIFS('ACTIVATED LEADS '!$H:$H,$B74,'ACTIVATED LEADS '!$D:$D,'PARTNERS SUMMARY'!CU$3)</f>
        <v>0</v>
      </c>
      <c r="CV74">
        <f>COUNTIFS('ACTIVATED LEADS '!$H:$H,$B74,'ACTIVATED LEADS '!$D:$D,'PARTNERS SUMMARY'!CV$3)</f>
        <v>0</v>
      </c>
      <c r="CW74">
        <f>COUNTIFS('ACTIVATED LEADS '!$H:$H,$B74,'ACTIVATED LEADS '!$D:$D,'PARTNERS SUMMARY'!CW$3)</f>
        <v>0</v>
      </c>
      <c r="CX74">
        <f>COUNTIFS('ACTIVATED LEADS '!$H:$H,$B74,'ACTIVATED LEADS '!$D:$D,'PARTNERS SUMMARY'!CX$3)</f>
        <v>0</v>
      </c>
      <c r="CY74">
        <f>COUNTIFS('ACTIVATED LEADS '!$H:$H,$B74,'ACTIVATED LEADS '!$D:$D,'PARTNERS SUMMARY'!CY$3)</f>
        <v>0</v>
      </c>
      <c r="CZ74">
        <f>COUNTIFS('ACTIVATED LEADS '!$H:$H,$B74,'ACTIVATED LEADS '!$D:$D,'PARTNERS SUMMARY'!CZ$3)</f>
        <v>0</v>
      </c>
      <c r="DA74">
        <f>COUNTIFS('ACTIVATED LEADS '!$H:$H,$B74,'ACTIVATED LEADS '!$D:$D,'PARTNERS SUMMARY'!DA$3)</f>
        <v>0</v>
      </c>
      <c r="DB74">
        <f>COUNTIFS('ACTIVATED LEADS '!$H:$H,$B74,'ACTIVATED LEADS '!$D:$D,'PARTNERS SUMMARY'!DB$3)</f>
        <v>0</v>
      </c>
      <c r="DC74">
        <f>COUNTIFS('ACTIVATED LEADS '!$H:$H,$B74,'ACTIVATED LEADS '!$D:$D,'PARTNERS SUMMARY'!DC$3)</f>
        <v>0</v>
      </c>
      <c r="DD74">
        <f>COUNTIFS('ACTIVATED LEADS '!$H:$H,$B74,'ACTIVATED LEADS '!$D:$D,'PARTNERS SUMMARY'!DD$3)</f>
        <v>0</v>
      </c>
      <c r="DE74">
        <f>COUNTIFS('ACTIVATED LEADS '!$H:$H,$B74,'ACTIVATED LEADS '!$D:$D,'PARTNERS SUMMARY'!DE$3)</f>
        <v>0</v>
      </c>
      <c r="DF74">
        <f>COUNTIFS('ACTIVATED LEADS '!$H:$H,$B74,'ACTIVATED LEADS '!$D:$D,'PARTNERS SUMMARY'!DF$3)</f>
        <v>0</v>
      </c>
      <c r="DG74">
        <f>COUNTIFS('ACTIVATED LEADS '!$H:$H,$B74,'ACTIVATED LEADS '!$D:$D,'PARTNERS SUMMARY'!DG$3)</f>
        <v>0</v>
      </c>
      <c r="DH74">
        <f>COUNTIFS('ACTIVATED LEADS '!$H:$H,$B74,'ACTIVATED LEADS '!$D:$D,'PARTNERS SUMMARY'!DH$3)</f>
        <v>0</v>
      </c>
      <c r="DI74">
        <f>COUNTIFS('ACTIVATED LEADS '!$H:$H,$B74,'ACTIVATED LEADS '!$D:$D,'PARTNERS SUMMARY'!DI$3)</f>
        <v>0</v>
      </c>
      <c r="DJ74">
        <f>COUNTIFS('ACTIVATED LEADS '!$H:$H,$B74,'ACTIVATED LEADS '!$D:$D,'PARTNERS SUMMARY'!DJ$3)</f>
        <v>0</v>
      </c>
      <c r="DK74">
        <f>COUNTIFS('ACTIVATED LEADS '!$H:$H,$B74,'ACTIVATED LEADS '!$D:$D,'PARTNERS SUMMARY'!DK$3)</f>
        <v>0</v>
      </c>
      <c r="DL74">
        <f>COUNTIFS('ACTIVATED LEADS '!$H:$H,$B74,'ACTIVATED LEADS '!$D:$D,'PARTNERS SUMMARY'!DL$3)</f>
        <v>0</v>
      </c>
      <c r="DM74">
        <f>COUNTIFS('ACTIVATED LEADS '!$H:$H,$B74,'ACTIVATED LEADS '!$D:$D,'PARTNERS SUMMARY'!DM$3)</f>
        <v>0</v>
      </c>
      <c r="DN74">
        <f>COUNTIFS('ACTIVATED LEADS '!$H:$H,$B74,'ACTIVATED LEADS '!$D:$D,'PARTNERS SUMMARY'!DN$3)</f>
        <v>0</v>
      </c>
      <c r="DO74">
        <f>COUNTIFS('ACTIVATED LEADS '!$H:$H,$B74,'ACTIVATED LEADS '!$D:$D,'PARTNERS SUMMARY'!DO$3)</f>
        <v>0</v>
      </c>
    </row>
    <row r="75" spans="1:119">
      <c r="A75" s="29" t="s">
        <v>1072</v>
      </c>
      <c r="B75" s="59" t="s">
        <v>1119</v>
      </c>
      <c r="C75" s="29"/>
      <c r="D75" s="29"/>
      <c r="E75" s="29" t="s">
        <v>37</v>
      </c>
      <c r="F75" s="29" t="s">
        <v>37</v>
      </c>
      <c r="G75" s="17">
        <f>COUNTIF('SEPT DUMP '!$C:$C,'PARTNERS SUMMARY'!$B75)</f>
        <v>0</v>
      </c>
      <c r="H75" s="17">
        <f>COUNTIFS('SEPT DUMP '!$C:$C,'PARTNERS SUMMARY'!$B75,'SEPT DUMP '!$O:$O,"Confirmed")</f>
        <v>0</v>
      </c>
      <c r="I75" s="17">
        <f>COUNTIFS('SEPT DUMP '!$C:$C,'PARTNERS SUMMARY'!$B75,'SEPT DUMP '!$O:$O,"Rejected")</f>
        <v>0</v>
      </c>
      <c r="J75" s="17">
        <f>COUNTIFS('SEPT DUMP '!$C:$C,'PARTNERS SUMMARY'!$B75,'SEPT DUMP '!$O:$O,"Unreachable")</f>
        <v>0</v>
      </c>
      <c r="K75" s="17">
        <f>COUNTIFS('SEPT DUMP '!$C:$C,'PARTNERS SUMMARY'!$B75,'SEPT DUMP '!$O:$O,"Postponed(Update Y)")</f>
        <v>0</v>
      </c>
      <c r="L75" s="101">
        <f t="shared" si="12"/>
        <v>0</v>
      </c>
      <c r="M75" s="46">
        <f t="shared" si="13"/>
        <v>0</v>
      </c>
      <c r="N75" s="50"/>
      <c r="O75" s="47">
        <f>COUNTIF('OCT DUMP'!$D:$D,'PARTNERS SUMMARY'!$B75)</f>
        <v>0</v>
      </c>
      <c r="P75" s="17">
        <f>COUNTIFS('OCT DUMP'!$D:$D,'PARTNERS SUMMARY'!$B75,'OCT DUMP'!Q:Q,"Prospect")</f>
        <v>0</v>
      </c>
      <c r="Q75" s="17">
        <f>COUNTIFS('OCT DUMP'!$D:$D,'PARTNERS SUMMARY'!$B75,'OCT DUMP'!$Q:$Q,"Confirmed")</f>
        <v>0</v>
      </c>
      <c r="R75" s="17">
        <f>COUNTIFS('OCT DUMP'!$D:$D,'PARTNERS SUMMARY'!$B75,'OCT DUMP'!$Q:$Q,"Rejected")</f>
        <v>0</v>
      </c>
      <c r="S75" s="17">
        <f>COUNTIFS('OCT DUMP'!$D:$D,'PARTNERS SUMMARY'!$B75,'OCT DUMP'!$Q:$Q,"Unreachable")</f>
        <v>0</v>
      </c>
      <c r="T75" s="17">
        <f>COUNTIFS('OCT DUMP'!$D:$D,'PARTNERS SUMMARY'!$B75,'OCT DUMP'!$Q:$Q,"Postponed(Update Y)")</f>
        <v>0</v>
      </c>
      <c r="U75" s="17">
        <f t="shared" si="14"/>
        <v>0</v>
      </c>
      <c r="V75" s="18">
        <f t="shared" si="15"/>
        <v>0</v>
      </c>
      <c r="W75" s="52"/>
      <c r="X75" s="47">
        <f>COUNTIF('NOV DUMP'!C:C,'PARTNERS SUMMARY'!$B75)</f>
        <v>0</v>
      </c>
      <c r="Y75" s="17">
        <f>COUNTIFS('NOV DUMP'!$C:$C,'PARTNERS SUMMARY'!$B75,'NOV DUMP'!$S:$S,"Prospect")</f>
        <v>0</v>
      </c>
      <c r="Z75" s="17">
        <f>COUNTIFS('NOV DUMP'!$C:$C,'PARTNERS SUMMARY'!$B75,'NOV DUMP'!$S:$S,"Confirmed")</f>
        <v>0</v>
      </c>
      <c r="AA75" s="17">
        <f>COUNTIFS('NOV DUMP'!$C:$C,'PARTNERS SUMMARY'!$B75,'NOV DUMP'!$S:$S,"Rejected")</f>
        <v>0</v>
      </c>
      <c r="AB75" s="17">
        <f>COUNTIFS('NOV DUMP'!$C:$C,'PARTNERS SUMMARY'!$B75,'NOV DUMP'!$S:$S,"Unreachable")</f>
        <v>0</v>
      </c>
      <c r="AC75" s="17">
        <f>COUNTIFS('NOV DUMP'!$C:$C,'PARTNERS SUMMARY'!$B75,'NOV DUMP'!$S:$S,"Postponed(Update Y)")</f>
        <v>0</v>
      </c>
      <c r="AD75" s="17">
        <f t="shared" si="16"/>
        <v>0</v>
      </c>
      <c r="AE75" s="100">
        <f>COUNTIFS('ACTIVATED LEADS '!$H:$H,'PARTNERS SUMMARY'!$B75,'ACTIVATED LEADS '!$K:$K,'PARTNERS SUMMARY'!$AE$2,'ACTIVATED LEADS '!$C:$C,"16")</f>
        <v>0</v>
      </c>
      <c r="AF75" s="18">
        <f t="shared" si="17"/>
        <v>0</v>
      </c>
      <c r="AH75">
        <f>COUNTIFS('ACTIVATED LEADS '!$H:$H,$B75,'ACTIVATED LEADS '!$D:$D,'PARTNERS SUMMARY'!AH$3)</f>
        <v>0</v>
      </c>
      <c r="AI75">
        <f>COUNTIFS('ACTIVATED LEADS '!$H:$H,$B75,'ACTIVATED LEADS '!$D:$D,'PARTNERS SUMMARY'!AI$3)</f>
        <v>0</v>
      </c>
      <c r="AJ75">
        <f>COUNTIFS('ACTIVATED LEADS '!$H:$H,$B75,'ACTIVATED LEADS '!$D:$D,'PARTNERS SUMMARY'!AJ$3)</f>
        <v>0</v>
      </c>
      <c r="AK75">
        <f>COUNTIFS('ACTIVATED LEADS '!$H:$H,$B75,'ACTIVATED LEADS '!$D:$D,'PARTNERS SUMMARY'!AK$3)</f>
        <v>0</v>
      </c>
      <c r="AL75">
        <f>COUNTIFS('ACTIVATED LEADS '!$H:$H,$B75,'ACTIVATED LEADS '!$D:$D,'PARTNERS SUMMARY'!AL$3)</f>
        <v>0</v>
      </c>
      <c r="AM75">
        <f>COUNTIFS('ACTIVATED LEADS '!$H:$H,$B75,'ACTIVATED LEADS '!$D:$D,'PARTNERS SUMMARY'!AM$3)</f>
        <v>0</v>
      </c>
      <c r="AN75">
        <f>COUNTIFS('ACTIVATED LEADS '!$H:$H,$B75,'ACTIVATED LEADS '!$D:$D,'PARTNERS SUMMARY'!AN$3)</f>
        <v>0</v>
      </c>
      <c r="AO75">
        <f>COUNTIFS('ACTIVATED LEADS '!$H:$H,$B75,'ACTIVATED LEADS '!$D:$D,'PARTNERS SUMMARY'!AO$3)</f>
        <v>0</v>
      </c>
      <c r="AP75">
        <f>COUNTIFS('ACTIVATED LEADS '!$H:$H,$B75,'ACTIVATED LEADS '!$D:$D,'PARTNERS SUMMARY'!AP$3)</f>
        <v>0</v>
      </c>
      <c r="AQ75">
        <f>COUNTIFS('ACTIVATED LEADS '!$H:$H,$B75,'ACTIVATED LEADS '!$D:$D,'PARTNERS SUMMARY'!AQ$3)</f>
        <v>0</v>
      </c>
      <c r="AR75">
        <f>COUNTIFS('ACTIVATED LEADS '!$H:$H,$B75,'ACTIVATED LEADS '!$D:$D,'PARTNERS SUMMARY'!AR$3)</f>
        <v>0</v>
      </c>
      <c r="AS75">
        <f>COUNTIFS('ACTIVATED LEADS '!$H:$H,$B75,'ACTIVATED LEADS '!$D:$D,'PARTNERS SUMMARY'!AS$3)</f>
        <v>0</v>
      </c>
      <c r="AT75">
        <f>COUNTIFS('ACTIVATED LEADS '!$H:$H,$B75,'ACTIVATED LEADS '!$D:$D,'PARTNERS SUMMARY'!AT$3)</f>
        <v>0</v>
      </c>
      <c r="AU75">
        <f>COUNTIFS('ACTIVATED LEADS '!$H:$H,$B75,'ACTIVATED LEADS '!$D:$D,'PARTNERS SUMMARY'!AU$3)</f>
        <v>0</v>
      </c>
      <c r="AV75">
        <f>COUNTIFS('ACTIVATED LEADS '!$H:$H,$B75,'ACTIVATED LEADS '!$D:$D,'PARTNERS SUMMARY'!AV$3)</f>
        <v>0</v>
      </c>
      <c r="AW75">
        <f>COUNTIFS('ACTIVATED LEADS '!$H:$H,$B75,'ACTIVATED LEADS '!$D:$D,'PARTNERS SUMMARY'!AW$3)</f>
        <v>0</v>
      </c>
      <c r="AX75">
        <f>COUNTIFS('ACTIVATED LEADS '!$H:$H,$B75,'ACTIVATED LEADS '!$D:$D,'PARTNERS SUMMARY'!AX$3)</f>
        <v>0</v>
      </c>
      <c r="AY75">
        <f>COUNTIFS('ACTIVATED LEADS '!$H:$H,$B75,'ACTIVATED LEADS '!$D:$D,'PARTNERS SUMMARY'!AY$3)</f>
        <v>0</v>
      </c>
      <c r="AZ75">
        <f>COUNTIFS('ACTIVATED LEADS '!$H:$H,$B75,'ACTIVATED LEADS '!$D:$D,'PARTNERS SUMMARY'!AZ$3)</f>
        <v>0</v>
      </c>
      <c r="BA75">
        <f>COUNTIFS('ACTIVATED LEADS '!$H:$H,$B75,'ACTIVATED LEADS '!$D:$D,'PARTNERS SUMMARY'!BA$3)</f>
        <v>0</v>
      </c>
      <c r="BB75">
        <f>COUNTIFS('ACTIVATED LEADS '!$H:$H,$B75,'ACTIVATED LEADS '!$D:$D,'PARTNERS SUMMARY'!BB$3)</f>
        <v>0</v>
      </c>
      <c r="BC75">
        <f>COUNTIFS('ACTIVATED LEADS '!$H:$H,$B75,'ACTIVATED LEADS '!$D:$D,'PARTNERS SUMMARY'!BC$3)</f>
        <v>0</v>
      </c>
      <c r="BD75">
        <f>COUNTIFS('ACTIVATED LEADS '!$H:$H,$B75,'ACTIVATED LEADS '!$D:$D,'PARTNERS SUMMARY'!BD$3)</f>
        <v>0</v>
      </c>
      <c r="BE75">
        <f>COUNTIFS('ACTIVATED LEADS '!$H:$H,$B75,'ACTIVATED LEADS '!$D:$D,'PARTNERS SUMMARY'!BE$3)</f>
        <v>0</v>
      </c>
      <c r="BF75">
        <f>COUNTIFS('ACTIVATED LEADS '!$H:$H,$B75,'ACTIVATED LEADS '!$D:$D,'PARTNERS SUMMARY'!BF$3)</f>
        <v>0</v>
      </c>
      <c r="BG75">
        <f>COUNTIFS('ACTIVATED LEADS '!$H:$H,$B75,'ACTIVATED LEADS '!$D:$D,'PARTNERS SUMMARY'!BG$3)</f>
        <v>0</v>
      </c>
      <c r="BH75">
        <f>COUNTIFS('ACTIVATED LEADS '!$H:$H,$B75,'ACTIVATED LEADS '!$D:$D,'PARTNERS SUMMARY'!BH$3)</f>
        <v>0</v>
      </c>
      <c r="BI75">
        <f>COUNTIFS('ACTIVATED LEADS '!$H:$H,$B75,'ACTIVATED LEADS '!$D:$D,'PARTNERS SUMMARY'!BI$3)</f>
        <v>0</v>
      </c>
      <c r="BJ75">
        <f>COUNTIFS('ACTIVATED LEADS '!$H:$H,$B75,'ACTIVATED LEADS '!$D:$D,'PARTNERS SUMMARY'!BJ$3)</f>
        <v>0</v>
      </c>
      <c r="BK75">
        <f>COUNTIFS('ACTIVATED LEADS '!$H:$H,$B75,'ACTIVATED LEADS '!$D:$D,'PARTNERS SUMMARY'!BK$3)</f>
        <v>0</v>
      </c>
      <c r="BL75">
        <f>COUNTIFS('ACTIVATED LEADS '!$H:$H,$B75,'ACTIVATED LEADS '!$D:$D,'PARTNERS SUMMARY'!BL$3)</f>
        <v>0</v>
      </c>
      <c r="BM75">
        <f>COUNTIFS('ACTIVATED LEADS '!$H:$H,$B75,'ACTIVATED LEADS '!$D:$D,'PARTNERS SUMMARY'!BM$3)</f>
        <v>0</v>
      </c>
      <c r="BN75">
        <f>COUNTIFS('ACTIVATED LEADS '!$H:$H,$B75,'ACTIVATED LEADS '!$D:$D,'PARTNERS SUMMARY'!BN$3)</f>
        <v>0</v>
      </c>
      <c r="BO75">
        <f>COUNTIFS('ACTIVATED LEADS '!$H:$H,$B75,'ACTIVATED LEADS '!$D:$D,'PARTNERS SUMMARY'!BO$3)</f>
        <v>0</v>
      </c>
      <c r="BP75">
        <f>COUNTIFS('ACTIVATED LEADS '!$H:$H,$B75,'ACTIVATED LEADS '!$D:$D,'PARTNERS SUMMARY'!BP$3)</f>
        <v>0</v>
      </c>
      <c r="BQ75">
        <f>COUNTIFS('ACTIVATED LEADS '!$H:$H,$B75,'ACTIVATED LEADS '!$D:$D,'PARTNERS SUMMARY'!BQ$3)</f>
        <v>0</v>
      </c>
      <c r="BR75">
        <f>COUNTIFS('ACTIVATED LEADS '!$H:$H,$B75,'ACTIVATED LEADS '!$D:$D,'PARTNERS SUMMARY'!BR$3)</f>
        <v>0</v>
      </c>
      <c r="BS75">
        <f>COUNTIFS('ACTIVATED LEADS '!$H:$H,$B75,'ACTIVATED LEADS '!$D:$D,'PARTNERS SUMMARY'!BS$3)</f>
        <v>0</v>
      </c>
      <c r="BT75">
        <f>COUNTIFS('ACTIVATED LEADS '!$H:$H,$B75,'ACTIVATED LEADS '!$D:$D,'PARTNERS SUMMARY'!BT$3)</f>
        <v>0</v>
      </c>
      <c r="BU75">
        <f>COUNTIFS('ACTIVATED LEADS '!$H:$H,$B75,'ACTIVATED LEADS '!$D:$D,'PARTNERS SUMMARY'!BU$3)</f>
        <v>0</v>
      </c>
      <c r="BV75">
        <f>COUNTIFS('ACTIVATED LEADS '!$H:$H,$B75,'ACTIVATED LEADS '!$D:$D,'PARTNERS SUMMARY'!BV$3)</f>
        <v>0</v>
      </c>
      <c r="BW75">
        <f>COUNTIFS('ACTIVATED LEADS '!$H:$H,$B75,'ACTIVATED LEADS '!$D:$D,'PARTNERS SUMMARY'!BW$3)</f>
        <v>0</v>
      </c>
      <c r="BX75">
        <f>COUNTIFS('ACTIVATED LEADS '!$H:$H,$B75,'ACTIVATED LEADS '!$D:$D,'PARTNERS SUMMARY'!BX$3)</f>
        <v>0</v>
      </c>
      <c r="BY75">
        <f>COUNTIFS('ACTIVATED LEADS '!$H:$H,$B75,'ACTIVATED LEADS '!$D:$D,'PARTNERS SUMMARY'!BY$3)</f>
        <v>0</v>
      </c>
      <c r="BZ75">
        <f>COUNTIFS('ACTIVATED LEADS '!$H:$H,$B75,'ACTIVATED LEADS '!$D:$D,'PARTNERS SUMMARY'!BZ$3)</f>
        <v>0</v>
      </c>
      <c r="CA75">
        <f>COUNTIFS('ACTIVATED LEADS '!$H:$H,$B75,'ACTIVATED LEADS '!$D:$D,'PARTNERS SUMMARY'!CA$3)</f>
        <v>0</v>
      </c>
      <c r="CB75">
        <f>COUNTIFS('ACTIVATED LEADS '!$H:$H,$B75,'ACTIVATED LEADS '!$D:$D,'PARTNERS SUMMARY'!CB$3)</f>
        <v>0</v>
      </c>
      <c r="CC75">
        <f>COUNTIFS('ACTIVATED LEADS '!$H:$H,$B75,'ACTIVATED LEADS '!$D:$D,'PARTNERS SUMMARY'!CC$3)</f>
        <v>0</v>
      </c>
      <c r="CD75">
        <f>COUNTIFS('ACTIVATED LEADS '!$H:$H,$B75,'ACTIVATED LEADS '!$D:$D,'PARTNERS SUMMARY'!CD$3)</f>
        <v>0</v>
      </c>
      <c r="CE75">
        <f>COUNTIFS('ACTIVATED LEADS '!$H:$H,$B75,'ACTIVATED LEADS '!$D:$D,'PARTNERS SUMMARY'!CE$3)</f>
        <v>0</v>
      </c>
      <c r="CF75">
        <f>COUNTIFS('ACTIVATED LEADS '!$H:$H,$B75,'ACTIVATED LEADS '!$D:$D,'PARTNERS SUMMARY'!CF$3)</f>
        <v>0</v>
      </c>
      <c r="CG75">
        <f>COUNTIFS('ACTIVATED LEADS '!$H:$H,$B75,'ACTIVATED LEADS '!$D:$D,'PARTNERS SUMMARY'!CG$3)</f>
        <v>0</v>
      </c>
      <c r="CH75">
        <f>COUNTIFS('ACTIVATED LEADS '!$H:$H,$B75,'ACTIVATED LEADS '!$D:$D,'PARTNERS SUMMARY'!CH$3)</f>
        <v>0</v>
      </c>
      <c r="CI75">
        <f>COUNTIFS('ACTIVATED LEADS '!$H:$H,$B75,'ACTIVATED LEADS '!$D:$D,'PARTNERS SUMMARY'!CI$3)</f>
        <v>0</v>
      </c>
      <c r="CJ75">
        <f>COUNTIFS('ACTIVATED LEADS '!$H:$H,$B75,'ACTIVATED LEADS '!$D:$D,'PARTNERS SUMMARY'!CJ$3)</f>
        <v>0</v>
      </c>
      <c r="CK75">
        <f>COUNTIFS('ACTIVATED LEADS '!$H:$H,$B75,'ACTIVATED LEADS '!$D:$D,'PARTNERS SUMMARY'!CK$3)</f>
        <v>0</v>
      </c>
      <c r="CL75">
        <f>COUNTIFS('ACTIVATED LEADS '!$H:$H,$B75,'ACTIVATED LEADS '!$D:$D,'PARTNERS SUMMARY'!CL$3)</f>
        <v>0</v>
      </c>
      <c r="CM75">
        <f>COUNTIFS('ACTIVATED LEADS '!$H:$H,$B75,'ACTIVATED LEADS '!$D:$D,'PARTNERS SUMMARY'!CM$3)</f>
        <v>0</v>
      </c>
      <c r="CN75">
        <f>COUNTIFS('ACTIVATED LEADS '!$H:$H,$B75,'ACTIVATED LEADS '!$D:$D,'PARTNERS SUMMARY'!CN$3)</f>
        <v>0</v>
      </c>
      <c r="CO75">
        <f>COUNTIFS('ACTIVATED LEADS '!$H:$H,$B75,'ACTIVATED LEADS '!$D:$D,'PARTNERS SUMMARY'!CO$3)</f>
        <v>0</v>
      </c>
      <c r="CP75">
        <f>COUNTIFS('ACTIVATED LEADS '!$H:$H,$B75,'ACTIVATED LEADS '!$D:$D,'PARTNERS SUMMARY'!CP$3)</f>
        <v>0</v>
      </c>
      <c r="CQ75">
        <f>COUNTIFS('ACTIVATED LEADS '!$H:$H,$B75,'ACTIVATED LEADS '!$D:$D,'PARTNERS SUMMARY'!CQ$3)</f>
        <v>0</v>
      </c>
      <c r="CR75">
        <f>COUNTIFS('ACTIVATED LEADS '!$H:$H,$B75,'ACTIVATED LEADS '!$D:$D,'PARTNERS SUMMARY'!CR$3)</f>
        <v>0</v>
      </c>
      <c r="CS75">
        <f>COUNTIFS('ACTIVATED LEADS '!$H:$H,$B75,'ACTIVATED LEADS '!$D:$D,'PARTNERS SUMMARY'!CS$3)</f>
        <v>0</v>
      </c>
      <c r="CT75">
        <f>COUNTIFS('ACTIVATED LEADS '!$H:$H,$B75,'ACTIVATED LEADS '!$D:$D,'PARTNERS SUMMARY'!CT$3)</f>
        <v>0</v>
      </c>
      <c r="CU75">
        <f>COUNTIFS('ACTIVATED LEADS '!$H:$H,$B75,'ACTIVATED LEADS '!$D:$D,'PARTNERS SUMMARY'!CU$3)</f>
        <v>0</v>
      </c>
      <c r="CV75">
        <f>COUNTIFS('ACTIVATED LEADS '!$H:$H,$B75,'ACTIVATED LEADS '!$D:$D,'PARTNERS SUMMARY'!CV$3)</f>
        <v>0</v>
      </c>
      <c r="CW75">
        <f>COUNTIFS('ACTIVATED LEADS '!$H:$H,$B75,'ACTIVATED LEADS '!$D:$D,'PARTNERS SUMMARY'!CW$3)</f>
        <v>0</v>
      </c>
      <c r="CX75">
        <f>COUNTIFS('ACTIVATED LEADS '!$H:$H,$B75,'ACTIVATED LEADS '!$D:$D,'PARTNERS SUMMARY'!CX$3)</f>
        <v>0</v>
      </c>
      <c r="CY75">
        <f>COUNTIFS('ACTIVATED LEADS '!$H:$H,$B75,'ACTIVATED LEADS '!$D:$D,'PARTNERS SUMMARY'!CY$3)</f>
        <v>0</v>
      </c>
      <c r="CZ75">
        <f>COUNTIFS('ACTIVATED LEADS '!$H:$H,$B75,'ACTIVATED LEADS '!$D:$D,'PARTNERS SUMMARY'!CZ$3)</f>
        <v>0</v>
      </c>
      <c r="DA75">
        <f>COUNTIFS('ACTIVATED LEADS '!$H:$H,$B75,'ACTIVATED LEADS '!$D:$D,'PARTNERS SUMMARY'!DA$3)</f>
        <v>0</v>
      </c>
      <c r="DB75">
        <f>COUNTIFS('ACTIVATED LEADS '!$H:$H,$B75,'ACTIVATED LEADS '!$D:$D,'PARTNERS SUMMARY'!DB$3)</f>
        <v>0</v>
      </c>
      <c r="DC75">
        <f>COUNTIFS('ACTIVATED LEADS '!$H:$H,$B75,'ACTIVATED LEADS '!$D:$D,'PARTNERS SUMMARY'!DC$3)</f>
        <v>0</v>
      </c>
      <c r="DD75">
        <f>COUNTIFS('ACTIVATED LEADS '!$H:$H,$B75,'ACTIVATED LEADS '!$D:$D,'PARTNERS SUMMARY'!DD$3)</f>
        <v>0</v>
      </c>
      <c r="DE75">
        <f>COUNTIFS('ACTIVATED LEADS '!$H:$H,$B75,'ACTIVATED LEADS '!$D:$D,'PARTNERS SUMMARY'!DE$3)</f>
        <v>0</v>
      </c>
      <c r="DF75">
        <f>COUNTIFS('ACTIVATED LEADS '!$H:$H,$B75,'ACTIVATED LEADS '!$D:$D,'PARTNERS SUMMARY'!DF$3)</f>
        <v>0</v>
      </c>
      <c r="DG75">
        <f>COUNTIFS('ACTIVATED LEADS '!$H:$H,$B75,'ACTIVATED LEADS '!$D:$D,'PARTNERS SUMMARY'!DG$3)</f>
        <v>0</v>
      </c>
      <c r="DH75">
        <f>COUNTIFS('ACTIVATED LEADS '!$H:$H,$B75,'ACTIVATED LEADS '!$D:$D,'PARTNERS SUMMARY'!DH$3)</f>
        <v>0</v>
      </c>
      <c r="DI75">
        <f>COUNTIFS('ACTIVATED LEADS '!$H:$H,$B75,'ACTIVATED LEADS '!$D:$D,'PARTNERS SUMMARY'!DI$3)</f>
        <v>0</v>
      </c>
      <c r="DJ75">
        <f>COUNTIFS('ACTIVATED LEADS '!$H:$H,$B75,'ACTIVATED LEADS '!$D:$D,'PARTNERS SUMMARY'!DJ$3)</f>
        <v>0</v>
      </c>
      <c r="DK75">
        <f>COUNTIFS('ACTIVATED LEADS '!$H:$H,$B75,'ACTIVATED LEADS '!$D:$D,'PARTNERS SUMMARY'!DK$3)</f>
        <v>0</v>
      </c>
      <c r="DL75">
        <f>COUNTIFS('ACTIVATED LEADS '!$H:$H,$B75,'ACTIVATED LEADS '!$D:$D,'PARTNERS SUMMARY'!DL$3)</f>
        <v>0</v>
      </c>
      <c r="DM75">
        <f>COUNTIFS('ACTIVATED LEADS '!$H:$H,$B75,'ACTIVATED LEADS '!$D:$D,'PARTNERS SUMMARY'!DM$3)</f>
        <v>0</v>
      </c>
      <c r="DN75">
        <f>COUNTIFS('ACTIVATED LEADS '!$H:$H,$B75,'ACTIVATED LEADS '!$D:$D,'PARTNERS SUMMARY'!DN$3)</f>
        <v>0</v>
      </c>
      <c r="DO75">
        <f>COUNTIFS('ACTIVATED LEADS '!$H:$H,$B75,'ACTIVATED LEADS '!$D:$D,'PARTNERS SUMMARY'!DO$3)</f>
        <v>0</v>
      </c>
    </row>
    <row r="76" spans="1:119">
      <c r="A76" s="29" t="s">
        <v>1077</v>
      </c>
      <c r="B76" s="59" t="s">
        <v>1302</v>
      </c>
      <c r="C76" s="29">
        <v>738548130</v>
      </c>
      <c r="D76" s="29"/>
      <c r="E76" s="29" t="s">
        <v>1250</v>
      </c>
      <c r="F76" s="29" t="s">
        <v>37</v>
      </c>
      <c r="G76" s="17">
        <f>COUNTIF('SEPT DUMP '!$C:$C,'PARTNERS SUMMARY'!$B76)</f>
        <v>0</v>
      </c>
      <c r="H76" s="17">
        <f>COUNTIFS('SEPT DUMP '!$C:$C,'PARTNERS SUMMARY'!$B76,'SEPT DUMP '!$O:$O,"Confirmed")</f>
        <v>0</v>
      </c>
      <c r="I76" s="17">
        <f>COUNTIFS('SEPT DUMP '!$C:$C,'PARTNERS SUMMARY'!$B76,'SEPT DUMP '!$O:$O,"Rejected")</f>
        <v>0</v>
      </c>
      <c r="J76" s="17">
        <f>COUNTIFS('SEPT DUMP '!$C:$C,'PARTNERS SUMMARY'!$B76,'SEPT DUMP '!$O:$O,"Unreachable")</f>
        <v>0</v>
      </c>
      <c r="K76" s="17">
        <f>COUNTIFS('SEPT DUMP '!$C:$C,'PARTNERS SUMMARY'!$B76,'SEPT DUMP '!$O:$O,"Postponed(Update Y)")</f>
        <v>0</v>
      </c>
      <c r="L76" s="101">
        <f t="shared" si="12"/>
        <v>0</v>
      </c>
      <c r="M76" s="46">
        <f t="shared" si="13"/>
        <v>0</v>
      </c>
      <c r="N76" s="50"/>
      <c r="O76" s="47">
        <f>COUNTIF('OCT DUMP'!$D:$D,'PARTNERS SUMMARY'!$B76)</f>
        <v>0</v>
      </c>
      <c r="P76" s="17">
        <f>COUNTIFS('OCT DUMP'!$D:$D,'PARTNERS SUMMARY'!$B76,'OCT DUMP'!Q:Q,"Prospect")</f>
        <v>0</v>
      </c>
      <c r="Q76" s="17">
        <f>COUNTIFS('OCT DUMP'!$D:$D,'PARTNERS SUMMARY'!$B76,'OCT DUMP'!$Q:$Q,"Confirmed")</f>
        <v>0</v>
      </c>
      <c r="R76" s="17">
        <f>COUNTIFS('OCT DUMP'!$D:$D,'PARTNERS SUMMARY'!$B76,'OCT DUMP'!$Q:$Q,"Rejected")</f>
        <v>0</v>
      </c>
      <c r="S76" s="17">
        <f>COUNTIFS('OCT DUMP'!$D:$D,'PARTNERS SUMMARY'!$B76,'OCT DUMP'!$Q:$Q,"Unreachable")</f>
        <v>0</v>
      </c>
      <c r="T76" s="17">
        <f>COUNTIFS('OCT DUMP'!$D:$D,'PARTNERS SUMMARY'!$B76,'OCT DUMP'!$Q:$Q,"Postponed(Update Y)")</f>
        <v>0</v>
      </c>
      <c r="U76" s="17">
        <f t="shared" si="14"/>
        <v>0</v>
      </c>
      <c r="V76" s="18">
        <f t="shared" si="15"/>
        <v>0</v>
      </c>
      <c r="W76" s="52"/>
      <c r="X76" s="47">
        <f>COUNTIF('NOV DUMP'!C:C,'PARTNERS SUMMARY'!$B76)</f>
        <v>0</v>
      </c>
      <c r="Y76" s="17">
        <f>COUNTIFS('NOV DUMP'!$C:$C,'PARTNERS SUMMARY'!$B76,'NOV DUMP'!$S:$S,"Prospect")</f>
        <v>0</v>
      </c>
      <c r="Z76" s="17">
        <f>COUNTIFS('NOV DUMP'!$C:$C,'PARTNERS SUMMARY'!$B76,'NOV DUMP'!$S:$S,"Confirmed")</f>
        <v>0</v>
      </c>
      <c r="AA76" s="17">
        <f>COUNTIFS('NOV DUMP'!$C:$C,'PARTNERS SUMMARY'!$B76,'NOV DUMP'!$S:$S,"Rejected")</f>
        <v>0</v>
      </c>
      <c r="AB76" s="17">
        <f>COUNTIFS('NOV DUMP'!$C:$C,'PARTNERS SUMMARY'!$B76,'NOV DUMP'!$S:$S,"Unreachable")</f>
        <v>0</v>
      </c>
      <c r="AC76" s="17">
        <f>COUNTIFS('NOV DUMP'!$C:$C,'PARTNERS SUMMARY'!$B76,'NOV DUMP'!$S:$S,"Postponed(Update Y)")</f>
        <v>0</v>
      </c>
      <c r="AD76" s="17">
        <f t="shared" si="16"/>
        <v>0</v>
      </c>
      <c r="AE76" s="100">
        <f>COUNTIFS('ACTIVATED LEADS '!$H:$H,'PARTNERS SUMMARY'!$B76,'ACTIVATED LEADS '!$K:$K,'PARTNERS SUMMARY'!$AE$2,'ACTIVATED LEADS '!$C:$C,"16")</f>
        <v>0</v>
      </c>
      <c r="AF76" s="18">
        <f t="shared" si="17"/>
        <v>0</v>
      </c>
      <c r="AH76">
        <f>COUNTIFS('ACTIVATED LEADS '!$H:$H,$B76,'ACTIVATED LEADS '!$D:$D,'PARTNERS SUMMARY'!AH$3)</f>
        <v>0</v>
      </c>
      <c r="AI76">
        <f>COUNTIFS('ACTIVATED LEADS '!$H:$H,$B76,'ACTIVATED LEADS '!$D:$D,'PARTNERS SUMMARY'!AI$3)</f>
        <v>0</v>
      </c>
      <c r="AJ76">
        <f>COUNTIFS('ACTIVATED LEADS '!$H:$H,$B76,'ACTIVATED LEADS '!$D:$D,'PARTNERS SUMMARY'!AJ$3)</f>
        <v>0</v>
      </c>
      <c r="AK76">
        <f>COUNTIFS('ACTIVATED LEADS '!$H:$H,$B76,'ACTIVATED LEADS '!$D:$D,'PARTNERS SUMMARY'!AK$3)</f>
        <v>0</v>
      </c>
      <c r="AL76">
        <f>COUNTIFS('ACTIVATED LEADS '!$H:$H,$B76,'ACTIVATED LEADS '!$D:$D,'PARTNERS SUMMARY'!AL$3)</f>
        <v>0</v>
      </c>
      <c r="AM76">
        <f>COUNTIFS('ACTIVATED LEADS '!$H:$H,$B76,'ACTIVATED LEADS '!$D:$D,'PARTNERS SUMMARY'!AM$3)</f>
        <v>0</v>
      </c>
      <c r="AN76">
        <f>COUNTIFS('ACTIVATED LEADS '!$H:$H,$B76,'ACTIVATED LEADS '!$D:$D,'PARTNERS SUMMARY'!AN$3)</f>
        <v>0</v>
      </c>
      <c r="AO76">
        <f>COUNTIFS('ACTIVATED LEADS '!$H:$H,$B76,'ACTIVATED LEADS '!$D:$D,'PARTNERS SUMMARY'!AO$3)</f>
        <v>0</v>
      </c>
      <c r="AP76">
        <f>COUNTIFS('ACTIVATED LEADS '!$H:$H,$B76,'ACTIVATED LEADS '!$D:$D,'PARTNERS SUMMARY'!AP$3)</f>
        <v>0</v>
      </c>
      <c r="AQ76">
        <f>COUNTIFS('ACTIVATED LEADS '!$H:$H,$B76,'ACTIVATED LEADS '!$D:$D,'PARTNERS SUMMARY'!AQ$3)</f>
        <v>0</v>
      </c>
      <c r="AR76">
        <f>COUNTIFS('ACTIVATED LEADS '!$H:$H,$B76,'ACTIVATED LEADS '!$D:$D,'PARTNERS SUMMARY'!AR$3)</f>
        <v>0</v>
      </c>
      <c r="AS76">
        <f>COUNTIFS('ACTIVATED LEADS '!$H:$H,$B76,'ACTIVATED LEADS '!$D:$D,'PARTNERS SUMMARY'!AS$3)</f>
        <v>0</v>
      </c>
      <c r="AT76">
        <f>COUNTIFS('ACTIVATED LEADS '!$H:$H,$B76,'ACTIVATED LEADS '!$D:$D,'PARTNERS SUMMARY'!AT$3)</f>
        <v>0</v>
      </c>
      <c r="AU76">
        <f>COUNTIFS('ACTIVATED LEADS '!$H:$H,$B76,'ACTIVATED LEADS '!$D:$D,'PARTNERS SUMMARY'!AU$3)</f>
        <v>0</v>
      </c>
      <c r="AV76">
        <f>COUNTIFS('ACTIVATED LEADS '!$H:$H,$B76,'ACTIVATED LEADS '!$D:$D,'PARTNERS SUMMARY'!AV$3)</f>
        <v>0</v>
      </c>
      <c r="AW76">
        <f>COUNTIFS('ACTIVATED LEADS '!$H:$H,$B76,'ACTIVATED LEADS '!$D:$D,'PARTNERS SUMMARY'!AW$3)</f>
        <v>0</v>
      </c>
      <c r="AX76">
        <f>COUNTIFS('ACTIVATED LEADS '!$H:$H,$B76,'ACTIVATED LEADS '!$D:$D,'PARTNERS SUMMARY'!AX$3)</f>
        <v>0</v>
      </c>
      <c r="AY76">
        <f>COUNTIFS('ACTIVATED LEADS '!$H:$H,$B76,'ACTIVATED LEADS '!$D:$D,'PARTNERS SUMMARY'!AY$3)</f>
        <v>0</v>
      </c>
      <c r="AZ76">
        <f>COUNTIFS('ACTIVATED LEADS '!$H:$H,$B76,'ACTIVATED LEADS '!$D:$D,'PARTNERS SUMMARY'!AZ$3)</f>
        <v>0</v>
      </c>
      <c r="BA76">
        <f>COUNTIFS('ACTIVATED LEADS '!$H:$H,$B76,'ACTIVATED LEADS '!$D:$D,'PARTNERS SUMMARY'!BA$3)</f>
        <v>0</v>
      </c>
      <c r="BB76">
        <f>COUNTIFS('ACTIVATED LEADS '!$H:$H,$B76,'ACTIVATED LEADS '!$D:$D,'PARTNERS SUMMARY'!BB$3)</f>
        <v>0</v>
      </c>
      <c r="BC76">
        <f>COUNTIFS('ACTIVATED LEADS '!$H:$H,$B76,'ACTIVATED LEADS '!$D:$D,'PARTNERS SUMMARY'!BC$3)</f>
        <v>0</v>
      </c>
      <c r="BD76">
        <f>COUNTIFS('ACTIVATED LEADS '!$H:$H,$B76,'ACTIVATED LEADS '!$D:$D,'PARTNERS SUMMARY'!BD$3)</f>
        <v>0</v>
      </c>
      <c r="BE76">
        <f>COUNTIFS('ACTIVATED LEADS '!$H:$H,$B76,'ACTIVATED LEADS '!$D:$D,'PARTNERS SUMMARY'!BE$3)</f>
        <v>0</v>
      </c>
      <c r="BF76">
        <f>COUNTIFS('ACTIVATED LEADS '!$H:$H,$B76,'ACTIVATED LEADS '!$D:$D,'PARTNERS SUMMARY'!BF$3)</f>
        <v>0</v>
      </c>
      <c r="BG76">
        <f>COUNTIFS('ACTIVATED LEADS '!$H:$H,$B76,'ACTIVATED LEADS '!$D:$D,'PARTNERS SUMMARY'!BG$3)</f>
        <v>0</v>
      </c>
      <c r="BH76">
        <f>COUNTIFS('ACTIVATED LEADS '!$H:$H,$B76,'ACTIVATED LEADS '!$D:$D,'PARTNERS SUMMARY'!BH$3)</f>
        <v>0</v>
      </c>
      <c r="BI76">
        <f>COUNTIFS('ACTIVATED LEADS '!$H:$H,$B76,'ACTIVATED LEADS '!$D:$D,'PARTNERS SUMMARY'!BI$3)</f>
        <v>0</v>
      </c>
      <c r="BJ76">
        <f>COUNTIFS('ACTIVATED LEADS '!$H:$H,$B76,'ACTIVATED LEADS '!$D:$D,'PARTNERS SUMMARY'!BJ$3)</f>
        <v>0</v>
      </c>
      <c r="BK76">
        <f>COUNTIFS('ACTIVATED LEADS '!$H:$H,$B76,'ACTIVATED LEADS '!$D:$D,'PARTNERS SUMMARY'!BK$3)</f>
        <v>0</v>
      </c>
      <c r="BL76">
        <f>COUNTIFS('ACTIVATED LEADS '!$H:$H,$B76,'ACTIVATED LEADS '!$D:$D,'PARTNERS SUMMARY'!BL$3)</f>
        <v>0</v>
      </c>
      <c r="BM76">
        <f>COUNTIFS('ACTIVATED LEADS '!$H:$H,$B76,'ACTIVATED LEADS '!$D:$D,'PARTNERS SUMMARY'!BM$3)</f>
        <v>0</v>
      </c>
      <c r="BN76">
        <f>COUNTIFS('ACTIVATED LEADS '!$H:$H,$B76,'ACTIVATED LEADS '!$D:$D,'PARTNERS SUMMARY'!BN$3)</f>
        <v>0</v>
      </c>
      <c r="BO76">
        <f>COUNTIFS('ACTIVATED LEADS '!$H:$H,$B76,'ACTIVATED LEADS '!$D:$D,'PARTNERS SUMMARY'!BO$3)</f>
        <v>0</v>
      </c>
      <c r="BP76">
        <f>COUNTIFS('ACTIVATED LEADS '!$H:$H,$B76,'ACTIVATED LEADS '!$D:$D,'PARTNERS SUMMARY'!BP$3)</f>
        <v>0</v>
      </c>
      <c r="BQ76">
        <f>COUNTIFS('ACTIVATED LEADS '!$H:$H,$B76,'ACTIVATED LEADS '!$D:$D,'PARTNERS SUMMARY'!BQ$3)</f>
        <v>0</v>
      </c>
      <c r="BR76">
        <f>COUNTIFS('ACTIVATED LEADS '!$H:$H,$B76,'ACTIVATED LEADS '!$D:$D,'PARTNERS SUMMARY'!BR$3)</f>
        <v>0</v>
      </c>
      <c r="BS76">
        <f>COUNTIFS('ACTIVATED LEADS '!$H:$H,$B76,'ACTIVATED LEADS '!$D:$D,'PARTNERS SUMMARY'!BS$3)</f>
        <v>0</v>
      </c>
      <c r="BT76">
        <f>COUNTIFS('ACTIVATED LEADS '!$H:$H,$B76,'ACTIVATED LEADS '!$D:$D,'PARTNERS SUMMARY'!BT$3)</f>
        <v>0</v>
      </c>
      <c r="BU76">
        <f>COUNTIFS('ACTIVATED LEADS '!$H:$H,$B76,'ACTIVATED LEADS '!$D:$D,'PARTNERS SUMMARY'!BU$3)</f>
        <v>0</v>
      </c>
      <c r="BV76">
        <f>COUNTIFS('ACTIVATED LEADS '!$H:$H,$B76,'ACTIVATED LEADS '!$D:$D,'PARTNERS SUMMARY'!BV$3)</f>
        <v>0</v>
      </c>
      <c r="BW76">
        <f>COUNTIFS('ACTIVATED LEADS '!$H:$H,$B76,'ACTIVATED LEADS '!$D:$D,'PARTNERS SUMMARY'!BW$3)</f>
        <v>0</v>
      </c>
      <c r="BX76">
        <f>COUNTIFS('ACTIVATED LEADS '!$H:$H,$B76,'ACTIVATED LEADS '!$D:$D,'PARTNERS SUMMARY'!BX$3)</f>
        <v>0</v>
      </c>
      <c r="BY76">
        <f>COUNTIFS('ACTIVATED LEADS '!$H:$H,$B76,'ACTIVATED LEADS '!$D:$D,'PARTNERS SUMMARY'!BY$3)</f>
        <v>0</v>
      </c>
      <c r="BZ76">
        <f>COUNTIFS('ACTIVATED LEADS '!$H:$H,$B76,'ACTIVATED LEADS '!$D:$D,'PARTNERS SUMMARY'!BZ$3)</f>
        <v>0</v>
      </c>
      <c r="CA76">
        <f>COUNTIFS('ACTIVATED LEADS '!$H:$H,$B76,'ACTIVATED LEADS '!$D:$D,'PARTNERS SUMMARY'!CA$3)</f>
        <v>0</v>
      </c>
      <c r="CB76">
        <f>COUNTIFS('ACTIVATED LEADS '!$H:$H,$B76,'ACTIVATED LEADS '!$D:$D,'PARTNERS SUMMARY'!CB$3)</f>
        <v>0</v>
      </c>
      <c r="CC76">
        <f>COUNTIFS('ACTIVATED LEADS '!$H:$H,$B76,'ACTIVATED LEADS '!$D:$D,'PARTNERS SUMMARY'!CC$3)</f>
        <v>0</v>
      </c>
      <c r="CD76">
        <f>COUNTIFS('ACTIVATED LEADS '!$H:$H,$B76,'ACTIVATED LEADS '!$D:$D,'PARTNERS SUMMARY'!CD$3)</f>
        <v>0</v>
      </c>
      <c r="CE76">
        <f>COUNTIFS('ACTIVATED LEADS '!$H:$H,$B76,'ACTIVATED LEADS '!$D:$D,'PARTNERS SUMMARY'!CE$3)</f>
        <v>0</v>
      </c>
      <c r="CF76">
        <f>COUNTIFS('ACTIVATED LEADS '!$H:$H,$B76,'ACTIVATED LEADS '!$D:$D,'PARTNERS SUMMARY'!CF$3)</f>
        <v>0</v>
      </c>
      <c r="CG76">
        <f>COUNTIFS('ACTIVATED LEADS '!$H:$H,$B76,'ACTIVATED LEADS '!$D:$D,'PARTNERS SUMMARY'!CG$3)</f>
        <v>0</v>
      </c>
      <c r="CH76">
        <f>COUNTIFS('ACTIVATED LEADS '!$H:$H,$B76,'ACTIVATED LEADS '!$D:$D,'PARTNERS SUMMARY'!CH$3)</f>
        <v>0</v>
      </c>
      <c r="CI76">
        <f>COUNTIFS('ACTIVATED LEADS '!$H:$H,$B76,'ACTIVATED LEADS '!$D:$D,'PARTNERS SUMMARY'!CI$3)</f>
        <v>0</v>
      </c>
      <c r="CJ76">
        <f>COUNTIFS('ACTIVATED LEADS '!$H:$H,$B76,'ACTIVATED LEADS '!$D:$D,'PARTNERS SUMMARY'!CJ$3)</f>
        <v>0</v>
      </c>
      <c r="CK76">
        <f>COUNTIFS('ACTIVATED LEADS '!$H:$H,$B76,'ACTIVATED LEADS '!$D:$D,'PARTNERS SUMMARY'!CK$3)</f>
        <v>0</v>
      </c>
      <c r="CL76">
        <f>COUNTIFS('ACTIVATED LEADS '!$H:$H,$B76,'ACTIVATED LEADS '!$D:$D,'PARTNERS SUMMARY'!CL$3)</f>
        <v>0</v>
      </c>
      <c r="CM76">
        <f>COUNTIFS('ACTIVATED LEADS '!$H:$H,$B76,'ACTIVATED LEADS '!$D:$D,'PARTNERS SUMMARY'!CM$3)</f>
        <v>0</v>
      </c>
      <c r="CN76">
        <f>COUNTIFS('ACTIVATED LEADS '!$H:$H,$B76,'ACTIVATED LEADS '!$D:$D,'PARTNERS SUMMARY'!CN$3)</f>
        <v>0</v>
      </c>
      <c r="CO76">
        <f>COUNTIFS('ACTIVATED LEADS '!$H:$H,$B76,'ACTIVATED LEADS '!$D:$D,'PARTNERS SUMMARY'!CO$3)</f>
        <v>0</v>
      </c>
      <c r="CP76">
        <f>COUNTIFS('ACTIVATED LEADS '!$H:$H,$B76,'ACTIVATED LEADS '!$D:$D,'PARTNERS SUMMARY'!CP$3)</f>
        <v>0</v>
      </c>
      <c r="CQ76">
        <f>COUNTIFS('ACTIVATED LEADS '!$H:$H,$B76,'ACTIVATED LEADS '!$D:$D,'PARTNERS SUMMARY'!CQ$3)</f>
        <v>0</v>
      </c>
      <c r="CR76">
        <f>COUNTIFS('ACTIVATED LEADS '!$H:$H,$B76,'ACTIVATED LEADS '!$D:$D,'PARTNERS SUMMARY'!CR$3)</f>
        <v>0</v>
      </c>
      <c r="CS76">
        <f>COUNTIFS('ACTIVATED LEADS '!$H:$H,$B76,'ACTIVATED LEADS '!$D:$D,'PARTNERS SUMMARY'!CS$3)</f>
        <v>0</v>
      </c>
      <c r="CT76">
        <f>COUNTIFS('ACTIVATED LEADS '!$H:$H,$B76,'ACTIVATED LEADS '!$D:$D,'PARTNERS SUMMARY'!CT$3)</f>
        <v>0</v>
      </c>
      <c r="CU76">
        <f>COUNTIFS('ACTIVATED LEADS '!$H:$H,$B76,'ACTIVATED LEADS '!$D:$D,'PARTNERS SUMMARY'!CU$3)</f>
        <v>0</v>
      </c>
      <c r="CV76">
        <f>COUNTIFS('ACTIVATED LEADS '!$H:$H,$B76,'ACTIVATED LEADS '!$D:$D,'PARTNERS SUMMARY'!CV$3)</f>
        <v>0</v>
      </c>
      <c r="CW76">
        <f>COUNTIFS('ACTIVATED LEADS '!$H:$H,$B76,'ACTIVATED LEADS '!$D:$D,'PARTNERS SUMMARY'!CW$3)</f>
        <v>0</v>
      </c>
      <c r="CX76">
        <f>COUNTIFS('ACTIVATED LEADS '!$H:$H,$B76,'ACTIVATED LEADS '!$D:$D,'PARTNERS SUMMARY'!CX$3)</f>
        <v>0</v>
      </c>
      <c r="CY76">
        <f>COUNTIFS('ACTIVATED LEADS '!$H:$H,$B76,'ACTIVATED LEADS '!$D:$D,'PARTNERS SUMMARY'!CY$3)</f>
        <v>0</v>
      </c>
      <c r="CZ76">
        <f>COUNTIFS('ACTIVATED LEADS '!$H:$H,$B76,'ACTIVATED LEADS '!$D:$D,'PARTNERS SUMMARY'!CZ$3)</f>
        <v>0</v>
      </c>
      <c r="DA76">
        <f>COUNTIFS('ACTIVATED LEADS '!$H:$H,$B76,'ACTIVATED LEADS '!$D:$D,'PARTNERS SUMMARY'!DA$3)</f>
        <v>0</v>
      </c>
      <c r="DB76">
        <f>COUNTIFS('ACTIVATED LEADS '!$H:$H,$B76,'ACTIVATED LEADS '!$D:$D,'PARTNERS SUMMARY'!DB$3)</f>
        <v>0</v>
      </c>
      <c r="DC76">
        <f>COUNTIFS('ACTIVATED LEADS '!$H:$H,$B76,'ACTIVATED LEADS '!$D:$D,'PARTNERS SUMMARY'!DC$3)</f>
        <v>0</v>
      </c>
      <c r="DD76">
        <f>COUNTIFS('ACTIVATED LEADS '!$H:$H,$B76,'ACTIVATED LEADS '!$D:$D,'PARTNERS SUMMARY'!DD$3)</f>
        <v>0</v>
      </c>
      <c r="DE76">
        <f>COUNTIFS('ACTIVATED LEADS '!$H:$H,$B76,'ACTIVATED LEADS '!$D:$D,'PARTNERS SUMMARY'!DE$3)</f>
        <v>0</v>
      </c>
      <c r="DF76">
        <f>COUNTIFS('ACTIVATED LEADS '!$H:$H,$B76,'ACTIVATED LEADS '!$D:$D,'PARTNERS SUMMARY'!DF$3)</f>
        <v>0</v>
      </c>
      <c r="DG76">
        <f>COUNTIFS('ACTIVATED LEADS '!$H:$H,$B76,'ACTIVATED LEADS '!$D:$D,'PARTNERS SUMMARY'!DG$3)</f>
        <v>0</v>
      </c>
      <c r="DH76">
        <f>COUNTIFS('ACTIVATED LEADS '!$H:$H,$B76,'ACTIVATED LEADS '!$D:$D,'PARTNERS SUMMARY'!DH$3)</f>
        <v>0</v>
      </c>
      <c r="DI76">
        <f>COUNTIFS('ACTIVATED LEADS '!$H:$H,$B76,'ACTIVATED LEADS '!$D:$D,'PARTNERS SUMMARY'!DI$3)</f>
        <v>0</v>
      </c>
      <c r="DJ76">
        <f>COUNTIFS('ACTIVATED LEADS '!$H:$H,$B76,'ACTIVATED LEADS '!$D:$D,'PARTNERS SUMMARY'!DJ$3)</f>
        <v>0</v>
      </c>
      <c r="DK76">
        <f>COUNTIFS('ACTIVATED LEADS '!$H:$H,$B76,'ACTIVATED LEADS '!$D:$D,'PARTNERS SUMMARY'!DK$3)</f>
        <v>0</v>
      </c>
      <c r="DL76">
        <f>COUNTIFS('ACTIVATED LEADS '!$H:$H,$B76,'ACTIVATED LEADS '!$D:$D,'PARTNERS SUMMARY'!DL$3)</f>
        <v>0</v>
      </c>
      <c r="DM76">
        <f>COUNTIFS('ACTIVATED LEADS '!$H:$H,$B76,'ACTIVATED LEADS '!$D:$D,'PARTNERS SUMMARY'!DM$3)</f>
        <v>0</v>
      </c>
      <c r="DN76">
        <f>COUNTIFS('ACTIVATED LEADS '!$H:$H,$B76,'ACTIVATED LEADS '!$D:$D,'PARTNERS SUMMARY'!DN$3)</f>
        <v>0</v>
      </c>
      <c r="DO76">
        <f>COUNTIFS('ACTIVATED LEADS '!$H:$H,$B76,'ACTIVATED LEADS '!$D:$D,'PARTNERS SUMMARY'!DO$3)</f>
        <v>0</v>
      </c>
    </row>
    <row r="77" spans="1:119">
      <c r="A77" s="29" t="s">
        <v>1080</v>
      </c>
      <c r="B77" s="59" t="s">
        <v>1120</v>
      </c>
      <c r="C77" s="29">
        <v>754766955</v>
      </c>
      <c r="D77" s="29"/>
      <c r="E77" s="29" t="s">
        <v>82</v>
      </c>
      <c r="F77" s="29" t="s">
        <v>1002</v>
      </c>
      <c r="G77" s="17">
        <f>COUNTIF('SEPT DUMP '!$C:$C,'PARTNERS SUMMARY'!$B77)</f>
        <v>0</v>
      </c>
      <c r="H77" s="17">
        <f>COUNTIFS('SEPT DUMP '!$C:$C,'PARTNERS SUMMARY'!$B77,'SEPT DUMP '!$O:$O,"Confirmed")</f>
        <v>0</v>
      </c>
      <c r="I77" s="17">
        <f>COUNTIFS('SEPT DUMP '!$C:$C,'PARTNERS SUMMARY'!$B77,'SEPT DUMP '!$O:$O,"Rejected")</f>
        <v>0</v>
      </c>
      <c r="J77" s="17">
        <f>COUNTIFS('SEPT DUMP '!$C:$C,'PARTNERS SUMMARY'!$B77,'SEPT DUMP '!$O:$O,"Unreachable")</f>
        <v>0</v>
      </c>
      <c r="K77" s="17">
        <f>COUNTIFS('SEPT DUMP '!$C:$C,'PARTNERS SUMMARY'!$B77,'SEPT DUMP '!$O:$O,"Postponed(Update Y)")</f>
        <v>0</v>
      </c>
      <c r="L77" s="101">
        <f t="shared" si="12"/>
        <v>0</v>
      </c>
      <c r="M77" s="46">
        <f t="shared" si="13"/>
        <v>0</v>
      </c>
      <c r="N77" s="50"/>
      <c r="O77" s="47">
        <f>COUNTIF('OCT DUMP'!$D:$D,'PARTNERS SUMMARY'!$B77)</f>
        <v>0</v>
      </c>
      <c r="P77" s="17">
        <f>COUNTIFS('OCT DUMP'!$D:$D,'PARTNERS SUMMARY'!$B77,'OCT DUMP'!Q:Q,"Prospect")</f>
        <v>0</v>
      </c>
      <c r="Q77" s="17">
        <f>COUNTIFS('OCT DUMP'!$D:$D,'PARTNERS SUMMARY'!$B77,'OCT DUMP'!$Q:$Q,"Confirmed")</f>
        <v>0</v>
      </c>
      <c r="R77" s="17">
        <f>COUNTIFS('OCT DUMP'!$D:$D,'PARTNERS SUMMARY'!$B77,'OCT DUMP'!$Q:$Q,"Rejected")</f>
        <v>0</v>
      </c>
      <c r="S77" s="17">
        <f>COUNTIFS('OCT DUMP'!$D:$D,'PARTNERS SUMMARY'!$B77,'OCT DUMP'!$Q:$Q,"Unreachable")</f>
        <v>0</v>
      </c>
      <c r="T77" s="17">
        <f>COUNTIFS('OCT DUMP'!$D:$D,'PARTNERS SUMMARY'!$B77,'OCT DUMP'!$Q:$Q,"Postponed(Update Y)")</f>
        <v>0</v>
      </c>
      <c r="U77" s="17">
        <f t="shared" si="14"/>
        <v>0</v>
      </c>
      <c r="V77" s="18">
        <f t="shared" si="15"/>
        <v>0</v>
      </c>
      <c r="W77" s="52"/>
      <c r="X77" s="47">
        <f>COUNTIF('NOV DUMP'!C:C,'PARTNERS SUMMARY'!$B77)</f>
        <v>1</v>
      </c>
      <c r="Y77" s="17">
        <f>COUNTIFS('NOV DUMP'!$C:$C,'PARTNERS SUMMARY'!$B77,'NOV DUMP'!$S:$S,"Prospect")</f>
        <v>0</v>
      </c>
      <c r="Z77" s="17">
        <f>COUNTIFS('NOV DUMP'!$C:$C,'PARTNERS SUMMARY'!$B77,'NOV DUMP'!$S:$S,"Confirmed")</f>
        <v>0</v>
      </c>
      <c r="AA77" s="17">
        <f>COUNTIFS('NOV DUMP'!$C:$C,'PARTNERS SUMMARY'!$B77,'NOV DUMP'!$S:$S,"Rejected")</f>
        <v>0</v>
      </c>
      <c r="AB77" s="17">
        <f>COUNTIFS('NOV DUMP'!$C:$C,'PARTNERS SUMMARY'!$B77,'NOV DUMP'!$S:$S,"Unreachable")</f>
        <v>0</v>
      </c>
      <c r="AC77" s="17">
        <f>COUNTIFS('NOV DUMP'!$C:$C,'PARTNERS SUMMARY'!$B77,'NOV DUMP'!$S:$S,"Postponed(Update Y)")</f>
        <v>0</v>
      </c>
      <c r="AD77" s="17">
        <f t="shared" si="16"/>
        <v>0</v>
      </c>
      <c r="AE77" s="100">
        <f>COUNTIFS('ACTIVATED LEADS '!$H:$H,'PARTNERS SUMMARY'!$B77,'ACTIVATED LEADS '!$K:$K,'PARTNERS SUMMARY'!$AE$2,'ACTIVATED LEADS '!$C:$C,"16")</f>
        <v>0</v>
      </c>
      <c r="AF77" s="18">
        <f t="shared" si="17"/>
        <v>0</v>
      </c>
      <c r="AH77">
        <f>COUNTIFS('ACTIVATED LEADS '!$H:$H,$B77,'ACTIVATED LEADS '!$D:$D,'PARTNERS SUMMARY'!AH$3)</f>
        <v>0</v>
      </c>
      <c r="AI77">
        <f>COUNTIFS('ACTIVATED LEADS '!$H:$H,$B77,'ACTIVATED LEADS '!$D:$D,'PARTNERS SUMMARY'!AI$3)</f>
        <v>0</v>
      </c>
      <c r="AJ77">
        <f>COUNTIFS('ACTIVATED LEADS '!$H:$H,$B77,'ACTIVATED LEADS '!$D:$D,'PARTNERS SUMMARY'!AJ$3)</f>
        <v>0</v>
      </c>
      <c r="AK77">
        <f>COUNTIFS('ACTIVATED LEADS '!$H:$H,$B77,'ACTIVATED LEADS '!$D:$D,'PARTNERS SUMMARY'!AK$3)</f>
        <v>0</v>
      </c>
      <c r="AL77">
        <f>COUNTIFS('ACTIVATED LEADS '!$H:$H,$B77,'ACTIVATED LEADS '!$D:$D,'PARTNERS SUMMARY'!AL$3)</f>
        <v>0</v>
      </c>
      <c r="AM77">
        <f>COUNTIFS('ACTIVATED LEADS '!$H:$H,$B77,'ACTIVATED LEADS '!$D:$D,'PARTNERS SUMMARY'!AM$3)</f>
        <v>0</v>
      </c>
      <c r="AN77">
        <f>COUNTIFS('ACTIVATED LEADS '!$H:$H,$B77,'ACTIVATED LEADS '!$D:$D,'PARTNERS SUMMARY'!AN$3)</f>
        <v>0</v>
      </c>
      <c r="AO77">
        <f>COUNTIFS('ACTIVATED LEADS '!$H:$H,$B77,'ACTIVATED LEADS '!$D:$D,'PARTNERS SUMMARY'!AO$3)</f>
        <v>0</v>
      </c>
      <c r="AP77">
        <f>COUNTIFS('ACTIVATED LEADS '!$H:$H,$B77,'ACTIVATED LEADS '!$D:$D,'PARTNERS SUMMARY'!AP$3)</f>
        <v>0</v>
      </c>
      <c r="AQ77">
        <f>COUNTIFS('ACTIVATED LEADS '!$H:$H,$B77,'ACTIVATED LEADS '!$D:$D,'PARTNERS SUMMARY'!AQ$3)</f>
        <v>0</v>
      </c>
      <c r="AR77">
        <f>COUNTIFS('ACTIVATED LEADS '!$H:$H,$B77,'ACTIVATED LEADS '!$D:$D,'PARTNERS SUMMARY'!AR$3)</f>
        <v>0</v>
      </c>
      <c r="AS77">
        <f>COUNTIFS('ACTIVATED LEADS '!$H:$H,$B77,'ACTIVATED LEADS '!$D:$D,'PARTNERS SUMMARY'!AS$3)</f>
        <v>0</v>
      </c>
      <c r="AT77">
        <f>COUNTIFS('ACTIVATED LEADS '!$H:$H,$B77,'ACTIVATED LEADS '!$D:$D,'PARTNERS SUMMARY'!AT$3)</f>
        <v>0</v>
      </c>
      <c r="AU77">
        <f>COUNTIFS('ACTIVATED LEADS '!$H:$H,$B77,'ACTIVATED LEADS '!$D:$D,'PARTNERS SUMMARY'!AU$3)</f>
        <v>0</v>
      </c>
      <c r="AV77">
        <f>COUNTIFS('ACTIVATED LEADS '!$H:$H,$B77,'ACTIVATED LEADS '!$D:$D,'PARTNERS SUMMARY'!AV$3)</f>
        <v>0</v>
      </c>
      <c r="AW77">
        <f>COUNTIFS('ACTIVATED LEADS '!$H:$H,$B77,'ACTIVATED LEADS '!$D:$D,'PARTNERS SUMMARY'!AW$3)</f>
        <v>0</v>
      </c>
      <c r="AX77">
        <f>COUNTIFS('ACTIVATED LEADS '!$H:$H,$B77,'ACTIVATED LEADS '!$D:$D,'PARTNERS SUMMARY'!AX$3)</f>
        <v>0</v>
      </c>
      <c r="AY77">
        <f>COUNTIFS('ACTIVATED LEADS '!$H:$H,$B77,'ACTIVATED LEADS '!$D:$D,'PARTNERS SUMMARY'!AY$3)</f>
        <v>0</v>
      </c>
      <c r="AZ77">
        <f>COUNTIFS('ACTIVATED LEADS '!$H:$H,$B77,'ACTIVATED LEADS '!$D:$D,'PARTNERS SUMMARY'!AZ$3)</f>
        <v>0</v>
      </c>
      <c r="BA77">
        <f>COUNTIFS('ACTIVATED LEADS '!$H:$H,$B77,'ACTIVATED LEADS '!$D:$D,'PARTNERS SUMMARY'!BA$3)</f>
        <v>0</v>
      </c>
      <c r="BB77">
        <f>COUNTIFS('ACTIVATED LEADS '!$H:$H,$B77,'ACTIVATED LEADS '!$D:$D,'PARTNERS SUMMARY'!BB$3)</f>
        <v>0</v>
      </c>
      <c r="BC77">
        <f>COUNTIFS('ACTIVATED LEADS '!$H:$H,$B77,'ACTIVATED LEADS '!$D:$D,'PARTNERS SUMMARY'!BC$3)</f>
        <v>0</v>
      </c>
      <c r="BD77">
        <f>COUNTIFS('ACTIVATED LEADS '!$H:$H,$B77,'ACTIVATED LEADS '!$D:$D,'PARTNERS SUMMARY'!BD$3)</f>
        <v>0</v>
      </c>
      <c r="BE77">
        <f>COUNTIFS('ACTIVATED LEADS '!$H:$H,$B77,'ACTIVATED LEADS '!$D:$D,'PARTNERS SUMMARY'!BE$3)</f>
        <v>0</v>
      </c>
      <c r="BF77">
        <f>COUNTIFS('ACTIVATED LEADS '!$H:$H,$B77,'ACTIVATED LEADS '!$D:$D,'PARTNERS SUMMARY'!BF$3)</f>
        <v>0</v>
      </c>
      <c r="BG77">
        <f>COUNTIFS('ACTIVATED LEADS '!$H:$H,$B77,'ACTIVATED LEADS '!$D:$D,'PARTNERS SUMMARY'!BG$3)</f>
        <v>0</v>
      </c>
      <c r="BH77">
        <f>COUNTIFS('ACTIVATED LEADS '!$H:$H,$B77,'ACTIVATED LEADS '!$D:$D,'PARTNERS SUMMARY'!BH$3)</f>
        <v>0</v>
      </c>
      <c r="BI77">
        <f>COUNTIFS('ACTIVATED LEADS '!$H:$H,$B77,'ACTIVATED LEADS '!$D:$D,'PARTNERS SUMMARY'!BI$3)</f>
        <v>0</v>
      </c>
      <c r="BJ77">
        <f>COUNTIFS('ACTIVATED LEADS '!$H:$H,$B77,'ACTIVATED LEADS '!$D:$D,'PARTNERS SUMMARY'!BJ$3)</f>
        <v>0</v>
      </c>
      <c r="BK77">
        <f>COUNTIFS('ACTIVATED LEADS '!$H:$H,$B77,'ACTIVATED LEADS '!$D:$D,'PARTNERS SUMMARY'!BK$3)</f>
        <v>0</v>
      </c>
      <c r="BL77">
        <f>COUNTIFS('ACTIVATED LEADS '!$H:$H,$B77,'ACTIVATED LEADS '!$D:$D,'PARTNERS SUMMARY'!BL$3)</f>
        <v>0</v>
      </c>
      <c r="BM77">
        <f>COUNTIFS('ACTIVATED LEADS '!$H:$H,$B77,'ACTIVATED LEADS '!$D:$D,'PARTNERS SUMMARY'!BM$3)</f>
        <v>0</v>
      </c>
      <c r="BN77">
        <f>COUNTIFS('ACTIVATED LEADS '!$H:$H,$B77,'ACTIVATED LEADS '!$D:$D,'PARTNERS SUMMARY'!BN$3)</f>
        <v>0</v>
      </c>
      <c r="BO77">
        <f>COUNTIFS('ACTIVATED LEADS '!$H:$H,$B77,'ACTIVATED LEADS '!$D:$D,'PARTNERS SUMMARY'!BO$3)</f>
        <v>0</v>
      </c>
      <c r="BP77">
        <f>COUNTIFS('ACTIVATED LEADS '!$H:$H,$B77,'ACTIVATED LEADS '!$D:$D,'PARTNERS SUMMARY'!BP$3)</f>
        <v>0</v>
      </c>
      <c r="BQ77">
        <f>COUNTIFS('ACTIVATED LEADS '!$H:$H,$B77,'ACTIVATED LEADS '!$D:$D,'PARTNERS SUMMARY'!BQ$3)</f>
        <v>0</v>
      </c>
      <c r="BR77">
        <f>COUNTIFS('ACTIVATED LEADS '!$H:$H,$B77,'ACTIVATED LEADS '!$D:$D,'PARTNERS SUMMARY'!BR$3)</f>
        <v>0</v>
      </c>
      <c r="BS77">
        <f>COUNTIFS('ACTIVATED LEADS '!$H:$H,$B77,'ACTIVATED LEADS '!$D:$D,'PARTNERS SUMMARY'!BS$3)</f>
        <v>0</v>
      </c>
      <c r="BT77">
        <f>COUNTIFS('ACTIVATED LEADS '!$H:$H,$B77,'ACTIVATED LEADS '!$D:$D,'PARTNERS SUMMARY'!BT$3)</f>
        <v>0</v>
      </c>
      <c r="BU77">
        <f>COUNTIFS('ACTIVATED LEADS '!$H:$H,$B77,'ACTIVATED LEADS '!$D:$D,'PARTNERS SUMMARY'!BU$3)</f>
        <v>0</v>
      </c>
      <c r="BV77">
        <f>COUNTIFS('ACTIVATED LEADS '!$H:$H,$B77,'ACTIVATED LEADS '!$D:$D,'PARTNERS SUMMARY'!BV$3)</f>
        <v>0</v>
      </c>
      <c r="BW77">
        <f>COUNTIFS('ACTIVATED LEADS '!$H:$H,$B77,'ACTIVATED LEADS '!$D:$D,'PARTNERS SUMMARY'!BW$3)</f>
        <v>0</v>
      </c>
      <c r="BX77">
        <f>COUNTIFS('ACTIVATED LEADS '!$H:$H,$B77,'ACTIVATED LEADS '!$D:$D,'PARTNERS SUMMARY'!BX$3)</f>
        <v>0</v>
      </c>
      <c r="BY77">
        <f>COUNTIFS('ACTIVATED LEADS '!$H:$H,$B77,'ACTIVATED LEADS '!$D:$D,'PARTNERS SUMMARY'!BY$3)</f>
        <v>0</v>
      </c>
      <c r="BZ77">
        <f>COUNTIFS('ACTIVATED LEADS '!$H:$H,$B77,'ACTIVATED LEADS '!$D:$D,'PARTNERS SUMMARY'!BZ$3)</f>
        <v>0</v>
      </c>
      <c r="CA77">
        <f>COUNTIFS('ACTIVATED LEADS '!$H:$H,$B77,'ACTIVATED LEADS '!$D:$D,'PARTNERS SUMMARY'!CA$3)</f>
        <v>0</v>
      </c>
      <c r="CB77">
        <f>COUNTIFS('ACTIVATED LEADS '!$H:$H,$B77,'ACTIVATED LEADS '!$D:$D,'PARTNERS SUMMARY'!CB$3)</f>
        <v>0</v>
      </c>
      <c r="CC77">
        <f>COUNTIFS('ACTIVATED LEADS '!$H:$H,$B77,'ACTIVATED LEADS '!$D:$D,'PARTNERS SUMMARY'!CC$3)</f>
        <v>0</v>
      </c>
      <c r="CD77">
        <f>COUNTIFS('ACTIVATED LEADS '!$H:$H,$B77,'ACTIVATED LEADS '!$D:$D,'PARTNERS SUMMARY'!CD$3)</f>
        <v>0</v>
      </c>
      <c r="CE77">
        <f>COUNTIFS('ACTIVATED LEADS '!$H:$H,$B77,'ACTIVATED LEADS '!$D:$D,'PARTNERS SUMMARY'!CE$3)</f>
        <v>0</v>
      </c>
      <c r="CF77">
        <f>COUNTIFS('ACTIVATED LEADS '!$H:$H,$B77,'ACTIVATED LEADS '!$D:$D,'PARTNERS SUMMARY'!CF$3)</f>
        <v>0</v>
      </c>
      <c r="CG77">
        <f>COUNTIFS('ACTIVATED LEADS '!$H:$H,$B77,'ACTIVATED LEADS '!$D:$D,'PARTNERS SUMMARY'!CG$3)</f>
        <v>0</v>
      </c>
      <c r="CH77">
        <f>COUNTIFS('ACTIVATED LEADS '!$H:$H,$B77,'ACTIVATED LEADS '!$D:$D,'PARTNERS SUMMARY'!CH$3)</f>
        <v>0</v>
      </c>
      <c r="CI77">
        <f>COUNTIFS('ACTIVATED LEADS '!$H:$H,$B77,'ACTIVATED LEADS '!$D:$D,'PARTNERS SUMMARY'!CI$3)</f>
        <v>0</v>
      </c>
      <c r="CJ77">
        <f>COUNTIFS('ACTIVATED LEADS '!$H:$H,$B77,'ACTIVATED LEADS '!$D:$D,'PARTNERS SUMMARY'!CJ$3)</f>
        <v>0</v>
      </c>
      <c r="CK77">
        <f>COUNTIFS('ACTIVATED LEADS '!$H:$H,$B77,'ACTIVATED LEADS '!$D:$D,'PARTNERS SUMMARY'!CK$3)</f>
        <v>0</v>
      </c>
      <c r="CL77">
        <f>COUNTIFS('ACTIVATED LEADS '!$H:$H,$B77,'ACTIVATED LEADS '!$D:$D,'PARTNERS SUMMARY'!CL$3)</f>
        <v>0</v>
      </c>
      <c r="CM77">
        <f>COUNTIFS('ACTIVATED LEADS '!$H:$H,$B77,'ACTIVATED LEADS '!$D:$D,'PARTNERS SUMMARY'!CM$3)</f>
        <v>0</v>
      </c>
      <c r="CN77">
        <f>COUNTIFS('ACTIVATED LEADS '!$H:$H,$B77,'ACTIVATED LEADS '!$D:$D,'PARTNERS SUMMARY'!CN$3)</f>
        <v>0</v>
      </c>
      <c r="CO77">
        <f>COUNTIFS('ACTIVATED LEADS '!$H:$H,$B77,'ACTIVATED LEADS '!$D:$D,'PARTNERS SUMMARY'!CO$3)</f>
        <v>0</v>
      </c>
      <c r="CP77">
        <f>COUNTIFS('ACTIVATED LEADS '!$H:$H,$B77,'ACTIVATED LEADS '!$D:$D,'PARTNERS SUMMARY'!CP$3)</f>
        <v>0</v>
      </c>
      <c r="CQ77">
        <f>COUNTIFS('ACTIVATED LEADS '!$H:$H,$B77,'ACTIVATED LEADS '!$D:$D,'PARTNERS SUMMARY'!CQ$3)</f>
        <v>0</v>
      </c>
      <c r="CR77">
        <f>COUNTIFS('ACTIVATED LEADS '!$H:$H,$B77,'ACTIVATED LEADS '!$D:$D,'PARTNERS SUMMARY'!CR$3)</f>
        <v>0</v>
      </c>
      <c r="CS77">
        <f>COUNTIFS('ACTIVATED LEADS '!$H:$H,$B77,'ACTIVATED LEADS '!$D:$D,'PARTNERS SUMMARY'!CS$3)</f>
        <v>0</v>
      </c>
      <c r="CT77">
        <f>COUNTIFS('ACTIVATED LEADS '!$H:$H,$B77,'ACTIVATED LEADS '!$D:$D,'PARTNERS SUMMARY'!CT$3)</f>
        <v>0</v>
      </c>
      <c r="CU77">
        <f>COUNTIFS('ACTIVATED LEADS '!$H:$H,$B77,'ACTIVATED LEADS '!$D:$D,'PARTNERS SUMMARY'!CU$3)</f>
        <v>0</v>
      </c>
      <c r="CV77">
        <f>COUNTIFS('ACTIVATED LEADS '!$H:$H,$B77,'ACTIVATED LEADS '!$D:$D,'PARTNERS SUMMARY'!CV$3)</f>
        <v>0</v>
      </c>
      <c r="CW77">
        <f>COUNTIFS('ACTIVATED LEADS '!$H:$H,$B77,'ACTIVATED LEADS '!$D:$D,'PARTNERS SUMMARY'!CW$3)</f>
        <v>0</v>
      </c>
      <c r="CX77">
        <f>COUNTIFS('ACTIVATED LEADS '!$H:$H,$B77,'ACTIVATED LEADS '!$D:$D,'PARTNERS SUMMARY'!CX$3)</f>
        <v>0</v>
      </c>
      <c r="CY77">
        <f>COUNTIFS('ACTIVATED LEADS '!$H:$H,$B77,'ACTIVATED LEADS '!$D:$D,'PARTNERS SUMMARY'!CY$3)</f>
        <v>0</v>
      </c>
      <c r="CZ77">
        <f>COUNTIFS('ACTIVATED LEADS '!$H:$H,$B77,'ACTIVATED LEADS '!$D:$D,'PARTNERS SUMMARY'!CZ$3)</f>
        <v>0</v>
      </c>
      <c r="DA77">
        <f>COUNTIFS('ACTIVATED LEADS '!$H:$H,$B77,'ACTIVATED LEADS '!$D:$D,'PARTNERS SUMMARY'!DA$3)</f>
        <v>0</v>
      </c>
      <c r="DB77">
        <f>COUNTIFS('ACTIVATED LEADS '!$H:$H,$B77,'ACTIVATED LEADS '!$D:$D,'PARTNERS SUMMARY'!DB$3)</f>
        <v>0</v>
      </c>
      <c r="DC77">
        <f>COUNTIFS('ACTIVATED LEADS '!$H:$H,$B77,'ACTIVATED LEADS '!$D:$D,'PARTNERS SUMMARY'!DC$3)</f>
        <v>0</v>
      </c>
      <c r="DD77">
        <f>COUNTIFS('ACTIVATED LEADS '!$H:$H,$B77,'ACTIVATED LEADS '!$D:$D,'PARTNERS SUMMARY'!DD$3)</f>
        <v>0</v>
      </c>
      <c r="DE77">
        <f>COUNTIFS('ACTIVATED LEADS '!$H:$H,$B77,'ACTIVATED LEADS '!$D:$D,'PARTNERS SUMMARY'!DE$3)</f>
        <v>0</v>
      </c>
      <c r="DF77">
        <f>COUNTIFS('ACTIVATED LEADS '!$H:$H,$B77,'ACTIVATED LEADS '!$D:$D,'PARTNERS SUMMARY'!DF$3)</f>
        <v>0</v>
      </c>
      <c r="DG77">
        <f>COUNTIFS('ACTIVATED LEADS '!$H:$H,$B77,'ACTIVATED LEADS '!$D:$D,'PARTNERS SUMMARY'!DG$3)</f>
        <v>0</v>
      </c>
      <c r="DH77">
        <f>COUNTIFS('ACTIVATED LEADS '!$H:$H,$B77,'ACTIVATED LEADS '!$D:$D,'PARTNERS SUMMARY'!DH$3)</f>
        <v>0</v>
      </c>
      <c r="DI77">
        <f>COUNTIFS('ACTIVATED LEADS '!$H:$H,$B77,'ACTIVATED LEADS '!$D:$D,'PARTNERS SUMMARY'!DI$3)</f>
        <v>0</v>
      </c>
      <c r="DJ77">
        <f>COUNTIFS('ACTIVATED LEADS '!$H:$H,$B77,'ACTIVATED LEADS '!$D:$D,'PARTNERS SUMMARY'!DJ$3)</f>
        <v>0</v>
      </c>
      <c r="DK77">
        <f>COUNTIFS('ACTIVATED LEADS '!$H:$H,$B77,'ACTIVATED LEADS '!$D:$D,'PARTNERS SUMMARY'!DK$3)</f>
        <v>0</v>
      </c>
      <c r="DL77">
        <f>COUNTIFS('ACTIVATED LEADS '!$H:$H,$B77,'ACTIVATED LEADS '!$D:$D,'PARTNERS SUMMARY'!DL$3)</f>
        <v>0</v>
      </c>
      <c r="DM77">
        <f>COUNTIFS('ACTIVATED LEADS '!$H:$H,$B77,'ACTIVATED LEADS '!$D:$D,'PARTNERS SUMMARY'!DM$3)</f>
        <v>0</v>
      </c>
      <c r="DN77">
        <f>COUNTIFS('ACTIVATED LEADS '!$H:$H,$B77,'ACTIVATED LEADS '!$D:$D,'PARTNERS SUMMARY'!DN$3)</f>
        <v>0</v>
      </c>
      <c r="DO77">
        <f>COUNTIFS('ACTIVATED LEADS '!$H:$H,$B77,'ACTIVATED LEADS '!$D:$D,'PARTNERS SUMMARY'!DO$3)</f>
        <v>0</v>
      </c>
    </row>
    <row r="78" spans="1:119">
      <c r="A78" s="29" t="s">
        <v>1074</v>
      </c>
      <c r="B78" s="59" t="s">
        <v>1121</v>
      </c>
      <c r="C78" s="29">
        <v>788568636</v>
      </c>
      <c r="D78" s="29"/>
      <c r="E78" s="29" t="s">
        <v>1251</v>
      </c>
      <c r="F78" s="29" t="s">
        <v>985</v>
      </c>
      <c r="G78" s="17">
        <f>COUNTIF('SEPT DUMP '!$C:$C,'PARTNERS SUMMARY'!$B78)</f>
        <v>0</v>
      </c>
      <c r="H78" s="17">
        <f>COUNTIFS('SEPT DUMP '!$C:$C,'PARTNERS SUMMARY'!$B78,'SEPT DUMP '!$O:$O,"Confirmed")</f>
        <v>0</v>
      </c>
      <c r="I78" s="17">
        <f>COUNTIFS('SEPT DUMP '!$C:$C,'PARTNERS SUMMARY'!$B78,'SEPT DUMP '!$O:$O,"Rejected")</f>
        <v>0</v>
      </c>
      <c r="J78" s="17">
        <f>COUNTIFS('SEPT DUMP '!$C:$C,'PARTNERS SUMMARY'!$B78,'SEPT DUMP '!$O:$O,"Unreachable")</f>
        <v>0</v>
      </c>
      <c r="K78" s="17">
        <f>COUNTIFS('SEPT DUMP '!$C:$C,'PARTNERS SUMMARY'!$B78,'SEPT DUMP '!$O:$O,"Postponed(Update Y)")</f>
        <v>0</v>
      </c>
      <c r="L78" s="101">
        <f t="shared" si="12"/>
        <v>0</v>
      </c>
      <c r="M78" s="46">
        <f t="shared" si="13"/>
        <v>0</v>
      </c>
      <c r="N78" s="50"/>
      <c r="O78" s="47">
        <f>COUNTIF('OCT DUMP'!$D:$D,'PARTNERS SUMMARY'!$B78)</f>
        <v>2</v>
      </c>
      <c r="P78" s="17">
        <f>COUNTIFS('OCT DUMP'!$D:$D,'PARTNERS SUMMARY'!$B78,'OCT DUMP'!Q:Q,"Prospect")</f>
        <v>0</v>
      </c>
      <c r="Q78" s="17">
        <f>COUNTIFS('OCT DUMP'!$D:$D,'PARTNERS SUMMARY'!$B78,'OCT DUMP'!$Q:$Q,"Confirmed")</f>
        <v>2</v>
      </c>
      <c r="R78" s="17">
        <f>COUNTIFS('OCT DUMP'!$D:$D,'PARTNERS SUMMARY'!$B78,'OCT DUMP'!$Q:$Q,"Rejected")</f>
        <v>0</v>
      </c>
      <c r="S78" s="17">
        <f>COUNTIFS('OCT DUMP'!$D:$D,'PARTNERS SUMMARY'!$B78,'OCT DUMP'!$Q:$Q,"Unreachable")</f>
        <v>0</v>
      </c>
      <c r="T78" s="17">
        <f>COUNTIFS('OCT DUMP'!$D:$D,'PARTNERS SUMMARY'!$B78,'OCT DUMP'!$Q:$Q,"Postponed(Update Y)")</f>
        <v>0</v>
      </c>
      <c r="U78" s="17">
        <f t="shared" si="14"/>
        <v>0</v>
      </c>
      <c r="V78" s="18">
        <f t="shared" si="15"/>
        <v>0</v>
      </c>
      <c r="W78" s="52"/>
      <c r="X78" s="47">
        <f>COUNTIF('NOV DUMP'!C:C,'PARTNERS SUMMARY'!$B78)</f>
        <v>7</v>
      </c>
      <c r="Y78" s="17">
        <f>COUNTIFS('NOV DUMP'!$C:$C,'PARTNERS SUMMARY'!$B78,'NOV DUMP'!$S:$S,"Prospect")</f>
        <v>0</v>
      </c>
      <c r="Z78" s="17">
        <f>COUNTIFS('NOV DUMP'!$C:$C,'PARTNERS SUMMARY'!$B78,'NOV DUMP'!$S:$S,"Confirmed")</f>
        <v>2</v>
      </c>
      <c r="AA78" s="17">
        <f>COUNTIFS('NOV DUMP'!$C:$C,'PARTNERS SUMMARY'!$B78,'NOV DUMP'!$S:$S,"Rejected")</f>
        <v>1</v>
      </c>
      <c r="AB78" s="17">
        <f>COUNTIFS('NOV DUMP'!$C:$C,'PARTNERS SUMMARY'!$B78,'NOV DUMP'!$S:$S,"Unreachable")</f>
        <v>0</v>
      </c>
      <c r="AC78" s="17">
        <f>COUNTIFS('NOV DUMP'!$C:$C,'PARTNERS SUMMARY'!$B78,'NOV DUMP'!$S:$S,"Postponed(Update Y)")</f>
        <v>0</v>
      </c>
      <c r="AD78" s="17">
        <f t="shared" si="16"/>
        <v>6</v>
      </c>
      <c r="AE78" s="100">
        <f>COUNTIFS('ACTIVATED LEADS '!$H:$H,'PARTNERS SUMMARY'!$B78,'ACTIVATED LEADS '!$K:$K,'PARTNERS SUMMARY'!$AE$2,'ACTIVATED LEADS '!$C:$C,"16")</f>
        <v>1</v>
      </c>
      <c r="AF78" s="18">
        <f t="shared" si="17"/>
        <v>0.8571428571428571</v>
      </c>
      <c r="AH78">
        <f>COUNTIFS('ACTIVATED LEADS '!$H:$H,$B78,'ACTIVATED LEADS '!$D:$D,'PARTNERS SUMMARY'!AH$3)</f>
        <v>0</v>
      </c>
      <c r="AI78">
        <f>COUNTIFS('ACTIVATED LEADS '!$H:$H,$B78,'ACTIVATED LEADS '!$D:$D,'PARTNERS SUMMARY'!AI$3)</f>
        <v>0</v>
      </c>
      <c r="AJ78">
        <f>COUNTIFS('ACTIVATED LEADS '!$H:$H,$B78,'ACTIVATED LEADS '!$D:$D,'PARTNERS SUMMARY'!AJ$3)</f>
        <v>0</v>
      </c>
      <c r="AK78">
        <f>COUNTIFS('ACTIVATED LEADS '!$H:$H,$B78,'ACTIVATED LEADS '!$D:$D,'PARTNERS SUMMARY'!AK$3)</f>
        <v>0</v>
      </c>
      <c r="AL78">
        <f>COUNTIFS('ACTIVATED LEADS '!$H:$H,$B78,'ACTIVATED LEADS '!$D:$D,'PARTNERS SUMMARY'!AL$3)</f>
        <v>0</v>
      </c>
      <c r="AM78">
        <f>COUNTIFS('ACTIVATED LEADS '!$H:$H,$B78,'ACTIVATED LEADS '!$D:$D,'PARTNERS SUMMARY'!AM$3)</f>
        <v>0</v>
      </c>
      <c r="AN78">
        <f>COUNTIFS('ACTIVATED LEADS '!$H:$H,$B78,'ACTIVATED LEADS '!$D:$D,'PARTNERS SUMMARY'!AN$3)</f>
        <v>0</v>
      </c>
      <c r="AO78">
        <f>COUNTIFS('ACTIVATED LEADS '!$H:$H,$B78,'ACTIVATED LEADS '!$D:$D,'PARTNERS SUMMARY'!AO$3)</f>
        <v>0</v>
      </c>
      <c r="AP78">
        <f>COUNTIFS('ACTIVATED LEADS '!$H:$H,$B78,'ACTIVATED LEADS '!$D:$D,'PARTNERS SUMMARY'!AP$3)</f>
        <v>0</v>
      </c>
      <c r="AQ78">
        <f>COUNTIFS('ACTIVATED LEADS '!$H:$H,$B78,'ACTIVATED LEADS '!$D:$D,'PARTNERS SUMMARY'!AQ$3)</f>
        <v>0</v>
      </c>
      <c r="AR78">
        <f>COUNTIFS('ACTIVATED LEADS '!$H:$H,$B78,'ACTIVATED LEADS '!$D:$D,'PARTNERS SUMMARY'!AR$3)</f>
        <v>0</v>
      </c>
      <c r="AS78">
        <f>COUNTIFS('ACTIVATED LEADS '!$H:$H,$B78,'ACTIVATED LEADS '!$D:$D,'PARTNERS SUMMARY'!AS$3)</f>
        <v>0</v>
      </c>
      <c r="AT78">
        <f>COUNTIFS('ACTIVATED LEADS '!$H:$H,$B78,'ACTIVATED LEADS '!$D:$D,'PARTNERS SUMMARY'!AT$3)</f>
        <v>0</v>
      </c>
      <c r="AU78">
        <f>COUNTIFS('ACTIVATED LEADS '!$H:$H,$B78,'ACTIVATED LEADS '!$D:$D,'PARTNERS SUMMARY'!AU$3)</f>
        <v>0</v>
      </c>
      <c r="AV78">
        <f>COUNTIFS('ACTIVATED LEADS '!$H:$H,$B78,'ACTIVATED LEADS '!$D:$D,'PARTNERS SUMMARY'!AV$3)</f>
        <v>0</v>
      </c>
      <c r="AW78">
        <f>COUNTIFS('ACTIVATED LEADS '!$H:$H,$B78,'ACTIVATED LEADS '!$D:$D,'PARTNERS SUMMARY'!AW$3)</f>
        <v>0</v>
      </c>
      <c r="AX78">
        <f>COUNTIFS('ACTIVATED LEADS '!$H:$H,$B78,'ACTIVATED LEADS '!$D:$D,'PARTNERS SUMMARY'!AX$3)</f>
        <v>0</v>
      </c>
      <c r="AY78">
        <f>COUNTIFS('ACTIVATED LEADS '!$H:$H,$B78,'ACTIVATED LEADS '!$D:$D,'PARTNERS SUMMARY'!AY$3)</f>
        <v>0</v>
      </c>
      <c r="AZ78">
        <f>COUNTIFS('ACTIVATED LEADS '!$H:$H,$B78,'ACTIVATED LEADS '!$D:$D,'PARTNERS SUMMARY'!AZ$3)</f>
        <v>0</v>
      </c>
      <c r="BA78">
        <f>COUNTIFS('ACTIVATED LEADS '!$H:$H,$B78,'ACTIVATED LEADS '!$D:$D,'PARTNERS SUMMARY'!BA$3)</f>
        <v>0</v>
      </c>
      <c r="BB78">
        <f>COUNTIFS('ACTIVATED LEADS '!$H:$H,$B78,'ACTIVATED LEADS '!$D:$D,'PARTNERS SUMMARY'!BB$3)</f>
        <v>0</v>
      </c>
      <c r="BC78">
        <f>COUNTIFS('ACTIVATED LEADS '!$H:$H,$B78,'ACTIVATED LEADS '!$D:$D,'PARTNERS SUMMARY'!BC$3)</f>
        <v>0</v>
      </c>
      <c r="BD78">
        <f>COUNTIFS('ACTIVATED LEADS '!$H:$H,$B78,'ACTIVATED LEADS '!$D:$D,'PARTNERS SUMMARY'!BD$3)</f>
        <v>0</v>
      </c>
      <c r="BE78">
        <f>COUNTIFS('ACTIVATED LEADS '!$H:$H,$B78,'ACTIVATED LEADS '!$D:$D,'PARTNERS SUMMARY'!BE$3)</f>
        <v>0</v>
      </c>
      <c r="BF78">
        <f>COUNTIFS('ACTIVATED LEADS '!$H:$H,$B78,'ACTIVATED LEADS '!$D:$D,'PARTNERS SUMMARY'!BF$3)</f>
        <v>0</v>
      </c>
      <c r="BG78">
        <f>COUNTIFS('ACTIVATED LEADS '!$H:$H,$B78,'ACTIVATED LEADS '!$D:$D,'PARTNERS SUMMARY'!BG$3)</f>
        <v>0</v>
      </c>
      <c r="BH78">
        <f>COUNTIFS('ACTIVATED LEADS '!$H:$H,$B78,'ACTIVATED LEADS '!$D:$D,'PARTNERS SUMMARY'!BH$3)</f>
        <v>0</v>
      </c>
      <c r="BI78">
        <f>COUNTIFS('ACTIVATED LEADS '!$H:$H,$B78,'ACTIVATED LEADS '!$D:$D,'PARTNERS SUMMARY'!BI$3)</f>
        <v>0</v>
      </c>
      <c r="BJ78">
        <f>COUNTIFS('ACTIVATED LEADS '!$H:$H,$B78,'ACTIVATED LEADS '!$D:$D,'PARTNERS SUMMARY'!BJ$3)</f>
        <v>0</v>
      </c>
      <c r="BK78">
        <f>COUNTIFS('ACTIVATED LEADS '!$H:$H,$B78,'ACTIVATED LEADS '!$D:$D,'PARTNERS SUMMARY'!BK$3)</f>
        <v>0</v>
      </c>
      <c r="BL78">
        <f>COUNTIFS('ACTIVATED LEADS '!$H:$H,$B78,'ACTIVATED LEADS '!$D:$D,'PARTNERS SUMMARY'!BL$3)</f>
        <v>0</v>
      </c>
      <c r="BM78">
        <f>COUNTIFS('ACTIVATED LEADS '!$H:$H,$B78,'ACTIVATED LEADS '!$D:$D,'PARTNERS SUMMARY'!BM$3)</f>
        <v>0</v>
      </c>
      <c r="BN78">
        <f>COUNTIFS('ACTIVATED LEADS '!$H:$H,$B78,'ACTIVATED LEADS '!$D:$D,'PARTNERS SUMMARY'!BN$3)</f>
        <v>0</v>
      </c>
      <c r="BO78">
        <f>COUNTIFS('ACTIVATED LEADS '!$H:$H,$B78,'ACTIVATED LEADS '!$D:$D,'PARTNERS SUMMARY'!BO$3)</f>
        <v>0</v>
      </c>
      <c r="BP78">
        <f>COUNTIFS('ACTIVATED LEADS '!$H:$H,$B78,'ACTIVATED LEADS '!$D:$D,'PARTNERS SUMMARY'!BP$3)</f>
        <v>0</v>
      </c>
      <c r="BQ78">
        <f>COUNTIFS('ACTIVATED LEADS '!$H:$H,$B78,'ACTIVATED LEADS '!$D:$D,'PARTNERS SUMMARY'!BQ$3)</f>
        <v>0</v>
      </c>
      <c r="BR78">
        <f>COUNTIFS('ACTIVATED LEADS '!$H:$H,$B78,'ACTIVATED LEADS '!$D:$D,'PARTNERS SUMMARY'!BR$3)</f>
        <v>0</v>
      </c>
      <c r="BS78">
        <f>COUNTIFS('ACTIVATED LEADS '!$H:$H,$B78,'ACTIVATED LEADS '!$D:$D,'PARTNERS SUMMARY'!BS$3)</f>
        <v>0</v>
      </c>
      <c r="BT78">
        <f>COUNTIFS('ACTIVATED LEADS '!$H:$H,$B78,'ACTIVATED LEADS '!$D:$D,'PARTNERS SUMMARY'!BT$3)</f>
        <v>0</v>
      </c>
      <c r="BU78">
        <f>COUNTIFS('ACTIVATED LEADS '!$H:$H,$B78,'ACTIVATED LEADS '!$D:$D,'PARTNERS SUMMARY'!BU$3)</f>
        <v>0</v>
      </c>
      <c r="BV78">
        <f>COUNTIFS('ACTIVATED LEADS '!$H:$H,$B78,'ACTIVATED LEADS '!$D:$D,'PARTNERS SUMMARY'!BV$3)</f>
        <v>0</v>
      </c>
      <c r="BW78">
        <f>COUNTIFS('ACTIVATED LEADS '!$H:$H,$B78,'ACTIVATED LEADS '!$D:$D,'PARTNERS SUMMARY'!BW$3)</f>
        <v>0</v>
      </c>
      <c r="BX78">
        <f>COUNTIFS('ACTIVATED LEADS '!$H:$H,$B78,'ACTIVATED LEADS '!$D:$D,'PARTNERS SUMMARY'!BX$3)</f>
        <v>0</v>
      </c>
      <c r="BY78">
        <f>COUNTIFS('ACTIVATED LEADS '!$H:$H,$B78,'ACTIVATED LEADS '!$D:$D,'PARTNERS SUMMARY'!BY$3)</f>
        <v>0</v>
      </c>
      <c r="BZ78">
        <f>COUNTIFS('ACTIVATED LEADS '!$H:$H,$B78,'ACTIVATED LEADS '!$D:$D,'PARTNERS SUMMARY'!BZ$3)</f>
        <v>0</v>
      </c>
      <c r="CA78">
        <f>COUNTIFS('ACTIVATED LEADS '!$H:$H,$B78,'ACTIVATED LEADS '!$D:$D,'PARTNERS SUMMARY'!CA$3)</f>
        <v>0</v>
      </c>
      <c r="CB78">
        <f>COUNTIFS('ACTIVATED LEADS '!$H:$H,$B78,'ACTIVATED LEADS '!$D:$D,'PARTNERS SUMMARY'!CB$3)</f>
        <v>0</v>
      </c>
      <c r="CC78">
        <f>COUNTIFS('ACTIVATED LEADS '!$H:$H,$B78,'ACTIVATED LEADS '!$D:$D,'PARTNERS SUMMARY'!CC$3)</f>
        <v>0</v>
      </c>
      <c r="CD78">
        <f>COUNTIFS('ACTIVATED LEADS '!$H:$H,$B78,'ACTIVATED LEADS '!$D:$D,'PARTNERS SUMMARY'!CD$3)</f>
        <v>0</v>
      </c>
      <c r="CE78">
        <f>COUNTIFS('ACTIVATED LEADS '!$H:$H,$B78,'ACTIVATED LEADS '!$D:$D,'PARTNERS SUMMARY'!CE$3)</f>
        <v>0</v>
      </c>
      <c r="CF78">
        <f>COUNTIFS('ACTIVATED LEADS '!$H:$H,$B78,'ACTIVATED LEADS '!$D:$D,'PARTNERS SUMMARY'!CF$3)</f>
        <v>0</v>
      </c>
      <c r="CG78">
        <f>COUNTIFS('ACTIVATED LEADS '!$H:$H,$B78,'ACTIVATED LEADS '!$D:$D,'PARTNERS SUMMARY'!CG$3)</f>
        <v>0</v>
      </c>
      <c r="CH78">
        <f>COUNTIFS('ACTIVATED LEADS '!$H:$H,$B78,'ACTIVATED LEADS '!$D:$D,'PARTNERS SUMMARY'!CH$3)</f>
        <v>0</v>
      </c>
      <c r="CI78">
        <f>COUNTIFS('ACTIVATED LEADS '!$H:$H,$B78,'ACTIVATED LEADS '!$D:$D,'PARTNERS SUMMARY'!CI$3)</f>
        <v>0</v>
      </c>
      <c r="CJ78">
        <f>COUNTIFS('ACTIVATED LEADS '!$H:$H,$B78,'ACTIVATED LEADS '!$D:$D,'PARTNERS SUMMARY'!CJ$3)</f>
        <v>0</v>
      </c>
      <c r="CK78">
        <f>COUNTIFS('ACTIVATED LEADS '!$H:$H,$B78,'ACTIVATED LEADS '!$D:$D,'PARTNERS SUMMARY'!CK$3)</f>
        <v>0</v>
      </c>
      <c r="CL78">
        <f>COUNTIFS('ACTIVATED LEADS '!$H:$H,$B78,'ACTIVATED LEADS '!$D:$D,'PARTNERS SUMMARY'!CL$3)</f>
        <v>0</v>
      </c>
      <c r="CM78">
        <f>COUNTIFS('ACTIVATED LEADS '!$H:$H,$B78,'ACTIVATED LEADS '!$D:$D,'PARTNERS SUMMARY'!CM$3)</f>
        <v>0</v>
      </c>
      <c r="CN78">
        <f>COUNTIFS('ACTIVATED LEADS '!$H:$H,$B78,'ACTIVATED LEADS '!$D:$D,'PARTNERS SUMMARY'!CN$3)</f>
        <v>0</v>
      </c>
      <c r="CO78">
        <f>COUNTIFS('ACTIVATED LEADS '!$H:$H,$B78,'ACTIVATED LEADS '!$D:$D,'PARTNERS SUMMARY'!CO$3)</f>
        <v>0</v>
      </c>
      <c r="CP78">
        <f>COUNTIFS('ACTIVATED LEADS '!$H:$H,$B78,'ACTIVATED LEADS '!$D:$D,'PARTNERS SUMMARY'!CP$3)</f>
        <v>0</v>
      </c>
      <c r="CQ78">
        <f>COUNTIFS('ACTIVATED LEADS '!$H:$H,$B78,'ACTIVATED LEADS '!$D:$D,'PARTNERS SUMMARY'!CQ$3)</f>
        <v>0</v>
      </c>
      <c r="CR78">
        <f>COUNTIFS('ACTIVATED LEADS '!$H:$H,$B78,'ACTIVATED LEADS '!$D:$D,'PARTNERS SUMMARY'!CR$3)</f>
        <v>0</v>
      </c>
      <c r="CS78">
        <f>COUNTIFS('ACTIVATED LEADS '!$H:$H,$B78,'ACTIVATED LEADS '!$D:$D,'PARTNERS SUMMARY'!CS$3)</f>
        <v>0</v>
      </c>
      <c r="CT78">
        <f>COUNTIFS('ACTIVATED LEADS '!$H:$H,$B78,'ACTIVATED LEADS '!$D:$D,'PARTNERS SUMMARY'!CT$3)</f>
        <v>0</v>
      </c>
      <c r="CU78">
        <f>COUNTIFS('ACTIVATED LEADS '!$H:$H,$B78,'ACTIVATED LEADS '!$D:$D,'PARTNERS SUMMARY'!CU$3)</f>
        <v>0</v>
      </c>
      <c r="CV78">
        <f>COUNTIFS('ACTIVATED LEADS '!$H:$H,$B78,'ACTIVATED LEADS '!$D:$D,'PARTNERS SUMMARY'!CV$3)</f>
        <v>0</v>
      </c>
      <c r="CW78">
        <f>COUNTIFS('ACTIVATED LEADS '!$H:$H,$B78,'ACTIVATED LEADS '!$D:$D,'PARTNERS SUMMARY'!CW$3)</f>
        <v>0</v>
      </c>
      <c r="CX78">
        <f>COUNTIFS('ACTIVATED LEADS '!$H:$H,$B78,'ACTIVATED LEADS '!$D:$D,'PARTNERS SUMMARY'!CX$3)</f>
        <v>1</v>
      </c>
      <c r="CY78">
        <f>COUNTIFS('ACTIVATED LEADS '!$H:$H,$B78,'ACTIVATED LEADS '!$D:$D,'PARTNERS SUMMARY'!CY$3)</f>
        <v>1</v>
      </c>
      <c r="CZ78">
        <f>COUNTIFS('ACTIVATED LEADS '!$H:$H,$B78,'ACTIVATED LEADS '!$D:$D,'PARTNERS SUMMARY'!CZ$3)</f>
        <v>0</v>
      </c>
      <c r="DA78">
        <f>COUNTIFS('ACTIVATED LEADS '!$H:$H,$B78,'ACTIVATED LEADS '!$D:$D,'PARTNERS SUMMARY'!DA$3)</f>
        <v>0</v>
      </c>
      <c r="DB78">
        <f>COUNTIFS('ACTIVATED LEADS '!$H:$H,$B78,'ACTIVATED LEADS '!$D:$D,'PARTNERS SUMMARY'!DB$3)</f>
        <v>0</v>
      </c>
      <c r="DC78">
        <f>COUNTIFS('ACTIVATED LEADS '!$H:$H,$B78,'ACTIVATED LEADS '!$D:$D,'PARTNERS SUMMARY'!DC$3)</f>
        <v>0</v>
      </c>
      <c r="DD78">
        <f>COUNTIFS('ACTIVATED LEADS '!$H:$H,$B78,'ACTIVATED LEADS '!$D:$D,'PARTNERS SUMMARY'!DD$3)</f>
        <v>0</v>
      </c>
      <c r="DE78">
        <f>COUNTIFS('ACTIVATED LEADS '!$H:$H,$B78,'ACTIVATED LEADS '!$D:$D,'PARTNERS SUMMARY'!DE$3)</f>
        <v>2</v>
      </c>
      <c r="DF78">
        <f>COUNTIFS('ACTIVATED LEADS '!$H:$H,$B78,'ACTIVATED LEADS '!$D:$D,'PARTNERS SUMMARY'!DF$3)</f>
        <v>0</v>
      </c>
      <c r="DG78">
        <f>COUNTIFS('ACTIVATED LEADS '!$H:$H,$B78,'ACTIVATED LEADS '!$D:$D,'PARTNERS SUMMARY'!DG$3)</f>
        <v>0</v>
      </c>
      <c r="DH78">
        <f>COUNTIFS('ACTIVATED LEADS '!$H:$H,$B78,'ACTIVATED LEADS '!$D:$D,'PARTNERS SUMMARY'!DH$3)</f>
        <v>0</v>
      </c>
      <c r="DI78">
        <f>COUNTIFS('ACTIVATED LEADS '!$H:$H,$B78,'ACTIVATED LEADS '!$D:$D,'PARTNERS SUMMARY'!DI$3)</f>
        <v>0</v>
      </c>
      <c r="DJ78">
        <f>COUNTIFS('ACTIVATED LEADS '!$H:$H,$B78,'ACTIVATED LEADS '!$D:$D,'PARTNERS SUMMARY'!DJ$3)</f>
        <v>0</v>
      </c>
      <c r="DK78">
        <f>COUNTIFS('ACTIVATED LEADS '!$H:$H,$B78,'ACTIVATED LEADS '!$D:$D,'PARTNERS SUMMARY'!DK$3)</f>
        <v>0</v>
      </c>
      <c r="DL78">
        <f>COUNTIFS('ACTIVATED LEADS '!$H:$H,$B78,'ACTIVATED LEADS '!$D:$D,'PARTNERS SUMMARY'!DL$3)</f>
        <v>0</v>
      </c>
      <c r="DM78">
        <f>COUNTIFS('ACTIVATED LEADS '!$H:$H,$B78,'ACTIVATED LEADS '!$D:$D,'PARTNERS SUMMARY'!DM$3)</f>
        <v>2</v>
      </c>
      <c r="DN78">
        <f>COUNTIFS('ACTIVATED LEADS '!$H:$H,$B78,'ACTIVATED LEADS '!$D:$D,'PARTNERS SUMMARY'!DN$3)</f>
        <v>0</v>
      </c>
      <c r="DO78">
        <f>COUNTIFS('ACTIVATED LEADS '!$H:$H,$B78,'ACTIVATED LEADS '!$D:$D,'PARTNERS SUMMARY'!DO$3)</f>
        <v>0</v>
      </c>
    </row>
    <row r="79" spans="1:119">
      <c r="A79" s="29" t="s">
        <v>1077</v>
      </c>
      <c r="B79" s="59" t="s">
        <v>1122</v>
      </c>
      <c r="C79" s="29">
        <v>102701760</v>
      </c>
      <c r="D79" s="29"/>
      <c r="E79" s="29" t="s">
        <v>1252</v>
      </c>
      <c r="F79" s="29" t="s">
        <v>37</v>
      </c>
      <c r="G79" s="17">
        <f>COUNTIF('SEPT DUMP '!$C:$C,'PARTNERS SUMMARY'!$B79)</f>
        <v>0</v>
      </c>
      <c r="H79" s="17">
        <f>COUNTIFS('SEPT DUMP '!$C:$C,'PARTNERS SUMMARY'!$B79,'SEPT DUMP '!$O:$O,"Confirmed")</f>
        <v>0</v>
      </c>
      <c r="I79" s="17">
        <f>COUNTIFS('SEPT DUMP '!$C:$C,'PARTNERS SUMMARY'!$B79,'SEPT DUMP '!$O:$O,"Rejected")</f>
        <v>0</v>
      </c>
      <c r="J79" s="17">
        <f>COUNTIFS('SEPT DUMP '!$C:$C,'PARTNERS SUMMARY'!$B79,'SEPT DUMP '!$O:$O,"Unreachable")</f>
        <v>0</v>
      </c>
      <c r="K79" s="17">
        <f>COUNTIFS('SEPT DUMP '!$C:$C,'PARTNERS SUMMARY'!$B79,'SEPT DUMP '!$O:$O,"Postponed(Update Y)")</f>
        <v>0</v>
      </c>
      <c r="L79" s="101">
        <f t="shared" si="12"/>
        <v>0</v>
      </c>
      <c r="M79" s="46">
        <f t="shared" si="13"/>
        <v>0</v>
      </c>
      <c r="N79" s="50"/>
      <c r="O79" s="47">
        <f>COUNTIF('OCT DUMP'!$D:$D,'PARTNERS SUMMARY'!$B79)</f>
        <v>0</v>
      </c>
      <c r="P79" s="17">
        <f>COUNTIFS('OCT DUMP'!$D:$D,'PARTNERS SUMMARY'!$B79,'OCT DUMP'!Q:Q,"Prospect")</f>
        <v>0</v>
      </c>
      <c r="Q79" s="17">
        <f>COUNTIFS('OCT DUMP'!$D:$D,'PARTNERS SUMMARY'!$B79,'OCT DUMP'!$Q:$Q,"Confirmed")</f>
        <v>0</v>
      </c>
      <c r="R79" s="17">
        <f>COUNTIFS('OCT DUMP'!$D:$D,'PARTNERS SUMMARY'!$B79,'OCT DUMP'!$Q:$Q,"Rejected")</f>
        <v>0</v>
      </c>
      <c r="S79" s="17">
        <f>COUNTIFS('OCT DUMP'!$D:$D,'PARTNERS SUMMARY'!$B79,'OCT DUMP'!$Q:$Q,"Unreachable")</f>
        <v>0</v>
      </c>
      <c r="T79" s="17">
        <f>COUNTIFS('OCT DUMP'!$D:$D,'PARTNERS SUMMARY'!$B79,'OCT DUMP'!$Q:$Q,"Postponed(Update Y)")</f>
        <v>0</v>
      </c>
      <c r="U79" s="17">
        <f t="shared" si="14"/>
        <v>0</v>
      </c>
      <c r="V79" s="18">
        <f t="shared" si="15"/>
        <v>0</v>
      </c>
      <c r="W79" s="52"/>
      <c r="X79" s="47">
        <f>COUNTIF('NOV DUMP'!C:C,'PARTNERS SUMMARY'!$B79)</f>
        <v>0</v>
      </c>
      <c r="Y79" s="17">
        <f>COUNTIFS('NOV DUMP'!$C:$C,'PARTNERS SUMMARY'!$B79,'NOV DUMP'!$S:$S,"Prospect")</f>
        <v>0</v>
      </c>
      <c r="Z79" s="17">
        <f>COUNTIFS('NOV DUMP'!$C:$C,'PARTNERS SUMMARY'!$B79,'NOV DUMP'!$S:$S,"Confirmed")</f>
        <v>0</v>
      </c>
      <c r="AA79" s="17">
        <f>COUNTIFS('NOV DUMP'!$C:$C,'PARTNERS SUMMARY'!$B79,'NOV DUMP'!$S:$S,"Rejected")</f>
        <v>0</v>
      </c>
      <c r="AB79" s="17">
        <f>COUNTIFS('NOV DUMP'!$C:$C,'PARTNERS SUMMARY'!$B79,'NOV DUMP'!$S:$S,"Unreachable")</f>
        <v>0</v>
      </c>
      <c r="AC79" s="17">
        <f>COUNTIFS('NOV DUMP'!$C:$C,'PARTNERS SUMMARY'!$B79,'NOV DUMP'!$S:$S,"Postponed(Update Y)")</f>
        <v>0</v>
      </c>
      <c r="AD79" s="17">
        <f t="shared" si="16"/>
        <v>0</v>
      </c>
      <c r="AE79" s="100">
        <f>COUNTIFS('ACTIVATED LEADS '!$H:$H,'PARTNERS SUMMARY'!$B79,'ACTIVATED LEADS '!$K:$K,'PARTNERS SUMMARY'!$AE$2,'ACTIVATED LEADS '!$C:$C,"16")</f>
        <v>0</v>
      </c>
      <c r="AF79" s="18">
        <f t="shared" si="17"/>
        <v>0</v>
      </c>
      <c r="AH79">
        <f>COUNTIFS('ACTIVATED LEADS '!$H:$H,$B79,'ACTIVATED LEADS '!$D:$D,'PARTNERS SUMMARY'!AH$3)</f>
        <v>0</v>
      </c>
      <c r="AI79">
        <f>COUNTIFS('ACTIVATED LEADS '!$H:$H,$B79,'ACTIVATED LEADS '!$D:$D,'PARTNERS SUMMARY'!AI$3)</f>
        <v>0</v>
      </c>
      <c r="AJ79">
        <f>COUNTIFS('ACTIVATED LEADS '!$H:$H,$B79,'ACTIVATED LEADS '!$D:$D,'PARTNERS SUMMARY'!AJ$3)</f>
        <v>0</v>
      </c>
      <c r="AK79">
        <f>COUNTIFS('ACTIVATED LEADS '!$H:$H,$B79,'ACTIVATED LEADS '!$D:$D,'PARTNERS SUMMARY'!AK$3)</f>
        <v>0</v>
      </c>
      <c r="AL79">
        <f>COUNTIFS('ACTIVATED LEADS '!$H:$H,$B79,'ACTIVATED LEADS '!$D:$D,'PARTNERS SUMMARY'!AL$3)</f>
        <v>0</v>
      </c>
      <c r="AM79">
        <f>COUNTIFS('ACTIVATED LEADS '!$H:$H,$B79,'ACTIVATED LEADS '!$D:$D,'PARTNERS SUMMARY'!AM$3)</f>
        <v>0</v>
      </c>
      <c r="AN79">
        <f>COUNTIFS('ACTIVATED LEADS '!$H:$H,$B79,'ACTIVATED LEADS '!$D:$D,'PARTNERS SUMMARY'!AN$3)</f>
        <v>0</v>
      </c>
      <c r="AO79">
        <f>COUNTIFS('ACTIVATED LEADS '!$H:$H,$B79,'ACTIVATED LEADS '!$D:$D,'PARTNERS SUMMARY'!AO$3)</f>
        <v>0</v>
      </c>
      <c r="AP79">
        <f>COUNTIFS('ACTIVATED LEADS '!$H:$H,$B79,'ACTIVATED LEADS '!$D:$D,'PARTNERS SUMMARY'!AP$3)</f>
        <v>0</v>
      </c>
      <c r="AQ79">
        <f>COUNTIFS('ACTIVATED LEADS '!$H:$H,$B79,'ACTIVATED LEADS '!$D:$D,'PARTNERS SUMMARY'!AQ$3)</f>
        <v>0</v>
      </c>
      <c r="AR79">
        <f>COUNTIFS('ACTIVATED LEADS '!$H:$H,$B79,'ACTIVATED LEADS '!$D:$D,'PARTNERS SUMMARY'!AR$3)</f>
        <v>0</v>
      </c>
      <c r="AS79">
        <f>COUNTIFS('ACTIVATED LEADS '!$H:$H,$B79,'ACTIVATED LEADS '!$D:$D,'PARTNERS SUMMARY'!AS$3)</f>
        <v>0</v>
      </c>
      <c r="AT79">
        <f>COUNTIFS('ACTIVATED LEADS '!$H:$H,$B79,'ACTIVATED LEADS '!$D:$D,'PARTNERS SUMMARY'!AT$3)</f>
        <v>0</v>
      </c>
      <c r="AU79">
        <f>COUNTIFS('ACTIVATED LEADS '!$H:$H,$B79,'ACTIVATED LEADS '!$D:$D,'PARTNERS SUMMARY'!AU$3)</f>
        <v>0</v>
      </c>
      <c r="AV79">
        <f>COUNTIFS('ACTIVATED LEADS '!$H:$H,$B79,'ACTIVATED LEADS '!$D:$D,'PARTNERS SUMMARY'!AV$3)</f>
        <v>0</v>
      </c>
      <c r="AW79">
        <f>COUNTIFS('ACTIVATED LEADS '!$H:$H,$B79,'ACTIVATED LEADS '!$D:$D,'PARTNERS SUMMARY'!AW$3)</f>
        <v>0</v>
      </c>
      <c r="AX79">
        <f>COUNTIFS('ACTIVATED LEADS '!$H:$H,$B79,'ACTIVATED LEADS '!$D:$D,'PARTNERS SUMMARY'!AX$3)</f>
        <v>0</v>
      </c>
      <c r="AY79">
        <f>COUNTIFS('ACTIVATED LEADS '!$H:$H,$B79,'ACTIVATED LEADS '!$D:$D,'PARTNERS SUMMARY'!AY$3)</f>
        <v>0</v>
      </c>
      <c r="AZ79">
        <f>COUNTIFS('ACTIVATED LEADS '!$H:$H,$B79,'ACTIVATED LEADS '!$D:$D,'PARTNERS SUMMARY'!AZ$3)</f>
        <v>0</v>
      </c>
      <c r="BA79">
        <f>COUNTIFS('ACTIVATED LEADS '!$H:$H,$B79,'ACTIVATED LEADS '!$D:$D,'PARTNERS SUMMARY'!BA$3)</f>
        <v>0</v>
      </c>
      <c r="BB79">
        <f>COUNTIFS('ACTIVATED LEADS '!$H:$H,$B79,'ACTIVATED LEADS '!$D:$D,'PARTNERS SUMMARY'!BB$3)</f>
        <v>0</v>
      </c>
      <c r="BC79">
        <f>COUNTIFS('ACTIVATED LEADS '!$H:$H,$B79,'ACTIVATED LEADS '!$D:$D,'PARTNERS SUMMARY'!BC$3)</f>
        <v>0</v>
      </c>
      <c r="BD79">
        <f>COUNTIFS('ACTIVATED LEADS '!$H:$H,$B79,'ACTIVATED LEADS '!$D:$D,'PARTNERS SUMMARY'!BD$3)</f>
        <v>0</v>
      </c>
      <c r="BE79">
        <f>COUNTIFS('ACTIVATED LEADS '!$H:$H,$B79,'ACTIVATED LEADS '!$D:$D,'PARTNERS SUMMARY'!BE$3)</f>
        <v>0</v>
      </c>
      <c r="BF79">
        <f>COUNTIFS('ACTIVATED LEADS '!$H:$H,$B79,'ACTIVATED LEADS '!$D:$D,'PARTNERS SUMMARY'!BF$3)</f>
        <v>0</v>
      </c>
      <c r="BG79">
        <f>COUNTIFS('ACTIVATED LEADS '!$H:$H,$B79,'ACTIVATED LEADS '!$D:$D,'PARTNERS SUMMARY'!BG$3)</f>
        <v>0</v>
      </c>
      <c r="BH79">
        <f>COUNTIFS('ACTIVATED LEADS '!$H:$H,$B79,'ACTIVATED LEADS '!$D:$D,'PARTNERS SUMMARY'!BH$3)</f>
        <v>0</v>
      </c>
      <c r="BI79">
        <f>COUNTIFS('ACTIVATED LEADS '!$H:$H,$B79,'ACTIVATED LEADS '!$D:$D,'PARTNERS SUMMARY'!BI$3)</f>
        <v>0</v>
      </c>
      <c r="BJ79">
        <f>COUNTIFS('ACTIVATED LEADS '!$H:$H,$B79,'ACTIVATED LEADS '!$D:$D,'PARTNERS SUMMARY'!BJ$3)</f>
        <v>0</v>
      </c>
      <c r="BK79">
        <f>COUNTIFS('ACTIVATED LEADS '!$H:$H,$B79,'ACTIVATED LEADS '!$D:$D,'PARTNERS SUMMARY'!BK$3)</f>
        <v>0</v>
      </c>
      <c r="BL79">
        <f>COUNTIFS('ACTIVATED LEADS '!$H:$H,$B79,'ACTIVATED LEADS '!$D:$D,'PARTNERS SUMMARY'!BL$3)</f>
        <v>0</v>
      </c>
      <c r="BM79">
        <f>COUNTIFS('ACTIVATED LEADS '!$H:$H,$B79,'ACTIVATED LEADS '!$D:$D,'PARTNERS SUMMARY'!BM$3)</f>
        <v>0</v>
      </c>
      <c r="BN79">
        <f>COUNTIFS('ACTIVATED LEADS '!$H:$H,$B79,'ACTIVATED LEADS '!$D:$D,'PARTNERS SUMMARY'!BN$3)</f>
        <v>0</v>
      </c>
      <c r="BO79">
        <f>COUNTIFS('ACTIVATED LEADS '!$H:$H,$B79,'ACTIVATED LEADS '!$D:$D,'PARTNERS SUMMARY'!BO$3)</f>
        <v>0</v>
      </c>
      <c r="BP79">
        <f>COUNTIFS('ACTIVATED LEADS '!$H:$H,$B79,'ACTIVATED LEADS '!$D:$D,'PARTNERS SUMMARY'!BP$3)</f>
        <v>0</v>
      </c>
      <c r="BQ79">
        <f>COUNTIFS('ACTIVATED LEADS '!$H:$H,$B79,'ACTIVATED LEADS '!$D:$D,'PARTNERS SUMMARY'!BQ$3)</f>
        <v>0</v>
      </c>
      <c r="BR79">
        <f>COUNTIFS('ACTIVATED LEADS '!$H:$H,$B79,'ACTIVATED LEADS '!$D:$D,'PARTNERS SUMMARY'!BR$3)</f>
        <v>0</v>
      </c>
      <c r="BS79">
        <f>COUNTIFS('ACTIVATED LEADS '!$H:$H,$B79,'ACTIVATED LEADS '!$D:$D,'PARTNERS SUMMARY'!BS$3)</f>
        <v>0</v>
      </c>
      <c r="BT79">
        <f>COUNTIFS('ACTIVATED LEADS '!$H:$H,$B79,'ACTIVATED LEADS '!$D:$D,'PARTNERS SUMMARY'!BT$3)</f>
        <v>0</v>
      </c>
      <c r="BU79">
        <f>COUNTIFS('ACTIVATED LEADS '!$H:$H,$B79,'ACTIVATED LEADS '!$D:$D,'PARTNERS SUMMARY'!BU$3)</f>
        <v>0</v>
      </c>
      <c r="BV79">
        <f>COUNTIFS('ACTIVATED LEADS '!$H:$H,$B79,'ACTIVATED LEADS '!$D:$D,'PARTNERS SUMMARY'!BV$3)</f>
        <v>0</v>
      </c>
      <c r="BW79">
        <f>COUNTIFS('ACTIVATED LEADS '!$H:$H,$B79,'ACTIVATED LEADS '!$D:$D,'PARTNERS SUMMARY'!BW$3)</f>
        <v>0</v>
      </c>
      <c r="BX79">
        <f>COUNTIFS('ACTIVATED LEADS '!$H:$H,$B79,'ACTIVATED LEADS '!$D:$D,'PARTNERS SUMMARY'!BX$3)</f>
        <v>0</v>
      </c>
      <c r="BY79">
        <f>COUNTIFS('ACTIVATED LEADS '!$H:$H,$B79,'ACTIVATED LEADS '!$D:$D,'PARTNERS SUMMARY'!BY$3)</f>
        <v>0</v>
      </c>
      <c r="BZ79">
        <f>COUNTIFS('ACTIVATED LEADS '!$H:$H,$B79,'ACTIVATED LEADS '!$D:$D,'PARTNERS SUMMARY'!BZ$3)</f>
        <v>0</v>
      </c>
      <c r="CA79">
        <f>COUNTIFS('ACTIVATED LEADS '!$H:$H,$B79,'ACTIVATED LEADS '!$D:$D,'PARTNERS SUMMARY'!CA$3)</f>
        <v>0</v>
      </c>
      <c r="CB79">
        <f>COUNTIFS('ACTIVATED LEADS '!$H:$H,$B79,'ACTIVATED LEADS '!$D:$D,'PARTNERS SUMMARY'!CB$3)</f>
        <v>0</v>
      </c>
      <c r="CC79">
        <f>COUNTIFS('ACTIVATED LEADS '!$H:$H,$B79,'ACTIVATED LEADS '!$D:$D,'PARTNERS SUMMARY'!CC$3)</f>
        <v>0</v>
      </c>
      <c r="CD79">
        <f>COUNTIFS('ACTIVATED LEADS '!$H:$H,$B79,'ACTIVATED LEADS '!$D:$D,'PARTNERS SUMMARY'!CD$3)</f>
        <v>0</v>
      </c>
      <c r="CE79">
        <f>COUNTIFS('ACTIVATED LEADS '!$H:$H,$B79,'ACTIVATED LEADS '!$D:$D,'PARTNERS SUMMARY'!CE$3)</f>
        <v>0</v>
      </c>
      <c r="CF79">
        <f>COUNTIFS('ACTIVATED LEADS '!$H:$H,$B79,'ACTIVATED LEADS '!$D:$D,'PARTNERS SUMMARY'!CF$3)</f>
        <v>0</v>
      </c>
      <c r="CG79">
        <f>COUNTIFS('ACTIVATED LEADS '!$H:$H,$B79,'ACTIVATED LEADS '!$D:$D,'PARTNERS SUMMARY'!CG$3)</f>
        <v>0</v>
      </c>
      <c r="CH79">
        <f>COUNTIFS('ACTIVATED LEADS '!$H:$H,$B79,'ACTIVATED LEADS '!$D:$D,'PARTNERS SUMMARY'!CH$3)</f>
        <v>0</v>
      </c>
      <c r="CI79">
        <f>COUNTIFS('ACTIVATED LEADS '!$H:$H,$B79,'ACTIVATED LEADS '!$D:$D,'PARTNERS SUMMARY'!CI$3)</f>
        <v>0</v>
      </c>
      <c r="CJ79">
        <f>COUNTIFS('ACTIVATED LEADS '!$H:$H,$B79,'ACTIVATED LEADS '!$D:$D,'PARTNERS SUMMARY'!CJ$3)</f>
        <v>0</v>
      </c>
      <c r="CK79">
        <f>COUNTIFS('ACTIVATED LEADS '!$H:$H,$B79,'ACTIVATED LEADS '!$D:$D,'PARTNERS SUMMARY'!CK$3)</f>
        <v>0</v>
      </c>
      <c r="CL79">
        <f>COUNTIFS('ACTIVATED LEADS '!$H:$H,$B79,'ACTIVATED LEADS '!$D:$D,'PARTNERS SUMMARY'!CL$3)</f>
        <v>0</v>
      </c>
      <c r="CM79">
        <f>COUNTIFS('ACTIVATED LEADS '!$H:$H,$B79,'ACTIVATED LEADS '!$D:$D,'PARTNERS SUMMARY'!CM$3)</f>
        <v>0</v>
      </c>
      <c r="CN79">
        <f>COUNTIFS('ACTIVATED LEADS '!$H:$H,$B79,'ACTIVATED LEADS '!$D:$D,'PARTNERS SUMMARY'!CN$3)</f>
        <v>0</v>
      </c>
      <c r="CO79">
        <f>COUNTIFS('ACTIVATED LEADS '!$H:$H,$B79,'ACTIVATED LEADS '!$D:$D,'PARTNERS SUMMARY'!CO$3)</f>
        <v>0</v>
      </c>
      <c r="CP79">
        <f>COUNTIFS('ACTIVATED LEADS '!$H:$H,$B79,'ACTIVATED LEADS '!$D:$D,'PARTNERS SUMMARY'!CP$3)</f>
        <v>0</v>
      </c>
      <c r="CQ79">
        <f>COUNTIFS('ACTIVATED LEADS '!$H:$H,$B79,'ACTIVATED LEADS '!$D:$D,'PARTNERS SUMMARY'!CQ$3)</f>
        <v>0</v>
      </c>
      <c r="CR79">
        <f>COUNTIFS('ACTIVATED LEADS '!$H:$H,$B79,'ACTIVATED LEADS '!$D:$D,'PARTNERS SUMMARY'!CR$3)</f>
        <v>0</v>
      </c>
      <c r="CS79">
        <f>COUNTIFS('ACTIVATED LEADS '!$H:$H,$B79,'ACTIVATED LEADS '!$D:$D,'PARTNERS SUMMARY'!CS$3)</f>
        <v>0</v>
      </c>
      <c r="CT79">
        <f>COUNTIFS('ACTIVATED LEADS '!$H:$H,$B79,'ACTIVATED LEADS '!$D:$D,'PARTNERS SUMMARY'!CT$3)</f>
        <v>0</v>
      </c>
      <c r="CU79">
        <f>COUNTIFS('ACTIVATED LEADS '!$H:$H,$B79,'ACTIVATED LEADS '!$D:$D,'PARTNERS SUMMARY'!CU$3)</f>
        <v>0</v>
      </c>
      <c r="CV79">
        <f>COUNTIFS('ACTIVATED LEADS '!$H:$H,$B79,'ACTIVATED LEADS '!$D:$D,'PARTNERS SUMMARY'!CV$3)</f>
        <v>0</v>
      </c>
      <c r="CW79">
        <f>COUNTIFS('ACTIVATED LEADS '!$H:$H,$B79,'ACTIVATED LEADS '!$D:$D,'PARTNERS SUMMARY'!CW$3)</f>
        <v>0</v>
      </c>
      <c r="CX79">
        <f>COUNTIFS('ACTIVATED LEADS '!$H:$H,$B79,'ACTIVATED LEADS '!$D:$D,'PARTNERS SUMMARY'!CX$3)</f>
        <v>0</v>
      </c>
      <c r="CY79">
        <f>COUNTIFS('ACTIVATED LEADS '!$H:$H,$B79,'ACTIVATED LEADS '!$D:$D,'PARTNERS SUMMARY'!CY$3)</f>
        <v>0</v>
      </c>
      <c r="CZ79">
        <f>COUNTIFS('ACTIVATED LEADS '!$H:$H,$B79,'ACTIVATED LEADS '!$D:$D,'PARTNERS SUMMARY'!CZ$3)</f>
        <v>0</v>
      </c>
      <c r="DA79">
        <f>COUNTIFS('ACTIVATED LEADS '!$H:$H,$B79,'ACTIVATED LEADS '!$D:$D,'PARTNERS SUMMARY'!DA$3)</f>
        <v>0</v>
      </c>
      <c r="DB79">
        <f>COUNTIFS('ACTIVATED LEADS '!$H:$H,$B79,'ACTIVATED LEADS '!$D:$D,'PARTNERS SUMMARY'!DB$3)</f>
        <v>0</v>
      </c>
      <c r="DC79">
        <f>COUNTIFS('ACTIVATED LEADS '!$H:$H,$B79,'ACTIVATED LEADS '!$D:$D,'PARTNERS SUMMARY'!DC$3)</f>
        <v>0</v>
      </c>
      <c r="DD79">
        <f>COUNTIFS('ACTIVATED LEADS '!$H:$H,$B79,'ACTIVATED LEADS '!$D:$D,'PARTNERS SUMMARY'!DD$3)</f>
        <v>0</v>
      </c>
      <c r="DE79">
        <f>COUNTIFS('ACTIVATED LEADS '!$H:$H,$B79,'ACTIVATED LEADS '!$D:$D,'PARTNERS SUMMARY'!DE$3)</f>
        <v>0</v>
      </c>
      <c r="DF79">
        <f>COUNTIFS('ACTIVATED LEADS '!$H:$H,$B79,'ACTIVATED LEADS '!$D:$D,'PARTNERS SUMMARY'!DF$3)</f>
        <v>0</v>
      </c>
      <c r="DG79">
        <f>COUNTIFS('ACTIVATED LEADS '!$H:$H,$B79,'ACTIVATED LEADS '!$D:$D,'PARTNERS SUMMARY'!DG$3)</f>
        <v>0</v>
      </c>
      <c r="DH79">
        <f>COUNTIFS('ACTIVATED LEADS '!$H:$H,$B79,'ACTIVATED LEADS '!$D:$D,'PARTNERS SUMMARY'!DH$3)</f>
        <v>0</v>
      </c>
      <c r="DI79">
        <f>COUNTIFS('ACTIVATED LEADS '!$H:$H,$B79,'ACTIVATED LEADS '!$D:$D,'PARTNERS SUMMARY'!DI$3)</f>
        <v>0</v>
      </c>
      <c r="DJ79">
        <f>COUNTIFS('ACTIVATED LEADS '!$H:$H,$B79,'ACTIVATED LEADS '!$D:$D,'PARTNERS SUMMARY'!DJ$3)</f>
        <v>0</v>
      </c>
      <c r="DK79">
        <f>COUNTIFS('ACTIVATED LEADS '!$H:$H,$B79,'ACTIVATED LEADS '!$D:$D,'PARTNERS SUMMARY'!DK$3)</f>
        <v>0</v>
      </c>
      <c r="DL79">
        <f>COUNTIFS('ACTIVATED LEADS '!$H:$H,$B79,'ACTIVATED LEADS '!$D:$D,'PARTNERS SUMMARY'!DL$3)</f>
        <v>0</v>
      </c>
      <c r="DM79">
        <f>COUNTIFS('ACTIVATED LEADS '!$H:$H,$B79,'ACTIVATED LEADS '!$D:$D,'PARTNERS SUMMARY'!DM$3)</f>
        <v>0</v>
      </c>
      <c r="DN79">
        <f>COUNTIFS('ACTIVATED LEADS '!$H:$H,$B79,'ACTIVATED LEADS '!$D:$D,'PARTNERS SUMMARY'!DN$3)</f>
        <v>0</v>
      </c>
      <c r="DO79">
        <f>COUNTIFS('ACTIVATED LEADS '!$H:$H,$B79,'ACTIVATED LEADS '!$D:$D,'PARTNERS SUMMARY'!DO$3)</f>
        <v>0</v>
      </c>
    </row>
    <row r="80" spans="1:119">
      <c r="A80" s="29" t="s">
        <v>1072</v>
      </c>
      <c r="B80" s="59" t="s">
        <v>1123</v>
      </c>
      <c r="C80" s="29">
        <v>788516024</v>
      </c>
      <c r="D80" s="29"/>
      <c r="E80" s="29" t="s">
        <v>37</v>
      </c>
      <c r="F80" s="29" t="s">
        <v>37</v>
      </c>
      <c r="G80" s="17">
        <f>COUNTIF('SEPT DUMP '!$C:$C,'PARTNERS SUMMARY'!$B80)</f>
        <v>0</v>
      </c>
      <c r="H80" s="17">
        <f>COUNTIFS('SEPT DUMP '!$C:$C,'PARTNERS SUMMARY'!$B80,'SEPT DUMP '!$O:$O,"Confirmed")</f>
        <v>0</v>
      </c>
      <c r="I80" s="17">
        <f>COUNTIFS('SEPT DUMP '!$C:$C,'PARTNERS SUMMARY'!$B80,'SEPT DUMP '!$O:$O,"Rejected")</f>
        <v>0</v>
      </c>
      <c r="J80" s="17">
        <f>COUNTIFS('SEPT DUMP '!$C:$C,'PARTNERS SUMMARY'!$B80,'SEPT DUMP '!$O:$O,"Unreachable")</f>
        <v>0</v>
      </c>
      <c r="K80" s="17">
        <f>COUNTIFS('SEPT DUMP '!$C:$C,'PARTNERS SUMMARY'!$B80,'SEPT DUMP '!$O:$O,"Postponed(Update Y)")</f>
        <v>0</v>
      </c>
      <c r="L80" s="101">
        <f t="shared" si="12"/>
        <v>0</v>
      </c>
      <c r="M80" s="46">
        <f t="shared" si="13"/>
        <v>0</v>
      </c>
      <c r="N80" s="50"/>
      <c r="O80" s="47">
        <f>COUNTIF('OCT DUMP'!$D:$D,'PARTNERS SUMMARY'!$B80)</f>
        <v>0</v>
      </c>
      <c r="P80" s="17">
        <f>COUNTIFS('OCT DUMP'!$D:$D,'PARTNERS SUMMARY'!$B80,'OCT DUMP'!Q:Q,"Prospect")</f>
        <v>0</v>
      </c>
      <c r="Q80" s="17">
        <f>COUNTIFS('OCT DUMP'!$D:$D,'PARTNERS SUMMARY'!$B80,'OCT DUMP'!$Q:$Q,"Confirmed")</f>
        <v>0</v>
      </c>
      <c r="R80" s="17">
        <f>COUNTIFS('OCT DUMP'!$D:$D,'PARTNERS SUMMARY'!$B80,'OCT DUMP'!$Q:$Q,"Rejected")</f>
        <v>0</v>
      </c>
      <c r="S80" s="17">
        <f>COUNTIFS('OCT DUMP'!$D:$D,'PARTNERS SUMMARY'!$B80,'OCT DUMP'!$Q:$Q,"Unreachable")</f>
        <v>0</v>
      </c>
      <c r="T80" s="17">
        <f>COUNTIFS('OCT DUMP'!$D:$D,'PARTNERS SUMMARY'!$B80,'OCT DUMP'!$Q:$Q,"Postponed(Update Y)")</f>
        <v>0</v>
      </c>
      <c r="U80" s="17">
        <f t="shared" si="14"/>
        <v>0</v>
      </c>
      <c r="V80" s="18">
        <f t="shared" si="15"/>
        <v>0</v>
      </c>
      <c r="W80" s="52"/>
      <c r="X80" s="47">
        <f>COUNTIF('NOV DUMP'!C:C,'PARTNERS SUMMARY'!$B80)</f>
        <v>0</v>
      </c>
      <c r="Y80" s="17">
        <f>COUNTIFS('NOV DUMP'!$C:$C,'PARTNERS SUMMARY'!$B80,'NOV DUMP'!$S:$S,"Prospect")</f>
        <v>0</v>
      </c>
      <c r="Z80" s="17">
        <f>COUNTIFS('NOV DUMP'!$C:$C,'PARTNERS SUMMARY'!$B80,'NOV DUMP'!$S:$S,"Confirmed")</f>
        <v>0</v>
      </c>
      <c r="AA80" s="17">
        <f>COUNTIFS('NOV DUMP'!$C:$C,'PARTNERS SUMMARY'!$B80,'NOV DUMP'!$S:$S,"Rejected")</f>
        <v>0</v>
      </c>
      <c r="AB80" s="17">
        <f>COUNTIFS('NOV DUMP'!$C:$C,'PARTNERS SUMMARY'!$B80,'NOV DUMP'!$S:$S,"Unreachable")</f>
        <v>0</v>
      </c>
      <c r="AC80" s="17">
        <f>COUNTIFS('NOV DUMP'!$C:$C,'PARTNERS SUMMARY'!$B80,'NOV DUMP'!$S:$S,"Postponed(Update Y)")</f>
        <v>0</v>
      </c>
      <c r="AD80" s="17">
        <f t="shared" si="16"/>
        <v>0</v>
      </c>
      <c r="AE80" s="100">
        <f>COUNTIFS('ACTIVATED LEADS '!$H:$H,'PARTNERS SUMMARY'!$B80,'ACTIVATED LEADS '!$K:$K,'PARTNERS SUMMARY'!$AE$2,'ACTIVATED LEADS '!$C:$C,"16")</f>
        <v>0</v>
      </c>
      <c r="AF80" s="18">
        <f t="shared" si="17"/>
        <v>0</v>
      </c>
      <c r="AH80">
        <f>COUNTIFS('ACTIVATED LEADS '!$H:$H,$B80,'ACTIVATED LEADS '!$D:$D,'PARTNERS SUMMARY'!AH$3)</f>
        <v>0</v>
      </c>
      <c r="AI80">
        <f>COUNTIFS('ACTIVATED LEADS '!$H:$H,$B80,'ACTIVATED LEADS '!$D:$D,'PARTNERS SUMMARY'!AI$3)</f>
        <v>0</v>
      </c>
      <c r="AJ80">
        <f>COUNTIFS('ACTIVATED LEADS '!$H:$H,$B80,'ACTIVATED LEADS '!$D:$D,'PARTNERS SUMMARY'!AJ$3)</f>
        <v>0</v>
      </c>
      <c r="AK80">
        <f>COUNTIFS('ACTIVATED LEADS '!$H:$H,$B80,'ACTIVATED LEADS '!$D:$D,'PARTNERS SUMMARY'!AK$3)</f>
        <v>0</v>
      </c>
      <c r="AL80">
        <f>COUNTIFS('ACTIVATED LEADS '!$H:$H,$B80,'ACTIVATED LEADS '!$D:$D,'PARTNERS SUMMARY'!AL$3)</f>
        <v>0</v>
      </c>
      <c r="AM80">
        <f>COUNTIFS('ACTIVATED LEADS '!$H:$H,$B80,'ACTIVATED LEADS '!$D:$D,'PARTNERS SUMMARY'!AM$3)</f>
        <v>0</v>
      </c>
      <c r="AN80">
        <f>COUNTIFS('ACTIVATED LEADS '!$H:$H,$B80,'ACTIVATED LEADS '!$D:$D,'PARTNERS SUMMARY'!AN$3)</f>
        <v>0</v>
      </c>
      <c r="AO80">
        <f>COUNTIFS('ACTIVATED LEADS '!$H:$H,$B80,'ACTIVATED LEADS '!$D:$D,'PARTNERS SUMMARY'!AO$3)</f>
        <v>0</v>
      </c>
      <c r="AP80">
        <f>COUNTIFS('ACTIVATED LEADS '!$H:$H,$B80,'ACTIVATED LEADS '!$D:$D,'PARTNERS SUMMARY'!AP$3)</f>
        <v>0</v>
      </c>
      <c r="AQ80">
        <f>COUNTIFS('ACTIVATED LEADS '!$H:$H,$B80,'ACTIVATED LEADS '!$D:$D,'PARTNERS SUMMARY'!AQ$3)</f>
        <v>0</v>
      </c>
      <c r="AR80">
        <f>COUNTIFS('ACTIVATED LEADS '!$H:$H,$B80,'ACTIVATED LEADS '!$D:$D,'PARTNERS SUMMARY'!AR$3)</f>
        <v>0</v>
      </c>
      <c r="AS80">
        <f>COUNTIFS('ACTIVATED LEADS '!$H:$H,$B80,'ACTIVATED LEADS '!$D:$D,'PARTNERS SUMMARY'!AS$3)</f>
        <v>0</v>
      </c>
      <c r="AT80">
        <f>COUNTIFS('ACTIVATED LEADS '!$H:$H,$B80,'ACTIVATED LEADS '!$D:$D,'PARTNERS SUMMARY'!AT$3)</f>
        <v>0</v>
      </c>
      <c r="AU80">
        <f>COUNTIFS('ACTIVATED LEADS '!$H:$H,$B80,'ACTIVATED LEADS '!$D:$D,'PARTNERS SUMMARY'!AU$3)</f>
        <v>0</v>
      </c>
      <c r="AV80">
        <f>COUNTIFS('ACTIVATED LEADS '!$H:$H,$B80,'ACTIVATED LEADS '!$D:$D,'PARTNERS SUMMARY'!AV$3)</f>
        <v>0</v>
      </c>
      <c r="AW80">
        <f>COUNTIFS('ACTIVATED LEADS '!$H:$H,$B80,'ACTIVATED LEADS '!$D:$D,'PARTNERS SUMMARY'!AW$3)</f>
        <v>0</v>
      </c>
      <c r="AX80">
        <f>COUNTIFS('ACTIVATED LEADS '!$H:$H,$B80,'ACTIVATED LEADS '!$D:$D,'PARTNERS SUMMARY'!AX$3)</f>
        <v>0</v>
      </c>
      <c r="AY80">
        <f>COUNTIFS('ACTIVATED LEADS '!$H:$H,$B80,'ACTIVATED LEADS '!$D:$D,'PARTNERS SUMMARY'!AY$3)</f>
        <v>0</v>
      </c>
      <c r="AZ80">
        <f>COUNTIFS('ACTIVATED LEADS '!$H:$H,$B80,'ACTIVATED LEADS '!$D:$D,'PARTNERS SUMMARY'!AZ$3)</f>
        <v>0</v>
      </c>
      <c r="BA80">
        <f>COUNTIFS('ACTIVATED LEADS '!$H:$H,$B80,'ACTIVATED LEADS '!$D:$D,'PARTNERS SUMMARY'!BA$3)</f>
        <v>0</v>
      </c>
      <c r="BB80">
        <f>COUNTIFS('ACTIVATED LEADS '!$H:$H,$B80,'ACTIVATED LEADS '!$D:$D,'PARTNERS SUMMARY'!BB$3)</f>
        <v>0</v>
      </c>
      <c r="BC80">
        <f>COUNTIFS('ACTIVATED LEADS '!$H:$H,$B80,'ACTIVATED LEADS '!$D:$D,'PARTNERS SUMMARY'!BC$3)</f>
        <v>0</v>
      </c>
      <c r="BD80">
        <f>COUNTIFS('ACTIVATED LEADS '!$H:$H,$B80,'ACTIVATED LEADS '!$D:$D,'PARTNERS SUMMARY'!BD$3)</f>
        <v>0</v>
      </c>
      <c r="BE80">
        <f>COUNTIFS('ACTIVATED LEADS '!$H:$H,$B80,'ACTIVATED LEADS '!$D:$D,'PARTNERS SUMMARY'!BE$3)</f>
        <v>0</v>
      </c>
      <c r="BF80">
        <f>COUNTIFS('ACTIVATED LEADS '!$H:$H,$B80,'ACTIVATED LEADS '!$D:$D,'PARTNERS SUMMARY'!BF$3)</f>
        <v>0</v>
      </c>
      <c r="BG80">
        <f>COUNTIFS('ACTIVATED LEADS '!$H:$H,$B80,'ACTIVATED LEADS '!$D:$D,'PARTNERS SUMMARY'!BG$3)</f>
        <v>0</v>
      </c>
      <c r="BH80">
        <f>COUNTIFS('ACTIVATED LEADS '!$H:$H,$B80,'ACTIVATED LEADS '!$D:$D,'PARTNERS SUMMARY'!BH$3)</f>
        <v>0</v>
      </c>
      <c r="BI80">
        <f>COUNTIFS('ACTIVATED LEADS '!$H:$H,$B80,'ACTIVATED LEADS '!$D:$D,'PARTNERS SUMMARY'!BI$3)</f>
        <v>0</v>
      </c>
      <c r="BJ80">
        <f>COUNTIFS('ACTIVATED LEADS '!$H:$H,$B80,'ACTIVATED LEADS '!$D:$D,'PARTNERS SUMMARY'!BJ$3)</f>
        <v>0</v>
      </c>
      <c r="BK80">
        <f>COUNTIFS('ACTIVATED LEADS '!$H:$H,$B80,'ACTIVATED LEADS '!$D:$D,'PARTNERS SUMMARY'!BK$3)</f>
        <v>0</v>
      </c>
      <c r="BL80">
        <f>COUNTIFS('ACTIVATED LEADS '!$H:$H,$B80,'ACTIVATED LEADS '!$D:$D,'PARTNERS SUMMARY'!BL$3)</f>
        <v>0</v>
      </c>
      <c r="BM80">
        <f>COUNTIFS('ACTIVATED LEADS '!$H:$H,$B80,'ACTIVATED LEADS '!$D:$D,'PARTNERS SUMMARY'!BM$3)</f>
        <v>0</v>
      </c>
      <c r="BN80">
        <f>COUNTIFS('ACTIVATED LEADS '!$H:$H,$B80,'ACTIVATED LEADS '!$D:$D,'PARTNERS SUMMARY'!BN$3)</f>
        <v>0</v>
      </c>
      <c r="BO80">
        <f>COUNTIFS('ACTIVATED LEADS '!$H:$H,$B80,'ACTIVATED LEADS '!$D:$D,'PARTNERS SUMMARY'!BO$3)</f>
        <v>0</v>
      </c>
      <c r="BP80">
        <f>COUNTIFS('ACTIVATED LEADS '!$H:$H,$B80,'ACTIVATED LEADS '!$D:$D,'PARTNERS SUMMARY'!BP$3)</f>
        <v>0</v>
      </c>
      <c r="BQ80">
        <f>COUNTIFS('ACTIVATED LEADS '!$H:$H,$B80,'ACTIVATED LEADS '!$D:$D,'PARTNERS SUMMARY'!BQ$3)</f>
        <v>0</v>
      </c>
      <c r="BR80">
        <f>COUNTIFS('ACTIVATED LEADS '!$H:$H,$B80,'ACTIVATED LEADS '!$D:$D,'PARTNERS SUMMARY'!BR$3)</f>
        <v>0</v>
      </c>
      <c r="BS80">
        <f>COUNTIFS('ACTIVATED LEADS '!$H:$H,$B80,'ACTIVATED LEADS '!$D:$D,'PARTNERS SUMMARY'!BS$3)</f>
        <v>0</v>
      </c>
      <c r="BT80">
        <f>COUNTIFS('ACTIVATED LEADS '!$H:$H,$B80,'ACTIVATED LEADS '!$D:$D,'PARTNERS SUMMARY'!BT$3)</f>
        <v>0</v>
      </c>
      <c r="BU80">
        <f>COUNTIFS('ACTIVATED LEADS '!$H:$H,$B80,'ACTIVATED LEADS '!$D:$D,'PARTNERS SUMMARY'!BU$3)</f>
        <v>0</v>
      </c>
      <c r="BV80">
        <f>COUNTIFS('ACTIVATED LEADS '!$H:$H,$B80,'ACTIVATED LEADS '!$D:$D,'PARTNERS SUMMARY'!BV$3)</f>
        <v>0</v>
      </c>
      <c r="BW80">
        <f>COUNTIFS('ACTIVATED LEADS '!$H:$H,$B80,'ACTIVATED LEADS '!$D:$D,'PARTNERS SUMMARY'!BW$3)</f>
        <v>0</v>
      </c>
      <c r="BX80">
        <f>COUNTIFS('ACTIVATED LEADS '!$H:$H,$B80,'ACTIVATED LEADS '!$D:$D,'PARTNERS SUMMARY'!BX$3)</f>
        <v>0</v>
      </c>
      <c r="BY80">
        <f>COUNTIFS('ACTIVATED LEADS '!$H:$H,$B80,'ACTIVATED LEADS '!$D:$D,'PARTNERS SUMMARY'!BY$3)</f>
        <v>0</v>
      </c>
      <c r="BZ80">
        <f>COUNTIFS('ACTIVATED LEADS '!$H:$H,$B80,'ACTIVATED LEADS '!$D:$D,'PARTNERS SUMMARY'!BZ$3)</f>
        <v>0</v>
      </c>
      <c r="CA80">
        <f>COUNTIFS('ACTIVATED LEADS '!$H:$H,$B80,'ACTIVATED LEADS '!$D:$D,'PARTNERS SUMMARY'!CA$3)</f>
        <v>0</v>
      </c>
      <c r="CB80">
        <f>COUNTIFS('ACTIVATED LEADS '!$H:$H,$B80,'ACTIVATED LEADS '!$D:$D,'PARTNERS SUMMARY'!CB$3)</f>
        <v>0</v>
      </c>
      <c r="CC80">
        <f>COUNTIFS('ACTIVATED LEADS '!$H:$H,$B80,'ACTIVATED LEADS '!$D:$D,'PARTNERS SUMMARY'!CC$3)</f>
        <v>0</v>
      </c>
      <c r="CD80">
        <f>COUNTIFS('ACTIVATED LEADS '!$H:$H,$B80,'ACTIVATED LEADS '!$D:$D,'PARTNERS SUMMARY'!CD$3)</f>
        <v>0</v>
      </c>
      <c r="CE80">
        <f>COUNTIFS('ACTIVATED LEADS '!$H:$H,$B80,'ACTIVATED LEADS '!$D:$D,'PARTNERS SUMMARY'!CE$3)</f>
        <v>0</v>
      </c>
      <c r="CF80">
        <f>COUNTIFS('ACTIVATED LEADS '!$H:$H,$B80,'ACTIVATED LEADS '!$D:$D,'PARTNERS SUMMARY'!CF$3)</f>
        <v>0</v>
      </c>
      <c r="CG80">
        <f>COUNTIFS('ACTIVATED LEADS '!$H:$H,$B80,'ACTIVATED LEADS '!$D:$D,'PARTNERS SUMMARY'!CG$3)</f>
        <v>0</v>
      </c>
      <c r="CH80">
        <f>COUNTIFS('ACTIVATED LEADS '!$H:$H,$B80,'ACTIVATED LEADS '!$D:$D,'PARTNERS SUMMARY'!CH$3)</f>
        <v>0</v>
      </c>
      <c r="CI80">
        <f>COUNTIFS('ACTIVATED LEADS '!$H:$H,$B80,'ACTIVATED LEADS '!$D:$D,'PARTNERS SUMMARY'!CI$3)</f>
        <v>0</v>
      </c>
      <c r="CJ80">
        <f>COUNTIFS('ACTIVATED LEADS '!$H:$H,$B80,'ACTIVATED LEADS '!$D:$D,'PARTNERS SUMMARY'!CJ$3)</f>
        <v>0</v>
      </c>
      <c r="CK80">
        <f>COUNTIFS('ACTIVATED LEADS '!$H:$H,$B80,'ACTIVATED LEADS '!$D:$D,'PARTNERS SUMMARY'!CK$3)</f>
        <v>0</v>
      </c>
      <c r="CL80">
        <f>COUNTIFS('ACTIVATED LEADS '!$H:$H,$B80,'ACTIVATED LEADS '!$D:$D,'PARTNERS SUMMARY'!CL$3)</f>
        <v>0</v>
      </c>
      <c r="CM80">
        <f>COUNTIFS('ACTIVATED LEADS '!$H:$H,$B80,'ACTIVATED LEADS '!$D:$D,'PARTNERS SUMMARY'!CM$3)</f>
        <v>0</v>
      </c>
      <c r="CN80">
        <f>COUNTIFS('ACTIVATED LEADS '!$H:$H,$B80,'ACTIVATED LEADS '!$D:$D,'PARTNERS SUMMARY'!CN$3)</f>
        <v>0</v>
      </c>
      <c r="CO80">
        <f>COUNTIFS('ACTIVATED LEADS '!$H:$H,$B80,'ACTIVATED LEADS '!$D:$D,'PARTNERS SUMMARY'!CO$3)</f>
        <v>0</v>
      </c>
      <c r="CP80">
        <f>COUNTIFS('ACTIVATED LEADS '!$H:$H,$B80,'ACTIVATED LEADS '!$D:$D,'PARTNERS SUMMARY'!CP$3)</f>
        <v>0</v>
      </c>
      <c r="CQ80">
        <f>COUNTIFS('ACTIVATED LEADS '!$H:$H,$B80,'ACTIVATED LEADS '!$D:$D,'PARTNERS SUMMARY'!CQ$3)</f>
        <v>0</v>
      </c>
      <c r="CR80">
        <f>COUNTIFS('ACTIVATED LEADS '!$H:$H,$B80,'ACTIVATED LEADS '!$D:$D,'PARTNERS SUMMARY'!CR$3)</f>
        <v>0</v>
      </c>
      <c r="CS80">
        <f>COUNTIFS('ACTIVATED LEADS '!$H:$H,$B80,'ACTIVATED LEADS '!$D:$D,'PARTNERS SUMMARY'!CS$3)</f>
        <v>0</v>
      </c>
      <c r="CT80">
        <f>COUNTIFS('ACTIVATED LEADS '!$H:$H,$B80,'ACTIVATED LEADS '!$D:$D,'PARTNERS SUMMARY'!CT$3)</f>
        <v>0</v>
      </c>
      <c r="CU80">
        <f>COUNTIFS('ACTIVATED LEADS '!$H:$H,$B80,'ACTIVATED LEADS '!$D:$D,'PARTNERS SUMMARY'!CU$3)</f>
        <v>0</v>
      </c>
      <c r="CV80">
        <f>COUNTIFS('ACTIVATED LEADS '!$H:$H,$B80,'ACTIVATED LEADS '!$D:$D,'PARTNERS SUMMARY'!CV$3)</f>
        <v>0</v>
      </c>
      <c r="CW80">
        <f>COUNTIFS('ACTIVATED LEADS '!$H:$H,$B80,'ACTIVATED LEADS '!$D:$D,'PARTNERS SUMMARY'!CW$3)</f>
        <v>0</v>
      </c>
      <c r="CX80">
        <f>COUNTIFS('ACTIVATED LEADS '!$H:$H,$B80,'ACTIVATED LEADS '!$D:$D,'PARTNERS SUMMARY'!CX$3)</f>
        <v>0</v>
      </c>
      <c r="CY80">
        <f>COUNTIFS('ACTIVATED LEADS '!$H:$H,$B80,'ACTIVATED LEADS '!$D:$D,'PARTNERS SUMMARY'!CY$3)</f>
        <v>0</v>
      </c>
      <c r="CZ80">
        <f>COUNTIFS('ACTIVATED LEADS '!$H:$H,$B80,'ACTIVATED LEADS '!$D:$D,'PARTNERS SUMMARY'!CZ$3)</f>
        <v>0</v>
      </c>
      <c r="DA80">
        <f>COUNTIFS('ACTIVATED LEADS '!$H:$H,$B80,'ACTIVATED LEADS '!$D:$D,'PARTNERS SUMMARY'!DA$3)</f>
        <v>0</v>
      </c>
      <c r="DB80">
        <f>COUNTIFS('ACTIVATED LEADS '!$H:$H,$B80,'ACTIVATED LEADS '!$D:$D,'PARTNERS SUMMARY'!DB$3)</f>
        <v>0</v>
      </c>
      <c r="DC80">
        <f>COUNTIFS('ACTIVATED LEADS '!$H:$H,$B80,'ACTIVATED LEADS '!$D:$D,'PARTNERS SUMMARY'!DC$3)</f>
        <v>0</v>
      </c>
      <c r="DD80">
        <f>COUNTIFS('ACTIVATED LEADS '!$H:$H,$B80,'ACTIVATED LEADS '!$D:$D,'PARTNERS SUMMARY'!DD$3)</f>
        <v>0</v>
      </c>
      <c r="DE80">
        <f>COUNTIFS('ACTIVATED LEADS '!$H:$H,$B80,'ACTIVATED LEADS '!$D:$D,'PARTNERS SUMMARY'!DE$3)</f>
        <v>0</v>
      </c>
      <c r="DF80">
        <f>COUNTIFS('ACTIVATED LEADS '!$H:$H,$B80,'ACTIVATED LEADS '!$D:$D,'PARTNERS SUMMARY'!DF$3)</f>
        <v>0</v>
      </c>
      <c r="DG80">
        <f>COUNTIFS('ACTIVATED LEADS '!$H:$H,$B80,'ACTIVATED LEADS '!$D:$D,'PARTNERS SUMMARY'!DG$3)</f>
        <v>0</v>
      </c>
      <c r="DH80">
        <f>COUNTIFS('ACTIVATED LEADS '!$H:$H,$B80,'ACTIVATED LEADS '!$D:$D,'PARTNERS SUMMARY'!DH$3)</f>
        <v>0</v>
      </c>
      <c r="DI80">
        <f>COUNTIFS('ACTIVATED LEADS '!$H:$H,$B80,'ACTIVATED LEADS '!$D:$D,'PARTNERS SUMMARY'!DI$3)</f>
        <v>0</v>
      </c>
      <c r="DJ80">
        <f>COUNTIFS('ACTIVATED LEADS '!$H:$H,$B80,'ACTIVATED LEADS '!$D:$D,'PARTNERS SUMMARY'!DJ$3)</f>
        <v>0</v>
      </c>
      <c r="DK80">
        <f>COUNTIFS('ACTIVATED LEADS '!$H:$H,$B80,'ACTIVATED LEADS '!$D:$D,'PARTNERS SUMMARY'!DK$3)</f>
        <v>0</v>
      </c>
      <c r="DL80">
        <f>COUNTIFS('ACTIVATED LEADS '!$H:$H,$B80,'ACTIVATED LEADS '!$D:$D,'PARTNERS SUMMARY'!DL$3)</f>
        <v>0</v>
      </c>
      <c r="DM80">
        <f>COUNTIFS('ACTIVATED LEADS '!$H:$H,$B80,'ACTIVATED LEADS '!$D:$D,'PARTNERS SUMMARY'!DM$3)</f>
        <v>0</v>
      </c>
      <c r="DN80">
        <f>COUNTIFS('ACTIVATED LEADS '!$H:$H,$B80,'ACTIVATED LEADS '!$D:$D,'PARTNERS SUMMARY'!DN$3)</f>
        <v>0</v>
      </c>
      <c r="DO80">
        <f>COUNTIFS('ACTIVATED LEADS '!$H:$H,$B80,'ACTIVATED LEADS '!$D:$D,'PARTNERS SUMMARY'!DO$3)</f>
        <v>0</v>
      </c>
    </row>
    <row r="81" spans="1:119">
      <c r="A81" s="29" t="s">
        <v>1080</v>
      </c>
      <c r="B81" s="59" t="s">
        <v>1124</v>
      </c>
      <c r="C81" s="29">
        <v>784358460</v>
      </c>
      <c r="D81" s="29"/>
      <c r="E81" s="29" t="s">
        <v>82</v>
      </c>
      <c r="F81" s="29" t="s">
        <v>1002</v>
      </c>
      <c r="G81" s="17">
        <f>COUNTIF('SEPT DUMP '!$C:$C,'PARTNERS SUMMARY'!$B81)</f>
        <v>0</v>
      </c>
      <c r="H81" s="17">
        <f>COUNTIFS('SEPT DUMP '!$C:$C,'PARTNERS SUMMARY'!$B81,'SEPT DUMP '!$O:$O,"Confirmed")</f>
        <v>0</v>
      </c>
      <c r="I81" s="17">
        <f>COUNTIFS('SEPT DUMP '!$C:$C,'PARTNERS SUMMARY'!$B81,'SEPT DUMP '!$O:$O,"Rejected")</f>
        <v>0</v>
      </c>
      <c r="J81" s="17">
        <f>COUNTIFS('SEPT DUMP '!$C:$C,'PARTNERS SUMMARY'!$B81,'SEPT DUMP '!$O:$O,"Unreachable")</f>
        <v>0</v>
      </c>
      <c r="K81" s="17">
        <f>COUNTIFS('SEPT DUMP '!$C:$C,'PARTNERS SUMMARY'!$B81,'SEPT DUMP '!$O:$O,"Postponed(Update Y)")</f>
        <v>0</v>
      </c>
      <c r="L81" s="101">
        <f t="shared" si="12"/>
        <v>0</v>
      </c>
      <c r="M81" s="46">
        <f t="shared" si="13"/>
        <v>0</v>
      </c>
      <c r="N81" s="50"/>
      <c r="O81" s="47">
        <f>COUNTIF('OCT DUMP'!$D:$D,'PARTNERS SUMMARY'!$B81)</f>
        <v>0</v>
      </c>
      <c r="P81" s="17">
        <f>COUNTIFS('OCT DUMP'!$D:$D,'PARTNERS SUMMARY'!$B81,'OCT DUMP'!Q:Q,"Prospect")</f>
        <v>0</v>
      </c>
      <c r="Q81" s="17">
        <f>COUNTIFS('OCT DUMP'!$D:$D,'PARTNERS SUMMARY'!$B81,'OCT DUMP'!$Q:$Q,"Confirmed")</f>
        <v>0</v>
      </c>
      <c r="R81" s="17">
        <f>COUNTIFS('OCT DUMP'!$D:$D,'PARTNERS SUMMARY'!$B81,'OCT DUMP'!$Q:$Q,"Rejected")</f>
        <v>0</v>
      </c>
      <c r="S81" s="17">
        <f>COUNTIFS('OCT DUMP'!$D:$D,'PARTNERS SUMMARY'!$B81,'OCT DUMP'!$Q:$Q,"Unreachable")</f>
        <v>0</v>
      </c>
      <c r="T81" s="17">
        <f>COUNTIFS('OCT DUMP'!$D:$D,'PARTNERS SUMMARY'!$B81,'OCT DUMP'!$Q:$Q,"Postponed(Update Y)")</f>
        <v>0</v>
      </c>
      <c r="U81" s="17">
        <f t="shared" si="14"/>
        <v>0</v>
      </c>
      <c r="V81" s="18">
        <f t="shared" si="15"/>
        <v>0</v>
      </c>
      <c r="W81" s="52"/>
      <c r="X81" s="47">
        <f>COUNTIF('NOV DUMP'!C:C,'PARTNERS SUMMARY'!$B81)</f>
        <v>0</v>
      </c>
      <c r="Y81" s="17">
        <f>COUNTIFS('NOV DUMP'!$C:$C,'PARTNERS SUMMARY'!$B81,'NOV DUMP'!$S:$S,"Prospect")</f>
        <v>0</v>
      </c>
      <c r="Z81" s="17">
        <f>COUNTIFS('NOV DUMP'!$C:$C,'PARTNERS SUMMARY'!$B81,'NOV DUMP'!$S:$S,"Confirmed")</f>
        <v>0</v>
      </c>
      <c r="AA81" s="17">
        <f>COUNTIFS('NOV DUMP'!$C:$C,'PARTNERS SUMMARY'!$B81,'NOV DUMP'!$S:$S,"Rejected")</f>
        <v>0</v>
      </c>
      <c r="AB81" s="17">
        <f>COUNTIFS('NOV DUMP'!$C:$C,'PARTNERS SUMMARY'!$B81,'NOV DUMP'!$S:$S,"Unreachable")</f>
        <v>0</v>
      </c>
      <c r="AC81" s="17">
        <f>COUNTIFS('NOV DUMP'!$C:$C,'PARTNERS SUMMARY'!$B81,'NOV DUMP'!$S:$S,"Postponed(Update Y)")</f>
        <v>0</v>
      </c>
      <c r="AD81" s="17">
        <f t="shared" si="16"/>
        <v>0</v>
      </c>
      <c r="AE81" s="100">
        <f>COUNTIFS('ACTIVATED LEADS '!$H:$H,'PARTNERS SUMMARY'!$B81,'ACTIVATED LEADS '!$K:$K,'PARTNERS SUMMARY'!$AE$2,'ACTIVATED LEADS '!$C:$C,"16")</f>
        <v>0</v>
      </c>
      <c r="AF81" s="18">
        <f t="shared" si="17"/>
        <v>0</v>
      </c>
      <c r="AH81">
        <f>COUNTIFS('ACTIVATED LEADS '!$H:$H,$B81,'ACTIVATED LEADS '!$D:$D,'PARTNERS SUMMARY'!AH$3)</f>
        <v>0</v>
      </c>
      <c r="AI81">
        <f>COUNTIFS('ACTIVATED LEADS '!$H:$H,$B81,'ACTIVATED LEADS '!$D:$D,'PARTNERS SUMMARY'!AI$3)</f>
        <v>0</v>
      </c>
      <c r="AJ81">
        <f>COUNTIFS('ACTIVATED LEADS '!$H:$H,$B81,'ACTIVATED LEADS '!$D:$D,'PARTNERS SUMMARY'!AJ$3)</f>
        <v>0</v>
      </c>
      <c r="AK81">
        <f>COUNTIFS('ACTIVATED LEADS '!$H:$H,$B81,'ACTIVATED LEADS '!$D:$D,'PARTNERS SUMMARY'!AK$3)</f>
        <v>0</v>
      </c>
      <c r="AL81">
        <f>COUNTIFS('ACTIVATED LEADS '!$H:$H,$B81,'ACTIVATED LEADS '!$D:$D,'PARTNERS SUMMARY'!AL$3)</f>
        <v>0</v>
      </c>
      <c r="AM81">
        <f>COUNTIFS('ACTIVATED LEADS '!$H:$H,$B81,'ACTIVATED LEADS '!$D:$D,'PARTNERS SUMMARY'!AM$3)</f>
        <v>0</v>
      </c>
      <c r="AN81">
        <f>COUNTIFS('ACTIVATED LEADS '!$H:$H,$B81,'ACTIVATED LEADS '!$D:$D,'PARTNERS SUMMARY'!AN$3)</f>
        <v>0</v>
      </c>
      <c r="AO81">
        <f>COUNTIFS('ACTIVATED LEADS '!$H:$H,$B81,'ACTIVATED LEADS '!$D:$D,'PARTNERS SUMMARY'!AO$3)</f>
        <v>0</v>
      </c>
      <c r="AP81">
        <f>COUNTIFS('ACTIVATED LEADS '!$H:$H,$B81,'ACTIVATED LEADS '!$D:$D,'PARTNERS SUMMARY'!AP$3)</f>
        <v>0</v>
      </c>
      <c r="AQ81">
        <f>COUNTIFS('ACTIVATED LEADS '!$H:$H,$B81,'ACTIVATED LEADS '!$D:$D,'PARTNERS SUMMARY'!AQ$3)</f>
        <v>0</v>
      </c>
      <c r="AR81">
        <f>COUNTIFS('ACTIVATED LEADS '!$H:$H,$B81,'ACTIVATED LEADS '!$D:$D,'PARTNERS SUMMARY'!AR$3)</f>
        <v>0</v>
      </c>
      <c r="AS81">
        <f>COUNTIFS('ACTIVATED LEADS '!$H:$H,$B81,'ACTIVATED LEADS '!$D:$D,'PARTNERS SUMMARY'!AS$3)</f>
        <v>0</v>
      </c>
      <c r="AT81">
        <f>COUNTIFS('ACTIVATED LEADS '!$H:$H,$B81,'ACTIVATED LEADS '!$D:$D,'PARTNERS SUMMARY'!AT$3)</f>
        <v>0</v>
      </c>
      <c r="AU81">
        <f>COUNTIFS('ACTIVATED LEADS '!$H:$H,$B81,'ACTIVATED LEADS '!$D:$D,'PARTNERS SUMMARY'!AU$3)</f>
        <v>0</v>
      </c>
      <c r="AV81">
        <f>COUNTIFS('ACTIVATED LEADS '!$H:$H,$B81,'ACTIVATED LEADS '!$D:$D,'PARTNERS SUMMARY'!AV$3)</f>
        <v>0</v>
      </c>
      <c r="AW81">
        <f>COUNTIFS('ACTIVATED LEADS '!$H:$H,$B81,'ACTIVATED LEADS '!$D:$D,'PARTNERS SUMMARY'!AW$3)</f>
        <v>0</v>
      </c>
      <c r="AX81">
        <f>COUNTIFS('ACTIVATED LEADS '!$H:$H,$B81,'ACTIVATED LEADS '!$D:$D,'PARTNERS SUMMARY'!AX$3)</f>
        <v>0</v>
      </c>
      <c r="AY81">
        <f>COUNTIFS('ACTIVATED LEADS '!$H:$H,$B81,'ACTIVATED LEADS '!$D:$D,'PARTNERS SUMMARY'!AY$3)</f>
        <v>0</v>
      </c>
      <c r="AZ81">
        <f>COUNTIFS('ACTIVATED LEADS '!$H:$H,$B81,'ACTIVATED LEADS '!$D:$D,'PARTNERS SUMMARY'!AZ$3)</f>
        <v>0</v>
      </c>
      <c r="BA81">
        <f>COUNTIFS('ACTIVATED LEADS '!$H:$H,$B81,'ACTIVATED LEADS '!$D:$D,'PARTNERS SUMMARY'!BA$3)</f>
        <v>0</v>
      </c>
      <c r="BB81">
        <f>COUNTIFS('ACTIVATED LEADS '!$H:$H,$B81,'ACTIVATED LEADS '!$D:$D,'PARTNERS SUMMARY'!BB$3)</f>
        <v>0</v>
      </c>
      <c r="BC81">
        <f>COUNTIFS('ACTIVATED LEADS '!$H:$H,$B81,'ACTIVATED LEADS '!$D:$D,'PARTNERS SUMMARY'!BC$3)</f>
        <v>0</v>
      </c>
      <c r="BD81">
        <f>COUNTIFS('ACTIVATED LEADS '!$H:$H,$B81,'ACTIVATED LEADS '!$D:$D,'PARTNERS SUMMARY'!BD$3)</f>
        <v>0</v>
      </c>
      <c r="BE81">
        <f>COUNTIFS('ACTIVATED LEADS '!$H:$H,$B81,'ACTIVATED LEADS '!$D:$D,'PARTNERS SUMMARY'!BE$3)</f>
        <v>0</v>
      </c>
      <c r="BF81">
        <f>COUNTIFS('ACTIVATED LEADS '!$H:$H,$B81,'ACTIVATED LEADS '!$D:$D,'PARTNERS SUMMARY'!BF$3)</f>
        <v>0</v>
      </c>
      <c r="BG81">
        <f>COUNTIFS('ACTIVATED LEADS '!$H:$H,$B81,'ACTIVATED LEADS '!$D:$D,'PARTNERS SUMMARY'!BG$3)</f>
        <v>0</v>
      </c>
      <c r="BH81">
        <f>COUNTIFS('ACTIVATED LEADS '!$H:$H,$B81,'ACTIVATED LEADS '!$D:$D,'PARTNERS SUMMARY'!BH$3)</f>
        <v>0</v>
      </c>
      <c r="BI81">
        <f>COUNTIFS('ACTIVATED LEADS '!$H:$H,$B81,'ACTIVATED LEADS '!$D:$D,'PARTNERS SUMMARY'!BI$3)</f>
        <v>0</v>
      </c>
      <c r="BJ81">
        <f>COUNTIFS('ACTIVATED LEADS '!$H:$H,$B81,'ACTIVATED LEADS '!$D:$D,'PARTNERS SUMMARY'!BJ$3)</f>
        <v>0</v>
      </c>
      <c r="BK81">
        <f>COUNTIFS('ACTIVATED LEADS '!$H:$H,$B81,'ACTIVATED LEADS '!$D:$D,'PARTNERS SUMMARY'!BK$3)</f>
        <v>0</v>
      </c>
      <c r="BL81">
        <f>COUNTIFS('ACTIVATED LEADS '!$H:$H,$B81,'ACTIVATED LEADS '!$D:$D,'PARTNERS SUMMARY'!BL$3)</f>
        <v>0</v>
      </c>
      <c r="BM81">
        <f>COUNTIFS('ACTIVATED LEADS '!$H:$H,$B81,'ACTIVATED LEADS '!$D:$D,'PARTNERS SUMMARY'!BM$3)</f>
        <v>0</v>
      </c>
      <c r="BN81">
        <f>COUNTIFS('ACTIVATED LEADS '!$H:$H,$B81,'ACTIVATED LEADS '!$D:$D,'PARTNERS SUMMARY'!BN$3)</f>
        <v>0</v>
      </c>
      <c r="BO81">
        <f>COUNTIFS('ACTIVATED LEADS '!$H:$H,$B81,'ACTIVATED LEADS '!$D:$D,'PARTNERS SUMMARY'!BO$3)</f>
        <v>0</v>
      </c>
      <c r="BP81">
        <f>COUNTIFS('ACTIVATED LEADS '!$H:$H,$B81,'ACTIVATED LEADS '!$D:$D,'PARTNERS SUMMARY'!BP$3)</f>
        <v>0</v>
      </c>
      <c r="BQ81">
        <f>COUNTIFS('ACTIVATED LEADS '!$H:$H,$B81,'ACTIVATED LEADS '!$D:$D,'PARTNERS SUMMARY'!BQ$3)</f>
        <v>0</v>
      </c>
      <c r="BR81">
        <f>COUNTIFS('ACTIVATED LEADS '!$H:$H,$B81,'ACTIVATED LEADS '!$D:$D,'PARTNERS SUMMARY'!BR$3)</f>
        <v>0</v>
      </c>
      <c r="BS81">
        <f>COUNTIFS('ACTIVATED LEADS '!$H:$H,$B81,'ACTIVATED LEADS '!$D:$D,'PARTNERS SUMMARY'!BS$3)</f>
        <v>0</v>
      </c>
      <c r="BT81">
        <f>COUNTIFS('ACTIVATED LEADS '!$H:$H,$B81,'ACTIVATED LEADS '!$D:$D,'PARTNERS SUMMARY'!BT$3)</f>
        <v>0</v>
      </c>
      <c r="BU81">
        <f>COUNTIFS('ACTIVATED LEADS '!$H:$H,$B81,'ACTIVATED LEADS '!$D:$D,'PARTNERS SUMMARY'!BU$3)</f>
        <v>0</v>
      </c>
      <c r="BV81">
        <f>COUNTIFS('ACTIVATED LEADS '!$H:$H,$B81,'ACTIVATED LEADS '!$D:$D,'PARTNERS SUMMARY'!BV$3)</f>
        <v>0</v>
      </c>
      <c r="BW81">
        <f>COUNTIFS('ACTIVATED LEADS '!$H:$H,$B81,'ACTIVATED LEADS '!$D:$D,'PARTNERS SUMMARY'!BW$3)</f>
        <v>0</v>
      </c>
      <c r="BX81">
        <f>COUNTIFS('ACTIVATED LEADS '!$H:$H,$B81,'ACTIVATED LEADS '!$D:$D,'PARTNERS SUMMARY'!BX$3)</f>
        <v>0</v>
      </c>
      <c r="BY81">
        <f>COUNTIFS('ACTIVATED LEADS '!$H:$H,$B81,'ACTIVATED LEADS '!$D:$D,'PARTNERS SUMMARY'!BY$3)</f>
        <v>0</v>
      </c>
      <c r="BZ81">
        <f>COUNTIFS('ACTIVATED LEADS '!$H:$H,$B81,'ACTIVATED LEADS '!$D:$D,'PARTNERS SUMMARY'!BZ$3)</f>
        <v>0</v>
      </c>
      <c r="CA81">
        <f>COUNTIFS('ACTIVATED LEADS '!$H:$H,$B81,'ACTIVATED LEADS '!$D:$D,'PARTNERS SUMMARY'!CA$3)</f>
        <v>0</v>
      </c>
      <c r="CB81">
        <f>COUNTIFS('ACTIVATED LEADS '!$H:$H,$B81,'ACTIVATED LEADS '!$D:$D,'PARTNERS SUMMARY'!CB$3)</f>
        <v>0</v>
      </c>
      <c r="CC81">
        <f>COUNTIFS('ACTIVATED LEADS '!$H:$H,$B81,'ACTIVATED LEADS '!$D:$D,'PARTNERS SUMMARY'!CC$3)</f>
        <v>0</v>
      </c>
      <c r="CD81">
        <f>COUNTIFS('ACTIVATED LEADS '!$H:$H,$B81,'ACTIVATED LEADS '!$D:$D,'PARTNERS SUMMARY'!CD$3)</f>
        <v>0</v>
      </c>
      <c r="CE81">
        <f>COUNTIFS('ACTIVATED LEADS '!$H:$H,$B81,'ACTIVATED LEADS '!$D:$D,'PARTNERS SUMMARY'!CE$3)</f>
        <v>0</v>
      </c>
      <c r="CF81">
        <f>COUNTIFS('ACTIVATED LEADS '!$H:$H,$B81,'ACTIVATED LEADS '!$D:$D,'PARTNERS SUMMARY'!CF$3)</f>
        <v>0</v>
      </c>
      <c r="CG81">
        <f>COUNTIFS('ACTIVATED LEADS '!$H:$H,$B81,'ACTIVATED LEADS '!$D:$D,'PARTNERS SUMMARY'!CG$3)</f>
        <v>0</v>
      </c>
      <c r="CH81">
        <f>COUNTIFS('ACTIVATED LEADS '!$H:$H,$B81,'ACTIVATED LEADS '!$D:$D,'PARTNERS SUMMARY'!CH$3)</f>
        <v>0</v>
      </c>
      <c r="CI81">
        <f>COUNTIFS('ACTIVATED LEADS '!$H:$H,$B81,'ACTIVATED LEADS '!$D:$D,'PARTNERS SUMMARY'!CI$3)</f>
        <v>0</v>
      </c>
      <c r="CJ81">
        <f>COUNTIFS('ACTIVATED LEADS '!$H:$H,$B81,'ACTIVATED LEADS '!$D:$D,'PARTNERS SUMMARY'!CJ$3)</f>
        <v>0</v>
      </c>
      <c r="CK81">
        <f>COUNTIFS('ACTIVATED LEADS '!$H:$H,$B81,'ACTIVATED LEADS '!$D:$D,'PARTNERS SUMMARY'!CK$3)</f>
        <v>0</v>
      </c>
      <c r="CL81">
        <f>COUNTIFS('ACTIVATED LEADS '!$H:$H,$B81,'ACTIVATED LEADS '!$D:$D,'PARTNERS SUMMARY'!CL$3)</f>
        <v>0</v>
      </c>
      <c r="CM81">
        <f>COUNTIFS('ACTIVATED LEADS '!$H:$H,$B81,'ACTIVATED LEADS '!$D:$D,'PARTNERS SUMMARY'!CM$3)</f>
        <v>0</v>
      </c>
      <c r="CN81">
        <f>COUNTIFS('ACTIVATED LEADS '!$H:$H,$B81,'ACTIVATED LEADS '!$D:$D,'PARTNERS SUMMARY'!CN$3)</f>
        <v>0</v>
      </c>
      <c r="CO81">
        <f>COUNTIFS('ACTIVATED LEADS '!$H:$H,$B81,'ACTIVATED LEADS '!$D:$D,'PARTNERS SUMMARY'!CO$3)</f>
        <v>0</v>
      </c>
      <c r="CP81">
        <f>COUNTIFS('ACTIVATED LEADS '!$H:$H,$B81,'ACTIVATED LEADS '!$D:$D,'PARTNERS SUMMARY'!CP$3)</f>
        <v>0</v>
      </c>
      <c r="CQ81">
        <f>COUNTIFS('ACTIVATED LEADS '!$H:$H,$B81,'ACTIVATED LEADS '!$D:$D,'PARTNERS SUMMARY'!CQ$3)</f>
        <v>0</v>
      </c>
      <c r="CR81">
        <f>COUNTIFS('ACTIVATED LEADS '!$H:$H,$B81,'ACTIVATED LEADS '!$D:$D,'PARTNERS SUMMARY'!CR$3)</f>
        <v>0</v>
      </c>
      <c r="CS81">
        <f>COUNTIFS('ACTIVATED LEADS '!$H:$H,$B81,'ACTIVATED LEADS '!$D:$D,'PARTNERS SUMMARY'!CS$3)</f>
        <v>0</v>
      </c>
      <c r="CT81">
        <f>COUNTIFS('ACTIVATED LEADS '!$H:$H,$B81,'ACTIVATED LEADS '!$D:$D,'PARTNERS SUMMARY'!CT$3)</f>
        <v>0</v>
      </c>
      <c r="CU81">
        <f>COUNTIFS('ACTIVATED LEADS '!$H:$H,$B81,'ACTIVATED LEADS '!$D:$D,'PARTNERS SUMMARY'!CU$3)</f>
        <v>0</v>
      </c>
      <c r="CV81">
        <f>COUNTIFS('ACTIVATED LEADS '!$H:$H,$B81,'ACTIVATED LEADS '!$D:$D,'PARTNERS SUMMARY'!CV$3)</f>
        <v>0</v>
      </c>
      <c r="CW81">
        <f>COUNTIFS('ACTIVATED LEADS '!$H:$H,$B81,'ACTIVATED LEADS '!$D:$D,'PARTNERS SUMMARY'!CW$3)</f>
        <v>0</v>
      </c>
      <c r="CX81">
        <f>COUNTIFS('ACTIVATED LEADS '!$H:$H,$B81,'ACTIVATED LEADS '!$D:$D,'PARTNERS SUMMARY'!CX$3)</f>
        <v>0</v>
      </c>
      <c r="CY81">
        <f>COUNTIFS('ACTIVATED LEADS '!$H:$H,$B81,'ACTIVATED LEADS '!$D:$D,'PARTNERS SUMMARY'!CY$3)</f>
        <v>0</v>
      </c>
      <c r="CZ81">
        <f>COUNTIFS('ACTIVATED LEADS '!$H:$H,$B81,'ACTIVATED LEADS '!$D:$D,'PARTNERS SUMMARY'!CZ$3)</f>
        <v>0</v>
      </c>
      <c r="DA81">
        <f>COUNTIFS('ACTIVATED LEADS '!$H:$H,$B81,'ACTIVATED LEADS '!$D:$D,'PARTNERS SUMMARY'!DA$3)</f>
        <v>0</v>
      </c>
      <c r="DB81">
        <f>COUNTIFS('ACTIVATED LEADS '!$H:$H,$B81,'ACTIVATED LEADS '!$D:$D,'PARTNERS SUMMARY'!DB$3)</f>
        <v>0</v>
      </c>
      <c r="DC81">
        <f>COUNTIFS('ACTIVATED LEADS '!$H:$H,$B81,'ACTIVATED LEADS '!$D:$D,'PARTNERS SUMMARY'!DC$3)</f>
        <v>0</v>
      </c>
      <c r="DD81">
        <f>COUNTIFS('ACTIVATED LEADS '!$H:$H,$B81,'ACTIVATED LEADS '!$D:$D,'PARTNERS SUMMARY'!DD$3)</f>
        <v>0</v>
      </c>
      <c r="DE81">
        <f>COUNTIFS('ACTIVATED LEADS '!$H:$H,$B81,'ACTIVATED LEADS '!$D:$D,'PARTNERS SUMMARY'!DE$3)</f>
        <v>0</v>
      </c>
      <c r="DF81">
        <f>COUNTIFS('ACTIVATED LEADS '!$H:$H,$B81,'ACTIVATED LEADS '!$D:$D,'PARTNERS SUMMARY'!DF$3)</f>
        <v>0</v>
      </c>
      <c r="DG81">
        <f>COUNTIFS('ACTIVATED LEADS '!$H:$H,$B81,'ACTIVATED LEADS '!$D:$D,'PARTNERS SUMMARY'!DG$3)</f>
        <v>0</v>
      </c>
      <c r="DH81">
        <f>COUNTIFS('ACTIVATED LEADS '!$H:$H,$B81,'ACTIVATED LEADS '!$D:$D,'PARTNERS SUMMARY'!DH$3)</f>
        <v>0</v>
      </c>
      <c r="DI81">
        <f>COUNTIFS('ACTIVATED LEADS '!$H:$H,$B81,'ACTIVATED LEADS '!$D:$D,'PARTNERS SUMMARY'!DI$3)</f>
        <v>0</v>
      </c>
      <c r="DJ81">
        <f>COUNTIFS('ACTIVATED LEADS '!$H:$H,$B81,'ACTIVATED LEADS '!$D:$D,'PARTNERS SUMMARY'!DJ$3)</f>
        <v>0</v>
      </c>
      <c r="DK81">
        <f>COUNTIFS('ACTIVATED LEADS '!$H:$H,$B81,'ACTIVATED LEADS '!$D:$D,'PARTNERS SUMMARY'!DK$3)</f>
        <v>0</v>
      </c>
      <c r="DL81">
        <f>COUNTIFS('ACTIVATED LEADS '!$H:$H,$B81,'ACTIVATED LEADS '!$D:$D,'PARTNERS SUMMARY'!DL$3)</f>
        <v>0</v>
      </c>
      <c r="DM81">
        <f>COUNTIFS('ACTIVATED LEADS '!$H:$H,$B81,'ACTIVATED LEADS '!$D:$D,'PARTNERS SUMMARY'!DM$3)</f>
        <v>0</v>
      </c>
      <c r="DN81">
        <f>COUNTIFS('ACTIVATED LEADS '!$H:$H,$B81,'ACTIVATED LEADS '!$D:$D,'PARTNERS SUMMARY'!DN$3)</f>
        <v>0</v>
      </c>
      <c r="DO81">
        <f>COUNTIFS('ACTIVATED LEADS '!$H:$H,$B81,'ACTIVATED LEADS '!$D:$D,'PARTNERS SUMMARY'!DO$3)</f>
        <v>0</v>
      </c>
    </row>
    <row r="82" spans="1:119">
      <c r="A82" s="29" t="s">
        <v>1080</v>
      </c>
      <c r="B82" s="59" t="s">
        <v>1303</v>
      </c>
      <c r="C82" s="29">
        <v>782458734</v>
      </c>
      <c r="D82" s="29"/>
      <c r="E82" s="29" t="s">
        <v>978</v>
      </c>
      <c r="F82" s="29" t="s">
        <v>1002</v>
      </c>
      <c r="G82" s="17">
        <f>COUNTIF('SEPT DUMP '!$C:$C,'PARTNERS SUMMARY'!$B82)</f>
        <v>0</v>
      </c>
      <c r="H82" s="17">
        <f>COUNTIFS('SEPT DUMP '!$C:$C,'PARTNERS SUMMARY'!$B82,'SEPT DUMP '!$O:$O,"Confirmed")</f>
        <v>0</v>
      </c>
      <c r="I82" s="17">
        <f>COUNTIFS('SEPT DUMP '!$C:$C,'PARTNERS SUMMARY'!$B82,'SEPT DUMP '!$O:$O,"Rejected")</f>
        <v>0</v>
      </c>
      <c r="J82" s="17">
        <f>COUNTIFS('SEPT DUMP '!$C:$C,'PARTNERS SUMMARY'!$B82,'SEPT DUMP '!$O:$O,"Unreachable")</f>
        <v>0</v>
      </c>
      <c r="K82" s="17">
        <f>COUNTIFS('SEPT DUMP '!$C:$C,'PARTNERS SUMMARY'!$B82,'SEPT DUMP '!$O:$O,"Postponed(Update Y)")</f>
        <v>0</v>
      </c>
      <c r="L82" s="101">
        <f t="shared" si="12"/>
        <v>0</v>
      </c>
      <c r="M82" s="46">
        <f t="shared" si="13"/>
        <v>0</v>
      </c>
      <c r="N82" s="50"/>
      <c r="O82" s="47">
        <f>COUNTIF('OCT DUMP'!$D:$D,'PARTNERS SUMMARY'!$B82)</f>
        <v>0</v>
      </c>
      <c r="P82" s="17">
        <f>COUNTIFS('OCT DUMP'!$D:$D,'PARTNERS SUMMARY'!$B82,'OCT DUMP'!Q:Q,"Prospect")</f>
        <v>0</v>
      </c>
      <c r="Q82" s="17">
        <f>COUNTIFS('OCT DUMP'!$D:$D,'PARTNERS SUMMARY'!$B82,'OCT DUMP'!$Q:$Q,"Confirmed")</f>
        <v>0</v>
      </c>
      <c r="R82" s="17">
        <f>COUNTIFS('OCT DUMP'!$D:$D,'PARTNERS SUMMARY'!$B82,'OCT DUMP'!$Q:$Q,"Rejected")</f>
        <v>0</v>
      </c>
      <c r="S82" s="17">
        <f>COUNTIFS('OCT DUMP'!$D:$D,'PARTNERS SUMMARY'!$B82,'OCT DUMP'!$Q:$Q,"Unreachable")</f>
        <v>0</v>
      </c>
      <c r="T82" s="17">
        <f>COUNTIFS('OCT DUMP'!$D:$D,'PARTNERS SUMMARY'!$B82,'OCT DUMP'!$Q:$Q,"Postponed(Update Y)")</f>
        <v>0</v>
      </c>
      <c r="U82" s="17">
        <f t="shared" si="14"/>
        <v>0</v>
      </c>
      <c r="V82" s="18">
        <f t="shared" si="15"/>
        <v>0</v>
      </c>
      <c r="W82" s="52"/>
      <c r="X82" s="47">
        <f>COUNTIF('NOV DUMP'!C:C,'PARTNERS SUMMARY'!$B82)</f>
        <v>0</v>
      </c>
      <c r="Y82" s="17">
        <f>COUNTIFS('NOV DUMP'!$C:$C,'PARTNERS SUMMARY'!$B82,'NOV DUMP'!$S:$S,"Prospect")</f>
        <v>0</v>
      </c>
      <c r="Z82" s="17">
        <f>COUNTIFS('NOV DUMP'!$C:$C,'PARTNERS SUMMARY'!$B82,'NOV DUMP'!$S:$S,"Confirmed")</f>
        <v>0</v>
      </c>
      <c r="AA82" s="17">
        <f>COUNTIFS('NOV DUMP'!$C:$C,'PARTNERS SUMMARY'!$B82,'NOV DUMP'!$S:$S,"Rejected")</f>
        <v>0</v>
      </c>
      <c r="AB82" s="17">
        <f>COUNTIFS('NOV DUMP'!$C:$C,'PARTNERS SUMMARY'!$B82,'NOV DUMP'!$S:$S,"Unreachable")</f>
        <v>0</v>
      </c>
      <c r="AC82" s="17">
        <f>COUNTIFS('NOV DUMP'!$C:$C,'PARTNERS SUMMARY'!$B82,'NOV DUMP'!$S:$S,"Postponed(Update Y)")</f>
        <v>0</v>
      </c>
      <c r="AD82" s="17">
        <f t="shared" si="16"/>
        <v>0</v>
      </c>
      <c r="AE82" s="100">
        <f>COUNTIFS('ACTIVATED LEADS '!$H:$H,'PARTNERS SUMMARY'!$B82,'ACTIVATED LEADS '!$K:$K,'PARTNERS SUMMARY'!$AE$2,'ACTIVATED LEADS '!$C:$C,"16")</f>
        <v>0</v>
      </c>
      <c r="AF82" s="18">
        <f t="shared" si="17"/>
        <v>0</v>
      </c>
      <c r="AH82">
        <f>COUNTIFS('ACTIVATED LEADS '!$H:$H,$B82,'ACTIVATED LEADS '!$D:$D,'PARTNERS SUMMARY'!AH$3)</f>
        <v>0</v>
      </c>
      <c r="AI82">
        <f>COUNTIFS('ACTIVATED LEADS '!$H:$H,$B82,'ACTIVATED LEADS '!$D:$D,'PARTNERS SUMMARY'!AI$3)</f>
        <v>0</v>
      </c>
      <c r="AJ82">
        <f>COUNTIFS('ACTIVATED LEADS '!$H:$H,$B82,'ACTIVATED LEADS '!$D:$D,'PARTNERS SUMMARY'!AJ$3)</f>
        <v>0</v>
      </c>
      <c r="AK82">
        <f>COUNTIFS('ACTIVATED LEADS '!$H:$H,$B82,'ACTIVATED LEADS '!$D:$D,'PARTNERS SUMMARY'!AK$3)</f>
        <v>0</v>
      </c>
      <c r="AL82">
        <f>COUNTIFS('ACTIVATED LEADS '!$H:$H,$B82,'ACTIVATED LEADS '!$D:$D,'PARTNERS SUMMARY'!AL$3)</f>
        <v>0</v>
      </c>
      <c r="AM82">
        <f>COUNTIFS('ACTIVATED LEADS '!$H:$H,$B82,'ACTIVATED LEADS '!$D:$D,'PARTNERS SUMMARY'!AM$3)</f>
        <v>0</v>
      </c>
      <c r="AN82">
        <f>COUNTIFS('ACTIVATED LEADS '!$H:$H,$B82,'ACTIVATED LEADS '!$D:$D,'PARTNERS SUMMARY'!AN$3)</f>
        <v>0</v>
      </c>
      <c r="AO82">
        <f>COUNTIFS('ACTIVATED LEADS '!$H:$H,$B82,'ACTIVATED LEADS '!$D:$D,'PARTNERS SUMMARY'!AO$3)</f>
        <v>0</v>
      </c>
      <c r="AP82">
        <f>COUNTIFS('ACTIVATED LEADS '!$H:$H,$B82,'ACTIVATED LEADS '!$D:$D,'PARTNERS SUMMARY'!AP$3)</f>
        <v>0</v>
      </c>
      <c r="AQ82">
        <f>COUNTIFS('ACTIVATED LEADS '!$H:$H,$B82,'ACTIVATED LEADS '!$D:$D,'PARTNERS SUMMARY'!AQ$3)</f>
        <v>0</v>
      </c>
      <c r="AR82">
        <f>COUNTIFS('ACTIVATED LEADS '!$H:$H,$B82,'ACTIVATED LEADS '!$D:$D,'PARTNERS SUMMARY'!AR$3)</f>
        <v>0</v>
      </c>
      <c r="AS82">
        <f>COUNTIFS('ACTIVATED LEADS '!$H:$H,$B82,'ACTIVATED LEADS '!$D:$D,'PARTNERS SUMMARY'!AS$3)</f>
        <v>0</v>
      </c>
      <c r="AT82">
        <f>COUNTIFS('ACTIVATED LEADS '!$H:$H,$B82,'ACTIVATED LEADS '!$D:$D,'PARTNERS SUMMARY'!AT$3)</f>
        <v>0</v>
      </c>
      <c r="AU82">
        <f>COUNTIFS('ACTIVATED LEADS '!$H:$H,$B82,'ACTIVATED LEADS '!$D:$D,'PARTNERS SUMMARY'!AU$3)</f>
        <v>0</v>
      </c>
      <c r="AV82">
        <f>COUNTIFS('ACTIVATED LEADS '!$H:$H,$B82,'ACTIVATED LEADS '!$D:$D,'PARTNERS SUMMARY'!AV$3)</f>
        <v>0</v>
      </c>
      <c r="AW82">
        <f>COUNTIFS('ACTIVATED LEADS '!$H:$H,$B82,'ACTIVATED LEADS '!$D:$D,'PARTNERS SUMMARY'!AW$3)</f>
        <v>0</v>
      </c>
      <c r="AX82">
        <f>COUNTIFS('ACTIVATED LEADS '!$H:$H,$B82,'ACTIVATED LEADS '!$D:$D,'PARTNERS SUMMARY'!AX$3)</f>
        <v>0</v>
      </c>
      <c r="AY82">
        <f>COUNTIFS('ACTIVATED LEADS '!$H:$H,$B82,'ACTIVATED LEADS '!$D:$D,'PARTNERS SUMMARY'!AY$3)</f>
        <v>0</v>
      </c>
      <c r="AZ82">
        <f>COUNTIFS('ACTIVATED LEADS '!$H:$H,$B82,'ACTIVATED LEADS '!$D:$D,'PARTNERS SUMMARY'!AZ$3)</f>
        <v>0</v>
      </c>
      <c r="BA82">
        <f>COUNTIFS('ACTIVATED LEADS '!$H:$H,$B82,'ACTIVATED LEADS '!$D:$D,'PARTNERS SUMMARY'!BA$3)</f>
        <v>0</v>
      </c>
      <c r="BB82">
        <f>COUNTIFS('ACTIVATED LEADS '!$H:$H,$B82,'ACTIVATED LEADS '!$D:$D,'PARTNERS SUMMARY'!BB$3)</f>
        <v>0</v>
      </c>
      <c r="BC82">
        <f>COUNTIFS('ACTIVATED LEADS '!$H:$H,$B82,'ACTIVATED LEADS '!$D:$D,'PARTNERS SUMMARY'!BC$3)</f>
        <v>0</v>
      </c>
      <c r="BD82">
        <f>COUNTIFS('ACTIVATED LEADS '!$H:$H,$B82,'ACTIVATED LEADS '!$D:$D,'PARTNERS SUMMARY'!BD$3)</f>
        <v>0</v>
      </c>
      <c r="BE82">
        <f>COUNTIFS('ACTIVATED LEADS '!$H:$H,$B82,'ACTIVATED LEADS '!$D:$D,'PARTNERS SUMMARY'!BE$3)</f>
        <v>0</v>
      </c>
      <c r="BF82">
        <f>COUNTIFS('ACTIVATED LEADS '!$H:$H,$B82,'ACTIVATED LEADS '!$D:$D,'PARTNERS SUMMARY'!BF$3)</f>
        <v>0</v>
      </c>
      <c r="BG82">
        <f>COUNTIFS('ACTIVATED LEADS '!$H:$H,$B82,'ACTIVATED LEADS '!$D:$D,'PARTNERS SUMMARY'!BG$3)</f>
        <v>0</v>
      </c>
      <c r="BH82">
        <f>COUNTIFS('ACTIVATED LEADS '!$H:$H,$B82,'ACTIVATED LEADS '!$D:$D,'PARTNERS SUMMARY'!BH$3)</f>
        <v>0</v>
      </c>
      <c r="BI82">
        <f>COUNTIFS('ACTIVATED LEADS '!$H:$H,$B82,'ACTIVATED LEADS '!$D:$D,'PARTNERS SUMMARY'!BI$3)</f>
        <v>0</v>
      </c>
      <c r="BJ82">
        <f>COUNTIFS('ACTIVATED LEADS '!$H:$H,$B82,'ACTIVATED LEADS '!$D:$D,'PARTNERS SUMMARY'!BJ$3)</f>
        <v>0</v>
      </c>
      <c r="BK82">
        <f>COUNTIFS('ACTIVATED LEADS '!$H:$H,$B82,'ACTIVATED LEADS '!$D:$D,'PARTNERS SUMMARY'!BK$3)</f>
        <v>0</v>
      </c>
      <c r="BL82">
        <f>COUNTIFS('ACTIVATED LEADS '!$H:$H,$B82,'ACTIVATED LEADS '!$D:$D,'PARTNERS SUMMARY'!BL$3)</f>
        <v>0</v>
      </c>
      <c r="BM82">
        <f>COUNTIFS('ACTIVATED LEADS '!$H:$H,$B82,'ACTIVATED LEADS '!$D:$D,'PARTNERS SUMMARY'!BM$3)</f>
        <v>0</v>
      </c>
      <c r="BN82">
        <f>COUNTIFS('ACTIVATED LEADS '!$H:$H,$B82,'ACTIVATED LEADS '!$D:$D,'PARTNERS SUMMARY'!BN$3)</f>
        <v>0</v>
      </c>
      <c r="BO82">
        <f>COUNTIFS('ACTIVATED LEADS '!$H:$H,$B82,'ACTIVATED LEADS '!$D:$D,'PARTNERS SUMMARY'!BO$3)</f>
        <v>0</v>
      </c>
      <c r="BP82">
        <f>COUNTIFS('ACTIVATED LEADS '!$H:$H,$B82,'ACTIVATED LEADS '!$D:$D,'PARTNERS SUMMARY'!BP$3)</f>
        <v>0</v>
      </c>
      <c r="BQ82">
        <f>COUNTIFS('ACTIVATED LEADS '!$H:$H,$B82,'ACTIVATED LEADS '!$D:$D,'PARTNERS SUMMARY'!BQ$3)</f>
        <v>0</v>
      </c>
      <c r="BR82">
        <f>COUNTIFS('ACTIVATED LEADS '!$H:$H,$B82,'ACTIVATED LEADS '!$D:$D,'PARTNERS SUMMARY'!BR$3)</f>
        <v>0</v>
      </c>
      <c r="BS82">
        <f>COUNTIFS('ACTIVATED LEADS '!$H:$H,$B82,'ACTIVATED LEADS '!$D:$D,'PARTNERS SUMMARY'!BS$3)</f>
        <v>0</v>
      </c>
      <c r="BT82">
        <f>COUNTIFS('ACTIVATED LEADS '!$H:$H,$B82,'ACTIVATED LEADS '!$D:$D,'PARTNERS SUMMARY'!BT$3)</f>
        <v>0</v>
      </c>
      <c r="BU82">
        <f>COUNTIFS('ACTIVATED LEADS '!$H:$H,$B82,'ACTIVATED LEADS '!$D:$D,'PARTNERS SUMMARY'!BU$3)</f>
        <v>0</v>
      </c>
      <c r="BV82">
        <f>COUNTIFS('ACTIVATED LEADS '!$H:$H,$B82,'ACTIVATED LEADS '!$D:$D,'PARTNERS SUMMARY'!BV$3)</f>
        <v>0</v>
      </c>
      <c r="BW82">
        <f>COUNTIFS('ACTIVATED LEADS '!$H:$H,$B82,'ACTIVATED LEADS '!$D:$D,'PARTNERS SUMMARY'!BW$3)</f>
        <v>0</v>
      </c>
      <c r="BX82">
        <f>COUNTIFS('ACTIVATED LEADS '!$H:$H,$B82,'ACTIVATED LEADS '!$D:$D,'PARTNERS SUMMARY'!BX$3)</f>
        <v>0</v>
      </c>
      <c r="BY82">
        <f>COUNTIFS('ACTIVATED LEADS '!$H:$H,$B82,'ACTIVATED LEADS '!$D:$D,'PARTNERS SUMMARY'!BY$3)</f>
        <v>0</v>
      </c>
      <c r="BZ82">
        <f>COUNTIFS('ACTIVATED LEADS '!$H:$H,$B82,'ACTIVATED LEADS '!$D:$D,'PARTNERS SUMMARY'!BZ$3)</f>
        <v>0</v>
      </c>
      <c r="CA82">
        <f>COUNTIFS('ACTIVATED LEADS '!$H:$H,$B82,'ACTIVATED LEADS '!$D:$D,'PARTNERS SUMMARY'!CA$3)</f>
        <v>0</v>
      </c>
      <c r="CB82">
        <f>COUNTIFS('ACTIVATED LEADS '!$H:$H,$B82,'ACTIVATED LEADS '!$D:$D,'PARTNERS SUMMARY'!CB$3)</f>
        <v>0</v>
      </c>
      <c r="CC82">
        <f>COUNTIFS('ACTIVATED LEADS '!$H:$H,$B82,'ACTIVATED LEADS '!$D:$D,'PARTNERS SUMMARY'!CC$3)</f>
        <v>0</v>
      </c>
      <c r="CD82">
        <f>COUNTIFS('ACTIVATED LEADS '!$H:$H,$B82,'ACTIVATED LEADS '!$D:$D,'PARTNERS SUMMARY'!CD$3)</f>
        <v>0</v>
      </c>
      <c r="CE82">
        <f>COUNTIFS('ACTIVATED LEADS '!$H:$H,$B82,'ACTIVATED LEADS '!$D:$D,'PARTNERS SUMMARY'!CE$3)</f>
        <v>0</v>
      </c>
      <c r="CF82">
        <f>COUNTIFS('ACTIVATED LEADS '!$H:$H,$B82,'ACTIVATED LEADS '!$D:$D,'PARTNERS SUMMARY'!CF$3)</f>
        <v>0</v>
      </c>
      <c r="CG82">
        <f>COUNTIFS('ACTIVATED LEADS '!$H:$H,$B82,'ACTIVATED LEADS '!$D:$D,'PARTNERS SUMMARY'!CG$3)</f>
        <v>0</v>
      </c>
      <c r="CH82">
        <f>COUNTIFS('ACTIVATED LEADS '!$H:$H,$B82,'ACTIVATED LEADS '!$D:$D,'PARTNERS SUMMARY'!CH$3)</f>
        <v>0</v>
      </c>
      <c r="CI82">
        <f>COUNTIFS('ACTIVATED LEADS '!$H:$H,$B82,'ACTIVATED LEADS '!$D:$D,'PARTNERS SUMMARY'!CI$3)</f>
        <v>0</v>
      </c>
      <c r="CJ82">
        <f>COUNTIFS('ACTIVATED LEADS '!$H:$H,$B82,'ACTIVATED LEADS '!$D:$D,'PARTNERS SUMMARY'!CJ$3)</f>
        <v>0</v>
      </c>
      <c r="CK82">
        <f>COUNTIFS('ACTIVATED LEADS '!$H:$H,$B82,'ACTIVATED LEADS '!$D:$D,'PARTNERS SUMMARY'!CK$3)</f>
        <v>0</v>
      </c>
      <c r="CL82">
        <f>COUNTIFS('ACTIVATED LEADS '!$H:$H,$B82,'ACTIVATED LEADS '!$D:$D,'PARTNERS SUMMARY'!CL$3)</f>
        <v>0</v>
      </c>
      <c r="CM82">
        <f>COUNTIFS('ACTIVATED LEADS '!$H:$H,$B82,'ACTIVATED LEADS '!$D:$D,'PARTNERS SUMMARY'!CM$3)</f>
        <v>0</v>
      </c>
      <c r="CN82">
        <f>COUNTIFS('ACTIVATED LEADS '!$H:$H,$B82,'ACTIVATED LEADS '!$D:$D,'PARTNERS SUMMARY'!CN$3)</f>
        <v>0</v>
      </c>
      <c r="CO82">
        <f>COUNTIFS('ACTIVATED LEADS '!$H:$H,$B82,'ACTIVATED LEADS '!$D:$D,'PARTNERS SUMMARY'!CO$3)</f>
        <v>0</v>
      </c>
      <c r="CP82">
        <f>COUNTIFS('ACTIVATED LEADS '!$H:$H,$B82,'ACTIVATED LEADS '!$D:$D,'PARTNERS SUMMARY'!CP$3)</f>
        <v>0</v>
      </c>
      <c r="CQ82">
        <f>COUNTIFS('ACTIVATED LEADS '!$H:$H,$B82,'ACTIVATED LEADS '!$D:$D,'PARTNERS SUMMARY'!CQ$3)</f>
        <v>0</v>
      </c>
      <c r="CR82">
        <f>COUNTIFS('ACTIVATED LEADS '!$H:$H,$B82,'ACTIVATED LEADS '!$D:$D,'PARTNERS SUMMARY'!CR$3)</f>
        <v>0</v>
      </c>
      <c r="CS82">
        <f>COUNTIFS('ACTIVATED LEADS '!$H:$H,$B82,'ACTIVATED LEADS '!$D:$D,'PARTNERS SUMMARY'!CS$3)</f>
        <v>0</v>
      </c>
      <c r="CT82">
        <f>COUNTIFS('ACTIVATED LEADS '!$H:$H,$B82,'ACTIVATED LEADS '!$D:$D,'PARTNERS SUMMARY'!CT$3)</f>
        <v>0</v>
      </c>
      <c r="CU82">
        <f>COUNTIFS('ACTIVATED LEADS '!$H:$H,$B82,'ACTIVATED LEADS '!$D:$D,'PARTNERS SUMMARY'!CU$3)</f>
        <v>0</v>
      </c>
      <c r="CV82">
        <f>COUNTIFS('ACTIVATED LEADS '!$H:$H,$B82,'ACTIVATED LEADS '!$D:$D,'PARTNERS SUMMARY'!CV$3)</f>
        <v>0</v>
      </c>
      <c r="CW82">
        <f>COUNTIFS('ACTIVATED LEADS '!$H:$H,$B82,'ACTIVATED LEADS '!$D:$D,'PARTNERS SUMMARY'!CW$3)</f>
        <v>0</v>
      </c>
      <c r="CX82">
        <f>COUNTIFS('ACTIVATED LEADS '!$H:$H,$B82,'ACTIVATED LEADS '!$D:$D,'PARTNERS SUMMARY'!CX$3)</f>
        <v>0</v>
      </c>
      <c r="CY82">
        <f>COUNTIFS('ACTIVATED LEADS '!$H:$H,$B82,'ACTIVATED LEADS '!$D:$D,'PARTNERS SUMMARY'!CY$3)</f>
        <v>0</v>
      </c>
      <c r="CZ82">
        <f>COUNTIFS('ACTIVATED LEADS '!$H:$H,$B82,'ACTIVATED LEADS '!$D:$D,'PARTNERS SUMMARY'!CZ$3)</f>
        <v>0</v>
      </c>
      <c r="DA82">
        <f>COUNTIFS('ACTIVATED LEADS '!$H:$H,$B82,'ACTIVATED LEADS '!$D:$D,'PARTNERS SUMMARY'!DA$3)</f>
        <v>0</v>
      </c>
      <c r="DB82">
        <f>COUNTIFS('ACTIVATED LEADS '!$H:$H,$B82,'ACTIVATED LEADS '!$D:$D,'PARTNERS SUMMARY'!DB$3)</f>
        <v>0</v>
      </c>
      <c r="DC82">
        <f>COUNTIFS('ACTIVATED LEADS '!$H:$H,$B82,'ACTIVATED LEADS '!$D:$D,'PARTNERS SUMMARY'!DC$3)</f>
        <v>0</v>
      </c>
      <c r="DD82">
        <f>COUNTIFS('ACTIVATED LEADS '!$H:$H,$B82,'ACTIVATED LEADS '!$D:$D,'PARTNERS SUMMARY'!DD$3)</f>
        <v>0</v>
      </c>
      <c r="DE82">
        <f>COUNTIFS('ACTIVATED LEADS '!$H:$H,$B82,'ACTIVATED LEADS '!$D:$D,'PARTNERS SUMMARY'!DE$3)</f>
        <v>0</v>
      </c>
      <c r="DF82">
        <f>COUNTIFS('ACTIVATED LEADS '!$H:$H,$B82,'ACTIVATED LEADS '!$D:$D,'PARTNERS SUMMARY'!DF$3)</f>
        <v>0</v>
      </c>
      <c r="DG82">
        <f>COUNTIFS('ACTIVATED LEADS '!$H:$H,$B82,'ACTIVATED LEADS '!$D:$D,'PARTNERS SUMMARY'!DG$3)</f>
        <v>0</v>
      </c>
      <c r="DH82">
        <f>COUNTIFS('ACTIVATED LEADS '!$H:$H,$B82,'ACTIVATED LEADS '!$D:$D,'PARTNERS SUMMARY'!DH$3)</f>
        <v>0</v>
      </c>
      <c r="DI82">
        <f>COUNTIFS('ACTIVATED LEADS '!$H:$H,$B82,'ACTIVATED LEADS '!$D:$D,'PARTNERS SUMMARY'!DI$3)</f>
        <v>0</v>
      </c>
      <c r="DJ82">
        <f>COUNTIFS('ACTIVATED LEADS '!$H:$H,$B82,'ACTIVATED LEADS '!$D:$D,'PARTNERS SUMMARY'!DJ$3)</f>
        <v>0</v>
      </c>
      <c r="DK82">
        <f>COUNTIFS('ACTIVATED LEADS '!$H:$H,$B82,'ACTIVATED LEADS '!$D:$D,'PARTNERS SUMMARY'!DK$3)</f>
        <v>0</v>
      </c>
      <c r="DL82">
        <f>COUNTIFS('ACTIVATED LEADS '!$H:$H,$B82,'ACTIVATED LEADS '!$D:$D,'PARTNERS SUMMARY'!DL$3)</f>
        <v>0</v>
      </c>
      <c r="DM82">
        <f>COUNTIFS('ACTIVATED LEADS '!$H:$H,$B82,'ACTIVATED LEADS '!$D:$D,'PARTNERS SUMMARY'!DM$3)</f>
        <v>0</v>
      </c>
      <c r="DN82">
        <f>COUNTIFS('ACTIVATED LEADS '!$H:$H,$B82,'ACTIVATED LEADS '!$D:$D,'PARTNERS SUMMARY'!DN$3)</f>
        <v>0</v>
      </c>
      <c r="DO82">
        <f>COUNTIFS('ACTIVATED LEADS '!$H:$H,$B82,'ACTIVATED LEADS '!$D:$D,'PARTNERS SUMMARY'!DO$3)</f>
        <v>0</v>
      </c>
    </row>
    <row r="83" spans="1:119">
      <c r="A83" s="29" t="s">
        <v>1072</v>
      </c>
      <c r="B83" s="59" t="s">
        <v>1125</v>
      </c>
      <c r="C83" s="29">
        <v>780905927</v>
      </c>
      <c r="D83" s="29"/>
      <c r="E83" s="29" t="s">
        <v>1253</v>
      </c>
      <c r="F83" s="29" t="s">
        <v>37</v>
      </c>
      <c r="G83" s="17">
        <f>COUNTIF('SEPT DUMP '!$C:$C,'PARTNERS SUMMARY'!$B83)</f>
        <v>0</v>
      </c>
      <c r="H83" s="17">
        <f>COUNTIFS('SEPT DUMP '!$C:$C,'PARTNERS SUMMARY'!$B83,'SEPT DUMP '!$O:$O,"Confirmed")</f>
        <v>0</v>
      </c>
      <c r="I83" s="17">
        <f>COUNTIFS('SEPT DUMP '!$C:$C,'PARTNERS SUMMARY'!$B83,'SEPT DUMP '!$O:$O,"Rejected")</f>
        <v>0</v>
      </c>
      <c r="J83" s="17">
        <f>COUNTIFS('SEPT DUMP '!$C:$C,'PARTNERS SUMMARY'!$B83,'SEPT DUMP '!$O:$O,"Unreachable")</f>
        <v>0</v>
      </c>
      <c r="K83" s="17">
        <f>COUNTIFS('SEPT DUMP '!$C:$C,'PARTNERS SUMMARY'!$B83,'SEPT DUMP '!$O:$O,"Postponed(Update Y)")</f>
        <v>0</v>
      </c>
      <c r="L83" s="101">
        <f t="shared" si="12"/>
        <v>0</v>
      </c>
      <c r="M83" s="46">
        <f t="shared" si="13"/>
        <v>0</v>
      </c>
      <c r="N83" s="50"/>
      <c r="O83" s="47">
        <f>COUNTIF('OCT DUMP'!$D:$D,'PARTNERS SUMMARY'!$B83)</f>
        <v>0</v>
      </c>
      <c r="P83" s="17">
        <f>COUNTIFS('OCT DUMP'!$D:$D,'PARTNERS SUMMARY'!$B83,'OCT DUMP'!Q:Q,"Prospect")</f>
        <v>0</v>
      </c>
      <c r="Q83" s="17">
        <f>COUNTIFS('OCT DUMP'!$D:$D,'PARTNERS SUMMARY'!$B83,'OCT DUMP'!$Q:$Q,"Confirmed")</f>
        <v>0</v>
      </c>
      <c r="R83" s="17">
        <f>COUNTIFS('OCT DUMP'!$D:$D,'PARTNERS SUMMARY'!$B83,'OCT DUMP'!$Q:$Q,"Rejected")</f>
        <v>0</v>
      </c>
      <c r="S83" s="17">
        <f>COUNTIFS('OCT DUMP'!$D:$D,'PARTNERS SUMMARY'!$B83,'OCT DUMP'!$Q:$Q,"Unreachable")</f>
        <v>0</v>
      </c>
      <c r="T83" s="17">
        <f>COUNTIFS('OCT DUMP'!$D:$D,'PARTNERS SUMMARY'!$B83,'OCT DUMP'!$Q:$Q,"Postponed(Update Y)")</f>
        <v>0</v>
      </c>
      <c r="U83" s="17">
        <f t="shared" si="14"/>
        <v>0</v>
      </c>
      <c r="V83" s="18">
        <f t="shared" si="15"/>
        <v>0</v>
      </c>
      <c r="W83" s="52"/>
      <c r="X83" s="47">
        <f>COUNTIF('NOV DUMP'!C:C,'PARTNERS SUMMARY'!$B83)</f>
        <v>1</v>
      </c>
      <c r="Y83" s="17">
        <f>COUNTIFS('NOV DUMP'!$C:$C,'PARTNERS SUMMARY'!$B83,'NOV DUMP'!$S:$S,"Prospect")</f>
        <v>0</v>
      </c>
      <c r="Z83" s="17">
        <f>COUNTIFS('NOV DUMP'!$C:$C,'PARTNERS SUMMARY'!$B83,'NOV DUMP'!$S:$S,"Confirmed")</f>
        <v>0</v>
      </c>
      <c r="AA83" s="17">
        <f>COUNTIFS('NOV DUMP'!$C:$C,'PARTNERS SUMMARY'!$B83,'NOV DUMP'!$S:$S,"Rejected")</f>
        <v>0</v>
      </c>
      <c r="AB83" s="17">
        <f>COUNTIFS('NOV DUMP'!$C:$C,'PARTNERS SUMMARY'!$B83,'NOV DUMP'!$S:$S,"Unreachable")</f>
        <v>0</v>
      </c>
      <c r="AC83" s="17">
        <f>COUNTIFS('NOV DUMP'!$C:$C,'PARTNERS SUMMARY'!$B83,'NOV DUMP'!$S:$S,"Postponed(Update Y)")</f>
        <v>0</v>
      </c>
      <c r="AD83" s="17">
        <f t="shared" si="16"/>
        <v>0</v>
      </c>
      <c r="AE83" s="100">
        <f>COUNTIFS('ACTIVATED LEADS '!$H:$H,'PARTNERS SUMMARY'!$B83,'ACTIVATED LEADS '!$K:$K,'PARTNERS SUMMARY'!$AE$2,'ACTIVATED LEADS '!$C:$C,"16")</f>
        <v>0</v>
      </c>
      <c r="AF83" s="18">
        <f t="shared" si="17"/>
        <v>0</v>
      </c>
      <c r="AH83">
        <f>COUNTIFS('ACTIVATED LEADS '!$H:$H,$B83,'ACTIVATED LEADS '!$D:$D,'PARTNERS SUMMARY'!AH$3)</f>
        <v>0</v>
      </c>
      <c r="AI83">
        <f>COUNTIFS('ACTIVATED LEADS '!$H:$H,$B83,'ACTIVATED LEADS '!$D:$D,'PARTNERS SUMMARY'!AI$3)</f>
        <v>0</v>
      </c>
      <c r="AJ83">
        <f>COUNTIFS('ACTIVATED LEADS '!$H:$H,$B83,'ACTIVATED LEADS '!$D:$D,'PARTNERS SUMMARY'!AJ$3)</f>
        <v>0</v>
      </c>
      <c r="AK83">
        <f>COUNTIFS('ACTIVATED LEADS '!$H:$H,$B83,'ACTIVATED LEADS '!$D:$D,'PARTNERS SUMMARY'!AK$3)</f>
        <v>0</v>
      </c>
      <c r="AL83">
        <f>COUNTIFS('ACTIVATED LEADS '!$H:$H,$B83,'ACTIVATED LEADS '!$D:$D,'PARTNERS SUMMARY'!AL$3)</f>
        <v>0</v>
      </c>
      <c r="AM83">
        <f>COUNTIFS('ACTIVATED LEADS '!$H:$H,$B83,'ACTIVATED LEADS '!$D:$D,'PARTNERS SUMMARY'!AM$3)</f>
        <v>0</v>
      </c>
      <c r="AN83">
        <f>COUNTIFS('ACTIVATED LEADS '!$H:$H,$B83,'ACTIVATED LEADS '!$D:$D,'PARTNERS SUMMARY'!AN$3)</f>
        <v>0</v>
      </c>
      <c r="AO83">
        <f>COUNTIFS('ACTIVATED LEADS '!$H:$H,$B83,'ACTIVATED LEADS '!$D:$D,'PARTNERS SUMMARY'!AO$3)</f>
        <v>0</v>
      </c>
      <c r="AP83">
        <f>COUNTIFS('ACTIVATED LEADS '!$H:$H,$B83,'ACTIVATED LEADS '!$D:$D,'PARTNERS SUMMARY'!AP$3)</f>
        <v>0</v>
      </c>
      <c r="AQ83">
        <f>COUNTIFS('ACTIVATED LEADS '!$H:$H,$B83,'ACTIVATED LEADS '!$D:$D,'PARTNERS SUMMARY'!AQ$3)</f>
        <v>0</v>
      </c>
      <c r="AR83">
        <f>COUNTIFS('ACTIVATED LEADS '!$H:$H,$B83,'ACTIVATED LEADS '!$D:$D,'PARTNERS SUMMARY'!AR$3)</f>
        <v>0</v>
      </c>
      <c r="AS83">
        <f>COUNTIFS('ACTIVATED LEADS '!$H:$H,$B83,'ACTIVATED LEADS '!$D:$D,'PARTNERS SUMMARY'!AS$3)</f>
        <v>0</v>
      </c>
      <c r="AT83">
        <f>COUNTIFS('ACTIVATED LEADS '!$H:$H,$B83,'ACTIVATED LEADS '!$D:$D,'PARTNERS SUMMARY'!AT$3)</f>
        <v>0</v>
      </c>
      <c r="AU83">
        <f>COUNTIFS('ACTIVATED LEADS '!$H:$H,$B83,'ACTIVATED LEADS '!$D:$D,'PARTNERS SUMMARY'!AU$3)</f>
        <v>0</v>
      </c>
      <c r="AV83">
        <f>COUNTIFS('ACTIVATED LEADS '!$H:$H,$B83,'ACTIVATED LEADS '!$D:$D,'PARTNERS SUMMARY'!AV$3)</f>
        <v>0</v>
      </c>
      <c r="AW83">
        <f>COUNTIFS('ACTIVATED LEADS '!$H:$H,$B83,'ACTIVATED LEADS '!$D:$D,'PARTNERS SUMMARY'!AW$3)</f>
        <v>0</v>
      </c>
      <c r="AX83">
        <f>COUNTIFS('ACTIVATED LEADS '!$H:$H,$B83,'ACTIVATED LEADS '!$D:$D,'PARTNERS SUMMARY'!AX$3)</f>
        <v>0</v>
      </c>
      <c r="AY83">
        <f>COUNTIFS('ACTIVATED LEADS '!$H:$H,$B83,'ACTIVATED LEADS '!$D:$D,'PARTNERS SUMMARY'!AY$3)</f>
        <v>0</v>
      </c>
      <c r="AZ83">
        <f>COUNTIFS('ACTIVATED LEADS '!$H:$H,$B83,'ACTIVATED LEADS '!$D:$D,'PARTNERS SUMMARY'!AZ$3)</f>
        <v>0</v>
      </c>
      <c r="BA83">
        <f>COUNTIFS('ACTIVATED LEADS '!$H:$H,$B83,'ACTIVATED LEADS '!$D:$D,'PARTNERS SUMMARY'!BA$3)</f>
        <v>0</v>
      </c>
      <c r="BB83">
        <f>COUNTIFS('ACTIVATED LEADS '!$H:$H,$B83,'ACTIVATED LEADS '!$D:$D,'PARTNERS SUMMARY'!BB$3)</f>
        <v>0</v>
      </c>
      <c r="BC83">
        <f>COUNTIFS('ACTIVATED LEADS '!$H:$H,$B83,'ACTIVATED LEADS '!$D:$D,'PARTNERS SUMMARY'!BC$3)</f>
        <v>0</v>
      </c>
      <c r="BD83">
        <f>COUNTIFS('ACTIVATED LEADS '!$H:$H,$B83,'ACTIVATED LEADS '!$D:$D,'PARTNERS SUMMARY'!BD$3)</f>
        <v>0</v>
      </c>
      <c r="BE83">
        <f>COUNTIFS('ACTIVATED LEADS '!$H:$H,$B83,'ACTIVATED LEADS '!$D:$D,'PARTNERS SUMMARY'!BE$3)</f>
        <v>0</v>
      </c>
      <c r="BF83">
        <f>COUNTIFS('ACTIVATED LEADS '!$H:$H,$B83,'ACTIVATED LEADS '!$D:$D,'PARTNERS SUMMARY'!BF$3)</f>
        <v>0</v>
      </c>
      <c r="BG83">
        <f>COUNTIFS('ACTIVATED LEADS '!$H:$H,$B83,'ACTIVATED LEADS '!$D:$D,'PARTNERS SUMMARY'!BG$3)</f>
        <v>0</v>
      </c>
      <c r="BH83">
        <f>COUNTIFS('ACTIVATED LEADS '!$H:$H,$B83,'ACTIVATED LEADS '!$D:$D,'PARTNERS SUMMARY'!BH$3)</f>
        <v>0</v>
      </c>
      <c r="BI83">
        <f>COUNTIFS('ACTIVATED LEADS '!$H:$H,$B83,'ACTIVATED LEADS '!$D:$D,'PARTNERS SUMMARY'!BI$3)</f>
        <v>0</v>
      </c>
      <c r="BJ83">
        <f>COUNTIFS('ACTIVATED LEADS '!$H:$H,$B83,'ACTIVATED LEADS '!$D:$D,'PARTNERS SUMMARY'!BJ$3)</f>
        <v>0</v>
      </c>
      <c r="BK83">
        <f>COUNTIFS('ACTIVATED LEADS '!$H:$H,$B83,'ACTIVATED LEADS '!$D:$D,'PARTNERS SUMMARY'!BK$3)</f>
        <v>0</v>
      </c>
      <c r="BL83">
        <f>COUNTIFS('ACTIVATED LEADS '!$H:$H,$B83,'ACTIVATED LEADS '!$D:$D,'PARTNERS SUMMARY'!BL$3)</f>
        <v>0</v>
      </c>
      <c r="BM83">
        <f>COUNTIFS('ACTIVATED LEADS '!$H:$H,$B83,'ACTIVATED LEADS '!$D:$D,'PARTNERS SUMMARY'!BM$3)</f>
        <v>0</v>
      </c>
      <c r="BN83">
        <f>COUNTIFS('ACTIVATED LEADS '!$H:$H,$B83,'ACTIVATED LEADS '!$D:$D,'PARTNERS SUMMARY'!BN$3)</f>
        <v>0</v>
      </c>
      <c r="BO83">
        <f>COUNTIFS('ACTIVATED LEADS '!$H:$H,$B83,'ACTIVATED LEADS '!$D:$D,'PARTNERS SUMMARY'!BO$3)</f>
        <v>0</v>
      </c>
      <c r="BP83">
        <f>COUNTIFS('ACTIVATED LEADS '!$H:$H,$B83,'ACTIVATED LEADS '!$D:$D,'PARTNERS SUMMARY'!BP$3)</f>
        <v>0</v>
      </c>
      <c r="BQ83">
        <f>COUNTIFS('ACTIVATED LEADS '!$H:$H,$B83,'ACTIVATED LEADS '!$D:$D,'PARTNERS SUMMARY'!BQ$3)</f>
        <v>0</v>
      </c>
      <c r="BR83">
        <f>COUNTIFS('ACTIVATED LEADS '!$H:$H,$B83,'ACTIVATED LEADS '!$D:$D,'PARTNERS SUMMARY'!BR$3)</f>
        <v>0</v>
      </c>
      <c r="BS83">
        <f>COUNTIFS('ACTIVATED LEADS '!$H:$H,$B83,'ACTIVATED LEADS '!$D:$D,'PARTNERS SUMMARY'!BS$3)</f>
        <v>0</v>
      </c>
      <c r="BT83">
        <f>COUNTIFS('ACTIVATED LEADS '!$H:$H,$B83,'ACTIVATED LEADS '!$D:$D,'PARTNERS SUMMARY'!BT$3)</f>
        <v>0</v>
      </c>
      <c r="BU83">
        <f>COUNTIFS('ACTIVATED LEADS '!$H:$H,$B83,'ACTIVATED LEADS '!$D:$D,'PARTNERS SUMMARY'!BU$3)</f>
        <v>0</v>
      </c>
      <c r="BV83">
        <f>COUNTIFS('ACTIVATED LEADS '!$H:$H,$B83,'ACTIVATED LEADS '!$D:$D,'PARTNERS SUMMARY'!BV$3)</f>
        <v>0</v>
      </c>
      <c r="BW83">
        <f>COUNTIFS('ACTIVATED LEADS '!$H:$H,$B83,'ACTIVATED LEADS '!$D:$D,'PARTNERS SUMMARY'!BW$3)</f>
        <v>0</v>
      </c>
      <c r="BX83">
        <f>COUNTIFS('ACTIVATED LEADS '!$H:$H,$B83,'ACTIVATED LEADS '!$D:$D,'PARTNERS SUMMARY'!BX$3)</f>
        <v>0</v>
      </c>
      <c r="BY83">
        <f>COUNTIFS('ACTIVATED LEADS '!$H:$H,$B83,'ACTIVATED LEADS '!$D:$D,'PARTNERS SUMMARY'!BY$3)</f>
        <v>0</v>
      </c>
      <c r="BZ83">
        <f>COUNTIFS('ACTIVATED LEADS '!$H:$H,$B83,'ACTIVATED LEADS '!$D:$D,'PARTNERS SUMMARY'!BZ$3)</f>
        <v>0</v>
      </c>
      <c r="CA83">
        <f>COUNTIFS('ACTIVATED LEADS '!$H:$H,$B83,'ACTIVATED LEADS '!$D:$D,'PARTNERS SUMMARY'!CA$3)</f>
        <v>0</v>
      </c>
      <c r="CB83">
        <f>COUNTIFS('ACTIVATED LEADS '!$H:$H,$B83,'ACTIVATED LEADS '!$D:$D,'PARTNERS SUMMARY'!CB$3)</f>
        <v>0</v>
      </c>
      <c r="CC83">
        <f>COUNTIFS('ACTIVATED LEADS '!$H:$H,$B83,'ACTIVATED LEADS '!$D:$D,'PARTNERS SUMMARY'!CC$3)</f>
        <v>0</v>
      </c>
      <c r="CD83">
        <f>COUNTIFS('ACTIVATED LEADS '!$H:$H,$B83,'ACTIVATED LEADS '!$D:$D,'PARTNERS SUMMARY'!CD$3)</f>
        <v>0</v>
      </c>
      <c r="CE83">
        <f>COUNTIFS('ACTIVATED LEADS '!$H:$H,$B83,'ACTIVATED LEADS '!$D:$D,'PARTNERS SUMMARY'!CE$3)</f>
        <v>0</v>
      </c>
      <c r="CF83">
        <f>COUNTIFS('ACTIVATED LEADS '!$H:$H,$B83,'ACTIVATED LEADS '!$D:$D,'PARTNERS SUMMARY'!CF$3)</f>
        <v>0</v>
      </c>
      <c r="CG83">
        <f>COUNTIFS('ACTIVATED LEADS '!$H:$H,$B83,'ACTIVATED LEADS '!$D:$D,'PARTNERS SUMMARY'!CG$3)</f>
        <v>0</v>
      </c>
      <c r="CH83">
        <f>COUNTIFS('ACTIVATED LEADS '!$H:$H,$B83,'ACTIVATED LEADS '!$D:$D,'PARTNERS SUMMARY'!CH$3)</f>
        <v>0</v>
      </c>
      <c r="CI83">
        <f>COUNTIFS('ACTIVATED LEADS '!$H:$H,$B83,'ACTIVATED LEADS '!$D:$D,'PARTNERS SUMMARY'!CI$3)</f>
        <v>0</v>
      </c>
      <c r="CJ83">
        <f>COUNTIFS('ACTIVATED LEADS '!$H:$H,$B83,'ACTIVATED LEADS '!$D:$D,'PARTNERS SUMMARY'!CJ$3)</f>
        <v>0</v>
      </c>
      <c r="CK83">
        <f>COUNTIFS('ACTIVATED LEADS '!$H:$H,$B83,'ACTIVATED LEADS '!$D:$D,'PARTNERS SUMMARY'!CK$3)</f>
        <v>0</v>
      </c>
      <c r="CL83">
        <f>COUNTIFS('ACTIVATED LEADS '!$H:$H,$B83,'ACTIVATED LEADS '!$D:$D,'PARTNERS SUMMARY'!CL$3)</f>
        <v>0</v>
      </c>
      <c r="CM83">
        <f>COUNTIFS('ACTIVATED LEADS '!$H:$H,$B83,'ACTIVATED LEADS '!$D:$D,'PARTNERS SUMMARY'!CM$3)</f>
        <v>0</v>
      </c>
      <c r="CN83">
        <f>COUNTIFS('ACTIVATED LEADS '!$H:$H,$B83,'ACTIVATED LEADS '!$D:$D,'PARTNERS SUMMARY'!CN$3)</f>
        <v>0</v>
      </c>
      <c r="CO83">
        <f>COUNTIFS('ACTIVATED LEADS '!$H:$H,$B83,'ACTIVATED LEADS '!$D:$D,'PARTNERS SUMMARY'!CO$3)</f>
        <v>0</v>
      </c>
      <c r="CP83">
        <f>COUNTIFS('ACTIVATED LEADS '!$H:$H,$B83,'ACTIVATED LEADS '!$D:$D,'PARTNERS SUMMARY'!CP$3)</f>
        <v>0</v>
      </c>
      <c r="CQ83">
        <f>COUNTIFS('ACTIVATED LEADS '!$H:$H,$B83,'ACTIVATED LEADS '!$D:$D,'PARTNERS SUMMARY'!CQ$3)</f>
        <v>0</v>
      </c>
      <c r="CR83">
        <f>COUNTIFS('ACTIVATED LEADS '!$H:$H,$B83,'ACTIVATED LEADS '!$D:$D,'PARTNERS SUMMARY'!CR$3)</f>
        <v>0</v>
      </c>
      <c r="CS83">
        <f>COUNTIFS('ACTIVATED LEADS '!$H:$H,$B83,'ACTIVATED LEADS '!$D:$D,'PARTNERS SUMMARY'!CS$3)</f>
        <v>0</v>
      </c>
      <c r="CT83">
        <f>COUNTIFS('ACTIVATED LEADS '!$H:$H,$B83,'ACTIVATED LEADS '!$D:$D,'PARTNERS SUMMARY'!CT$3)</f>
        <v>0</v>
      </c>
      <c r="CU83">
        <f>COUNTIFS('ACTIVATED LEADS '!$H:$H,$B83,'ACTIVATED LEADS '!$D:$D,'PARTNERS SUMMARY'!CU$3)</f>
        <v>0</v>
      </c>
      <c r="CV83">
        <f>COUNTIFS('ACTIVATED LEADS '!$H:$H,$B83,'ACTIVATED LEADS '!$D:$D,'PARTNERS SUMMARY'!CV$3)</f>
        <v>0</v>
      </c>
      <c r="CW83">
        <f>COUNTIFS('ACTIVATED LEADS '!$H:$H,$B83,'ACTIVATED LEADS '!$D:$D,'PARTNERS SUMMARY'!CW$3)</f>
        <v>0</v>
      </c>
      <c r="CX83">
        <f>COUNTIFS('ACTIVATED LEADS '!$H:$H,$B83,'ACTIVATED LEADS '!$D:$D,'PARTNERS SUMMARY'!CX$3)</f>
        <v>0</v>
      </c>
      <c r="CY83">
        <f>COUNTIFS('ACTIVATED LEADS '!$H:$H,$B83,'ACTIVATED LEADS '!$D:$D,'PARTNERS SUMMARY'!CY$3)</f>
        <v>0</v>
      </c>
      <c r="CZ83">
        <f>COUNTIFS('ACTIVATED LEADS '!$H:$H,$B83,'ACTIVATED LEADS '!$D:$D,'PARTNERS SUMMARY'!CZ$3)</f>
        <v>0</v>
      </c>
      <c r="DA83">
        <f>COUNTIFS('ACTIVATED LEADS '!$H:$H,$B83,'ACTIVATED LEADS '!$D:$D,'PARTNERS SUMMARY'!DA$3)</f>
        <v>0</v>
      </c>
      <c r="DB83">
        <f>COUNTIFS('ACTIVATED LEADS '!$H:$H,$B83,'ACTIVATED LEADS '!$D:$D,'PARTNERS SUMMARY'!DB$3)</f>
        <v>0</v>
      </c>
      <c r="DC83">
        <f>COUNTIFS('ACTIVATED LEADS '!$H:$H,$B83,'ACTIVATED LEADS '!$D:$D,'PARTNERS SUMMARY'!DC$3)</f>
        <v>0</v>
      </c>
      <c r="DD83">
        <f>COUNTIFS('ACTIVATED LEADS '!$H:$H,$B83,'ACTIVATED LEADS '!$D:$D,'PARTNERS SUMMARY'!DD$3)</f>
        <v>0</v>
      </c>
      <c r="DE83">
        <f>COUNTIFS('ACTIVATED LEADS '!$H:$H,$B83,'ACTIVATED LEADS '!$D:$D,'PARTNERS SUMMARY'!DE$3)</f>
        <v>0</v>
      </c>
      <c r="DF83">
        <f>COUNTIFS('ACTIVATED LEADS '!$H:$H,$B83,'ACTIVATED LEADS '!$D:$D,'PARTNERS SUMMARY'!DF$3)</f>
        <v>0</v>
      </c>
      <c r="DG83">
        <f>COUNTIFS('ACTIVATED LEADS '!$H:$H,$B83,'ACTIVATED LEADS '!$D:$D,'PARTNERS SUMMARY'!DG$3)</f>
        <v>0</v>
      </c>
      <c r="DH83">
        <f>COUNTIFS('ACTIVATED LEADS '!$H:$H,$B83,'ACTIVATED LEADS '!$D:$D,'PARTNERS SUMMARY'!DH$3)</f>
        <v>0</v>
      </c>
      <c r="DI83">
        <f>COUNTIFS('ACTIVATED LEADS '!$H:$H,$B83,'ACTIVATED LEADS '!$D:$D,'PARTNERS SUMMARY'!DI$3)</f>
        <v>0</v>
      </c>
      <c r="DJ83">
        <f>COUNTIFS('ACTIVATED LEADS '!$H:$H,$B83,'ACTIVATED LEADS '!$D:$D,'PARTNERS SUMMARY'!DJ$3)</f>
        <v>0</v>
      </c>
      <c r="DK83">
        <f>COUNTIFS('ACTIVATED LEADS '!$H:$H,$B83,'ACTIVATED LEADS '!$D:$D,'PARTNERS SUMMARY'!DK$3)</f>
        <v>0</v>
      </c>
      <c r="DL83">
        <f>COUNTIFS('ACTIVATED LEADS '!$H:$H,$B83,'ACTIVATED LEADS '!$D:$D,'PARTNERS SUMMARY'!DL$3)</f>
        <v>0</v>
      </c>
      <c r="DM83">
        <f>COUNTIFS('ACTIVATED LEADS '!$H:$H,$B83,'ACTIVATED LEADS '!$D:$D,'PARTNERS SUMMARY'!DM$3)</f>
        <v>0</v>
      </c>
      <c r="DN83">
        <f>COUNTIFS('ACTIVATED LEADS '!$H:$H,$B83,'ACTIVATED LEADS '!$D:$D,'PARTNERS SUMMARY'!DN$3)</f>
        <v>0</v>
      </c>
      <c r="DO83">
        <f>COUNTIFS('ACTIVATED LEADS '!$H:$H,$B83,'ACTIVATED LEADS '!$D:$D,'PARTNERS SUMMARY'!DO$3)</f>
        <v>0</v>
      </c>
    </row>
    <row r="84" spans="1:119">
      <c r="A84" t="s">
        <v>1080</v>
      </c>
      <c r="B84" s="59" t="s">
        <v>1126</v>
      </c>
      <c r="C84" s="29"/>
      <c r="D84" s="29"/>
      <c r="E84" s="29" t="s">
        <v>1220</v>
      </c>
      <c r="F84" s="29" t="s">
        <v>1002</v>
      </c>
      <c r="G84" s="17">
        <f>COUNTIF('SEPT DUMP '!$C:$C,'PARTNERS SUMMARY'!$B84)</f>
        <v>0</v>
      </c>
      <c r="H84" s="17">
        <f>COUNTIFS('SEPT DUMP '!$C:$C,'PARTNERS SUMMARY'!$B84,'SEPT DUMP '!$O:$O,"Confirmed")</f>
        <v>0</v>
      </c>
      <c r="I84" s="17">
        <f>COUNTIFS('SEPT DUMP '!$C:$C,'PARTNERS SUMMARY'!$B84,'SEPT DUMP '!$O:$O,"Rejected")</f>
        <v>0</v>
      </c>
      <c r="J84" s="17">
        <f>COUNTIFS('SEPT DUMP '!$C:$C,'PARTNERS SUMMARY'!$B84,'SEPT DUMP '!$O:$O,"Unreachable")</f>
        <v>0</v>
      </c>
      <c r="K84" s="17">
        <f>COUNTIFS('SEPT DUMP '!$C:$C,'PARTNERS SUMMARY'!$B84,'SEPT DUMP '!$O:$O,"Postponed(Update Y)")</f>
        <v>0</v>
      </c>
      <c r="L84" s="101">
        <f t="shared" si="12"/>
        <v>0</v>
      </c>
      <c r="M84" s="46">
        <f t="shared" si="13"/>
        <v>0</v>
      </c>
      <c r="N84" s="50"/>
      <c r="O84" s="47">
        <f>COUNTIF('OCT DUMP'!$D:$D,'PARTNERS SUMMARY'!$B84)</f>
        <v>0</v>
      </c>
      <c r="P84" s="17">
        <f>COUNTIFS('OCT DUMP'!$D:$D,'PARTNERS SUMMARY'!$B84,'OCT DUMP'!Q:Q,"Prospect")</f>
        <v>0</v>
      </c>
      <c r="Q84" s="17">
        <f>COUNTIFS('OCT DUMP'!$D:$D,'PARTNERS SUMMARY'!$B84,'OCT DUMP'!$Q:$Q,"Confirmed")</f>
        <v>0</v>
      </c>
      <c r="R84" s="17">
        <f>COUNTIFS('OCT DUMP'!$D:$D,'PARTNERS SUMMARY'!$B84,'OCT DUMP'!$Q:$Q,"Rejected")</f>
        <v>0</v>
      </c>
      <c r="S84" s="17">
        <f>COUNTIFS('OCT DUMP'!$D:$D,'PARTNERS SUMMARY'!$B84,'OCT DUMP'!$Q:$Q,"Unreachable")</f>
        <v>0</v>
      </c>
      <c r="T84" s="17">
        <f>COUNTIFS('OCT DUMP'!$D:$D,'PARTNERS SUMMARY'!$B84,'OCT DUMP'!$Q:$Q,"Postponed(Update Y)")</f>
        <v>0</v>
      </c>
      <c r="U84" s="17">
        <f t="shared" si="14"/>
        <v>0</v>
      </c>
      <c r="V84" s="18">
        <f t="shared" si="15"/>
        <v>0</v>
      </c>
      <c r="W84" s="52"/>
      <c r="X84" s="47">
        <f>COUNTIF('NOV DUMP'!C:C,'PARTNERS SUMMARY'!$B84)</f>
        <v>0</v>
      </c>
      <c r="Y84" s="17">
        <f>COUNTIFS('NOV DUMP'!$C:$C,'PARTNERS SUMMARY'!$B84,'NOV DUMP'!$S:$S,"Prospect")</f>
        <v>0</v>
      </c>
      <c r="Z84" s="17">
        <f>COUNTIFS('NOV DUMP'!$C:$C,'PARTNERS SUMMARY'!$B84,'NOV DUMP'!$S:$S,"Confirmed")</f>
        <v>0</v>
      </c>
      <c r="AA84" s="17">
        <f>COUNTIFS('NOV DUMP'!$C:$C,'PARTNERS SUMMARY'!$B84,'NOV DUMP'!$S:$S,"Rejected")</f>
        <v>0</v>
      </c>
      <c r="AB84" s="17">
        <f>COUNTIFS('NOV DUMP'!$C:$C,'PARTNERS SUMMARY'!$B84,'NOV DUMP'!$S:$S,"Unreachable")</f>
        <v>0</v>
      </c>
      <c r="AC84" s="17">
        <f>COUNTIFS('NOV DUMP'!$C:$C,'PARTNERS SUMMARY'!$B84,'NOV DUMP'!$S:$S,"Postponed(Update Y)")</f>
        <v>0</v>
      </c>
      <c r="AD84" s="17">
        <f t="shared" si="16"/>
        <v>0</v>
      </c>
      <c r="AE84" s="100">
        <f>COUNTIFS('ACTIVATED LEADS '!$H:$H,'PARTNERS SUMMARY'!$B84,'ACTIVATED LEADS '!$K:$K,'PARTNERS SUMMARY'!$AE$2,'ACTIVATED LEADS '!$C:$C,"16")</f>
        <v>0</v>
      </c>
      <c r="AF84" s="18">
        <f t="shared" si="17"/>
        <v>0</v>
      </c>
      <c r="AH84">
        <f>COUNTIFS('ACTIVATED LEADS '!$H:$H,$B84,'ACTIVATED LEADS '!$D:$D,'PARTNERS SUMMARY'!AH$3)</f>
        <v>0</v>
      </c>
      <c r="AI84">
        <f>COUNTIFS('ACTIVATED LEADS '!$H:$H,$B84,'ACTIVATED LEADS '!$D:$D,'PARTNERS SUMMARY'!AI$3)</f>
        <v>0</v>
      </c>
      <c r="AJ84">
        <f>COUNTIFS('ACTIVATED LEADS '!$H:$H,$B84,'ACTIVATED LEADS '!$D:$D,'PARTNERS SUMMARY'!AJ$3)</f>
        <v>0</v>
      </c>
      <c r="AK84">
        <f>COUNTIFS('ACTIVATED LEADS '!$H:$H,$B84,'ACTIVATED LEADS '!$D:$D,'PARTNERS SUMMARY'!AK$3)</f>
        <v>0</v>
      </c>
      <c r="AL84">
        <f>COUNTIFS('ACTIVATED LEADS '!$H:$H,$B84,'ACTIVATED LEADS '!$D:$D,'PARTNERS SUMMARY'!AL$3)</f>
        <v>0</v>
      </c>
      <c r="AM84">
        <f>COUNTIFS('ACTIVATED LEADS '!$H:$H,$B84,'ACTIVATED LEADS '!$D:$D,'PARTNERS SUMMARY'!AM$3)</f>
        <v>0</v>
      </c>
      <c r="AN84">
        <f>COUNTIFS('ACTIVATED LEADS '!$H:$H,$B84,'ACTIVATED LEADS '!$D:$D,'PARTNERS SUMMARY'!AN$3)</f>
        <v>0</v>
      </c>
      <c r="AO84">
        <f>COUNTIFS('ACTIVATED LEADS '!$H:$H,$B84,'ACTIVATED LEADS '!$D:$D,'PARTNERS SUMMARY'!AO$3)</f>
        <v>0</v>
      </c>
      <c r="AP84">
        <f>COUNTIFS('ACTIVATED LEADS '!$H:$H,$B84,'ACTIVATED LEADS '!$D:$D,'PARTNERS SUMMARY'!AP$3)</f>
        <v>0</v>
      </c>
      <c r="AQ84">
        <f>COUNTIFS('ACTIVATED LEADS '!$H:$H,$B84,'ACTIVATED LEADS '!$D:$D,'PARTNERS SUMMARY'!AQ$3)</f>
        <v>0</v>
      </c>
      <c r="AR84">
        <f>COUNTIFS('ACTIVATED LEADS '!$H:$H,$B84,'ACTIVATED LEADS '!$D:$D,'PARTNERS SUMMARY'!AR$3)</f>
        <v>0</v>
      </c>
      <c r="AS84">
        <f>COUNTIFS('ACTIVATED LEADS '!$H:$H,$B84,'ACTIVATED LEADS '!$D:$D,'PARTNERS SUMMARY'!AS$3)</f>
        <v>0</v>
      </c>
      <c r="AT84">
        <f>COUNTIFS('ACTIVATED LEADS '!$H:$H,$B84,'ACTIVATED LEADS '!$D:$D,'PARTNERS SUMMARY'!AT$3)</f>
        <v>0</v>
      </c>
      <c r="AU84">
        <f>COUNTIFS('ACTIVATED LEADS '!$H:$H,$B84,'ACTIVATED LEADS '!$D:$D,'PARTNERS SUMMARY'!AU$3)</f>
        <v>0</v>
      </c>
      <c r="AV84">
        <f>COUNTIFS('ACTIVATED LEADS '!$H:$H,$B84,'ACTIVATED LEADS '!$D:$D,'PARTNERS SUMMARY'!AV$3)</f>
        <v>0</v>
      </c>
      <c r="AW84">
        <f>COUNTIFS('ACTIVATED LEADS '!$H:$H,$B84,'ACTIVATED LEADS '!$D:$D,'PARTNERS SUMMARY'!AW$3)</f>
        <v>0</v>
      </c>
      <c r="AX84">
        <f>COUNTIFS('ACTIVATED LEADS '!$H:$H,$B84,'ACTIVATED LEADS '!$D:$D,'PARTNERS SUMMARY'!AX$3)</f>
        <v>0</v>
      </c>
      <c r="AY84">
        <f>COUNTIFS('ACTIVATED LEADS '!$H:$H,$B84,'ACTIVATED LEADS '!$D:$D,'PARTNERS SUMMARY'!AY$3)</f>
        <v>0</v>
      </c>
      <c r="AZ84">
        <f>COUNTIFS('ACTIVATED LEADS '!$H:$H,$B84,'ACTIVATED LEADS '!$D:$D,'PARTNERS SUMMARY'!AZ$3)</f>
        <v>0</v>
      </c>
      <c r="BA84">
        <f>COUNTIFS('ACTIVATED LEADS '!$H:$H,$B84,'ACTIVATED LEADS '!$D:$D,'PARTNERS SUMMARY'!BA$3)</f>
        <v>0</v>
      </c>
      <c r="BB84">
        <f>COUNTIFS('ACTIVATED LEADS '!$H:$H,$B84,'ACTIVATED LEADS '!$D:$D,'PARTNERS SUMMARY'!BB$3)</f>
        <v>0</v>
      </c>
      <c r="BC84">
        <f>COUNTIFS('ACTIVATED LEADS '!$H:$H,$B84,'ACTIVATED LEADS '!$D:$D,'PARTNERS SUMMARY'!BC$3)</f>
        <v>0</v>
      </c>
      <c r="BD84">
        <f>COUNTIFS('ACTIVATED LEADS '!$H:$H,$B84,'ACTIVATED LEADS '!$D:$D,'PARTNERS SUMMARY'!BD$3)</f>
        <v>0</v>
      </c>
      <c r="BE84">
        <f>COUNTIFS('ACTIVATED LEADS '!$H:$H,$B84,'ACTIVATED LEADS '!$D:$D,'PARTNERS SUMMARY'!BE$3)</f>
        <v>0</v>
      </c>
      <c r="BF84">
        <f>COUNTIFS('ACTIVATED LEADS '!$H:$H,$B84,'ACTIVATED LEADS '!$D:$D,'PARTNERS SUMMARY'!BF$3)</f>
        <v>0</v>
      </c>
      <c r="BG84">
        <f>COUNTIFS('ACTIVATED LEADS '!$H:$H,$B84,'ACTIVATED LEADS '!$D:$D,'PARTNERS SUMMARY'!BG$3)</f>
        <v>0</v>
      </c>
      <c r="BH84">
        <f>COUNTIFS('ACTIVATED LEADS '!$H:$H,$B84,'ACTIVATED LEADS '!$D:$D,'PARTNERS SUMMARY'!BH$3)</f>
        <v>0</v>
      </c>
      <c r="BI84">
        <f>COUNTIFS('ACTIVATED LEADS '!$H:$H,$B84,'ACTIVATED LEADS '!$D:$D,'PARTNERS SUMMARY'!BI$3)</f>
        <v>0</v>
      </c>
      <c r="BJ84">
        <f>COUNTIFS('ACTIVATED LEADS '!$H:$H,$B84,'ACTIVATED LEADS '!$D:$D,'PARTNERS SUMMARY'!BJ$3)</f>
        <v>0</v>
      </c>
      <c r="BK84">
        <f>COUNTIFS('ACTIVATED LEADS '!$H:$H,$B84,'ACTIVATED LEADS '!$D:$D,'PARTNERS SUMMARY'!BK$3)</f>
        <v>0</v>
      </c>
      <c r="BL84">
        <f>COUNTIFS('ACTIVATED LEADS '!$H:$H,$B84,'ACTIVATED LEADS '!$D:$D,'PARTNERS SUMMARY'!BL$3)</f>
        <v>0</v>
      </c>
      <c r="BM84">
        <f>COUNTIFS('ACTIVATED LEADS '!$H:$H,$B84,'ACTIVATED LEADS '!$D:$D,'PARTNERS SUMMARY'!BM$3)</f>
        <v>0</v>
      </c>
      <c r="BN84">
        <f>COUNTIFS('ACTIVATED LEADS '!$H:$H,$B84,'ACTIVATED LEADS '!$D:$D,'PARTNERS SUMMARY'!BN$3)</f>
        <v>0</v>
      </c>
      <c r="BO84">
        <f>COUNTIFS('ACTIVATED LEADS '!$H:$H,$B84,'ACTIVATED LEADS '!$D:$D,'PARTNERS SUMMARY'!BO$3)</f>
        <v>0</v>
      </c>
      <c r="BP84">
        <f>COUNTIFS('ACTIVATED LEADS '!$H:$H,$B84,'ACTIVATED LEADS '!$D:$D,'PARTNERS SUMMARY'!BP$3)</f>
        <v>0</v>
      </c>
      <c r="BQ84">
        <f>COUNTIFS('ACTIVATED LEADS '!$H:$H,$B84,'ACTIVATED LEADS '!$D:$D,'PARTNERS SUMMARY'!BQ$3)</f>
        <v>0</v>
      </c>
      <c r="BR84">
        <f>COUNTIFS('ACTIVATED LEADS '!$H:$H,$B84,'ACTIVATED LEADS '!$D:$D,'PARTNERS SUMMARY'!BR$3)</f>
        <v>0</v>
      </c>
      <c r="BS84">
        <f>COUNTIFS('ACTIVATED LEADS '!$H:$H,$B84,'ACTIVATED LEADS '!$D:$D,'PARTNERS SUMMARY'!BS$3)</f>
        <v>0</v>
      </c>
      <c r="BT84">
        <f>COUNTIFS('ACTIVATED LEADS '!$H:$H,$B84,'ACTIVATED LEADS '!$D:$D,'PARTNERS SUMMARY'!BT$3)</f>
        <v>0</v>
      </c>
      <c r="BU84">
        <f>COUNTIFS('ACTIVATED LEADS '!$H:$H,$B84,'ACTIVATED LEADS '!$D:$D,'PARTNERS SUMMARY'!BU$3)</f>
        <v>0</v>
      </c>
      <c r="BV84">
        <f>COUNTIFS('ACTIVATED LEADS '!$H:$H,$B84,'ACTIVATED LEADS '!$D:$D,'PARTNERS SUMMARY'!BV$3)</f>
        <v>0</v>
      </c>
      <c r="BW84">
        <f>COUNTIFS('ACTIVATED LEADS '!$H:$H,$B84,'ACTIVATED LEADS '!$D:$D,'PARTNERS SUMMARY'!BW$3)</f>
        <v>0</v>
      </c>
      <c r="BX84">
        <f>COUNTIFS('ACTIVATED LEADS '!$H:$H,$B84,'ACTIVATED LEADS '!$D:$D,'PARTNERS SUMMARY'!BX$3)</f>
        <v>0</v>
      </c>
      <c r="BY84">
        <f>COUNTIFS('ACTIVATED LEADS '!$H:$H,$B84,'ACTIVATED LEADS '!$D:$D,'PARTNERS SUMMARY'!BY$3)</f>
        <v>0</v>
      </c>
      <c r="BZ84">
        <f>COUNTIFS('ACTIVATED LEADS '!$H:$H,$B84,'ACTIVATED LEADS '!$D:$D,'PARTNERS SUMMARY'!BZ$3)</f>
        <v>0</v>
      </c>
      <c r="CA84">
        <f>COUNTIFS('ACTIVATED LEADS '!$H:$H,$B84,'ACTIVATED LEADS '!$D:$D,'PARTNERS SUMMARY'!CA$3)</f>
        <v>0</v>
      </c>
      <c r="CB84">
        <f>COUNTIFS('ACTIVATED LEADS '!$H:$H,$B84,'ACTIVATED LEADS '!$D:$D,'PARTNERS SUMMARY'!CB$3)</f>
        <v>0</v>
      </c>
      <c r="CC84">
        <f>COUNTIFS('ACTIVATED LEADS '!$H:$H,$B84,'ACTIVATED LEADS '!$D:$D,'PARTNERS SUMMARY'!CC$3)</f>
        <v>0</v>
      </c>
      <c r="CD84">
        <f>COUNTIFS('ACTIVATED LEADS '!$H:$H,$B84,'ACTIVATED LEADS '!$D:$D,'PARTNERS SUMMARY'!CD$3)</f>
        <v>0</v>
      </c>
      <c r="CE84">
        <f>COUNTIFS('ACTIVATED LEADS '!$H:$H,$B84,'ACTIVATED LEADS '!$D:$D,'PARTNERS SUMMARY'!CE$3)</f>
        <v>0</v>
      </c>
      <c r="CF84">
        <f>COUNTIFS('ACTIVATED LEADS '!$H:$H,$B84,'ACTIVATED LEADS '!$D:$D,'PARTNERS SUMMARY'!CF$3)</f>
        <v>0</v>
      </c>
      <c r="CG84">
        <f>COUNTIFS('ACTIVATED LEADS '!$H:$H,$B84,'ACTIVATED LEADS '!$D:$D,'PARTNERS SUMMARY'!CG$3)</f>
        <v>0</v>
      </c>
      <c r="CH84">
        <f>COUNTIFS('ACTIVATED LEADS '!$H:$H,$B84,'ACTIVATED LEADS '!$D:$D,'PARTNERS SUMMARY'!CH$3)</f>
        <v>0</v>
      </c>
      <c r="CI84">
        <f>COUNTIFS('ACTIVATED LEADS '!$H:$H,$B84,'ACTIVATED LEADS '!$D:$D,'PARTNERS SUMMARY'!CI$3)</f>
        <v>0</v>
      </c>
      <c r="CJ84">
        <f>COUNTIFS('ACTIVATED LEADS '!$H:$H,$B84,'ACTIVATED LEADS '!$D:$D,'PARTNERS SUMMARY'!CJ$3)</f>
        <v>0</v>
      </c>
      <c r="CK84">
        <f>COUNTIFS('ACTIVATED LEADS '!$H:$H,$B84,'ACTIVATED LEADS '!$D:$D,'PARTNERS SUMMARY'!CK$3)</f>
        <v>0</v>
      </c>
      <c r="CL84">
        <f>COUNTIFS('ACTIVATED LEADS '!$H:$H,$B84,'ACTIVATED LEADS '!$D:$D,'PARTNERS SUMMARY'!CL$3)</f>
        <v>0</v>
      </c>
      <c r="CM84">
        <f>COUNTIFS('ACTIVATED LEADS '!$H:$H,$B84,'ACTIVATED LEADS '!$D:$D,'PARTNERS SUMMARY'!CM$3)</f>
        <v>0</v>
      </c>
      <c r="CN84">
        <f>COUNTIFS('ACTIVATED LEADS '!$H:$H,$B84,'ACTIVATED LEADS '!$D:$D,'PARTNERS SUMMARY'!CN$3)</f>
        <v>0</v>
      </c>
      <c r="CO84">
        <f>COUNTIFS('ACTIVATED LEADS '!$H:$H,$B84,'ACTIVATED LEADS '!$D:$D,'PARTNERS SUMMARY'!CO$3)</f>
        <v>0</v>
      </c>
      <c r="CP84">
        <f>COUNTIFS('ACTIVATED LEADS '!$H:$H,$B84,'ACTIVATED LEADS '!$D:$D,'PARTNERS SUMMARY'!CP$3)</f>
        <v>0</v>
      </c>
      <c r="CQ84">
        <f>COUNTIFS('ACTIVATED LEADS '!$H:$H,$B84,'ACTIVATED LEADS '!$D:$D,'PARTNERS SUMMARY'!CQ$3)</f>
        <v>0</v>
      </c>
      <c r="CR84">
        <f>COUNTIFS('ACTIVATED LEADS '!$H:$H,$B84,'ACTIVATED LEADS '!$D:$D,'PARTNERS SUMMARY'!CR$3)</f>
        <v>0</v>
      </c>
      <c r="CS84">
        <f>COUNTIFS('ACTIVATED LEADS '!$H:$H,$B84,'ACTIVATED LEADS '!$D:$D,'PARTNERS SUMMARY'!CS$3)</f>
        <v>0</v>
      </c>
      <c r="CT84">
        <f>COUNTIFS('ACTIVATED LEADS '!$H:$H,$B84,'ACTIVATED LEADS '!$D:$D,'PARTNERS SUMMARY'!CT$3)</f>
        <v>0</v>
      </c>
      <c r="CU84">
        <f>COUNTIFS('ACTIVATED LEADS '!$H:$H,$B84,'ACTIVATED LEADS '!$D:$D,'PARTNERS SUMMARY'!CU$3)</f>
        <v>0</v>
      </c>
      <c r="CV84">
        <f>COUNTIFS('ACTIVATED LEADS '!$H:$H,$B84,'ACTIVATED LEADS '!$D:$D,'PARTNERS SUMMARY'!CV$3)</f>
        <v>0</v>
      </c>
      <c r="CW84">
        <f>COUNTIFS('ACTIVATED LEADS '!$H:$H,$B84,'ACTIVATED LEADS '!$D:$D,'PARTNERS SUMMARY'!CW$3)</f>
        <v>0</v>
      </c>
      <c r="CX84">
        <f>COUNTIFS('ACTIVATED LEADS '!$H:$H,$B84,'ACTIVATED LEADS '!$D:$D,'PARTNERS SUMMARY'!CX$3)</f>
        <v>0</v>
      </c>
      <c r="CY84">
        <f>COUNTIFS('ACTIVATED LEADS '!$H:$H,$B84,'ACTIVATED LEADS '!$D:$D,'PARTNERS SUMMARY'!CY$3)</f>
        <v>0</v>
      </c>
      <c r="CZ84">
        <f>COUNTIFS('ACTIVATED LEADS '!$H:$H,$B84,'ACTIVATED LEADS '!$D:$D,'PARTNERS SUMMARY'!CZ$3)</f>
        <v>0</v>
      </c>
      <c r="DA84">
        <f>COUNTIFS('ACTIVATED LEADS '!$H:$H,$B84,'ACTIVATED LEADS '!$D:$D,'PARTNERS SUMMARY'!DA$3)</f>
        <v>0</v>
      </c>
      <c r="DB84">
        <f>COUNTIFS('ACTIVATED LEADS '!$H:$H,$B84,'ACTIVATED LEADS '!$D:$D,'PARTNERS SUMMARY'!DB$3)</f>
        <v>0</v>
      </c>
      <c r="DC84">
        <f>COUNTIFS('ACTIVATED LEADS '!$H:$H,$B84,'ACTIVATED LEADS '!$D:$D,'PARTNERS SUMMARY'!DC$3)</f>
        <v>0</v>
      </c>
      <c r="DD84">
        <f>COUNTIFS('ACTIVATED LEADS '!$H:$H,$B84,'ACTIVATED LEADS '!$D:$D,'PARTNERS SUMMARY'!DD$3)</f>
        <v>0</v>
      </c>
      <c r="DE84">
        <f>COUNTIFS('ACTIVATED LEADS '!$H:$H,$B84,'ACTIVATED LEADS '!$D:$D,'PARTNERS SUMMARY'!DE$3)</f>
        <v>0</v>
      </c>
      <c r="DF84">
        <f>COUNTIFS('ACTIVATED LEADS '!$H:$H,$B84,'ACTIVATED LEADS '!$D:$D,'PARTNERS SUMMARY'!DF$3)</f>
        <v>0</v>
      </c>
      <c r="DG84">
        <f>COUNTIFS('ACTIVATED LEADS '!$H:$H,$B84,'ACTIVATED LEADS '!$D:$D,'PARTNERS SUMMARY'!DG$3)</f>
        <v>0</v>
      </c>
      <c r="DH84">
        <f>COUNTIFS('ACTIVATED LEADS '!$H:$H,$B84,'ACTIVATED LEADS '!$D:$D,'PARTNERS SUMMARY'!DH$3)</f>
        <v>0</v>
      </c>
      <c r="DI84">
        <f>COUNTIFS('ACTIVATED LEADS '!$H:$H,$B84,'ACTIVATED LEADS '!$D:$D,'PARTNERS SUMMARY'!DI$3)</f>
        <v>0</v>
      </c>
      <c r="DJ84">
        <f>COUNTIFS('ACTIVATED LEADS '!$H:$H,$B84,'ACTIVATED LEADS '!$D:$D,'PARTNERS SUMMARY'!DJ$3)</f>
        <v>0</v>
      </c>
      <c r="DK84">
        <f>COUNTIFS('ACTIVATED LEADS '!$H:$H,$B84,'ACTIVATED LEADS '!$D:$D,'PARTNERS SUMMARY'!DK$3)</f>
        <v>0</v>
      </c>
      <c r="DL84">
        <f>COUNTIFS('ACTIVATED LEADS '!$H:$H,$B84,'ACTIVATED LEADS '!$D:$D,'PARTNERS SUMMARY'!DL$3)</f>
        <v>0</v>
      </c>
      <c r="DM84">
        <f>COUNTIFS('ACTIVATED LEADS '!$H:$H,$B84,'ACTIVATED LEADS '!$D:$D,'PARTNERS SUMMARY'!DM$3)</f>
        <v>0</v>
      </c>
      <c r="DN84">
        <f>COUNTIFS('ACTIVATED LEADS '!$H:$H,$B84,'ACTIVATED LEADS '!$D:$D,'PARTNERS SUMMARY'!DN$3)</f>
        <v>0</v>
      </c>
      <c r="DO84">
        <f>COUNTIFS('ACTIVATED LEADS '!$H:$H,$B84,'ACTIVATED LEADS '!$D:$D,'PARTNERS SUMMARY'!DO$3)</f>
        <v>0</v>
      </c>
    </row>
    <row r="85" spans="1:119">
      <c r="A85" s="29" t="s">
        <v>1080</v>
      </c>
      <c r="B85" s="59" t="s">
        <v>1128</v>
      </c>
      <c r="C85" s="29">
        <v>103335519</v>
      </c>
      <c r="D85" s="29"/>
      <c r="E85" s="29" t="s">
        <v>82</v>
      </c>
      <c r="F85" s="29" t="s">
        <v>1002</v>
      </c>
      <c r="G85" s="17">
        <f>COUNTIF('SEPT DUMP '!$C:$C,'PARTNERS SUMMARY'!$B85)</f>
        <v>0</v>
      </c>
      <c r="H85" s="17">
        <f>COUNTIFS('SEPT DUMP '!$C:$C,'PARTNERS SUMMARY'!$B85,'SEPT DUMP '!$O:$O,"Confirmed")</f>
        <v>0</v>
      </c>
      <c r="I85" s="17">
        <f>COUNTIFS('SEPT DUMP '!$C:$C,'PARTNERS SUMMARY'!$B85,'SEPT DUMP '!$O:$O,"Rejected")</f>
        <v>0</v>
      </c>
      <c r="J85" s="17">
        <f>COUNTIFS('SEPT DUMP '!$C:$C,'PARTNERS SUMMARY'!$B85,'SEPT DUMP '!$O:$O,"Unreachable")</f>
        <v>0</v>
      </c>
      <c r="K85" s="17">
        <f>COUNTIFS('SEPT DUMP '!$C:$C,'PARTNERS SUMMARY'!$B85,'SEPT DUMP '!$O:$O,"Postponed(Update Y)")</f>
        <v>0</v>
      </c>
      <c r="L85" s="101">
        <f t="shared" si="12"/>
        <v>0</v>
      </c>
      <c r="M85" s="46">
        <f t="shared" si="13"/>
        <v>0</v>
      </c>
      <c r="N85" s="50"/>
      <c r="O85" s="47">
        <f>COUNTIF('OCT DUMP'!$D:$D,'PARTNERS SUMMARY'!$B85)</f>
        <v>1</v>
      </c>
      <c r="P85" s="17">
        <f>COUNTIFS('OCT DUMP'!$D:$D,'PARTNERS SUMMARY'!$B85,'OCT DUMP'!Q:Q,"Prospect")</f>
        <v>0</v>
      </c>
      <c r="Q85" s="17">
        <f>COUNTIFS('OCT DUMP'!$D:$D,'PARTNERS SUMMARY'!$B85,'OCT DUMP'!$Q:$Q,"Confirmed")</f>
        <v>1</v>
      </c>
      <c r="R85" s="17">
        <f>COUNTIFS('OCT DUMP'!$D:$D,'PARTNERS SUMMARY'!$B85,'OCT DUMP'!$Q:$Q,"Rejected")</f>
        <v>0</v>
      </c>
      <c r="S85" s="17">
        <f>COUNTIFS('OCT DUMP'!$D:$D,'PARTNERS SUMMARY'!$B85,'OCT DUMP'!$Q:$Q,"Unreachable")</f>
        <v>0</v>
      </c>
      <c r="T85" s="17">
        <f>COUNTIFS('OCT DUMP'!$D:$D,'PARTNERS SUMMARY'!$B85,'OCT DUMP'!$Q:$Q,"Postponed(Update Y)")</f>
        <v>0</v>
      </c>
      <c r="U85" s="17">
        <f t="shared" si="14"/>
        <v>0</v>
      </c>
      <c r="V85" s="18">
        <f t="shared" si="15"/>
        <v>0</v>
      </c>
      <c r="W85" s="52"/>
      <c r="X85" s="47">
        <f>COUNTIF('NOV DUMP'!C:C,'PARTNERS SUMMARY'!$B85)</f>
        <v>1</v>
      </c>
      <c r="Y85" s="17">
        <f>COUNTIFS('NOV DUMP'!$C:$C,'PARTNERS SUMMARY'!$B85,'NOV DUMP'!$S:$S,"Prospect")</f>
        <v>0</v>
      </c>
      <c r="Z85" s="17">
        <f>COUNTIFS('NOV DUMP'!$C:$C,'PARTNERS SUMMARY'!$B85,'NOV DUMP'!$S:$S,"Confirmed")</f>
        <v>0</v>
      </c>
      <c r="AA85" s="17">
        <f>COUNTIFS('NOV DUMP'!$C:$C,'PARTNERS SUMMARY'!$B85,'NOV DUMP'!$S:$S,"Rejected")</f>
        <v>0</v>
      </c>
      <c r="AB85" s="17">
        <f>COUNTIFS('NOV DUMP'!$C:$C,'PARTNERS SUMMARY'!$B85,'NOV DUMP'!$S:$S,"Unreachable")</f>
        <v>0</v>
      </c>
      <c r="AC85" s="17">
        <f>COUNTIFS('NOV DUMP'!$C:$C,'PARTNERS SUMMARY'!$B85,'NOV DUMP'!$S:$S,"Postponed(Update Y)")</f>
        <v>0</v>
      </c>
      <c r="AD85" s="17">
        <f t="shared" si="16"/>
        <v>0</v>
      </c>
      <c r="AE85" s="100">
        <f>COUNTIFS('ACTIVATED LEADS '!$H:$H,'PARTNERS SUMMARY'!$B85,'ACTIVATED LEADS '!$K:$K,'PARTNERS SUMMARY'!$AE$2,'ACTIVATED LEADS '!$C:$C,"16")</f>
        <v>0</v>
      </c>
      <c r="AF85" s="18">
        <f t="shared" si="17"/>
        <v>0</v>
      </c>
      <c r="AH85">
        <f>COUNTIFS('ACTIVATED LEADS '!$H:$H,$B85,'ACTIVATED LEADS '!$D:$D,'PARTNERS SUMMARY'!AH$3)</f>
        <v>0</v>
      </c>
      <c r="AI85">
        <f>COUNTIFS('ACTIVATED LEADS '!$H:$H,$B85,'ACTIVATED LEADS '!$D:$D,'PARTNERS SUMMARY'!AI$3)</f>
        <v>0</v>
      </c>
      <c r="AJ85">
        <f>COUNTIFS('ACTIVATED LEADS '!$H:$H,$B85,'ACTIVATED LEADS '!$D:$D,'PARTNERS SUMMARY'!AJ$3)</f>
        <v>0</v>
      </c>
      <c r="AK85">
        <f>COUNTIFS('ACTIVATED LEADS '!$H:$H,$B85,'ACTIVATED LEADS '!$D:$D,'PARTNERS SUMMARY'!AK$3)</f>
        <v>0</v>
      </c>
      <c r="AL85">
        <f>COUNTIFS('ACTIVATED LEADS '!$H:$H,$B85,'ACTIVATED LEADS '!$D:$D,'PARTNERS SUMMARY'!AL$3)</f>
        <v>0</v>
      </c>
      <c r="AM85">
        <f>COUNTIFS('ACTIVATED LEADS '!$H:$H,$B85,'ACTIVATED LEADS '!$D:$D,'PARTNERS SUMMARY'!AM$3)</f>
        <v>0</v>
      </c>
      <c r="AN85">
        <f>COUNTIFS('ACTIVATED LEADS '!$H:$H,$B85,'ACTIVATED LEADS '!$D:$D,'PARTNERS SUMMARY'!AN$3)</f>
        <v>0</v>
      </c>
      <c r="AO85">
        <f>COUNTIFS('ACTIVATED LEADS '!$H:$H,$B85,'ACTIVATED LEADS '!$D:$D,'PARTNERS SUMMARY'!AO$3)</f>
        <v>0</v>
      </c>
      <c r="AP85">
        <f>COUNTIFS('ACTIVATED LEADS '!$H:$H,$B85,'ACTIVATED LEADS '!$D:$D,'PARTNERS SUMMARY'!AP$3)</f>
        <v>0</v>
      </c>
      <c r="AQ85">
        <f>COUNTIFS('ACTIVATED LEADS '!$H:$H,$B85,'ACTIVATED LEADS '!$D:$D,'PARTNERS SUMMARY'!AQ$3)</f>
        <v>0</v>
      </c>
      <c r="AR85">
        <f>COUNTIFS('ACTIVATED LEADS '!$H:$H,$B85,'ACTIVATED LEADS '!$D:$D,'PARTNERS SUMMARY'!AR$3)</f>
        <v>0</v>
      </c>
      <c r="AS85">
        <f>COUNTIFS('ACTIVATED LEADS '!$H:$H,$B85,'ACTIVATED LEADS '!$D:$D,'PARTNERS SUMMARY'!AS$3)</f>
        <v>0</v>
      </c>
      <c r="AT85">
        <f>COUNTIFS('ACTIVATED LEADS '!$H:$H,$B85,'ACTIVATED LEADS '!$D:$D,'PARTNERS SUMMARY'!AT$3)</f>
        <v>0</v>
      </c>
      <c r="AU85">
        <f>COUNTIFS('ACTIVATED LEADS '!$H:$H,$B85,'ACTIVATED LEADS '!$D:$D,'PARTNERS SUMMARY'!AU$3)</f>
        <v>0</v>
      </c>
      <c r="AV85">
        <f>COUNTIFS('ACTIVATED LEADS '!$H:$H,$B85,'ACTIVATED LEADS '!$D:$D,'PARTNERS SUMMARY'!AV$3)</f>
        <v>0</v>
      </c>
      <c r="AW85">
        <f>COUNTIFS('ACTIVATED LEADS '!$H:$H,$B85,'ACTIVATED LEADS '!$D:$D,'PARTNERS SUMMARY'!AW$3)</f>
        <v>0</v>
      </c>
      <c r="AX85">
        <f>COUNTIFS('ACTIVATED LEADS '!$H:$H,$B85,'ACTIVATED LEADS '!$D:$D,'PARTNERS SUMMARY'!AX$3)</f>
        <v>0</v>
      </c>
      <c r="AY85">
        <f>COUNTIFS('ACTIVATED LEADS '!$H:$H,$B85,'ACTIVATED LEADS '!$D:$D,'PARTNERS SUMMARY'!AY$3)</f>
        <v>0</v>
      </c>
      <c r="AZ85">
        <f>COUNTIFS('ACTIVATED LEADS '!$H:$H,$B85,'ACTIVATED LEADS '!$D:$D,'PARTNERS SUMMARY'!AZ$3)</f>
        <v>0</v>
      </c>
      <c r="BA85">
        <f>COUNTIFS('ACTIVATED LEADS '!$H:$H,$B85,'ACTIVATED LEADS '!$D:$D,'PARTNERS SUMMARY'!BA$3)</f>
        <v>0</v>
      </c>
      <c r="BB85">
        <f>COUNTIFS('ACTIVATED LEADS '!$H:$H,$B85,'ACTIVATED LEADS '!$D:$D,'PARTNERS SUMMARY'!BB$3)</f>
        <v>0</v>
      </c>
      <c r="BC85">
        <f>COUNTIFS('ACTIVATED LEADS '!$H:$H,$B85,'ACTIVATED LEADS '!$D:$D,'PARTNERS SUMMARY'!BC$3)</f>
        <v>0</v>
      </c>
      <c r="BD85">
        <f>COUNTIFS('ACTIVATED LEADS '!$H:$H,$B85,'ACTIVATED LEADS '!$D:$D,'PARTNERS SUMMARY'!BD$3)</f>
        <v>0</v>
      </c>
      <c r="BE85">
        <f>COUNTIFS('ACTIVATED LEADS '!$H:$H,$B85,'ACTIVATED LEADS '!$D:$D,'PARTNERS SUMMARY'!BE$3)</f>
        <v>0</v>
      </c>
      <c r="BF85">
        <f>COUNTIFS('ACTIVATED LEADS '!$H:$H,$B85,'ACTIVATED LEADS '!$D:$D,'PARTNERS SUMMARY'!BF$3)</f>
        <v>0</v>
      </c>
      <c r="BG85">
        <f>COUNTIFS('ACTIVATED LEADS '!$H:$H,$B85,'ACTIVATED LEADS '!$D:$D,'PARTNERS SUMMARY'!BG$3)</f>
        <v>0</v>
      </c>
      <c r="BH85">
        <f>COUNTIFS('ACTIVATED LEADS '!$H:$H,$B85,'ACTIVATED LEADS '!$D:$D,'PARTNERS SUMMARY'!BH$3)</f>
        <v>0</v>
      </c>
      <c r="BI85">
        <f>COUNTIFS('ACTIVATED LEADS '!$H:$H,$B85,'ACTIVATED LEADS '!$D:$D,'PARTNERS SUMMARY'!BI$3)</f>
        <v>0</v>
      </c>
      <c r="BJ85">
        <f>COUNTIFS('ACTIVATED LEADS '!$H:$H,$B85,'ACTIVATED LEADS '!$D:$D,'PARTNERS SUMMARY'!BJ$3)</f>
        <v>0</v>
      </c>
      <c r="BK85">
        <f>COUNTIFS('ACTIVATED LEADS '!$H:$H,$B85,'ACTIVATED LEADS '!$D:$D,'PARTNERS SUMMARY'!BK$3)</f>
        <v>0</v>
      </c>
      <c r="BL85">
        <f>COUNTIFS('ACTIVATED LEADS '!$H:$H,$B85,'ACTIVATED LEADS '!$D:$D,'PARTNERS SUMMARY'!BL$3)</f>
        <v>0</v>
      </c>
      <c r="BM85">
        <f>COUNTIFS('ACTIVATED LEADS '!$H:$H,$B85,'ACTIVATED LEADS '!$D:$D,'PARTNERS SUMMARY'!BM$3)</f>
        <v>0</v>
      </c>
      <c r="BN85">
        <f>COUNTIFS('ACTIVATED LEADS '!$H:$H,$B85,'ACTIVATED LEADS '!$D:$D,'PARTNERS SUMMARY'!BN$3)</f>
        <v>0</v>
      </c>
      <c r="BO85">
        <f>COUNTIFS('ACTIVATED LEADS '!$H:$H,$B85,'ACTIVATED LEADS '!$D:$D,'PARTNERS SUMMARY'!BO$3)</f>
        <v>0</v>
      </c>
      <c r="BP85">
        <f>COUNTIFS('ACTIVATED LEADS '!$H:$H,$B85,'ACTIVATED LEADS '!$D:$D,'PARTNERS SUMMARY'!BP$3)</f>
        <v>0</v>
      </c>
      <c r="BQ85">
        <f>COUNTIFS('ACTIVATED LEADS '!$H:$H,$B85,'ACTIVATED LEADS '!$D:$D,'PARTNERS SUMMARY'!BQ$3)</f>
        <v>0</v>
      </c>
      <c r="BR85">
        <f>COUNTIFS('ACTIVATED LEADS '!$H:$H,$B85,'ACTIVATED LEADS '!$D:$D,'PARTNERS SUMMARY'!BR$3)</f>
        <v>0</v>
      </c>
      <c r="BS85">
        <f>COUNTIFS('ACTIVATED LEADS '!$H:$H,$B85,'ACTIVATED LEADS '!$D:$D,'PARTNERS SUMMARY'!BS$3)</f>
        <v>0</v>
      </c>
      <c r="BT85">
        <f>COUNTIFS('ACTIVATED LEADS '!$H:$H,$B85,'ACTIVATED LEADS '!$D:$D,'PARTNERS SUMMARY'!BT$3)</f>
        <v>0</v>
      </c>
      <c r="BU85">
        <f>COUNTIFS('ACTIVATED LEADS '!$H:$H,$B85,'ACTIVATED LEADS '!$D:$D,'PARTNERS SUMMARY'!BU$3)</f>
        <v>0</v>
      </c>
      <c r="BV85">
        <f>COUNTIFS('ACTIVATED LEADS '!$H:$H,$B85,'ACTIVATED LEADS '!$D:$D,'PARTNERS SUMMARY'!BV$3)</f>
        <v>0</v>
      </c>
      <c r="BW85">
        <f>COUNTIFS('ACTIVATED LEADS '!$H:$H,$B85,'ACTIVATED LEADS '!$D:$D,'PARTNERS SUMMARY'!BW$3)</f>
        <v>0</v>
      </c>
      <c r="BX85">
        <f>COUNTIFS('ACTIVATED LEADS '!$H:$H,$B85,'ACTIVATED LEADS '!$D:$D,'PARTNERS SUMMARY'!BX$3)</f>
        <v>0</v>
      </c>
      <c r="BY85">
        <f>COUNTIFS('ACTIVATED LEADS '!$H:$H,$B85,'ACTIVATED LEADS '!$D:$D,'PARTNERS SUMMARY'!BY$3)</f>
        <v>0</v>
      </c>
      <c r="BZ85">
        <f>COUNTIFS('ACTIVATED LEADS '!$H:$H,$B85,'ACTIVATED LEADS '!$D:$D,'PARTNERS SUMMARY'!BZ$3)</f>
        <v>0</v>
      </c>
      <c r="CA85">
        <f>COUNTIFS('ACTIVATED LEADS '!$H:$H,$B85,'ACTIVATED LEADS '!$D:$D,'PARTNERS SUMMARY'!CA$3)</f>
        <v>0</v>
      </c>
      <c r="CB85">
        <f>COUNTIFS('ACTIVATED LEADS '!$H:$H,$B85,'ACTIVATED LEADS '!$D:$D,'PARTNERS SUMMARY'!CB$3)</f>
        <v>0</v>
      </c>
      <c r="CC85">
        <f>COUNTIFS('ACTIVATED LEADS '!$H:$H,$B85,'ACTIVATED LEADS '!$D:$D,'PARTNERS SUMMARY'!CC$3)</f>
        <v>0</v>
      </c>
      <c r="CD85">
        <f>COUNTIFS('ACTIVATED LEADS '!$H:$H,$B85,'ACTIVATED LEADS '!$D:$D,'PARTNERS SUMMARY'!CD$3)</f>
        <v>0</v>
      </c>
      <c r="CE85">
        <f>COUNTIFS('ACTIVATED LEADS '!$H:$H,$B85,'ACTIVATED LEADS '!$D:$D,'PARTNERS SUMMARY'!CE$3)</f>
        <v>0</v>
      </c>
      <c r="CF85">
        <f>COUNTIFS('ACTIVATED LEADS '!$H:$H,$B85,'ACTIVATED LEADS '!$D:$D,'PARTNERS SUMMARY'!CF$3)</f>
        <v>0</v>
      </c>
      <c r="CG85">
        <f>COUNTIFS('ACTIVATED LEADS '!$H:$H,$B85,'ACTIVATED LEADS '!$D:$D,'PARTNERS SUMMARY'!CG$3)</f>
        <v>0</v>
      </c>
      <c r="CH85">
        <f>COUNTIFS('ACTIVATED LEADS '!$H:$H,$B85,'ACTIVATED LEADS '!$D:$D,'PARTNERS SUMMARY'!CH$3)</f>
        <v>0</v>
      </c>
      <c r="CI85">
        <f>COUNTIFS('ACTIVATED LEADS '!$H:$H,$B85,'ACTIVATED LEADS '!$D:$D,'PARTNERS SUMMARY'!CI$3)</f>
        <v>0</v>
      </c>
      <c r="CJ85">
        <f>COUNTIFS('ACTIVATED LEADS '!$H:$H,$B85,'ACTIVATED LEADS '!$D:$D,'PARTNERS SUMMARY'!CJ$3)</f>
        <v>0</v>
      </c>
      <c r="CK85">
        <f>COUNTIFS('ACTIVATED LEADS '!$H:$H,$B85,'ACTIVATED LEADS '!$D:$D,'PARTNERS SUMMARY'!CK$3)</f>
        <v>0</v>
      </c>
      <c r="CL85">
        <f>COUNTIFS('ACTIVATED LEADS '!$H:$H,$B85,'ACTIVATED LEADS '!$D:$D,'PARTNERS SUMMARY'!CL$3)</f>
        <v>0</v>
      </c>
      <c r="CM85">
        <f>COUNTIFS('ACTIVATED LEADS '!$H:$H,$B85,'ACTIVATED LEADS '!$D:$D,'PARTNERS SUMMARY'!CM$3)</f>
        <v>0</v>
      </c>
      <c r="CN85">
        <f>COUNTIFS('ACTIVATED LEADS '!$H:$H,$B85,'ACTIVATED LEADS '!$D:$D,'PARTNERS SUMMARY'!CN$3)</f>
        <v>0</v>
      </c>
      <c r="CO85">
        <f>COUNTIFS('ACTIVATED LEADS '!$H:$H,$B85,'ACTIVATED LEADS '!$D:$D,'PARTNERS SUMMARY'!CO$3)</f>
        <v>0</v>
      </c>
      <c r="CP85">
        <f>COUNTIFS('ACTIVATED LEADS '!$H:$H,$B85,'ACTIVATED LEADS '!$D:$D,'PARTNERS SUMMARY'!CP$3)</f>
        <v>0</v>
      </c>
      <c r="CQ85">
        <f>COUNTIFS('ACTIVATED LEADS '!$H:$H,$B85,'ACTIVATED LEADS '!$D:$D,'PARTNERS SUMMARY'!CQ$3)</f>
        <v>0</v>
      </c>
      <c r="CR85">
        <f>COUNTIFS('ACTIVATED LEADS '!$H:$H,$B85,'ACTIVATED LEADS '!$D:$D,'PARTNERS SUMMARY'!CR$3)</f>
        <v>0</v>
      </c>
      <c r="CS85">
        <f>COUNTIFS('ACTIVATED LEADS '!$H:$H,$B85,'ACTIVATED LEADS '!$D:$D,'PARTNERS SUMMARY'!CS$3)</f>
        <v>0</v>
      </c>
      <c r="CT85">
        <f>COUNTIFS('ACTIVATED LEADS '!$H:$H,$B85,'ACTIVATED LEADS '!$D:$D,'PARTNERS SUMMARY'!CT$3)</f>
        <v>0</v>
      </c>
      <c r="CU85">
        <f>COUNTIFS('ACTIVATED LEADS '!$H:$H,$B85,'ACTIVATED LEADS '!$D:$D,'PARTNERS SUMMARY'!CU$3)</f>
        <v>0</v>
      </c>
      <c r="CV85">
        <f>COUNTIFS('ACTIVATED LEADS '!$H:$H,$B85,'ACTIVATED LEADS '!$D:$D,'PARTNERS SUMMARY'!CV$3)</f>
        <v>0</v>
      </c>
      <c r="CW85">
        <f>COUNTIFS('ACTIVATED LEADS '!$H:$H,$B85,'ACTIVATED LEADS '!$D:$D,'PARTNERS SUMMARY'!CW$3)</f>
        <v>0</v>
      </c>
      <c r="CX85">
        <f>COUNTIFS('ACTIVATED LEADS '!$H:$H,$B85,'ACTIVATED LEADS '!$D:$D,'PARTNERS SUMMARY'!CX$3)</f>
        <v>0</v>
      </c>
      <c r="CY85">
        <f>COUNTIFS('ACTIVATED LEADS '!$H:$H,$B85,'ACTIVATED LEADS '!$D:$D,'PARTNERS SUMMARY'!CY$3)</f>
        <v>0</v>
      </c>
      <c r="CZ85">
        <f>COUNTIFS('ACTIVATED LEADS '!$H:$H,$B85,'ACTIVATED LEADS '!$D:$D,'PARTNERS SUMMARY'!CZ$3)</f>
        <v>0</v>
      </c>
      <c r="DA85">
        <f>COUNTIFS('ACTIVATED LEADS '!$H:$H,$B85,'ACTIVATED LEADS '!$D:$D,'PARTNERS SUMMARY'!DA$3)</f>
        <v>0</v>
      </c>
      <c r="DB85">
        <f>COUNTIFS('ACTIVATED LEADS '!$H:$H,$B85,'ACTIVATED LEADS '!$D:$D,'PARTNERS SUMMARY'!DB$3)</f>
        <v>0</v>
      </c>
      <c r="DC85">
        <f>COUNTIFS('ACTIVATED LEADS '!$H:$H,$B85,'ACTIVATED LEADS '!$D:$D,'PARTNERS SUMMARY'!DC$3)</f>
        <v>0</v>
      </c>
      <c r="DD85">
        <f>COUNTIFS('ACTIVATED LEADS '!$H:$H,$B85,'ACTIVATED LEADS '!$D:$D,'PARTNERS SUMMARY'!DD$3)</f>
        <v>0</v>
      </c>
      <c r="DE85">
        <f>COUNTIFS('ACTIVATED LEADS '!$H:$H,$B85,'ACTIVATED LEADS '!$D:$D,'PARTNERS SUMMARY'!DE$3)</f>
        <v>0</v>
      </c>
      <c r="DF85">
        <f>COUNTIFS('ACTIVATED LEADS '!$H:$H,$B85,'ACTIVATED LEADS '!$D:$D,'PARTNERS SUMMARY'!DF$3)</f>
        <v>0</v>
      </c>
      <c r="DG85">
        <f>COUNTIFS('ACTIVATED LEADS '!$H:$H,$B85,'ACTIVATED LEADS '!$D:$D,'PARTNERS SUMMARY'!DG$3)</f>
        <v>0</v>
      </c>
      <c r="DH85">
        <f>COUNTIFS('ACTIVATED LEADS '!$H:$H,$B85,'ACTIVATED LEADS '!$D:$D,'PARTNERS SUMMARY'!DH$3)</f>
        <v>0</v>
      </c>
      <c r="DI85">
        <f>COUNTIFS('ACTIVATED LEADS '!$H:$H,$B85,'ACTIVATED LEADS '!$D:$D,'PARTNERS SUMMARY'!DI$3)</f>
        <v>0</v>
      </c>
      <c r="DJ85">
        <f>COUNTIFS('ACTIVATED LEADS '!$H:$H,$B85,'ACTIVATED LEADS '!$D:$D,'PARTNERS SUMMARY'!DJ$3)</f>
        <v>0</v>
      </c>
      <c r="DK85">
        <f>COUNTIFS('ACTIVATED LEADS '!$H:$H,$B85,'ACTIVATED LEADS '!$D:$D,'PARTNERS SUMMARY'!DK$3)</f>
        <v>0</v>
      </c>
      <c r="DL85">
        <f>COUNTIFS('ACTIVATED LEADS '!$H:$H,$B85,'ACTIVATED LEADS '!$D:$D,'PARTNERS SUMMARY'!DL$3)</f>
        <v>0</v>
      </c>
      <c r="DM85">
        <f>COUNTIFS('ACTIVATED LEADS '!$H:$H,$B85,'ACTIVATED LEADS '!$D:$D,'PARTNERS SUMMARY'!DM$3)</f>
        <v>0</v>
      </c>
      <c r="DN85">
        <f>COUNTIFS('ACTIVATED LEADS '!$H:$H,$B85,'ACTIVATED LEADS '!$D:$D,'PARTNERS SUMMARY'!DN$3)</f>
        <v>0</v>
      </c>
      <c r="DO85">
        <f>COUNTIFS('ACTIVATED LEADS '!$H:$H,$B85,'ACTIVATED LEADS '!$D:$D,'PARTNERS SUMMARY'!DO$3)</f>
        <v>0</v>
      </c>
    </row>
    <row r="86" spans="1:119">
      <c r="A86" s="29" t="s">
        <v>1080</v>
      </c>
      <c r="B86" s="59" t="s">
        <v>1129</v>
      </c>
      <c r="C86" s="29">
        <v>751347375</v>
      </c>
      <c r="D86" s="29"/>
      <c r="E86" s="29" t="s">
        <v>1255</v>
      </c>
      <c r="F86" s="29" t="s">
        <v>1002</v>
      </c>
      <c r="G86" s="17">
        <f>COUNTIF('SEPT DUMP '!$C:$C,'PARTNERS SUMMARY'!$B86)</f>
        <v>0</v>
      </c>
      <c r="H86" s="17">
        <f>COUNTIFS('SEPT DUMP '!$C:$C,'PARTNERS SUMMARY'!$B86,'SEPT DUMP '!$O:$O,"Confirmed")</f>
        <v>0</v>
      </c>
      <c r="I86" s="17">
        <f>COUNTIFS('SEPT DUMP '!$C:$C,'PARTNERS SUMMARY'!$B86,'SEPT DUMP '!$O:$O,"Rejected")</f>
        <v>0</v>
      </c>
      <c r="J86" s="17">
        <f>COUNTIFS('SEPT DUMP '!$C:$C,'PARTNERS SUMMARY'!$B86,'SEPT DUMP '!$O:$O,"Unreachable")</f>
        <v>0</v>
      </c>
      <c r="K86" s="17">
        <f>COUNTIFS('SEPT DUMP '!$C:$C,'PARTNERS SUMMARY'!$B86,'SEPT DUMP '!$O:$O,"Postponed(Update Y)")</f>
        <v>0</v>
      </c>
      <c r="L86" s="101">
        <f t="shared" si="12"/>
        <v>0</v>
      </c>
      <c r="M86" s="46">
        <f t="shared" si="13"/>
        <v>0</v>
      </c>
      <c r="N86" s="50"/>
      <c r="O86" s="47">
        <f>COUNTIF('OCT DUMP'!$D:$D,'PARTNERS SUMMARY'!$B86)</f>
        <v>0</v>
      </c>
      <c r="P86" s="17">
        <f>COUNTIFS('OCT DUMP'!$D:$D,'PARTNERS SUMMARY'!$B86,'OCT DUMP'!Q:Q,"Prospect")</f>
        <v>0</v>
      </c>
      <c r="Q86" s="17">
        <f>COUNTIFS('OCT DUMP'!$D:$D,'PARTNERS SUMMARY'!$B86,'OCT DUMP'!$Q:$Q,"Confirmed")</f>
        <v>0</v>
      </c>
      <c r="R86" s="17">
        <f>COUNTIFS('OCT DUMP'!$D:$D,'PARTNERS SUMMARY'!$B86,'OCT DUMP'!$Q:$Q,"Rejected")</f>
        <v>0</v>
      </c>
      <c r="S86" s="17">
        <f>COUNTIFS('OCT DUMP'!$D:$D,'PARTNERS SUMMARY'!$B86,'OCT DUMP'!$Q:$Q,"Unreachable")</f>
        <v>0</v>
      </c>
      <c r="T86" s="17">
        <f>COUNTIFS('OCT DUMP'!$D:$D,'PARTNERS SUMMARY'!$B86,'OCT DUMP'!$Q:$Q,"Postponed(Update Y)")</f>
        <v>0</v>
      </c>
      <c r="U86" s="17">
        <f t="shared" si="14"/>
        <v>0</v>
      </c>
      <c r="V86" s="18">
        <f t="shared" si="15"/>
        <v>0</v>
      </c>
      <c r="W86" s="52"/>
      <c r="X86" s="47">
        <f>COUNTIF('NOV DUMP'!C:C,'PARTNERS SUMMARY'!$B86)</f>
        <v>4</v>
      </c>
      <c r="Y86" s="17">
        <f>COUNTIFS('NOV DUMP'!$C:$C,'PARTNERS SUMMARY'!$B86,'NOV DUMP'!$S:$S,"Prospect")</f>
        <v>0</v>
      </c>
      <c r="Z86" s="17">
        <f>COUNTIFS('NOV DUMP'!$C:$C,'PARTNERS SUMMARY'!$B86,'NOV DUMP'!$S:$S,"Confirmed")</f>
        <v>0</v>
      </c>
      <c r="AA86" s="17">
        <f>COUNTIFS('NOV DUMP'!$C:$C,'PARTNERS SUMMARY'!$B86,'NOV DUMP'!$S:$S,"Rejected")</f>
        <v>0</v>
      </c>
      <c r="AB86" s="17">
        <f>COUNTIFS('NOV DUMP'!$C:$C,'PARTNERS SUMMARY'!$B86,'NOV DUMP'!$S:$S,"Unreachable")</f>
        <v>0</v>
      </c>
      <c r="AC86" s="17">
        <f>COUNTIFS('NOV DUMP'!$C:$C,'PARTNERS SUMMARY'!$B86,'NOV DUMP'!$S:$S,"Postponed(Update Y)")</f>
        <v>0</v>
      </c>
      <c r="AD86" s="17">
        <f t="shared" si="16"/>
        <v>0</v>
      </c>
      <c r="AE86" s="100">
        <f>COUNTIFS('ACTIVATED LEADS '!$H:$H,'PARTNERS SUMMARY'!$B86,'ACTIVATED LEADS '!$K:$K,'PARTNERS SUMMARY'!$AE$2,'ACTIVATED LEADS '!$C:$C,"16")</f>
        <v>0</v>
      </c>
      <c r="AF86" s="18">
        <f t="shared" si="17"/>
        <v>0</v>
      </c>
      <c r="AH86">
        <f>COUNTIFS('ACTIVATED LEADS '!$H:$H,$B86,'ACTIVATED LEADS '!$D:$D,'PARTNERS SUMMARY'!AH$3)</f>
        <v>0</v>
      </c>
      <c r="AI86">
        <f>COUNTIFS('ACTIVATED LEADS '!$H:$H,$B86,'ACTIVATED LEADS '!$D:$D,'PARTNERS SUMMARY'!AI$3)</f>
        <v>0</v>
      </c>
      <c r="AJ86">
        <f>COUNTIFS('ACTIVATED LEADS '!$H:$H,$B86,'ACTIVATED LEADS '!$D:$D,'PARTNERS SUMMARY'!AJ$3)</f>
        <v>0</v>
      </c>
      <c r="AK86">
        <f>COUNTIFS('ACTIVATED LEADS '!$H:$H,$B86,'ACTIVATED LEADS '!$D:$D,'PARTNERS SUMMARY'!AK$3)</f>
        <v>0</v>
      </c>
      <c r="AL86">
        <f>COUNTIFS('ACTIVATED LEADS '!$H:$H,$B86,'ACTIVATED LEADS '!$D:$D,'PARTNERS SUMMARY'!AL$3)</f>
        <v>0</v>
      </c>
      <c r="AM86">
        <f>COUNTIFS('ACTIVATED LEADS '!$H:$H,$B86,'ACTIVATED LEADS '!$D:$D,'PARTNERS SUMMARY'!AM$3)</f>
        <v>0</v>
      </c>
      <c r="AN86">
        <f>COUNTIFS('ACTIVATED LEADS '!$H:$H,$B86,'ACTIVATED LEADS '!$D:$D,'PARTNERS SUMMARY'!AN$3)</f>
        <v>0</v>
      </c>
      <c r="AO86">
        <f>COUNTIFS('ACTIVATED LEADS '!$H:$H,$B86,'ACTIVATED LEADS '!$D:$D,'PARTNERS SUMMARY'!AO$3)</f>
        <v>0</v>
      </c>
      <c r="AP86">
        <f>COUNTIFS('ACTIVATED LEADS '!$H:$H,$B86,'ACTIVATED LEADS '!$D:$D,'PARTNERS SUMMARY'!AP$3)</f>
        <v>0</v>
      </c>
      <c r="AQ86">
        <f>COUNTIFS('ACTIVATED LEADS '!$H:$H,$B86,'ACTIVATED LEADS '!$D:$D,'PARTNERS SUMMARY'!AQ$3)</f>
        <v>0</v>
      </c>
      <c r="AR86">
        <f>COUNTIFS('ACTIVATED LEADS '!$H:$H,$B86,'ACTIVATED LEADS '!$D:$D,'PARTNERS SUMMARY'!AR$3)</f>
        <v>0</v>
      </c>
      <c r="AS86">
        <f>COUNTIFS('ACTIVATED LEADS '!$H:$H,$B86,'ACTIVATED LEADS '!$D:$D,'PARTNERS SUMMARY'!AS$3)</f>
        <v>0</v>
      </c>
      <c r="AT86">
        <f>COUNTIFS('ACTIVATED LEADS '!$H:$H,$B86,'ACTIVATED LEADS '!$D:$D,'PARTNERS SUMMARY'!AT$3)</f>
        <v>0</v>
      </c>
      <c r="AU86">
        <f>COUNTIFS('ACTIVATED LEADS '!$H:$H,$B86,'ACTIVATED LEADS '!$D:$D,'PARTNERS SUMMARY'!AU$3)</f>
        <v>0</v>
      </c>
      <c r="AV86">
        <f>COUNTIFS('ACTIVATED LEADS '!$H:$H,$B86,'ACTIVATED LEADS '!$D:$D,'PARTNERS SUMMARY'!AV$3)</f>
        <v>0</v>
      </c>
      <c r="AW86">
        <f>COUNTIFS('ACTIVATED LEADS '!$H:$H,$B86,'ACTIVATED LEADS '!$D:$D,'PARTNERS SUMMARY'!AW$3)</f>
        <v>0</v>
      </c>
      <c r="AX86">
        <f>COUNTIFS('ACTIVATED LEADS '!$H:$H,$B86,'ACTIVATED LEADS '!$D:$D,'PARTNERS SUMMARY'!AX$3)</f>
        <v>0</v>
      </c>
      <c r="AY86">
        <f>COUNTIFS('ACTIVATED LEADS '!$H:$H,$B86,'ACTIVATED LEADS '!$D:$D,'PARTNERS SUMMARY'!AY$3)</f>
        <v>0</v>
      </c>
      <c r="AZ86">
        <f>COUNTIFS('ACTIVATED LEADS '!$H:$H,$B86,'ACTIVATED LEADS '!$D:$D,'PARTNERS SUMMARY'!AZ$3)</f>
        <v>0</v>
      </c>
      <c r="BA86">
        <f>COUNTIFS('ACTIVATED LEADS '!$H:$H,$B86,'ACTIVATED LEADS '!$D:$D,'PARTNERS SUMMARY'!BA$3)</f>
        <v>0</v>
      </c>
      <c r="BB86">
        <f>COUNTIFS('ACTIVATED LEADS '!$H:$H,$B86,'ACTIVATED LEADS '!$D:$D,'PARTNERS SUMMARY'!BB$3)</f>
        <v>0</v>
      </c>
      <c r="BC86">
        <f>COUNTIFS('ACTIVATED LEADS '!$H:$H,$B86,'ACTIVATED LEADS '!$D:$D,'PARTNERS SUMMARY'!BC$3)</f>
        <v>0</v>
      </c>
      <c r="BD86">
        <f>COUNTIFS('ACTIVATED LEADS '!$H:$H,$B86,'ACTIVATED LEADS '!$D:$D,'PARTNERS SUMMARY'!BD$3)</f>
        <v>0</v>
      </c>
      <c r="BE86">
        <f>COUNTIFS('ACTIVATED LEADS '!$H:$H,$B86,'ACTIVATED LEADS '!$D:$D,'PARTNERS SUMMARY'!BE$3)</f>
        <v>0</v>
      </c>
      <c r="BF86">
        <f>COUNTIFS('ACTIVATED LEADS '!$H:$H,$B86,'ACTIVATED LEADS '!$D:$D,'PARTNERS SUMMARY'!BF$3)</f>
        <v>0</v>
      </c>
      <c r="BG86">
        <f>COUNTIFS('ACTIVATED LEADS '!$H:$H,$B86,'ACTIVATED LEADS '!$D:$D,'PARTNERS SUMMARY'!BG$3)</f>
        <v>0</v>
      </c>
      <c r="BH86">
        <f>COUNTIFS('ACTIVATED LEADS '!$H:$H,$B86,'ACTIVATED LEADS '!$D:$D,'PARTNERS SUMMARY'!BH$3)</f>
        <v>0</v>
      </c>
      <c r="BI86">
        <f>COUNTIFS('ACTIVATED LEADS '!$H:$H,$B86,'ACTIVATED LEADS '!$D:$D,'PARTNERS SUMMARY'!BI$3)</f>
        <v>0</v>
      </c>
      <c r="BJ86">
        <f>COUNTIFS('ACTIVATED LEADS '!$H:$H,$B86,'ACTIVATED LEADS '!$D:$D,'PARTNERS SUMMARY'!BJ$3)</f>
        <v>0</v>
      </c>
      <c r="BK86">
        <f>COUNTIFS('ACTIVATED LEADS '!$H:$H,$B86,'ACTIVATED LEADS '!$D:$D,'PARTNERS SUMMARY'!BK$3)</f>
        <v>0</v>
      </c>
      <c r="BL86">
        <f>COUNTIFS('ACTIVATED LEADS '!$H:$H,$B86,'ACTIVATED LEADS '!$D:$D,'PARTNERS SUMMARY'!BL$3)</f>
        <v>0</v>
      </c>
      <c r="BM86">
        <f>COUNTIFS('ACTIVATED LEADS '!$H:$H,$B86,'ACTIVATED LEADS '!$D:$D,'PARTNERS SUMMARY'!BM$3)</f>
        <v>0</v>
      </c>
      <c r="BN86">
        <f>COUNTIFS('ACTIVATED LEADS '!$H:$H,$B86,'ACTIVATED LEADS '!$D:$D,'PARTNERS SUMMARY'!BN$3)</f>
        <v>0</v>
      </c>
      <c r="BO86">
        <f>COUNTIFS('ACTIVATED LEADS '!$H:$H,$B86,'ACTIVATED LEADS '!$D:$D,'PARTNERS SUMMARY'!BO$3)</f>
        <v>0</v>
      </c>
      <c r="BP86">
        <f>COUNTIFS('ACTIVATED LEADS '!$H:$H,$B86,'ACTIVATED LEADS '!$D:$D,'PARTNERS SUMMARY'!BP$3)</f>
        <v>0</v>
      </c>
      <c r="BQ86">
        <f>COUNTIFS('ACTIVATED LEADS '!$H:$H,$B86,'ACTIVATED LEADS '!$D:$D,'PARTNERS SUMMARY'!BQ$3)</f>
        <v>0</v>
      </c>
      <c r="BR86">
        <f>COUNTIFS('ACTIVATED LEADS '!$H:$H,$B86,'ACTIVATED LEADS '!$D:$D,'PARTNERS SUMMARY'!BR$3)</f>
        <v>0</v>
      </c>
      <c r="BS86">
        <f>COUNTIFS('ACTIVATED LEADS '!$H:$H,$B86,'ACTIVATED LEADS '!$D:$D,'PARTNERS SUMMARY'!BS$3)</f>
        <v>0</v>
      </c>
      <c r="BT86">
        <f>COUNTIFS('ACTIVATED LEADS '!$H:$H,$B86,'ACTIVATED LEADS '!$D:$D,'PARTNERS SUMMARY'!BT$3)</f>
        <v>0</v>
      </c>
      <c r="BU86">
        <f>COUNTIFS('ACTIVATED LEADS '!$H:$H,$B86,'ACTIVATED LEADS '!$D:$D,'PARTNERS SUMMARY'!BU$3)</f>
        <v>0</v>
      </c>
      <c r="BV86">
        <f>COUNTIFS('ACTIVATED LEADS '!$H:$H,$B86,'ACTIVATED LEADS '!$D:$D,'PARTNERS SUMMARY'!BV$3)</f>
        <v>0</v>
      </c>
      <c r="BW86">
        <f>COUNTIFS('ACTIVATED LEADS '!$H:$H,$B86,'ACTIVATED LEADS '!$D:$D,'PARTNERS SUMMARY'!BW$3)</f>
        <v>0</v>
      </c>
      <c r="BX86">
        <f>COUNTIFS('ACTIVATED LEADS '!$H:$H,$B86,'ACTIVATED LEADS '!$D:$D,'PARTNERS SUMMARY'!BX$3)</f>
        <v>0</v>
      </c>
      <c r="BY86">
        <f>COUNTIFS('ACTIVATED LEADS '!$H:$H,$B86,'ACTIVATED LEADS '!$D:$D,'PARTNERS SUMMARY'!BY$3)</f>
        <v>0</v>
      </c>
      <c r="BZ86">
        <f>COUNTIFS('ACTIVATED LEADS '!$H:$H,$B86,'ACTIVATED LEADS '!$D:$D,'PARTNERS SUMMARY'!BZ$3)</f>
        <v>0</v>
      </c>
      <c r="CA86">
        <f>COUNTIFS('ACTIVATED LEADS '!$H:$H,$B86,'ACTIVATED LEADS '!$D:$D,'PARTNERS SUMMARY'!CA$3)</f>
        <v>0</v>
      </c>
      <c r="CB86">
        <f>COUNTIFS('ACTIVATED LEADS '!$H:$H,$B86,'ACTIVATED LEADS '!$D:$D,'PARTNERS SUMMARY'!CB$3)</f>
        <v>0</v>
      </c>
      <c r="CC86">
        <f>COUNTIFS('ACTIVATED LEADS '!$H:$H,$B86,'ACTIVATED LEADS '!$D:$D,'PARTNERS SUMMARY'!CC$3)</f>
        <v>0</v>
      </c>
      <c r="CD86">
        <f>COUNTIFS('ACTIVATED LEADS '!$H:$H,$B86,'ACTIVATED LEADS '!$D:$D,'PARTNERS SUMMARY'!CD$3)</f>
        <v>0</v>
      </c>
      <c r="CE86">
        <f>COUNTIFS('ACTIVATED LEADS '!$H:$H,$B86,'ACTIVATED LEADS '!$D:$D,'PARTNERS SUMMARY'!CE$3)</f>
        <v>0</v>
      </c>
      <c r="CF86">
        <f>COUNTIFS('ACTIVATED LEADS '!$H:$H,$B86,'ACTIVATED LEADS '!$D:$D,'PARTNERS SUMMARY'!CF$3)</f>
        <v>0</v>
      </c>
      <c r="CG86">
        <f>COUNTIFS('ACTIVATED LEADS '!$H:$H,$B86,'ACTIVATED LEADS '!$D:$D,'PARTNERS SUMMARY'!CG$3)</f>
        <v>0</v>
      </c>
      <c r="CH86">
        <f>COUNTIFS('ACTIVATED LEADS '!$H:$H,$B86,'ACTIVATED LEADS '!$D:$D,'PARTNERS SUMMARY'!CH$3)</f>
        <v>0</v>
      </c>
      <c r="CI86">
        <f>COUNTIFS('ACTIVATED LEADS '!$H:$H,$B86,'ACTIVATED LEADS '!$D:$D,'PARTNERS SUMMARY'!CI$3)</f>
        <v>0</v>
      </c>
      <c r="CJ86">
        <f>COUNTIFS('ACTIVATED LEADS '!$H:$H,$B86,'ACTIVATED LEADS '!$D:$D,'PARTNERS SUMMARY'!CJ$3)</f>
        <v>0</v>
      </c>
      <c r="CK86">
        <f>COUNTIFS('ACTIVATED LEADS '!$H:$H,$B86,'ACTIVATED LEADS '!$D:$D,'PARTNERS SUMMARY'!CK$3)</f>
        <v>0</v>
      </c>
      <c r="CL86">
        <f>COUNTIFS('ACTIVATED LEADS '!$H:$H,$B86,'ACTIVATED LEADS '!$D:$D,'PARTNERS SUMMARY'!CL$3)</f>
        <v>0</v>
      </c>
      <c r="CM86">
        <f>COUNTIFS('ACTIVATED LEADS '!$H:$H,$B86,'ACTIVATED LEADS '!$D:$D,'PARTNERS SUMMARY'!CM$3)</f>
        <v>0</v>
      </c>
      <c r="CN86">
        <f>COUNTIFS('ACTIVATED LEADS '!$H:$H,$B86,'ACTIVATED LEADS '!$D:$D,'PARTNERS SUMMARY'!CN$3)</f>
        <v>0</v>
      </c>
      <c r="CO86">
        <f>COUNTIFS('ACTIVATED LEADS '!$H:$H,$B86,'ACTIVATED LEADS '!$D:$D,'PARTNERS SUMMARY'!CO$3)</f>
        <v>0</v>
      </c>
      <c r="CP86">
        <f>COUNTIFS('ACTIVATED LEADS '!$H:$H,$B86,'ACTIVATED LEADS '!$D:$D,'PARTNERS SUMMARY'!CP$3)</f>
        <v>0</v>
      </c>
      <c r="CQ86">
        <f>COUNTIFS('ACTIVATED LEADS '!$H:$H,$B86,'ACTIVATED LEADS '!$D:$D,'PARTNERS SUMMARY'!CQ$3)</f>
        <v>0</v>
      </c>
      <c r="CR86">
        <f>COUNTIFS('ACTIVATED LEADS '!$H:$H,$B86,'ACTIVATED LEADS '!$D:$D,'PARTNERS SUMMARY'!CR$3)</f>
        <v>0</v>
      </c>
      <c r="CS86">
        <f>COUNTIFS('ACTIVATED LEADS '!$H:$H,$B86,'ACTIVATED LEADS '!$D:$D,'PARTNERS SUMMARY'!CS$3)</f>
        <v>0</v>
      </c>
      <c r="CT86">
        <f>COUNTIFS('ACTIVATED LEADS '!$H:$H,$B86,'ACTIVATED LEADS '!$D:$D,'PARTNERS SUMMARY'!CT$3)</f>
        <v>0</v>
      </c>
      <c r="CU86">
        <f>COUNTIFS('ACTIVATED LEADS '!$H:$H,$B86,'ACTIVATED LEADS '!$D:$D,'PARTNERS SUMMARY'!CU$3)</f>
        <v>0</v>
      </c>
      <c r="CV86">
        <f>COUNTIFS('ACTIVATED LEADS '!$H:$H,$B86,'ACTIVATED LEADS '!$D:$D,'PARTNERS SUMMARY'!CV$3)</f>
        <v>0</v>
      </c>
      <c r="CW86">
        <f>COUNTIFS('ACTIVATED LEADS '!$H:$H,$B86,'ACTIVATED LEADS '!$D:$D,'PARTNERS SUMMARY'!CW$3)</f>
        <v>0</v>
      </c>
      <c r="CX86">
        <f>COUNTIFS('ACTIVATED LEADS '!$H:$H,$B86,'ACTIVATED LEADS '!$D:$D,'PARTNERS SUMMARY'!CX$3)</f>
        <v>0</v>
      </c>
      <c r="CY86">
        <f>COUNTIFS('ACTIVATED LEADS '!$H:$H,$B86,'ACTIVATED LEADS '!$D:$D,'PARTNERS SUMMARY'!CY$3)</f>
        <v>0</v>
      </c>
      <c r="CZ86">
        <f>COUNTIFS('ACTIVATED LEADS '!$H:$H,$B86,'ACTIVATED LEADS '!$D:$D,'PARTNERS SUMMARY'!CZ$3)</f>
        <v>0</v>
      </c>
      <c r="DA86">
        <f>COUNTIFS('ACTIVATED LEADS '!$H:$H,$B86,'ACTIVATED LEADS '!$D:$D,'PARTNERS SUMMARY'!DA$3)</f>
        <v>0</v>
      </c>
      <c r="DB86">
        <f>COUNTIFS('ACTIVATED LEADS '!$H:$H,$B86,'ACTIVATED LEADS '!$D:$D,'PARTNERS SUMMARY'!DB$3)</f>
        <v>0</v>
      </c>
      <c r="DC86">
        <f>COUNTIFS('ACTIVATED LEADS '!$H:$H,$B86,'ACTIVATED LEADS '!$D:$D,'PARTNERS SUMMARY'!DC$3)</f>
        <v>0</v>
      </c>
      <c r="DD86">
        <f>COUNTIFS('ACTIVATED LEADS '!$H:$H,$B86,'ACTIVATED LEADS '!$D:$D,'PARTNERS SUMMARY'!DD$3)</f>
        <v>0</v>
      </c>
      <c r="DE86">
        <f>COUNTIFS('ACTIVATED LEADS '!$H:$H,$B86,'ACTIVATED LEADS '!$D:$D,'PARTNERS SUMMARY'!DE$3)</f>
        <v>0</v>
      </c>
      <c r="DF86">
        <f>COUNTIFS('ACTIVATED LEADS '!$H:$H,$B86,'ACTIVATED LEADS '!$D:$D,'PARTNERS SUMMARY'!DF$3)</f>
        <v>0</v>
      </c>
      <c r="DG86">
        <f>COUNTIFS('ACTIVATED LEADS '!$H:$H,$B86,'ACTIVATED LEADS '!$D:$D,'PARTNERS SUMMARY'!DG$3)</f>
        <v>0</v>
      </c>
      <c r="DH86">
        <f>COUNTIFS('ACTIVATED LEADS '!$H:$H,$B86,'ACTIVATED LEADS '!$D:$D,'PARTNERS SUMMARY'!DH$3)</f>
        <v>0</v>
      </c>
      <c r="DI86">
        <f>COUNTIFS('ACTIVATED LEADS '!$H:$H,$B86,'ACTIVATED LEADS '!$D:$D,'PARTNERS SUMMARY'!DI$3)</f>
        <v>0</v>
      </c>
      <c r="DJ86">
        <f>COUNTIFS('ACTIVATED LEADS '!$H:$H,$B86,'ACTIVATED LEADS '!$D:$D,'PARTNERS SUMMARY'!DJ$3)</f>
        <v>0</v>
      </c>
      <c r="DK86">
        <f>COUNTIFS('ACTIVATED LEADS '!$H:$H,$B86,'ACTIVATED LEADS '!$D:$D,'PARTNERS SUMMARY'!DK$3)</f>
        <v>0</v>
      </c>
      <c r="DL86">
        <f>COUNTIFS('ACTIVATED LEADS '!$H:$H,$B86,'ACTIVATED LEADS '!$D:$D,'PARTNERS SUMMARY'!DL$3)</f>
        <v>0</v>
      </c>
      <c r="DM86">
        <f>COUNTIFS('ACTIVATED LEADS '!$H:$H,$B86,'ACTIVATED LEADS '!$D:$D,'PARTNERS SUMMARY'!DM$3)</f>
        <v>0</v>
      </c>
      <c r="DN86">
        <f>COUNTIFS('ACTIVATED LEADS '!$H:$H,$B86,'ACTIVATED LEADS '!$D:$D,'PARTNERS SUMMARY'!DN$3)</f>
        <v>0</v>
      </c>
      <c r="DO86">
        <f>COUNTIFS('ACTIVATED LEADS '!$H:$H,$B86,'ACTIVATED LEADS '!$D:$D,'PARTNERS SUMMARY'!DO$3)</f>
        <v>0</v>
      </c>
    </row>
    <row r="87" spans="1:119">
      <c r="A87" s="29" t="s">
        <v>1021</v>
      </c>
      <c r="B87" s="59" t="s">
        <v>1130</v>
      </c>
      <c r="C87" s="29">
        <v>788224017</v>
      </c>
      <c r="D87" s="29"/>
      <c r="E87" s="29" t="s">
        <v>1256</v>
      </c>
      <c r="F87" s="29" t="s">
        <v>982</v>
      </c>
      <c r="G87" s="17">
        <f>COUNTIF('SEPT DUMP '!$C:$C,'PARTNERS SUMMARY'!$B87)</f>
        <v>0</v>
      </c>
      <c r="H87" s="17">
        <f>COUNTIFS('SEPT DUMP '!$C:$C,'PARTNERS SUMMARY'!$B87,'SEPT DUMP '!$O:$O,"Confirmed")</f>
        <v>0</v>
      </c>
      <c r="I87" s="17">
        <f>COUNTIFS('SEPT DUMP '!$C:$C,'PARTNERS SUMMARY'!$B87,'SEPT DUMP '!$O:$O,"Rejected")</f>
        <v>0</v>
      </c>
      <c r="J87" s="17">
        <f>COUNTIFS('SEPT DUMP '!$C:$C,'PARTNERS SUMMARY'!$B87,'SEPT DUMP '!$O:$O,"Unreachable")</f>
        <v>0</v>
      </c>
      <c r="K87" s="17">
        <f>COUNTIFS('SEPT DUMP '!$C:$C,'PARTNERS SUMMARY'!$B87,'SEPT DUMP '!$O:$O,"Postponed(Update Y)")</f>
        <v>0</v>
      </c>
      <c r="L87" s="101">
        <f t="shared" si="12"/>
        <v>0</v>
      </c>
      <c r="M87" s="46">
        <f t="shared" si="13"/>
        <v>0</v>
      </c>
      <c r="N87" s="50"/>
      <c r="O87" s="47">
        <f>COUNTIF('OCT DUMP'!$D:$D,'PARTNERS SUMMARY'!$B87)</f>
        <v>12</v>
      </c>
      <c r="P87" s="17">
        <f>COUNTIFS('OCT DUMP'!$D:$D,'PARTNERS SUMMARY'!$B87,'OCT DUMP'!Q:Q,"Prospect")</f>
        <v>1</v>
      </c>
      <c r="Q87" s="17">
        <f>COUNTIFS('OCT DUMP'!$D:$D,'PARTNERS SUMMARY'!$B87,'OCT DUMP'!$Q:$Q,"Confirmed")</f>
        <v>8</v>
      </c>
      <c r="R87" s="17">
        <f>COUNTIFS('OCT DUMP'!$D:$D,'PARTNERS SUMMARY'!$B87,'OCT DUMP'!$Q:$Q,"Rejected")</f>
        <v>2</v>
      </c>
      <c r="S87" s="17">
        <f>COUNTIFS('OCT DUMP'!$D:$D,'PARTNERS SUMMARY'!$B87,'OCT DUMP'!$Q:$Q,"Unreachable")</f>
        <v>1</v>
      </c>
      <c r="T87" s="17">
        <f>COUNTIFS('OCT DUMP'!$D:$D,'PARTNERS SUMMARY'!$B87,'OCT DUMP'!$Q:$Q,"Postponed(Update Y)")</f>
        <v>0</v>
      </c>
      <c r="U87" s="17">
        <f t="shared" si="14"/>
        <v>3</v>
      </c>
      <c r="V87" s="18">
        <f t="shared" si="15"/>
        <v>0.25</v>
      </c>
      <c r="W87" s="52"/>
      <c r="X87" s="47">
        <f>COUNTIF('NOV DUMP'!C:C,'PARTNERS SUMMARY'!$B87)</f>
        <v>34</v>
      </c>
      <c r="Y87" s="17">
        <f>COUNTIFS('NOV DUMP'!$C:$C,'PARTNERS SUMMARY'!$B87,'NOV DUMP'!$S:$S,"Prospect")</f>
        <v>0</v>
      </c>
      <c r="Z87" s="17">
        <f>COUNTIFS('NOV DUMP'!$C:$C,'PARTNERS SUMMARY'!$B87,'NOV DUMP'!$S:$S,"Confirmed")</f>
        <v>10</v>
      </c>
      <c r="AA87" s="17">
        <f>COUNTIFS('NOV DUMP'!$C:$C,'PARTNERS SUMMARY'!$B87,'NOV DUMP'!$S:$S,"Rejected")</f>
        <v>0</v>
      </c>
      <c r="AB87" s="17">
        <f>COUNTIFS('NOV DUMP'!$C:$C,'PARTNERS SUMMARY'!$B87,'NOV DUMP'!$S:$S,"Unreachable")</f>
        <v>0</v>
      </c>
      <c r="AC87" s="17">
        <f>COUNTIFS('NOV DUMP'!$C:$C,'PARTNERS SUMMARY'!$B87,'NOV DUMP'!$S:$S,"Postponed(Update Y)")</f>
        <v>0</v>
      </c>
      <c r="AD87" s="17">
        <f t="shared" si="16"/>
        <v>20</v>
      </c>
      <c r="AE87" s="100">
        <f>COUNTIFS('ACTIVATED LEADS '!$H:$H,'PARTNERS SUMMARY'!$B87,'ACTIVATED LEADS '!$K:$K,'PARTNERS SUMMARY'!$AE$2,'ACTIVATED LEADS '!$C:$C,"16")</f>
        <v>18</v>
      </c>
      <c r="AF87" s="18">
        <f t="shared" si="17"/>
        <v>0.58823529411764708</v>
      </c>
      <c r="AH87">
        <f>COUNTIFS('ACTIVATED LEADS '!$H:$H,$B87,'ACTIVATED LEADS '!$D:$D,'PARTNERS SUMMARY'!AH$3)</f>
        <v>0</v>
      </c>
      <c r="AI87">
        <f>COUNTIFS('ACTIVATED LEADS '!$H:$H,$B87,'ACTIVATED LEADS '!$D:$D,'PARTNERS SUMMARY'!AI$3)</f>
        <v>0</v>
      </c>
      <c r="AJ87">
        <f>COUNTIFS('ACTIVATED LEADS '!$H:$H,$B87,'ACTIVATED LEADS '!$D:$D,'PARTNERS SUMMARY'!AJ$3)</f>
        <v>0</v>
      </c>
      <c r="AK87">
        <f>COUNTIFS('ACTIVATED LEADS '!$H:$H,$B87,'ACTIVATED LEADS '!$D:$D,'PARTNERS SUMMARY'!AK$3)</f>
        <v>0</v>
      </c>
      <c r="AL87">
        <f>COUNTIFS('ACTIVATED LEADS '!$H:$H,$B87,'ACTIVATED LEADS '!$D:$D,'PARTNERS SUMMARY'!AL$3)</f>
        <v>0</v>
      </c>
      <c r="AM87">
        <f>COUNTIFS('ACTIVATED LEADS '!$H:$H,$B87,'ACTIVATED LEADS '!$D:$D,'PARTNERS SUMMARY'!AM$3)</f>
        <v>0</v>
      </c>
      <c r="AN87">
        <f>COUNTIFS('ACTIVATED LEADS '!$H:$H,$B87,'ACTIVATED LEADS '!$D:$D,'PARTNERS SUMMARY'!AN$3)</f>
        <v>0</v>
      </c>
      <c r="AO87">
        <f>COUNTIFS('ACTIVATED LEADS '!$H:$H,$B87,'ACTIVATED LEADS '!$D:$D,'PARTNERS SUMMARY'!AO$3)</f>
        <v>0</v>
      </c>
      <c r="AP87">
        <f>COUNTIFS('ACTIVATED LEADS '!$H:$H,$B87,'ACTIVATED LEADS '!$D:$D,'PARTNERS SUMMARY'!AP$3)</f>
        <v>0</v>
      </c>
      <c r="AQ87">
        <f>COUNTIFS('ACTIVATED LEADS '!$H:$H,$B87,'ACTIVATED LEADS '!$D:$D,'PARTNERS SUMMARY'!AQ$3)</f>
        <v>0</v>
      </c>
      <c r="AR87">
        <f>COUNTIFS('ACTIVATED LEADS '!$H:$H,$B87,'ACTIVATED LEADS '!$D:$D,'PARTNERS SUMMARY'!AR$3)</f>
        <v>0</v>
      </c>
      <c r="AS87">
        <f>COUNTIFS('ACTIVATED LEADS '!$H:$H,$B87,'ACTIVATED LEADS '!$D:$D,'PARTNERS SUMMARY'!AS$3)</f>
        <v>0</v>
      </c>
      <c r="AT87">
        <f>COUNTIFS('ACTIVATED LEADS '!$H:$H,$B87,'ACTIVATED LEADS '!$D:$D,'PARTNERS SUMMARY'!AT$3)</f>
        <v>0</v>
      </c>
      <c r="AU87">
        <f>COUNTIFS('ACTIVATED LEADS '!$H:$H,$B87,'ACTIVATED LEADS '!$D:$D,'PARTNERS SUMMARY'!AU$3)</f>
        <v>0</v>
      </c>
      <c r="AV87">
        <f>COUNTIFS('ACTIVATED LEADS '!$H:$H,$B87,'ACTIVATED LEADS '!$D:$D,'PARTNERS SUMMARY'!AV$3)</f>
        <v>0</v>
      </c>
      <c r="AW87">
        <f>COUNTIFS('ACTIVATED LEADS '!$H:$H,$B87,'ACTIVATED LEADS '!$D:$D,'PARTNERS SUMMARY'!AW$3)</f>
        <v>0</v>
      </c>
      <c r="AX87">
        <f>COUNTIFS('ACTIVATED LEADS '!$H:$H,$B87,'ACTIVATED LEADS '!$D:$D,'PARTNERS SUMMARY'!AX$3)</f>
        <v>0</v>
      </c>
      <c r="AY87">
        <f>COUNTIFS('ACTIVATED LEADS '!$H:$H,$B87,'ACTIVATED LEADS '!$D:$D,'PARTNERS SUMMARY'!AY$3)</f>
        <v>0</v>
      </c>
      <c r="AZ87">
        <f>COUNTIFS('ACTIVATED LEADS '!$H:$H,$B87,'ACTIVATED LEADS '!$D:$D,'PARTNERS SUMMARY'!AZ$3)</f>
        <v>0</v>
      </c>
      <c r="BA87">
        <f>COUNTIFS('ACTIVATED LEADS '!$H:$H,$B87,'ACTIVATED LEADS '!$D:$D,'PARTNERS SUMMARY'!BA$3)</f>
        <v>0</v>
      </c>
      <c r="BB87">
        <f>COUNTIFS('ACTIVATED LEADS '!$H:$H,$B87,'ACTIVATED LEADS '!$D:$D,'PARTNERS SUMMARY'!BB$3)</f>
        <v>0</v>
      </c>
      <c r="BC87">
        <f>COUNTIFS('ACTIVATED LEADS '!$H:$H,$B87,'ACTIVATED LEADS '!$D:$D,'PARTNERS SUMMARY'!BC$3)</f>
        <v>0</v>
      </c>
      <c r="BD87">
        <f>COUNTIFS('ACTIVATED LEADS '!$H:$H,$B87,'ACTIVATED LEADS '!$D:$D,'PARTNERS SUMMARY'!BD$3)</f>
        <v>0</v>
      </c>
      <c r="BE87">
        <f>COUNTIFS('ACTIVATED LEADS '!$H:$H,$B87,'ACTIVATED LEADS '!$D:$D,'PARTNERS SUMMARY'!BE$3)</f>
        <v>0</v>
      </c>
      <c r="BF87">
        <f>COUNTIFS('ACTIVATED LEADS '!$H:$H,$B87,'ACTIVATED LEADS '!$D:$D,'PARTNERS SUMMARY'!BF$3)</f>
        <v>0</v>
      </c>
      <c r="BG87">
        <f>COUNTIFS('ACTIVATED LEADS '!$H:$H,$B87,'ACTIVATED LEADS '!$D:$D,'PARTNERS SUMMARY'!BG$3)</f>
        <v>0</v>
      </c>
      <c r="BH87">
        <f>COUNTIFS('ACTIVATED LEADS '!$H:$H,$B87,'ACTIVATED LEADS '!$D:$D,'PARTNERS SUMMARY'!BH$3)</f>
        <v>0</v>
      </c>
      <c r="BI87">
        <f>COUNTIFS('ACTIVATED LEADS '!$H:$H,$B87,'ACTIVATED LEADS '!$D:$D,'PARTNERS SUMMARY'!BI$3)</f>
        <v>0</v>
      </c>
      <c r="BJ87">
        <f>COUNTIFS('ACTIVATED LEADS '!$H:$H,$B87,'ACTIVATED LEADS '!$D:$D,'PARTNERS SUMMARY'!BJ$3)</f>
        <v>0</v>
      </c>
      <c r="BK87">
        <f>COUNTIFS('ACTIVATED LEADS '!$H:$H,$B87,'ACTIVATED LEADS '!$D:$D,'PARTNERS SUMMARY'!BK$3)</f>
        <v>0</v>
      </c>
      <c r="BL87">
        <f>COUNTIFS('ACTIVATED LEADS '!$H:$H,$B87,'ACTIVATED LEADS '!$D:$D,'PARTNERS SUMMARY'!BL$3)</f>
        <v>0</v>
      </c>
      <c r="BM87">
        <f>COUNTIFS('ACTIVATED LEADS '!$H:$H,$B87,'ACTIVATED LEADS '!$D:$D,'PARTNERS SUMMARY'!BM$3)</f>
        <v>0</v>
      </c>
      <c r="BN87">
        <f>COUNTIFS('ACTIVATED LEADS '!$H:$H,$B87,'ACTIVATED LEADS '!$D:$D,'PARTNERS SUMMARY'!BN$3)</f>
        <v>0</v>
      </c>
      <c r="BO87">
        <f>COUNTIFS('ACTIVATED LEADS '!$H:$H,$B87,'ACTIVATED LEADS '!$D:$D,'PARTNERS SUMMARY'!BO$3)</f>
        <v>0</v>
      </c>
      <c r="BP87">
        <f>COUNTIFS('ACTIVATED LEADS '!$H:$H,$B87,'ACTIVATED LEADS '!$D:$D,'PARTNERS SUMMARY'!BP$3)</f>
        <v>0</v>
      </c>
      <c r="BQ87">
        <f>COUNTIFS('ACTIVATED LEADS '!$H:$H,$B87,'ACTIVATED LEADS '!$D:$D,'PARTNERS SUMMARY'!BQ$3)</f>
        <v>0</v>
      </c>
      <c r="BR87">
        <f>COUNTIFS('ACTIVATED LEADS '!$H:$H,$B87,'ACTIVATED LEADS '!$D:$D,'PARTNERS SUMMARY'!BR$3)</f>
        <v>0</v>
      </c>
      <c r="BS87">
        <f>COUNTIFS('ACTIVATED LEADS '!$H:$H,$B87,'ACTIVATED LEADS '!$D:$D,'PARTNERS SUMMARY'!BS$3)</f>
        <v>0</v>
      </c>
      <c r="BT87">
        <f>COUNTIFS('ACTIVATED LEADS '!$H:$H,$B87,'ACTIVATED LEADS '!$D:$D,'PARTNERS SUMMARY'!BT$3)</f>
        <v>0</v>
      </c>
      <c r="BU87">
        <f>COUNTIFS('ACTIVATED LEADS '!$H:$H,$B87,'ACTIVATED LEADS '!$D:$D,'PARTNERS SUMMARY'!BU$3)</f>
        <v>0</v>
      </c>
      <c r="BV87">
        <f>COUNTIFS('ACTIVATED LEADS '!$H:$H,$B87,'ACTIVATED LEADS '!$D:$D,'PARTNERS SUMMARY'!BV$3)</f>
        <v>0</v>
      </c>
      <c r="BW87">
        <f>COUNTIFS('ACTIVATED LEADS '!$H:$H,$B87,'ACTIVATED LEADS '!$D:$D,'PARTNERS SUMMARY'!BW$3)</f>
        <v>0</v>
      </c>
      <c r="BX87">
        <f>COUNTIFS('ACTIVATED LEADS '!$H:$H,$B87,'ACTIVATED LEADS '!$D:$D,'PARTNERS SUMMARY'!BX$3)</f>
        <v>0</v>
      </c>
      <c r="BY87">
        <f>COUNTIFS('ACTIVATED LEADS '!$H:$H,$B87,'ACTIVATED LEADS '!$D:$D,'PARTNERS SUMMARY'!BY$3)</f>
        <v>0</v>
      </c>
      <c r="BZ87">
        <f>COUNTIFS('ACTIVATED LEADS '!$H:$H,$B87,'ACTIVATED LEADS '!$D:$D,'PARTNERS SUMMARY'!BZ$3)</f>
        <v>0</v>
      </c>
      <c r="CA87">
        <f>COUNTIFS('ACTIVATED LEADS '!$H:$H,$B87,'ACTIVATED LEADS '!$D:$D,'PARTNERS SUMMARY'!CA$3)</f>
        <v>0</v>
      </c>
      <c r="CB87">
        <f>COUNTIFS('ACTIVATED LEADS '!$H:$H,$B87,'ACTIVATED LEADS '!$D:$D,'PARTNERS SUMMARY'!CB$3)</f>
        <v>0</v>
      </c>
      <c r="CC87">
        <f>COUNTIFS('ACTIVATED LEADS '!$H:$H,$B87,'ACTIVATED LEADS '!$D:$D,'PARTNERS SUMMARY'!CC$3)</f>
        <v>0</v>
      </c>
      <c r="CD87">
        <f>COUNTIFS('ACTIVATED LEADS '!$H:$H,$B87,'ACTIVATED LEADS '!$D:$D,'PARTNERS SUMMARY'!CD$3)</f>
        <v>0</v>
      </c>
      <c r="CE87">
        <f>COUNTIFS('ACTIVATED LEADS '!$H:$H,$B87,'ACTIVATED LEADS '!$D:$D,'PARTNERS SUMMARY'!CE$3)</f>
        <v>0</v>
      </c>
      <c r="CF87">
        <f>COUNTIFS('ACTIVATED LEADS '!$H:$H,$B87,'ACTIVATED LEADS '!$D:$D,'PARTNERS SUMMARY'!CF$3)</f>
        <v>0</v>
      </c>
      <c r="CG87">
        <f>COUNTIFS('ACTIVATED LEADS '!$H:$H,$B87,'ACTIVATED LEADS '!$D:$D,'PARTNERS SUMMARY'!CG$3)</f>
        <v>0</v>
      </c>
      <c r="CH87">
        <f>COUNTIFS('ACTIVATED LEADS '!$H:$H,$B87,'ACTIVATED LEADS '!$D:$D,'PARTNERS SUMMARY'!CH$3)</f>
        <v>0</v>
      </c>
      <c r="CI87">
        <f>COUNTIFS('ACTIVATED LEADS '!$H:$H,$B87,'ACTIVATED LEADS '!$D:$D,'PARTNERS SUMMARY'!CI$3)</f>
        <v>1</v>
      </c>
      <c r="CJ87">
        <f>COUNTIFS('ACTIVATED LEADS '!$H:$H,$B87,'ACTIVATED LEADS '!$D:$D,'PARTNERS SUMMARY'!CJ$3)</f>
        <v>0</v>
      </c>
      <c r="CK87">
        <f>COUNTIFS('ACTIVATED LEADS '!$H:$H,$B87,'ACTIVATED LEADS '!$D:$D,'PARTNERS SUMMARY'!CK$3)</f>
        <v>0</v>
      </c>
      <c r="CL87">
        <f>COUNTIFS('ACTIVATED LEADS '!$H:$H,$B87,'ACTIVATED LEADS '!$D:$D,'PARTNERS SUMMARY'!CL$3)</f>
        <v>1</v>
      </c>
      <c r="CM87">
        <f>COUNTIFS('ACTIVATED LEADS '!$H:$H,$B87,'ACTIVATED LEADS '!$D:$D,'PARTNERS SUMMARY'!CM$3)</f>
        <v>0</v>
      </c>
      <c r="CN87">
        <f>COUNTIFS('ACTIVATED LEADS '!$H:$H,$B87,'ACTIVATED LEADS '!$D:$D,'PARTNERS SUMMARY'!CN$3)</f>
        <v>0</v>
      </c>
      <c r="CO87">
        <f>COUNTIFS('ACTIVATED LEADS '!$H:$H,$B87,'ACTIVATED LEADS '!$D:$D,'PARTNERS SUMMARY'!CO$3)</f>
        <v>1</v>
      </c>
      <c r="CP87">
        <f>COUNTIFS('ACTIVATED LEADS '!$H:$H,$B87,'ACTIVATED LEADS '!$D:$D,'PARTNERS SUMMARY'!CP$3)</f>
        <v>0</v>
      </c>
      <c r="CQ87">
        <f>COUNTIFS('ACTIVATED LEADS '!$H:$H,$B87,'ACTIVATED LEADS '!$D:$D,'PARTNERS SUMMARY'!CQ$3)</f>
        <v>0</v>
      </c>
      <c r="CR87">
        <f>COUNTIFS('ACTIVATED LEADS '!$H:$H,$B87,'ACTIVATED LEADS '!$D:$D,'PARTNERS SUMMARY'!CR$3)</f>
        <v>1</v>
      </c>
      <c r="CS87">
        <f>COUNTIFS('ACTIVATED LEADS '!$H:$H,$B87,'ACTIVATED LEADS '!$D:$D,'PARTNERS SUMMARY'!CS$3)</f>
        <v>0</v>
      </c>
      <c r="CT87">
        <f>COUNTIFS('ACTIVATED LEADS '!$H:$H,$B87,'ACTIVATED LEADS '!$D:$D,'PARTNERS SUMMARY'!CT$3)</f>
        <v>1</v>
      </c>
      <c r="CU87">
        <f>COUNTIFS('ACTIVATED LEADS '!$H:$H,$B87,'ACTIVATED LEADS '!$D:$D,'PARTNERS SUMMARY'!CU$3)</f>
        <v>0</v>
      </c>
      <c r="CV87">
        <f>COUNTIFS('ACTIVATED LEADS '!$H:$H,$B87,'ACTIVATED LEADS '!$D:$D,'PARTNERS SUMMARY'!CV$3)</f>
        <v>0</v>
      </c>
      <c r="CW87">
        <f>COUNTIFS('ACTIVATED LEADS '!$H:$H,$B87,'ACTIVATED LEADS '!$D:$D,'PARTNERS SUMMARY'!CW$3)</f>
        <v>0</v>
      </c>
      <c r="CX87">
        <f>COUNTIFS('ACTIVATED LEADS '!$H:$H,$B87,'ACTIVATED LEADS '!$D:$D,'PARTNERS SUMMARY'!CX$3)</f>
        <v>3</v>
      </c>
      <c r="CY87">
        <f>COUNTIFS('ACTIVATED LEADS '!$H:$H,$B87,'ACTIVATED LEADS '!$D:$D,'PARTNERS SUMMARY'!CY$3)</f>
        <v>1</v>
      </c>
      <c r="CZ87">
        <f>COUNTIFS('ACTIVATED LEADS '!$H:$H,$B87,'ACTIVATED LEADS '!$D:$D,'PARTNERS SUMMARY'!CZ$3)</f>
        <v>0</v>
      </c>
      <c r="DA87">
        <f>COUNTIFS('ACTIVATED LEADS '!$H:$H,$B87,'ACTIVATED LEADS '!$D:$D,'PARTNERS SUMMARY'!DA$3)</f>
        <v>2</v>
      </c>
      <c r="DB87">
        <f>COUNTIFS('ACTIVATED LEADS '!$H:$H,$B87,'ACTIVATED LEADS '!$D:$D,'PARTNERS SUMMARY'!DB$3)</f>
        <v>0</v>
      </c>
      <c r="DC87">
        <f>COUNTIFS('ACTIVATED LEADS '!$H:$H,$B87,'ACTIVATED LEADS '!$D:$D,'PARTNERS SUMMARY'!DC$3)</f>
        <v>1</v>
      </c>
      <c r="DD87">
        <f>COUNTIFS('ACTIVATED LEADS '!$H:$H,$B87,'ACTIVATED LEADS '!$D:$D,'PARTNERS SUMMARY'!DD$3)</f>
        <v>0</v>
      </c>
      <c r="DE87">
        <f>COUNTIFS('ACTIVATED LEADS '!$H:$H,$B87,'ACTIVATED LEADS '!$D:$D,'PARTNERS SUMMARY'!DE$3)</f>
        <v>0</v>
      </c>
      <c r="DF87">
        <f>COUNTIFS('ACTIVATED LEADS '!$H:$H,$B87,'ACTIVATED LEADS '!$D:$D,'PARTNERS SUMMARY'!DF$3)</f>
        <v>1</v>
      </c>
      <c r="DG87">
        <f>COUNTIFS('ACTIVATED LEADS '!$H:$H,$B87,'ACTIVATED LEADS '!$D:$D,'PARTNERS SUMMARY'!DG$3)</f>
        <v>1</v>
      </c>
      <c r="DH87">
        <f>COUNTIFS('ACTIVATED LEADS '!$H:$H,$B87,'ACTIVATED LEADS '!$D:$D,'PARTNERS SUMMARY'!DH$3)</f>
        <v>0</v>
      </c>
      <c r="DI87">
        <f>COUNTIFS('ACTIVATED LEADS '!$H:$H,$B87,'ACTIVATED LEADS '!$D:$D,'PARTNERS SUMMARY'!DI$3)</f>
        <v>2</v>
      </c>
      <c r="DJ87">
        <f>COUNTIFS('ACTIVATED LEADS '!$H:$H,$B87,'ACTIVATED LEADS '!$D:$D,'PARTNERS SUMMARY'!DJ$3)</f>
        <v>4</v>
      </c>
      <c r="DK87">
        <f>COUNTIFS('ACTIVATED LEADS '!$H:$H,$B87,'ACTIVATED LEADS '!$D:$D,'PARTNERS SUMMARY'!DK$3)</f>
        <v>0</v>
      </c>
      <c r="DL87">
        <f>COUNTIFS('ACTIVATED LEADS '!$H:$H,$B87,'ACTIVATED LEADS '!$D:$D,'PARTNERS SUMMARY'!DL$3)</f>
        <v>0</v>
      </c>
      <c r="DM87">
        <f>COUNTIFS('ACTIVATED LEADS '!$H:$H,$B87,'ACTIVATED LEADS '!$D:$D,'PARTNERS SUMMARY'!DM$3)</f>
        <v>0</v>
      </c>
      <c r="DN87">
        <f>COUNTIFS('ACTIVATED LEADS '!$H:$H,$B87,'ACTIVATED LEADS '!$D:$D,'PARTNERS SUMMARY'!DN$3)</f>
        <v>2</v>
      </c>
      <c r="DO87">
        <f>COUNTIFS('ACTIVATED LEADS '!$H:$H,$B87,'ACTIVATED LEADS '!$D:$D,'PARTNERS SUMMARY'!DO$3)</f>
        <v>1</v>
      </c>
    </row>
    <row r="88" spans="1:119">
      <c r="A88" s="29" t="s">
        <v>1072</v>
      </c>
      <c r="B88" s="60" t="s">
        <v>1131</v>
      </c>
      <c r="C88" s="29">
        <v>108697561</v>
      </c>
      <c r="D88" s="29"/>
      <c r="E88" s="29" t="s">
        <v>1246</v>
      </c>
      <c r="F88" s="29" t="s">
        <v>37</v>
      </c>
      <c r="G88" s="17">
        <f>COUNTIF('SEPT DUMP '!$C:$C,'PARTNERS SUMMARY'!$B88)</f>
        <v>0</v>
      </c>
      <c r="H88" s="17">
        <f>COUNTIFS('SEPT DUMP '!$C:$C,'PARTNERS SUMMARY'!$B88,'SEPT DUMP '!$O:$O,"Confirmed")</f>
        <v>0</v>
      </c>
      <c r="I88" s="17">
        <f>COUNTIFS('SEPT DUMP '!$C:$C,'PARTNERS SUMMARY'!$B88,'SEPT DUMP '!$O:$O,"Rejected")</f>
        <v>0</v>
      </c>
      <c r="J88" s="17">
        <f>COUNTIFS('SEPT DUMP '!$C:$C,'PARTNERS SUMMARY'!$B88,'SEPT DUMP '!$O:$O,"Unreachable")</f>
        <v>0</v>
      </c>
      <c r="K88" s="17">
        <f>COUNTIFS('SEPT DUMP '!$C:$C,'PARTNERS SUMMARY'!$B88,'SEPT DUMP '!$O:$O,"Postponed(Update Y)")</f>
        <v>0</v>
      </c>
      <c r="L88" s="101">
        <f t="shared" si="12"/>
        <v>0</v>
      </c>
      <c r="M88" s="46">
        <f t="shared" si="13"/>
        <v>0</v>
      </c>
      <c r="N88" s="50"/>
      <c r="O88" s="47">
        <f>COUNTIF('OCT DUMP'!$D:$D,'PARTNERS SUMMARY'!$B88)</f>
        <v>1</v>
      </c>
      <c r="P88" s="17">
        <f>COUNTIFS('OCT DUMP'!$D:$D,'PARTNERS SUMMARY'!$B88,'OCT DUMP'!Q:Q,"Prospect")</f>
        <v>0</v>
      </c>
      <c r="Q88" s="17">
        <f>COUNTIFS('OCT DUMP'!$D:$D,'PARTNERS SUMMARY'!$B88,'OCT DUMP'!$Q:$Q,"Confirmed")</f>
        <v>1</v>
      </c>
      <c r="R88" s="17">
        <f>COUNTIFS('OCT DUMP'!$D:$D,'PARTNERS SUMMARY'!$B88,'OCT DUMP'!$Q:$Q,"Rejected")</f>
        <v>0</v>
      </c>
      <c r="S88" s="17">
        <f>COUNTIFS('OCT DUMP'!$D:$D,'PARTNERS SUMMARY'!$B88,'OCT DUMP'!$Q:$Q,"Unreachable")</f>
        <v>0</v>
      </c>
      <c r="T88" s="17">
        <f>COUNTIFS('OCT DUMP'!$D:$D,'PARTNERS SUMMARY'!$B88,'OCT DUMP'!$Q:$Q,"Postponed(Update Y)")</f>
        <v>0</v>
      </c>
      <c r="U88" s="17">
        <f t="shared" si="14"/>
        <v>0</v>
      </c>
      <c r="V88" s="18">
        <f t="shared" si="15"/>
        <v>0</v>
      </c>
      <c r="W88" s="52"/>
      <c r="X88" s="47">
        <f>COUNTIF('NOV DUMP'!C:C,'PARTNERS SUMMARY'!$B88)</f>
        <v>3</v>
      </c>
      <c r="Y88" s="17">
        <f>COUNTIFS('NOV DUMP'!$C:$C,'PARTNERS SUMMARY'!$B88,'NOV DUMP'!$S:$S,"Prospect")</f>
        <v>0</v>
      </c>
      <c r="Z88" s="17">
        <f>COUNTIFS('NOV DUMP'!$C:$C,'PARTNERS SUMMARY'!$B88,'NOV DUMP'!$S:$S,"Confirmed")</f>
        <v>1</v>
      </c>
      <c r="AA88" s="17">
        <f>COUNTIFS('NOV DUMP'!$C:$C,'PARTNERS SUMMARY'!$B88,'NOV DUMP'!$S:$S,"Rejected")</f>
        <v>0</v>
      </c>
      <c r="AB88" s="17">
        <f>COUNTIFS('NOV DUMP'!$C:$C,'PARTNERS SUMMARY'!$B88,'NOV DUMP'!$S:$S,"Unreachable")</f>
        <v>0</v>
      </c>
      <c r="AC88" s="17">
        <f>COUNTIFS('NOV DUMP'!$C:$C,'PARTNERS SUMMARY'!$B88,'NOV DUMP'!$S:$S,"Postponed(Update Y)")</f>
        <v>0</v>
      </c>
      <c r="AD88" s="17">
        <f t="shared" si="16"/>
        <v>0</v>
      </c>
      <c r="AE88" s="100">
        <f>COUNTIFS('ACTIVATED LEADS '!$H:$H,'PARTNERS SUMMARY'!$B88,'ACTIVATED LEADS '!$K:$K,'PARTNERS SUMMARY'!$AE$2,'ACTIVATED LEADS '!$C:$C,"16")</f>
        <v>0</v>
      </c>
      <c r="AF88" s="18">
        <f t="shared" si="17"/>
        <v>0</v>
      </c>
      <c r="AH88">
        <f>COUNTIFS('ACTIVATED LEADS '!$H:$H,$B88,'ACTIVATED LEADS '!$D:$D,'PARTNERS SUMMARY'!AH$3)</f>
        <v>0</v>
      </c>
      <c r="AI88">
        <f>COUNTIFS('ACTIVATED LEADS '!$H:$H,$B88,'ACTIVATED LEADS '!$D:$D,'PARTNERS SUMMARY'!AI$3)</f>
        <v>0</v>
      </c>
      <c r="AJ88">
        <f>COUNTIFS('ACTIVATED LEADS '!$H:$H,$B88,'ACTIVATED LEADS '!$D:$D,'PARTNERS SUMMARY'!AJ$3)</f>
        <v>0</v>
      </c>
      <c r="AK88">
        <f>COUNTIFS('ACTIVATED LEADS '!$H:$H,$B88,'ACTIVATED LEADS '!$D:$D,'PARTNERS SUMMARY'!AK$3)</f>
        <v>0</v>
      </c>
      <c r="AL88">
        <f>COUNTIFS('ACTIVATED LEADS '!$H:$H,$B88,'ACTIVATED LEADS '!$D:$D,'PARTNERS SUMMARY'!AL$3)</f>
        <v>0</v>
      </c>
      <c r="AM88">
        <f>COUNTIFS('ACTIVATED LEADS '!$H:$H,$B88,'ACTIVATED LEADS '!$D:$D,'PARTNERS SUMMARY'!AM$3)</f>
        <v>0</v>
      </c>
      <c r="AN88">
        <f>COUNTIFS('ACTIVATED LEADS '!$H:$H,$B88,'ACTIVATED LEADS '!$D:$D,'PARTNERS SUMMARY'!AN$3)</f>
        <v>0</v>
      </c>
      <c r="AO88">
        <f>COUNTIFS('ACTIVATED LEADS '!$H:$H,$B88,'ACTIVATED LEADS '!$D:$D,'PARTNERS SUMMARY'!AO$3)</f>
        <v>0</v>
      </c>
      <c r="AP88">
        <f>COUNTIFS('ACTIVATED LEADS '!$H:$H,$B88,'ACTIVATED LEADS '!$D:$D,'PARTNERS SUMMARY'!AP$3)</f>
        <v>0</v>
      </c>
      <c r="AQ88">
        <f>COUNTIFS('ACTIVATED LEADS '!$H:$H,$B88,'ACTIVATED LEADS '!$D:$D,'PARTNERS SUMMARY'!AQ$3)</f>
        <v>0</v>
      </c>
      <c r="AR88">
        <f>COUNTIFS('ACTIVATED LEADS '!$H:$H,$B88,'ACTIVATED LEADS '!$D:$D,'PARTNERS SUMMARY'!AR$3)</f>
        <v>0</v>
      </c>
      <c r="AS88">
        <f>COUNTIFS('ACTIVATED LEADS '!$H:$H,$B88,'ACTIVATED LEADS '!$D:$D,'PARTNERS SUMMARY'!AS$3)</f>
        <v>0</v>
      </c>
      <c r="AT88">
        <f>COUNTIFS('ACTIVATED LEADS '!$H:$H,$B88,'ACTIVATED LEADS '!$D:$D,'PARTNERS SUMMARY'!AT$3)</f>
        <v>0</v>
      </c>
      <c r="AU88">
        <f>COUNTIFS('ACTIVATED LEADS '!$H:$H,$B88,'ACTIVATED LEADS '!$D:$D,'PARTNERS SUMMARY'!AU$3)</f>
        <v>0</v>
      </c>
      <c r="AV88">
        <f>COUNTIFS('ACTIVATED LEADS '!$H:$H,$B88,'ACTIVATED LEADS '!$D:$D,'PARTNERS SUMMARY'!AV$3)</f>
        <v>0</v>
      </c>
      <c r="AW88">
        <f>COUNTIFS('ACTIVATED LEADS '!$H:$H,$B88,'ACTIVATED LEADS '!$D:$D,'PARTNERS SUMMARY'!AW$3)</f>
        <v>0</v>
      </c>
      <c r="AX88">
        <f>COUNTIFS('ACTIVATED LEADS '!$H:$H,$B88,'ACTIVATED LEADS '!$D:$D,'PARTNERS SUMMARY'!AX$3)</f>
        <v>0</v>
      </c>
      <c r="AY88">
        <f>COUNTIFS('ACTIVATED LEADS '!$H:$H,$B88,'ACTIVATED LEADS '!$D:$D,'PARTNERS SUMMARY'!AY$3)</f>
        <v>0</v>
      </c>
      <c r="AZ88">
        <f>COUNTIFS('ACTIVATED LEADS '!$H:$H,$B88,'ACTIVATED LEADS '!$D:$D,'PARTNERS SUMMARY'!AZ$3)</f>
        <v>0</v>
      </c>
      <c r="BA88">
        <f>COUNTIFS('ACTIVATED LEADS '!$H:$H,$B88,'ACTIVATED LEADS '!$D:$D,'PARTNERS SUMMARY'!BA$3)</f>
        <v>0</v>
      </c>
      <c r="BB88">
        <f>COUNTIFS('ACTIVATED LEADS '!$H:$H,$B88,'ACTIVATED LEADS '!$D:$D,'PARTNERS SUMMARY'!BB$3)</f>
        <v>0</v>
      </c>
      <c r="BC88">
        <f>COUNTIFS('ACTIVATED LEADS '!$H:$H,$B88,'ACTIVATED LEADS '!$D:$D,'PARTNERS SUMMARY'!BC$3)</f>
        <v>0</v>
      </c>
      <c r="BD88">
        <f>COUNTIFS('ACTIVATED LEADS '!$H:$H,$B88,'ACTIVATED LEADS '!$D:$D,'PARTNERS SUMMARY'!BD$3)</f>
        <v>0</v>
      </c>
      <c r="BE88">
        <f>COUNTIFS('ACTIVATED LEADS '!$H:$H,$B88,'ACTIVATED LEADS '!$D:$D,'PARTNERS SUMMARY'!BE$3)</f>
        <v>0</v>
      </c>
      <c r="BF88">
        <f>COUNTIFS('ACTIVATED LEADS '!$H:$H,$B88,'ACTIVATED LEADS '!$D:$D,'PARTNERS SUMMARY'!BF$3)</f>
        <v>0</v>
      </c>
      <c r="BG88">
        <f>COUNTIFS('ACTIVATED LEADS '!$H:$H,$B88,'ACTIVATED LEADS '!$D:$D,'PARTNERS SUMMARY'!BG$3)</f>
        <v>0</v>
      </c>
      <c r="BH88">
        <f>COUNTIFS('ACTIVATED LEADS '!$H:$H,$B88,'ACTIVATED LEADS '!$D:$D,'PARTNERS SUMMARY'!BH$3)</f>
        <v>0</v>
      </c>
      <c r="BI88">
        <f>COUNTIFS('ACTIVATED LEADS '!$H:$H,$B88,'ACTIVATED LEADS '!$D:$D,'PARTNERS SUMMARY'!BI$3)</f>
        <v>0</v>
      </c>
      <c r="BJ88">
        <f>COUNTIFS('ACTIVATED LEADS '!$H:$H,$B88,'ACTIVATED LEADS '!$D:$D,'PARTNERS SUMMARY'!BJ$3)</f>
        <v>0</v>
      </c>
      <c r="BK88">
        <f>COUNTIFS('ACTIVATED LEADS '!$H:$H,$B88,'ACTIVATED LEADS '!$D:$D,'PARTNERS SUMMARY'!BK$3)</f>
        <v>0</v>
      </c>
      <c r="BL88">
        <f>COUNTIFS('ACTIVATED LEADS '!$H:$H,$B88,'ACTIVATED LEADS '!$D:$D,'PARTNERS SUMMARY'!BL$3)</f>
        <v>0</v>
      </c>
      <c r="BM88">
        <f>COUNTIFS('ACTIVATED LEADS '!$H:$H,$B88,'ACTIVATED LEADS '!$D:$D,'PARTNERS SUMMARY'!BM$3)</f>
        <v>0</v>
      </c>
      <c r="BN88">
        <f>COUNTIFS('ACTIVATED LEADS '!$H:$H,$B88,'ACTIVATED LEADS '!$D:$D,'PARTNERS SUMMARY'!BN$3)</f>
        <v>0</v>
      </c>
      <c r="BO88">
        <f>COUNTIFS('ACTIVATED LEADS '!$H:$H,$B88,'ACTIVATED LEADS '!$D:$D,'PARTNERS SUMMARY'!BO$3)</f>
        <v>0</v>
      </c>
      <c r="BP88">
        <f>COUNTIFS('ACTIVATED LEADS '!$H:$H,$B88,'ACTIVATED LEADS '!$D:$D,'PARTNERS SUMMARY'!BP$3)</f>
        <v>0</v>
      </c>
      <c r="BQ88">
        <f>COUNTIFS('ACTIVATED LEADS '!$H:$H,$B88,'ACTIVATED LEADS '!$D:$D,'PARTNERS SUMMARY'!BQ$3)</f>
        <v>0</v>
      </c>
      <c r="BR88">
        <f>COUNTIFS('ACTIVATED LEADS '!$H:$H,$B88,'ACTIVATED LEADS '!$D:$D,'PARTNERS SUMMARY'!BR$3)</f>
        <v>0</v>
      </c>
      <c r="BS88">
        <f>COUNTIFS('ACTIVATED LEADS '!$H:$H,$B88,'ACTIVATED LEADS '!$D:$D,'PARTNERS SUMMARY'!BS$3)</f>
        <v>0</v>
      </c>
      <c r="BT88">
        <f>COUNTIFS('ACTIVATED LEADS '!$H:$H,$B88,'ACTIVATED LEADS '!$D:$D,'PARTNERS SUMMARY'!BT$3)</f>
        <v>0</v>
      </c>
      <c r="BU88">
        <f>COUNTIFS('ACTIVATED LEADS '!$H:$H,$B88,'ACTIVATED LEADS '!$D:$D,'PARTNERS SUMMARY'!BU$3)</f>
        <v>0</v>
      </c>
      <c r="BV88">
        <f>COUNTIFS('ACTIVATED LEADS '!$H:$H,$B88,'ACTIVATED LEADS '!$D:$D,'PARTNERS SUMMARY'!BV$3)</f>
        <v>0</v>
      </c>
      <c r="BW88">
        <f>COUNTIFS('ACTIVATED LEADS '!$H:$H,$B88,'ACTIVATED LEADS '!$D:$D,'PARTNERS SUMMARY'!BW$3)</f>
        <v>0</v>
      </c>
      <c r="BX88">
        <f>COUNTIFS('ACTIVATED LEADS '!$H:$H,$B88,'ACTIVATED LEADS '!$D:$D,'PARTNERS SUMMARY'!BX$3)</f>
        <v>0</v>
      </c>
      <c r="BY88">
        <f>COUNTIFS('ACTIVATED LEADS '!$H:$H,$B88,'ACTIVATED LEADS '!$D:$D,'PARTNERS SUMMARY'!BY$3)</f>
        <v>0</v>
      </c>
      <c r="BZ88">
        <f>COUNTIFS('ACTIVATED LEADS '!$H:$H,$B88,'ACTIVATED LEADS '!$D:$D,'PARTNERS SUMMARY'!BZ$3)</f>
        <v>0</v>
      </c>
      <c r="CA88">
        <f>COUNTIFS('ACTIVATED LEADS '!$H:$H,$B88,'ACTIVATED LEADS '!$D:$D,'PARTNERS SUMMARY'!CA$3)</f>
        <v>0</v>
      </c>
      <c r="CB88">
        <f>COUNTIFS('ACTIVATED LEADS '!$H:$H,$B88,'ACTIVATED LEADS '!$D:$D,'PARTNERS SUMMARY'!CB$3)</f>
        <v>0</v>
      </c>
      <c r="CC88">
        <f>COUNTIFS('ACTIVATED LEADS '!$H:$H,$B88,'ACTIVATED LEADS '!$D:$D,'PARTNERS SUMMARY'!CC$3)</f>
        <v>0</v>
      </c>
      <c r="CD88">
        <f>COUNTIFS('ACTIVATED LEADS '!$H:$H,$B88,'ACTIVATED LEADS '!$D:$D,'PARTNERS SUMMARY'!CD$3)</f>
        <v>0</v>
      </c>
      <c r="CE88">
        <f>COUNTIFS('ACTIVATED LEADS '!$H:$H,$B88,'ACTIVATED LEADS '!$D:$D,'PARTNERS SUMMARY'!CE$3)</f>
        <v>0</v>
      </c>
      <c r="CF88">
        <f>COUNTIFS('ACTIVATED LEADS '!$H:$H,$B88,'ACTIVATED LEADS '!$D:$D,'PARTNERS SUMMARY'!CF$3)</f>
        <v>0</v>
      </c>
      <c r="CG88">
        <f>COUNTIFS('ACTIVATED LEADS '!$H:$H,$B88,'ACTIVATED LEADS '!$D:$D,'PARTNERS SUMMARY'!CG$3)</f>
        <v>0</v>
      </c>
      <c r="CH88">
        <f>COUNTIFS('ACTIVATED LEADS '!$H:$H,$B88,'ACTIVATED LEADS '!$D:$D,'PARTNERS SUMMARY'!CH$3)</f>
        <v>0</v>
      </c>
      <c r="CI88">
        <f>COUNTIFS('ACTIVATED LEADS '!$H:$H,$B88,'ACTIVATED LEADS '!$D:$D,'PARTNERS SUMMARY'!CI$3)</f>
        <v>0</v>
      </c>
      <c r="CJ88">
        <f>COUNTIFS('ACTIVATED LEADS '!$H:$H,$B88,'ACTIVATED LEADS '!$D:$D,'PARTNERS SUMMARY'!CJ$3)</f>
        <v>0</v>
      </c>
      <c r="CK88">
        <f>COUNTIFS('ACTIVATED LEADS '!$H:$H,$B88,'ACTIVATED LEADS '!$D:$D,'PARTNERS SUMMARY'!CK$3)</f>
        <v>0</v>
      </c>
      <c r="CL88">
        <f>COUNTIFS('ACTIVATED LEADS '!$H:$H,$B88,'ACTIVATED LEADS '!$D:$D,'PARTNERS SUMMARY'!CL$3)</f>
        <v>0</v>
      </c>
      <c r="CM88">
        <f>COUNTIFS('ACTIVATED LEADS '!$H:$H,$B88,'ACTIVATED LEADS '!$D:$D,'PARTNERS SUMMARY'!CM$3)</f>
        <v>0</v>
      </c>
      <c r="CN88">
        <f>COUNTIFS('ACTIVATED LEADS '!$H:$H,$B88,'ACTIVATED LEADS '!$D:$D,'PARTNERS SUMMARY'!CN$3)</f>
        <v>0</v>
      </c>
      <c r="CO88">
        <f>COUNTIFS('ACTIVATED LEADS '!$H:$H,$B88,'ACTIVATED LEADS '!$D:$D,'PARTNERS SUMMARY'!CO$3)</f>
        <v>0</v>
      </c>
      <c r="CP88">
        <f>COUNTIFS('ACTIVATED LEADS '!$H:$H,$B88,'ACTIVATED LEADS '!$D:$D,'PARTNERS SUMMARY'!CP$3)</f>
        <v>0</v>
      </c>
      <c r="CQ88">
        <f>COUNTIFS('ACTIVATED LEADS '!$H:$H,$B88,'ACTIVATED LEADS '!$D:$D,'PARTNERS SUMMARY'!CQ$3)</f>
        <v>0</v>
      </c>
      <c r="CR88">
        <f>COUNTIFS('ACTIVATED LEADS '!$H:$H,$B88,'ACTIVATED LEADS '!$D:$D,'PARTNERS SUMMARY'!CR$3)</f>
        <v>0</v>
      </c>
      <c r="CS88">
        <f>COUNTIFS('ACTIVATED LEADS '!$H:$H,$B88,'ACTIVATED LEADS '!$D:$D,'PARTNERS SUMMARY'!CS$3)</f>
        <v>0</v>
      </c>
      <c r="CT88">
        <f>COUNTIFS('ACTIVATED LEADS '!$H:$H,$B88,'ACTIVATED LEADS '!$D:$D,'PARTNERS SUMMARY'!CT$3)</f>
        <v>0</v>
      </c>
      <c r="CU88">
        <f>COUNTIFS('ACTIVATED LEADS '!$H:$H,$B88,'ACTIVATED LEADS '!$D:$D,'PARTNERS SUMMARY'!CU$3)</f>
        <v>0</v>
      </c>
      <c r="CV88">
        <f>COUNTIFS('ACTIVATED LEADS '!$H:$H,$B88,'ACTIVATED LEADS '!$D:$D,'PARTNERS SUMMARY'!CV$3)</f>
        <v>0</v>
      </c>
      <c r="CW88">
        <f>COUNTIFS('ACTIVATED LEADS '!$H:$H,$B88,'ACTIVATED LEADS '!$D:$D,'PARTNERS SUMMARY'!CW$3)</f>
        <v>0</v>
      </c>
      <c r="CX88">
        <f>COUNTIFS('ACTIVATED LEADS '!$H:$H,$B88,'ACTIVATED LEADS '!$D:$D,'PARTNERS SUMMARY'!CX$3)</f>
        <v>0</v>
      </c>
      <c r="CY88">
        <f>COUNTIFS('ACTIVATED LEADS '!$H:$H,$B88,'ACTIVATED LEADS '!$D:$D,'PARTNERS SUMMARY'!CY$3)</f>
        <v>0</v>
      </c>
      <c r="CZ88">
        <f>COUNTIFS('ACTIVATED LEADS '!$H:$H,$B88,'ACTIVATED LEADS '!$D:$D,'PARTNERS SUMMARY'!CZ$3)</f>
        <v>0</v>
      </c>
      <c r="DA88">
        <f>COUNTIFS('ACTIVATED LEADS '!$H:$H,$B88,'ACTIVATED LEADS '!$D:$D,'PARTNERS SUMMARY'!DA$3)</f>
        <v>0</v>
      </c>
      <c r="DB88">
        <f>COUNTIFS('ACTIVATED LEADS '!$H:$H,$B88,'ACTIVATED LEADS '!$D:$D,'PARTNERS SUMMARY'!DB$3)</f>
        <v>0</v>
      </c>
      <c r="DC88">
        <f>COUNTIFS('ACTIVATED LEADS '!$H:$H,$B88,'ACTIVATED LEADS '!$D:$D,'PARTNERS SUMMARY'!DC$3)</f>
        <v>0</v>
      </c>
      <c r="DD88">
        <f>COUNTIFS('ACTIVATED LEADS '!$H:$H,$B88,'ACTIVATED LEADS '!$D:$D,'PARTNERS SUMMARY'!DD$3)</f>
        <v>0</v>
      </c>
      <c r="DE88">
        <f>COUNTIFS('ACTIVATED LEADS '!$H:$H,$B88,'ACTIVATED LEADS '!$D:$D,'PARTNERS SUMMARY'!DE$3)</f>
        <v>0</v>
      </c>
      <c r="DF88">
        <f>COUNTIFS('ACTIVATED LEADS '!$H:$H,$B88,'ACTIVATED LEADS '!$D:$D,'PARTNERS SUMMARY'!DF$3)</f>
        <v>0</v>
      </c>
      <c r="DG88">
        <f>COUNTIFS('ACTIVATED LEADS '!$H:$H,$B88,'ACTIVATED LEADS '!$D:$D,'PARTNERS SUMMARY'!DG$3)</f>
        <v>0</v>
      </c>
      <c r="DH88">
        <f>COUNTIFS('ACTIVATED LEADS '!$H:$H,$B88,'ACTIVATED LEADS '!$D:$D,'PARTNERS SUMMARY'!DH$3)</f>
        <v>0</v>
      </c>
      <c r="DI88">
        <f>COUNTIFS('ACTIVATED LEADS '!$H:$H,$B88,'ACTIVATED LEADS '!$D:$D,'PARTNERS SUMMARY'!DI$3)</f>
        <v>0</v>
      </c>
      <c r="DJ88">
        <f>COUNTIFS('ACTIVATED LEADS '!$H:$H,$B88,'ACTIVATED LEADS '!$D:$D,'PARTNERS SUMMARY'!DJ$3)</f>
        <v>0</v>
      </c>
      <c r="DK88">
        <f>COUNTIFS('ACTIVATED LEADS '!$H:$H,$B88,'ACTIVATED LEADS '!$D:$D,'PARTNERS SUMMARY'!DK$3)</f>
        <v>0</v>
      </c>
      <c r="DL88">
        <f>COUNTIFS('ACTIVATED LEADS '!$H:$H,$B88,'ACTIVATED LEADS '!$D:$D,'PARTNERS SUMMARY'!DL$3)</f>
        <v>0</v>
      </c>
      <c r="DM88">
        <f>COUNTIFS('ACTIVATED LEADS '!$H:$H,$B88,'ACTIVATED LEADS '!$D:$D,'PARTNERS SUMMARY'!DM$3)</f>
        <v>0</v>
      </c>
      <c r="DN88">
        <f>COUNTIFS('ACTIVATED LEADS '!$H:$H,$B88,'ACTIVATED LEADS '!$D:$D,'PARTNERS SUMMARY'!DN$3)</f>
        <v>0</v>
      </c>
      <c r="DO88">
        <f>COUNTIFS('ACTIVATED LEADS '!$H:$H,$B88,'ACTIVATED LEADS '!$D:$D,'PARTNERS SUMMARY'!DO$3)</f>
        <v>0</v>
      </c>
    </row>
    <row r="89" spans="1:119">
      <c r="A89" s="29" t="s">
        <v>1080</v>
      </c>
      <c r="B89" s="59" t="s">
        <v>1132</v>
      </c>
      <c r="C89" s="29">
        <v>102900532</v>
      </c>
      <c r="D89" s="29"/>
      <c r="E89" s="29" t="s">
        <v>1249</v>
      </c>
      <c r="F89" s="29" t="s">
        <v>1002</v>
      </c>
      <c r="G89" s="17">
        <f>COUNTIF('SEPT DUMP '!$C:$C,'PARTNERS SUMMARY'!$B89)</f>
        <v>0</v>
      </c>
      <c r="H89" s="17">
        <f>COUNTIFS('SEPT DUMP '!$C:$C,'PARTNERS SUMMARY'!$B89,'SEPT DUMP '!$O:$O,"Confirmed")</f>
        <v>0</v>
      </c>
      <c r="I89" s="17">
        <f>COUNTIFS('SEPT DUMP '!$C:$C,'PARTNERS SUMMARY'!$B89,'SEPT DUMP '!$O:$O,"Rejected")</f>
        <v>0</v>
      </c>
      <c r="J89" s="17">
        <f>COUNTIFS('SEPT DUMP '!$C:$C,'PARTNERS SUMMARY'!$B89,'SEPT DUMP '!$O:$O,"Unreachable")</f>
        <v>0</v>
      </c>
      <c r="K89" s="17">
        <f>COUNTIFS('SEPT DUMP '!$C:$C,'PARTNERS SUMMARY'!$B89,'SEPT DUMP '!$O:$O,"Postponed(Update Y)")</f>
        <v>0</v>
      </c>
      <c r="L89" s="101">
        <f t="shared" si="12"/>
        <v>0</v>
      </c>
      <c r="M89" s="46">
        <f t="shared" si="13"/>
        <v>0</v>
      </c>
      <c r="N89" s="50"/>
      <c r="O89" s="47">
        <f>COUNTIF('OCT DUMP'!$D:$D,'PARTNERS SUMMARY'!$B89)</f>
        <v>4</v>
      </c>
      <c r="P89" s="17">
        <f>COUNTIFS('OCT DUMP'!$D:$D,'PARTNERS SUMMARY'!$B89,'OCT DUMP'!Q:Q,"Prospect")</f>
        <v>0</v>
      </c>
      <c r="Q89" s="17">
        <f>COUNTIFS('OCT DUMP'!$D:$D,'PARTNERS SUMMARY'!$B89,'OCT DUMP'!$Q:$Q,"Confirmed")</f>
        <v>4</v>
      </c>
      <c r="R89" s="17">
        <f>COUNTIFS('OCT DUMP'!$D:$D,'PARTNERS SUMMARY'!$B89,'OCT DUMP'!$Q:$Q,"Rejected")</f>
        <v>0</v>
      </c>
      <c r="S89" s="17">
        <f>COUNTIFS('OCT DUMP'!$D:$D,'PARTNERS SUMMARY'!$B89,'OCT DUMP'!$Q:$Q,"Unreachable")</f>
        <v>0</v>
      </c>
      <c r="T89" s="17">
        <f>COUNTIFS('OCT DUMP'!$D:$D,'PARTNERS SUMMARY'!$B89,'OCT DUMP'!$Q:$Q,"Postponed(Update Y)")</f>
        <v>0</v>
      </c>
      <c r="U89" s="17">
        <f t="shared" si="14"/>
        <v>0</v>
      </c>
      <c r="V89" s="18">
        <f t="shared" si="15"/>
        <v>0</v>
      </c>
      <c r="W89" s="52"/>
      <c r="X89" s="47">
        <f>COUNTIF('NOV DUMP'!C:C,'PARTNERS SUMMARY'!$B89)</f>
        <v>2</v>
      </c>
      <c r="Y89" s="17">
        <f>COUNTIFS('NOV DUMP'!$C:$C,'PARTNERS SUMMARY'!$B89,'NOV DUMP'!$S:$S,"Prospect")</f>
        <v>0</v>
      </c>
      <c r="Z89" s="17">
        <f>COUNTIFS('NOV DUMP'!$C:$C,'PARTNERS SUMMARY'!$B89,'NOV DUMP'!$S:$S,"Confirmed")</f>
        <v>0</v>
      </c>
      <c r="AA89" s="17">
        <f>COUNTIFS('NOV DUMP'!$C:$C,'PARTNERS SUMMARY'!$B89,'NOV DUMP'!$S:$S,"Rejected")</f>
        <v>0</v>
      </c>
      <c r="AB89" s="17">
        <f>COUNTIFS('NOV DUMP'!$C:$C,'PARTNERS SUMMARY'!$B89,'NOV DUMP'!$S:$S,"Unreachable")</f>
        <v>0</v>
      </c>
      <c r="AC89" s="17">
        <f>COUNTIFS('NOV DUMP'!$C:$C,'PARTNERS SUMMARY'!$B89,'NOV DUMP'!$S:$S,"Postponed(Update Y)")</f>
        <v>0</v>
      </c>
      <c r="AD89" s="17">
        <f t="shared" si="16"/>
        <v>0</v>
      </c>
      <c r="AE89" s="100">
        <f>COUNTIFS('ACTIVATED LEADS '!$H:$H,'PARTNERS SUMMARY'!$B89,'ACTIVATED LEADS '!$K:$K,'PARTNERS SUMMARY'!$AE$2,'ACTIVATED LEADS '!$C:$C,"16")</f>
        <v>0</v>
      </c>
      <c r="AF89" s="18">
        <f t="shared" si="17"/>
        <v>0</v>
      </c>
      <c r="AH89">
        <f>COUNTIFS('ACTIVATED LEADS '!$H:$H,$B89,'ACTIVATED LEADS '!$D:$D,'PARTNERS SUMMARY'!AH$3)</f>
        <v>0</v>
      </c>
      <c r="AI89">
        <f>COUNTIFS('ACTIVATED LEADS '!$H:$H,$B89,'ACTIVATED LEADS '!$D:$D,'PARTNERS SUMMARY'!AI$3)</f>
        <v>0</v>
      </c>
      <c r="AJ89">
        <f>COUNTIFS('ACTIVATED LEADS '!$H:$H,$B89,'ACTIVATED LEADS '!$D:$D,'PARTNERS SUMMARY'!AJ$3)</f>
        <v>0</v>
      </c>
      <c r="AK89">
        <f>COUNTIFS('ACTIVATED LEADS '!$H:$H,$B89,'ACTIVATED LEADS '!$D:$D,'PARTNERS SUMMARY'!AK$3)</f>
        <v>0</v>
      </c>
      <c r="AL89">
        <f>COUNTIFS('ACTIVATED LEADS '!$H:$H,$B89,'ACTIVATED LEADS '!$D:$D,'PARTNERS SUMMARY'!AL$3)</f>
        <v>0</v>
      </c>
      <c r="AM89">
        <f>COUNTIFS('ACTIVATED LEADS '!$H:$H,$B89,'ACTIVATED LEADS '!$D:$D,'PARTNERS SUMMARY'!AM$3)</f>
        <v>0</v>
      </c>
      <c r="AN89">
        <f>COUNTIFS('ACTIVATED LEADS '!$H:$H,$B89,'ACTIVATED LEADS '!$D:$D,'PARTNERS SUMMARY'!AN$3)</f>
        <v>0</v>
      </c>
      <c r="AO89">
        <f>COUNTIFS('ACTIVATED LEADS '!$H:$H,$B89,'ACTIVATED LEADS '!$D:$D,'PARTNERS SUMMARY'!AO$3)</f>
        <v>0</v>
      </c>
      <c r="AP89">
        <f>COUNTIFS('ACTIVATED LEADS '!$H:$H,$B89,'ACTIVATED LEADS '!$D:$D,'PARTNERS SUMMARY'!AP$3)</f>
        <v>0</v>
      </c>
      <c r="AQ89">
        <f>COUNTIFS('ACTIVATED LEADS '!$H:$H,$B89,'ACTIVATED LEADS '!$D:$D,'PARTNERS SUMMARY'!AQ$3)</f>
        <v>0</v>
      </c>
      <c r="AR89">
        <f>COUNTIFS('ACTIVATED LEADS '!$H:$H,$B89,'ACTIVATED LEADS '!$D:$D,'PARTNERS SUMMARY'!AR$3)</f>
        <v>0</v>
      </c>
      <c r="AS89">
        <f>COUNTIFS('ACTIVATED LEADS '!$H:$H,$B89,'ACTIVATED LEADS '!$D:$D,'PARTNERS SUMMARY'!AS$3)</f>
        <v>0</v>
      </c>
      <c r="AT89">
        <f>COUNTIFS('ACTIVATED LEADS '!$H:$H,$B89,'ACTIVATED LEADS '!$D:$D,'PARTNERS SUMMARY'!AT$3)</f>
        <v>0</v>
      </c>
      <c r="AU89">
        <f>COUNTIFS('ACTIVATED LEADS '!$H:$H,$B89,'ACTIVATED LEADS '!$D:$D,'PARTNERS SUMMARY'!AU$3)</f>
        <v>0</v>
      </c>
      <c r="AV89">
        <f>COUNTIFS('ACTIVATED LEADS '!$H:$H,$B89,'ACTIVATED LEADS '!$D:$D,'PARTNERS SUMMARY'!AV$3)</f>
        <v>0</v>
      </c>
      <c r="AW89">
        <f>COUNTIFS('ACTIVATED LEADS '!$H:$H,$B89,'ACTIVATED LEADS '!$D:$D,'PARTNERS SUMMARY'!AW$3)</f>
        <v>0</v>
      </c>
      <c r="AX89">
        <f>COUNTIFS('ACTIVATED LEADS '!$H:$H,$B89,'ACTIVATED LEADS '!$D:$D,'PARTNERS SUMMARY'!AX$3)</f>
        <v>0</v>
      </c>
      <c r="AY89">
        <f>COUNTIFS('ACTIVATED LEADS '!$H:$H,$B89,'ACTIVATED LEADS '!$D:$D,'PARTNERS SUMMARY'!AY$3)</f>
        <v>0</v>
      </c>
      <c r="AZ89">
        <f>COUNTIFS('ACTIVATED LEADS '!$H:$H,$B89,'ACTIVATED LEADS '!$D:$D,'PARTNERS SUMMARY'!AZ$3)</f>
        <v>0</v>
      </c>
      <c r="BA89">
        <f>COUNTIFS('ACTIVATED LEADS '!$H:$H,$B89,'ACTIVATED LEADS '!$D:$D,'PARTNERS SUMMARY'!BA$3)</f>
        <v>0</v>
      </c>
      <c r="BB89">
        <f>COUNTIFS('ACTIVATED LEADS '!$H:$H,$B89,'ACTIVATED LEADS '!$D:$D,'PARTNERS SUMMARY'!BB$3)</f>
        <v>0</v>
      </c>
      <c r="BC89">
        <f>COUNTIFS('ACTIVATED LEADS '!$H:$H,$B89,'ACTIVATED LEADS '!$D:$D,'PARTNERS SUMMARY'!BC$3)</f>
        <v>0</v>
      </c>
      <c r="BD89">
        <f>COUNTIFS('ACTIVATED LEADS '!$H:$H,$B89,'ACTIVATED LEADS '!$D:$D,'PARTNERS SUMMARY'!BD$3)</f>
        <v>0</v>
      </c>
      <c r="BE89">
        <f>COUNTIFS('ACTIVATED LEADS '!$H:$H,$B89,'ACTIVATED LEADS '!$D:$D,'PARTNERS SUMMARY'!BE$3)</f>
        <v>0</v>
      </c>
      <c r="BF89">
        <f>COUNTIFS('ACTIVATED LEADS '!$H:$H,$B89,'ACTIVATED LEADS '!$D:$D,'PARTNERS SUMMARY'!BF$3)</f>
        <v>0</v>
      </c>
      <c r="BG89">
        <f>COUNTIFS('ACTIVATED LEADS '!$H:$H,$B89,'ACTIVATED LEADS '!$D:$D,'PARTNERS SUMMARY'!BG$3)</f>
        <v>0</v>
      </c>
      <c r="BH89">
        <f>COUNTIFS('ACTIVATED LEADS '!$H:$H,$B89,'ACTIVATED LEADS '!$D:$D,'PARTNERS SUMMARY'!BH$3)</f>
        <v>0</v>
      </c>
      <c r="BI89">
        <f>COUNTIFS('ACTIVATED LEADS '!$H:$H,$B89,'ACTIVATED LEADS '!$D:$D,'PARTNERS SUMMARY'!BI$3)</f>
        <v>0</v>
      </c>
      <c r="BJ89">
        <f>COUNTIFS('ACTIVATED LEADS '!$H:$H,$B89,'ACTIVATED LEADS '!$D:$D,'PARTNERS SUMMARY'!BJ$3)</f>
        <v>0</v>
      </c>
      <c r="BK89">
        <f>COUNTIFS('ACTIVATED LEADS '!$H:$H,$B89,'ACTIVATED LEADS '!$D:$D,'PARTNERS SUMMARY'!BK$3)</f>
        <v>0</v>
      </c>
      <c r="BL89">
        <f>COUNTIFS('ACTIVATED LEADS '!$H:$H,$B89,'ACTIVATED LEADS '!$D:$D,'PARTNERS SUMMARY'!BL$3)</f>
        <v>0</v>
      </c>
      <c r="BM89">
        <f>COUNTIFS('ACTIVATED LEADS '!$H:$H,$B89,'ACTIVATED LEADS '!$D:$D,'PARTNERS SUMMARY'!BM$3)</f>
        <v>0</v>
      </c>
      <c r="BN89">
        <f>COUNTIFS('ACTIVATED LEADS '!$H:$H,$B89,'ACTIVATED LEADS '!$D:$D,'PARTNERS SUMMARY'!BN$3)</f>
        <v>0</v>
      </c>
      <c r="BO89">
        <f>COUNTIFS('ACTIVATED LEADS '!$H:$H,$B89,'ACTIVATED LEADS '!$D:$D,'PARTNERS SUMMARY'!BO$3)</f>
        <v>0</v>
      </c>
      <c r="BP89">
        <f>COUNTIFS('ACTIVATED LEADS '!$H:$H,$B89,'ACTIVATED LEADS '!$D:$D,'PARTNERS SUMMARY'!BP$3)</f>
        <v>0</v>
      </c>
      <c r="BQ89">
        <f>COUNTIFS('ACTIVATED LEADS '!$H:$H,$B89,'ACTIVATED LEADS '!$D:$D,'PARTNERS SUMMARY'!BQ$3)</f>
        <v>0</v>
      </c>
      <c r="BR89">
        <f>COUNTIFS('ACTIVATED LEADS '!$H:$H,$B89,'ACTIVATED LEADS '!$D:$D,'PARTNERS SUMMARY'!BR$3)</f>
        <v>0</v>
      </c>
      <c r="BS89">
        <f>COUNTIFS('ACTIVATED LEADS '!$H:$H,$B89,'ACTIVATED LEADS '!$D:$D,'PARTNERS SUMMARY'!BS$3)</f>
        <v>0</v>
      </c>
      <c r="BT89">
        <f>COUNTIFS('ACTIVATED LEADS '!$H:$H,$B89,'ACTIVATED LEADS '!$D:$D,'PARTNERS SUMMARY'!BT$3)</f>
        <v>0</v>
      </c>
      <c r="BU89">
        <f>COUNTIFS('ACTIVATED LEADS '!$H:$H,$B89,'ACTIVATED LEADS '!$D:$D,'PARTNERS SUMMARY'!BU$3)</f>
        <v>0</v>
      </c>
      <c r="BV89">
        <f>COUNTIFS('ACTIVATED LEADS '!$H:$H,$B89,'ACTIVATED LEADS '!$D:$D,'PARTNERS SUMMARY'!BV$3)</f>
        <v>0</v>
      </c>
      <c r="BW89">
        <f>COUNTIFS('ACTIVATED LEADS '!$H:$H,$B89,'ACTIVATED LEADS '!$D:$D,'PARTNERS SUMMARY'!BW$3)</f>
        <v>0</v>
      </c>
      <c r="BX89">
        <f>COUNTIFS('ACTIVATED LEADS '!$H:$H,$B89,'ACTIVATED LEADS '!$D:$D,'PARTNERS SUMMARY'!BX$3)</f>
        <v>0</v>
      </c>
      <c r="BY89">
        <f>COUNTIFS('ACTIVATED LEADS '!$H:$H,$B89,'ACTIVATED LEADS '!$D:$D,'PARTNERS SUMMARY'!BY$3)</f>
        <v>0</v>
      </c>
      <c r="BZ89">
        <f>COUNTIFS('ACTIVATED LEADS '!$H:$H,$B89,'ACTIVATED LEADS '!$D:$D,'PARTNERS SUMMARY'!BZ$3)</f>
        <v>0</v>
      </c>
      <c r="CA89">
        <f>COUNTIFS('ACTIVATED LEADS '!$H:$H,$B89,'ACTIVATED LEADS '!$D:$D,'PARTNERS SUMMARY'!CA$3)</f>
        <v>0</v>
      </c>
      <c r="CB89">
        <f>COUNTIFS('ACTIVATED LEADS '!$H:$H,$B89,'ACTIVATED LEADS '!$D:$D,'PARTNERS SUMMARY'!CB$3)</f>
        <v>0</v>
      </c>
      <c r="CC89">
        <f>COUNTIFS('ACTIVATED LEADS '!$H:$H,$B89,'ACTIVATED LEADS '!$D:$D,'PARTNERS SUMMARY'!CC$3)</f>
        <v>0</v>
      </c>
      <c r="CD89">
        <f>COUNTIFS('ACTIVATED LEADS '!$H:$H,$B89,'ACTIVATED LEADS '!$D:$D,'PARTNERS SUMMARY'!CD$3)</f>
        <v>0</v>
      </c>
      <c r="CE89">
        <f>COUNTIFS('ACTIVATED LEADS '!$H:$H,$B89,'ACTIVATED LEADS '!$D:$D,'PARTNERS SUMMARY'!CE$3)</f>
        <v>0</v>
      </c>
      <c r="CF89">
        <f>COUNTIFS('ACTIVATED LEADS '!$H:$H,$B89,'ACTIVATED LEADS '!$D:$D,'PARTNERS SUMMARY'!CF$3)</f>
        <v>0</v>
      </c>
      <c r="CG89">
        <f>COUNTIFS('ACTIVATED LEADS '!$H:$H,$B89,'ACTIVATED LEADS '!$D:$D,'PARTNERS SUMMARY'!CG$3)</f>
        <v>0</v>
      </c>
      <c r="CH89">
        <f>COUNTIFS('ACTIVATED LEADS '!$H:$H,$B89,'ACTIVATED LEADS '!$D:$D,'PARTNERS SUMMARY'!CH$3)</f>
        <v>0</v>
      </c>
      <c r="CI89">
        <f>COUNTIFS('ACTIVATED LEADS '!$H:$H,$B89,'ACTIVATED LEADS '!$D:$D,'PARTNERS SUMMARY'!CI$3)</f>
        <v>0</v>
      </c>
      <c r="CJ89">
        <f>COUNTIFS('ACTIVATED LEADS '!$H:$H,$B89,'ACTIVATED LEADS '!$D:$D,'PARTNERS SUMMARY'!CJ$3)</f>
        <v>0</v>
      </c>
      <c r="CK89">
        <f>COUNTIFS('ACTIVATED LEADS '!$H:$H,$B89,'ACTIVATED LEADS '!$D:$D,'PARTNERS SUMMARY'!CK$3)</f>
        <v>0</v>
      </c>
      <c r="CL89">
        <f>COUNTIFS('ACTIVATED LEADS '!$H:$H,$B89,'ACTIVATED LEADS '!$D:$D,'PARTNERS SUMMARY'!CL$3)</f>
        <v>0</v>
      </c>
      <c r="CM89">
        <f>COUNTIFS('ACTIVATED LEADS '!$H:$H,$B89,'ACTIVATED LEADS '!$D:$D,'PARTNERS SUMMARY'!CM$3)</f>
        <v>0</v>
      </c>
      <c r="CN89">
        <f>COUNTIFS('ACTIVATED LEADS '!$H:$H,$B89,'ACTIVATED LEADS '!$D:$D,'PARTNERS SUMMARY'!CN$3)</f>
        <v>0</v>
      </c>
      <c r="CO89">
        <f>COUNTIFS('ACTIVATED LEADS '!$H:$H,$B89,'ACTIVATED LEADS '!$D:$D,'PARTNERS SUMMARY'!CO$3)</f>
        <v>0</v>
      </c>
      <c r="CP89">
        <f>COUNTIFS('ACTIVATED LEADS '!$H:$H,$B89,'ACTIVATED LEADS '!$D:$D,'PARTNERS SUMMARY'!CP$3)</f>
        <v>0</v>
      </c>
      <c r="CQ89">
        <f>COUNTIFS('ACTIVATED LEADS '!$H:$H,$B89,'ACTIVATED LEADS '!$D:$D,'PARTNERS SUMMARY'!CQ$3)</f>
        <v>0</v>
      </c>
      <c r="CR89">
        <f>COUNTIFS('ACTIVATED LEADS '!$H:$H,$B89,'ACTIVATED LEADS '!$D:$D,'PARTNERS SUMMARY'!CR$3)</f>
        <v>0</v>
      </c>
      <c r="CS89">
        <f>COUNTIFS('ACTIVATED LEADS '!$H:$H,$B89,'ACTIVATED LEADS '!$D:$D,'PARTNERS SUMMARY'!CS$3)</f>
        <v>0</v>
      </c>
      <c r="CT89">
        <f>COUNTIFS('ACTIVATED LEADS '!$H:$H,$B89,'ACTIVATED LEADS '!$D:$D,'PARTNERS SUMMARY'!CT$3)</f>
        <v>0</v>
      </c>
      <c r="CU89">
        <f>COUNTIFS('ACTIVATED LEADS '!$H:$H,$B89,'ACTIVATED LEADS '!$D:$D,'PARTNERS SUMMARY'!CU$3)</f>
        <v>0</v>
      </c>
      <c r="CV89">
        <f>COUNTIFS('ACTIVATED LEADS '!$H:$H,$B89,'ACTIVATED LEADS '!$D:$D,'PARTNERS SUMMARY'!CV$3)</f>
        <v>0</v>
      </c>
      <c r="CW89">
        <f>COUNTIFS('ACTIVATED LEADS '!$H:$H,$B89,'ACTIVATED LEADS '!$D:$D,'PARTNERS SUMMARY'!CW$3)</f>
        <v>0</v>
      </c>
      <c r="CX89">
        <f>COUNTIFS('ACTIVATED LEADS '!$H:$H,$B89,'ACTIVATED LEADS '!$D:$D,'PARTNERS SUMMARY'!CX$3)</f>
        <v>0</v>
      </c>
      <c r="CY89">
        <f>COUNTIFS('ACTIVATED LEADS '!$H:$H,$B89,'ACTIVATED LEADS '!$D:$D,'PARTNERS SUMMARY'!CY$3)</f>
        <v>0</v>
      </c>
      <c r="CZ89">
        <f>COUNTIFS('ACTIVATED LEADS '!$H:$H,$B89,'ACTIVATED LEADS '!$D:$D,'PARTNERS SUMMARY'!CZ$3)</f>
        <v>0</v>
      </c>
      <c r="DA89">
        <f>COUNTIFS('ACTIVATED LEADS '!$H:$H,$B89,'ACTIVATED LEADS '!$D:$D,'PARTNERS SUMMARY'!DA$3)</f>
        <v>0</v>
      </c>
      <c r="DB89">
        <f>COUNTIFS('ACTIVATED LEADS '!$H:$H,$B89,'ACTIVATED LEADS '!$D:$D,'PARTNERS SUMMARY'!DB$3)</f>
        <v>0</v>
      </c>
      <c r="DC89">
        <f>COUNTIFS('ACTIVATED LEADS '!$H:$H,$B89,'ACTIVATED LEADS '!$D:$D,'PARTNERS SUMMARY'!DC$3)</f>
        <v>0</v>
      </c>
      <c r="DD89">
        <f>COUNTIFS('ACTIVATED LEADS '!$H:$H,$B89,'ACTIVATED LEADS '!$D:$D,'PARTNERS SUMMARY'!DD$3)</f>
        <v>0</v>
      </c>
      <c r="DE89">
        <f>COUNTIFS('ACTIVATED LEADS '!$H:$H,$B89,'ACTIVATED LEADS '!$D:$D,'PARTNERS SUMMARY'!DE$3)</f>
        <v>0</v>
      </c>
      <c r="DF89">
        <f>COUNTIFS('ACTIVATED LEADS '!$H:$H,$B89,'ACTIVATED LEADS '!$D:$D,'PARTNERS SUMMARY'!DF$3)</f>
        <v>0</v>
      </c>
      <c r="DG89">
        <f>COUNTIFS('ACTIVATED LEADS '!$H:$H,$B89,'ACTIVATED LEADS '!$D:$D,'PARTNERS SUMMARY'!DG$3)</f>
        <v>0</v>
      </c>
      <c r="DH89">
        <f>COUNTIFS('ACTIVATED LEADS '!$H:$H,$B89,'ACTIVATED LEADS '!$D:$D,'PARTNERS SUMMARY'!DH$3)</f>
        <v>0</v>
      </c>
      <c r="DI89">
        <f>COUNTIFS('ACTIVATED LEADS '!$H:$H,$B89,'ACTIVATED LEADS '!$D:$D,'PARTNERS SUMMARY'!DI$3)</f>
        <v>0</v>
      </c>
      <c r="DJ89">
        <f>COUNTIFS('ACTIVATED LEADS '!$H:$H,$B89,'ACTIVATED LEADS '!$D:$D,'PARTNERS SUMMARY'!DJ$3)</f>
        <v>0</v>
      </c>
      <c r="DK89">
        <f>COUNTIFS('ACTIVATED LEADS '!$H:$H,$B89,'ACTIVATED LEADS '!$D:$D,'PARTNERS SUMMARY'!DK$3)</f>
        <v>0</v>
      </c>
      <c r="DL89">
        <f>COUNTIFS('ACTIVATED LEADS '!$H:$H,$B89,'ACTIVATED LEADS '!$D:$D,'PARTNERS SUMMARY'!DL$3)</f>
        <v>0</v>
      </c>
      <c r="DM89">
        <f>COUNTIFS('ACTIVATED LEADS '!$H:$H,$B89,'ACTIVATED LEADS '!$D:$D,'PARTNERS SUMMARY'!DM$3)</f>
        <v>0</v>
      </c>
      <c r="DN89">
        <f>COUNTIFS('ACTIVATED LEADS '!$H:$H,$B89,'ACTIVATED LEADS '!$D:$D,'PARTNERS SUMMARY'!DN$3)</f>
        <v>0</v>
      </c>
      <c r="DO89">
        <f>COUNTIFS('ACTIVATED LEADS '!$H:$H,$B89,'ACTIVATED LEADS '!$D:$D,'PARTNERS SUMMARY'!DO$3)</f>
        <v>0</v>
      </c>
    </row>
    <row r="90" spans="1:119">
      <c r="A90" s="29" t="s">
        <v>1072</v>
      </c>
      <c r="B90" s="59" t="s">
        <v>1134</v>
      </c>
      <c r="C90" s="29">
        <v>102491609</v>
      </c>
      <c r="D90" s="29"/>
      <c r="E90" s="29" t="s">
        <v>1257</v>
      </c>
      <c r="F90" s="29" t="s">
        <v>37</v>
      </c>
      <c r="G90" s="17">
        <f>COUNTIF('SEPT DUMP '!$C:$C,'PARTNERS SUMMARY'!$B90)</f>
        <v>0</v>
      </c>
      <c r="H90" s="17">
        <f>COUNTIFS('SEPT DUMP '!$C:$C,'PARTNERS SUMMARY'!$B90,'SEPT DUMP '!$O:$O,"Confirmed")</f>
        <v>0</v>
      </c>
      <c r="I90" s="17">
        <f>COUNTIFS('SEPT DUMP '!$C:$C,'PARTNERS SUMMARY'!$B90,'SEPT DUMP '!$O:$O,"Rejected")</f>
        <v>0</v>
      </c>
      <c r="J90" s="17">
        <f>COUNTIFS('SEPT DUMP '!$C:$C,'PARTNERS SUMMARY'!$B90,'SEPT DUMP '!$O:$O,"Unreachable")</f>
        <v>0</v>
      </c>
      <c r="K90" s="17">
        <f>COUNTIFS('SEPT DUMP '!$C:$C,'PARTNERS SUMMARY'!$B90,'SEPT DUMP '!$O:$O,"Postponed(Update Y)")</f>
        <v>0</v>
      </c>
      <c r="L90" s="101">
        <f t="shared" si="12"/>
        <v>0</v>
      </c>
      <c r="M90" s="46">
        <f t="shared" si="13"/>
        <v>0</v>
      </c>
      <c r="N90" s="50"/>
      <c r="O90" s="47">
        <f>COUNTIF('OCT DUMP'!$D:$D,'PARTNERS SUMMARY'!$B90)</f>
        <v>2</v>
      </c>
      <c r="P90" s="17">
        <f>COUNTIFS('OCT DUMP'!$D:$D,'PARTNERS SUMMARY'!$B90,'OCT DUMP'!Q:Q,"Prospect")</f>
        <v>0</v>
      </c>
      <c r="Q90" s="17">
        <f>COUNTIFS('OCT DUMP'!$D:$D,'PARTNERS SUMMARY'!$B90,'OCT DUMP'!$Q:$Q,"Confirmed")</f>
        <v>2</v>
      </c>
      <c r="R90" s="17">
        <f>COUNTIFS('OCT DUMP'!$D:$D,'PARTNERS SUMMARY'!$B90,'OCT DUMP'!$Q:$Q,"Rejected")</f>
        <v>0</v>
      </c>
      <c r="S90" s="17">
        <f>COUNTIFS('OCT DUMP'!$D:$D,'PARTNERS SUMMARY'!$B90,'OCT DUMP'!$Q:$Q,"Unreachable")</f>
        <v>0</v>
      </c>
      <c r="T90" s="17">
        <f>COUNTIFS('OCT DUMP'!$D:$D,'PARTNERS SUMMARY'!$B90,'OCT DUMP'!$Q:$Q,"Postponed(Update Y)")</f>
        <v>0</v>
      </c>
      <c r="U90" s="17">
        <f t="shared" si="14"/>
        <v>0</v>
      </c>
      <c r="V90" s="18">
        <f t="shared" si="15"/>
        <v>0</v>
      </c>
      <c r="W90" s="52"/>
      <c r="X90" s="47">
        <f>COUNTIF('NOV DUMP'!C:C,'PARTNERS SUMMARY'!$B90)</f>
        <v>0</v>
      </c>
      <c r="Y90" s="17">
        <f>COUNTIFS('NOV DUMP'!$C:$C,'PARTNERS SUMMARY'!$B90,'NOV DUMP'!$S:$S,"Prospect")</f>
        <v>0</v>
      </c>
      <c r="Z90" s="17">
        <f>COUNTIFS('NOV DUMP'!$C:$C,'PARTNERS SUMMARY'!$B90,'NOV DUMP'!$S:$S,"Confirmed")</f>
        <v>0</v>
      </c>
      <c r="AA90" s="17">
        <f>COUNTIFS('NOV DUMP'!$C:$C,'PARTNERS SUMMARY'!$B90,'NOV DUMP'!$S:$S,"Rejected")</f>
        <v>0</v>
      </c>
      <c r="AB90" s="17">
        <f>COUNTIFS('NOV DUMP'!$C:$C,'PARTNERS SUMMARY'!$B90,'NOV DUMP'!$S:$S,"Unreachable")</f>
        <v>0</v>
      </c>
      <c r="AC90" s="17">
        <f>COUNTIFS('NOV DUMP'!$C:$C,'PARTNERS SUMMARY'!$B90,'NOV DUMP'!$S:$S,"Postponed(Update Y)")</f>
        <v>0</v>
      </c>
      <c r="AD90" s="17">
        <f t="shared" si="16"/>
        <v>0</v>
      </c>
      <c r="AE90" s="100">
        <f>COUNTIFS('ACTIVATED LEADS '!$H:$H,'PARTNERS SUMMARY'!$B90,'ACTIVATED LEADS '!$K:$K,'PARTNERS SUMMARY'!$AE$2,'ACTIVATED LEADS '!$C:$C,"16")</f>
        <v>0</v>
      </c>
      <c r="AF90" s="18">
        <f t="shared" si="17"/>
        <v>0</v>
      </c>
      <c r="AH90">
        <f>COUNTIFS('ACTIVATED LEADS '!$H:$H,$B90,'ACTIVATED LEADS '!$D:$D,'PARTNERS SUMMARY'!AH$3)</f>
        <v>0</v>
      </c>
      <c r="AI90">
        <f>COUNTIFS('ACTIVATED LEADS '!$H:$H,$B90,'ACTIVATED LEADS '!$D:$D,'PARTNERS SUMMARY'!AI$3)</f>
        <v>0</v>
      </c>
      <c r="AJ90">
        <f>COUNTIFS('ACTIVATED LEADS '!$H:$H,$B90,'ACTIVATED LEADS '!$D:$D,'PARTNERS SUMMARY'!AJ$3)</f>
        <v>0</v>
      </c>
      <c r="AK90">
        <f>COUNTIFS('ACTIVATED LEADS '!$H:$H,$B90,'ACTIVATED LEADS '!$D:$D,'PARTNERS SUMMARY'!AK$3)</f>
        <v>0</v>
      </c>
      <c r="AL90">
        <f>COUNTIFS('ACTIVATED LEADS '!$H:$H,$B90,'ACTIVATED LEADS '!$D:$D,'PARTNERS SUMMARY'!AL$3)</f>
        <v>0</v>
      </c>
      <c r="AM90">
        <f>COUNTIFS('ACTIVATED LEADS '!$H:$H,$B90,'ACTIVATED LEADS '!$D:$D,'PARTNERS SUMMARY'!AM$3)</f>
        <v>0</v>
      </c>
      <c r="AN90">
        <f>COUNTIFS('ACTIVATED LEADS '!$H:$H,$B90,'ACTIVATED LEADS '!$D:$D,'PARTNERS SUMMARY'!AN$3)</f>
        <v>0</v>
      </c>
      <c r="AO90">
        <f>COUNTIFS('ACTIVATED LEADS '!$H:$H,$B90,'ACTIVATED LEADS '!$D:$D,'PARTNERS SUMMARY'!AO$3)</f>
        <v>0</v>
      </c>
      <c r="AP90">
        <f>COUNTIFS('ACTIVATED LEADS '!$H:$H,$B90,'ACTIVATED LEADS '!$D:$D,'PARTNERS SUMMARY'!AP$3)</f>
        <v>0</v>
      </c>
      <c r="AQ90">
        <f>COUNTIFS('ACTIVATED LEADS '!$H:$H,$B90,'ACTIVATED LEADS '!$D:$D,'PARTNERS SUMMARY'!AQ$3)</f>
        <v>0</v>
      </c>
      <c r="AR90">
        <f>COUNTIFS('ACTIVATED LEADS '!$H:$H,$B90,'ACTIVATED LEADS '!$D:$D,'PARTNERS SUMMARY'!AR$3)</f>
        <v>0</v>
      </c>
      <c r="AS90">
        <f>COUNTIFS('ACTIVATED LEADS '!$H:$H,$B90,'ACTIVATED LEADS '!$D:$D,'PARTNERS SUMMARY'!AS$3)</f>
        <v>0</v>
      </c>
      <c r="AT90">
        <f>COUNTIFS('ACTIVATED LEADS '!$H:$H,$B90,'ACTIVATED LEADS '!$D:$D,'PARTNERS SUMMARY'!AT$3)</f>
        <v>0</v>
      </c>
      <c r="AU90">
        <f>COUNTIFS('ACTIVATED LEADS '!$H:$H,$B90,'ACTIVATED LEADS '!$D:$D,'PARTNERS SUMMARY'!AU$3)</f>
        <v>0</v>
      </c>
      <c r="AV90">
        <f>COUNTIFS('ACTIVATED LEADS '!$H:$H,$B90,'ACTIVATED LEADS '!$D:$D,'PARTNERS SUMMARY'!AV$3)</f>
        <v>0</v>
      </c>
      <c r="AW90">
        <f>COUNTIFS('ACTIVATED LEADS '!$H:$H,$B90,'ACTIVATED LEADS '!$D:$D,'PARTNERS SUMMARY'!AW$3)</f>
        <v>0</v>
      </c>
      <c r="AX90">
        <f>COUNTIFS('ACTIVATED LEADS '!$H:$H,$B90,'ACTIVATED LEADS '!$D:$D,'PARTNERS SUMMARY'!AX$3)</f>
        <v>0</v>
      </c>
      <c r="AY90">
        <f>COUNTIFS('ACTIVATED LEADS '!$H:$H,$B90,'ACTIVATED LEADS '!$D:$D,'PARTNERS SUMMARY'!AY$3)</f>
        <v>0</v>
      </c>
      <c r="AZ90">
        <f>COUNTIFS('ACTIVATED LEADS '!$H:$H,$B90,'ACTIVATED LEADS '!$D:$D,'PARTNERS SUMMARY'!AZ$3)</f>
        <v>0</v>
      </c>
      <c r="BA90">
        <f>COUNTIFS('ACTIVATED LEADS '!$H:$H,$B90,'ACTIVATED LEADS '!$D:$D,'PARTNERS SUMMARY'!BA$3)</f>
        <v>0</v>
      </c>
      <c r="BB90">
        <f>COUNTIFS('ACTIVATED LEADS '!$H:$H,$B90,'ACTIVATED LEADS '!$D:$D,'PARTNERS SUMMARY'!BB$3)</f>
        <v>0</v>
      </c>
      <c r="BC90">
        <f>COUNTIFS('ACTIVATED LEADS '!$H:$H,$B90,'ACTIVATED LEADS '!$D:$D,'PARTNERS SUMMARY'!BC$3)</f>
        <v>0</v>
      </c>
      <c r="BD90">
        <f>COUNTIFS('ACTIVATED LEADS '!$H:$H,$B90,'ACTIVATED LEADS '!$D:$D,'PARTNERS SUMMARY'!BD$3)</f>
        <v>0</v>
      </c>
      <c r="BE90">
        <f>COUNTIFS('ACTIVATED LEADS '!$H:$H,$B90,'ACTIVATED LEADS '!$D:$D,'PARTNERS SUMMARY'!BE$3)</f>
        <v>0</v>
      </c>
      <c r="BF90">
        <f>COUNTIFS('ACTIVATED LEADS '!$H:$H,$B90,'ACTIVATED LEADS '!$D:$D,'PARTNERS SUMMARY'!BF$3)</f>
        <v>0</v>
      </c>
      <c r="BG90">
        <f>COUNTIFS('ACTIVATED LEADS '!$H:$H,$B90,'ACTIVATED LEADS '!$D:$D,'PARTNERS SUMMARY'!BG$3)</f>
        <v>0</v>
      </c>
      <c r="BH90">
        <f>COUNTIFS('ACTIVATED LEADS '!$H:$H,$B90,'ACTIVATED LEADS '!$D:$D,'PARTNERS SUMMARY'!BH$3)</f>
        <v>0</v>
      </c>
      <c r="BI90">
        <f>COUNTIFS('ACTIVATED LEADS '!$H:$H,$B90,'ACTIVATED LEADS '!$D:$D,'PARTNERS SUMMARY'!BI$3)</f>
        <v>0</v>
      </c>
      <c r="BJ90">
        <f>COUNTIFS('ACTIVATED LEADS '!$H:$H,$B90,'ACTIVATED LEADS '!$D:$D,'PARTNERS SUMMARY'!BJ$3)</f>
        <v>0</v>
      </c>
      <c r="BK90">
        <f>COUNTIFS('ACTIVATED LEADS '!$H:$H,$B90,'ACTIVATED LEADS '!$D:$D,'PARTNERS SUMMARY'!BK$3)</f>
        <v>0</v>
      </c>
      <c r="BL90">
        <f>COUNTIFS('ACTIVATED LEADS '!$H:$H,$B90,'ACTIVATED LEADS '!$D:$D,'PARTNERS SUMMARY'!BL$3)</f>
        <v>0</v>
      </c>
      <c r="BM90">
        <f>COUNTIFS('ACTIVATED LEADS '!$H:$H,$B90,'ACTIVATED LEADS '!$D:$D,'PARTNERS SUMMARY'!BM$3)</f>
        <v>0</v>
      </c>
      <c r="BN90">
        <f>COUNTIFS('ACTIVATED LEADS '!$H:$H,$B90,'ACTIVATED LEADS '!$D:$D,'PARTNERS SUMMARY'!BN$3)</f>
        <v>0</v>
      </c>
      <c r="BO90">
        <f>COUNTIFS('ACTIVATED LEADS '!$H:$H,$B90,'ACTIVATED LEADS '!$D:$D,'PARTNERS SUMMARY'!BO$3)</f>
        <v>0</v>
      </c>
      <c r="BP90">
        <f>COUNTIFS('ACTIVATED LEADS '!$H:$H,$B90,'ACTIVATED LEADS '!$D:$D,'PARTNERS SUMMARY'!BP$3)</f>
        <v>0</v>
      </c>
      <c r="BQ90">
        <f>COUNTIFS('ACTIVATED LEADS '!$H:$H,$B90,'ACTIVATED LEADS '!$D:$D,'PARTNERS SUMMARY'!BQ$3)</f>
        <v>0</v>
      </c>
      <c r="BR90">
        <f>COUNTIFS('ACTIVATED LEADS '!$H:$H,$B90,'ACTIVATED LEADS '!$D:$D,'PARTNERS SUMMARY'!BR$3)</f>
        <v>0</v>
      </c>
      <c r="BS90">
        <f>COUNTIFS('ACTIVATED LEADS '!$H:$H,$B90,'ACTIVATED LEADS '!$D:$D,'PARTNERS SUMMARY'!BS$3)</f>
        <v>0</v>
      </c>
      <c r="BT90">
        <f>COUNTIFS('ACTIVATED LEADS '!$H:$H,$B90,'ACTIVATED LEADS '!$D:$D,'PARTNERS SUMMARY'!BT$3)</f>
        <v>0</v>
      </c>
      <c r="BU90">
        <f>COUNTIFS('ACTIVATED LEADS '!$H:$H,$B90,'ACTIVATED LEADS '!$D:$D,'PARTNERS SUMMARY'!BU$3)</f>
        <v>0</v>
      </c>
      <c r="BV90">
        <f>COUNTIFS('ACTIVATED LEADS '!$H:$H,$B90,'ACTIVATED LEADS '!$D:$D,'PARTNERS SUMMARY'!BV$3)</f>
        <v>0</v>
      </c>
      <c r="BW90">
        <f>COUNTIFS('ACTIVATED LEADS '!$H:$H,$B90,'ACTIVATED LEADS '!$D:$D,'PARTNERS SUMMARY'!BW$3)</f>
        <v>0</v>
      </c>
      <c r="BX90">
        <f>COUNTIFS('ACTIVATED LEADS '!$H:$H,$B90,'ACTIVATED LEADS '!$D:$D,'PARTNERS SUMMARY'!BX$3)</f>
        <v>0</v>
      </c>
      <c r="BY90">
        <f>COUNTIFS('ACTIVATED LEADS '!$H:$H,$B90,'ACTIVATED LEADS '!$D:$D,'PARTNERS SUMMARY'!BY$3)</f>
        <v>0</v>
      </c>
      <c r="BZ90">
        <f>COUNTIFS('ACTIVATED LEADS '!$H:$H,$B90,'ACTIVATED LEADS '!$D:$D,'PARTNERS SUMMARY'!BZ$3)</f>
        <v>0</v>
      </c>
      <c r="CA90">
        <f>COUNTIFS('ACTIVATED LEADS '!$H:$H,$B90,'ACTIVATED LEADS '!$D:$D,'PARTNERS SUMMARY'!CA$3)</f>
        <v>0</v>
      </c>
      <c r="CB90">
        <f>COUNTIFS('ACTIVATED LEADS '!$H:$H,$B90,'ACTIVATED LEADS '!$D:$D,'PARTNERS SUMMARY'!CB$3)</f>
        <v>0</v>
      </c>
      <c r="CC90">
        <f>COUNTIFS('ACTIVATED LEADS '!$H:$H,$B90,'ACTIVATED LEADS '!$D:$D,'PARTNERS SUMMARY'!CC$3)</f>
        <v>0</v>
      </c>
      <c r="CD90">
        <f>COUNTIFS('ACTIVATED LEADS '!$H:$H,$B90,'ACTIVATED LEADS '!$D:$D,'PARTNERS SUMMARY'!CD$3)</f>
        <v>0</v>
      </c>
      <c r="CE90">
        <f>COUNTIFS('ACTIVATED LEADS '!$H:$H,$B90,'ACTIVATED LEADS '!$D:$D,'PARTNERS SUMMARY'!CE$3)</f>
        <v>0</v>
      </c>
      <c r="CF90">
        <f>COUNTIFS('ACTIVATED LEADS '!$H:$H,$B90,'ACTIVATED LEADS '!$D:$D,'PARTNERS SUMMARY'!CF$3)</f>
        <v>0</v>
      </c>
      <c r="CG90">
        <f>COUNTIFS('ACTIVATED LEADS '!$H:$H,$B90,'ACTIVATED LEADS '!$D:$D,'PARTNERS SUMMARY'!CG$3)</f>
        <v>0</v>
      </c>
      <c r="CH90">
        <f>COUNTIFS('ACTIVATED LEADS '!$H:$H,$B90,'ACTIVATED LEADS '!$D:$D,'PARTNERS SUMMARY'!CH$3)</f>
        <v>0</v>
      </c>
      <c r="CI90">
        <f>COUNTIFS('ACTIVATED LEADS '!$H:$H,$B90,'ACTIVATED LEADS '!$D:$D,'PARTNERS SUMMARY'!CI$3)</f>
        <v>0</v>
      </c>
      <c r="CJ90">
        <f>COUNTIFS('ACTIVATED LEADS '!$H:$H,$B90,'ACTIVATED LEADS '!$D:$D,'PARTNERS SUMMARY'!CJ$3)</f>
        <v>0</v>
      </c>
      <c r="CK90">
        <f>COUNTIFS('ACTIVATED LEADS '!$H:$H,$B90,'ACTIVATED LEADS '!$D:$D,'PARTNERS SUMMARY'!CK$3)</f>
        <v>0</v>
      </c>
      <c r="CL90">
        <f>COUNTIFS('ACTIVATED LEADS '!$H:$H,$B90,'ACTIVATED LEADS '!$D:$D,'PARTNERS SUMMARY'!CL$3)</f>
        <v>0</v>
      </c>
      <c r="CM90">
        <f>COUNTIFS('ACTIVATED LEADS '!$H:$H,$B90,'ACTIVATED LEADS '!$D:$D,'PARTNERS SUMMARY'!CM$3)</f>
        <v>0</v>
      </c>
      <c r="CN90">
        <f>COUNTIFS('ACTIVATED LEADS '!$H:$H,$B90,'ACTIVATED LEADS '!$D:$D,'PARTNERS SUMMARY'!CN$3)</f>
        <v>0</v>
      </c>
      <c r="CO90">
        <f>COUNTIFS('ACTIVATED LEADS '!$H:$H,$B90,'ACTIVATED LEADS '!$D:$D,'PARTNERS SUMMARY'!CO$3)</f>
        <v>0</v>
      </c>
      <c r="CP90">
        <f>COUNTIFS('ACTIVATED LEADS '!$H:$H,$B90,'ACTIVATED LEADS '!$D:$D,'PARTNERS SUMMARY'!CP$3)</f>
        <v>0</v>
      </c>
      <c r="CQ90">
        <f>COUNTIFS('ACTIVATED LEADS '!$H:$H,$B90,'ACTIVATED LEADS '!$D:$D,'PARTNERS SUMMARY'!CQ$3)</f>
        <v>0</v>
      </c>
      <c r="CR90">
        <f>COUNTIFS('ACTIVATED LEADS '!$H:$H,$B90,'ACTIVATED LEADS '!$D:$D,'PARTNERS SUMMARY'!CR$3)</f>
        <v>0</v>
      </c>
      <c r="CS90">
        <f>COUNTIFS('ACTIVATED LEADS '!$H:$H,$B90,'ACTIVATED LEADS '!$D:$D,'PARTNERS SUMMARY'!CS$3)</f>
        <v>0</v>
      </c>
      <c r="CT90">
        <f>COUNTIFS('ACTIVATED LEADS '!$H:$H,$B90,'ACTIVATED LEADS '!$D:$D,'PARTNERS SUMMARY'!CT$3)</f>
        <v>0</v>
      </c>
      <c r="CU90">
        <f>COUNTIFS('ACTIVATED LEADS '!$H:$H,$B90,'ACTIVATED LEADS '!$D:$D,'PARTNERS SUMMARY'!CU$3)</f>
        <v>0</v>
      </c>
      <c r="CV90">
        <f>COUNTIFS('ACTIVATED LEADS '!$H:$H,$B90,'ACTIVATED LEADS '!$D:$D,'PARTNERS SUMMARY'!CV$3)</f>
        <v>0</v>
      </c>
      <c r="CW90">
        <f>COUNTIFS('ACTIVATED LEADS '!$H:$H,$B90,'ACTIVATED LEADS '!$D:$D,'PARTNERS SUMMARY'!CW$3)</f>
        <v>0</v>
      </c>
      <c r="CX90">
        <f>COUNTIFS('ACTIVATED LEADS '!$H:$H,$B90,'ACTIVATED LEADS '!$D:$D,'PARTNERS SUMMARY'!CX$3)</f>
        <v>0</v>
      </c>
      <c r="CY90">
        <f>COUNTIFS('ACTIVATED LEADS '!$H:$H,$B90,'ACTIVATED LEADS '!$D:$D,'PARTNERS SUMMARY'!CY$3)</f>
        <v>0</v>
      </c>
      <c r="CZ90">
        <f>COUNTIFS('ACTIVATED LEADS '!$H:$H,$B90,'ACTIVATED LEADS '!$D:$D,'PARTNERS SUMMARY'!CZ$3)</f>
        <v>0</v>
      </c>
      <c r="DA90">
        <f>COUNTIFS('ACTIVATED LEADS '!$H:$H,$B90,'ACTIVATED LEADS '!$D:$D,'PARTNERS SUMMARY'!DA$3)</f>
        <v>0</v>
      </c>
      <c r="DB90">
        <f>COUNTIFS('ACTIVATED LEADS '!$H:$H,$B90,'ACTIVATED LEADS '!$D:$D,'PARTNERS SUMMARY'!DB$3)</f>
        <v>0</v>
      </c>
      <c r="DC90">
        <f>COUNTIFS('ACTIVATED LEADS '!$H:$H,$B90,'ACTIVATED LEADS '!$D:$D,'PARTNERS SUMMARY'!DC$3)</f>
        <v>0</v>
      </c>
      <c r="DD90">
        <f>COUNTIFS('ACTIVATED LEADS '!$H:$H,$B90,'ACTIVATED LEADS '!$D:$D,'PARTNERS SUMMARY'!DD$3)</f>
        <v>0</v>
      </c>
      <c r="DE90">
        <f>COUNTIFS('ACTIVATED LEADS '!$H:$H,$B90,'ACTIVATED LEADS '!$D:$D,'PARTNERS SUMMARY'!DE$3)</f>
        <v>0</v>
      </c>
      <c r="DF90">
        <f>COUNTIFS('ACTIVATED LEADS '!$H:$H,$B90,'ACTIVATED LEADS '!$D:$D,'PARTNERS SUMMARY'!DF$3)</f>
        <v>0</v>
      </c>
      <c r="DG90">
        <f>COUNTIFS('ACTIVATED LEADS '!$H:$H,$B90,'ACTIVATED LEADS '!$D:$D,'PARTNERS SUMMARY'!DG$3)</f>
        <v>0</v>
      </c>
      <c r="DH90">
        <f>COUNTIFS('ACTIVATED LEADS '!$H:$H,$B90,'ACTIVATED LEADS '!$D:$D,'PARTNERS SUMMARY'!DH$3)</f>
        <v>0</v>
      </c>
      <c r="DI90">
        <f>COUNTIFS('ACTIVATED LEADS '!$H:$H,$B90,'ACTIVATED LEADS '!$D:$D,'PARTNERS SUMMARY'!DI$3)</f>
        <v>0</v>
      </c>
      <c r="DJ90">
        <f>COUNTIFS('ACTIVATED LEADS '!$H:$H,$B90,'ACTIVATED LEADS '!$D:$D,'PARTNERS SUMMARY'!DJ$3)</f>
        <v>0</v>
      </c>
      <c r="DK90">
        <f>COUNTIFS('ACTIVATED LEADS '!$H:$H,$B90,'ACTIVATED LEADS '!$D:$D,'PARTNERS SUMMARY'!DK$3)</f>
        <v>0</v>
      </c>
      <c r="DL90">
        <f>COUNTIFS('ACTIVATED LEADS '!$H:$H,$B90,'ACTIVATED LEADS '!$D:$D,'PARTNERS SUMMARY'!DL$3)</f>
        <v>0</v>
      </c>
      <c r="DM90">
        <f>COUNTIFS('ACTIVATED LEADS '!$H:$H,$B90,'ACTIVATED LEADS '!$D:$D,'PARTNERS SUMMARY'!DM$3)</f>
        <v>0</v>
      </c>
      <c r="DN90">
        <f>COUNTIFS('ACTIVATED LEADS '!$H:$H,$B90,'ACTIVATED LEADS '!$D:$D,'PARTNERS SUMMARY'!DN$3)</f>
        <v>0</v>
      </c>
      <c r="DO90">
        <f>COUNTIFS('ACTIVATED LEADS '!$H:$H,$B90,'ACTIVATED LEADS '!$D:$D,'PARTNERS SUMMARY'!DO$3)</f>
        <v>0</v>
      </c>
    </row>
    <row r="91" spans="1:119">
      <c r="A91" s="29" t="s">
        <v>1072</v>
      </c>
      <c r="B91" s="59" t="s">
        <v>1304</v>
      </c>
      <c r="C91" s="29">
        <v>732499836</v>
      </c>
      <c r="D91" s="29"/>
      <c r="E91" s="29" t="s">
        <v>1258</v>
      </c>
      <c r="F91" s="29" t="s">
        <v>37</v>
      </c>
      <c r="G91" s="17">
        <f>COUNTIF('SEPT DUMP '!$C:$C,'PARTNERS SUMMARY'!$B91)</f>
        <v>0</v>
      </c>
      <c r="H91" s="17">
        <f>COUNTIFS('SEPT DUMP '!$C:$C,'PARTNERS SUMMARY'!$B91,'SEPT DUMP '!$O:$O,"Confirmed")</f>
        <v>0</v>
      </c>
      <c r="I91" s="17">
        <f>COUNTIFS('SEPT DUMP '!$C:$C,'PARTNERS SUMMARY'!$B91,'SEPT DUMP '!$O:$O,"Rejected")</f>
        <v>0</v>
      </c>
      <c r="J91" s="17">
        <f>COUNTIFS('SEPT DUMP '!$C:$C,'PARTNERS SUMMARY'!$B91,'SEPT DUMP '!$O:$O,"Unreachable")</f>
        <v>0</v>
      </c>
      <c r="K91" s="17">
        <f>COUNTIFS('SEPT DUMP '!$C:$C,'PARTNERS SUMMARY'!$B91,'SEPT DUMP '!$O:$O,"Postponed(Update Y)")</f>
        <v>0</v>
      </c>
      <c r="L91" s="101">
        <f t="shared" si="12"/>
        <v>0</v>
      </c>
      <c r="M91" s="46">
        <f t="shared" si="13"/>
        <v>0</v>
      </c>
      <c r="N91" s="50"/>
      <c r="O91" s="47">
        <f>COUNTIF('OCT DUMP'!$D:$D,'PARTNERS SUMMARY'!$B91)</f>
        <v>0</v>
      </c>
      <c r="P91" s="17">
        <f>COUNTIFS('OCT DUMP'!$D:$D,'PARTNERS SUMMARY'!$B91,'OCT DUMP'!Q:Q,"Prospect")</f>
        <v>0</v>
      </c>
      <c r="Q91" s="17">
        <f>COUNTIFS('OCT DUMP'!$D:$D,'PARTNERS SUMMARY'!$B91,'OCT DUMP'!$Q:$Q,"Confirmed")</f>
        <v>0</v>
      </c>
      <c r="R91" s="17">
        <f>COUNTIFS('OCT DUMP'!$D:$D,'PARTNERS SUMMARY'!$B91,'OCT DUMP'!$Q:$Q,"Rejected")</f>
        <v>0</v>
      </c>
      <c r="S91" s="17">
        <f>COUNTIFS('OCT DUMP'!$D:$D,'PARTNERS SUMMARY'!$B91,'OCT DUMP'!$Q:$Q,"Unreachable")</f>
        <v>0</v>
      </c>
      <c r="T91" s="17">
        <f>COUNTIFS('OCT DUMP'!$D:$D,'PARTNERS SUMMARY'!$B91,'OCT DUMP'!$Q:$Q,"Postponed(Update Y)")</f>
        <v>0</v>
      </c>
      <c r="U91" s="17">
        <f t="shared" si="14"/>
        <v>0</v>
      </c>
      <c r="V91" s="18">
        <f t="shared" si="15"/>
        <v>0</v>
      </c>
      <c r="W91" s="52"/>
      <c r="X91" s="47">
        <f>COUNTIF('NOV DUMP'!C:C,'PARTNERS SUMMARY'!$B91)</f>
        <v>0</v>
      </c>
      <c r="Y91" s="17">
        <f>COUNTIFS('NOV DUMP'!$C:$C,'PARTNERS SUMMARY'!$B91,'NOV DUMP'!$S:$S,"Prospect")</f>
        <v>0</v>
      </c>
      <c r="Z91" s="17">
        <f>COUNTIFS('NOV DUMP'!$C:$C,'PARTNERS SUMMARY'!$B91,'NOV DUMP'!$S:$S,"Confirmed")</f>
        <v>0</v>
      </c>
      <c r="AA91" s="17">
        <f>COUNTIFS('NOV DUMP'!$C:$C,'PARTNERS SUMMARY'!$B91,'NOV DUMP'!$S:$S,"Rejected")</f>
        <v>0</v>
      </c>
      <c r="AB91" s="17">
        <f>COUNTIFS('NOV DUMP'!$C:$C,'PARTNERS SUMMARY'!$B91,'NOV DUMP'!$S:$S,"Unreachable")</f>
        <v>0</v>
      </c>
      <c r="AC91" s="17">
        <f>COUNTIFS('NOV DUMP'!$C:$C,'PARTNERS SUMMARY'!$B91,'NOV DUMP'!$S:$S,"Postponed(Update Y)")</f>
        <v>0</v>
      </c>
      <c r="AD91" s="17">
        <f t="shared" si="16"/>
        <v>0</v>
      </c>
      <c r="AE91" s="100">
        <f>COUNTIFS('ACTIVATED LEADS '!$H:$H,'PARTNERS SUMMARY'!$B91,'ACTIVATED LEADS '!$K:$K,'PARTNERS SUMMARY'!$AE$2,'ACTIVATED LEADS '!$C:$C,"16")</f>
        <v>0</v>
      </c>
      <c r="AF91" s="18">
        <f t="shared" si="17"/>
        <v>0</v>
      </c>
      <c r="AH91">
        <f>COUNTIFS('ACTIVATED LEADS '!$H:$H,$B91,'ACTIVATED LEADS '!$D:$D,'PARTNERS SUMMARY'!AH$3)</f>
        <v>0</v>
      </c>
      <c r="AI91">
        <f>COUNTIFS('ACTIVATED LEADS '!$H:$H,$B91,'ACTIVATED LEADS '!$D:$D,'PARTNERS SUMMARY'!AI$3)</f>
        <v>0</v>
      </c>
      <c r="AJ91">
        <f>COUNTIFS('ACTIVATED LEADS '!$H:$H,$B91,'ACTIVATED LEADS '!$D:$D,'PARTNERS SUMMARY'!AJ$3)</f>
        <v>0</v>
      </c>
      <c r="AK91">
        <f>COUNTIFS('ACTIVATED LEADS '!$H:$H,$B91,'ACTIVATED LEADS '!$D:$D,'PARTNERS SUMMARY'!AK$3)</f>
        <v>0</v>
      </c>
      <c r="AL91">
        <f>COUNTIFS('ACTIVATED LEADS '!$H:$H,$B91,'ACTIVATED LEADS '!$D:$D,'PARTNERS SUMMARY'!AL$3)</f>
        <v>0</v>
      </c>
      <c r="AM91">
        <f>COUNTIFS('ACTIVATED LEADS '!$H:$H,$B91,'ACTIVATED LEADS '!$D:$D,'PARTNERS SUMMARY'!AM$3)</f>
        <v>0</v>
      </c>
      <c r="AN91">
        <f>COUNTIFS('ACTIVATED LEADS '!$H:$H,$B91,'ACTIVATED LEADS '!$D:$D,'PARTNERS SUMMARY'!AN$3)</f>
        <v>0</v>
      </c>
      <c r="AO91">
        <f>COUNTIFS('ACTIVATED LEADS '!$H:$H,$B91,'ACTIVATED LEADS '!$D:$D,'PARTNERS SUMMARY'!AO$3)</f>
        <v>0</v>
      </c>
      <c r="AP91">
        <f>COUNTIFS('ACTIVATED LEADS '!$H:$H,$B91,'ACTIVATED LEADS '!$D:$D,'PARTNERS SUMMARY'!AP$3)</f>
        <v>0</v>
      </c>
      <c r="AQ91">
        <f>COUNTIFS('ACTIVATED LEADS '!$H:$H,$B91,'ACTIVATED LEADS '!$D:$D,'PARTNERS SUMMARY'!AQ$3)</f>
        <v>0</v>
      </c>
      <c r="AR91">
        <f>COUNTIFS('ACTIVATED LEADS '!$H:$H,$B91,'ACTIVATED LEADS '!$D:$D,'PARTNERS SUMMARY'!AR$3)</f>
        <v>0</v>
      </c>
      <c r="AS91">
        <f>COUNTIFS('ACTIVATED LEADS '!$H:$H,$B91,'ACTIVATED LEADS '!$D:$D,'PARTNERS SUMMARY'!AS$3)</f>
        <v>0</v>
      </c>
      <c r="AT91">
        <f>COUNTIFS('ACTIVATED LEADS '!$H:$H,$B91,'ACTIVATED LEADS '!$D:$D,'PARTNERS SUMMARY'!AT$3)</f>
        <v>0</v>
      </c>
      <c r="AU91">
        <f>COUNTIFS('ACTIVATED LEADS '!$H:$H,$B91,'ACTIVATED LEADS '!$D:$D,'PARTNERS SUMMARY'!AU$3)</f>
        <v>0</v>
      </c>
      <c r="AV91">
        <f>COUNTIFS('ACTIVATED LEADS '!$H:$H,$B91,'ACTIVATED LEADS '!$D:$D,'PARTNERS SUMMARY'!AV$3)</f>
        <v>0</v>
      </c>
      <c r="AW91">
        <f>COUNTIFS('ACTIVATED LEADS '!$H:$H,$B91,'ACTIVATED LEADS '!$D:$D,'PARTNERS SUMMARY'!AW$3)</f>
        <v>0</v>
      </c>
      <c r="AX91">
        <f>COUNTIFS('ACTIVATED LEADS '!$H:$H,$B91,'ACTIVATED LEADS '!$D:$D,'PARTNERS SUMMARY'!AX$3)</f>
        <v>0</v>
      </c>
      <c r="AY91">
        <f>COUNTIFS('ACTIVATED LEADS '!$H:$H,$B91,'ACTIVATED LEADS '!$D:$D,'PARTNERS SUMMARY'!AY$3)</f>
        <v>0</v>
      </c>
      <c r="AZ91">
        <f>COUNTIFS('ACTIVATED LEADS '!$H:$H,$B91,'ACTIVATED LEADS '!$D:$D,'PARTNERS SUMMARY'!AZ$3)</f>
        <v>0</v>
      </c>
      <c r="BA91">
        <f>COUNTIFS('ACTIVATED LEADS '!$H:$H,$B91,'ACTIVATED LEADS '!$D:$D,'PARTNERS SUMMARY'!BA$3)</f>
        <v>0</v>
      </c>
      <c r="BB91">
        <f>COUNTIFS('ACTIVATED LEADS '!$H:$H,$B91,'ACTIVATED LEADS '!$D:$D,'PARTNERS SUMMARY'!BB$3)</f>
        <v>0</v>
      </c>
      <c r="BC91">
        <f>COUNTIFS('ACTIVATED LEADS '!$H:$H,$B91,'ACTIVATED LEADS '!$D:$D,'PARTNERS SUMMARY'!BC$3)</f>
        <v>0</v>
      </c>
      <c r="BD91">
        <f>COUNTIFS('ACTIVATED LEADS '!$H:$H,$B91,'ACTIVATED LEADS '!$D:$D,'PARTNERS SUMMARY'!BD$3)</f>
        <v>0</v>
      </c>
      <c r="BE91">
        <f>COUNTIFS('ACTIVATED LEADS '!$H:$H,$B91,'ACTIVATED LEADS '!$D:$D,'PARTNERS SUMMARY'!BE$3)</f>
        <v>0</v>
      </c>
      <c r="BF91">
        <f>COUNTIFS('ACTIVATED LEADS '!$H:$H,$B91,'ACTIVATED LEADS '!$D:$D,'PARTNERS SUMMARY'!BF$3)</f>
        <v>0</v>
      </c>
      <c r="BG91">
        <f>COUNTIFS('ACTIVATED LEADS '!$H:$H,$B91,'ACTIVATED LEADS '!$D:$D,'PARTNERS SUMMARY'!BG$3)</f>
        <v>0</v>
      </c>
      <c r="BH91">
        <f>COUNTIFS('ACTIVATED LEADS '!$H:$H,$B91,'ACTIVATED LEADS '!$D:$D,'PARTNERS SUMMARY'!BH$3)</f>
        <v>0</v>
      </c>
      <c r="BI91">
        <f>COUNTIFS('ACTIVATED LEADS '!$H:$H,$B91,'ACTIVATED LEADS '!$D:$D,'PARTNERS SUMMARY'!BI$3)</f>
        <v>0</v>
      </c>
      <c r="BJ91">
        <f>COUNTIFS('ACTIVATED LEADS '!$H:$H,$B91,'ACTIVATED LEADS '!$D:$D,'PARTNERS SUMMARY'!BJ$3)</f>
        <v>0</v>
      </c>
      <c r="BK91">
        <f>COUNTIFS('ACTIVATED LEADS '!$H:$H,$B91,'ACTIVATED LEADS '!$D:$D,'PARTNERS SUMMARY'!BK$3)</f>
        <v>0</v>
      </c>
      <c r="BL91">
        <f>COUNTIFS('ACTIVATED LEADS '!$H:$H,$B91,'ACTIVATED LEADS '!$D:$D,'PARTNERS SUMMARY'!BL$3)</f>
        <v>0</v>
      </c>
      <c r="BM91">
        <f>COUNTIFS('ACTIVATED LEADS '!$H:$H,$B91,'ACTIVATED LEADS '!$D:$D,'PARTNERS SUMMARY'!BM$3)</f>
        <v>0</v>
      </c>
      <c r="BN91">
        <f>COUNTIFS('ACTIVATED LEADS '!$H:$H,$B91,'ACTIVATED LEADS '!$D:$D,'PARTNERS SUMMARY'!BN$3)</f>
        <v>0</v>
      </c>
      <c r="BO91">
        <f>COUNTIFS('ACTIVATED LEADS '!$H:$H,$B91,'ACTIVATED LEADS '!$D:$D,'PARTNERS SUMMARY'!BO$3)</f>
        <v>0</v>
      </c>
      <c r="BP91">
        <f>COUNTIFS('ACTIVATED LEADS '!$H:$H,$B91,'ACTIVATED LEADS '!$D:$D,'PARTNERS SUMMARY'!BP$3)</f>
        <v>0</v>
      </c>
      <c r="BQ91">
        <f>COUNTIFS('ACTIVATED LEADS '!$H:$H,$B91,'ACTIVATED LEADS '!$D:$D,'PARTNERS SUMMARY'!BQ$3)</f>
        <v>0</v>
      </c>
      <c r="BR91">
        <f>COUNTIFS('ACTIVATED LEADS '!$H:$H,$B91,'ACTIVATED LEADS '!$D:$D,'PARTNERS SUMMARY'!BR$3)</f>
        <v>0</v>
      </c>
      <c r="BS91">
        <f>COUNTIFS('ACTIVATED LEADS '!$H:$H,$B91,'ACTIVATED LEADS '!$D:$D,'PARTNERS SUMMARY'!BS$3)</f>
        <v>0</v>
      </c>
      <c r="BT91">
        <f>COUNTIFS('ACTIVATED LEADS '!$H:$H,$B91,'ACTIVATED LEADS '!$D:$D,'PARTNERS SUMMARY'!BT$3)</f>
        <v>0</v>
      </c>
      <c r="BU91">
        <f>COUNTIFS('ACTIVATED LEADS '!$H:$H,$B91,'ACTIVATED LEADS '!$D:$D,'PARTNERS SUMMARY'!BU$3)</f>
        <v>0</v>
      </c>
      <c r="BV91">
        <f>COUNTIFS('ACTIVATED LEADS '!$H:$H,$B91,'ACTIVATED LEADS '!$D:$D,'PARTNERS SUMMARY'!BV$3)</f>
        <v>0</v>
      </c>
      <c r="BW91">
        <f>COUNTIFS('ACTIVATED LEADS '!$H:$H,$B91,'ACTIVATED LEADS '!$D:$D,'PARTNERS SUMMARY'!BW$3)</f>
        <v>0</v>
      </c>
      <c r="BX91">
        <f>COUNTIFS('ACTIVATED LEADS '!$H:$H,$B91,'ACTIVATED LEADS '!$D:$D,'PARTNERS SUMMARY'!BX$3)</f>
        <v>0</v>
      </c>
      <c r="BY91">
        <f>COUNTIFS('ACTIVATED LEADS '!$H:$H,$B91,'ACTIVATED LEADS '!$D:$D,'PARTNERS SUMMARY'!BY$3)</f>
        <v>0</v>
      </c>
      <c r="BZ91">
        <f>COUNTIFS('ACTIVATED LEADS '!$H:$H,$B91,'ACTIVATED LEADS '!$D:$D,'PARTNERS SUMMARY'!BZ$3)</f>
        <v>0</v>
      </c>
      <c r="CA91">
        <f>COUNTIFS('ACTIVATED LEADS '!$H:$H,$B91,'ACTIVATED LEADS '!$D:$D,'PARTNERS SUMMARY'!CA$3)</f>
        <v>0</v>
      </c>
      <c r="CB91">
        <f>COUNTIFS('ACTIVATED LEADS '!$H:$H,$B91,'ACTIVATED LEADS '!$D:$D,'PARTNERS SUMMARY'!CB$3)</f>
        <v>0</v>
      </c>
      <c r="CC91">
        <f>COUNTIFS('ACTIVATED LEADS '!$H:$H,$B91,'ACTIVATED LEADS '!$D:$D,'PARTNERS SUMMARY'!CC$3)</f>
        <v>0</v>
      </c>
      <c r="CD91">
        <f>COUNTIFS('ACTIVATED LEADS '!$H:$H,$B91,'ACTIVATED LEADS '!$D:$D,'PARTNERS SUMMARY'!CD$3)</f>
        <v>0</v>
      </c>
      <c r="CE91">
        <f>COUNTIFS('ACTIVATED LEADS '!$H:$H,$B91,'ACTIVATED LEADS '!$D:$D,'PARTNERS SUMMARY'!CE$3)</f>
        <v>0</v>
      </c>
      <c r="CF91">
        <f>COUNTIFS('ACTIVATED LEADS '!$H:$H,$B91,'ACTIVATED LEADS '!$D:$D,'PARTNERS SUMMARY'!CF$3)</f>
        <v>0</v>
      </c>
      <c r="CG91">
        <f>COUNTIFS('ACTIVATED LEADS '!$H:$H,$B91,'ACTIVATED LEADS '!$D:$D,'PARTNERS SUMMARY'!CG$3)</f>
        <v>0</v>
      </c>
      <c r="CH91">
        <f>COUNTIFS('ACTIVATED LEADS '!$H:$H,$B91,'ACTIVATED LEADS '!$D:$D,'PARTNERS SUMMARY'!CH$3)</f>
        <v>0</v>
      </c>
      <c r="CI91">
        <f>COUNTIFS('ACTIVATED LEADS '!$H:$H,$B91,'ACTIVATED LEADS '!$D:$D,'PARTNERS SUMMARY'!CI$3)</f>
        <v>0</v>
      </c>
      <c r="CJ91">
        <f>COUNTIFS('ACTIVATED LEADS '!$H:$H,$B91,'ACTIVATED LEADS '!$D:$D,'PARTNERS SUMMARY'!CJ$3)</f>
        <v>0</v>
      </c>
      <c r="CK91">
        <f>COUNTIFS('ACTIVATED LEADS '!$H:$H,$B91,'ACTIVATED LEADS '!$D:$D,'PARTNERS SUMMARY'!CK$3)</f>
        <v>0</v>
      </c>
      <c r="CL91">
        <f>COUNTIFS('ACTIVATED LEADS '!$H:$H,$B91,'ACTIVATED LEADS '!$D:$D,'PARTNERS SUMMARY'!CL$3)</f>
        <v>0</v>
      </c>
      <c r="CM91">
        <f>COUNTIFS('ACTIVATED LEADS '!$H:$H,$B91,'ACTIVATED LEADS '!$D:$D,'PARTNERS SUMMARY'!CM$3)</f>
        <v>0</v>
      </c>
      <c r="CN91">
        <f>COUNTIFS('ACTIVATED LEADS '!$H:$H,$B91,'ACTIVATED LEADS '!$D:$D,'PARTNERS SUMMARY'!CN$3)</f>
        <v>0</v>
      </c>
      <c r="CO91">
        <f>COUNTIFS('ACTIVATED LEADS '!$H:$H,$B91,'ACTIVATED LEADS '!$D:$D,'PARTNERS SUMMARY'!CO$3)</f>
        <v>0</v>
      </c>
      <c r="CP91">
        <f>COUNTIFS('ACTIVATED LEADS '!$H:$H,$B91,'ACTIVATED LEADS '!$D:$D,'PARTNERS SUMMARY'!CP$3)</f>
        <v>0</v>
      </c>
      <c r="CQ91">
        <f>COUNTIFS('ACTIVATED LEADS '!$H:$H,$B91,'ACTIVATED LEADS '!$D:$D,'PARTNERS SUMMARY'!CQ$3)</f>
        <v>0</v>
      </c>
      <c r="CR91">
        <f>COUNTIFS('ACTIVATED LEADS '!$H:$H,$B91,'ACTIVATED LEADS '!$D:$D,'PARTNERS SUMMARY'!CR$3)</f>
        <v>0</v>
      </c>
      <c r="CS91">
        <f>COUNTIFS('ACTIVATED LEADS '!$H:$H,$B91,'ACTIVATED LEADS '!$D:$D,'PARTNERS SUMMARY'!CS$3)</f>
        <v>0</v>
      </c>
      <c r="CT91">
        <f>COUNTIFS('ACTIVATED LEADS '!$H:$H,$B91,'ACTIVATED LEADS '!$D:$D,'PARTNERS SUMMARY'!CT$3)</f>
        <v>0</v>
      </c>
      <c r="CU91">
        <f>COUNTIFS('ACTIVATED LEADS '!$H:$H,$B91,'ACTIVATED LEADS '!$D:$D,'PARTNERS SUMMARY'!CU$3)</f>
        <v>0</v>
      </c>
      <c r="CV91">
        <f>COUNTIFS('ACTIVATED LEADS '!$H:$H,$B91,'ACTIVATED LEADS '!$D:$D,'PARTNERS SUMMARY'!CV$3)</f>
        <v>0</v>
      </c>
      <c r="CW91">
        <f>COUNTIFS('ACTIVATED LEADS '!$H:$H,$B91,'ACTIVATED LEADS '!$D:$D,'PARTNERS SUMMARY'!CW$3)</f>
        <v>0</v>
      </c>
      <c r="CX91">
        <f>COUNTIFS('ACTIVATED LEADS '!$H:$H,$B91,'ACTIVATED LEADS '!$D:$D,'PARTNERS SUMMARY'!CX$3)</f>
        <v>0</v>
      </c>
      <c r="CY91">
        <f>COUNTIFS('ACTIVATED LEADS '!$H:$H,$B91,'ACTIVATED LEADS '!$D:$D,'PARTNERS SUMMARY'!CY$3)</f>
        <v>0</v>
      </c>
      <c r="CZ91">
        <f>COUNTIFS('ACTIVATED LEADS '!$H:$H,$B91,'ACTIVATED LEADS '!$D:$D,'PARTNERS SUMMARY'!CZ$3)</f>
        <v>0</v>
      </c>
      <c r="DA91">
        <f>COUNTIFS('ACTIVATED LEADS '!$H:$H,$B91,'ACTIVATED LEADS '!$D:$D,'PARTNERS SUMMARY'!DA$3)</f>
        <v>0</v>
      </c>
      <c r="DB91">
        <f>COUNTIFS('ACTIVATED LEADS '!$H:$H,$B91,'ACTIVATED LEADS '!$D:$D,'PARTNERS SUMMARY'!DB$3)</f>
        <v>0</v>
      </c>
      <c r="DC91">
        <f>COUNTIFS('ACTIVATED LEADS '!$H:$H,$B91,'ACTIVATED LEADS '!$D:$D,'PARTNERS SUMMARY'!DC$3)</f>
        <v>0</v>
      </c>
      <c r="DD91">
        <f>COUNTIFS('ACTIVATED LEADS '!$H:$H,$B91,'ACTIVATED LEADS '!$D:$D,'PARTNERS SUMMARY'!DD$3)</f>
        <v>0</v>
      </c>
      <c r="DE91">
        <f>COUNTIFS('ACTIVATED LEADS '!$H:$H,$B91,'ACTIVATED LEADS '!$D:$D,'PARTNERS SUMMARY'!DE$3)</f>
        <v>0</v>
      </c>
      <c r="DF91">
        <f>COUNTIFS('ACTIVATED LEADS '!$H:$H,$B91,'ACTIVATED LEADS '!$D:$D,'PARTNERS SUMMARY'!DF$3)</f>
        <v>0</v>
      </c>
      <c r="DG91">
        <f>COUNTIFS('ACTIVATED LEADS '!$H:$H,$B91,'ACTIVATED LEADS '!$D:$D,'PARTNERS SUMMARY'!DG$3)</f>
        <v>0</v>
      </c>
      <c r="DH91">
        <f>COUNTIFS('ACTIVATED LEADS '!$H:$H,$B91,'ACTIVATED LEADS '!$D:$D,'PARTNERS SUMMARY'!DH$3)</f>
        <v>0</v>
      </c>
      <c r="DI91">
        <f>COUNTIFS('ACTIVATED LEADS '!$H:$H,$B91,'ACTIVATED LEADS '!$D:$D,'PARTNERS SUMMARY'!DI$3)</f>
        <v>0</v>
      </c>
      <c r="DJ91">
        <f>COUNTIFS('ACTIVATED LEADS '!$H:$H,$B91,'ACTIVATED LEADS '!$D:$D,'PARTNERS SUMMARY'!DJ$3)</f>
        <v>0</v>
      </c>
      <c r="DK91">
        <f>COUNTIFS('ACTIVATED LEADS '!$H:$H,$B91,'ACTIVATED LEADS '!$D:$D,'PARTNERS SUMMARY'!DK$3)</f>
        <v>0</v>
      </c>
      <c r="DL91">
        <f>COUNTIFS('ACTIVATED LEADS '!$H:$H,$B91,'ACTIVATED LEADS '!$D:$D,'PARTNERS SUMMARY'!DL$3)</f>
        <v>0</v>
      </c>
      <c r="DM91">
        <f>COUNTIFS('ACTIVATED LEADS '!$H:$H,$B91,'ACTIVATED LEADS '!$D:$D,'PARTNERS SUMMARY'!DM$3)</f>
        <v>0</v>
      </c>
      <c r="DN91">
        <f>COUNTIFS('ACTIVATED LEADS '!$H:$H,$B91,'ACTIVATED LEADS '!$D:$D,'PARTNERS SUMMARY'!DN$3)</f>
        <v>0</v>
      </c>
      <c r="DO91">
        <f>COUNTIFS('ACTIVATED LEADS '!$H:$H,$B91,'ACTIVATED LEADS '!$D:$D,'PARTNERS SUMMARY'!DO$3)</f>
        <v>0</v>
      </c>
    </row>
    <row r="92" spans="1:119">
      <c r="A92" s="29" t="s">
        <v>1072</v>
      </c>
      <c r="B92" s="59" t="s">
        <v>1305</v>
      </c>
      <c r="C92" s="29">
        <v>106400818</v>
      </c>
      <c r="D92" s="29"/>
      <c r="E92" s="29" t="s">
        <v>1259</v>
      </c>
      <c r="F92" s="29" t="s">
        <v>37</v>
      </c>
      <c r="G92" s="17">
        <f>COUNTIF('SEPT DUMP '!$C:$C,'PARTNERS SUMMARY'!$B92)</f>
        <v>0</v>
      </c>
      <c r="H92" s="17">
        <f>COUNTIFS('SEPT DUMP '!$C:$C,'PARTNERS SUMMARY'!$B92,'SEPT DUMP '!$O:$O,"Confirmed")</f>
        <v>0</v>
      </c>
      <c r="I92" s="17">
        <f>COUNTIFS('SEPT DUMP '!$C:$C,'PARTNERS SUMMARY'!$B92,'SEPT DUMP '!$O:$O,"Rejected")</f>
        <v>0</v>
      </c>
      <c r="J92" s="17">
        <f>COUNTIFS('SEPT DUMP '!$C:$C,'PARTNERS SUMMARY'!$B92,'SEPT DUMP '!$O:$O,"Unreachable")</f>
        <v>0</v>
      </c>
      <c r="K92" s="17">
        <f>COUNTIFS('SEPT DUMP '!$C:$C,'PARTNERS SUMMARY'!$B92,'SEPT DUMP '!$O:$O,"Postponed(Update Y)")</f>
        <v>0</v>
      </c>
      <c r="L92" s="101">
        <f t="shared" si="12"/>
        <v>0</v>
      </c>
      <c r="M92" s="46">
        <f t="shared" si="13"/>
        <v>0</v>
      </c>
      <c r="N92" s="50"/>
      <c r="O92" s="47">
        <f>COUNTIF('OCT DUMP'!$D:$D,'PARTNERS SUMMARY'!$B92)</f>
        <v>0</v>
      </c>
      <c r="P92" s="17">
        <f>COUNTIFS('OCT DUMP'!$D:$D,'PARTNERS SUMMARY'!$B92,'OCT DUMP'!Q:Q,"Prospect")</f>
        <v>0</v>
      </c>
      <c r="Q92" s="17">
        <f>COUNTIFS('OCT DUMP'!$D:$D,'PARTNERS SUMMARY'!$B92,'OCT DUMP'!$Q:$Q,"Confirmed")</f>
        <v>0</v>
      </c>
      <c r="R92" s="17">
        <f>COUNTIFS('OCT DUMP'!$D:$D,'PARTNERS SUMMARY'!$B92,'OCT DUMP'!$Q:$Q,"Rejected")</f>
        <v>0</v>
      </c>
      <c r="S92" s="17">
        <f>COUNTIFS('OCT DUMP'!$D:$D,'PARTNERS SUMMARY'!$B92,'OCT DUMP'!$Q:$Q,"Unreachable")</f>
        <v>0</v>
      </c>
      <c r="T92" s="17">
        <f>COUNTIFS('OCT DUMP'!$D:$D,'PARTNERS SUMMARY'!$B92,'OCT DUMP'!$Q:$Q,"Postponed(Update Y)")</f>
        <v>0</v>
      </c>
      <c r="U92" s="17">
        <f t="shared" si="14"/>
        <v>0</v>
      </c>
      <c r="V92" s="18">
        <f t="shared" si="15"/>
        <v>0</v>
      </c>
      <c r="W92" s="52"/>
      <c r="X92" s="47">
        <f>COUNTIF('NOV DUMP'!C:C,'PARTNERS SUMMARY'!$B92)</f>
        <v>0</v>
      </c>
      <c r="Y92" s="17">
        <f>COUNTIFS('NOV DUMP'!$C:$C,'PARTNERS SUMMARY'!$B92,'NOV DUMP'!$S:$S,"Prospect")</f>
        <v>0</v>
      </c>
      <c r="Z92" s="17">
        <f>COUNTIFS('NOV DUMP'!$C:$C,'PARTNERS SUMMARY'!$B92,'NOV DUMP'!$S:$S,"Confirmed")</f>
        <v>0</v>
      </c>
      <c r="AA92" s="17">
        <f>COUNTIFS('NOV DUMP'!$C:$C,'PARTNERS SUMMARY'!$B92,'NOV DUMP'!$S:$S,"Rejected")</f>
        <v>0</v>
      </c>
      <c r="AB92" s="17">
        <f>COUNTIFS('NOV DUMP'!$C:$C,'PARTNERS SUMMARY'!$B92,'NOV DUMP'!$S:$S,"Unreachable")</f>
        <v>0</v>
      </c>
      <c r="AC92" s="17">
        <f>COUNTIFS('NOV DUMP'!$C:$C,'PARTNERS SUMMARY'!$B92,'NOV DUMP'!$S:$S,"Postponed(Update Y)")</f>
        <v>0</v>
      </c>
      <c r="AD92" s="17">
        <f t="shared" si="16"/>
        <v>0</v>
      </c>
      <c r="AE92" s="100">
        <f>COUNTIFS('ACTIVATED LEADS '!$H:$H,'PARTNERS SUMMARY'!$B92,'ACTIVATED LEADS '!$K:$K,'PARTNERS SUMMARY'!$AE$2,'ACTIVATED LEADS '!$C:$C,"16")</f>
        <v>0</v>
      </c>
      <c r="AF92" s="18">
        <f t="shared" si="17"/>
        <v>0</v>
      </c>
      <c r="AH92">
        <f>COUNTIFS('ACTIVATED LEADS '!$H:$H,$B92,'ACTIVATED LEADS '!$D:$D,'PARTNERS SUMMARY'!AH$3)</f>
        <v>0</v>
      </c>
      <c r="AI92">
        <f>COUNTIFS('ACTIVATED LEADS '!$H:$H,$B92,'ACTIVATED LEADS '!$D:$D,'PARTNERS SUMMARY'!AI$3)</f>
        <v>0</v>
      </c>
      <c r="AJ92">
        <f>COUNTIFS('ACTIVATED LEADS '!$H:$H,$B92,'ACTIVATED LEADS '!$D:$D,'PARTNERS SUMMARY'!AJ$3)</f>
        <v>0</v>
      </c>
      <c r="AK92">
        <f>COUNTIFS('ACTIVATED LEADS '!$H:$H,$B92,'ACTIVATED LEADS '!$D:$D,'PARTNERS SUMMARY'!AK$3)</f>
        <v>0</v>
      </c>
      <c r="AL92">
        <f>COUNTIFS('ACTIVATED LEADS '!$H:$H,$B92,'ACTIVATED LEADS '!$D:$D,'PARTNERS SUMMARY'!AL$3)</f>
        <v>0</v>
      </c>
      <c r="AM92">
        <f>COUNTIFS('ACTIVATED LEADS '!$H:$H,$B92,'ACTIVATED LEADS '!$D:$D,'PARTNERS SUMMARY'!AM$3)</f>
        <v>0</v>
      </c>
      <c r="AN92">
        <f>COUNTIFS('ACTIVATED LEADS '!$H:$H,$B92,'ACTIVATED LEADS '!$D:$D,'PARTNERS SUMMARY'!AN$3)</f>
        <v>0</v>
      </c>
      <c r="AO92">
        <f>COUNTIFS('ACTIVATED LEADS '!$H:$H,$B92,'ACTIVATED LEADS '!$D:$D,'PARTNERS SUMMARY'!AO$3)</f>
        <v>0</v>
      </c>
      <c r="AP92">
        <f>COUNTIFS('ACTIVATED LEADS '!$H:$H,$B92,'ACTIVATED LEADS '!$D:$D,'PARTNERS SUMMARY'!AP$3)</f>
        <v>0</v>
      </c>
      <c r="AQ92">
        <f>COUNTIFS('ACTIVATED LEADS '!$H:$H,$B92,'ACTIVATED LEADS '!$D:$D,'PARTNERS SUMMARY'!AQ$3)</f>
        <v>0</v>
      </c>
      <c r="AR92">
        <f>COUNTIFS('ACTIVATED LEADS '!$H:$H,$B92,'ACTIVATED LEADS '!$D:$D,'PARTNERS SUMMARY'!AR$3)</f>
        <v>0</v>
      </c>
      <c r="AS92">
        <f>COUNTIFS('ACTIVATED LEADS '!$H:$H,$B92,'ACTIVATED LEADS '!$D:$D,'PARTNERS SUMMARY'!AS$3)</f>
        <v>0</v>
      </c>
      <c r="AT92">
        <f>COUNTIFS('ACTIVATED LEADS '!$H:$H,$B92,'ACTIVATED LEADS '!$D:$D,'PARTNERS SUMMARY'!AT$3)</f>
        <v>0</v>
      </c>
      <c r="AU92">
        <f>COUNTIFS('ACTIVATED LEADS '!$H:$H,$B92,'ACTIVATED LEADS '!$D:$D,'PARTNERS SUMMARY'!AU$3)</f>
        <v>0</v>
      </c>
      <c r="AV92">
        <f>COUNTIFS('ACTIVATED LEADS '!$H:$H,$B92,'ACTIVATED LEADS '!$D:$D,'PARTNERS SUMMARY'!AV$3)</f>
        <v>0</v>
      </c>
      <c r="AW92">
        <f>COUNTIFS('ACTIVATED LEADS '!$H:$H,$B92,'ACTIVATED LEADS '!$D:$D,'PARTNERS SUMMARY'!AW$3)</f>
        <v>0</v>
      </c>
      <c r="AX92">
        <f>COUNTIFS('ACTIVATED LEADS '!$H:$H,$B92,'ACTIVATED LEADS '!$D:$D,'PARTNERS SUMMARY'!AX$3)</f>
        <v>0</v>
      </c>
      <c r="AY92">
        <f>COUNTIFS('ACTIVATED LEADS '!$H:$H,$B92,'ACTIVATED LEADS '!$D:$D,'PARTNERS SUMMARY'!AY$3)</f>
        <v>0</v>
      </c>
      <c r="AZ92">
        <f>COUNTIFS('ACTIVATED LEADS '!$H:$H,$B92,'ACTIVATED LEADS '!$D:$D,'PARTNERS SUMMARY'!AZ$3)</f>
        <v>0</v>
      </c>
      <c r="BA92">
        <f>COUNTIFS('ACTIVATED LEADS '!$H:$H,$B92,'ACTIVATED LEADS '!$D:$D,'PARTNERS SUMMARY'!BA$3)</f>
        <v>0</v>
      </c>
      <c r="BB92">
        <f>COUNTIFS('ACTIVATED LEADS '!$H:$H,$B92,'ACTIVATED LEADS '!$D:$D,'PARTNERS SUMMARY'!BB$3)</f>
        <v>0</v>
      </c>
      <c r="BC92">
        <f>COUNTIFS('ACTIVATED LEADS '!$H:$H,$B92,'ACTIVATED LEADS '!$D:$D,'PARTNERS SUMMARY'!BC$3)</f>
        <v>0</v>
      </c>
      <c r="BD92">
        <f>COUNTIFS('ACTIVATED LEADS '!$H:$H,$B92,'ACTIVATED LEADS '!$D:$D,'PARTNERS SUMMARY'!BD$3)</f>
        <v>0</v>
      </c>
      <c r="BE92">
        <f>COUNTIFS('ACTIVATED LEADS '!$H:$H,$B92,'ACTIVATED LEADS '!$D:$D,'PARTNERS SUMMARY'!BE$3)</f>
        <v>0</v>
      </c>
      <c r="BF92">
        <f>COUNTIFS('ACTIVATED LEADS '!$H:$H,$B92,'ACTIVATED LEADS '!$D:$D,'PARTNERS SUMMARY'!BF$3)</f>
        <v>0</v>
      </c>
      <c r="BG92">
        <f>COUNTIFS('ACTIVATED LEADS '!$H:$H,$B92,'ACTIVATED LEADS '!$D:$D,'PARTNERS SUMMARY'!BG$3)</f>
        <v>0</v>
      </c>
      <c r="BH92">
        <f>COUNTIFS('ACTIVATED LEADS '!$H:$H,$B92,'ACTIVATED LEADS '!$D:$D,'PARTNERS SUMMARY'!BH$3)</f>
        <v>0</v>
      </c>
      <c r="BI92">
        <f>COUNTIFS('ACTIVATED LEADS '!$H:$H,$B92,'ACTIVATED LEADS '!$D:$D,'PARTNERS SUMMARY'!BI$3)</f>
        <v>0</v>
      </c>
      <c r="BJ92">
        <f>COUNTIFS('ACTIVATED LEADS '!$H:$H,$B92,'ACTIVATED LEADS '!$D:$D,'PARTNERS SUMMARY'!BJ$3)</f>
        <v>0</v>
      </c>
      <c r="BK92">
        <f>COUNTIFS('ACTIVATED LEADS '!$H:$H,$B92,'ACTIVATED LEADS '!$D:$D,'PARTNERS SUMMARY'!BK$3)</f>
        <v>0</v>
      </c>
      <c r="BL92">
        <f>COUNTIFS('ACTIVATED LEADS '!$H:$H,$B92,'ACTIVATED LEADS '!$D:$D,'PARTNERS SUMMARY'!BL$3)</f>
        <v>0</v>
      </c>
      <c r="BM92">
        <f>COUNTIFS('ACTIVATED LEADS '!$H:$H,$B92,'ACTIVATED LEADS '!$D:$D,'PARTNERS SUMMARY'!BM$3)</f>
        <v>0</v>
      </c>
      <c r="BN92">
        <f>COUNTIFS('ACTIVATED LEADS '!$H:$H,$B92,'ACTIVATED LEADS '!$D:$D,'PARTNERS SUMMARY'!BN$3)</f>
        <v>0</v>
      </c>
      <c r="BO92">
        <f>COUNTIFS('ACTIVATED LEADS '!$H:$H,$B92,'ACTIVATED LEADS '!$D:$D,'PARTNERS SUMMARY'!BO$3)</f>
        <v>0</v>
      </c>
      <c r="BP92">
        <f>COUNTIFS('ACTIVATED LEADS '!$H:$H,$B92,'ACTIVATED LEADS '!$D:$D,'PARTNERS SUMMARY'!BP$3)</f>
        <v>0</v>
      </c>
      <c r="BQ92">
        <f>COUNTIFS('ACTIVATED LEADS '!$H:$H,$B92,'ACTIVATED LEADS '!$D:$D,'PARTNERS SUMMARY'!BQ$3)</f>
        <v>0</v>
      </c>
      <c r="BR92">
        <f>COUNTIFS('ACTIVATED LEADS '!$H:$H,$B92,'ACTIVATED LEADS '!$D:$D,'PARTNERS SUMMARY'!BR$3)</f>
        <v>0</v>
      </c>
      <c r="BS92">
        <f>COUNTIFS('ACTIVATED LEADS '!$H:$H,$B92,'ACTIVATED LEADS '!$D:$D,'PARTNERS SUMMARY'!BS$3)</f>
        <v>0</v>
      </c>
      <c r="BT92">
        <f>COUNTIFS('ACTIVATED LEADS '!$H:$H,$B92,'ACTIVATED LEADS '!$D:$D,'PARTNERS SUMMARY'!BT$3)</f>
        <v>0</v>
      </c>
      <c r="BU92">
        <f>COUNTIFS('ACTIVATED LEADS '!$H:$H,$B92,'ACTIVATED LEADS '!$D:$D,'PARTNERS SUMMARY'!BU$3)</f>
        <v>0</v>
      </c>
      <c r="BV92">
        <f>COUNTIFS('ACTIVATED LEADS '!$H:$H,$B92,'ACTIVATED LEADS '!$D:$D,'PARTNERS SUMMARY'!BV$3)</f>
        <v>0</v>
      </c>
      <c r="BW92">
        <f>COUNTIFS('ACTIVATED LEADS '!$H:$H,$B92,'ACTIVATED LEADS '!$D:$D,'PARTNERS SUMMARY'!BW$3)</f>
        <v>0</v>
      </c>
      <c r="BX92">
        <f>COUNTIFS('ACTIVATED LEADS '!$H:$H,$B92,'ACTIVATED LEADS '!$D:$D,'PARTNERS SUMMARY'!BX$3)</f>
        <v>0</v>
      </c>
      <c r="BY92">
        <f>COUNTIFS('ACTIVATED LEADS '!$H:$H,$B92,'ACTIVATED LEADS '!$D:$D,'PARTNERS SUMMARY'!BY$3)</f>
        <v>0</v>
      </c>
      <c r="BZ92">
        <f>COUNTIFS('ACTIVATED LEADS '!$H:$H,$B92,'ACTIVATED LEADS '!$D:$D,'PARTNERS SUMMARY'!BZ$3)</f>
        <v>0</v>
      </c>
      <c r="CA92">
        <f>COUNTIFS('ACTIVATED LEADS '!$H:$H,$B92,'ACTIVATED LEADS '!$D:$D,'PARTNERS SUMMARY'!CA$3)</f>
        <v>0</v>
      </c>
      <c r="CB92">
        <f>COUNTIFS('ACTIVATED LEADS '!$H:$H,$B92,'ACTIVATED LEADS '!$D:$D,'PARTNERS SUMMARY'!CB$3)</f>
        <v>0</v>
      </c>
      <c r="CC92">
        <f>COUNTIFS('ACTIVATED LEADS '!$H:$H,$B92,'ACTIVATED LEADS '!$D:$D,'PARTNERS SUMMARY'!CC$3)</f>
        <v>0</v>
      </c>
      <c r="CD92">
        <f>COUNTIFS('ACTIVATED LEADS '!$H:$H,$B92,'ACTIVATED LEADS '!$D:$D,'PARTNERS SUMMARY'!CD$3)</f>
        <v>0</v>
      </c>
      <c r="CE92">
        <f>COUNTIFS('ACTIVATED LEADS '!$H:$H,$B92,'ACTIVATED LEADS '!$D:$D,'PARTNERS SUMMARY'!CE$3)</f>
        <v>0</v>
      </c>
      <c r="CF92">
        <f>COUNTIFS('ACTIVATED LEADS '!$H:$H,$B92,'ACTIVATED LEADS '!$D:$D,'PARTNERS SUMMARY'!CF$3)</f>
        <v>0</v>
      </c>
      <c r="CG92">
        <f>COUNTIFS('ACTIVATED LEADS '!$H:$H,$B92,'ACTIVATED LEADS '!$D:$D,'PARTNERS SUMMARY'!CG$3)</f>
        <v>0</v>
      </c>
      <c r="CH92">
        <f>COUNTIFS('ACTIVATED LEADS '!$H:$H,$B92,'ACTIVATED LEADS '!$D:$D,'PARTNERS SUMMARY'!CH$3)</f>
        <v>0</v>
      </c>
      <c r="CI92">
        <f>COUNTIFS('ACTIVATED LEADS '!$H:$H,$B92,'ACTIVATED LEADS '!$D:$D,'PARTNERS SUMMARY'!CI$3)</f>
        <v>0</v>
      </c>
      <c r="CJ92">
        <f>COUNTIFS('ACTIVATED LEADS '!$H:$H,$B92,'ACTIVATED LEADS '!$D:$D,'PARTNERS SUMMARY'!CJ$3)</f>
        <v>0</v>
      </c>
      <c r="CK92">
        <f>COUNTIFS('ACTIVATED LEADS '!$H:$H,$B92,'ACTIVATED LEADS '!$D:$D,'PARTNERS SUMMARY'!CK$3)</f>
        <v>0</v>
      </c>
      <c r="CL92">
        <f>COUNTIFS('ACTIVATED LEADS '!$H:$H,$B92,'ACTIVATED LEADS '!$D:$D,'PARTNERS SUMMARY'!CL$3)</f>
        <v>0</v>
      </c>
      <c r="CM92">
        <f>COUNTIFS('ACTIVATED LEADS '!$H:$H,$B92,'ACTIVATED LEADS '!$D:$D,'PARTNERS SUMMARY'!CM$3)</f>
        <v>0</v>
      </c>
      <c r="CN92">
        <f>COUNTIFS('ACTIVATED LEADS '!$H:$H,$B92,'ACTIVATED LEADS '!$D:$D,'PARTNERS SUMMARY'!CN$3)</f>
        <v>0</v>
      </c>
      <c r="CO92">
        <f>COUNTIFS('ACTIVATED LEADS '!$H:$H,$B92,'ACTIVATED LEADS '!$D:$D,'PARTNERS SUMMARY'!CO$3)</f>
        <v>0</v>
      </c>
      <c r="CP92">
        <f>COUNTIFS('ACTIVATED LEADS '!$H:$H,$B92,'ACTIVATED LEADS '!$D:$D,'PARTNERS SUMMARY'!CP$3)</f>
        <v>0</v>
      </c>
      <c r="CQ92">
        <f>COUNTIFS('ACTIVATED LEADS '!$H:$H,$B92,'ACTIVATED LEADS '!$D:$D,'PARTNERS SUMMARY'!CQ$3)</f>
        <v>0</v>
      </c>
      <c r="CR92">
        <f>COUNTIFS('ACTIVATED LEADS '!$H:$H,$B92,'ACTIVATED LEADS '!$D:$D,'PARTNERS SUMMARY'!CR$3)</f>
        <v>0</v>
      </c>
      <c r="CS92">
        <f>COUNTIFS('ACTIVATED LEADS '!$H:$H,$B92,'ACTIVATED LEADS '!$D:$D,'PARTNERS SUMMARY'!CS$3)</f>
        <v>0</v>
      </c>
      <c r="CT92">
        <f>COUNTIFS('ACTIVATED LEADS '!$H:$H,$B92,'ACTIVATED LEADS '!$D:$D,'PARTNERS SUMMARY'!CT$3)</f>
        <v>0</v>
      </c>
      <c r="CU92">
        <f>COUNTIFS('ACTIVATED LEADS '!$H:$H,$B92,'ACTIVATED LEADS '!$D:$D,'PARTNERS SUMMARY'!CU$3)</f>
        <v>0</v>
      </c>
      <c r="CV92">
        <f>COUNTIFS('ACTIVATED LEADS '!$H:$H,$B92,'ACTIVATED LEADS '!$D:$D,'PARTNERS SUMMARY'!CV$3)</f>
        <v>0</v>
      </c>
      <c r="CW92">
        <f>COUNTIFS('ACTIVATED LEADS '!$H:$H,$B92,'ACTIVATED LEADS '!$D:$D,'PARTNERS SUMMARY'!CW$3)</f>
        <v>0</v>
      </c>
      <c r="CX92">
        <f>COUNTIFS('ACTIVATED LEADS '!$H:$H,$B92,'ACTIVATED LEADS '!$D:$D,'PARTNERS SUMMARY'!CX$3)</f>
        <v>0</v>
      </c>
      <c r="CY92">
        <f>COUNTIFS('ACTIVATED LEADS '!$H:$H,$B92,'ACTIVATED LEADS '!$D:$D,'PARTNERS SUMMARY'!CY$3)</f>
        <v>0</v>
      </c>
      <c r="CZ92">
        <f>COUNTIFS('ACTIVATED LEADS '!$H:$H,$B92,'ACTIVATED LEADS '!$D:$D,'PARTNERS SUMMARY'!CZ$3)</f>
        <v>0</v>
      </c>
      <c r="DA92">
        <f>COUNTIFS('ACTIVATED LEADS '!$H:$H,$B92,'ACTIVATED LEADS '!$D:$D,'PARTNERS SUMMARY'!DA$3)</f>
        <v>0</v>
      </c>
      <c r="DB92">
        <f>COUNTIFS('ACTIVATED LEADS '!$H:$H,$B92,'ACTIVATED LEADS '!$D:$D,'PARTNERS SUMMARY'!DB$3)</f>
        <v>0</v>
      </c>
      <c r="DC92">
        <f>COUNTIFS('ACTIVATED LEADS '!$H:$H,$B92,'ACTIVATED LEADS '!$D:$D,'PARTNERS SUMMARY'!DC$3)</f>
        <v>0</v>
      </c>
      <c r="DD92">
        <f>COUNTIFS('ACTIVATED LEADS '!$H:$H,$B92,'ACTIVATED LEADS '!$D:$D,'PARTNERS SUMMARY'!DD$3)</f>
        <v>0</v>
      </c>
      <c r="DE92">
        <f>COUNTIFS('ACTIVATED LEADS '!$H:$H,$B92,'ACTIVATED LEADS '!$D:$D,'PARTNERS SUMMARY'!DE$3)</f>
        <v>0</v>
      </c>
      <c r="DF92">
        <f>COUNTIFS('ACTIVATED LEADS '!$H:$H,$B92,'ACTIVATED LEADS '!$D:$D,'PARTNERS SUMMARY'!DF$3)</f>
        <v>0</v>
      </c>
      <c r="DG92">
        <f>COUNTIFS('ACTIVATED LEADS '!$H:$H,$B92,'ACTIVATED LEADS '!$D:$D,'PARTNERS SUMMARY'!DG$3)</f>
        <v>0</v>
      </c>
      <c r="DH92">
        <f>COUNTIFS('ACTIVATED LEADS '!$H:$H,$B92,'ACTIVATED LEADS '!$D:$D,'PARTNERS SUMMARY'!DH$3)</f>
        <v>0</v>
      </c>
      <c r="DI92">
        <f>COUNTIFS('ACTIVATED LEADS '!$H:$H,$B92,'ACTIVATED LEADS '!$D:$D,'PARTNERS SUMMARY'!DI$3)</f>
        <v>0</v>
      </c>
      <c r="DJ92">
        <f>COUNTIFS('ACTIVATED LEADS '!$H:$H,$B92,'ACTIVATED LEADS '!$D:$D,'PARTNERS SUMMARY'!DJ$3)</f>
        <v>0</v>
      </c>
      <c r="DK92">
        <f>COUNTIFS('ACTIVATED LEADS '!$H:$H,$B92,'ACTIVATED LEADS '!$D:$D,'PARTNERS SUMMARY'!DK$3)</f>
        <v>0</v>
      </c>
      <c r="DL92">
        <f>COUNTIFS('ACTIVATED LEADS '!$H:$H,$B92,'ACTIVATED LEADS '!$D:$D,'PARTNERS SUMMARY'!DL$3)</f>
        <v>0</v>
      </c>
      <c r="DM92">
        <f>COUNTIFS('ACTIVATED LEADS '!$H:$H,$B92,'ACTIVATED LEADS '!$D:$D,'PARTNERS SUMMARY'!DM$3)</f>
        <v>0</v>
      </c>
      <c r="DN92">
        <f>COUNTIFS('ACTIVATED LEADS '!$H:$H,$B92,'ACTIVATED LEADS '!$D:$D,'PARTNERS SUMMARY'!DN$3)</f>
        <v>0</v>
      </c>
      <c r="DO92">
        <f>COUNTIFS('ACTIVATED LEADS '!$H:$H,$B92,'ACTIVATED LEADS '!$D:$D,'PARTNERS SUMMARY'!DO$3)</f>
        <v>0</v>
      </c>
    </row>
    <row r="93" spans="1:119">
      <c r="A93" s="29" t="s">
        <v>1077</v>
      </c>
      <c r="B93" s="59" t="s">
        <v>1136</v>
      </c>
      <c r="C93" s="29"/>
      <c r="D93" s="29"/>
      <c r="E93" s="29" t="s">
        <v>491</v>
      </c>
      <c r="F93" s="29" t="s">
        <v>37</v>
      </c>
      <c r="G93" s="17">
        <f>COUNTIF('SEPT DUMP '!$C:$C,'PARTNERS SUMMARY'!$B93)</f>
        <v>0</v>
      </c>
      <c r="H93" s="17">
        <f>COUNTIFS('SEPT DUMP '!$C:$C,'PARTNERS SUMMARY'!$B93,'SEPT DUMP '!$O:$O,"Confirmed")</f>
        <v>0</v>
      </c>
      <c r="I93" s="17">
        <f>COUNTIFS('SEPT DUMP '!$C:$C,'PARTNERS SUMMARY'!$B93,'SEPT DUMP '!$O:$O,"Rejected")</f>
        <v>0</v>
      </c>
      <c r="J93" s="17">
        <f>COUNTIFS('SEPT DUMP '!$C:$C,'PARTNERS SUMMARY'!$B93,'SEPT DUMP '!$O:$O,"Unreachable")</f>
        <v>0</v>
      </c>
      <c r="K93" s="17">
        <f>COUNTIFS('SEPT DUMP '!$C:$C,'PARTNERS SUMMARY'!$B93,'SEPT DUMP '!$O:$O,"Postponed(Update Y)")</f>
        <v>0</v>
      </c>
      <c r="L93" s="101">
        <f t="shared" si="12"/>
        <v>0</v>
      </c>
      <c r="M93" s="46">
        <f t="shared" si="13"/>
        <v>0</v>
      </c>
      <c r="N93" s="50"/>
      <c r="O93" s="47">
        <f>COUNTIF('OCT DUMP'!$D:$D,'PARTNERS SUMMARY'!$B93)</f>
        <v>0</v>
      </c>
      <c r="P93" s="17">
        <f>COUNTIFS('OCT DUMP'!$D:$D,'PARTNERS SUMMARY'!$B93,'OCT DUMP'!Q:Q,"Prospect")</f>
        <v>0</v>
      </c>
      <c r="Q93" s="17">
        <f>COUNTIFS('OCT DUMP'!$D:$D,'PARTNERS SUMMARY'!$B93,'OCT DUMP'!$Q:$Q,"Confirmed")</f>
        <v>0</v>
      </c>
      <c r="R93" s="17">
        <f>COUNTIFS('OCT DUMP'!$D:$D,'PARTNERS SUMMARY'!$B93,'OCT DUMP'!$Q:$Q,"Rejected")</f>
        <v>0</v>
      </c>
      <c r="S93" s="17">
        <f>COUNTIFS('OCT DUMP'!$D:$D,'PARTNERS SUMMARY'!$B93,'OCT DUMP'!$Q:$Q,"Unreachable")</f>
        <v>0</v>
      </c>
      <c r="T93" s="17">
        <f>COUNTIFS('OCT DUMP'!$D:$D,'PARTNERS SUMMARY'!$B93,'OCT DUMP'!$Q:$Q,"Postponed(Update Y)")</f>
        <v>0</v>
      </c>
      <c r="U93" s="17">
        <f t="shared" si="14"/>
        <v>0</v>
      </c>
      <c r="V93" s="18">
        <f t="shared" si="15"/>
        <v>0</v>
      </c>
      <c r="W93" s="52"/>
      <c r="X93" s="47">
        <f>COUNTIF('NOV DUMP'!C:C,'PARTNERS SUMMARY'!$B93)</f>
        <v>0</v>
      </c>
      <c r="Y93" s="17">
        <f>COUNTIFS('NOV DUMP'!$C:$C,'PARTNERS SUMMARY'!$B93,'NOV DUMP'!$S:$S,"Prospect")</f>
        <v>0</v>
      </c>
      <c r="Z93" s="17">
        <f>COUNTIFS('NOV DUMP'!$C:$C,'PARTNERS SUMMARY'!$B93,'NOV DUMP'!$S:$S,"Confirmed")</f>
        <v>0</v>
      </c>
      <c r="AA93" s="17">
        <f>COUNTIFS('NOV DUMP'!$C:$C,'PARTNERS SUMMARY'!$B93,'NOV DUMP'!$S:$S,"Rejected")</f>
        <v>0</v>
      </c>
      <c r="AB93" s="17">
        <f>COUNTIFS('NOV DUMP'!$C:$C,'PARTNERS SUMMARY'!$B93,'NOV DUMP'!$S:$S,"Unreachable")</f>
        <v>0</v>
      </c>
      <c r="AC93" s="17">
        <f>COUNTIFS('NOV DUMP'!$C:$C,'PARTNERS SUMMARY'!$B93,'NOV DUMP'!$S:$S,"Postponed(Update Y)")</f>
        <v>0</v>
      </c>
      <c r="AD93" s="17">
        <f t="shared" si="16"/>
        <v>0</v>
      </c>
      <c r="AE93" s="100">
        <f>COUNTIFS('ACTIVATED LEADS '!$H:$H,'PARTNERS SUMMARY'!$B93,'ACTIVATED LEADS '!$K:$K,'PARTNERS SUMMARY'!$AE$2,'ACTIVATED LEADS '!$C:$C,"16")</f>
        <v>0</v>
      </c>
      <c r="AF93" s="18">
        <f t="shared" si="17"/>
        <v>0</v>
      </c>
      <c r="AH93">
        <f>COUNTIFS('ACTIVATED LEADS '!$H:$H,$B93,'ACTIVATED LEADS '!$D:$D,'PARTNERS SUMMARY'!AH$3)</f>
        <v>0</v>
      </c>
      <c r="AI93">
        <f>COUNTIFS('ACTIVATED LEADS '!$H:$H,$B93,'ACTIVATED LEADS '!$D:$D,'PARTNERS SUMMARY'!AI$3)</f>
        <v>0</v>
      </c>
      <c r="AJ93">
        <f>COUNTIFS('ACTIVATED LEADS '!$H:$H,$B93,'ACTIVATED LEADS '!$D:$D,'PARTNERS SUMMARY'!AJ$3)</f>
        <v>0</v>
      </c>
      <c r="AK93">
        <f>COUNTIFS('ACTIVATED LEADS '!$H:$H,$B93,'ACTIVATED LEADS '!$D:$D,'PARTNERS SUMMARY'!AK$3)</f>
        <v>0</v>
      </c>
      <c r="AL93">
        <f>COUNTIFS('ACTIVATED LEADS '!$H:$H,$B93,'ACTIVATED LEADS '!$D:$D,'PARTNERS SUMMARY'!AL$3)</f>
        <v>0</v>
      </c>
      <c r="AM93">
        <f>COUNTIFS('ACTIVATED LEADS '!$H:$H,$B93,'ACTIVATED LEADS '!$D:$D,'PARTNERS SUMMARY'!AM$3)</f>
        <v>0</v>
      </c>
      <c r="AN93">
        <f>COUNTIFS('ACTIVATED LEADS '!$H:$H,$B93,'ACTIVATED LEADS '!$D:$D,'PARTNERS SUMMARY'!AN$3)</f>
        <v>0</v>
      </c>
      <c r="AO93">
        <f>COUNTIFS('ACTIVATED LEADS '!$H:$H,$B93,'ACTIVATED LEADS '!$D:$D,'PARTNERS SUMMARY'!AO$3)</f>
        <v>0</v>
      </c>
      <c r="AP93">
        <f>COUNTIFS('ACTIVATED LEADS '!$H:$H,$B93,'ACTIVATED LEADS '!$D:$D,'PARTNERS SUMMARY'!AP$3)</f>
        <v>0</v>
      </c>
      <c r="AQ93">
        <f>COUNTIFS('ACTIVATED LEADS '!$H:$H,$B93,'ACTIVATED LEADS '!$D:$D,'PARTNERS SUMMARY'!AQ$3)</f>
        <v>0</v>
      </c>
      <c r="AR93">
        <f>COUNTIFS('ACTIVATED LEADS '!$H:$H,$B93,'ACTIVATED LEADS '!$D:$D,'PARTNERS SUMMARY'!AR$3)</f>
        <v>0</v>
      </c>
      <c r="AS93">
        <f>COUNTIFS('ACTIVATED LEADS '!$H:$H,$B93,'ACTIVATED LEADS '!$D:$D,'PARTNERS SUMMARY'!AS$3)</f>
        <v>0</v>
      </c>
      <c r="AT93">
        <f>COUNTIFS('ACTIVATED LEADS '!$H:$H,$B93,'ACTIVATED LEADS '!$D:$D,'PARTNERS SUMMARY'!AT$3)</f>
        <v>0</v>
      </c>
      <c r="AU93">
        <f>COUNTIFS('ACTIVATED LEADS '!$H:$H,$B93,'ACTIVATED LEADS '!$D:$D,'PARTNERS SUMMARY'!AU$3)</f>
        <v>0</v>
      </c>
      <c r="AV93">
        <f>COUNTIFS('ACTIVATED LEADS '!$H:$H,$B93,'ACTIVATED LEADS '!$D:$D,'PARTNERS SUMMARY'!AV$3)</f>
        <v>0</v>
      </c>
      <c r="AW93">
        <f>COUNTIFS('ACTIVATED LEADS '!$H:$H,$B93,'ACTIVATED LEADS '!$D:$D,'PARTNERS SUMMARY'!AW$3)</f>
        <v>0</v>
      </c>
      <c r="AX93">
        <f>COUNTIFS('ACTIVATED LEADS '!$H:$H,$B93,'ACTIVATED LEADS '!$D:$D,'PARTNERS SUMMARY'!AX$3)</f>
        <v>0</v>
      </c>
      <c r="AY93">
        <f>COUNTIFS('ACTIVATED LEADS '!$H:$H,$B93,'ACTIVATED LEADS '!$D:$D,'PARTNERS SUMMARY'!AY$3)</f>
        <v>0</v>
      </c>
      <c r="AZ93">
        <f>COUNTIFS('ACTIVATED LEADS '!$H:$H,$B93,'ACTIVATED LEADS '!$D:$D,'PARTNERS SUMMARY'!AZ$3)</f>
        <v>0</v>
      </c>
      <c r="BA93">
        <f>COUNTIFS('ACTIVATED LEADS '!$H:$H,$B93,'ACTIVATED LEADS '!$D:$D,'PARTNERS SUMMARY'!BA$3)</f>
        <v>0</v>
      </c>
      <c r="BB93">
        <f>COUNTIFS('ACTIVATED LEADS '!$H:$H,$B93,'ACTIVATED LEADS '!$D:$D,'PARTNERS SUMMARY'!BB$3)</f>
        <v>0</v>
      </c>
      <c r="BC93">
        <f>COUNTIFS('ACTIVATED LEADS '!$H:$H,$B93,'ACTIVATED LEADS '!$D:$D,'PARTNERS SUMMARY'!BC$3)</f>
        <v>0</v>
      </c>
      <c r="BD93">
        <f>COUNTIFS('ACTIVATED LEADS '!$H:$H,$B93,'ACTIVATED LEADS '!$D:$D,'PARTNERS SUMMARY'!BD$3)</f>
        <v>0</v>
      </c>
      <c r="BE93">
        <f>COUNTIFS('ACTIVATED LEADS '!$H:$H,$B93,'ACTIVATED LEADS '!$D:$D,'PARTNERS SUMMARY'!BE$3)</f>
        <v>0</v>
      </c>
      <c r="BF93">
        <f>COUNTIFS('ACTIVATED LEADS '!$H:$H,$B93,'ACTIVATED LEADS '!$D:$D,'PARTNERS SUMMARY'!BF$3)</f>
        <v>0</v>
      </c>
      <c r="BG93">
        <f>COUNTIFS('ACTIVATED LEADS '!$H:$H,$B93,'ACTIVATED LEADS '!$D:$D,'PARTNERS SUMMARY'!BG$3)</f>
        <v>0</v>
      </c>
      <c r="BH93">
        <f>COUNTIFS('ACTIVATED LEADS '!$H:$H,$B93,'ACTIVATED LEADS '!$D:$D,'PARTNERS SUMMARY'!BH$3)</f>
        <v>0</v>
      </c>
      <c r="BI93">
        <f>COUNTIFS('ACTIVATED LEADS '!$H:$H,$B93,'ACTIVATED LEADS '!$D:$D,'PARTNERS SUMMARY'!BI$3)</f>
        <v>0</v>
      </c>
      <c r="BJ93">
        <f>COUNTIFS('ACTIVATED LEADS '!$H:$H,$B93,'ACTIVATED LEADS '!$D:$D,'PARTNERS SUMMARY'!BJ$3)</f>
        <v>0</v>
      </c>
      <c r="BK93">
        <f>COUNTIFS('ACTIVATED LEADS '!$H:$H,$B93,'ACTIVATED LEADS '!$D:$D,'PARTNERS SUMMARY'!BK$3)</f>
        <v>0</v>
      </c>
      <c r="BL93">
        <f>COUNTIFS('ACTIVATED LEADS '!$H:$H,$B93,'ACTIVATED LEADS '!$D:$D,'PARTNERS SUMMARY'!BL$3)</f>
        <v>0</v>
      </c>
      <c r="BM93">
        <f>COUNTIFS('ACTIVATED LEADS '!$H:$H,$B93,'ACTIVATED LEADS '!$D:$D,'PARTNERS SUMMARY'!BM$3)</f>
        <v>0</v>
      </c>
      <c r="BN93">
        <f>COUNTIFS('ACTIVATED LEADS '!$H:$H,$B93,'ACTIVATED LEADS '!$D:$D,'PARTNERS SUMMARY'!BN$3)</f>
        <v>0</v>
      </c>
      <c r="BO93">
        <f>COUNTIFS('ACTIVATED LEADS '!$H:$H,$B93,'ACTIVATED LEADS '!$D:$D,'PARTNERS SUMMARY'!BO$3)</f>
        <v>0</v>
      </c>
      <c r="BP93">
        <f>COUNTIFS('ACTIVATED LEADS '!$H:$H,$B93,'ACTIVATED LEADS '!$D:$D,'PARTNERS SUMMARY'!BP$3)</f>
        <v>0</v>
      </c>
      <c r="BQ93">
        <f>COUNTIFS('ACTIVATED LEADS '!$H:$H,$B93,'ACTIVATED LEADS '!$D:$D,'PARTNERS SUMMARY'!BQ$3)</f>
        <v>0</v>
      </c>
      <c r="BR93">
        <f>COUNTIFS('ACTIVATED LEADS '!$H:$H,$B93,'ACTIVATED LEADS '!$D:$D,'PARTNERS SUMMARY'!BR$3)</f>
        <v>0</v>
      </c>
      <c r="BS93">
        <f>COUNTIFS('ACTIVATED LEADS '!$H:$H,$B93,'ACTIVATED LEADS '!$D:$D,'PARTNERS SUMMARY'!BS$3)</f>
        <v>0</v>
      </c>
      <c r="BT93">
        <f>COUNTIFS('ACTIVATED LEADS '!$H:$H,$B93,'ACTIVATED LEADS '!$D:$D,'PARTNERS SUMMARY'!BT$3)</f>
        <v>0</v>
      </c>
      <c r="BU93">
        <f>COUNTIFS('ACTIVATED LEADS '!$H:$H,$B93,'ACTIVATED LEADS '!$D:$D,'PARTNERS SUMMARY'!BU$3)</f>
        <v>0</v>
      </c>
      <c r="BV93">
        <f>COUNTIFS('ACTIVATED LEADS '!$H:$H,$B93,'ACTIVATED LEADS '!$D:$D,'PARTNERS SUMMARY'!BV$3)</f>
        <v>0</v>
      </c>
      <c r="BW93">
        <f>COUNTIFS('ACTIVATED LEADS '!$H:$H,$B93,'ACTIVATED LEADS '!$D:$D,'PARTNERS SUMMARY'!BW$3)</f>
        <v>0</v>
      </c>
      <c r="BX93">
        <f>COUNTIFS('ACTIVATED LEADS '!$H:$H,$B93,'ACTIVATED LEADS '!$D:$D,'PARTNERS SUMMARY'!BX$3)</f>
        <v>0</v>
      </c>
      <c r="BY93">
        <f>COUNTIFS('ACTIVATED LEADS '!$H:$H,$B93,'ACTIVATED LEADS '!$D:$D,'PARTNERS SUMMARY'!BY$3)</f>
        <v>0</v>
      </c>
      <c r="BZ93">
        <f>COUNTIFS('ACTIVATED LEADS '!$H:$H,$B93,'ACTIVATED LEADS '!$D:$D,'PARTNERS SUMMARY'!BZ$3)</f>
        <v>0</v>
      </c>
      <c r="CA93">
        <f>COUNTIFS('ACTIVATED LEADS '!$H:$H,$B93,'ACTIVATED LEADS '!$D:$D,'PARTNERS SUMMARY'!CA$3)</f>
        <v>0</v>
      </c>
      <c r="CB93">
        <f>COUNTIFS('ACTIVATED LEADS '!$H:$H,$B93,'ACTIVATED LEADS '!$D:$D,'PARTNERS SUMMARY'!CB$3)</f>
        <v>0</v>
      </c>
      <c r="CC93">
        <f>COUNTIFS('ACTIVATED LEADS '!$H:$H,$B93,'ACTIVATED LEADS '!$D:$D,'PARTNERS SUMMARY'!CC$3)</f>
        <v>0</v>
      </c>
      <c r="CD93">
        <f>COUNTIFS('ACTIVATED LEADS '!$H:$H,$B93,'ACTIVATED LEADS '!$D:$D,'PARTNERS SUMMARY'!CD$3)</f>
        <v>0</v>
      </c>
      <c r="CE93">
        <f>COUNTIFS('ACTIVATED LEADS '!$H:$H,$B93,'ACTIVATED LEADS '!$D:$D,'PARTNERS SUMMARY'!CE$3)</f>
        <v>0</v>
      </c>
      <c r="CF93">
        <f>COUNTIFS('ACTIVATED LEADS '!$H:$H,$B93,'ACTIVATED LEADS '!$D:$D,'PARTNERS SUMMARY'!CF$3)</f>
        <v>0</v>
      </c>
      <c r="CG93">
        <f>COUNTIFS('ACTIVATED LEADS '!$H:$H,$B93,'ACTIVATED LEADS '!$D:$D,'PARTNERS SUMMARY'!CG$3)</f>
        <v>0</v>
      </c>
      <c r="CH93">
        <f>COUNTIFS('ACTIVATED LEADS '!$H:$H,$B93,'ACTIVATED LEADS '!$D:$D,'PARTNERS SUMMARY'!CH$3)</f>
        <v>0</v>
      </c>
      <c r="CI93">
        <f>COUNTIFS('ACTIVATED LEADS '!$H:$H,$B93,'ACTIVATED LEADS '!$D:$D,'PARTNERS SUMMARY'!CI$3)</f>
        <v>0</v>
      </c>
      <c r="CJ93">
        <f>COUNTIFS('ACTIVATED LEADS '!$H:$H,$B93,'ACTIVATED LEADS '!$D:$D,'PARTNERS SUMMARY'!CJ$3)</f>
        <v>0</v>
      </c>
      <c r="CK93">
        <f>COUNTIFS('ACTIVATED LEADS '!$H:$H,$B93,'ACTIVATED LEADS '!$D:$D,'PARTNERS SUMMARY'!CK$3)</f>
        <v>0</v>
      </c>
      <c r="CL93">
        <f>COUNTIFS('ACTIVATED LEADS '!$H:$H,$B93,'ACTIVATED LEADS '!$D:$D,'PARTNERS SUMMARY'!CL$3)</f>
        <v>0</v>
      </c>
      <c r="CM93">
        <f>COUNTIFS('ACTIVATED LEADS '!$H:$H,$B93,'ACTIVATED LEADS '!$D:$D,'PARTNERS SUMMARY'!CM$3)</f>
        <v>0</v>
      </c>
      <c r="CN93">
        <f>COUNTIFS('ACTIVATED LEADS '!$H:$H,$B93,'ACTIVATED LEADS '!$D:$D,'PARTNERS SUMMARY'!CN$3)</f>
        <v>0</v>
      </c>
      <c r="CO93">
        <f>COUNTIFS('ACTIVATED LEADS '!$H:$H,$B93,'ACTIVATED LEADS '!$D:$D,'PARTNERS SUMMARY'!CO$3)</f>
        <v>0</v>
      </c>
      <c r="CP93">
        <f>COUNTIFS('ACTIVATED LEADS '!$H:$H,$B93,'ACTIVATED LEADS '!$D:$D,'PARTNERS SUMMARY'!CP$3)</f>
        <v>0</v>
      </c>
      <c r="CQ93">
        <f>COUNTIFS('ACTIVATED LEADS '!$H:$H,$B93,'ACTIVATED LEADS '!$D:$D,'PARTNERS SUMMARY'!CQ$3)</f>
        <v>0</v>
      </c>
      <c r="CR93">
        <f>COUNTIFS('ACTIVATED LEADS '!$H:$H,$B93,'ACTIVATED LEADS '!$D:$D,'PARTNERS SUMMARY'!CR$3)</f>
        <v>0</v>
      </c>
      <c r="CS93">
        <f>COUNTIFS('ACTIVATED LEADS '!$H:$H,$B93,'ACTIVATED LEADS '!$D:$D,'PARTNERS SUMMARY'!CS$3)</f>
        <v>0</v>
      </c>
      <c r="CT93">
        <f>COUNTIFS('ACTIVATED LEADS '!$H:$H,$B93,'ACTIVATED LEADS '!$D:$D,'PARTNERS SUMMARY'!CT$3)</f>
        <v>0</v>
      </c>
      <c r="CU93">
        <f>COUNTIFS('ACTIVATED LEADS '!$H:$H,$B93,'ACTIVATED LEADS '!$D:$D,'PARTNERS SUMMARY'!CU$3)</f>
        <v>0</v>
      </c>
      <c r="CV93">
        <f>COUNTIFS('ACTIVATED LEADS '!$H:$H,$B93,'ACTIVATED LEADS '!$D:$D,'PARTNERS SUMMARY'!CV$3)</f>
        <v>0</v>
      </c>
      <c r="CW93">
        <f>COUNTIFS('ACTIVATED LEADS '!$H:$H,$B93,'ACTIVATED LEADS '!$D:$D,'PARTNERS SUMMARY'!CW$3)</f>
        <v>0</v>
      </c>
      <c r="CX93">
        <f>COUNTIFS('ACTIVATED LEADS '!$H:$H,$B93,'ACTIVATED LEADS '!$D:$D,'PARTNERS SUMMARY'!CX$3)</f>
        <v>0</v>
      </c>
      <c r="CY93">
        <f>COUNTIFS('ACTIVATED LEADS '!$H:$H,$B93,'ACTIVATED LEADS '!$D:$D,'PARTNERS SUMMARY'!CY$3)</f>
        <v>0</v>
      </c>
      <c r="CZ93">
        <f>COUNTIFS('ACTIVATED LEADS '!$H:$H,$B93,'ACTIVATED LEADS '!$D:$D,'PARTNERS SUMMARY'!CZ$3)</f>
        <v>0</v>
      </c>
      <c r="DA93">
        <f>COUNTIFS('ACTIVATED LEADS '!$H:$H,$B93,'ACTIVATED LEADS '!$D:$D,'PARTNERS SUMMARY'!DA$3)</f>
        <v>0</v>
      </c>
      <c r="DB93">
        <f>COUNTIFS('ACTIVATED LEADS '!$H:$H,$B93,'ACTIVATED LEADS '!$D:$D,'PARTNERS SUMMARY'!DB$3)</f>
        <v>0</v>
      </c>
      <c r="DC93">
        <f>COUNTIFS('ACTIVATED LEADS '!$H:$H,$B93,'ACTIVATED LEADS '!$D:$D,'PARTNERS SUMMARY'!DC$3)</f>
        <v>0</v>
      </c>
      <c r="DD93">
        <f>COUNTIFS('ACTIVATED LEADS '!$H:$H,$B93,'ACTIVATED LEADS '!$D:$D,'PARTNERS SUMMARY'!DD$3)</f>
        <v>0</v>
      </c>
      <c r="DE93">
        <f>COUNTIFS('ACTIVATED LEADS '!$H:$H,$B93,'ACTIVATED LEADS '!$D:$D,'PARTNERS SUMMARY'!DE$3)</f>
        <v>0</v>
      </c>
      <c r="DF93">
        <f>COUNTIFS('ACTIVATED LEADS '!$H:$H,$B93,'ACTIVATED LEADS '!$D:$D,'PARTNERS SUMMARY'!DF$3)</f>
        <v>0</v>
      </c>
      <c r="DG93">
        <f>COUNTIFS('ACTIVATED LEADS '!$H:$H,$B93,'ACTIVATED LEADS '!$D:$D,'PARTNERS SUMMARY'!DG$3)</f>
        <v>0</v>
      </c>
      <c r="DH93">
        <f>COUNTIFS('ACTIVATED LEADS '!$H:$H,$B93,'ACTIVATED LEADS '!$D:$D,'PARTNERS SUMMARY'!DH$3)</f>
        <v>0</v>
      </c>
      <c r="DI93">
        <f>COUNTIFS('ACTIVATED LEADS '!$H:$H,$B93,'ACTIVATED LEADS '!$D:$D,'PARTNERS SUMMARY'!DI$3)</f>
        <v>0</v>
      </c>
      <c r="DJ93">
        <f>COUNTIFS('ACTIVATED LEADS '!$H:$H,$B93,'ACTIVATED LEADS '!$D:$D,'PARTNERS SUMMARY'!DJ$3)</f>
        <v>0</v>
      </c>
      <c r="DK93">
        <f>COUNTIFS('ACTIVATED LEADS '!$H:$H,$B93,'ACTIVATED LEADS '!$D:$D,'PARTNERS SUMMARY'!DK$3)</f>
        <v>0</v>
      </c>
      <c r="DL93">
        <f>COUNTIFS('ACTIVATED LEADS '!$H:$H,$B93,'ACTIVATED LEADS '!$D:$D,'PARTNERS SUMMARY'!DL$3)</f>
        <v>0</v>
      </c>
      <c r="DM93">
        <f>COUNTIFS('ACTIVATED LEADS '!$H:$H,$B93,'ACTIVATED LEADS '!$D:$D,'PARTNERS SUMMARY'!DM$3)</f>
        <v>0</v>
      </c>
      <c r="DN93">
        <f>COUNTIFS('ACTIVATED LEADS '!$H:$H,$B93,'ACTIVATED LEADS '!$D:$D,'PARTNERS SUMMARY'!DN$3)</f>
        <v>0</v>
      </c>
      <c r="DO93">
        <f>COUNTIFS('ACTIVATED LEADS '!$H:$H,$B93,'ACTIVATED LEADS '!$D:$D,'PARTNERS SUMMARY'!DO$3)</f>
        <v>0</v>
      </c>
    </row>
    <row r="94" spans="1:119">
      <c r="A94" s="29" t="s">
        <v>1072</v>
      </c>
      <c r="B94" s="59" t="s">
        <v>1137</v>
      </c>
      <c r="C94" s="29">
        <v>787884192</v>
      </c>
      <c r="D94" s="29"/>
      <c r="E94" s="29" t="s">
        <v>1194</v>
      </c>
      <c r="F94" s="29" t="s">
        <v>37</v>
      </c>
      <c r="G94" s="17">
        <f>COUNTIF('SEPT DUMP '!$C:$C,'PARTNERS SUMMARY'!$B94)</f>
        <v>0</v>
      </c>
      <c r="H94" s="17">
        <f>COUNTIFS('SEPT DUMP '!$C:$C,'PARTNERS SUMMARY'!$B94,'SEPT DUMP '!$O:$O,"Confirmed")</f>
        <v>0</v>
      </c>
      <c r="I94" s="17">
        <f>COUNTIFS('SEPT DUMP '!$C:$C,'PARTNERS SUMMARY'!$B94,'SEPT DUMP '!$O:$O,"Rejected")</f>
        <v>0</v>
      </c>
      <c r="J94" s="17">
        <f>COUNTIFS('SEPT DUMP '!$C:$C,'PARTNERS SUMMARY'!$B94,'SEPT DUMP '!$O:$O,"Unreachable")</f>
        <v>0</v>
      </c>
      <c r="K94" s="17">
        <f>COUNTIFS('SEPT DUMP '!$C:$C,'PARTNERS SUMMARY'!$B94,'SEPT DUMP '!$O:$O,"Postponed(Update Y)")</f>
        <v>0</v>
      </c>
      <c r="L94" s="101">
        <f t="shared" si="12"/>
        <v>0</v>
      </c>
      <c r="M94" s="46">
        <f t="shared" si="13"/>
        <v>0</v>
      </c>
      <c r="N94" s="50"/>
      <c r="O94" s="47">
        <f>COUNTIF('OCT DUMP'!$D:$D,'PARTNERS SUMMARY'!$B94)</f>
        <v>0</v>
      </c>
      <c r="P94" s="17">
        <f>COUNTIFS('OCT DUMP'!$D:$D,'PARTNERS SUMMARY'!$B94,'OCT DUMP'!Q:Q,"Prospect")</f>
        <v>0</v>
      </c>
      <c r="Q94" s="17">
        <f>COUNTIFS('OCT DUMP'!$D:$D,'PARTNERS SUMMARY'!$B94,'OCT DUMP'!$Q:$Q,"Confirmed")</f>
        <v>0</v>
      </c>
      <c r="R94" s="17">
        <f>COUNTIFS('OCT DUMP'!$D:$D,'PARTNERS SUMMARY'!$B94,'OCT DUMP'!$Q:$Q,"Rejected")</f>
        <v>0</v>
      </c>
      <c r="S94" s="17">
        <f>COUNTIFS('OCT DUMP'!$D:$D,'PARTNERS SUMMARY'!$B94,'OCT DUMP'!$Q:$Q,"Unreachable")</f>
        <v>0</v>
      </c>
      <c r="T94" s="17">
        <f>COUNTIFS('OCT DUMP'!$D:$D,'PARTNERS SUMMARY'!$B94,'OCT DUMP'!$Q:$Q,"Postponed(Update Y)")</f>
        <v>0</v>
      </c>
      <c r="U94" s="17">
        <f t="shared" si="14"/>
        <v>0</v>
      </c>
      <c r="V94" s="18">
        <f t="shared" si="15"/>
        <v>0</v>
      </c>
      <c r="W94" s="52"/>
      <c r="X94" s="47">
        <f>COUNTIF('NOV DUMP'!C:C,'PARTNERS SUMMARY'!$B94)</f>
        <v>2</v>
      </c>
      <c r="Y94" s="17">
        <f>COUNTIFS('NOV DUMP'!$C:$C,'PARTNERS SUMMARY'!$B94,'NOV DUMP'!$S:$S,"Prospect")</f>
        <v>0</v>
      </c>
      <c r="Z94" s="17">
        <f>COUNTIFS('NOV DUMP'!$C:$C,'PARTNERS SUMMARY'!$B94,'NOV DUMP'!$S:$S,"Confirmed")</f>
        <v>0</v>
      </c>
      <c r="AA94" s="17">
        <f>COUNTIFS('NOV DUMP'!$C:$C,'PARTNERS SUMMARY'!$B94,'NOV DUMP'!$S:$S,"Rejected")</f>
        <v>1</v>
      </c>
      <c r="AB94" s="17">
        <f>COUNTIFS('NOV DUMP'!$C:$C,'PARTNERS SUMMARY'!$B94,'NOV DUMP'!$S:$S,"Unreachable")</f>
        <v>0</v>
      </c>
      <c r="AC94" s="17">
        <f>COUNTIFS('NOV DUMP'!$C:$C,'PARTNERS SUMMARY'!$B94,'NOV DUMP'!$S:$S,"Postponed(Update Y)")</f>
        <v>0</v>
      </c>
      <c r="AD94" s="17">
        <f t="shared" si="16"/>
        <v>0</v>
      </c>
      <c r="AE94" s="100">
        <f>COUNTIFS('ACTIVATED LEADS '!$H:$H,'PARTNERS SUMMARY'!$B94,'ACTIVATED LEADS '!$K:$K,'PARTNERS SUMMARY'!$AE$2,'ACTIVATED LEADS '!$C:$C,"16")</f>
        <v>0</v>
      </c>
      <c r="AF94" s="18">
        <f t="shared" si="17"/>
        <v>0</v>
      </c>
      <c r="AH94">
        <f>COUNTIFS('ACTIVATED LEADS '!$H:$H,$B94,'ACTIVATED LEADS '!$D:$D,'PARTNERS SUMMARY'!AH$3)</f>
        <v>0</v>
      </c>
      <c r="AI94">
        <f>COUNTIFS('ACTIVATED LEADS '!$H:$H,$B94,'ACTIVATED LEADS '!$D:$D,'PARTNERS SUMMARY'!AI$3)</f>
        <v>0</v>
      </c>
      <c r="AJ94">
        <f>COUNTIFS('ACTIVATED LEADS '!$H:$H,$B94,'ACTIVATED LEADS '!$D:$D,'PARTNERS SUMMARY'!AJ$3)</f>
        <v>0</v>
      </c>
      <c r="AK94">
        <f>COUNTIFS('ACTIVATED LEADS '!$H:$H,$B94,'ACTIVATED LEADS '!$D:$D,'PARTNERS SUMMARY'!AK$3)</f>
        <v>0</v>
      </c>
      <c r="AL94">
        <f>COUNTIFS('ACTIVATED LEADS '!$H:$H,$B94,'ACTIVATED LEADS '!$D:$D,'PARTNERS SUMMARY'!AL$3)</f>
        <v>0</v>
      </c>
      <c r="AM94">
        <f>COUNTIFS('ACTIVATED LEADS '!$H:$H,$B94,'ACTIVATED LEADS '!$D:$D,'PARTNERS SUMMARY'!AM$3)</f>
        <v>0</v>
      </c>
      <c r="AN94">
        <f>COUNTIFS('ACTIVATED LEADS '!$H:$H,$B94,'ACTIVATED LEADS '!$D:$D,'PARTNERS SUMMARY'!AN$3)</f>
        <v>0</v>
      </c>
      <c r="AO94">
        <f>COUNTIFS('ACTIVATED LEADS '!$H:$H,$B94,'ACTIVATED LEADS '!$D:$D,'PARTNERS SUMMARY'!AO$3)</f>
        <v>0</v>
      </c>
      <c r="AP94">
        <f>COUNTIFS('ACTIVATED LEADS '!$H:$H,$B94,'ACTIVATED LEADS '!$D:$D,'PARTNERS SUMMARY'!AP$3)</f>
        <v>0</v>
      </c>
      <c r="AQ94">
        <f>COUNTIFS('ACTIVATED LEADS '!$H:$H,$B94,'ACTIVATED LEADS '!$D:$D,'PARTNERS SUMMARY'!AQ$3)</f>
        <v>0</v>
      </c>
      <c r="AR94">
        <f>COUNTIFS('ACTIVATED LEADS '!$H:$H,$B94,'ACTIVATED LEADS '!$D:$D,'PARTNERS SUMMARY'!AR$3)</f>
        <v>0</v>
      </c>
      <c r="AS94">
        <f>COUNTIFS('ACTIVATED LEADS '!$H:$H,$B94,'ACTIVATED LEADS '!$D:$D,'PARTNERS SUMMARY'!AS$3)</f>
        <v>0</v>
      </c>
      <c r="AT94">
        <f>COUNTIFS('ACTIVATED LEADS '!$H:$H,$B94,'ACTIVATED LEADS '!$D:$D,'PARTNERS SUMMARY'!AT$3)</f>
        <v>0</v>
      </c>
      <c r="AU94">
        <f>COUNTIFS('ACTIVATED LEADS '!$H:$H,$B94,'ACTIVATED LEADS '!$D:$D,'PARTNERS SUMMARY'!AU$3)</f>
        <v>0</v>
      </c>
      <c r="AV94">
        <f>COUNTIFS('ACTIVATED LEADS '!$H:$H,$B94,'ACTIVATED LEADS '!$D:$D,'PARTNERS SUMMARY'!AV$3)</f>
        <v>0</v>
      </c>
      <c r="AW94">
        <f>COUNTIFS('ACTIVATED LEADS '!$H:$H,$B94,'ACTIVATED LEADS '!$D:$D,'PARTNERS SUMMARY'!AW$3)</f>
        <v>0</v>
      </c>
      <c r="AX94">
        <f>COUNTIFS('ACTIVATED LEADS '!$H:$H,$B94,'ACTIVATED LEADS '!$D:$D,'PARTNERS SUMMARY'!AX$3)</f>
        <v>0</v>
      </c>
      <c r="AY94">
        <f>COUNTIFS('ACTIVATED LEADS '!$H:$H,$B94,'ACTIVATED LEADS '!$D:$D,'PARTNERS SUMMARY'!AY$3)</f>
        <v>0</v>
      </c>
      <c r="AZ94">
        <f>COUNTIFS('ACTIVATED LEADS '!$H:$H,$B94,'ACTIVATED LEADS '!$D:$D,'PARTNERS SUMMARY'!AZ$3)</f>
        <v>0</v>
      </c>
      <c r="BA94">
        <f>COUNTIFS('ACTIVATED LEADS '!$H:$H,$B94,'ACTIVATED LEADS '!$D:$D,'PARTNERS SUMMARY'!BA$3)</f>
        <v>0</v>
      </c>
      <c r="BB94">
        <f>COUNTIFS('ACTIVATED LEADS '!$H:$H,$B94,'ACTIVATED LEADS '!$D:$D,'PARTNERS SUMMARY'!BB$3)</f>
        <v>0</v>
      </c>
      <c r="BC94">
        <f>COUNTIFS('ACTIVATED LEADS '!$H:$H,$B94,'ACTIVATED LEADS '!$D:$D,'PARTNERS SUMMARY'!BC$3)</f>
        <v>0</v>
      </c>
      <c r="BD94">
        <f>COUNTIFS('ACTIVATED LEADS '!$H:$H,$B94,'ACTIVATED LEADS '!$D:$D,'PARTNERS SUMMARY'!BD$3)</f>
        <v>0</v>
      </c>
      <c r="BE94">
        <f>COUNTIFS('ACTIVATED LEADS '!$H:$H,$B94,'ACTIVATED LEADS '!$D:$D,'PARTNERS SUMMARY'!BE$3)</f>
        <v>0</v>
      </c>
      <c r="BF94">
        <f>COUNTIFS('ACTIVATED LEADS '!$H:$H,$B94,'ACTIVATED LEADS '!$D:$D,'PARTNERS SUMMARY'!BF$3)</f>
        <v>0</v>
      </c>
      <c r="BG94">
        <f>COUNTIFS('ACTIVATED LEADS '!$H:$H,$B94,'ACTIVATED LEADS '!$D:$D,'PARTNERS SUMMARY'!BG$3)</f>
        <v>0</v>
      </c>
      <c r="BH94">
        <f>COUNTIFS('ACTIVATED LEADS '!$H:$H,$B94,'ACTIVATED LEADS '!$D:$D,'PARTNERS SUMMARY'!BH$3)</f>
        <v>0</v>
      </c>
      <c r="BI94">
        <f>COUNTIFS('ACTIVATED LEADS '!$H:$H,$B94,'ACTIVATED LEADS '!$D:$D,'PARTNERS SUMMARY'!BI$3)</f>
        <v>0</v>
      </c>
      <c r="BJ94">
        <f>COUNTIFS('ACTIVATED LEADS '!$H:$H,$B94,'ACTIVATED LEADS '!$D:$D,'PARTNERS SUMMARY'!BJ$3)</f>
        <v>0</v>
      </c>
      <c r="BK94">
        <f>COUNTIFS('ACTIVATED LEADS '!$H:$H,$B94,'ACTIVATED LEADS '!$D:$D,'PARTNERS SUMMARY'!BK$3)</f>
        <v>0</v>
      </c>
      <c r="BL94">
        <f>COUNTIFS('ACTIVATED LEADS '!$H:$H,$B94,'ACTIVATED LEADS '!$D:$D,'PARTNERS SUMMARY'!BL$3)</f>
        <v>0</v>
      </c>
      <c r="BM94">
        <f>COUNTIFS('ACTIVATED LEADS '!$H:$H,$B94,'ACTIVATED LEADS '!$D:$D,'PARTNERS SUMMARY'!BM$3)</f>
        <v>0</v>
      </c>
      <c r="BN94">
        <f>COUNTIFS('ACTIVATED LEADS '!$H:$H,$B94,'ACTIVATED LEADS '!$D:$D,'PARTNERS SUMMARY'!BN$3)</f>
        <v>0</v>
      </c>
      <c r="BO94">
        <f>COUNTIFS('ACTIVATED LEADS '!$H:$H,$B94,'ACTIVATED LEADS '!$D:$D,'PARTNERS SUMMARY'!BO$3)</f>
        <v>0</v>
      </c>
      <c r="BP94">
        <f>COUNTIFS('ACTIVATED LEADS '!$H:$H,$B94,'ACTIVATED LEADS '!$D:$D,'PARTNERS SUMMARY'!BP$3)</f>
        <v>0</v>
      </c>
      <c r="BQ94">
        <f>COUNTIFS('ACTIVATED LEADS '!$H:$H,$B94,'ACTIVATED LEADS '!$D:$D,'PARTNERS SUMMARY'!BQ$3)</f>
        <v>0</v>
      </c>
      <c r="BR94">
        <f>COUNTIFS('ACTIVATED LEADS '!$H:$H,$B94,'ACTIVATED LEADS '!$D:$D,'PARTNERS SUMMARY'!BR$3)</f>
        <v>0</v>
      </c>
      <c r="BS94">
        <f>COUNTIFS('ACTIVATED LEADS '!$H:$H,$B94,'ACTIVATED LEADS '!$D:$D,'PARTNERS SUMMARY'!BS$3)</f>
        <v>0</v>
      </c>
      <c r="BT94">
        <f>COUNTIFS('ACTIVATED LEADS '!$H:$H,$B94,'ACTIVATED LEADS '!$D:$D,'PARTNERS SUMMARY'!BT$3)</f>
        <v>0</v>
      </c>
      <c r="BU94">
        <f>COUNTIFS('ACTIVATED LEADS '!$H:$H,$B94,'ACTIVATED LEADS '!$D:$D,'PARTNERS SUMMARY'!BU$3)</f>
        <v>0</v>
      </c>
      <c r="BV94">
        <f>COUNTIFS('ACTIVATED LEADS '!$H:$H,$B94,'ACTIVATED LEADS '!$D:$D,'PARTNERS SUMMARY'!BV$3)</f>
        <v>0</v>
      </c>
      <c r="BW94">
        <f>COUNTIFS('ACTIVATED LEADS '!$H:$H,$B94,'ACTIVATED LEADS '!$D:$D,'PARTNERS SUMMARY'!BW$3)</f>
        <v>0</v>
      </c>
      <c r="BX94">
        <f>COUNTIFS('ACTIVATED LEADS '!$H:$H,$B94,'ACTIVATED LEADS '!$D:$D,'PARTNERS SUMMARY'!BX$3)</f>
        <v>0</v>
      </c>
      <c r="BY94">
        <f>COUNTIFS('ACTIVATED LEADS '!$H:$H,$B94,'ACTIVATED LEADS '!$D:$D,'PARTNERS SUMMARY'!BY$3)</f>
        <v>0</v>
      </c>
      <c r="BZ94">
        <f>COUNTIFS('ACTIVATED LEADS '!$H:$H,$B94,'ACTIVATED LEADS '!$D:$D,'PARTNERS SUMMARY'!BZ$3)</f>
        <v>0</v>
      </c>
      <c r="CA94">
        <f>COUNTIFS('ACTIVATED LEADS '!$H:$H,$B94,'ACTIVATED LEADS '!$D:$D,'PARTNERS SUMMARY'!CA$3)</f>
        <v>0</v>
      </c>
      <c r="CB94">
        <f>COUNTIFS('ACTIVATED LEADS '!$H:$H,$B94,'ACTIVATED LEADS '!$D:$D,'PARTNERS SUMMARY'!CB$3)</f>
        <v>0</v>
      </c>
      <c r="CC94">
        <f>COUNTIFS('ACTIVATED LEADS '!$H:$H,$B94,'ACTIVATED LEADS '!$D:$D,'PARTNERS SUMMARY'!CC$3)</f>
        <v>0</v>
      </c>
      <c r="CD94">
        <f>COUNTIFS('ACTIVATED LEADS '!$H:$H,$B94,'ACTIVATED LEADS '!$D:$D,'PARTNERS SUMMARY'!CD$3)</f>
        <v>0</v>
      </c>
      <c r="CE94">
        <f>COUNTIFS('ACTIVATED LEADS '!$H:$H,$B94,'ACTIVATED LEADS '!$D:$D,'PARTNERS SUMMARY'!CE$3)</f>
        <v>0</v>
      </c>
      <c r="CF94">
        <f>COUNTIFS('ACTIVATED LEADS '!$H:$H,$B94,'ACTIVATED LEADS '!$D:$D,'PARTNERS SUMMARY'!CF$3)</f>
        <v>0</v>
      </c>
      <c r="CG94">
        <f>COUNTIFS('ACTIVATED LEADS '!$H:$H,$B94,'ACTIVATED LEADS '!$D:$D,'PARTNERS SUMMARY'!CG$3)</f>
        <v>0</v>
      </c>
      <c r="CH94">
        <f>COUNTIFS('ACTIVATED LEADS '!$H:$H,$B94,'ACTIVATED LEADS '!$D:$D,'PARTNERS SUMMARY'!CH$3)</f>
        <v>0</v>
      </c>
      <c r="CI94">
        <f>COUNTIFS('ACTIVATED LEADS '!$H:$H,$B94,'ACTIVATED LEADS '!$D:$D,'PARTNERS SUMMARY'!CI$3)</f>
        <v>0</v>
      </c>
      <c r="CJ94">
        <f>COUNTIFS('ACTIVATED LEADS '!$H:$H,$B94,'ACTIVATED LEADS '!$D:$D,'PARTNERS SUMMARY'!CJ$3)</f>
        <v>0</v>
      </c>
      <c r="CK94">
        <f>COUNTIFS('ACTIVATED LEADS '!$H:$H,$B94,'ACTIVATED LEADS '!$D:$D,'PARTNERS SUMMARY'!CK$3)</f>
        <v>0</v>
      </c>
      <c r="CL94">
        <f>COUNTIFS('ACTIVATED LEADS '!$H:$H,$B94,'ACTIVATED LEADS '!$D:$D,'PARTNERS SUMMARY'!CL$3)</f>
        <v>0</v>
      </c>
      <c r="CM94">
        <f>COUNTIFS('ACTIVATED LEADS '!$H:$H,$B94,'ACTIVATED LEADS '!$D:$D,'PARTNERS SUMMARY'!CM$3)</f>
        <v>0</v>
      </c>
      <c r="CN94">
        <f>COUNTIFS('ACTIVATED LEADS '!$H:$H,$B94,'ACTIVATED LEADS '!$D:$D,'PARTNERS SUMMARY'!CN$3)</f>
        <v>0</v>
      </c>
      <c r="CO94">
        <f>COUNTIFS('ACTIVATED LEADS '!$H:$H,$B94,'ACTIVATED LEADS '!$D:$D,'PARTNERS SUMMARY'!CO$3)</f>
        <v>0</v>
      </c>
      <c r="CP94">
        <f>COUNTIFS('ACTIVATED LEADS '!$H:$H,$B94,'ACTIVATED LEADS '!$D:$D,'PARTNERS SUMMARY'!CP$3)</f>
        <v>0</v>
      </c>
      <c r="CQ94">
        <f>COUNTIFS('ACTIVATED LEADS '!$H:$H,$B94,'ACTIVATED LEADS '!$D:$D,'PARTNERS SUMMARY'!CQ$3)</f>
        <v>0</v>
      </c>
      <c r="CR94">
        <f>COUNTIFS('ACTIVATED LEADS '!$H:$H,$B94,'ACTIVATED LEADS '!$D:$D,'PARTNERS SUMMARY'!CR$3)</f>
        <v>0</v>
      </c>
      <c r="CS94">
        <f>COUNTIFS('ACTIVATED LEADS '!$H:$H,$B94,'ACTIVATED LEADS '!$D:$D,'PARTNERS SUMMARY'!CS$3)</f>
        <v>0</v>
      </c>
      <c r="CT94">
        <f>COUNTIFS('ACTIVATED LEADS '!$H:$H,$B94,'ACTIVATED LEADS '!$D:$D,'PARTNERS SUMMARY'!CT$3)</f>
        <v>0</v>
      </c>
      <c r="CU94">
        <f>COUNTIFS('ACTIVATED LEADS '!$H:$H,$B94,'ACTIVATED LEADS '!$D:$D,'PARTNERS SUMMARY'!CU$3)</f>
        <v>0</v>
      </c>
      <c r="CV94">
        <f>COUNTIFS('ACTIVATED LEADS '!$H:$H,$B94,'ACTIVATED LEADS '!$D:$D,'PARTNERS SUMMARY'!CV$3)</f>
        <v>0</v>
      </c>
      <c r="CW94">
        <f>COUNTIFS('ACTIVATED LEADS '!$H:$H,$B94,'ACTIVATED LEADS '!$D:$D,'PARTNERS SUMMARY'!CW$3)</f>
        <v>0</v>
      </c>
      <c r="CX94">
        <f>COUNTIFS('ACTIVATED LEADS '!$H:$H,$B94,'ACTIVATED LEADS '!$D:$D,'PARTNERS SUMMARY'!CX$3)</f>
        <v>0</v>
      </c>
      <c r="CY94">
        <f>COUNTIFS('ACTIVATED LEADS '!$H:$H,$B94,'ACTIVATED LEADS '!$D:$D,'PARTNERS SUMMARY'!CY$3)</f>
        <v>0</v>
      </c>
      <c r="CZ94">
        <f>COUNTIFS('ACTIVATED LEADS '!$H:$H,$B94,'ACTIVATED LEADS '!$D:$D,'PARTNERS SUMMARY'!CZ$3)</f>
        <v>0</v>
      </c>
      <c r="DA94">
        <f>COUNTIFS('ACTIVATED LEADS '!$H:$H,$B94,'ACTIVATED LEADS '!$D:$D,'PARTNERS SUMMARY'!DA$3)</f>
        <v>0</v>
      </c>
      <c r="DB94">
        <f>COUNTIFS('ACTIVATED LEADS '!$H:$H,$B94,'ACTIVATED LEADS '!$D:$D,'PARTNERS SUMMARY'!DB$3)</f>
        <v>0</v>
      </c>
      <c r="DC94">
        <f>COUNTIFS('ACTIVATED LEADS '!$H:$H,$B94,'ACTIVATED LEADS '!$D:$D,'PARTNERS SUMMARY'!DC$3)</f>
        <v>0</v>
      </c>
      <c r="DD94">
        <f>COUNTIFS('ACTIVATED LEADS '!$H:$H,$B94,'ACTIVATED LEADS '!$D:$D,'PARTNERS SUMMARY'!DD$3)</f>
        <v>0</v>
      </c>
      <c r="DE94">
        <f>COUNTIFS('ACTIVATED LEADS '!$H:$H,$B94,'ACTIVATED LEADS '!$D:$D,'PARTNERS SUMMARY'!DE$3)</f>
        <v>0</v>
      </c>
      <c r="DF94">
        <f>COUNTIFS('ACTIVATED LEADS '!$H:$H,$B94,'ACTIVATED LEADS '!$D:$D,'PARTNERS SUMMARY'!DF$3)</f>
        <v>0</v>
      </c>
      <c r="DG94">
        <f>COUNTIFS('ACTIVATED LEADS '!$H:$H,$B94,'ACTIVATED LEADS '!$D:$D,'PARTNERS SUMMARY'!DG$3)</f>
        <v>0</v>
      </c>
      <c r="DH94">
        <f>COUNTIFS('ACTIVATED LEADS '!$H:$H,$B94,'ACTIVATED LEADS '!$D:$D,'PARTNERS SUMMARY'!DH$3)</f>
        <v>0</v>
      </c>
      <c r="DI94">
        <f>COUNTIFS('ACTIVATED LEADS '!$H:$H,$B94,'ACTIVATED LEADS '!$D:$D,'PARTNERS SUMMARY'!DI$3)</f>
        <v>0</v>
      </c>
      <c r="DJ94">
        <f>COUNTIFS('ACTIVATED LEADS '!$H:$H,$B94,'ACTIVATED LEADS '!$D:$D,'PARTNERS SUMMARY'!DJ$3)</f>
        <v>0</v>
      </c>
      <c r="DK94">
        <f>COUNTIFS('ACTIVATED LEADS '!$H:$H,$B94,'ACTIVATED LEADS '!$D:$D,'PARTNERS SUMMARY'!DK$3)</f>
        <v>0</v>
      </c>
      <c r="DL94">
        <f>COUNTIFS('ACTIVATED LEADS '!$H:$H,$B94,'ACTIVATED LEADS '!$D:$D,'PARTNERS SUMMARY'!DL$3)</f>
        <v>0</v>
      </c>
      <c r="DM94">
        <f>COUNTIFS('ACTIVATED LEADS '!$H:$H,$B94,'ACTIVATED LEADS '!$D:$D,'PARTNERS SUMMARY'!DM$3)</f>
        <v>0</v>
      </c>
      <c r="DN94">
        <f>COUNTIFS('ACTIVATED LEADS '!$H:$H,$B94,'ACTIVATED LEADS '!$D:$D,'PARTNERS SUMMARY'!DN$3)</f>
        <v>0</v>
      </c>
      <c r="DO94">
        <f>COUNTIFS('ACTIVATED LEADS '!$H:$H,$B94,'ACTIVATED LEADS '!$D:$D,'PARTNERS SUMMARY'!DO$3)</f>
        <v>0</v>
      </c>
    </row>
    <row r="95" spans="1:119">
      <c r="A95" s="29" t="s">
        <v>1072</v>
      </c>
      <c r="B95" s="59" t="s">
        <v>1139</v>
      </c>
      <c r="C95" s="29">
        <v>735903919</v>
      </c>
      <c r="D95" s="29"/>
      <c r="E95" s="29" t="s">
        <v>37</v>
      </c>
      <c r="F95" s="29" t="s">
        <v>37</v>
      </c>
      <c r="G95" s="17">
        <f>COUNTIF('SEPT DUMP '!$C:$C,'PARTNERS SUMMARY'!$B95)</f>
        <v>0</v>
      </c>
      <c r="H95" s="17">
        <f>COUNTIFS('SEPT DUMP '!$C:$C,'PARTNERS SUMMARY'!$B95,'SEPT DUMP '!$O:$O,"Confirmed")</f>
        <v>0</v>
      </c>
      <c r="I95" s="17">
        <f>COUNTIFS('SEPT DUMP '!$C:$C,'PARTNERS SUMMARY'!$B95,'SEPT DUMP '!$O:$O,"Rejected")</f>
        <v>0</v>
      </c>
      <c r="J95" s="17">
        <f>COUNTIFS('SEPT DUMP '!$C:$C,'PARTNERS SUMMARY'!$B95,'SEPT DUMP '!$O:$O,"Unreachable")</f>
        <v>0</v>
      </c>
      <c r="K95" s="17">
        <f>COUNTIFS('SEPT DUMP '!$C:$C,'PARTNERS SUMMARY'!$B95,'SEPT DUMP '!$O:$O,"Postponed(Update Y)")</f>
        <v>0</v>
      </c>
      <c r="L95" s="101">
        <f t="shared" si="12"/>
        <v>0</v>
      </c>
      <c r="M95" s="46">
        <f t="shared" si="13"/>
        <v>0</v>
      </c>
      <c r="N95" s="50"/>
      <c r="O95" s="47">
        <f>COUNTIF('OCT DUMP'!$D:$D,'PARTNERS SUMMARY'!$B95)</f>
        <v>0</v>
      </c>
      <c r="P95" s="17">
        <f>COUNTIFS('OCT DUMP'!$D:$D,'PARTNERS SUMMARY'!$B95,'OCT DUMP'!Q:Q,"Prospect")</f>
        <v>0</v>
      </c>
      <c r="Q95" s="17">
        <f>COUNTIFS('OCT DUMP'!$D:$D,'PARTNERS SUMMARY'!$B95,'OCT DUMP'!$Q:$Q,"Confirmed")</f>
        <v>0</v>
      </c>
      <c r="R95" s="17">
        <f>COUNTIFS('OCT DUMP'!$D:$D,'PARTNERS SUMMARY'!$B95,'OCT DUMP'!$Q:$Q,"Rejected")</f>
        <v>0</v>
      </c>
      <c r="S95" s="17">
        <f>COUNTIFS('OCT DUMP'!$D:$D,'PARTNERS SUMMARY'!$B95,'OCT DUMP'!$Q:$Q,"Unreachable")</f>
        <v>0</v>
      </c>
      <c r="T95" s="17">
        <f>COUNTIFS('OCT DUMP'!$D:$D,'PARTNERS SUMMARY'!$B95,'OCT DUMP'!$Q:$Q,"Postponed(Update Y)")</f>
        <v>0</v>
      </c>
      <c r="U95" s="17">
        <f t="shared" si="14"/>
        <v>0</v>
      </c>
      <c r="V95" s="18">
        <f t="shared" si="15"/>
        <v>0</v>
      </c>
      <c r="W95" s="52"/>
      <c r="X95" s="47">
        <f>COUNTIF('NOV DUMP'!C:C,'PARTNERS SUMMARY'!$B95)</f>
        <v>0</v>
      </c>
      <c r="Y95" s="17">
        <f>COUNTIFS('NOV DUMP'!$C:$C,'PARTNERS SUMMARY'!$B95,'NOV DUMP'!$S:$S,"Prospect")</f>
        <v>0</v>
      </c>
      <c r="Z95" s="17">
        <f>COUNTIFS('NOV DUMP'!$C:$C,'PARTNERS SUMMARY'!$B95,'NOV DUMP'!$S:$S,"Confirmed")</f>
        <v>0</v>
      </c>
      <c r="AA95" s="17">
        <f>COUNTIFS('NOV DUMP'!$C:$C,'PARTNERS SUMMARY'!$B95,'NOV DUMP'!$S:$S,"Rejected")</f>
        <v>0</v>
      </c>
      <c r="AB95" s="17">
        <f>COUNTIFS('NOV DUMP'!$C:$C,'PARTNERS SUMMARY'!$B95,'NOV DUMP'!$S:$S,"Unreachable")</f>
        <v>0</v>
      </c>
      <c r="AC95" s="17">
        <f>COUNTIFS('NOV DUMP'!$C:$C,'PARTNERS SUMMARY'!$B95,'NOV DUMP'!$S:$S,"Postponed(Update Y)")</f>
        <v>0</v>
      </c>
      <c r="AD95" s="17">
        <f t="shared" si="16"/>
        <v>0</v>
      </c>
      <c r="AE95" s="100">
        <f>COUNTIFS('ACTIVATED LEADS '!$H:$H,'PARTNERS SUMMARY'!$B95,'ACTIVATED LEADS '!$K:$K,'PARTNERS SUMMARY'!$AE$2,'ACTIVATED LEADS '!$C:$C,"16")</f>
        <v>0</v>
      </c>
      <c r="AF95" s="18">
        <f t="shared" si="17"/>
        <v>0</v>
      </c>
      <c r="AH95">
        <f>COUNTIFS('ACTIVATED LEADS '!$H:$H,$B95,'ACTIVATED LEADS '!$D:$D,'PARTNERS SUMMARY'!AH$3)</f>
        <v>0</v>
      </c>
      <c r="AI95">
        <f>COUNTIFS('ACTIVATED LEADS '!$H:$H,$B95,'ACTIVATED LEADS '!$D:$D,'PARTNERS SUMMARY'!AI$3)</f>
        <v>0</v>
      </c>
      <c r="AJ95">
        <f>COUNTIFS('ACTIVATED LEADS '!$H:$H,$B95,'ACTIVATED LEADS '!$D:$D,'PARTNERS SUMMARY'!AJ$3)</f>
        <v>0</v>
      </c>
      <c r="AK95">
        <f>COUNTIFS('ACTIVATED LEADS '!$H:$H,$B95,'ACTIVATED LEADS '!$D:$D,'PARTNERS SUMMARY'!AK$3)</f>
        <v>0</v>
      </c>
      <c r="AL95">
        <f>COUNTIFS('ACTIVATED LEADS '!$H:$H,$B95,'ACTIVATED LEADS '!$D:$D,'PARTNERS SUMMARY'!AL$3)</f>
        <v>0</v>
      </c>
      <c r="AM95">
        <f>COUNTIFS('ACTIVATED LEADS '!$H:$H,$B95,'ACTIVATED LEADS '!$D:$D,'PARTNERS SUMMARY'!AM$3)</f>
        <v>0</v>
      </c>
      <c r="AN95">
        <f>COUNTIFS('ACTIVATED LEADS '!$H:$H,$B95,'ACTIVATED LEADS '!$D:$D,'PARTNERS SUMMARY'!AN$3)</f>
        <v>0</v>
      </c>
      <c r="AO95">
        <f>COUNTIFS('ACTIVATED LEADS '!$H:$H,$B95,'ACTIVATED LEADS '!$D:$D,'PARTNERS SUMMARY'!AO$3)</f>
        <v>0</v>
      </c>
      <c r="AP95">
        <f>COUNTIFS('ACTIVATED LEADS '!$H:$H,$B95,'ACTIVATED LEADS '!$D:$D,'PARTNERS SUMMARY'!AP$3)</f>
        <v>0</v>
      </c>
      <c r="AQ95">
        <f>COUNTIFS('ACTIVATED LEADS '!$H:$H,$B95,'ACTIVATED LEADS '!$D:$D,'PARTNERS SUMMARY'!AQ$3)</f>
        <v>0</v>
      </c>
      <c r="AR95">
        <f>COUNTIFS('ACTIVATED LEADS '!$H:$H,$B95,'ACTIVATED LEADS '!$D:$D,'PARTNERS SUMMARY'!AR$3)</f>
        <v>0</v>
      </c>
      <c r="AS95">
        <f>COUNTIFS('ACTIVATED LEADS '!$H:$H,$B95,'ACTIVATED LEADS '!$D:$D,'PARTNERS SUMMARY'!AS$3)</f>
        <v>0</v>
      </c>
      <c r="AT95">
        <f>COUNTIFS('ACTIVATED LEADS '!$H:$H,$B95,'ACTIVATED LEADS '!$D:$D,'PARTNERS SUMMARY'!AT$3)</f>
        <v>0</v>
      </c>
      <c r="AU95">
        <f>COUNTIFS('ACTIVATED LEADS '!$H:$H,$B95,'ACTIVATED LEADS '!$D:$D,'PARTNERS SUMMARY'!AU$3)</f>
        <v>0</v>
      </c>
      <c r="AV95">
        <f>COUNTIFS('ACTIVATED LEADS '!$H:$H,$B95,'ACTIVATED LEADS '!$D:$D,'PARTNERS SUMMARY'!AV$3)</f>
        <v>0</v>
      </c>
      <c r="AW95">
        <f>COUNTIFS('ACTIVATED LEADS '!$H:$H,$B95,'ACTIVATED LEADS '!$D:$D,'PARTNERS SUMMARY'!AW$3)</f>
        <v>0</v>
      </c>
      <c r="AX95">
        <f>COUNTIFS('ACTIVATED LEADS '!$H:$H,$B95,'ACTIVATED LEADS '!$D:$D,'PARTNERS SUMMARY'!AX$3)</f>
        <v>0</v>
      </c>
      <c r="AY95">
        <f>COUNTIFS('ACTIVATED LEADS '!$H:$H,$B95,'ACTIVATED LEADS '!$D:$D,'PARTNERS SUMMARY'!AY$3)</f>
        <v>0</v>
      </c>
      <c r="AZ95">
        <f>COUNTIFS('ACTIVATED LEADS '!$H:$H,$B95,'ACTIVATED LEADS '!$D:$D,'PARTNERS SUMMARY'!AZ$3)</f>
        <v>0</v>
      </c>
      <c r="BA95">
        <f>COUNTIFS('ACTIVATED LEADS '!$H:$H,$B95,'ACTIVATED LEADS '!$D:$D,'PARTNERS SUMMARY'!BA$3)</f>
        <v>0</v>
      </c>
      <c r="BB95">
        <f>COUNTIFS('ACTIVATED LEADS '!$H:$H,$B95,'ACTIVATED LEADS '!$D:$D,'PARTNERS SUMMARY'!BB$3)</f>
        <v>0</v>
      </c>
      <c r="BC95">
        <f>COUNTIFS('ACTIVATED LEADS '!$H:$H,$B95,'ACTIVATED LEADS '!$D:$D,'PARTNERS SUMMARY'!BC$3)</f>
        <v>0</v>
      </c>
      <c r="BD95">
        <f>COUNTIFS('ACTIVATED LEADS '!$H:$H,$B95,'ACTIVATED LEADS '!$D:$D,'PARTNERS SUMMARY'!BD$3)</f>
        <v>0</v>
      </c>
      <c r="BE95">
        <f>COUNTIFS('ACTIVATED LEADS '!$H:$H,$B95,'ACTIVATED LEADS '!$D:$D,'PARTNERS SUMMARY'!BE$3)</f>
        <v>0</v>
      </c>
      <c r="BF95">
        <f>COUNTIFS('ACTIVATED LEADS '!$H:$H,$B95,'ACTIVATED LEADS '!$D:$D,'PARTNERS SUMMARY'!BF$3)</f>
        <v>0</v>
      </c>
      <c r="BG95">
        <f>COUNTIFS('ACTIVATED LEADS '!$H:$H,$B95,'ACTIVATED LEADS '!$D:$D,'PARTNERS SUMMARY'!BG$3)</f>
        <v>0</v>
      </c>
      <c r="BH95">
        <f>COUNTIFS('ACTIVATED LEADS '!$H:$H,$B95,'ACTIVATED LEADS '!$D:$D,'PARTNERS SUMMARY'!BH$3)</f>
        <v>0</v>
      </c>
      <c r="BI95">
        <f>COUNTIFS('ACTIVATED LEADS '!$H:$H,$B95,'ACTIVATED LEADS '!$D:$D,'PARTNERS SUMMARY'!BI$3)</f>
        <v>0</v>
      </c>
      <c r="BJ95">
        <f>COUNTIFS('ACTIVATED LEADS '!$H:$H,$B95,'ACTIVATED LEADS '!$D:$D,'PARTNERS SUMMARY'!BJ$3)</f>
        <v>0</v>
      </c>
      <c r="BK95">
        <f>COUNTIFS('ACTIVATED LEADS '!$H:$H,$B95,'ACTIVATED LEADS '!$D:$D,'PARTNERS SUMMARY'!BK$3)</f>
        <v>0</v>
      </c>
      <c r="BL95">
        <f>COUNTIFS('ACTIVATED LEADS '!$H:$H,$B95,'ACTIVATED LEADS '!$D:$D,'PARTNERS SUMMARY'!BL$3)</f>
        <v>0</v>
      </c>
      <c r="BM95">
        <f>COUNTIFS('ACTIVATED LEADS '!$H:$H,$B95,'ACTIVATED LEADS '!$D:$D,'PARTNERS SUMMARY'!BM$3)</f>
        <v>0</v>
      </c>
      <c r="BN95">
        <f>COUNTIFS('ACTIVATED LEADS '!$H:$H,$B95,'ACTIVATED LEADS '!$D:$D,'PARTNERS SUMMARY'!BN$3)</f>
        <v>0</v>
      </c>
      <c r="BO95">
        <f>COUNTIFS('ACTIVATED LEADS '!$H:$H,$B95,'ACTIVATED LEADS '!$D:$D,'PARTNERS SUMMARY'!BO$3)</f>
        <v>0</v>
      </c>
      <c r="BP95">
        <f>COUNTIFS('ACTIVATED LEADS '!$H:$H,$B95,'ACTIVATED LEADS '!$D:$D,'PARTNERS SUMMARY'!BP$3)</f>
        <v>0</v>
      </c>
      <c r="BQ95">
        <f>COUNTIFS('ACTIVATED LEADS '!$H:$H,$B95,'ACTIVATED LEADS '!$D:$D,'PARTNERS SUMMARY'!BQ$3)</f>
        <v>0</v>
      </c>
      <c r="BR95">
        <f>COUNTIFS('ACTIVATED LEADS '!$H:$H,$B95,'ACTIVATED LEADS '!$D:$D,'PARTNERS SUMMARY'!BR$3)</f>
        <v>0</v>
      </c>
      <c r="BS95">
        <f>COUNTIFS('ACTIVATED LEADS '!$H:$H,$B95,'ACTIVATED LEADS '!$D:$D,'PARTNERS SUMMARY'!BS$3)</f>
        <v>0</v>
      </c>
      <c r="BT95">
        <f>COUNTIFS('ACTIVATED LEADS '!$H:$H,$B95,'ACTIVATED LEADS '!$D:$D,'PARTNERS SUMMARY'!BT$3)</f>
        <v>0</v>
      </c>
      <c r="BU95">
        <f>COUNTIFS('ACTIVATED LEADS '!$H:$H,$B95,'ACTIVATED LEADS '!$D:$D,'PARTNERS SUMMARY'!BU$3)</f>
        <v>0</v>
      </c>
      <c r="BV95">
        <f>COUNTIFS('ACTIVATED LEADS '!$H:$H,$B95,'ACTIVATED LEADS '!$D:$D,'PARTNERS SUMMARY'!BV$3)</f>
        <v>0</v>
      </c>
      <c r="BW95">
        <f>COUNTIFS('ACTIVATED LEADS '!$H:$H,$B95,'ACTIVATED LEADS '!$D:$D,'PARTNERS SUMMARY'!BW$3)</f>
        <v>0</v>
      </c>
      <c r="BX95">
        <f>COUNTIFS('ACTIVATED LEADS '!$H:$H,$B95,'ACTIVATED LEADS '!$D:$D,'PARTNERS SUMMARY'!BX$3)</f>
        <v>0</v>
      </c>
      <c r="BY95">
        <f>COUNTIFS('ACTIVATED LEADS '!$H:$H,$B95,'ACTIVATED LEADS '!$D:$D,'PARTNERS SUMMARY'!BY$3)</f>
        <v>0</v>
      </c>
      <c r="BZ95">
        <f>COUNTIFS('ACTIVATED LEADS '!$H:$H,$B95,'ACTIVATED LEADS '!$D:$D,'PARTNERS SUMMARY'!BZ$3)</f>
        <v>0</v>
      </c>
      <c r="CA95">
        <f>COUNTIFS('ACTIVATED LEADS '!$H:$H,$B95,'ACTIVATED LEADS '!$D:$D,'PARTNERS SUMMARY'!CA$3)</f>
        <v>0</v>
      </c>
      <c r="CB95">
        <f>COUNTIFS('ACTIVATED LEADS '!$H:$H,$B95,'ACTIVATED LEADS '!$D:$D,'PARTNERS SUMMARY'!CB$3)</f>
        <v>0</v>
      </c>
      <c r="CC95">
        <f>COUNTIFS('ACTIVATED LEADS '!$H:$H,$B95,'ACTIVATED LEADS '!$D:$D,'PARTNERS SUMMARY'!CC$3)</f>
        <v>0</v>
      </c>
      <c r="CD95">
        <f>COUNTIFS('ACTIVATED LEADS '!$H:$H,$B95,'ACTIVATED LEADS '!$D:$D,'PARTNERS SUMMARY'!CD$3)</f>
        <v>0</v>
      </c>
      <c r="CE95">
        <f>COUNTIFS('ACTIVATED LEADS '!$H:$H,$B95,'ACTIVATED LEADS '!$D:$D,'PARTNERS SUMMARY'!CE$3)</f>
        <v>0</v>
      </c>
      <c r="CF95">
        <f>COUNTIFS('ACTIVATED LEADS '!$H:$H,$B95,'ACTIVATED LEADS '!$D:$D,'PARTNERS SUMMARY'!CF$3)</f>
        <v>0</v>
      </c>
      <c r="CG95">
        <f>COUNTIFS('ACTIVATED LEADS '!$H:$H,$B95,'ACTIVATED LEADS '!$D:$D,'PARTNERS SUMMARY'!CG$3)</f>
        <v>0</v>
      </c>
      <c r="CH95">
        <f>COUNTIFS('ACTIVATED LEADS '!$H:$H,$B95,'ACTIVATED LEADS '!$D:$D,'PARTNERS SUMMARY'!CH$3)</f>
        <v>0</v>
      </c>
      <c r="CI95">
        <f>COUNTIFS('ACTIVATED LEADS '!$H:$H,$B95,'ACTIVATED LEADS '!$D:$D,'PARTNERS SUMMARY'!CI$3)</f>
        <v>0</v>
      </c>
      <c r="CJ95">
        <f>COUNTIFS('ACTIVATED LEADS '!$H:$H,$B95,'ACTIVATED LEADS '!$D:$D,'PARTNERS SUMMARY'!CJ$3)</f>
        <v>0</v>
      </c>
      <c r="CK95">
        <f>COUNTIFS('ACTIVATED LEADS '!$H:$H,$B95,'ACTIVATED LEADS '!$D:$D,'PARTNERS SUMMARY'!CK$3)</f>
        <v>0</v>
      </c>
      <c r="CL95">
        <f>COUNTIFS('ACTIVATED LEADS '!$H:$H,$B95,'ACTIVATED LEADS '!$D:$D,'PARTNERS SUMMARY'!CL$3)</f>
        <v>0</v>
      </c>
      <c r="CM95">
        <f>COUNTIFS('ACTIVATED LEADS '!$H:$H,$B95,'ACTIVATED LEADS '!$D:$D,'PARTNERS SUMMARY'!CM$3)</f>
        <v>0</v>
      </c>
      <c r="CN95">
        <f>COUNTIFS('ACTIVATED LEADS '!$H:$H,$B95,'ACTIVATED LEADS '!$D:$D,'PARTNERS SUMMARY'!CN$3)</f>
        <v>0</v>
      </c>
      <c r="CO95">
        <f>COUNTIFS('ACTIVATED LEADS '!$H:$H,$B95,'ACTIVATED LEADS '!$D:$D,'PARTNERS SUMMARY'!CO$3)</f>
        <v>0</v>
      </c>
      <c r="CP95">
        <f>COUNTIFS('ACTIVATED LEADS '!$H:$H,$B95,'ACTIVATED LEADS '!$D:$D,'PARTNERS SUMMARY'!CP$3)</f>
        <v>0</v>
      </c>
      <c r="CQ95">
        <f>COUNTIFS('ACTIVATED LEADS '!$H:$H,$B95,'ACTIVATED LEADS '!$D:$D,'PARTNERS SUMMARY'!CQ$3)</f>
        <v>0</v>
      </c>
      <c r="CR95">
        <f>COUNTIFS('ACTIVATED LEADS '!$H:$H,$B95,'ACTIVATED LEADS '!$D:$D,'PARTNERS SUMMARY'!CR$3)</f>
        <v>0</v>
      </c>
      <c r="CS95">
        <f>COUNTIFS('ACTIVATED LEADS '!$H:$H,$B95,'ACTIVATED LEADS '!$D:$D,'PARTNERS SUMMARY'!CS$3)</f>
        <v>0</v>
      </c>
      <c r="CT95">
        <f>COUNTIFS('ACTIVATED LEADS '!$H:$H,$B95,'ACTIVATED LEADS '!$D:$D,'PARTNERS SUMMARY'!CT$3)</f>
        <v>0</v>
      </c>
      <c r="CU95">
        <f>COUNTIFS('ACTIVATED LEADS '!$H:$H,$B95,'ACTIVATED LEADS '!$D:$D,'PARTNERS SUMMARY'!CU$3)</f>
        <v>0</v>
      </c>
      <c r="CV95">
        <f>COUNTIFS('ACTIVATED LEADS '!$H:$H,$B95,'ACTIVATED LEADS '!$D:$D,'PARTNERS SUMMARY'!CV$3)</f>
        <v>0</v>
      </c>
      <c r="CW95">
        <f>COUNTIFS('ACTIVATED LEADS '!$H:$H,$B95,'ACTIVATED LEADS '!$D:$D,'PARTNERS SUMMARY'!CW$3)</f>
        <v>0</v>
      </c>
      <c r="CX95">
        <f>COUNTIFS('ACTIVATED LEADS '!$H:$H,$B95,'ACTIVATED LEADS '!$D:$D,'PARTNERS SUMMARY'!CX$3)</f>
        <v>0</v>
      </c>
      <c r="CY95">
        <f>COUNTIFS('ACTIVATED LEADS '!$H:$H,$B95,'ACTIVATED LEADS '!$D:$D,'PARTNERS SUMMARY'!CY$3)</f>
        <v>0</v>
      </c>
      <c r="CZ95">
        <f>COUNTIFS('ACTIVATED LEADS '!$H:$H,$B95,'ACTIVATED LEADS '!$D:$D,'PARTNERS SUMMARY'!CZ$3)</f>
        <v>0</v>
      </c>
      <c r="DA95">
        <f>COUNTIFS('ACTIVATED LEADS '!$H:$H,$B95,'ACTIVATED LEADS '!$D:$D,'PARTNERS SUMMARY'!DA$3)</f>
        <v>0</v>
      </c>
      <c r="DB95">
        <f>COUNTIFS('ACTIVATED LEADS '!$H:$H,$B95,'ACTIVATED LEADS '!$D:$D,'PARTNERS SUMMARY'!DB$3)</f>
        <v>0</v>
      </c>
      <c r="DC95">
        <f>COUNTIFS('ACTIVATED LEADS '!$H:$H,$B95,'ACTIVATED LEADS '!$D:$D,'PARTNERS SUMMARY'!DC$3)</f>
        <v>0</v>
      </c>
      <c r="DD95">
        <f>COUNTIFS('ACTIVATED LEADS '!$H:$H,$B95,'ACTIVATED LEADS '!$D:$D,'PARTNERS SUMMARY'!DD$3)</f>
        <v>0</v>
      </c>
      <c r="DE95">
        <f>COUNTIFS('ACTIVATED LEADS '!$H:$H,$B95,'ACTIVATED LEADS '!$D:$D,'PARTNERS SUMMARY'!DE$3)</f>
        <v>0</v>
      </c>
      <c r="DF95">
        <f>COUNTIFS('ACTIVATED LEADS '!$H:$H,$B95,'ACTIVATED LEADS '!$D:$D,'PARTNERS SUMMARY'!DF$3)</f>
        <v>0</v>
      </c>
      <c r="DG95">
        <f>COUNTIFS('ACTIVATED LEADS '!$H:$H,$B95,'ACTIVATED LEADS '!$D:$D,'PARTNERS SUMMARY'!DG$3)</f>
        <v>0</v>
      </c>
      <c r="DH95">
        <f>COUNTIFS('ACTIVATED LEADS '!$H:$H,$B95,'ACTIVATED LEADS '!$D:$D,'PARTNERS SUMMARY'!DH$3)</f>
        <v>0</v>
      </c>
      <c r="DI95">
        <f>COUNTIFS('ACTIVATED LEADS '!$H:$H,$B95,'ACTIVATED LEADS '!$D:$D,'PARTNERS SUMMARY'!DI$3)</f>
        <v>0</v>
      </c>
      <c r="DJ95">
        <f>COUNTIFS('ACTIVATED LEADS '!$H:$H,$B95,'ACTIVATED LEADS '!$D:$D,'PARTNERS SUMMARY'!DJ$3)</f>
        <v>0</v>
      </c>
      <c r="DK95">
        <f>COUNTIFS('ACTIVATED LEADS '!$H:$H,$B95,'ACTIVATED LEADS '!$D:$D,'PARTNERS SUMMARY'!DK$3)</f>
        <v>0</v>
      </c>
      <c r="DL95">
        <f>COUNTIFS('ACTIVATED LEADS '!$H:$H,$B95,'ACTIVATED LEADS '!$D:$D,'PARTNERS SUMMARY'!DL$3)</f>
        <v>0</v>
      </c>
      <c r="DM95">
        <f>COUNTIFS('ACTIVATED LEADS '!$H:$H,$B95,'ACTIVATED LEADS '!$D:$D,'PARTNERS SUMMARY'!DM$3)</f>
        <v>0</v>
      </c>
      <c r="DN95">
        <f>COUNTIFS('ACTIVATED LEADS '!$H:$H,$B95,'ACTIVATED LEADS '!$D:$D,'PARTNERS SUMMARY'!DN$3)</f>
        <v>0</v>
      </c>
      <c r="DO95">
        <f>COUNTIFS('ACTIVATED LEADS '!$H:$H,$B95,'ACTIVATED LEADS '!$D:$D,'PARTNERS SUMMARY'!DO$3)</f>
        <v>0</v>
      </c>
    </row>
    <row r="96" spans="1:119">
      <c r="A96" s="29" t="s">
        <v>1021</v>
      </c>
      <c r="B96" s="59" t="s">
        <v>1140</v>
      </c>
      <c r="C96" s="29">
        <v>101560045</v>
      </c>
      <c r="D96" s="29"/>
      <c r="E96" s="29" t="s">
        <v>1256</v>
      </c>
      <c r="F96" s="29" t="s">
        <v>982</v>
      </c>
      <c r="G96" s="17">
        <f>COUNTIF('SEPT DUMP '!$C:$C,'PARTNERS SUMMARY'!$B96)</f>
        <v>0</v>
      </c>
      <c r="H96" s="17">
        <f>COUNTIFS('SEPT DUMP '!$C:$C,'PARTNERS SUMMARY'!$B96,'SEPT DUMP '!$O:$O,"Confirmed")</f>
        <v>0</v>
      </c>
      <c r="I96" s="17">
        <f>COUNTIFS('SEPT DUMP '!$C:$C,'PARTNERS SUMMARY'!$B96,'SEPT DUMP '!$O:$O,"Rejected")</f>
        <v>0</v>
      </c>
      <c r="J96" s="17">
        <f>COUNTIFS('SEPT DUMP '!$C:$C,'PARTNERS SUMMARY'!$B96,'SEPT DUMP '!$O:$O,"Unreachable")</f>
        <v>0</v>
      </c>
      <c r="K96" s="17">
        <f>COUNTIFS('SEPT DUMP '!$C:$C,'PARTNERS SUMMARY'!$B96,'SEPT DUMP '!$O:$O,"Postponed(Update Y)")</f>
        <v>0</v>
      </c>
      <c r="L96" s="101">
        <f t="shared" si="12"/>
        <v>0</v>
      </c>
      <c r="M96" s="46">
        <f t="shared" si="13"/>
        <v>0</v>
      </c>
      <c r="N96" s="50"/>
      <c r="O96" s="47">
        <f>COUNTIF('OCT DUMP'!$D:$D,'PARTNERS SUMMARY'!$B96)</f>
        <v>0</v>
      </c>
      <c r="P96" s="17">
        <f>COUNTIFS('OCT DUMP'!$D:$D,'PARTNERS SUMMARY'!$B96,'OCT DUMP'!Q:Q,"Prospect")</f>
        <v>0</v>
      </c>
      <c r="Q96" s="17">
        <f>COUNTIFS('OCT DUMP'!$D:$D,'PARTNERS SUMMARY'!$B96,'OCT DUMP'!$Q:$Q,"Confirmed")</f>
        <v>0</v>
      </c>
      <c r="R96" s="17">
        <f>COUNTIFS('OCT DUMP'!$D:$D,'PARTNERS SUMMARY'!$B96,'OCT DUMP'!$Q:$Q,"Rejected")</f>
        <v>0</v>
      </c>
      <c r="S96" s="17">
        <f>COUNTIFS('OCT DUMP'!$D:$D,'PARTNERS SUMMARY'!$B96,'OCT DUMP'!$Q:$Q,"Unreachable")</f>
        <v>0</v>
      </c>
      <c r="T96" s="17">
        <f>COUNTIFS('OCT DUMP'!$D:$D,'PARTNERS SUMMARY'!$B96,'OCT DUMP'!$Q:$Q,"Postponed(Update Y)")</f>
        <v>0</v>
      </c>
      <c r="U96" s="17">
        <f t="shared" si="14"/>
        <v>0</v>
      </c>
      <c r="V96" s="18">
        <f t="shared" si="15"/>
        <v>0</v>
      </c>
      <c r="W96" s="52"/>
      <c r="X96" s="47">
        <f>COUNTIF('NOV DUMP'!C:C,'PARTNERS SUMMARY'!$B96)</f>
        <v>0</v>
      </c>
      <c r="Y96" s="17">
        <f>COUNTIFS('NOV DUMP'!$C:$C,'PARTNERS SUMMARY'!$B96,'NOV DUMP'!$S:$S,"Prospect")</f>
        <v>0</v>
      </c>
      <c r="Z96" s="17">
        <f>COUNTIFS('NOV DUMP'!$C:$C,'PARTNERS SUMMARY'!$B96,'NOV DUMP'!$S:$S,"Confirmed")</f>
        <v>0</v>
      </c>
      <c r="AA96" s="17">
        <f>COUNTIFS('NOV DUMP'!$C:$C,'PARTNERS SUMMARY'!$B96,'NOV DUMP'!$S:$S,"Rejected")</f>
        <v>0</v>
      </c>
      <c r="AB96" s="17">
        <f>COUNTIFS('NOV DUMP'!$C:$C,'PARTNERS SUMMARY'!$B96,'NOV DUMP'!$S:$S,"Unreachable")</f>
        <v>0</v>
      </c>
      <c r="AC96" s="17">
        <f>COUNTIFS('NOV DUMP'!$C:$C,'PARTNERS SUMMARY'!$B96,'NOV DUMP'!$S:$S,"Postponed(Update Y)")</f>
        <v>0</v>
      </c>
      <c r="AD96" s="17">
        <f t="shared" si="16"/>
        <v>0</v>
      </c>
      <c r="AE96" s="100">
        <f>COUNTIFS('ACTIVATED LEADS '!$H:$H,'PARTNERS SUMMARY'!$B96,'ACTIVATED LEADS '!$K:$K,'PARTNERS SUMMARY'!$AE$2,'ACTIVATED LEADS '!$C:$C,"16")</f>
        <v>0</v>
      </c>
      <c r="AF96" s="18">
        <f t="shared" si="17"/>
        <v>0</v>
      </c>
      <c r="AH96">
        <f>COUNTIFS('ACTIVATED LEADS '!$H:$H,$B96,'ACTIVATED LEADS '!$D:$D,'PARTNERS SUMMARY'!AH$3)</f>
        <v>0</v>
      </c>
      <c r="AI96">
        <f>COUNTIFS('ACTIVATED LEADS '!$H:$H,$B96,'ACTIVATED LEADS '!$D:$D,'PARTNERS SUMMARY'!AI$3)</f>
        <v>0</v>
      </c>
      <c r="AJ96">
        <f>COUNTIFS('ACTIVATED LEADS '!$H:$H,$B96,'ACTIVATED LEADS '!$D:$D,'PARTNERS SUMMARY'!AJ$3)</f>
        <v>0</v>
      </c>
      <c r="AK96">
        <f>COUNTIFS('ACTIVATED LEADS '!$H:$H,$B96,'ACTIVATED LEADS '!$D:$D,'PARTNERS SUMMARY'!AK$3)</f>
        <v>0</v>
      </c>
      <c r="AL96">
        <f>COUNTIFS('ACTIVATED LEADS '!$H:$H,$B96,'ACTIVATED LEADS '!$D:$D,'PARTNERS SUMMARY'!AL$3)</f>
        <v>0</v>
      </c>
      <c r="AM96">
        <f>COUNTIFS('ACTIVATED LEADS '!$H:$H,$B96,'ACTIVATED LEADS '!$D:$D,'PARTNERS SUMMARY'!AM$3)</f>
        <v>0</v>
      </c>
      <c r="AN96">
        <f>COUNTIFS('ACTIVATED LEADS '!$H:$H,$B96,'ACTIVATED LEADS '!$D:$D,'PARTNERS SUMMARY'!AN$3)</f>
        <v>0</v>
      </c>
      <c r="AO96">
        <f>COUNTIFS('ACTIVATED LEADS '!$H:$H,$B96,'ACTIVATED LEADS '!$D:$D,'PARTNERS SUMMARY'!AO$3)</f>
        <v>0</v>
      </c>
      <c r="AP96">
        <f>COUNTIFS('ACTIVATED LEADS '!$H:$H,$B96,'ACTIVATED LEADS '!$D:$D,'PARTNERS SUMMARY'!AP$3)</f>
        <v>0</v>
      </c>
      <c r="AQ96">
        <f>COUNTIFS('ACTIVATED LEADS '!$H:$H,$B96,'ACTIVATED LEADS '!$D:$D,'PARTNERS SUMMARY'!AQ$3)</f>
        <v>0</v>
      </c>
      <c r="AR96">
        <f>COUNTIFS('ACTIVATED LEADS '!$H:$H,$B96,'ACTIVATED LEADS '!$D:$D,'PARTNERS SUMMARY'!AR$3)</f>
        <v>0</v>
      </c>
      <c r="AS96">
        <f>COUNTIFS('ACTIVATED LEADS '!$H:$H,$B96,'ACTIVATED LEADS '!$D:$D,'PARTNERS SUMMARY'!AS$3)</f>
        <v>0</v>
      </c>
      <c r="AT96">
        <f>COUNTIFS('ACTIVATED LEADS '!$H:$H,$B96,'ACTIVATED LEADS '!$D:$D,'PARTNERS SUMMARY'!AT$3)</f>
        <v>0</v>
      </c>
      <c r="AU96">
        <f>COUNTIFS('ACTIVATED LEADS '!$H:$H,$B96,'ACTIVATED LEADS '!$D:$D,'PARTNERS SUMMARY'!AU$3)</f>
        <v>0</v>
      </c>
      <c r="AV96">
        <f>COUNTIFS('ACTIVATED LEADS '!$H:$H,$B96,'ACTIVATED LEADS '!$D:$D,'PARTNERS SUMMARY'!AV$3)</f>
        <v>0</v>
      </c>
      <c r="AW96">
        <f>COUNTIFS('ACTIVATED LEADS '!$H:$H,$B96,'ACTIVATED LEADS '!$D:$D,'PARTNERS SUMMARY'!AW$3)</f>
        <v>0</v>
      </c>
      <c r="AX96">
        <f>COUNTIFS('ACTIVATED LEADS '!$H:$H,$B96,'ACTIVATED LEADS '!$D:$D,'PARTNERS SUMMARY'!AX$3)</f>
        <v>0</v>
      </c>
      <c r="AY96">
        <f>COUNTIFS('ACTIVATED LEADS '!$H:$H,$B96,'ACTIVATED LEADS '!$D:$D,'PARTNERS SUMMARY'!AY$3)</f>
        <v>0</v>
      </c>
      <c r="AZ96">
        <f>COUNTIFS('ACTIVATED LEADS '!$H:$H,$B96,'ACTIVATED LEADS '!$D:$D,'PARTNERS SUMMARY'!AZ$3)</f>
        <v>0</v>
      </c>
      <c r="BA96">
        <f>COUNTIFS('ACTIVATED LEADS '!$H:$H,$B96,'ACTIVATED LEADS '!$D:$D,'PARTNERS SUMMARY'!BA$3)</f>
        <v>0</v>
      </c>
      <c r="BB96">
        <f>COUNTIFS('ACTIVATED LEADS '!$H:$H,$B96,'ACTIVATED LEADS '!$D:$D,'PARTNERS SUMMARY'!BB$3)</f>
        <v>0</v>
      </c>
      <c r="BC96">
        <f>COUNTIFS('ACTIVATED LEADS '!$H:$H,$B96,'ACTIVATED LEADS '!$D:$D,'PARTNERS SUMMARY'!BC$3)</f>
        <v>0</v>
      </c>
      <c r="BD96">
        <f>COUNTIFS('ACTIVATED LEADS '!$H:$H,$B96,'ACTIVATED LEADS '!$D:$D,'PARTNERS SUMMARY'!BD$3)</f>
        <v>0</v>
      </c>
      <c r="BE96">
        <f>COUNTIFS('ACTIVATED LEADS '!$H:$H,$B96,'ACTIVATED LEADS '!$D:$D,'PARTNERS SUMMARY'!BE$3)</f>
        <v>0</v>
      </c>
      <c r="BF96">
        <f>COUNTIFS('ACTIVATED LEADS '!$H:$H,$B96,'ACTIVATED LEADS '!$D:$D,'PARTNERS SUMMARY'!BF$3)</f>
        <v>0</v>
      </c>
      <c r="BG96">
        <f>COUNTIFS('ACTIVATED LEADS '!$H:$H,$B96,'ACTIVATED LEADS '!$D:$D,'PARTNERS SUMMARY'!BG$3)</f>
        <v>0</v>
      </c>
      <c r="BH96">
        <f>COUNTIFS('ACTIVATED LEADS '!$H:$H,$B96,'ACTIVATED LEADS '!$D:$D,'PARTNERS SUMMARY'!BH$3)</f>
        <v>0</v>
      </c>
      <c r="BI96">
        <f>COUNTIFS('ACTIVATED LEADS '!$H:$H,$B96,'ACTIVATED LEADS '!$D:$D,'PARTNERS SUMMARY'!BI$3)</f>
        <v>0</v>
      </c>
      <c r="BJ96">
        <f>COUNTIFS('ACTIVATED LEADS '!$H:$H,$B96,'ACTIVATED LEADS '!$D:$D,'PARTNERS SUMMARY'!BJ$3)</f>
        <v>0</v>
      </c>
      <c r="BK96">
        <f>COUNTIFS('ACTIVATED LEADS '!$H:$H,$B96,'ACTIVATED LEADS '!$D:$D,'PARTNERS SUMMARY'!BK$3)</f>
        <v>0</v>
      </c>
      <c r="BL96">
        <f>COUNTIFS('ACTIVATED LEADS '!$H:$H,$B96,'ACTIVATED LEADS '!$D:$D,'PARTNERS SUMMARY'!BL$3)</f>
        <v>0</v>
      </c>
      <c r="BM96">
        <f>COUNTIFS('ACTIVATED LEADS '!$H:$H,$B96,'ACTIVATED LEADS '!$D:$D,'PARTNERS SUMMARY'!BM$3)</f>
        <v>0</v>
      </c>
      <c r="BN96">
        <f>COUNTIFS('ACTIVATED LEADS '!$H:$H,$B96,'ACTIVATED LEADS '!$D:$D,'PARTNERS SUMMARY'!BN$3)</f>
        <v>0</v>
      </c>
      <c r="BO96">
        <f>COUNTIFS('ACTIVATED LEADS '!$H:$H,$B96,'ACTIVATED LEADS '!$D:$D,'PARTNERS SUMMARY'!BO$3)</f>
        <v>0</v>
      </c>
      <c r="BP96">
        <f>COUNTIFS('ACTIVATED LEADS '!$H:$H,$B96,'ACTIVATED LEADS '!$D:$D,'PARTNERS SUMMARY'!BP$3)</f>
        <v>0</v>
      </c>
      <c r="BQ96">
        <f>COUNTIFS('ACTIVATED LEADS '!$H:$H,$B96,'ACTIVATED LEADS '!$D:$D,'PARTNERS SUMMARY'!BQ$3)</f>
        <v>0</v>
      </c>
      <c r="BR96">
        <f>COUNTIFS('ACTIVATED LEADS '!$H:$H,$B96,'ACTIVATED LEADS '!$D:$D,'PARTNERS SUMMARY'!BR$3)</f>
        <v>0</v>
      </c>
      <c r="BS96">
        <f>COUNTIFS('ACTIVATED LEADS '!$H:$H,$B96,'ACTIVATED LEADS '!$D:$D,'PARTNERS SUMMARY'!BS$3)</f>
        <v>0</v>
      </c>
      <c r="BT96">
        <f>COUNTIFS('ACTIVATED LEADS '!$H:$H,$B96,'ACTIVATED LEADS '!$D:$D,'PARTNERS SUMMARY'!BT$3)</f>
        <v>0</v>
      </c>
      <c r="BU96">
        <f>COUNTIFS('ACTIVATED LEADS '!$H:$H,$B96,'ACTIVATED LEADS '!$D:$D,'PARTNERS SUMMARY'!BU$3)</f>
        <v>0</v>
      </c>
      <c r="BV96">
        <f>COUNTIFS('ACTIVATED LEADS '!$H:$H,$B96,'ACTIVATED LEADS '!$D:$D,'PARTNERS SUMMARY'!BV$3)</f>
        <v>0</v>
      </c>
      <c r="BW96">
        <f>COUNTIFS('ACTIVATED LEADS '!$H:$H,$B96,'ACTIVATED LEADS '!$D:$D,'PARTNERS SUMMARY'!BW$3)</f>
        <v>0</v>
      </c>
      <c r="BX96">
        <f>COUNTIFS('ACTIVATED LEADS '!$H:$H,$B96,'ACTIVATED LEADS '!$D:$D,'PARTNERS SUMMARY'!BX$3)</f>
        <v>0</v>
      </c>
      <c r="BY96">
        <f>COUNTIFS('ACTIVATED LEADS '!$H:$H,$B96,'ACTIVATED LEADS '!$D:$D,'PARTNERS SUMMARY'!BY$3)</f>
        <v>0</v>
      </c>
      <c r="BZ96">
        <f>COUNTIFS('ACTIVATED LEADS '!$H:$H,$B96,'ACTIVATED LEADS '!$D:$D,'PARTNERS SUMMARY'!BZ$3)</f>
        <v>0</v>
      </c>
      <c r="CA96">
        <f>COUNTIFS('ACTIVATED LEADS '!$H:$H,$B96,'ACTIVATED LEADS '!$D:$D,'PARTNERS SUMMARY'!CA$3)</f>
        <v>0</v>
      </c>
      <c r="CB96">
        <f>COUNTIFS('ACTIVATED LEADS '!$H:$H,$B96,'ACTIVATED LEADS '!$D:$D,'PARTNERS SUMMARY'!CB$3)</f>
        <v>0</v>
      </c>
      <c r="CC96">
        <f>COUNTIFS('ACTIVATED LEADS '!$H:$H,$B96,'ACTIVATED LEADS '!$D:$D,'PARTNERS SUMMARY'!CC$3)</f>
        <v>0</v>
      </c>
      <c r="CD96">
        <f>COUNTIFS('ACTIVATED LEADS '!$H:$H,$B96,'ACTIVATED LEADS '!$D:$D,'PARTNERS SUMMARY'!CD$3)</f>
        <v>0</v>
      </c>
      <c r="CE96">
        <f>COUNTIFS('ACTIVATED LEADS '!$H:$H,$B96,'ACTIVATED LEADS '!$D:$D,'PARTNERS SUMMARY'!CE$3)</f>
        <v>0</v>
      </c>
      <c r="CF96">
        <f>COUNTIFS('ACTIVATED LEADS '!$H:$H,$B96,'ACTIVATED LEADS '!$D:$D,'PARTNERS SUMMARY'!CF$3)</f>
        <v>0</v>
      </c>
      <c r="CG96">
        <f>COUNTIFS('ACTIVATED LEADS '!$H:$H,$B96,'ACTIVATED LEADS '!$D:$D,'PARTNERS SUMMARY'!CG$3)</f>
        <v>0</v>
      </c>
      <c r="CH96">
        <f>COUNTIFS('ACTIVATED LEADS '!$H:$H,$B96,'ACTIVATED LEADS '!$D:$D,'PARTNERS SUMMARY'!CH$3)</f>
        <v>0</v>
      </c>
      <c r="CI96">
        <f>COUNTIFS('ACTIVATED LEADS '!$H:$H,$B96,'ACTIVATED LEADS '!$D:$D,'PARTNERS SUMMARY'!CI$3)</f>
        <v>0</v>
      </c>
      <c r="CJ96">
        <f>COUNTIFS('ACTIVATED LEADS '!$H:$H,$B96,'ACTIVATED LEADS '!$D:$D,'PARTNERS SUMMARY'!CJ$3)</f>
        <v>0</v>
      </c>
      <c r="CK96">
        <f>COUNTIFS('ACTIVATED LEADS '!$H:$H,$B96,'ACTIVATED LEADS '!$D:$D,'PARTNERS SUMMARY'!CK$3)</f>
        <v>0</v>
      </c>
      <c r="CL96">
        <f>COUNTIFS('ACTIVATED LEADS '!$H:$H,$B96,'ACTIVATED LEADS '!$D:$D,'PARTNERS SUMMARY'!CL$3)</f>
        <v>0</v>
      </c>
      <c r="CM96">
        <f>COUNTIFS('ACTIVATED LEADS '!$H:$H,$B96,'ACTIVATED LEADS '!$D:$D,'PARTNERS SUMMARY'!CM$3)</f>
        <v>0</v>
      </c>
      <c r="CN96">
        <f>COUNTIFS('ACTIVATED LEADS '!$H:$H,$B96,'ACTIVATED LEADS '!$D:$D,'PARTNERS SUMMARY'!CN$3)</f>
        <v>0</v>
      </c>
      <c r="CO96">
        <f>COUNTIFS('ACTIVATED LEADS '!$H:$H,$B96,'ACTIVATED LEADS '!$D:$D,'PARTNERS SUMMARY'!CO$3)</f>
        <v>0</v>
      </c>
      <c r="CP96">
        <f>COUNTIFS('ACTIVATED LEADS '!$H:$H,$B96,'ACTIVATED LEADS '!$D:$D,'PARTNERS SUMMARY'!CP$3)</f>
        <v>0</v>
      </c>
      <c r="CQ96">
        <f>COUNTIFS('ACTIVATED LEADS '!$H:$H,$B96,'ACTIVATED LEADS '!$D:$D,'PARTNERS SUMMARY'!CQ$3)</f>
        <v>0</v>
      </c>
      <c r="CR96">
        <f>COUNTIFS('ACTIVATED LEADS '!$H:$H,$B96,'ACTIVATED LEADS '!$D:$D,'PARTNERS SUMMARY'!CR$3)</f>
        <v>0</v>
      </c>
      <c r="CS96">
        <f>COUNTIFS('ACTIVATED LEADS '!$H:$H,$B96,'ACTIVATED LEADS '!$D:$D,'PARTNERS SUMMARY'!CS$3)</f>
        <v>0</v>
      </c>
      <c r="CT96">
        <f>COUNTIFS('ACTIVATED LEADS '!$H:$H,$B96,'ACTIVATED LEADS '!$D:$D,'PARTNERS SUMMARY'!CT$3)</f>
        <v>0</v>
      </c>
      <c r="CU96">
        <f>COUNTIFS('ACTIVATED LEADS '!$H:$H,$B96,'ACTIVATED LEADS '!$D:$D,'PARTNERS SUMMARY'!CU$3)</f>
        <v>0</v>
      </c>
      <c r="CV96">
        <f>COUNTIFS('ACTIVATED LEADS '!$H:$H,$B96,'ACTIVATED LEADS '!$D:$D,'PARTNERS SUMMARY'!CV$3)</f>
        <v>0</v>
      </c>
      <c r="CW96">
        <f>COUNTIFS('ACTIVATED LEADS '!$H:$H,$B96,'ACTIVATED LEADS '!$D:$D,'PARTNERS SUMMARY'!CW$3)</f>
        <v>0</v>
      </c>
      <c r="CX96">
        <f>COUNTIFS('ACTIVATED LEADS '!$H:$H,$B96,'ACTIVATED LEADS '!$D:$D,'PARTNERS SUMMARY'!CX$3)</f>
        <v>0</v>
      </c>
      <c r="CY96">
        <f>COUNTIFS('ACTIVATED LEADS '!$H:$H,$B96,'ACTIVATED LEADS '!$D:$D,'PARTNERS SUMMARY'!CY$3)</f>
        <v>0</v>
      </c>
      <c r="CZ96">
        <f>COUNTIFS('ACTIVATED LEADS '!$H:$H,$B96,'ACTIVATED LEADS '!$D:$D,'PARTNERS SUMMARY'!CZ$3)</f>
        <v>0</v>
      </c>
      <c r="DA96">
        <f>COUNTIFS('ACTIVATED LEADS '!$H:$H,$B96,'ACTIVATED LEADS '!$D:$D,'PARTNERS SUMMARY'!DA$3)</f>
        <v>0</v>
      </c>
      <c r="DB96">
        <f>COUNTIFS('ACTIVATED LEADS '!$H:$H,$B96,'ACTIVATED LEADS '!$D:$D,'PARTNERS SUMMARY'!DB$3)</f>
        <v>0</v>
      </c>
      <c r="DC96">
        <f>COUNTIFS('ACTIVATED LEADS '!$H:$H,$B96,'ACTIVATED LEADS '!$D:$D,'PARTNERS SUMMARY'!DC$3)</f>
        <v>0</v>
      </c>
      <c r="DD96">
        <f>COUNTIFS('ACTIVATED LEADS '!$H:$H,$B96,'ACTIVATED LEADS '!$D:$D,'PARTNERS SUMMARY'!DD$3)</f>
        <v>0</v>
      </c>
      <c r="DE96">
        <f>COUNTIFS('ACTIVATED LEADS '!$H:$H,$B96,'ACTIVATED LEADS '!$D:$D,'PARTNERS SUMMARY'!DE$3)</f>
        <v>0</v>
      </c>
      <c r="DF96">
        <f>COUNTIFS('ACTIVATED LEADS '!$H:$H,$B96,'ACTIVATED LEADS '!$D:$D,'PARTNERS SUMMARY'!DF$3)</f>
        <v>0</v>
      </c>
      <c r="DG96">
        <f>COUNTIFS('ACTIVATED LEADS '!$H:$H,$B96,'ACTIVATED LEADS '!$D:$D,'PARTNERS SUMMARY'!DG$3)</f>
        <v>0</v>
      </c>
      <c r="DH96">
        <f>COUNTIFS('ACTIVATED LEADS '!$H:$H,$B96,'ACTIVATED LEADS '!$D:$D,'PARTNERS SUMMARY'!DH$3)</f>
        <v>0</v>
      </c>
      <c r="DI96">
        <f>COUNTIFS('ACTIVATED LEADS '!$H:$H,$B96,'ACTIVATED LEADS '!$D:$D,'PARTNERS SUMMARY'!DI$3)</f>
        <v>0</v>
      </c>
      <c r="DJ96">
        <f>COUNTIFS('ACTIVATED LEADS '!$H:$H,$B96,'ACTIVATED LEADS '!$D:$D,'PARTNERS SUMMARY'!DJ$3)</f>
        <v>0</v>
      </c>
      <c r="DK96">
        <f>COUNTIFS('ACTIVATED LEADS '!$H:$H,$B96,'ACTIVATED LEADS '!$D:$D,'PARTNERS SUMMARY'!DK$3)</f>
        <v>0</v>
      </c>
      <c r="DL96">
        <f>COUNTIFS('ACTIVATED LEADS '!$H:$H,$B96,'ACTIVATED LEADS '!$D:$D,'PARTNERS SUMMARY'!DL$3)</f>
        <v>0</v>
      </c>
      <c r="DM96">
        <f>COUNTIFS('ACTIVATED LEADS '!$H:$H,$B96,'ACTIVATED LEADS '!$D:$D,'PARTNERS SUMMARY'!DM$3)</f>
        <v>0</v>
      </c>
      <c r="DN96">
        <f>COUNTIFS('ACTIVATED LEADS '!$H:$H,$B96,'ACTIVATED LEADS '!$D:$D,'PARTNERS SUMMARY'!DN$3)</f>
        <v>0</v>
      </c>
      <c r="DO96">
        <f>COUNTIFS('ACTIVATED LEADS '!$H:$H,$B96,'ACTIVATED LEADS '!$D:$D,'PARTNERS SUMMARY'!DO$3)</f>
        <v>0</v>
      </c>
    </row>
    <row r="97" spans="1:119">
      <c r="A97" s="29" t="s">
        <v>1080</v>
      </c>
      <c r="B97" s="59" t="s">
        <v>1141</v>
      </c>
      <c r="C97" s="29">
        <v>783835100</v>
      </c>
      <c r="D97" s="29"/>
      <c r="E97" s="29" t="s">
        <v>82</v>
      </c>
      <c r="F97" s="29" t="s">
        <v>1002</v>
      </c>
      <c r="G97" s="17">
        <f>COUNTIF('SEPT DUMP '!$C:$C,'PARTNERS SUMMARY'!$B97)</f>
        <v>0</v>
      </c>
      <c r="H97" s="17">
        <f>COUNTIFS('SEPT DUMP '!$C:$C,'PARTNERS SUMMARY'!$B97,'SEPT DUMP '!$O:$O,"Confirmed")</f>
        <v>0</v>
      </c>
      <c r="I97" s="17">
        <f>COUNTIFS('SEPT DUMP '!$C:$C,'PARTNERS SUMMARY'!$B97,'SEPT DUMP '!$O:$O,"Rejected")</f>
        <v>0</v>
      </c>
      <c r="J97" s="17">
        <f>COUNTIFS('SEPT DUMP '!$C:$C,'PARTNERS SUMMARY'!$B97,'SEPT DUMP '!$O:$O,"Unreachable")</f>
        <v>0</v>
      </c>
      <c r="K97" s="17">
        <f>COUNTIFS('SEPT DUMP '!$C:$C,'PARTNERS SUMMARY'!$B97,'SEPT DUMP '!$O:$O,"Postponed(Update Y)")</f>
        <v>0</v>
      </c>
      <c r="L97" s="101">
        <f t="shared" si="12"/>
        <v>0</v>
      </c>
      <c r="M97" s="46">
        <f t="shared" si="13"/>
        <v>0</v>
      </c>
      <c r="N97" s="50"/>
      <c r="O97" s="47">
        <f>COUNTIF('OCT DUMP'!$D:$D,'PARTNERS SUMMARY'!$B97)</f>
        <v>5</v>
      </c>
      <c r="P97" s="17">
        <f>COUNTIFS('OCT DUMP'!$D:$D,'PARTNERS SUMMARY'!$B97,'OCT DUMP'!Q:Q,"Prospect")</f>
        <v>0</v>
      </c>
      <c r="Q97" s="17">
        <f>COUNTIFS('OCT DUMP'!$D:$D,'PARTNERS SUMMARY'!$B97,'OCT DUMP'!$Q:$Q,"Confirmed")</f>
        <v>4</v>
      </c>
      <c r="R97" s="17">
        <f>COUNTIFS('OCT DUMP'!$D:$D,'PARTNERS SUMMARY'!$B97,'OCT DUMP'!$Q:$Q,"Rejected")</f>
        <v>1</v>
      </c>
      <c r="S97" s="17">
        <f>COUNTIFS('OCT DUMP'!$D:$D,'PARTNERS SUMMARY'!$B97,'OCT DUMP'!$Q:$Q,"Unreachable")</f>
        <v>0</v>
      </c>
      <c r="T97" s="17">
        <f>COUNTIFS('OCT DUMP'!$D:$D,'PARTNERS SUMMARY'!$B97,'OCT DUMP'!$Q:$Q,"Postponed(Update Y)")</f>
        <v>0</v>
      </c>
      <c r="U97" s="17">
        <f t="shared" si="14"/>
        <v>2</v>
      </c>
      <c r="V97" s="18">
        <f t="shared" si="15"/>
        <v>0.4</v>
      </c>
      <c r="W97" s="52"/>
      <c r="X97" s="47">
        <f>COUNTIF('NOV DUMP'!C:C,'PARTNERS SUMMARY'!$B97)</f>
        <v>17</v>
      </c>
      <c r="Y97" s="17">
        <f>COUNTIFS('NOV DUMP'!$C:$C,'PARTNERS SUMMARY'!$B97,'NOV DUMP'!$S:$S,"Prospect")</f>
        <v>0</v>
      </c>
      <c r="Z97" s="17">
        <f>COUNTIFS('NOV DUMP'!$C:$C,'PARTNERS SUMMARY'!$B97,'NOV DUMP'!$S:$S,"Confirmed")</f>
        <v>4</v>
      </c>
      <c r="AA97" s="17">
        <f>COUNTIFS('NOV DUMP'!$C:$C,'PARTNERS SUMMARY'!$B97,'NOV DUMP'!$S:$S,"Rejected")</f>
        <v>0</v>
      </c>
      <c r="AB97" s="17">
        <f>COUNTIFS('NOV DUMP'!$C:$C,'PARTNERS SUMMARY'!$B97,'NOV DUMP'!$S:$S,"Unreachable")</f>
        <v>0</v>
      </c>
      <c r="AC97" s="17">
        <f>COUNTIFS('NOV DUMP'!$C:$C,'PARTNERS SUMMARY'!$B97,'NOV DUMP'!$S:$S,"Postponed(Update Y)")</f>
        <v>0</v>
      </c>
      <c r="AD97" s="17">
        <f t="shared" si="16"/>
        <v>10</v>
      </c>
      <c r="AE97" s="100">
        <f>COUNTIFS('ACTIVATED LEADS '!$H:$H,'PARTNERS SUMMARY'!$B97,'ACTIVATED LEADS '!$K:$K,'PARTNERS SUMMARY'!$AE$2,'ACTIVATED LEADS '!$C:$C,"16")</f>
        <v>8</v>
      </c>
      <c r="AF97" s="18">
        <f t="shared" si="17"/>
        <v>0.58823529411764708</v>
      </c>
      <c r="AH97">
        <f>COUNTIFS('ACTIVATED LEADS '!$H:$H,$B97,'ACTIVATED LEADS '!$D:$D,'PARTNERS SUMMARY'!AH$3)</f>
        <v>0</v>
      </c>
      <c r="AI97">
        <f>COUNTIFS('ACTIVATED LEADS '!$H:$H,$B97,'ACTIVATED LEADS '!$D:$D,'PARTNERS SUMMARY'!AI$3)</f>
        <v>0</v>
      </c>
      <c r="AJ97">
        <f>COUNTIFS('ACTIVATED LEADS '!$H:$H,$B97,'ACTIVATED LEADS '!$D:$D,'PARTNERS SUMMARY'!AJ$3)</f>
        <v>0</v>
      </c>
      <c r="AK97">
        <f>COUNTIFS('ACTIVATED LEADS '!$H:$H,$B97,'ACTIVATED LEADS '!$D:$D,'PARTNERS SUMMARY'!AK$3)</f>
        <v>0</v>
      </c>
      <c r="AL97">
        <f>COUNTIFS('ACTIVATED LEADS '!$H:$H,$B97,'ACTIVATED LEADS '!$D:$D,'PARTNERS SUMMARY'!AL$3)</f>
        <v>0</v>
      </c>
      <c r="AM97">
        <f>COUNTIFS('ACTIVATED LEADS '!$H:$H,$B97,'ACTIVATED LEADS '!$D:$D,'PARTNERS SUMMARY'!AM$3)</f>
        <v>0</v>
      </c>
      <c r="AN97">
        <f>COUNTIFS('ACTIVATED LEADS '!$H:$H,$B97,'ACTIVATED LEADS '!$D:$D,'PARTNERS SUMMARY'!AN$3)</f>
        <v>0</v>
      </c>
      <c r="AO97">
        <f>COUNTIFS('ACTIVATED LEADS '!$H:$H,$B97,'ACTIVATED LEADS '!$D:$D,'PARTNERS SUMMARY'!AO$3)</f>
        <v>0</v>
      </c>
      <c r="AP97">
        <f>COUNTIFS('ACTIVATED LEADS '!$H:$H,$B97,'ACTIVATED LEADS '!$D:$D,'PARTNERS SUMMARY'!AP$3)</f>
        <v>0</v>
      </c>
      <c r="AQ97">
        <f>COUNTIFS('ACTIVATED LEADS '!$H:$H,$B97,'ACTIVATED LEADS '!$D:$D,'PARTNERS SUMMARY'!AQ$3)</f>
        <v>0</v>
      </c>
      <c r="AR97">
        <f>COUNTIFS('ACTIVATED LEADS '!$H:$H,$B97,'ACTIVATED LEADS '!$D:$D,'PARTNERS SUMMARY'!AR$3)</f>
        <v>0</v>
      </c>
      <c r="AS97">
        <f>COUNTIFS('ACTIVATED LEADS '!$H:$H,$B97,'ACTIVATED LEADS '!$D:$D,'PARTNERS SUMMARY'!AS$3)</f>
        <v>0</v>
      </c>
      <c r="AT97">
        <f>COUNTIFS('ACTIVATED LEADS '!$H:$H,$B97,'ACTIVATED LEADS '!$D:$D,'PARTNERS SUMMARY'!AT$3)</f>
        <v>0</v>
      </c>
      <c r="AU97">
        <f>COUNTIFS('ACTIVATED LEADS '!$H:$H,$B97,'ACTIVATED LEADS '!$D:$D,'PARTNERS SUMMARY'!AU$3)</f>
        <v>0</v>
      </c>
      <c r="AV97">
        <f>COUNTIFS('ACTIVATED LEADS '!$H:$H,$B97,'ACTIVATED LEADS '!$D:$D,'PARTNERS SUMMARY'!AV$3)</f>
        <v>0</v>
      </c>
      <c r="AW97">
        <f>COUNTIFS('ACTIVATED LEADS '!$H:$H,$B97,'ACTIVATED LEADS '!$D:$D,'PARTNERS SUMMARY'!AW$3)</f>
        <v>0</v>
      </c>
      <c r="AX97">
        <f>COUNTIFS('ACTIVATED LEADS '!$H:$H,$B97,'ACTIVATED LEADS '!$D:$D,'PARTNERS SUMMARY'!AX$3)</f>
        <v>0</v>
      </c>
      <c r="AY97">
        <f>COUNTIFS('ACTIVATED LEADS '!$H:$H,$B97,'ACTIVATED LEADS '!$D:$D,'PARTNERS SUMMARY'!AY$3)</f>
        <v>0</v>
      </c>
      <c r="AZ97">
        <f>COUNTIFS('ACTIVATED LEADS '!$H:$H,$B97,'ACTIVATED LEADS '!$D:$D,'PARTNERS SUMMARY'!AZ$3)</f>
        <v>0</v>
      </c>
      <c r="BA97">
        <f>COUNTIFS('ACTIVATED LEADS '!$H:$H,$B97,'ACTIVATED LEADS '!$D:$D,'PARTNERS SUMMARY'!BA$3)</f>
        <v>0</v>
      </c>
      <c r="BB97">
        <f>COUNTIFS('ACTIVATED LEADS '!$H:$H,$B97,'ACTIVATED LEADS '!$D:$D,'PARTNERS SUMMARY'!BB$3)</f>
        <v>0</v>
      </c>
      <c r="BC97">
        <f>COUNTIFS('ACTIVATED LEADS '!$H:$H,$B97,'ACTIVATED LEADS '!$D:$D,'PARTNERS SUMMARY'!BC$3)</f>
        <v>0</v>
      </c>
      <c r="BD97">
        <f>COUNTIFS('ACTIVATED LEADS '!$H:$H,$B97,'ACTIVATED LEADS '!$D:$D,'PARTNERS SUMMARY'!BD$3)</f>
        <v>0</v>
      </c>
      <c r="BE97">
        <f>COUNTIFS('ACTIVATED LEADS '!$H:$H,$B97,'ACTIVATED LEADS '!$D:$D,'PARTNERS SUMMARY'!BE$3)</f>
        <v>0</v>
      </c>
      <c r="BF97">
        <f>COUNTIFS('ACTIVATED LEADS '!$H:$H,$B97,'ACTIVATED LEADS '!$D:$D,'PARTNERS SUMMARY'!BF$3)</f>
        <v>0</v>
      </c>
      <c r="BG97">
        <f>COUNTIFS('ACTIVATED LEADS '!$H:$H,$B97,'ACTIVATED LEADS '!$D:$D,'PARTNERS SUMMARY'!BG$3)</f>
        <v>0</v>
      </c>
      <c r="BH97">
        <f>COUNTIFS('ACTIVATED LEADS '!$H:$H,$B97,'ACTIVATED LEADS '!$D:$D,'PARTNERS SUMMARY'!BH$3)</f>
        <v>0</v>
      </c>
      <c r="BI97">
        <f>COUNTIFS('ACTIVATED LEADS '!$H:$H,$B97,'ACTIVATED LEADS '!$D:$D,'PARTNERS SUMMARY'!BI$3)</f>
        <v>0</v>
      </c>
      <c r="BJ97">
        <f>COUNTIFS('ACTIVATED LEADS '!$H:$H,$B97,'ACTIVATED LEADS '!$D:$D,'PARTNERS SUMMARY'!BJ$3)</f>
        <v>0</v>
      </c>
      <c r="BK97">
        <f>COUNTIFS('ACTIVATED LEADS '!$H:$H,$B97,'ACTIVATED LEADS '!$D:$D,'PARTNERS SUMMARY'!BK$3)</f>
        <v>0</v>
      </c>
      <c r="BL97">
        <f>COUNTIFS('ACTIVATED LEADS '!$H:$H,$B97,'ACTIVATED LEADS '!$D:$D,'PARTNERS SUMMARY'!BL$3)</f>
        <v>0</v>
      </c>
      <c r="BM97">
        <f>COUNTIFS('ACTIVATED LEADS '!$H:$H,$B97,'ACTIVATED LEADS '!$D:$D,'PARTNERS SUMMARY'!BM$3)</f>
        <v>0</v>
      </c>
      <c r="BN97">
        <f>COUNTIFS('ACTIVATED LEADS '!$H:$H,$B97,'ACTIVATED LEADS '!$D:$D,'PARTNERS SUMMARY'!BN$3)</f>
        <v>0</v>
      </c>
      <c r="BO97">
        <f>COUNTIFS('ACTIVATED LEADS '!$H:$H,$B97,'ACTIVATED LEADS '!$D:$D,'PARTNERS SUMMARY'!BO$3)</f>
        <v>0</v>
      </c>
      <c r="BP97">
        <f>COUNTIFS('ACTIVATED LEADS '!$H:$H,$B97,'ACTIVATED LEADS '!$D:$D,'PARTNERS SUMMARY'!BP$3)</f>
        <v>0</v>
      </c>
      <c r="BQ97">
        <f>COUNTIFS('ACTIVATED LEADS '!$H:$H,$B97,'ACTIVATED LEADS '!$D:$D,'PARTNERS SUMMARY'!BQ$3)</f>
        <v>0</v>
      </c>
      <c r="BR97">
        <f>COUNTIFS('ACTIVATED LEADS '!$H:$H,$B97,'ACTIVATED LEADS '!$D:$D,'PARTNERS SUMMARY'!BR$3)</f>
        <v>0</v>
      </c>
      <c r="BS97">
        <f>COUNTIFS('ACTIVATED LEADS '!$H:$H,$B97,'ACTIVATED LEADS '!$D:$D,'PARTNERS SUMMARY'!BS$3)</f>
        <v>0</v>
      </c>
      <c r="BT97">
        <f>COUNTIFS('ACTIVATED LEADS '!$H:$H,$B97,'ACTIVATED LEADS '!$D:$D,'PARTNERS SUMMARY'!BT$3)</f>
        <v>0</v>
      </c>
      <c r="BU97">
        <f>COUNTIFS('ACTIVATED LEADS '!$H:$H,$B97,'ACTIVATED LEADS '!$D:$D,'PARTNERS SUMMARY'!BU$3)</f>
        <v>0</v>
      </c>
      <c r="BV97">
        <f>COUNTIFS('ACTIVATED LEADS '!$H:$H,$B97,'ACTIVATED LEADS '!$D:$D,'PARTNERS SUMMARY'!BV$3)</f>
        <v>0</v>
      </c>
      <c r="BW97">
        <f>COUNTIFS('ACTIVATED LEADS '!$H:$H,$B97,'ACTIVATED LEADS '!$D:$D,'PARTNERS SUMMARY'!BW$3)</f>
        <v>0</v>
      </c>
      <c r="BX97">
        <f>COUNTIFS('ACTIVATED LEADS '!$H:$H,$B97,'ACTIVATED LEADS '!$D:$D,'PARTNERS SUMMARY'!BX$3)</f>
        <v>0</v>
      </c>
      <c r="BY97">
        <f>COUNTIFS('ACTIVATED LEADS '!$H:$H,$B97,'ACTIVATED LEADS '!$D:$D,'PARTNERS SUMMARY'!BY$3)</f>
        <v>0</v>
      </c>
      <c r="BZ97">
        <f>COUNTIFS('ACTIVATED LEADS '!$H:$H,$B97,'ACTIVATED LEADS '!$D:$D,'PARTNERS SUMMARY'!BZ$3)</f>
        <v>0</v>
      </c>
      <c r="CA97">
        <f>COUNTIFS('ACTIVATED LEADS '!$H:$H,$B97,'ACTIVATED LEADS '!$D:$D,'PARTNERS SUMMARY'!CA$3)</f>
        <v>0</v>
      </c>
      <c r="CB97">
        <f>COUNTIFS('ACTIVATED LEADS '!$H:$H,$B97,'ACTIVATED LEADS '!$D:$D,'PARTNERS SUMMARY'!CB$3)</f>
        <v>0</v>
      </c>
      <c r="CC97">
        <f>COUNTIFS('ACTIVATED LEADS '!$H:$H,$B97,'ACTIVATED LEADS '!$D:$D,'PARTNERS SUMMARY'!CC$3)</f>
        <v>0</v>
      </c>
      <c r="CD97">
        <f>COUNTIFS('ACTIVATED LEADS '!$H:$H,$B97,'ACTIVATED LEADS '!$D:$D,'PARTNERS SUMMARY'!CD$3)</f>
        <v>0</v>
      </c>
      <c r="CE97">
        <f>COUNTIFS('ACTIVATED LEADS '!$H:$H,$B97,'ACTIVATED LEADS '!$D:$D,'PARTNERS SUMMARY'!CE$3)</f>
        <v>0</v>
      </c>
      <c r="CF97">
        <f>COUNTIFS('ACTIVATED LEADS '!$H:$H,$B97,'ACTIVATED LEADS '!$D:$D,'PARTNERS SUMMARY'!CF$3)</f>
        <v>0</v>
      </c>
      <c r="CG97">
        <f>COUNTIFS('ACTIVATED LEADS '!$H:$H,$B97,'ACTIVATED LEADS '!$D:$D,'PARTNERS SUMMARY'!CG$3)</f>
        <v>0</v>
      </c>
      <c r="CH97">
        <f>COUNTIFS('ACTIVATED LEADS '!$H:$H,$B97,'ACTIVATED LEADS '!$D:$D,'PARTNERS SUMMARY'!CH$3)</f>
        <v>0</v>
      </c>
      <c r="CI97">
        <f>COUNTIFS('ACTIVATED LEADS '!$H:$H,$B97,'ACTIVATED LEADS '!$D:$D,'PARTNERS SUMMARY'!CI$3)</f>
        <v>0</v>
      </c>
      <c r="CJ97">
        <f>COUNTIFS('ACTIVATED LEADS '!$H:$H,$B97,'ACTIVATED LEADS '!$D:$D,'PARTNERS SUMMARY'!CJ$3)</f>
        <v>0</v>
      </c>
      <c r="CK97">
        <f>COUNTIFS('ACTIVATED LEADS '!$H:$H,$B97,'ACTIVATED LEADS '!$D:$D,'PARTNERS SUMMARY'!CK$3)</f>
        <v>0</v>
      </c>
      <c r="CL97">
        <f>COUNTIFS('ACTIVATED LEADS '!$H:$H,$B97,'ACTIVATED LEADS '!$D:$D,'PARTNERS SUMMARY'!CL$3)</f>
        <v>1</v>
      </c>
      <c r="CM97">
        <f>COUNTIFS('ACTIVATED LEADS '!$H:$H,$B97,'ACTIVATED LEADS '!$D:$D,'PARTNERS SUMMARY'!CM$3)</f>
        <v>0</v>
      </c>
      <c r="CN97">
        <f>COUNTIFS('ACTIVATED LEADS '!$H:$H,$B97,'ACTIVATED LEADS '!$D:$D,'PARTNERS SUMMARY'!CN$3)</f>
        <v>0</v>
      </c>
      <c r="CO97">
        <f>COUNTIFS('ACTIVATED LEADS '!$H:$H,$B97,'ACTIVATED LEADS '!$D:$D,'PARTNERS SUMMARY'!CO$3)</f>
        <v>1</v>
      </c>
      <c r="CP97">
        <f>COUNTIFS('ACTIVATED LEADS '!$H:$H,$B97,'ACTIVATED LEADS '!$D:$D,'PARTNERS SUMMARY'!CP$3)</f>
        <v>0</v>
      </c>
      <c r="CQ97">
        <f>COUNTIFS('ACTIVATED LEADS '!$H:$H,$B97,'ACTIVATED LEADS '!$D:$D,'PARTNERS SUMMARY'!CQ$3)</f>
        <v>0</v>
      </c>
      <c r="CR97">
        <f>COUNTIFS('ACTIVATED LEADS '!$H:$H,$B97,'ACTIVATED LEADS '!$D:$D,'PARTNERS SUMMARY'!CR$3)</f>
        <v>0</v>
      </c>
      <c r="CS97">
        <f>COUNTIFS('ACTIVATED LEADS '!$H:$H,$B97,'ACTIVATED LEADS '!$D:$D,'PARTNERS SUMMARY'!CS$3)</f>
        <v>1</v>
      </c>
      <c r="CT97">
        <f>COUNTIFS('ACTIVATED LEADS '!$H:$H,$B97,'ACTIVATED LEADS '!$D:$D,'PARTNERS SUMMARY'!CT$3)</f>
        <v>0</v>
      </c>
      <c r="CU97">
        <f>COUNTIFS('ACTIVATED LEADS '!$H:$H,$B97,'ACTIVATED LEADS '!$D:$D,'PARTNERS SUMMARY'!CU$3)</f>
        <v>1</v>
      </c>
      <c r="CV97">
        <f>COUNTIFS('ACTIVATED LEADS '!$H:$H,$B97,'ACTIVATED LEADS '!$D:$D,'PARTNERS SUMMARY'!CV$3)</f>
        <v>1</v>
      </c>
      <c r="CW97">
        <f>COUNTIFS('ACTIVATED LEADS '!$H:$H,$B97,'ACTIVATED LEADS '!$D:$D,'PARTNERS SUMMARY'!CW$3)</f>
        <v>0</v>
      </c>
      <c r="CX97">
        <f>COUNTIFS('ACTIVATED LEADS '!$H:$H,$B97,'ACTIVATED LEADS '!$D:$D,'PARTNERS SUMMARY'!CX$3)</f>
        <v>0</v>
      </c>
      <c r="CY97">
        <f>COUNTIFS('ACTIVATED LEADS '!$H:$H,$B97,'ACTIVATED LEADS '!$D:$D,'PARTNERS SUMMARY'!CY$3)</f>
        <v>0</v>
      </c>
      <c r="CZ97">
        <f>COUNTIFS('ACTIVATED LEADS '!$H:$H,$B97,'ACTIVATED LEADS '!$D:$D,'PARTNERS SUMMARY'!CZ$3)</f>
        <v>2</v>
      </c>
      <c r="DA97">
        <f>COUNTIFS('ACTIVATED LEADS '!$H:$H,$B97,'ACTIVATED LEADS '!$D:$D,'PARTNERS SUMMARY'!DA$3)</f>
        <v>0</v>
      </c>
      <c r="DB97">
        <f>COUNTIFS('ACTIVATED LEADS '!$H:$H,$B97,'ACTIVATED LEADS '!$D:$D,'PARTNERS SUMMARY'!DB$3)</f>
        <v>0</v>
      </c>
      <c r="DC97">
        <f>COUNTIFS('ACTIVATED LEADS '!$H:$H,$B97,'ACTIVATED LEADS '!$D:$D,'PARTNERS SUMMARY'!DC$3)</f>
        <v>0</v>
      </c>
      <c r="DD97">
        <f>COUNTIFS('ACTIVATED LEADS '!$H:$H,$B97,'ACTIVATED LEADS '!$D:$D,'PARTNERS SUMMARY'!DD$3)</f>
        <v>0</v>
      </c>
      <c r="DE97">
        <f>COUNTIFS('ACTIVATED LEADS '!$H:$H,$B97,'ACTIVATED LEADS '!$D:$D,'PARTNERS SUMMARY'!DE$3)</f>
        <v>1</v>
      </c>
      <c r="DF97">
        <f>COUNTIFS('ACTIVATED LEADS '!$H:$H,$B97,'ACTIVATED LEADS '!$D:$D,'PARTNERS SUMMARY'!DF$3)</f>
        <v>0</v>
      </c>
      <c r="DG97">
        <f>COUNTIFS('ACTIVATED LEADS '!$H:$H,$B97,'ACTIVATED LEADS '!$D:$D,'PARTNERS SUMMARY'!DG$3)</f>
        <v>0</v>
      </c>
      <c r="DH97">
        <f>COUNTIFS('ACTIVATED LEADS '!$H:$H,$B97,'ACTIVATED LEADS '!$D:$D,'PARTNERS SUMMARY'!DH$3)</f>
        <v>2</v>
      </c>
      <c r="DI97">
        <f>COUNTIFS('ACTIVATED LEADS '!$H:$H,$B97,'ACTIVATED LEADS '!$D:$D,'PARTNERS SUMMARY'!DI$3)</f>
        <v>0</v>
      </c>
      <c r="DJ97">
        <f>COUNTIFS('ACTIVATED LEADS '!$H:$H,$B97,'ACTIVATED LEADS '!$D:$D,'PARTNERS SUMMARY'!DJ$3)</f>
        <v>0</v>
      </c>
      <c r="DK97">
        <f>COUNTIFS('ACTIVATED LEADS '!$H:$H,$B97,'ACTIVATED LEADS '!$D:$D,'PARTNERS SUMMARY'!DK$3)</f>
        <v>0</v>
      </c>
      <c r="DL97">
        <f>COUNTIFS('ACTIVATED LEADS '!$H:$H,$B97,'ACTIVATED LEADS '!$D:$D,'PARTNERS SUMMARY'!DL$3)</f>
        <v>2</v>
      </c>
      <c r="DM97">
        <f>COUNTIFS('ACTIVATED LEADS '!$H:$H,$B97,'ACTIVATED LEADS '!$D:$D,'PARTNERS SUMMARY'!DM$3)</f>
        <v>0</v>
      </c>
      <c r="DN97">
        <f>COUNTIFS('ACTIVATED LEADS '!$H:$H,$B97,'ACTIVATED LEADS '!$D:$D,'PARTNERS SUMMARY'!DN$3)</f>
        <v>0</v>
      </c>
      <c r="DO97">
        <f>COUNTIFS('ACTIVATED LEADS '!$H:$H,$B97,'ACTIVATED LEADS '!$D:$D,'PARTNERS SUMMARY'!DO$3)</f>
        <v>0</v>
      </c>
    </row>
    <row r="98" spans="1:119">
      <c r="A98" s="29" t="s">
        <v>1077</v>
      </c>
      <c r="B98" s="59" t="s">
        <v>1142</v>
      </c>
      <c r="C98" s="29">
        <v>762986041</v>
      </c>
      <c r="D98" s="29"/>
      <c r="E98" s="29" t="s">
        <v>1260</v>
      </c>
      <c r="F98" s="29" t="s">
        <v>37</v>
      </c>
      <c r="G98" s="17">
        <f>COUNTIF('SEPT DUMP '!$C:$C,'PARTNERS SUMMARY'!$B98)</f>
        <v>0</v>
      </c>
      <c r="H98" s="17">
        <f>COUNTIFS('SEPT DUMP '!$C:$C,'PARTNERS SUMMARY'!$B98,'SEPT DUMP '!$O:$O,"Confirmed")</f>
        <v>0</v>
      </c>
      <c r="I98" s="17">
        <f>COUNTIFS('SEPT DUMP '!$C:$C,'PARTNERS SUMMARY'!$B98,'SEPT DUMP '!$O:$O,"Rejected")</f>
        <v>0</v>
      </c>
      <c r="J98" s="17">
        <f>COUNTIFS('SEPT DUMP '!$C:$C,'PARTNERS SUMMARY'!$B98,'SEPT DUMP '!$O:$O,"Unreachable")</f>
        <v>0</v>
      </c>
      <c r="K98" s="17">
        <f>COUNTIFS('SEPT DUMP '!$C:$C,'PARTNERS SUMMARY'!$B98,'SEPT DUMP '!$O:$O,"Postponed(Update Y)")</f>
        <v>0</v>
      </c>
      <c r="L98" s="101">
        <f t="shared" si="12"/>
        <v>0</v>
      </c>
      <c r="M98" s="46">
        <f t="shared" si="13"/>
        <v>0</v>
      </c>
      <c r="N98" s="50"/>
      <c r="O98" s="47">
        <f>COUNTIF('OCT DUMP'!$D:$D,'PARTNERS SUMMARY'!$B98)</f>
        <v>0</v>
      </c>
      <c r="P98" s="17">
        <f>COUNTIFS('OCT DUMP'!$D:$D,'PARTNERS SUMMARY'!$B98,'OCT DUMP'!Q:Q,"Prospect")</f>
        <v>0</v>
      </c>
      <c r="Q98" s="17">
        <f>COUNTIFS('OCT DUMP'!$D:$D,'PARTNERS SUMMARY'!$B98,'OCT DUMP'!$Q:$Q,"Confirmed")</f>
        <v>0</v>
      </c>
      <c r="R98" s="17">
        <f>COUNTIFS('OCT DUMP'!$D:$D,'PARTNERS SUMMARY'!$B98,'OCT DUMP'!$Q:$Q,"Rejected")</f>
        <v>0</v>
      </c>
      <c r="S98" s="17">
        <f>COUNTIFS('OCT DUMP'!$D:$D,'PARTNERS SUMMARY'!$B98,'OCT DUMP'!$Q:$Q,"Unreachable")</f>
        <v>0</v>
      </c>
      <c r="T98" s="17">
        <f>COUNTIFS('OCT DUMP'!$D:$D,'PARTNERS SUMMARY'!$B98,'OCT DUMP'!$Q:$Q,"Postponed(Update Y)")</f>
        <v>0</v>
      </c>
      <c r="U98" s="17">
        <f t="shared" si="14"/>
        <v>0</v>
      </c>
      <c r="V98" s="18">
        <f t="shared" si="15"/>
        <v>0</v>
      </c>
      <c r="W98" s="52"/>
      <c r="X98" s="47">
        <f>COUNTIF('NOV DUMP'!C:C,'PARTNERS SUMMARY'!$B98)</f>
        <v>0</v>
      </c>
      <c r="Y98" s="17">
        <f>COUNTIFS('NOV DUMP'!$C:$C,'PARTNERS SUMMARY'!$B98,'NOV DUMP'!$S:$S,"Prospect")</f>
        <v>0</v>
      </c>
      <c r="Z98" s="17">
        <f>COUNTIFS('NOV DUMP'!$C:$C,'PARTNERS SUMMARY'!$B98,'NOV DUMP'!$S:$S,"Confirmed")</f>
        <v>0</v>
      </c>
      <c r="AA98" s="17">
        <f>COUNTIFS('NOV DUMP'!$C:$C,'PARTNERS SUMMARY'!$B98,'NOV DUMP'!$S:$S,"Rejected")</f>
        <v>0</v>
      </c>
      <c r="AB98" s="17">
        <f>COUNTIFS('NOV DUMP'!$C:$C,'PARTNERS SUMMARY'!$B98,'NOV DUMP'!$S:$S,"Unreachable")</f>
        <v>0</v>
      </c>
      <c r="AC98" s="17">
        <f>COUNTIFS('NOV DUMP'!$C:$C,'PARTNERS SUMMARY'!$B98,'NOV DUMP'!$S:$S,"Postponed(Update Y)")</f>
        <v>0</v>
      </c>
      <c r="AD98" s="17">
        <f t="shared" si="16"/>
        <v>0</v>
      </c>
      <c r="AE98" s="100">
        <f>COUNTIFS('ACTIVATED LEADS '!$H:$H,'PARTNERS SUMMARY'!$B98,'ACTIVATED LEADS '!$K:$K,'PARTNERS SUMMARY'!$AE$2,'ACTIVATED LEADS '!$C:$C,"16")</f>
        <v>0</v>
      </c>
      <c r="AF98" s="18">
        <f t="shared" si="17"/>
        <v>0</v>
      </c>
      <c r="AH98">
        <f>COUNTIFS('ACTIVATED LEADS '!$H:$H,$B98,'ACTIVATED LEADS '!$D:$D,'PARTNERS SUMMARY'!AH$3)</f>
        <v>0</v>
      </c>
      <c r="AI98">
        <f>COUNTIFS('ACTIVATED LEADS '!$H:$H,$B98,'ACTIVATED LEADS '!$D:$D,'PARTNERS SUMMARY'!AI$3)</f>
        <v>0</v>
      </c>
      <c r="AJ98">
        <f>COUNTIFS('ACTIVATED LEADS '!$H:$H,$B98,'ACTIVATED LEADS '!$D:$D,'PARTNERS SUMMARY'!AJ$3)</f>
        <v>0</v>
      </c>
      <c r="AK98">
        <f>COUNTIFS('ACTIVATED LEADS '!$H:$H,$B98,'ACTIVATED LEADS '!$D:$D,'PARTNERS SUMMARY'!AK$3)</f>
        <v>0</v>
      </c>
      <c r="AL98">
        <f>COUNTIFS('ACTIVATED LEADS '!$H:$H,$B98,'ACTIVATED LEADS '!$D:$D,'PARTNERS SUMMARY'!AL$3)</f>
        <v>0</v>
      </c>
      <c r="AM98">
        <f>COUNTIFS('ACTIVATED LEADS '!$H:$H,$B98,'ACTIVATED LEADS '!$D:$D,'PARTNERS SUMMARY'!AM$3)</f>
        <v>0</v>
      </c>
      <c r="AN98">
        <f>COUNTIFS('ACTIVATED LEADS '!$H:$H,$B98,'ACTIVATED LEADS '!$D:$D,'PARTNERS SUMMARY'!AN$3)</f>
        <v>0</v>
      </c>
      <c r="AO98">
        <f>COUNTIFS('ACTIVATED LEADS '!$H:$H,$B98,'ACTIVATED LEADS '!$D:$D,'PARTNERS SUMMARY'!AO$3)</f>
        <v>0</v>
      </c>
      <c r="AP98">
        <f>COUNTIFS('ACTIVATED LEADS '!$H:$H,$B98,'ACTIVATED LEADS '!$D:$D,'PARTNERS SUMMARY'!AP$3)</f>
        <v>0</v>
      </c>
      <c r="AQ98">
        <f>COUNTIFS('ACTIVATED LEADS '!$H:$H,$B98,'ACTIVATED LEADS '!$D:$D,'PARTNERS SUMMARY'!AQ$3)</f>
        <v>0</v>
      </c>
      <c r="AR98">
        <f>COUNTIFS('ACTIVATED LEADS '!$H:$H,$B98,'ACTIVATED LEADS '!$D:$D,'PARTNERS SUMMARY'!AR$3)</f>
        <v>0</v>
      </c>
      <c r="AS98">
        <f>COUNTIFS('ACTIVATED LEADS '!$H:$H,$B98,'ACTIVATED LEADS '!$D:$D,'PARTNERS SUMMARY'!AS$3)</f>
        <v>0</v>
      </c>
      <c r="AT98">
        <f>COUNTIFS('ACTIVATED LEADS '!$H:$H,$B98,'ACTIVATED LEADS '!$D:$D,'PARTNERS SUMMARY'!AT$3)</f>
        <v>0</v>
      </c>
      <c r="AU98">
        <f>COUNTIFS('ACTIVATED LEADS '!$H:$H,$B98,'ACTIVATED LEADS '!$D:$D,'PARTNERS SUMMARY'!AU$3)</f>
        <v>0</v>
      </c>
      <c r="AV98">
        <f>COUNTIFS('ACTIVATED LEADS '!$H:$H,$B98,'ACTIVATED LEADS '!$D:$D,'PARTNERS SUMMARY'!AV$3)</f>
        <v>0</v>
      </c>
      <c r="AW98">
        <f>COUNTIFS('ACTIVATED LEADS '!$H:$H,$B98,'ACTIVATED LEADS '!$D:$D,'PARTNERS SUMMARY'!AW$3)</f>
        <v>0</v>
      </c>
      <c r="AX98">
        <f>COUNTIFS('ACTIVATED LEADS '!$H:$H,$B98,'ACTIVATED LEADS '!$D:$D,'PARTNERS SUMMARY'!AX$3)</f>
        <v>0</v>
      </c>
      <c r="AY98">
        <f>COUNTIFS('ACTIVATED LEADS '!$H:$H,$B98,'ACTIVATED LEADS '!$D:$D,'PARTNERS SUMMARY'!AY$3)</f>
        <v>0</v>
      </c>
      <c r="AZ98">
        <f>COUNTIFS('ACTIVATED LEADS '!$H:$H,$B98,'ACTIVATED LEADS '!$D:$D,'PARTNERS SUMMARY'!AZ$3)</f>
        <v>0</v>
      </c>
      <c r="BA98">
        <f>COUNTIFS('ACTIVATED LEADS '!$H:$H,$B98,'ACTIVATED LEADS '!$D:$D,'PARTNERS SUMMARY'!BA$3)</f>
        <v>0</v>
      </c>
      <c r="BB98">
        <f>COUNTIFS('ACTIVATED LEADS '!$H:$H,$B98,'ACTIVATED LEADS '!$D:$D,'PARTNERS SUMMARY'!BB$3)</f>
        <v>0</v>
      </c>
      <c r="BC98">
        <f>COUNTIFS('ACTIVATED LEADS '!$H:$H,$B98,'ACTIVATED LEADS '!$D:$D,'PARTNERS SUMMARY'!BC$3)</f>
        <v>0</v>
      </c>
      <c r="BD98">
        <f>COUNTIFS('ACTIVATED LEADS '!$H:$H,$B98,'ACTIVATED LEADS '!$D:$D,'PARTNERS SUMMARY'!BD$3)</f>
        <v>0</v>
      </c>
      <c r="BE98">
        <f>COUNTIFS('ACTIVATED LEADS '!$H:$H,$B98,'ACTIVATED LEADS '!$D:$D,'PARTNERS SUMMARY'!BE$3)</f>
        <v>0</v>
      </c>
      <c r="BF98">
        <f>COUNTIFS('ACTIVATED LEADS '!$H:$H,$B98,'ACTIVATED LEADS '!$D:$D,'PARTNERS SUMMARY'!BF$3)</f>
        <v>0</v>
      </c>
      <c r="BG98">
        <f>COUNTIFS('ACTIVATED LEADS '!$H:$H,$B98,'ACTIVATED LEADS '!$D:$D,'PARTNERS SUMMARY'!BG$3)</f>
        <v>0</v>
      </c>
      <c r="BH98">
        <f>COUNTIFS('ACTIVATED LEADS '!$H:$H,$B98,'ACTIVATED LEADS '!$D:$D,'PARTNERS SUMMARY'!BH$3)</f>
        <v>0</v>
      </c>
      <c r="BI98">
        <f>COUNTIFS('ACTIVATED LEADS '!$H:$H,$B98,'ACTIVATED LEADS '!$D:$D,'PARTNERS SUMMARY'!BI$3)</f>
        <v>0</v>
      </c>
      <c r="BJ98">
        <f>COUNTIFS('ACTIVATED LEADS '!$H:$H,$B98,'ACTIVATED LEADS '!$D:$D,'PARTNERS SUMMARY'!BJ$3)</f>
        <v>0</v>
      </c>
      <c r="BK98">
        <f>COUNTIFS('ACTIVATED LEADS '!$H:$H,$B98,'ACTIVATED LEADS '!$D:$D,'PARTNERS SUMMARY'!BK$3)</f>
        <v>0</v>
      </c>
      <c r="BL98">
        <f>COUNTIFS('ACTIVATED LEADS '!$H:$H,$B98,'ACTIVATED LEADS '!$D:$D,'PARTNERS SUMMARY'!BL$3)</f>
        <v>0</v>
      </c>
      <c r="BM98">
        <f>COUNTIFS('ACTIVATED LEADS '!$H:$H,$B98,'ACTIVATED LEADS '!$D:$D,'PARTNERS SUMMARY'!BM$3)</f>
        <v>0</v>
      </c>
      <c r="BN98">
        <f>COUNTIFS('ACTIVATED LEADS '!$H:$H,$B98,'ACTIVATED LEADS '!$D:$D,'PARTNERS SUMMARY'!BN$3)</f>
        <v>0</v>
      </c>
      <c r="BO98">
        <f>COUNTIFS('ACTIVATED LEADS '!$H:$H,$B98,'ACTIVATED LEADS '!$D:$D,'PARTNERS SUMMARY'!BO$3)</f>
        <v>0</v>
      </c>
      <c r="BP98">
        <f>COUNTIFS('ACTIVATED LEADS '!$H:$H,$B98,'ACTIVATED LEADS '!$D:$D,'PARTNERS SUMMARY'!BP$3)</f>
        <v>0</v>
      </c>
      <c r="BQ98">
        <f>COUNTIFS('ACTIVATED LEADS '!$H:$H,$B98,'ACTIVATED LEADS '!$D:$D,'PARTNERS SUMMARY'!BQ$3)</f>
        <v>0</v>
      </c>
      <c r="BR98">
        <f>COUNTIFS('ACTIVATED LEADS '!$H:$H,$B98,'ACTIVATED LEADS '!$D:$D,'PARTNERS SUMMARY'!BR$3)</f>
        <v>0</v>
      </c>
      <c r="BS98">
        <f>COUNTIFS('ACTIVATED LEADS '!$H:$H,$B98,'ACTIVATED LEADS '!$D:$D,'PARTNERS SUMMARY'!BS$3)</f>
        <v>0</v>
      </c>
      <c r="BT98">
        <f>COUNTIFS('ACTIVATED LEADS '!$H:$H,$B98,'ACTIVATED LEADS '!$D:$D,'PARTNERS SUMMARY'!BT$3)</f>
        <v>0</v>
      </c>
      <c r="BU98">
        <f>COUNTIFS('ACTIVATED LEADS '!$H:$H,$B98,'ACTIVATED LEADS '!$D:$D,'PARTNERS SUMMARY'!BU$3)</f>
        <v>0</v>
      </c>
      <c r="BV98">
        <f>COUNTIFS('ACTIVATED LEADS '!$H:$H,$B98,'ACTIVATED LEADS '!$D:$D,'PARTNERS SUMMARY'!BV$3)</f>
        <v>0</v>
      </c>
      <c r="BW98">
        <f>COUNTIFS('ACTIVATED LEADS '!$H:$H,$B98,'ACTIVATED LEADS '!$D:$D,'PARTNERS SUMMARY'!BW$3)</f>
        <v>0</v>
      </c>
      <c r="BX98">
        <f>COUNTIFS('ACTIVATED LEADS '!$H:$H,$B98,'ACTIVATED LEADS '!$D:$D,'PARTNERS SUMMARY'!BX$3)</f>
        <v>0</v>
      </c>
      <c r="BY98">
        <f>COUNTIFS('ACTIVATED LEADS '!$H:$H,$B98,'ACTIVATED LEADS '!$D:$D,'PARTNERS SUMMARY'!BY$3)</f>
        <v>0</v>
      </c>
      <c r="BZ98">
        <f>COUNTIFS('ACTIVATED LEADS '!$H:$H,$B98,'ACTIVATED LEADS '!$D:$D,'PARTNERS SUMMARY'!BZ$3)</f>
        <v>0</v>
      </c>
      <c r="CA98">
        <f>COUNTIFS('ACTIVATED LEADS '!$H:$H,$B98,'ACTIVATED LEADS '!$D:$D,'PARTNERS SUMMARY'!CA$3)</f>
        <v>0</v>
      </c>
      <c r="CB98">
        <f>COUNTIFS('ACTIVATED LEADS '!$H:$H,$B98,'ACTIVATED LEADS '!$D:$D,'PARTNERS SUMMARY'!CB$3)</f>
        <v>0</v>
      </c>
      <c r="CC98">
        <f>COUNTIFS('ACTIVATED LEADS '!$H:$H,$B98,'ACTIVATED LEADS '!$D:$D,'PARTNERS SUMMARY'!CC$3)</f>
        <v>0</v>
      </c>
      <c r="CD98">
        <f>COUNTIFS('ACTIVATED LEADS '!$H:$H,$B98,'ACTIVATED LEADS '!$D:$D,'PARTNERS SUMMARY'!CD$3)</f>
        <v>0</v>
      </c>
      <c r="CE98">
        <f>COUNTIFS('ACTIVATED LEADS '!$H:$H,$B98,'ACTIVATED LEADS '!$D:$D,'PARTNERS SUMMARY'!CE$3)</f>
        <v>0</v>
      </c>
      <c r="CF98">
        <f>COUNTIFS('ACTIVATED LEADS '!$H:$H,$B98,'ACTIVATED LEADS '!$D:$D,'PARTNERS SUMMARY'!CF$3)</f>
        <v>0</v>
      </c>
      <c r="CG98">
        <f>COUNTIFS('ACTIVATED LEADS '!$H:$H,$B98,'ACTIVATED LEADS '!$D:$D,'PARTNERS SUMMARY'!CG$3)</f>
        <v>0</v>
      </c>
      <c r="CH98">
        <f>COUNTIFS('ACTIVATED LEADS '!$H:$H,$B98,'ACTIVATED LEADS '!$D:$D,'PARTNERS SUMMARY'!CH$3)</f>
        <v>0</v>
      </c>
      <c r="CI98">
        <f>COUNTIFS('ACTIVATED LEADS '!$H:$H,$B98,'ACTIVATED LEADS '!$D:$D,'PARTNERS SUMMARY'!CI$3)</f>
        <v>0</v>
      </c>
      <c r="CJ98">
        <f>COUNTIFS('ACTIVATED LEADS '!$H:$H,$B98,'ACTIVATED LEADS '!$D:$D,'PARTNERS SUMMARY'!CJ$3)</f>
        <v>0</v>
      </c>
      <c r="CK98">
        <f>COUNTIFS('ACTIVATED LEADS '!$H:$H,$B98,'ACTIVATED LEADS '!$D:$D,'PARTNERS SUMMARY'!CK$3)</f>
        <v>0</v>
      </c>
      <c r="CL98">
        <f>COUNTIFS('ACTIVATED LEADS '!$H:$H,$B98,'ACTIVATED LEADS '!$D:$D,'PARTNERS SUMMARY'!CL$3)</f>
        <v>0</v>
      </c>
      <c r="CM98">
        <f>COUNTIFS('ACTIVATED LEADS '!$H:$H,$B98,'ACTIVATED LEADS '!$D:$D,'PARTNERS SUMMARY'!CM$3)</f>
        <v>0</v>
      </c>
      <c r="CN98">
        <f>COUNTIFS('ACTIVATED LEADS '!$H:$H,$B98,'ACTIVATED LEADS '!$D:$D,'PARTNERS SUMMARY'!CN$3)</f>
        <v>0</v>
      </c>
      <c r="CO98">
        <f>COUNTIFS('ACTIVATED LEADS '!$H:$H,$B98,'ACTIVATED LEADS '!$D:$D,'PARTNERS SUMMARY'!CO$3)</f>
        <v>0</v>
      </c>
      <c r="CP98">
        <f>COUNTIFS('ACTIVATED LEADS '!$H:$H,$B98,'ACTIVATED LEADS '!$D:$D,'PARTNERS SUMMARY'!CP$3)</f>
        <v>0</v>
      </c>
      <c r="CQ98">
        <f>COUNTIFS('ACTIVATED LEADS '!$H:$H,$B98,'ACTIVATED LEADS '!$D:$D,'PARTNERS SUMMARY'!CQ$3)</f>
        <v>0</v>
      </c>
      <c r="CR98">
        <f>COUNTIFS('ACTIVATED LEADS '!$H:$H,$B98,'ACTIVATED LEADS '!$D:$D,'PARTNERS SUMMARY'!CR$3)</f>
        <v>0</v>
      </c>
      <c r="CS98">
        <f>COUNTIFS('ACTIVATED LEADS '!$H:$H,$B98,'ACTIVATED LEADS '!$D:$D,'PARTNERS SUMMARY'!CS$3)</f>
        <v>0</v>
      </c>
      <c r="CT98">
        <f>COUNTIFS('ACTIVATED LEADS '!$H:$H,$B98,'ACTIVATED LEADS '!$D:$D,'PARTNERS SUMMARY'!CT$3)</f>
        <v>0</v>
      </c>
      <c r="CU98">
        <f>COUNTIFS('ACTIVATED LEADS '!$H:$H,$B98,'ACTIVATED LEADS '!$D:$D,'PARTNERS SUMMARY'!CU$3)</f>
        <v>0</v>
      </c>
      <c r="CV98">
        <f>COUNTIFS('ACTIVATED LEADS '!$H:$H,$B98,'ACTIVATED LEADS '!$D:$D,'PARTNERS SUMMARY'!CV$3)</f>
        <v>0</v>
      </c>
      <c r="CW98">
        <f>COUNTIFS('ACTIVATED LEADS '!$H:$H,$B98,'ACTIVATED LEADS '!$D:$D,'PARTNERS SUMMARY'!CW$3)</f>
        <v>0</v>
      </c>
      <c r="CX98">
        <f>COUNTIFS('ACTIVATED LEADS '!$H:$H,$B98,'ACTIVATED LEADS '!$D:$D,'PARTNERS SUMMARY'!CX$3)</f>
        <v>0</v>
      </c>
      <c r="CY98">
        <f>COUNTIFS('ACTIVATED LEADS '!$H:$H,$B98,'ACTIVATED LEADS '!$D:$D,'PARTNERS SUMMARY'!CY$3)</f>
        <v>0</v>
      </c>
      <c r="CZ98">
        <f>COUNTIFS('ACTIVATED LEADS '!$H:$H,$B98,'ACTIVATED LEADS '!$D:$D,'PARTNERS SUMMARY'!CZ$3)</f>
        <v>0</v>
      </c>
      <c r="DA98">
        <f>COUNTIFS('ACTIVATED LEADS '!$H:$H,$B98,'ACTIVATED LEADS '!$D:$D,'PARTNERS SUMMARY'!DA$3)</f>
        <v>0</v>
      </c>
      <c r="DB98">
        <f>COUNTIFS('ACTIVATED LEADS '!$H:$H,$B98,'ACTIVATED LEADS '!$D:$D,'PARTNERS SUMMARY'!DB$3)</f>
        <v>0</v>
      </c>
      <c r="DC98">
        <f>COUNTIFS('ACTIVATED LEADS '!$H:$H,$B98,'ACTIVATED LEADS '!$D:$D,'PARTNERS SUMMARY'!DC$3)</f>
        <v>0</v>
      </c>
      <c r="DD98">
        <f>COUNTIFS('ACTIVATED LEADS '!$H:$H,$B98,'ACTIVATED LEADS '!$D:$D,'PARTNERS SUMMARY'!DD$3)</f>
        <v>0</v>
      </c>
      <c r="DE98">
        <f>COUNTIFS('ACTIVATED LEADS '!$H:$H,$B98,'ACTIVATED LEADS '!$D:$D,'PARTNERS SUMMARY'!DE$3)</f>
        <v>0</v>
      </c>
      <c r="DF98">
        <f>COUNTIFS('ACTIVATED LEADS '!$H:$H,$B98,'ACTIVATED LEADS '!$D:$D,'PARTNERS SUMMARY'!DF$3)</f>
        <v>0</v>
      </c>
      <c r="DG98">
        <f>COUNTIFS('ACTIVATED LEADS '!$H:$H,$B98,'ACTIVATED LEADS '!$D:$D,'PARTNERS SUMMARY'!DG$3)</f>
        <v>0</v>
      </c>
      <c r="DH98">
        <f>COUNTIFS('ACTIVATED LEADS '!$H:$H,$B98,'ACTIVATED LEADS '!$D:$D,'PARTNERS SUMMARY'!DH$3)</f>
        <v>0</v>
      </c>
      <c r="DI98">
        <f>COUNTIFS('ACTIVATED LEADS '!$H:$H,$B98,'ACTIVATED LEADS '!$D:$D,'PARTNERS SUMMARY'!DI$3)</f>
        <v>0</v>
      </c>
      <c r="DJ98">
        <f>COUNTIFS('ACTIVATED LEADS '!$H:$H,$B98,'ACTIVATED LEADS '!$D:$D,'PARTNERS SUMMARY'!DJ$3)</f>
        <v>0</v>
      </c>
      <c r="DK98">
        <f>COUNTIFS('ACTIVATED LEADS '!$H:$H,$B98,'ACTIVATED LEADS '!$D:$D,'PARTNERS SUMMARY'!DK$3)</f>
        <v>0</v>
      </c>
      <c r="DL98">
        <f>COUNTIFS('ACTIVATED LEADS '!$H:$H,$B98,'ACTIVATED LEADS '!$D:$D,'PARTNERS SUMMARY'!DL$3)</f>
        <v>0</v>
      </c>
      <c r="DM98">
        <f>COUNTIFS('ACTIVATED LEADS '!$H:$H,$B98,'ACTIVATED LEADS '!$D:$D,'PARTNERS SUMMARY'!DM$3)</f>
        <v>0</v>
      </c>
      <c r="DN98">
        <f>COUNTIFS('ACTIVATED LEADS '!$H:$H,$B98,'ACTIVATED LEADS '!$D:$D,'PARTNERS SUMMARY'!DN$3)</f>
        <v>0</v>
      </c>
      <c r="DO98">
        <f>COUNTIFS('ACTIVATED LEADS '!$H:$H,$B98,'ACTIVATED LEADS '!$D:$D,'PARTNERS SUMMARY'!DO$3)</f>
        <v>0</v>
      </c>
    </row>
    <row r="99" spans="1:119">
      <c r="A99" s="29" t="s">
        <v>1074</v>
      </c>
      <c r="B99" s="59" t="s">
        <v>1143</v>
      </c>
      <c r="C99" s="29">
        <v>739528783</v>
      </c>
      <c r="D99" s="29"/>
      <c r="E99" s="29" t="s">
        <v>528</v>
      </c>
      <c r="F99" s="29" t="s">
        <v>985</v>
      </c>
      <c r="G99" s="17">
        <f>COUNTIF('SEPT DUMP '!$C:$C,'PARTNERS SUMMARY'!$B99)</f>
        <v>0</v>
      </c>
      <c r="H99" s="17">
        <f>COUNTIFS('SEPT DUMP '!$C:$C,'PARTNERS SUMMARY'!$B99,'SEPT DUMP '!$O:$O,"Confirmed")</f>
        <v>0</v>
      </c>
      <c r="I99" s="17">
        <f>COUNTIFS('SEPT DUMP '!$C:$C,'PARTNERS SUMMARY'!$B99,'SEPT DUMP '!$O:$O,"Rejected")</f>
        <v>0</v>
      </c>
      <c r="J99" s="17">
        <f>COUNTIFS('SEPT DUMP '!$C:$C,'PARTNERS SUMMARY'!$B99,'SEPT DUMP '!$O:$O,"Unreachable")</f>
        <v>0</v>
      </c>
      <c r="K99" s="17">
        <f>COUNTIFS('SEPT DUMP '!$C:$C,'PARTNERS SUMMARY'!$B99,'SEPT DUMP '!$O:$O,"Postponed(Update Y)")</f>
        <v>0</v>
      </c>
      <c r="L99" s="101">
        <f t="shared" si="12"/>
        <v>0</v>
      </c>
      <c r="M99" s="46">
        <f t="shared" si="13"/>
        <v>0</v>
      </c>
      <c r="N99" s="50"/>
      <c r="O99" s="47">
        <f>COUNTIF('OCT DUMP'!$D:$D,'PARTNERS SUMMARY'!$B99)</f>
        <v>0</v>
      </c>
      <c r="P99" s="17">
        <f>COUNTIFS('OCT DUMP'!$D:$D,'PARTNERS SUMMARY'!$B99,'OCT DUMP'!Q:Q,"Prospect")</f>
        <v>0</v>
      </c>
      <c r="Q99" s="17">
        <f>COUNTIFS('OCT DUMP'!$D:$D,'PARTNERS SUMMARY'!$B99,'OCT DUMP'!$Q:$Q,"Confirmed")</f>
        <v>0</v>
      </c>
      <c r="R99" s="17">
        <f>COUNTIFS('OCT DUMP'!$D:$D,'PARTNERS SUMMARY'!$B99,'OCT DUMP'!$Q:$Q,"Rejected")</f>
        <v>0</v>
      </c>
      <c r="S99" s="17">
        <f>COUNTIFS('OCT DUMP'!$D:$D,'PARTNERS SUMMARY'!$B99,'OCT DUMP'!$Q:$Q,"Unreachable")</f>
        <v>0</v>
      </c>
      <c r="T99" s="17">
        <f>COUNTIFS('OCT DUMP'!$D:$D,'PARTNERS SUMMARY'!$B99,'OCT DUMP'!$Q:$Q,"Postponed(Update Y)")</f>
        <v>0</v>
      </c>
      <c r="U99" s="17">
        <f t="shared" si="14"/>
        <v>0</v>
      </c>
      <c r="V99" s="18">
        <f t="shared" si="15"/>
        <v>0</v>
      </c>
      <c r="W99" s="52"/>
      <c r="X99" s="47">
        <f>COUNTIF('NOV DUMP'!C:C,'PARTNERS SUMMARY'!$B99)</f>
        <v>0</v>
      </c>
      <c r="Y99" s="17">
        <f>COUNTIFS('NOV DUMP'!$C:$C,'PARTNERS SUMMARY'!$B99,'NOV DUMP'!$S:$S,"Prospect")</f>
        <v>0</v>
      </c>
      <c r="Z99" s="17">
        <f>COUNTIFS('NOV DUMP'!$C:$C,'PARTNERS SUMMARY'!$B99,'NOV DUMP'!$S:$S,"Confirmed")</f>
        <v>0</v>
      </c>
      <c r="AA99" s="17">
        <f>COUNTIFS('NOV DUMP'!$C:$C,'PARTNERS SUMMARY'!$B99,'NOV DUMP'!$S:$S,"Rejected")</f>
        <v>0</v>
      </c>
      <c r="AB99" s="17">
        <f>COUNTIFS('NOV DUMP'!$C:$C,'PARTNERS SUMMARY'!$B99,'NOV DUMP'!$S:$S,"Unreachable")</f>
        <v>0</v>
      </c>
      <c r="AC99" s="17">
        <f>COUNTIFS('NOV DUMP'!$C:$C,'PARTNERS SUMMARY'!$B99,'NOV DUMP'!$S:$S,"Postponed(Update Y)")</f>
        <v>0</v>
      </c>
      <c r="AD99" s="17">
        <f t="shared" si="16"/>
        <v>0</v>
      </c>
      <c r="AE99" s="100">
        <f>COUNTIFS('ACTIVATED LEADS '!$H:$H,'PARTNERS SUMMARY'!$B99,'ACTIVATED LEADS '!$K:$K,'PARTNERS SUMMARY'!$AE$2,'ACTIVATED LEADS '!$C:$C,"16")</f>
        <v>0</v>
      </c>
      <c r="AF99" s="18">
        <f t="shared" si="17"/>
        <v>0</v>
      </c>
      <c r="AH99">
        <f>COUNTIFS('ACTIVATED LEADS '!$H:$H,$B99,'ACTIVATED LEADS '!$D:$D,'PARTNERS SUMMARY'!AH$3)</f>
        <v>0</v>
      </c>
      <c r="AI99">
        <f>COUNTIFS('ACTIVATED LEADS '!$H:$H,$B99,'ACTIVATED LEADS '!$D:$D,'PARTNERS SUMMARY'!AI$3)</f>
        <v>0</v>
      </c>
      <c r="AJ99">
        <f>COUNTIFS('ACTIVATED LEADS '!$H:$H,$B99,'ACTIVATED LEADS '!$D:$D,'PARTNERS SUMMARY'!AJ$3)</f>
        <v>0</v>
      </c>
      <c r="AK99">
        <f>COUNTIFS('ACTIVATED LEADS '!$H:$H,$B99,'ACTIVATED LEADS '!$D:$D,'PARTNERS SUMMARY'!AK$3)</f>
        <v>0</v>
      </c>
      <c r="AL99">
        <f>COUNTIFS('ACTIVATED LEADS '!$H:$H,$B99,'ACTIVATED LEADS '!$D:$D,'PARTNERS SUMMARY'!AL$3)</f>
        <v>0</v>
      </c>
      <c r="AM99">
        <f>COUNTIFS('ACTIVATED LEADS '!$H:$H,$B99,'ACTIVATED LEADS '!$D:$D,'PARTNERS SUMMARY'!AM$3)</f>
        <v>0</v>
      </c>
      <c r="AN99">
        <f>COUNTIFS('ACTIVATED LEADS '!$H:$H,$B99,'ACTIVATED LEADS '!$D:$D,'PARTNERS SUMMARY'!AN$3)</f>
        <v>0</v>
      </c>
      <c r="AO99">
        <f>COUNTIFS('ACTIVATED LEADS '!$H:$H,$B99,'ACTIVATED LEADS '!$D:$D,'PARTNERS SUMMARY'!AO$3)</f>
        <v>0</v>
      </c>
      <c r="AP99">
        <f>COUNTIFS('ACTIVATED LEADS '!$H:$H,$B99,'ACTIVATED LEADS '!$D:$D,'PARTNERS SUMMARY'!AP$3)</f>
        <v>0</v>
      </c>
      <c r="AQ99">
        <f>COUNTIFS('ACTIVATED LEADS '!$H:$H,$B99,'ACTIVATED LEADS '!$D:$D,'PARTNERS SUMMARY'!AQ$3)</f>
        <v>0</v>
      </c>
      <c r="AR99">
        <f>COUNTIFS('ACTIVATED LEADS '!$H:$H,$B99,'ACTIVATED LEADS '!$D:$D,'PARTNERS SUMMARY'!AR$3)</f>
        <v>0</v>
      </c>
      <c r="AS99">
        <f>COUNTIFS('ACTIVATED LEADS '!$H:$H,$B99,'ACTIVATED LEADS '!$D:$D,'PARTNERS SUMMARY'!AS$3)</f>
        <v>0</v>
      </c>
      <c r="AT99">
        <f>COUNTIFS('ACTIVATED LEADS '!$H:$H,$B99,'ACTIVATED LEADS '!$D:$D,'PARTNERS SUMMARY'!AT$3)</f>
        <v>0</v>
      </c>
      <c r="AU99">
        <f>COUNTIFS('ACTIVATED LEADS '!$H:$H,$B99,'ACTIVATED LEADS '!$D:$D,'PARTNERS SUMMARY'!AU$3)</f>
        <v>0</v>
      </c>
      <c r="AV99">
        <f>COUNTIFS('ACTIVATED LEADS '!$H:$H,$B99,'ACTIVATED LEADS '!$D:$D,'PARTNERS SUMMARY'!AV$3)</f>
        <v>0</v>
      </c>
      <c r="AW99">
        <f>COUNTIFS('ACTIVATED LEADS '!$H:$H,$B99,'ACTIVATED LEADS '!$D:$D,'PARTNERS SUMMARY'!AW$3)</f>
        <v>0</v>
      </c>
      <c r="AX99">
        <f>COUNTIFS('ACTIVATED LEADS '!$H:$H,$B99,'ACTIVATED LEADS '!$D:$D,'PARTNERS SUMMARY'!AX$3)</f>
        <v>0</v>
      </c>
      <c r="AY99">
        <f>COUNTIFS('ACTIVATED LEADS '!$H:$H,$B99,'ACTIVATED LEADS '!$D:$D,'PARTNERS SUMMARY'!AY$3)</f>
        <v>0</v>
      </c>
      <c r="AZ99">
        <f>COUNTIFS('ACTIVATED LEADS '!$H:$H,$B99,'ACTIVATED LEADS '!$D:$D,'PARTNERS SUMMARY'!AZ$3)</f>
        <v>0</v>
      </c>
      <c r="BA99">
        <f>COUNTIFS('ACTIVATED LEADS '!$H:$H,$B99,'ACTIVATED LEADS '!$D:$D,'PARTNERS SUMMARY'!BA$3)</f>
        <v>0</v>
      </c>
      <c r="BB99">
        <f>COUNTIFS('ACTIVATED LEADS '!$H:$H,$B99,'ACTIVATED LEADS '!$D:$D,'PARTNERS SUMMARY'!BB$3)</f>
        <v>0</v>
      </c>
      <c r="BC99">
        <f>COUNTIFS('ACTIVATED LEADS '!$H:$H,$B99,'ACTIVATED LEADS '!$D:$D,'PARTNERS SUMMARY'!BC$3)</f>
        <v>0</v>
      </c>
      <c r="BD99">
        <f>COUNTIFS('ACTIVATED LEADS '!$H:$H,$B99,'ACTIVATED LEADS '!$D:$D,'PARTNERS SUMMARY'!BD$3)</f>
        <v>0</v>
      </c>
      <c r="BE99">
        <f>COUNTIFS('ACTIVATED LEADS '!$H:$H,$B99,'ACTIVATED LEADS '!$D:$D,'PARTNERS SUMMARY'!BE$3)</f>
        <v>0</v>
      </c>
      <c r="BF99">
        <f>COUNTIFS('ACTIVATED LEADS '!$H:$H,$B99,'ACTIVATED LEADS '!$D:$D,'PARTNERS SUMMARY'!BF$3)</f>
        <v>0</v>
      </c>
      <c r="BG99">
        <f>COUNTIFS('ACTIVATED LEADS '!$H:$H,$B99,'ACTIVATED LEADS '!$D:$D,'PARTNERS SUMMARY'!BG$3)</f>
        <v>0</v>
      </c>
      <c r="BH99">
        <f>COUNTIFS('ACTIVATED LEADS '!$H:$H,$B99,'ACTIVATED LEADS '!$D:$D,'PARTNERS SUMMARY'!BH$3)</f>
        <v>0</v>
      </c>
      <c r="BI99">
        <f>COUNTIFS('ACTIVATED LEADS '!$H:$H,$B99,'ACTIVATED LEADS '!$D:$D,'PARTNERS SUMMARY'!BI$3)</f>
        <v>0</v>
      </c>
      <c r="BJ99">
        <f>COUNTIFS('ACTIVATED LEADS '!$H:$H,$B99,'ACTIVATED LEADS '!$D:$D,'PARTNERS SUMMARY'!BJ$3)</f>
        <v>0</v>
      </c>
      <c r="BK99">
        <f>COUNTIFS('ACTIVATED LEADS '!$H:$H,$B99,'ACTIVATED LEADS '!$D:$D,'PARTNERS SUMMARY'!BK$3)</f>
        <v>0</v>
      </c>
      <c r="BL99">
        <f>COUNTIFS('ACTIVATED LEADS '!$H:$H,$B99,'ACTIVATED LEADS '!$D:$D,'PARTNERS SUMMARY'!BL$3)</f>
        <v>0</v>
      </c>
      <c r="BM99">
        <f>COUNTIFS('ACTIVATED LEADS '!$H:$H,$B99,'ACTIVATED LEADS '!$D:$D,'PARTNERS SUMMARY'!BM$3)</f>
        <v>0</v>
      </c>
      <c r="BN99">
        <f>COUNTIFS('ACTIVATED LEADS '!$H:$H,$B99,'ACTIVATED LEADS '!$D:$D,'PARTNERS SUMMARY'!BN$3)</f>
        <v>0</v>
      </c>
      <c r="BO99">
        <f>COUNTIFS('ACTIVATED LEADS '!$H:$H,$B99,'ACTIVATED LEADS '!$D:$D,'PARTNERS SUMMARY'!BO$3)</f>
        <v>0</v>
      </c>
      <c r="BP99">
        <f>COUNTIFS('ACTIVATED LEADS '!$H:$H,$B99,'ACTIVATED LEADS '!$D:$D,'PARTNERS SUMMARY'!BP$3)</f>
        <v>0</v>
      </c>
      <c r="BQ99">
        <f>COUNTIFS('ACTIVATED LEADS '!$H:$H,$B99,'ACTIVATED LEADS '!$D:$D,'PARTNERS SUMMARY'!BQ$3)</f>
        <v>0</v>
      </c>
      <c r="BR99">
        <f>COUNTIFS('ACTIVATED LEADS '!$H:$H,$B99,'ACTIVATED LEADS '!$D:$D,'PARTNERS SUMMARY'!BR$3)</f>
        <v>0</v>
      </c>
      <c r="BS99">
        <f>COUNTIFS('ACTIVATED LEADS '!$H:$H,$B99,'ACTIVATED LEADS '!$D:$D,'PARTNERS SUMMARY'!BS$3)</f>
        <v>0</v>
      </c>
      <c r="BT99">
        <f>COUNTIFS('ACTIVATED LEADS '!$H:$H,$B99,'ACTIVATED LEADS '!$D:$D,'PARTNERS SUMMARY'!BT$3)</f>
        <v>0</v>
      </c>
      <c r="BU99">
        <f>COUNTIFS('ACTIVATED LEADS '!$H:$H,$B99,'ACTIVATED LEADS '!$D:$D,'PARTNERS SUMMARY'!BU$3)</f>
        <v>0</v>
      </c>
      <c r="BV99">
        <f>COUNTIFS('ACTIVATED LEADS '!$H:$H,$B99,'ACTIVATED LEADS '!$D:$D,'PARTNERS SUMMARY'!BV$3)</f>
        <v>0</v>
      </c>
      <c r="BW99">
        <f>COUNTIFS('ACTIVATED LEADS '!$H:$H,$B99,'ACTIVATED LEADS '!$D:$D,'PARTNERS SUMMARY'!BW$3)</f>
        <v>0</v>
      </c>
      <c r="BX99">
        <f>COUNTIFS('ACTIVATED LEADS '!$H:$H,$B99,'ACTIVATED LEADS '!$D:$D,'PARTNERS SUMMARY'!BX$3)</f>
        <v>0</v>
      </c>
      <c r="BY99">
        <f>COUNTIFS('ACTIVATED LEADS '!$H:$H,$B99,'ACTIVATED LEADS '!$D:$D,'PARTNERS SUMMARY'!BY$3)</f>
        <v>0</v>
      </c>
      <c r="BZ99">
        <f>COUNTIFS('ACTIVATED LEADS '!$H:$H,$B99,'ACTIVATED LEADS '!$D:$D,'PARTNERS SUMMARY'!BZ$3)</f>
        <v>0</v>
      </c>
      <c r="CA99">
        <f>COUNTIFS('ACTIVATED LEADS '!$H:$H,$B99,'ACTIVATED LEADS '!$D:$D,'PARTNERS SUMMARY'!CA$3)</f>
        <v>0</v>
      </c>
      <c r="CB99">
        <f>COUNTIFS('ACTIVATED LEADS '!$H:$H,$B99,'ACTIVATED LEADS '!$D:$D,'PARTNERS SUMMARY'!CB$3)</f>
        <v>0</v>
      </c>
      <c r="CC99">
        <f>COUNTIFS('ACTIVATED LEADS '!$H:$H,$B99,'ACTIVATED LEADS '!$D:$D,'PARTNERS SUMMARY'!CC$3)</f>
        <v>0</v>
      </c>
      <c r="CD99">
        <f>COUNTIFS('ACTIVATED LEADS '!$H:$H,$B99,'ACTIVATED LEADS '!$D:$D,'PARTNERS SUMMARY'!CD$3)</f>
        <v>0</v>
      </c>
      <c r="CE99">
        <f>COUNTIFS('ACTIVATED LEADS '!$H:$H,$B99,'ACTIVATED LEADS '!$D:$D,'PARTNERS SUMMARY'!CE$3)</f>
        <v>0</v>
      </c>
      <c r="CF99">
        <f>COUNTIFS('ACTIVATED LEADS '!$H:$H,$B99,'ACTIVATED LEADS '!$D:$D,'PARTNERS SUMMARY'!CF$3)</f>
        <v>0</v>
      </c>
      <c r="CG99">
        <f>COUNTIFS('ACTIVATED LEADS '!$H:$H,$B99,'ACTIVATED LEADS '!$D:$D,'PARTNERS SUMMARY'!CG$3)</f>
        <v>0</v>
      </c>
      <c r="CH99">
        <f>COUNTIFS('ACTIVATED LEADS '!$H:$H,$B99,'ACTIVATED LEADS '!$D:$D,'PARTNERS SUMMARY'!CH$3)</f>
        <v>0</v>
      </c>
      <c r="CI99">
        <f>COUNTIFS('ACTIVATED LEADS '!$H:$H,$B99,'ACTIVATED LEADS '!$D:$D,'PARTNERS SUMMARY'!CI$3)</f>
        <v>0</v>
      </c>
      <c r="CJ99">
        <f>COUNTIFS('ACTIVATED LEADS '!$H:$H,$B99,'ACTIVATED LEADS '!$D:$D,'PARTNERS SUMMARY'!CJ$3)</f>
        <v>0</v>
      </c>
      <c r="CK99">
        <f>COUNTIFS('ACTIVATED LEADS '!$H:$H,$B99,'ACTIVATED LEADS '!$D:$D,'PARTNERS SUMMARY'!CK$3)</f>
        <v>0</v>
      </c>
      <c r="CL99">
        <f>COUNTIFS('ACTIVATED LEADS '!$H:$H,$B99,'ACTIVATED LEADS '!$D:$D,'PARTNERS SUMMARY'!CL$3)</f>
        <v>0</v>
      </c>
      <c r="CM99">
        <f>COUNTIFS('ACTIVATED LEADS '!$H:$H,$B99,'ACTIVATED LEADS '!$D:$D,'PARTNERS SUMMARY'!CM$3)</f>
        <v>0</v>
      </c>
      <c r="CN99">
        <f>COUNTIFS('ACTIVATED LEADS '!$H:$H,$B99,'ACTIVATED LEADS '!$D:$D,'PARTNERS SUMMARY'!CN$3)</f>
        <v>0</v>
      </c>
      <c r="CO99">
        <f>COUNTIFS('ACTIVATED LEADS '!$H:$H,$B99,'ACTIVATED LEADS '!$D:$D,'PARTNERS SUMMARY'!CO$3)</f>
        <v>0</v>
      </c>
      <c r="CP99">
        <f>COUNTIFS('ACTIVATED LEADS '!$H:$H,$B99,'ACTIVATED LEADS '!$D:$D,'PARTNERS SUMMARY'!CP$3)</f>
        <v>0</v>
      </c>
      <c r="CQ99">
        <f>COUNTIFS('ACTIVATED LEADS '!$H:$H,$B99,'ACTIVATED LEADS '!$D:$D,'PARTNERS SUMMARY'!CQ$3)</f>
        <v>0</v>
      </c>
      <c r="CR99">
        <f>COUNTIFS('ACTIVATED LEADS '!$H:$H,$B99,'ACTIVATED LEADS '!$D:$D,'PARTNERS SUMMARY'!CR$3)</f>
        <v>0</v>
      </c>
      <c r="CS99">
        <f>COUNTIFS('ACTIVATED LEADS '!$H:$H,$B99,'ACTIVATED LEADS '!$D:$D,'PARTNERS SUMMARY'!CS$3)</f>
        <v>0</v>
      </c>
      <c r="CT99">
        <f>COUNTIFS('ACTIVATED LEADS '!$H:$H,$B99,'ACTIVATED LEADS '!$D:$D,'PARTNERS SUMMARY'!CT$3)</f>
        <v>0</v>
      </c>
      <c r="CU99">
        <f>COUNTIFS('ACTIVATED LEADS '!$H:$H,$B99,'ACTIVATED LEADS '!$D:$D,'PARTNERS SUMMARY'!CU$3)</f>
        <v>0</v>
      </c>
      <c r="CV99">
        <f>COUNTIFS('ACTIVATED LEADS '!$H:$H,$B99,'ACTIVATED LEADS '!$D:$D,'PARTNERS SUMMARY'!CV$3)</f>
        <v>0</v>
      </c>
      <c r="CW99">
        <f>COUNTIFS('ACTIVATED LEADS '!$H:$H,$B99,'ACTIVATED LEADS '!$D:$D,'PARTNERS SUMMARY'!CW$3)</f>
        <v>0</v>
      </c>
      <c r="CX99">
        <f>COUNTIFS('ACTIVATED LEADS '!$H:$H,$B99,'ACTIVATED LEADS '!$D:$D,'PARTNERS SUMMARY'!CX$3)</f>
        <v>0</v>
      </c>
      <c r="CY99">
        <f>COUNTIFS('ACTIVATED LEADS '!$H:$H,$B99,'ACTIVATED LEADS '!$D:$D,'PARTNERS SUMMARY'!CY$3)</f>
        <v>0</v>
      </c>
      <c r="CZ99">
        <f>COUNTIFS('ACTIVATED LEADS '!$H:$H,$B99,'ACTIVATED LEADS '!$D:$D,'PARTNERS SUMMARY'!CZ$3)</f>
        <v>0</v>
      </c>
      <c r="DA99">
        <f>COUNTIFS('ACTIVATED LEADS '!$H:$H,$B99,'ACTIVATED LEADS '!$D:$D,'PARTNERS SUMMARY'!DA$3)</f>
        <v>0</v>
      </c>
      <c r="DB99">
        <f>COUNTIFS('ACTIVATED LEADS '!$H:$H,$B99,'ACTIVATED LEADS '!$D:$D,'PARTNERS SUMMARY'!DB$3)</f>
        <v>0</v>
      </c>
      <c r="DC99">
        <f>COUNTIFS('ACTIVATED LEADS '!$H:$H,$B99,'ACTIVATED LEADS '!$D:$D,'PARTNERS SUMMARY'!DC$3)</f>
        <v>0</v>
      </c>
      <c r="DD99">
        <f>COUNTIFS('ACTIVATED LEADS '!$H:$H,$B99,'ACTIVATED LEADS '!$D:$D,'PARTNERS SUMMARY'!DD$3)</f>
        <v>0</v>
      </c>
      <c r="DE99">
        <f>COUNTIFS('ACTIVATED LEADS '!$H:$H,$B99,'ACTIVATED LEADS '!$D:$D,'PARTNERS SUMMARY'!DE$3)</f>
        <v>0</v>
      </c>
      <c r="DF99">
        <f>COUNTIFS('ACTIVATED LEADS '!$H:$H,$B99,'ACTIVATED LEADS '!$D:$D,'PARTNERS SUMMARY'!DF$3)</f>
        <v>0</v>
      </c>
      <c r="DG99">
        <f>COUNTIFS('ACTIVATED LEADS '!$H:$H,$B99,'ACTIVATED LEADS '!$D:$D,'PARTNERS SUMMARY'!DG$3)</f>
        <v>0</v>
      </c>
      <c r="DH99">
        <f>COUNTIFS('ACTIVATED LEADS '!$H:$H,$B99,'ACTIVATED LEADS '!$D:$D,'PARTNERS SUMMARY'!DH$3)</f>
        <v>0</v>
      </c>
      <c r="DI99">
        <f>COUNTIFS('ACTIVATED LEADS '!$H:$H,$B99,'ACTIVATED LEADS '!$D:$D,'PARTNERS SUMMARY'!DI$3)</f>
        <v>0</v>
      </c>
      <c r="DJ99">
        <f>COUNTIFS('ACTIVATED LEADS '!$H:$H,$B99,'ACTIVATED LEADS '!$D:$D,'PARTNERS SUMMARY'!DJ$3)</f>
        <v>0</v>
      </c>
      <c r="DK99">
        <f>COUNTIFS('ACTIVATED LEADS '!$H:$H,$B99,'ACTIVATED LEADS '!$D:$D,'PARTNERS SUMMARY'!DK$3)</f>
        <v>0</v>
      </c>
      <c r="DL99">
        <f>COUNTIFS('ACTIVATED LEADS '!$H:$H,$B99,'ACTIVATED LEADS '!$D:$D,'PARTNERS SUMMARY'!DL$3)</f>
        <v>0</v>
      </c>
      <c r="DM99">
        <f>COUNTIFS('ACTIVATED LEADS '!$H:$H,$B99,'ACTIVATED LEADS '!$D:$D,'PARTNERS SUMMARY'!DM$3)</f>
        <v>0</v>
      </c>
      <c r="DN99">
        <f>COUNTIFS('ACTIVATED LEADS '!$H:$H,$B99,'ACTIVATED LEADS '!$D:$D,'PARTNERS SUMMARY'!DN$3)</f>
        <v>0</v>
      </c>
      <c r="DO99">
        <f>COUNTIFS('ACTIVATED LEADS '!$H:$H,$B99,'ACTIVATED LEADS '!$D:$D,'PARTNERS SUMMARY'!DO$3)</f>
        <v>0</v>
      </c>
    </row>
    <row r="100" spans="1:119">
      <c r="A100" s="29" t="s">
        <v>1080</v>
      </c>
      <c r="B100" s="59" t="s">
        <v>1144</v>
      </c>
      <c r="C100" s="29">
        <v>752727241</v>
      </c>
      <c r="D100" s="29"/>
      <c r="E100" s="29" t="s">
        <v>1205</v>
      </c>
      <c r="F100" s="29" t="s">
        <v>1002</v>
      </c>
      <c r="G100" s="17">
        <f>COUNTIF('SEPT DUMP '!$C:$C,'PARTNERS SUMMARY'!$B100)</f>
        <v>0</v>
      </c>
      <c r="H100" s="17">
        <f>COUNTIFS('SEPT DUMP '!$C:$C,'PARTNERS SUMMARY'!$B100,'SEPT DUMP '!$O:$O,"Confirmed")</f>
        <v>0</v>
      </c>
      <c r="I100" s="17">
        <f>COUNTIFS('SEPT DUMP '!$C:$C,'PARTNERS SUMMARY'!$B100,'SEPT DUMP '!$O:$O,"Rejected")</f>
        <v>0</v>
      </c>
      <c r="J100" s="17">
        <f>COUNTIFS('SEPT DUMP '!$C:$C,'PARTNERS SUMMARY'!$B100,'SEPT DUMP '!$O:$O,"Unreachable")</f>
        <v>0</v>
      </c>
      <c r="K100" s="17">
        <f>COUNTIFS('SEPT DUMP '!$C:$C,'PARTNERS SUMMARY'!$B100,'SEPT DUMP '!$O:$O,"Postponed(Update Y)")</f>
        <v>0</v>
      </c>
      <c r="L100" s="101">
        <f t="shared" si="12"/>
        <v>0</v>
      </c>
      <c r="M100" s="46">
        <f t="shared" si="13"/>
        <v>0</v>
      </c>
      <c r="N100" s="50"/>
      <c r="O100" s="47">
        <f>COUNTIF('OCT DUMP'!$D:$D,'PARTNERS SUMMARY'!$B100)</f>
        <v>0</v>
      </c>
      <c r="P100" s="17">
        <f>COUNTIFS('OCT DUMP'!$D:$D,'PARTNERS SUMMARY'!$B100,'OCT DUMP'!Q:Q,"Prospect")</f>
        <v>0</v>
      </c>
      <c r="Q100" s="17">
        <f>COUNTIFS('OCT DUMP'!$D:$D,'PARTNERS SUMMARY'!$B100,'OCT DUMP'!$Q:$Q,"Confirmed")</f>
        <v>0</v>
      </c>
      <c r="R100" s="17">
        <f>COUNTIFS('OCT DUMP'!$D:$D,'PARTNERS SUMMARY'!$B100,'OCT DUMP'!$Q:$Q,"Rejected")</f>
        <v>0</v>
      </c>
      <c r="S100" s="17">
        <f>COUNTIFS('OCT DUMP'!$D:$D,'PARTNERS SUMMARY'!$B100,'OCT DUMP'!$Q:$Q,"Unreachable")</f>
        <v>0</v>
      </c>
      <c r="T100" s="17">
        <f>COUNTIFS('OCT DUMP'!$D:$D,'PARTNERS SUMMARY'!$B100,'OCT DUMP'!$Q:$Q,"Postponed(Update Y)")</f>
        <v>0</v>
      </c>
      <c r="U100" s="17">
        <f t="shared" si="14"/>
        <v>0</v>
      </c>
      <c r="V100" s="18">
        <f t="shared" si="15"/>
        <v>0</v>
      </c>
      <c r="W100" s="52"/>
      <c r="X100" s="47">
        <f>COUNTIF('NOV DUMP'!C:C,'PARTNERS SUMMARY'!$B100)</f>
        <v>2</v>
      </c>
      <c r="Y100" s="17">
        <f>COUNTIFS('NOV DUMP'!$C:$C,'PARTNERS SUMMARY'!$B100,'NOV DUMP'!$S:$S,"Prospect")</f>
        <v>0</v>
      </c>
      <c r="Z100" s="17">
        <f>COUNTIFS('NOV DUMP'!$C:$C,'PARTNERS SUMMARY'!$B100,'NOV DUMP'!$S:$S,"Confirmed")</f>
        <v>0</v>
      </c>
      <c r="AA100" s="17">
        <f>COUNTIFS('NOV DUMP'!$C:$C,'PARTNERS SUMMARY'!$B100,'NOV DUMP'!$S:$S,"Rejected")</f>
        <v>0</v>
      </c>
      <c r="AB100" s="17">
        <f>COUNTIFS('NOV DUMP'!$C:$C,'PARTNERS SUMMARY'!$B100,'NOV DUMP'!$S:$S,"Unreachable")</f>
        <v>0</v>
      </c>
      <c r="AC100" s="17">
        <f>COUNTIFS('NOV DUMP'!$C:$C,'PARTNERS SUMMARY'!$B100,'NOV DUMP'!$S:$S,"Postponed(Update Y)")</f>
        <v>0</v>
      </c>
      <c r="AD100" s="17">
        <f t="shared" si="16"/>
        <v>0</v>
      </c>
      <c r="AE100" s="100">
        <f>COUNTIFS('ACTIVATED LEADS '!$H:$H,'PARTNERS SUMMARY'!$B100,'ACTIVATED LEADS '!$K:$K,'PARTNERS SUMMARY'!$AE$2,'ACTIVATED LEADS '!$C:$C,"16")</f>
        <v>0</v>
      </c>
      <c r="AF100" s="18">
        <f t="shared" si="17"/>
        <v>0</v>
      </c>
      <c r="AH100">
        <f>COUNTIFS('ACTIVATED LEADS '!$H:$H,$B100,'ACTIVATED LEADS '!$D:$D,'PARTNERS SUMMARY'!AH$3)</f>
        <v>0</v>
      </c>
      <c r="AI100">
        <f>COUNTIFS('ACTIVATED LEADS '!$H:$H,$B100,'ACTIVATED LEADS '!$D:$D,'PARTNERS SUMMARY'!AI$3)</f>
        <v>0</v>
      </c>
      <c r="AJ100">
        <f>COUNTIFS('ACTIVATED LEADS '!$H:$H,$B100,'ACTIVATED LEADS '!$D:$D,'PARTNERS SUMMARY'!AJ$3)</f>
        <v>0</v>
      </c>
      <c r="AK100">
        <f>COUNTIFS('ACTIVATED LEADS '!$H:$H,$B100,'ACTIVATED LEADS '!$D:$D,'PARTNERS SUMMARY'!AK$3)</f>
        <v>0</v>
      </c>
      <c r="AL100">
        <f>COUNTIFS('ACTIVATED LEADS '!$H:$H,$B100,'ACTIVATED LEADS '!$D:$D,'PARTNERS SUMMARY'!AL$3)</f>
        <v>0</v>
      </c>
      <c r="AM100">
        <f>COUNTIFS('ACTIVATED LEADS '!$H:$H,$B100,'ACTIVATED LEADS '!$D:$D,'PARTNERS SUMMARY'!AM$3)</f>
        <v>0</v>
      </c>
      <c r="AN100">
        <f>COUNTIFS('ACTIVATED LEADS '!$H:$H,$B100,'ACTIVATED LEADS '!$D:$D,'PARTNERS SUMMARY'!AN$3)</f>
        <v>0</v>
      </c>
      <c r="AO100">
        <f>COUNTIFS('ACTIVATED LEADS '!$H:$H,$B100,'ACTIVATED LEADS '!$D:$D,'PARTNERS SUMMARY'!AO$3)</f>
        <v>0</v>
      </c>
      <c r="AP100">
        <f>COUNTIFS('ACTIVATED LEADS '!$H:$H,$B100,'ACTIVATED LEADS '!$D:$D,'PARTNERS SUMMARY'!AP$3)</f>
        <v>0</v>
      </c>
      <c r="AQ100">
        <f>COUNTIFS('ACTIVATED LEADS '!$H:$H,$B100,'ACTIVATED LEADS '!$D:$D,'PARTNERS SUMMARY'!AQ$3)</f>
        <v>0</v>
      </c>
      <c r="AR100">
        <f>COUNTIFS('ACTIVATED LEADS '!$H:$H,$B100,'ACTIVATED LEADS '!$D:$D,'PARTNERS SUMMARY'!AR$3)</f>
        <v>0</v>
      </c>
      <c r="AS100">
        <f>COUNTIFS('ACTIVATED LEADS '!$H:$H,$B100,'ACTIVATED LEADS '!$D:$D,'PARTNERS SUMMARY'!AS$3)</f>
        <v>0</v>
      </c>
      <c r="AT100">
        <f>COUNTIFS('ACTIVATED LEADS '!$H:$H,$B100,'ACTIVATED LEADS '!$D:$D,'PARTNERS SUMMARY'!AT$3)</f>
        <v>0</v>
      </c>
      <c r="AU100">
        <f>COUNTIFS('ACTIVATED LEADS '!$H:$H,$B100,'ACTIVATED LEADS '!$D:$D,'PARTNERS SUMMARY'!AU$3)</f>
        <v>0</v>
      </c>
      <c r="AV100">
        <f>COUNTIFS('ACTIVATED LEADS '!$H:$H,$B100,'ACTIVATED LEADS '!$D:$D,'PARTNERS SUMMARY'!AV$3)</f>
        <v>0</v>
      </c>
      <c r="AW100">
        <f>COUNTIFS('ACTIVATED LEADS '!$H:$H,$B100,'ACTIVATED LEADS '!$D:$D,'PARTNERS SUMMARY'!AW$3)</f>
        <v>0</v>
      </c>
      <c r="AX100">
        <f>COUNTIFS('ACTIVATED LEADS '!$H:$H,$B100,'ACTIVATED LEADS '!$D:$D,'PARTNERS SUMMARY'!AX$3)</f>
        <v>0</v>
      </c>
      <c r="AY100">
        <f>COUNTIFS('ACTIVATED LEADS '!$H:$H,$B100,'ACTIVATED LEADS '!$D:$D,'PARTNERS SUMMARY'!AY$3)</f>
        <v>0</v>
      </c>
      <c r="AZ100">
        <f>COUNTIFS('ACTIVATED LEADS '!$H:$H,$B100,'ACTIVATED LEADS '!$D:$D,'PARTNERS SUMMARY'!AZ$3)</f>
        <v>0</v>
      </c>
      <c r="BA100">
        <f>COUNTIFS('ACTIVATED LEADS '!$H:$H,$B100,'ACTIVATED LEADS '!$D:$D,'PARTNERS SUMMARY'!BA$3)</f>
        <v>0</v>
      </c>
      <c r="BB100">
        <f>COUNTIFS('ACTIVATED LEADS '!$H:$H,$B100,'ACTIVATED LEADS '!$D:$D,'PARTNERS SUMMARY'!BB$3)</f>
        <v>0</v>
      </c>
      <c r="BC100">
        <f>COUNTIFS('ACTIVATED LEADS '!$H:$H,$B100,'ACTIVATED LEADS '!$D:$D,'PARTNERS SUMMARY'!BC$3)</f>
        <v>0</v>
      </c>
      <c r="BD100">
        <f>COUNTIFS('ACTIVATED LEADS '!$H:$H,$B100,'ACTIVATED LEADS '!$D:$D,'PARTNERS SUMMARY'!BD$3)</f>
        <v>0</v>
      </c>
      <c r="BE100">
        <f>COUNTIFS('ACTIVATED LEADS '!$H:$H,$B100,'ACTIVATED LEADS '!$D:$D,'PARTNERS SUMMARY'!BE$3)</f>
        <v>0</v>
      </c>
      <c r="BF100">
        <f>COUNTIFS('ACTIVATED LEADS '!$H:$H,$B100,'ACTIVATED LEADS '!$D:$D,'PARTNERS SUMMARY'!BF$3)</f>
        <v>0</v>
      </c>
      <c r="BG100">
        <f>COUNTIFS('ACTIVATED LEADS '!$H:$H,$B100,'ACTIVATED LEADS '!$D:$D,'PARTNERS SUMMARY'!BG$3)</f>
        <v>0</v>
      </c>
      <c r="BH100">
        <f>COUNTIFS('ACTIVATED LEADS '!$H:$H,$B100,'ACTIVATED LEADS '!$D:$D,'PARTNERS SUMMARY'!BH$3)</f>
        <v>0</v>
      </c>
      <c r="BI100">
        <f>COUNTIFS('ACTIVATED LEADS '!$H:$H,$B100,'ACTIVATED LEADS '!$D:$D,'PARTNERS SUMMARY'!BI$3)</f>
        <v>0</v>
      </c>
      <c r="BJ100">
        <f>COUNTIFS('ACTIVATED LEADS '!$H:$H,$B100,'ACTIVATED LEADS '!$D:$D,'PARTNERS SUMMARY'!BJ$3)</f>
        <v>0</v>
      </c>
      <c r="BK100">
        <f>COUNTIFS('ACTIVATED LEADS '!$H:$H,$B100,'ACTIVATED LEADS '!$D:$D,'PARTNERS SUMMARY'!BK$3)</f>
        <v>0</v>
      </c>
      <c r="BL100">
        <f>COUNTIFS('ACTIVATED LEADS '!$H:$H,$B100,'ACTIVATED LEADS '!$D:$D,'PARTNERS SUMMARY'!BL$3)</f>
        <v>0</v>
      </c>
      <c r="BM100">
        <f>COUNTIFS('ACTIVATED LEADS '!$H:$H,$B100,'ACTIVATED LEADS '!$D:$D,'PARTNERS SUMMARY'!BM$3)</f>
        <v>0</v>
      </c>
      <c r="BN100">
        <f>COUNTIFS('ACTIVATED LEADS '!$H:$H,$B100,'ACTIVATED LEADS '!$D:$D,'PARTNERS SUMMARY'!BN$3)</f>
        <v>0</v>
      </c>
      <c r="BO100">
        <f>COUNTIFS('ACTIVATED LEADS '!$H:$H,$B100,'ACTIVATED LEADS '!$D:$D,'PARTNERS SUMMARY'!BO$3)</f>
        <v>0</v>
      </c>
      <c r="BP100">
        <f>COUNTIFS('ACTIVATED LEADS '!$H:$H,$B100,'ACTIVATED LEADS '!$D:$D,'PARTNERS SUMMARY'!BP$3)</f>
        <v>0</v>
      </c>
      <c r="BQ100">
        <f>COUNTIFS('ACTIVATED LEADS '!$H:$H,$B100,'ACTIVATED LEADS '!$D:$D,'PARTNERS SUMMARY'!BQ$3)</f>
        <v>0</v>
      </c>
      <c r="BR100">
        <f>COUNTIFS('ACTIVATED LEADS '!$H:$H,$B100,'ACTIVATED LEADS '!$D:$D,'PARTNERS SUMMARY'!BR$3)</f>
        <v>0</v>
      </c>
      <c r="BS100">
        <f>COUNTIFS('ACTIVATED LEADS '!$H:$H,$B100,'ACTIVATED LEADS '!$D:$D,'PARTNERS SUMMARY'!BS$3)</f>
        <v>0</v>
      </c>
      <c r="BT100">
        <f>COUNTIFS('ACTIVATED LEADS '!$H:$H,$B100,'ACTIVATED LEADS '!$D:$D,'PARTNERS SUMMARY'!BT$3)</f>
        <v>0</v>
      </c>
      <c r="BU100">
        <f>COUNTIFS('ACTIVATED LEADS '!$H:$H,$B100,'ACTIVATED LEADS '!$D:$D,'PARTNERS SUMMARY'!BU$3)</f>
        <v>0</v>
      </c>
      <c r="BV100">
        <f>COUNTIFS('ACTIVATED LEADS '!$H:$H,$B100,'ACTIVATED LEADS '!$D:$D,'PARTNERS SUMMARY'!BV$3)</f>
        <v>0</v>
      </c>
      <c r="BW100">
        <f>COUNTIFS('ACTIVATED LEADS '!$H:$H,$B100,'ACTIVATED LEADS '!$D:$D,'PARTNERS SUMMARY'!BW$3)</f>
        <v>0</v>
      </c>
      <c r="BX100">
        <f>COUNTIFS('ACTIVATED LEADS '!$H:$H,$B100,'ACTIVATED LEADS '!$D:$D,'PARTNERS SUMMARY'!BX$3)</f>
        <v>0</v>
      </c>
      <c r="BY100">
        <f>COUNTIFS('ACTIVATED LEADS '!$H:$H,$B100,'ACTIVATED LEADS '!$D:$D,'PARTNERS SUMMARY'!BY$3)</f>
        <v>0</v>
      </c>
      <c r="BZ100">
        <f>COUNTIFS('ACTIVATED LEADS '!$H:$H,$B100,'ACTIVATED LEADS '!$D:$D,'PARTNERS SUMMARY'!BZ$3)</f>
        <v>0</v>
      </c>
      <c r="CA100">
        <f>COUNTIFS('ACTIVATED LEADS '!$H:$H,$B100,'ACTIVATED LEADS '!$D:$D,'PARTNERS SUMMARY'!CA$3)</f>
        <v>0</v>
      </c>
      <c r="CB100">
        <f>COUNTIFS('ACTIVATED LEADS '!$H:$H,$B100,'ACTIVATED LEADS '!$D:$D,'PARTNERS SUMMARY'!CB$3)</f>
        <v>0</v>
      </c>
      <c r="CC100">
        <f>COUNTIFS('ACTIVATED LEADS '!$H:$H,$B100,'ACTIVATED LEADS '!$D:$D,'PARTNERS SUMMARY'!CC$3)</f>
        <v>0</v>
      </c>
      <c r="CD100">
        <f>COUNTIFS('ACTIVATED LEADS '!$H:$H,$B100,'ACTIVATED LEADS '!$D:$D,'PARTNERS SUMMARY'!CD$3)</f>
        <v>0</v>
      </c>
      <c r="CE100">
        <f>COUNTIFS('ACTIVATED LEADS '!$H:$H,$B100,'ACTIVATED LEADS '!$D:$D,'PARTNERS SUMMARY'!CE$3)</f>
        <v>0</v>
      </c>
      <c r="CF100">
        <f>COUNTIFS('ACTIVATED LEADS '!$H:$H,$B100,'ACTIVATED LEADS '!$D:$D,'PARTNERS SUMMARY'!CF$3)</f>
        <v>0</v>
      </c>
      <c r="CG100">
        <f>COUNTIFS('ACTIVATED LEADS '!$H:$H,$B100,'ACTIVATED LEADS '!$D:$D,'PARTNERS SUMMARY'!CG$3)</f>
        <v>0</v>
      </c>
      <c r="CH100">
        <f>COUNTIFS('ACTIVATED LEADS '!$H:$H,$B100,'ACTIVATED LEADS '!$D:$D,'PARTNERS SUMMARY'!CH$3)</f>
        <v>0</v>
      </c>
      <c r="CI100">
        <f>COUNTIFS('ACTIVATED LEADS '!$H:$H,$B100,'ACTIVATED LEADS '!$D:$D,'PARTNERS SUMMARY'!CI$3)</f>
        <v>0</v>
      </c>
      <c r="CJ100">
        <f>COUNTIFS('ACTIVATED LEADS '!$H:$H,$B100,'ACTIVATED LEADS '!$D:$D,'PARTNERS SUMMARY'!CJ$3)</f>
        <v>0</v>
      </c>
      <c r="CK100">
        <f>COUNTIFS('ACTIVATED LEADS '!$H:$H,$B100,'ACTIVATED LEADS '!$D:$D,'PARTNERS SUMMARY'!CK$3)</f>
        <v>0</v>
      </c>
      <c r="CL100">
        <f>COUNTIFS('ACTIVATED LEADS '!$H:$H,$B100,'ACTIVATED LEADS '!$D:$D,'PARTNERS SUMMARY'!CL$3)</f>
        <v>0</v>
      </c>
      <c r="CM100">
        <f>COUNTIFS('ACTIVATED LEADS '!$H:$H,$B100,'ACTIVATED LEADS '!$D:$D,'PARTNERS SUMMARY'!CM$3)</f>
        <v>0</v>
      </c>
      <c r="CN100">
        <f>COUNTIFS('ACTIVATED LEADS '!$H:$H,$B100,'ACTIVATED LEADS '!$D:$D,'PARTNERS SUMMARY'!CN$3)</f>
        <v>0</v>
      </c>
      <c r="CO100">
        <f>COUNTIFS('ACTIVATED LEADS '!$H:$H,$B100,'ACTIVATED LEADS '!$D:$D,'PARTNERS SUMMARY'!CO$3)</f>
        <v>0</v>
      </c>
      <c r="CP100">
        <f>COUNTIFS('ACTIVATED LEADS '!$H:$H,$B100,'ACTIVATED LEADS '!$D:$D,'PARTNERS SUMMARY'!CP$3)</f>
        <v>0</v>
      </c>
      <c r="CQ100">
        <f>COUNTIFS('ACTIVATED LEADS '!$H:$H,$B100,'ACTIVATED LEADS '!$D:$D,'PARTNERS SUMMARY'!CQ$3)</f>
        <v>0</v>
      </c>
      <c r="CR100">
        <f>COUNTIFS('ACTIVATED LEADS '!$H:$H,$B100,'ACTIVATED LEADS '!$D:$D,'PARTNERS SUMMARY'!CR$3)</f>
        <v>0</v>
      </c>
      <c r="CS100">
        <f>COUNTIFS('ACTIVATED LEADS '!$H:$H,$B100,'ACTIVATED LEADS '!$D:$D,'PARTNERS SUMMARY'!CS$3)</f>
        <v>0</v>
      </c>
      <c r="CT100">
        <f>COUNTIFS('ACTIVATED LEADS '!$H:$H,$B100,'ACTIVATED LEADS '!$D:$D,'PARTNERS SUMMARY'!CT$3)</f>
        <v>0</v>
      </c>
      <c r="CU100">
        <f>COUNTIFS('ACTIVATED LEADS '!$H:$H,$B100,'ACTIVATED LEADS '!$D:$D,'PARTNERS SUMMARY'!CU$3)</f>
        <v>0</v>
      </c>
      <c r="CV100">
        <f>COUNTIFS('ACTIVATED LEADS '!$H:$H,$B100,'ACTIVATED LEADS '!$D:$D,'PARTNERS SUMMARY'!CV$3)</f>
        <v>0</v>
      </c>
      <c r="CW100">
        <f>COUNTIFS('ACTIVATED LEADS '!$H:$H,$B100,'ACTIVATED LEADS '!$D:$D,'PARTNERS SUMMARY'!CW$3)</f>
        <v>0</v>
      </c>
      <c r="CX100">
        <f>COUNTIFS('ACTIVATED LEADS '!$H:$H,$B100,'ACTIVATED LEADS '!$D:$D,'PARTNERS SUMMARY'!CX$3)</f>
        <v>0</v>
      </c>
      <c r="CY100">
        <f>COUNTIFS('ACTIVATED LEADS '!$H:$H,$B100,'ACTIVATED LEADS '!$D:$D,'PARTNERS SUMMARY'!CY$3)</f>
        <v>0</v>
      </c>
      <c r="CZ100">
        <f>COUNTIFS('ACTIVATED LEADS '!$H:$H,$B100,'ACTIVATED LEADS '!$D:$D,'PARTNERS SUMMARY'!CZ$3)</f>
        <v>0</v>
      </c>
      <c r="DA100">
        <f>COUNTIFS('ACTIVATED LEADS '!$H:$H,$B100,'ACTIVATED LEADS '!$D:$D,'PARTNERS SUMMARY'!DA$3)</f>
        <v>0</v>
      </c>
      <c r="DB100">
        <f>COUNTIFS('ACTIVATED LEADS '!$H:$H,$B100,'ACTIVATED LEADS '!$D:$D,'PARTNERS SUMMARY'!DB$3)</f>
        <v>0</v>
      </c>
      <c r="DC100">
        <f>COUNTIFS('ACTIVATED LEADS '!$H:$H,$B100,'ACTIVATED LEADS '!$D:$D,'PARTNERS SUMMARY'!DC$3)</f>
        <v>0</v>
      </c>
      <c r="DD100">
        <f>COUNTIFS('ACTIVATED LEADS '!$H:$H,$B100,'ACTIVATED LEADS '!$D:$D,'PARTNERS SUMMARY'!DD$3)</f>
        <v>0</v>
      </c>
      <c r="DE100">
        <f>COUNTIFS('ACTIVATED LEADS '!$H:$H,$B100,'ACTIVATED LEADS '!$D:$D,'PARTNERS SUMMARY'!DE$3)</f>
        <v>0</v>
      </c>
      <c r="DF100">
        <f>COUNTIFS('ACTIVATED LEADS '!$H:$H,$B100,'ACTIVATED LEADS '!$D:$D,'PARTNERS SUMMARY'!DF$3)</f>
        <v>0</v>
      </c>
      <c r="DG100">
        <f>COUNTIFS('ACTIVATED LEADS '!$H:$H,$B100,'ACTIVATED LEADS '!$D:$D,'PARTNERS SUMMARY'!DG$3)</f>
        <v>0</v>
      </c>
      <c r="DH100">
        <f>COUNTIFS('ACTIVATED LEADS '!$H:$H,$B100,'ACTIVATED LEADS '!$D:$D,'PARTNERS SUMMARY'!DH$3)</f>
        <v>0</v>
      </c>
      <c r="DI100">
        <f>COUNTIFS('ACTIVATED LEADS '!$H:$H,$B100,'ACTIVATED LEADS '!$D:$D,'PARTNERS SUMMARY'!DI$3)</f>
        <v>0</v>
      </c>
      <c r="DJ100">
        <f>COUNTIFS('ACTIVATED LEADS '!$H:$H,$B100,'ACTIVATED LEADS '!$D:$D,'PARTNERS SUMMARY'!DJ$3)</f>
        <v>0</v>
      </c>
      <c r="DK100">
        <f>COUNTIFS('ACTIVATED LEADS '!$H:$H,$B100,'ACTIVATED LEADS '!$D:$D,'PARTNERS SUMMARY'!DK$3)</f>
        <v>0</v>
      </c>
      <c r="DL100">
        <f>COUNTIFS('ACTIVATED LEADS '!$H:$H,$B100,'ACTIVATED LEADS '!$D:$D,'PARTNERS SUMMARY'!DL$3)</f>
        <v>0</v>
      </c>
      <c r="DM100">
        <f>COUNTIFS('ACTIVATED LEADS '!$H:$H,$B100,'ACTIVATED LEADS '!$D:$D,'PARTNERS SUMMARY'!DM$3)</f>
        <v>0</v>
      </c>
      <c r="DN100">
        <f>COUNTIFS('ACTIVATED LEADS '!$H:$H,$B100,'ACTIVATED LEADS '!$D:$D,'PARTNERS SUMMARY'!DN$3)</f>
        <v>0</v>
      </c>
      <c r="DO100">
        <f>COUNTIFS('ACTIVATED LEADS '!$H:$H,$B100,'ACTIVATED LEADS '!$D:$D,'PARTNERS SUMMARY'!DO$3)</f>
        <v>0</v>
      </c>
    </row>
    <row r="101" spans="1:119">
      <c r="A101" s="29" t="s">
        <v>1077</v>
      </c>
      <c r="B101" s="59" t="s">
        <v>1145</v>
      </c>
      <c r="C101" s="29">
        <v>737159708</v>
      </c>
      <c r="D101" s="29"/>
      <c r="E101" s="29" t="s">
        <v>1261</v>
      </c>
      <c r="F101" s="29" t="s">
        <v>37</v>
      </c>
      <c r="G101" s="17">
        <f>COUNTIF('SEPT DUMP '!$C:$C,'PARTNERS SUMMARY'!$B101)</f>
        <v>0</v>
      </c>
      <c r="H101" s="17">
        <f>COUNTIFS('SEPT DUMP '!$C:$C,'PARTNERS SUMMARY'!$B101,'SEPT DUMP '!$O:$O,"Confirmed")</f>
        <v>0</v>
      </c>
      <c r="I101" s="17">
        <f>COUNTIFS('SEPT DUMP '!$C:$C,'PARTNERS SUMMARY'!$B101,'SEPT DUMP '!$O:$O,"Rejected")</f>
        <v>0</v>
      </c>
      <c r="J101" s="17">
        <f>COUNTIFS('SEPT DUMP '!$C:$C,'PARTNERS SUMMARY'!$B101,'SEPT DUMP '!$O:$O,"Unreachable")</f>
        <v>0</v>
      </c>
      <c r="K101" s="17">
        <f>COUNTIFS('SEPT DUMP '!$C:$C,'PARTNERS SUMMARY'!$B101,'SEPT DUMP '!$O:$O,"Postponed(Update Y)")</f>
        <v>0</v>
      </c>
      <c r="L101" s="101">
        <f t="shared" si="12"/>
        <v>0</v>
      </c>
      <c r="M101" s="46">
        <f t="shared" si="13"/>
        <v>0</v>
      </c>
      <c r="N101" s="50"/>
      <c r="O101" s="47">
        <f>COUNTIF('OCT DUMP'!$D:$D,'PARTNERS SUMMARY'!$B101)</f>
        <v>0</v>
      </c>
      <c r="P101" s="17">
        <f>COUNTIFS('OCT DUMP'!$D:$D,'PARTNERS SUMMARY'!$B101,'OCT DUMP'!Q:Q,"Prospect")</f>
        <v>0</v>
      </c>
      <c r="Q101" s="17">
        <f>COUNTIFS('OCT DUMP'!$D:$D,'PARTNERS SUMMARY'!$B101,'OCT DUMP'!$Q:$Q,"Confirmed")</f>
        <v>0</v>
      </c>
      <c r="R101" s="17">
        <f>COUNTIFS('OCT DUMP'!$D:$D,'PARTNERS SUMMARY'!$B101,'OCT DUMP'!$Q:$Q,"Rejected")</f>
        <v>0</v>
      </c>
      <c r="S101" s="17">
        <f>COUNTIFS('OCT DUMP'!$D:$D,'PARTNERS SUMMARY'!$B101,'OCT DUMP'!$Q:$Q,"Unreachable")</f>
        <v>0</v>
      </c>
      <c r="T101" s="17">
        <f>COUNTIFS('OCT DUMP'!$D:$D,'PARTNERS SUMMARY'!$B101,'OCT DUMP'!$Q:$Q,"Postponed(Update Y)")</f>
        <v>0</v>
      </c>
      <c r="U101" s="17">
        <f t="shared" si="14"/>
        <v>0</v>
      </c>
      <c r="V101" s="18">
        <f t="shared" si="15"/>
        <v>0</v>
      </c>
      <c r="W101" s="52"/>
      <c r="X101" s="47">
        <f>COUNTIF('NOV DUMP'!C:C,'PARTNERS SUMMARY'!$B101)</f>
        <v>0</v>
      </c>
      <c r="Y101" s="17">
        <f>COUNTIFS('NOV DUMP'!$C:$C,'PARTNERS SUMMARY'!$B101,'NOV DUMP'!$S:$S,"Prospect")</f>
        <v>0</v>
      </c>
      <c r="Z101" s="17">
        <f>COUNTIFS('NOV DUMP'!$C:$C,'PARTNERS SUMMARY'!$B101,'NOV DUMP'!$S:$S,"Confirmed")</f>
        <v>0</v>
      </c>
      <c r="AA101" s="17">
        <f>COUNTIFS('NOV DUMP'!$C:$C,'PARTNERS SUMMARY'!$B101,'NOV DUMP'!$S:$S,"Rejected")</f>
        <v>0</v>
      </c>
      <c r="AB101" s="17">
        <f>COUNTIFS('NOV DUMP'!$C:$C,'PARTNERS SUMMARY'!$B101,'NOV DUMP'!$S:$S,"Unreachable")</f>
        <v>0</v>
      </c>
      <c r="AC101" s="17">
        <f>COUNTIFS('NOV DUMP'!$C:$C,'PARTNERS SUMMARY'!$B101,'NOV DUMP'!$S:$S,"Postponed(Update Y)")</f>
        <v>0</v>
      </c>
      <c r="AD101" s="17">
        <f t="shared" si="16"/>
        <v>0</v>
      </c>
      <c r="AE101" s="100">
        <f>COUNTIFS('ACTIVATED LEADS '!$H:$H,'PARTNERS SUMMARY'!$B101,'ACTIVATED LEADS '!$K:$K,'PARTNERS SUMMARY'!$AE$2,'ACTIVATED LEADS '!$C:$C,"16")</f>
        <v>0</v>
      </c>
      <c r="AF101" s="18">
        <f t="shared" si="17"/>
        <v>0</v>
      </c>
      <c r="AH101">
        <f>COUNTIFS('ACTIVATED LEADS '!$H:$H,$B101,'ACTIVATED LEADS '!$D:$D,'PARTNERS SUMMARY'!AH$3)</f>
        <v>0</v>
      </c>
      <c r="AI101">
        <f>COUNTIFS('ACTIVATED LEADS '!$H:$H,$B101,'ACTIVATED LEADS '!$D:$D,'PARTNERS SUMMARY'!AI$3)</f>
        <v>0</v>
      </c>
      <c r="AJ101">
        <f>COUNTIFS('ACTIVATED LEADS '!$H:$H,$B101,'ACTIVATED LEADS '!$D:$D,'PARTNERS SUMMARY'!AJ$3)</f>
        <v>0</v>
      </c>
      <c r="AK101">
        <f>COUNTIFS('ACTIVATED LEADS '!$H:$H,$B101,'ACTIVATED LEADS '!$D:$D,'PARTNERS SUMMARY'!AK$3)</f>
        <v>0</v>
      </c>
      <c r="AL101">
        <f>COUNTIFS('ACTIVATED LEADS '!$H:$H,$B101,'ACTIVATED LEADS '!$D:$D,'PARTNERS SUMMARY'!AL$3)</f>
        <v>0</v>
      </c>
      <c r="AM101">
        <f>COUNTIFS('ACTIVATED LEADS '!$H:$H,$B101,'ACTIVATED LEADS '!$D:$D,'PARTNERS SUMMARY'!AM$3)</f>
        <v>0</v>
      </c>
      <c r="AN101">
        <f>COUNTIFS('ACTIVATED LEADS '!$H:$H,$B101,'ACTIVATED LEADS '!$D:$D,'PARTNERS SUMMARY'!AN$3)</f>
        <v>0</v>
      </c>
      <c r="AO101">
        <f>COUNTIFS('ACTIVATED LEADS '!$H:$H,$B101,'ACTIVATED LEADS '!$D:$D,'PARTNERS SUMMARY'!AO$3)</f>
        <v>0</v>
      </c>
      <c r="AP101">
        <f>COUNTIFS('ACTIVATED LEADS '!$H:$H,$B101,'ACTIVATED LEADS '!$D:$D,'PARTNERS SUMMARY'!AP$3)</f>
        <v>0</v>
      </c>
      <c r="AQ101">
        <f>COUNTIFS('ACTIVATED LEADS '!$H:$H,$B101,'ACTIVATED LEADS '!$D:$D,'PARTNERS SUMMARY'!AQ$3)</f>
        <v>0</v>
      </c>
      <c r="AR101">
        <f>COUNTIFS('ACTIVATED LEADS '!$H:$H,$B101,'ACTIVATED LEADS '!$D:$D,'PARTNERS SUMMARY'!AR$3)</f>
        <v>0</v>
      </c>
      <c r="AS101">
        <f>COUNTIFS('ACTIVATED LEADS '!$H:$H,$B101,'ACTIVATED LEADS '!$D:$D,'PARTNERS SUMMARY'!AS$3)</f>
        <v>0</v>
      </c>
      <c r="AT101">
        <f>COUNTIFS('ACTIVATED LEADS '!$H:$H,$B101,'ACTIVATED LEADS '!$D:$D,'PARTNERS SUMMARY'!AT$3)</f>
        <v>0</v>
      </c>
      <c r="AU101">
        <f>COUNTIFS('ACTIVATED LEADS '!$H:$H,$B101,'ACTIVATED LEADS '!$D:$D,'PARTNERS SUMMARY'!AU$3)</f>
        <v>0</v>
      </c>
      <c r="AV101">
        <f>COUNTIFS('ACTIVATED LEADS '!$H:$H,$B101,'ACTIVATED LEADS '!$D:$D,'PARTNERS SUMMARY'!AV$3)</f>
        <v>0</v>
      </c>
      <c r="AW101">
        <f>COUNTIFS('ACTIVATED LEADS '!$H:$H,$B101,'ACTIVATED LEADS '!$D:$D,'PARTNERS SUMMARY'!AW$3)</f>
        <v>0</v>
      </c>
      <c r="AX101">
        <f>COUNTIFS('ACTIVATED LEADS '!$H:$H,$B101,'ACTIVATED LEADS '!$D:$D,'PARTNERS SUMMARY'!AX$3)</f>
        <v>0</v>
      </c>
      <c r="AY101">
        <f>COUNTIFS('ACTIVATED LEADS '!$H:$H,$B101,'ACTIVATED LEADS '!$D:$D,'PARTNERS SUMMARY'!AY$3)</f>
        <v>0</v>
      </c>
      <c r="AZ101">
        <f>COUNTIFS('ACTIVATED LEADS '!$H:$H,$B101,'ACTIVATED LEADS '!$D:$D,'PARTNERS SUMMARY'!AZ$3)</f>
        <v>0</v>
      </c>
      <c r="BA101">
        <f>COUNTIFS('ACTIVATED LEADS '!$H:$H,$B101,'ACTIVATED LEADS '!$D:$D,'PARTNERS SUMMARY'!BA$3)</f>
        <v>0</v>
      </c>
      <c r="BB101">
        <f>COUNTIFS('ACTIVATED LEADS '!$H:$H,$B101,'ACTIVATED LEADS '!$D:$D,'PARTNERS SUMMARY'!BB$3)</f>
        <v>0</v>
      </c>
      <c r="BC101">
        <f>COUNTIFS('ACTIVATED LEADS '!$H:$H,$B101,'ACTIVATED LEADS '!$D:$D,'PARTNERS SUMMARY'!BC$3)</f>
        <v>0</v>
      </c>
      <c r="BD101">
        <f>COUNTIFS('ACTIVATED LEADS '!$H:$H,$B101,'ACTIVATED LEADS '!$D:$D,'PARTNERS SUMMARY'!BD$3)</f>
        <v>0</v>
      </c>
      <c r="BE101">
        <f>COUNTIFS('ACTIVATED LEADS '!$H:$H,$B101,'ACTIVATED LEADS '!$D:$D,'PARTNERS SUMMARY'!BE$3)</f>
        <v>0</v>
      </c>
      <c r="BF101">
        <f>COUNTIFS('ACTIVATED LEADS '!$H:$H,$B101,'ACTIVATED LEADS '!$D:$D,'PARTNERS SUMMARY'!BF$3)</f>
        <v>0</v>
      </c>
      <c r="BG101">
        <f>COUNTIFS('ACTIVATED LEADS '!$H:$H,$B101,'ACTIVATED LEADS '!$D:$D,'PARTNERS SUMMARY'!BG$3)</f>
        <v>0</v>
      </c>
      <c r="BH101">
        <f>COUNTIFS('ACTIVATED LEADS '!$H:$H,$B101,'ACTIVATED LEADS '!$D:$D,'PARTNERS SUMMARY'!BH$3)</f>
        <v>0</v>
      </c>
      <c r="BI101">
        <f>COUNTIFS('ACTIVATED LEADS '!$H:$H,$B101,'ACTIVATED LEADS '!$D:$D,'PARTNERS SUMMARY'!BI$3)</f>
        <v>0</v>
      </c>
      <c r="BJ101">
        <f>COUNTIFS('ACTIVATED LEADS '!$H:$H,$B101,'ACTIVATED LEADS '!$D:$D,'PARTNERS SUMMARY'!BJ$3)</f>
        <v>0</v>
      </c>
      <c r="BK101">
        <f>COUNTIFS('ACTIVATED LEADS '!$H:$H,$B101,'ACTIVATED LEADS '!$D:$D,'PARTNERS SUMMARY'!BK$3)</f>
        <v>0</v>
      </c>
      <c r="BL101">
        <f>COUNTIFS('ACTIVATED LEADS '!$H:$H,$B101,'ACTIVATED LEADS '!$D:$D,'PARTNERS SUMMARY'!BL$3)</f>
        <v>0</v>
      </c>
      <c r="BM101">
        <f>COUNTIFS('ACTIVATED LEADS '!$H:$H,$B101,'ACTIVATED LEADS '!$D:$D,'PARTNERS SUMMARY'!BM$3)</f>
        <v>0</v>
      </c>
      <c r="BN101">
        <f>COUNTIFS('ACTIVATED LEADS '!$H:$H,$B101,'ACTIVATED LEADS '!$D:$D,'PARTNERS SUMMARY'!BN$3)</f>
        <v>0</v>
      </c>
      <c r="BO101">
        <f>COUNTIFS('ACTIVATED LEADS '!$H:$H,$B101,'ACTIVATED LEADS '!$D:$D,'PARTNERS SUMMARY'!BO$3)</f>
        <v>0</v>
      </c>
      <c r="BP101">
        <f>COUNTIFS('ACTIVATED LEADS '!$H:$H,$B101,'ACTIVATED LEADS '!$D:$D,'PARTNERS SUMMARY'!BP$3)</f>
        <v>0</v>
      </c>
      <c r="BQ101">
        <f>COUNTIFS('ACTIVATED LEADS '!$H:$H,$B101,'ACTIVATED LEADS '!$D:$D,'PARTNERS SUMMARY'!BQ$3)</f>
        <v>0</v>
      </c>
      <c r="BR101">
        <f>COUNTIFS('ACTIVATED LEADS '!$H:$H,$B101,'ACTIVATED LEADS '!$D:$D,'PARTNERS SUMMARY'!BR$3)</f>
        <v>0</v>
      </c>
      <c r="BS101">
        <f>COUNTIFS('ACTIVATED LEADS '!$H:$H,$B101,'ACTIVATED LEADS '!$D:$D,'PARTNERS SUMMARY'!BS$3)</f>
        <v>0</v>
      </c>
      <c r="BT101">
        <f>COUNTIFS('ACTIVATED LEADS '!$H:$H,$B101,'ACTIVATED LEADS '!$D:$D,'PARTNERS SUMMARY'!BT$3)</f>
        <v>0</v>
      </c>
      <c r="BU101">
        <f>COUNTIFS('ACTIVATED LEADS '!$H:$H,$B101,'ACTIVATED LEADS '!$D:$D,'PARTNERS SUMMARY'!BU$3)</f>
        <v>0</v>
      </c>
      <c r="BV101">
        <f>COUNTIFS('ACTIVATED LEADS '!$H:$H,$B101,'ACTIVATED LEADS '!$D:$D,'PARTNERS SUMMARY'!BV$3)</f>
        <v>0</v>
      </c>
      <c r="BW101">
        <f>COUNTIFS('ACTIVATED LEADS '!$H:$H,$B101,'ACTIVATED LEADS '!$D:$D,'PARTNERS SUMMARY'!BW$3)</f>
        <v>0</v>
      </c>
      <c r="BX101">
        <f>COUNTIFS('ACTIVATED LEADS '!$H:$H,$B101,'ACTIVATED LEADS '!$D:$D,'PARTNERS SUMMARY'!BX$3)</f>
        <v>0</v>
      </c>
      <c r="BY101">
        <f>COUNTIFS('ACTIVATED LEADS '!$H:$H,$B101,'ACTIVATED LEADS '!$D:$D,'PARTNERS SUMMARY'!BY$3)</f>
        <v>0</v>
      </c>
      <c r="BZ101">
        <f>COUNTIFS('ACTIVATED LEADS '!$H:$H,$B101,'ACTIVATED LEADS '!$D:$D,'PARTNERS SUMMARY'!BZ$3)</f>
        <v>0</v>
      </c>
      <c r="CA101">
        <f>COUNTIFS('ACTIVATED LEADS '!$H:$H,$B101,'ACTIVATED LEADS '!$D:$D,'PARTNERS SUMMARY'!CA$3)</f>
        <v>0</v>
      </c>
      <c r="CB101">
        <f>COUNTIFS('ACTIVATED LEADS '!$H:$H,$B101,'ACTIVATED LEADS '!$D:$D,'PARTNERS SUMMARY'!CB$3)</f>
        <v>0</v>
      </c>
      <c r="CC101">
        <f>COUNTIFS('ACTIVATED LEADS '!$H:$H,$B101,'ACTIVATED LEADS '!$D:$D,'PARTNERS SUMMARY'!CC$3)</f>
        <v>0</v>
      </c>
      <c r="CD101">
        <f>COUNTIFS('ACTIVATED LEADS '!$H:$H,$B101,'ACTIVATED LEADS '!$D:$D,'PARTNERS SUMMARY'!CD$3)</f>
        <v>0</v>
      </c>
      <c r="CE101">
        <f>COUNTIFS('ACTIVATED LEADS '!$H:$H,$B101,'ACTIVATED LEADS '!$D:$D,'PARTNERS SUMMARY'!CE$3)</f>
        <v>0</v>
      </c>
      <c r="CF101">
        <f>COUNTIFS('ACTIVATED LEADS '!$H:$H,$B101,'ACTIVATED LEADS '!$D:$D,'PARTNERS SUMMARY'!CF$3)</f>
        <v>0</v>
      </c>
      <c r="CG101">
        <f>COUNTIFS('ACTIVATED LEADS '!$H:$H,$B101,'ACTIVATED LEADS '!$D:$D,'PARTNERS SUMMARY'!CG$3)</f>
        <v>0</v>
      </c>
      <c r="CH101">
        <f>COUNTIFS('ACTIVATED LEADS '!$H:$H,$B101,'ACTIVATED LEADS '!$D:$D,'PARTNERS SUMMARY'!CH$3)</f>
        <v>0</v>
      </c>
      <c r="CI101">
        <f>COUNTIFS('ACTIVATED LEADS '!$H:$H,$B101,'ACTIVATED LEADS '!$D:$D,'PARTNERS SUMMARY'!CI$3)</f>
        <v>0</v>
      </c>
      <c r="CJ101">
        <f>COUNTIFS('ACTIVATED LEADS '!$H:$H,$B101,'ACTIVATED LEADS '!$D:$D,'PARTNERS SUMMARY'!CJ$3)</f>
        <v>0</v>
      </c>
      <c r="CK101">
        <f>COUNTIFS('ACTIVATED LEADS '!$H:$H,$B101,'ACTIVATED LEADS '!$D:$D,'PARTNERS SUMMARY'!CK$3)</f>
        <v>0</v>
      </c>
      <c r="CL101">
        <f>COUNTIFS('ACTIVATED LEADS '!$H:$H,$B101,'ACTIVATED LEADS '!$D:$D,'PARTNERS SUMMARY'!CL$3)</f>
        <v>0</v>
      </c>
      <c r="CM101">
        <f>COUNTIFS('ACTIVATED LEADS '!$H:$H,$B101,'ACTIVATED LEADS '!$D:$D,'PARTNERS SUMMARY'!CM$3)</f>
        <v>0</v>
      </c>
      <c r="CN101">
        <f>COUNTIFS('ACTIVATED LEADS '!$H:$H,$B101,'ACTIVATED LEADS '!$D:$D,'PARTNERS SUMMARY'!CN$3)</f>
        <v>0</v>
      </c>
      <c r="CO101">
        <f>COUNTIFS('ACTIVATED LEADS '!$H:$H,$B101,'ACTIVATED LEADS '!$D:$D,'PARTNERS SUMMARY'!CO$3)</f>
        <v>0</v>
      </c>
      <c r="CP101">
        <f>COUNTIFS('ACTIVATED LEADS '!$H:$H,$B101,'ACTIVATED LEADS '!$D:$D,'PARTNERS SUMMARY'!CP$3)</f>
        <v>0</v>
      </c>
      <c r="CQ101">
        <f>COUNTIFS('ACTIVATED LEADS '!$H:$H,$B101,'ACTIVATED LEADS '!$D:$D,'PARTNERS SUMMARY'!CQ$3)</f>
        <v>0</v>
      </c>
      <c r="CR101">
        <f>COUNTIFS('ACTIVATED LEADS '!$H:$H,$B101,'ACTIVATED LEADS '!$D:$D,'PARTNERS SUMMARY'!CR$3)</f>
        <v>0</v>
      </c>
      <c r="CS101">
        <f>COUNTIFS('ACTIVATED LEADS '!$H:$H,$B101,'ACTIVATED LEADS '!$D:$D,'PARTNERS SUMMARY'!CS$3)</f>
        <v>0</v>
      </c>
      <c r="CT101">
        <f>COUNTIFS('ACTIVATED LEADS '!$H:$H,$B101,'ACTIVATED LEADS '!$D:$D,'PARTNERS SUMMARY'!CT$3)</f>
        <v>0</v>
      </c>
      <c r="CU101">
        <f>COUNTIFS('ACTIVATED LEADS '!$H:$H,$B101,'ACTIVATED LEADS '!$D:$D,'PARTNERS SUMMARY'!CU$3)</f>
        <v>0</v>
      </c>
      <c r="CV101">
        <f>COUNTIFS('ACTIVATED LEADS '!$H:$H,$B101,'ACTIVATED LEADS '!$D:$D,'PARTNERS SUMMARY'!CV$3)</f>
        <v>0</v>
      </c>
      <c r="CW101">
        <f>COUNTIFS('ACTIVATED LEADS '!$H:$H,$B101,'ACTIVATED LEADS '!$D:$D,'PARTNERS SUMMARY'!CW$3)</f>
        <v>0</v>
      </c>
      <c r="CX101">
        <f>COUNTIFS('ACTIVATED LEADS '!$H:$H,$B101,'ACTIVATED LEADS '!$D:$D,'PARTNERS SUMMARY'!CX$3)</f>
        <v>0</v>
      </c>
      <c r="CY101">
        <f>COUNTIFS('ACTIVATED LEADS '!$H:$H,$B101,'ACTIVATED LEADS '!$D:$D,'PARTNERS SUMMARY'!CY$3)</f>
        <v>0</v>
      </c>
      <c r="CZ101">
        <f>COUNTIFS('ACTIVATED LEADS '!$H:$H,$B101,'ACTIVATED LEADS '!$D:$D,'PARTNERS SUMMARY'!CZ$3)</f>
        <v>0</v>
      </c>
      <c r="DA101">
        <f>COUNTIFS('ACTIVATED LEADS '!$H:$H,$B101,'ACTIVATED LEADS '!$D:$D,'PARTNERS SUMMARY'!DA$3)</f>
        <v>0</v>
      </c>
      <c r="DB101">
        <f>COUNTIFS('ACTIVATED LEADS '!$H:$H,$B101,'ACTIVATED LEADS '!$D:$D,'PARTNERS SUMMARY'!DB$3)</f>
        <v>0</v>
      </c>
      <c r="DC101">
        <f>COUNTIFS('ACTIVATED LEADS '!$H:$H,$B101,'ACTIVATED LEADS '!$D:$D,'PARTNERS SUMMARY'!DC$3)</f>
        <v>0</v>
      </c>
      <c r="DD101">
        <f>COUNTIFS('ACTIVATED LEADS '!$H:$H,$B101,'ACTIVATED LEADS '!$D:$D,'PARTNERS SUMMARY'!DD$3)</f>
        <v>0</v>
      </c>
      <c r="DE101">
        <f>COUNTIFS('ACTIVATED LEADS '!$H:$H,$B101,'ACTIVATED LEADS '!$D:$D,'PARTNERS SUMMARY'!DE$3)</f>
        <v>0</v>
      </c>
      <c r="DF101">
        <f>COUNTIFS('ACTIVATED LEADS '!$H:$H,$B101,'ACTIVATED LEADS '!$D:$D,'PARTNERS SUMMARY'!DF$3)</f>
        <v>0</v>
      </c>
      <c r="DG101">
        <f>COUNTIFS('ACTIVATED LEADS '!$H:$H,$B101,'ACTIVATED LEADS '!$D:$D,'PARTNERS SUMMARY'!DG$3)</f>
        <v>0</v>
      </c>
      <c r="DH101">
        <f>COUNTIFS('ACTIVATED LEADS '!$H:$H,$B101,'ACTIVATED LEADS '!$D:$D,'PARTNERS SUMMARY'!DH$3)</f>
        <v>0</v>
      </c>
      <c r="DI101">
        <f>COUNTIFS('ACTIVATED LEADS '!$H:$H,$B101,'ACTIVATED LEADS '!$D:$D,'PARTNERS SUMMARY'!DI$3)</f>
        <v>0</v>
      </c>
      <c r="DJ101">
        <f>COUNTIFS('ACTIVATED LEADS '!$H:$H,$B101,'ACTIVATED LEADS '!$D:$D,'PARTNERS SUMMARY'!DJ$3)</f>
        <v>0</v>
      </c>
      <c r="DK101">
        <f>COUNTIFS('ACTIVATED LEADS '!$H:$H,$B101,'ACTIVATED LEADS '!$D:$D,'PARTNERS SUMMARY'!DK$3)</f>
        <v>0</v>
      </c>
      <c r="DL101">
        <f>COUNTIFS('ACTIVATED LEADS '!$H:$H,$B101,'ACTIVATED LEADS '!$D:$D,'PARTNERS SUMMARY'!DL$3)</f>
        <v>0</v>
      </c>
      <c r="DM101">
        <f>COUNTIFS('ACTIVATED LEADS '!$H:$H,$B101,'ACTIVATED LEADS '!$D:$D,'PARTNERS SUMMARY'!DM$3)</f>
        <v>0</v>
      </c>
      <c r="DN101">
        <f>COUNTIFS('ACTIVATED LEADS '!$H:$H,$B101,'ACTIVATED LEADS '!$D:$D,'PARTNERS SUMMARY'!DN$3)</f>
        <v>0</v>
      </c>
      <c r="DO101">
        <f>COUNTIFS('ACTIVATED LEADS '!$H:$H,$B101,'ACTIVATED LEADS '!$D:$D,'PARTNERS SUMMARY'!DO$3)</f>
        <v>0</v>
      </c>
    </row>
    <row r="102" spans="1:119">
      <c r="A102" s="29" t="s">
        <v>1077</v>
      </c>
      <c r="B102" s="59" t="s">
        <v>1146</v>
      </c>
      <c r="C102" s="29">
        <v>762296968</v>
      </c>
      <c r="D102" s="29"/>
      <c r="E102" s="29" t="s">
        <v>37</v>
      </c>
      <c r="F102" s="29" t="s">
        <v>37</v>
      </c>
      <c r="G102" s="17">
        <f>COUNTIF('SEPT DUMP '!$C:$C,'PARTNERS SUMMARY'!$B102)</f>
        <v>0</v>
      </c>
      <c r="H102" s="17">
        <f>COUNTIFS('SEPT DUMP '!$C:$C,'PARTNERS SUMMARY'!$B102,'SEPT DUMP '!$O:$O,"Confirmed")</f>
        <v>0</v>
      </c>
      <c r="I102" s="17">
        <f>COUNTIFS('SEPT DUMP '!$C:$C,'PARTNERS SUMMARY'!$B102,'SEPT DUMP '!$O:$O,"Rejected")</f>
        <v>0</v>
      </c>
      <c r="J102" s="17">
        <f>COUNTIFS('SEPT DUMP '!$C:$C,'PARTNERS SUMMARY'!$B102,'SEPT DUMP '!$O:$O,"Unreachable")</f>
        <v>0</v>
      </c>
      <c r="K102" s="17">
        <f>COUNTIFS('SEPT DUMP '!$C:$C,'PARTNERS SUMMARY'!$B102,'SEPT DUMP '!$O:$O,"Postponed(Update Y)")</f>
        <v>0</v>
      </c>
      <c r="L102" s="101">
        <f t="shared" si="12"/>
        <v>0</v>
      </c>
      <c r="M102" s="46">
        <f t="shared" si="13"/>
        <v>0</v>
      </c>
      <c r="N102" s="50"/>
      <c r="O102" s="47">
        <f>COUNTIF('OCT DUMP'!$D:$D,'PARTNERS SUMMARY'!$B102)</f>
        <v>2</v>
      </c>
      <c r="P102" s="17">
        <f>COUNTIFS('OCT DUMP'!$D:$D,'PARTNERS SUMMARY'!$B102,'OCT DUMP'!Q:Q,"Prospect")</f>
        <v>0</v>
      </c>
      <c r="Q102" s="17">
        <f>COUNTIFS('OCT DUMP'!$D:$D,'PARTNERS SUMMARY'!$B102,'OCT DUMP'!$Q:$Q,"Confirmed")</f>
        <v>2</v>
      </c>
      <c r="R102" s="17">
        <f>COUNTIFS('OCT DUMP'!$D:$D,'PARTNERS SUMMARY'!$B102,'OCT DUMP'!$Q:$Q,"Rejected")</f>
        <v>0</v>
      </c>
      <c r="S102" s="17">
        <f>COUNTIFS('OCT DUMP'!$D:$D,'PARTNERS SUMMARY'!$B102,'OCT DUMP'!$Q:$Q,"Unreachable")</f>
        <v>0</v>
      </c>
      <c r="T102" s="17">
        <f>COUNTIFS('OCT DUMP'!$D:$D,'PARTNERS SUMMARY'!$B102,'OCT DUMP'!$Q:$Q,"Postponed(Update Y)")</f>
        <v>0</v>
      </c>
      <c r="U102" s="17">
        <f t="shared" si="14"/>
        <v>0</v>
      </c>
      <c r="V102" s="18">
        <f t="shared" si="15"/>
        <v>0</v>
      </c>
      <c r="W102" s="52"/>
      <c r="X102" s="47">
        <f>COUNTIF('NOV DUMP'!C:C,'PARTNERS SUMMARY'!$B102)</f>
        <v>1</v>
      </c>
      <c r="Y102" s="17">
        <f>COUNTIFS('NOV DUMP'!$C:$C,'PARTNERS SUMMARY'!$B102,'NOV DUMP'!$S:$S,"Prospect")</f>
        <v>0</v>
      </c>
      <c r="Z102" s="17">
        <f>COUNTIFS('NOV DUMP'!$C:$C,'PARTNERS SUMMARY'!$B102,'NOV DUMP'!$S:$S,"Confirmed")</f>
        <v>0</v>
      </c>
      <c r="AA102" s="17">
        <f>COUNTIFS('NOV DUMP'!$C:$C,'PARTNERS SUMMARY'!$B102,'NOV DUMP'!$S:$S,"Rejected")</f>
        <v>0</v>
      </c>
      <c r="AB102" s="17">
        <f>COUNTIFS('NOV DUMP'!$C:$C,'PARTNERS SUMMARY'!$B102,'NOV DUMP'!$S:$S,"Unreachable")</f>
        <v>0</v>
      </c>
      <c r="AC102" s="17">
        <f>COUNTIFS('NOV DUMP'!$C:$C,'PARTNERS SUMMARY'!$B102,'NOV DUMP'!$S:$S,"Postponed(Update Y)")</f>
        <v>0</v>
      </c>
      <c r="AD102" s="17">
        <f t="shared" si="16"/>
        <v>2</v>
      </c>
      <c r="AE102" s="100">
        <f>COUNTIFS('ACTIVATED LEADS '!$H:$H,'PARTNERS SUMMARY'!$B102,'ACTIVATED LEADS '!$K:$K,'PARTNERS SUMMARY'!$AE$2,'ACTIVATED LEADS '!$C:$C,"16")</f>
        <v>2</v>
      </c>
      <c r="AF102" s="18">
        <f t="shared" si="17"/>
        <v>2</v>
      </c>
      <c r="AH102">
        <f>COUNTIFS('ACTIVATED LEADS '!$H:$H,$B102,'ACTIVATED LEADS '!$D:$D,'PARTNERS SUMMARY'!AH$3)</f>
        <v>0</v>
      </c>
      <c r="AI102">
        <f>COUNTIFS('ACTIVATED LEADS '!$H:$H,$B102,'ACTIVATED LEADS '!$D:$D,'PARTNERS SUMMARY'!AI$3)</f>
        <v>0</v>
      </c>
      <c r="AJ102">
        <f>COUNTIFS('ACTIVATED LEADS '!$H:$H,$B102,'ACTIVATED LEADS '!$D:$D,'PARTNERS SUMMARY'!AJ$3)</f>
        <v>0</v>
      </c>
      <c r="AK102">
        <f>COUNTIFS('ACTIVATED LEADS '!$H:$H,$B102,'ACTIVATED LEADS '!$D:$D,'PARTNERS SUMMARY'!AK$3)</f>
        <v>0</v>
      </c>
      <c r="AL102">
        <f>COUNTIFS('ACTIVATED LEADS '!$H:$H,$B102,'ACTIVATED LEADS '!$D:$D,'PARTNERS SUMMARY'!AL$3)</f>
        <v>0</v>
      </c>
      <c r="AM102">
        <f>COUNTIFS('ACTIVATED LEADS '!$H:$H,$B102,'ACTIVATED LEADS '!$D:$D,'PARTNERS SUMMARY'!AM$3)</f>
        <v>0</v>
      </c>
      <c r="AN102">
        <f>COUNTIFS('ACTIVATED LEADS '!$H:$H,$B102,'ACTIVATED LEADS '!$D:$D,'PARTNERS SUMMARY'!AN$3)</f>
        <v>0</v>
      </c>
      <c r="AO102">
        <f>COUNTIFS('ACTIVATED LEADS '!$H:$H,$B102,'ACTIVATED LEADS '!$D:$D,'PARTNERS SUMMARY'!AO$3)</f>
        <v>0</v>
      </c>
      <c r="AP102">
        <f>COUNTIFS('ACTIVATED LEADS '!$H:$H,$B102,'ACTIVATED LEADS '!$D:$D,'PARTNERS SUMMARY'!AP$3)</f>
        <v>0</v>
      </c>
      <c r="AQ102">
        <f>COUNTIFS('ACTIVATED LEADS '!$H:$H,$B102,'ACTIVATED LEADS '!$D:$D,'PARTNERS SUMMARY'!AQ$3)</f>
        <v>0</v>
      </c>
      <c r="AR102">
        <f>COUNTIFS('ACTIVATED LEADS '!$H:$H,$B102,'ACTIVATED LEADS '!$D:$D,'PARTNERS SUMMARY'!AR$3)</f>
        <v>0</v>
      </c>
      <c r="AS102">
        <f>COUNTIFS('ACTIVATED LEADS '!$H:$H,$B102,'ACTIVATED LEADS '!$D:$D,'PARTNERS SUMMARY'!AS$3)</f>
        <v>0</v>
      </c>
      <c r="AT102">
        <f>COUNTIFS('ACTIVATED LEADS '!$H:$H,$B102,'ACTIVATED LEADS '!$D:$D,'PARTNERS SUMMARY'!AT$3)</f>
        <v>0</v>
      </c>
      <c r="AU102">
        <f>COUNTIFS('ACTIVATED LEADS '!$H:$H,$B102,'ACTIVATED LEADS '!$D:$D,'PARTNERS SUMMARY'!AU$3)</f>
        <v>0</v>
      </c>
      <c r="AV102">
        <f>COUNTIFS('ACTIVATED LEADS '!$H:$H,$B102,'ACTIVATED LEADS '!$D:$D,'PARTNERS SUMMARY'!AV$3)</f>
        <v>0</v>
      </c>
      <c r="AW102">
        <f>COUNTIFS('ACTIVATED LEADS '!$H:$H,$B102,'ACTIVATED LEADS '!$D:$D,'PARTNERS SUMMARY'!AW$3)</f>
        <v>0</v>
      </c>
      <c r="AX102">
        <f>COUNTIFS('ACTIVATED LEADS '!$H:$H,$B102,'ACTIVATED LEADS '!$D:$D,'PARTNERS SUMMARY'!AX$3)</f>
        <v>0</v>
      </c>
      <c r="AY102">
        <f>COUNTIFS('ACTIVATED LEADS '!$H:$H,$B102,'ACTIVATED LEADS '!$D:$D,'PARTNERS SUMMARY'!AY$3)</f>
        <v>0</v>
      </c>
      <c r="AZ102">
        <f>COUNTIFS('ACTIVATED LEADS '!$H:$H,$B102,'ACTIVATED LEADS '!$D:$D,'PARTNERS SUMMARY'!AZ$3)</f>
        <v>0</v>
      </c>
      <c r="BA102">
        <f>COUNTIFS('ACTIVATED LEADS '!$H:$H,$B102,'ACTIVATED LEADS '!$D:$D,'PARTNERS SUMMARY'!BA$3)</f>
        <v>0</v>
      </c>
      <c r="BB102">
        <f>COUNTIFS('ACTIVATED LEADS '!$H:$H,$B102,'ACTIVATED LEADS '!$D:$D,'PARTNERS SUMMARY'!BB$3)</f>
        <v>0</v>
      </c>
      <c r="BC102">
        <f>COUNTIFS('ACTIVATED LEADS '!$H:$H,$B102,'ACTIVATED LEADS '!$D:$D,'PARTNERS SUMMARY'!BC$3)</f>
        <v>0</v>
      </c>
      <c r="BD102">
        <f>COUNTIFS('ACTIVATED LEADS '!$H:$H,$B102,'ACTIVATED LEADS '!$D:$D,'PARTNERS SUMMARY'!BD$3)</f>
        <v>0</v>
      </c>
      <c r="BE102">
        <f>COUNTIFS('ACTIVATED LEADS '!$H:$H,$B102,'ACTIVATED LEADS '!$D:$D,'PARTNERS SUMMARY'!BE$3)</f>
        <v>0</v>
      </c>
      <c r="BF102">
        <f>COUNTIFS('ACTIVATED LEADS '!$H:$H,$B102,'ACTIVATED LEADS '!$D:$D,'PARTNERS SUMMARY'!BF$3)</f>
        <v>0</v>
      </c>
      <c r="BG102">
        <f>COUNTIFS('ACTIVATED LEADS '!$H:$H,$B102,'ACTIVATED LEADS '!$D:$D,'PARTNERS SUMMARY'!BG$3)</f>
        <v>0</v>
      </c>
      <c r="BH102">
        <f>COUNTIFS('ACTIVATED LEADS '!$H:$H,$B102,'ACTIVATED LEADS '!$D:$D,'PARTNERS SUMMARY'!BH$3)</f>
        <v>0</v>
      </c>
      <c r="BI102">
        <f>COUNTIFS('ACTIVATED LEADS '!$H:$H,$B102,'ACTIVATED LEADS '!$D:$D,'PARTNERS SUMMARY'!BI$3)</f>
        <v>0</v>
      </c>
      <c r="BJ102">
        <f>COUNTIFS('ACTIVATED LEADS '!$H:$H,$B102,'ACTIVATED LEADS '!$D:$D,'PARTNERS SUMMARY'!BJ$3)</f>
        <v>0</v>
      </c>
      <c r="BK102">
        <f>COUNTIFS('ACTIVATED LEADS '!$H:$H,$B102,'ACTIVATED LEADS '!$D:$D,'PARTNERS SUMMARY'!BK$3)</f>
        <v>0</v>
      </c>
      <c r="BL102">
        <f>COUNTIFS('ACTIVATED LEADS '!$H:$H,$B102,'ACTIVATED LEADS '!$D:$D,'PARTNERS SUMMARY'!BL$3)</f>
        <v>0</v>
      </c>
      <c r="BM102">
        <f>COUNTIFS('ACTIVATED LEADS '!$H:$H,$B102,'ACTIVATED LEADS '!$D:$D,'PARTNERS SUMMARY'!BM$3)</f>
        <v>0</v>
      </c>
      <c r="BN102">
        <f>COUNTIFS('ACTIVATED LEADS '!$H:$H,$B102,'ACTIVATED LEADS '!$D:$D,'PARTNERS SUMMARY'!BN$3)</f>
        <v>0</v>
      </c>
      <c r="BO102">
        <f>COUNTIFS('ACTIVATED LEADS '!$H:$H,$B102,'ACTIVATED LEADS '!$D:$D,'PARTNERS SUMMARY'!BO$3)</f>
        <v>0</v>
      </c>
      <c r="BP102">
        <f>COUNTIFS('ACTIVATED LEADS '!$H:$H,$B102,'ACTIVATED LEADS '!$D:$D,'PARTNERS SUMMARY'!BP$3)</f>
        <v>0</v>
      </c>
      <c r="BQ102">
        <f>COUNTIFS('ACTIVATED LEADS '!$H:$H,$B102,'ACTIVATED LEADS '!$D:$D,'PARTNERS SUMMARY'!BQ$3)</f>
        <v>0</v>
      </c>
      <c r="BR102">
        <f>COUNTIFS('ACTIVATED LEADS '!$H:$H,$B102,'ACTIVATED LEADS '!$D:$D,'PARTNERS SUMMARY'!BR$3)</f>
        <v>0</v>
      </c>
      <c r="BS102">
        <f>COUNTIFS('ACTIVATED LEADS '!$H:$H,$B102,'ACTIVATED LEADS '!$D:$D,'PARTNERS SUMMARY'!BS$3)</f>
        <v>0</v>
      </c>
      <c r="BT102">
        <f>COUNTIFS('ACTIVATED LEADS '!$H:$H,$B102,'ACTIVATED LEADS '!$D:$D,'PARTNERS SUMMARY'!BT$3)</f>
        <v>0</v>
      </c>
      <c r="BU102">
        <f>COUNTIFS('ACTIVATED LEADS '!$H:$H,$B102,'ACTIVATED LEADS '!$D:$D,'PARTNERS SUMMARY'!BU$3)</f>
        <v>0</v>
      </c>
      <c r="BV102">
        <f>COUNTIFS('ACTIVATED LEADS '!$H:$H,$B102,'ACTIVATED LEADS '!$D:$D,'PARTNERS SUMMARY'!BV$3)</f>
        <v>0</v>
      </c>
      <c r="BW102">
        <f>COUNTIFS('ACTIVATED LEADS '!$H:$H,$B102,'ACTIVATED LEADS '!$D:$D,'PARTNERS SUMMARY'!BW$3)</f>
        <v>0</v>
      </c>
      <c r="BX102">
        <f>COUNTIFS('ACTIVATED LEADS '!$H:$H,$B102,'ACTIVATED LEADS '!$D:$D,'PARTNERS SUMMARY'!BX$3)</f>
        <v>0</v>
      </c>
      <c r="BY102">
        <f>COUNTIFS('ACTIVATED LEADS '!$H:$H,$B102,'ACTIVATED LEADS '!$D:$D,'PARTNERS SUMMARY'!BY$3)</f>
        <v>0</v>
      </c>
      <c r="BZ102">
        <f>COUNTIFS('ACTIVATED LEADS '!$H:$H,$B102,'ACTIVATED LEADS '!$D:$D,'PARTNERS SUMMARY'!BZ$3)</f>
        <v>0</v>
      </c>
      <c r="CA102">
        <f>COUNTIFS('ACTIVATED LEADS '!$H:$H,$B102,'ACTIVATED LEADS '!$D:$D,'PARTNERS SUMMARY'!CA$3)</f>
        <v>0</v>
      </c>
      <c r="CB102">
        <f>COUNTIFS('ACTIVATED LEADS '!$H:$H,$B102,'ACTIVATED LEADS '!$D:$D,'PARTNERS SUMMARY'!CB$3)</f>
        <v>0</v>
      </c>
      <c r="CC102">
        <f>COUNTIFS('ACTIVATED LEADS '!$H:$H,$B102,'ACTIVATED LEADS '!$D:$D,'PARTNERS SUMMARY'!CC$3)</f>
        <v>0</v>
      </c>
      <c r="CD102">
        <f>COUNTIFS('ACTIVATED LEADS '!$H:$H,$B102,'ACTIVATED LEADS '!$D:$D,'PARTNERS SUMMARY'!CD$3)</f>
        <v>0</v>
      </c>
      <c r="CE102">
        <f>COUNTIFS('ACTIVATED LEADS '!$H:$H,$B102,'ACTIVATED LEADS '!$D:$D,'PARTNERS SUMMARY'!CE$3)</f>
        <v>0</v>
      </c>
      <c r="CF102">
        <f>COUNTIFS('ACTIVATED LEADS '!$H:$H,$B102,'ACTIVATED LEADS '!$D:$D,'PARTNERS SUMMARY'!CF$3)</f>
        <v>0</v>
      </c>
      <c r="CG102">
        <f>COUNTIFS('ACTIVATED LEADS '!$H:$H,$B102,'ACTIVATED LEADS '!$D:$D,'PARTNERS SUMMARY'!CG$3)</f>
        <v>0</v>
      </c>
      <c r="CH102">
        <f>COUNTIFS('ACTIVATED LEADS '!$H:$H,$B102,'ACTIVATED LEADS '!$D:$D,'PARTNERS SUMMARY'!CH$3)</f>
        <v>0</v>
      </c>
      <c r="CI102">
        <f>COUNTIFS('ACTIVATED LEADS '!$H:$H,$B102,'ACTIVATED LEADS '!$D:$D,'PARTNERS SUMMARY'!CI$3)</f>
        <v>0</v>
      </c>
      <c r="CJ102">
        <f>COUNTIFS('ACTIVATED LEADS '!$H:$H,$B102,'ACTIVATED LEADS '!$D:$D,'PARTNERS SUMMARY'!CJ$3)</f>
        <v>0</v>
      </c>
      <c r="CK102">
        <f>COUNTIFS('ACTIVATED LEADS '!$H:$H,$B102,'ACTIVATED LEADS '!$D:$D,'PARTNERS SUMMARY'!CK$3)</f>
        <v>0</v>
      </c>
      <c r="CL102">
        <f>COUNTIFS('ACTIVATED LEADS '!$H:$H,$B102,'ACTIVATED LEADS '!$D:$D,'PARTNERS SUMMARY'!CL$3)</f>
        <v>0</v>
      </c>
      <c r="CM102">
        <f>COUNTIFS('ACTIVATED LEADS '!$H:$H,$B102,'ACTIVATED LEADS '!$D:$D,'PARTNERS SUMMARY'!CM$3)</f>
        <v>0</v>
      </c>
      <c r="CN102">
        <f>COUNTIFS('ACTIVATED LEADS '!$H:$H,$B102,'ACTIVATED LEADS '!$D:$D,'PARTNERS SUMMARY'!CN$3)</f>
        <v>0</v>
      </c>
      <c r="CO102">
        <f>COUNTIFS('ACTIVATED LEADS '!$H:$H,$B102,'ACTIVATED LEADS '!$D:$D,'PARTNERS SUMMARY'!CO$3)</f>
        <v>0</v>
      </c>
      <c r="CP102">
        <f>COUNTIFS('ACTIVATED LEADS '!$H:$H,$B102,'ACTIVATED LEADS '!$D:$D,'PARTNERS SUMMARY'!CP$3)</f>
        <v>0</v>
      </c>
      <c r="CQ102">
        <f>COUNTIFS('ACTIVATED LEADS '!$H:$H,$B102,'ACTIVATED LEADS '!$D:$D,'PARTNERS SUMMARY'!CQ$3)</f>
        <v>0</v>
      </c>
      <c r="CR102">
        <f>COUNTIFS('ACTIVATED LEADS '!$H:$H,$B102,'ACTIVATED LEADS '!$D:$D,'PARTNERS SUMMARY'!CR$3)</f>
        <v>0</v>
      </c>
      <c r="CS102">
        <f>COUNTIFS('ACTIVATED LEADS '!$H:$H,$B102,'ACTIVATED LEADS '!$D:$D,'PARTNERS SUMMARY'!CS$3)</f>
        <v>1</v>
      </c>
      <c r="CT102">
        <f>COUNTIFS('ACTIVATED LEADS '!$H:$H,$B102,'ACTIVATED LEADS '!$D:$D,'PARTNERS SUMMARY'!CT$3)</f>
        <v>0</v>
      </c>
      <c r="CU102">
        <f>COUNTIFS('ACTIVATED LEADS '!$H:$H,$B102,'ACTIVATED LEADS '!$D:$D,'PARTNERS SUMMARY'!CU$3)</f>
        <v>0</v>
      </c>
      <c r="CV102">
        <f>COUNTIFS('ACTIVATED LEADS '!$H:$H,$B102,'ACTIVATED LEADS '!$D:$D,'PARTNERS SUMMARY'!CV$3)</f>
        <v>0</v>
      </c>
      <c r="CW102">
        <f>COUNTIFS('ACTIVATED LEADS '!$H:$H,$B102,'ACTIVATED LEADS '!$D:$D,'PARTNERS SUMMARY'!CW$3)</f>
        <v>1</v>
      </c>
      <c r="CX102">
        <f>COUNTIFS('ACTIVATED LEADS '!$H:$H,$B102,'ACTIVATED LEADS '!$D:$D,'PARTNERS SUMMARY'!CX$3)</f>
        <v>0</v>
      </c>
      <c r="CY102">
        <f>COUNTIFS('ACTIVATED LEADS '!$H:$H,$B102,'ACTIVATED LEADS '!$D:$D,'PARTNERS SUMMARY'!CY$3)</f>
        <v>0</v>
      </c>
      <c r="CZ102">
        <f>COUNTIFS('ACTIVATED LEADS '!$H:$H,$B102,'ACTIVATED LEADS '!$D:$D,'PARTNERS SUMMARY'!CZ$3)</f>
        <v>0</v>
      </c>
      <c r="DA102">
        <f>COUNTIFS('ACTIVATED LEADS '!$H:$H,$B102,'ACTIVATED LEADS '!$D:$D,'PARTNERS SUMMARY'!DA$3)</f>
        <v>0</v>
      </c>
      <c r="DB102">
        <f>COUNTIFS('ACTIVATED LEADS '!$H:$H,$B102,'ACTIVATED LEADS '!$D:$D,'PARTNERS SUMMARY'!DB$3)</f>
        <v>0</v>
      </c>
      <c r="DC102">
        <f>COUNTIFS('ACTIVATED LEADS '!$H:$H,$B102,'ACTIVATED LEADS '!$D:$D,'PARTNERS SUMMARY'!DC$3)</f>
        <v>0</v>
      </c>
      <c r="DD102">
        <f>COUNTIFS('ACTIVATED LEADS '!$H:$H,$B102,'ACTIVATED LEADS '!$D:$D,'PARTNERS SUMMARY'!DD$3)</f>
        <v>0</v>
      </c>
      <c r="DE102">
        <f>COUNTIFS('ACTIVATED LEADS '!$H:$H,$B102,'ACTIVATED LEADS '!$D:$D,'PARTNERS SUMMARY'!DE$3)</f>
        <v>0</v>
      </c>
      <c r="DF102">
        <f>COUNTIFS('ACTIVATED LEADS '!$H:$H,$B102,'ACTIVATED LEADS '!$D:$D,'PARTNERS SUMMARY'!DF$3)</f>
        <v>0</v>
      </c>
      <c r="DG102">
        <f>COUNTIFS('ACTIVATED LEADS '!$H:$H,$B102,'ACTIVATED LEADS '!$D:$D,'PARTNERS SUMMARY'!DG$3)</f>
        <v>0</v>
      </c>
      <c r="DH102">
        <f>COUNTIFS('ACTIVATED LEADS '!$H:$H,$B102,'ACTIVATED LEADS '!$D:$D,'PARTNERS SUMMARY'!DH$3)</f>
        <v>0</v>
      </c>
      <c r="DI102">
        <f>COUNTIFS('ACTIVATED LEADS '!$H:$H,$B102,'ACTIVATED LEADS '!$D:$D,'PARTNERS SUMMARY'!DI$3)</f>
        <v>0</v>
      </c>
      <c r="DJ102">
        <f>COUNTIFS('ACTIVATED LEADS '!$H:$H,$B102,'ACTIVATED LEADS '!$D:$D,'PARTNERS SUMMARY'!DJ$3)</f>
        <v>0</v>
      </c>
      <c r="DK102">
        <f>COUNTIFS('ACTIVATED LEADS '!$H:$H,$B102,'ACTIVATED LEADS '!$D:$D,'PARTNERS SUMMARY'!DK$3)</f>
        <v>0</v>
      </c>
      <c r="DL102">
        <f>COUNTIFS('ACTIVATED LEADS '!$H:$H,$B102,'ACTIVATED LEADS '!$D:$D,'PARTNERS SUMMARY'!DL$3)</f>
        <v>0</v>
      </c>
      <c r="DM102">
        <f>COUNTIFS('ACTIVATED LEADS '!$H:$H,$B102,'ACTIVATED LEADS '!$D:$D,'PARTNERS SUMMARY'!DM$3)</f>
        <v>0</v>
      </c>
      <c r="DN102">
        <f>COUNTIFS('ACTIVATED LEADS '!$H:$H,$B102,'ACTIVATED LEADS '!$D:$D,'PARTNERS SUMMARY'!DN$3)</f>
        <v>0</v>
      </c>
      <c r="DO102">
        <f>COUNTIFS('ACTIVATED LEADS '!$H:$H,$B102,'ACTIVATED LEADS '!$D:$D,'PARTNERS SUMMARY'!DO$3)</f>
        <v>0</v>
      </c>
    </row>
    <row r="103" spans="1:119">
      <c r="A103" s="29" t="s">
        <v>1077</v>
      </c>
      <c r="B103" s="59" t="s">
        <v>1147</v>
      </c>
      <c r="C103" s="29">
        <v>782686812</v>
      </c>
      <c r="D103" s="29"/>
      <c r="E103" s="29" t="s">
        <v>1262</v>
      </c>
      <c r="F103" s="29" t="s">
        <v>37</v>
      </c>
      <c r="G103" s="17">
        <f>COUNTIF('SEPT DUMP '!$C:$C,'PARTNERS SUMMARY'!$B103)</f>
        <v>0</v>
      </c>
      <c r="H103" s="17">
        <f>COUNTIFS('SEPT DUMP '!$C:$C,'PARTNERS SUMMARY'!$B103,'SEPT DUMP '!$O:$O,"Confirmed")</f>
        <v>0</v>
      </c>
      <c r="I103" s="17">
        <f>COUNTIFS('SEPT DUMP '!$C:$C,'PARTNERS SUMMARY'!$B103,'SEPT DUMP '!$O:$O,"Rejected")</f>
        <v>0</v>
      </c>
      <c r="J103" s="17">
        <f>COUNTIFS('SEPT DUMP '!$C:$C,'PARTNERS SUMMARY'!$B103,'SEPT DUMP '!$O:$O,"Unreachable")</f>
        <v>0</v>
      </c>
      <c r="K103" s="17">
        <f>COUNTIFS('SEPT DUMP '!$C:$C,'PARTNERS SUMMARY'!$B103,'SEPT DUMP '!$O:$O,"Postponed(Update Y)")</f>
        <v>0</v>
      </c>
      <c r="L103" s="101">
        <f t="shared" si="12"/>
        <v>0</v>
      </c>
      <c r="M103" s="46">
        <f t="shared" si="13"/>
        <v>0</v>
      </c>
      <c r="N103" s="50"/>
      <c r="O103" s="47">
        <f>COUNTIF('OCT DUMP'!$D:$D,'PARTNERS SUMMARY'!$B103)</f>
        <v>0</v>
      </c>
      <c r="P103" s="17">
        <f>COUNTIFS('OCT DUMP'!$D:$D,'PARTNERS SUMMARY'!$B103,'OCT DUMP'!Q:Q,"Prospect")</f>
        <v>0</v>
      </c>
      <c r="Q103" s="17">
        <f>COUNTIFS('OCT DUMP'!$D:$D,'PARTNERS SUMMARY'!$B103,'OCT DUMP'!$Q:$Q,"Confirmed")</f>
        <v>0</v>
      </c>
      <c r="R103" s="17">
        <f>COUNTIFS('OCT DUMP'!$D:$D,'PARTNERS SUMMARY'!$B103,'OCT DUMP'!$Q:$Q,"Rejected")</f>
        <v>0</v>
      </c>
      <c r="S103" s="17">
        <f>COUNTIFS('OCT DUMP'!$D:$D,'PARTNERS SUMMARY'!$B103,'OCT DUMP'!$Q:$Q,"Unreachable")</f>
        <v>0</v>
      </c>
      <c r="T103" s="17">
        <f>COUNTIFS('OCT DUMP'!$D:$D,'PARTNERS SUMMARY'!$B103,'OCT DUMP'!$Q:$Q,"Postponed(Update Y)")</f>
        <v>0</v>
      </c>
      <c r="U103" s="17">
        <f t="shared" si="14"/>
        <v>0</v>
      </c>
      <c r="V103" s="18">
        <f t="shared" si="15"/>
        <v>0</v>
      </c>
      <c r="W103" s="52"/>
      <c r="X103" s="47">
        <f>COUNTIF('NOV DUMP'!C:C,'PARTNERS SUMMARY'!$B103)</f>
        <v>0</v>
      </c>
      <c r="Y103" s="17">
        <f>COUNTIFS('NOV DUMP'!$C:$C,'PARTNERS SUMMARY'!$B103,'NOV DUMP'!$S:$S,"Prospect")</f>
        <v>0</v>
      </c>
      <c r="Z103" s="17">
        <f>COUNTIFS('NOV DUMP'!$C:$C,'PARTNERS SUMMARY'!$B103,'NOV DUMP'!$S:$S,"Confirmed")</f>
        <v>0</v>
      </c>
      <c r="AA103" s="17">
        <f>COUNTIFS('NOV DUMP'!$C:$C,'PARTNERS SUMMARY'!$B103,'NOV DUMP'!$S:$S,"Rejected")</f>
        <v>0</v>
      </c>
      <c r="AB103" s="17">
        <f>COUNTIFS('NOV DUMP'!$C:$C,'PARTNERS SUMMARY'!$B103,'NOV DUMP'!$S:$S,"Unreachable")</f>
        <v>0</v>
      </c>
      <c r="AC103" s="17">
        <f>COUNTIFS('NOV DUMP'!$C:$C,'PARTNERS SUMMARY'!$B103,'NOV DUMP'!$S:$S,"Postponed(Update Y)")</f>
        <v>0</v>
      </c>
      <c r="AD103" s="17">
        <f t="shared" si="16"/>
        <v>0</v>
      </c>
      <c r="AE103" s="100">
        <f>COUNTIFS('ACTIVATED LEADS '!$H:$H,'PARTNERS SUMMARY'!$B103,'ACTIVATED LEADS '!$K:$K,'PARTNERS SUMMARY'!$AE$2,'ACTIVATED LEADS '!$C:$C,"16")</f>
        <v>0</v>
      </c>
      <c r="AF103" s="18">
        <f t="shared" si="17"/>
        <v>0</v>
      </c>
      <c r="AH103">
        <f>COUNTIFS('ACTIVATED LEADS '!$H:$H,$B103,'ACTIVATED LEADS '!$D:$D,'PARTNERS SUMMARY'!AH$3)</f>
        <v>0</v>
      </c>
      <c r="AI103">
        <f>COUNTIFS('ACTIVATED LEADS '!$H:$H,$B103,'ACTIVATED LEADS '!$D:$D,'PARTNERS SUMMARY'!AI$3)</f>
        <v>0</v>
      </c>
      <c r="AJ103">
        <f>COUNTIFS('ACTIVATED LEADS '!$H:$H,$B103,'ACTIVATED LEADS '!$D:$D,'PARTNERS SUMMARY'!AJ$3)</f>
        <v>0</v>
      </c>
      <c r="AK103">
        <f>COUNTIFS('ACTIVATED LEADS '!$H:$H,$B103,'ACTIVATED LEADS '!$D:$D,'PARTNERS SUMMARY'!AK$3)</f>
        <v>0</v>
      </c>
      <c r="AL103">
        <f>COUNTIFS('ACTIVATED LEADS '!$H:$H,$B103,'ACTIVATED LEADS '!$D:$D,'PARTNERS SUMMARY'!AL$3)</f>
        <v>0</v>
      </c>
      <c r="AM103">
        <f>COUNTIFS('ACTIVATED LEADS '!$H:$H,$B103,'ACTIVATED LEADS '!$D:$D,'PARTNERS SUMMARY'!AM$3)</f>
        <v>0</v>
      </c>
      <c r="AN103">
        <f>COUNTIFS('ACTIVATED LEADS '!$H:$H,$B103,'ACTIVATED LEADS '!$D:$D,'PARTNERS SUMMARY'!AN$3)</f>
        <v>0</v>
      </c>
      <c r="AO103">
        <f>COUNTIFS('ACTIVATED LEADS '!$H:$H,$B103,'ACTIVATED LEADS '!$D:$D,'PARTNERS SUMMARY'!AO$3)</f>
        <v>0</v>
      </c>
      <c r="AP103">
        <f>COUNTIFS('ACTIVATED LEADS '!$H:$H,$B103,'ACTIVATED LEADS '!$D:$D,'PARTNERS SUMMARY'!AP$3)</f>
        <v>0</v>
      </c>
      <c r="AQ103">
        <f>COUNTIFS('ACTIVATED LEADS '!$H:$H,$B103,'ACTIVATED LEADS '!$D:$D,'PARTNERS SUMMARY'!AQ$3)</f>
        <v>0</v>
      </c>
      <c r="AR103">
        <f>COUNTIFS('ACTIVATED LEADS '!$H:$H,$B103,'ACTIVATED LEADS '!$D:$D,'PARTNERS SUMMARY'!AR$3)</f>
        <v>0</v>
      </c>
      <c r="AS103">
        <f>COUNTIFS('ACTIVATED LEADS '!$H:$H,$B103,'ACTIVATED LEADS '!$D:$D,'PARTNERS SUMMARY'!AS$3)</f>
        <v>0</v>
      </c>
      <c r="AT103">
        <f>COUNTIFS('ACTIVATED LEADS '!$H:$H,$B103,'ACTIVATED LEADS '!$D:$D,'PARTNERS SUMMARY'!AT$3)</f>
        <v>0</v>
      </c>
      <c r="AU103">
        <f>COUNTIFS('ACTIVATED LEADS '!$H:$H,$B103,'ACTIVATED LEADS '!$D:$D,'PARTNERS SUMMARY'!AU$3)</f>
        <v>0</v>
      </c>
      <c r="AV103">
        <f>COUNTIFS('ACTIVATED LEADS '!$H:$H,$B103,'ACTIVATED LEADS '!$D:$D,'PARTNERS SUMMARY'!AV$3)</f>
        <v>0</v>
      </c>
      <c r="AW103">
        <f>COUNTIFS('ACTIVATED LEADS '!$H:$H,$B103,'ACTIVATED LEADS '!$D:$D,'PARTNERS SUMMARY'!AW$3)</f>
        <v>0</v>
      </c>
      <c r="AX103">
        <f>COUNTIFS('ACTIVATED LEADS '!$H:$H,$B103,'ACTIVATED LEADS '!$D:$D,'PARTNERS SUMMARY'!AX$3)</f>
        <v>0</v>
      </c>
      <c r="AY103">
        <f>COUNTIFS('ACTIVATED LEADS '!$H:$H,$B103,'ACTIVATED LEADS '!$D:$D,'PARTNERS SUMMARY'!AY$3)</f>
        <v>0</v>
      </c>
      <c r="AZ103">
        <f>COUNTIFS('ACTIVATED LEADS '!$H:$H,$B103,'ACTIVATED LEADS '!$D:$D,'PARTNERS SUMMARY'!AZ$3)</f>
        <v>0</v>
      </c>
      <c r="BA103">
        <f>COUNTIFS('ACTIVATED LEADS '!$H:$H,$B103,'ACTIVATED LEADS '!$D:$D,'PARTNERS SUMMARY'!BA$3)</f>
        <v>0</v>
      </c>
      <c r="BB103">
        <f>COUNTIFS('ACTIVATED LEADS '!$H:$H,$B103,'ACTIVATED LEADS '!$D:$D,'PARTNERS SUMMARY'!BB$3)</f>
        <v>0</v>
      </c>
      <c r="BC103">
        <f>COUNTIFS('ACTIVATED LEADS '!$H:$H,$B103,'ACTIVATED LEADS '!$D:$D,'PARTNERS SUMMARY'!BC$3)</f>
        <v>0</v>
      </c>
      <c r="BD103">
        <f>COUNTIFS('ACTIVATED LEADS '!$H:$H,$B103,'ACTIVATED LEADS '!$D:$D,'PARTNERS SUMMARY'!BD$3)</f>
        <v>0</v>
      </c>
      <c r="BE103">
        <f>COUNTIFS('ACTIVATED LEADS '!$H:$H,$B103,'ACTIVATED LEADS '!$D:$D,'PARTNERS SUMMARY'!BE$3)</f>
        <v>0</v>
      </c>
      <c r="BF103">
        <f>COUNTIFS('ACTIVATED LEADS '!$H:$H,$B103,'ACTIVATED LEADS '!$D:$D,'PARTNERS SUMMARY'!BF$3)</f>
        <v>0</v>
      </c>
      <c r="BG103">
        <f>COUNTIFS('ACTIVATED LEADS '!$H:$H,$B103,'ACTIVATED LEADS '!$D:$D,'PARTNERS SUMMARY'!BG$3)</f>
        <v>0</v>
      </c>
      <c r="BH103">
        <f>COUNTIFS('ACTIVATED LEADS '!$H:$H,$B103,'ACTIVATED LEADS '!$D:$D,'PARTNERS SUMMARY'!BH$3)</f>
        <v>0</v>
      </c>
      <c r="BI103">
        <f>COUNTIFS('ACTIVATED LEADS '!$H:$H,$B103,'ACTIVATED LEADS '!$D:$D,'PARTNERS SUMMARY'!BI$3)</f>
        <v>0</v>
      </c>
      <c r="BJ103">
        <f>COUNTIFS('ACTIVATED LEADS '!$H:$H,$B103,'ACTIVATED LEADS '!$D:$D,'PARTNERS SUMMARY'!BJ$3)</f>
        <v>0</v>
      </c>
      <c r="BK103">
        <f>COUNTIFS('ACTIVATED LEADS '!$H:$H,$B103,'ACTIVATED LEADS '!$D:$D,'PARTNERS SUMMARY'!BK$3)</f>
        <v>0</v>
      </c>
      <c r="BL103">
        <f>COUNTIFS('ACTIVATED LEADS '!$H:$H,$B103,'ACTIVATED LEADS '!$D:$D,'PARTNERS SUMMARY'!BL$3)</f>
        <v>0</v>
      </c>
      <c r="BM103">
        <f>COUNTIFS('ACTIVATED LEADS '!$H:$H,$B103,'ACTIVATED LEADS '!$D:$D,'PARTNERS SUMMARY'!BM$3)</f>
        <v>0</v>
      </c>
      <c r="BN103">
        <f>COUNTIFS('ACTIVATED LEADS '!$H:$H,$B103,'ACTIVATED LEADS '!$D:$D,'PARTNERS SUMMARY'!BN$3)</f>
        <v>0</v>
      </c>
      <c r="BO103">
        <f>COUNTIFS('ACTIVATED LEADS '!$H:$H,$B103,'ACTIVATED LEADS '!$D:$D,'PARTNERS SUMMARY'!BO$3)</f>
        <v>0</v>
      </c>
      <c r="BP103">
        <f>COUNTIFS('ACTIVATED LEADS '!$H:$H,$B103,'ACTIVATED LEADS '!$D:$D,'PARTNERS SUMMARY'!BP$3)</f>
        <v>0</v>
      </c>
      <c r="BQ103">
        <f>COUNTIFS('ACTIVATED LEADS '!$H:$H,$B103,'ACTIVATED LEADS '!$D:$D,'PARTNERS SUMMARY'!BQ$3)</f>
        <v>0</v>
      </c>
      <c r="BR103">
        <f>COUNTIFS('ACTIVATED LEADS '!$H:$H,$B103,'ACTIVATED LEADS '!$D:$D,'PARTNERS SUMMARY'!BR$3)</f>
        <v>0</v>
      </c>
      <c r="BS103">
        <f>COUNTIFS('ACTIVATED LEADS '!$H:$H,$B103,'ACTIVATED LEADS '!$D:$D,'PARTNERS SUMMARY'!BS$3)</f>
        <v>0</v>
      </c>
      <c r="BT103">
        <f>COUNTIFS('ACTIVATED LEADS '!$H:$H,$B103,'ACTIVATED LEADS '!$D:$D,'PARTNERS SUMMARY'!BT$3)</f>
        <v>0</v>
      </c>
      <c r="BU103">
        <f>COUNTIFS('ACTIVATED LEADS '!$H:$H,$B103,'ACTIVATED LEADS '!$D:$D,'PARTNERS SUMMARY'!BU$3)</f>
        <v>0</v>
      </c>
      <c r="BV103">
        <f>COUNTIFS('ACTIVATED LEADS '!$H:$H,$B103,'ACTIVATED LEADS '!$D:$D,'PARTNERS SUMMARY'!BV$3)</f>
        <v>0</v>
      </c>
      <c r="BW103">
        <f>COUNTIFS('ACTIVATED LEADS '!$H:$H,$B103,'ACTIVATED LEADS '!$D:$D,'PARTNERS SUMMARY'!BW$3)</f>
        <v>0</v>
      </c>
      <c r="BX103">
        <f>COUNTIFS('ACTIVATED LEADS '!$H:$H,$B103,'ACTIVATED LEADS '!$D:$D,'PARTNERS SUMMARY'!BX$3)</f>
        <v>0</v>
      </c>
      <c r="BY103">
        <f>COUNTIFS('ACTIVATED LEADS '!$H:$H,$B103,'ACTIVATED LEADS '!$D:$D,'PARTNERS SUMMARY'!BY$3)</f>
        <v>0</v>
      </c>
      <c r="BZ103">
        <f>COUNTIFS('ACTIVATED LEADS '!$H:$H,$B103,'ACTIVATED LEADS '!$D:$D,'PARTNERS SUMMARY'!BZ$3)</f>
        <v>0</v>
      </c>
      <c r="CA103">
        <f>COUNTIFS('ACTIVATED LEADS '!$H:$H,$B103,'ACTIVATED LEADS '!$D:$D,'PARTNERS SUMMARY'!CA$3)</f>
        <v>0</v>
      </c>
      <c r="CB103">
        <f>COUNTIFS('ACTIVATED LEADS '!$H:$H,$B103,'ACTIVATED LEADS '!$D:$D,'PARTNERS SUMMARY'!CB$3)</f>
        <v>0</v>
      </c>
      <c r="CC103">
        <f>COUNTIFS('ACTIVATED LEADS '!$H:$H,$B103,'ACTIVATED LEADS '!$D:$D,'PARTNERS SUMMARY'!CC$3)</f>
        <v>0</v>
      </c>
      <c r="CD103">
        <f>COUNTIFS('ACTIVATED LEADS '!$H:$H,$B103,'ACTIVATED LEADS '!$D:$D,'PARTNERS SUMMARY'!CD$3)</f>
        <v>0</v>
      </c>
      <c r="CE103">
        <f>COUNTIFS('ACTIVATED LEADS '!$H:$H,$B103,'ACTIVATED LEADS '!$D:$D,'PARTNERS SUMMARY'!CE$3)</f>
        <v>0</v>
      </c>
      <c r="CF103">
        <f>COUNTIFS('ACTIVATED LEADS '!$H:$H,$B103,'ACTIVATED LEADS '!$D:$D,'PARTNERS SUMMARY'!CF$3)</f>
        <v>0</v>
      </c>
      <c r="CG103">
        <f>COUNTIFS('ACTIVATED LEADS '!$H:$H,$B103,'ACTIVATED LEADS '!$D:$D,'PARTNERS SUMMARY'!CG$3)</f>
        <v>0</v>
      </c>
      <c r="CH103">
        <f>COUNTIFS('ACTIVATED LEADS '!$H:$H,$B103,'ACTIVATED LEADS '!$D:$D,'PARTNERS SUMMARY'!CH$3)</f>
        <v>0</v>
      </c>
      <c r="CI103">
        <f>COUNTIFS('ACTIVATED LEADS '!$H:$H,$B103,'ACTIVATED LEADS '!$D:$D,'PARTNERS SUMMARY'!CI$3)</f>
        <v>0</v>
      </c>
      <c r="CJ103">
        <f>COUNTIFS('ACTIVATED LEADS '!$H:$H,$B103,'ACTIVATED LEADS '!$D:$D,'PARTNERS SUMMARY'!CJ$3)</f>
        <v>0</v>
      </c>
      <c r="CK103">
        <f>COUNTIFS('ACTIVATED LEADS '!$H:$H,$B103,'ACTIVATED LEADS '!$D:$D,'PARTNERS SUMMARY'!CK$3)</f>
        <v>0</v>
      </c>
      <c r="CL103">
        <f>COUNTIFS('ACTIVATED LEADS '!$H:$H,$B103,'ACTIVATED LEADS '!$D:$D,'PARTNERS SUMMARY'!CL$3)</f>
        <v>0</v>
      </c>
      <c r="CM103">
        <f>COUNTIFS('ACTIVATED LEADS '!$H:$H,$B103,'ACTIVATED LEADS '!$D:$D,'PARTNERS SUMMARY'!CM$3)</f>
        <v>0</v>
      </c>
      <c r="CN103">
        <f>COUNTIFS('ACTIVATED LEADS '!$H:$H,$B103,'ACTIVATED LEADS '!$D:$D,'PARTNERS SUMMARY'!CN$3)</f>
        <v>0</v>
      </c>
      <c r="CO103">
        <f>COUNTIFS('ACTIVATED LEADS '!$H:$H,$B103,'ACTIVATED LEADS '!$D:$D,'PARTNERS SUMMARY'!CO$3)</f>
        <v>0</v>
      </c>
      <c r="CP103">
        <f>COUNTIFS('ACTIVATED LEADS '!$H:$H,$B103,'ACTIVATED LEADS '!$D:$D,'PARTNERS SUMMARY'!CP$3)</f>
        <v>0</v>
      </c>
      <c r="CQ103">
        <f>COUNTIFS('ACTIVATED LEADS '!$H:$H,$B103,'ACTIVATED LEADS '!$D:$D,'PARTNERS SUMMARY'!CQ$3)</f>
        <v>0</v>
      </c>
      <c r="CR103">
        <f>COUNTIFS('ACTIVATED LEADS '!$H:$H,$B103,'ACTIVATED LEADS '!$D:$D,'PARTNERS SUMMARY'!CR$3)</f>
        <v>0</v>
      </c>
      <c r="CS103">
        <f>COUNTIFS('ACTIVATED LEADS '!$H:$H,$B103,'ACTIVATED LEADS '!$D:$D,'PARTNERS SUMMARY'!CS$3)</f>
        <v>0</v>
      </c>
      <c r="CT103">
        <f>COUNTIFS('ACTIVATED LEADS '!$H:$H,$B103,'ACTIVATED LEADS '!$D:$D,'PARTNERS SUMMARY'!CT$3)</f>
        <v>0</v>
      </c>
      <c r="CU103">
        <f>COUNTIFS('ACTIVATED LEADS '!$H:$H,$B103,'ACTIVATED LEADS '!$D:$D,'PARTNERS SUMMARY'!CU$3)</f>
        <v>0</v>
      </c>
      <c r="CV103">
        <f>COUNTIFS('ACTIVATED LEADS '!$H:$H,$B103,'ACTIVATED LEADS '!$D:$D,'PARTNERS SUMMARY'!CV$3)</f>
        <v>0</v>
      </c>
      <c r="CW103">
        <f>COUNTIFS('ACTIVATED LEADS '!$H:$H,$B103,'ACTIVATED LEADS '!$D:$D,'PARTNERS SUMMARY'!CW$3)</f>
        <v>0</v>
      </c>
      <c r="CX103">
        <f>COUNTIFS('ACTIVATED LEADS '!$H:$H,$B103,'ACTIVATED LEADS '!$D:$D,'PARTNERS SUMMARY'!CX$3)</f>
        <v>0</v>
      </c>
      <c r="CY103">
        <f>COUNTIFS('ACTIVATED LEADS '!$H:$H,$B103,'ACTIVATED LEADS '!$D:$D,'PARTNERS SUMMARY'!CY$3)</f>
        <v>0</v>
      </c>
      <c r="CZ103">
        <f>COUNTIFS('ACTIVATED LEADS '!$H:$H,$B103,'ACTIVATED LEADS '!$D:$D,'PARTNERS SUMMARY'!CZ$3)</f>
        <v>0</v>
      </c>
      <c r="DA103">
        <f>COUNTIFS('ACTIVATED LEADS '!$H:$H,$B103,'ACTIVATED LEADS '!$D:$D,'PARTNERS SUMMARY'!DA$3)</f>
        <v>0</v>
      </c>
      <c r="DB103">
        <f>COUNTIFS('ACTIVATED LEADS '!$H:$H,$B103,'ACTIVATED LEADS '!$D:$D,'PARTNERS SUMMARY'!DB$3)</f>
        <v>0</v>
      </c>
      <c r="DC103">
        <f>COUNTIFS('ACTIVATED LEADS '!$H:$H,$B103,'ACTIVATED LEADS '!$D:$D,'PARTNERS SUMMARY'!DC$3)</f>
        <v>0</v>
      </c>
      <c r="DD103">
        <f>COUNTIFS('ACTIVATED LEADS '!$H:$H,$B103,'ACTIVATED LEADS '!$D:$D,'PARTNERS SUMMARY'!DD$3)</f>
        <v>0</v>
      </c>
      <c r="DE103">
        <f>COUNTIFS('ACTIVATED LEADS '!$H:$H,$B103,'ACTIVATED LEADS '!$D:$D,'PARTNERS SUMMARY'!DE$3)</f>
        <v>0</v>
      </c>
      <c r="DF103">
        <f>COUNTIFS('ACTIVATED LEADS '!$H:$H,$B103,'ACTIVATED LEADS '!$D:$D,'PARTNERS SUMMARY'!DF$3)</f>
        <v>0</v>
      </c>
      <c r="DG103">
        <f>COUNTIFS('ACTIVATED LEADS '!$H:$H,$B103,'ACTIVATED LEADS '!$D:$D,'PARTNERS SUMMARY'!DG$3)</f>
        <v>0</v>
      </c>
      <c r="DH103">
        <f>COUNTIFS('ACTIVATED LEADS '!$H:$H,$B103,'ACTIVATED LEADS '!$D:$D,'PARTNERS SUMMARY'!DH$3)</f>
        <v>0</v>
      </c>
      <c r="DI103">
        <f>COUNTIFS('ACTIVATED LEADS '!$H:$H,$B103,'ACTIVATED LEADS '!$D:$D,'PARTNERS SUMMARY'!DI$3)</f>
        <v>0</v>
      </c>
      <c r="DJ103">
        <f>COUNTIFS('ACTIVATED LEADS '!$H:$H,$B103,'ACTIVATED LEADS '!$D:$D,'PARTNERS SUMMARY'!DJ$3)</f>
        <v>0</v>
      </c>
      <c r="DK103">
        <f>COUNTIFS('ACTIVATED LEADS '!$H:$H,$B103,'ACTIVATED LEADS '!$D:$D,'PARTNERS SUMMARY'!DK$3)</f>
        <v>0</v>
      </c>
      <c r="DL103">
        <f>COUNTIFS('ACTIVATED LEADS '!$H:$H,$B103,'ACTIVATED LEADS '!$D:$D,'PARTNERS SUMMARY'!DL$3)</f>
        <v>0</v>
      </c>
      <c r="DM103">
        <f>COUNTIFS('ACTIVATED LEADS '!$H:$H,$B103,'ACTIVATED LEADS '!$D:$D,'PARTNERS SUMMARY'!DM$3)</f>
        <v>0</v>
      </c>
      <c r="DN103">
        <f>COUNTIFS('ACTIVATED LEADS '!$H:$H,$B103,'ACTIVATED LEADS '!$D:$D,'PARTNERS SUMMARY'!DN$3)</f>
        <v>0</v>
      </c>
      <c r="DO103">
        <f>COUNTIFS('ACTIVATED LEADS '!$H:$H,$B103,'ACTIVATED LEADS '!$D:$D,'PARTNERS SUMMARY'!DO$3)</f>
        <v>0</v>
      </c>
    </row>
    <row r="104" spans="1:119">
      <c r="A104" s="29" t="s">
        <v>1080</v>
      </c>
      <c r="B104" s="59" t="s">
        <v>1148</v>
      </c>
      <c r="C104" s="29">
        <v>780858047</v>
      </c>
      <c r="D104" s="29"/>
      <c r="E104" s="29" t="s">
        <v>82</v>
      </c>
      <c r="F104" s="29" t="s">
        <v>1002</v>
      </c>
      <c r="G104" s="17">
        <f>COUNTIF('SEPT DUMP '!$C:$C,'PARTNERS SUMMARY'!$B104)</f>
        <v>0</v>
      </c>
      <c r="H104" s="17">
        <f>COUNTIFS('SEPT DUMP '!$C:$C,'PARTNERS SUMMARY'!$B104,'SEPT DUMP '!$O:$O,"Confirmed")</f>
        <v>0</v>
      </c>
      <c r="I104" s="17">
        <f>COUNTIFS('SEPT DUMP '!$C:$C,'PARTNERS SUMMARY'!$B104,'SEPT DUMP '!$O:$O,"Rejected")</f>
        <v>0</v>
      </c>
      <c r="J104" s="17">
        <f>COUNTIFS('SEPT DUMP '!$C:$C,'PARTNERS SUMMARY'!$B104,'SEPT DUMP '!$O:$O,"Unreachable")</f>
        <v>0</v>
      </c>
      <c r="K104" s="17">
        <f>COUNTIFS('SEPT DUMP '!$C:$C,'PARTNERS SUMMARY'!$B104,'SEPT DUMP '!$O:$O,"Postponed(Update Y)")</f>
        <v>0</v>
      </c>
      <c r="L104" s="101">
        <f t="shared" si="12"/>
        <v>0</v>
      </c>
      <c r="M104" s="46">
        <f t="shared" si="13"/>
        <v>0</v>
      </c>
      <c r="N104" s="50"/>
      <c r="O104" s="47">
        <f>COUNTIF('OCT DUMP'!$D:$D,'PARTNERS SUMMARY'!$B104)</f>
        <v>0</v>
      </c>
      <c r="P104" s="17">
        <f>COUNTIFS('OCT DUMP'!$D:$D,'PARTNERS SUMMARY'!$B104,'OCT DUMP'!Q:Q,"Prospect")</f>
        <v>0</v>
      </c>
      <c r="Q104" s="17">
        <f>COUNTIFS('OCT DUMP'!$D:$D,'PARTNERS SUMMARY'!$B104,'OCT DUMP'!$Q:$Q,"Confirmed")</f>
        <v>0</v>
      </c>
      <c r="R104" s="17">
        <f>COUNTIFS('OCT DUMP'!$D:$D,'PARTNERS SUMMARY'!$B104,'OCT DUMP'!$Q:$Q,"Rejected")</f>
        <v>0</v>
      </c>
      <c r="S104" s="17">
        <f>COUNTIFS('OCT DUMP'!$D:$D,'PARTNERS SUMMARY'!$B104,'OCT DUMP'!$Q:$Q,"Unreachable")</f>
        <v>0</v>
      </c>
      <c r="T104" s="17">
        <f>COUNTIFS('OCT DUMP'!$D:$D,'PARTNERS SUMMARY'!$B104,'OCT DUMP'!$Q:$Q,"Postponed(Update Y)")</f>
        <v>0</v>
      </c>
      <c r="U104" s="17">
        <f t="shared" si="14"/>
        <v>0</v>
      </c>
      <c r="V104" s="18">
        <f t="shared" si="15"/>
        <v>0</v>
      </c>
      <c r="W104" s="52"/>
      <c r="X104" s="47">
        <f>COUNTIF('NOV DUMP'!C:C,'PARTNERS SUMMARY'!$B104)</f>
        <v>0</v>
      </c>
      <c r="Y104" s="17">
        <f>COUNTIFS('NOV DUMP'!$C:$C,'PARTNERS SUMMARY'!$B104,'NOV DUMP'!$S:$S,"Prospect")</f>
        <v>0</v>
      </c>
      <c r="Z104" s="17">
        <f>COUNTIFS('NOV DUMP'!$C:$C,'PARTNERS SUMMARY'!$B104,'NOV DUMP'!$S:$S,"Confirmed")</f>
        <v>0</v>
      </c>
      <c r="AA104" s="17">
        <f>COUNTIFS('NOV DUMP'!$C:$C,'PARTNERS SUMMARY'!$B104,'NOV DUMP'!$S:$S,"Rejected")</f>
        <v>0</v>
      </c>
      <c r="AB104" s="17">
        <f>COUNTIFS('NOV DUMP'!$C:$C,'PARTNERS SUMMARY'!$B104,'NOV DUMP'!$S:$S,"Unreachable")</f>
        <v>0</v>
      </c>
      <c r="AC104" s="17">
        <f>COUNTIFS('NOV DUMP'!$C:$C,'PARTNERS SUMMARY'!$B104,'NOV DUMP'!$S:$S,"Postponed(Update Y)")</f>
        <v>0</v>
      </c>
      <c r="AD104" s="17">
        <f t="shared" si="16"/>
        <v>0</v>
      </c>
      <c r="AE104" s="100">
        <f>COUNTIFS('ACTIVATED LEADS '!$H:$H,'PARTNERS SUMMARY'!$B104,'ACTIVATED LEADS '!$K:$K,'PARTNERS SUMMARY'!$AE$2,'ACTIVATED LEADS '!$C:$C,"16")</f>
        <v>0</v>
      </c>
      <c r="AF104" s="18">
        <f t="shared" si="17"/>
        <v>0</v>
      </c>
      <c r="AH104">
        <f>COUNTIFS('ACTIVATED LEADS '!$H:$H,$B104,'ACTIVATED LEADS '!$D:$D,'PARTNERS SUMMARY'!AH$3)</f>
        <v>0</v>
      </c>
      <c r="AI104">
        <f>COUNTIFS('ACTIVATED LEADS '!$H:$H,$B104,'ACTIVATED LEADS '!$D:$D,'PARTNERS SUMMARY'!AI$3)</f>
        <v>0</v>
      </c>
      <c r="AJ104">
        <f>COUNTIFS('ACTIVATED LEADS '!$H:$H,$B104,'ACTIVATED LEADS '!$D:$D,'PARTNERS SUMMARY'!AJ$3)</f>
        <v>0</v>
      </c>
      <c r="AK104">
        <f>COUNTIFS('ACTIVATED LEADS '!$H:$H,$B104,'ACTIVATED LEADS '!$D:$D,'PARTNERS SUMMARY'!AK$3)</f>
        <v>0</v>
      </c>
      <c r="AL104">
        <f>COUNTIFS('ACTIVATED LEADS '!$H:$H,$B104,'ACTIVATED LEADS '!$D:$D,'PARTNERS SUMMARY'!AL$3)</f>
        <v>0</v>
      </c>
      <c r="AM104">
        <f>COUNTIFS('ACTIVATED LEADS '!$H:$H,$B104,'ACTIVATED LEADS '!$D:$D,'PARTNERS SUMMARY'!AM$3)</f>
        <v>0</v>
      </c>
      <c r="AN104">
        <f>COUNTIFS('ACTIVATED LEADS '!$H:$H,$B104,'ACTIVATED LEADS '!$D:$D,'PARTNERS SUMMARY'!AN$3)</f>
        <v>0</v>
      </c>
      <c r="AO104">
        <f>COUNTIFS('ACTIVATED LEADS '!$H:$H,$B104,'ACTIVATED LEADS '!$D:$D,'PARTNERS SUMMARY'!AO$3)</f>
        <v>0</v>
      </c>
      <c r="AP104">
        <f>COUNTIFS('ACTIVATED LEADS '!$H:$H,$B104,'ACTIVATED LEADS '!$D:$D,'PARTNERS SUMMARY'!AP$3)</f>
        <v>0</v>
      </c>
      <c r="AQ104">
        <f>COUNTIFS('ACTIVATED LEADS '!$H:$H,$B104,'ACTIVATED LEADS '!$D:$D,'PARTNERS SUMMARY'!AQ$3)</f>
        <v>0</v>
      </c>
      <c r="AR104">
        <f>COUNTIFS('ACTIVATED LEADS '!$H:$H,$B104,'ACTIVATED LEADS '!$D:$D,'PARTNERS SUMMARY'!AR$3)</f>
        <v>0</v>
      </c>
      <c r="AS104">
        <f>COUNTIFS('ACTIVATED LEADS '!$H:$H,$B104,'ACTIVATED LEADS '!$D:$D,'PARTNERS SUMMARY'!AS$3)</f>
        <v>0</v>
      </c>
      <c r="AT104">
        <f>COUNTIFS('ACTIVATED LEADS '!$H:$H,$B104,'ACTIVATED LEADS '!$D:$D,'PARTNERS SUMMARY'!AT$3)</f>
        <v>0</v>
      </c>
      <c r="AU104">
        <f>COUNTIFS('ACTIVATED LEADS '!$H:$H,$B104,'ACTIVATED LEADS '!$D:$D,'PARTNERS SUMMARY'!AU$3)</f>
        <v>0</v>
      </c>
      <c r="AV104">
        <f>COUNTIFS('ACTIVATED LEADS '!$H:$H,$B104,'ACTIVATED LEADS '!$D:$D,'PARTNERS SUMMARY'!AV$3)</f>
        <v>0</v>
      </c>
      <c r="AW104">
        <f>COUNTIFS('ACTIVATED LEADS '!$H:$H,$B104,'ACTIVATED LEADS '!$D:$D,'PARTNERS SUMMARY'!AW$3)</f>
        <v>0</v>
      </c>
      <c r="AX104">
        <f>COUNTIFS('ACTIVATED LEADS '!$H:$H,$B104,'ACTIVATED LEADS '!$D:$D,'PARTNERS SUMMARY'!AX$3)</f>
        <v>0</v>
      </c>
      <c r="AY104">
        <f>COUNTIFS('ACTIVATED LEADS '!$H:$H,$B104,'ACTIVATED LEADS '!$D:$D,'PARTNERS SUMMARY'!AY$3)</f>
        <v>0</v>
      </c>
      <c r="AZ104">
        <f>COUNTIFS('ACTIVATED LEADS '!$H:$H,$B104,'ACTIVATED LEADS '!$D:$D,'PARTNERS SUMMARY'!AZ$3)</f>
        <v>0</v>
      </c>
      <c r="BA104">
        <f>COUNTIFS('ACTIVATED LEADS '!$H:$H,$B104,'ACTIVATED LEADS '!$D:$D,'PARTNERS SUMMARY'!BA$3)</f>
        <v>0</v>
      </c>
      <c r="BB104">
        <f>COUNTIFS('ACTIVATED LEADS '!$H:$H,$B104,'ACTIVATED LEADS '!$D:$D,'PARTNERS SUMMARY'!BB$3)</f>
        <v>0</v>
      </c>
      <c r="BC104">
        <f>COUNTIFS('ACTIVATED LEADS '!$H:$H,$B104,'ACTIVATED LEADS '!$D:$D,'PARTNERS SUMMARY'!BC$3)</f>
        <v>0</v>
      </c>
      <c r="BD104">
        <f>COUNTIFS('ACTIVATED LEADS '!$H:$H,$B104,'ACTIVATED LEADS '!$D:$D,'PARTNERS SUMMARY'!BD$3)</f>
        <v>0</v>
      </c>
      <c r="BE104">
        <f>COUNTIFS('ACTIVATED LEADS '!$H:$H,$B104,'ACTIVATED LEADS '!$D:$D,'PARTNERS SUMMARY'!BE$3)</f>
        <v>0</v>
      </c>
      <c r="BF104">
        <f>COUNTIFS('ACTIVATED LEADS '!$H:$H,$B104,'ACTIVATED LEADS '!$D:$D,'PARTNERS SUMMARY'!BF$3)</f>
        <v>0</v>
      </c>
      <c r="BG104">
        <f>COUNTIFS('ACTIVATED LEADS '!$H:$H,$B104,'ACTIVATED LEADS '!$D:$D,'PARTNERS SUMMARY'!BG$3)</f>
        <v>0</v>
      </c>
      <c r="BH104">
        <f>COUNTIFS('ACTIVATED LEADS '!$H:$H,$B104,'ACTIVATED LEADS '!$D:$D,'PARTNERS SUMMARY'!BH$3)</f>
        <v>0</v>
      </c>
      <c r="BI104">
        <f>COUNTIFS('ACTIVATED LEADS '!$H:$H,$B104,'ACTIVATED LEADS '!$D:$D,'PARTNERS SUMMARY'!BI$3)</f>
        <v>0</v>
      </c>
      <c r="BJ104">
        <f>COUNTIFS('ACTIVATED LEADS '!$H:$H,$B104,'ACTIVATED LEADS '!$D:$D,'PARTNERS SUMMARY'!BJ$3)</f>
        <v>0</v>
      </c>
      <c r="BK104">
        <f>COUNTIFS('ACTIVATED LEADS '!$H:$H,$B104,'ACTIVATED LEADS '!$D:$D,'PARTNERS SUMMARY'!BK$3)</f>
        <v>0</v>
      </c>
      <c r="BL104">
        <f>COUNTIFS('ACTIVATED LEADS '!$H:$H,$B104,'ACTIVATED LEADS '!$D:$D,'PARTNERS SUMMARY'!BL$3)</f>
        <v>0</v>
      </c>
      <c r="BM104">
        <f>COUNTIFS('ACTIVATED LEADS '!$H:$H,$B104,'ACTIVATED LEADS '!$D:$D,'PARTNERS SUMMARY'!BM$3)</f>
        <v>0</v>
      </c>
      <c r="BN104">
        <f>COUNTIFS('ACTIVATED LEADS '!$H:$H,$B104,'ACTIVATED LEADS '!$D:$D,'PARTNERS SUMMARY'!BN$3)</f>
        <v>0</v>
      </c>
      <c r="BO104">
        <f>COUNTIFS('ACTIVATED LEADS '!$H:$H,$B104,'ACTIVATED LEADS '!$D:$D,'PARTNERS SUMMARY'!BO$3)</f>
        <v>0</v>
      </c>
      <c r="BP104">
        <f>COUNTIFS('ACTIVATED LEADS '!$H:$H,$B104,'ACTIVATED LEADS '!$D:$D,'PARTNERS SUMMARY'!BP$3)</f>
        <v>0</v>
      </c>
      <c r="BQ104">
        <f>COUNTIFS('ACTIVATED LEADS '!$H:$H,$B104,'ACTIVATED LEADS '!$D:$D,'PARTNERS SUMMARY'!BQ$3)</f>
        <v>0</v>
      </c>
      <c r="BR104">
        <f>COUNTIFS('ACTIVATED LEADS '!$H:$H,$B104,'ACTIVATED LEADS '!$D:$D,'PARTNERS SUMMARY'!BR$3)</f>
        <v>0</v>
      </c>
      <c r="BS104">
        <f>COUNTIFS('ACTIVATED LEADS '!$H:$H,$B104,'ACTIVATED LEADS '!$D:$D,'PARTNERS SUMMARY'!BS$3)</f>
        <v>0</v>
      </c>
      <c r="BT104">
        <f>COUNTIFS('ACTIVATED LEADS '!$H:$H,$B104,'ACTIVATED LEADS '!$D:$D,'PARTNERS SUMMARY'!BT$3)</f>
        <v>0</v>
      </c>
      <c r="BU104">
        <f>COUNTIFS('ACTIVATED LEADS '!$H:$H,$B104,'ACTIVATED LEADS '!$D:$D,'PARTNERS SUMMARY'!BU$3)</f>
        <v>0</v>
      </c>
      <c r="BV104">
        <f>COUNTIFS('ACTIVATED LEADS '!$H:$H,$B104,'ACTIVATED LEADS '!$D:$D,'PARTNERS SUMMARY'!BV$3)</f>
        <v>0</v>
      </c>
      <c r="BW104">
        <f>COUNTIFS('ACTIVATED LEADS '!$H:$H,$B104,'ACTIVATED LEADS '!$D:$D,'PARTNERS SUMMARY'!BW$3)</f>
        <v>0</v>
      </c>
      <c r="BX104">
        <f>COUNTIFS('ACTIVATED LEADS '!$H:$H,$B104,'ACTIVATED LEADS '!$D:$D,'PARTNERS SUMMARY'!BX$3)</f>
        <v>0</v>
      </c>
      <c r="BY104">
        <f>COUNTIFS('ACTIVATED LEADS '!$H:$H,$B104,'ACTIVATED LEADS '!$D:$D,'PARTNERS SUMMARY'!BY$3)</f>
        <v>0</v>
      </c>
      <c r="BZ104">
        <f>COUNTIFS('ACTIVATED LEADS '!$H:$H,$B104,'ACTIVATED LEADS '!$D:$D,'PARTNERS SUMMARY'!BZ$3)</f>
        <v>0</v>
      </c>
      <c r="CA104">
        <f>COUNTIFS('ACTIVATED LEADS '!$H:$H,$B104,'ACTIVATED LEADS '!$D:$D,'PARTNERS SUMMARY'!CA$3)</f>
        <v>0</v>
      </c>
      <c r="CB104">
        <f>COUNTIFS('ACTIVATED LEADS '!$H:$H,$B104,'ACTIVATED LEADS '!$D:$D,'PARTNERS SUMMARY'!CB$3)</f>
        <v>0</v>
      </c>
      <c r="CC104">
        <f>COUNTIFS('ACTIVATED LEADS '!$H:$H,$B104,'ACTIVATED LEADS '!$D:$D,'PARTNERS SUMMARY'!CC$3)</f>
        <v>0</v>
      </c>
      <c r="CD104">
        <f>COUNTIFS('ACTIVATED LEADS '!$H:$H,$B104,'ACTIVATED LEADS '!$D:$D,'PARTNERS SUMMARY'!CD$3)</f>
        <v>0</v>
      </c>
      <c r="CE104">
        <f>COUNTIFS('ACTIVATED LEADS '!$H:$H,$B104,'ACTIVATED LEADS '!$D:$D,'PARTNERS SUMMARY'!CE$3)</f>
        <v>0</v>
      </c>
      <c r="CF104">
        <f>COUNTIFS('ACTIVATED LEADS '!$H:$H,$B104,'ACTIVATED LEADS '!$D:$D,'PARTNERS SUMMARY'!CF$3)</f>
        <v>0</v>
      </c>
      <c r="CG104">
        <f>COUNTIFS('ACTIVATED LEADS '!$H:$H,$B104,'ACTIVATED LEADS '!$D:$D,'PARTNERS SUMMARY'!CG$3)</f>
        <v>0</v>
      </c>
      <c r="CH104">
        <f>COUNTIFS('ACTIVATED LEADS '!$H:$H,$B104,'ACTIVATED LEADS '!$D:$D,'PARTNERS SUMMARY'!CH$3)</f>
        <v>0</v>
      </c>
      <c r="CI104">
        <f>COUNTIFS('ACTIVATED LEADS '!$H:$H,$B104,'ACTIVATED LEADS '!$D:$D,'PARTNERS SUMMARY'!CI$3)</f>
        <v>0</v>
      </c>
      <c r="CJ104">
        <f>COUNTIFS('ACTIVATED LEADS '!$H:$H,$B104,'ACTIVATED LEADS '!$D:$D,'PARTNERS SUMMARY'!CJ$3)</f>
        <v>0</v>
      </c>
      <c r="CK104">
        <f>COUNTIFS('ACTIVATED LEADS '!$H:$H,$B104,'ACTIVATED LEADS '!$D:$D,'PARTNERS SUMMARY'!CK$3)</f>
        <v>0</v>
      </c>
      <c r="CL104">
        <f>COUNTIFS('ACTIVATED LEADS '!$H:$H,$B104,'ACTIVATED LEADS '!$D:$D,'PARTNERS SUMMARY'!CL$3)</f>
        <v>0</v>
      </c>
      <c r="CM104">
        <f>COUNTIFS('ACTIVATED LEADS '!$H:$H,$B104,'ACTIVATED LEADS '!$D:$D,'PARTNERS SUMMARY'!CM$3)</f>
        <v>0</v>
      </c>
      <c r="CN104">
        <f>COUNTIFS('ACTIVATED LEADS '!$H:$H,$B104,'ACTIVATED LEADS '!$D:$D,'PARTNERS SUMMARY'!CN$3)</f>
        <v>0</v>
      </c>
      <c r="CO104">
        <f>COUNTIFS('ACTIVATED LEADS '!$H:$H,$B104,'ACTIVATED LEADS '!$D:$D,'PARTNERS SUMMARY'!CO$3)</f>
        <v>0</v>
      </c>
      <c r="CP104">
        <f>COUNTIFS('ACTIVATED LEADS '!$H:$H,$B104,'ACTIVATED LEADS '!$D:$D,'PARTNERS SUMMARY'!CP$3)</f>
        <v>0</v>
      </c>
      <c r="CQ104">
        <f>COUNTIFS('ACTIVATED LEADS '!$H:$H,$B104,'ACTIVATED LEADS '!$D:$D,'PARTNERS SUMMARY'!CQ$3)</f>
        <v>0</v>
      </c>
      <c r="CR104">
        <f>COUNTIFS('ACTIVATED LEADS '!$H:$H,$B104,'ACTIVATED LEADS '!$D:$D,'PARTNERS SUMMARY'!CR$3)</f>
        <v>0</v>
      </c>
      <c r="CS104">
        <f>COUNTIFS('ACTIVATED LEADS '!$H:$H,$B104,'ACTIVATED LEADS '!$D:$D,'PARTNERS SUMMARY'!CS$3)</f>
        <v>0</v>
      </c>
      <c r="CT104">
        <f>COUNTIFS('ACTIVATED LEADS '!$H:$H,$B104,'ACTIVATED LEADS '!$D:$D,'PARTNERS SUMMARY'!CT$3)</f>
        <v>0</v>
      </c>
      <c r="CU104">
        <f>COUNTIFS('ACTIVATED LEADS '!$H:$H,$B104,'ACTIVATED LEADS '!$D:$D,'PARTNERS SUMMARY'!CU$3)</f>
        <v>0</v>
      </c>
      <c r="CV104">
        <f>COUNTIFS('ACTIVATED LEADS '!$H:$H,$B104,'ACTIVATED LEADS '!$D:$D,'PARTNERS SUMMARY'!CV$3)</f>
        <v>0</v>
      </c>
      <c r="CW104">
        <f>COUNTIFS('ACTIVATED LEADS '!$H:$H,$B104,'ACTIVATED LEADS '!$D:$D,'PARTNERS SUMMARY'!CW$3)</f>
        <v>0</v>
      </c>
      <c r="CX104">
        <f>COUNTIFS('ACTIVATED LEADS '!$H:$H,$B104,'ACTIVATED LEADS '!$D:$D,'PARTNERS SUMMARY'!CX$3)</f>
        <v>0</v>
      </c>
      <c r="CY104">
        <f>COUNTIFS('ACTIVATED LEADS '!$H:$H,$B104,'ACTIVATED LEADS '!$D:$D,'PARTNERS SUMMARY'!CY$3)</f>
        <v>0</v>
      </c>
      <c r="CZ104">
        <f>COUNTIFS('ACTIVATED LEADS '!$H:$H,$B104,'ACTIVATED LEADS '!$D:$D,'PARTNERS SUMMARY'!CZ$3)</f>
        <v>0</v>
      </c>
      <c r="DA104">
        <f>COUNTIFS('ACTIVATED LEADS '!$H:$H,$B104,'ACTIVATED LEADS '!$D:$D,'PARTNERS SUMMARY'!DA$3)</f>
        <v>0</v>
      </c>
      <c r="DB104">
        <f>COUNTIFS('ACTIVATED LEADS '!$H:$H,$B104,'ACTIVATED LEADS '!$D:$D,'PARTNERS SUMMARY'!DB$3)</f>
        <v>0</v>
      </c>
      <c r="DC104">
        <f>COUNTIFS('ACTIVATED LEADS '!$H:$H,$B104,'ACTIVATED LEADS '!$D:$D,'PARTNERS SUMMARY'!DC$3)</f>
        <v>0</v>
      </c>
      <c r="DD104">
        <f>COUNTIFS('ACTIVATED LEADS '!$H:$H,$B104,'ACTIVATED LEADS '!$D:$D,'PARTNERS SUMMARY'!DD$3)</f>
        <v>0</v>
      </c>
      <c r="DE104">
        <f>COUNTIFS('ACTIVATED LEADS '!$H:$H,$B104,'ACTIVATED LEADS '!$D:$D,'PARTNERS SUMMARY'!DE$3)</f>
        <v>0</v>
      </c>
      <c r="DF104">
        <f>COUNTIFS('ACTIVATED LEADS '!$H:$H,$B104,'ACTIVATED LEADS '!$D:$D,'PARTNERS SUMMARY'!DF$3)</f>
        <v>0</v>
      </c>
      <c r="DG104">
        <f>COUNTIFS('ACTIVATED LEADS '!$H:$H,$B104,'ACTIVATED LEADS '!$D:$D,'PARTNERS SUMMARY'!DG$3)</f>
        <v>0</v>
      </c>
      <c r="DH104">
        <f>COUNTIFS('ACTIVATED LEADS '!$H:$H,$B104,'ACTIVATED LEADS '!$D:$D,'PARTNERS SUMMARY'!DH$3)</f>
        <v>0</v>
      </c>
      <c r="DI104">
        <f>COUNTIFS('ACTIVATED LEADS '!$H:$H,$B104,'ACTIVATED LEADS '!$D:$D,'PARTNERS SUMMARY'!DI$3)</f>
        <v>0</v>
      </c>
      <c r="DJ104">
        <f>COUNTIFS('ACTIVATED LEADS '!$H:$H,$B104,'ACTIVATED LEADS '!$D:$D,'PARTNERS SUMMARY'!DJ$3)</f>
        <v>0</v>
      </c>
      <c r="DK104">
        <f>COUNTIFS('ACTIVATED LEADS '!$H:$H,$B104,'ACTIVATED LEADS '!$D:$D,'PARTNERS SUMMARY'!DK$3)</f>
        <v>0</v>
      </c>
      <c r="DL104">
        <f>COUNTIFS('ACTIVATED LEADS '!$H:$H,$B104,'ACTIVATED LEADS '!$D:$D,'PARTNERS SUMMARY'!DL$3)</f>
        <v>0</v>
      </c>
      <c r="DM104">
        <f>COUNTIFS('ACTIVATED LEADS '!$H:$H,$B104,'ACTIVATED LEADS '!$D:$D,'PARTNERS SUMMARY'!DM$3)</f>
        <v>0</v>
      </c>
      <c r="DN104">
        <f>COUNTIFS('ACTIVATED LEADS '!$H:$H,$B104,'ACTIVATED LEADS '!$D:$D,'PARTNERS SUMMARY'!DN$3)</f>
        <v>0</v>
      </c>
      <c r="DO104">
        <f>COUNTIFS('ACTIVATED LEADS '!$H:$H,$B104,'ACTIVATED LEADS '!$D:$D,'PARTNERS SUMMARY'!DO$3)</f>
        <v>0</v>
      </c>
    </row>
    <row r="105" spans="1:119">
      <c r="A105" s="29" t="s">
        <v>3885</v>
      </c>
      <c r="B105" s="59" t="s">
        <v>1149</v>
      </c>
      <c r="C105" s="29">
        <v>754536548</v>
      </c>
      <c r="D105" s="29"/>
      <c r="E105" s="29" t="s">
        <v>1263</v>
      </c>
      <c r="F105" s="29" t="s">
        <v>996</v>
      </c>
      <c r="G105" s="17">
        <f>COUNTIF('SEPT DUMP '!$C:$C,'PARTNERS SUMMARY'!$B105)</f>
        <v>0</v>
      </c>
      <c r="H105" s="17">
        <f>COUNTIFS('SEPT DUMP '!$C:$C,'PARTNERS SUMMARY'!$B105,'SEPT DUMP '!$O:$O,"Confirmed")</f>
        <v>0</v>
      </c>
      <c r="I105" s="17">
        <f>COUNTIFS('SEPT DUMP '!$C:$C,'PARTNERS SUMMARY'!$B105,'SEPT DUMP '!$O:$O,"Rejected")</f>
        <v>0</v>
      </c>
      <c r="J105" s="17">
        <f>COUNTIFS('SEPT DUMP '!$C:$C,'PARTNERS SUMMARY'!$B105,'SEPT DUMP '!$O:$O,"Unreachable")</f>
        <v>0</v>
      </c>
      <c r="K105" s="17">
        <f>COUNTIFS('SEPT DUMP '!$C:$C,'PARTNERS SUMMARY'!$B105,'SEPT DUMP '!$O:$O,"Postponed(Update Y)")</f>
        <v>0</v>
      </c>
      <c r="L105" s="101">
        <f t="shared" si="12"/>
        <v>0</v>
      </c>
      <c r="M105" s="46">
        <f t="shared" si="13"/>
        <v>0</v>
      </c>
      <c r="N105" s="50"/>
      <c r="O105" s="47">
        <f>COUNTIF('OCT DUMP'!$D:$D,'PARTNERS SUMMARY'!$B105)</f>
        <v>5</v>
      </c>
      <c r="P105" s="17">
        <f>COUNTIFS('OCT DUMP'!$D:$D,'PARTNERS SUMMARY'!$B105,'OCT DUMP'!Q:Q,"Prospect")</f>
        <v>0</v>
      </c>
      <c r="Q105" s="17">
        <f>COUNTIFS('OCT DUMP'!$D:$D,'PARTNERS SUMMARY'!$B105,'OCT DUMP'!$Q:$Q,"Confirmed")</f>
        <v>4</v>
      </c>
      <c r="R105" s="17">
        <f>COUNTIFS('OCT DUMP'!$D:$D,'PARTNERS SUMMARY'!$B105,'OCT DUMP'!$Q:$Q,"Rejected")</f>
        <v>0</v>
      </c>
      <c r="S105" s="17">
        <f>COUNTIFS('OCT DUMP'!$D:$D,'PARTNERS SUMMARY'!$B105,'OCT DUMP'!$Q:$Q,"Unreachable")</f>
        <v>1</v>
      </c>
      <c r="T105" s="17">
        <f>COUNTIFS('OCT DUMP'!$D:$D,'PARTNERS SUMMARY'!$B105,'OCT DUMP'!$Q:$Q,"Postponed(Update Y)")</f>
        <v>0</v>
      </c>
      <c r="U105" s="17">
        <f t="shared" si="14"/>
        <v>3</v>
      </c>
      <c r="V105" s="18">
        <f t="shared" si="15"/>
        <v>0.6</v>
      </c>
      <c r="W105" s="52"/>
      <c r="X105" s="47">
        <f>COUNTIF('NOV DUMP'!C:C,'PARTNERS SUMMARY'!$B105)</f>
        <v>19</v>
      </c>
      <c r="Y105" s="17">
        <f>COUNTIFS('NOV DUMP'!$C:$C,'PARTNERS SUMMARY'!$B105,'NOV DUMP'!$S:$S,"Prospect")</f>
        <v>0</v>
      </c>
      <c r="Z105" s="17">
        <f>COUNTIFS('NOV DUMP'!$C:$C,'PARTNERS SUMMARY'!$B105,'NOV DUMP'!$S:$S,"Confirmed")</f>
        <v>3</v>
      </c>
      <c r="AA105" s="17">
        <f>COUNTIFS('NOV DUMP'!$C:$C,'PARTNERS SUMMARY'!$B105,'NOV DUMP'!$S:$S,"Rejected")</f>
        <v>1</v>
      </c>
      <c r="AB105" s="17">
        <f>COUNTIFS('NOV DUMP'!$C:$C,'PARTNERS SUMMARY'!$B105,'NOV DUMP'!$S:$S,"Unreachable")</f>
        <v>0</v>
      </c>
      <c r="AC105" s="17">
        <f>COUNTIFS('NOV DUMP'!$C:$C,'PARTNERS SUMMARY'!$B105,'NOV DUMP'!$S:$S,"Postponed(Update Y)")</f>
        <v>0</v>
      </c>
      <c r="AD105" s="17">
        <f t="shared" si="16"/>
        <v>16</v>
      </c>
      <c r="AE105" s="100">
        <f>COUNTIFS('ACTIVATED LEADS '!$H:$H,'PARTNERS SUMMARY'!$B105,'ACTIVATED LEADS '!$K:$K,'PARTNERS SUMMARY'!$AE$2,'ACTIVATED LEADS '!$C:$C,"16")</f>
        <v>15</v>
      </c>
      <c r="AF105" s="18">
        <f t="shared" si="17"/>
        <v>0.84210526315789469</v>
      </c>
      <c r="AH105">
        <f>COUNTIFS('ACTIVATED LEADS '!$H:$H,$B105,'ACTIVATED LEADS '!$D:$D,'PARTNERS SUMMARY'!AH$3)</f>
        <v>0</v>
      </c>
      <c r="AI105">
        <f>COUNTIFS('ACTIVATED LEADS '!$H:$H,$B105,'ACTIVATED LEADS '!$D:$D,'PARTNERS SUMMARY'!AI$3)</f>
        <v>0</v>
      </c>
      <c r="AJ105">
        <f>COUNTIFS('ACTIVATED LEADS '!$H:$H,$B105,'ACTIVATED LEADS '!$D:$D,'PARTNERS SUMMARY'!AJ$3)</f>
        <v>0</v>
      </c>
      <c r="AK105">
        <f>COUNTIFS('ACTIVATED LEADS '!$H:$H,$B105,'ACTIVATED LEADS '!$D:$D,'PARTNERS SUMMARY'!AK$3)</f>
        <v>0</v>
      </c>
      <c r="AL105">
        <f>COUNTIFS('ACTIVATED LEADS '!$H:$H,$B105,'ACTIVATED LEADS '!$D:$D,'PARTNERS SUMMARY'!AL$3)</f>
        <v>0</v>
      </c>
      <c r="AM105">
        <f>COUNTIFS('ACTIVATED LEADS '!$H:$H,$B105,'ACTIVATED LEADS '!$D:$D,'PARTNERS SUMMARY'!AM$3)</f>
        <v>0</v>
      </c>
      <c r="AN105">
        <f>COUNTIFS('ACTIVATED LEADS '!$H:$H,$B105,'ACTIVATED LEADS '!$D:$D,'PARTNERS SUMMARY'!AN$3)</f>
        <v>0</v>
      </c>
      <c r="AO105">
        <f>COUNTIFS('ACTIVATED LEADS '!$H:$H,$B105,'ACTIVATED LEADS '!$D:$D,'PARTNERS SUMMARY'!AO$3)</f>
        <v>0</v>
      </c>
      <c r="AP105">
        <f>COUNTIFS('ACTIVATED LEADS '!$H:$H,$B105,'ACTIVATED LEADS '!$D:$D,'PARTNERS SUMMARY'!AP$3)</f>
        <v>0</v>
      </c>
      <c r="AQ105">
        <f>COUNTIFS('ACTIVATED LEADS '!$H:$H,$B105,'ACTIVATED LEADS '!$D:$D,'PARTNERS SUMMARY'!AQ$3)</f>
        <v>0</v>
      </c>
      <c r="AR105">
        <f>COUNTIFS('ACTIVATED LEADS '!$H:$H,$B105,'ACTIVATED LEADS '!$D:$D,'PARTNERS SUMMARY'!AR$3)</f>
        <v>0</v>
      </c>
      <c r="AS105">
        <f>COUNTIFS('ACTIVATED LEADS '!$H:$H,$B105,'ACTIVATED LEADS '!$D:$D,'PARTNERS SUMMARY'!AS$3)</f>
        <v>0</v>
      </c>
      <c r="AT105">
        <f>COUNTIFS('ACTIVATED LEADS '!$H:$H,$B105,'ACTIVATED LEADS '!$D:$D,'PARTNERS SUMMARY'!AT$3)</f>
        <v>0</v>
      </c>
      <c r="AU105">
        <f>COUNTIFS('ACTIVATED LEADS '!$H:$H,$B105,'ACTIVATED LEADS '!$D:$D,'PARTNERS SUMMARY'!AU$3)</f>
        <v>0</v>
      </c>
      <c r="AV105">
        <f>COUNTIFS('ACTIVATED LEADS '!$H:$H,$B105,'ACTIVATED LEADS '!$D:$D,'PARTNERS SUMMARY'!AV$3)</f>
        <v>0</v>
      </c>
      <c r="AW105">
        <f>COUNTIFS('ACTIVATED LEADS '!$H:$H,$B105,'ACTIVATED LEADS '!$D:$D,'PARTNERS SUMMARY'!AW$3)</f>
        <v>0</v>
      </c>
      <c r="AX105">
        <f>COUNTIFS('ACTIVATED LEADS '!$H:$H,$B105,'ACTIVATED LEADS '!$D:$D,'PARTNERS SUMMARY'!AX$3)</f>
        <v>0</v>
      </c>
      <c r="AY105">
        <f>COUNTIFS('ACTIVATED LEADS '!$H:$H,$B105,'ACTIVATED LEADS '!$D:$D,'PARTNERS SUMMARY'!AY$3)</f>
        <v>0</v>
      </c>
      <c r="AZ105">
        <f>COUNTIFS('ACTIVATED LEADS '!$H:$H,$B105,'ACTIVATED LEADS '!$D:$D,'PARTNERS SUMMARY'!AZ$3)</f>
        <v>0</v>
      </c>
      <c r="BA105">
        <f>COUNTIFS('ACTIVATED LEADS '!$H:$H,$B105,'ACTIVATED LEADS '!$D:$D,'PARTNERS SUMMARY'!BA$3)</f>
        <v>0</v>
      </c>
      <c r="BB105">
        <f>COUNTIFS('ACTIVATED LEADS '!$H:$H,$B105,'ACTIVATED LEADS '!$D:$D,'PARTNERS SUMMARY'!BB$3)</f>
        <v>0</v>
      </c>
      <c r="BC105">
        <f>COUNTIFS('ACTIVATED LEADS '!$H:$H,$B105,'ACTIVATED LEADS '!$D:$D,'PARTNERS SUMMARY'!BC$3)</f>
        <v>0</v>
      </c>
      <c r="BD105">
        <f>COUNTIFS('ACTIVATED LEADS '!$H:$H,$B105,'ACTIVATED LEADS '!$D:$D,'PARTNERS SUMMARY'!BD$3)</f>
        <v>0</v>
      </c>
      <c r="BE105">
        <f>COUNTIFS('ACTIVATED LEADS '!$H:$H,$B105,'ACTIVATED LEADS '!$D:$D,'PARTNERS SUMMARY'!BE$3)</f>
        <v>0</v>
      </c>
      <c r="BF105">
        <f>COUNTIFS('ACTIVATED LEADS '!$H:$H,$B105,'ACTIVATED LEADS '!$D:$D,'PARTNERS SUMMARY'!BF$3)</f>
        <v>0</v>
      </c>
      <c r="BG105">
        <f>COUNTIFS('ACTIVATED LEADS '!$H:$H,$B105,'ACTIVATED LEADS '!$D:$D,'PARTNERS SUMMARY'!BG$3)</f>
        <v>0</v>
      </c>
      <c r="BH105">
        <f>COUNTIFS('ACTIVATED LEADS '!$H:$H,$B105,'ACTIVATED LEADS '!$D:$D,'PARTNERS SUMMARY'!BH$3)</f>
        <v>0</v>
      </c>
      <c r="BI105">
        <f>COUNTIFS('ACTIVATED LEADS '!$H:$H,$B105,'ACTIVATED LEADS '!$D:$D,'PARTNERS SUMMARY'!BI$3)</f>
        <v>0</v>
      </c>
      <c r="BJ105">
        <f>COUNTIFS('ACTIVATED LEADS '!$H:$H,$B105,'ACTIVATED LEADS '!$D:$D,'PARTNERS SUMMARY'!BJ$3)</f>
        <v>0</v>
      </c>
      <c r="BK105">
        <f>COUNTIFS('ACTIVATED LEADS '!$H:$H,$B105,'ACTIVATED LEADS '!$D:$D,'PARTNERS SUMMARY'!BK$3)</f>
        <v>0</v>
      </c>
      <c r="BL105">
        <f>COUNTIFS('ACTIVATED LEADS '!$H:$H,$B105,'ACTIVATED LEADS '!$D:$D,'PARTNERS SUMMARY'!BL$3)</f>
        <v>0</v>
      </c>
      <c r="BM105">
        <f>COUNTIFS('ACTIVATED LEADS '!$H:$H,$B105,'ACTIVATED LEADS '!$D:$D,'PARTNERS SUMMARY'!BM$3)</f>
        <v>0</v>
      </c>
      <c r="BN105">
        <f>COUNTIFS('ACTIVATED LEADS '!$H:$H,$B105,'ACTIVATED LEADS '!$D:$D,'PARTNERS SUMMARY'!BN$3)</f>
        <v>0</v>
      </c>
      <c r="BO105">
        <f>COUNTIFS('ACTIVATED LEADS '!$H:$H,$B105,'ACTIVATED LEADS '!$D:$D,'PARTNERS SUMMARY'!BO$3)</f>
        <v>0</v>
      </c>
      <c r="BP105">
        <f>COUNTIFS('ACTIVATED LEADS '!$H:$H,$B105,'ACTIVATED LEADS '!$D:$D,'PARTNERS SUMMARY'!BP$3)</f>
        <v>0</v>
      </c>
      <c r="BQ105">
        <f>COUNTIFS('ACTIVATED LEADS '!$H:$H,$B105,'ACTIVATED LEADS '!$D:$D,'PARTNERS SUMMARY'!BQ$3)</f>
        <v>0</v>
      </c>
      <c r="BR105">
        <f>COUNTIFS('ACTIVATED LEADS '!$H:$H,$B105,'ACTIVATED LEADS '!$D:$D,'PARTNERS SUMMARY'!BR$3)</f>
        <v>0</v>
      </c>
      <c r="BS105">
        <f>COUNTIFS('ACTIVATED LEADS '!$H:$H,$B105,'ACTIVATED LEADS '!$D:$D,'PARTNERS SUMMARY'!BS$3)</f>
        <v>0</v>
      </c>
      <c r="BT105">
        <f>COUNTIFS('ACTIVATED LEADS '!$H:$H,$B105,'ACTIVATED LEADS '!$D:$D,'PARTNERS SUMMARY'!BT$3)</f>
        <v>0</v>
      </c>
      <c r="BU105">
        <f>COUNTIFS('ACTIVATED LEADS '!$H:$H,$B105,'ACTIVATED LEADS '!$D:$D,'PARTNERS SUMMARY'!BU$3)</f>
        <v>0</v>
      </c>
      <c r="BV105">
        <f>COUNTIFS('ACTIVATED LEADS '!$H:$H,$B105,'ACTIVATED LEADS '!$D:$D,'PARTNERS SUMMARY'!BV$3)</f>
        <v>0</v>
      </c>
      <c r="BW105">
        <f>COUNTIFS('ACTIVATED LEADS '!$H:$H,$B105,'ACTIVATED LEADS '!$D:$D,'PARTNERS SUMMARY'!BW$3)</f>
        <v>0</v>
      </c>
      <c r="BX105">
        <f>COUNTIFS('ACTIVATED LEADS '!$H:$H,$B105,'ACTIVATED LEADS '!$D:$D,'PARTNERS SUMMARY'!BX$3)</f>
        <v>0</v>
      </c>
      <c r="BY105">
        <f>COUNTIFS('ACTIVATED LEADS '!$H:$H,$B105,'ACTIVATED LEADS '!$D:$D,'PARTNERS SUMMARY'!BY$3)</f>
        <v>0</v>
      </c>
      <c r="BZ105">
        <f>COUNTIFS('ACTIVATED LEADS '!$H:$H,$B105,'ACTIVATED LEADS '!$D:$D,'PARTNERS SUMMARY'!BZ$3)</f>
        <v>0</v>
      </c>
      <c r="CA105">
        <f>COUNTIFS('ACTIVATED LEADS '!$H:$H,$B105,'ACTIVATED LEADS '!$D:$D,'PARTNERS SUMMARY'!CA$3)</f>
        <v>0</v>
      </c>
      <c r="CB105">
        <f>COUNTIFS('ACTIVATED LEADS '!$H:$H,$B105,'ACTIVATED LEADS '!$D:$D,'PARTNERS SUMMARY'!CB$3)</f>
        <v>0</v>
      </c>
      <c r="CC105">
        <f>COUNTIFS('ACTIVATED LEADS '!$H:$H,$B105,'ACTIVATED LEADS '!$D:$D,'PARTNERS SUMMARY'!CC$3)</f>
        <v>0</v>
      </c>
      <c r="CD105">
        <f>COUNTIFS('ACTIVATED LEADS '!$H:$H,$B105,'ACTIVATED LEADS '!$D:$D,'PARTNERS SUMMARY'!CD$3)</f>
        <v>0</v>
      </c>
      <c r="CE105">
        <f>COUNTIFS('ACTIVATED LEADS '!$H:$H,$B105,'ACTIVATED LEADS '!$D:$D,'PARTNERS SUMMARY'!CE$3)</f>
        <v>0</v>
      </c>
      <c r="CF105">
        <f>COUNTIFS('ACTIVATED LEADS '!$H:$H,$B105,'ACTIVATED LEADS '!$D:$D,'PARTNERS SUMMARY'!CF$3)</f>
        <v>0</v>
      </c>
      <c r="CG105">
        <f>COUNTIFS('ACTIVATED LEADS '!$H:$H,$B105,'ACTIVATED LEADS '!$D:$D,'PARTNERS SUMMARY'!CG$3)</f>
        <v>0</v>
      </c>
      <c r="CH105">
        <f>COUNTIFS('ACTIVATED LEADS '!$H:$H,$B105,'ACTIVATED LEADS '!$D:$D,'PARTNERS SUMMARY'!CH$3)</f>
        <v>0</v>
      </c>
      <c r="CI105">
        <f>COUNTIFS('ACTIVATED LEADS '!$H:$H,$B105,'ACTIVATED LEADS '!$D:$D,'PARTNERS SUMMARY'!CI$3)</f>
        <v>1</v>
      </c>
      <c r="CJ105">
        <f>COUNTIFS('ACTIVATED LEADS '!$H:$H,$B105,'ACTIVATED LEADS '!$D:$D,'PARTNERS SUMMARY'!CJ$3)</f>
        <v>0</v>
      </c>
      <c r="CK105">
        <f>COUNTIFS('ACTIVATED LEADS '!$H:$H,$B105,'ACTIVATED LEADS '!$D:$D,'PARTNERS SUMMARY'!CK$3)</f>
        <v>0</v>
      </c>
      <c r="CL105">
        <f>COUNTIFS('ACTIVATED LEADS '!$H:$H,$B105,'ACTIVATED LEADS '!$D:$D,'PARTNERS SUMMARY'!CL$3)</f>
        <v>0</v>
      </c>
      <c r="CM105">
        <f>COUNTIFS('ACTIVATED LEADS '!$H:$H,$B105,'ACTIVATED LEADS '!$D:$D,'PARTNERS SUMMARY'!CM$3)</f>
        <v>1</v>
      </c>
      <c r="CN105">
        <f>COUNTIFS('ACTIVATED LEADS '!$H:$H,$B105,'ACTIVATED LEADS '!$D:$D,'PARTNERS SUMMARY'!CN$3)</f>
        <v>0</v>
      </c>
      <c r="CO105">
        <f>COUNTIFS('ACTIVATED LEADS '!$H:$H,$B105,'ACTIVATED LEADS '!$D:$D,'PARTNERS SUMMARY'!CO$3)</f>
        <v>0</v>
      </c>
      <c r="CP105">
        <f>COUNTIFS('ACTIVATED LEADS '!$H:$H,$B105,'ACTIVATED LEADS '!$D:$D,'PARTNERS SUMMARY'!CP$3)</f>
        <v>1</v>
      </c>
      <c r="CQ105">
        <f>COUNTIFS('ACTIVATED LEADS '!$H:$H,$B105,'ACTIVATED LEADS '!$D:$D,'PARTNERS SUMMARY'!CQ$3)</f>
        <v>0</v>
      </c>
      <c r="CR105">
        <f>COUNTIFS('ACTIVATED LEADS '!$H:$H,$B105,'ACTIVATED LEADS '!$D:$D,'PARTNERS SUMMARY'!CR$3)</f>
        <v>0</v>
      </c>
      <c r="CS105">
        <f>COUNTIFS('ACTIVATED LEADS '!$H:$H,$B105,'ACTIVATED LEADS '!$D:$D,'PARTNERS SUMMARY'!CS$3)</f>
        <v>0</v>
      </c>
      <c r="CT105">
        <f>COUNTIFS('ACTIVATED LEADS '!$H:$H,$B105,'ACTIVATED LEADS '!$D:$D,'PARTNERS SUMMARY'!CT$3)</f>
        <v>0</v>
      </c>
      <c r="CU105">
        <f>COUNTIFS('ACTIVATED LEADS '!$H:$H,$B105,'ACTIVATED LEADS '!$D:$D,'PARTNERS SUMMARY'!CU$3)</f>
        <v>2</v>
      </c>
      <c r="CV105">
        <f>COUNTIFS('ACTIVATED LEADS '!$H:$H,$B105,'ACTIVATED LEADS '!$D:$D,'PARTNERS SUMMARY'!CV$3)</f>
        <v>1</v>
      </c>
      <c r="CW105">
        <f>COUNTIFS('ACTIVATED LEADS '!$H:$H,$B105,'ACTIVATED LEADS '!$D:$D,'PARTNERS SUMMARY'!CW$3)</f>
        <v>0</v>
      </c>
      <c r="CX105">
        <f>COUNTIFS('ACTIVATED LEADS '!$H:$H,$B105,'ACTIVATED LEADS '!$D:$D,'PARTNERS SUMMARY'!CX$3)</f>
        <v>0</v>
      </c>
      <c r="CY105">
        <f>COUNTIFS('ACTIVATED LEADS '!$H:$H,$B105,'ACTIVATED LEADS '!$D:$D,'PARTNERS SUMMARY'!CY$3)</f>
        <v>0</v>
      </c>
      <c r="CZ105">
        <f>COUNTIFS('ACTIVATED LEADS '!$H:$H,$B105,'ACTIVATED LEADS '!$D:$D,'PARTNERS SUMMARY'!CZ$3)</f>
        <v>0</v>
      </c>
      <c r="DA105">
        <f>COUNTIFS('ACTIVATED LEADS '!$H:$H,$B105,'ACTIVATED LEADS '!$D:$D,'PARTNERS SUMMARY'!DA$3)</f>
        <v>0</v>
      </c>
      <c r="DB105">
        <f>COUNTIFS('ACTIVATED LEADS '!$H:$H,$B105,'ACTIVATED LEADS '!$D:$D,'PARTNERS SUMMARY'!DB$3)</f>
        <v>1</v>
      </c>
      <c r="DC105">
        <f>COUNTIFS('ACTIVATED LEADS '!$H:$H,$B105,'ACTIVATED LEADS '!$D:$D,'PARTNERS SUMMARY'!DC$3)</f>
        <v>0</v>
      </c>
      <c r="DD105">
        <f>COUNTIFS('ACTIVATED LEADS '!$H:$H,$B105,'ACTIVATED LEADS '!$D:$D,'PARTNERS SUMMARY'!DD$3)</f>
        <v>0</v>
      </c>
      <c r="DE105">
        <f>COUNTIFS('ACTIVATED LEADS '!$H:$H,$B105,'ACTIVATED LEADS '!$D:$D,'PARTNERS SUMMARY'!DE$3)</f>
        <v>0</v>
      </c>
      <c r="DF105">
        <f>COUNTIFS('ACTIVATED LEADS '!$H:$H,$B105,'ACTIVATED LEADS '!$D:$D,'PARTNERS SUMMARY'!DF$3)</f>
        <v>0</v>
      </c>
      <c r="DG105">
        <f>COUNTIFS('ACTIVATED LEADS '!$H:$H,$B105,'ACTIVATED LEADS '!$D:$D,'PARTNERS SUMMARY'!DG$3)</f>
        <v>1</v>
      </c>
      <c r="DH105">
        <f>COUNTIFS('ACTIVATED LEADS '!$H:$H,$B105,'ACTIVATED LEADS '!$D:$D,'PARTNERS SUMMARY'!DH$3)</f>
        <v>0</v>
      </c>
      <c r="DI105">
        <f>COUNTIFS('ACTIVATED LEADS '!$H:$H,$B105,'ACTIVATED LEADS '!$D:$D,'PARTNERS SUMMARY'!DI$3)</f>
        <v>2</v>
      </c>
      <c r="DJ105">
        <f>COUNTIFS('ACTIVATED LEADS '!$H:$H,$B105,'ACTIVATED LEADS '!$D:$D,'PARTNERS SUMMARY'!DJ$3)</f>
        <v>0</v>
      </c>
      <c r="DK105">
        <f>COUNTIFS('ACTIVATED LEADS '!$H:$H,$B105,'ACTIVATED LEADS '!$D:$D,'PARTNERS SUMMARY'!DK$3)</f>
        <v>2</v>
      </c>
      <c r="DL105">
        <f>COUNTIFS('ACTIVATED LEADS '!$H:$H,$B105,'ACTIVATED LEADS '!$D:$D,'PARTNERS SUMMARY'!DL$3)</f>
        <v>4</v>
      </c>
      <c r="DM105">
        <f>COUNTIFS('ACTIVATED LEADS '!$H:$H,$B105,'ACTIVATED LEADS '!$D:$D,'PARTNERS SUMMARY'!DM$3)</f>
        <v>2</v>
      </c>
      <c r="DN105">
        <f>COUNTIFS('ACTIVATED LEADS '!$H:$H,$B105,'ACTIVATED LEADS '!$D:$D,'PARTNERS SUMMARY'!DN$3)</f>
        <v>0</v>
      </c>
      <c r="DO105">
        <f>COUNTIFS('ACTIVATED LEADS '!$H:$H,$B105,'ACTIVATED LEADS '!$D:$D,'PARTNERS SUMMARY'!DO$3)</f>
        <v>1</v>
      </c>
    </row>
    <row r="106" spans="1:119">
      <c r="A106" s="29" t="s">
        <v>1021</v>
      </c>
      <c r="B106" s="60" t="s">
        <v>1150</v>
      </c>
      <c r="C106" s="29">
        <v>786437323</v>
      </c>
      <c r="D106" s="29"/>
      <c r="E106" s="29" t="s">
        <v>160</v>
      </c>
      <c r="F106" s="29" t="s">
        <v>982</v>
      </c>
      <c r="G106" s="17">
        <f>COUNTIF('SEPT DUMP '!$C:$C,'PARTNERS SUMMARY'!$B106)</f>
        <v>0</v>
      </c>
      <c r="H106" s="17">
        <f>COUNTIFS('SEPT DUMP '!$C:$C,'PARTNERS SUMMARY'!$B106,'SEPT DUMP '!$O:$O,"Confirmed")</f>
        <v>0</v>
      </c>
      <c r="I106" s="17">
        <f>COUNTIFS('SEPT DUMP '!$C:$C,'PARTNERS SUMMARY'!$B106,'SEPT DUMP '!$O:$O,"Rejected")</f>
        <v>0</v>
      </c>
      <c r="J106" s="17">
        <f>COUNTIFS('SEPT DUMP '!$C:$C,'PARTNERS SUMMARY'!$B106,'SEPT DUMP '!$O:$O,"Unreachable")</f>
        <v>0</v>
      </c>
      <c r="K106" s="17">
        <f>COUNTIFS('SEPT DUMP '!$C:$C,'PARTNERS SUMMARY'!$B106,'SEPT DUMP '!$O:$O,"Postponed(Update Y)")</f>
        <v>0</v>
      </c>
      <c r="L106" s="101">
        <f t="shared" si="12"/>
        <v>0</v>
      </c>
      <c r="M106" s="46">
        <f t="shared" si="13"/>
        <v>0</v>
      </c>
      <c r="N106" s="50"/>
      <c r="O106" s="47">
        <f>COUNTIF('OCT DUMP'!$D:$D,'PARTNERS SUMMARY'!$B106)</f>
        <v>1</v>
      </c>
      <c r="P106" s="17">
        <f>COUNTIFS('OCT DUMP'!$D:$D,'PARTNERS SUMMARY'!$B106,'OCT DUMP'!Q:Q,"Prospect")</f>
        <v>0</v>
      </c>
      <c r="Q106" s="17">
        <f>COUNTIFS('OCT DUMP'!$D:$D,'PARTNERS SUMMARY'!$B106,'OCT DUMP'!$Q:$Q,"Confirmed")</f>
        <v>0</v>
      </c>
      <c r="R106" s="17">
        <f>COUNTIFS('OCT DUMP'!$D:$D,'PARTNERS SUMMARY'!$B106,'OCT DUMP'!$Q:$Q,"Rejected")</f>
        <v>1</v>
      </c>
      <c r="S106" s="17">
        <f>COUNTIFS('OCT DUMP'!$D:$D,'PARTNERS SUMMARY'!$B106,'OCT DUMP'!$Q:$Q,"Unreachable")</f>
        <v>0</v>
      </c>
      <c r="T106" s="17">
        <f>COUNTIFS('OCT DUMP'!$D:$D,'PARTNERS SUMMARY'!$B106,'OCT DUMP'!$Q:$Q,"Postponed(Update Y)")</f>
        <v>0</v>
      </c>
      <c r="U106" s="17">
        <f t="shared" si="14"/>
        <v>0</v>
      </c>
      <c r="V106" s="18">
        <f t="shared" si="15"/>
        <v>0</v>
      </c>
      <c r="W106" s="52"/>
      <c r="X106" s="47">
        <f>COUNTIF('NOV DUMP'!C:C,'PARTNERS SUMMARY'!$B106)</f>
        <v>8</v>
      </c>
      <c r="Y106" s="17">
        <f>COUNTIFS('NOV DUMP'!$C:$C,'PARTNERS SUMMARY'!$B106,'NOV DUMP'!$S:$S,"Prospect")</f>
        <v>0</v>
      </c>
      <c r="Z106" s="17">
        <f>COUNTIFS('NOV DUMP'!$C:$C,'PARTNERS SUMMARY'!$B106,'NOV DUMP'!$S:$S,"Confirmed")</f>
        <v>2</v>
      </c>
      <c r="AA106" s="17">
        <f>COUNTIFS('NOV DUMP'!$C:$C,'PARTNERS SUMMARY'!$B106,'NOV DUMP'!$S:$S,"Rejected")</f>
        <v>0</v>
      </c>
      <c r="AB106" s="17">
        <f>COUNTIFS('NOV DUMP'!$C:$C,'PARTNERS SUMMARY'!$B106,'NOV DUMP'!$S:$S,"Unreachable")</f>
        <v>0</v>
      </c>
      <c r="AC106" s="17">
        <f>COUNTIFS('NOV DUMP'!$C:$C,'PARTNERS SUMMARY'!$B106,'NOV DUMP'!$S:$S,"Postponed(Update Y)")</f>
        <v>0</v>
      </c>
      <c r="AD106" s="17">
        <f t="shared" si="16"/>
        <v>0</v>
      </c>
      <c r="AE106" s="100">
        <f>COUNTIFS('ACTIVATED LEADS '!$H:$H,'PARTNERS SUMMARY'!$B106,'ACTIVATED LEADS '!$K:$K,'PARTNERS SUMMARY'!$AE$2,'ACTIVATED LEADS '!$C:$C,"16")</f>
        <v>0</v>
      </c>
      <c r="AF106" s="18">
        <f t="shared" si="17"/>
        <v>0</v>
      </c>
      <c r="AH106">
        <f>COUNTIFS('ACTIVATED LEADS '!$H:$H,$B106,'ACTIVATED LEADS '!$D:$D,'PARTNERS SUMMARY'!AH$3)</f>
        <v>0</v>
      </c>
      <c r="AI106">
        <f>COUNTIFS('ACTIVATED LEADS '!$H:$H,$B106,'ACTIVATED LEADS '!$D:$D,'PARTNERS SUMMARY'!AI$3)</f>
        <v>0</v>
      </c>
      <c r="AJ106">
        <f>COUNTIFS('ACTIVATED LEADS '!$H:$H,$B106,'ACTIVATED LEADS '!$D:$D,'PARTNERS SUMMARY'!AJ$3)</f>
        <v>0</v>
      </c>
      <c r="AK106">
        <f>COUNTIFS('ACTIVATED LEADS '!$H:$H,$B106,'ACTIVATED LEADS '!$D:$D,'PARTNERS SUMMARY'!AK$3)</f>
        <v>0</v>
      </c>
      <c r="AL106">
        <f>COUNTIFS('ACTIVATED LEADS '!$H:$H,$B106,'ACTIVATED LEADS '!$D:$D,'PARTNERS SUMMARY'!AL$3)</f>
        <v>0</v>
      </c>
      <c r="AM106">
        <f>COUNTIFS('ACTIVATED LEADS '!$H:$H,$B106,'ACTIVATED LEADS '!$D:$D,'PARTNERS SUMMARY'!AM$3)</f>
        <v>0</v>
      </c>
      <c r="AN106">
        <f>COUNTIFS('ACTIVATED LEADS '!$H:$H,$B106,'ACTIVATED LEADS '!$D:$D,'PARTNERS SUMMARY'!AN$3)</f>
        <v>0</v>
      </c>
      <c r="AO106">
        <f>COUNTIFS('ACTIVATED LEADS '!$H:$H,$B106,'ACTIVATED LEADS '!$D:$D,'PARTNERS SUMMARY'!AO$3)</f>
        <v>0</v>
      </c>
      <c r="AP106">
        <f>COUNTIFS('ACTIVATED LEADS '!$H:$H,$B106,'ACTIVATED LEADS '!$D:$D,'PARTNERS SUMMARY'!AP$3)</f>
        <v>0</v>
      </c>
      <c r="AQ106">
        <f>COUNTIFS('ACTIVATED LEADS '!$H:$H,$B106,'ACTIVATED LEADS '!$D:$D,'PARTNERS SUMMARY'!AQ$3)</f>
        <v>0</v>
      </c>
      <c r="AR106">
        <f>COUNTIFS('ACTIVATED LEADS '!$H:$H,$B106,'ACTIVATED LEADS '!$D:$D,'PARTNERS SUMMARY'!AR$3)</f>
        <v>0</v>
      </c>
      <c r="AS106">
        <f>COUNTIFS('ACTIVATED LEADS '!$H:$H,$B106,'ACTIVATED LEADS '!$D:$D,'PARTNERS SUMMARY'!AS$3)</f>
        <v>0</v>
      </c>
      <c r="AT106">
        <f>COUNTIFS('ACTIVATED LEADS '!$H:$H,$B106,'ACTIVATED LEADS '!$D:$D,'PARTNERS SUMMARY'!AT$3)</f>
        <v>0</v>
      </c>
      <c r="AU106">
        <f>COUNTIFS('ACTIVATED LEADS '!$H:$H,$B106,'ACTIVATED LEADS '!$D:$D,'PARTNERS SUMMARY'!AU$3)</f>
        <v>0</v>
      </c>
      <c r="AV106">
        <f>COUNTIFS('ACTIVATED LEADS '!$H:$H,$B106,'ACTIVATED LEADS '!$D:$D,'PARTNERS SUMMARY'!AV$3)</f>
        <v>0</v>
      </c>
      <c r="AW106">
        <f>COUNTIFS('ACTIVATED LEADS '!$H:$H,$B106,'ACTIVATED LEADS '!$D:$D,'PARTNERS SUMMARY'!AW$3)</f>
        <v>0</v>
      </c>
      <c r="AX106">
        <f>COUNTIFS('ACTIVATED LEADS '!$H:$H,$B106,'ACTIVATED LEADS '!$D:$D,'PARTNERS SUMMARY'!AX$3)</f>
        <v>0</v>
      </c>
      <c r="AY106">
        <f>COUNTIFS('ACTIVATED LEADS '!$H:$H,$B106,'ACTIVATED LEADS '!$D:$D,'PARTNERS SUMMARY'!AY$3)</f>
        <v>0</v>
      </c>
      <c r="AZ106">
        <f>COUNTIFS('ACTIVATED LEADS '!$H:$H,$B106,'ACTIVATED LEADS '!$D:$D,'PARTNERS SUMMARY'!AZ$3)</f>
        <v>0</v>
      </c>
      <c r="BA106">
        <f>COUNTIFS('ACTIVATED LEADS '!$H:$H,$B106,'ACTIVATED LEADS '!$D:$D,'PARTNERS SUMMARY'!BA$3)</f>
        <v>0</v>
      </c>
      <c r="BB106">
        <f>COUNTIFS('ACTIVATED LEADS '!$H:$H,$B106,'ACTIVATED LEADS '!$D:$D,'PARTNERS SUMMARY'!BB$3)</f>
        <v>0</v>
      </c>
      <c r="BC106">
        <f>COUNTIFS('ACTIVATED LEADS '!$H:$H,$B106,'ACTIVATED LEADS '!$D:$D,'PARTNERS SUMMARY'!BC$3)</f>
        <v>0</v>
      </c>
      <c r="BD106">
        <f>COUNTIFS('ACTIVATED LEADS '!$H:$H,$B106,'ACTIVATED LEADS '!$D:$D,'PARTNERS SUMMARY'!BD$3)</f>
        <v>0</v>
      </c>
      <c r="BE106">
        <f>COUNTIFS('ACTIVATED LEADS '!$H:$H,$B106,'ACTIVATED LEADS '!$D:$D,'PARTNERS SUMMARY'!BE$3)</f>
        <v>0</v>
      </c>
      <c r="BF106">
        <f>COUNTIFS('ACTIVATED LEADS '!$H:$H,$B106,'ACTIVATED LEADS '!$D:$D,'PARTNERS SUMMARY'!BF$3)</f>
        <v>0</v>
      </c>
      <c r="BG106">
        <f>COUNTIFS('ACTIVATED LEADS '!$H:$H,$B106,'ACTIVATED LEADS '!$D:$D,'PARTNERS SUMMARY'!BG$3)</f>
        <v>0</v>
      </c>
      <c r="BH106">
        <f>COUNTIFS('ACTIVATED LEADS '!$H:$H,$B106,'ACTIVATED LEADS '!$D:$D,'PARTNERS SUMMARY'!BH$3)</f>
        <v>0</v>
      </c>
      <c r="BI106">
        <f>COUNTIFS('ACTIVATED LEADS '!$H:$H,$B106,'ACTIVATED LEADS '!$D:$D,'PARTNERS SUMMARY'!BI$3)</f>
        <v>0</v>
      </c>
      <c r="BJ106">
        <f>COUNTIFS('ACTIVATED LEADS '!$H:$H,$B106,'ACTIVATED LEADS '!$D:$D,'PARTNERS SUMMARY'!BJ$3)</f>
        <v>0</v>
      </c>
      <c r="BK106">
        <f>COUNTIFS('ACTIVATED LEADS '!$H:$H,$B106,'ACTIVATED LEADS '!$D:$D,'PARTNERS SUMMARY'!BK$3)</f>
        <v>0</v>
      </c>
      <c r="BL106">
        <f>COUNTIFS('ACTIVATED LEADS '!$H:$H,$B106,'ACTIVATED LEADS '!$D:$D,'PARTNERS SUMMARY'!BL$3)</f>
        <v>0</v>
      </c>
      <c r="BM106">
        <f>COUNTIFS('ACTIVATED LEADS '!$H:$H,$B106,'ACTIVATED LEADS '!$D:$D,'PARTNERS SUMMARY'!BM$3)</f>
        <v>0</v>
      </c>
      <c r="BN106">
        <f>COUNTIFS('ACTIVATED LEADS '!$H:$H,$B106,'ACTIVATED LEADS '!$D:$D,'PARTNERS SUMMARY'!BN$3)</f>
        <v>0</v>
      </c>
      <c r="BO106">
        <f>COUNTIFS('ACTIVATED LEADS '!$H:$H,$B106,'ACTIVATED LEADS '!$D:$D,'PARTNERS SUMMARY'!BO$3)</f>
        <v>0</v>
      </c>
      <c r="BP106">
        <f>COUNTIFS('ACTIVATED LEADS '!$H:$H,$B106,'ACTIVATED LEADS '!$D:$D,'PARTNERS SUMMARY'!BP$3)</f>
        <v>0</v>
      </c>
      <c r="BQ106">
        <f>COUNTIFS('ACTIVATED LEADS '!$H:$H,$B106,'ACTIVATED LEADS '!$D:$D,'PARTNERS SUMMARY'!BQ$3)</f>
        <v>0</v>
      </c>
      <c r="BR106">
        <f>COUNTIFS('ACTIVATED LEADS '!$H:$H,$B106,'ACTIVATED LEADS '!$D:$D,'PARTNERS SUMMARY'!BR$3)</f>
        <v>0</v>
      </c>
      <c r="BS106">
        <f>COUNTIFS('ACTIVATED LEADS '!$H:$H,$B106,'ACTIVATED LEADS '!$D:$D,'PARTNERS SUMMARY'!BS$3)</f>
        <v>0</v>
      </c>
      <c r="BT106">
        <f>COUNTIFS('ACTIVATED LEADS '!$H:$H,$B106,'ACTIVATED LEADS '!$D:$D,'PARTNERS SUMMARY'!BT$3)</f>
        <v>0</v>
      </c>
      <c r="BU106">
        <f>COUNTIFS('ACTIVATED LEADS '!$H:$H,$B106,'ACTIVATED LEADS '!$D:$D,'PARTNERS SUMMARY'!BU$3)</f>
        <v>0</v>
      </c>
      <c r="BV106">
        <f>COUNTIFS('ACTIVATED LEADS '!$H:$H,$B106,'ACTIVATED LEADS '!$D:$D,'PARTNERS SUMMARY'!BV$3)</f>
        <v>0</v>
      </c>
      <c r="BW106">
        <f>COUNTIFS('ACTIVATED LEADS '!$H:$H,$B106,'ACTIVATED LEADS '!$D:$D,'PARTNERS SUMMARY'!BW$3)</f>
        <v>0</v>
      </c>
      <c r="BX106">
        <f>COUNTIFS('ACTIVATED LEADS '!$H:$H,$B106,'ACTIVATED LEADS '!$D:$D,'PARTNERS SUMMARY'!BX$3)</f>
        <v>0</v>
      </c>
      <c r="BY106">
        <f>COUNTIFS('ACTIVATED LEADS '!$H:$H,$B106,'ACTIVATED LEADS '!$D:$D,'PARTNERS SUMMARY'!BY$3)</f>
        <v>0</v>
      </c>
      <c r="BZ106">
        <f>COUNTIFS('ACTIVATED LEADS '!$H:$H,$B106,'ACTIVATED LEADS '!$D:$D,'PARTNERS SUMMARY'!BZ$3)</f>
        <v>0</v>
      </c>
      <c r="CA106">
        <f>COUNTIFS('ACTIVATED LEADS '!$H:$H,$B106,'ACTIVATED LEADS '!$D:$D,'PARTNERS SUMMARY'!CA$3)</f>
        <v>0</v>
      </c>
      <c r="CB106">
        <f>COUNTIFS('ACTIVATED LEADS '!$H:$H,$B106,'ACTIVATED LEADS '!$D:$D,'PARTNERS SUMMARY'!CB$3)</f>
        <v>0</v>
      </c>
      <c r="CC106">
        <f>COUNTIFS('ACTIVATED LEADS '!$H:$H,$B106,'ACTIVATED LEADS '!$D:$D,'PARTNERS SUMMARY'!CC$3)</f>
        <v>0</v>
      </c>
      <c r="CD106">
        <f>COUNTIFS('ACTIVATED LEADS '!$H:$H,$B106,'ACTIVATED LEADS '!$D:$D,'PARTNERS SUMMARY'!CD$3)</f>
        <v>0</v>
      </c>
      <c r="CE106">
        <f>COUNTIFS('ACTIVATED LEADS '!$H:$H,$B106,'ACTIVATED LEADS '!$D:$D,'PARTNERS SUMMARY'!CE$3)</f>
        <v>0</v>
      </c>
      <c r="CF106">
        <f>COUNTIFS('ACTIVATED LEADS '!$H:$H,$B106,'ACTIVATED LEADS '!$D:$D,'PARTNERS SUMMARY'!CF$3)</f>
        <v>0</v>
      </c>
      <c r="CG106">
        <f>COUNTIFS('ACTIVATED LEADS '!$H:$H,$B106,'ACTIVATED LEADS '!$D:$D,'PARTNERS SUMMARY'!CG$3)</f>
        <v>0</v>
      </c>
      <c r="CH106">
        <f>COUNTIFS('ACTIVATED LEADS '!$H:$H,$B106,'ACTIVATED LEADS '!$D:$D,'PARTNERS SUMMARY'!CH$3)</f>
        <v>0</v>
      </c>
      <c r="CI106">
        <f>COUNTIFS('ACTIVATED LEADS '!$H:$H,$B106,'ACTIVATED LEADS '!$D:$D,'PARTNERS SUMMARY'!CI$3)</f>
        <v>0</v>
      </c>
      <c r="CJ106">
        <f>COUNTIFS('ACTIVATED LEADS '!$H:$H,$B106,'ACTIVATED LEADS '!$D:$D,'PARTNERS SUMMARY'!CJ$3)</f>
        <v>0</v>
      </c>
      <c r="CK106">
        <f>COUNTIFS('ACTIVATED LEADS '!$H:$H,$B106,'ACTIVATED LEADS '!$D:$D,'PARTNERS SUMMARY'!CK$3)</f>
        <v>0</v>
      </c>
      <c r="CL106">
        <f>COUNTIFS('ACTIVATED LEADS '!$H:$H,$B106,'ACTIVATED LEADS '!$D:$D,'PARTNERS SUMMARY'!CL$3)</f>
        <v>0</v>
      </c>
      <c r="CM106">
        <f>COUNTIFS('ACTIVATED LEADS '!$H:$H,$B106,'ACTIVATED LEADS '!$D:$D,'PARTNERS SUMMARY'!CM$3)</f>
        <v>0</v>
      </c>
      <c r="CN106">
        <f>COUNTIFS('ACTIVATED LEADS '!$H:$H,$B106,'ACTIVATED LEADS '!$D:$D,'PARTNERS SUMMARY'!CN$3)</f>
        <v>0</v>
      </c>
      <c r="CO106">
        <f>COUNTIFS('ACTIVATED LEADS '!$H:$H,$B106,'ACTIVATED LEADS '!$D:$D,'PARTNERS SUMMARY'!CO$3)</f>
        <v>0</v>
      </c>
      <c r="CP106">
        <f>COUNTIFS('ACTIVATED LEADS '!$H:$H,$B106,'ACTIVATED LEADS '!$D:$D,'PARTNERS SUMMARY'!CP$3)</f>
        <v>0</v>
      </c>
      <c r="CQ106">
        <f>COUNTIFS('ACTIVATED LEADS '!$H:$H,$B106,'ACTIVATED LEADS '!$D:$D,'PARTNERS SUMMARY'!CQ$3)</f>
        <v>0</v>
      </c>
      <c r="CR106">
        <f>COUNTIFS('ACTIVATED LEADS '!$H:$H,$B106,'ACTIVATED LEADS '!$D:$D,'PARTNERS SUMMARY'!CR$3)</f>
        <v>0</v>
      </c>
      <c r="CS106">
        <f>COUNTIFS('ACTIVATED LEADS '!$H:$H,$B106,'ACTIVATED LEADS '!$D:$D,'PARTNERS SUMMARY'!CS$3)</f>
        <v>0</v>
      </c>
      <c r="CT106">
        <f>COUNTIFS('ACTIVATED LEADS '!$H:$H,$B106,'ACTIVATED LEADS '!$D:$D,'PARTNERS SUMMARY'!CT$3)</f>
        <v>0</v>
      </c>
      <c r="CU106">
        <f>COUNTIFS('ACTIVATED LEADS '!$H:$H,$B106,'ACTIVATED LEADS '!$D:$D,'PARTNERS SUMMARY'!CU$3)</f>
        <v>0</v>
      </c>
      <c r="CV106">
        <f>COUNTIFS('ACTIVATED LEADS '!$H:$H,$B106,'ACTIVATED LEADS '!$D:$D,'PARTNERS SUMMARY'!CV$3)</f>
        <v>0</v>
      </c>
      <c r="CW106">
        <f>COUNTIFS('ACTIVATED LEADS '!$H:$H,$B106,'ACTIVATED LEADS '!$D:$D,'PARTNERS SUMMARY'!CW$3)</f>
        <v>0</v>
      </c>
      <c r="CX106">
        <f>COUNTIFS('ACTIVATED LEADS '!$H:$H,$B106,'ACTIVATED LEADS '!$D:$D,'PARTNERS SUMMARY'!CX$3)</f>
        <v>0</v>
      </c>
      <c r="CY106">
        <f>COUNTIFS('ACTIVATED LEADS '!$H:$H,$B106,'ACTIVATED LEADS '!$D:$D,'PARTNERS SUMMARY'!CY$3)</f>
        <v>0</v>
      </c>
      <c r="CZ106">
        <f>COUNTIFS('ACTIVATED LEADS '!$H:$H,$B106,'ACTIVATED LEADS '!$D:$D,'PARTNERS SUMMARY'!CZ$3)</f>
        <v>0</v>
      </c>
      <c r="DA106">
        <f>COUNTIFS('ACTIVATED LEADS '!$H:$H,$B106,'ACTIVATED LEADS '!$D:$D,'PARTNERS SUMMARY'!DA$3)</f>
        <v>0</v>
      </c>
      <c r="DB106">
        <f>COUNTIFS('ACTIVATED LEADS '!$H:$H,$B106,'ACTIVATED LEADS '!$D:$D,'PARTNERS SUMMARY'!DB$3)</f>
        <v>0</v>
      </c>
      <c r="DC106">
        <f>COUNTIFS('ACTIVATED LEADS '!$H:$H,$B106,'ACTIVATED LEADS '!$D:$D,'PARTNERS SUMMARY'!DC$3)</f>
        <v>0</v>
      </c>
      <c r="DD106">
        <f>COUNTIFS('ACTIVATED LEADS '!$H:$H,$B106,'ACTIVATED LEADS '!$D:$D,'PARTNERS SUMMARY'!DD$3)</f>
        <v>0</v>
      </c>
      <c r="DE106">
        <f>COUNTIFS('ACTIVATED LEADS '!$H:$H,$B106,'ACTIVATED LEADS '!$D:$D,'PARTNERS SUMMARY'!DE$3)</f>
        <v>0</v>
      </c>
      <c r="DF106">
        <f>COUNTIFS('ACTIVATED LEADS '!$H:$H,$B106,'ACTIVATED LEADS '!$D:$D,'PARTNERS SUMMARY'!DF$3)</f>
        <v>0</v>
      </c>
      <c r="DG106">
        <f>COUNTIFS('ACTIVATED LEADS '!$H:$H,$B106,'ACTIVATED LEADS '!$D:$D,'PARTNERS SUMMARY'!DG$3)</f>
        <v>0</v>
      </c>
      <c r="DH106">
        <f>COUNTIFS('ACTIVATED LEADS '!$H:$H,$B106,'ACTIVATED LEADS '!$D:$D,'PARTNERS SUMMARY'!DH$3)</f>
        <v>0</v>
      </c>
      <c r="DI106">
        <f>COUNTIFS('ACTIVATED LEADS '!$H:$H,$B106,'ACTIVATED LEADS '!$D:$D,'PARTNERS SUMMARY'!DI$3)</f>
        <v>0</v>
      </c>
      <c r="DJ106">
        <f>COUNTIFS('ACTIVATED LEADS '!$H:$H,$B106,'ACTIVATED LEADS '!$D:$D,'PARTNERS SUMMARY'!DJ$3)</f>
        <v>0</v>
      </c>
      <c r="DK106">
        <f>COUNTIFS('ACTIVATED LEADS '!$H:$H,$B106,'ACTIVATED LEADS '!$D:$D,'PARTNERS SUMMARY'!DK$3)</f>
        <v>0</v>
      </c>
      <c r="DL106">
        <f>COUNTIFS('ACTIVATED LEADS '!$H:$H,$B106,'ACTIVATED LEADS '!$D:$D,'PARTNERS SUMMARY'!DL$3)</f>
        <v>0</v>
      </c>
      <c r="DM106">
        <f>COUNTIFS('ACTIVATED LEADS '!$H:$H,$B106,'ACTIVATED LEADS '!$D:$D,'PARTNERS SUMMARY'!DM$3)</f>
        <v>0</v>
      </c>
      <c r="DN106">
        <f>COUNTIFS('ACTIVATED LEADS '!$H:$H,$B106,'ACTIVATED LEADS '!$D:$D,'PARTNERS SUMMARY'!DN$3)</f>
        <v>0</v>
      </c>
      <c r="DO106">
        <f>COUNTIFS('ACTIVATED LEADS '!$H:$H,$B106,'ACTIVATED LEADS '!$D:$D,'PARTNERS SUMMARY'!DO$3)</f>
        <v>0</v>
      </c>
    </row>
    <row r="107" spans="1:119">
      <c r="A107" t="s">
        <v>1077</v>
      </c>
      <c r="B107" s="59" t="s">
        <v>1306</v>
      </c>
      <c r="C107" s="29">
        <v>732200243</v>
      </c>
      <c r="D107" s="29"/>
      <c r="E107" s="29" t="s">
        <v>37</v>
      </c>
      <c r="F107" s="29" t="s">
        <v>37</v>
      </c>
      <c r="G107" s="17">
        <f>COUNTIF('SEPT DUMP '!$C:$C,'PARTNERS SUMMARY'!$B107)</f>
        <v>0</v>
      </c>
      <c r="H107" s="17">
        <f>COUNTIFS('SEPT DUMP '!$C:$C,'PARTNERS SUMMARY'!$B107,'SEPT DUMP '!$O:$O,"Confirmed")</f>
        <v>0</v>
      </c>
      <c r="I107" s="17">
        <f>COUNTIFS('SEPT DUMP '!$C:$C,'PARTNERS SUMMARY'!$B107,'SEPT DUMP '!$O:$O,"Rejected")</f>
        <v>0</v>
      </c>
      <c r="J107" s="17">
        <f>COUNTIFS('SEPT DUMP '!$C:$C,'PARTNERS SUMMARY'!$B107,'SEPT DUMP '!$O:$O,"Unreachable")</f>
        <v>0</v>
      </c>
      <c r="K107" s="17">
        <f>COUNTIFS('SEPT DUMP '!$C:$C,'PARTNERS SUMMARY'!$B107,'SEPT DUMP '!$O:$O,"Postponed(Update Y)")</f>
        <v>0</v>
      </c>
      <c r="L107" s="101">
        <f t="shared" si="12"/>
        <v>0</v>
      </c>
      <c r="M107" s="46">
        <f t="shared" si="13"/>
        <v>0</v>
      </c>
      <c r="N107" s="50"/>
      <c r="O107" s="47">
        <f>COUNTIF('OCT DUMP'!$D:$D,'PARTNERS SUMMARY'!$B107)</f>
        <v>0</v>
      </c>
      <c r="P107" s="17">
        <f>COUNTIFS('OCT DUMP'!$D:$D,'PARTNERS SUMMARY'!$B107,'OCT DUMP'!Q:Q,"Prospect")</f>
        <v>0</v>
      </c>
      <c r="Q107" s="17">
        <f>COUNTIFS('OCT DUMP'!$D:$D,'PARTNERS SUMMARY'!$B107,'OCT DUMP'!$Q:$Q,"Confirmed")</f>
        <v>0</v>
      </c>
      <c r="R107" s="17">
        <f>COUNTIFS('OCT DUMP'!$D:$D,'PARTNERS SUMMARY'!$B107,'OCT DUMP'!$Q:$Q,"Rejected")</f>
        <v>0</v>
      </c>
      <c r="S107" s="17">
        <f>COUNTIFS('OCT DUMP'!$D:$D,'PARTNERS SUMMARY'!$B107,'OCT DUMP'!$Q:$Q,"Unreachable")</f>
        <v>0</v>
      </c>
      <c r="T107" s="17">
        <f>COUNTIFS('OCT DUMP'!$D:$D,'PARTNERS SUMMARY'!$B107,'OCT DUMP'!$Q:$Q,"Postponed(Update Y)")</f>
        <v>0</v>
      </c>
      <c r="U107" s="17">
        <f t="shared" si="14"/>
        <v>0</v>
      </c>
      <c r="V107" s="18">
        <f t="shared" si="15"/>
        <v>0</v>
      </c>
      <c r="W107" s="52"/>
      <c r="X107" s="47">
        <f>COUNTIF('NOV DUMP'!C:C,'PARTNERS SUMMARY'!$B107)</f>
        <v>0</v>
      </c>
      <c r="Y107" s="17">
        <f>COUNTIFS('NOV DUMP'!$C:$C,'PARTNERS SUMMARY'!$B107,'NOV DUMP'!$S:$S,"Prospect")</f>
        <v>0</v>
      </c>
      <c r="Z107" s="17">
        <f>COUNTIFS('NOV DUMP'!$C:$C,'PARTNERS SUMMARY'!$B107,'NOV DUMP'!$S:$S,"Confirmed")</f>
        <v>0</v>
      </c>
      <c r="AA107" s="17">
        <f>COUNTIFS('NOV DUMP'!$C:$C,'PARTNERS SUMMARY'!$B107,'NOV DUMP'!$S:$S,"Rejected")</f>
        <v>0</v>
      </c>
      <c r="AB107" s="17">
        <f>COUNTIFS('NOV DUMP'!$C:$C,'PARTNERS SUMMARY'!$B107,'NOV DUMP'!$S:$S,"Unreachable")</f>
        <v>0</v>
      </c>
      <c r="AC107" s="17">
        <f>COUNTIFS('NOV DUMP'!$C:$C,'PARTNERS SUMMARY'!$B107,'NOV DUMP'!$S:$S,"Postponed(Update Y)")</f>
        <v>0</v>
      </c>
      <c r="AD107" s="17">
        <f t="shared" si="16"/>
        <v>0</v>
      </c>
      <c r="AE107" s="100">
        <f>COUNTIFS('ACTIVATED LEADS '!$H:$H,'PARTNERS SUMMARY'!$B107,'ACTIVATED LEADS '!$K:$K,'PARTNERS SUMMARY'!$AE$2,'ACTIVATED LEADS '!$C:$C,"16")</f>
        <v>0</v>
      </c>
      <c r="AF107" s="18">
        <f t="shared" si="17"/>
        <v>0</v>
      </c>
      <c r="AH107">
        <f>COUNTIFS('ACTIVATED LEADS '!$H:$H,$B107,'ACTIVATED LEADS '!$D:$D,'PARTNERS SUMMARY'!AH$3)</f>
        <v>0</v>
      </c>
      <c r="AI107">
        <f>COUNTIFS('ACTIVATED LEADS '!$H:$H,$B107,'ACTIVATED LEADS '!$D:$D,'PARTNERS SUMMARY'!AI$3)</f>
        <v>0</v>
      </c>
      <c r="AJ107">
        <f>COUNTIFS('ACTIVATED LEADS '!$H:$H,$B107,'ACTIVATED LEADS '!$D:$D,'PARTNERS SUMMARY'!AJ$3)</f>
        <v>0</v>
      </c>
      <c r="AK107">
        <f>COUNTIFS('ACTIVATED LEADS '!$H:$H,$B107,'ACTIVATED LEADS '!$D:$D,'PARTNERS SUMMARY'!AK$3)</f>
        <v>0</v>
      </c>
      <c r="AL107">
        <f>COUNTIFS('ACTIVATED LEADS '!$H:$H,$B107,'ACTIVATED LEADS '!$D:$D,'PARTNERS SUMMARY'!AL$3)</f>
        <v>0</v>
      </c>
      <c r="AM107">
        <f>COUNTIFS('ACTIVATED LEADS '!$H:$H,$B107,'ACTIVATED LEADS '!$D:$D,'PARTNERS SUMMARY'!AM$3)</f>
        <v>0</v>
      </c>
      <c r="AN107">
        <f>COUNTIFS('ACTIVATED LEADS '!$H:$H,$B107,'ACTIVATED LEADS '!$D:$D,'PARTNERS SUMMARY'!AN$3)</f>
        <v>0</v>
      </c>
      <c r="AO107">
        <f>COUNTIFS('ACTIVATED LEADS '!$H:$H,$B107,'ACTIVATED LEADS '!$D:$D,'PARTNERS SUMMARY'!AO$3)</f>
        <v>0</v>
      </c>
      <c r="AP107">
        <f>COUNTIFS('ACTIVATED LEADS '!$H:$H,$B107,'ACTIVATED LEADS '!$D:$D,'PARTNERS SUMMARY'!AP$3)</f>
        <v>0</v>
      </c>
      <c r="AQ107">
        <f>COUNTIFS('ACTIVATED LEADS '!$H:$H,$B107,'ACTIVATED LEADS '!$D:$D,'PARTNERS SUMMARY'!AQ$3)</f>
        <v>0</v>
      </c>
      <c r="AR107">
        <f>COUNTIFS('ACTIVATED LEADS '!$H:$H,$B107,'ACTIVATED LEADS '!$D:$D,'PARTNERS SUMMARY'!AR$3)</f>
        <v>0</v>
      </c>
      <c r="AS107">
        <f>COUNTIFS('ACTIVATED LEADS '!$H:$H,$B107,'ACTIVATED LEADS '!$D:$D,'PARTNERS SUMMARY'!AS$3)</f>
        <v>0</v>
      </c>
      <c r="AT107">
        <f>COUNTIFS('ACTIVATED LEADS '!$H:$H,$B107,'ACTIVATED LEADS '!$D:$D,'PARTNERS SUMMARY'!AT$3)</f>
        <v>0</v>
      </c>
      <c r="AU107">
        <f>COUNTIFS('ACTIVATED LEADS '!$H:$H,$B107,'ACTIVATED LEADS '!$D:$D,'PARTNERS SUMMARY'!AU$3)</f>
        <v>0</v>
      </c>
      <c r="AV107">
        <f>COUNTIFS('ACTIVATED LEADS '!$H:$H,$B107,'ACTIVATED LEADS '!$D:$D,'PARTNERS SUMMARY'!AV$3)</f>
        <v>0</v>
      </c>
      <c r="AW107">
        <f>COUNTIFS('ACTIVATED LEADS '!$H:$H,$B107,'ACTIVATED LEADS '!$D:$D,'PARTNERS SUMMARY'!AW$3)</f>
        <v>0</v>
      </c>
      <c r="AX107">
        <f>COUNTIFS('ACTIVATED LEADS '!$H:$H,$B107,'ACTIVATED LEADS '!$D:$D,'PARTNERS SUMMARY'!AX$3)</f>
        <v>0</v>
      </c>
      <c r="AY107">
        <f>COUNTIFS('ACTIVATED LEADS '!$H:$H,$B107,'ACTIVATED LEADS '!$D:$D,'PARTNERS SUMMARY'!AY$3)</f>
        <v>0</v>
      </c>
      <c r="AZ107">
        <f>COUNTIFS('ACTIVATED LEADS '!$H:$H,$B107,'ACTIVATED LEADS '!$D:$D,'PARTNERS SUMMARY'!AZ$3)</f>
        <v>0</v>
      </c>
      <c r="BA107">
        <f>COUNTIFS('ACTIVATED LEADS '!$H:$H,$B107,'ACTIVATED LEADS '!$D:$D,'PARTNERS SUMMARY'!BA$3)</f>
        <v>0</v>
      </c>
      <c r="BB107">
        <f>COUNTIFS('ACTIVATED LEADS '!$H:$H,$B107,'ACTIVATED LEADS '!$D:$D,'PARTNERS SUMMARY'!BB$3)</f>
        <v>0</v>
      </c>
      <c r="BC107">
        <f>COUNTIFS('ACTIVATED LEADS '!$H:$H,$B107,'ACTIVATED LEADS '!$D:$D,'PARTNERS SUMMARY'!BC$3)</f>
        <v>0</v>
      </c>
      <c r="BD107">
        <f>COUNTIFS('ACTIVATED LEADS '!$H:$H,$B107,'ACTIVATED LEADS '!$D:$D,'PARTNERS SUMMARY'!BD$3)</f>
        <v>0</v>
      </c>
      <c r="BE107">
        <f>COUNTIFS('ACTIVATED LEADS '!$H:$H,$B107,'ACTIVATED LEADS '!$D:$D,'PARTNERS SUMMARY'!BE$3)</f>
        <v>0</v>
      </c>
      <c r="BF107">
        <f>COUNTIFS('ACTIVATED LEADS '!$H:$H,$B107,'ACTIVATED LEADS '!$D:$D,'PARTNERS SUMMARY'!BF$3)</f>
        <v>0</v>
      </c>
      <c r="BG107">
        <f>COUNTIFS('ACTIVATED LEADS '!$H:$H,$B107,'ACTIVATED LEADS '!$D:$D,'PARTNERS SUMMARY'!BG$3)</f>
        <v>0</v>
      </c>
      <c r="BH107">
        <f>COUNTIFS('ACTIVATED LEADS '!$H:$H,$B107,'ACTIVATED LEADS '!$D:$D,'PARTNERS SUMMARY'!BH$3)</f>
        <v>0</v>
      </c>
      <c r="BI107">
        <f>COUNTIFS('ACTIVATED LEADS '!$H:$H,$B107,'ACTIVATED LEADS '!$D:$D,'PARTNERS SUMMARY'!BI$3)</f>
        <v>0</v>
      </c>
      <c r="BJ107">
        <f>COUNTIFS('ACTIVATED LEADS '!$H:$H,$B107,'ACTIVATED LEADS '!$D:$D,'PARTNERS SUMMARY'!BJ$3)</f>
        <v>0</v>
      </c>
      <c r="BK107">
        <f>COUNTIFS('ACTIVATED LEADS '!$H:$H,$B107,'ACTIVATED LEADS '!$D:$D,'PARTNERS SUMMARY'!BK$3)</f>
        <v>0</v>
      </c>
      <c r="BL107">
        <f>COUNTIFS('ACTIVATED LEADS '!$H:$H,$B107,'ACTIVATED LEADS '!$D:$D,'PARTNERS SUMMARY'!BL$3)</f>
        <v>0</v>
      </c>
      <c r="BM107">
        <f>COUNTIFS('ACTIVATED LEADS '!$H:$H,$B107,'ACTIVATED LEADS '!$D:$D,'PARTNERS SUMMARY'!BM$3)</f>
        <v>0</v>
      </c>
      <c r="BN107">
        <f>COUNTIFS('ACTIVATED LEADS '!$H:$H,$B107,'ACTIVATED LEADS '!$D:$D,'PARTNERS SUMMARY'!BN$3)</f>
        <v>0</v>
      </c>
      <c r="BO107">
        <f>COUNTIFS('ACTIVATED LEADS '!$H:$H,$B107,'ACTIVATED LEADS '!$D:$D,'PARTNERS SUMMARY'!BO$3)</f>
        <v>0</v>
      </c>
      <c r="BP107">
        <f>COUNTIFS('ACTIVATED LEADS '!$H:$H,$B107,'ACTIVATED LEADS '!$D:$D,'PARTNERS SUMMARY'!BP$3)</f>
        <v>0</v>
      </c>
      <c r="BQ107">
        <f>COUNTIFS('ACTIVATED LEADS '!$H:$H,$B107,'ACTIVATED LEADS '!$D:$D,'PARTNERS SUMMARY'!BQ$3)</f>
        <v>0</v>
      </c>
      <c r="BR107">
        <f>COUNTIFS('ACTIVATED LEADS '!$H:$H,$B107,'ACTIVATED LEADS '!$D:$D,'PARTNERS SUMMARY'!BR$3)</f>
        <v>0</v>
      </c>
      <c r="BS107">
        <f>COUNTIFS('ACTIVATED LEADS '!$H:$H,$B107,'ACTIVATED LEADS '!$D:$D,'PARTNERS SUMMARY'!BS$3)</f>
        <v>0</v>
      </c>
      <c r="BT107">
        <f>COUNTIFS('ACTIVATED LEADS '!$H:$H,$B107,'ACTIVATED LEADS '!$D:$D,'PARTNERS SUMMARY'!BT$3)</f>
        <v>0</v>
      </c>
      <c r="BU107">
        <f>COUNTIFS('ACTIVATED LEADS '!$H:$H,$B107,'ACTIVATED LEADS '!$D:$D,'PARTNERS SUMMARY'!BU$3)</f>
        <v>0</v>
      </c>
      <c r="BV107">
        <f>COUNTIFS('ACTIVATED LEADS '!$H:$H,$B107,'ACTIVATED LEADS '!$D:$D,'PARTNERS SUMMARY'!BV$3)</f>
        <v>0</v>
      </c>
      <c r="BW107">
        <f>COUNTIFS('ACTIVATED LEADS '!$H:$H,$B107,'ACTIVATED LEADS '!$D:$D,'PARTNERS SUMMARY'!BW$3)</f>
        <v>0</v>
      </c>
      <c r="BX107">
        <f>COUNTIFS('ACTIVATED LEADS '!$H:$H,$B107,'ACTIVATED LEADS '!$D:$D,'PARTNERS SUMMARY'!BX$3)</f>
        <v>0</v>
      </c>
      <c r="BY107">
        <f>COUNTIFS('ACTIVATED LEADS '!$H:$H,$B107,'ACTIVATED LEADS '!$D:$D,'PARTNERS SUMMARY'!BY$3)</f>
        <v>0</v>
      </c>
      <c r="BZ107">
        <f>COUNTIFS('ACTIVATED LEADS '!$H:$H,$B107,'ACTIVATED LEADS '!$D:$D,'PARTNERS SUMMARY'!BZ$3)</f>
        <v>0</v>
      </c>
      <c r="CA107">
        <f>COUNTIFS('ACTIVATED LEADS '!$H:$H,$B107,'ACTIVATED LEADS '!$D:$D,'PARTNERS SUMMARY'!CA$3)</f>
        <v>0</v>
      </c>
      <c r="CB107">
        <f>COUNTIFS('ACTIVATED LEADS '!$H:$H,$B107,'ACTIVATED LEADS '!$D:$D,'PARTNERS SUMMARY'!CB$3)</f>
        <v>0</v>
      </c>
      <c r="CC107">
        <f>COUNTIFS('ACTIVATED LEADS '!$H:$H,$B107,'ACTIVATED LEADS '!$D:$D,'PARTNERS SUMMARY'!CC$3)</f>
        <v>0</v>
      </c>
      <c r="CD107">
        <f>COUNTIFS('ACTIVATED LEADS '!$H:$H,$B107,'ACTIVATED LEADS '!$D:$D,'PARTNERS SUMMARY'!CD$3)</f>
        <v>0</v>
      </c>
      <c r="CE107">
        <f>COUNTIFS('ACTIVATED LEADS '!$H:$H,$B107,'ACTIVATED LEADS '!$D:$D,'PARTNERS SUMMARY'!CE$3)</f>
        <v>0</v>
      </c>
      <c r="CF107">
        <f>COUNTIFS('ACTIVATED LEADS '!$H:$H,$B107,'ACTIVATED LEADS '!$D:$D,'PARTNERS SUMMARY'!CF$3)</f>
        <v>0</v>
      </c>
      <c r="CG107">
        <f>COUNTIFS('ACTIVATED LEADS '!$H:$H,$B107,'ACTIVATED LEADS '!$D:$D,'PARTNERS SUMMARY'!CG$3)</f>
        <v>0</v>
      </c>
      <c r="CH107">
        <f>COUNTIFS('ACTIVATED LEADS '!$H:$H,$B107,'ACTIVATED LEADS '!$D:$D,'PARTNERS SUMMARY'!CH$3)</f>
        <v>0</v>
      </c>
      <c r="CI107">
        <f>COUNTIFS('ACTIVATED LEADS '!$H:$H,$B107,'ACTIVATED LEADS '!$D:$D,'PARTNERS SUMMARY'!CI$3)</f>
        <v>0</v>
      </c>
      <c r="CJ107">
        <f>COUNTIFS('ACTIVATED LEADS '!$H:$H,$B107,'ACTIVATED LEADS '!$D:$D,'PARTNERS SUMMARY'!CJ$3)</f>
        <v>0</v>
      </c>
      <c r="CK107">
        <f>COUNTIFS('ACTIVATED LEADS '!$H:$H,$B107,'ACTIVATED LEADS '!$D:$D,'PARTNERS SUMMARY'!CK$3)</f>
        <v>0</v>
      </c>
      <c r="CL107">
        <f>COUNTIFS('ACTIVATED LEADS '!$H:$H,$B107,'ACTIVATED LEADS '!$D:$D,'PARTNERS SUMMARY'!CL$3)</f>
        <v>0</v>
      </c>
      <c r="CM107">
        <f>COUNTIFS('ACTIVATED LEADS '!$H:$H,$B107,'ACTIVATED LEADS '!$D:$D,'PARTNERS SUMMARY'!CM$3)</f>
        <v>0</v>
      </c>
      <c r="CN107">
        <f>COUNTIFS('ACTIVATED LEADS '!$H:$H,$B107,'ACTIVATED LEADS '!$D:$D,'PARTNERS SUMMARY'!CN$3)</f>
        <v>0</v>
      </c>
      <c r="CO107">
        <f>COUNTIFS('ACTIVATED LEADS '!$H:$H,$B107,'ACTIVATED LEADS '!$D:$D,'PARTNERS SUMMARY'!CO$3)</f>
        <v>0</v>
      </c>
      <c r="CP107">
        <f>COUNTIFS('ACTIVATED LEADS '!$H:$H,$B107,'ACTIVATED LEADS '!$D:$D,'PARTNERS SUMMARY'!CP$3)</f>
        <v>0</v>
      </c>
      <c r="CQ107">
        <f>COUNTIFS('ACTIVATED LEADS '!$H:$H,$B107,'ACTIVATED LEADS '!$D:$D,'PARTNERS SUMMARY'!CQ$3)</f>
        <v>0</v>
      </c>
      <c r="CR107">
        <f>COUNTIFS('ACTIVATED LEADS '!$H:$H,$B107,'ACTIVATED LEADS '!$D:$D,'PARTNERS SUMMARY'!CR$3)</f>
        <v>0</v>
      </c>
      <c r="CS107">
        <f>COUNTIFS('ACTIVATED LEADS '!$H:$H,$B107,'ACTIVATED LEADS '!$D:$D,'PARTNERS SUMMARY'!CS$3)</f>
        <v>0</v>
      </c>
      <c r="CT107">
        <f>COUNTIFS('ACTIVATED LEADS '!$H:$H,$B107,'ACTIVATED LEADS '!$D:$D,'PARTNERS SUMMARY'!CT$3)</f>
        <v>0</v>
      </c>
      <c r="CU107">
        <f>COUNTIFS('ACTIVATED LEADS '!$H:$H,$B107,'ACTIVATED LEADS '!$D:$D,'PARTNERS SUMMARY'!CU$3)</f>
        <v>0</v>
      </c>
      <c r="CV107">
        <f>COUNTIFS('ACTIVATED LEADS '!$H:$H,$B107,'ACTIVATED LEADS '!$D:$D,'PARTNERS SUMMARY'!CV$3)</f>
        <v>0</v>
      </c>
      <c r="CW107">
        <f>COUNTIFS('ACTIVATED LEADS '!$H:$H,$B107,'ACTIVATED LEADS '!$D:$D,'PARTNERS SUMMARY'!CW$3)</f>
        <v>0</v>
      </c>
      <c r="CX107">
        <f>COUNTIFS('ACTIVATED LEADS '!$H:$H,$B107,'ACTIVATED LEADS '!$D:$D,'PARTNERS SUMMARY'!CX$3)</f>
        <v>0</v>
      </c>
      <c r="CY107">
        <f>COUNTIFS('ACTIVATED LEADS '!$H:$H,$B107,'ACTIVATED LEADS '!$D:$D,'PARTNERS SUMMARY'!CY$3)</f>
        <v>0</v>
      </c>
      <c r="CZ107">
        <f>COUNTIFS('ACTIVATED LEADS '!$H:$H,$B107,'ACTIVATED LEADS '!$D:$D,'PARTNERS SUMMARY'!CZ$3)</f>
        <v>0</v>
      </c>
      <c r="DA107">
        <f>COUNTIFS('ACTIVATED LEADS '!$H:$H,$B107,'ACTIVATED LEADS '!$D:$D,'PARTNERS SUMMARY'!DA$3)</f>
        <v>0</v>
      </c>
      <c r="DB107">
        <f>COUNTIFS('ACTIVATED LEADS '!$H:$H,$B107,'ACTIVATED LEADS '!$D:$D,'PARTNERS SUMMARY'!DB$3)</f>
        <v>0</v>
      </c>
      <c r="DC107">
        <f>COUNTIFS('ACTIVATED LEADS '!$H:$H,$B107,'ACTIVATED LEADS '!$D:$D,'PARTNERS SUMMARY'!DC$3)</f>
        <v>0</v>
      </c>
      <c r="DD107">
        <f>COUNTIFS('ACTIVATED LEADS '!$H:$H,$B107,'ACTIVATED LEADS '!$D:$D,'PARTNERS SUMMARY'!DD$3)</f>
        <v>0</v>
      </c>
      <c r="DE107">
        <f>COUNTIFS('ACTIVATED LEADS '!$H:$H,$B107,'ACTIVATED LEADS '!$D:$D,'PARTNERS SUMMARY'!DE$3)</f>
        <v>0</v>
      </c>
      <c r="DF107">
        <f>COUNTIFS('ACTIVATED LEADS '!$H:$H,$B107,'ACTIVATED LEADS '!$D:$D,'PARTNERS SUMMARY'!DF$3)</f>
        <v>0</v>
      </c>
      <c r="DG107">
        <f>COUNTIFS('ACTIVATED LEADS '!$H:$H,$B107,'ACTIVATED LEADS '!$D:$D,'PARTNERS SUMMARY'!DG$3)</f>
        <v>0</v>
      </c>
      <c r="DH107">
        <f>COUNTIFS('ACTIVATED LEADS '!$H:$H,$B107,'ACTIVATED LEADS '!$D:$D,'PARTNERS SUMMARY'!DH$3)</f>
        <v>0</v>
      </c>
      <c r="DI107">
        <f>COUNTIFS('ACTIVATED LEADS '!$H:$H,$B107,'ACTIVATED LEADS '!$D:$D,'PARTNERS SUMMARY'!DI$3)</f>
        <v>0</v>
      </c>
      <c r="DJ107">
        <f>COUNTIFS('ACTIVATED LEADS '!$H:$H,$B107,'ACTIVATED LEADS '!$D:$D,'PARTNERS SUMMARY'!DJ$3)</f>
        <v>0</v>
      </c>
      <c r="DK107">
        <f>COUNTIFS('ACTIVATED LEADS '!$H:$H,$B107,'ACTIVATED LEADS '!$D:$D,'PARTNERS SUMMARY'!DK$3)</f>
        <v>0</v>
      </c>
      <c r="DL107">
        <f>COUNTIFS('ACTIVATED LEADS '!$H:$H,$B107,'ACTIVATED LEADS '!$D:$D,'PARTNERS SUMMARY'!DL$3)</f>
        <v>0</v>
      </c>
      <c r="DM107">
        <f>COUNTIFS('ACTIVATED LEADS '!$H:$H,$B107,'ACTIVATED LEADS '!$D:$D,'PARTNERS SUMMARY'!DM$3)</f>
        <v>0</v>
      </c>
      <c r="DN107">
        <f>COUNTIFS('ACTIVATED LEADS '!$H:$H,$B107,'ACTIVATED LEADS '!$D:$D,'PARTNERS SUMMARY'!DN$3)</f>
        <v>0</v>
      </c>
      <c r="DO107">
        <f>COUNTIFS('ACTIVATED LEADS '!$H:$H,$B107,'ACTIVATED LEADS '!$D:$D,'PARTNERS SUMMARY'!DO$3)</f>
        <v>0</v>
      </c>
    </row>
    <row r="108" spans="1:119">
      <c r="A108" s="29" t="s">
        <v>1077</v>
      </c>
      <c r="B108" s="59" t="s">
        <v>1307</v>
      </c>
      <c r="C108" s="29"/>
      <c r="D108" s="29"/>
      <c r="E108" s="29" t="s">
        <v>37</v>
      </c>
      <c r="F108" s="29" t="s">
        <v>37</v>
      </c>
      <c r="G108" s="17">
        <f>COUNTIF('SEPT DUMP '!$C:$C,'PARTNERS SUMMARY'!$B108)</f>
        <v>0</v>
      </c>
      <c r="H108" s="17">
        <f>COUNTIFS('SEPT DUMP '!$C:$C,'PARTNERS SUMMARY'!$B108,'SEPT DUMP '!$O:$O,"Confirmed")</f>
        <v>0</v>
      </c>
      <c r="I108" s="17">
        <f>COUNTIFS('SEPT DUMP '!$C:$C,'PARTNERS SUMMARY'!$B108,'SEPT DUMP '!$O:$O,"Rejected")</f>
        <v>0</v>
      </c>
      <c r="J108" s="17">
        <f>COUNTIFS('SEPT DUMP '!$C:$C,'PARTNERS SUMMARY'!$B108,'SEPT DUMP '!$O:$O,"Unreachable")</f>
        <v>0</v>
      </c>
      <c r="K108" s="17">
        <f>COUNTIFS('SEPT DUMP '!$C:$C,'PARTNERS SUMMARY'!$B108,'SEPT DUMP '!$O:$O,"Postponed(Update Y)")</f>
        <v>0</v>
      </c>
      <c r="L108" s="101">
        <f t="shared" si="12"/>
        <v>0</v>
      </c>
      <c r="M108" s="46">
        <f t="shared" si="13"/>
        <v>0</v>
      </c>
      <c r="N108" s="50"/>
      <c r="O108" s="47">
        <f>COUNTIF('OCT DUMP'!$D:$D,'PARTNERS SUMMARY'!$B108)</f>
        <v>0</v>
      </c>
      <c r="P108" s="17">
        <f>COUNTIFS('OCT DUMP'!$D:$D,'PARTNERS SUMMARY'!$B108,'OCT DUMP'!Q:Q,"Prospect")</f>
        <v>0</v>
      </c>
      <c r="Q108" s="17">
        <f>COUNTIFS('OCT DUMP'!$D:$D,'PARTNERS SUMMARY'!$B108,'OCT DUMP'!$Q:$Q,"Confirmed")</f>
        <v>0</v>
      </c>
      <c r="R108" s="17">
        <f>COUNTIFS('OCT DUMP'!$D:$D,'PARTNERS SUMMARY'!$B108,'OCT DUMP'!$Q:$Q,"Rejected")</f>
        <v>0</v>
      </c>
      <c r="S108" s="17">
        <f>COUNTIFS('OCT DUMP'!$D:$D,'PARTNERS SUMMARY'!$B108,'OCT DUMP'!$Q:$Q,"Unreachable")</f>
        <v>0</v>
      </c>
      <c r="T108" s="17">
        <f>COUNTIFS('OCT DUMP'!$D:$D,'PARTNERS SUMMARY'!$B108,'OCT DUMP'!$Q:$Q,"Postponed(Update Y)")</f>
        <v>0</v>
      </c>
      <c r="U108" s="17">
        <f t="shared" si="14"/>
        <v>0</v>
      </c>
      <c r="V108" s="18">
        <f t="shared" si="15"/>
        <v>0</v>
      </c>
      <c r="W108" s="52"/>
      <c r="X108" s="47">
        <f>COUNTIF('NOV DUMP'!C:C,'PARTNERS SUMMARY'!$B108)</f>
        <v>0</v>
      </c>
      <c r="Y108" s="17">
        <f>COUNTIFS('NOV DUMP'!$C:$C,'PARTNERS SUMMARY'!$B108,'NOV DUMP'!$S:$S,"Prospect")</f>
        <v>0</v>
      </c>
      <c r="Z108" s="17">
        <f>COUNTIFS('NOV DUMP'!$C:$C,'PARTNERS SUMMARY'!$B108,'NOV DUMP'!$S:$S,"Confirmed")</f>
        <v>0</v>
      </c>
      <c r="AA108" s="17">
        <f>COUNTIFS('NOV DUMP'!$C:$C,'PARTNERS SUMMARY'!$B108,'NOV DUMP'!$S:$S,"Rejected")</f>
        <v>0</v>
      </c>
      <c r="AB108" s="17">
        <f>COUNTIFS('NOV DUMP'!$C:$C,'PARTNERS SUMMARY'!$B108,'NOV DUMP'!$S:$S,"Unreachable")</f>
        <v>0</v>
      </c>
      <c r="AC108" s="17">
        <f>COUNTIFS('NOV DUMP'!$C:$C,'PARTNERS SUMMARY'!$B108,'NOV DUMP'!$S:$S,"Postponed(Update Y)")</f>
        <v>0</v>
      </c>
      <c r="AD108" s="17">
        <f t="shared" si="16"/>
        <v>0</v>
      </c>
      <c r="AE108" s="100">
        <f>COUNTIFS('ACTIVATED LEADS '!$H:$H,'PARTNERS SUMMARY'!$B108,'ACTIVATED LEADS '!$K:$K,'PARTNERS SUMMARY'!$AE$2,'ACTIVATED LEADS '!$C:$C,"16")</f>
        <v>0</v>
      </c>
      <c r="AF108" s="18">
        <f t="shared" si="17"/>
        <v>0</v>
      </c>
      <c r="AH108">
        <f>COUNTIFS('ACTIVATED LEADS '!$H:$H,$B108,'ACTIVATED LEADS '!$D:$D,'PARTNERS SUMMARY'!AH$3)</f>
        <v>0</v>
      </c>
      <c r="AI108">
        <f>COUNTIFS('ACTIVATED LEADS '!$H:$H,$B108,'ACTIVATED LEADS '!$D:$D,'PARTNERS SUMMARY'!AI$3)</f>
        <v>0</v>
      </c>
      <c r="AJ108">
        <f>COUNTIFS('ACTIVATED LEADS '!$H:$H,$B108,'ACTIVATED LEADS '!$D:$D,'PARTNERS SUMMARY'!AJ$3)</f>
        <v>0</v>
      </c>
      <c r="AK108">
        <f>COUNTIFS('ACTIVATED LEADS '!$H:$H,$B108,'ACTIVATED LEADS '!$D:$D,'PARTNERS SUMMARY'!AK$3)</f>
        <v>0</v>
      </c>
      <c r="AL108">
        <f>COUNTIFS('ACTIVATED LEADS '!$H:$H,$B108,'ACTIVATED LEADS '!$D:$D,'PARTNERS SUMMARY'!AL$3)</f>
        <v>0</v>
      </c>
      <c r="AM108">
        <f>COUNTIFS('ACTIVATED LEADS '!$H:$H,$B108,'ACTIVATED LEADS '!$D:$D,'PARTNERS SUMMARY'!AM$3)</f>
        <v>0</v>
      </c>
      <c r="AN108">
        <f>COUNTIFS('ACTIVATED LEADS '!$H:$H,$B108,'ACTIVATED LEADS '!$D:$D,'PARTNERS SUMMARY'!AN$3)</f>
        <v>0</v>
      </c>
      <c r="AO108">
        <f>COUNTIFS('ACTIVATED LEADS '!$H:$H,$B108,'ACTIVATED LEADS '!$D:$D,'PARTNERS SUMMARY'!AO$3)</f>
        <v>0</v>
      </c>
      <c r="AP108">
        <f>COUNTIFS('ACTIVATED LEADS '!$H:$H,$B108,'ACTIVATED LEADS '!$D:$D,'PARTNERS SUMMARY'!AP$3)</f>
        <v>0</v>
      </c>
      <c r="AQ108">
        <f>COUNTIFS('ACTIVATED LEADS '!$H:$H,$B108,'ACTIVATED LEADS '!$D:$D,'PARTNERS SUMMARY'!AQ$3)</f>
        <v>0</v>
      </c>
      <c r="AR108">
        <f>COUNTIFS('ACTIVATED LEADS '!$H:$H,$B108,'ACTIVATED LEADS '!$D:$D,'PARTNERS SUMMARY'!AR$3)</f>
        <v>0</v>
      </c>
      <c r="AS108">
        <f>COUNTIFS('ACTIVATED LEADS '!$H:$H,$B108,'ACTIVATED LEADS '!$D:$D,'PARTNERS SUMMARY'!AS$3)</f>
        <v>0</v>
      </c>
      <c r="AT108">
        <f>COUNTIFS('ACTIVATED LEADS '!$H:$H,$B108,'ACTIVATED LEADS '!$D:$D,'PARTNERS SUMMARY'!AT$3)</f>
        <v>0</v>
      </c>
      <c r="AU108">
        <f>COUNTIFS('ACTIVATED LEADS '!$H:$H,$B108,'ACTIVATED LEADS '!$D:$D,'PARTNERS SUMMARY'!AU$3)</f>
        <v>0</v>
      </c>
      <c r="AV108">
        <f>COUNTIFS('ACTIVATED LEADS '!$H:$H,$B108,'ACTIVATED LEADS '!$D:$D,'PARTNERS SUMMARY'!AV$3)</f>
        <v>0</v>
      </c>
      <c r="AW108">
        <f>COUNTIFS('ACTIVATED LEADS '!$H:$H,$B108,'ACTIVATED LEADS '!$D:$D,'PARTNERS SUMMARY'!AW$3)</f>
        <v>0</v>
      </c>
      <c r="AX108">
        <f>COUNTIFS('ACTIVATED LEADS '!$H:$H,$B108,'ACTIVATED LEADS '!$D:$D,'PARTNERS SUMMARY'!AX$3)</f>
        <v>0</v>
      </c>
      <c r="AY108">
        <f>COUNTIFS('ACTIVATED LEADS '!$H:$H,$B108,'ACTIVATED LEADS '!$D:$D,'PARTNERS SUMMARY'!AY$3)</f>
        <v>0</v>
      </c>
      <c r="AZ108">
        <f>COUNTIFS('ACTIVATED LEADS '!$H:$H,$B108,'ACTIVATED LEADS '!$D:$D,'PARTNERS SUMMARY'!AZ$3)</f>
        <v>0</v>
      </c>
      <c r="BA108">
        <f>COUNTIFS('ACTIVATED LEADS '!$H:$H,$B108,'ACTIVATED LEADS '!$D:$D,'PARTNERS SUMMARY'!BA$3)</f>
        <v>0</v>
      </c>
      <c r="BB108">
        <f>COUNTIFS('ACTIVATED LEADS '!$H:$H,$B108,'ACTIVATED LEADS '!$D:$D,'PARTNERS SUMMARY'!BB$3)</f>
        <v>0</v>
      </c>
      <c r="BC108">
        <f>COUNTIFS('ACTIVATED LEADS '!$H:$H,$B108,'ACTIVATED LEADS '!$D:$D,'PARTNERS SUMMARY'!BC$3)</f>
        <v>0</v>
      </c>
      <c r="BD108">
        <f>COUNTIFS('ACTIVATED LEADS '!$H:$H,$B108,'ACTIVATED LEADS '!$D:$D,'PARTNERS SUMMARY'!BD$3)</f>
        <v>0</v>
      </c>
      <c r="BE108">
        <f>COUNTIFS('ACTIVATED LEADS '!$H:$H,$B108,'ACTIVATED LEADS '!$D:$D,'PARTNERS SUMMARY'!BE$3)</f>
        <v>0</v>
      </c>
      <c r="BF108">
        <f>COUNTIFS('ACTIVATED LEADS '!$H:$H,$B108,'ACTIVATED LEADS '!$D:$D,'PARTNERS SUMMARY'!BF$3)</f>
        <v>0</v>
      </c>
      <c r="BG108">
        <f>COUNTIFS('ACTIVATED LEADS '!$H:$H,$B108,'ACTIVATED LEADS '!$D:$D,'PARTNERS SUMMARY'!BG$3)</f>
        <v>0</v>
      </c>
      <c r="BH108">
        <f>COUNTIFS('ACTIVATED LEADS '!$H:$H,$B108,'ACTIVATED LEADS '!$D:$D,'PARTNERS SUMMARY'!BH$3)</f>
        <v>0</v>
      </c>
      <c r="BI108">
        <f>COUNTIFS('ACTIVATED LEADS '!$H:$H,$B108,'ACTIVATED LEADS '!$D:$D,'PARTNERS SUMMARY'!BI$3)</f>
        <v>0</v>
      </c>
      <c r="BJ108">
        <f>COUNTIFS('ACTIVATED LEADS '!$H:$H,$B108,'ACTIVATED LEADS '!$D:$D,'PARTNERS SUMMARY'!BJ$3)</f>
        <v>0</v>
      </c>
      <c r="BK108">
        <f>COUNTIFS('ACTIVATED LEADS '!$H:$H,$B108,'ACTIVATED LEADS '!$D:$D,'PARTNERS SUMMARY'!BK$3)</f>
        <v>0</v>
      </c>
      <c r="BL108">
        <f>COUNTIFS('ACTIVATED LEADS '!$H:$H,$B108,'ACTIVATED LEADS '!$D:$D,'PARTNERS SUMMARY'!BL$3)</f>
        <v>0</v>
      </c>
      <c r="BM108">
        <f>COUNTIFS('ACTIVATED LEADS '!$H:$H,$B108,'ACTIVATED LEADS '!$D:$D,'PARTNERS SUMMARY'!BM$3)</f>
        <v>0</v>
      </c>
      <c r="BN108">
        <f>COUNTIFS('ACTIVATED LEADS '!$H:$H,$B108,'ACTIVATED LEADS '!$D:$D,'PARTNERS SUMMARY'!BN$3)</f>
        <v>0</v>
      </c>
      <c r="BO108">
        <f>COUNTIFS('ACTIVATED LEADS '!$H:$H,$B108,'ACTIVATED LEADS '!$D:$D,'PARTNERS SUMMARY'!BO$3)</f>
        <v>0</v>
      </c>
      <c r="BP108">
        <f>COUNTIFS('ACTIVATED LEADS '!$H:$H,$B108,'ACTIVATED LEADS '!$D:$D,'PARTNERS SUMMARY'!BP$3)</f>
        <v>0</v>
      </c>
      <c r="BQ108">
        <f>COUNTIFS('ACTIVATED LEADS '!$H:$H,$B108,'ACTIVATED LEADS '!$D:$D,'PARTNERS SUMMARY'!BQ$3)</f>
        <v>0</v>
      </c>
      <c r="BR108">
        <f>COUNTIFS('ACTIVATED LEADS '!$H:$H,$B108,'ACTIVATED LEADS '!$D:$D,'PARTNERS SUMMARY'!BR$3)</f>
        <v>0</v>
      </c>
      <c r="BS108">
        <f>COUNTIFS('ACTIVATED LEADS '!$H:$H,$B108,'ACTIVATED LEADS '!$D:$D,'PARTNERS SUMMARY'!BS$3)</f>
        <v>0</v>
      </c>
      <c r="BT108">
        <f>COUNTIFS('ACTIVATED LEADS '!$H:$H,$B108,'ACTIVATED LEADS '!$D:$D,'PARTNERS SUMMARY'!BT$3)</f>
        <v>0</v>
      </c>
      <c r="BU108">
        <f>COUNTIFS('ACTIVATED LEADS '!$H:$H,$B108,'ACTIVATED LEADS '!$D:$D,'PARTNERS SUMMARY'!BU$3)</f>
        <v>0</v>
      </c>
      <c r="BV108">
        <f>COUNTIFS('ACTIVATED LEADS '!$H:$H,$B108,'ACTIVATED LEADS '!$D:$D,'PARTNERS SUMMARY'!BV$3)</f>
        <v>0</v>
      </c>
      <c r="BW108">
        <f>COUNTIFS('ACTIVATED LEADS '!$H:$H,$B108,'ACTIVATED LEADS '!$D:$D,'PARTNERS SUMMARY'!BW$3)</f>
        <v>0</v>
      </c>
      <c r="BX108">
        <f>COUNTIFS('ACTIVATED LEADS '!$H:$H,$B108,'ACTIVATED LEADS '!$D:$D,'PARTNERS SUMMARY'!BX$3)</f>
        <v>0</v>
      </c>
      <c r="BY108">
        <f>COUNTIFS('ACTIVATED LEADS '!$H:$H,$B108,'ACTIVATED LEADS '!$D:$D,'PARTNERS SUMMARY'!BY$3)</f>
        <v>0</v>
      </c>
      <c r="BZ108">
        <f>COUNTIFS('ACTIVATED LEADS '!$H:$H,$B108,'ACTIVATED LEADS '!$D:$D,'PARTNERS SUMMARY'!BZ$3)</f>
        <v>0</v>
      </c>
      <c r="CA108">
        <f>COUNTIFS('ACTIVATED LEADS '!$H:$H,$B108,'ACTIVATED LEADS '!$D:$D,'PARTNERS SUMMARY'!CA$3)</f>
        <v>0</v>
      </c>
      <c r="CB108">
        <f>COUNTIFS('ACTIVATED LEADS '!$H:$H,$B108,'ACTIVATED LEADS '!$D:$D,'PARTNERS SUMMARY'!CB$3)</f>
        <v>0</v>
      </c>
      <c r="CC108">
        <f>COUNTIFS('ACTIVATED LEADS '!$H:$H,$B108,'ACTIVATED LEADS '!$D:$D,'PARTNERS SUMMARY'!CC$3)</f>
        <v>0</v>
      </c>
      <c r="CD108">
        <f>COUNTIFS('ACTIVATED LEADS '!$H:$H,$B108,'ACTIVATED LEADS '!$D:$D,'PARTNERS SUMMARY'!CD$3)</f>
        <v>0</v>
      </c>
      <c r="CE108">
        <f>COUNTIFS('ACTIVATED LEADS '!$H:$H,$B108,'ACTIVATED LEADS '!$D:$D,'PARTNERS SUMMARY'!CE$3)</f>
        <v>0</v>
      </c>
      <c r="CF108">
        <f>COUNTIFS('ACTIVATED LEADS '!$H:$H,$B108,'ACTIVATED LEADS '!$D:$D,'PARTNERS SUMMARY'!CF$3)</f>
        <v>0</v>
      </c>
      <c r="CG108">
        <f>COUNTIFS('ACTIVATED LEADS '!$H:$H,$B108,'ACTIVATED LEADS '!$D:$D,'PARTNERS SUMMARY'!CG$3)</f>
        <v>0</v>
      </c>
      <c r="CH108">
        <f>COUNTIFS('ACTIVATED LEADS '!$H:$H,$B108,'ACTIVATED LEADS '!$D:$D,'PARTNERS SUMMARY'!CH$3)</f>
        <v>0</v>
      </c>
      <c r="CI108">
        <f>COUNTIFS('ACTIVATED LEADS '!$H:$H,$B108,'ACTIVATED LEADS '!$D:$D,'PARTNERS SUMMARY'!CI$3)</f>
        <v>0</v>
      </c>
      <c r="CJ108">
        <f>COUNTIFS('ACTIVATED LEADS '!$H:$H,$B108,'ACTIVATED LEADS '!$D:$D,'PARTNERS SUMMARY'!CJ$3)</f>
        <v>0</v>
      </c>
      <c r="CK108">
        <f>COUNTIFS('ACTIVATED LEADS '!$H:$H,$B108,'ACTIVATED LEADS '!$D:$D,'PARTNERS SUMMARY'!CK$3)</f>
        <v>0</v>
      </c>
      <c r="CL108">
        <f>COUNTIFS('ACTIVATED LEADS '!$H:$H,$B108,'ACTIVATED LEADS '!$D:$D,'PARTNERS SUMMARY'!CL$3)</f>
        <v>0</v>
      </c>
      <c r="CM108">
        <f>COUNTIFS('ACTIVATED LEADS '!$H:$H,$B108,'ACTIVATED LEADS '!$D:$D,'PARTNERS SUMMARY'!CM$3)</f>
        <v>0</v>
      </c>
      <c r="CN108">
        <f>COUNTIFS('ACTIVATED LEADS '!$H:$H,$B108,'ACTIVATED LEADS '!$D:$D,'PARTNERS SUMMARY'!CN$3)</f>
        <v>0</v>
      </c>
      <c r="CO108">
        <f>COUNTIFS('ACTIVATED LEADS '!$H:$H,$B108,'ACTIVATED LEADS '!$D:$D,'PARTNERS SUMMARY'!CO$3)</f>
        <v>0</v>
      </c>
      <c r="CP108">
        <f>COUNTIFS('ACTIVATED LEADS '!$H:$H,$B108,'ACTIVATED LEADS '!$D:$D,'PARTNERS SUMMARY'!CP$3)</f>
        <v>0</v>
      </c>
      <c r="CQ108">
        <f>COUNTIFS('ACTIVATED LEADS '!$H:$H,$B108,'ACTIVATED LEADS '!$D:$D,'PARTNERS SUMMARY'!CQ$3)</f>
        <v>0</v>
      </c>
      <c r="CR108">
        <f>COUNTIFS('ACTIVATED LEADS '!$H:$H,$B108,'ACTIVATED LEADS '!$D:$D,'PARTNERS SUMMARY'!CR$3)</f>
        <v>0</v>
      </c>
      <c r="CS108">
        <f>COUNTIFS('ACTIVATED LEADS '!$H:$H,$B108,'ACTIVATED LEADS '!$D:$D,'PARTNERS SUMMARY'!CS$3)</f>
        <v>0</v>
      </c>
      <c r="CT108">
        <f>COUNTIFS('ACTIVATED LEADS '!$H:$H,$B108,'ACTIVATED LEADS '!$D:$D,'PARTNERS SUMMARY'!CT$3)</f>
        <v>0</v>
      </c>
      <c r="CU108">
        <f>COUNTIFS('ACTIVATED LEADS '!$H:$H,$B108,'ACTIVATED LEADS '!$D:$D,'PARTNERS SUMMARY'!CU$3)</f>
        <v>0</v>
      </c>
      <c r="CV108">
        <f>COUNTIFS('ACTIVATED LEADS '!$H:$H,$B108,'ACTIVATED LEADS '!$D:$D,'PARTNERS SUMMARY'!CV$3)</f>
        <v>0</v>
      </c>
      <c r="CW108">
        <f>COUNTIFS('ACTIVATED LEADS '!$H:$H,$B108,'ACTIVATED LEADS '!$D:$D,'PARTNERS SUMMARY'!CW$3)</f>
        <v>0</v>
      </c>
      <c r="CX108">
        <f>COUNTIFS('ACTIVATED LEADS '!$H:$H,$B108,'ACTIVATED LEADS '!$D:$D,'PARTNERS SUMMARY'!CX$3)</f>
        <v>0</v>
      </c>
      <c r="CY108">
        <f>COUNTIFS('ACTIVATED LEADS '!$H:$H,$B108,'ACTIVATED LEADS '!$D:$D,'PARTNERS SUMMARY'!CY$3)</f>
        <v>0</v>
      </c>
      <c r="CZ108">
        <f>COUNTIFS('ACTIVATED LEADS '!$H:$H,$B108,'ACTIVATED LEADS '!$D:$D,'PARTNERS SUMMARY'!CZ$3)</f>
        <v>0</v>
      </c>
      <c r="DA108">
        <f>COUNTIFS('ACTIVATED LEADS '!$H:$H,$B108,'ACTIVATED LEADS '!$D:$D,'PARTNERS SUMMARY'!DA$3)</f>
        <v>0</v>
      </c>
      <c r="DB108">
        <f>COUNTIFS('ACTIVATED LEADS '!$H:$H,$B108,'ACTIVATED LEADS '!$D:$D,'PARTNERS SUMMARY'!DB$3)</f>
        <v>0</v>
      </c>
      <c r="DC108">
        <f>COUNTIFS('ACTIVATED LEADS '!$H:$H,$B108,'ACTIVATED LEADS '!$D:$D,'PARTNERS SUMMARY'!DC$3)</f>
        <v>0</v>
      </c>
      <c r="DD108">
        <f>COUNTIFS('ACTIVATED LEADS '!$H:$H,$B108,'ACTIVATED LEADS '!$D:$D,'PARTNERS SUMMARY'!DD$3)</f>
        <v>0</v>
      </c>
      <c r="DE108">
        <f>COUNTIFS('ACTIVATED LEADS '!$H:$H,$B108,'ACTIVATED LEADS '!$D:$D,'PARTNERS SUMMARY'!DE$3)</f>
        <v>0</v>
      </c>
      <c r="DF108">
        <f>COUNTIFS('ACTIVATED LEADS '!$H:$H,$B108,'ACTIVATED LEADS '!$D:$D,'PARTNERS SUMMARY'!DF$3)</f>
        <v>0</v>
      </c>
      <c r="DG108">
        <f>COUNTIFS('ACTIVATED LEADS '!$H:$H,$B108,'ACTIVATED LEADS '!$D:$D,'PARTNERS SUMMARY'!DG$3)</f>
        <v>0</v>
      </c>
      <c r="DH108">
        <f>COUNTIFS('ACTIVATED LEADS '!$H:$H,$B108,'ACTIVATED LEADS '!$D:$D,'PARTNERS SUMMARY'!DH$3)</f>
        <v>0</v>
      </c>
      <c r="DI108">
        <f>COUNTIFS('ACTIVATED LEADS '!$H:$H,$B108,'ACTIVATED LEADS '!$D:$D,'PARTNERS SUMMARY'!DI$3)</f>
        <v>0</v>
      </c>
      <c r="DJ108">
        <f>COUNTIFS('ACTIVATED LEADS '!$H:$H,$B108,'ACTIVATED LEADS '!$D:$D,'PARTNERS SUMMARY'!DJ$3)</f>
        <v>0</v>
      </c>
      <c r="DK108">
        <f>COUNTIFS('ACTIVATED LEADS '!$H:$H,$B108,'ACTIVATED LEADS '!$D:$D,'PARTNERS SUMMARY'!DK$3)</f>
        <v>0</v>
      </c>
      <c r="DL108">
        <f>COUNTIFS('ACTIVATED LEADS '!$H:$H,$B108,'ACTIVATED LEADS '!$D:$D,'PARTNERS SUMMARY'!DL$3)</f>
        <v>0</v>
      </c>
      <c r="DM108">
        <f>COUNTIFS('ACTIVATED LEADS '!$H:$H,$B108,'ACTIVATED LEADS '!$D:$D,'PARTNERS SUMMARY'!DM$3)</f>
        <v>0</v>
      </c>
      <c r="DN108">
        <f>COUNTIFS('ACTIVATED LEADS '!$H:$H,$B108,'ACTIVATED LEADS '!$D:$D,'PARTNERS SUMMARY'!DN$3)</f>
        <v>0</v>
      </c>
      <c r="DO108">
        <f>COUNTIFS('ACTIVATED LEADS '!$H:$H,$B108,'ACTIVATED LEADS '!$D:$D,'PARTNERS SUMMARY'!DO$3)</f>
        <v>0</v>
      </c>
    </row>
    <row r="109" spans="1:119">
      <c r="A109" s="29" t="s">
        <v>3885</v>
      </c>
      <c r="B109" s="59" t="s">
        <v>1151</v>
      </c>
      <c r="C109" s="29">
        <v>736537768</v>
      </c>
      <c r="D109" s="29"/>
      <c r="E109" s="29" t="s">
        <v>1209</v>
      </c>
      <c r="F109" s="29" t="s">
        <v>996</v>
      </c>
      <c r="G109" s="17">
        <f>COUNTIF('SEPT DUMP '!$C:$C,'PARTNERS SUMMARY'!$B109)</f>
        <v>0</v>
      </c>
      <c r="H109" s="17">
        <f>COUNTIFS('SEPT DUMP '!$C:$C,'PARTNERS SUMMARY'!$B109,'SEPT DUMP '!$O:$O,"Confirmed")</f>
        <v>0</v>
      </c>
      <c r="I109" s="17">
        <f>COUNTIFS('SEPT DUMP '!$C:$C,'PARTNERS SUMMARY'!$B109,'SEPT DUMP '!$O:$O,"Rejected")</f>
        <v>0</v>
      </c>
      <c r="J109" s="17">
        <f>COUNTIFS('SEPT DUMP '!$C:$C,'PARTNERS SUMMARY'!$B109,'SEPT DUMP '!$O:$O,"Unreachable")</f>
        <v>0</v>
      </c>
      <c r="K109" s="17">
        <f>COUNTIFS('SEPT DUMP '!$C:$C,'PARTNERS SUMMARY'!$B109,'SEPT DUMP '!$O:$O,"Postponed(Update Y)")</f>
        <v>0</v>
      </c>
      <c r="L109" s="101">
        <f t="shared" si="12"/>
        <v>0</v>
      </c>
      <c r="M109" s="46">
        <f t="shared" si="13"/>
        <v>0</v>
      </c>
      <c r="N109" s="50"/>
      <c r="O109" s="47">
        <f>COUNTIF('OCT DUMP'!$D:$D,'PARTNERS SUMMARY'!$B109)</f>
        <v>0</v>
      </c>
      <c r="P109" s="17">
        <f>COUNTIFS('OCT DUMP'!$D:$D,'PARTNERS SUMMARY'!$B109,'OCT DUMP'!Q:Q,"Prospect")</f>
        <v>0</v>
      </c>
      <c r="Q109" s="17">
        <f>COUNTIFS('OCT DUMP'!$D:$D,'PARTNERS SUMMARY'!$B109,'OCT DUMP'!$Q:$Q,"Confirmed")</f>
        <v>0</v>
      </c>
      <c r="R109" s="17">
        <f>COUNTIFS('OCT DUMP'!$D:$D,'PARTNERS SUMMARY'!$B109,'OCT DUMP'!$Q:$Q,"Rejected")</f>
        <v>0</v>
      </c>
      <c r="S109" s="17">
        <f>COUNTIFS('OCT DUMP'!$D:$D,'PARTNERS SUMMARY'!$B109,'OCT DUMP'!$Q:$Q,"Unreachable")</f>
        <v>0</v>
      </c>
      <c r="T109" s="17">
        <f>COUNTIFS('OCT DUMP'!$D:$D,'PARTNERS SUMMARY'!$B109,'OCT DUMP'!$Q:$Q,"Postponed(Update Y)")</f>
        <v>0</v>
      </c>
      <c r="U109" s="17">
        <f t="shared" si="14"/>
        <v>0</v>
      </c>
      <c r="V109" s="18">
        <f t="shared" si="15"/>
        <v>0</v>
      </c>
      <c r="W109" s="52"/>
      <c r="X109" s="47">
        <f>COUNTIF('NOV DUMP'!C:C,'PARTNERS SUMMARY'!$B109)</f>
        <v>0</v>
      </c>
      <c r="Y109" s="17">
        <f>COUNTIFS('NOV DUMP'!$C:$C,'PARTNERS SUMMARY'!$B109,'NOV DUMP'!$S:$S,"Prospect")</f>
        <v>0</v>
      </c>
      <c r="Z109" s="17">
        <f>COUNTIFS('NOV DUMP'!$C:$C,'PARTNERS SUMMARY'!$B109,'NOV DUMP'!$S:$S,"Confirmed")</f>
        <v>0</v>
      </c>
      <c r="AA109" s="17">
        <f>COUNTIFS('NOV DUMP'!$C:$C,'PARTNERS SUMMARY'!$B109,'NOV DUMP'!$S:$S,"Rejected")</f>
        <v>0</v>
      </c>
      <c r="AB109" s="17">
        <f>COUNTIFS('NOV DUMP'!$C:$C,'PARTNERS SUMMARY'!$B109,'NOV DUMP'!$S:$S,"Unreachable")</f>
        <v>0</v>
      </c>
      <c r="AC109" s="17">
        <f>COUNTIFS('NOV DUMP'!$C:$C,'PARTNERS SUMMARY'!$B109,'NOV DUMP'!$S:$S,"Postponed(Update Y)")</f>
        <v>0</v>
      </c>
      <c r="AD109" s="17">
        <f t="shared" si="16"/>
        <v>0</v>
      </c>
      <c r="AE109" s="100">
        <f>COUNTIFS('ACTIVATED LEADS '!$H:$H,'PARTNERS SUMMARY'!$B109,'ACTIVATED LEADS '!$K:$K,'PARTNERS SUMMARY'!$AE$2,'ACTIVATED LEADS '!$C:$C,"16")</f>
        <v>0</v>
      </c>
      <c r="AF109" s="18">
        <f t="shared" si="17"/>
        <v>0</v>
      </c>
      <c r="AH109">
        <f>COUNTIFS('ACTIVATED LEADS '!$H:$H,$B109,'ACTIVATED LEADS '!$D:$D,'PARTNERS SUMMARY'!AH$3)</f>
        <v>0</v>
      </c>
      <c r="AI109">
        <f>COUNTIFS('ACTIVATED LEADS '!$H:$H,$B109,'ACTIVATED LEADS '!$D:$D,'PARTNERS SUMMARY'!AI$3)</f>
        <v>0</v>
      </c>
      <c r="AJ109">
        <f>COUNTIFS('ACTIVATED LEADS '!$H:$H,$B109,'ACTIVATED LEADS '!$D:$D,'PARTNERS SUMMARY'!AJ$3)</f>
        <v>0</v>
      </c>
      <c r="AK109">
        <f>COUNTIFS('ACTIVATED LEADS '!$H:$H,$B109,'ACTIVATED LEADS '!$D:$D,'PARTNERS SUMMARY'!AK$3)</f>
        <v>0</v>
      </c>
      <c r="AL109">
        <f>COUNTIFS('ACTIVATED LEADS '!$H:$H,$B109,'ACTIVATED LEADS '!$D:$D,'PARTNERS SUMMARY'!AL$3)</f>
        <v>0</v>
      </c>
      <c r="AM109">
        <f>COUNTIFS('ACTIVATED LEADS '!$H:$H,$B109,'ACTIVATED LEADS '!$D:$D,'PARTNERS SUMMARY'!AM$3)</f>
        <v>0</v>
      </c>
      <c r="AN109">
        <f>COUNTIFS('ACTIVATED LEADS '!$H:$H,$B109,'ACTIVATED LEADS '!$D:$D,'PARTNERS SUMMARY'!AN$3)</f>
        <v>0</v>
      </c>
      <c r="AO109">
        <f>COUNTIFS('ACTIVATED LEADS '!$H:$H,$B109,'ACTIVATED LEADS '!$D:$D,'PARTNERS SUMMARY'!AO$3)</f>
        <v>0</v>
      </c>
      <c r="AP109">
        <f>COUNTIFS('ACTIVATED LEADS '!$H:$H,$B109,'ACTIVATED LEADS '!$D:$D,'PARTNERS SUMMARY'!AP$3)</f>
        <v>0</v>
      </c>
      <c r="AQ109">
        <f>COUNTIFS('ACTIVATED LEADS '!$H:$H,$B109,'ACTIVATED LEADS '!$D:$D,'PARTNERS SUMMARY'!AQ$3)</f>
        <v>0</v>
      </c>
      <c r="AR109">
        <f>COUNTIFS('ACTIVATED LEADS '!$H:$H,$B109,'ACTIVATED LEADS '!$D:$D,'PARTNERS SUMMARY'!AR$3)</f>
        <v>0</v>
      </c>
      <c r="AS109">
        <f>COUNTIFS('ACTIVATED LEADS '!$H:$H,$B109,'ACTIVATED LEADS '!$D:$D,'PARTNERS SUMMARY'!AS$3)</f>
        <v>0</v>
      </c>
      <c r="AT109">
        <f>COUNTIFS('ACTIVATED LEADS '!$H:$H,$B109,'ACTIVATED LEADS '!$D:$D,'PARTNERS SUMMARY'!AT$3)</f>
        <v>0</v>
      </c>
      <c r="AU109">
        <f>COUNTIFS('ACTIVATED LEADS '!$H:$H,$B109,'ACTIVATED LEADS '!$D:$D,'PARTNERS SUMMARY'!AU$3)</f>
        <v>0</v>
      </c>
      <c r="AV109">
        <f>COUNTIFS('ACTIVATED LEADS '!$H:$H,$B109,'ACTIVATED LEADS '!$D:$D,'PARTNERS SUMMARY'!AV$3)</f>
        <v>0</v>
      </c>
      <c r="AW109">
        <f>COUNTIFS('ACTIVATED LEADS '!$H:$H,$B109,'ACTIVATED LEADS '!$D:$D,'PARTNERS SUMMARY'!AW$3)</f>
        <v>0</v>
      </c>
      <c r="AX109">
        <f>COUNTIFS('ACTIVATED LEADS '!$H:$H,$B109,'ACTIVATED LEADS '!$D:$D,'PARTNERS SUMMARY'!AX$3)</f>
        <v>0</v>
      </c>
      <c r="AY109">
        <f>COUNTIFS('ACTIVATED LEADS '!$H:$H,$B109,'ACTIVATED LEADS '!$D:$D,'PARTNERS SUMMARY'!AY$3)</f>
        <v>0</v>
      </c>
      <c r="AZ109">
        <f>COUNTIFS('ACTIVATED LEADS '!$H:$H,$B109,'ACTIVATED LEADS '!$D:$D,'PARTNERS SUMMARY'!AZ$3)</f>
        <v>0</v>
      </c>
      <c r="BA109">
        <f>COUNTIFS('ACTIVATED LEADS '!$H:$H,$B109,'ACTIVATED LEADS '!$D:$D,'PARTNERS SUMMARY'!BA$3)</f>
        <v>0</v>
      </c>
      <c r="BB109">
        <f>COUNTIFS('ACTIVATED LEADS '!$H:$H,$B109,'ACTIVATED LEADS '!$D:$D,'PARTNERS SUMMARY'!BB$3)</f>
        <v>0</v>
      </c>
      <c r="BC109">
        <f>COUNTIFS('ACTIVATED LEADS '!$H:$H,$B109,'ACTIVATED LEADS '!$D:$D,'PARTNERS SUMMARY'!BC$3)</f>
        <v>0</v>
      </c>
      <c r="BD109">
        <f>COUNTIFS('ACTIVATED LEADS '!$H:$H,$B109,'ACTIVATED LEADS '!$D:$D,'PARTNERS SUMMARY'!BD$3)</f>
        <v>0</v>
      </c>
      <c r="BE109">
        <f>COUNTIFS('ACTIVATED LEADS '!$H:$H,$B109,'ACTIVATED LEADS '!$D:$D,'PARTNERS SUMMARY'!BE$3)</f>
        <v>0</v>
      </c>
      <c r="BF109">
        <f>COUNTIFS('ACTIVATED LEADS '!$H:$H,$B109,'ACTIVATED LEADS '!$D:$D,'PARTNERS SUMMARY'!BF$3)</f>
        <v>0</v>
      </c>
      <c r="BG109">
        <f>COUNTIFS('ACTIVATED LEADS '!$H:$H,$B109,'ACTIVATED LEADS '!$D:$D,'PARTNERS SUMMARY'!BG$3)</f>
        <v>0</v>
      </c>
      <c r="BH109">
        <f>COUNTIFS('ACTIVATED LEADS '!$H:$H,$B109,'ACTIVATED LEADS '!$D:$D,'PARTNERS SUMMARY'!BH$3)</f>
        <v>0</v>
      </c>
      <c r="BI109">
        <f>COUNTIFS('ACTIVATED LEADS '!$H:$H,$B109,'ACTIVATED LEADS '!$D:$D,'PARTNERS SUMMARY'!BI$3)</f>
        <v>0</v>
      </c>
      <c r="BJ109">
        <f>COUNTIFS('ACTIVATED LEADS '!$H:$H,$B109,'ACTIVATED LEADS '!$D:$D,'PARTNERS SUMMARY'!BJ$3)</f>
        <v>0</v>
      </c>
      <c r="BK109">
        <f>COUNTIFS('ACTIVATED LEADS '!$H:$H,$B109,'ACTIVATED LEADS '!$D:$D,'PARTNERS SUMMARY'!BK$3)</f>
        <v>0</v>
      </c>
      <c r="BL109">
        <f>COUNTIFS('ACTIVATED LEADS '!$H:$H,$B109,'ACTIVATED LEADS '!$D:$D,'PARTNERS SUMMARY'!BL$3)</f>
        <v>0</v>
      </c>
      <c r="BM109">
        <f>COUNTIFS('ACTIVATED LEADS '!$H:$H,$B109,'ACTIVATED LEADS '!$D:$D,'PARTNERS SUMMARY'!BM$3)</f>
        <v>0</v>
      </c>
      <c r="BN109">
        <f>COUNTIFS('ACTIVATED LEADS '!$H:$H,$B109,'ACTIVATED LEADS '!$D:$D,'PARTNERS SUMMARY'!BN$3)</f>
        <v>0</v>
      </c>
      <c r="BO109">
        <f>COUNTIFS('ACTIVATED LEADS '!$H:$H,$B109,'ACTIVATED LEADS '!$D:$D,'PARTNERS SUMMARY'!BO$3)</f>
        <v>0</v>
      </c>
      <c r="BP109">
        <f>COUNTIFS('ACTIVATED LEADS '!$H:$H,$B109,'ACTIVATED LEADS '!$D:$D,'PARTNERS SUMMARY'!BP$3)</f>
        <v>0</v>
      </c>
      <c r="BQ109">
        <f>COUNTIFS('ACTIVATED LEADS '!$H:$H,$B109,'ACTIVATED LEADS '!$D:$D,'PARTNERS SUMMARY'!BQ$3)</f>
        <v>0</v>
      </c>
      <c r="BR109">
        <f>COUNTIFS('ACTIVATED LEADS '!$H:$H,$B109,'ACTIVATED LEADS '!$D:$D,'PARTNERS SUMMARY'!BR$3)</f>
        <v>0</v>
      </c>
      <c r="BS109">
        <f>COUNTIFS('ACTIVATED LEADS '!$H:$H,$B109,'ACTIVATED LEADS '!$D:$D,'PARTNERS SUMMARY'!BS$3)</f>
        <v>0</v>
      </c>
      <c r="BT109">
        <f>COUNTIFS('ACTIVATED LEADS '!$H:$H,$B109,'ACTIVATED LEADS '!$D:$D,'PARTNERS SUMMARY'!BT$3)</f>
        <v>0</v>
      </c>
      <c r="BU109">
        <f>COUNTIFS('ACTIVATED LEADS '!$H:$H,$B109,'ACTIVATED LEADS '!$D:$D,'PARTNERS SUMMARY'!BU$3)</f>
        <v>0</v>
      </c>
      <c r="BV109">
        <f>COUNTIFS('ACTIVATED LEADS '!$H:$H,$B109,'ACTIVATED LEADS '!$D:$D,'PARTNERS SUMMARY'!BV$3)</f>
        <v>0</v>
      </c>
      <c r="BW109">
        <f>COUNTIFS('ACTIVATED LEADS '!$H:$H,$B109,'ACTIVATED LEADS '!$D:$D,'PARTNERS SUMMARY'!BW$3)</f>
        <v>0</v>
      </c>
      <c r="BX109">
        <f>COUNTIFS('ACTIVATED LEADS '!$H:$H,$B109,'ACTIVATED LEADS '!$D:$D,'PARTNERS SUMMARY'!BX$3)</f>
        <v>0</v>
      </c>
      <c r="BY109">
        <f>COUNTIFS('ACTIVATED LEADS '!$H:$H,$B109,'ACTIVATED LEADS '!$D:$D,'PARTNERS SUMMARY'!BY$3)</f>
        <v>0</v>
      </c>
      <c r="BZ109">
        <f>COUNTIFS('ACTIVATED LEADS '!$H:$H,$B109,'ACTIVATED LEADS '!$D:$D,'PARTNERS SUMMARY'!BZ$3)</f>
        <v>0</v>
      </c>
      <c r="CA109">
        <f>COUNTIFS('ACTIVATED LEADS '!$H:$H,$B109,'ACTIVATED LEADS '!$D:$D,'PARTNERS SUMMARY'!CA$3)</f>
        <v>0</v>
      </c>
      <c r="CB109">
        <f>COUNTIFS('ACTIVATED LEADS '!$H:$H,$B109,'ACTIVATED LEADS '!$D:$D,'PARTNERS SUMMARY'!CB$3)</f>
        <v>0</v>
      </c>
      <c r="CC109">
        <f>COUNTIFS('ACTIVATED LEADS '!$H:$H,$B109,'ACTIVATED LEADS '!$D:$D,'PARTNERS SUMMARY'!CC$3)</f>
        <v>0</v>
      </c>
      <c r="CD109">
        <f>COUNTIFS('ACTIVATED LEADS '!$H:$H,$B109,'ACTIVATED LEADS '!$D:$D,'PARTNERS SUMMARY'!CD$3)</f>
        <v>0</v>
      </c>
      <c r="CE109">
        <f>COUNTIFS('ACTIVATED LEADS '!$H:$H,$B109,'ACTIVATED LEADS '!$D:$D,'PARTNERS SUMMARY'!CE$3)</f>
        <v>0</v>
      </c>
      <c r="CF109">
        <f>COUNTIFS('ACTIVATED LEADS '!$H:$H,$B109,'ACTIVATED LEADS '!$D:$D,'PARTNERS SUMMARY'!CF$3)</f>
        <v>0</v>
      </c>
      <c r="CG109">
        <f>COUNTIFS('ACTIVATED LEADS '!$H:$H,$B109,'ACTIVATED LEADS '!$D:$D,'PARTNERS SUMMARY'!CG$3)</f>
        <v>0</v>
      </c>
      <c r="CH109">
        <f>COUNTIFS('ACTIVATED LEADS '!$H:$H,$B109,'ACTIVATED LEADS '!$D:$D,'PARTNERS SUMMARY'!CH$3)</f>
        <v>0</v>
      </c>
      <c r="CI109">
        <f>COUNTIFS('ACTIVATED LEADS '!$H:$H,$B109,'ACTIVATED LEADS '!$D:$D,'PARTNERS SUMMARY'!CI$3)</f>
        <v>0</v>
      </c>
      <c r="CJ109">
        <f>COUNTIFS('ACTIVATED LEADS '!$H:$H,$B109,'ACTIVATED LEADS '!$D:$D,'PARTNERS SUMMARY'!CJ$3)</f>
        <v>0</v>
      </c>
      <c r="CK109">
        <f>COUNTIFS('ACTIVATED LEADS '!$H:$H,$B109,'ACTIVATED LEADS '!$D:$D,'PARTNERS SUMMARY'!CK$3)</f>
        <v>0</v>
      </c>
      <c r="CL109">
        <f>COUNTIFS('ACTIVATED LEADS '!$H:$H,$B109,'ACTIVATED LEADS '!$D:$D,'PARTNERS SUMMARY'!CL$3)</f>
        <v>0</v>
      </c>
      <c r="CM109">
        <f>COUNTIFS('ACTIVATED LEADS '!$H:$H,$B109,'ACTIVATED LEADS '!$D:$D,'PARTNERS SUMMARY'!CM$3)</f>
        <v>0</v>
      </c>
      <c r="CN109">
        <f>COUNTIFS('ACTIVATED LEADS '!$H:$H,$B109,'ACTIVATED LEADS '!$D:$D,'PARTNERS SUMMARY'!CN$3)</f>
        <v>0</v>
      </c>
      <c r="CO109">
        <f>COUNTIFS('ACTIVATED LEADS '!$H:$H,$B109,'ACTIVATED LEADS '!$D:$D,'PARTNERS SUMMARY'!CO$3)</f>
        <v>0</v>
      </c>
      <c r="CP109">
        <f>COUNTIFS('ACTIVATED LEADS '!$H:$H,$B109,'ACTIVATED LEADS '!$D:$D,'PARTNERS SUMMARY'!CP$3)</f>
        <v>0</v>
      </c>
      <c r="CQ109">
        <f>COUNTIFS('ACTIVATED LEADS '!$H:$H,$B109,'ACTIVATED LEADS '!$D:$D,'PARTNERS SUMMARY'!CQ$3)</f>
        <v>0</v>
      </c>
      <c r="CR109">
        <f>COUNTIFS('ACTIVATED LEADS '!$H:$H,$B109,'ACTIVATED LEADS '!$D:$D,'PARTNERS SUMMARY'!CR$3)</f>
        <v>0</v>
      </c>
      <c r="CS109">
        <f>COUNTIFS('ACTIVATED LEADS '!$H:$H,$B109,'ACTIVATED LEADS '!$D:$D,'PARTNERS SUMMARY'!CS$3)</f>
        <v>0</v>
      </c>
      <c r="CT109">
        <f>COUNTIFS('ACTIVATED LEADS '!$H:$H,$B109,'ACTIVATED LEADS '!$D:$D,'PARTNERS SUMMARY'!CT$3)</f>
        <v>0</v>
      </c>
      <c r="CU109">
        <f>COUNTIFS('ACTIVATED LEADS '!$H:$H,$B109,'ACTIVATED LEADS '!$D:$D,'PARTNERS SUMMARY'!CU$3)</f>
        <v>0</v>
      </c>
      <c r="CV109">
        <f>COUNTIFS('ACTIVATED LEADS '!$H:$H,$B109,'ACTIVATED LEADS '!$D:$D,'PARTNERS SUMMARY'!CV$3)</f>
        <v>0</v>
      </c>
      <c r="CW109">
        <f>COUNTIFS('ACTIVATED LEADS '!$H:$H,$B109,'ACTIVATED LEADS '!$D:$D,'PARTNERS SUMMARY'!CW$3)</f>
        <v>0</v>
      </c>
      <c r="CX109">
        <f>COUNTIFS('ACTIVATED LEADS '!$H:$H,$B109,'ACTIVATED LEADS '!$D:$D,'PARTNERS SUMMARY'!CX$3)</f>
        <v>0</v>
      </c>
      <c r="CY109">
        <f>COUNTIFS('ACTIVATED LEADS '!$H:$H,$B109,'ACTIVATED LEADS '!$D:$D,'PARTNERS SUMMARY'!CY$3)</f>
        <v>0</v>
      </c>
      <c r="CZ109">
        <f>COUNTIFS('ACTIVATED LEADS '!$H:$H,$B109,'ACTIVATED LEADS '!$D:$D,'PARTNERS SUMMARY'!CZ$3)</f>
        <v>0</v>
      </c>
      <c r="DA109">
        <f>COUNTIFS('ACTIVATED LEADS '!$H:$H,$B109,'ACTIVATED LEADS '!$D:$D,'PARTNERS SUMMARY'!DA$3)</f>
        <v>0</v>
      </c>
      <c r="DB109">
        <f>COUNTIFS('ACTIVATED LEADS '!$H:$H,$B109,'ACTIVATED LEADS '!$D:$D,'PARTNERS SUMMARY'!DB$3)</f>
        <v>0</v>
      </c>
      <c r="DC109">
        <f>COUNTIFS('ACTIVATED LEADS '!$H:$H,$B109,'ACTIVATED LEADS '!$D:$D,'PARTNERS SUMMARY'!DC$3)</f>
        <v>0</v>
      </c>
      <c r="DD109">
        <f>COUNTIFS('ACTIVATED LEADS '!$H:$H,$B109,'ACTIVATED LEADS '!$D:$D,'PARTNERS SUMMARY'!DD$3)</f>
        <v>0</v>
      </c>
      <c r="DE109">
        <f>COUNTIFS('ACTIVATED LEADS '!$H:$H,$B109,'ACTIVATED LEADS '!$D:$D,'PARTNERS SUMMARY'!DE$3)</f>
        <v>0</v>
      </c>
      <c r="DF109">
        <f>COUNTIFS('ACTIVATED LEADS '!$H:$H,$B109,'ACTIVATED LEADS '!$D:$D,'PARTNERS SUMMARY'!DF$3)</f>
        <v>0</v>
      </c>
      <c r="DG109">
        <f>COUNTIFS('ACTIVATED LEADS '!$H:$H,$B109,'ACTIVATED LEADS '!$D:$D,'PARTNERS SUMMARY'!DG$3)</f>
        <v>0</v>
      </c>
      <c r="DH109">
        <f>COUNTIFS('ACTIVATED LEADS '!$H:$H,$B109,'ACTIVATED LEADS '!$D:$D,'PARTNERS SUMMARY'!DH$3)</f>
        <v>0</v>
      </c>
      <c r="DI109">
        <f>COUNTIFS('ACTIVATED LEADS '!$H:$H,$B109,'ACTIVATED LEADS '!$D:$D,'PARTNERS SUMMARY'!DI$3)</f>
        <v>0</v>
      </c>
      <c r="DJ109">
        <f>COUNTIFS('ACTIVATED LEADS '!$H:$H,$B109,'ACTIVATED LEADS '!$D:$D,'PARTNERS SUMMARY'!DJ$3)</f>
        <v>0</v>
      </c>
      <c r="DK109">
        <f>COUNTIFS('ACTIVATED LEADS '!$H:$H,$B109,'ACTIVATED LEADS '!$D:$D,'PARTNERS SUMMARY'!DK$3)</f>
        <v>0</v>
      </c>
      <c r="DL109">
        <f>COUNTIFS('ACTIVATED LEADS '!$H:$H,$B109,'ACTIVATED LEADS '!$D:$D,'PARTNERS SUMMARY'!DL$3)</f>
        <v>0</v>
      </c>
      <c r="DM109">
        <f>COUNTIFS('ACTIVATED LEADS '!$H:$H,$B109,'ACTIVATED LEADS '!$D:$D,'PARTNERS SUMMARY'!DM$3)</f>
        <v>0</v>
      </c>
      <c r="DN109">
        <f>COUNTIFS('ACTIVATED LEADS '!$H:$H,$B109,'ACTIVATED LEADS '!$D:$D,'PARTNERS SUMMARY'!DN$3)</f>
        <v>0</v>
      </c>
      <c r="DO109">
        <f>COUNTIFS('ACTIVATED LEADS '!$H:$H,$B109,'ACTIVATED LEADS '!$D:$D,'PARTNERS SUMMARY'!DO$3)</f>
        <v>0</v>
      </c>
    </row>
    <row r="110" spans="1:119">
      <c r="A110" s="29" t="s">
        <v>1077</v>
      </c>
      <c r="B110" s="59" t="s">
        <v>1308</v>
      </c>
      <c r="C110" s="29">
        <v>105079748</v>
      </c>
      <c r="D110" s="29"/>
      <c r="E110" s="29" t="s">
        <v>1264</v>
      </c>
      <c r="F110" s="29" t="s">
        <v>37</v>
      </c>
      <c r="G110" s="17">
        <f>COUNTIF('SEPT DUMP '!$C:$C,'PARTNERS SUMMARY'!$B110)</f>
        <v>0</v>
      </c>
      <c r="H110" s="17">
        <f>COUNTIFS('SEPT DUMP '!$C:$C,'PARTNERS SUMMARY'!$B110,'SEPT DUMP '!$O:$O,"Confirmed")</f>
        <v>0</v>
      </c>
      <c r="I110" s="17">
        <f>COUNTIFS('SEPT DUMP '!$C:$C,'PARTNERS SUMMARY'!$B110,'SEPT DUMP '!$O:$O,"Rejected")</f>
        <v>0</v>
      </c>
      <c r="J110" s="17">
        <f>COUNTIFS('SEPT DUMP '!$C:$C,'PARTNERS SUMMARY'!$B110,'SEPT DUMP '!$O:$O,"Unreachable")</f>
        <v>0</v>
      </c>
      <c r="K110" s="17">
        <f>COUNTIFS('SEPT DUMP '!$C:$C,'PARTNERS SUMMARY'!$B110,'SEPT DUMP '!$O:$O,"Postponed(Update Y)")</f>
        <v>0</v>
      </c>
      <c r="L110" s="101">
        <f t="shared" si="12"/>
        <v>0</v>
      </c>
      <c r="M110" s="46">
        <f t="shared" si="13"/>
        <v>0</v>
      </c>
      <c r="N110" s="50"/>
      <c r="O110" s="47">
        <f>COUNTIF('OCT DUMP'!$D:$D,'PARTNERS SUMMARY'!$B110)</f>
        <v>0</v>
      </c>
      <c r="P110" s="17">
        <f>COUNTIFS('OCT DUMP'!$D:$D,'PARTNERS SUMMARY'!$B110,'OCT DUMP'!Q:Q,"Prospect")</f>
        <v>0</v>
      </c>
      <c r="Q110" s="17">
        <f>COUNTIFS('OCT DUMP'!$D:$D,'PARTNERS SUMMARY'!$B110,'OCT DUMP'!$Q:$Q,"Confirmed")</f>
        <v>0</v>
      </c>
      <c r="R110" s="17">
        <f>COUNTIFS('OCT DUMP'!$D:$D,'PARTNERS SUMMARY'!$B110,'OCT DUMP'!$Q:$Q,"Rejected")</f>
        <v>0</v>
      </c>
      <c r="S110" s="17">
        <f>COUNTIFS('OCT DUMP'!$D:$D,'PARTNERS SUMMARY'!$B110,'OCT DUMP'!$Q:$Q,"Unreachable")</f>
        <v>0</v>
      </c>
      <c r="T110" s="17">
        <f>COUNTIFS('OCT DUMP'!$D:$D,'PARTNERS SUMMARY'!$B110,'OCT DUMP'!$Q:$Q,"Postponed(Update Y)")</f>
        <v>0</v>
      </c>
      <c r="U110" s="17">
        <f t="shared" si="14"/>
        <v>0</v>
      </c>
      <c r="V110" s="18">
        <f t="shared" si="15"/>
        <v>0</v>
      </c>
      <c r="W110" s="52"/>
      <c r="X110" s="47">
        <f>COUNTIF('NOV DUMP'!C:C,'PARTNERS SUMMARY'!$B110)</f>
        <v>0</v>
      </c>
      <c r="Y110" s="17">
        <f>COUNTIFS('NOV DUMP'!$C:$C,'PARTNERS SUMMARY'!$B110,'NOV DUMP'!$S:$S,"Prospect")</f>
        <v>0</v>
      </c>
      <c r="Z110" s="17">
        <f>COUNTIFS('NOV DUMP'!$C:$C,'PARTNERS SUMMARY'!$B110,'NOV DUMP'!$S:$S,"Confirmed")</f>
        <v>0</v>
      </c>
      <c r="AA110" s="17">
        <f>COUNTIFS('NOV DUMP'!$C:$C,'PARTNERS SUMMARY'!$B110,'NOV DUMP'!$S:$S,"Rejected")</f>
        <v>0</v>
      </c>
      <c r="AB110" s="17">
        <f>COUNTIFS('NOV DUMP'!$C:$C,'PARTNERS SUMMARY'!$B110,'NOV DUMP'!$S:$S,"Unreachable")</f>
        <v>0</v>
      </c>
      <c r="AC110" s="17">
        <f>COUNTIFS('NOV DUMP'!$C:$C,'PARTNERS SUMMARY'!$B110,'NOV DUMP'!$S:$S,"Postponed(Update Y)")</f>
        <v>0</v>
      </c>
      <c r="AD110" s="17">
        <f t="shared" si="16"/>
        <v>0</v>
      </c>
      <c r="AE110" s="100">
        <f>COUNTIFS('ACTIVATED LEADS '!$H:$H,'PARTNERS SUMMARY'!$B110,'ACTIVATED LEADS '!$K:$K,'PARTNERS SUMMARY'!$AE$2,'ACTIVATED LEADS '!$C:$C,"16")</f>
        <v>0</v>
      </c>
      <c r="AF110" s="18">
        <f t="shared" si="17"/>
        <v>0</v>
      </c>
      <c r="AH110">
        <f>COUNTIFS('ACTIVATED LEADS '!$H:$H,$B110,'ACTIVATED LEADS '!$D:$D,'PARTNERS SUMMARY'!AH$3)</f>
        <v>0</v>
      </c>
      <c r="AI110">
        <f>COUNTIFS('ACTIVATED LEADS '!$H:$H,$B110,'ACTIVATED LEADS '!$D:$D,'PARTNERS SUMMARY'!AI$3)</f>
        <v>0</v>
      </c>
      <c r="AJ110">
        <f>COUNTIFS('ACTIVATED LEADS '!$H:$H,$B110,'ACTIVATED LEADS '!$D:$D,'PARTNERS SUMMARY'!AJ$3)</f>
        <v>0</v>
      </c>
      <c r="AK110">
        <f>COUNTIFS('ACTIVATED LEADS '!$H:$H,$B110,'ACTIVATED LEADS '!$D:$D,'PARTNERS SUMMARY'!AK$3)</f>
        <v>0</v>
      </c>
      <c r="AL110">
        <f>COUNTIFS('ACTIVATED LEADS '!$H:$H,$B110,'ACTIVATED LEADS '!$D:$D,'PARTNERS SUMMARY'!AL$3)</f>
        <v>0</v>
      </c>
      <c r="AM110">
        <f>COUNTIFS('ACTIVATED LEADS '!$H:$H,$B110,'ACTIVATED LEADS '!$D:$D,'PARTNERS SUMMARY'!AM$3)</f>
        <v>0</v>
      </c>
      <c r="AN110">
        <f>COUNTIFS('ACTIVATED LEADS '!$H:$H,$B110,'ACTIVATED LEADS '!$D:$D,'PARTNERS SUMMARY'!AN$3)</f>
        <v>0</v>
      </c>
      <c r="AO110">
        <f>COUNTIFS('ACTIVATED LEADS '!$H:$H,$B110,'ACTIVATED LEADS '!$D:$D,'PARTNERS SUMMARY'!AO$3)</f>
        <v>0</v>
      </c>
      <c r="AP110">
        <f>COUNTIFS('ACTIVATED LEADS '!$H:$H,$B110,'ACTIVATED LEADS '!$D:$D,'PARTNERS SUMMARY'!AP$3)</f>
        <v>0</v>
      </c>
      <c r="AQ110">
        <f>COUNTIFS('ACTIVATED LEADS '!$H:$H,$B110,'ACTIVATED LEADS '!$D:$D,'PARTNERS SUMMARY'!AQ$3)</f>
        <v>0</v>
      </c>
      <c r="AR110">
        <f>COUNTIFS('ACTIVATED LEADS '!$H:$H,$B110,'ACTIVATED LEADS '!$D:$D,'PARTNERS SUMMARY'!AR$3)</f>
        <v>0</v>
      </c>
      <c r="AS110">
        <f>COUNTIFS('ACTIVATED LEADS '!$H:$H,$B110,'ACTIVATED LEADS '!$D:$D,'PARTNERS SUMMARY'!AS$3)</f>
        <v>0</v>
      </c>
      <c r="AT110">
        <f>COUNTIFS('ACTIVATED LEADS '!$H:$H,$B110,'ACTIVATED LEADS '!$D:$D,'PARTNERS SUMMARY'!AT$3)</f>
        <v>0</v>
      </c>
      <c r="AU110">
        <f>COUNTIFS('ACTIVATED LEADS '!$H:$H,$B110,'ACTIVATED LEADS '!$D:$D,'PARTNERS SUMMARY'!AU$3)</f>
        <v>0</v>
      </c>
      <c r="AV110">
        <f>COUNTIFS('ACTIVATED LEADS '!$H:$H,$B110,'ACTIVATED LEADS '!$D:$D,'PARTNERS SUMMARY'!AV$3)</f>
        <v>0</v>
      </c>
      <c r="AW110">
        <f>COUNTIFS('ACTIVATED LEADS '!$H:$H,$B110,'ACTIVATED LEADS '!$D:$D,'PARTNERS SUMMARY'!AW$3)</f>
        <v>0</v>
      </c>
      <c r="AX110">
        <f>COUNTIFS('ACTIVATED LEADS '!$H:$H,$B110,'ACTIVATED LEADS '!$D:$D,'PARTNERS SUMMARY'!AX$3)</f>
        <v>0</v>
      </c>
      <c r="AY110">
        <f>COUNTIFS('ACTIVATED LEADS '!$H:$H,$B110,'ACTIVATED LEADS '!$D:$D,'PARTNERS SUMMARY'!AY$3)</f>
        <v>0</v>
      </c>
      <c r="AZ110">
        <f>COUNTIFS('ACTIVATED LEADS '!$H:$H,$B110,'ACTIVATED LEADS '!$D:$D,'PARTNERS SUMMARY'!AZ$3)</f>
        <v>0</v>
      </c>
      <c r="BA110">
        <f>COUNTIFS('ACTIVATED LEADS '!$H:$H,$B110,'ACTIVATED LEADS '!$D:$D,'PARTNERS SUMMARY'!BA$3)</f>
        <v>0</v>
      </c>
      <c r="BB110">
        <f>COUNTIFS('ACTIVATED LEADS '!$H:$H,$B110,'ACTIVATED LEADS '!$D:$D,'PARTNERS SUMMARY'!BB$3)</f>
        <v>0</v>
      </c>
      <c r="BC110">
        <f>COUNTIFS('ACTIVATED LEADS '!$H:$H,$B110,'ACTIVATED LEADS '!$D:$D,'PARTNERS SUMMARY'!BC$3)</f>
        <v>0</v>
      </c>
      <c r="BD110">
        <f>COUNTIFS('ACTIVATED LEADS '!$H:$H,$B110,'ACTIVATED LEADS '!$D:$D,'PARTNERS SUMMARY'!BD$3)</f>
        <v>0</v>
      </c>
      <c r="BE110">
        <f>COUNTIFS('ACTIVATED LEADS '!$H:$H,$B110,'ACTIVATED LEADS '!$D:$D,'PARTNERS SUMMARY'!BE$3)</f>
        <v>0</v>
      </c>
      <c r="BF110">
        <f>COUNTIFS('ACTIVATED LEADS '!$H:$H,$B110,'ACTIVATED LEADS '!$D:$D,'PARTNERS SUMMARY'!BF$3)</f>
        <v>0</v>
      </c>
      <c r="BG110">
        <f>COUNTIFS('ACTIVATED LEADS '!$H:$H,$B110,'ACTIVATED LEADS '!$D:$D,'PARTNERS SUMMARY'!BG$3)</f>
        <v>0</v>
      </c>
      <c r="BH110">
        <f>COUNTIFS('ACTIVATED LEADS '!$H:$H,$B110,'ACTIVATED LEADS '!$D:$D,'PARTNERS SUMMARY'!BH$3)</f>
        <v>0</v>
      </c>
      <c r="BI110">
        <f>COUNTIFS('ACTIVATED LEADS '!$H:$H,$B110,'ACTIVATED LEADS '!$D:$D,'PARTNERS SUMMARY'!BI$3)</f>
        <v>0</v>
      </c>
      <c r="BJ110">
        <f>COUNTIFS('ACTIVATED LEADS '!$H:$H,$B110,'ACTIVATED LEADS '!$D:$D,'PARTNERS SUMMARY'!BJ$3)</f>
        <v>0</v>
      </c>
      <c r="BK110">
        <f>COUNTIFS('ACTIVATED LEADS '!$H:$H,$B110,'ACTIVATED LEADS '!$D:$D,'PARTNERS SUMMARY'!BK$3)</f>
        <v>0</v>
      </c>
      <c r="BL110">
        <f>COUNTIFS('ACTIVATED LEADS '!$H:$H,$B110,'ACTIVATED LEADS '!$D:$D,'PARTNERS SUMMARY'!BL$3)</f>
        <v>0</v>
      </c>
      <c r="BM110">
        <f>COUNTIFS('ACTIVATED LEADS '!$H:$H,$B110,'ACTIVATED LEADS '!$D:$D,'PARTNERS SUMMARY'!BM$3)</f>
        <v>0</v>
      </c>
      <c r="BN110">
        <f>COUNTIFS('ACTIVATED LEADS '!$H:$H,$B110,'ACTIVATED LEADS '!$D:$D,'PARTNERS SUMMARY'!BN$3)</f>
        <v>0</v>
      </c>
      <c r="BO110">
        <f>COUNTIFS('ACTIVATED LEADS '!$H:$H,$B110,'ACTIVATED LEADS '!$D:$D,'PARTNERS SUMMARY'!BO$3)</f>
        <v>0</v>
      </c>
      <c r="BP110">
        <f>COUNTIFS('ACTIVATED LEADS '!$H:$H,$B110,'ACTIVATED LEADS '!$D:$D,'PARTNERS SUMMARY'!BP$3)</f>
        <v>0</v>
      </c>
      <c r="BQ110">
        <f>COUNTIFS('ACTIVATED LEADS '!$H:$H,$B110,'ACTIVATED LEADS '!$D:$D,'PARTNERS SUMMARY'!BQ$3)</f>
        <v>0</v>
      </c>
      <c r="BR110">
        <f>COUNTIFS('ACTIVATED LEADS '!$H:$H,$B110,'ACTIVATED LEADS '!$D:$D,'PARTNERS SUMMARY'!BR$3)</f>
        <v>0</v>
      </c>
      <c r="BS110">
        <f>COUNTIFS('ACTIVATED LEADS '!$H:$H,$B110,'ACTIVATED LEADS '!$D:$D,'PARTNERS SUMMARY'!BS$3)</f>
        <v>0</v>
      </c>
      <c r="BT110">
        <f>COUNTIFS('ACTIVATED LEADS '!$H:$H,$B110,'ACTIVATED LEADS '!$D:$D,'PARTNERS SUMMARY'!BT$3)</f>
        <v>0</v>
      </c>
      <c r="BU110">
        <f>COUNTIFS('ACTIVATED LEADS '!$H:$H,$B110,'ACTIVATED LEADS '!$D:$D,'PARTNERS SUMMARY'!BU$3)</f>
        <v>0</v>
      </c>
      <c r="BV110">
        <f>COUNTIFS('ACTIVATED LEADS '!$H:$H,$B110,'ACTIVATED LEADS '!$D:$D,'PARTNERS SUMMARY'!BV$3)</f>
        <v>0</v>
      </c>
      <c r="BW110">
        <f>COUNTIFS('ACTIVATED LEADS '!$H:$H,$B110,'ACTIVATED LEADS '!$D:$D,'PARTNERS SUMMARY'!BW$3)</f>
        <v>0</v>
      </c>
      <c r="BX110">
        <f>COUNTIFS('ACTIVATED LEADS '!$H:$H,$B110,'ACTIVATED LEADS '!$D:$D,'PARTNERS SUMMARY'!BX$3)</f>
        <v>0</v>
      </c>
      <c r="BY110">
        <f>COUNTIFS('ACTIVATED LEADS '!$H:$H,$B110,'ACTIVATED LEADS '!$D:$D,'PARTNERS SUMMARY'!BY$3)</f>
        <v>0</v>
      </c>
      <c r="BZ110">
        <f>COUNTIFS('ACTIVATED LEADS '!$H:$H,$B110,'ACTIVATED LEADS '!$D:$D,'PARTNERS SUMMARY'!BZ$3)</f>
        <v>0</v>
      </c>
      <c r="CA110">
        <f>COUNTIFS('ACTIVATED LEADS '!$H:$H,$B110,'ACTIVATED LEADS '!$D:$D,'PARTNERS SUMMARY'!CA$3)</f>
        <v>0</v>
      </c>
      <c r="CB110">
        <f>COUNTIFS('ACTIVATED LEADS '!$H:$H,$B110,'ACTIVATED LEADS '!$D:$D,'PARTNERS SUMMARY'!CB$3)</f>
        <v>0</v>
      </c>
      <c r="CC110">
        <f>COUNTIFS('ACTIVATED LEADS '!$H:$H,$B110,'ACTIVATED LEADS '!$D:$D,'PARTNERS SUMMARY'!CC$3)</f>
        <v>0</v>
      </c>
      <c r="CD110">
        <f>COUNTIFS('ACTIVATED LEADS '!$H:$H,$B110,'ACTIVATED LEADS '!$D:$D,'PARTNERS SUMMARY'!CD$3)</f>
        <v>0</v>
      </c>
      <c r="CE110">
        <f>COUNTIFS('ACTIVATED LEADS '!$H:$H,$B110,'ACTIVATED LEADS '!$D:$D,'PARTNERS SUMMARY'!CE$3)</f>
        <v>0</v>
      </c>
      <c r="CF110">
        <f>COUNTIFS('ACTIVATED LEADS '!$H:$H,$B110,'ACTIVATED LEADS '!$D:$D,'PARTNERS SUMMARY'!CF$3)</f>
        <v>0</v>
      </c>
      <c r="CG110">
        <f>COUNTIFS('ACTIVATED LEADS '!$H:$H,$B110,'ACTIVATED LEADS '!$D:$D,'PARTNERS SUMMARY'!CG$3)</f>
        <v>0</v>
      </c>
      <c r="CH110">
        <f>COUNTIFS('ACTIVATED LEADS '!$H:$H,$B110,'ACTIVATED LEADS '!$D:$D,'PARTNERS SUMMARY'!CH$3)</f>
        <v>0</v>
      </c>
      <c r="CI110">
        <f>COUNTIFS('ACTIVATED LEADS '!$H:$H,$B110,'ACTIVATED LEADS '!$D:$D,'PARTNERS SUMMARY'!CI$3)</f>
        <v>0</v>
      </c>
      <c r="CJ110">
        <f>COUNTIFS('ACTIVATED LEADS '!$H:$H,$B110,'ACTIVATED LEADS '!$D:$D,'PARTNERS SUMMARY'!CJ$3)</f>
        <v>0</v>
      </c>
      <c r="CK110">
        <f>COUNTIFS('ACTIVATED LEADS '!$H:$H,$B110,'ACTIVATED LEADS '!$D:$D,'PARTNERS SUMMARY'!CK$3)</f>
        <v>0</v>
      </c>
      <c r="CL110">
        <f>COUNTIFS('ACTIVATED LEADS '!$H:$H,$B110,'ACTIVATED LEADS '!$D:$D,'PARTNERS SUMMARY'!CL$3)</f>
        <v>0</v>
      </c>
      <c r="CM110">
        <f>COUNTIFS('ACTIVATED LEADS '!$H:$H,$B110,'ACTIVATED LEADS '!$D:$D,'PARTNERS SUMMARY'!CM$3)</f>
        <v>0</v>
      </c>
      <c r="CN110">
        <f>COUNTIFS('ACTIVATED LEADS '!$H:$H,$B110,'ACTIVATED LEADS '!$D:$D,'PARTNERS SUMMARY'!CN$3)</f>
        <v>0</v>
      </c>
      <c r="CO110">
        <f>COUNTIFS('ACTIVATED LEADS '!$H:$H,$B110,'ACTIVATED LEADS '!$D:$D,'PARTNERS SUMMARY'!CO$3)</f>
        <v>0</v>
      </c>
      <c r="CP110">
        <f>COUNTIFS('ACTIVATED LEADS '!$H:$H,$B110,'ACTIVATED LEADS '!$D:$D,'PARTNERS SUMMARY'!CP$3)</f>
        <v>0</v>
      </c>
      <c r="CQ110">
        <f>COUNTIFS('ACTIVATED LEADS '!$H:$H,$B110,'ACTIVATED LEADS '!$D:$D,'PARTNERS SUMMARY'!CQ$3)</f>
        <v>0</v>
      </c>
      <c r="CR110">
        <f>COUNTIFS('ACTIVATED LEADS '!$H:$H,$B110,'ACTIVATED LEADS '!$D:$D,'PARTNERS SUMMARY'!CR$3)</f>
        <v>0</v>
      </c>
      <c r="CS110">
        <f>COUNTIFS('ACTIVATED LEADS '!$H:$H,$B110,'ACTIVATED LEADS '!$D:$D,'PARTNERS SUMMARY'!CS$3)</f>
        <v>0</v>
      </c>
      <c r="CT110">
        <f>COUNTIFS('ACTIVATED LEADS '!$H:$H,$B110,'ACTIVATED LEADS '!$D:$D,'PARTNERS SUMMARY'!CT$3)</f>
        <v>0</v>
      </c>
      <c r="CU110">
        <f>COUNTIFS('ACTIVATED LEADS '!$H:$H,$B110,'ACTIVATED LEADS '!$D:$D,'PARTNERS SUMMARY'!CU$3)</f>
        <v>0</v>
      </c>
      <c r="CV110">
        <f>COUNTIFS('ACTIVATED LEADS '!$H:$H,$B110,'ACTIVATED LEADS '!$D:$D,'PARTNERS SUMMARY'!CV$3)</f>
        <v>0</v>
      </c>
      <c r="CW110">
        <f>COUNTIFS('ACTIVATED LEADS '!$H:$H,$B110,'ACTIVATED LEADS '!$D:$D,'PARTNERS SUMMARY'!CW$3)</f>
        <v>0</v>
      </c>
      <c r="CX110">
        <f>COUNTIFS('ACTIVATED LEADS '!$H:$H,$B110,'ACTIVATED LEADS '!$D:$D,'PARTNERS SUMMARY'!CX$3)</f>
        <v>0</v>
      </c>
      <c r="CY110">
        <f>COUNTIFS('ACTIVATED LEADS '!$H:$H,$B110,'ACTIVATED LEADS '!$D:$D,'PARTNERS SUMMARY'!CY$3)</f>
        <v>0</v>
      </c>
      <c r="CZ110">
        <f>COUNTIFS('ACTIVATED LEADS '!$H:$H,$B110,'ACTIVATED LEADS '!$D:$D,'PARTNERS SUMMARY'!CZ$3)</f>
        <v>0</v>
      </c>
      <c r="DA110">
        <f>COUNTIFS('ACTIVATED LEADS '!$H:$H,$B110,'ACTIVATED LEADS '!$D:$D,'PARTNERS SUMMARY'!DA$3)</f>
        <v>0</v>
      </c>
      <c r="DB110">
        <f>COUNTIFS('ACTIVATED LEADS '!$H:$H,$B110,'ACTIVATED LEADS '!$D:$D,'PARTNERS SUMMARY'!DB$3)</f>
        <v>0</v>
      </c>
      <c r="DC110">
        <f>COUNTIFS('ACTIVATED LEADS '!$H:$H,$B110,'ACTIVATED LEADS '!$D:$D,'PARTNERS SUMMARY'!DC$3)</f>
        <v>0</v>
      </c>
      <c r="DD110">
        <f>COUNTIFS('ACTIVATED LEADS '!$H:$H,$B110,'ACTIVATED LEADS '!$D:$D,'PARTNERS SUMMARY'!DD$3)</f>
        <v>0</v>
      </c>
      <c r="DE110">
        <f>COUNTIFS('ACTIVATED LEADS '!$H:$H,$B110,'ACTIVATED LEADS '!$D:$D,'PARTNERS SUMMARY'!DE$3)</f>
        <v>0</v>
      </c>
      <c r="DF110">
        <f>COUNTIFS('ACTIVATED LEADS '!$H:$H,$B110,'ACTIVATED LEADS '!$D:$D,'PARTNERS SUMMARY'!DF$3)</f>
        <v>0</v>
      </c>
      <c r="DG110">
        <f>COUNTIFS('ACTIVATED LEADS '!$H:$H,$B110,'ACTIVATED LEADS '!$D:$D,'PARTNERS SUMMARY'!DG$3)</f>
        <v>0</v>
      </c>
      <c r="DH110">
        <f>COUNTIFS('ACTIVATED LEADS '!$H:$H,$B110,'ACTIVATED LEADS '!$D:$D,'PARTNERS SUMMARY'!DH$3)</f>
        <v>0</v>
      </c>
      <c r="DI110">
        <f>COUNTIFS('ACTIVATED LEADS '!$H:$H,$B110,'ACTIVATED LEADS '!$D:$D,'PARTNERS SUMMARY'!DI$3)</f>
        <v>0</v>
      </c>
      <c r="DJ110">
        <f>COUNTIFS('ACTIVATED LEADS '!$H:$H,$B110,'ACTIVATED LEADS '!$D:$D,'PARTNERS SUMMARY'!DJ$3)</f>
        <v>0</v>
      </c>
      <c r="DK110">
        <f>COUNTIFS('ACTIVATED LEADS '!$H:$H,$B110,'ACTIVATED LEADS '!$D:$D,'PARTNERS SUMMARY'!DK$3)</f>
        <v>0</v>
      </c>
      <c r="DL110">
        <f>COUNTIFS('ACTIVATED LEADS '!$H:$H,$B110,'ACTIVATED LEADS '!$D:$D,'PARTNERS SUMMARY'!DL$3)</f>
        <v>0</v>
      </c>
      <c r="DM110">
        <f>COUNTIFS('ACTIVATED LEADS '!$H:$H,$B110,'ACTIVATED LEADS '!$D:$D,'PARTNERS SUMMARY'!DM$3)</f>
        <v>0</v>
      </c>
      <c r="DN110">
        <f>COUNTIFS('ACTIVATED LEADS '!$H:$H,$B110,'ACTIVATED LEADS '!$D:$D,'PARTNERS SUMMARY'!DN$3)</f>
        <v>0</v>
      </c>
      <c r="DO110">
        <f>COUNTIFS('ACTIVATED LEADS '!$H:$H,$B110,'ACTIVATED LEADS '!$D:$D,'PARTNERS SUMMARY'!DO$3)</f>
        <v>0</v>
      </c>
    </row>
    <row r="111" spans="1:119">
      <c r="A111" s="29" t="s">
        <v>1077</v>
      </c>
      <c r="B111" s="59" t="s">
        <v>1309</v>
      </c>
      <c r="C111" s="29">
        <v>751629382</v>
      </c>
      <c r="D111" s="29"/>
      <c r="E111" s="29" t="s">
        <v>1265</v>
      </c>
      <c r="F111" s="29" t="s">
        <v>37</v>
      </c>
      <c r="G111" s="17">
        <f>COUNTIF('SEPT DUMP '!$C:$C,'PARTNERS SUMMARY'!$B111)</f>
        <v>0</v>
      </c>
      <c r="H111" s="17">
        <f>COUNTIFS('SEPT DUMP '!$C:$C,'PARTNERS SUMMARY'!$B111,'SEPT DUMP '!$O:$O,"Confirmed")</f>
        <v>0</v>
      </c>
      <c r="I111" s="17">
        <f>COUNTIFS('SEPT DUMP '!$C:$C,'PARTNERS SUMMARY'!$B111,'SEPT DUMP '!$O:$O,"Rejected")</f>
        <v>0</v>
      </c>
      <c r="J111" s="17">
        <f>COUNTIFS('SEPT DUMP '!$C:$C,'PARTNERS SUMMARY'!$B111,'SEPT DUMP '!$O:$O,"Unreachable")</f>
        <v>0</v>
      </c>
      <c r="K111" s="17">
        <f>COUNTIFS('SEPT DUMP '!$C:$C,'PARTNERS SUMMARY'!$B111,'SEPT DUMP '!$O:$O,"Postponed(Update Y)")</f>
        <v>0</v>
      </c>
      <c r="L111" s="101">
        <f t="shared" si="12"/>
        <v>0</v>
      </c>
      <c r="M111" s="46">
        <f t="shared" si="13"/>
        <v>0</v>
      </c>
      <c r="N111" s="50"/>
      <c r="O111" s="47">
        <f>COUNTIF('OCT DUMP'!$D:$D,'PARTNERS SUMMARY'!$B111)</f>
        <v>0</v>
      </c>
      <c r="P111" s="17">
        <f>COUNTIFS('OCT DUMP'!$D:$D,'PARTNERS SUMMARY'!$B111,'OCT DUMP'!Q:Q,"Prospect")</f>
        <v>0</v>
      </c>
      <c r="Q111" s="17">
        <f>COUNTIFS('OCT DUMP'!$D:$D,'PARTNERS SUMMARY'!$B111,'OCT DUMP'!$Q:$Q,"Confirmed")</f>
        <v>0</v>
      </c>
      <c r="R111" s="17">
        <f>COUNTIFS('OCT DUMP'!$D:$D,'PARTNERS SUMMARY'!$B111,'OCT DUMP'!$Q:$Q,"Rejected")</f>
        <v>0</v>
      </c>
      <c r="S111" s="17">
        <f>COUNTIFS('OCT DUMP'!$D:$D,'PARTNERS SUMMARY'!$B111,'OCT DUMP'!$Q:$Q,"Unreachable")</f>
        <v>0</v>
      </c>
      <c r="T111" s="17">
        <f>COUNTIFS('OCT DUMP'!$D:$D,'PARTNERS SUMMARY'!$B111,'OCT DUMP'!$Q:$Q,"Postponed(Update Y)")</f>
        <v>0</v>
      </c>
      <c r="U111" s="17">
        <f t="shared" si="14"/>
        <v>0</v>
      </c>
      <c r="V111" s="18">
        <f t="shared" si="15"/>
        <v>0</v>
      </c>
      <c r="W111" s="52"/>
      <c r="X111" s="47">
        <f>COUNTIF('NOV DUMP'!C:C,'PARTNERS SUMMARY'!$B111)</f>
        <v>0</v>
      </c>
      <c r="Y111" s="17">
        <f>COUNTIFS('NOV DUMP'!$C:$C,'PARTNERS SUMMARY'!$B111,'NOV DUMP'!$S:$S,"Prospect")</f>
        <v>0</v>
      </c>
      <c r="Z111" s="17">
        <f>COUNTIFS('NOV DUMP'!$C:$C,'PARTNERS SUMMARY'!$B111,'NOV DUMP'!$S:$S,"Confirmed")</f>
        <v>0</v>
      </c>
      <c r="AA111" s="17">
        <f>COUNTIFS('NOV DUMP'!$C:$C,'PARTNERS SUMMARY'!$B111,'NOV DUMP'!$S:$S,"Rejected")</f>
        <v>0</v>
      </c>
      <c r="AB111" s="17">
        <f>COUNTIFS('NOV DUMP'!$C:$C,'PARTNERS SUMMARY'!$B111,'NOV DUMP'!$S:$S,"Unreachable")</f>
        <v>0</v>
      </c>
      <c r="AC111" s="17">
        <f>COUNTIFS('NOV DUMP'!$C:$C,'PARTNERS SUMMARY'!$B111,'NOV DUMP'!$S:$S,"Postponed(Update Y)")</f>
        <v>0</v>
      </c>
      <c r="AD111" s="17">
        <f t="shared" si="16"/>
        <v>0</v>
      </c>
      <c r="AE111" s="100">
        <f>COUNTIFS('ACTIVATED LEADS '!$H:$H,'PARTNERS SUMMARY'!$B111,'ACTIVATED LEADS '!$K:$K,'PARTNERS SUMMARY'!$AE$2,'ACTIVATED LEADS '!$C:$C,"16")</f>
        <v>0</v>
      </c>
      <c r="AF111" s="18">
        <f t="shared" si="17"/>
        <v>0</v>
      </c>
      <c r="AH111">
        <f>COUNTIFS('ACTIVATED LEADS '!$H:$H,$B111,'ACTIVATED LEADS '!$D:$D,'PARTNERS SUMMARY'!AH$3)</f>
        <v>0</v>
      </c>
      <c r="AI111">
        <f>COUNTIFS('ACTIVATED LEADS '!$H:$H,$B111,'ACTIVATED LEADS '!$D:$D,'PARTNERS SUMMARY'!AI$3)</f>
        <v>0</v>
      </c>
      <c r="AJ111">
        <f>COUNTIFS('ACTIVATED LEADS '!$H:$H,$B111,'ACTIVATED LEADS '!$D:$D,'PARTNERS SUMMARY'!AJ$3)</f>
        <v>0</v>
      </c>
      <c r="AK111">
        <f>COUNTIFS('ACTIVATED LEADS '!$H:$H,$B111,'ACTIVATED LEADS '!$D:$D,'PARTNERS SUMMARY'!AK$3)</f>
        <v>0</v>
      </c>
      <c r="AL111">
        <f>COUNTIFS('ACTIVATED LEADS '!$H:$H,$B111,'ACTIVATED LEADS '!$D:$D,'PARTNERS SUMMARY'!AL$3)</f>
        <v>0</v>
      </c>
      <c r="AM111">
        <f>COUNTIFS('ACTIVATED LEADS '!$H:$H,$B111,'ACTIVATED LEADS '!$D:$D,'PARTNERS SUMMARY'!AM$3)</f>
        <v>0</v>
      </c>
      <c r="AN111">
        <f>COUNTIFS('ACTIVATED LEADS '!$H:$H,$B111,'ACTIVATED LEADS '!$D:$D,'PARTNERS SUMMARY'!AN$3)</f>
        <v>0</v>
      </c>
      <c r="AO111">
        <f>COUNTIFS('ACTIVATED LEADS '!$H:$H,$B111,'ACTIVATED LEADS '!$D:$D,'PARTNERS SUMMARY'!AO$3)</f>
        <v>0</v>
      </c>
      <c r="AP111">
        <f>COUNTIFS('ACTIVATED LEADS '!$H:$H,$B111,'ACTIVATED LEADS '!$D:$D,'PARTNERS SUMMARY'!AP$3)</f>
        <v>0</v>
      </c>
      <c r="AQ111">
        <f>COUNTIFS('ACTIVATED LEADS '!$H:$H,$B111,'ACTIVATED LEADS '!$D:$D,'PARTNERS SUMMARY'!AQ$3)</f>
        <v>0</v>
      </c>
      <c r="AR111">
        <f>COUNTIFS('ACTIVATED LEADS '!$H:$H,$B111,'ACTIVATED LEADS '!$D:$D,'PARTNERS SUMMARY'!AR$3)</f>
        <v>0</v>
      </c>
      <c r="AS111">
        <f>COUNTIFS('ACTIVATED LEADS '!$H:$H,$B111,'ACTIVATED LEADS '!$D:$D,'PARTNERS SUMMARY'!AS$3)</f>
        <v>0</v>
      </c>
      <c r="AT111">
        <f>COUNTIFS('ACTIVATED LEADS '!$H:$H,$B111,'ACTIVATED LEADS '!$D:$D,'PARTNERS SUMMARY'!AT$3)</f>
        <v>0</v>
      </c>
      <c r="AU111">
        <f>COUNTIFS('ACTIVATED LEADS '!$H:$H,$B111,'ACTIVATED LEADS '!$D:$D,'PARTNERS SUMMARY'!AU$3)</f>
        <v>0</v>
      </c>
      <c r="AV111">
        <f>COUNTIFS('ACTIVATED LEADS '!$H:$H,$B111,'ACTIVATED LEADS '!$D:$D,'PARTNERS SUMMARY'!AV$3)</f>
        <v>0</v>
      </c>
      <c r="AW111">
        <f>COUNTIFS('ACTIVATED LEADS '!$H:$H,$B111,'ACTIVATED LEADS '!$D:$D,'PARTNERS SUMMARY'!AW$3)</f>
        <v>0</v>
      </c>
      <c r="AX111">
        <f>COUNTIFS('ACTIVATED LEADS '!$H:$H,$B111,'ACTIVATED LEADS '!$D:$D,'PARTNERS SUMMARY'!AX$3)</f>
        <v>0</v>
      </c>
      <c r="AY111">
        <f>COUNTIFS('ACTIVATED LEADS '!$H:$H,$B111,'ACTIVATED LEADS '!$D:$D,'PARTNERS SUMMARY'!AY$3)</f>
        <v>0</v>
      </c>
      <c r="AZ111">
        <f>COUNTIFS('ACTIVATED LEADS '!$H:$H,$B111,'ACTIVATED LEADS '!$D:$D,'PARTNERS SUMMARY'!AZ$3)</f>
        <v>0</v>
      </c>
      <c r="BA111">
        <f>COUNTIFS('ACTIVATED LEADS '!$H:$H,$B111,'ACTIVATED LEADS '!$D:$D,'PARTNERS SUMMARY'!BA$3)</f>
        <v>0</v>
      </c>
      <c r="BB111">
        <f>COUNTIFS('ACTIVATED LEADS '!$H:$H,$B111,'ACTIVATED LEADS '!$D:$D,'PARTNERS SUMMARY'!BB$3)</f>
        <v>0</v>
      </c>
      <c r="BC111">
        <f>COUNTIFS('ACTIVATED LEADS '!$H:$H,$B111,'ACTIVATED LEADS '!$D:$D,'PARTNERS SUMMARY'!BC$3)</f>
        <v>0</v>
      </c>
      <c r="BD111">
        <f>COUNTIFS('ACTIVATED LEADS '!$H:$H,$B111,'ACTIVATED LEADS '!$D:$D,'PARTNERS SUMMARY'!BD$3)</f>
        <v>0</v>
      </c>
      <c r="BE111">
        <f>COUNTIFS('ACTIVATED LEADS '!$H:$H,$B111,'ACTIVATED LEADS '!$D:$D,'PARTNERS SUMMARY'!BE$3)</f>
        <v>0</v>
      </c>
      <c r="BF111">
        <f>COUNTIFS('ACTIVATED LEADS '!$H:$H,$B111,'ACTIVATED LEADS '!$D:$D,'PARTNERS SUMMARY'!BF$3)</f>
        <v>0</v>
      </c>
      <c r="BG111">
        <f>COUNTIFS('ACTIVATED LEADS '!$H:$H,$B111,'ACTIVATED LEADS '!$D:$D,'PARTNERS SUMMARY'!BG$3)</f>
        <v>0</v>
      </c>
      <c r="BH111">
        <f>COUNTIFS('ACTIVATED LEADS '!$H:$H,$B111,'ACTIVATED LEADS '!$D:$D,'PARTNERS SUMMARY'!BH$3)</f>
        <v>0</v>
      </c>
      <c r="BI111">
        <f>COUNTIFS('ACTIVATED LEADS '!$H:$H,$B111,'ACTIVATED LEADS '!$D:$D,'PARTNERS SUMMARY'!BI$3)</f>
        <v>0</v>
      </c>
      <c r="BJ111">
        <f>COUNTIFS('ACTIVATED LEADS '!$H:$H,$B111,'ACTIVATED LEADS '!$D:$D,'PARTNERS SUMMARY'!BJ$3)</f>
        <v>0</v>
      </c>
      <c r="BK111">
        <f>COUNTIFS('ACTIVATED LEADS '!$H:$H,$B111,'ACTIVATED LEADS '!$D:$D,'PARTNERS SUMMARY'!BK$3)</f>
        <v>0</v>
      </c>
      <c r="BL111">
        <f>COUNTIFS('ACTIVATED LEADS '!$H:$H,$B111,'ACTIVATED LEADS '!$D:$D,'PARTNERS SUMMARY'!BL$3)</f>
        <v>0</v>
      </c>
      <c r="BM111">
        <f>COUNTIFS('ACTIVATED LEADS '!$H:$H,$B111,'ACTIVATED LEADS '!$D:$D,'PARTNERS SUMMARY'!BM$3)</f>
        <v>0</v>
      </c>
      <c r="BN111">
        <f>COUNTIFS('ACTIVATED LEADS '!$H:$H,$B111,'ACTIVATED LEADS '!$D:$D,'PARTNERS SUMMARY'!BN$3)</f>
        <v>0</v>
      </c>
      <c r="BO111">
        <f>COUNTIFS('ACTIVATED LEADS '!$H:$H,$B111,'ACTIVATED LEADS '!$D:$D,'PARTNERS SUMMARY'!BO$3)</f>
        <v>0</v>
      </c>
      <c r="BP111">
        <f>COUNTIFS('ACTIVATED LEADS '!$H:$H,$B111,'ACTIVATED LEADS '!$D:$D,'PARTNERS SUMMARY'!BP$3)</f>
        <v>0</v>
      </c>
      <c r="BQ111">
        <f>COUNTIFS('ACTIVATED LEADS '!$H:$H,$B111,'ACTIVATED LEADS '!$D:$D,'PARTNERS SUMMARY'!BQ$3)</f>
        <v>0</v>
      </c>
      <c r="BR111">
        <f>COUNTIFS('ACTIVATED LEADS '!$H:$H,$B111,'ACTIVATED LEADS '!$D:$D,'PARTNERS SUMMARY'!BR$3)</f>
        <v>0</v>
      </c>
      <c r="BS111">
        <f>COUNTIFS('ACTIVATED LEADS '!$H:$H,$B111,'ACTIVATED LEADS '!$D:$D,'PARTNERS SUMMARY'!BS$3)</f>
        <v>0</v>
      </c>
      <c r="BT111">
        <f>COUNTIFS('ACTIVATED LEADS '!$H:$H,$B111,'ACTIVATED LEADS '!$D:$D,'PARTNERS SUMMARY'!BT$3)</f>
        <v>0</v>
      </c>
      <c r="BU111">
        <f>COUNTIFS('ACTIVATED LEADS '!$H:$H,$B111,'ACTIVATED LEADS '!$D:$D,'PARTNERS SUMMARY'!BU$3)</f>
        <v>0</v>
      </c>
      <c r="BV111">
        <f>COUNTIFS('ACTIVATED LEADS '!$H:$H,$B111,'ACTIVATED LEADS '!$D:$D,'PARTNERS SUMMARY'!BV$3)</f>
        <v>0</v>
      </c>
      <c r="BW111">
        <f>COUNTIFS('ACTIVATED LEADS '!$H:$H,$B111,'ACTIVATED LEADS '!$D:$D,'PARTNERS SUMMARY'!BW$3)</f>
        <v>0</v>
      </c>
      <c r="BX111">
        <f>COUNTIFS('ACTIVATED LEADS '!$H:$H,$B111,'ACTIVATED LEADS '!$D:$D,'PARTNERS SUMMARY'!BX$3)</f>
        <v>0</v>
      </c>
      <c r="BY111">
        <f>COUNTIFS('ACTIVATED LEADS '!$H:$H,$B111,'ACTIVATED LEADS '!$D:$D,'PARTNERS SUMMARY'!BY$3)</f>
        <v>0</v>
      </c>
      <c r="BZ111">
        <f>COUNTIFS('ACTIVATED LEADS '!$H:$H,$B111,'ACTIVATED LEADS '!$D:$D,'PARTNERS SUMMARY'!BZ$3)</f>
        <v>0</v>
      </c>
      <c r="CA111">
        <f>COUNTIFS('ACTIVATED LEADS '!$H:$H,$B111,'ACTIVATED LEADS '!$D:$D,'PARTNERS SUMMARY'!CA$3)</f>
        <v>0</v>
      </c>
      <c r="CB111">
        <f>COUNTIFS('ACTIVATED LEADS '!$H:$H,$B111,'ACTIVATED LEADS '!$D:$D,'PARTNERS SUMMARY'!CB$3)</f>
        <v>0</v>
      </c>
      <c r="CC111">
        <f>COUNTIFS('ACTIVATED LEADS '!$H:$H,$B111,'ACTIVATED LEADS '!$D:$D,'PARTNERS SUMMARY'!CC$3)</f>
        <v>0</v>
      </c>
      <c r="CD111">
        <f>COUNTIFS('ACTIVATED LEADS '!$H:$H,$B111,'ACTIVATED LEADS '!$D:$D,'PARTNERS SUMMARY'!CD$3)</f>
        <v>0</v>
      </c>
      <c r="CE111">
        <f>COUNTIFS('ACTIVATED LEADS '!$H:$H,$B111,'ACTIVATED LEADS '!$D:$D,'PARTNERS SUMMARY'!CE$3)</f>
        <v>0</v>
      </c>
      <c r="CF111">
        <f>COUNTIFS('ACTIVATED LEADS '!$H:$H,$B111,'ACTIVATED LEADS '!$D:$D,'PARTNERS SUMMARY'!CF$3)</f>
        <v>0</v>
      </c>
      <c r="CG111">
        <f>COUNTIFS('ACTIVATED LEADS '!$H:$H,$B111,'ACTIVATED LEADS '!$D:$D,'PARTNERS SUMMARY'!CG$3)</f>
        <v>0</v>
      </c>
      <c r="CH111">
        <f>COUNTIFS('ACTIVATED LEADS '!$H:$H,$B111,'ACTIVATED LEADS '!$D:$D,'PARTNERS SUMMARY'!CH$3)</f>
        <v>0</v>
      </c>
      <c r="CI111">
        <f>COUNTIFS('ACTIVATED LEADS '!$H:$H,$B111,'ACTIVATED LEADS '!$D:$D,'PARTNERS SUMMARY'!CI$3)</f>
        <v>0</v>
      </c>
      <c r="CJ111">
        <f>COUNTIFS('ACTIVATED LEADS '!$H:$H,$B111,'ACTIVATED LEADS '!$D:$D,'PARTNERS SUMMARY'!CJ$3)</f>
        <v>0</v>
      </c>
      <c r="CK111">
        <f>COUNTIFS('ACTIVATED LEADS '!$H:$H,$B111,'ACTIVATED LEADS '!$D:$D,'PARTNERS SUMMARY'!CK$3)</f>
        <v>0</v>
      </c>
      <c r="CL111">
        <f>COUNTIFS('ACTIVATED LEADS '!$H:$H,$B111,'ACTIVATED LEADS '!$D:$D,'PARTNERS SUMMARY'!CL$3)</f>
        <v>0</v>
      </c>
      <c r="CM111">
        <f>COUNTIFS('ACTIVATED LEADS '!$H:$H,$B111,'ACTIVATED LEADS '!$D:$D,'PARTNERS SUMMARY'!CM$3)</f>
        <v>0</v>
      </c>
      <c r="CN111">
        <f>COUNTIFS('ACTIVATED LEADS '!$H:$H,$B111,'ACTIVATED LEADS '!$D:$D,'PARTNERS SUMMARY'!CN$3)</f>
        <v>0</v>
      </c>
      <c r="CO111">
        <f>COUNTIFS('ACTIVATED LEADS '!$H:$H,$B111,'ACTIVATED LEADS '!$D:$D,'PARTNERS SUMMARY'!CO$3)</f>
        <v>0</v>
      </c>
      <c r="CP111">
        <f>COUNTIFS('ACTIVATED LEADS '!$H:$H,$B111,'ACTIVATED LEADS '!$D:$D,'PARTNERS SUMMARY'!CP$3)</f>
        <v>0</v>
      </c>
      <c r="CQ111">
        <f>COUNTIFS('ACTIVATED LEADS '!$H:$H,$B111,'ACTIVATED LEADS '!$D:$D,'PARTNERS SUMMARY'!CQ$3)</f>
        <v>0</v>
      </c>
      <c r="CR111">
        <f>COUNTIFS('ACTIVATED LEADS '!$H:$H,$B111,'ACTIVATED LEADS '!$D:$D,'PARTNERS SUMMARY'!CR$3)</f>
        <v>0</v>
      </c>
      <c r="CS111">
        <f>COUNTIFS('ACTIVATED LEADS '!$H:$H,$B111,'ACTIVATED LEADS '!$D:$D,'PARTNERS SUMMARY'!CS$3)</f>
        <v>0</v>
      </c>
      <c r="CT111">
        <f>COUNTIFS('ACTIVATED LEADS '!$H:$H,$B111,'ACTIVATED LEADS '!$D:$D,'PARTNERS SUMMARY'!CT$3)</f>
        <v>0</v>
      </c>
      <c r="CU111">
        <f>COUNTIFS('ACTIVATED LEADS '!$H:$H,$B111,'ACTIVATED LEADS '!$D:$D,'PARTNERS SUMMARY'!CU$3)</f>
        <v>0</v>
      </c>
      <c r="CV111">
        <f>COUNTIFS('ACTIVATED LEADS '!$H:$H,$B111,'ACTIVATED LEADS '!$D:$D,'PARTNERS SUMMARY'!CV$3)</f>
        <v>0</v>
      </c>
      <c r="CW111">
        <f>COUNTIFS('ACTIVATED LEADS '!$H:$H,$B111,'ACTIVATED LEADS '!$D:$D,'PARTNERS SUMMARY'!CW$3)</f>
        <v>0</v>
      </c>
      <c r="CX111">
        <f>COUNTIFS('ACTIVATED LEADS '!$H:$H,$B111,'ACTIVATED LEADS '!$D:$D,'PARTNERS SUMMARY'!CX$3)</f>
        <v>0</v>
      </c>
      <c r="CY111">
        <f>COUNTIFS('ACTIVATED LEADS '!$H:$H,$B111,'ACTIVATED LEADS '!$D:$D,'PARTNERS SUMMARY'!CY$3)</f>
        <v>0</v>
      </c>
      <c r="CZ111">
        <f>COUNTIFS('ACTIVATED LEADS '!$H:$H,$B111,'ACTIVATED LEADS '!$D:$D,'PARTNERS SUMMARY'!CZ$3)</f>
        <v>0</v>
      </c>
      <c r="DA111">
        <f>COUNTIFS('ACTIVATED LEADS '!$H:$H,$B111,'ACTIVATED LEADS '!$D:$D,'PARTNERS SUMMARY'!DA$3)</f>
        <v>0</v>
      </c>
      <c r="DB111">
        <f>COUNTIFS('ACTIVATED LEADS '!$H:$H,$B111,'ACTIVATED LEADS '!$D:$D,'PARTNERS SUMMARY'!DB$3)</f>
        <v>0</v>
      </c>
      <c r="DC111">
        <f>COUNTIFS('ACTIVATED LEADS '!$H:$H,$B111,'ACTIVATED LEADS '!$D:$D,'PARTNERS SUMMARY'!DC$3)</f>
        <v>0</v>
      </c>
      <c r="DD111">
        <f>COUNTIFS('ACTIVATED LEADS '!$H:$H,$B111,'ACTIVATED LEADS '!$D:$D,'PARTNERS SUMMARY'!DD$3)</f>
        <v>0</v>
      </c>
      <c r="DE111">
        <f>COUNTIFS('ACTIVATED LEADS '!$H:$H,$B111,'ACTIVATED LEADS '!$D:$D,'PARTNERS SUMMARY'!DE$3)</f>
        <v>0</v>
      </c>
      <c r="DF111">
        <f>COUNTIFS('ACTIVATED LEADS '!$H:$H,$B111,'ACTIVATED LEADS '!$D:$D,'PARTNERS SUMMARY'!DF$3)</f>
        <v>0</v>
      </c>
      <c r="DG111">
        <f>COUNTIFS('ACTIVATED LEADS '!$H:$H,$B111,'ACTIVATED LEADS '!$D:$D,'PARTNERS SUMMARY'!DG$3)</f>
        <v>0</v>
      </c>
      <c r="DH111">
        <f>COUNTIFS('ACTIVATED LEADS '!$H:$H,$B111,'ACTIVATED LEADS '!$D:$D,'PARTNERS SUMMARY'!DH$3)</f>
        <v>0</v>
      </c>
      <c r="DI111">
        <f>COUNTIFS('ACTIVATED LEADS '!$H:$H,$B111,'ACTIVATED LEADS '!$D:$D,'PARTNERS SUMMARY'!DI$3)</f>
        <v>0</v>
      </c>
      <c r="DJ111">
        <f>COUNTIFS('ACTIVATED LEADS '!$H:$H,$B111,'ACTIVATED LEADS '!$D:$D,'PARTNERS SUMMARY'!DJ$3)</f>
        <v>0</v>
      </c>
      <c r="DK111">
        <f>COUNTIFS('ACTIVATED LEADS '!$H:$H,$B111,'ACTIVATED LEADS '!$D:$D,'PARTNERS SUMMARY'!DK$3)</f>
        <v>0</v>
      </c>
      <c r="DL111">
        <f>COUNTIFS('ACTIVATED LEADS '!$H:$H,$B111,'ACTIVATED LEADS '!$D:$D,'PARTNERS SUMMARY'!DL$3)</f>
        <v>0</v>
      </c>
      <c r="DM111">
        <f>COUNTIFS('ACTIVATED LEADS '!$H:$H,$B111,'ACTIVATED LEADS '!$D:$D,'PARTNERS SUMMARY'!DM$3)</f>
        <v>0</v>
      </c>
      <c r="DN111">
        <f>COUNTIFS('ACTIVATED LEADS '!$H:$H,$B111,'ACTIVATED LEADS '!$D:$D,'PARTNERS SUMMARY'!DN$3)</f>
        <v>0</v>
      </c>
      <c r="DO111">
        <f>COUNTIFS('ACTIVATED LEADS '!$H:$H,$B111,'ACTIVATED LEADS '!$D:$D,'PARTNERS SUMMARY'!DO$3)</f>
        <v>0</v>
      </c>
    </row>
    <row r="112" spans="1:119">
      <c r="A112" s="29" t="s">
        <v>1074</v>
      </c>
      <c r="B112" s="59" t="s">
        <v>1152</v>
      </c>
      <c r="C112" s="29">
        <v>785334661</v>
      </c>
      <c r="D112" s="29"/>
      <c r="E112" s="29" t="s">
        <v>73</v>
      </c>
      <c r="F112" s="29" t="s">
        <v>985</v>
      </c>
      <c r="G112" s="17">
        <f>COUNTIF('SEPT DUMP '!$C:$C,'PARTNERS SUMMARY'!$B112)</f>
        <v>0</v>
      </c>
      <c r="H112" s="17">
        <f>COUNTIFS('SEPT DUMP '!$C:$C,'PARTNERS SUMMARY'!$B112,'SEPT DUMP '!$O:$O,"Confirmed")</f>
        <v>0</v>
      </c>
      <c r="I112" s="17">
        <f>COUNTIFS('SEPT DUMP '!$C:$C,'PARTNERS SUMMARY'!$B112,'SEPT DUMP '!$O:$O,"Rejected")</f>
        <v>0</v>
      </c>
      <c r="J112" s="17">
        <f>COUNTIFS('SEPT DUMP '!$C:$C,'PARTNERS SUMMARY'!$B112,'SEPT DUMP '!$O:$O,"Unreachable")</f>
        <v>0</v>
      </c>
      <c r="K112" s="17">
        <f>COUNTIFS('SEPT DUMP '!$C:$C,'PARTNERS SUMMARY'!$B112,'SEPT DUMP '!$O:$O,"Postponed(Update Y)")</f>
        <v>0</v>
      </c>
      <c r="L112" s="101">
        <f t="shared" si="12"/>
        <v>0</v>
      </c>
      <c r="M112" s="46">
        <f t="shared" si="13"/>
        <v>0</v>
      </c>
      <c r="N112" s="50"/>
      <c r="O112" s="47">
        <f>COUNTIF('OCT DUMP'!$D:$D,'PARTNERS SUMMARY'!$B112)</f>
        <v>0</v>
      </c>
      <c r="P112" s="17">
        <f>COUNTIFS('OCT DUMP'!$D:$D,'PARTNERS SUMMARY'!$B112,'OCT DUMP'!Q:Q,"Prospect")</f>
        <v>0</v>
      </c>
      <c r="Q112" s="17">
        <f>COUNTIFS('OCT DUMP'!$D:$D,'PARTNERS SUMMARY'!$B112,'OCT DUMP'!$Q:$Q,"Confirmed")</f>
        <v>0</v>
      </c>
      <c r="R112" s="17">
        <f>COUNTIFS('OCT DUMP'!$D:$D,'PARTNERS SUMMARY'!$B112,'OCT DUMP'!$Q:$Q,"Rejected")</f>
        <v>0</v>
      </c>
      <c r="S112" s="17">
        <f>COUNTIFS('OCT DUMP'!$D:$D,'PARTNERS SUMMARY'!$B112,'OCT DUMP'!$Q:$Q,"Unreachable")</f>
        <v>0</v>
      </c>
      <c r="T112" s="17">
        <f>COUNTIFS('OCT DUMP'!$D:$D,'PARTNERS SUMMARY'!$B112,'OCT DUMP'!$Q:$Q,"Postponed(Update Y)")</f>
        <v>0</v>
      </c>
      <c r="U112" s="17">
        <f t="shared" si="14"/>
        <v>0</v>
      </c>
      <c r="V112" s="18">
        <f t="shared" si="15"/>
        <v>0</v>
      </c>
      <c r="W112" s="52"/>
      <c r="X112" s="47">
        <f>COUNTIF('NOV DUMP'!C:C,'PARTNERS SUMMARY'!$B112)</f>
        <v>7</v>
      </c>
      <c r="Y112" s="17">
        <f>COUNTIFS('NOV DUMP'!$C:$C,'PARTNERS SUMMARY'!$B112,'NOV DUMP'!$S:$S,"Prospect")</f>
        <v>0</v>
      </c>
      <c r="Z112" s="17">
        <f>COUNTIFS('NOV DUMP'!$C:$C,'PARTNERS SUMMARY'!$B112,'NOV DUMP'!$S:$S,"Confirmed")</f>
        <v>1</v>
      </c>
      <c r="AA112" s="17">
        <f>COUNTIFS('NOV DUMP'!$C:$C,'PARTNERS SUMMARY'!$B112,'NOV DUMP'!$S:$S,"Rejected")</f>
        <v>0</v>
      </c>
      <c r="AB112" s="17">
        <f>COUNTIFS('NOV DUMP'!$C:$C,'PARTNERS SUMMARY'!$B112,'NOV DUMP'!$S:$S,"Unreachable")</f>
        <v>0</v>
      </c>
      <c r="AC112" s="17">
        <f>COUNTIFS('NOV DUMP'!$C:$C,'PARTNERS SUMMARY'!$B112,'NOV DUMP'!$S:$S,"Postponed(Update Y)")</f>
        <v>0</v>
      </c>
      <c r="AD112" s="17">
        <f t="shared" si="16"/>
        <v>2</v>
      </c>
      <c r="AE112" s="100">
        <f>COUNTIFS('ACTIVATED LEADS '!$H:$H,'PARTNERS SUMMARY'!$B112,'ACTIVATED LEADS '!$K:$K,'PARTNERS SUMMARY'!$AE$2,'ACTIVATED LEADS '!$C:$C,"16")</f>
        <v>1</v>
      </c>
      <c r="AF112" s="18">
        <f t="shared" si="17"/>
        <v>0.2857142857142857</v>
      </c>
      <c r="AH112">
        <f>COUNTIFS('ACTIVATED LEADS '!$H:$H,$B112,'ACTIVATED LEADS '!$D:$D,'PARTNERS SUMMARY'!AH$3)</f>
        <v>0</v>
      </c>
      <c r="AI112">
        <f>COUNTIFS('ACTIVATED LEADS '!$H:$H,$B112,'ACTIVATED LEADS '!$D:$D,'PARTNERS SUMMARY'!AI$3)</f>
        <v>0</v>
      </c>
      <c r="AJ112">
        <f>COUNTIFS('ACTIVATED LEADS '!$H:$H,$B112,'ACTIVATED LEADS '!$D:$D,'PARTNERS SUMMARY'!AJ$3)</f>
        <v>0</v>
      </c>
      <c r="AK112">
        <f>COUNTIFS('ACTIVATED LEADS '!$H:$H,$B112,'ACTIVATED LEADS '!$D:$D,'PARTNERS SUMMARY'!AK$3)</f>
        <v>0</v>
      </c>
      <c r="AL112">
        <f>COUNTIFS('ACTIVATED LEADS '!$H:$H,$B112,'ACTIVATED LEADS '!$D:$D,'PARTNERS SUMMARY'!AL$3)</f>
        <v>0</v>
      </c>
      <c r="AM112">
        <f>COUNTIFS('ACTIVATED LEADS '!$H:$H,$B112,'ACTIVATED LEADS '!$D:$D,'PARTNERS SUMMARY'!AM$3)</f>
        <v>0</v>
      </c>
      <c r="AN112">
        <f>COUNTIFS('ACTIVATED LEADS '!$H:$H,$B112,'ACTIVATED LEADS '!$D:$D,'PARTNERS SUMMARY'!AN$3)</f>
        <v>0</v>
      </c>
      <c r="AO112">
        <f>COUNTIFS('ACTIVATED LEADS '!$H:$H,$B112,'ACTIVATED LEADS '!$D:$D,'PARTNERS SUMMARY'!AO$3)</f>
        <v>0</v>
      </c>
      <c r="AP112">
        <f>COUNTIFS('ACTIVATED LEADS '!$H:$H,$B112,'ACTIVATED LEADS '!$D:$D,'PARTNERS SUMMARY'!AP$3)</f>
        <v>0</v>
      </c>
      <c r="AQ112">
        <f>COUNTIFS('ACTIVATED LEADS '!$H:$H,$B112,'ACTIVATED LEADS '!$D:$D,'PARTNERS SUMMARY'!AQ$3)</f>
        <v>0</v>
      </c>
      <c r="AR112">
        <f>COUNTIFS('ACTIVATED LEADS '!$H:$H,$B112,'ACTIVATED LEADS '!$D:$D,'PARTNERS SUMMARY'!AR$3)</f>
        <v>0</v>
      </c>
      <c r="AS112">
        <f>COUNTIFS('ACTIVATED LEADS '!$H:$H,$B112,'ACTIVATED LEADS '!$D:$D,'PARTNERS SUMMARY'!AS$3)</f>
        <v>0</v>
      </c>
      <c r="AT112">
        <f>COUNTIFS('ACTIVATED LEADS '!$H:$H,$B112,'ACTIVATED LEADS '!$D:$D,'PARTNERS SUMMARY'!AT$3)</f>
        <v>0</v>
      </c>
      <c r="AU112">
        <f>COUNTIFS('ACTIVATED LEADS '!$H:$H,$B112,'ACTIVATED LEADS '!$D:$D,'PARTNERS SUMMARY'!AU$3)</f>
        <v>0</v>
      </c>
      <c r="AV112">
        <f>COUNTIFS('ACTIVATED LEADS '!$H:$H,$B112,'ACTIVATED LEADS '!$D:$D,'PARTNERS SUMMARY'!AV$3)</f>
        <v>0</v>
      </c>
      <c r="AW112">
        <f>COUNTIFS('ACTIVATED LEADS '!$H:$H,$B112,'ACTIVATED LEADS '!$D:$D,'PARTNERS SUMMARY'!AW$3)</f>
        <v>0</v>
      </c>
      <c r="AX112">
        <f>COUNTIFS('ACTIVATED LEADS '!$H:$H,$B112,'ACTIVATED LEADS '!$D:$D,'PARTNERS SUMMARY'!AX$3)</f>
        <v>0</v>
      </c>
      <c r="AY112">
        <f>COUNTIFS('ACTIVATED LEADS '!$H:$H,$B112,'ACTIVATED LEADS '!$D:$D,'PARTNERS SUMMARY'!AY$3)</f>
        <v>0</v>
      </c>
      <c r="AZ112">
        <f>COUNTIFS('ACTIVATED LEADS '!$H:$H,$B112,'ACTIVATED LEADS '!$D:$D,'PARTNERS SUMMARY'!AZ$3)</f>
        <v>0</v>
      </c>
      <c r="BA112">
        <f>COUNTIFS('ACTIVATED LEADS '!$H:$H,$B112,'ACTIVATED LEADS '!$D:$D,'PARTNERS SUMMARY'!BA$3)</f>
        <v>0</v>
      </c>
      <c r="BB112">
        <f>COUNTIFS('ACTIVATED LEADS '!$H:$H,$B112,'ACTIVATED LEADS '!$D:$D,'PARTNERS SUMMARY'!BB$3)</f>
        <v>0</v>
      </c>
      <c r="BC112">
        <f>COUNTIFS('ACTIVATED LEADS '!$H:$H,$B112,'ACTIVATED LEADS '!$D:$D,'PARTNERS SUMMARY'!BC$3)</f>
        <v>0</v>
      </c>
      <c r="BD112">
        <f>COUNTIFS('ACTIVATED LEADS '!$H:$H,$B112,'ACTIVATED LEADS '!$D:$D,'PARTNERS SUMMARY'!BD$3)</f>
        <v>0</v>
      </c>
      <c r="BE112">
        <f>COUNTIFS('ACTIVATED LEADS '!$H:$H,$B112,'ACTIVATED LEADS '!$D:$D,'PARTNERS SUMMARY'!BE$3)</f>
        <v>0</v>
      </c>
      <c r="BF112">
        <f>COUNTIFS('ACTIVATED LEADS '!$H:$H,$B112,'ACTIVATED LEADS '!$D:$D,'PARTNERS SUMMARY'!BF$3)</f>
        <v>0</v>
      </c>
      <c r="BG112">
        <f>COUNTIFS('ACTIVATED LEADS '!$H:$H,$B112,'ACTIVATED LEADS '!$D:$D,'PARTNERS SUMMARY'!BG$3)</f>
        <v>0</v>
      </c>
      <c r="BH112">
        <f>COUNTIFS('ACTIVATED LEADS '!$H:$H,$B112,'ACTIVATED LEADS '!$D:$D,'PARTNERS SUMMARY'!BH$3)</f>
        <v>0</v>
      </c>
      <c r="BI112">
        <f>COUNTIFS('ACTIVATED LEADS '!$H:$H,$B112,'ACTIVATED LEADS '!$D:$D,'PARTNERS SUMMARY'!BI$3)</f>
        <v>0</v>
      </c>
      <c r="BJ112">
        <f>COUNTIFS('ACTIVATED LEADS '!$H:$H,$B112,'ACTIVATED LEADS '!$D:$D,'PARTNERS SUMMARY'!BJ$3)</f>
        <v>0</v>
      </c>
      <c r="BK112">
        <f>COUNTIFS('ACTIVATED LEADS '!$H:$H,$B112,'ACTIVATED LEADS '!$D:$D,'PARTNERS SUMMARY'!BK$3)</f>
        <v>0</v>
      </c>
      <c r="BL112">
        <f>COUNTIFS('ACTIVATED LEADS '!$H:$H,$B112,'ACTIVATED LEADS '!$D:$D,'PARTNERS SUMMARY'!BL$3)</f>
        <v>0</v>
      </c>
      <c r="BM112">
        <f>COUNTIFS('ACTIVATED LEADS '!$H:$H,$B112,'ACTIVATED LEADS '!$D:$D,'PARTNERS SUMMARY'!BM$3)</f>
        <v>0</v>
      </c>
      <c r="BN112">
        <f>COUNTIFS('ACTIVATED LEADS '!$H:$H,$B112,'ACTIVATED LEADS '!$D:$D,'PARTNERS SUMMARY'!BN$3)</f>
        <v>0</v>
      </c>
      <c r="BO112">
        <f>COUNTIFS('ACTIVATED LEADS '!$H:$H,$B112,'ACTIVATED LEADS '!$D:$D,'PARTNERS SUMMARY'!BO$3)</f>
        <v>0</v>
      </c>
      <c r="BP112">
        <f>COUNTIFS('ACTIVATED LEADS '!$H:$H,$B112,'ACTIVATED LEADS '!$D:$D,'PARTNERS SUMMARY'!BP$3)</f>
        <v>0</v>
      </c>
      <c r="BQ112">
        <f>COUNTIFS('ACTIVATED LEADS '!$H:$H,$B112,'ACTIVATED LEADS '!$D:$D,'PARTNERS SUMMARY'!BQ$3)</f>
        <v>0</v>
      </c>
      <c r="BR112">
        <f>COUNTIFS('ACTIVATED LEADS '!$H:$H,$B112,'ACTIVATED LEADS '!$D:$D,'PARTNERS SUMMARY'!BR$3)</f>
        <v>0</v>
      </c>
      <c r="BS112">
        <f>COUNTIFS('ACTIVATED LEADS '!$H:$H,$B112,'ACTIVATED LEADS '!$D:$D,'PARTNERS SUMMARY'!BS$3)</f>
        <v>0</v>
      </c>
      <c r="BT112">
        <f>COUNTIFS('ACTIVATED LEADS '!$H:$H,$B112,'ACTIVATED LEADS '!$D:$D,'PARTNERS SUMMARY'!BT$3)</f>
        <v>0</v>
      </c>
      <c r="BU112">
        <f>COUNTIFS('ACTIVATED LEADS '!$H:$H,$B112,'ACTIVATED LEADS '!$D:$D,'PARTNERS SUMMARY'!BU$3)</f>
        <v>0</v>
      </c>
      <c r="BV112">
        <f>COUNTIFS('ACTIVATED LEADS '!$H:$H,$B112,'ACTIVATED LEADS '!$D:$D,'PARTNERS SUMMARY'!BV$3)</f>
        <v>0</v>
      </c>
      <c r="BW112">
        <f>COUNTIFS('ACTIVATED LEADS '!$H:$H,$B112,'ACTIVATED LEADS '!$D:$D,'PARTNERS SUMMARY'!BW$3)</f>
        <v>0</v>
      </c>
      <c r="BX112">
        <f>COUNTIFS('ACTIVATED LEADS '!$H:$H,$B112,'ACTIVATED LEADS '!$D:$D,'PARTNERS SUMMARY'!BX$3)</f>
        <v>0</v>
      </c>
      <c r="BY112">
        <f>COUNTIFS('ACTIVATED LEADS '!$H:$H,$B112,'ACTIVATED LEADS '!$D:$D,'PARTNERS SUMMARY'!BY$3)</f>
        <v>0</v>
      </c>
      <c r="BZ112">
        <f>COUNTIFS('ACTIVATED LEADS '!$H:$H,$B112,'ACTIVATED LEADS '!$D:$D,'PARTNERS SUMMARY'!BZ$3)</f>
        <v>0</v>
      </c>
      <c r="CA112">
        <f>COUNTIFS('ACTIVATED LEADS '!$H:$H,$B112,'ACTIVATED LEADS '!$D:$D,'PARTNERS SUMMARY'!CA$3)</f>
        <v>0</v>
      </c>
      <c r="CB112">
        <f>COUNTIFS('ACTIVATED LEADS '!$H:$H,$B112,'ACTIVATED LEADS '!$D:$D,'PARTNERS SUMMARY'!CB$3)</f>
        <v>0</v>
      </c>
      <c r="CC112">
        <f>COUNTIFS('ACTIVATED LEADS '!$H:$H,$B112,'ACTIVATED LEADS '!$D:$D,'PARTNERS SUMMARY'!CC$3)</f>
        <v>0</v>
      </c>
      <c r="CD112">
        <f>COUNTIFS('ACTIVATED LEADS '!$H:$H,$B112,'ACTIVATED LEADS '!$D:$D,'PARTNERS SUMMARY'!CD$3)</f>
        <v>0</v>
      </c>
      <c r="CE112">
        <f>COUNTIFS('ACTIVATED LEADS '!$H:$H,$B112,'ACTIVATED LEADS '!$D:$D,'PARTNERS SUMMARY'!CE$3)</f>
        <v>0</v>
      </c>
      <c r="CF112">
        <f>COUNTIFS('ACTIVATED LEADS '!$H:$H,$B112,'ACTIVATED LEADS '!$D:$D,'PARTNERS SUMMARY'!CF$3)</f>
        <v>0</v>
      </c>
      <c r="CG112">
        <f>COUNTIFS('ACTIVATED LEADS '!$H:$H,$B112,'ACTIVATED LEADS '!$D:$D,'PARTNERS SUMMARY'!CG$3)</f>
        <v>0</v>
      </c>
      <c r="CH112">
        <f>COUNTIFS('ACTIVATED LEADS '!$H:$H,$B112,'ACTIVATED LEADS '!$D:$D,'PARTNERS SUMMARY'!CH$3)</f>
        <v>0</v>
      </c>
      <c r="CI112">
        <f>COUNTIFS('ACTIVATED LEADS '!$H:$H,$B112,'ACTIVATED LEADS '!$D:$D,'PARTNERS SUMMARY'!CI$3)</f>
        <v>0</v>
      </c>
      <c r="CJ112">
        <f>COUNTIFS('ACTIVATED LEADS '!$H:$H,$B112,'ACTIVATED LEADS '!$D:$D,'PARTNERS SUMMARY'!CJ$3)</f>
        <v>0</v>
      </c>
      <c r="CK112">
        <f>COUNTIFS('ACTIVATED LEADS '!$H:$H,$B112,'ACTIVATED LEADS '!$D:$D,'PARTNERS SUMMARY'!CK$3)</f>
        <v>0</v>
      </c>
      <c r="CL112">
        <f>COUNTIFS('ACTIVATED LEADS '!$H:$H,$B112,'ACTIVATED LEADS '!$D:$D,'PARTNERS SUMMARY'!CL$3)</f>
        <v>0</v>
      </c>
      <c r="CM112">
        <f>COUNTIFS('ACTIVATED LEADS '!$H:$H,$B112,'ACTIVATED LEADS '!$D:$D,'PARTNERS SUMMARY'!CM$3)</f>
        <v>0</v>
      </c>
      <c r="CN112">
        <f>COUNTIFS('ACTIVATED LEADS '!$H:$H,$B112,'ACTIVATED LEADS '!$D:$D,'PARTNERS SUMMARY'!CN$3)</f>
        <v>0</v>
      </c>
      <c r="CO112">
        <f>COUNTIFS('ACTIVATED LEADS '!$H:$H,$B112,'ACTIVATED LEADS '!$D:$D,'PARTNERS SUMMARY'!CO$3)</f>
        <v>0</v>
      </c>
      <c r="CP112">
        <f>COUNTIFS('ACTIVATED LEADS '!$H:$H,$B112,'ACTIVATED LEADS '!$D:$D,'PARTNERS SUMMARY'!CP$3)</f>
        <v>0</v>
      </c>
      <c r="CQ112">
        <f>COUNTIFS('ACTIVATED LEADS '!$H:$H,$B112,'ACTIVATED LEADS '!$D:$D,'PARTNERS SUMMARY'!CQ$3)</f>
        <v>0</v>
      </c>
      <c r="CR112">
        <f>COUNTIFS('ACTIVATED LEADS '!$H:$H,$B112,'ACTIVATED LEADS '!$D:$D,'PARTNERS SUMMARY'!CR$3)</f>
        <v>0</v>
      </c>
      <c r="CS112">
        <f>COUNTIFS('ACTIVATED LEADS '!$H:$H,$B112,'ACTIVATED LEADS '!$D:$D,'PARTNERS SUMMARY'!CS$3)</f>
        <v>0</v>
      </c>
      <c r="CT112">
        <f>COUNTIFS('ACTIVATED LEADS '!$H:$H,$B112,'ACTIVATED LEADS '!$D:$D,'PARTNERS SUMMARY'!CT$3)</f>
        <v>0</v>
      </c>
      <c r="CU112">
        <f>COUNTIFS('ACTIVATED LEADS '!$H:$H,$B112,'ACTIVATED LEADS '!$D:$D,'PARTNERS SUMMARY'!CU$3)</f>
        <v>0</v>
      </c>
      <c r="CV112">
        <f>COUNTIFS('ACTIVATED LEADS '!$H:$H,$B112,'ACTIVATED LEADS '!$D:$D,'PARTNERS SUMMARY'!CV$3)</f>
        <v>0</v>
      </c>
      <c r="CW112">
        <f>COUNTIFS('ACTIVATED LEADS '!$H:$H,$B112,'ACTIVATED LEADS '!$D:$D,'PARTNERS SUMMARY'!CW$3)</f>
        <v>0</v>
      </c>
      <c r="CX112">
        <f>COUNTIFS('ACTIVATED LEADS '!$H:$H,$B112,'ACTIVATED LEADS '!$D:$D,'PARTNERS SUMMARY'!CX$3)</f>
        <v>0</v>
      </c>
      <c r="CY112">
        <f>COUNTIFS('ACTIVATED LEADS '!$H:$H,$B112,'ACTIVATED LEADS '!$D:$D,'PARTNERS SUMMARY'!CY$3)</f>
        <v>0</v>
      </c>
      <c r="CZ112">
        <f>COUNTIFS('ACTIVATED LEADS '!$H:$H,$B112,'ACTIVATED LEADS '!$D:$D,'PARTNERS SUMMARY'!CZ$3)</f>
        <v>0</v>
      </c>
      <c r="DA112">
        <f>COUNTIFS('ACTIVATED LEADS '!$H:$H,$B112,'ACTIVATED LEADS '!$D:$D,'PARTNERS SUMMARY'!DA$3)</f>
        <v>0</v>
      </c>
      <c r="DB112">
        <f>COUNTIFS('ACTIVATED LEADS '!$H:$H,$B112,'ACTIVATED LEADS '!$D:$D,'PARTNERS SUMMARY'!DB$3)</f>
        <v>0</v>
      </c>
      <c r="DC112">
        <f>COUNTIFS('ACTIVATED LEADS '!$H:$H,$B112,'ACTIVATED LEADS '!$D:$D,'PARTNERS SUMMARY'!DC$3)</f>
        <v>0</v>
      </c>
      <c r="DD112">
        <f>COUNTIFS('ACTIVATED LEADS '!$H:$H,$B112,'ACTIVATED LEADS '!$D:$D,'PARTNERS SUMMARY'!DD$3)</f>
        <v>0</v>
      </c>
      <c r="DE112">
        <f>COUNTIFS('ACTIVATED LEADS '!$H:$H,$B112,'ACTIVATED LEADS '!$D:$D,'PARTNERS SUMMARY'!DE$3)</f>
        <v>0</v>
      </c>
      <c r="DF112">
        <f>COUNTIFS('ACTIVATED LEADS '!$H:$H,$B112,'ACTIVATED LEADS '!$D:$D,'PARTNERS SUMMARY'!DF$3)</f>
        <v>0</v>
      </c>
      <c r="DG112">
        <f>COUNTIFS('ACTIVATED LEADS '!$H:$H,$B112,'ACTIVATED LEADS '!$D:$D,'PARTNERS SUMMARY'!DG$3)</f>
        <v>0</v>
      </c>
      <c r="DH112">
        <f>COUNTIFS('ACTIVATED LEADS '!$H:$H,$B112,'ACTIVATED LEADS '!$D:$D,'PARTNERS SUMMARY'!DH$3)</f>
        <v>1</v>
      </c>
      <c r="DI112">
        <f>COUNTIFS('ACTIVATED LEADS '!$H:$H,$B112,'ACTIVATED LEADS '!$D:$D,'PARTNERS SUMMARY'!DI$3)</f>
        <v>0</v>
      </c>
      <c r="DJ112">
        <f>COUNTIFS('ACTIVATED LEADS '!$H:$H,$B112,'ACTIVATED LEADS '!$D:$D,'PARTNERS SUMMARY'!DJ$3)</f>
        <v>0</v>
      </c>
      <c r="DK112">
        <f>COUNTIFS('ACTIVATED LEADS '!$H:$H,$B112,'ACTIVATED LEADS '!$D:$D,'PARTNERS SUMMARY'!DK$3)</f>
        <v>1</v>
      </c>
      <c r="DL112">
        <f>COUNTIFS('ACTIVATED LEADS '!$H:$H,$B112,'ACTIVATED LEADS '!$D:$D,'PARTNERS SUMMARY'!DL$3)</f>
        <v>0</v>
      </c>
      <c r="DM112">
        <f>COUNTIFS('ACTIVATED LEADS '!$H:$H,$B112,'ACTIVATED LEADS '!$D:$D,'PARTNERS SUMMARY'!DM$3)</f>
        <v>0</v>
      </c>
      <c r="DN112">
        <f>COUNTIFS('ACTIVATED LEADS '!$H:$H,$B112,'ACTIVATED LEADS '!$D:$D,'PARTNERS SUMMARY'!DN$3)</f>
        <v>0</v>
      </c>
      <c r="DO112">
        <f>COUNTIFS('ACTIVATED LEADS '!$H:$H,$B112,'ACTIVATED LEADS '!$D:$D,'PARTNERS SUMMARY'!DO$3)</f>
        <v>0</v>
      </c>
    </row>
    <row r="113" spans="1:119">
      <c r="A113" t="s">
        <v>1021</v>
      </c>
      <c r="B113" s="59" t="s">
        <v>1310</v>
      </c>
      <c r="C113" s="29">
        <v>731026918</v>
      </c>
      <c r="D113" s="29"/>
      <c r="E113" s="29" t="s">
        <v>160</v>
      </c>
      <c r="F113" s="29" t="s">
        <v>982</v>
      </c>
      <c r="G113" s="17">
        <f>COUNTIF('SEPT DUMP '!$C:$C,'PARTNERS SUMMARY'!$B113)</f>
        <v>0</v>
      </c>
      <c r="H113" s="17">
        <f>COUNTIFS('SEPT DUMP '!$C:$C,'PARTNERS SUMMARY'!$B113,'SEPT DUMP '!$O:$O,"Confirmed")</f>
        <v>0</v>
      </c>
      <c r="I113" s="17">
        <f>COUNTIFS('SEPT DUMP '!$C:$C,'PARTNERS SUMMARY'!$B113,'SEPT DUMP '!$O:$O,"Rejected")</f>
        <v>0</v>
      </c>
      <c r="J113" s="17">
        <f>COUNTIFS('SEPT DUMP '!$C:$C,'PARTNERS SUMMARY'!$B113,'SEPT DUMP '!$O:$O,"Unreachable")</f>
        <v>0</v>
      </c>
      <c r="K113" s="17">
        <f>COUNTIFS('SEPT DUMP '!$C:$C,'PARTNERS SUMMARY'!$B113,'SEPT DUMP '!$O:$O,"Postponed(Update Y)")</f>
        <v>0</v>
      </c>
      <c r="L113" s="101">
        <f t="shared" si="12"/>
        <v>0</v>
      </c>
      <c r="M113" s="46">
        <f t="shared" si="13"/>
        <v>0</v>
      </c>
      <c r="N113" s="50"/>
      <c r="O113" s="47">
        <f>COUNTIF('OCT DUMP'!$D:$D,'PARTNERS SUMMARY'!$B113)</f>
        <v>0</v>
      </c>
      <c r="P113" s="17">
        <f>COUNTIFS('OCT DUMP'!$D:$D,'PARTNERS SUMMARY'!$B113,'OCT DUMP'!Q:Q,"Prospect")</f>
        <v>0</v>
      </c>
      <c r="Q113" s="17">
        <f>COUNTIFS('OCT DUMP'!$D:$D,'PARTNERS SUMMARY'!$B113,'OCT DUMP'!$Q:$Q,"Confirmed")</f>
        <v>0</v>
      </c>
      <c r="R113" s="17">
        <f>COUNTIFS('OCT DUMP'!$D:$D,'PARTNERS SUMMARY'!$B113,'OCT DUMP'!$Q:$Q,"Rejected")</f>
        <v>0</v>
      </c>
      <c r="S113" s="17">
        <f>COUNTIFS('OCT DUMP'!$D:$D,'PARTNERS SUMMARY'!$B113,'OCT DUMP'!$Q:$Q,"Unreachable")</f>
        <v>0</v>
      </c>
      <c r="T113" s="17">
        <f>COUNTIFS('OCT DUMP'!$D:$D,'PARTNERS SUMMARY'!$B113,'OCT DUMP'!$Q:$Q,"Postponed(Update Y)")</f>
        <v>0</v>
      </c>
      <c r="U113" s="17">
        <f t="shared" si="14"/>
        <v>0</v>
      </c>
      <c r="V113" s="18">
        <f t="shared" si="15"/>
        <v>0</v>
      </c>
      <c r="W113" s="52"/>
      <c r="X113" s="47">
        <f>COUNTIF('NOV DUMP'!C:C,'PARTNERS SUMMARY'!$B113)</f>
        <v>0</v>
      </c>
      <c r="Y113" s="17">
        <f>COUNTIFS('NOV DUMP'!$C:$C,'PARTNERS SUMMARY'!$B113,'NOV DUMP'!$S:$S,"Prospect")</f>
        <v>0</v>
      </c>
      <c r="Z113" s="17">
        <f>COUNTIFS('NOV DUMP'!$C:$C,'PARTNERS SUMMARY'!$B113,'NOV DUMP'!$S:$S,"Confirmed")</f>
        <v>0</v>
      </c>
      <c r="AA113" s="17">
        <f>COUNTIFS('NOV DUMP'!$C:$C,'PARTNERS SUMMARY'!$B113,'NOV DUMP'!$S:$S,"Rejected")</f>
        <v>0</v>
      </c>
      <c r="AB113" s="17">
        <f>COUNTIFS('NOV DUMP'!$C:$C,'PARTNERS SUMMARY'!$B113,'NOV DUMP'!$S:$S,"Unreachable")</f>
        <v>0</v>
      </c>
      <c r="AC113" s="17">
        <f>COUNTIFS('NOV DUMP'!$C:$C,'PARTNERS SUMMARY'!$B113,'NOV DUMP'!$S:$S,"Postponed(Update Y)")</f>
        <v>0</v>
      </c>
      <c r="AD113" s="17">
        <f t="shared" si="16"/>
        <v>0</v>
      </c>
      <c r="AE113" s="100">
        <f>COUNTIFS('ACTIVATED LEADS '!$H:$H,'PARTNERS SUMMARY'!$B113,'ACTIVATED LEADS '!$K:$K,'PARTNERS SUMMARY'!$AE$2,'ACTIVATED LEADS '!$C:$C,"16")</f>
        <v>0</v>
      </c>
      <c r="AF113" s="18">
        <f t="shared" si="17"/>
        <v>0</v>
      </c>
      <c r="AH113">
        <f>COUNTIFS('ACTIVATED LEADS '!$H:$H,$B113,'ACTIVATED LEADS '!$D:$D,'PARTNERS SUMMARY'!AH$3)</f>
        <v>0</v>
      </c>
      <c r="AI113">
        <f>COUNTIFS('ACTIVATED LEADS '!$H:$H,$B113,'ACTIVATED LEADS '!$D:$D,'PARTNERS SUMMARY'!AI$3)</f>
        <v>0</v>
      </c>
      <c r="AJ113">
        <f>COUNTIFS('ACTIVATED LEADS '!$H:$H,$B113,'ACTIVATED LEADS '!$D:$D,'PARTNERS SUMMARY'!AJ$3)</f>
        <v>0</v>
      </c>
      <c r="AK113">
        <f>COUNTIFS('ACTIVATED LEADS '!$H:$H,$B113,'ACTIVATED LEADS '!$D:$D,'PARTNERS SUMMARY'!AK$3)</f>
        <v>0</v>
      </c>
      <c r="AL113">
        <f>COUNTIFS('ACTIVATED LEADS '!$H:$H,$B113,'ACTIVATED LEADS '!$D:$D,'PARTNERS SUMMARY'!AL$3)</f>
        <v>0</v>
      </c>
      <c r="AM113">
        <f>COUNTIFS('ACTIVATED LEADS '!$H:$H,$B113,'ACTIVATED LEADS '!$D:$D,'PARTNERS SUMMARY'!AM$3)</f>
        <v>0</v>
      </c>
      <c r="AN113">
        <f>COUNTIFS('ACTIVATED LEADS '!$H:$H,$B113,'ACTIVATED LEADS '!$D:$D,'PARTNERS SUMMARY'!AN$3)</f>
        <v>0</v>
      </c>
      <c r="AO113">
        <f>COUNTIFS('ACTIVATED LEADS '!$H:$H,$B113,'ACTIVATED LEADS '!$D:$D,'PARTNERS SUMMARY'!AO$3)</f>
        <v>0</v>
      </c>
      <c r="AP113">
        <f>COUNTIFS('ACTIVATED LEADS '!$H:$H,$B113,'ACTIVATED LEADS '!$D:$D,'PARTNERS SUMMARY'!AP$3)</f>
        <v>0</v>
      </c>
      <c r="AQ113">
        <f>COUNTIFS('ACTIVATED LEADS '!$H:$H,$B113,'ACTIVATED LEADS '!$D:$D,'PARTNERS SUMMARY'!AQ$3)</f>
        <v>0</v>
      </c>
      <c r="AR113">
        <f>COUNTIFS('ACTIVATED LEADS '!$H:$H,$B113,'ACTIVATED LEADS '!$D:$D,'PARTNERS SUMMARY'!AR$3)</f>
        <v>0</v>
      </c>
      <c r="AS113">
        <f>COUNTIFS('ACTIVATED LEADS '!$H:$H,$B113,'ACTIVATED LEADS '!$D:$D,'PARTNERS SUMMARY'!AS$3)</f>
        <v>0</v>
      </c>
      <c r="AT113">
        <f>COUNTIFS('ACTIVATED LEADS '!$H:$H,$B113,'ACTIVATED LEADS '!$D:$D,'PARTNERS SUMMARY'!AT$3)</f>
        <v>0</v>
      </c>
      <c r="AU113">
        <f>COUNTIFS('ACTIVATED LEADS '!$H:$H,$B113,'ACTIVATED LEADS '!$D:$D,'PARTNERS SUMMARY'!AU$3)</f>
        <v>0</v>
      </c>
      <c r="AV113">
        <f>COUNTIFS('ACTIVATED LEADS '!$H:$H,$B113,'ACTIVATED LEADS '!$D:$D,'PARTNERS SUMMARY'!AV$3)</f>
        <v>0</v>
      </c>
      <c r="AW113">
        <f>COUNTIFS('ACTIVATED LEADS '!$H:$H,$B113,'ACTIVATED LEADS '!$D:$D,'PARTNERS SUMMARY'!AW$3)</f>
        <v>0</v>
      </c>
      <c r="AX113">
        <f>COUNTIFS('ACTIVATED LEADS '!$H:$H,$B113,'ACTIVATED LEADS '!$D:$D,'PARTNERS SUMMARY'!AX$3)</f>
        <v>0</v>
      </c>
      <c r="AY113">
        <f>COUNTIFS('ACTIVATED LEADS '!$H:$H,$B113,'ACTIVATED LEADS '!$D:$D,'PARTNERS SUMMARY'!AY$3)</f>
        <v>0</v>
      </c>
      <c r="AZ113">
        <f>COUNTIFS('ACTIVATED LEADS '!$H:$H,$B113,'ACTIVATED LEADS '!$D:$D,'PARTNERS SUMMARY'!AZ$3)</f>
        <v>0</v>
      </c>
      <c r="BA113">
        <f>COUNTIFS('ACTIVATED LEADS '!$H:$H,$B113,'ACTIVATED LEADS '!$D:$D,'PARTNERS SUMMARY'!BA$3)</f>
        <v>0</v>
      </c>
      <c r="BB113">
        <f>COUNTIFS('ACTIVATED LEADS '!$H:$H,$B113,'ACTIVATED LEADS '!$D:$D,'PARTNERS SUMMARY'!BB$3)</f>
        <v>0</v>
      </c>
      <c r="BC113">
        <f>COUNTIFS('ACTIVATED LEADS '!$H:$H,$B113,'ACTIVATED LEADS '!$D:$D,'PARTNERS SUMMARY'!BC$3)</f>
        <v>0</v>
      </c>
      <c r="BD113">
        <f>COUNTIFS('ACTIVATED LEADS '!$H:$H,$B113,'ACTIVATED LEADS '!$D:$D,'PARTNERS SUMMARY'!BD$3)</f>
        <v>0</v>
      </c>
      <c r="BE113">
        <f>COUNTIFS('ACTIVATED LEADS '!$H:$H,$B113,'ACTIVATED LEADS '!$D:$D,'PARTNERS SUMMARY'!BE$3)</f>
        <v>0</v>
      </c>
      <c r="BF113">
        <f>COUNTIFS('ACTIVATED LEADS '!$H:$H,$B113,'ACTIVATED LEADS '!$D:$D,'PARTNERS SUMMARY'!BF$3)</f>
        <v>0</v>
      </c>
      <c r="BG113">
        <f>COUNTIFS('ACTIVATED LEADS '!$H:$H,$B113,'ACTIVATED LEADS '!$D:$D,'PARTNERS SUMMARY'!BG$3)</f>
        <v>0</v>
      </c>
      <c r="BH113">
        <f>COUNTIFS('ACTIVATED LEADS '!$H:$H,$B113,'ACTIVATED LEADS '!$D:$D,'PARTNERS SUMMARY'!BH$3)</f>
        <v>0</v>
      </c>
      <c r="BI113">
        <f>COUNTIFS('ACTIVATED LEADS '!$H:$H,$B113,'ACTIVATED LEADS '!$D:$D,'PARTNERS SUMMARY'!BI$3)</f>
        <v>0</v>
      </c>
      <c r="BJ113">
        <f>COUNTIFS('ACTIVATED LEADS '!$H:$H,$B113,'ACTIVATED LEADS '!$D:$D,'PARTNERS SUMMARY'!BJ$3)</f>
        <v>0</v>
      </c>
      <c r="BK113">
        <f>COUNTIFS('ACTIVATED LEADS '!$H:$H,$B113,'ACTIVATED LEADS '!$D:$D,'PARTNERS SUMMARY'!BK$3)</f>
        <v>0</v>
      </c>
      <c r="BL113">
        <f>COUNTIFS('ACTIVATED LEADS '!$H:$H,$B113,'ACTIVATED LEADS '!$D:$D,'PARTNERS SUMMARY'!BL$3)</f>
        <v>0</v>
      </c>
      <c r="BM113">
        <f>COUNTIFS('ACTIVATED LEADS '!$H:$H,$B113,'ACTIVATED LEADS '!$D:$D,'PARTNERS SUMMARY'!BM$3)</f>
        <v>0</v>
      </c>
      <c r="BN113">
        <f>COUNTIFS('ACTIVATED LEADS '!$H:$H,$B113,'ACTIVATED LEADS '!$D:$D,'PARTNERS SUMMARY'!BN$3)</f>
        <v>0</v>
      </c>
      <c r="BO113">
        <f>COUNTIFS('ACTIVATED LEADS '!$H:$H,$B113,'ACTIVATED LEADS '!$D:$D,'PARTNERS SUMMARY'!BO$3)</f>
        <v>0</v>
      </c>
      <c r="BP113">
        <f>COUNTIFS('ACTIVATED LEADS '!$H:$H,$B113,'ACTIVATED LEADS '!$D:$D,'PARTNERS SUMMARY'!BP$3)</f>
        <v>0</v>
      </c>
      <c r="BQ113">
        <f>COUNTIFS('ACTIVATED LEADS '!$H:$H,$B113,'ACTIVATED LEADS '!$D:$D,'PARTNERS SUMMARY'!BQ$3)</f>
        <v>0</v>
      </c>
      <c r="BR113">
        <f>COUNTIFS('ACTIVATED LEADS '!$H:$H,$B113,'ACTIVATED LEADS '!$D:$D,'PARTNERS SUMMARY'!BR$3)</f>
        <v>0</v>
      </c>
      <c r="BS113">
        <f>COUNTIFS('ACTIVATED LEADS '!$H:$H,$B113,'ACTIVATED LEADS '!$D:$D,'PARTNERS SUMMARY'!BS$3)</f>
        <v>0</v>
      </c>
      <c r="BT113">
        <f>COUNTIFS('ACTIVATED LEADS '!$H:$H,$B113,'ACTIVATED LEADS '!$D:$D,'PARTNERS SUMMARY'!BT$3)</f>
        <v>0</v>
      </c>
      <c r="BU113">
        <f>COUNTIFS('ACTIVATED LEADS '!$H:$H,$B113,'ACTIVATED LEADS '!$D:$D,'PARTNERS SUMMARY'!BU$3)</f>
        <v>0</v>
      </c>
      <c r="BV113">
        <f>COUNTIFS('ACTIVATED LEADS '!$H:$H,$B113,'ACTIVATED LEADS '!$D:$D,'PARTNERS SUMMARY'!BV$3)</f>
        <v>0</v>
      </c>
      <c r="BW113">
        <f>COUNTIFS('ACTIVATED LEADS '!$H:$H,$B113,'ACTIVATED LEADS '!$D:$D,'PARTNERS SUMMARY'!BW$3)</f>
        <v>0</v>
      </c>
      <c r="BX113">
        <f>COUNTIFS('ACTIVATED LEADS '!$H:$H,$B113,'ACTIVATED LEADS '!$D:$D,'PARTNERS SUMMARY'!BX$3)</f>
        <v>0</v>
      </c>
      <c r="BY113">
        <f>COUNTIFS('ACTIVATED LEADS '!$H:$H,$B113,'ACTIVATED LEADS '!$D:$D,'PARTNERS SUMMARY'!BY$3)</f>
        <v>0</v>
      </c>
      <c r="BZ113">
        <f>COUNTIFS('ACTIVATED LEADS '!$H:$H,$B113,'ACTIVATED LEADS '!$D:$D,'PARTNERS SUMMARY'!BZ$3)</f>
        <v>0</v>
      </c>
      <c r="CA113">
        <f>COUNTIFS('ACTIVATED LEADS '!$H:$H,$B113,'ACTIVATED LEADS '!$D:$D,'PARTNERS SUMMARY'!CA$3)</f>
        <v>0</v>
      </c>
      <c r="CB113">
        <f>COUNTIFS('ACTIVATED LEADS '!$H:$H,$B113,'ACTIVATED LEADS '!$D:$D,'PARTNERS SUMMARY'!CB$3)</f>
        <v>0</v>
      </c>
      <c r="CC113">
        <f>COUNTIFS('ACTIVATED LEADS '!$H:$H,$B113,'ACTIVATED LEADS '!$D:$D,'PARTNERS SUMMARY'!CC$3)</f>
        <v>0</v>
      </c>
      <c r="CD113">
        <f>COUNTIFS('ACTIVATED LEADS '!$H:$H,$B113,'ACTIVATED LEADS '!$D:$D,'PARTNERS SUMMARY'!CD$3)</f>
        <v>0</v>
      </c>
      <c r="CE113">
        <f>COUNTIFS('ACTIVATED LEADS '!$H:$H,$B113,'ACTIVATED LEADS '!$D:$D,'PARTNERS SUMMARY'!CE$3)</f>
        <v>0</v>
      </c>
      <c r="CF113">
        <f>COUNTIFS('ACTIVATED LEADS '!$H:$H,$B113,'ACTIVATED LEADS '!$D:$D,'PARTNERS SUMMARY'!CF$3)</f>
        <v>0</v>
      </c>
      <c r="CG113">
        <f>COUNTIFS('ACTIVATED LEADS '!$H:$H,$B113,'ACTIVATED LEADS '!$D:$D,'PARTNERS SUMMARY'!CG$3)</f>
        <v>0</v>
      </c>
      <c r="CH113">
        <f>COUNTIFS('ACTIVATED LEADS '!$H:$H,$B113,'ACTIVATED LEADS '!$D:$D,'PARTNERS SUMMARY'!CH$3)</f>
        <v>0</v>
      </c>
      <c r="CI113">
        <f>COUNTIFS('ACTIVATED LEADS '!$H:$H,$B113,'ACTIVATED LEADS '!$D:$D,'PARTNERS SUMMARY'!CI$3)</f>
        <v>0</v>
      </c>
      <c r="CJ113">
        <f>COUNTIFS('ACTIVATED LEADS '!$H:$H,$B113,'ACTIVATED LEADS '!$D:$D,'PARTNERS SUMMARY'!CJ$3)</f>
        <v>0</v>
      </c>
      <c r="CK113">
        <f>COUNTIFS('ACTIVATED LEADS '!$H:$H,$B113,'ACTIVATED LEADS '!$D:$D,'PARTNERS SUMMARY'!CK$3)</f>
        <v>0</v>
      </c>
      <c r="CL113">
        <f>COUNTIFS('ACTIVATED LEADS '!$H:$H,$B113,'ACTIVATED LEADS '!$D:$D,'PARTNERS SUMMARY'!CL$3)</f>
        <v>0</v>
      </c>
      <c r="CM113">
        <f>COUNTIFS('ACTIVATED LEADS '!$H:$H,$B113,'ACTIVATED LEADS '!$D:$D,'PARTNERS SUMMARY'!CM$3)</f>
        <v>0</v>
      </c>
      <c r="CN113">
        <f>COUNTIFS('ACTIVATED LEADS '!$H:$H,$B113,'ACTIVATED LEADS '!$D:$D,'PARTNERS SUMMARY'!CN$3)</f>
        <v>0</v>
      </c>
      <c r="CO113">
        <f>COUNTIFS('ACTIVATED LEADS '!$H:$H,$B113,'ACTIVATED LEADS '!$D:$D,'PARTNERS SUMMARY'!CO$3)</f>
        <v>0</v>
      </c>
      <c r="CP113">
        <f>COUNTIFS('ACTIVATED LEADS '!$H:$H,$B113,'ACTIVATED LEADS '!$D:$D,'PARTNERS SUMMARY'!CP$3)</f>
        <v>0</v>
      </c>
      <c r="CQ113">
        <f>COUNTIFS('ACTIVATED LEADS '!$H:$H,$B113,'ACTIVATED LEADS '!$D:$D,'PARTNERS SUMMARY'!CQ$3)</f>
        <v>0</v>
      </c>
      <c r="CR113">
        <f>COUNTIFS('ACTIVATED LEADS '!$H:$H,$B113,'ACTIVATED LEADS '!$D:$D,'PARTNERS SUMMARY'!CR$3)</f>
        <v>0</v>
      </c>
      <c r="CS113">
        <f>COUNTIFS('ACTIVATED LEADS '!$H:$H,$B113,'ACTIVATED LEADS '!$D:$D,'PARTNERS SUMMARY'!CS$3)</f>
        <v>0</v>
      </c>
      <c r="CT113">
        <f>COUNTIFS('ACTIVATED LEADS '!$H:$H,$B113,'ACTIVATED LEADS '!$D:$D,'PARTNERS SUMMARY'!CT$3)</f>
        <v>0</v>
      </c>
      <c r="CU113">
        <f>COUNTIFS('ACTIVATED LEADS '!$H:$H,$B113,'ACTIVATED LEADS '!$D:$D,'PARTNERS SUMMARY'!CU$3)</f>
        <v>0</v>
      </c>
      <c r="CV113">
        <f>COUNTIFS('ACTIVATED LEADS '!$H:$H,$B113,'ACTIVATED LEADS '!$D:$D,'PARTNERS SUMMARY'!CV$3)</f>
        <v>0</v>
      </c>
      <c r="CW113">
        <f>COUNTIFS('ACTIVATED LEADS '!$H:$H,$B113,'ACTIVATED LEADS '!$D:$D,'PARTNERS SUMMARY'!CW$3)</f>
        <v>0</v>
      </c>
      <c r="CX113">
        <f>COUNTIFS('ACTIVATED LEADS '!$H:$H,$B113,'ACTIVATED LEADS '!$D:$D,'PARTNERS SUMMARY'!CX$3)</f>
        <v>0</v>
      </c>
      <c r="CY113">
        <f>COUNTIFS('ACTIVATED LEADS '!$H:$H,$B113,'ACTIVATED LEADS '!$D:$D,'PARTNERS SUMMARY'!CY$3)</f>
        <v>0</v>
      </c>
      <c r="CZ113">
        <f>COUNTIFS('ACTIVATED LEADS '!$H:$H,$B113,'ACTIVATED LEADS '!$D:$D,'PARTNERS SUMMARY'!CZ$3)</f>
        <v>0</v>
      </c>
      <c r="DA113">
        <f>COUNTIFS('ACTIVATED LEADS '!$H:$H,$B113,'ACTIVATED LEADS '!$D:$D,'PARTNERS SUMMARY'!DA$3)</f>
        <v>0</v>
      </c>
      <c r="DB113">
        <f>COUNTIFS('ACTIVATED LEADS '!$H:$H,$B113,'ACTIVATED LEADS '!$D:$D,'PARTNERS SUMMARY'!DB$3)</f>
        <v>0</v>
      </c>
      <c r="DC113">
        <f>COUNTIFS('ACTIVATED LEADS '!$H:$H,$B113,'ACTIVATED LEADS '!$D:$D,'PARTNERS SUMMARY'!DC$3)</f>
        <v>0</v>
      </c>
      <c r="DD113">
        <f>COUNTIFS('ACTIVATED LEADS '!$H:$H,$B113,'ACTIVATED LEADS '!$D:$D,'PARTNERS SUMMARY'!DD$3)</f>
        <v>0</v>
      </c>
      <c r="DE113">
        <f>COUNTIFS('ACTIVATED LEADS '!$H:$H,$B113,'ACTIVATED LEADS '!$D:$D,'PARTNERS SUMMARY'!DE$3)</f>
        <v>0</v>
      </c>
      <c r="DF113">
        <f>COUNTIFS('ACTIVATED LEADS '!$H:$H,$B113,'ACTIVATED LEADS '!$D:$D,'PARTNERS SUMMARY'!DF$3)</f>
        <v>0</v>
      </c>
      <c r="DG113">
        <f>COUNTIFS('ACTIVATED LEADS '!$H:$H,$B113,'ACTIVATED LEADS '!$D:$D,'PARTNERS SUMMARY'!DG$3)</f>
        <v>0</v>
      </c>
      <c r="DH113">
        <f>COUNTIFS('ACTIVATED LEADS '!$H:$H,$B113,'ACTIVATED LEADS '!$D:$D,'PARTNERS SUMMARY'!DH$3)</f>
        <v>0</v>
      </c>
      <c r="DI113">
        <f>COUNTIFS('ACTIVATED LEADS '!$H:$H,$B113,'ACTIVATED LEADS '!$D:$D,'PARTNERS SUMMARY'!DI$3)</f>
        <v>0</v>
      </c>
      <c r="DJ113">
        <f>COUNTIFS('ACTIVATED LEADS '!$H:$H,$B113,'ACTIVATED LEADS '!$D:$D,'PARTNERS SUMMARY'!DJ$3)</f>
        <v>0</v>
      </c>
      <c r="DK113">
        <f>COUNTIFS('ACTIVATED LEADS '!$H:$H,$B113,'ACTIVATED LEADS '!$D:$D,'PARTNERS SUMMARY'!DK$3)</f>
        <v>0</v>
      </c>
      <c r="DL113">
        <f>COUNTIFS('ACTIVATED LEADS '!$H:$H,$B113,'ACTIVATED LEADS '!$D:$D,'PARTNERS SUMMARY'!DL$3)</f>
        <v>0</v>
      </c>
      <c r="DM113">
        <f>COUNTIFS('ACTIVATED LEADS '!$H:$H,$B113,'ACTIVATED LEADS '!$D:$D,'PARTNERS SUMMARY'!DM$3)</f>
        <v>0</v>
      </c>
      <c r="DN113">
        <f>COUNTIFS('ACTIVATED LEADS '!$H:$H,$B113,'ACTIVATED LEADS '!$D:$D,'PARTNERS SUMMARY'!DN$3)</f>
        <v>0</v>
      </c>
      <c r="DO113">
        <f>COUNTIFS('ACTIVATED LEADS '!$H:$H,$B113,'ACTIVATED LEADS '!$D:$D,'PARTNERS SUMMARY'!DO$3)</f>
        <v>0</v>
      </c>
    </row>
    <row r="114" spans="1:119">
      <c r="A114" s="29" t="s">
        <v>1072</v>
      </c>
      <c r="B114" s="59" t="s">
        <v>1311</v>
      </c>
      <c r="C114" s="29"/>
      <c r="D114" s="29"/>
      <c r="E114" s="29" t="s">
        <v>1220</v>
      </c>
      <c r="F114" s="29" t="s">
        <v>37</v>
      </c>
      <c r="G114" s="17">
        <f>COUNTIF('SEPT DUMP '!$C:$C,'PARTNERS SUMMARY'!$B114)</f>
        <v>0</v>
      </c>
      <c r="H114" s="17">
        <f>COUNTIFS('SEPT DUMP '!$C:$C,'PARTNERS SUMMARY'!$B114,'SEPT DUMP '!$O:$O,"Confirmed")</f>
        <v>0</v>
      </c>
      <c r="I114" s="17">
        <f>COUNTIFS('SEPT DUMP '!$C:$C,'PARTNERS SUMMARY'!$B114,'SEPT DUMP '!$O:$O,"Rejected")</f>
        <v>0</v>
      </c>
      <c r="J114" s="17">
        <f>COUNTIFS('SEPT DUMP '!$C:$C,'PARTNERS SUMMARY'!$B114,'SEPT DUMP '!$O:$O,"Unreachable")</f>
        <v>0</v>
      </c>
      <c r="K114" s="17">
        <f>COUNTIFS('SEPT DUMP '!$C:$C,'PARTNERS SUMMARY'!$B114,'SEPT DUMP '!$O:$O,"Postponed(Update Y)")</f>
        <v>0</v>
      </c>
      <c r="L114" s="101">
        <f t="shared" si="12"/>
        <v>0</v>
      </c>
      <c r="M114" s="46">
        <f t="shared" si="13"/>
        <v>0</v>
      </c>
      <c r="N114" s="50"/>
      <c r="O114" s="47">
        <f>COUNTIF('OCT DUMP'!$D:$D,'PARTNERS SUMMARY'!$B114)</f>
        <v>0</v>
      </c>
      <c r="P114" s="17">
        <f>COUNTIFS('OCT DUMP'!$D:$D,'PARTNERS SUMMARY'!$B114,'OCT DUMP'!Q:Q,"Prospect")</f>
        <v>0</v>
      </c>
      <c r="Q114" s="17">
        <f>COUNTIFS('OCT DUMP'!$D:$D,'PARTNERS SUMMARY'!$B114,'OCT DUMP'!$Q:$Q,"Confirmed")</f>
        <v>0</v>
      </c>
      <c r="R114" s="17">
        <f>COUNTIFS('OCT DUMP'!$D:$D,'PARTNERS SUMMARY'!$B114,'OCT DUMP'!$Q:$Q,"Rejected")</f>
        <v>0</v>
      </c>
      <c r="S114" s="17">
        <f>COUNTIFS('OCT DUMP'!$D:$D,'PARTNERS SUMMARY'!$B114,'OCT DUMP'!$Q:$Q,"Unreachable")</f>
        <v>0</v>
      </c>
      <c r="T114" s="17">
        <f>COUNTIFS('OCT DUMP'!$D:$D,'PARTNERS SUMMARY'!$B114,'OCT DUMP'!$Q:$Q,"Postponed(Update Y)")</f>
        <v>0</v>
      </c>
      <c r="U114" s="17">
        <f t="shared" si="14"/>
        <v>0</v>
      </c>
      <c r="V114" s="18">
        <f t="shared" si="15"/>
        <v>0</v>
      </c>
      <c r="W114" s="52"/>
      <c r="X114" s="47">
        <f>COUNTIF('NOV DUMP'!C:C,'PARTNERS SUMMARY'!$B114)</f>
        <v>0</v>
      </c>
      <c r="Y114" s="17">
        <f>COUNTIFS('NOV DUMP'!$C:$C,'PARTNERS SUMMARY'!$B114,'NOV DUMP'!$S:$S,"Prospect")</f>
        <v>0</v>
      </c>
      <c r="Z114" s="17">
        <f>COUNTIFS('NOV DUMP'!$C:$C,'PARTNERS SUMMARY'!$B114,'NOV DUMP'!$S:$S,"Confirmed")</f>
        <v>0</v>
      </c>
      <c r="AA114" s="17">
        <f>COUNTIFS('NOV DUMP'!$C:$C,'PARTNERS SUMMARY'!$B114,'NOV DUMP'!$S:$S,"Rejected")</f>
        <v>0</v>
      </c>
      <c r="AB114" s="17">
        <f>COUNTIFS('NOV DUMP'!$C:$C,'PARTNERS SUMMARY'!$B114,'NOV DUMP'!$S:$S,"Unreachable")</f>
        <v>0</v>
      </c>
      <c r="AC114" s="17">
        <f>COUNTIFS('NOV DUMP'!$C:$C,'PARTNERS SUMMARY'!$B114,'NOV DUMP'!$S:$S,"Postponed(Update Y)")</f>
        <v>0</v>
      </c>
      <c r="AD114" s="17">
        <f t="shared" si="16"/>
        <v>0</v>
      </c>
      <c r="AE114" s="100">
        <f>COUNTIFS('ACTIVATED LEADS '!$H:$H,'PARTNERS SUMMARY'!$B114,'ACTIVATED LEADS '!$K:$K,'PARTNERS SUMMARY'!$AE$2,'ACTIVATED LEADS '!$C:$C,"16")</f>
        <v>0</v>
      </c>
      <c r="AF114" s="18">
        <f t="shared" si="17"/>
        <v>0</v>
      </c>
      <c r="AH114">
        <f>COUNTIFS('ACTIVATED LEADS '!$H:$H,$B114,'ACTIVATED LEADS '!$D:$D,'PARTNERS SUMMARY'!AH$3)</f>
        <v>0</v>
      </c>
      <c r="AI114">
        <f>COUNTIFS('ACTIVATED LEADS '!$H:$H,$B114,'ACTIVATED LEADS '!$D:$D,'PARTNERS SUMMARY'!AI$3)</f>
        <v>0</v>
      </c>
      <c r="AJ114">
        <f>COUNTIFS('ACTIVATED LEADS '!$H:$H,$B114,'ACTIVATED LEADS '!$D:$D,'PARTNERS SUMMARY'!AJ$3)</f>
        <v>0</v>
      </c>
      <c r="AK114">
        <f>COUNTIFS('ACTIVATED LEADS '!$H:$H,$B114,'ACTIVATED LEADS '!$D:$D,'PARTNERS SUMMARY'!AK$3)</f>
        <v>0</v>
      </c>
      <c r="AL114">
        <f>COUNTIFS('ACTIVATED LEADS '!$H:$H,$B114,'ACTIVATED LEADS '!$D:$D,'PARTNERS SUMMARY'!AL$3)</f>
        <v>0</v>
      </c>
      <c r="AM114">
        <f>COUNTIFS('ACTIVATED LEADS '!$H:$H,$B114,'ACTIVATED LEADS '!$D:$D,'PARTNERS SUMMARY'!AM$3)</f>
        <v>0</v>
      </c>
      <c r="AN114">
        <f>COUNTIFS('ACTIVATED LEADS '!$H:$H,$B114,'ACTIVATED LEADS '!$D:$D,'PARTNERS SUMMARY'!AN$3)</f>
        <v>0</v>
      </c>
      <c r="AO114">
        <f>COUNTIFS('ACTIVATED LEADS '!$H:$H,$B114,'ACTIVATED LEADS '!$D:$D,'PARTNERS SUMMARY'!AO$3)</f>
        <v>0</v>
      </c>
      <c r="AP114">
        <f>COUNTIFS('ACTIVATED LEADS '!$H:$H,$B114,'ACTIVATED LEADS '!$D:$D,'PARTNERS SUMMARY'!AP$3)</f>
        <v>0</v>
      </c>
      <c r="AQ114">
        <f>COUNTIFS('ACTIVATED LEADS '!$H:$H,$B114,'ACTIVATED LEADS '!$D:$D,'PARTNERS SUMMARY'!AQ$3)</f>
        <v>0</v>
      </c>
      <c r="AR114">
        <f>COUNTIFS('ACTIVATED LEADS '!$H:$H,$B114,'ACTIVATED LEADS '!$D:$D,'PARTNERS SUMMARY'!AR$3)</f>
        <v>0</v>
      </c>
      <c r="AS114">
        <f>COUNTIFS('ACTIVATED LEADS '!$H:$H,$B114,'ACTIVATED LEADS '!$D:$D,'PARTNERS SUMMARY'!AS$3)</f>
        <v>0</v>
      </c>
      <c r="AT114">
        <f>COUNTIFS('ACTIVATED LEADS '!$H:$H,$B114,'ACTIVATED LEADS '!$D:$D,'PARTNERS SUMMARY'!AT$3)</f>
        <v>0</v>
      </c>
      <c r="AU114">
        <f>COUNTIFS('ACTIVATED LEADS '!$H:$H,$B114,'ACTIVATED LEADS '!$D:$D,'PARTNERS SUMMARY'!AU$3)</f>
        <v>0</v>
      </c>
      <c r="AV114">
        <f>COUNTIFS('ACTIVATED LEADS '!$H:$H,$B114,'ACTIVATED LEADS '!$D:$D,'PARTNERS SUMMARY'!AV$3)</f>
        <v>0</v>
      </c>
      <c r="AW114">
        <f>COUNTIFS('ACTIVATED LEADS '!$H:$H,$B114,'ACTIVATED LEADS '!$D:$D,'PARTNERS SUMMARY'!AW$3)</f>
        <v>0</v>
      </c>
      <c r="AX114">
        <f>COUNTIFS('ACTIVATED LEADS '!$H:$H,$B114,'ACTIVATED LEADS '!$D:$D,'PARTNERS SUMMARY'!AX$3)</f>
        <v>0</v>
      </c>
      <c r="AY114">
        <f>COUNTIFS('ACTIVATED LEADS '!$H:$H,$B114,'ACTIVATED LEADS '!$D:$D,'PARTNERS SUMMARY'!AY$3)</f>
        <v>0</v>
      </c>
      <c r="AZ114">
        <f>COUNTIFS('ACTIVATED LEADS '!$H:$H,$B114,'ACTIVATED LEADS '!$D:$D,'PARTNERS SUMMARY'!AZ$3)</f>
        <v>0</v>
      </c>
      <c r="BA114">
        <f>COUNTIFS('ACTIVATED LEADS '!$H:$H,$B114,'ACTIVATED LEADS '!$D:$D,'PARTNERS SUMMARY'!BA$3)</f>
        <v>0</v>
      </c>
      <c r="BB114">
        <f>COUNTIFS('ACTIVATED LEADS '!$H:$H,$B114,'ACTIVATED LEADS '!$D:$D,'PARTNERS SUMMARY'!BB$3)</f>
        <v>0</v>
      </c>
      <c r="BC114">
        <f>COUNTIFS('ACTIVATED LEADS '!$H:$H,$B114,'ACTIVATED LEADS '!$D:$D,'PARTNERS SUMMARY'!BC$3)</f>
        <v>0</v>
      </c>
      <c r="BD114">
        <f>COUNTIFS('ACTIVATED LEADS '!$H:$H,$B114,'ACTIVATED LEADS '!$D:$D,'PARTNERS SUMMARY'!BD$3)</f>
        <v>0</v>
      </c>
      <c r="BE114">
        <f>COUNTIFS('ACTIVATED LEADS '!$H:$H,$B114,'ACTIVATED LEADS '!$D:$D,'PARTNERS SUMMARY'!BE$3)</f>
        <v>0</v>
      </c>
      <c r="BF114">
        <f>COUNTIFS('ACTIVATED LEADS '!$H:$H,$B114,'ACTIVATED LEADS '!$D:$D,'PARTNERS SUMMARY'!BF$3)</f>
        <v>0</v>
      </c>
      <c r="BG114">
        <f>COUNTIFS('ACTIVATED LEADS '!$H:$H,$B114,'ACTIVATED LEADS '!$D:$D,'PARTNERS SUMMARY'!BG$3)</f>
        <v>0</v>
      </c>
      <c r="BH114">
        <f>COUNTIFS('ACTIVATED LEADS '!$H:$H,$B114,'ACTIVATED LEADS '!$D:$D,'PARTNERS SUMMARY'!BH$3)</f>
        <v>0</v>
      </c>
      <c r="BI114">
        <f>COUNTIFS('ACTIVATED LEADS '!$H:$H,$B114,'ACTIVATED LEADS '!$D:$D,'PARTNERS SUMMARY'!BI$3)</f>
        <v>0</v>
      </c>
      <c r="BJ114">
        <f>COUNTIFS('ACTIVATED LEADS '!$H:$H,$B114,'ACTIVATED LEADS '!$D:$D,'PARTNERS SUMMARY'!BJ$3)</f>
        <v>0</v>
      </c>
      <c r="BK114">
        <f>COUNTIFS('ACTIVATED LEADS '!$H:$H,$B114,'ACTIVATED LEADS '!$D:$D,'PARTNERS SUMMARY'!BK$3)</f>
        <v>0</v>
      </c>
      <c r="BL114">
        <f>COUNTIFS('ACTIVATED LEADS '!$H:$H,$B114,'ACTIVATED LEADS '!$D:$D,'PARTNERS SUMMARY'!BL$3)</f>
        <v>0</v>
      </c>
      <c r="BM114">
        <f>COUNTIFS('ACTIVATED LEADS '!$H:$H,$B114,'ACTIVATED LEADS '!$D:$D,'PARTNERS SUMMARY'!BM$3)</f>
        <v>0</v>
      </c>
      <c r="BN114">
        <f>COUNTIFS('ACTIVATED LEADS '!$H:$H,$B114,'ACTIVATED LEADS '!$D:$D,'PARTNERS SUMMARY'!BN$3)</f>
        <v>0</v>
      </c>
      <c r="BO114">
        <f>COUNTIFS('ACTIVATED LEADS '!$H:$H,$B114,'ACTIVATED LEADS '!$D:$D,'PARTNERS SUMMARY'!BO$3)</f>
        <v>0</v>
      </c>
      <c r="BP114">
        <f>COUNTIFS('ACTIVATED LEADS '!$H:$H,$B114,'ACTIVATED LEADS '!$D:$D,'PARTNERS SUMMARY'!BP$3)</f>
        <v>0</v>
      </c>
      <c r="BQ114">
        <f>COUNTIFS('ACTIVATED LEADS '!$H:$H,$B114,'ACTIVATED LEADS '!$D:$D,'PARTNERS SUMMARY'!BQ$3)</f>
        <v>0</v>
      </c>
      <c r="BR114">
        <f>COUNTIFS('ACTIVATED LEADS '!$H:$H,$B114,'ACTIVATED LEADS '!$D:$D,'PARTNERS SUMMARY'!BR$3)</f>
        <v>0</v>
      </c>
      <c r="BS114">
        <f>COUNTIFS('ACTIVATED LEADS '!$H:$H,$B114,'ACTIVATED LEADS '!$D:$D,'PARTNERS SUMMARY'!BS$3)</f>
        <v>0</v>
      </c>
      <c r="BT114">
        <f>COUNTIFS('ACTIVATED LEADS '!$H:$H,$B114,'ACTIVATED LEADS '!$D:$D,'PARTNERS SUMMARY'!BT$3)</f>
        <v>0</v>
      </c>
      <c r="BU114">
        <f>COUNTIFS('ACTIVATED LEADS '!$H:$H,$B114,'ACTIVATED LEADS '!$D:$D,'PARTNERS SUMMARY'!BU$3)</f>
        <v>0</v>
      </c>
      <c r="BV114">
        <f>COUNTIFS('ACTIVATED LEADS '!$H:$H,$B114,'ACTIVATED LEADS '!$D:$D,'PARTNERS SUMMARY'!BV$3)</f>
        <v>0</v>
      </c>
      <c r="BW114">
        <f>COUNTIFS('ACTIVATED LEADS '!$H:$H,$B114,'ACTIVATED LEADS '!$D:$D,'PARTNERS SUMMARY'!BW$3)</f>
        <v>0</v>
      </c>
      <c r="BX114">
        <f>COUNTIFS('ACTIVATED LEADS '!$H:$H,$B114,'ACTIVATED LEADS '!$D:$D,'PARTNERS SUMMARY'!BX$3)</f>
        <v>0</v>
      </c>
      <c r="BY114">
        <f>COUNTIFS('ACTIVATED LEADS '!$H:$H,$B114,'ACTIVATED LEADS '!$D:$D,'PARTNERS SUMMARY'!BY$3)</f>
        <v>0</v>
      </c>
      <c r="BZ114">
        <f>COUNTIFS('ACTIVATED LEADS '!$H:$H,$B114,'ACTIVATED LEADS '!$D:$D,'PARTNERS SUMMARY'!BZ$3)</f>
        <v>0</v>
      </c>
      <c r="CA114">
        <f>COUNTIFS('ACTIVATED LEADS '!$H:$H,$B114,'ACTIVATED LEADS '!$D:$D,'PARTNERS SUMMARY'!CA$3)</f>
        <v>0</v>
      </c>
      <c r="CB114">
        <f>COUNTIFS('ACTIVATED LEADS '!$H:$H,$B114,'ACTIVATED LEADS '!$D:$D,'PARTNERS SUMMARY'!CB$3)</f>
        <v>0</v>
      </c>
      <c r="CC114">
        <f>COUNTIFS('ACTIVATED LEADS '!$H:$H,$B114,'ACTIVATED LEADS '!$D:$D,'PARTNERS SUMMARY'!CC$3)</f>
        <v>0</v>
      </c>
      <c r="CD114">
        <f>COUNTIFS('ACTIVATED LEADS '!$H:$H,$B114,'ACTIVATED LEADS '!$D:$D,'PARTNERS SUMMARY'!CD$3)</f>
        <v>0</v>
      </c>
      <c r="CE114">
        <f>COUNTIFS('ACTIVATED LEADS '!$H:$H,$B114,'ACTIVATED LEADS '!$D:$D,'PARTNERS SUMMARY'!CE$3)</f>
        <v>0</v>
      </c>
      <c r="CF114">
        <f>COUNTIFS('ACTIVATED LEADS '!$H:$H,$B114,'ACTIVATED LEADS '!$D:$D,'PARTNERS SUMMARY'!CF$3)</f>
        <v>0</v>
      </c>
      <c r="CG114">
        <f>COUNTIFS('ACTIVATED LEADS '!$H:$H,$B114,'ACTIVATED LEADS '!$D:$D,'PARTNERS SUMMARY'!CG$3)</f>
        <v>0</v>
      </c>
      <c r="CH114">
        <f>COUNTIFS('ACTIVATED LEADS '!$H:$H,$B114,'ACTIVATED LEADS '!$D:$D,'PARTNERS SUMMARY'!CH$3)</f>
        <v>0</v>
      </c>
      <c r="CI114">
        <f>COUNTIFS('ACTIVATED LEADS '!$H:$H,$B114,'ACTIVATED LEADS '!$D:$D,'PARTNERS SUMMARY'!CI$3)</f>
        <v>0</v>
      </c>
      <c r="CJ114">
        <f>COUNTIFS('ACTIVATED LEADS '!$H:$H,$B114,'ACTIVATED LEADS '!$D:$D,'PARTNERS SUMMARY'!CJ$3)</f>
        <v>0</v>
      </c>
      <c r="CK114">
        <f>COUNTIFS('ACTIVATED LEADS '!$H:$H,$B114,'ACTIVATED LEADS '!$D:$D,'PARTNERS SUMMARY'!CK$3)</f>
        <v>0</v>
      </c>
      <c r="CL114">
        <f>COUNTIFS('ACTIVATED LEADS '!$H:$H,$B114,'ACTIVATED LEADS '!$D:$D,'PARTNERS SUMMARY'!CL$3)</f>
        <v>0</v>
      </c>
      <c r="CM114">
        <f>COUNTIFS('ACTIVATED LEADS '!$H:$H,$B114,'ACTIVATED LEADS '!$D:$D,'PARTNERS SUMMARY'!CM$3)</f>
        <v>0</v>
      </c>
      <c r="CN114">
        <f>COUNTIFS('ACTIVATED LEADS '!$H:$H,$B114,'ACTIVATED LEADS '!$D:$D,'PARTNERS SUMMARY'!CN$3)</f>
        <v>0</v>
      </c>
      <c r="CO114">
        <f>COUNTIFS('ACTIVATED LEADS '!$H:$H,$B114,'ACTIVATED LEADS '!$D:$D,'PARTNERS SUMMARY'!CO$3)</f>
        <v>0</v>
      </c>
      <c r="CP114">
        <f>COUNTIFS('ACTIVATED LEADS '!$H:$H,$B114,'ACTIVATED LEADS '!$D:$D,'PARTNERS SUMMARY'!CP$3)</f>
        <v>0</v>
      </c>
      <c r="CQ114">
        <f>COUNTIFS('ACTIVATED LEADS '!$H:$H,$B114,'ACTIVATED LEADS '!$D:$D,'PARTNERS SUMMARY'!CQ$3)</f>
        <v>0</v>
      </c>
      <c r="CR114">
        <f>COUNTIFS('ACTIVATED LEADS '!$H:$H,$B114,'ACTIVATED LEADS '!$D:$D,'PARTNERS SUMMARY'!CR$3)</f>
        <v>0</v>
      </c>
      <c r="CS114">
        <f>COUNTIFS('ACTIVATED LEADS '!$H:$H,$B114,'ACTIVATED LEADS '!$D:$D,'PARTNERS SUMMARY'!CS$3)</f>
        <v>0</v>
      </c>
      <c r="CT114">
        <f>COUNTIFS('ACTIVATED LEADS '!$H:$H,$B114,'ACTIVATED LEADS '!$D:$D,'PARTNERS SUMMARY'!CT$3)</f>
        <v>0</v>
      </c>
      <c r="CU114">
        <f>COUNTIFS('ACTIVATED LEADS '!$H:$H,$B114,'ACTIVATED LEADS '!$D:$D,'PARTNERS SUMMARY'!CU$3)</f>
        <v>0</v>
      </c>
      <c r="CV114">
        <f>COUNTIFS('ACTIVATED LEADS '!$H:$H,$B114,'ACTIVATED LEADS '!$D:$D,'PARTNERS SUMMARY'!CV$3)</f>
        <v>0</v>
      </c>
      <c r="CW114">
        <f>COUNTIFS('ACTIVATED LEADS '!$H:$H,$B114,'ACTIVATED LEADS '!$D:$D,'PARTNERS SUMMARY'!CW$3)</f>
        <v>0</v>
      </c>
      <c r="CX114">
        <f>COUNTIFS('ACTIVATED LEADS '!$H:$H,$B114,'ACTIVATED LEADS '!$D:$D,'PARTNERS SUMMARY'!CX$3)</f>
        <v>0</v>
      </c>
      <c r="CY114">
        <f>COUNTIFS('ACTIVATED LEADS '!$H:$H,$B114,'ACTIVATED LEADS '!$D:$D,'PARTNERS SUMMARY'!CY$3)</f>
        <v>0</v>
      </c>
      <c r="CZ114">
        <f>COUNTIFS('ACTIVATED LEADS '!$H:$H,$B114,'ACTIVATED LEADS '!$D:$D,'PARTNERS SUMMARY'!CZ$3)</f>
        <v>0</v>
      </c>
      <c r="DA114">
        <f>COUNTIFS('ACTIVATED LEADS '!$H:$H,$B114,'ACTIVATED LEADS '!$D:$D,'PARTNERS SUMMARY'!DA$3)</f>
        <v>0</v>
      </c>
      <c r="DB114">
        <f>COUNTIFS('ACTIVATED LEADS '!$H:$H,$B114,'ACTIVATED LEADS '!$D:$D,'PARTNERS SUMMARY'!DB$3)</f>
        <v>0</v>
      </c>
      <c r="DC114">
        <f>COUNTIFS('ACTIVATED LEADS '!$H:$H,$B114,'ACTIVATED LEADS '!$D:$D,'PARTNERS SUMMARY'!DC$3)</f>
        <v>0</v>
      </c>
      <c r="DD114">
        <f>COUNTIFS('ACTIVATED LEADS '!$H:$H,$B114,'ACTIVATED LEADS '!$D:$D,'PARTNERS SUMMARY'!DD$3)</f>
        <v>0</v>
      </c>
      <c r="DE114">
        <f>COUNTIFS('ACTIVATED LEADS '!$H:$H,$B114,'ACTIVATED LEADS '!$D:$D,'PARTNERS SUMMARY'!DE$3)</f>
        <v>0</v>
      </c>
      <c r="DF114">
        <f>COUNTIFS('ACTIVATED LEADS '!$H:$H,$B114,'ACTIVATED LEADS '!$D:$D,'PARTNERS SUMMARY'!DF$3)</f>
        <v>0</v>
      </c>
      <c r="DG114">
        <f>COUNTIFS('ACTIVATED LEADS '!$H:$H,$B114,'ACTIVATED LEADS '!$D:$D,'PARTNERS SUMMARY'!DG$3)</f>
        <v>0</v>
      </c>
      <c r="DH114">
        <f>COUNTIFS('ACTIVATED LEADS '!$H:$H,$B114,'ACTIVATED LEADS '!$D:$D,'PARTNERS SUMMARY'!DH$3)</f>
        <v>0</v>
      </c>
      <c r="DI114">
        <f>COUNTIFS('ACTIVATED LEADS '!$H:$H,$B114,'ACTIVATED LEADS '!$D:$D,'PARTNERS SUMMARY'!DI$3)</f>
        <v>0</v>
      </c>
      <c r="DJ114">
        <f>COUNTIFS('ACTIVATED LEADS '!$H:$H,$B114,'ACTIVATED LEADS '!$D:$D,'PARTNERS SUMMARY'!DJ$3)</f>
        <v>0</v>
      </c>
      <c r="DK114">
        <f>COUNTIFS('ACTIVATED LEADS '!$H:$H,$B114,'ACTIVATED LEADS '!$D:$D,'PARTNERS SUMMARY'!DK$3)</f>
        <v>0</v>
      </c>
      <c r="DL114">
        <f>COUNTIFS('ACTIVATED LEADS '!$H:$H,$B114,'ACTIVATED LEADS '!$D:$D,'PARTNERS SUMMARY'!DL$3)</f>
        <v>0</v>
      </c>
      <c r="DM114">
        <f>COUNTIFS('ACTIVATED LEADS '!$H:$H,$B114,'ACTIVATED LEADS '!$D:$D,'PARTNERS SUMMARY'!DM$3)</f>
        <v>0</v>
      </c>
      <c r="DN114">
        <f>COUNTIFS('ACTIVATED LEADS '!$H:$H,$B114,'ACTIVATED LEADS '!$D:$D,'PARTNERS SUMMARY'!DN$3)</f>
        <v>0</v>
      </c>
      <c r="DO114">
        <f>COUNTIFS('ACTIVATED LEADS '!$H:$H,$B114,'ACTIVATED LEADS '!$D:$D,'PARTNERS SUMMARY'!DO$3)</f>
        <v>0</v>
      </c>
    </row>
    <row r="115" spans="1:119">
      <c r="A115" s="29" t="s">
        <v>1077</v>
      </c>
      <c r="B115" s="59" t="s">
        <v>1153</v>
      </c>
      <c r="C115" s="29">
        <v>103395845</v>
      </c>
      <c r="D115" s="29"/>
      <c r="E115" s="29" t="s">
        <v>1220</v>
      </c>
      <c r="F115" s="29" t="s">
        <v>37</v>
      </c>
      <c r="G115" s="17">
        <f>COUNTIF('SEPT DUMP '!$C:$C,'PARTNERS SUMMARY'!$B115)</f>
        <v>0</v>
      </c>
      <c r="H115" s="17">
        <f>COUNTIFS('SEPT DUMP '!$C:$C,'PARTNERS SUMMARY'!$B115,'SEPT DUMP '!$O:$O,"Confirmed")</f>
        <v>0</v>
      </c>
      <c r="I115" s="17">
        <f>COUNTIFS('SEPT DUMP '!$C:$C,'PARTNERS SUMMARY'!$B115,'SEPT DUMP '!$O:$O,"Rejected")</f>
        <v>0</v>
      </c>
      <c r="J115" s="17">
        <f>COUNTIFS('SEPT DUMP '!$C:$C,'PARTNERS SUMMARY'!$B115,'SEPT DUMP '!$O:$O,"Unreachable")</f>
        <v>0</v>
      </c>
      <c r="K115" s="17">
        <f>COUNTIFS('SEPT DUMP '!$C:$C,'PARTNERS SUMMARY'!$B115,'SEPT DUMP '!$O:$O,"Postponed(Update Y)")</f>
        <v>0</v>
      </c>
      <c r="L115" s="101">
        <f t="shared" si="12"/>
        <v>0</v>
      </c>
      <c r="M115" s="46">
        <f t="shared" si="13"/>
        <v>0</v>
      </c>
      <c r="N115" s="50"/>
      <c r="O115" s="47">
        <f>COUNTIF('OCT DUMP'!$D:$D,'PARTNERS SUMMARY'!$B115)</f>
        <v>0</v>
      </c>
      <c r="P115" s="17">
        <f>COUNTIFS('OCT DUMP'!$D:$D,'PARTNERS SUMMARY'!$B115,'OCT DUMP'!Q:Q,"Prospect")</f>
        <v>0</v>
      </c>
      <c r="Q115" s="17">
        <f>COUNTIFS('OCT DUMP'!$D:$D,'PARTNERS SUMMARY'!$B115,'OCT DUMP'!$Q:$Q,"Confirmed")</f>
        <v>0</v>
      </c>
      <c r="R115" s="17">
        <f>COUNTIFS('OCT DUMP'!$D:$D,'PARTNERS SUMMARY'!$B115,'OCT DUMP'!$Q:$Q,"Rejected")</f>
        <v>0</v>
      </c>
      <c r="S115" s="17">
        <f>COUNTIFS('OCT DUMP'!$D:$D,'PARTNERS SUMMARY'!$B115,'OCT DUMP'!$Q:$Q,"Unreachable")</f>
        <v>0</v>
      </c>
      <c r="T115" s="17">
        <f>COUNTIFS('OCT DUMP'!$D:$D,'PARTNERS SUMMARY'!$B115,'OCT DUMP'!$Q:$Q,"Postponed(Update Y)")</f>
        <v>0</v>
      </c>
      <c r="U115" s="17">
        <f t="shared" si="14"/>
        <v>0</v>
      </c>
      <c r="V115" s="18">
        <f t="shared" si="15"/>
        <v>0</v>
      </c>
      <c r="W115" s="52"/>
      <c r="X115" s="47">
        <f>COUNTIF('NOV DUMP'!C:C,'PARTNERS SUMMARY'!$B115)</f>
        <v>0</v>
      </c>
      <c r="Y115" s="17">
        <f>COUNTIFS('NOV DUMP'!$C:$C,'PARTNERS SUMMARY'!$B115,'NOV DUMP'!$S:$S,"Prospect")</f>
        <v>0</v>
      </c>
      <c r="Z115" s="17">
        <f>COUNTIFS('NOV DUMP'!$C:$C,'PARTNERS SUMMARY'!$B115,'NOV DUMP'!$S:$S,"Confirmed")</f>
        <v>0</v>
      </c>
      <c r="AA115" s="17">
        <f>COUNTIFS('NOV DUMP'!$C:$C,'PARTNERS SUMMARY'!$B115,'NOV DUMP'!$S:$S,"Rejected")</f>
        <v>0</v>
      </c>
      <c r="AB115" s="17">
        <f>COUNTIFS('NOV DUMP'!$C:$C,'PARTNERS SUMMARY'!$B115,'NOV DUMP'!$S:$S,"Unreachable")</f>
        <v>0</v>
      </c>
      <c r="AC115" s="17">
        <f>COUNTIFS('NOV DUMP'!$C:$C,'PARTNERS SUMMARY'!$B115,'NOV DUMP'!$S:$S,"Postponed(Update Y)")</f>
        <v>0</v>
      </c>
      <c r="AD115" s="17">
        <f t="shared" si="16"/>
        <v>0</v>
      </c>
      <c r="AE115" s="100">
        <f>COUNTIFS('ACTIVATED LEADS '!$H:$H,'PARTNERS SUMMARY'!$B115,'ACTIVATED LEADS '!$K:$K,'PARTNERS SUMMARY'!$AE$2,'ACTIVATED LEADS '!$C:$C,"16")</f>
        <v>0</v>
      </c>
      <c r="AF115" s="18">
        <f t="shared" si="17"/>
        <v>0</v>
      </c>
      <c r="AH115">
        <f>COUNTIFS('ACTIVATED LEADS '!$H:$H,$B115,'ACTIVATED LEADS '!$D:$D,'PARTNERS SUMMARY'!AH$3)</f>
        <v>0</v>
      </c>
      <c r="AI115">
        <f>COUNTIFS('ACTIVATED LEADS '!$H:$H,$B115,'ACTIVATED LEADS '!$D:$D,'PARTNERS SUMMARY'!AI$3)</f>
        <v>0</v>
      </c>
      <c r="AJ115">
        <f>COUNTIFS('ACTIVATED LEADS '!$H:$H,$B115,'ACTIVATED LEADS '!$D:$D,'PARTNERS SUMMARY'!AJ$3)</f>
        <v>0</v>
      </c>
      <c r="AK115">
        <f>COUNTIFS('ACTIVATED LEADS '!$H:$H,$B115,'ACTIVATED LEADS '!$D:$D,'PARTNERS SUMMARY'!AK$3)</f>
        <v>0</v>
      </c>
      <c r="AL115">
        <f>COUNTIFS('ACTIVATED LEADS '!$H:$H,$B115,'ACTIVATED LEADS '!$D:$D,'PARTNERS SUMMARY'!AL$3)</f>
        <v>0</v>
      </c>
      <c r="AM115">
        <f>COUNTIFS('ACTIVATED LEADS '!$H:$H,$B115,'ACTIVATED LEADS '!$D:$D,'PARTNERS SUMMARY'!AM$3)</f>
        <v>0</v>
      </c>
      <c r="AN115">
        <f>COUNTIFS('ACTIVATED LEADS '!$H:$H,$B115,'ACTIVATED LEADS '!$D:$D,'PARTNERS SUMMARY'!AN$3)</f>
        <v>0</v>
      </c>
      <c r="AO115">
        <f>COUNTIFS('ACTIVATED LEADS '!$H:$H,$B115,'ACTIVATED LEADS '!$D:$D,'PARTNERS SUMMARY'!AO$3)</f>
        <v>0</v>
      </c>
      <c r="AP115">
        <f>COUNTIFS('ACTIVATED LEADS '!$H:$H,$B115,'ACTIVATED LEADS '!$D:$D,'PARTNERS SUMMARY'!AP$3)</f>
        <v>0</v>
      </c>
      <c r="AQ115">
        <f>COUNTIFS('ACTIVATED LEADS '!$H:$H,$B115,'ACTIVATED LEADS '!$D:$D,'PARTNERS SUMMARY'!AQ$3)</f>
        <v>0</v>
      </c>
      <c r="AR115">
        <f>COUNTIFS('ACTIVATED LEADS '!$H:$H,$B115,'ACTIVATED LEADS '!$D:$D,'PARTNERS SUMMARY'!AR$3)</f>
        <v>0</v>
      </c>
      <c r="AS115">
        <f>COUNTIFS('ACTIVATED LEADS '!$H:$H,$B115,'ACTIVATED LEADS '!$D:$D,'PARTNERS SUMMARY'!AS$3)</f>
        <v>0</v>
      </c>
      <c r="AT115">
        <f>COUNTIFS('ACTIVATED LEADS '!$H:$H,$B115,'ACTIVATED LEADS '!$D:$D,'PARTNERS SUMMARY'!AT$3)</f>
        <v>0</v>
      </c>
      <c r="AU115">
        <f>COUNTIFS('ACTIVATED LEADS '!$H:$H,$B115,'ACTIVATED LEADS '!$D:$D,'PARTNERS SUMMARY'!AU$3)</f>
        <v>0</v>
      </c>
      <c r="AV115">
        <f>COUNTIFS('ACTIVATED LEADS '!$H:$H,$B115,'ACTIVATED LEADS '!$D:$D,'PARTNERS SUMMARY'!AV$3)</f>
        <v>0</v>
      </c>
      <c r="AW115">
        <f>COUNTIFS('ACTIVATED LEADS '!$H:$H,$B115,'ACTIVATED LEADS '!$D:$D,'PARTNERS SUMMARY'!AW$3)</f>
        <v>0</v>
      </c>
      <c r="AX115">
        <f>COUNTIFS('ACTIVATED LEADS '!$H:$H,$B115,'ACTIVATED LEADS '!$D:$D,'PARTNERS SUMMARY'!AX$3)</f>
        <v>0</v>
      </c>
      <c r="AY115">
        <f>COUNTIFS('ACTIVATED LEADS '!$H:$H,$B115,'ACTIVATED LEADS '!$D:$D,'PARTNERS SUMMARY'!AY$3)</f>
        <v>0</v>
      </c>
      <c r="AZ115">
        <f>COUNTIFS('ACTIVATED LEADS '!$H:$H,$B115,'ACTIVATED LEADS '!$D:$D,'PARTNERS SUMMARY'!AZ$3)</f>
        <v>0</v>
      </c>
      <c r="BA115">
        <f>COUNTIFS('ACTIVATED LEADS '!$H:$H,$B115,'ACTIVATED LEADS '!$D:$D,'PARTNERS SUMMARY'!BA$3)</f>
        <v>0</v>
      </c>
      <c r="BB115">
        <f>COUNTIFS('ACTIVATED LEADS '!$H:$H,$B115,'ACTIVATED LEADS '!$D:$D,'PARTNERS SUMMARY'!BB$3)</f>
        <v>0</v>
      </c>
      <c r="BC115">
        <f>COUNTIFS('ACTIVATED LEADS '!$H:$H,$B115,'ACTIVATED LEADS '!$D:$D,'PARTNERS SUMMARY'!BC$3)</f>
        <v>0</v>
      </c>
      <c r="BD115">
        <f>COUNTIFS('ACTIVATED LEADS '!$H:$H,$B115,'ACTIVATED LEADS '!$D:$D,'PARTNERS SUMMARY'!BD$3)</f>
        <v>0</v>
      </c>
      <c r="BE115">
        <f>COUNTIFS('ACTIVATED LEADS '!$H:$H,$B115,'ACTIVATED LEADS '!$D:$D,'PARTNERS SUMMARY'!BE$3)</f>
        <v>0</v>
      </c>
      <c r="BF115">
        <f>COUNTIFS('ACTIVATED LEADS '!$H:$H,$B115,'ACTIVATED LEADS '!$D:$D,'PARTNERS SUMMARY'!BF$3)</f>
        <v>0</v>
      </c>
      <c r="BG115">
        <f>COUNTIFS('ACTIVATED LEADS '!$H:$H,$B115,'ACTIVATED LEADS '!$D:$D,'PARTNERS SUMMARY'!BG$3)</f>
        <v>0</v>
      </c>
      <c r="BH115">
        <f>COUNTIFS('ACTIVATED LEADS '!$H:$H,$B115,'ACTIVATED LEADS '!$D:$D,'PARTNERS SUMMARY'!BH$3)</f>
        <v>0</v>
      </c>
      <c r="BI115">
        <f>COUNTIFS('ACTIVATED LEADS '!$H:$H,$B115,'ACTIVATED LEADS '!$D:$D,'PARTNERS SUMMARY'!BI$3)</f>
        <v>0</v>
      </c>
      <c r="BJ115">
        <f>COUNTIFS('ACTIVATED LEADS '!$H:$H,$B115,'ACTIVATED LEADS '!$D:$D,'PARTNERS SUMMARY'!BJ$3)</f>
        <v>0</v>
      </c>
      <c r="BK115">
        <f>COUNTIFS('ACTIVATED LEADS '!$H:$H,$B115,'ACTIVATED LEADS '!$D:$D,'PARTNERS SUMMARY'!BK$3)</f>
        <v>0</v>
      </c>
      <c r="BL115">
        <f>COUNTIFS('ACTIVATED LEADS '!$H:$H,$B115,'ACTIVATED LEADS '!$D:$D,'PARTNERS SUMMARY'!BL$3)</f>
        <v>0</v>
      </c>
      <c r="BM115">
        <f>COUNTIFS('ACTIVATED LEADS '!$H:$H,$B115,'ACTIVATED LEADS '!$D:$D,'PARTNERS SUMMARY'!BM$3)</f>
        <v>0</v>
      </c>
      <c r="BN115">
        <f>COUNTIFS('ACTIVATED LEADS '!$H:$H,$B115,'ACTIVATED LEADS '!$D:$D,'PARTNERS SUMMARY'!BN$3)</f>
        <v>0</v>
      </c>
      <c r="BO115">
        <f>COUNTIFS('ACTIVATED LEADS '!$H:$H,$B115,'ACTIVATED LEADS '!$D:$D,'PARTNERS SUMMARY'!BO$3)</f>
        <v>0</v>
      </c>
      <c r="BP115">
        <f>COUNTIFS('ACTIVATED LEADS '!$H:$H,$B115,'ACTIVATED LEADS '!$D:$D,'PARTNERS SUMMARY'!BP$3)</f>
        <v>0</v>
      </c>
      <c r="BQ115">
        <f>COUNTIFS('ACTIVATED LEADS '!$H:$H,$B115,'ACTIVATED LEADS '!$D:$D,'PARTNERS SUMMARY'!BQ$3)</f>
        <v>0</v>
      </c>
      <c r="BR115">
        <f>COUNTIFS('ACTIVATED LEADS '!$H:$H,$B115,'ACTIVATED LEADS '!$D:$D,'PARTNERS SUMMARY'!BR$3)</f>
        <v>0</v>
      </c>
      <c r="BS115">
        <f>COUNTIFS('ACTIVATED LEADS '!$H:$H,$B115,'ACTIVATED LEADS '!$D:$D,'PARTNERS SUMMARY'!BS$3)</f>
        <v>0</v>
      </c>
      <c r="BT115">
        <f>COUNTIFS('ACTIVATED LEADS '!$H:$H,$B115,'ACTIVATED LEADS '!$D:$D,'PARTNERS SUMMARY'!BT$3)</f>
        <v>0</v>
      </c>
      <c r="BU115">
        <f>COUNTIFS('ACTIVATED LEADS '!$H:$H,$B115,'ACTIVATED LEADS '!$D:$D,'PARTNERS SUMMARY'!BU$3)</f>
        <v>0</v>
      </c>
      <c r="BV115">
        <f>COUNTIFS('ACTIVATED LEADS '!$H:$H,$B115,'ACTIVATED LEADS '!$D:$D,'PARTNERS SUMMARY'!BV$3)</f>
        <v>0</v>
      </c>
      <c r="BW115">
        <f>COUNTIFS('ACTIVATED LEADS '!$H:$H,$B115,'ACTIVATED LEADS '!$D:$D,'PARTNERS SUMMARY'!BW$3)</f>
        <v>0</v>
      </c>
      <c r="BX115">
        <f>COUNTIFS('ACTIVATED LEADS '!$H:$H,$B115,'ACTIVATED LEADS '!$D:$D,'PARTNERS SUMMARY'!BX$3)</f>
        <v>0</v>
      </c>
      <c r="BY115">
        <f>COUNTIFS('ACTIVATED LEADS '!$H:$H,$B115,'ACTIVATED LEADS '!$D:$D,'PARTNERS SUMMARY'!BY$3)</f>
        <v>0</v>
      </c>
      <c r="BZ115">
        <f>COUNTIFS('ACTIVATED LEADS '!$H:$H,$B115,'ACTIVATED LEADS '!$D:$D,'PARTNERS SUMMARY'!BZ$3)</f>
        <v>0</v>
      </c>
      <c r="CA115">
        <f>COUNTIFS('ACTIVATED LEADS '!$H:$H,$B115,'ACTIVATED LEADS '!$D:$D,'PARTNERS SUMMARY'!CA$3)</f>
        <v>0</v>
      </c>
      <c r="CB115">
        <f>COUNTIFS('ACTIVATED LEADS '!$H:$H,$B115,'ACTIVATED LEADS '!$D:$D,'PARTNERS SUMMARY'!CB$3)</f>
        <v>0</v>
      </c>
      <c r="CC115">
        <f>COUNTIFS('ACTIVATED LEADS '!$H:$H,$B115,'ACTIVATED LEADS '!$D:$D,'PARTNERS SUMMARY'!CC$3)</f>
        <v>0</v>
      </c>
      <c r="CD115">
        <f>COUNTIFS('ACTIVATED LEADS '!$H:$H,$B115,'ACTIVATED LEADS '!$D:$D,'PARTNERS SUMMARY'!CD$3)</f>
        <v>0</v>
      </c>
      <c r="CE115">
        <f>COUNTIFS('ACTIVATED LEADS '!$H:$H,$B115,'ACTIVATED LEADS '!$D:$D,'PARTNERS SUMMARY'!CE$3)</f>
        <v>0</v>
      </c>
      <c r="CF115">
        <f>COUNTIFS('ACTIVATED LEADS '!$H:$H,$B115,'ACTIVATED LEADS '!$D:$D,'PARTNERS SUMMARY'!CF$3)</f>
        <v>0</v>
      </c>
      <c r="CG115">
        <f>COUNTIFS('ACTIVATED LEADS '!$H:$H,$B115,'ACTIVATED LEADS '!$D:$D,'PARTNERS SUMMARY'!CG$3)</f>
        <v>0</v>
      </c>
      <c r="CH115">
        <f>COUNTIFS('ACTIVATED LEADS '!$H:$H,$B115,'ACTIVATED LEADS '!$D:$D,'PARTNERS SUMMARY'!CH$3)</f>
        <v>0</v>
      </c>
      <c r="CI115">
        <f>COUNTIFS('ACTIVATED LEADS '!$H:$H,$B115,'ACTIVATED LEADS '!$D:$D,'PARTNERS SUMMARY'!CI$3)</f>
        <v>0</v>
      </c>
      <c r="CJ115">
        <f>COUNTIFS('ACTIVATED LEADS '!$H:$H,$B115,'ACTIVATED LEADS '!$D:$D,'PARTNERS SUMMARY'!CJ$3)</f>
        <v>0</v>
      </c>
      <c r="CK115">
        <f>COUNTIFS('ACTIVATED LEADS '!$H:$H,$B115,'ACTIVATED LEADS '!$D:$D,'PARTNERS SUMMARY'!CK$3)</f>
        <v>0</v>
      </c>
      <c r="CL115">
        <f>COUNTIFS('ACTIVATED LEADS '!$H:$H,$B115,'ACTIVATED LEADS '!$D:$D,'PARTNERS SUMMARY'!CL$3)</f>
        <v>0</v>
      </c>
      <c r="CM115">
        <f>COUNTIFS('ACTIVATED LEADS '!$H:$H,$B115,'ACTIVATED LEADS '!$D:$D,'PARTNERS SUMMARY'!CM$3)</f>
        <v>0</v>
      </c>
      <c r="CN115">
        <f>COUNTIFS('ACTIVATED LEADS '!$H:$H,$B115,'ACTIVATED LEADS '!$D:$D,'PARTNERS SUMMARY'!CN$3)</f>
        <v>0</v>
      </c>
      <c r="CO115">
        <f>COUNTIFS('ACTIVATED LEADS '!$H:$H,$B115,'ACTIVATED LEADS '!$D:$D,'PARTNERS SUMMARY'!CO$3)</f>
        <v>0</v>
      </c>
      <c r="CP115">
        <f>COUNTIFS('ACTIVATED LEADS '!$H:$H,$B115,'ACTIVATED LEADS '!$D:$D,'PARTNERS SUMMARY'!CP$3)</f>
        <v>0</v>
      </c>
      <c r="CQ115">
        <f>COUNTIFS('ACTIVATED LEADS '!$H:$H,$B115,'ACTIVATED LEADS '!$D:$D,'PARTNERS SUMMARY'!CQ$3)</f>
        <v>0</v>
      </c>
      <c r="CR115">
        <f>COUNTIFS('ACTIVATED LEADS '!$H:$H,$B115,'ACTIVATED LEADS '!$D:$D,'PARTNERS SUMMARY'!CR$3)</f>
        <v>0</v>
      </c>
      <c r="CS115">
        <f>COUNTIFS('ACTIVATED LEADS '!$H:$H,$B115,'ACTIVATED LEADS '!$D:$D,'PARTNERS SUMMARY'!CS$3)</f>
        <v>0</v>
      </c>
      <c r="CT115">
        <f>COUNTIFS('ACTIVATED LEADS '!$H:$H,$B115,'ACTIVATED LEADS '!$D:$D,'PARTNERS SUMMARY'!CT$3)</f>
        <v>0</v>
      </c>
      <c r="CU115">
        <f>COUNTIFS('ACTIVATED LEADS '!$H:$H,$B115,'ACTIVATED LEADS '!$D:$D,'PARTNERS SUMMARY'!CU$3)</f>
        <v>0</v>
      </c>
      <c r="CV115">
        <f>COUNTIFS('ACTIVATED LEADS '!$H:$H,$B115,'ACTIVATED LEADS '!$D:$D,'PARTNERS SUMMARY'!CV$3)</f>
        <v>0</v>
      </c>
      <c r="CW115">
        <f>COUNTIFS('ACTIVATED LEADS '!$H:$H,$B115,'ACTIVATED LEADS '!$D:$D,'PARTNERS SUMMARY'!CW$3)</f>
        <v>0</v>
      </c>
      <c r="CX115">
        <f>COUNTIFS('ACTIVATED LEADS '!$H:$H,$B115,'ACTIVATED LEADS '!$D:$D,'PARTNERS SUMMARY'!CX$3)</f>
        <v>0</v>
      </c>
      <c r="CY115">
        <f>COUNTIFS('ACTIVATED LEADS '!$H:$H,$B115,'ACTIVATED LEADS '!$D:$D,'PARTNERS SUMMARY'!CY$3)</f>
        <v>0</v>
      </c>
      <c r="CZ115">
        <f>COUNTIFS('ACTIVATED LEADS '!$H:$H,$B115,'ACTIVATED LEADS '!$D:$D,'PARTNERS SUMMARY'!CZ$3)</f>
        <v>0</v>
      </c>
      <c r="DA115">
        <f>COUNTIFS('ACTIVATED LEADS '!$H:$H,$B115,'ACTIVATED LEADS '!$D:$D,'PARTNERS SUMMARY'!DA$3)</f>
        <v>0</v>
      </c>
      <c r="DB115">
        <f>COUNTIFS('ACTIVATED LEADS '!$H:$H,$B115,'ACTIVATED LEADS '!$D:$D,'PARTNERS SUMMARY'!DB$3)</f>
        <v>0</v>
      </c>
      <c r="DC115">
        <f>COUNTIFS('ACTIVATED LEADS '!$H:$H,$B115,'ACTIVATED LEADS '!$D:$D,'PARTNERS SUMMARY'!DC$3)</f>
        <v>0</v>
      </c>
      <c r="DD115">
        <f>COUNTIFS('ACTIVATED LEADS '!$H:$H,$B115,'ACTIVATED LEADS '!$D:$D,'PARTNERS SUMMARY'!DD$3)</f>
        <v>0</v>
      </c>
      <c r="DE115">
        <f>COUNTIFS('ACTIVATED LEADS '!$H:$H,$B115,'ACTIVATED LEADS '!$D:$D,'PARTNERS SUMMARY'!DE$3)</f>
        <v>0</v>
      </c>
      <c r="DF115">
        <f>COUNTIFS('ACTIVATED LEADS '!$H:$H,$B115,'ACTIVATED LEADS '!$D:$D,'PARTNERS SUMMARY'!DF$3)</f>
        <v>0</v>
      </c>
      <c r="DG115">
        <f>COUNTIFS('ACTIVATED LEADS '!$H:$H,$B115,'ACTIVATED LEADS '!$D:$D,'PARTNERS SUMMARY'!DG$3)</f>
        <v>0</v>
      </c>
      <c r="DH115">
        <f>COUNTIFS('ACTIVATED LEADS '!$H:$H,$B115,'ACTIVATED LEADS '!$D:$D,'PARTNERS SUMMARY'!DH$3)</f>
        <v>0</v>
      </c>
      <c r="DI115">
        <f>COUNTIFS('ACTIVATED LEADS '!$H:$H,$B115,'ACTIVATED LEADS '!$D:$D,'PARTNERS SUMMARY'!DI$3)</f>
        <v>0</v>
      </c>
      <c r="DJ115">
        <f>COUNTIFS('ACTIVATED LEADS '!$H:$H,$B115,'ACTIVATED LEADS '!$D:$D,'PARTNERS SUMMARY'!DJ$3)</f>
        <v>0</v>
      </c>
      <c r="DK115">
        <f>COUNTIFS('ACTIVATED LEADS '!$H:$H,$B115,'ACTIVATED LEADS '!$D:$D,'PARTNERS SUMMARY'!DK$3)</f>
        <v>0</v>
      </c>
      <c r="DL115">
        <f>COUNTIFS('ACTIVATED LEADS '!$H:$H,$B115,'ACTIVATED LEADS '!$D:$D,'PARTNERS SUMMARY'!DL$3)</f>
        <v>0</v>
      </c>
      <c r="DM115">
        <f>COUNTIFS('ACTIVATED LEADS '!$H:$H,$B115,'ACTIVATED LEADS '!$D:$D,'PARTNERS SUMMARY'!DM$3)</f>
        <v>0</v>
      </c>
      <c r="DN115">
        <f>COUNTIFS('ACTIVATED LEADS '!$H:$H,$B115,'ACTIVATED LEADS '!$D:$D,'PARTNERS SUMMARY'!DN$3)</f>
        <v>0</v>
      </c>
      <c r="DO115">
        <f>COUNTIFS('ACTIVATED LEADS '!$H:$H,$B115,'ACTIVATED LEADS '!$D:$D,'PARTNERS SUMMARY'!DO$3)</f>
        <v>0</v>
      </c>
    </row>
    <row r="116" spans="1:119">
      <c r="A116" s="29" t="s">
        <v>1077</v>
      </c>
      <c r="B116" s="59" t="s">
        <v>1312</v>
      </c>
      <c r="C116" s="29">
        <v>788982457</v>
      </c>
      <c r="D116" s="29"/>
      <c r="E116" s="29" t="s">
        <v>37</v>
      </c>
      <c r="F116" s="29" t="s">
        <v>37</v>
      </c>
      <c r="G116" s="17">
        <f>COUNTIF('SEPT DUMP '!$C:$C,'PARTNERS SUMMARY'!$B116)</f>
        <v>0</v>
      </c>
      <c r="H116" s="17">
        <f>COUNTIFS('SEPT DUMP '!$C:$C,'PARTNERS SUMMARY'!$B116,'SEPT DUMP '!$O:$O,"Confirmed")</f>
        <v>0</v>
      </c>
      <c r="I116" s="17">
        <f>COUNTIFS('SEPT DUMP '!$C:$C,'PARTNERS SUMMARY'!$B116,'SEPT DUMP '!$O:$O,"Rejected")</f>
        <v>0</v>
      </c>
      <c r="J116" s="17">
        <f>COUNTIFS('SEPT DUMP '!$C:$C,'PARTNERS SUMMARY'!$B116,'SEPT DUMP '!$O:$O,"Unreachable")</f>
        <v>0</v>
      </c>
      <c r="K116" s="17">
        <f>COUNTIFS('SEPT DUMP '!$C:$C,'PARTNERS SUMMARY'!$B116,'SEPT DUMP '!$O:$O,"Postponed(Update Y)")</f>
        <v>0</v>
      </c>
      <c r="L116" s="101">
        <f t="shared" si="12"/>
        <v>0</v>
      </c>
      <c r="M116" s="46">
        <f t="shared" si="13"/>
        <v>0</v>
      </c>
      <c r="N116" s="50"/>
      <c r="O116" s="47">
        <f>COUNTIF('OCT DUMP'!$D:$D,'PARTNERS SUMMARY'!$B116)</f>
        <v>0</v>
      </c>
      <c r="P116" s="17">
        <f>COUNTIFS('OCT DUMP'!$D:$D,'PARTNERS SUMMARY'!$B116,'OCT DUMP'!Q:Q,"Prospect")</f>
        <v>0</v>
      </c>
      <c r="Q116" s="17">
        <f>COUNTIFS('OCT DUMP'!$D:$D,'PARTNERS SUMMARY'!$B116,'OCT DUMP'!$Q:$Q,"Confirmed")</f>
        <v>0</v>
      </c>
      <c r="R116" s="17">
        <f>COUNTIFS('OCT DUMP'!$D:$D,'PARTNERS SUMMARY'!$B116,'OCT DUMP'!$Q:$Q,"Rejected")</f>
        <v>0</v>
      </c>
      <c r="S116" s="17">
        <f>COUNTIFS('OCT DUMP'!$D:$D,'PARTNERS SUMMARY'!$B116,'OCT DUMP'!$Q:$Q,"Unreachable")</f>
        <v>0</v>
      </c>
      <c r="T116" s="17">
        <f>COUNTIFS('OCT DUMP'!$D:$D,'PARTNERS SUMMARY'!$B116,'OCT DUMP'!$Q:$Q,"Postponed(Update Y)")</f>
        <v>0</v>
      </c>
      <c r="U116" s="17">
        <f t="shared" si="14"/>
        <v>0</v>
      </c>
      <c r="V116" s="18">
        <f t="shared" si="15"/>
        <v>0</v>
      </c>
      <c r="W116" s="52"/>
      <c r="X116" s="47">
        <f>COUNTIF('NOV DUMP'!C:C,'PARTNERS SUMMARY'!$B116)</f>
        <v>0</v>
      </c>
      <c r="Y116" s="17">
        <f>COUNTIFS('NOV DUMP'!$C:$C,'PARTNERS SUMMARY'!$B116,'NOV DUMP'!$S:$S,"Prospect")</f>
        <v>0</v>
      </c>
      <c r="Z116" s="17">
        <f>COUNTIFS('NOV DUMP'!$C:$C,'PARTNERS SUMMARY'!$B116,'NOV DUMP'!$S:$S,"Confirmed")</f>
        <v>0</v>
      </c>
      <c r="AA116" s="17">
        <f>COUNTIFS('NOV DUMP'!$C:$C,'PARTNERS SUMMARY'!$B116,'NOV DUMP'!$S:$S,"Rejected")</f>
        <v>0</v>
      </c>
      <c r="AB116" s="17">
        <f>COUNTIFS('NOV DUMP'!$C:$C,'PARTNERS SUMMARY'!$B116,'NOV DUMP'!$S:$S,"Unreachable")</f>
        <v>0</v>
      </c>
      <c r="AC116" s="17">
        <f>COUNTIFS('NOV DUMP'!$C:$C,'PARTNERS SUMMARY'!$B116,'NOV DUMP'!$S:$S,"Postponed(Update Y)")</f>
        <v>0</v>
      </c>
      <c r="AD116" s="17">
        <f t="shared" si="16"/>
        <v>0</v>
      </c>
      <c r="AE116" s="100">
        <f>COUNTIFS('ACTIVATED LEADS '!$H:$H,'PARTNERS SUMMARY'!$B116,'ACTIVATED LEADS '!$K:$K,'PARTNERS SUMMARY'!$AE$2,'ACTIVATED LEADS '!$C:$C,"16")</f>
        <v>0</v>
      </c>
      <c r="AF116" s="18">
        <f t="shared" si="17"/>
        <v>0</v>
      </c>
      <c r="AH116">
        <f>COUNTIFS('ACTIVATED LEADS '!$H:$H,$B116,'ACTIVATED LEADS '!$D:$D,'PARTNERS SUMMARY'!AH$3)</f>
        <v>0</v>
      </c>
      <c r="AI116">
        <f>COUNTIFS('ACTIVATED LEADS '!$H:$H,$B116,'ACTIVATED LEADS '!$D:$D,'PARTNERS SUMMARY'!AI$3)</f>
        <v>0</v>
      </c>
      <c r="AJ116">
        <f>COUNTIFS('ACTIVATED LEADS '!$H:$H,$B116,'ACTIVATED LEADS '!$D:$D,'PARTNERS SUMMARY'!AJ$3)</f>
        <v>0</v>
      </c>
      <c r="AK116">
        <f>COUNTIFS('ACTIVATED LEADS '!$H:$H,$B116,'ACTIVATED LEADS '!$D:$D,'PARTNERS SUMMARY'!AK$3)</f>
        <v>0</v>
      </c>
      <c r="AL116">
        <f>COUNTIFS('ACTIVATED LEADS '!$H:$H,$B116,'ACTIVATED LEADS '!$D:$D,'PARTNERS SUMMARY'!AL$3)</f>
        <v>0</v>
      </c>
      <c r="AM116">
        <f>COUNTIFS('ACTIVATED LEADS '!$H:$H,$B116,'ACTIVATED LEADS '!$D:$D,'PARTNERS SUMMARY'!AM$3)</f>
        <v>0</v>
      </c>
      <c r="AN116">
        <f>COUNTIFS('ACTIVATED LEADS '!$H:$H,$B116,'ACTIVATED LEADS '!$D:$D,'PARTNERS SUMMARY'!AN$3)</f>
        <v>0</v>
      </c>
      <c r="AO116">
        <f>COUNTIFS('ACTIVATED LEADS '!$H:$H,$B116,'ACTIVATED LEADS '!$D:$D,'PARTNERS SUMMARY'!AO$3)</f>
        <v>0</v>
      </c>
      <c r="AP116">
        <f>COUNTIFS('ACTIVATED LEADS '!$H:$H,$B116,'ACTIVATED LEADS '!$D:$D,'PARTNERS SUMMARY'!AP$3)</f>
        <v>0</v>
      </c>
      <c r="AQ116">
        <f>COUNTIFS('ACTIVATED LEADS '!$H:$H,$B116,'ACTIVATED LEADS '!$D:$D,'PARTNERS SUMMARY'!AQ$3)</f>
        <v>0</v>
      </c>
      <c r="AR116">
        <f>COUNTIFS('ACTIVATED LEADS '!$H:$H,$B116,'ACTIVATED LEADS '!$D:$D,'PARTNERS SUMMARY'!AR$3)</f>
        <v>0</v>
      </c>
      <c r="AS116">
        <f>COUNTIFS('ACTIVATED LEADS '!$H:$H,$B116,'ACTIVATED LEADS '!$D:$D,'PARTNERS SUMMARY'!AS$3)</f>
        <v>0</v>
      </c>
      <c r="AT116">
        <f>COUNTIFS('ACTIVATED LEADS '!$H:$H,$B116,'ACTIVATED LEADS '!$D:$D,'PARTNERS SUMMARY'!AT$3)</f>
        <v>0</v>
      </c>
      <c r="AU116">
        <f>COUNTIFS('ACTIVATED LEADS '!$H:$H,$B116,'ACTIVATED LEADS '!$D:$D,'PARTNERS SUMMARY'!AU$3)</f>
        <v>0</v>
      </c>
      <c r="AV116">
        <f>COUNTIFS('ACTIVATED LEADS '!$H:$H,$B116,'ACTIVATED LEADS '!$D:$D,'PARTNERS SUMMARY'!AV$3)</f>
        <v>0</v>
      </c>
      <c r="AW116">
        <f>COUNTIFS('ACTIVATED LEADS '!$H:$H,$B116,'ACTIVATED LEADS '!$D:$D,'PARTNERS SUMMARY'!AW$3)</f>
        <v>0</v>
      </c>
      <c r="AX116">
        <f>COUNTIFS('ACTIVATED LEADS '!$H:$H,$B116,'ACTIVATED LEADS '!$D:$D,'PARTNERS SUMMARY'!AX$3)</f>
        <v>0</v>
      </c>
      <c r="AY116">
        <f>COUNTIFS('ACTIVATED LEADS '!$H:$H,$B116,'ACTIVATED LEADS '!$D:$D,'PARTNERS SUMMARY'!AY$3)</f>
        <v>0</v>
      </c>
      <c r="AZ116">
        <f>COUNTIFS('ACTIVATED LEADS '!$H:$H,$B116,'ACTIVATED LEADS '!$D:$D,'PARTNERS SUMMARY'!AZ$3)</f>
        <v>0</v>
      </c>
      <c r="BA116">
        <f>COUNTIFS('ACTIVATED LEADS '!$H:$H,$B116,'ACTIVATED LEADS '!$D:$D,'PARTNERS SUMMARY'!BA$3)</f>
        <v>0</v>
      </c>
      <c r="BB116">
        <f>COUNTIFS('ACTIVATED LEADS '!$H:$H,$B116,'ACTIVATED LEADS '!$D:$D,'PARTNERS SUMMARY'!BB$3)</f>
        <v>0</v>
      </c>
      <c r="BC116">
        <f>COUNTIFS('ACTIVATED LEADS '!$H:$H,$B116,'ACTIVATED LEADS '!$D:$D,'PARTNERS SUMMARY'!BC$3)</f>
        <v>0</v>
      </c>
      <c r="BD116">
        <f>COUNTIFS('ACTIVATED LEADS '!$H:$H,$B116,'ACTIVATED LEADS '!$D:$D,'PARTNERS SUMMARY'!BD$3)</f>
        <v>0</v>
      </c>
      <c r="BE116">
        <f>COUNTIFS('ACTIVATED LEADS '!$H:$H,$B116,'ACTIVATED LEADS '!$D:$D,'PARTNERS SUMMARY'!BE$3)</f>
        <v>0</v>
      </c>
      <c r="BF116">
        <f>COUNTIFS('ACTIVATED LEADS '!$H:$H,$B116,'ACTIVATED LEADS '!$D:$D,'PARTNERS SUMMARY'!BF$3)</f>
        <v>0</v>
      </c>
      <c r="BG116">
        <f>COUNTIFS('ACTIVATED LEADS '!$H:$H,$B116,'ACTIVATED LEADS '!$D:$D,'PARTNERS SUMMARY'!BG$3)</f>
        <v>0</v>
      </c>
      <c r="BH116">
        <f>COUNTIFS('ACTIVATED LEADS '!$H:$H,$B116,'ACTIVATED LEADS '!$D:$D,'PARTNERS SUMMARY'!BH$3)</f>
        <v>0</v>
      </c>
      <c r="BI116">
        <f>COUNTIFS('ACTIVATED LEADS '!$H:$H,$B116,'ACTIVATED LEADS '!$D:$D,'PARTNERS SUMMARY'!BI$3)</f>
        <v>0</v>
      </c>
      <c r="BJ116">
        <f>COUNTIFS('ACTIVATED LEADS '!$H:$H,$B116,'ACTIVATED LEADS '!$D:$D,'PARTNERS SUMMARY'!BJ$3)</f>
        <v>0</v>
      </c>
      <c r="BK116">
        <f>COUNTIFS('ACTIVATED LEADS '!$H:$H,$B116,'ACTIVATED LEADS '!$D:$D,'PARTNERS SUMMARY'!BK$3)</f>
        <v>0</v>
      </c>
      <c r="BL116">
        <f>COUNTIFS('ACTIVATED LEADS '!$H:$H,$B116,'ACTIVATED LEADS '!$D:$D,'PARTNERS SUMMARY'!BL$3)</f>
        <v>0</v>
      </c>
      <c r="BM116">
        <f>COUNTIFS('ACTIVATED LEADS '!$H:$H,$B116,'ACTIVATED LEADS '!$D:$D,'PARTNERS SUMMARY'!BM$3)</f>
        <v>0</v>
      </c>
      <c r="BN116">
        <f>COUNTIFS('ACTIVATED LEADS '!$H:$H,$B116,'ACTIVATED LEADS '!$D:$D,'PARTNERS SUMMARY'!BN$3)</f>
        <v>0</v>
      </c>
      <c r="BO116">
        <f>COUNTIFS('ACTIVATED LEADS '!$H:$H,$B116,'ACTIVATED LEADS '!$D:$D,'PARTNERS SUMMARY'!BO$3)</f>
        <v>0</v>
      </c>
      <c r="BP116">
        <f>COUNTIFS('ACTIVATED LEADS '!$H:$H,$B116,'ACTIVATED LEADS '!$D:$D,'PARTNERS SUMMARY'!BP$3)</f>
        <v>0</v>
      </c>
      <c r="BQ116">
        <f>COUNTIFS('ACTIVATED LEADS '!$H:$H,$B116,'ACTIVATED LEADS '!$D:$D,'PARTNERS SUMMARY'!BQ$3)</f>
        <v>0</v>
      </c>
      <c r="BR116">
        <f>COUNTIFS('ACTIVATED LEADS '!$H:$H,$B116,'ACTIVATED LEADS '!$D:$D,'PARTNERS SUMMARY'!BR$3)</f>
        <v>0</v>
      </c>
      <c r="BS116">
        <f>COUNTIFS('ACTIVATED LEADS '!$H:$H,$B116,'ACTIVATED LEADS '!$D:$D,'PARTNERS SUMMARY'!BS$3)</f>
        <v>0</v>
      </c>
      <c r="BT116">
        <f>COUNTIFS('ACTIVATED LEADS '!$H:$H,$B116,'ACTIVATED LEADS '!$D:$D,'PARTNERS SUMMARY'!BT$3)</f>
        <v>0</v>
      </c>
      <c r="BU116">
        <f>COUNTIFS('ACTIVATED LEADS '!$H:$H,$B116,'ACTIVATED LEADS '!$D:$D,'PARTNERS SUMMARY'!BU$3)</f>
        <v>0</v>
      </c>
      <c r="BV116">
        <f>COUNTIFS('ACTIVATED LEADS '!$H:$H,$B116,'ACTIVATED LEADS '!$D:$D,'PARTNERS SUMMARY'!BV$3)</f>
        <v>0</v>
      </c>
      <c r="BW116">
        <f>COUNTIFS('ACTIVATED LEADS '!$H:$H,$B116,'ACTIVATED LEADS '!$D:$D,'PARTNERS SUMMARY'!BW$3)</f>
        <v>0</v>
      </c>
      <c r="BX116">
        <f>COUNTIFS('ACTIVATED LEADS '!$H:$H,$B116,'ACTIVATED LEADS '!$D:$D,'PARTNERS SUMMARY'!BX$3)</f>
        <v>0</v>
      </c>
      <c r="BY116">
        <f>COUNTIFS('ACTIVATED LEADS '!$H:$H,$B116,'ACTIVATED LEADS '!$D:$D,'PARTNERS SUMMARY'!BY$3)</f>
        <v>0</v>
      </c>
      <c r="BZ116">
        <f>COUNTIFS('ACTIVATED LEADS '!$H:$H,$B116,'ACTIVATED LEADS '!$D:$D,'PARTNERS SUMMARY'!BZ$3)</f>
        <v>0</v>
      </c>
      <c r="CA116">
        <f>COUNTIFS('ACTIVATED LEADS '!$H:$H,$B116,'ACTIVATED LEADS '!$D:$D,'PARTNERS SUMMARY'!CA$3)</f>
        <v>0</v>
      </c>
      <c r="CB116">
        <f>COUNTIFS('ACTIVATED LEADS '!$H:$H,$B116,'ACTIVATED LEADS '!$D:$D,'PARTNERS SUMMARY'!CB$3)</f>
        <v>0</v>
      </c>
      <c r="CC116">
        <f>COUNTIFS('ACTIVATED LEADS '!$H:$H,$B116,'ACTIVATED LEADS '!$D:$D,'PARTNERS SUMMARY'!CC$3)</f>
        <v>0</v>
      </c>
      <c r="CD116">
        <f>COUNTIFS('ACTIVATED LEADS '!$H:$H,$B116,'ACTIVATED LEADS '!$D:$D,'PARTNERS SUMMARY'!CD$3)</f>
        <v>0</v>
      </c>
      <c r="CE116">
        <f>COUNTIFS('ACTIVATED LEADS '!$H:$H,$B116,'ACTIVATED LEADS '!$D:$D,'PARTNERS SUMMARY'!CE$3)</f>
        <v>0</v>
      </c>
      <c r="CF116">
        <f>COUNTIFS('ACTIVATED LEADS '!$H:$H,$B116,'ACTIVATED LEADS '!$D:$D,'PARTNERS SUMMARY'!CF$3)</f>
        <v>0</v>
      </c>
      <c r="CG116">
        <f>COUNTIFS('ACTIVATED LEADS '!$H:$H,$B116,'ACTIVATED LEADS '!$D:$D,'PARTNERS SUMMARY'!CG$3)</f>
        <v>0</v>
      </c>
      <c r="CH116">
        <f>COUNTIFS('ACTIVATED LEADS '!$H:$H,$B116,'ACTIVATED LEADS '!$D:$D,'PARTNERS SUMMARY'!CH$3)</f>
        <v>0</v>
      </c>
      <c r="CI116">
        <f>COUNTIFS('ACTIVATED LEADS '!$H:$H,$B116,'ACTIVATED LEADS '!$D:$D,'PARTNERS SUMMARY'!CI$3)</f>
        <v>0</v>
      </c>
      <c r="CJ116">
        <f>COUNTIFS('ACTIVATED LEADS '!$H:$H,$B116,'ACTIVATED LEADS '!$D:$D,'PARTNERS SUMMARY'!CJ$3)</f>
        <v>0</v>
      </c>
      <c r="CK116">
        <f>COUNTIFS('ACTIVATED LEADS '!$H:$H,$B116,'ACTIVATED LEADS '!$D:$D,'PARTNERS SUMMARY'!CK$3)</f>
        <v>0</v>
      </c>
      <c r="CL116">
        <f>COUNTIFS('ACTIVATED LEADS '!$H:$H,$B116,'ACTIVATED LEADS '!$D:$D,'PARTNERS SUMMARY'!CL$3)</f>
        <v>0</v>
      </c>
      <c r="CM116">
        <f>COUNTIFS('ACTIVATED LEADS '!$H:$H,$B116,'ACTIVATED LEADS '!$D:$D,'PARTNERS SUMMARY'!CM$3)</f>
        <v>0</v>
      </c>
      <c r="CN116">
        <f>COUNTIFS('ACTIVATED LEADS '!$H:$H,$B116,'ACTIVATED LEADS '!$D:$D,'PARTNERS SUMMARY'!CN$3)</f>
        <v>0</v>
      </c>
      <c r="CO116">
        <f>COUNTIFS('ACTIVATED LEADS '!$H:$H,$B116,'ACTIVATED LEADS '!$D:$D,'PARTNERS SUMMARY'!CO$3)</f>
        <v>0</v>
      </c>
      <c r="CP116">
        <f>COUNTIFS('ACTIVATED LEADS '!$H:$H,$B116,'ACTIVATED LEADS '!$D:$D,'PARTNERS SUMMARY'!CP$3)</f>
        <v>0</v>
      </c>
      <c r="CQ116">
        <f>COUNTIFS('ACTIVATED LEADS '!$H:$H,$B116,'ACTIVATED LEADS '!$D:$D,'PARTNERS SUMMARY'!CQ$3)</f>
        <v>0</v>
      </c>
      <c r="CR116">
        <f>COUNTIFS('ACTIVATED LEADS '!$H:$H,$B116,'ACTIVATED LEADS '!$D:$D,'PARTNERS SUMMARY'!CR$3)</f>
        <v>0</v>
      </c>
      <c r="CS116">
        <f>COUNTIFS('ACTIVATED LEADS '!$H:$H,$B116,'ACTIVATED LEADS '!$D:$D,'PARTNERS SUMMARY'!CS$3)</f>
        <v>0</v>
      </c>
      <c r="CT116">
        <f>COUNTIFS('ACTIVATED LEADS '!$H:$H,$B116,'ACTIVATED LEADS '!$D:$D,'PARTNERS SUMMARY'!CT$3)</f>
        <v>0</v>
      </c>
      <c r="CU116">
        <f>COUNTIFS('ACTIVATED LEADS '!$H:$H,$B116,'ACTIVATED LEADS '!$D:$D,'PARTNERS SUMMARY'!CU$3)</f>
        <v>0</v>
      </c>
      <c r="CV116">
        <f>COUNTIFS('ACTIVATED LEADS '!$H:$H,$B116,'ACTIVATED LEADS '!$D:$D,'PARTNERS SUMMARY'!CV$3)</f>
        <v>0</v>
      </c>
      <c r="CW116">
        <f>COUNTIFS('ACTIVATED LEADS '!$H:$H,$B116,'ACTIVATED LEADS '!$D:$D,'PARTNERS SUMMARY'!CW$3)</f>
        <v>0</v>
      </c>
      <c r="CX116">
        <f>COUNTIFS('ACTIVATED LEADS '!$H:$H,$B116,'ACTIVATED LEADS '!$D:$D,'PARTNERS SUMMARY'!CX$3)</f>
        <v>0</v>
      </c>
      <c r="CY116">
        <f>COUNTIFS('ACTIVATED LEADS '!$H:$H,$B116,'ACTIVATED LEADS '!$D:$D,'PARTNERS SUMMARY'!CY$3)</f>
        <v>0</v>
      </c>
      <c r="CZ116">
        <f>COUNTIFS('ACTIVATED LEADS '!$H:$H,$B116,'ACTIVATED LEADS '!$D:$D,'PARTNERS SUMMARY'!CZ$3)</f>
        <v>0</v>
      </c>
      <c r="DA116">
        <f>COUNTIFS('ACTIVATED LEADS '!$H:$H,$B116,'ACTIVATED LEADS '!$D:$D,'PARTNERS SUMMARY'!DA$3)</f>
        <v>0</v>
      </c>
      <c r="DB116">
        <f>COUNTIFS('ACTIVATED LEADS '!$H:$H,$B116,'ACTIVATED LEADS '!$D:$D,'PARTNERS SUMMARY'!DB$3)</f>
        <v>0</v>
      </c>
      <c r="DC116">
        <f>COUNTIFS('ACTIVATED LEADS '!$H:$H,$B116,'ACTIVATED LEADS '!$D:$D,'PARTNERS SUMMARY'!DC$3)</f>
        <v>0</v>
      </c>
      <c r="DD116">
        <f>COUNTIFS('ACTIVATED LEADS '!$H:$H,$B116,'ACTIVATED LEADS '!$D:$D,'PARTNERS SUMMARY'!DD$3)</f>
        <v>0</v>
      </c>
      <c r="DE116">
        <f>COUNTIFS('ACTIVATED LEADS '!$H:$H,$B116,'ACTIVATED LEADS '!$D:$D,'PARTNERS SUMMARY'!DE$3)</f>
        <v>0</v>
      </c>
      <c r="DF116">
        <f>COUNTIFS('ACTIVATED LEADS '!$H:$H,$B116,'ACTIVATED LEADS '!$D:$D,'PARTNERS SUMMARY'!DF$3)</f>
        <v>0</v>
      </c>
      <c r="DG116">
        <f>COUNTIFS('ACTIVATED LEADS '!$H:$H,$B116,'ACTIVATED LEADS '!$D:$D,'PARTNERS SUMMARY'!DG$3)</f>
        <v>0</v>
      </c>
      <c r="DH116">
        <f>COUNTIFS('ACTIVATED LEADS '!$H:$H,$B116,'ACTIVATED LEADS '!$D:$D,'PARTNERS SUMMARY'!DH$3)</f>
        <v>0</v>
      </c>
      <c r="DI116">
        <f>COUNTIFS('ACTIVATED LEADS '!$H:$H,$B116,'ACTIVATED LEADS '!$D:$D,'PARTNERS SUMMARY'!DI$3)</f>
        <v>0</v>
      </c>
      <c r="DJ116">
        <f>COUNTIFS('ACTIVATED LEADS '!$H:$H,$B116,'ACTIVATED LEADS '!$D:$D,'PARTNERS SUMMARY'!DJ$3)</f>
        <v>0</v>
      </c>
      <c r="DK116">
        <f>COUNTIFS('ACTIVATED LEADS '!$H:$H,$B116,'ACTIVATED LEADS '!$D:$D,'PARTNERS SUMMARY'!DK$3)</f>
        <v>0</v>
      </c>
      <c r="DL116">
        <f>COUNTIFS('ACTIVATED LEADS '!$H:$H,$B116,'ACTIVATED LEADS '!$D:$D,'PARTNERS SUMMARY'!DL$3)</f>
        <v>0</v>
      </c>
      <c r="DM116">
        <f>COUNTIFS('ACTIVATED LEADS '!$H:$H,$B116,'ACTIVATED LEADS '!$D:$D,'PARTNERS SUMMARY'!DM$3)</f>
        <v>0</v>
      </c>
      <c r="DN116">
        <f>COUNTIFS('ACTIVATED LEADS '!$H:$H,$B116,'ACTIVATED LEADS '!$D:$D,'PARTNERS SUMMARY'!DN$3)</f>
        <v>0</v>
      </c>
      <c r="DO116">
        <f>COUNTIFS('ACTIVATED LEADS '!$H:$H,$B116,'ACTIVATED LEADS '!$D:$D,'PARTNERS SUMMARY'!DO$3)</f>
        <v>0</v>
      </c>
    </row>
    <row r="117" spans="1:119">
      <c r="A117" s="29" t="s">
        <v>1077</v>
      </c>
      <c r="B117" s="59" t="s">
        <v>1154</v>
      </c>
      <c r="C117" s="29">
        <v>789908854</v>
      </c>
      <c r="D117" s="29"/>
      <c r="E117" s="29" t="s">
        <v>37</v>
      </c>
      <c r="F117" s="29" t="s">
        <v>37</v>
      </c>
      <c r="G117" s="17">
        <f>COUNTIF('SEPT DUMP '!$C:$C,'PARTNERS SUMMARY'!$B117)</f>
        <v>0</v>
      </c>
      <c r="H117" s="17">
        <f>COUNTIFS('SEPT DUMP '!$C:$C,'PARTNERS SUMMARY'!$B117,'SEPT DUMP '!$O:$O,"Confirmed")</f>
        <v>0</v>
      </c>
      <c r="I117" s="17">
        <f>COUNTIFS('SEPT DUMP '!$C:$C,'PARTNERS SUMMARY'!$B117,'SEPT DUMP '!$O:$O,"Rejected")</f>
        <v>0</v>
      </c>
      <c r="J117" s="17">
        <f>COUNTIFS('SEPT DUMP '!$C:$C,'PARTNERS SUMMARY'!$B117,'SEPT DUMP '!$O:$O,"Unreachable")</f>
        <v>0</v>
      </c>
      <c r="K117" s="17">
        <f>COUNTIFS('SEPT DUMP '!$C:$C,'PARTNERS SUMMARY'!$B117,'SEPT DUMP '!$O:$O,"Postponed(Update Y)")</f>
        <v>0</v>
      </c>
      <c r="L117" s="101">
        <f t="shared" si="12"/>
        <v>0</v>
      </c>
      <c r="M117" s="46">
        <f t="shared" si="13"/>
        <v>0</v>
      </c>
      <c r="N117" s="50"/>
      <c r="O117" s="47">
        <f>COUNTIF('OCT DUMP'!$D:$D,'PARTNERS SUMMARY'!$B117)</f>
        <v>0</v>
      </c>
      <c r="P117" s="17">
        <f>COUNTIFS('OCT DUMP'!$D:$D,'PARTNERS SUMMARY'!$B117,'OCT DUMP'!Q:Q,"Prospect")</f>
        <v>0</v>
      </c>
      <c r="Q117" s="17">
        <f>COUNTIFS('OCT DUMP'!$D:$D,'PARTNERS SUMMARY'!$B117,'OCT DUMP'!$Q:$Q,"Confirmed")</f>
        <v>0</v>
      </c>
      <c r="R117" s="17">
        <f>COUNTIFS('OCT DUMP'!$D:$D,'PARTNERS SUMMARY'!$B117,'OCT DUMP'!$Q:$Q,"Rejected")</f>
        <v>0</v>
      </c>
      <c r="S117" s="17">
        <f>COUNTIFS('OCT DUMP'!$D:$D,'PARTNERS SUMMARY'!$B117,'OCT DUMP'!$Q:$Q,"Unreachable")</f>
        <v>0</v>
      </c>
      <c r="T117" s="17">
        <f>COUNTIFS('OCT DUMP'!$D:$D,'PARTNERS SUMMARY'!$B117,'OCT DUMP'!$Q:$Q,"Postponed(Update Y)")</f>
        <v>0</v>
      </c>
      <c r="U117" s="17">
        <f t="shared" si="14"/>
        <v>0</v>
      </c>
      <c r="V117" s="18">
        <f t="shared" si="15"/>
        <v>0</v>
      </c>
      <c r="W117" s="52"/>
      <c r="X117" s="47">
        <f>COUNTIF('NOV DUMP'!C:C,'PARTNERS SUMMARY'!$B117)</f>
        <v>0</v>
      </c>
      <c r="Y117" s="17">
        <f>COUNTIFS('NOV DUMP'!$C:$C,'PARTNERS SUMMARY'!$B117,'NOV DUMP'!$S:$S,"Prospect")</f>
        <v>0</v>
      </c>
      <c r="Z117" s="17">
        <f>COUNTIFS('NOV DUMP'!$C:$C,'PARTNERS SUMMARY'!$B117,'NOV DUMP'!$S:$S,"Confirmed")</f>
        <v>0</v>
      </c>
      <c r="AA117" s="17">
        <f>COUNTIFS('NOV DUMP'!$C:$C,'PARTNERS SUMMARY'!$B117,'NOV DUMP'!$S:$S,"Rejected")</f>
        <v>0</v>
      </c>
      <c r="AB117" s="17">
        <f>COUNTIFS('NOV DUMP'!$C:$C,'PARTNERS SUMMARY'!$B117,'NOV DUMP'!$S:$S,"Unreachable")</f>
        <v>0</v>
      </c>
      <c r="AC117" s="17">
        <f>COUNTIFS('NOV DUMP'!$C:$C,'PARTNERS SUMMARY'!$B117,'NOV DUMP'!$S:$S,"Postponed(Update Y)")</f>
        <v>0</v>
      </c>
      <c r="AD117" s="17">
        <f t="shared" si="16"/>
        <v>0</v>
      </c>
      <c r="AE117" s="100">
        <f>COUNTIFS('ACTIVATED LEADS '!$H:$H,'PARTNERS SUMMARY'!$B117,'ACTIVATED LEADS '!$K:$K,'PARTNERS SUMMARY'!$AE$2,'ACTIVATED LEADS '!$C:$C,"16")</f>
        <v>0</v>
      </c>
      <c r="AF117" s="18">
        <f t="shared" si="17"/>
        <v>0</v>
      </c>
      <c r="AH117">
        <f>COUNTIFS('ACTIVATED LEADS '!$H:$H,$B117,'ACTIVATED LEADS '!$D:$D,'PARTNERS SUMMARY'!AH$3)</f>
        <v>0</v>
      </c>
      <c r="AI117">
        <f>COUNTIFS('ACTIVATED LEADS '!$H:$H,$B117,'ACTIVATED LEADS '!$D:$D,'PARTNERS SUMMARY'!AI$3)</f>
        <v>0</v>
      </c>
      <c r="AJ117">
        <f>COUNTIFS('ACTIVATED LEADS '!$H:$H,$B117,'ACTIVATED LEADS '!$D:$D,'PARTNERS SUMMARY'!AJ$3)</f>
        <v>0</v>
      </c>
      <c r="AK117">
        <f>COUNTIFS('ACTIVATED LEADS '!$H:$H,$B117,'ACTIVATED LEADS '!$D:$D,'PARTNERS SUMMARY'!AK$3)</f>
        <v>0</v>
      </c>
      <c r="AL117">
        <f>COUNTIFS('ACTIVATED LEADS '!$H:$H,$B117,'ACTIVATED LEADS '!$D:$D,'PARTNERS SUMMARY'!AL$3)</f>
        <v>0</v>
      </c>
      <c r="AM117">
        <f>COUNTIFS('ACTIVATED LEADS '!$H:$H,$B117,'ACTIVATED LEADS '!$D:$D,'PARTNERS SUMMARY'!AM$3)</f>
        <v>0</v>
      </c>
      <c r="AN117">
        <f>COUNTIFS('ACTIVATED LEADS '!$H:$H,$B117,'ACTIVATED LEADS '!$D:$D,'PARTNERS SUMMARY'!AN$3)</f>
        <v>0</v>
      </c>
      <c r="AO117">
        <f>COUNTIFS('ACTIVATED LEADS '!$H:$H,$B117,'ACTIVATED LEADS '!$D:$D,'PARTNERS SUMMARY'!AO$3)</f>
        <v>0</v>
      </c>
      <c r="AP117">
        <f>COUNTIFS('ACTIVATED LEADS '!$H:$H,$B117,'ACTIVATED LEADS '!$D:$D,'PARTNERS SUMMARY'!AP$3)</f>
        <v>0</v>
      </c>
      <c r="AQ117">
        <f>COUNTIFS('ACTIVATED LEADS '!$H:$H,$B117,'ACTIVATED LEADS '!$D:$D,'PARTNERS SUMMARY'!AQ$3)</f>
        <v>0</v>
      </c>
      <c r="AR117">
        <f>COUNTIFS('ACTIVATED LEADS '!$H:$H,$B117,'ACTIVATED LEADS '!$D:$D,'PARTNERS SUMMARY'!AR$3)</f>
        <v>0</v>
      </c>
      <c r="AS117">
        <f>COUNTIFS('ACTIVATED LEADS '!$H:$H,$B117,'ACTIVATED LEADS '!$D:$D,'PARTNERS SUMMARY'!AS$3)</f>
        <v>0</v>
      </c>
      <c r="AT117">
        <f>COUNTIFS('ACTIVATED LEADS '!$H:$H,$B117,'ACTIVATED LEADS '!$D:$D,'PARTNERS SUMMARY'!AT$3)</f>
        <v>0</v>
      </c>
      <c r="AU117">
        <f>COUNTIFS('ACTIVATED LEADS '!$H:$H,$B117,'ACTIVATED LEADS '!$D:$D,'PARTNERS SUMMARY'!AU$3)</f>
        <v>0</v>
      </c>
      <c r="AV117">
        <f>COUNTIFS('ACTIVATED LEADS '!$H:$H,$B117,'ACTIVATED LEADS '!$D:$D,'PARTNERS SUMMARY'!AV$3)</f>
        <v>0</v>
      </c>
      <c r="AW117">
        <f>COUNTIFS('ACTIVATED LEADS '!$H:$H,$B117,'ACTIVATED LEADS '!$D:$D,'PARTNERS SUMMARY'!AW$3)</f>
        <v>0</v>
      </c>
      <c r="AX117">
        <f>COUNTIFS('ACTIVATED LEADS '!$H:$H,$B117,'ACTIVATED LEADS '!$D:$D,'PARTNERS SUMMARY'!AX$3)</f>
        <v>0</v>
      </c>
      <c r="AY117">
        <f>COUNTIFS('ACTIVATED LEADS '!$H:$H,$B117,'ACTIVATED LEADS '!$D:$D,'PARTNERS SUMMARY'!AY$3)</f>
        <v>0</v>
      </c>
      <c r="AZ117">
        <f>COUNTIFS('ACTIVATED LEADS '!$H:$H,$B117,'ACTIVATED LEADS '!$D:$D,'PARTNERS SUMMARY'!AZ$3)</f>
        <v>0</v>
      </c>
      <c r="BA117">
        <f>COUNTIFS('ACTIVATED LEADS '!$H:$H,$B117,'ACTIVATED LEADS '!$D:$D,'PARTNERS SUMMARY'!BA$3)</f>
        <v>0</v>
      </c>
      <c r="BB117">
        <f>COUNTIFS('ACTIVATED LEADS '!$H:$H,$B117,'ACTIVATED LEADS '!$D:$D,'PARTNERS SUMMARY'!BB$3)</f>
        <v>0</v>
      </c>
      <c r="BC117">
        <f>COUNTIFS('ACTIVATED LEADS '!$H:$H,$B117,'ACTIVATED LEADS '!$D:$D,'PARTNERS SUMMARY'!BC$3)</f>
        <v>0</v>
      </c>
      <c r="BD117">
        <f>COUNTIFS('ACTIVATED LEADS '!$H:$H,$B117,'ACTIVATED LEADS '!$D:$D,'PARTNERS SUMMARY'!BD$3)</f>
        <v>0</v>
      </c>
      <c r="BE117">
        <f>COUNTIFS('ACTIVATED LEADS '!$H:$H,$B117,'ACTIVATED LEADS '!$D:$D,'PARTNERS SUMMARY'!BE$3)</f>
        <v>0</v>
      </c>
      <c r="BF117">
        <f>COUNTIFS('ACTIVATED LEADS '!$H:$H,$B117,'ACTIVATED LEADS '!$D:$D,'PARTNERS SUMMARY'!BF$3)</f>
        <v>0</v>
      </c>
      <c r="BG117">
        <f>COUNTIFS('ACTIVATED LEADS '!$H:$H,$B117,'ACTIVATED LEADS '!$D:$D,'PARTNERS SUMMARY'!BG$3)</f>
        <v>0</v>
      </c>
      <c r="BH117">
        <f>COUNTIFS('ACTIVATED LEADS '!$H:$H,$B117,'ACTIVATED LEADS '!$D:$D,'PARTNERS SUMMARY'!BH$3)</f>
        <v>0</v>
      </c>
      <c r="BI117">
        <f>COUNTIFS('ACTIVATED LEADS '!$H:$H,$B117,'ACTIVATED LEADS '!$D:$D,'PARTNERS SUMMARY'!BI$3)</f>
        <v>0</v>
      </c>
      <c r="BJ117">
        <f>COUNTIFS('ACTIVATED LEADS '!$H:$H,$B117,'ACTIVATED LEADS '!$D:$D,'PARTNERS SUMMARY'!BJ$3)</f>
        <v>0</v>
      </c>
      <c r="BK117">
        <f>COUNTIFS('ACTIVATED LEADS '!$H:$H,$B117,'ACTIVATED LEADS '!$D:$D,'PARTNERS SUMMARY'!BK$3)</f>
        <v>0</v>
      </c>
      <c r="BL117">
        <f>COUNTIFS('ACTIVATED LEADS '!$H:$H,$B117,'ACTIVATED LEADS '!$D:$D,'PARTNERS SUMMARY'!BL$3)</f>
        <v>0</v>
      </c>
      <c r="BM117">
        <f>COUNTIFS('ACTIVATED LEADS '!$H:$H,$B117,'ACTIVATED LEADS '!$D:$D,'PARTNERS SUMMARY'!BM$3)</f>
        <v>0</v>
      </c>
      <c r="BN117">
        <f>COUNTIFS('ACTIVATED LEADS '!$H:$H,$B117,'ACTIVATED LEADS '!$D:$D,'PARTNERS SUMMARY'!BN$3)</f>
        <v>0</v>
      </c>
      <c r="BO117">
        <f>COUNTIFS('ACTIVATED LEADS '!$H:$H,$B117,'ACTIVATED LEADS '!$D:$D,'PARTNERS SUMMARY'!BO$3)</f>
        <v>0</v>
      </c>
      <c r="BP117">
        <f>COUNTIFS('ACTIVATED LEADS '!$H:$H,$B117,'ACTIVATED LEADS '!$D:$D,'PARTNERS SUMMARY'!BP$3)</f>
        <v>0</v>
      </c>
      <c r="BQ117">
        <f>COUNTIFS('ACTIVATED LEADS '!$H:$H,$B117,'ACTIVATED LEADS '!$D:$D,'PARTNERS SUMMARY'!BQ$3)</f>
        <v>0</v>
      </c>
      <c r="BR117">
        <f>COUNTIFS('ACTIVATED LEADS '!$H:$H,$B117,'ACTIVATED LEADS '!$D:$D,'PARTNERS SUMMARY'!BR$3)</f>
        <v>0</v>
      </c>
      <c r="BS117">
        <f>COUNTIFS('ACTIVATED LEADS '!$H:$H,$B117,'ACTIVATED LEADS '!$D:$D,'PARTNERS SUMMARY'!BS$3)</f>
        <v>0</v>
      </c>
      <c r="BT117">
        <f>COUNTIFS('ACTIVATED LEADS '!$H:$H,$B117,'ACTIVATED LEADS '!$D:$D,'PARTNERS SUMMARY'!BT$3)</f>
        <v>0</v>
      </c>
      <c r="BU117">
        <f>COUNTIFS('ACTIVATED LEADS '!$H:$H,$B117,'ACTIVATED LEADS '!$D:$D,'PARTNERS SUMMARY'!BU$3)</f>
        <v>0</v>
      </c>
      <c r="BV117">
        <f>COUNTIFS('ACTIVATED LEADS '!$H:$H,$B117,'ACTIVATED LEADS '!$D:$D,'PARTNERS SUMMARY'!BV$3)</f>
        <v>0</v>
      </c>
      <c r="BW117">
        <f>COUNTIFS('ACTIVATED LEADS '!$H:$H,$B117,'ACTIVATED LEADS '!$D:$D,'PARTNERS SUMMARY'!BW$3)</f>
        <v>0</v>
      </c>
      <c r="BX117">
        <f>COUNTIFS('ACTIVATED LEADS '!$H:$H,$B117,'ACTIVATED LEADS '!$D:$D,'PARTNERS SUMMARY'!BX$3)</f>
        <v>0</v>
      </c>
      <c r="BY117">
        <f>COUNTIFS('ACTIVATED LEADS '!$H:$H,$B117,'ACTIVATED LEADS '!$D:$D,'PARTNERS SUMMARY'!BY$3)</f>
        <v>0</v>
      </c>
      <c r="BZ117">
        <f>COUNTIFS('ACTIVATED LEADS '!$H:$H,$B117,'ACTIVATED LEADS '!$D:$D,'PARTNERS SUMMARY'!BZ$3)</f>
        <v>0</v>
      </c>
      <c r="CA117">
        <f>COUNTIFS('ACTIVATED LEADS '!$H:$H,$B117,'ACTIVATED LEADS '!$D:$D,'PARTNERS SUMMARY'!CA$3)</f>
        <v>0</v>
      </c>
      <c r="CB117">
        <f>COUNTIFS('ACTIVATED LEADS '!$H:$H,$B117,'ACTIVATED LEADS '!$D:$D,'PARTNERS SUMMARY'!CB$3)</f>
        <v>0</v>
      </c>
      <c r="CC117">
        <f>COUNTIFS('ACTIVATED LEADS '!$H:$H,$B117,'ACTIVATED LEADS '!$D:$D,'PARTNERS SUMMARY'!CC$3)</f>
        <v>0</v>
      </c>
      <c r="CD117">
        <f>COUNTIFS('ACTIVATED LEADS '!$H:$H,$B117,'ACTIVATED LEADS '!$D:$D,'PARTNERS SUMMARY'!CD$3)</f>
        <v>0</v>
      </c>
      <c r="CE117">
        <f>COUNTIFS('ACTIVATED LEADS '!$H:$H,$B117,'ACTIVATED LEADS '!$D:$D,'PARTNERS SUMMARY'!CE$3)</f>
        <v>0</v>
      </c>
      <c r="CF117">
        <f>COUNTIFS('ACTIVATED LEADS '!$H:$H,$B117,'ACTIVATED LEADS '!$D:$D,'PARTNERS SUMMARY'!CF$3)</f>
        <v>0</v>
      </c>
      <c r="CG117">
        <f>COUNTIFS('ACTIVATED LEADS '!$H:$H,$B117,'ACTIVATED LEADS '!$D:$D,'PARTNERS SUMMARY'!CG$3)</f>
        <v>0</v>
      </c>
      <c r="CH117">
        <f>COUNTIFS('ACTIVATED LEADS '!$H:$H,$B117,'ACTIVATED LEADS '!$D:$D,'PARTNERS SUMMARY'!CH$3)</f>
        <v>0</v>
      </c>
      <c r="CI117">
        <f>COUNTIFS('ACTIVATED LEADS '!$H:$H,$B117,'ACTIVATED LEADS '!$D:$D,'PARTNERS SUMMARY'!CI$3)</f>
        <v>0</v>
      </c>
      <c r="CJ117">
        <f>COUNTIFS('ACTIVATED LEADS '!$H:$H,$B117,'ACTIVATED LEADS '!$D:$D,'PARTNERS SUMMARY'!CJ$3)</f>
        <v>0</v>
      </c>
      <c r="CK117">
        <f>COUNTIFS('ACTIVATED LEADS '!$H:$H,$B117,'ACTIVATED LEADS '!$D:$D,'PARTNERS SUMMARY'!CK$3)</f>
        <v>0</v>
      </c>
      <c r="CL117">
        <f>COUNTIFS('ACTIVATED LEADS '!$H:$H,$B117,'ACTIVATED LEADS '!$D:$D,'PARTNERS SUMMARY'!CL$3)</f>
        <v>0</v>
      </c>
      <c r="CM117">
        <f>COUNTIFS('ACTIVATED LEADS '!$H:$H,$B117,'ACTIVATED LEADS '!$D:$D,'PARTNERS SUMMARY'!CM$3)</f>
        <v>0</v>
      </c>
      <c r="CN117">
        <f>COUNTIFS('ACTIVATED LEADS '!$H:$H,$B117,'ACTIVATED LEADS '!$D:$D,'PARTNERS SUMMARY'!CN$3)</f>
        <v>0</v>
      </c>
      <c r="CO117">
        <f>COUNTIFS('ACTIVATED LEADS '!$H:$H,$B117,'ACTIVATED LEADS '!$D:$D,'PARTNERS SUMMARY'!CO$3)</f>
        <v>0</v>
      </c>
      <c r="CP117">
        <f>COUNTIFS('ACTIVATED LEADS '!$H:$H,$B117,'ACTIVATED LEADS '!$D:$D,'PARTNERS SUMMARY'!CP$3)</f>
        <v>0</v>
      </c>
      <c r="CQ117">
        <f>COUNTIFS('ACTIVATED LEADS '!$H:$H,$B117,'ACTIVATED LEADS '!$D:$D,'PARTNERS SUMMARY'!CQ$3)</f>
        <v>0</v>
      </c>
      <c r="CR117">
        <f>COUNTIFS('ACTIVATED LEADS '!$H:$H,$B117,'ACTIVATED LEADS '!$D:$D,'PARTNERS SUMMARY'!CR$3)</f>
        <v>0</v>
      </c>
      <c r="CS117">
        <f>COUNTIFS('ACTIVATED LEADS '!$H:$H,$B117,'ACTIVATED LEADS '!$D:$D,'PARTNERS SUMMARY'!CS$3)</f>
        <v>0</v>
      </c>
      <c r="CT117">
        <f>COUNTIFS('ACTIVATED LEADS '!$H:$H,$B117,'ACTIVATED LEADS '!$D:$D,'PARTNERS SUMMARY'!CT$3)</f>
        <v>0</v>
      </c>
      <c r="CU117">
        <f>COUNTIFS('ACTIVATED LEADS '!$H:$H,$B117,'ACTIVATED LEADS '!$D:$D,'PARTNERS SUMMARY'!CU$3)</f>
        <v>0</v>
      </c>
      <c r="CV117">
        <f>COUNTIFS('ACTIVATED LEADS '!$H:$H,$B117,'ACTIVATED LEADS '!$D:$D,'PARTNERS SUMMARY'!CV$3)</f>
        <v>0</v>
      </c>
      <c r="CW117">
        <f>COUNTIFS('ACTIVATED LEADS '!$H:$H,$B117,'ACTIVATED LEADS '!$D:$D,'PARTNERS SUMMARY'!CW$3)</f>
        <v>0</v>
      </c>
      <c r="CX117">
        <f>COUNTIFS('ACTIVATED LEADS '!$H:$H,$B117,'ACTIVATED LEADS '!$D:$D,'PARTNERS SUMMARY'!CX$3)</f>
        <v>0</v>
      </c>
      <c r="CY117">
        <f>COUNTIFS('ACTIVATED LEADS '!$H:$H,$B117,'ACTIVATED LEADS '!$D:$D,'PARTNERS SUMMARY'!CY$3)</f>
        <v>0</v>
      </c>
      <c r="CZ117">
        <f>COUNTIFS('ACTIVATED LEADS '!$H:$H,$B117,'ACTIVATED LEADS '!$D:$D,'PARTNERS SUMMARY'!CZ$3)</f>
        <v>0</v>
      </c>
      <c r="DA117">
        <f>COUNTIFS('ACTIVATED LEADS '!$H:$H,$B117,'ACTIVATED LEADS '!$D:$D,'PARTNERS SUMMARY'!DA$3)</f>
        <v>0</v>
      </c>
      <c r="DB117">
        <f>COUNTIFS('ACTIVATED LEADS '!$H:$H,$B117,'ACTIVATED LEADS '!$D:$D,'PARTNERS SUMMARY'!DB$3)</f>
        <v>0</v>
      </c>
      <c r="DC117">
        <f>COUNTIFS('ACTIVATED LEADS '!$H:$H,$B117,'ACTIVATED LEADS '!$D:$D,'PARTNERS SUMMARY'!DC$3)</f>
        <v>0</v>
      </c>
      <c r="DD117">
        <f>COUNTIFS('ACTIVATED LEADS '!$H:$H,$B117,'ACTIVATED LEADS '!$D:$D,'PARTNERS SUMMARY'!DD$3)</f>
        <v>0</v>
      </c>
      <c r="DE117">
        <f>COUNTIFS('ACTIVATED LEADS '!$H:$H,$B117,'ACTIVATED LEADS '!$D:$D,'PARTNERS SUMMARY'!DE$3)</f>
        <v>0</v>
      </c>
      <c r="DF117">
        <f>COUNTIFS('ACTIVATED LEADS '!$H:$H,$B117,'ACTIVATED LEADS '!$D:$D,'PARTNERS SUMMARY'!DF$3)</f>
        <v>0</v>
      </c>
      <c r="DG117">
        <f>COUNTIFS('ACTIVATED LEADS '!$H:$H,$B117,'ACTIVATED LEADS '!$D:$D,'PARTNERS SUMMARY'!DG$3)</f>
        <v>0</v>
      </c>
      <c r="DH117">
        <f>COUNTIFS('ACTIVATED LEADS '!$H:$H,$B117,'ACTIVATED LEADS '!$D:$D,'PARTNERS SUMMARY'!DH$3)</f>
        <v>0</v>
      </c>
      <c r="DI117">
        <f>COUNTIFS('ACTIVATED LEADS '!$H:$H,$B117,'ACTIVATED LEADS '!$D:$D,'PARTNERS SUMMARY'!DI$3)</f>
        <v>0</v>
      </c>
      <c r="DJ117">
        <f>COUNTIFS('ACTIVATED LEADS '!$H:$H,$B117,'ACTIVATED LEADS '!$D:$D,'PARTNERS SUMMARY'!DJ$3)</f>
        <v>0</v>
      </c>
      <c r="DK117">
        <f>COUNTIFS('ACTIVATED LEADS '!$H:$H,$B117,'ACTIVATED LEADS '!$D:$D,'PARTNERS SUMMARY'!DK$3)</f>
        <v>0</v>
      </c>
      <c r="DL117">
        <f>COUNTIFS('ACTIVATED LEADS '!$H:$H,$B117,'ACTIVATED LEADS '!$D:$D,'PARTNERS SUMMARY'!DL$3)</f>
        <v>0</v>
      </c>
      <c r="DM117">
        <f>COUNTIFS('ACTIVATED LEADS '!$H:$H,$B117,'ACTIVATED LEADS '!$D:$D,'PARTNERS SUMMARY'!DM$3)</f>
        <v>0</v>
      </c>
      <c r="DN117">
        <f>COUNTIFS('ACTIVATED LEADS '!$H:$H,$B117,'ACTIVATED LEADS '!$D:$D,'PARTNERS SUMMARY'!DN$3)</f>
        <v>0</v>
      </c>
      <c r="DO117">
        <f>COUNTIFS('ACTIVATED LEADS '!$H:$H,$B117,'ACTIVATED LEADS '!$D:$D,'PARTNERS SUMMARY'!DO$3)</f>
        <v>0</v>
      </c>
    </row>
    <row r="118" spans="1:119">
      <c r="A118" s="29" t="s">
        <v>1077</v>
      </c>
      <c r="B118" s="59" t="s">
        <v>1313</v>
      </c>
      <c r="C118" s="29">
        <v>738189517</v>
      </c>
      <c r="D118" s="29"/>
      <c r="E118" s="29" t="s">
        <v>1259</v>
      </c>
      <c r="F118" s="29" t="s">
        <v>37</v>
      </c>
      <c r="G118" s="17">
        <f>COUNTIF('SEPT DUMP '!$C:$C,'PARTNERS SUMMARY'!$B118)</f>
        <v>0</v>
      </c>
      <c r="H118" s="17">
        <f>COUNTIFS('SEPT DUMP '!$C:$C,'PARTNERS SUMMARY'!$B118,'SEPT DUMP '!$O:$O,"Confirmed")</f>
        <v>0</v>
      </c>
      <c r="I118" s="17">
        <f>COUNTIFS('SEPT DUMP '!$C:$C,'PARTNERS SUMMARY'!$B118,'SEPT DUMP '!$O:$O,"Rejected")</f>
        <v>0</v>
      </c>
      <c r="J118" s="17">
        <f>COUNTIFS('SEPT DUMP '!$C:$C,'PARTNERS SUMMARY'!$B118,'SEPT DUMP '!$O:$O,"Unreachable")</f>
        <v>0</v>
      </c>
      <c r="K118" s="17">
        <f>COUNTIFS('SEPT DUMP '!$C:$C,'PARTNERS SUMMARY'!$B118,'SEPT DUMP '!$O:$O,"Postponed(Update Y)")</f>
        <v>0</v>
      </c>
      <c r="L118" s="101">
        <f t="shared" si="12"/>
        <v>0</v>
      </c>
      <c r="M118" s="46">
        <f t="shared" si="13"/>
        <v>0</v>
      </c>
      <c r="N118" s="50"/>
      <c r="O118" s="47">
        <f>COUNTIF('OCT DUMP'!$D:$D,'PARTNERS SUMMARY'!$B118)</f>
        <v>0</v>
      </c>
      <c r="P118" s="17">
        <f>COUNTIFS('OCT DUMP'!$D:$D,'PARTNERS SUMMARY'!$B118,'OCT DUMP'!Q:Q,"Prospect")</f>
        <v>0</v>
      </c>
      <c r="Q118" s="17">
        <f>COUNTIFS('OCT DUMP'!$D:$D,'PARTNERS SUMMARY'!$B118,'OCT DUMP'!$Q:$Q,"Confirmed")</f>
        <v>0</v>
      </c>
      <c r="R118" s="17">
        <f>COUNTIFS('OCT DUMP'!$D:$D,'PARTNERS SUMMARY'!$B118,'OCT DUMP'!$Q:$Q,"Rejected")</f>
        <v>0</v>
      </c>
      <c r="S118" s="17">
        <f>COUNTIFS('OCT DUMP'!$D:$D,'PARTNERS SUMMARY'!$B118,'OCT DUMP'!$Q:$Q,"Unreachable")</f>
        <v>0</v>
      </c>
      <c r="T118" s="17">
        <f>COUNTIFS('OCT DUMP'!$D:$D,'PARTNERS SUMMARY'!$B118,'OCT DUMP'!$Q:$Q,"Postponed(Update Y)")</f>
        <v>0</v>
      </c>
      <c r="U118" s="17">
        <f t="shared" si="14"/>
        <v>0</v>
      </c>
      <c r="V118" s="18">
        <f t="shared" si="15"/>
        <v>0</v>
      </c>
      <c r="W118" s="52"/>
      <c r="X118" s="47">
        <f>COUNTIF('NOV DUMP'!C:C,'PARTNERS SUMMARY'!$B118)</f>
        <v>0</v>
      </c>
      <c r="Y118" s="17">
        <f>COUNTIFS('NOV DUMP'!$C:$C,'PARTNERS SUMMARY'!$B118,'NOV DUMP'!$S:$S,"Prospect")</f>
        <v>0</v>
      </c>
      <c r="Z118" s="17">
        <f>COUNTIFS('NOV DUMP'!$C:$C,'PARTNERS SUMMARY'!$B118,'NOV DUMP'!$S:$S,"Confirmed")</f>
        <v>0</v>
      </c>
      <c r="AA118" s="17">
        <f>COUNTIFS('NOV DUMP'!$C:$C,'PARTNERS SUMMARY'!$B118,'NOV DUMP'!$S:$S,"Rejected")</f>
        <v>0</v>
      </c>
      <c r="AB118" s="17">
        <f>COUNTIFS('NOV DUMP'!$C:$C,'PARTNERS SUMMARY'!$B118,'NOV DUMP'!$S:$S,"Unreachable")</f>
        <v>0</v>
      </c>
      <c r="AC118" s="17">
        <f>COUNTIFS('NOV DUMP'!$C:$C,'PARTNERS SUMMARY'!$B118,'NOV DUMP'!$S:$S,"Postponed(Update Y)")</f>
        <v>0</v>
      </c>
      <c r="AD118" s="17">
        <f t="shared" si="16"/>
        <v>0</v>
      </c>
      <c r="AE118" s="100">
        <f>COUNTIFS('ACTIVATED LEADS '!$H:$H,'PARTNERS SUMMARY'!$B118,'ACTIVATED LEADS '!$K:$K,'PARTNERS SUMMARY'!$AE$2,'ACTIVATED LEADS '!$C:$C,"16")</f>
        <v>0</v>
      </c>
      <c r="AF118" s="18">
        <f t="shared" si="17"/>
        <v>0</v>
      </c>
      <c r="AH118">
        <f>COUNTIFS('ACTIVATED LEADS '!$H:$H,$B118,'ACTIVATED LEADS '!$D:$D,'PARTNERS SUMMARY'!AH$3)</f>
        <v>0</v>
      </c>
      <c r="AI118">
        <f>COUNTIFS('ACTIVATED LEADS '!$H:$H,$B118,'ACTIVATED LEADS '!$D:$D,'PARTNERS SUMMARY'!AI$3)</f>
        <v>0</v>
      </c>
      <c r="AJ118">
        <f>COUNTIFS('ACTIVATED LEADS '!$H:$H,$B118,'ACTIVATED LEADS '!$D:$D,'PARTNERS SUMMARY'!AJ$3)</f>
        <v>0</v>
      </c>
      <c r="AK118">
        <f>COUNTIFS('ACTIVATED LEADS '!$H:$H,$B118,'ACTIVATED LEADS '!$D:$D,'PARTNERS SUMMARY'!AK$3)</f>
        <v>0</v>
      </c>
      <c r="AL118">
        <f>COUNTIFS('ACTIVATED LEADS '!$H:$H,$B118,'ACTIVATED LEADS '!$D:$D,'PARTNERS SUMMARY'!AL$3)</f>
        <v>0</v>
      </c>
      <c r="AM118">
        <f>COUNTIFS('ACTIVATED LEADS '!$H:$H,$B118,'ACTIVATED LEADS '!$D:$D,'PARTNERS SUMMARY'!AM$3)</f>
        <v>0</v>
      </c>
      <c r="AN118">
        <f>COUNTIFS('ACTIVATED LEADS '!$H:$H,$B118,'ACTIVATED LEADS '!$D:$D,'PARTNERS SUMMARY'!AN$3)</f>
        <v>0</v>
      </c>
      <c r="AO118">
        <f>COUNTIFS('ACTIVATED LEADS '!$H:$H,$B118,'ACTIVATED LEADS '!$D:$D,'PARTNERS SUMMARY'!AO$3)</f>
        <v>0</v>
      </c>
      <c r="AP118">
        <f>COUNTIFS('ACTIVATED LEADS '!$H:$H,$B118,'ACTIVATED LEADS '!$D:$D,'PARTNERS SUMMARY'!AP$3)</f>
        <v>0</v>
      </c>
      <c r="AQ118">
        <f>COUNTIFS('ACTIVATED LEADS '!$H:$H,$B118,'ACTIVATED LEADS '!$D:$D,'PARTNERS SUMMARY'!AQ$3)</f>
        <v>0</v>
      </c>
      <c r="AR118">
        <f>COUNTIFS('ACTIVATED LEADS '!$H:$H,$B118,'ACTIVATED LEADS '!$D:$D,'PARTNERS SUMMARY'!AR$3)</f>
        <v>0</v>
      </c>
      <c r="AS118">
        <f>COUNTIFS('ACTIVATED LEADS '!$H:$H,$B118,'ACTIVATED LEADS '!$D:$D,'PARTNERS SUMMARY'!AS$3)</f>
        <v>0</v>
      </c>
      <c r="AT118">
        <f>COUNTIFS('ACTIVATED LEADS '!$H:$H,$B118,'ACTIVATED LEADS '!$D:$D,'PARTNERS SUMMARY'!AT$3)</f>
        <v>0</v>
      </c>
      <c r="AU118">
        <f>COUNTIFS('ACTIVATED LEADS '!$H:$H,$B118,'ACTIVATED LEADS '!$D:$D,'PARTNERS SUMMARY'!AU$3)</f>
        <v>0</v>
      </c>
      <c r="AV118">
        <f>COUNTIFS('ACTIVATED LEADS '!$H:$H,$B118,'ACTIVATED LEADS '!$D:$D,'PARTNERS SUMMARY'!AV$3)</f>
        <v>0</v>
      </c>
      <c r="AW118">
        <f>COUNTIFS('ACTIVATED LEADS '!$H:$H,$B118,'ACTIVATED LEADS '!$D:$D,'PARTNERS SUMMARY'!AW$3)</f>
        <v>0</v>
      </c>
      <c r="AX118">
        <f>COUNTIFS('ACTIVATED LEADS '!$H:$H,$B118,'ACTIVATED LEADS '!$D:$D,'PARTNERS SUMMARY'!AX$3)</f>
        <v>0</v>
      </c>
      <c r="AY118">
        <f>COUNTIFS('ACTIVATED LEADS '!$H:$H,$B118,'ACTIVATED LEADS '!$D:$D,'PARTNERS SUMMARY'!AY$3)</f>
        <v>0</v>
      </c>
      <c r="AZ118">
        <f>COUNTIFS('ACTIVATED LEADS '!$H:$H,$B118,'ACTIVATED LEADS '!$D:$D,'PARTNERS SUMMARY'!AZ$3)</f>
        <v>0</v>
      </c>
      <c r="BA118">
        <f>COUNTIFS('ACTIVATED LEADS '!$H:$H,$B118,'ACTIVATED LEADS '!$D:$D,'PARTNERS SUMMARY'!BA$3)</f>
        <v>0</v>
      </c>
      <c r="BB118">
        <f>COUNTIFS('ACTIVATED LEADS '!$H:$H,$B118,'ACTIVATED LEADS '!$D:$D,'PARTNERS SUMMARY'!BB$3)</f>
        <v>0</v>
      </c>
      <c r="BC118">
        <f>COUNTIFS('ACTIVATED LEADS '!$H:$H,$B118,'ACTIVATED LEADS '!$D:$D,'PARTNERS SUMMARY'!BC$3)</f>
        <v>0</v>
      </c>
      <c r="BD118">
        <f>COUNTIFS('ACTIVATED LEADS '!$H:$H,$B118,'ACTIVATED LEADS '!$D:$D,'PARTNERS SUMMARY'!BD$3)</f>
        <v>0</v>
      </c>
      <c r="BE118">
        <f>COUNTIFS('ACTIVATED LEADS '!$H:$H,$B118,'ACTIVATED LEADS '!$D:$D,'PARTNERS SUMMARY'!BE$3)</f>
        <v>0</v>
      </c>
      <c r="BF118">
        <f>COUNTIFS('ACTIVATED LEADS '!$H:$H,$B118,'ACTIVATED LEADS '!$D:$D,'PARTNERS SUMMARY'!BF$3)</f>
        <v>0</v>
      </c>
      <c r="BG118">
        <f>COUNTIFS('ACTIVATED LEADS '!$H:$H,$B118,'ACTIVATED LEADS '!$D:$D,'PARTNERS SUMMARY'!BG$3)</f>
        <v>0</v>
      </c>
      <c r="BH118">
        <f>COUNTIFS('ACTIVATED LEADS '!$H:$H,$B118,'ACTIVATED LEADS '!$D:$D,'PARTNERS SUMMARY'!BH$3)</f>
        <v>0</v>
      </c>
      <c r="BI118">
        <f>COUNTIFS('ACTIVATED LEADS '!$H:$H,$B118,'ACTIVATED LEADS '!$D:$D,'PARTNERS SUMMARY'!BI$3)</f>
        <v>0</v>
      </c>
      <c r="BJ118">
        <f>COUNTIFS('ACTIVATED LEADS '!$H:$H,$B118,'ACTIVATED LEADS '!$D:$D,'PARTNERS SUMMARY'!BJ$3)</f>
        <v>0</v>
      </c>
      <c r="BK118">
        <f>COUNTIFS('ACTIVATED LEADS '!$H:$H,$B118,'ACTIVATED LEADS '!$D:$D,'PARTNERS SUMMARY'!BK$3)</f>
        <v>0</v>
      </c>
      <c r="BL118">
        <f>COUNTIFS('ACTIVATED LEADS '!$H:$H,$B118,'ACTIVATED LEADS '!$D:$D,'PARTNERS SUMMARY'!BL$3)</f>
        <v>0</v>
      </c>
      <c r="BM118">
        <f>COUNTIFS('ACTIVATED LEADS '!$H:$H,$B118,'ACTIVATED LEADS '!$D:$D,'PARTNERS SUMMARY'!BM$3)</f>
        <v>0</v>
      </c>
      <c r="BN118">
        <f>COUNTIFS('ACTIVATED LEADS '!$H:$H,$B118,'ACTIVATED LEADS '!$D:$D,'PARTNERS SUMMARY'!BN$3)</f>
        <v>0</v>
      </c>
      <c r="BO118">
        <f>COUNTIFS('ACTIVATED LEADS '!$H:$H,$B118,'ACTIVATED LEADS '!$D:$D,'PARTNERS SUMMARY'!BO$3)</f>
        <v>0</v>
      </c>
      <c r="BP118">
        <f>COUNTIFS('ACTIVATED LEADS '!$H:$H,$B118,'ACTIVATED LEADS '!$D:$D,'PARTNERS SUMMARY'!BP$3)</f>
        <v>0</v>
      </c>
      <c r="BQ118">
        <f>COUNTIFS('ACTIVATED LEADS '!$H:$H,$B118,'ACTIVATED LEADS '!$D:$D,'PARTNERS SUMMARY'!BQ$3)</f>
        <v>0</v>
      </c>
      <c r="BR118">
        <f>COUNTIFS('ACTIVATED LEADS '!$H:$H,$B118,'ACTIVATED LEADS '!$D:$D,'PARTNERS SUMMARY'!BR$3)</f>
        <v>0</v>
      </c>
      <c r="BS118">
        <f>COUNTIFS('ACTIVATED LEADS '!$H:$H,$B118,'ACTIVATED LEADS '!$D:$D,'PARTNERS SUMMARY'!BS$3)</f>
        <v>0</v>
      </c>
      <c r="BT118">
        <f>COUNTIFS('ACTIVATED LEADS '!$H:$H,$B118,'ACTIVATED LEADS '!$D:$D,'PARTNERS SUMMARY'!BT$3)</f>
        <v>0</v>
      </c>
      <c r="BU118">
        <f>COUNTIFS('ACTIVATED LEADS '!$H:$H,$B118,'ACTIVATED LEADS '!$D:$D,'PARTNERS SUMMARY'!BU$3)</f>
        <v>0</v>
      </c>
      <c r="BV118">
        <f>COUNTIFS('ACTIVATED LEADS '!$H:$H,$B118,'ACTIVATED LEADS '!$D:$D,'PARTNERS SUMMARY'!BV$3)</f>
        <v>0</v>
      </c>
      <c r="BW118">
        <f>COUNTIFS('ACTIVATED LEADS '!$H:$H,$B118,'ACTIVATED LEADS '!$D:$D,'PARTNERS SUMMARY'!BW$3)</f>
        <v>0</v>
      </c>
      <c r="BX118">
        <f>COUNTIFS('ACTIVATED LEADS '!$H:$H,$B118,'ACTIVATED LEADS '!$D:$D,'PARTNERS SUMMARY'!BX$3)</f>
        <v>0</v>
      </c>
      <c r="BY118">
        <f>COUNTIFS('ACTIVATED LEADS '!$H:$H,$B118,'ACTIVATED LEADS '!$D:$D,'PARTNERS SUMMARY'!BY$3)</f>
        <v>0</v>
      </c>
      <c r="BZ118">
        <f>COUNTIFS('ACTIVATED LEADS '!$H:$H,$B118,'ACTIVATED LEADS '!$D:$D,'PARTNERS SUMMARY'!BZ$3)</f>
        <v>0</v>
      </c>
      <c r="CA118">
        <f>COUNTIFS('ACTIVATED LEADS '!$H:$H,$B118,'ACTIVATED LEADS '!$D:$D,'PARTNERS SUMMARY'!CA$3)</f>
        <v>0</v>
      </c>
      <c r="CB118">
        <f>COUNTIFS('ACTIVATED LEADS '!$H:$H,$B118,'ACTIVATED LEADS '!$D:$D,'PARTNERS SUMMARY'!CB$3)</f>
        <v>0</v>
      </c>
      <c r="CC118">
        <f>COUNTIFS('ACTIVATED LEADS '!$H:$H,$B118,'ACTIVATED LEADS '!$D:$D,'PARTNERS SUMMARY'!CC$3)</f>
        <v>0</v>
      </c>
      <c r="CD118">
        <f>COUNTIFS('ACTIVATED LEADS '!$H:$H,$B118,'ACTIVATED LEADS '!$D:$D,'PARTNERS SUMMARY'!CD$3)</f>
        <v>0</v>
      </c>
      <c r="CE118">
        <f>COUNTIFS('ACTIVATED LEADS '!$H:$H,$B118,'ACTIVATED LEADS '!$D:$D,'PARTNERS SUMMARY'!CE$3)</f>
        <v>0</v>
      </c>
      <c r="CF118">
        <f>COUNTIFS('ACTIVATED LEADS '!$H:$H,$B118,'ACTIVATED LEADS '!$D:$D,'PARTNERS SUMMARY'!CF$3)</f>
        <v>0</v>
      </c>
      <c r="CG118">
        <f>COUNTIFS('ACTIVATED LEADS '!$H:$H,$B118,'ACTIVATED LEADS '!$D:$D,'PARTNERS SUMMARY'!CG$3)</f>
        <v>0</v>
      </c>
      <c r="CH118">
        <f>COUNTIFS('ACTIVATED LEADS '!$H:$H,$B118,'ACTIVATED LEADS '!$D:$D,'PARTNERS SUMMARY'!CH$3)</f>
        <v>0</v>
      </c>
      <c r="CI118">
        <f>COUNTIFS('ACTIVATED LEADS '!$H:$H,$B118,'ACTIVATED LEADS '!$D:$D,'PARTNERS SUMMARY'!CI$3)</f>
        <v>0</v>
      </c>
      <c r="CJ118">
        <f>COUNTIFS('ACTIVATED LEADS '!$H:$H,$B118,'ACTIVATED LEADS '!$D:$D,'PARTNERS SUMMARY'!CJ$3)</f>
        <v>0</v>
      </c>
      <c r="CK118">
        <f>COUNTIFS('ACTIVATED LEADS '!$H:$H,$B118,'ACTIVATED LEADS '!$D:$D,'PARTNERS SUMMARY'!CK$3)</f>
        <v>0</v>
      </c>
      <c r="CL118">
        <f>COUNTIFS('ACTIVATED LEADS '!$H:$H,$B118,'ACTIVATED LEADS '!$D:$D,'PARTNERS SUMMARY'!CL$3)</f>
        <v>0</v>
      </c>
      <c r="CM118">
        <f>COUNTIFS('ACTIVATED LEADS '!$H:$H,$B118,'ACTIVATED LEADS '!$D:$D,'PARTNERS SUMMARY'!CM$3)</f>
        <v>0</v>
      </c>
      <c r="CN118">
        <f>COUNTIFS('ACTIVATED LEADS '!$H:$H,$B118,'ACTIVATED LEADS '!$D:$D,'PARTNERS SUMMARY'!CN$3)</f>
        <v>0</v>
      </c>
      <c r="CO118">
        <f>COUNTIFS('ACTIVATED LEADS '!$H:$H,$B118,'ACTIVATED LEADS '!$D:$D,'PARTNERS SUMMARY'!CO$3)</f>
        <v>0</v>
      </c>
      <c r="CP118">
        <f>COUNTIFS('ACTIVATED LEADS '!$H:$H,$B118,'ACTIVATED LEADS '!$D:$D,'PARTNERS SUMMARY'!CP$3)</f>
        <v>0</v>
      </c>
      <c r="CQ118">
        <f>COUNTIFS('ACTIVATED LEADS '!$H:$H,$B118,'ACTIVATED LEADS '!$D:$D,'PARTNERS SUMMARY'!CQ$3)</f>
        <v>0</v>
      </c>
      <c r="CR118">
        <f>COUNTIFS('ACTIVATED LEADS '!$H:$H,$B118,'ACTIVATED LEADS '!$D:$D,'PARTNERS SUMMARY'!CR$3)</f>
        <v>0</v>
      </c>
      <c r="CS118">
        <f>COUNTIFS('ACTIVATED LEADS '!$H:$H,$B118,'ACTIVATED LEADS '!$D:$D,'PARTNERS SUMMARY'!CS$3)</f>
        <v>0</v>
      </c>
      <c r="CT118">
        <f>COUNTIFS('ACTIVATED LEADS '!$H:$H,$B118,'ACTIVATED LEADS '!$D:$D,'PARTNERS SUMMARY'!CT$3)</f>
        <v>0</v>
      </c>
      <c r="CU118">
        <f>COUNTIFS('ACTIVATED LEADS '!$H:$H,$B118,'ACTIVATED LEADS '!$D:$D,'PARTNERS SUMMARY'!CU$3)</f>
        <v>0</v>
      </c>
      <c r="CV118">
        <f>COUNTIFS('ACTIVATED LEADS '!$H:$H,$B118,'ACTIVATED LEADS '!$D:$D,'PARTNERS SUMMARY'!CV$3)</f>
        <v>0</v>
      </c>
      <c r="CW118">
        <f>COUNTIFS('ACTIVATED LEADS '!$H:$H,$B118,'ACTIVATED LEADS '!$D:$D,'PARTNERS SUMMARY'!CW$3)</f>
        <v>0</v>
      </c>
      <c r="CX118">
        <f>COUNTIFS('ACTIVATED LEADS '!$H:$H,$B118,'ACTIVATED LEADS '!$D:$D,'PARTNERS SUMMARY'!CX$3)</f>
        <v>0</v>
      </c>
      <c r="CY118">
        <f>COUNTIFS('ACTIVATED LEADS '!$H:$H,$B118,'ACTIVATED LEADS '!$D:$D,'PARTNERS SUMMARY'!CY$3)</f>
        <v>0</v>
      </c>
      <c r="CZ118">
        <f>COUNTIFS('ACTIVATED LEADS '!$H:$H,$B118,'ACTIVATED LEADS '!$D:$D,'PARTNERS SUMMARY'!CZ$3)</f>
        <v>0</v>
      </c>
      <c r="DA118">
        <f>COUNTIFS('ACTIVATED LEADS '!$H:$H,$B118,'ACTIVATED LEADS '!$D:$D,'PARTNERS SUMMARY'!DA$3)</f>
        <v>0</v>
      </c>
      <c r="DB118">
        <f>COUNTIFS('ACTIVATED LEADS '!$H:$H,$B118,'ACTIVATED LEADS '!$D:$D,'PARTNERS SUMMARY'!DB$3)</f>
        <v>0</v>
      </c>
      <c r="DC118">
        <f>COUNTIFS('ACTIVATED LEADS '!$H:$H,$B118,'ACTIVATED LEADS '!$D:$D,'PARTNERS SUMMARY'!DC$3)</f>
        <v>0</v>
      </c>
      <c r="DD118">
        <f>COUNTIFS('ACTIVATED LEADS '!$H:$H,$B118,'ACTIVATED LEADS '!$D:$D,'PARTNERS SUMMARY'!DD$3)</f>
        <v>0</v>
      </c>
      <c r="DE118">
        <f>COUNTIFS('ACTIVATED LEADS '!$H:$H,$B118,'ACTIVATED LEADS '!$D:$D,'PARTNERS SUMMARY'!DE$3)</f>
        <v>0</v>
      </c>
      <c r="DF118">
        <f>COUNTIFS('ACTIVATED LEADS '!$H:$H,$B118,'ACTIVATED LEADS '!$D:$D,'PARTNERS SUMMARY'!DF$3)</f>
        <v>0</v>
      </c>
      <c r="DG118">
        <f>COUNTIFS('ACTIVATED LEADS '!$H:$H,$B118,'ACTIVATED LEADS '!$D:$D,'PARTNERS SUMMARY'!DG$3)</f>
        <v>0</v>
      </c>
      <c r="DH118">
        <f>COUNTIFS('ACTIVATED LEADS '!$H:$H,$B118,'ACTIVATED LEADS '!$D:$D,'PARTNERS SUMMARY'!DH$3)</f>
        <v>0</v>
      </c>
      <c r="DI118">
        <f>COUNTIFS('ACTIVATED LEADS '!$H:$H,$B118,'ACTIVATED LEADS '!$D:$D,'PARTNERS SUMMARY'!DI$3)</f>
        <v>0</v>
      </c>
      <c r="DJ118">
        <f>COUNTIFS('ACTIVATED LEADS '!$H:$H,$B118,'ACTIVATED LEADS '!$D:$D,'PARTNERS SUMMARY'!DJ$3)</f>
        <v>0</v>
      </c>
      <c r="DK118">
        <f>COUNTIFS('ACTIVATED LEADS '!$H:$H,$B118,'ACTIVATED LEADS '!$D:$D,'PARTNERS SUMMARY'!DK$3)</f>
        <v>0</v>
      </c>
      <c r="DL118">
        <f>COUNTIFS('ACTIVATED LEADS '!$H:$H,$B118,'ACTIVATED LEADS '!$D:$D,'PARTNERS SUMMARY'!DL$3)</f>
        <v>0</v>
      </c>
      <c r="DM118">
        <f>COUNTIFS('ACTIVATED LEADS '!$H:$H,$B118,'ACTIVATED LEADS '!$D:$D,'PARTNERS SUMMARY'!DM$3)</f>
        <v>0</v>
      </c>
      <c r="DN118">
        <f>COUNTIFS('ACTIVATED LEADS '!$H:$H,$B118,'ACTIVATED LEADS '!$D:$D,'PARTNERS SUMMARY'!DN$3)</f>
        <v>0</v>
      </c>
      <c r="DO118">
        <f>COUNTIFS('ACTIVATED LEADS '!$H:$H,$B118,'ACTIVATED LEADS '!$D:$D,'PARTNERS SUMMARY'!DO$3)</f>
        <v>0</v>
      </c>
    </row>
    <row r="119" spans="1:119">
      <c r="A119" s="29" t="s">
        <v>1080</v>
      </c>
      <c r="B119" s="59" t="s">
        <v>1155</v>
      </c>
      <c r="C119" s="29">
        <v>103339219</v>
      </c>
      <c r="D119" s="29"/>
      <c r="E119" s="29" t="s">
        <v>82</v>
      </c>
      <c r="F119" s="29" t="s">
        <v>1002</v>
      </c>
      <c r="G119" s="17">
        <f>COUNTIF('SEPT DUMP '!$C:$C,'PARTNERS SUMMARY'!$B119)</f>
        <v>0</v>
      </c>
      <c r="H119" s="17">
        <f>COUNTIFS('SEPT DUMP '!$C:$C,'PARTNERS SUMMARY'!$B119,'SEPT DUMP '!$O:$O,"Confirmed")</f>
        <v>0</v>
      </c>
      <c r="I119" s="17">
        <f>COUNTIFS('SEPT DUMP '!$C:$C,'PARTNERS SUMMARY'!$B119,'SEPT DUMP '!$O:$O,"Rejected")</f>
        <v>0</v>
      </c>
      <c r="J119" s="17">
        <f>COUNTIFS('SEPT DUMP '!$C:$C,'PARTNERS SUMMARY'!$B119,'SEPT DUMP '!$O:$O,"Unreachable")</f>
        <v>0</v>
      </c>
      <c r="K119" s="17">
        <f>COUNTIFS('SEPT DUMP '!$C:$C,'PARTNERS SUMMARY'!$B119,'SEPT DUMP '!$O:$O,"Postponed(Update Y)")</f>
        <v>0</v>
      </c>
      <c r="L119" s="101">
        <f t="shared" si="12"/>
        <v>0</v>
      </c>
      <c r="M119" s="46">
        <f t="shared" si="13"/>
        <v>0</v>
      </c>
      <c r="N119" s="50"/>
      <c r="O119" s="47">
        <f>COUNTIF('OCT DUMP'!$D:$D,'PARTNERS SUMMARY'!$B119)</f>
        <v>0</v>
      </c>
      <c r="P119" s="17">
        <f>COUNTIFS('OCT DUMP'!$D:$D,'PARTNERS SUMMARY'!$B119,'OCT DUMP'!Q:Q,"Prospect")</f>
        <v>0</v>
      </c>
      <c r="Q119" s="17">
        <f>COUNTIFS('OCT DUMP'!$D:$D,'PARTNERS SUMMARY'!$B119,'OCT DUMP'!$Q:$Q,"Confirmed")</f>
        <v>0</v>
      </c>
      <c r="R119" s="17">
        <f>COUNTIFS('OCT DUMP'!$D:$D,'PARTNERS SUMMARY'!$B119,'OCT DUMP'!$Q:$Q,"Rejected")</f>
        <v>0</v>
      </c>
      <c r="S119" s="17">
        <f>COUNTIFS('OCT DUMP'!$D:$D,'PARTNERS SUMMARY'!$B119,'OCT DUMP'!$Q:$Q,"Unreachable")</f>
        <v>0</v>
      </c>
      <c r="T119" s="17">
        <f>COUNTIFS('OCT DUMP'!$D:$D,'PARTNERS SUMMARY'!$B119,'OCT DUMP'!$Q:$Q,"Postponed(Update Y)")</f>
        <v>0</v>
      </c>
      <c r="U119" s="17">
        <f t="shared" si="14"/>
        <v>0</v>
      </c>
      <c r="V119" s="18">
        <f t="shared" si="15"/>
        <v>0</v>
      </c>
      <c r="W119" s="52"/>
      <c r="X119" s="47">
        <f>COUNTIF('NOV DUMP'!C:C,'PARTNERS SUMMARY'!$B119)</f>
        <v>0</v>
      </c>
      <c r="Y119" s="17">
        <f>COUNTIFS('NOV DUMP'!$C:$C,'PARTNERS SUMMARY'!$B119,'NOV DUMP'!$S:$S,"Prospect")</f>
        <v>0</v>
      </c>
      <c r="Z119" s="17">
        <f>COUNTIFS('NOV DUMP'!$C:$C,'PARTNERS SUMMARY'!$B119,'NOV DUMP'!$S:$S,"Confirmed")</f>
        <v>0</v>
      </c>
      <c r="AA119" s="17">
        <f>COUNTIFS('NOV DUMP'!$C:$C,'PARTNERS SUMMARY'!$B119,'NOV DUMP'!$S:$S,"Rejected")</f>
        <v>0</v>
      </c>
      <c r="AB119" s="17">
        <f>COUNTIFS('NOV DUMP'!$C:$C,'PARTNERS SUMMARY'!$B119,'NOV DUMP'!$S:$S,"Unreachable")</f>
        <v>0</v>
      </c>
      <c r="AC119" s="17">
        <f>COUNTIFS('NOV DUMP'!$C:$C,'PARTNERS SUMMARY'!$B119,'NOV DUMP'!$S:$S,"Postponed(Update Y)")</f>
        <v>0</v>
      </c>
      <c r="AD119" s="17">
        <f t="shared" si="16"/>
        <v>0</v>
      </c>
      <c r="AE119" s="100">
        <f>COUNTIFS('ACTIVATED LEADS '!$H:$H,'PARTNERS SUMMARY'!$B119,'ACTIVATED LEADS '!$K:$K,'PARTNERS SUMMARY'!$AE$2,'ACTIVATED LEADS '!$C:$C,"16")</f>
        <v>0</v>
      </c>
      <c r="AF119" s="18">
        <f t="shared" si="17"/>
        <v>0</v>
      </c>
      <c r="AH119">
        <f>COUNTIFS('ACTIVATED LEADS '!$H:$H,$B119,'ACTIVATED LEADS '!$D:$D,'PARTNERS SUMMARY'!AH$3)</f>
        <v>0</v>
      </c>
      <c r="AI119">
        <f>COUNTIFS('ACTIVATED LEADS '!$H:$H,$B119,'ACTIVATED LEADS '!$D:$D,'PARTNERS SUMMARY'!AI$3)</f>
        <v>0</v>
      </c>
      <c r="AJ119">
        <f>COUNTIFS('ACTIVATED LEADS '!$H:$H,$B119,'ACTIVATED LEADS '!$D:$D,'PARTNERS SUMMARY'!AJ$3)</f>
        <v>0</v>
      </c>
      <c r="AK119">
        <f>COUNTIFS('ACTIVATED LEADS '!$H:$H,$B119,'ACTIVATED LEADS '!$D:$D,'PARTNERS SUMMARY'!AK$3)</f>
        <v>0</v>
      </c>
      <c r="AL119">
        <f>COUNTIFS('ACTIVATED LEADS '!$H:$H,$B119,'ACTIVATED LEADS '!$D:$D,'PARTNERS SUMMARY'!AL$3)</f>
        <v>0</v>
      </c>
      <c r="AM119">
        <f>COUNTIFS('ACTIVATED LEADS '!$H:$H,$B119,'ACTIVATED LEADS '!$D:$D,'PARTNERS SUMMARY'!AM$3)</f>
        <v>0</v>
      </c>
      <c r="AN119">
        <f>COUNTIFS('ACTIVATED LEADS '!$H:$H,$B119,'ACTIVATED LEADS '!$D:$D,'PARTNERS SUMMARY'!AN$3)</f>
        <v>0</v>
      </c>
      <c r="AO119">
        <f>COUNTIFS('ACTIVATED LEADS '!$H:$H,$B119,'ACTIVATED LEADS '!$D:$D,'PARTNERS SUMMARY'!AO$3)</f>
        <v>0</v>
      </c>
      <c r="AP119">
        <f>COUNTIFS('ACTIVATED LEADS '!$H:$H,$B119,'ACTIVATED LEADS '!$D:$D,'PARTNERS SUMMARY'!AP$3)</f>
        <v>0</v>
      </c>
      <c r="AQ119">
        <f>COUNTIFS('ACTIVATED LEADS '!$H:$H,$B119,'ACTIVATED LEADS '!$D:$D,'PARTNERS SUMMARY'!AQ$3)</f>
        <v>0</v>
      </c>
      <c r="AR119">
        <f>COUNTIFS('ACTIVATED LEADS '!$H:$H,$B119,'ACTIVATED LEADS '!$D:$D,'PARTNERS SUMMARY'!AR$3)</f>
        <v>0</v>
      </c>
      <c r="AS119">
        <f>COUNTIFS('ACTIVATED LEADS '!$H:$H,$B119,'ACTIVATED LEADS '!$D:$D,'PARTNERS SUMMARY'!AS$3)</f>
        <v>0</v>
      </c>
      <c r="AT119">
        <f>COUNTIFS('ACTIVATED LEADS '!$H:$H,$B119,'ACTIVATED LEADS '!$D:$D,'PARTNERS SUMMARY'!AT$3)</f>
        <v>0</v>
      </c>
      <c r="AU119">
        <f>COUNTIFS('ACTIVATED LEADS '!$H:$H,$B119,'ACTIVATED LEADS '!$D:$D,'PARTNERS SUMMARY'!AU$3)</f>
        <v>0</v>
      </c>
      <c r="AV119">
        <f>COUNTIFS('ACTIVATED LEADS '!$H:$H,$B119,'ACTIVATED LEADS '!$D:$D,'PARTNERS SUMMARY'!AV$3)</f>
        <v>0</v>
      </c>
      <c r="AW119">
        <f>COUNTIFS('ACTIVATED LEADS '!$H:$H,$B119,'ACTIVATED LEADS '!$D:$D,'PARTNERS SUMMARY'!AW$3)</f>
        <v>0</v>
      </c>
      <c r="AX119">
        <f>COUNTIFS('ACTIVATED LEADS '!$H:$H,$B119,'ACTIVATED LEADS '!$D:$D,'PARTNERS SUMMARY'!AX$3)</f>
        <v>0</v>
      </c>
      <c r="AY119">
        <f>COUNTIFS('ACTIVATED LEADS '!$H:$H,$B119,'ACTIVATED LEADS '!$D:$D,'PARTNERS SUMMARY'!AY$3)</f>
        <v>0</v>
      </c>
      <c r="AZ119">
        <f>COUNTIFS('ACTIVATED LEADS '!$H:$H,$B119,'ACTIVATED LEADS '!$D:$D,'PARTNERS SUMMARY'!AZ$3)</f>
        <v>0</v>
      </c>
      <c r="BA119">
        <f>COUNTIFS('ACTIVATED LEADS '!$H:$H,$B119,'ACTIVATED LEADS '!$D:$D,'PARTNERS SUMMARY'!BA$3)</f>
        <v>0</v>
      </c>
      <c r="BB119">
        <f>COUNTIFS('ACTIVATED LEADS '!$H:$H,$B119,'ACTIVATED LEADS '!$D:$D,'PARTNERS SUMMARY'!BB$3)</f>
        <v>0</v>
      </c>
      <c r="BC119">
        <f>COUNTIFS('ACTIVATED LEADS '!$H:$H,$B119,'ACTIVATED LEADS '!$D:$D,'PARTNERS SUMMARY'!BC$3)</f>
        <v>0</v>
      </c>
      <c r="BD119">
        <f>COUNTIFS('ACTIVATED LEADS '!$H:$H,$B119,'ACTIVATED LEADS '!$D:$D,'PARTNERS SUMMARY'!BD$3)</f>
        <v>0</v>
      </c>
      <c r="BE119">
        <f>COUNTIFS('ACTIVATED LEADS '!$H:$H,$B119,'ACTIVATED LEADS '!$D:$D,'PARTNERS SUMMARY'!BE$3)</f>
        <v>0</v>
      </c>
      <c r="BF119">
        <f>COUNTIFS('ACTIVATED LEADS '!$H:$H,$B119,'ACTIVATED LEADS '!$D:$D,'PARTNERS SUMMARY'!BF$3)</f>
        <v>0</v>
      </c>
      <c r="BG119">
        <f>COUNTIFS('ACTIVATED LEADS '!$H:$H,$B119,'ACTIVATED LEADS '!$D:$D,'PARTNERS SUMMARY'!BG$3)</f>
        <v>0</v>
      </c>
      <c r="BH119">
        <f>COUNTIFS('ACTIVATED LEADS '!$H:$H,$B119,'ACTIVATED LEADS '!$D:$D,'PARTNERS SUMMARY'!BH$3)</f>
        <v>0</v>
      </c>
      <c r="BI119">
        <f>COUNTIFS('ACTIVATED LEADS '!$H:$H,$B119,'ACTIVATED LEADS '!$D:$D,'PARTNERS SUMMARY'!BI$3)</f>
        <v>0</v>
      </c>
      <c r="BJ119">
        <f>COUNTIFS('ACTIVATED LEADS '!$H:$H,$B119,'ACTIVATED LEADS '!$D:$D,'PARTNERS SUMMARY'!BJ$3)</f>
        <v>0</v>
      </c>
      <c r="BK119">
        <f>COUNTIFS('ACTIVATED LEADS '!$H:$H,$B119,'ACTIVATED LEADS '!$D:$D,'PARTNERS SUMMARY'!BK$3)</f>
        <v>0</v>
      </c>
      <c r="BL119">
        <f>COUNTIFS('ACTIVATED LEADS '!$H:$H,$B119,'ACTIVATED LEADS '!$D:$D,'PARTNERS SUMMARY'!BL$3)</f>
        <v>0</v>
      </c>
      <c r="BM119">
        <f>COUNTIFS('ACTIVATED LEADS '!$H:$H,$B119,'ACTIVATED LEADS '!$D:$D,'PARTNERS SUMMARY'!BM$3)</f>
        <v>0</v>
      </c>
      <c r="BN119">
        <f>COUNTIFS('ACTIVATED LEADS '!$H:$H,$B119,'ACTIVATED LEADS '!$D:$D,'PARTNERS SUMMARY'!BN$3)</f>
        <v>0</v>
      </c>
      <c r="BO119">
        <f>COUNTIFS('ACTIVATED LEADS '!$H:$H,$B119,'ACTIVATED LEADS '!$D:$D,'PARTNERS SUMMARY'!BO$3)</f>
        <v>0</v>
      </c>
      <c r="BP119">
        <f>COUNTIFS('ACTIVATED LEADS '!$H:$H,$B119,'ACTIVATED LEADS '!$D:$D,'PARTNERS SUMMARY'!BP$3)</f>
        <v>0</v>
      </c>
      <c r="BQ119">
        <f>COUNTIFS('ACTIVATED LEADS '!$H:$H,$B119,'ACTIVATED LEADS '!$D:$D,'PARTNERS SUMMARY'!BQ$3)</f>
        <v>0</v>
      </c>
      <c r="BR119">
        <f>COUNTIFS('ACTIVATED LEADS '!$H:$H,$B119,'ACTIVATED LEADS '!$D:$D,'PARTNERS SUMMARY'!BR$3)</f>
        <v>0</v>
      </c>
      <c r="BS119">
        <f>COUNTIFS('ACTIVATED LEADS '!$H:$H,$B119,'ACTIVATED LEADS '!$D:$D,'PARTNERS SUMMARY'!BS$3)</f>
        <v>0</v>
      </c>
      <c r="BT119">
        <f>COUNTIFS('ACTIVATED LEADS '!$H:$H,$B119,'ACTIVATED LEADS '!$D:$D,'PARTNERS SUMMARY'!BT$3)</f>
        <v>0</v>
      </c>
      <c r="BU119">
        <f>COUNTIFS('ACTIVATED LEADS '!$H:$H,$B119,'ACTIVATED LEADS '!$D:$D,'PARTNERS SUMMARY'!BU$3)</f>
        <v>0</v>
      </c>
      <c r="BV119">
        <f>COUNTIFS('ACTIVATED LEADS '!$H:$H,$B119,'ACTIVATED LEADS '!$D:$D,'PARTNERS SUMMARY'!BV$3)</f>
        <v>0</v>
      </c>
      <c r="BW119">
        <f>COUNTIFS('ACTIVATED LEADS '!$H:$H,$B119,'ACTIVATED LEADS '!$D:$D,'PARTNERS SUMMARY'!BW$3)</f>
        <v>0</v>
      </c>
      <c r="BX119">
        <f>COUNTIFS('ACTIVATED LEADS '!$H:$H,$B119,'ACTIVATED LEADS '!$D:$D,'PARTNERS SUMMARY'!BX$3)</f>
        <v>0</v>
      </c>
      <c r="BY119">
        <f>COUNTIFS('ACTIVATED LEADS '!$H:$H,$B119,'ACTIVATED LEADS '!$D:$D,'PARTNERS SUMMARY'!BY$3)</f>
        <v>0</v>
      </c>
      <c r="BZ119">
        <f>COUNTIFS('ACTIVATED LEADS '!$H:$H,$B119,'ACTIVATED LEADS '!$D:$D,'PARTNERS SUMMARY'!BZ$3)</f>
        <v>0</v>
      </c>
      <c r="CA119">
        <f>COUNTIFS('ACTIVATED LEADS '!$H:$H,$B119,'ACTIVATED LEADS '!$D:$D,'PARTNERS SUMMARY'!CA$3)</f>
        <v>0</v>
      </c>
      <c r="CB119">
        <f>COUNTIFS('ACTIVATED LEADS '!$H:$H,$B119,'ACTIVATED LEADS '!$D:$D,'PARTNERS SUMMARY'!CB$3)</f>
        <v>0</v>
      </c>
      <c r="CC119">
        <f>COUNTIFS('ACTIVATED LEADS '!$H:$H,$B119,'ACTIVATED LEADS '!$D:$D,'PARTNERS SUMMARY'!CC$3)</f>
        <v>0</v>
      </c>
      <c r="CD119">
        <f>COUNTIFS('ACTIVATED LEADS '!$H:$H,$B119,'ACTIVATED LEADS '!$D:$D,'PARTNERS SUMMARY'!CD$3)</f>
        <v>0</v>
      </c>
      <c r="CE119">
        <f>COUNTIFS('ACTIVATED LEADS '!$H:$H,$B119,'ACTIVATED LEADS '!$D:$D,'PARTNERS SUMMARY'!CE$3)</f>
        <v>0</v>
      </c>
      <c r="CF119">
        <f>COUNTIFS('ACTIVATED LEADS '!$H:$H,$B119,'ACTIVATED LEADS '!$D:$D,'PARTNERS SUMMARY'!CF$3)</f>
        <v>0</v>
      </c>
      <c r="CG119">
        <f>COUNTIFS('ACTIVATED LEADS '!$H:$H,$B119,'ACTIVATED LEADS '!$D:$D,'PARTNERS SUMMARY'!CG$3)</f>
        <v>0</v>
      </c>
      <c r="CH119">
        <f>COUNTIFS('ACTIVATED LEADS '!$H:$H,$B119,'ACTIVATED LEADS '!$D:$D,'PARTNERS SUMMARY'!CH$3)</f>
        <v>0</v>
      </c>
      <c r="CI119">
        <f>COUNTIFS('ACTIVATED LEADS '!$H:$H,$B119,'ACTIVATED LEADS '!$D:$D,'PARTNERS SUMMARY'!CI$3)</f>
        <v>0</v>
      </c>
      <c r="CJ119">
        <f>COUNTIFS('ACTIVATED LEADS '!$H:$H,$B119,'ACTIVATED LEADS '!$D:$D,'PARTNERS SUMMARY'!CJ$3)</f>
        <v>0</v>
      </c>
      <c r="CK119">
        <f>COUNTIFS('ACTIVATED LEADS '!$H:$H,$B119,'ACTIVATED LEADS '!$D:$D,'PARTNERS SUMMARY'!CK$3)</f>
        <v>0</v>
      </c>
      <c r="CL119">
        <f>COUNTIFS('ACTIVATED LEADS '!$H:$H,$B119,'ACTIVATED LEADS '!$D:$D,'PARTNERS SUMMARY'!CL$3)</f>
        <v>0</v>
      </c>
      <c r="CM119">
        <f>COUNTIFS('ACTIVATED LEADS '!$H:$H,$B119,'ACTIVATED LEADS '!$D:$D,'PARTNERS SUMMARY'!CM$3)</f>
        <v>0</v>
      </c>
      <c r="CN119">
        <f>COUNTIFS('ACTIVATED LEADS '!$H:$H,$B119,'ACTIVATED LEADS '!$D:$D,'PARTNERS SUMMARY'!CN$3)</f>
        <v>0</v>
      </c>
      <c r="CO119">
        <f>COUNTIFS('ACTIVATED LEADS '!$H:$H,$B119,'ACTIVATED LEADS '!$D:$D,'PARTNERS SUMMARY'!CO$3)</f>
        <v>0</v>
      </c>
      <c r="CP119">
        <f>COUNTIFS('ACTIVATED LEADS '!$H:$H,$B119,'ACTIVATED LEADS '!$D:$D,'PARTNERS SUMMARY'!CP$3)</f>
        <v>0</v>
      </c>
      <c r="CQ119">
        <f>COUNTIFS('ACTIVATED LEADS '!$H:$H,$B119,'ACTIVATED LEADS '!$D:$D,'PARTNERS SUMMARY'!CQ$3)</f>
        <v>0</v>
      </c>
      <c r="CR119">
        <f>COUNTIFS('ACTIVATED LEADS '!$H:$H,$B119,'ACTIVATED LEADS '!$D:$D,'PARTNERS SUMMARY'!CR$3)</f>
        <v>0</v>
      </c>
      <c r="CS119">
        <f>COUNTIFS('ACTIVATED LEADS '!$H:$H,$B119,'ACTIVATED LEADS '!$D:$D,'PARTNERS SUMMARY'!CS$3)</f>
        <v>0</v>
      </c>
      <c r="CT119">
        <f>COUNTIFS('ACTIVATED LEADS '!$H:$H,$B119,'ACTIVATED LEADS '!$D:$D,'PARTNERS SUMMARY'!CT$3)</f>
        <v>0</v>
      </c>
      <c r="CU119">
        <f>COUNTIFS('ACTIVATED LEADS '!$H:$H,$B119,'ACTIVATED LEADS '!$D:$D,'PARTNERS SUMMARY'!CU$3)</f>
        <v>0</v>
      </c>
      <c r="CV119">
        <f>COUNTIFS('ACTIVATED LEADS '!$H:$H,$B119,'ACTIVATED LEADS '!$D:$D,'PARTNERS SUMMARY'!CV$3)</f>
        <v>0</v>
      </c>
      <c r="CW119">
        <f>COUNTIFS('ACTIVATED LEADS '!$H:$H,$B119,'ACTIVATED LEADS '!$D:$D,'PARTNERS SUMMARY'!CW$3)</f>
        <v>0</v>
      </c>
      <c r="CX119">
        <f>COUNTIFS('ACTIVATED LEADS '!$H:$H,$B119,'ACTIVATED LEADS '!$D:$D,'PARTNERS SUMMARY'!CX$3)</f>
        <v>0</v>
      </c>
      <c r="CY119">
        <f>COUNTIFS('ACTIVATED LEADS '!$H:$H,$B119,'ACTIVATED LEADS '!$D:$D,'PARTNERS SUMMARY'!CY$3)</f>
        <v>0</v>
      </c>
      <c r="CZ119">
        <f>COUNTIFS('ACTIVATED LEADS '!$H:$H,$B119,'ACTIVATED LEADS '!$D:$D,'PARTNERS SUMMARY'!CZ$3)</f>
        <v>0</v>
      </c>
      <c r="DA119">
        <f>COUNTIFS('ACTIVATED LEADS '!$H:$H,$B119,'ACTIVATED LEADS '!$D:$D,'PARTNERS SUMMARY'!DA$3)</f>
        <v>0</v>
      </c>
      <c r="DB119">
        <f>COUNTIFS('ACTIVATED LEADS '!$H:$H,$B119,'ACTIVATED LEADS '!$D:$D,'PARTNERS SUMMARY'!DB$3)</f>
        <v>0</v>
      </c>
      <c r="DC119">
        <f>COUNTIFS('ACTIVATED LEADS '!$H:$H,$B119,'ACTIVATED LEADS '!$D:$D,'PARTNERS SUMMARY'!DC$3)</f>
        <v>0</v>
      </c>
      <c r="DD119">
        <f>COUNTIFS('ACTIVATED LEADS '!$H:$H,$B119,'ACTIVATED LEADS '!$D:$D,'PARTNERS SUMMARY'!DD$3)</f>
        <v>0</v>
      </c>
      <c r="DE119">
        <f>COUNTIFS('ACTIVATED LEADS '!$H:$H,$B119,'ACTIVATED LEADS '!$D:$D,'PARTNERS SUMMARY'!DE$3)</f>
        <v>0</v>
      </c>
      <c r="DF119">
        <f>COUNTIFS('ACTIVATED LEADS '!$H:$H,$B119,'ACTIVATED LEADS '!$D:$D,'PARTNERS SUMMARY'!DF$3)</f>
        <v>0</v>
      </c>
      <c r="DG119">
        <f>COUNTIFS('ACTIVATED LEADS '!$H:$H,$B119,'ACTIVATED LEADS '!$D:$D,'PARTNERS SUMMARY'!DG$3)</f>
        <v>0</v>
      </c>
      <c r="DH119">
        <f>COUNTIFS('ACTIVATED LEADS '!$H:$H,$B119,'ACTIVATED LEADS '!$D:$D,'PARTNERS SUMMARY'!DH$3)</f>
        <v>0</v>
      </c>
      <c r="DI119">
        <f>COUNTIFS('ACTIVATED LEADS '!$H:$H,$B119,'ACTIVATED LEADS '!$D:$D,'PARTNERS SUMMARY'!DI$3)</f>
        <v>0</v>
      </c>
      <c r="DJ119">
        <f>COUNTIFS('ACTIVATED LEADS '!$H:$H,$B119,'ACTIVATED LEADS '!$D:$D,'PARTNERS SUMMARY'!DJ$3)</f>
        <v>0</v>
      </c>
      <c r="DK119">
        <f>COUNTIFS('ACTIVATED LEADS '!$H:$H,$B119,'ACTIVATED LEADS '!$D:$D,'PARTNERS SUMMARY'!DK$3)</f>
        <v>0</v>
      </c>
      <c r="DL119">
        <f>COUNTIFS('ACTIVATED LEADS '!$H:$H,$B119,'ACTIVATED LEADS '!$D:$D,'PARTNERS SUMMARY'!DL$3)</f>
        <v>0</v>
      </c>
      <c r="DM119">
        <f>COUNTIFS('ACTIVATED LEADS '!$H:$H,$B119,'ACTIVATED LEADS '!$D:$D,'PARTNERS SUMMARY'!DM$3)</f>
        <v>0</v>
      </c>
      <c r="DN119">
        <f>COUNTIFS('ACTIVATED LEADS '!$H:$H,$B119,'ACTIVATED LEADS '!$D:$D,'PARTNERS SUMMARY'!DN$3)</f>
        <v>0</v>
      </c>
      <c r="DO119">
        <f>COUNTIFS('ACTIVATED LEADS '!$H:$H,$B119,'ACTIVATED LEADS '!$D:$D,'PARTNERS SUMMARY'!DO$3)</f>
        <v>0</v>
      </c>
    </row>
    <row r="120" spans="1:119">
      <c r="A120" s="29" t="s">
        <v>1072</v>
      </c>
      <c r="B120" s="59" t="s">
        <v>1156</v>
      </c>
      <c r="C120" s="29">
        <v>100357526</v>
      </c>
      <c r="D120" s="29"/>
      <c r="E120" s="29" t="s">
        <v>1266</v>
      </c>
      <c r="F120" s="29" t="s">
        <v>37</v>
      </c>
      <c r="G120" s="17">
        <f>COUNTIF('SEPT DUMP '!$C:$C,'PARTNERS SUMMARY'!$B120)</f>
        <v>0</v>
      </c>
      <c r="H120" s="17">
        <f>COUNTIFS('SEPT DUMP '!$C:$C,'PARTNERS SUMMARY'!$B120,'SEPT DUMP '!$O:$O,"Confirmed")</f>
        <v>0</v>
      </c>
      <c r="I120" s="17">
        <f>COUNTIFS('SEPT DUMP '!$C:$C,'PARTNERS SUMMARY'!$B120,'SEPT DUMP '!$O:$O,"Rejected")</f>
        <v>0</v>
      </c>
      <c r="J120" s="17">
        <f>COUNTIFS('SEPT DUMP '!$C:$C,'PARTNERS SUMMARY'!$B120,'SEPT DUMP '!$O:$O,"Unreachable")</f>
        <v>0</v>
      </c>
      <c r="K120" s="17">
        <f>COUNTIFS('SEPT DUMP '!$C:$C,'PARTNERS SUMMARY'!$B120,'SEPT DUMP '!$O:$O,"Postponed(Update Y)")</f>
        <v>0</v>
      </c>
      <c r="L120" s="101">
        <f t="shared" si="12"/>
        <v>0</v>
      </c>
      <c r="M120" s="46">
        <f t="shared" si="13"/>
        <v>0</v>
      </c>
      <c r="N120" s="50"/>
      <c r="O120" s="47">
        <f>COUNTIF('OCT DUMP'!$D:$D,'PARTNERS SUMMARY'!$B120)</f>
        <v>0</v>
      </c>
      <c r="P120" s="17">
        <f>COUNTIFS('OCT DUMP'!$D:$D,'PARTNERS SUMMARY'!$B120,'OCT DUMP'!Q:Q,"Prospect")</f>
        <v>0</v>
      </c>
      <c r="Q120" s="17">
        <f>COUNTIFS('OCT DUMP'!$D:$D,'PARTNERS SUMMARY'!$B120,'OCT DUMP'!$Q:$Q,"Confirmed")</f>
        <v>0</v>
      </c>
      <c r="R120" s="17">
        <f>COUNTIFS('OCT DUMP'!$D:$D,'PARTNERS SUMMARY'!$B120,'OCT DUMP'!$Q:$Q,"Rejected")</f>
        <v>0</v>
      </c>
      <c r="S120" s="17">
        <f>COUNTIFS('OCT DUMP'!$D:$D,'PARTNERS SUMMARY'!$B120,'OCT DUMP'!$Q:$Q,"Unreachable")</f>
        <v>0</v>
      </c>
      <c r="T120" s="17">
        <f>COUNTIFS('OCT DUMP'!$D:$D,'PARTNERS SUMMARY'!$B120,'OCT DUMP'!$Q:$Q,"Postponed(Update Y)")</f>
        <v>0</v>
      </c>
      <c r="U120" s="17">
        <f t="shared" si="14"/>
        <v>0</v>
      </c>
      <c r="V120" s="18">
        <f t="shared" si="15"/>
        <v>0</v>
      </c>
      <c r="W120" s="52"/>
      <c r="X120" s="47">
        <f>COUNTIF('NOV DUMP'!C:C,'PARTNERS SUMMARY'!$B120)</f>
        <v>3</v>
      </c>
      <c r="Y120" s="17">
        <f>COUNTIFS('NOV DUMP'!$C:$C,'PARTNERS SUMMARY'!$B120,'NOV DUMP'!$S:$S,"Prospect")</f>
        <v>0</v>
      </c>
      <c r="Z120" s="17">
        <f>COUNTIFS('NOV DUMP'!$C:$C,'PARTNERS SUMMARY'!$B120,'NOV DUMP'!$S:$S,"Confirmed")</f>
        <v>1</v>
      </c>
      <c r="AA120" s="17">
        <f>COUNTIFS('NOV DUMP'!$C:$C,'PARTNERS SUMMARY'!$B120,'NOV DUMP'!$S:$S,"Rejected")</f>
        <v>0</v>
      </c>
      <c r="AB120" s="17">
        <f>COUNTIFS('NOV DUMP'!$C:$C,'PARTNERS SUMMARY'!$B120,'NOV DUMP'!$S:$S,"Unreachable")</f>
        <v>0</v>
      </c>
      <c r="AC120" s="17">
        <f>COUNTIFS('NOV DUMP'!$C:$C,'PARTNERS SUMMARY'!$B120,'NOV DUMP'!$S:$S,"Postponed(Update Y)")</f>
        <v>0</v>
      </c>
      <c r="AD120" s="17">
        <f t="shared" si="16"/>
        <v>1</v>
      </c>
      <c r="AE120" s="100">
        <f>COUNTIFS('ACTIVATED LEADS '!$H:$H,'PARTNERS SUMMARY'!$B120,'ACTIVATED LEADS '!$K:$K,'PARTNERS SUMMARY'!$AE$2,'ACTIVATED LEADS '!$C:$C,"16")</f>
        <v>0</v>
      </c>
      <c r="AF120" s="18">
        <f t="shared" si="17"/>
        <v>0.33333333333333331</v>
      </c>
      <c r="AH120">
        <f>COUNTIFS('ACTIVATED LEADS '!$H:$H,$B120,'ACTIVATED LEADS '!$D:$D,'PARTNERS SUMMARY'!AH$3)</f>
        <v>0</v>
      </c>
      <c r="AI120">
        <f>COUNTIFS('ACTIVATED LEADS '!$H:$H,$B120,'ACTIVATED LEADS '!$D:$D,'PARTNERS SUMMARY'!AI$3)</f>
        <v>0</v>
      </c>
      <c r="AJ120">
        <f>COUNTIFS('ACTIVATED LEADS '!$H:$H,$B120,'ACTIVATED LEADS '!$D:$D,'PARTNERS SUMMARY'!AJ$3)</f>
        <v>0</v>
      </c>
      <c r="AK120">
        <f>COUNTIFS('ACTIVATED LEADS '!$H:$H,$B120,'ACTIVATED LEADS '!$D:$D,'PARTNERS SUMMARY'!AK$3)</f>
        <v>0</v>
      </c>
      <c r="AL120">
        <f>COUNTIFS('ACTIVATED LEADS '!$H:$H,$B120,'ACTIVATED LEADS '!$D:$D,'PARTNERS SUMMARY'!AL$3)</f>
        <v>0</v>
      </c>
      <c r="AM120">
        <f>COUNTIFS('ACTIVATED LEADS '!$H:$H,$B120,'ACTIVATED LEADS '!$D:$D,'PARTNERS SUMMARY'!AM$3)</f>
        <v>0</v>
      </c>
      <c r="AN120">
        <f>COUNTIFS('ACTIVATED LEADS '!$H:$H,$B120,'ACTIVATED LEADS '!$D:$D,'PARTNERS SUMMARY'!AN$3)</f>
        <v>0</v>
      </c>
      <c r="AO120">
        <f>COUNTIFS('ACTIVATED LEADS '!$H:$H,$B120,'ACTIVATED LEADS '!$D:$D,'PARTNERS SUMMARY'!AO$3)</f>
        <v>0</v>
      </c>
      <c r="AP120">
        <f>COUNTIFS('ACTIVATED LEADS '!$H:$H,$B120,'ACTIVATED LEADS '!$D:$D,'PARTNERS SUMMARY'!AP$3)</f>
        <v>0</v>
      </c>
      <c r="AQ120">
        <f>COUNTIFS('ACTIVATED LEADS '!$H:$H,$B120,'ACTIVATED LEADS '!$D:$D,'PARTNERS SUMMARY'!AQ$3)</f>
        <v>0</v>
      </c>
      <c r="AR120">
        <f>COUNTIFS('ACTIVATED LEADS '!$H:$H,$B120,'ACTIVATED LEADS '!$D:$D,'PARTNERS SUMMARY'!AR$3)</f>
        <v>0</v>
      </c>
      <c r="AS120">
        <f>COUNTIFS('ACTIVATED LEADS '!$H:$H,$B120,'ACTIVATED LEADS '!$D:$D,'PARTNERS SUMMARY'!AS$3)</f>
        <v>0</v>
      </c>
      <c r="AT120">
        <f>COUNTIFS('ACTIVATED LEADS '!$H:$H,$B120,'ACTIVATED LEADS '!$D:$D,'PARTNERS SUMMARY'!AT$3)</f>
        <v>0</v>
      </c>
      <c r="AU120">
        <f>COUNTIFS('ACTIVATED LEADS '!$H:$H,$B120,'ACTIVATED LEADS '!$D:$D,'PARTNERS SUMMARY'!AU$3)</f>
        <v>0</v>
      </c>
      <c r="AV120">
        <f>COUNTIFS('ACTIVATED LEADS '!$H:$H,$B120,'ACTIVATED LEADS '!$D:$D,'PARTNERS SUMMARY'!AV$3)</f>
        <v>0</v>
      </c>
      <c r="AW120">
        <f>COUNTIFS('ACTIVATED LEADS '!$H:$H,$B120,'ACTIVATED LEADS '!$D:$D,'PARTNERS SUMMARY'!AW$3)</f>
        <v>0</v>
      </c>
      <c r="AX120">
        <f>COUNTIFS('ACTIVATED LEADS '!$H:$H,$B120,'ACTIVATED LEADS '!$D:$D,'PARTNERS SUMMARY'!AX$3)</f>
        <v>0</v>
      </c>
      <c r="AY120">
        <f>COUNTIFS('ACTIVATED LEADS '!$H:$H,$B120,'ACTIVATED LEADS '!$D:$D,'PARTNERS SUMMARY'!AY$3)</f>
        <v>0</v>
      </c>
      <c r="AZ120">
        <f>COUNTIFS('ACTIVATED LEADS '!$H:$H,$B120,'ACTIVATED LEADS '!$D:$D,'PARTNERS SUMMARY'!AZ$3)</f>
        <v>0</v>
      </c>
      <c r="BA120">
        <f>COUNTIFS('ACTIVATED LEADS '!$H:$H,$B120,'ACTIVATED LEADS '!$D:$D,'PARTNERS SUMMARY'!BA$3)</f>
        <v>0</v>
      </c>
      <c r="BB120">
        <f>COUNTIFS('ACTIVATED LEADS '!$H:$H,$B120,'ACTIVATED LEADS '!$D:$D,'PARTNERS SUMMARY'!BB$3)</f>
        <v>0</v>
      </c>
      <c r="BC120">
        <f>COUNTIFS('ACTIVATED LEADS '!$H:$H,$B120,'ACTIVATED LEADS '!$D:$D,'PARTNERS SUMMARY'!BC$3)</f>
        <v>0</v>
      </c>
      <c r="BD120">
        <f>COUNTIFS('ACTIVATED LEADS '!$H:$H,$B120,'ACTIVATED LEADS '!$D:$D,'PARTNERS SUMMARY'!BD$3)</f>
        <v>0</v>
      </c>
      <c r="BE120">
        <f>COUNTIFS('ACTIVATED LEADS '!$H:$H,$B120,'ACTIVATED LEADS '!$D:$D,'PARTNERS SUMMARY'!BE$3)</f>
        <v>0</v>
      </c>
      <c r="BF120">
        <f>COUNTIFS('ACTIVATED LEADS '!$H:$H,$B120,'ACTIVATED LEADS '!$D:$D,'PARTNERS SUMMARY'!BF$3)</f>
        <v>0</v>
      </c>
      <c r="BG120">
        <f>COUNTIFS('ACTIVATED LEADS '!$H:$H,$B120,'ACTIVATED LEADS '!$D:$D,'PARTNERS SUMMARY'!BG$3)</f>
        <v>0</v>
      </c>
      <c r="BH120">
        <f>COUNTIFS('ACTIVATED LEADS '!$H:$H,$B120,'ACTIVATED LEADS '!$D:$D,'PARTNERS SUMMARY'!BH$3)</f>
        <v>0</v>
      </c>
      <c r="BI120">
        <f>COUNTIFS('ACTIVATED LEADS '!$H:$H,$B120,'ACTIVATED LEADS '!$D:$D,'PARTNERS SUMMARY'!BI$3)</f>
        <v>0</v>
      </c>
      <c r="BJ120">
        <f>COUNTIFS('ACTIVATED LEADS '!$H:$H,$B120,'ACTIVATED LEADS '!$D:$D,'PARTNERS SUMMARY'!BJ$3)</f>
        <v>0</v>
      </c>
      <c r="BK120">
        <f>COUNTIFS('ACTIVATED LEADS '!$H:$H,$B120,'ACTIVATED LEADS '!$D:$D,'PARTNERS SUMMARY'!BK$3)</f>
        <v>0</v>
      </c>
      <c r="BL120">
        <f>COUNTIFS('ACTIVATED LEADS '!$H:$H,$B120,'ACTIVATED LEADS '!$D:$D,'PARTNERS SUMMARY'!BL$3)</f>
        <v>0</v>
      </c>
      <c r="BM120">
        <f>COUNTIFS('ACTIVATED LEADS '!$H:$H,$B120,'ACTIVATED LEADS '!$D:$D,'PARTNERS SUMMARY'!BM$3)</f>
        <v>0</v>
      </c>
      <c r="BN120">
        <f>COUNTIFS('ACTIVATED LEADS '!$H:$H,$B120,'ACTIVATED LEADS '!$D:$D,'PARTNERS SUMMARY'!BN$3)</f>
        <v>0</v>
      </c>
      <c r="BO120">
        <f>COUNTIFS('ACTIVATED LEADS '!$H:$H,$B120,'ACTIVATED LEADS '!$D:$D,'PARTNERS SUMMARY'!BO$3)</f>
        <v>0</v>
      </c>
      <c r="BP120">
        <f>COUNTIFS('ACTIVATED LEADS '!$H:$H,$B120,'ACTIVATED LEADS '!$D:$D,'PARTNERS SUMMARY'!BP$3)</f>
        <v>0</v>
      </c>
      <c r="BQ120">
        <f>COUNTIFS('ACTIVATED LEADS '!$H:$H,$B120,'ACTIVATED LEADS '!$D:$D,'PARTNERS SUMMARY'!BQ$3)</f>
        <v>0</v>
      </c>
      <c r="BR120">
        <f>COUNTIFS('ACTIVATED LEADS '!$H:$H,$B120,'ACTIVATED LEADS '!$D:$D,'PARTNERS SUMMARY'!BR$3)</f>
        <v>0</v>
      </c>
      <c r="BS120">
        <f>COUNTIFS('ACTIVATED LEADS '!$H:$H,$B120,'ACTIVATED LEADS '!$D:$D,'PARTNERS SUMMARY'!BS$3)</f>
        <v>0</v>
      </c>
      <c r="BT120">
        <f>COUNTIFS('ACTIVATED LEADS '!$H:$H,$B120,'ACTIVATED LEADS '!$D:$D,'PARTNERS SUMMARY'!BT$3)</f>
        <v>0</v>
      </c>
      <c r="BU120">
        <f>COUNTIFS('ACTIVATED LEADS '!$H:$H,$B120,'ACTIVATED LEADS '!$D:$D,'PARTNERS SUMMARY'!BU$3)</f>
        <v>0</v>
      </c>
      <c r="BV120">
        <f>COUNTIFS('ACTIVATED LEADS '!$H:$H,$B120,'ACTIVATED LEADS '!$D:$D,'PARTNERS SUMMARY'!BV$3)</f>
        <v>0</v>
      </c>
      <c r="BW120">
        <f>COUNTIFS('ACTIVATED LEADS '!$H:$H,$B120,'ACTIVATED LEADS '!$D:$D,'PARTNERS SUMMARY'!BW$3)</f>
        <v>0</v>
      </c>
      <c r="BX120">
        <f>COUNTIFS('ACTIVATED LEADS '!$H:$H,$B120,'ACTIVATED LEADS '!$D:$D,'PARTNERS SUMMARY'!BX$3)</f>
        <v>0</v>
      </c>
      <c r="BY120">
        <f>COUNTIFS('ACTIVATED LEADS '!$H:$H,$B120,'ACTIVATED LEADS '!$D:$D,'PARTNERS SUMMARY'!BY$3)</f>
        <v>0</v>
      </c>
      <c r="BZ120">
        <f>COUNTIFS('ACTIVATED LEADS '!$H:$H,$B120,'ACTIVATED LEADS '!$D:$D,'PARTNERS SUMMARY'!BZ$3)</f>
        <v>0</v>
      </c>
      <c r="CA120">
        <f>COUNTIFS('ACTIVATED LEADS '!$H:$H,$B120,'ACTIVATED LEADS '!$D:$D,'PARTNERS SUMMARY'!CA$3)</f>
        <v>0</v>
      </c>
      <c r="CB120">
        <f>COUNTIFS('ACTIVATED LEADS '!$H:$H,$B120,'ACTIVATED LEADS '!$D:$D,'PARTNERS SUMMARY'!CB$3)</f>
        <v>0</v>
      </c>
      <c r="CC120">
        <f>COUNTIFS('ACTIVATED LEADS '!$H:$H,$B120,'ACTIVATED LEADS '!$D:$D,'PARTNERS SUMMARY'!CC$3)</f>
        <v>0</v>
      </c>
      <c r="CD120">
        <f>COUNTIFS('ACTIVATED LEADS '!$H:$H,$B120,'ACTIVATED LEADS '!$D:$D,'PARTNERS SUMMARY'!CD$3)</f>
        <v>0</v>
      </c>
      <c r="CE120">
        <f>COUNTIFS('ACTIVATED LEADS '!$H:$H,$B120,'ACTIVATED LEADS '!$D:$D,'PARTNERS SUMMARY'!CE$3)</f>
        <v>0</v>
      </c>
      <c r="CF120">
        <f>COUNTIFS('ACTIVATED LEADS '!$H:$H,$B120,'ACTIVATED LEADS '!$D:$D,'PARTNERS SUMMARY'!CF$3)</f>
        <v>0</v>
      </c>
      <c r="CG120">
        <f>COUNTIFS('ACTIVATED LEADS '!$H:$H,$B120,'ACTIVATED LEADS '!$D:$D,'PARTNERS SUMMARY'!CG$3)</f>
        <v>0</v>
      </c>
      <c r="CH120">
        <f>COUNTIFS('ACTIVATED LEADS '!$H:$H,$B120,'ACTIVATED LEADS '!$D:$D,'PARTNERS SUMMARY'!CH$3)</f>
        <v>0</v>
      </c>
      <c r="CI120">
        <f>COUNTIFS('ACTIVATED LEADS '!$H:$H,$B120,'ACTIVATED LEADS '!$D:$D,'PARTNERS SUMMARY'!CI$3)</f>
        <v>0</v>
      </c>
      <c r="CJ120">
        <f>COUNTIFS('ACTIVATED LEADS '!$H:$H,$B120,'ACTIVATED LEADS '!$D:$D,'PARTNERS SUMMARY'!CJ$3)</f>
        <v>0</v>
      </c>
      <c r="CK120">
        <f>COUNTIFS('ACTIVATED LEADS '!$H:$H,$B120,'ACTIVATED LEADS '!$D:$D,'PARTNERS SUMMARY'!CK$3)</f>
        <v>0</v>
      </c>
      <c r="CL120">
        <f>COUNTIFS('ACTIVATED LEADS '!$H:$H,$B120,'ACTIVATED LEADS '!$D:$D,'PARTNERS SUMMARY'!CL$3)</f>
        <v>0</v>
      </c>
      <c r="CM120">
        <f>COUNTIFS('ACTIVATED LEADS '!$H:$H,$B120,'ACTIVATED LEADS '!$D:$D,'PARTNERS SUMMARY'!CM$3)</f>
        <v>0</v>
      </c>
      <c r="CN120">
        <f>COUNTIFS('ACTIVATED LEADS '!$H:$H,$B120,'ACTIVATED LEADS '!$D:$D,'PARTNERS SUMMARY'!CN$3)</f>
        <v>0</v>
      </c>
      <c r="CO120">
        <f>COUNTIFS('ACTIVATED LEADS '!$H:$H,$B120,'ACTIVATED LEADS '!$D:$D,'PARTNERS SUMMARY'!CO$3)</f>
        <v>0</v>
      </c>
      <c r="CP120">
        <f>COUNTIFS('ACTIVATED LEADS '!$H:$H,$B120,'ACTIVATED LEADS '!$D:$D,'PARTNERS SUMMARY'!CP$3)</f>
        <v>0</v>
      </c>
      <c r="CQ120">
        <f>COUNTIFS('ACTIVATED LEADS '!$H:$H,$B120,'ACTIVATED LEADS '!$D:$D,'PARTNERS SUMMARY'!CQ$3)</f>
        <v>0</v>
      </c>
      <c r="CR120">
        <f>COUNTIFS('ACTIVATED LEADS '!$H:$H,$B120,'ACTIVATED LEADS '!$D:$D,'PARTNERS SUMMARY'!CR$3)</f>
        <v>0</v>
      </c>
      <c r="CS120">
        <f>COUNTIFS('ACTIVATED LEADS '!$H:$H,$B120,'ACTIVATED LEADS '!$D:$D,'PARTNERS SUMMARY'!CS$3)</f>
        <v>0</v>
      </c>
      <c r="CT120">
        <f>COUNTIFS('ACTIVATED LEADS '!$H:$H,$B120,'ACTIVATED LEADS '!$D:$D,'PARTNERS SUMMARY'!CT$3)</f>
        <v>0</v>
      </c>
      <c r="CU120">
        <f>COUNTIFS('ACTIVATED LEADS '!$H:$H,$B120,'ACTIVATED LEADS '!$D:$D,'PARTNERS SUMMARY'!CU$3)</f>
        <v>0</v>
      </c>
      <c r="CV120">
        <f>COUNTIFS('ACTIVATED LEADS '!$H:$H,$B120,'ACTIVATED LEADS '!$D:$D,'PARTNERS SUMMARY'!CV$3)</f>
        <v>0</v>
      </c>
      <c r="CW120">
        <f>COUNTIFS('ACTIVATED LEADS '!$H:$H,$B120,'ACTIVATED LEADS '!$D:$D,'PARTNERS SUMMARY'!CW$3)</f>
        <v>0</v>
      </c>
      <c r="CX120">
        <f>COUNTIFS('ACTIVATED LEADS '!$H:$H,$B120,'ACTIVATED LEADS '!$D:$D,'PARTNERS SUMMARY'!CX$3)</f>
        <v>0</v>
      </c>
      <c r="CY120">
        <f>COUNTIFS('ACTIVATED LEADS '!$H:$H,$B120,'ACTIVATED LEADS '!$D:$D,'PARTNERS SUMMARY'!CY$3)</f>
        <v>0</v>
      </c>
      <c r="CZ120">
        <f>COUNTIFS('ACTIVATED LEADS '!$H:$H,$B120,'ACTIVATED LEADS '!$D:$D,'PARTNERS SUMMARY'!CZ$3)</f>
        <v>0</v>
      </c>
      <c r="DA120">
        <f>COUNTIFS('ACTIVATED LEADS '!$H:$H,$B120,'ACTIVATED LEADS '!$D:$D,'PARTNERS SUMMARY'!DA$3)</f>
        <v>0</v>
      </c>
      <c r="DB120">
        <f>COUNTIFS('ACTIVATED LEADS '!$H:$H,$B120,'ACTIVATED LEADS '!$D:$D,'PARTNERS SUMMARY'!DB$3)</f>
        <v>0</v>
      </c>
      <c r="DC120">
        <f>COUNTIFS('ACTIVATED LEADS '!$H:$H,$B120,'ACTIVATED LEADS '!$D:$D,'PARTNERS SUMMARY'!DC$3)</f>
        <v>0</v>
      </c>
      <c r="DD120">
        <f>COUNTIFS('ACTIVATED LEADS '!$H:$H,$B120,'ACTIVATED LEADS '!$D:$D,'PARTNERS SUMMARY'!DD$3)</f>
        <v>0</v>
      </c>
      <c r="DE120">
        <f>COUNTIFS('ACTIVATED LEADS '!$H:$H,$B120,'ACTIVATED LEADS '!$D:$D,'PARTNERS SUMMARY'!DE$3)</f>
        <v>0</v>
      </c>
      <c r="DF120">
        <f>COUNTIFS('ACTIVATED LEADS '!$H:$H,$B120,'ACTIVATED LEADS '!$D:$D,'PARTNERS SUMMARY'!DF$3)</f>
        <v>0</v>
      </c>
      <c r="DG120">
        <f>COUNTIFS('ACTIVATED LEADS '!$H:$H,$B120,'ACTIVATED LEADS '!$D:$D,'PARTNERS SUMMARY'!DG$3)</f>
        <v>0</v>
      </c>
      <c r="DH120">
        <f>COUNTIFS('ACTIVATED LEADS '!$H:$H,$B120,'ACTIVATED LEADS '!$D:$D,'PARTNERS SUMMARY'!DH$3)</f>
        <v>0</v>
      </c>
      <c r="DI120">
        <f>COUNTIFS('ACTIVATED LEADS '!$H:$H,$B120,'ACTIVATED LEADS '!$D:$D,'PARTNERS SUMMARY'!DI$3)</f>
        <v>0</v>
      </c>
      <c r="DJ120">
        <f>COUNTIFS('ACTIVATED LEADS '!$H:$H,$B120,'ACTIVATED LEADS '!$D:$D,'PARTNERS SUMMARY'!DJ$3)</f>
        <v>1</v>
      </c>
      <c r="DK120">
        <f>COUNTIFS('ACTIVATED LEADS '!$H:$H,$B120,'ACTIVATED LEADS '!$D:$D,'PARTNERS SUMMARY'!DK$3)</f>
        <v>0</v>
      </c>
      <c r="DL120">
        <f>COUNTIFS('ACTIVATED LEADS '!$H:$H,$B120,'ACTIVATED LEADS '!$D:$D,'PARTNERS SUMMARY'!DL$3)</f>
        <v>0</v>
      </c>
      <c r="DM120">
        <f>COUNTIFS('ACTIVATED LEADS '!$H:$H,$B120,'ACTIVATED LEADS '!$D:$D,'PARTNERS SUMMARY'!DM$3)</f>
        <v>0</v>
      </c>
      <c r="DN120">
        <f>COUNTIFS('ACTIVATED LEADS '!$H:$H,$B120,'ACTIVATED LEADS '!$D:$D,'PARTNERS SUMMARY'!DN$3)</f>
        <v>0</v>
      </c>
      <c r="DO120">
        <f>COUNTIFS('ACTIVATED LEADS '!$H:$H,$B120,'ACTIVATED LEADS '!$D:$D,'PARTNERS SUMMARY'!DO$3)</f>
        <v>0</v>
      </c>
    </row>
    <row r="121" spans="1:119">
      <c r="A121" s="29" t="s">
        <v>1080</v>
      </c>
      <c r="B121" s="59" t="s">
        <v>1157</v>
      </c>
      <c r="C121" s="29">
        <v>762855844</v>
      </c>
      <c r="D121" s="29"/>
      <c r="E121" s="29" t="s">
        <v>1267</v>
      </c>
      <c r="F121" s="29" t="s">
        <v>1002</v>
      </c>
      <c r="G121" s="17">
        <f>COUNTIF('SEPT DUMP '!$C:$C,'PARTNERS SUMMARY'!$B121)</f>
        <v>0</v>
      </c>
      <c r="H121" s="17">
        <f>COUNTIFS('SEPT DUMP '!$C:$C,'PARTNERS SUMMARY'!$B121,'SEPT DUMP '!$O:$O,"Confirmed")</f>
        <v>0</v>
      </c>
      <c r="I121" s="17">
        <f>COUNTIFS('SEPT DUMP '!$C:$C,'PARTNERS SUMMARY'!$B121,'SEPT DUMP '!$O:$O,"Rejected")</f>
        <v>0</v>
      </c>
      <c r="J121" s="17">
        <f>COUNTIFS('SEPT DUMP '!$C:$C,'PARTNERS SUMMARY'!$B121,'SEPT DUMP '!$O:$O,"Unreachable")</f>
        <v>0</v>
      </c>
      <c r="K121" s="17">
        <f>COUNTIFS('SEPT DUMP '!$C:$C,'PARTNERS SUMMARY'!$B121,'SEPT DUMP '!$O:$O,"Postponed(Update Y)")</f>
        <v>0</v>
      </c>
      <c r="L121" s="101">
        <f t="shared" si="12"/>
        <v>0</v>
      </c>
      <c r="M121" s="46">
        <f t="shared" si="13"/>
        <v>0</v>
      </c>
      <c r="N121" s="50"/>
      <c r="O121" s="47">
        <f>COUNTIF('OCT DUMP'!$D:$D,'PARTNERS SUMMARY'!$B121)</f>
        <v>0</v>
      </c>
      <c r="P121" s="17">
        <f>COUNTIFS('OCT DUMP'!$D:$D,'PARTNERS SUMMARY'!$B121,'OCT DUMP'!Q:Q,"Prospect")</f>
        <v>0</v>
      </c>
      <c r="Q121" s="17">
        <f>COUNTIFS('OCT DUMP'!$D:$D,'PARTNERS SUMMARY'!$B121,'OCT DUMP'!$Q:$Q,"Confirmed")</f>
        <v>0</v>
      </c>
      <c r="R121" s="17">
        <f>COUNTIFS('OCT DUMP'!$D:$D,'PARTNERS SUMMARY'!$B121,'OCT DUMP'!$Q:$Q,"Rejected")</f>
        <v>0</v>
      </c>
      <c r="S121" s="17">
        <f>COUNTIFS('OCT DUMP'!$D:$D,'PARTNERS SUMMARY'!$B121,'OCT DUMP'!$Q:$Q,"Unreachable")</f>
        <v>0</v>
      </c>
      <c r="T121" s="17">
        <f>COUNTIFS('OCT DUMP'!$D:$D,'PARTNERS SUMMARY'!$B121,'OCT DUMP'!$Q:$Q,"Postponed(Update Y)")</f>
        <v>0</v>
      </c>
      <c r="U121" s="17">
        <f t="shared" si="14"/>
        <v>0</v>
      </c>
      <c r="V121" s="18">
        <f t="shared" si="15"/>
        <v>0</v>
      </c>
      <c r="W121" s="52"/>
      <c r="X121" s="47">
        <f>COUNTIF('NOV DUMP'!C:C,'PARTNERS SUMMARY'!$B121)</f>
        <v>1</v>
      </c>
      <c r="Y121" s="17">
        <f>COUNTIFS('NOV DUMP'!$C:$C,'PARTNERS SUMMARY'!$B121,'NOV DUMP'!$S:$S,"Prospect")</f>
        <v>0</v>
      </c>
      <c r="Z121" s="17">
        <f>COUNTIFS('NOV DUMP'!$C:$C,'PARTNERS SUMMARY'!$B121,'NOV DUMP'!$S:$S,"Confirmed")</f>
        <v>0</v>
      </c>
      <c r="AA121" s="17">
        <f>COUNTIFS('NOV DUMP'!$C:$C,'PARTNERS SUMMARY'!$B121,'NOV DUMP'!$S:$S,"Rejected")</f>
        <v>0</v>
      </c>
      <c r="AB121" s="17">
        <f>COUNTIFS('NOV DUMP'!$C:$C,'PARTNERS SUMMARY'!$B121,'NOV DUMP'!$S:$S,"Unreachable")</f>
        <v>0</v>
      </c>
      <c r="AC121" s="17">
        <f>COUNTIFS('NOV DUMP'!$C:$C,'PARTNERS SUMMARY'!$B121,'NOV DUMP'!$S:$S,"Postponed(Update Y)")</f>
        <v>0</v>
      </c>
      <c r="AD121" s="17">
        <f t="shared" si="16"/>
        <v>0</v>
      </c>
      <c r="AE121" s="100">
        <f>COUNTIFS('ACTIVATED LEADS '!$H:$H,'PARTNERS SUMMARY'!$B121,'ACTIVATED LEADS '!$K:$K,'PARTNERS SUMMARY'!$AE$2,'ACTIVATED LEADS '!$C:$C,"16")</f>
        <v>0</v>
      </c>
      <c r="AF121" s="18">
        <f t="shared" si="17"/>
        <v>0</v>
      </c>
      <c r="AH121">
        <f>COUNTIFS('ACTIVATED LEADS '!$H:$H,$B121,'ACTIVATED LEADS '!$D:$D,'PARTNERS SUMMARY'!AH$3)</f>
        <v>0</v>
      </c>
      <c r="AI121">
        <f>COUNTIFS('ACTIVATED LEADS '!$H:$H,$B121,'ACTIVATED LEADS '!$D:$D,'PARTNERS SUMMARY'!AI$3)</f>
        <v>0</v>
      </c>
      <c r="AJ121">
        <f>COUNTIFS('ACTIVATED LEADS '!$H:$H,$B121,'ACTIVATED LEADS '!$D:$D,'PARTNERS SUMMARY'!AJ$3)</f>
        <v>0</v>
      </c>
      <c r="AK121">
        <f>COUNTIFS('ACTIVATED LEADS '!$H:$H,$B121,'ACTIVATED LEADS '!$D:$D,'PARTNERS SUMMARY'!AK$3)</f>
        <v>0</v>
      </c>
      <c r="AL121">
        <f>COUNTIFS('ACTIVATED LEADS '!$H:$H,$B121,'ACTIVATED LEADS '!$D:$D,'PARTNERS SUMMARY'!AL$3)</f>
        <v>0</v>
      </c>
      <c r="AM121">
        <f>COUNTIFS('ACTIVATED LEADS '!$H:$H,$B121,'ACTIVATED LEADS '!$D:$D,'PARTNERS SUMMARY'!AM$3)</f>
        <v>0</v>
      </c>
      <c r="AN121">
        <f>COUNTIFS('ACTIVATED LEADS '!$H:$H,$B121,'ACTIVATED LEADS '!$D:$D,'PARTNERS SUMMARY'!AN$3)</f>
        <v>0</v>
      </c>
      <c r="AO121">
        <f>COUNTIFS('ACTIVATED LEADS '!$H:$H,$B121,'ACTIVATED LEADS '!$D:$D,'PARTNERS SUMMARY'!AO$3)</f>
        <v>0</v>
      </c>
      <c r="AP121">
        <f>COUNTIFS('ACTIVATED LEADS '!$H:$H,$B121,'ACTIVATED LEADS '!$D:$D,'PARTNERS SUMMARY'!AP$3)</f>
        <v>0</v>
      </c>
      <c r="AQ121">
        <f>COUNTIFS('ACTIVATED LEADS '!$H:$H,$B121,'ACTIVATED LEADS '!$D:$D,'PARTNERS SUMMARY'!AQ$3)</f>
        <v>0</v>
      </c>
      <c r="AR121">
        <f>COUNTIFS('ACTIVATED LEADS '!$H:$H,$B121,'ACTIVATED LEADS '!$D:$D,'PARTNERS SUMMARY'!AR$3)</f>
        <v>0</v>
      </c>
      <c r="AS121">
        <f>COUNTIFS('ACTIVATED LEADS '!$H:$H,$B121,'ACTIVATED LEADS '!$D:$D,'PARTNERS SUMMARY'!AS$3)</f>
        <v>0</v>
      </c>
      <c r="AT121">
        <f>COUNTIFS('ACTIVATED LEADS '!$H:$H,$B121,'ACTIVATED LEADS '!$D:$D,'PARTNERS SUMMARY'!AT$3)</f>
        <v>0</v>
      </c>
      <c r="AU121">
        <f>COUNTIFS('ACTIVATED LEADS '!$H:$H,$B121,'ACTIVATED LEADS '!$D:$D,'PARTNERS SUMMARY'!AU$3)</f>
        <v>0</v>
      </c>
      <c r="AV121">
        <f>COUNTIFS('ACTIVATED LEADS '!$H:$H,$B121,'ACTIVATED LEADS '!$D:$D,'PARTNERS SUMMARY'!AV$3)</f>
        <v>0</v>
      </c>
      <c r="AW121">
        <f>COUNTIFS('ACTIVATED LEADS '!$H:$H,$B121,'ACTIVATED LEADS '!$D:$D,'PARTNERS SUMMARY'!AW$3)</f>
        <v>0</v>
      </c>
      <c r="AX121">
        <f>COUNTIFS('ACTIVATED LEADS '!$H:$H,$B121,'ACTIVATED LEADS '!$D:$D,'PARTNERS SUMMARY'!AX$3)</f>
        <v>0</v>
      </c>
      <c r="AY121">
        <f>COUNTIFS('ACTIVATED LEADS '!$H:$H,$B121,'ACTIVATED LEADS '!$D:$D,'PARTNERS SUMMARY'!AY$3)</f>
        <v>0</v>
      </c>
      <c r="AZ121">
        <f>COUNTIFS('ACTIVATED LEADS '!$H:$H,$B121,'ACTIVATED LEADS '!$D:$D,'PARTNERS SUMMARY'!AZ$3)</f>
        <v>0</v>
      </c>
      <c r="BA121">
        <f>COUNTIFS('ACTIVATED LEADS '!$H:$H,$B121,'ACTIVATED LEADS '!$D:$D,'PARTNERS SUMMARY'!BA$3)</f>
        <v>0</v>
      </c>
      <c r="BB121">
        <f>COUNTIFS('ACTIVATED LEADS '!$H:$H,$B121,'ACTIVATED LEADS '!$D:$D,'PARTNERS SUMMARY'!BB$3)</f>
        <v>0</v>
      </c>
      <c r="BC121">
        <f>COUNTIFS('ACTIVATED LEADS '!$H:$H,$B121,'ACTIVATED LEADS '!$D:$D,'PARTNERS SUMMARY'!BC$3)</f>
        <v>0</v>
      </c>
      <c r="BD121">
        <f>COUNTIFS('ACTIVATED LEADS '!$H:$H,$B121,'ACTIVATED LEADS '!$D:$D,'PARTNERS SUMMARY'!BD$3)</f>
        <v>0</v>
      </c>
      <c r="BE121">
        <f>COUNTIFS('ACTIVATED LEADS '!$H:$H,$B121,'ACTIVATED LEADS '!$D:$D,'PARTNERS SUMMARY'!BE$3)</f>
        <v>0</v>
      </c>
      <c r="BF121">
        <f>COUNTIFS('ACTIVATED LEADS '!$H:$H,$B121,'ACTIVATED LEADS '!$D:$D,'PARTNERS SUMMARY'!BF$3)</f>
        <v>0</v>
      </c>
      <c r="BG121">
        <f>COUNTIFS('ACTIVATED LEADS '!$H:$H,$B121,'ACTIVATED LEADS '!$D:$D,'PARTNERS SUMMARY'!BG$3)</f>
        <v>0</v>
      </c>
      <c r="BH121">
        <f>COUNTIFS('ACTIVATED LEADS '!$H:$H,$B121,'ACTIVATED LEADS '!$D:$D,'PARTNERS SUMMARY'!BH$3)</f>
        <v>0</v>
      </c>
      <c r="BI121">
        <f>COUNTIFS('ACTIVATED LEADS '!$H:$H,$B121,'ACTIVATED LEADS '!$D:$D,'PARTNERS SUMMARY'!BI$3)</f>
        <v>0</v>
      </c>
      <c r="BJ121">
        <f>COUNTIFS('ACTIVATED LEADS '!$H:$H,$B121,'ACTIVATED LEADS '!$D:$D,'PARTNERS SUMMARY'!BJ$3)</f>
        <v>0</v>
      </c>
      <c r="BK121">
        <f>COUNTIFS('ACTIVATED LEADS '!$H:$H,$B121,'ACTIVATED LEADS '!$D:$D,'PARTNERS SUMMARY'!BK$3)</f>
        <v>0</v>
      </c>
      <c r="BL121">
        <f>COUNTIFS('ACTIVATED LEADS '!$H:$H,$B121,'ACTIVATED LEADS '!$D:$D,'PARTNERS SUMMARY'!BL$3)</f>
        <v>0</v>
      </c>
      <c r="BM121">
        <f>COUNTIFS('ACTIVATED LEADS '!$H:$H,$B121,'ACTIVATED LEADS '!$D:$D,'PARTNERS SUMMARY'!BM$3)</f>
        <v>0</v>
      </c>
      <c r="BN121">
        <f>COUNTIFS('ACTIVATED LEADS '!$H:$H,$B121,'ACTIVATED LEADS '!$D:$D,'PARTNERS SUMMARY'!BN$3)</f>
        <v>0</v>
      </c>
      <c r="BO121">
        <f>COUNTIFS('ACTIVATED LEADS '!$H:$H,$B121,'ACTIVATED LEADS '!$D:$D,'PARTNERS SUMMARY'!BO$3)</f>
        <v>0</v>
      </c>
      <c r="BP121">
        <f>COUNTIFS('ACTIVATED LEADS '!$H:$H,$B121,'ACTIVATED LEADS '!$D:$D,'PARTNERS SUMMARY'!BP$3)</f>
        <v>0</v>
      </c>
      <c r="BQ121">
        <f>COUNTIFS('ACTIVATED LEADS '!$H:$H,$B121,'ACTIVATED LEADS '!$D:$D,'PARTNERS SUMMARY'!BQ$3)</f>
        <v>0</v>
      </c>
      <c r="BR121">
        <f>COUNTIFS('ACTIVATED LEADS '!$H:$H,$B121,'ACTIVATED LEADS '!$D:$D,'PARTNERS SUMMARY'!BR$3)</f>
        <v>0</v>
      </c>
      <c r="BS121">
        <f>COUNTIFS('ACTIVATED LEADS '!$H:$H,$B121,'ACTIVATED LEADS '!$D:$D,'PARTNERS SUMMARY'!BS$3)</f>
        <v>0</v>
      </c>
      <c r="BT121">
        <f>COUNTIFS('ACTIVATED LEADS '!$H:$H,$B121,'ACTIVATED LEADS '!$D:$D,'PARTNERS SUMMARY'!BT$3)</f>
        <v>0</v>
      </c>
      <c r="BU121">
        <f>COUNTIFS('ACTIVATED LEADS '!$H:$H,$B121,'ACTIVATED LEADS '!$D:$D,'PARTNERS SUMMARY'!BU$3)</f>
        <v>0</v>
      </c>
      <c r="BV121">
        <f>COUNTIFS('ACTIVATED LEADS '!$H:$H,$B121,'ACTIVATED LEADS '!$D:$D,'PARTNERS SUMMARY'!BV$3)</f>
        <v>0</v>
      </c>
      <c r="BW121">
        <f>COUNTIFS('ACTIVATED LEADS '!$H:$H,$B121,'ACTIVATED LEADS '!$D:$D,'PARTNERS SUMMARY'!BW$3)</f>
        <v>0</v>
      </c>
      <c r="BX121">
        <f>COUNTIFS('ACTIVATED LEADS '!$H:$H,$B121,'ACTIVATED LEADS '!$D:$D,'PARTNERS SUMMARY'!BX$3)</f>
        <v>0</v>
      </c>
      <c r="BY121">
        <f>COUNTIFS('ACTIVATED LEADS '!$H:$H,$B121,'ACTIVATED LEADS '!$D:$D,'PARTNERS SUMMARY'!BY$3)</f>
        <v>0</v>
      </c>
      <c r="BZ121">
        <f>COUNTIFS('ACTIVATED LEADS '!$H:$H,$B121,'ACTIVATED LEADS '!$D:$D,'PARTNERS SUMMARY'!BZ$3)</f>
        <v>0</v>
      </c>
      <c r="CA121">
        <f>COUNTIFS('ACTIVATED LEADS '!$H:$H,$B121,'ACTIVATED LEADS '!$D:$D,'PARTNERS SUMMARY'!CA$3)</f>
        <v>0</v>
      </c>
      <c r="CB121">
        <f>COUNTIFS('ACTIVATED LEADS '!$H:$H,$B121,'ACTIVATED LEADS '!$D:$D,'PARTNERS SUMMARY'!CB$3)</f>
        <v>0</v>
      </c>
      <c r="CC121">
        <f>COUNTIFS('ACTIVATED LEADS '!$H:$H,$B121,'ACTIVATED LEADS '!$D:$D,'PARTNERS SUMMARY'!CC$3)</f>
        <v>0</v>
      </c>
      <c r="CD121">
        <f>COUNTIFS('ACTIVATED LEADS '!$H:$H,$B121,'ACTIVATED LEADS '!$D:$D,'PARTNERS SUMMARY'!CD$3)</f>
        <v>0</v>
      </c>
      <c r="CE121">
        <f>COUNTIFS('ACTIVATED LEADS '!$H:$H,$B121,'ACTIVATED LEADS '!$D:$D,'PARTNERS SUMMARY'!CE$3)</f>
        <v>0</v>
      </c>
      <c r="CF121">
        <f>COUNTIFS('ACTIVATED LEADS '!$H:$H,$B121,'ACTIVATED LEADS '!$D:$D,'PARTNERS SUMMARY'!CF$3)</f>
        <v>0</v>
      </c>
      <c r="CG121">
        <f>COUNTIFS('ACTIVATED LEADS '!$H:$H,$B121,'ACTIVATED LEADS '!$D:$D,'PARTNERS SUMMARY'!CG$3)</f>
        <v>0</v>
      </c>
      <c r="CH121">
        <f>COUNTIFS('ACTIVATED LEADS '!$H:$H,$B121,'ACTIVATED LEADS '!$D:$D,'PARTNERS SUMMARY'!CH$3)</f>
        <v>0</v>
      </c>
      <c r="CI121">
        <f>COUNTIFS('ACTIVATED LEADS '!$H:$H,$B121,'ACTIVATED LEADS '!$D:$D,'PARTNERS SUMMARY'!CI$3)</f>
        <v>0</v>
      </c>
      <c r="CJ121">
        <f>COUNTIFS('ACTIVATED LEADS '!$H:$H,$B121,'ACTIVATED LEADS '!$D:$D,'PARTNERS SUMMARY'!CJ$3)</f>
        <v>0</v>
      </c>
      <c r="CK121">
        <f>COUNTIFS('ACTIVATED LEADS '!$H:$H,$B121,'ACTIVATED LEADS '!$D:$D,'PARTNERS SUMMARY'!CK$3)</f>
        <v>0</v>
      </c>
      <c r="CL121">
        <f>COUNTIFS('ACTIVATED LEADS '!$H:$H,$B121,'ACTIVATED LEADS '!$D:$D,'PARTNERS SUMMARY'!CL$3)</f>
        <v>0</v>
      </c>
      <c r="CM121">
        <f>COUNTIFS('ACTIVATED LEADS '!$H:$H,$B121,'ACTIVATED LEADS '!$D:$D,'PARTNERS SUMMARY'!CM$3)</f>
        <v>0</v>
      </c>
      <c r="CN121">
        <f>COUNTIFS('ACTIVATED LEADS '!$H:$H,$B121,'ACTIVATED LEADS '!$D:$D,'PARTNERS SUMMARY'!CN$3)</f>
        <v>0</v>
      </c>
      <c r="CO121">
        <f>COUNTIFS('ACTIVATED LEADS '!$H:$H,$B121,'ACTIVATED LEADS '!$D:$D,'PARTNERS SUMMARY'!CO$3)</f>
        <v>0</v>
      </c>
      <c r="CP121">
        <f>COUNTIFS('ACTIVATED LEADS '!$H:$H,$B121,'ACTIVATED LEADS '!$D:$D,'PARTNERS SUMMARY'!CP$3)</f>
        <v>0</v>
      </c>
      <c r="CQ121">
        <f>COUNTIFS('ACTIVATED LEADS '!$H:$H,$B121,'ACTIVATED LEADS '!$D:$D,'PARTNERS SUMMARY'!CQ$3)</f>
        <v>0</v>
      </c>
      <c r="CR121">
        <f>COUNTIFS('ACTIVATED LEADS '!$H:$H,$B121,'ACTIVATED LEADS '!$D:$D,'PARTNERS SUMMARY'!CR$3)</f>
        <v>0</v>
      </c>
      <c r="CS121">
        <f>COUNTIFS('ACTIVATED LEADS '!$H:$H,$B121,'ACTIVATED LEADS '!$D:$D,'PARTNERS SUMMARY'!CS$3)</f>
        <v>0</v>
      </c>
      <c r="CT121">
        <f>COUNTIFS('ACTIVATED LEADS '!$H:$H,$B121,'ACTIVATED LEADS '!$D:$D,'PARTNERS SUMMARY'!CT$3)</f>
        <v>0</v>
      </c>
      <c r="CU121">
        <f>COUNTIFS('ACTIVATED LEADS '!$H:$H,$B121,'ACTIVATED LEADS '!$D:$D,'PARTNERS SUMMARY'!CU$3)</f>
        <v>0</v>
      </c>
      <c r="CV121">
        <f>COUNTIFS('ACTIVATED LEADS '!$H:$H,$B121,'ACTIVATED LEADS '!$D:$D,'PARTNERS SUMMARY'!CV$3)</f>
        <v>0</v>
      </c>
      <c r="CW121">
        <f>COUNTIFS('ACTIVATED LEADS '!$H:$H,$B121,'ACTIVATED LEADS '!$D:$D,'PARTNERS SUMMARY'!CW$3)</f>
        <v>0</v>
      </c>
      <c r="CX121">
        <f>COUNTIFS('ACTIVATED LEADS '!$H:$H,$B121,'ACTIVATED LEADS '!$D:$D,'PARTNERS SUMMARY'!CX$3)</f>
        <v>0</v>
      </c>
      <c r="CY121">
        <f>COUNTIFS('ACTIVATED LEADS '!$H:$H,$B121,'ACTIVATED LEADS '!$D:$D,'PARTNERS SUMMARY'!CY$3)</f>
        <v>0</v>
      </c>
      <c r="CZ121">
        <f>COUNTIFS('ACTIVATED LEADS '!$H:$H,$B121,'ACTIVATED LEADS '!$D:$D,'PARTNERS SUMMARY'!CZ$3)</f>
        <v>0</v>
      </c>
      <c r="DA121">
        <f>COUNTIFS('ACTIVATED LEADS '!$H:$H,$B121,'ACTIVATED LEADS '!$D:$D,'PARTNERS SUMMARY'!DA$3)</f>
        <v>0</v>
      </c>
      <c r="DB121">
        <f>COUNTIFS('ACTIVATED LEADS '!$H:$H,$B121,'ACTIVATED LEADS '!$D:$D,'PARTNERS SUMMARY'!DB$3)</f>
        <v>0</v>
      </c>
      <c r="DC121">
        <f>COUNTIFS('ACTIVATED LEADS '!$H:$H,$B121,'ACTIVATED LEADS '!$D:$D,'PARTNERS SUMMARY'!DC$3)</f>
        <v>0</v>
      </c>
      <c r="DD121">
        <f>COUNTIFS('ACTIVATED LEADS '!$H:$H,$B121,'ACTIVATED LEADS '!$D:$D,'PARTNERS SUMMARY'!DD$3)</f>
        <v>0</v>
      </c>
      <c r="DE121">
        <f>COUNTIFS('ACTIVATED LEADS '!$H:$H,$B121,'ACTIVATED LEADS '!$D:$D,'PARTNERS SUMMARY'!DE$3)</f>
        <v>0</v>
      </c>
      <c r="DF121">
        <f>COUNTIFS('ACTIVATED LEADS '!$H:$H,$B121,'ACTIVATED LEADS '!$D:$D,'PARTNERS SUMMARY'!DF$3)</f>
        <v>0</v>
      </c>
      <c r="DG121">
        <f>COUNTIFS('ACTIVATED LEADS '!$H:$H,$B121,'ACTIVATED LEADS '!$D:$D,'PARTNERS SUMMARY'!DG$3)</f>
        <v>0</v>
      </c>
      <c r="DH121">
        <f>COUNTIFS('ACTIVATED LEADS '!$H:$H,$B121,'ACTIVATED LEADS '!$D:$D,'PARTNERS SUMMARY'!DH$3)</f>
        <v>0</v>
      </c>
      <c r="DI121">
        <f>COUNTIFS('ACTIVATED LEADS '!$H:$H,$B121,'ACTIVATED LEADS '!$D:$D,'PARTNERS SUMMARY'!DI$3)</f>
        <v>0</v>
      </c>
      <c r="DJ121">
        <f>COUNTIFS('ACTIVATED LEADS '!$H:$H,$B121,'ACTIVATED LEADS '!$D:$D,'PARTNERS SUMMARY'!DJ$3)</f>
        <v>0</v>
      </c>
      <c r="DK121">
        <f>COUNTIFS('ACTIVATED LEADS '!$H:$H,$B121,'ACTIVATED LEADS '!$D:$D,'PARTNERS SUMMARY'!DK$3)</f>
        <v>0</v>
      </c>
      <c r="DL121">
        <f>COUNTIFS('ACTIVATED LEADS '!$H:$H,$B121,'ACTIVATED LEADS '!$D:$D,'PARTNERS SUMMARY'!DL$3)</f>
        <v>0</v>
      </c>
      <c r="DM121">
        <f>COUNTIFS('ACTIVATED LEADS '!$H:$H,$B121,'ACTIVATED LEADS '!$D:$D,'PARTNERS SUMMARY'!DM$3)</f>
        <v>0</v>
      </c>
      <c r="DN121">
        <f>COUNTIFS('ACTIVATED LEADS '!$H:$H,$B121,'ACTIVATED LEADS '!$D:$D,'PARTNERS SUMMARY'!DN$3)</f>
        <v>0</v>
      </c>
      <c r="DO121">
        <f>COUNTIFS('ACTIVATED LEADS '!$H:$H,$B121,'ACTIVATED LEADS '!$D:$D,'PARTNERS SUMMARY'!DO$3)</f>
        <v>0</v>
      </c>
    </row>
    <row r="122" spans="1:119">
      <c r="A122" s="29" t="s">
        <v>1072</v>
      </c>
      <c r="B122" s="59" t="s">
        <v>1158</v>
      </c>
      <c r="C122" s="29">
        <v>738277984</v>
      </c>
      <c r="D122" s="29"/>
      <c r="E122" s="29" t="s">
        <v>1259</v>
      </c>
      <c r="F122" s="29" t="s">
        <v>37</v>
      </c>
      <c r="G122" s="17">
        <f>COUNTIF('SEPT DUMP '!$C:$C,'PARTNERS SUMMARY'!$B122)</f>
        <v>0</v>
      </c>
      <c r="H122" s="17">
        <f>COUNTIFS('SEPT DUMP '!$C:$C,'PARTNERS SUMMARY'!$B122,'SEPT DUMP '!$O:$O,"Confirmed")</f>
        <v>0</v>
      </c>
      <c r="I122" s="17">
        <f>COUNTIFS('SEPT DUMP '!$C:$C,'PARTNERS SUMMARY'!$B122,'SEPT DUMP '!$O:$O,"Rejected")</f>
        <v>0</v>
      </c>
      <c r="J122" s="17">
        <f>COUNTIFS('SEPT DUMP '!$C:$C,'PARTNERS SUMMARY'!$B122,'SEPT DUMP '!$O:$O,"Unreachable")</f>
        <v>0</v>
      </c>
      <c r="K122" s="17">
        <f>COUNTIFS('SEPT DUMP '!$C:$C,'PARTNERS SUMMARY'!$B122,'SEPT DUMP '!$O:$O,"Postponed(Update Y)")</f>
        <v>0</v>
      </c>
      <c r="L122" s="101">
        <f t="shared" si="12"/>
        <v>0</v>
      </c>
      <c r="M122" s="46">
        <f t="shared" si="13"/>
        <v>0</v>
      </c>
      <c r="N122" s="50"/>
      <c r="O122" s="47">
        <f>COUNTIF('OCT DUMP'!$D:$D,'PARTNERS SUMMARY'!$B122)</f>
        <v>0</v>
      </c>
      <c r="P122" s="17">
        <f>COUNTIFS('OCT DUMP'!$D:$D,'PARTNERS SUMMARY'!$B122,'OCT DUMP'!Q:Q,"Prospect")</f>
        <v>0</v>
      </c>
      <c r="Q122" s="17">
        <f>COUNTIFS('OCT DUMP'!$D:$D,'PARTNERS SUMMARY'!$B122,'OCT DUMP'!$Q:$Q,"Confirmed")</f>
        <v>0</v>
      </c>
      <c r="R122" s="17">
        <f>COUNTIFS('OCT DUMP'!$D:$D,'PARTNERS SUMMARY'!$B122,'OCT DUMP'!$Q:$Q,"Rejected")</f>
        <v>0</v>
      </c>
      <c r="S122" s="17">
        <f>COUNTIFS('OCT DUMP'!$D:$D,'PARTNERS SUMMARY'!$B122,'OCT DUMP'!$Q:$Q,"Unreachable")</f>
        <v>0</v>
      </c>
      <c r="T122" s="17">
        <f>COUNTIFS('OCT DUMP'!$D:$D,'PARTNERS SUMMARY'!$B122,'OCT DUMP'!$Q:$Q,"Postponed(Update Y)")</f>
        <v>0</v>
      </c>
      <c r="U122" s="17">
        <f t="shared" si="14"/>
        <v>0</v>
      </c>
      <c r="V122" s="18">
        <f t="shared" si="15"/>
        <v>0</v>
      </c>
      <c r="W122" s="52"/>
      <c r="X122" s="47">
        <f>COUNTIF('NOV DUMP'!C:C,'PARTNERS SUMMARY'!$B122)</f>
        <v>9</v>
      </c>
      <c r="Y122" s="17">
        <f>COUNTIFS('NOV DUMP'!$C:$C,'PARTNERS SUMMARY'!$B122,'NOV DUMP'!$S:$S,"Prospect")</f>
        <v>0</v>
      </c>
      <c r="Z122" s="17">
        <f>COUNTIFS('NOV DUMP'!$C:$C,'PARTNERS SUMMARY'!$B122,'NOV DUMP'!$S:$S,"Confirmed")</f>
        <v>0</v>
      </c>
      <c r="AA122" s="17">
        <f>COUNTIFS('NOV DUMP'!$C:$C,'PARTNERS SUMMARY'!$B122,'NOV DUMP'!$S:$S,"Rejected")</f>
        <v>0</v>
      </c>
      <c r="AB122" s="17">
        <f>COUNTIFS('NOV DUMP'!$C:$C,'PARTNERS SUMMARY'!$B122,'NOV DUMP'!$S:$S,"Unreachable")</f>
        <v>0</v>
      </c>
      <c r="AC122" s="17">
        <f>COUNTIFS('NOV DUMP'!$C:$C,'PARTNERS SUMMARY'!$B122,'NOV DUMP'!$S:$S,"Postponed(Update Y)")</f>
        <v>0</v>
      </c>
      <c r="AD122" s="17">
        <f t="shared" si="16"/>
        <v>0</v>
      </c>
      <c r="AE122" s="100">
        <f>COUNTIFS('ACTIVATED LEADS '!$H:$H,'PARTNERS SUMMARY'!$B122,'ACTIVATED LEADS '!$K:$K,'PARTNERS SUMMARY'!$AE$2,'ACTIVATED LEADS '!$C:$C,"16")</f>
        <v>0</v>
      </c>
      <c r="AF122" s="18">
        <f t="shared" si="17"/>
        <v>0</v>
      </c>
      <c r="AH122">
        <f>COUNTIFS('ACTIVATED LEADS '!$H:$H,$B122,'ACTIVATED LEADS '!$D:$D,'PARTNERS SUMMARY'!AH$3)</f>
        <v>0</v>
      </c>
      <c r="AI122">
        <f>COUNTIFS('ACTIVATED LEADS '!$H:$H,$B122,'ACTIVATED LEADS '!$D:$D,'PARTNERS SUMMARY'!AI$3)</f>
        <v>0</v>
      </c>
      <c r="AJ122">
        <f>COUNTIFS('ACTIVATED LEADS '!$H:$H,$B122,'ACTIVATED LEADS '!$D:$D,'PARTNERS SUMMARY'!AJ$3)</f>
        <v>0</v>
      </c>
      <c r="AK122">
        <f>COUNTIFS('ACTIVATED LEADS '!$H:$H,$B122,'ACTIVATED LEADS '!$D:$D,'PARTNERS SUMMARY'!AK$3)</f>
        <v>0</v>
      </c>
      <c r="AL122">
        <f>COUNTIFS('ACTIVATED LEADS '!$H:$H,$B122,'ACTIVATED LEADS '!$D:$D,'PARTNERS SUMMARY'!AL$3)</f>
        <v>0</v>
      </c>
      <c r="AM122">
        <f>COUNTIFS('ACTIVATED LEADS '!$H:$H,$B122,'ACTIVATED LEADS '!$D:$D,'PARTNERS SUMMARY'!AM$3)</f>
        <v>0</v>
      </c>
      <c r="AN122">
        <f>COUNTIFS('ACTIVATED LEADS '!$H:$H,$B122,'ACTIVATED LEADS '!$D:$D,'PARTNERS SUMMARY'!AN$3)</f>
        <v>0</v>
      </c>
      <c r="AO122">
        <f>COUNTIFS('ACTIVATED LEADS '!$H:$H,$B122,'ACTIVATED LEADS '!$D:$D,'PARTNERS SUMMARY'!AO$3)</f>
        <v>0</v>
      </c>
      <c r="AP122">
        <f>COUNTIFS('ACTIVATED LEADS '!$H:$H,$B122,'ACTIVATED LEADS '!$D:$D,'PARTNERS SUMMARY'!AP$3)</f>
        <v>0</v>
      </c>
      <c r="AQ122">
        <f>COUNTIFS('ACTIVATED LEADS '!$H:$H,$B122,'ACTIVATED LEADS '!$D:$D,'PARTNERS SUMMARY'!AQ$3)</f>
        <v>0</v>
      </c>
      <c r="AR122">
        <f>COUNTIFS('ACTIVATED LEADS '!$H:$H,$B122,'ACTIVATED LEADS '!$D:$D,'PARTNERS SUMMARY'!AR$3)</f>
        <v>0</v>
      </c>
      <c r="AS122">
        <f>COUNTIFS('ACTIVATED LEADS '!$H:$H,$B122,'ACTIVATED LEADS '!$D:$D,'PARTNERS SUMMARY'!AS$3)</f>
        <v>0</v>
      </c>
      <c r="AT122">
        <f>COUNTIFS('ACTIVATED LEADS '!$H:$H,$B122,'ACTIVATED LEADS '!$D:$D,'PARTNERS SUMMARY'!AT$3)</f>
        <v>0</v>
      </c>
      <c r="AU122">
        <f>COUNTIFS('ACTIVATED LEADS '!$H:$H,$B122,'ACTIVATED LEADS '!$D:$D,'PARTNERS SUMMARY'!AU$3)</f>
        <v>0</v>
      </c>
      <c r="AV122">
        <f>COUNTIFS('ACTIVATED LEADS '!$H:$H,$B122,'ACTIVATED LEADS '!$D:$D,'PARTNERS SUMMARY'!AV$3)</f>
        <v>0</v>
      </c>
      <c r="AW122">
        <f>COUNTIFS('ACTIVATED LEADS '!$H:$H,$B122,'ACTIVATED LEADS '!$D:$D,'PARTNERS SUMMARY'!AW$3)</f>
        <v>0</v>
      </c>
      <c r="AX122">
        <f>COUNTIFS('ACTIVATED LEADS '!$H:$H,$B122,'ACTIVATED LEADS '!$D:$D,'PARTNERS SUMMARY'!AX$3)</f>
        <v>0</v>
      </c>
      <c r="AY122">
        <f>COUNTIFS('ACTIVATED LEADS '!$H:$H,$B122,'ACTIVATED LEADS '!$D:$D,'PARTNERS SUMMARY'!AY$3)</f>
        <v>0</v>
      </c>
      <c r="AZ122">
        <f>COUNTIFS('ACTIVATED LEADS '!$H:$H,$B122,'ACTIVATED LEADS '!$D:$D,'PARTNERS SUMMARY'!AZ$3)</f>
        <v>0</v>
      </c>
      <c r="BA122">
        <f>COUNTIFS('ACTIVATED LEADS '!$H:$H,$B122,'ACTIVATED LEADS '!$D:$D,'PARTNERS SUMMARY'!BA$3)</f>
        <v>0</v>
      </c>
      <c r="BB122">
        <f>COUNTIFS('ACTIVATED LEADS '!$H:$H,$B122,'ACTIVATED LEADS '!$D:$D,'PARTNERS SUMMARY'!BB$3)</f>
        <v>0</v>
      </c>
      <c r="BC122">
        <f>COUNTIFS('ACTIVATED LEADS '!$H:$H,$B122,'ACTIVATED LEADS '!$D:$D,'PARTNERS SUMMARY'!BC$3)</f>
        <v>0</v>
      </c>
      <c r="BD122">
        <f>COUNTIFS('ACTIVATED LEADS '!$H:$H,$B122,'ACTIVATED LEADS '!$D:$D,'PARTNERS SUMMARY'!BD$3)</f>
        <v>0</v>
      </c>
      <c r="BE122">
        <f>COUNTIFS('ACTIVATED LEADS '!$H:$H,$B122,'ACTIVATED LEADS '!$D:$D,'PARTNERS SUMMARY'!BE$3)</f>
        <v>0</v>
      </c>
      <c r="BF122">
        <f>COUNTIFS('ACTIVATED LEADS '!$H:$H,$B122,'ACTIVATED LEADS '!$D:$D,'PARTNERS SUMMARY'!BF$3)</f>
        <v>0</v>
      </c>
      <c r="BG122">
        <f>COUNTIFS('ACTIVATED LEADS '!$H:$H,$B122,'ACTIVATED LEADS '!$D:$D,'PARTNERS SUMMARY'!BG$3)</f>
        <v>0</v>
      </c>
      <c r="BH122">
        <f>COUNTIFS('ACTIVATED LEADS '!$H:$H,$B122,'ACTIVATED LEADS '!$D:$D,'PARTNERS SUMMARY'!BH$3)</f>
        <v>0</v>
      </c>
      <c r="BI122">
        <f>COUNTIFS('ACTIVATED LEADS '!$H:$H,$B122,'ACTIVATED LEADS '!$D:$D,'PARTNERS SUMMARY'!BI$3)</f>
        <v>0</v>
      </c>
      <c r="BJ122">
        <f>COUNTIFS('ACTIVATED LEADS '!$H:$H,$B122,'ACTIVATED LEADS '!$D:$D,'PARTNERS SUMMARY'!BJ$3)</f>
        <v>0</v>
      </c>
      <c r="BK122">
        <f>COUNTIFS('ACTIVATED LEADS '!$H:$H,$B122,'ACTIVATED LEADS '!$D:$D,'PARTNERS SUMMARY'!BK$3)</f>
        <v>0</v>
      </c>
      <c r="BL122">
        <f>COUNTIFS('ACTIVATED LEADS '!$H:$H,$B122,'ACTIVATED LEADS '!$D:$D,'PARTNERS SUMMARY'!BL$3)</f>
        <v>0</v>
      </c>
      <c r="BM122">
        <f>COUNTIFS('ACTIVATED LEADS '!$H:$H,$B122,'ACTIVATED LEADS '!$D:$D,'PARTNERS SUMMARY'!BM$3)</f>
        <v>0</v>
      </c>
      <c r="BN122">
        <f>COUNTIFS('ACTIVATED LEADS '!$H:$H,$B122,'ACTIVATED LEADS '!$D:$D,'PARTNERS SUMMARY'!BN$3)</f>
        <v>0</v>
      </c>
      <c r="BO122">
        <f>COUNTIFS('ACTIVATED LEADS '!$H:$H,$B122,'ACTIVATED LEADS '!$D:$D,'PARTNERS SUMMARY'!BO$3)</f>
        <v>0</v>
      </c>
      <c r="BP122">
        <f>COUNTIFS('ACTIVATED LEADS '!$H:$H,$B122,'ACTIVATED LEADS '!$D:$D,'PARTNERS SUMMARY'!BP$3)</f>
        <v>0</v>
      </c>
      <c r="BQ122">
        <f>COUNTIFS('ACTIVATED LEADS '!$H:$H,$B122,'ACTIVATED LEADS '!$D:$D,'PARTNERS SUMMARY'!BQ$3)</f>
        <v>0</v>
      </c>
      <c r="BR122">
        <f>COUNTIFS('ACTIVATED LEADS '!$H:$H,$B122,'ACTIVATED LEADS '!$D:$D,'PARTNERS SUMMARY'!BR$3)</f>
        <v>0</v>
      </c>
      <c r="BS122">
        <f>COUNTIFS('ACTIVATED LEADS '!$H:$H,$B122,'ACTIVATED LEADS '!$D:$D,'PARTNERS SUMMARY'!BS$3)</f>
        <v>0</v>
      </c>
      <c r="BT122">
        <f>COUNTIFS('ACTIVATED LEADS '!$H:$H,$B122,'ACTIVATED LEADS '!$D:$D,'PARTNERS SUMMARY'!BT$3)</f>
        <v>0</v>
      </c>
      <c r="BU122">
        <f>COUNTIFS('ACTIVATED LEADS '!$H:$H,$B122,'ACTIVATED LEADS '!$D:$D,'PARTNERS SUMMARY'!BU$3)</f>
        <v>0</v>
      </c>
      <c r="BV122">
        <f>COUNTIFS('ACTIVATED LEADS '!$H:$H,$B122,'ACTIVATED LEADS '!$D:$D,'PARTNERS SUMMARY'!BV$3)</f>
        <v>0</v>
      </c>
      <c r="BW122">
        <f>COUNTIFS('ACTIVATED LEADS '!$H:$H,$B122,'ACTIVATED LEADS '!$D:$D,'PARTNERS SUMMARY'!BW$3)</f>
        <v>0</v>
      </c>
      <c r="BX122">
        <f>COUNTIFS('ACTIVATED LEADS '!$H:$H,$B122,'ACTIVATED LEADS '!$D:$D,'PARTNERS SUMMARY'!BX$3)</f>
        <v>0</v>
      </c>
      <c r="BY122">
        <f>COUNTIFS('ACTIVATED LEADS '!$H:$H,$B122,'ACTIVATED LEADS '!$D:$D,'PARTNERS SUMMARY'!BY$3)</f>
        <v>0</v>
      </c>
      <c r="BZ122">
        <f>COUNTIFS('ACTIVATED LEADS '!$H:$H,$B122,'ACTIVATED LEADS '!$D:$D,'PARTNERS SUMMARY'!BZ$3)</f>
        <v>0</v>
      </c>
      <c r="CA122">
        <f>COUNTIFS('ACTIVATED LEADS '!$H:$H,$B122,'ACTIVATED LEADS '!$D:$D,'PARTNERS SUMMARY'!CA$3)</f>
        <v>0</v>
      </c>
      <c r="CB122">
        <f>COUNTIFS('ACTIVATED LEADS '!$H:$H,$B122,'ACTIVATED LEADS '!$D:$D,'PARTNERS SUMMARY'!CB$3)</f>
        <v>0</v>
      </c>
      <c r="CC122">
        <f>COUNTIFS('ACTIVATED LEADS '!$H:$H,$B122,'ACTIVATED LEADS '!$D:$D,'PARTNERS SUMMARY'!CC$3)</f>
        <v>0</v>
      </c>
      <c r="CD122">
        <f>COUNTIFS('ACTIVATED LEADS '!$H:$H,$B122,'ACTIVATED LEADS '!$D:$D,'PARTNERS SUMMARY'!CD$3)</f>
        <v>0</v>
      </c>
      <c r="CE122">
        <f>COUNTIFS('ACTIVATED LEADS '!$H:$H,$B122,'ACTIVATED LEADS '!$D:$D,'PARTNERS SUMMARY'!CE$3)</f>
        <v>0</v>
      </c>
      <c r="CF122">
        <f>COUNTIFS('ACTIVATED LEADS '!$H:$H,$B122,'ACTIVATED LEADS '!$D:$D,'PARTNERS SUMMARY'!CF$3)</f>
        <v>0</v>
      </c>
      <c r="CG122">
        <f>COUNTIFS('ACTIVATED LEADS '!$H:$H,$B122,'ACTIVATED LEADS '!$D:$D,'PARTNERS SUMMARY'!CG$3)</f>
        <v>0</v>
      </c>
      <c r="CH122">
        <f>COUNTIFS('ACTIVATED LEADS '!$H:$H,$B122,'ACTIVATED LEADS '!$D:$D,'PARTNERS SUMMARY'!CH$3)</f>
        <v>0</v>
      </c>
      <c r="CI122">
        <f>COUNTIFS('ACTIVATED LEADS '!$H:$H,$B122,'ACTIVATED LEADS '!$D:$D,'PARTNERS SUMMARY'!CI$3)</f>
        <v>0</v>
      </c>
      <c r="CJ122">
        <f>COUNTIFS('ACTIVATED LEADS '!$H:$H,$B122,'ACTIVATED LEADS '!$D:$D,'PARTNERS SUMMARY'!CJ$3)</f>
        <v>0</v>
      </c>
      <c r="CK122">
        <f>COUNTIFS('ACTIVATED LEADS '!$H:$H,$B122,'ACTIVATED LEADS '!$D:$D,'PARTNERS SUMMARY'!CK$3)</f>
        <v>0</v>
      </c>
      <c r="CL122">
        <f>COUNTIFS('ACTIVATED LEADS '!$H:$H,$B122,'ACTIVATED LEADS '!$D:$D,'PARTNERS SUMMARY'!CL$3)</f>
        <v>0</v>
      </c>
      <c r="CM122">
        <f>COUNTIFS('ACTIVATED LEADS '!$H:$H,$B122,'ACTIVATED LEADS '!$D:$D,'PARTNERS SUMMARY'!CM$3)</f>
        <v>0</v>
      </c>
      <c r="CN122">
        <f>COUNTIFS('ACTIVATED LEADS '!$H:$H,$B122,'ACTIVATED LEADS '!$D:$D,'PARTNERS SUMMARY'!CN$3)</f>
        <v>0</v>
      </c>
      <c r="CO122">
        <f>COUNTIFS('ACTIVATED LEADS '!$H:$H,$B122,'ACTIVATED LEADS '!$D:$D,'PARTNERS SUMMARY'!CO$3)</f>
        <v>0</v>
      </c>
      <c r="CP122">
        <f>COUNTIFS('ACTIVATED LEADS '!$H:$H,$B122,'ACTIVATED LEADS '!$D:$D,'PARTNERS SUMMARY'!CP$3)</f>
        <v>0</v>
      </c>
      <c r="CQ122">
        <f>COUNTIFS('ACTIVATED LEADS '!$H:$H,$B122,'ACTIVATED LEADS '!$D:$D,'PARTNERS SUMMARY'!CQ$3)</f>
        <v>0</v>
      </c>
      <c r="CR122">
        <f>COUNTIFS('ACTIVATED LEADS '!$H:$H,$B122,'ACTIVATED LEADS '!$D:$D,'PARTNERS SUMMARY'!CR$3)</f>
        <v>0</v>
      </c>
      <c r="CS122">
        <f>COUNTIFS('ACTIVATED LEADS '!$H:$H,$B122,'ACTIVATED LEADS '!$D:$D,'PARTNERS SUMMARY'!CS$3)</f>
        <v>0</v>
      </c>
      <c r="CT122">
        <f>COUNTIFS('ACTIVATED LEADS '!$H:$H,$B122,'ACTIVATED LEADS '!$D:$D,'PARTNERS SUMMARY'!CT$3)</f>
        <v>0</v>
      </c>
      <c r="CU122">
        <f>COUNTIFS('ACTIVATED LEADS '!$H:$H,$B122,'ACTIVATED LEADS '!$D:$D,'PARTNERS SUMMARY'!CU$3)</f>
        <v>0</v>
      </c>
      <c r="CV122">
        <f>COUNTIFS('ACTIVATED LEADS '!$H:$H,$B122,'ACTIVATED LEADS '!$D:$D,'PARTNERS SUMMARY'!CV$3)</f>
        <v>0</v>
      </c>
      <c r="CW122">
        <f>COUNTIFS('ACTIVATED LEADS '!$H:$H,$B122,'ACTIVATED LEADS '!$D:$D,'PARTNERS SUMMARY'!CW$3)</f>
        <v>0</v>
      </c>
      <c r="CX122">
        <f>COUNTIFS('ACTIVATED LEADS '!$H:$H,$B122,'ACTIVATED LEADS '!$D:$D,'PARTNERS SUMMARY'!CX$3)</f>
        <v>0</v>
      </c>
      <c r="CY122">
        <f>COUNTIFS('ACTIVATED LEADS '!$H:$H,$B122,'ACTIVATED LEADS '!$D:$D,'PARTNERS SUMMARY'!CY$3)</f>
        <v>0</v>
      </c>
      <c r="CZ122">
        <f>COUNTIFS('ACTIVATED LEADS '!$H:$H,$B122,'ACTIVATED LEADS '!$D:$D,'PARTNERS SUMMARY'!CZ$3)</f>
        <v>0</v>
      </c>
      <c r="DA122">
        <f>COUNTIFS('ACTIVATED LEADS '!$H:$H,$B122,'ACTIVATED LEADS '!$D:$D,'PARTNERS SUMMARY'!DA$3)</f>
        <v>0</v>
      </c>
      <c r="DB122">
        <f>COUNTIFS('ACTIVATED LEADS '!$H:$H,$B122,'ACTIVATED LEADS '!$D:$D,'PARTNERS SUMMARY'!DB$3)</f>
        <v>0</v>
      </c>
      <c r="DC122">
        <f>COUNTIFS('ACTIVATED LEADS '!$H:$H,$B122,'ACTIVATED LEADS '!$D:$D,'PARTNERS SUMMARY'!DC$3)</f>
        <v>0</v>
      </c>
      <c r="DD122">
        <f>COUNTIFS('ACTIVATED LEADS '!$H:$H,$B122,'ACTIVATED LEADS '!$D:$D,'PARTNERS SUMMARY'!DD$3)</f>
        <v>0</v>
      </c>
      <c r="DE122">
        <f>COUNTIFS('ACTIVATED LEADS '!$H:$H,$B122,'ACTIVATED LEADS '!$D:$D,'PARTNERS SUMMARY'!DE$3)</f>
        <v>0</v>
      </c>
      <c r="DF122">
        <f>COUNTIFS('ACTIVATED LEADS '!$H:$H,$B122,'ACTIVATED LEADS '!$D:$D,'PARTNERS SUMMARY'!DF$3)</f>
        <v>0</v>
      </c>
      <c r="DG122">
        <f>COUNTIFS('ACTIVATED LEADS '!$H:$H,$B122,'ACTIVATED LEADS '!$D:$D,'PARTNERS SUMMARY'!DG$3)</f>
        <v>0</v>
      </c>
      <c r="DH122">
        <f>COUNTIFS('ACTIVATED LEADS '!$H:$H,$B122,'ACTIVATED LEADS '!$D:$D,'PARTNERS SUMMARY'!DH$3)</f>
        <v>0</v>
      </c>
      <c r="DI122">
        <f>COUNTIFS('ACTIVATED LEADS '!$H:$H,$B122,'ACTIVATED LEADS '!$D:$D,'PARTNERS SUMMARY'!DI$3)</f>
        <v>0</v>
      </c>
      <c r="DJ122">
        <f>COUNTIFS('ACTIVATED LEADS '!$H:$H,$B122,'ACTIVATED LEADS '!$D:$D,'PARTNERS SUMMARY'!DJ$3)</f>
        <v>0</v>
      </c>
      <c r="DK122">
        <f>COUNTIFS('ACTIVATED LEADS '!$H:$H,$B122,'ACTIVATED LEADS '!$D:$D,'PARTNERS SUMMARY'!DK$3)</f>
        <v>0</v>
      </c>
      <c r="DL122">
        <f>COUNTIFS('ACTIVATED LEADS '!$H:$H,$B122,'ACTIVATED LEADS '!$D:$D,'PARTNERS SUMMARY'!DL$3)</f>
        <v>0</v>
      </c>
      <c r="DM122">
        <f>COUNTIFS('ACTIVATED LEADS '!$H:$H,$B122,'ACTIVATED LEADS '!$D:$D,'PARTNERS SUMMARY'!DM$3)</f>
        <v>0</v>
      </c>
      <c r="DN122">
        <f>COUNTIFS('ACTIVATED LEADS '!$H:$H,$B122,'ACTIVATED LEADS '!$D:$D,'PARTNERS SUMMARY'!DN$3)</f>
        <v>0</v>
      </c>
      <c r="DO122">
        <f>COUNTIFS('ACTIVATED LEADS '!$H:$H,$B122,'ACTIVATED LEADS '!$D:$D,'PARTNERS SUMMARY'!DO$3)</f>
        <v>0</v>
      </c>
    </row>
    <row r="123" spans="1:119">
      <c r="A123" s="29" t="s">
        <v>1072</v>
      </c>
      <c r="B123" s="59" t="s">
        <v>1159</v>
      </c>
      <c r="C123" s="29">
        <v>780095638</v>
      </c>
      <c r="D123" s="29"/>
      <c r="E123" s="29" t="s">
        <v>1268</v>
      </c>
      <c r="F123" s="29" t="s">
        <v>37</v>
      </c>
      <c r="G123" s="17">
        <f>COUNTIF('SEPT DUMP '!$C:$C,'PARTNERS SUMMARY'!$B123)</f>
        <v>0</v>
      </c>
      <c r="H123" s="17">
        <f>COUNTIFS('SEPT DUMP '!$C:$C,'PARTNERS SUMMARY'!$B123,'SEPT DUMP '!$O:$O,"Confirmed")</f>
        <v>0</v>
      </c>
      <c r="I123" s="17">
        <f>COUNTIFS('SEPT DUMP '!$C:$C,'PARTNERS SUMMARY'!$B123,'SEPT DUMP '!$O:$O,"Rejected")</f>
        <v>0</v>
      </c>
      <c r="J123" s="17">
        <f>COUNTIFS('SEPT DUMP '!$C:$C,'PARTNERS SUMMARY'!$B123,'SEPT DUMP '!$O:$O,"Unreachable")</f>
        <v>0</v>
      </c>
      <c r="K123" s="17">
        <f>COUNTIFS('SEPT DUMP '!$C:$C,'PARTNERS SUMMARY'!$B123,'SEPT DUMP '!$O:$O,"Postponed(Update Y)")</f>
        <v>0</v>
      </c>
      <c r="L123" s="101">
        <f t="shared" si="12"/>
        <v>0</v>
      </c>
      <c r="M123" s="46">
        <f t="shared" si="13"/>
        <v>0</v>
      </c>
      <c r="N123" s="50"/>
      <c r="O123" s="47">
        <f>COUNTIF('OCT DUMP'!$D:$D,'PARTNERS SUMMARY'!$B123)</f>
        <v>7</v>
      </c>
      <c r="P123" s="17">
        <f>COUNTIFS('OCT DUMP'!$D:$D,'PARTNERS SUMMARY'!$B123,'OCT DUMP'!Q:Q,"Prospect")</f>
        <v>0</v>
      </c>
      <c r="Q123" s="17">
        <f>COUNTIFS('OCT DUMP'!$D:$D,'PARTNERS SUMMARY'!$B123,'OCT DUMP'!$Q:$Q,"Confirmed")</f>
        <v>5</v>
      </c>
      <c r="R123" s="17">
        <f>COUNTIFS('OCT DUMP'!$D:$D,'PARTNERS SUMMARY'!$B123,'OCT DUMP'!$Q:$Q,"Rejected")</f>
        <v>1</v>
      </c>
      <c r="S123" s="17">
        <f>COUNTIFS('OCT DUMP'!$D:$D,'PARTNERS SUMMARY'!$B123,'OCT DUMP'!$Q:$Q,"Unreachable")</f>
        <v>1</v>
      </c>
      <c r="T123" s="17">
        <f>COUNTIFS('OCT DUMP'!$D:$D,'PARTNERS SUMMARY'!$B123,'OCT DUMP'!$Q:$Q,"Postponed(Update Y)")</f>
        <v>0</v>
      </c>
      <c r="U123" s="17">
        <f t="shared" si="14"/>
        <v>4</v>
      </c>
      <c r="V123" s="18">
        <f t="shared" si="15"/>
        <v>0.5714285714285714</v>
      </c>
      <c r="W123" s="52"/>
      <c r="X123" s="47">
        <f>COUNTIF('NOV DUMP'!C:C,'PARTNERS SUMMARY'!$B123)</f>
        <v>6</v>
      </c>
      <c r="Y123" s="17">
        <f>COUNTIFS('NOV DUMP'!$C:$C,'PARTNERS SUMMARY'!$B123,'NOV DUMP'!$S:$S,"Prospect")</f>
        <v>0</v>
      </c>
      <c r="Z123" s="17">
        <f>COUNTIFS('NOV DUMP'!$C:$C,'PARTNERS SUMMARY'!$B123,'NOV DUMP'!$S:$S,"Confirmed")</f>
        <v>2</v>
      </c>
      <c r="AA123" s="17">
        <f>COUNTIFS('NOV DUMP'!$C:$C,'PARTNERS SUMMARY'!$B123,'NOV DUMP'!$S:$S,"Rejected")</f>
        <v>0</v>
      </c>
      <c r="AB123" s="17">
        <f>COUNTIFS('NOV DUMP'!$C:$C,'PARTNERS SUMMARY'!$B123,'NOV DUMP'!$S:$S,"Unreachable")</f>
        <v>0</v>
      </c>
      <c r="AC123" s="17">
        <f>COUNTIFS('NOV DUMP'!$C:$C,'PARTNERS SUMMARY'!$B123,'NOV DUMP'!$S:$S,"Postponed(Update Y)")</f>
        <v>0</v>
      </c>
      <c r="AD123" s="17">
        <f t="shared" si="16"/>
        <v>4</v>
      </c>
      <c r="AE123" s="100">
        <f>COUNTIFS('ACTIVATED LEADS '!$H:$H,'PARTNERS SUMMARY'!$B123,'ACTIVATED LEADS '!$K:$K,'PARTNERS SUMMARY'!$AE$2,'ACTIVATED LEADS '!$C:$C,"16")</f>
        <v>1</v>
      </c>
      <c r="AF123" s="18">
        <f t="shared" si="17"/>
        <v>0.66666666666666663</v>
      </c>
      <c r="AH123">
        <f>COUNTIFS('ACTIVATED LEADS '!$H:$H,$B123,'ACTIVATED LEADS '!$D:$D,'PARTNERS SUMMARY'!AH$3)</f>
        <v>0</v>
      </c>
      <c r="AI123">
        <f>COUNTIFS('ACTIVATED LEADS '!$H:$H,$B123,'ACTIVATED LEADS '!$D:$D,'PARTNERS SUMMARY'!AI$3)</f>
        <v>0</v>
      </c>
      <c r="AJ123">
        <f>COUNTIFS('ACTIVATED LEADS '!$H:$H,$B123,'ACTIVATED LEADS '!$D:$D,'PARTNERS SUMMARY'!AJ$3)</f>
        <v>0</v>
      </c>
      <c r="AK123">
        <f>COUNTIFS('ACTIVATED LEADS '!$H:$H,$B123,'ACTIVATED LEADS '!$D:$D,'PARTNERS SUMMARY'!AK$3)</f>
        <v>0</v>
      </c>
      <c r="AL123">
        <f>COUNTIFS('ACTIVATED LEADS '!$H:$H,$B123,'ACTIVATED LEADS '!$D:$D,'PARTNERS SUMMARY'!AL$3)</f>
        <v>0</v>
      </c>
      <c r="AM123">
        <f>COUNTIFS('ACTIVATED LEADS '!$H:$H,$B123,'ACTIVATED LEADS '!$D:$D,'PARTNERS SUMMARY'!AM$3)</f>
        <v>0</v>
      </c>
      <c r="AN123">
        <f>COUNTIFS('ACTIVATED LEADS '!$H:$H,$B123,'ACTIVATED LEADS '!$D:$D,'PARTNERS SUMMARY'!AN$3)</f>
        <v>0</v>
      </c>
      <c r="AO123">
        <f>COUNTIFS('ACTIVATED LEADS '!$H:$H,$B123,'ACTIVATED LEADS '!$D:$D,'PARTNERS SUMMARY'!AO$3)</f>
        <v>0</v>
      </c>
      <c r="AP123">
        <f>COUNTIFS('ACTIVATED LEADS '!$H:$H,$B123,'ACTIVATED LEADS '!$D:$D,'PARTNERS SUMMARY'!AP$3)</f>
        <v>0</v>
      </c>
      <c r="AQ123">
        <f>COUNTIFS('ACTIVATED LEADS '!$H:$H,$B123,'ACTIVATED LEADS '!$D:$D,'PARTNERS SUMMARY'!AQ$3)</f>
        <v>0</v>
      </c>
      <c r="AR123">
        <f>COUNTIFS('ACTIVATED LEADS '!$H:$H,$B123,'ACTIVATED LEADS '!$D:$D,'PARTNERS SUMMARY'!AR$3)</f>
        <v>0</v>
      </c>
      <c r="AS123">
        <f>COUNTIFS('ACTIVATED LEADS '!$H:$H,$B123,'ACTIVATED LEADS '!$D:$D,'PARTNERS SUMMARY'!AS$3)</f>
        <v>0</v>
      </c>
      <c r="AT123">
        <f>COUNTIFS('ACTIVATED LEADS '!$H:$H,$B123,'ACTIVATED LEADS '!$D:$D,'PARTNERS SUMMARY'!AT$3)</f>
        <v>0</v>
      </c>
      <c r="AU123">
        <f>COUNTIFS('ACTIVATED LEADS '!$H:$H,$B123,'ACTIVATED LEADS '!$D:$D,'PARTNERS SUMMARY'!AU$3)</f>
        <v>0</v>
      </c>
      <c r="AV123">
        <f>COUNTIFS('ACTIVATED LEADS '!$H:$H,$B123,'ACTIVATED LEADS '!$D:$D,'PARTNERS SUMMARY'!AV$3)</f>
        <v>0</v>
      </c>
      <c r="AW123">
        <f>COUNTIFS('ACTIVATED LEADS '!$H:$H,$B123,'ACTIVATED LEADS '!$D:$D,'PARTNERS SUMMARY'!AW$3)</f>
        <v>0</v>
      </c>
      <c r="AX123">
        <f>COUNTIFS('ACTIVATED LEADS '!$H:$H,$B123,'ACTIVATED LEADS '!$D:$D,'PARTNERS SUMMARY'!AX$3)</f>
        <v>0</v>
      </c>
      <c r="AY123">
        <f>COUNTIFS('ACTIVATED LEADS '!$H:$H,$B123,'ACTIVATED LEADS '!$D:$D,'PARTNERS SUMMARY'!AY$3)</f>
        <v>0</v>
      </c>
      <c r="AZ123">
        <f>COUNTIFS('ACTIVATED LEADS '!$H:$H,$B123,'ACTIVATED LEADS '!$D:$D,'PARTNERS SUMMARY'!AZ$3)</f>
        <v>0</v>
      </c>
      <c r="BA123">
        <f>COUNTIFS('ACTIVATED LEADS '!$H:$H,$B123,'ACTIVATED LEADS '!$D:$D,'PARTNERS SUMMARY'!BA$3)</f>
        <v>0</v>
      </c>
      <c r="BB123">
        <f>COUNTIFS('ACTIVATED LEADS '!$H:$H,$B123,'ACTIVATED LEADS '!$D:$D,'PARTNERS SUMMARY'!BB$3)</f>
        <v>0</v>
      </c>
      <c r="BC123">
        <f>COUNTIFS('ACTIVATED LEADS '!$H:$H,$B123,'ACTIVATED LEADS '!$D:$D,'PARTNERS SUMMARY'!BC$3)</f>
        <v>0</v>
      </c>
      <c r="BD123">
        <f>COUNTIFS('ACTIVATED LEADS '!$H:$H,$B123,'ACTIVATED LEADS '!$D:$D,'PARTNERS SUMMARY'!BD$3)</f>
        <v>0</v>
      </c>
      <c r="BE123">
        <f>COUNTIFS('ACTIVATED LEADS '!$H:$H,$B123,'ACTIVATED LEADS '!$D:$D,'PARTNERS SUMMARY'!BE$3)</f>
        <v>0</v>
      </c>
      <c r="BF123">
        <f>COUNTIFS('ACTIVATED LEADS '!$H:$H,$B123,'ACTIVATED LEADS '!$D:$D,'PARTNERS SUMMARY'!BF$3)</f>
        <v>0</v>
      </c>
      <c r="BG123">
        <f>COUNTIFS('ACTIVATED LEADS '!$H:$H,$B123,'ACTIVATED LEADS '!$D:$D,'PARTNERS SUMMARY'!BG$3)</f>
        <v>0</v>
      </c>
      <c r="BH123">
        <f>COUNTIFS('ACTIVATED LEADS '!$H:$H,$B123,'ACTIVATED LEADS '!$D:$D,'PARTNERS SUMMARY'!BH$3)</f>
        <v>0</v>
      </c>
      <c r="BI123">
        <f>COUNTIFS('ACTIVATED LEADS '!$H:$H,$B123,'ACTIVATED LEADS '!$D:$D,'PARTNERS SUMMARY'!BI$3)</f>
        <v>0</v>
      </c>
      <c r="BJ123">
        <f>COUNTIFS('ACTIVATED LEADS '!$H:$H,$B123,'ACTIVATED LEADS '!$D:$D,'PARTNERS SUMMARY'!BJ$3)</f>
        <v>0</v>
      </c>
      <c r="BK123">
        <f>COUNTIFS('ACTIVATED LEADS '!$H:$H,$B123,'ACTIVATED LEADS '!$D:$D,'PARTNERS SUMMARY'!BK$3)</f>
        <v>0</v>
      </c>
      <c r="BL123">
        <f>COUNTIFS('ACTIVATED LEADS '!$H:$H,$B123,'ACTIVATED LEADS '!$D:$D,'PARTNERS SUMMARY'!BL$3)</f>
        <v>0</v>
      </c>
      <c r="BM123">
        <f>COUNTIFS('ACTIVATED LEADS '!$H:$H,$B123,'ACTIVATED LEADS '!$D:$D,'PARTNERS SUMMARY'!BM$3)</f>
        <v>0</v>
      </c>
      <c r="BN123">
        <f>COUNTIFS('ACTIVATED LEADS '!$H:$H,$B123,'ACTIVATED LEADS '!$D:$D,'PARTNERS SUMMARY'!BN$3)</f>
        <v>0</v>
      </c>
      <c r="BO123">
        <f>COUNTIFS('ACTIVATED LEADS '!$H:$H,$B123,'ACTIVATED LEADS '!$D:$D,'PARTNERS SUMMARY'!BO$3)</f>
        <v>0</v>
      </c>
      <c r="BP123">
        <f>COUNTIFS('ACTIVATED LEADS '!$H:$H,$B123,'ACTIVATED LEADS '!$D:$D,'PARTNERS SUMMARY'!BP$3)</f>
        <v>0</v>
      </c>
      <c r="BQ123">
        <f>COUNTIFS('ACTIVATED LEADS '!$H:$H,$B123,'ACTIVATED LEADS '!$D:$D,'PARTNERS SUMMARY'!BQ$3)</f>
        <v>0</v>
      </c>
      <c r="BR123">
        <f>COUNTIFS('ACTIVATED LEADS '!$H:$H,$B123,'ACTIVATED LEADS '!$D:$D,'PARTNERS SUMMARY'!BR$3)</f>
        <v>0</v>
      </c>
      <c r="BS123">
        <f>COUNTIFS('ACTIVATED LEADS '!$H:$H,$B123,'ACTIVATED LEADS '!$D:$D,'PARTNERS SUMMARY'!BS$3)</f>
        <v>0</v>
      </c>
      <c r="BT123">
        <f>COUNTIFS('ACTIVATED LEADS '!$H:$H,$B123,'ACTIVATED LEADS '!$D:$D,'PARTNERS SUMMARY'!BT$3)</f>
        <v>0</v>
      </c>
      <c r="BU123">
        <f>COUNTIFS('ACTIVATED LEADS '!$H:$H,$B123,'ACTIVATED LEADS '!$D:$D,'PARTNERS SUMMARY'!BU$3)</f>
        <v>0</v>
      </c>
      <c r="BV123">
        <f>COUNTIFS('ACTIVATED LEADS '!$H:$H,$B123,'ACTIVATED LEADS '!$D:$D,'PARTNERS SUMMARY'!BV$3)</f>
        <v>0</v>
      </c>
      <c r="BW123">
        <f>COUNTIFS('ACTIVATED LEADS '!$H:$H,$B123,'ACTIVATED LEADS '!$D:$D,'PARTNERS SUMMARY'!BW$3)</f>
        <v>0</v>
      </c>
      <c r="BX123">
        <f>COUNTIFS('ACTIVATED LEADS '!$H:$H,$B123,'ACTIVATED LEADS '!$D:$D,'PARTNERS SUMMARY'!BX$3)</f>
        <v>0</v>
      </c>
      <c r="BY123">
        <f>COUNTIFS('ACTIVATED LEADS '!$H:$H,$B123,'ACTIVATED LEADS '!$D:$D,'PARTNERS SUMMARY'!BY$3)</f>
        <v>0</v>
      </c>
      <c r="BZ123">
        <f>COUNTIFS('ACTIVATED LEADS '!$H:$H,$B123,'ACTIVATED LEADS '!$D:$D,'PARTNERS SUMMARY'!BZ$3)</f>
        <v>0</v>
      </c>
      <c r="CA123">
        <f>COUNTIFS('ACTIVATED LEADS '!$H:$H,$B123,'ACTIVATED LEADS '!$D:$D,'PARTNERS SUMMARY'!CA$3)</f>
        <v>0</v>
      </c>
      <c r="CB123">
        <f>COUNTIFS('ACTIVATED LEADS '!$H:$H,$B123,'ACTIVATED LEADS '!$D:$D,'PARTNERS SUMMARY'!CB$3)</f>
        <v>1</v>
      </c>
      <c r="CC123">
        <f>COUNTIFS('ACTIVATED LEADS '!$H:$H,$B123,'ACTIVATED LEADS '!$D:$D,'PARTNERS SUMMARY'!CC$3)</f>
        <v>0</v>
      </c>
      <c r="CD123">
        <f>COUNTIFS('ACTIVATED LEADS '!$H:$H,$B123,'ACTIVATED LEADS '!$D:$D,'PARTNERS SUMMARY'!CD$3)</f>
        <v>1</v>
      </c>
      <c r="CE123">
        <f>COUNTIFS('ACTIVATED LEADS '!$H:$H,$B123,'ACTIVATED LEADS '!$D:$D,'PARTNERS SUMMARY'!CE$3)</f>
        <v>0</v>
      </c>
      <c r="CF123">
        <f>COUNTIFS('ACTIVATED LEADS '!$H:$H,$B123,'ACTIVATED LEADS '!$D:$D,'PARTNERS SUMMARY'!CF$3)</f>
        <v>0</v>
      </c>
      <c r="CG123">
        <f>COUNTIFS('ACTIVATED LEADS '!$H:$H,$B123,'ACTIVATED LEADS '!$D:$D,'PARTNERS SUMMARY'!CG$3)</f>
        <v>0</v>
      </c>
      <c r="CH123">
        <f>COUNTIFS('ACTIVATED LEADS '!$H:$H,$B123,'ACTIVATED LEADS '!$D:$D,'PARTNERS SUMMARY'!CH$3)</f>
        <v>1</v>
      </c>
      <c r="CI123">
        <f>COUNTIFS('ACTIVATED LEADS '!$H:$H,$B123,'ACTIVATED LEADS '!$D:$D,'PARTNERS SUMMARY'!CI$3)</f>
        <v>0</v>
      </c>
      <c r="CJ123">
        <f>COUNTIFS('ACTIVATED LEADS '!$H:$H,$B123,'ACTIVATED LEADS '!$D:$D,'PARTNERS SUMMARY'!CJ$3)</f>
        <v>0</v>
      </c>
      <c r="CK123">
        <f>COUNTIFS('ACTIVATED LEADS '!$H:$H,$B123,'ACTIVATED LEADS '!$D:$D,'PARTNERS SUMMARY'!CK$3)</f>
        <v>0</v>
      </c>
      <c r="CL123">
        <f>COUNTIFS('ACTIVATED LEADS '!$H:$H,$B123,'ACTIVATED LEADS '!$D:$D,'PARTNERS SUMMARY'!CL$3)</f>
        <v>0</v>
      </c>
      <c r="CM123">
        <f>COUNTIFS('ACTIVATED LEADS '!$H:$H,$B123,'ACTIVATED LEADS '!$D:$D,'PARTNERS SUMMARY'!CM$3)</f>
        <v>0</v>
      </c>
      <c r="CN123">
        <f>COUNTIFS('ACTIVATED LEADS '!$H:$H,$B123,'ACTIVATED LEADS '!$D:$D,'PARTNERS SUMMARY'!CN$3)</f>
        <v>1</v>
      </c>
      <c r="CO123">
        <f>COUNTIFS('ACTIVATED LEADS '!$H:$H,$B123,'ACTIVATED LEADS '!$D:$D,'PARTNERS SUMMARY'!CO$3)</f>
        <v>0</v>
      </c>
      <c r="CP123">
        <f>COUNTIFS('ACTIVATED LEADS '!$H:$H,$B123,'ACTIVATED LEADS '!$D:$D,'PARTNERS SUMMARY'!CP$3)</f>
        <v>0</v>
      </c>
      <c r="CQ123">
        <f>COUNTIFS('ACTIVATED LEADS '!$H:$H,$B123,'ACTIVATED LEADS '!$D:$D,'PARTNERS SUMMARY'!CQ$3)</f>
        <v>0</v>
      </c>
      <c r="CR123">
        <f>COUNTIFS('ACTIVATED LEADS '!$H:$H,$B123,'ACTIVATED LEADS '!$D:$D,'PARTNERS SUMMARY'!CR$3)</f>
        <v>0</v>
      </c>
      <c r="CS123">
        <f>COUNTIFS('ACTIVATED LEADS '!$H:$H,$B123,'ACTIVATED LEADS '!$D:$D,'PARTNERS SUMMARY'!CS$3)</f>
        <v>0</v>
      </c>
      <c r="CT123">
        <f>COUNTIFS('ACTIVATED LEADS '!$H:$H,$B123,'ACTIVATED LEADS '!$D:$D,'PARTNERS SUMMARY'!CT$3)</f>
        <v>0</v>
      </c>
      <c r="CU123">
        <f>COUNTIFS('ACTIVATED LEADS '!$H:$H,$B123,'ACTIVATED LEADS '!$D:$D,'PARTNERS SUMMARY'!CU$3)</f>
        <v>0</v>
      </c>
      <c r="CV123">
        <f>COUNTIFS('ACTIVATED LEADS '!$H:$H,$B123,'ACTIVATED LEADS '!$D:$D,'PARTNERS SUMMARY'!CV$3)</f>
        <v>0</v>
      </c>
      <c r="CW123">
        <f>COUNTIFS('ACTIVATED LEADS '!$H:$H,$B123,'ACTIVATED LEADS '!$D:$D,'PARTNERS SUMMARY'!CW$3)</f>
        <v>0</v>
      </c>
      <c r="CX123">
        <f>COUNTIFS('ACTIVATED LEADS '!$H:$H,$B123,'ACTIVATED LEADS '!$D:$D,'PARTNERS SUMMARY'!CX$3)</f>
        <v>0</v>
      </c>
      <c r="CY123">
        <f>COUNTIFS('ACTIVATED LEADS '!$H:$H,$B123,'ACTIVATED LEADS '!$D:$D,'PARTNERS SUMMARY'!CY$3)</f>
        <v>0</v>
      </c>
      <c r="CZ123">
        <f>COUNTIFS('ACTIVATED LEADS '!$H:$H,$B123,'ACTIVATED LEADS '!$D:$D,'PARTNERS SUMMARY'!CZ$3)</f>
        <v>0</v>
      </c>
      <c r="DA123">
        <f>COUNTIFS('ACTIVATED LEADS '!$H:$H,$B123,'ACTIVATED LEADS '!$D:$D,'PARTNERS SUMMARY'!DA$3)</f>
        <v>0</v>
      </c>
      <c r="DB123">
        <f>COUNTIFS('ACTIVATED LEADS '!$H:$H,$B123,'ACTIVATED LEADS '!$D:$D,'PARTNERS SUMMARY'!DB$3)</f>
        <v>1</v>
      </c>
      <c r="DC123">
        <f>COUNTIFS('ACTIVATED LEADS '!$H:$H,$B123,'ACTIVATED LEADS '!$D:$D,'PARTNERS SUMMARY'!DC$3)</f>
        <v>0</v>
      </c>
      <c r="DD123">
        <f>COUNTIFS('ACTIVATED LEADS '!$H:$H,$B123,'ACTIVATED LEADS '!$D:$D,'PARTNERS SUMMARY'!DD$3)</f>
        <v>0</v>
      </c>
      <c r="DE123">
        <f>COUNTIFS('ACTIVATED LEADS '!$H:$H,$B123,'ACTIVATED LEADS '!$D:$D,'PARTNERS SUMMARY'!DE$3)</f>
        <v>0</v>
      </c>
      <c r="DF123">
        <f>COUNTIFS('ACTIVATED LEADS '!$H:$H,$B123,'ACTIVATED LEADS '!$D:$D,'PARTNERS SUMMARY'!DF$3)</f>
        <v>0</v>
      </c>
      <c r="DG123">
        <f>COUNTIFS('ACTIVATED LEADS '!$H:$H,$B123,'ACTIVATED LEADS '!$D:$D,'PARTNERS SUMMARY'!DG$3)</f>
        <v>1</v>
      </c>
      <c r="DH123">
        <f>COUNTIFS('ACTIVATED LEADS '!$H:$H,$B123,'ACTIVATED LEADS '!$D:$D,'PARTNERS SUMMARY'!DH$3)</f>
        <v>1</v>
      </c>
      <c r="DI123">
        <f>COUNTIFS('ACTIVATED LEADS '!$H:$H,$B123,'ACTIVATED LEADS '!$D:$D,'PARTNERS SUMMARY'!DI$3)</f>
        <v>0</v>
      </c>
      <c r="DJ123">
        <f>COUNTIFS('ACTIVATED LEADS '!$H:$H,$B123,'ACTIVATED LEADS '!$D:$D,'PARTNERS SUMMARY'!DJ$3)</f>
        <v>1</v>
      </c>
      <c r="DK123">
        <f>COUNTIFS('ACTIVATED LEADS '!$H:$H,$B123,'ACTIVATED LEADS '!$D:$D,'PARTNERS SUMMARY'!DK$3)</f>
        <v>0</v>
      </c>
      <c r="DL123">
        <f>COUNTIFS('ACTIVATED LEADS '!$H:$H,$B123,'ACTIVATED LEADS '!$D:$D,'PARTNERS SUMMARY'!DL$3)</f>
        <v>0</v>
      </c>
      <c r="DM123">
        <f>COUNTIFS('ACTIVATED LEADS '!$H:$H,$B123,'ACTIVATED LEADS '!$D:$D,'PARTNERS SUMMARY'!DM$3)</f>
        <v>0</v>
      </c>
      <c r="DN123">
        <f>COUNTIFS('ACTIVATED LEADS '!$H:$H,$B123,'ACTIVATED LEADS '!$D:$D,'PARTNERS SUMMARY'!DN$3)</f>
        <v>0</v>
      </c>
      <c r="DO123">
        <f>COUNTIFS('ACTIVATED LEADS '!$H:$H,$B123,'ACTIVATED LEADS '!$D:$D,'PARTNERS SUMMARY'!DO$3)</f>
        <v>0</v>
      </c>
    </row>
    <row r="124" spans="1:119">
      <c r="A124" s="29" t="s">
        <v>1077</v>
      </c>
      <c r="B124" s="59" t="s">
        <v>1160</v>
      </c>
      <c r="C124" s="29">
        <v>106054954</v>
      </c>
      <c r="D124" s="29"/>
      <c r="E124" s="29" t="s">
        <v>1269</v>
      </c>
      <c r="F124" s="29" t="s">
        <v>37</v>
      </c>
      <c r="G124" s="17">
        <f>COUNTIF('SEPT DUMP '!$C:$C,'PARTNERS SUMMARY'!$B124)</f>
        <v>0</v>
      </c>
      <c r="H124" s="17">
        <f>COUNTIFS('SEPT DUMP '!$C:$C,'PARTNERS SUMMARY'!$B124,'SEPT DUMP '!$O:$O,"Confirmed")</f>
        <v>0</v>
      </c>
      <c r="I124" s="17">
        <f>COUNTIFS('SEPT DUMP '!$C:$C,'PARTNERS SUMMARY'!$B124,'SEPT DUMP '!$O:$O,"Rejected")</f>
        <v>0</v>
      </c>
      <c r="J124" s="17">
        <f>COUNTIFS('SEPT DUMP '!$C:$C,'PARTNERS SUMMARY'!$B124,'SEPT DUMP '!$O:$O,"Unreachable")</f>
        <v>0</v>
      </c>
      <c r="K124" s="17">
        <f>COUNTIFS('SEPT DUMP '!$C:$C,'PARTNERS SUMMARY'!$B124,'SEPT DUMP '!$O:$O,"Postponed(Update Y)")</f>
        <v>0</v>
      </c>
      <c r="L124" s="101">
        <f t="shared" si="12"/>
        <v>0</v>
      </c>
      <c r="M124" s="46">
        <f t="shared" si="13"/>
        <v>0</v>
      </c>
      <c r="N124" s="50"/>
      <c r="O124" s="47">
        <f>COUNTIF('OCT DUMP'!$D:$D,'PARTNERS SUMMARY'!$B124)</f>
        <v>1</v>
      </c>
      <c r="P124" s="17">
        <f>COUNTIFS('OCT DUMP'!$D:$D,'PARTNERS SUMMARY'!$B124,'OCT DUMP'!Q:Q,"Prospect")</f>
        <v>0</v>
      </c>
      <c r="Q124" s="17">
        <f>COUNTIFS('OCT DUMP'!$D:$D,'PARTNERS SUMMARY'!$B124,'OCT DUMP'!$Q:$Q,"Confirmed")</f>
        <v>1</v>
      </c>
      <c r="R124" s="17">
        <f>COUNTIFS('OCT DUMP'!$D:$D,'PARTNERS SUMMARY'!$B124,'OCT DUMP'!$Q:$Q,"Rejected")</f>
        <v>0</v>
      </c>
      <c r="S124" s="17">
        <f>COUNTIFS('OCT DUMP'!$D:$D,'PARTNERS SUMMARY'!$B124,'OCT DUMP'!$Q:$Q,"Unreachable")</f>
        <v>0</v>
      </c>
      <c r="T124" s="17">
        <f>COUNTIFS('OCT DUMP'!$D:$D,'PARTNERS SUMMARY'!$B124,'OCT DUMP'!$Q:$Q,"Postponed(Update Y)")</f>
        <v>0</v>
      </c>
      <c r="U124" s="17">
        <f t="shared" si="14"/>
        <v>0</v>
      </c>
      <c r="V124" s="18">
        <f t="shared" si="15"/>
        <v>0</v>
      </c>
      <c r="W124" s="52"/>
      <c r="X124" s="47">
        <f>COUNTIF('NOV DUMP'!C:C,'PARTNERS SUMMARY'!$B124)</f>
        <v>1</v>
      </c>
      <c r="Y124" s="17">
        <f>COUNTIFS('NOV DUMP'!$C:$C,'PARTNERS SUMMARY'!$B124,'NOV DUMP'!$S:$S,"Prospect")</f>
        <v>0</v>
      </c>
      <c r="Z124" s="17">
        <f>COUNTIFS('NOV DUMP'!$C:$C,'PARTNERS SUMMARY'!$B124,'NOV DUMP'!$S:$S,"Confirmed")</f>
        <v>0</v>
      </c>
      <c r="AA124" s="17">
        <f>COUNTIFS('NOV DUMP'!$C:$C,'PARTNERS SUMMARY'!$B124,'NOV DUMP'!$S:$S,"Rejected")</f>
        <v>0</v>
      </c>
      <c r="AB124" s="17">
        <f>COUNTIFS('NOV DUMP'!$C:$C,'PARTNERS SUMMARY'!$B124,'NOV DUMP'!$S:$S,"Unreachable")</f>
        <v>0</v>
      </c>
      <c r="AC124" s="17">
        <f>COUNTIFS('NOV DUMP'!$C:$C,'PARTNERS SUMMARY'!$B124,'NOV DUMP'!$S:$S,"Postponed(Update Y)")</f>
        <v>0</v>
      </c>
      <c r="AD124" s="17">
        <f t="shared" si="16"/>
        <v>0</v>
      </c>
      <c r="AE124" s="100">
        <f>COUNTIFS('ACTIVATED LEADS '!$H:$H,'PARTNERS SUMMARY'!$B124,'ACTIVATED LEADS '!$K:$K,'PARTNERS SUMMARY'!$AE$2,'ACTIVATED LEADS '!$C:$C,"16")</f>
        <v>0</v>
      </c>
      <c r="AF124" s="18">
        <f t="shared" si="17"/>
        <v>0</v>
      </c>
      <c r="AH124">
        <f>COUNTIFS('ACTIVATED LEADS '!$H:$H,$B124,'ACTIVATED LEADS '!$D:$D,'PARTNERS SUMMARY'!AH$3)</f>
        <v>0</v>
      </c>
      <c r="AI124">
        <f>COUNTIFS('ACTIVATED LEADS '!$H:$H,$B124,'ACTIVATED LEADS '!$D:$D,'PARTNERS SUMMARY'!AI$3)</f>
        <v>0</v>
      </c>
      <c r="AJ124">
        <f>COUNTIFS('ACTIVATED LEADS '!$H:$H,$B124,'ACTIVATED LEADS '!$D:$D,'PARTNERS SUMMARY'!AJ$3)</f>
        <v>0</v>
      </c>
      <c r="AK124">
        <f>COUNTIFS('ACTIVATED LEADS '!$H:$H,$B124,'ACTIVATED LEADS '!$D:$D,'PARTNERS SUMMARY'!AK$3)</f>
        <v>0</v>
      </c>
      <c r="AL124">
        <f>COUNTIFS('ACTIVATED LEADS '!$H:$H,$B124,'ACTIVATED LEADS '!$D:$D,'PARTNERS SUMMARY'!AL$3)</f>
        <v>0</v>
      </c>
      <c r="AM124">
        <f>COUNTIFS('ACTIVATED LEADS '!$H:$H,$B124,'ACTIVATED LEADS '!$D:$D,'PARTNERS SUMMARY'!AM$3)</f>
        <v>0</v>
      </c>
      <c r="AN124">
        <f>COUNTIFS('ACTIVATED LEADS '!$H:$H,$B124,'ACTIVATED LEADS '!$D:$D,'PARTNERS SUMMARY'!AN$3)</f>
        <v>0</v>
      </c>
      <c r="AO124">
        <f>COUNTIFS('ACTIVATED LEADS '!$H:$H,$B124,'ACTIVATED LEADS '!$D:$D,'PARTNERS SUMMARY'!AO$3)</f>
        <v>0</v>
      </c>
      <c r="AP124">
        <f>COUNTIFS('ACTIVATED LEADS '!$H:$H,$B124,'ACTIVATED LEADS '!$D:$D,'PARTNERS SUMMARY'!AP$3)</f>
        <v>0</v>
      </c>
      <c r="AQ124">
        <f>COUNTIFS('ACTIVATED LEADS '!$H:$H,$B124,'ACTIVATED LEADS '!$D:$D,'PARTNERS SUMMARY'!AQ$3)</f>
        <v>0</v>
      </c>
      <c r="AR124">
        <f>COUNTIFS('ACTIVATED LEADS '!$H:$H,$B124,'ACTIVATED LEADS '!$D:$D,'PARTNERS SUMMARY'!AR$3)</f>
        <v>0</v>
      </c>
      <c r="AS124">
        <f>COUNTIFS('ACTIVATED LEADS '!$H:$H,$B124,'ACTIVATED LEADS '!$D:$D,'PARTNERS SUMMARY'!AS$3)</f>
        <v>0</v>
      </c>
      <c r="AT124">
        <f>COUNTIFS('ACTIVATED LEADS '!$H:$H,$B124,'ACTIVATED LEADS '!$D:$D,'PARTNERS SUMMARY'!AT$3)</f>
        <v>0</v>
      </c>
      <c r="AU124">
        <f>COUNTIFS('ACTIVATED LEADS '!$H:$H,$B124,'ACTIVATED LEADS '!$D:$D,'PARTNERS SUMMARY'!AU$3)</f>
        <v>0</v>
      </c>
      <c r="AV124">
        <f>COUNTIFS('ACTIVATED LEADS '!$H:$H,$B124,'ACTIVATED LEADS '!$D:$D,'PARTNERS SUMMARY'!AV$3)</f>
        <v>0</v>
      </c>
      <c r="AW124">
        <f>COUNTIFS('ACTIVATED LEADS '!$H:$H,$B124,'ACTIVATED LEADS '!$D:$D,'PARTNERS SUMMARY'!AW$3)</f>
        <v>0</v>
      </c>
      <c r="AX124">
        <f>COUNTIFS('ACTIVATED LEADS '!$H:$H,$B124,'ACTIVATED LEADS '!$D:$D,'PARTNERS SUMMARY'!AX$3)</f>
        <v>0</v>
      </c>
      <c r="AY124">
        <f>COUNTIFS('ACTIVATED LEADS '!$H:$H,$B124,'ACTIVATED LEADS '!$D:$D,'PARTNERS SUMMARY'!AY$3)</f>
        <v>0</v>
      </c>
      <c r="AZ124">
        <f>COUNTIFS('ACTIVATED LEADS '!$H:$H,$B124,'ACTIVATED LEADS '!$D:$D,'PARTNERS SUMMARY'!AZ$3)</f>
        <v>0</v>
      </c>
      <c r="BA124">
        <f>COUNTIFS('ACTIVATED LEADS '!$H:$H,$B124,'ACTIVATED LEADS '!$D:$D,'PARTNERS SUMMARY'!BA$3)</f>
        <v>0</v>
      </c>
      <c r="BB124">
        <f>COUNTIFS('ACTIVATED LEADS '!$H:$H,$B124,'ACTIVATED LEADS '!$D:$D,'PARTNERS SUMMARY'!BB$3)</f>
        <v>0</v>
      </c>
      <c r="BC124">
        <f>COUNTIFS('ACTIVATED LEADS '!$H:$H,$B124,'ACTIVATED LEADS '!$D:$D,'PARTNERS SUMMARY'!BC$3)</f>
        <v>0</v>
      </c>
      <c r="BD124">
        <f>COUNTIFS('ACTIVATED LEADS '!$H:$H,$B124,'ACTIVATED LEADS '!$D:$D,'PARTNERS SUMMARY'!BD$3)</f>
        <v>0</v>
      </c>
      <c r="BE124">
        <f>COUNTIFS('ACTIVATED LEADS '!$H:$H,$B124,'ACTIVATED LEADS '!$D:$D,'PARTNERS SUMMARY'!BE$3)</f>
        <v>0</v>
      </c>
      <c r="BF124">
        <f>COUNTIFS('ACTIVATED LEADS '!$H:$H,$B124,'ACTIVATED LEADS '!$D:$D,'PARTNERS SUMMARY'!BF$3)</f>
        <v>0</v>
      </c>
      <c r="BG124">
        <f>COUNTIFS('ACTIVATED LEADS '!$H:$H,$B124,'ACTIVATED LEADS '!$D:$D,'PARTNERS SUMMARY'!BG$3)</f>
        <v>0</v>
      </c>
      <c r="BH124">
        <f>COUNTIFS('ACTIVATED LEADS '!$H:$H,$B124,'ACTIVATED LEADS '!$D:$D,'PARTNERS SUMMARY'!BH$3)</f>
        <v>0</v>
      </c>
      <c r="BI124">
        <f>COUNTIFS('ACTIVATED LEADS '!$H:$H,$B124,'ACTIVATED LEADS '!$D:$D,'PARTNERS SUMMARY'!BI$3)</f>
        <v>0</v>
      </c>
      <c r="BJ124">
        <f>COUNTIFS('ACTIVATED LEADS '!$H:$H,$B124,'ACTIVATED LEADS '!$D:$D,'PARTNERS SUMMARY'!BJ$3)</f>
        <v>0</v>
      </c>
      <c r="BK124">
        <f>COUNTIFS('ACTIVATED LEADS '!$H:$H,$B124,'ACTIVATED LEADS '!$D:$D,'PARTNERS SUMMARY'!BK$3)</f>
        <v>0</v>
      </c>
      <c r="BL124">
        <f>COUNTIFS('ACTIVATED LEADS '!$H:$H,$B124,'ACTIVATED LEADS '!$D:$D,'PARTNERS SUMMARY'!BL$3)</f>
        <v>0</v>
      </c>
      <c r="BM124">
        <f>COUNTIFS('ACTIVATED LEADS '!$H:$H,$B124,'ACTIVATED LEADS '!$D:$D,'PARTNERS SUMMARY'!BM$3)</f>
        <v>0</v>
      </c>
      <c r="BN124">
        <f>COUNTIFS('ACTIVATED LEADS '!$H:$H,$B124,'ACTIVATED LEADS '!$D:$D,'PARTNERS SUMMARY'!BN$3)</f>
        <v>0</v>
      </c>
      <c r="BO124">
        <f>COUNTIFS('ACTIVATED LEADS '!$H:$H,$B124,'ACTIVATED LEADS '!$D:$D,'PARTNERS SUMMARY'!BO$3)</f>
        <v>0</v>
      </c>
      <c r="BP124">
        <f>COUNTIFS('ACTIVATED LEADS '!$H:$H,$B124,'ACTIVATED LEADS '!$D:$D,'PARTNERS SUMMARY'!BP$3)</f>
        <v>0</v>
      </c>
      <c r="BQ124">
        <f>COUNTIFS('ACTIVATED LEADS '!$H:$H,$B124,'ACTIVATED LEADS '!$D:$D,'PARTNERS SUMMARY'!BQ$3)</f>
        <v>0</v>
      </c>
      <c r="BR124">
        <f>COUNTIFS('ACTIVATED LEADS '!$H:$H,$B124,'ACTIVATED LEADS '!$D:$D,'PARTNERS SUMMARY'!BR$3)</f>
        <v>0</v>
      </c>
      <c r="BS124">
        <f>COUNTIFS('ACTIVATED LEADS '!$H:$H,$B124,'ACTIVATED LEADS '!$D:$D,'PARTNERS SUMMARY'!BS$3)</f>
        <v>0</v>
      </c>
      <c r="BT124">
        <f>COUNTIFS('ACTIVATED LEADS '!$H:$H,$B124,'ACTIVATED LEADS '!$D:$D,'PARTNERS SUMMARY'!BT$3)</f>
        <v>0</v>
      </c>
      <c r="BU124">
        <f>COUNTIFS('ACTIVATED LEADS '!$H:$H,$B124,'ACTIVATED LEADS '!$D:$D,'PARTNERS SUMMARY'!BU$3)</f>
        <v>0</v>
      </c>
      <c r="BV124">
        <f>COUNTIFS('ACTIVATED LEADS '!$H:$H,$B124,'ACTIVATED LEADS '!$D:$D,'PARTNERS SUMMARY'!BV$3)</f>
        <v>0</v>
      </c>
      <c r="BW124">
        <f>COUNTIFS('ACTIVATED LEADS '!$H:$H,$B124,'ACTIVATED LEADS '!$D:$D,'PARTNERS SUMMARY'!BW$3)</f>
        <v>0</v>
      </c>
      <c r="BX124">
        <f>COUNTIFS('ACTIVATED LEADS '!$H:$H,$B124,'ACTIVATED LEADS '!$D:$D,'PARTNERS SUMMARY'!BX$3)</f>
        <v>0</v>
      </c>
      <c r="BY124">
        <f>COUNTIFS('ACTIVATED LEADS '!$H:$H,$B124,'ACTIVATED LEADS '!$D:$D,'PARTNERS SUMMARY'!BY$3)</f>
        <v>0</v>
      </c>
      <c r="BZ124">
        <f>COUNTIFS('ACTIVATED LEADS '!$H:$H,$B124,'ACTIVATED LEADS '!$D:$D,'PARTNERS SUMMARY'!BZ$3)</f>
        <v>0</v>
      </c>
      <c r="CA124">
        <f>COUNTIFS('ACTIVATED LEADS '!$H:$H,$B124,'ACTIVATED LEADS '!$D:$D,'PARTNERS SUMMARY'!CA$3)</f>
        <v>0</v>
      </c>
      <c r="CB124">
        <f>COUNTIFS('ACTIVATED LEADS '!$H:$H,$B124,'ACTIVATED LEADS '!$D:$D,'PARTNERS SUMMARY'!CB$3)</f>
        <v>0</v>
      </c>
      <c r="CC124">
        <f>COUNTIFS('ACTIVATED LEADS '!$H:$H,$B124,'ACTIVATED LEADS '!$D:$D,'PARTNERS SUMMARY'!CC$3)</f>
        <v>0</v>
      </c>
      <c r="CD124">
        <f>COUNTIFS('ACTIVATED LEADS '!$H:$H,$B124,'ACTIVATED LEADS '!$D:$D,'PARTNERS SUMMARY'!CD$3)</f>
        <v>0</v>
      </c>
      <c r="CE124">
        <f>COUNTIFS('ACTIVATED LEADS '!$H:$H,$B124,'ACTIVATED LEADS '!$D:$D,'PARTNERS SUMMARY'!CE$3)</f>
        <v>0</v>
      </c>
      <c r="CF124">
        <f>COUNTIFS('ACTIVATED LEADS '!$H:$H,$B124,'ACTIVATED LEADS '!$D:$D,'PARTNERS SUMMARY'!CF$3)</f>
        <v>0</v>
      </c>
      <c r="CG124">
        <f>COUNTIFS('ACTIVATED LEADS '!$H:$H,$B124,'ACTIVATED LEADS '!$D:$D,'PARTNERS SUMMARY'!CG$3)</f>
        <v>0</v>
      </c>
      <c r="CH124">
        <f>COUNTIFS('ACTIVATED LEADS '!$H:$H,$B124,'ACTIVATED LEADS '!$D:$D,'PARTNERS SUMMARY'!CH$3)</f>
        <v>0</v>
      </c>
      <c r="CI124">
        <f>COUNTIFS('ACTIVATED LEADS '!$H:$H,$B124,'ACTIVATED LEADS '!$D:$D,'PARTNERS SUMMARY'!CI$3)</f>
        <v>0</v>
      </c>
      <c r="CJ124">
        <f>COUNTIFS('ACTIVATED LEADS '!$H:$H,$B124,'ACTIVATED LEADS '!$D:$D,'PARTNERS SUMMARY'!CJ$3)</f>
        <v>0</v>
      </c>
      <c r="CK124">
        <f>COUNTIFS('ACTIVATED LEADS '!$H:$H,$B124,'ACTIVATED LEADS '!$D:$D,'PARTNERS SUMMARY'!CK$3)</f>
        <v>0</v>
      </c>
      <c r="CL124">
        <f>COUNTIFS('ACTIVATED LEADS '!$H:$H,$B124,'ACTIVATED LEADS '!$D:$D,'PARTNERS SUMMARY'!CL$3)</f>
        <v>0</v>
      </c>
      <c r="CM124">
        <f>COUNTIFS('ACTIVATED LEADS '!$H:$H,$B124,'ACTIVATED LEADS '!$D:$D,'PARTNERS SUMMARY'!CM$3)</f>
        <v>0</v>
      </c>
      <c r="CN124">
        <f>COUNTIFS('ACTIVATED LEADS '!$H:$H,$B124,'ACTIVATED LEADS '!$D:$D,'PARTNERS SUMMARY'!CN$3)</f>
        <v>0</v>
      </c>
      <c r="CO124">
        <f>COUNTIFS('ACTIVATED LEADS '!$H:$H,$B124,'ACTIVATED LEADS '!$D:$D,'PARTNERS SUMMARY'!CO$3)</f>
        <v>0</v>
      </c>
      <c r="CP124">
        <f>COUNTIFS('ACTIVATED LEADS '!$H:$H,$B124,'ACTIVATED LEADS '!$D:$D,'PARTNERS SUMMARY'!CP$3)</f>
        <v>0</v>
      </c>
      <c r="CQ124">
        <f>COUNTIFS('ACTIVATED LEADS '!$H:$H,$B124,'ACTIVATED LEADS '!$D:$D,'PARTNERS SUMMARY'!CQ$3)</f>
        <v>0</v>
      </c>
      <c r="CR124">
        <f>COUNTIFS('ACTIVATED LEADS '!$H:$H,$B124,'ACTIVATED LEADS '!$D:$D,'PARTNERS SUMMARY'!CR$3)</f>
        <v>0</v>
      </c>
      <c r="CS124">
        <f>COUNTIFS('ACTIVATED LEADS '!$H:$H,$B124,'ACTIVATED LEADS '!$D:$D,'PARTNERS SUMMARY'!CS$3)</f>
        <v>0</v>
      </c>
      <c r="CT124">
        <f>COUNTIFS('ACTIVATED LEADS '!$H:$H,$B124,'ACTIVATED LEADS '!$D:$D,'PARTNERS SUMMARY'!CT$3)</f>
        <v>0</v>
      </c>
      <c r="CU124">
        <f>COUNTIFS('ACTIVATED LEADS '!$H:$H,$B124,'ACTIVATED LEADS '!$D:$D,'PARTNERS SUMMARY'!CU$3)</f>
        <v>0</v>
      </c>
      <c r="CV124">
        <f>COUNTIFS('ACTIVATED LEADS '!$H:$H,$B124,'ACTIVATED LEADS '!$D:$D,'PARTNERS SUMMARY'!CV$3)</f>
        <v>0</v>
      </c>
      <c r="CW124">
        <f>COUNTIFS('ACTIVATED LEADS '!$H:$H,$B124,'ACTIVATED LEADS '!$D:$D,'PARTNERS SUMMARY'!CW$3)</f>
        <v>0</v>
      </c>
      <c r="CX124">
        <f>COUNTIFS('ACTIVATED LEADS '!$H:$H,$B124,'ACTIVATED LEADS '!$D:$D,'PARTNERS SUMMARY'!CX$3)</f>
        <v>0</v>
      </c>
      <c r="CY124">
        <f>COUNTIFS('ACTIVATED LEADS '!$H:$H,$B124,'ACTIVATED LEADS '!$D:$D,'PARTNERS SUMMARY'!CY$3)</f>
        <v>0</v>
      </c>
      <c r="CZ124">
        <f>COUNTIFS('ACTIVATED LEADS '!$H:$H,$B124,'ACTIVATED LEADS '!$D:$D,'PARTNERS SUMMARY'!CZ$3)</f>
        <v>0</v>
      </c>
      <c r="DA124">
        <f>COUNTIFS('ACTIVATED LEADS '!$H:$H,$B124,'ACTIVATED LEADS '!$D:$D,'PARTNERS SUMMARY'!DA$3)</f>
        <v>0</v>
      </c>
      <c r="DB124">
        <f>COUNTIFS('ACTIVATED LEADS '!$H:$H,$B124,'ACTIVATED LEADS '!$D:$D,'PARTNERS SUMMARY'!DB$3)</f>
        <v>0</v>
      </c>
      <c r="DC124">
        <f>COUNTIFS('ACTIVATED LEADS '!$H:$H,$B124,'ACTIVATED LEADS '!$D:$D,'PARTNERS SUMMARY'!DC$3)</f>
        <v>0</v>
      </c>
      <c r="DD124">
        <f>COUNTIFS('ACTIVATED LEADS '!$H:$H,$B124,'ACTIVATED LEADS '!$D:$D,'PARTNERS SUMMARY'!DD$3)</f>
        <v>0</v>
      </c>
      <c r="DE124">
        <f>COUNTIFS('ACTIVATED LEADS '!$H:$H,$B124,'ACTIVATED LEADS '!$D:$D,'PARTNERS SUMMARY'!DE$3)</f>
        <v>0</v>
      </c>
      <c r="DF124">
        <f>COUNTIFS('ACTIVATED LEADS '!$H:$H,$B124,'ACTIVATED LEADS '!$D:$D,'PARTNERS SUMMARY'!DF$3)</f>
        <v>0</v>
      </c>
      <c r="DG124">
        <f>COUNTIFS('ACTIVATED LEADS '!$H:$H,$B124,'ACTIVATED LEADS '!$D:$D,'PARTNERS SUMMARY'!DG$3)</f>
        <v>0</v>
      </c>
      <c r="DH124">
        <f>COUNTIFS('ACTIVATED LEADS '!$H:$H,$B124,'ACTIVATED LEADS '!$D:$D,'PARTNERS SUMMARY'!DH$3)</f>
        <v>0</v>
      </c>
      <c r="DI124">
        <f>COUNTIFS('ACTIVATED LEADS '!$H:$H,$B124,'ACTIVATED LEADS '!$D:$D,'PARTNERS SUMMARY'!DI$3)</f>
        <v>0</v>
      </c>
      <c r="DJ124">
        <f>COUNTIFS('ACTIVATED LEADS '!$H:$H,$B124,'ACTIVATED LEADS '!$D:$D,'PARTNERS SUMMARY'!DJ$3)</f>
        <v>0</v>
      </c>
      <c r="DK124">
        <f>COUNTIFS('ACTIVATED LEADS '!$H:$H,$B124,'ACTIVATED LEADS '!$D:$D,'PARTNERS SUMMARY'!DK$3)</f>
        <v>0</v>
      </c>
      <c r="DL124">
        <f>COUNTIFS('ACTIVATED LEADS '!$H:$H,$B124,'ACTIVATED LEADS '!$D:$D,'PARTNERS SUMMARY'!DL$3)</f>
        <v>0</v>
      </c>
      <c r="DM124">
        <f>COUNTIFS('ACTIVATED LEADS '!$H:$H,$B124,'ACTIVATED LEADS '!$D:$D,'PARTNERS SUMMARY'!DM$3)</f>
        <v>0</v>
      </c>
      <c r="DN124">
        <f>COUNTIFS('ACTIVATED LEADS '!$H:$H,$B124,'ACTIVATED LEADS '!$D:$D,'PARTNERS SUMMARY'!DN$3)</f>
        <v>0</v>
      </c>
      <c r="DO124">
        <f>COUNTIFS('ACTIVATED LEADS '!$H:$H,$B124,'ACTIVATED LEADS '!$D:$D,'PARTNERS SUMMARY'!DO$3)</f>
        <v>0</v>
      </c>
    </row>
    <row r="125" spans="1:119">
      <c r="A125" s="29" t="s">
        <v>1021</v>
      </c>
      <c r="B125" s="59" t="s">
        <v>1161</v>
      </c>
      <c r="C125" s="29">
        <v>781995460</v>
      </c>
      <c r="D125" s="29"/>
      <c r="E125" s="29" t="s">
        <v>160</v>
      </c>
      <c r="F125" s="29" t="s">
        <v>982</v>
      </c>
      <c r="G125" s="17">
        <f>COUNTIF('SEPT DUMP '!$C:$C,'PARTNERS SUMMARY'!$B125)</f>
        <v>0</v>
      </c>
      <c r="H125" s="17">
        <f>COUNTIFS('SEPT DUMP '!$C:$C,'PARTNERS SUMMARY'!$B125,'SEPT DUMP '!$O:$O,"Confirmed")</f>
        <v>0</v>
      </c>
      <c r="I125" s="17">
        <f>COUNTIFS('SEPT DUMP '!$C:$C,'PARTNERS SUMMARY'!$B125,'SEPT DUMP '!$O:$O,"Rejected")</f>
        <v>0</v>
      </c>
      <c r="J125" s="17">
        <f>COUNTIFS('SEPT DUMP '!$C:$C,'PARTNERS SUMMARY'!$B125,'SEPT DUMP '!$O:$O,"Unreachable")</f>
        <v>0</v>
      </c>
      <c r="K125" s="17">
        <f>COUNTIFS('SEPT DUMP '!$C:$C,'PARTNERS SUMMARY'!$B125,'SEPT DUMP '!$O:$O,"Postponed(Update Y)")</f>
        <v>0</v>
      </c>
      <c r="L125" s="101">
        <f t="shared" si="12"/>
        <v>0</v>
      </c>
      <c r="M125" s="46">
        <f t="shared" si="13"/>
        <v>0</v>
      </c>
      <c r="N125" s="50"/>
      <c r="O125" s="47">
        <f>COUNTIF('OCT DUMP'!$D:$D,'PARTNERS SUMMARY'!$B125)</f>
        <v>1</v>
      </c>
      <c r="P125" s="17">
        <f>COUNTIFS('OCT DUMP'!$D:$D,'PARTNERS SUMMARY'!$B125,'OCT DUMP'!Q:Q,"Prospect")</f>
        <v>0</v>
      </c>
      <c r="Q125" s="17">
        <f>COUNTIFS('OCT DUMP'!$D:$D,'PARTNERS SUMMARY'!$B125,'OCT DUMP'!$Q:$Q,"Confirmed")</f>
        <v>1</v>
      </c>
      <c r="R125" s="17">
        <f>COUNTIFS('OCT DUMP'!$D:$D,'PARTNERS SUMMARY'!$B125,'OCT DUMP'!$Q:$Q,"Rejected")</f>
        <v>0</v>
      </c>
      <c r="S125" s="17">
        <f>COUNTIFS('OCT DUMP'!$D:$D,'PARTNERS SUMMARY'!$B125,'OCT DUMP'!$Q:$Q,"Unreachable")</f>
        <v>0</v>
      </c>
      <c r="T125" s="17">
        <f>COUNTIFS('OCT DUMP'!$D:$D,'PARTNERS SUMMARY'!$B125,'OCT DUMP'!$Q:$Q,"Postponed(Update Y)")</f>
        <v>0</v>
      </c>
      <c r="U125" s="17">
        <f t="shared" si="14"/>
        <v>0</v>
      </c>
      <c r="V125" s="18">
        <f t="shared" si="15"/>
        <v>0</v>
      </c>
      <c r="W125" s="52"/>
      <c r="X125" s="47">
        <f>COUNTIF('NOV DUMP'!C:C,'PARTNERS SUMMARY'!$B125)</f>
        <v>3</v>
      </c>
      <c r="Y125" s="17">
        <f>COUNTIFS('NOV DUMP'!$C:$C,'PARTNERS SUMMARY'!$B125,'NOV DUMP'!$S:$S,"Prospect")</f>
        <v>0</v>
      </c>
      <c r="Z125" s="17">
        <f>COUNTIFS('NOV DUMP'!$C:$C,'PARTNERS SUMMARY'!$B125,'NOV DUMP'!$S:$S,"Confirmed")</f>
        <v>0</v>
      </c>
      <c r="AA125" s="17">
        <f>COUNTIFS('NOV DUMP'!$C:$C,'PARTNERS SUMMARY'!$B125,'NOV DUMP'!$S:$S,"Rejected")</f>
        <v>0</v>
      </c>
      <c r="AB125" s="17">
        <f>COUNTIFS('NOV DUMP'!$C:$C,'PARTNERS SUMMARY'!$B125,'NOV DUMP'!$S:$S,"Unreachable")</f>
        <v>0</v>
      </c>
      <c r="AC125" s="17">
        <f>COUNTIFS('NOV DUMP'!$C:$C,'PARTNERS SUMMARY'!$B125,'NOV DUMP'!$S:$S,"Postponed(Update Y)")</f>
        <v>0</v>
      </c>
      <c r="AD125" s="17">
        <f t="shared" si="16"/>
        <v>1</v>
      </c>
      <c r="AE125" s="100">
        <f>COUNTIFS('ACTIVATED LEADS '!$H:$H,'PARTNERS SUMMARY'!$B125,'ACTIVATED LEADS '!$K:$K,'PARTNERS SUMMARY'!$AE$2,'ACTIVATED LEADS '!$C:$C,"16")</f>
        <v>1</v>
      </c>
      <c r="AF125" s="18">
        <f t="shared" si="17"/>
        <v>0.33333333333333331</v>
      </c>
      <c r="AH125">
        <f>COUNTIFS('ACTIVATED LEADS '!$H:$H,$B125,'ACTIVATED LEADS '!$D:$D,'PARTNERS SUMMARY'!AH$3)</f>
        <v>0</v>
      </c>
      <c r="AI125">
        <f>COUNTIFS('ACTIVATED LEADS '!$H:$H,$B125,'ACTIVATED LEADS '!$D:$D,'PARTNERS SUMMARY'!AI$3)</f>
        <v>0</v>
      </c>
      <c r="AJ125">
        <f>COUNTIFS('ACTIVATED LEADS '!$H:$H,$B125,'ACTIVATED LEADS '!$D:$D,'PARTNERS SUMMARY'!AJ$3)</f>
        <v>0</v>
      </c>
      <c r="AK125">
        <f>COUNTIFS('ACTIVATED LEADS '!$H:$H,$B125,'ACTIVATED LEADS '!$D:$D,'PARTNERS SUMMARY'!AK$3)</f>
        <v>0</v>
      </c>
      <c r="AL125">
        <f>COUNTIFS('ACTIVATED LEADS '!$H:$H,$B125,'ACTIVATED LEADS '!$D:$D,'PARTNERS SUMMARY'!AL$3)</f>
        <v>0</v>
      </c>
      <c r="AM125">
        <f>COUNTIFS('ACTIVATED LEADS '!$H:$H,$B125,'ACTIVATED LEADS '!$D:$D,'PARTNERS SUMMARY'!AM$3)</f>
        <v>0</v>
      </c>
      <c r="AN125">
        <f>COUNTIFS('ACTIVATED LEADS '!$H:$H,$B125,'ACTIVATED LEADS '!$D:$D,'PARTNERS SUMMARY'!AN$3)</f>
        <v>0</v>
      </c>
      <c r="AO125">
        <f>COUNTIFS('ACTIVATED LEADS '!$H:$H,$B125,'ACTIVATED LEADS '!$D:$D,'PARTNERS SUMMARY'!AO$3)</f>
        <v>0</v>
      </c>
      <c r="AP125">
        <f>COUNTIFS('ACTIVATED LEADS '!$H:$H,$B125,'ACTIVATED LEADS '!$D:$D,'PARTNERS SUMMARY'!AP$3)</f>
        <v>0</v>
      </c>
      <c r="AQ125">
        <f>COUNTIFS('ACTIVATED LEADS '!$H:$H,$B125,'ACTIVATED LEADS '!$D:$D,'PARTNERS SUMMARY'!AQ$3)</f>
        <v>0</v>
      </c>
      <c r="AR125">
        <f>COUNTIFS('ACTIVATED LEADS '!$H:$H,$B125,'ACTIVATED LEADS '!$D:$D,'PARTNERS SUMMARY'!AR$3)</f>
        <v>0</v>
      </c>
      <c r="AS125">
        <f>COUNTIFS('ACTIVATED LEADS '!$H:$H,$B125,'ACTIVATED LEADS '!$D:$D,'PARTNERS SUMMARY'!AS$3)</f>
        <v>0</v>
      </c>
      <c r="AT125">
        <f>COUNTIFS('ACTIVATED LEADS '!$H:$H,$B125,'ACTIVATED LEADS '!$D:$D,'PARTNERS SUMMARY'!AT$3)</f>
        <v>0</v>
      </c>
      <c r="AU125">
        <f>COUNTIFS('ACTIVATED LEADS '!$H:$H,$B125,'ACTIVATED LEADS '!$D:$D,'PARTNERS SUMMARY'!AU$3)</f>
        <v>0</v>
      </c>
      <c r="AV125">
        <f>COUNTIFS('ACTIVATED LEADS '!$H:$H,$B125,'ACTIVATED LEADS '!$D:$D,'PARTNERS SUMMARY'!AV$3)</f>
        <v>0</v>
      </c>
      <c r="AW125">
        <f>COUNTIFS('ACTIVATED LEADS '!$H:$H,$B125,'ACTIVATED LEADS '!$D:$D,'PARTNERS SUMMARY'!AW$3)</f>
        <v>0</v>
      </c>
      <c r="AX125">
        <f>COUNTIFS('ACTIVATED LEADS '!$H:$H,$B125,'ACTIVATED LEADS '!$D:$D,'PARTNERS SUMMARY'!AX$3)</f>
        <v>0</v>
      </c>
      <c r="AY125">
        <f>COUNTIFS('ACTIVATED LEADS '!$H:$H,$B125,'ACTIVATED LEADS '!$D:$D,'PARTNERS SUMMARY'!AY$3)</f>
        <v>0</v>
      </c>
      <c r="AZ125">
        <f>COUNTIFS('ACTIVATED LEADS '!$H:$H,$B125,'ACTIVATED LEADS '!$D:$D,'PARTNERS SUMMARY'!AZ$3)</f>
        <v>0</v>
      </c>
      <c r="BA125">
        <f>COUNTIFS('ACTIVATED LEADS '!$H:$H,$B125,'ACTIVATED LEADS '!$D:$D,'PARTNERS SUMMARY'!BA$3)</f>
        <v>0</v>
      </c>
      <c r="BB125">
        <f>COUNTIFS('ACTIVATED LEADS '!$H:$H,$B125,'ACTIVATED LEADS '!$D:$D,'PARTNERS SUMMARY'!BB$3)</f>
        <v>0</v>
      </c>
      <c r="BC125">
        <f>COUNTIFS('ACTIVATED LEADS '!$H:$H,$B125,'ACTIVATED LEADS '!$D:$D,'PARTNERS SUMMARY'!BC$3)</f>
        <v>0</v>
      </c>
      <c r="BD125">
        <f>COUNTIFS('ACTIVATED LEADS '!$H:$H,$B125,'ACTIVATED LEADS '!$D:$D,'PARTNERS SUMMARY'!BD$3)</f>
        <v>0</v>
      </c>
      <c r="BE125">
        <f>COUNTIFS('ACTIVATED LEADS '!$H:$H,$B125,'ACTIVATED LEADS '!$D:$D,'PARTNERS SUMMARY'!BE$3)</f>
        <v>0</v>
      </c>
      <c r="BF125">
        <f>COUNTIFS('ACTIVATED LEADS '!$H:$H,$B125,'ACTIVATED LEADS '!$D:$D,'PARTNERS SUMMARY'!BF$3)</f>
        <v>0</v>
      </c>
      <c r="BG125">
        <f>COUNTIFS('ACTIVATED LEADS '!$H:$H,$B125,'ACTIVATED LEADS '!$D:$D,'PARTNERS SUMMARY'!BG$3)</f>
        <v>0</v>
      </c>
      <c r="BH125">
        <f>COUNTIFS('ACTIVATED LEADS '!$H:$H,$B125,'ACTIVATED LEADS '!$D:$D,'PARTNERS SUMMARY'!BH$3)</f>
        <v>0</v>
      </c>
      <c r="BI125">
        <f>COUNTIFS('ACTIVATED LEADS '!$H:$H,$B125,'ACTIVATED LEADS '!$D:$D,'PARTNERS SUMMARY'!BI$3)</f>
        <v>0</v>
      </c>
      <c r="BJ125">
        <f>COUNTIFS('ACTIVATED LEADS '!$H:$H,$B125,'ACTIVATED LEADS '!$D:$D,'PARTNERS SUMMARY'!BJ$3)</f>
        <v>0</v>
      </c>
      <c r="BK125">
        <f>COUNTIFS('ACTIVATED LEADS '!$H:$H,$B125,'ACTIVATED LEADS '!$D:$D,'PARTNERS SUMMARY'!BK$3)</f>
        <v>0</v>
      </c>
      <c r="BL125">
        <f>COUNTIFS('ACTIVATED LEADS '!$H:$H,$B125,'ACTIVATED LEADS '!$D:$D,'PARTNERS SUMMARY'!BL$3)</f>
        <v>0</v>
      </c>
      <c r="BM125">
        <f>COUNTIFS('ACTIVATED LEADS '!$H:$H,$B125,'ACTIVATED LEADS '!$D:$D,'PARTNERS SUMMARY'!BM$3)</f>
        <v>0</v>
      </c>
      <c r="BN125">
        <f>COUNTIFS('ACTIVATED LEADS '!$H:$H,$B125,'ACTIVATED LEADS '!$D:$D,'PARTNERS SUMMARY'!BN$3)</f>
        <v>0</v>
      </c>
      <c r="BO125">
        <f>COUNTIFS('ACTIVATED LEADS '!$H:$H,$B125,'ACTIVATED LEADS '!$D:$D,'PARTNERS SUMMARY'!BO$3)</f>
        <v>0</v>
      </c>
      <c r="BP125">
        <f>COUNTIFS('ACTIVATED LEADS '!$H:$H,$B125,'ACTIVATED LEADS '!$D:$D,'PARTNERS SUMMARY'!BP$3)</f>
        <v>0</v>
      </c>
      <c r="BQ125">
        <f>COUNTIFS('ACTIVATED LEADS '!$H:$H,$B125,'ACTIVATED LEADS '!$D:$D,'PARTNERS SUMMARY'!BQ$3)</f>
        <v>0</v>
      </c>
      <c r="BR125">
        <f>COUNTIFS('ACTIVATED LEADS '!$H:$H,$B125,'ACTIVATED LEADS '!$D:$D,'PARTNERS SUMMARY'!BR$3)</f>
        <v>0</v>
      </c>
      <c r="BS125">
        <f>COUNTIFS('ACTIVATED LEADS '!$H:$H,$B125,'ACTIVATED LEADS '!$D:$D,'PARTNERS SUMMARY'!BS$3)</f>
        <v>0</v>
      </c>
      <c r="BT125">
        <f>COUNTIFS('ACTIVATED LEADS '!$H:$H,$B125,'ACTIVATED LEADS '!$D:$D,'PARTNERS SUMMARY'!BT$3)</f>
        <v>0</v>
      </c>
      <c r="BU125">
        <f>COUNTIFS('ACTIVATED LEADS '!$H:$H,$B125,'ACTIVATED LEADS '!$D:$D,'PARTNERS SUMMARY'!BU$3)</f>
        <v>0</v>
      </c>
      <c r="BV125">
        <f>COUNTIFS('ACTIVATED LEADS '!$H:$H,$B125,'ACTIVATED LEADS '!$D:$D,'PARTNERS SUMMARY'!BV$3)</f>
        <v>0</v>
      </c>
      <c r="BW125">
        <f>COUNTIFS('ACTIVATED LEADS '!$H:$H,$B125,'ACTIVATED LEADS '!$D:$D,'PARTNERS SUMMARY'!BW$3)</f>
        <v>0</v>
      </c>
      <c r="BX125">
        <f>COUNTIFS('ACTIVATED LEADS '!$H:$H,$B125,'ACTIVATED LEADS '!$D:$D,'PARTNERS SUMMARY'!BX$3)</f>
        <v>0</v>
      </c>
      <c r="BY125">
        <f>COUNTIFS('ACTIVATED LEADS '!$H:$H,$B125,'ACTIVATED LEADS '!$D:$D,'PARTNERS SUMMARY'!BY$3)</f>
        <v>0</v>
      </c>
      <c r="BZ125">
        <f>COUNTIFS('ACTIVATED LEADS '!$H:$H,$B125,'ACTIVATED LEADS '!$D:$D,'PARTNERS SUMMARY'!BZ$3)</f>
        <v>0</v>
      </c>
      <c r="CA125">
        <f>COUNTIFS('ACTIVATED LEADS '!$H:$H,$B125,'ACTIVATED LEADS '!$D:$D,'PARTNERS SUMMARY'!CA$3)</f>
        <v>0</v>
      </c>
      <c r="CB125">
        <f>COUNTIFS('ACTIVATED LEADS '!$H:$H,$B125,'ACTIVATED LEADS '!$D:$D,'PARTNERS SUMMARY'!CB$3)</f>
        <v>0</v>
      </c>
      <c r="CC125">
        <f>COUNTIFS('ACTIVATED LEADS '!$H:$H,$B125,'ACTIVATED LEADS '!$D:$D,'PARTNERS SUMMARY'!CC$3)</f>
        <v>0</v>
      </c>
      <c r="CD125">
        <f>COUNTIFS('ACTIVATED LEADS '!$H:$H,$B125,'ACTIVATED LEADS '!$D:$D,'PARTNERS SUMMARY'!CD$3)</f>
        <v>0</v>
      </c>
      <c r="CE125">
        <f>COUNTIFS('ACTIVATED LEADS '!$H:$H,$B125,'ACTIVATED LEADS '!$D:$D,'PARTNERS SUMMARY'!CE$3)</f>
        <v>0</v>
      </c>
      <c r="CF125">
        <f>COUNTIFS('ACTIVATED LEADS '!$H:$H,$B125,'ACTIVATED LEADS '!$D:$D,'PARTNERS SUMMARY'!CF$3)</f>
        <v>0</v>
      </c>
      <c r="CG125">
        <f>COUNTIFS('ACTIVATED LEADS '!$H:$H,$B125,'ACTIVATED LEADS '!$D:$D,'PARTNERS SUMMARY'!CG$3)</f>
        <v>0</v>
      </c>
      <c r="CH125">
        <f>COUNTIFS('ACTIVATED LEADS '!$H:$H,$B125,'ACTIVATED LEADS '!$D:$D,'PARTNERS SUMMARY'!CH$3)</f>
        <v>0</v>
      </c>
      <c r="CI125">
        <f>COUNTIFS('ACTIVATED LEADS '!$H:$H,$B125,'ACTIVATED LEADS '!$D:$D,'PARTNERS SUMMARY'!CI$3)</f>
        <v>0</v>
      </c>
      <c r="CJ125">
        <f>COUNTIFS('ACTIVATED LEADS '!$H:$H,$B125,'ACTIVATED LEADS '!$D:$D,'PARTNERS SUMMARY'!CJ$3)</f>
        <v>0</v>
      </c>
      <c r="CK125">
        <f>COUNTIFS('ACTIVATED LEADS '!$H:$H,$B125,'ACTIVATED LEADS '!$D:$D,'PARTNERS SUMMARY'!CK$3)</f>
        <v>0</v>
      </c>
      <c r="CL125">
        <f>COUNTIFS('ACTIVATED LEADS '!$H:$H,$B125,'ACTIVATED LEADS '!$D:$D,'PARTNERS SUMMARY'!CL$3)</f>
        <v>0</v>
      </c>
      <c r="CM125">
        <f>COUNTIFS('ACTIVATED LEADS '!$H:$H,$B125,'ACTIVATED LEADS '!$D:$D,'PARTNERS SUMMARY'!CM$3)</f>
        <v>0</v>
      </c>
      <c r="CN125">
        <f>COUNTIFS('ACTIVATED LEADS '!$H:$H,$B125,'ACTIVATED LEADS '!$D:$D,'PARTNERS SUMMARY'!CN$3)</f>
        <v>0</v>
      </c>
      <c r="CO125">
        <f>COUNTIFS('ACTIVATED LEADS '!$H:$H,$B125,'ACTIVATED LEADS '!$D:$D,'PARTNERS SUMMARY'!CO$3)</f>
        <v>0</v>
      </c>
      <c r="CP125">
        <f>COUNTIFS('ACTIVATED LEADS '!$H:$H,$B125,'ACTIVATED LEADS '!$D:$D,'PARTNERS SUMMARY'!CP$3)</f>
        <v>0</v>
      </c>
      <c r="CQ125">
        <f>COUNTIFS('ACTIVATED LEADS '!$H:$H,$B125,'ACTIVATED LEADS '!$D:$D,'PARTNERS SUMMARY'!CQ$3)</f>
        <v>0</v>
      </c>
      <c r="CR125">
        <f>COUNTIFS('ACTIVATED LEADS '!$H:$H,$B125,'ACTIVATED LEADS '!$D:$D,'PARTNERS SUMMARY'!CR$3)</f>
        <v>0</v>
      </c>
      <c r="CS125">
        <f>COUNTIFS('ACTIVATED LEADS '!$H:$H,$B125,'ACTIVATED LEADS '!$D:$D,'PARTNERS SUMMARY'!CS$3)</f>
        <v>1</v>
      </c>
      <c r="CT125">
        <f>COUNTIFS('ACTIVATED LEADS '!$H:$H,$B125,'ACTIVATED LEADS '!$D:$D,'PARTNERS SUMMARY'!CT$3)</f>
        <v>0</v>
      </c>
      <c r="CU125">
        <f>COUNTIFS('ACTIVATED LEADS '!$H:$H,$B125,'ACTIVATED LEADS '!$D:$D,'PARTNERS SUMMARY'!CU$3)</f>
        <v>0</v>
      </c>
      <c r="CV125">
        <f>COUNTIFS('ACTIVATED LEADS '!$H:$H,$B125,'ACTIVATED LEADS '!$D:$D,'PARTNERS SUMMARY'!CV$3)</f>
        <v>0</v>
      </c>
      <c r="CW125">
        <f>COUNTIFS('ACTIVATED LEADS '!$H:$H,$B125,'ACTIVATED LEADS '!$D:$D,'PARTNERS SUMMARY'!CW$3)</f>
        <v>0</v>
      </c>
      <c r="CX125">
        <f>COUNTIFS('ACTIVATED LEADS '!$H:$H,$B125,'ACTIVATED LEADS '!$D:$D,'PARTNERS SUMMARY'!CX$3)</f>
        <v>0</v>
      </c>
      <c r="CY125">
        <f>COUNTIFS('ACTIVATED LEADS '!$H:$H,$B125,'ACTIVATED LEADS '!$D:$D,'PARTNERS SUMMARY'!CY$3)</f>
        <v>0</v>
      </c>
      <c r="CZ125">
        <f>COUNTIFS('ACTIVATED LEADS '!$H:$H,$B125,'ACTIVATED LEADS '!$D:$D,'PARTNERS SUMMARY'!CZ$3)</f>
        <v>0</v>
      </c>
      <c r="DA125">
        <f>COUNTIFS('ACTIVATED LEADS '!$H:$H,$B125,'ACTIVATED LEADS '!$D:$D,'PARTNERS SUMMARY'!DA$3)</f>
        <v>0</v>
      </c>
      <c r="DB125">
        <f>COUNTIFS('ACTIVATED LEADS '!$H:$H,$B125,'ACTIVATED LEADS '!$D:$D,'PARTNERS SUMMARY'!DB$3)</f>
        <v>0</v>
      </c>
      <c r="DC125">
        <f>COUNTIFS('ACTIVATED LEADS '!$H:$H,$B125,'ACTIVATED LEADS '!$D:$D,'PARTNERS SUMMARY'!DC$3)</f>
        <v>0</v>
      </c>
      <c r="DD125">
        <f>COUNTIFS('ACTIVATED LEADS '!$H:$H,$B125,'ACTIVATED LEADS '!$D:$D,'PARTNERS SUMMARY'!DD$3)</f>
        <v>0</v>
      </c>
      <c r="DE125">
        <f>COUNTIFS('ACTIVATED LEADS '!$H:$H,$B125,'ACTIVATED LEADS '!$D:$D,'PARTNERS SUMMARY'!DE$3)</f>
        <v>0</v>
      </c>
      <c r="DF125">
        <f>COUNTIFS('ACTIVATED LEADS '!$H:$H,$B125,'ACTIVATED LEADS '!$D:$D,'PARTNERS SUMMARY'!DF$3)</f>
        <v>0</v>
      </c>
      <c r="DG125">
        <f>COUNTIFS('ACTIVATED LEADS '!$H:$H,$B125,'ACTIVATED LEADS '!$D:$D,'PARTNERS SUMMARY'!DG$3)</f>
        <v>0</v>
      </c>
      <c r="DH125">
        <f>COUNTIFS('ACTIVATED LEADS '!$H:$H,$B125,'ACTIVATED LEADS '!$D:$D,'PARTNERS SUMMARY'!DH$3)</f>
        <v>0</v>
      </c>
      <c r="DI125">
        <f>COUNTIFS('ACTIVATED LEADS '!$H:$H,$B125,'ACTIVATED LEADS '!$D:$D,'PARTNERS SUMMARY'!DI$3)</f>
        <v>0</v>
      </c>
      <c r="DJ125">
        <f>COUNTIFS('ACTIVATED LEADS '!$H:$H,$B125,'ACTIVATED LEADS '!$D:$D,'PARTNERS SUMMARY'!DJ$3)</f>
        <v>0</v>
      </c>
      <c r="DK125">
        <f>COUNTIFS('ACTIVATED LEADS '!$H:$H,$B125,'ACTIVATED LEADS '!$D:$D,'PARTNERS SUMMARY'!DK$3)</f>
        <v>0</v>
      </c>
      <c r="DL125">
        <f>COUNTIFS('ACTIVATED LEADS '!$H:$H,$B125,'ACTIVATED LEADS '!$D:$D,'PARTNERS SUMMARY'!DL$3)</f>
        <v>0</v>
      </c>
      <c r="DM125">
        <f>COUNTIFS('ACTIVATED LEADS '!$H:$H,$B125,'ACTIVATED LEADS '!$D:$D,'PARTNERS SUMMARY'!DM$3)</f>
        <v>0</v>
      </c>
      <c r="DN125">
        <f>COUNTIFS('ACTIVATED LEADS '!$H:$H,$B125,'ACTIVATED LEADS '!$D:$D,'PARTNERS SUMMARY'!DN$3)</f>
        <v>0</v>
      </c>
      <c r="DO125">
        <f>COUNTIFS('ACTIVATED LEADS '!$H:$H,$B125,'ACTIVATED LEADS '!$D:$D,'PARTNERS SUMMARY'!DO$3)</f>
        <v>0</v>
      </c>
    </row>
    <row r="126" spans="1:119">
      <c r="A126" s="29" t="s">
        <v>1074</v>
      </c>
      <c r="B126" s="59" t="s">
        <v>1162</v>
      </c>
      <c r="C126" s="29">
        <v>106018547</v>
      </c>
      <c r="D126" s="29"/>
      <c r="E126" s="29" t="s">
        <v>1270</v>
      </c>
      <c r="F126" s="29" t="s">
        <v>985</v>
      </c>
      <c r="G126" s="17">
        <f>COUNTIF('SEPT DUMP '!$C:$C,'PARTNERS SUMMARY'!$B126)</f>
        <v>0</v>
      </c>
      <c r="H126" s="17">
        <f>COUNTIFS('SEPT DUMP '!$C:$C,'PARTNERS SUMMARY'!$B126,'SEPT DUMP '!$O:$O,"Confirmed")</f>
        <v>0</v>
      </c>
      <c r="I126" s="17">
        <f>COUNTIFS('SEPT DUMP '!$C:$C,'PARTNERS SUMMARY'!$B126,'SEPT DUMP '!$O:$O,"Rejected")</f>
        <v>0</v>
      </c>
      <c r="J126" s="17">
        <f>COUNTIFS('SEPT DUMP '!$C:$C,'PARTNERS SUMMARY'!$B126,'SEPT DUMP '!$O:$O,"Unreachable")</f>
        <v>0</v>
      </c>
      <c r="K126" s="17">
        <f>COUNTIFS('SEPT DUMP '!$C:$C,'PARTNERS SUMMARY'!$B126,'SEPT DUMP '!$O:$O,"Postponed(Update Y)")</f>
        <v>0</v>
      </c>
      <c r="L126" s="101">
        <f t="shared" si="12"/>
        <v>0</v>
      </c>
      <c r="M126" s="46">
        <f t="shared" si="13"/>
        <v>0</v>
      </c>
      <c r="N126" s="50"/>
      <c r="O126" s="47">
        <f>COUNTIF('OCT DUMP'!$D:$D,'PARTNERS SUMMARY'!$B126)</f>
        <v>1</v>
      </c>
      <c r="P126" s="17">
        <f>COUNTIFS('OCT DUMP'!$D:$D,'PARTNERS SUMMARY'!$B126,'OCT DUMP'!Q:Q,"Prospect")</f>
        <v>0</v>
      </c>
      <c r="Q126" s="17">
        <f>COUNTIFS('OCT DUMP'!$D:$D,'PARTNERS SUMMARY'!$B126,'OCT DUMP'!$Q:$Q,"Confirmed")</f>
        <v>0</v>
      </c>
      <c r="R126" s="17">
        <f>COUNTIFS('OCT DUMP'!$D:$D,'PARTNERS SUMMARY'!$B126,'OCT DUMP'!$Q:$Q,"Rejected")</f>
        <v>1</v>
      </c>
      <c r="S126" s="17">
        <f>COUNTIFS('OCT DUMP'!$D:$D,'PARTNERS SUMMARY'!$B126,'OCT DUMP'!$Q:$Q,"Unreachable")</f>
        <v>0</v>
      </c>
      <c r="T126" s="17">
        <f>COUNTIFS('OCT DUMP'!$D:$D,'PARTNERS SUMMARY'!$B126,'OCT DUMP'!$Q:$Q,"Postponed(Update Y)")</f>
        <v>0</v>
      </c>
      <c r="U126" s="17">
        <f t="shared" si="14"/>
        <v>0</v>
      </c>
      <c r="V126" s="18">
        <f t="shared" si="15"/>
        <v>0</v>
      </c>
      <c r="W126" s="52"/>
      <c r="X126" s="47">
        <f>COUNTIF('NOV DUMP'!C:C,'PARTNERS SUMMARY'!$B126)</f>
        <v>6</v>
      </c>
      <c r="Y126" s="17">
        <f>COUNTIFS('NOV DUMP'!$C:$C,'PARTNERS SUMMARY'!$B126,'NOV DUMP'!$S:$S,"Prospect")</f>
        <v>0</v>
      </c>
      <c r="Z126" s="17">
        <f>COUNTIFS('NOV DUMP'!$C:$C,'PARTNERS SUMMARY'!$B126,'NOV DUMP'!$S:$S,"Confirmed")</f>
        <v>2</v>
      </c>
      <c r="AA126" s="17">
        <f>COUNTIFS('NOV DUMP'!$C:$C,'PARTNERS SUMMARY'!$B126,'NOV DUMP'!$S:$S,"Rejected")</f>
        <v>0</v>
      </c>
      <c r="AB126" s="17">
        <f>COUNTIFS('NOV DUMP'!$C:$C,'PARTNERS SUMMARY'!$B126,'NOV DUMP'!$S:$S,"Unreachable")</f>
        <v>0</v>
      </c>
      <c r="AC126" s="17">
        <f>COUNTIFS('NOV DUMP'!$C:$C,'PARTNERS SUMMARY'!$B126,'NOV DUMP'!$S:$S,"Postponed(Update Y)")</f>
        <v>0</v>
      </c>
      <c r="AD126" s="17">
        <f t="shared" si="16"/>
        <v>1</v>
      </c>
      <c r="AE126" s="100">
        <f>COUNTIFS('ACTIVATED LEADS '!$H:$H,'PARTNERS SUMMARY'!$B126,'ACTIVATED LEADS '!$K:$K,'PARTNERS SUMMARY'!$AE$2,'ACTIVATED LEADS '!$C:$C,"16")</f>
        <v>0</v>
      </c>
      <c r="AF126" s="18">
        <f t="shared" si="17"/>
        <v>0.16666666666666666</v>
      </c>
      <c r="AH126">
        <f>COUNTIFS('ACTIVATED LEADS '!$H:$H,$B126,'ACTIVATED LEADS '!$D:$D,'PARTNERS SUMMARY'!AH$3)</f>
        <v>0</v>
      </c>
      <c r="AI126">
        <f>COUNTIFS('ACTIVATED LEADS '!$H:$H,$B126,'ACTIVATED LEADS '!$D:$D,'PARTNERS SUMMARY'!AI$3)</f>
        <v>0</v>
      </c>
      <c r="AJ126">
        <f>COUNTIFS('ACTIVATED LEADS '!$H:$H,$B126,'ACTIVATED LEADS '!$D:$D,'PARTNERS SUMMARY'!AJ$3)</f>
        <v>0</v>
      </c>
      <c r="AK126">
        <f>COUNTIFS('ACTIVATED LEADS '!$H:$H,$B126,'ACTIVATED LEADS '!$D:$D,'PARTNERS SUMMARY'!AK$3)</f>
        <v>0</v>
      </c>
      <c r="AL126">
        <f>COUNTIFS('ACTIVATED LEADS '!$H:$H,$B126,'ACTIVATED LEADS '!$D:$D,'PARTNERS SUMMARY'!AL$3)</f>
        <v>0</v>
      </c>
      <c r="AM126">
        <f>COUNTIFS('ACTIVATED LEADS '!$H:$H,$B126,'ACTIVATED LEADS '!$D:$D,'PARTNERS SUMMARY'!AM$3)</f>
        <v>0</v>
      </c>
      <c r="AN126">
        <f>COUNTIFS('ACTIVATED LEADS '!$H:$H,$B126,'ACTIVATED LEADS '!$D:$D,'PARTNERS SUMMARY'!AN$3)</f>
        <v>0</v>
      </c>
      <c r="AO126">
        <f>COUNTIFS('ACTIVATED LEADS '!$H:$H,$B126,'ACTIVATED LEADS '!$D:$D,'PARTNERS SUMMARY'!AO$3)</f>
        <v>0</v>
      </c>
      <c r="AP126">
        <f>COUNTIFS('ACTIVATED LEADS '!$H:$H,$B126,'ACTIVATED LEADS '!$D:$D,'PARTNERS SUMMARY'!AP$3)</f>
        <v>0</v>
      </c>
      <c r="AQ126">
        <f>COUNTIFS('ACTIVATED LEADS '!$H:$H,$B126,'ACTIVATED LEADS '!$D:$D,'PARTNERS SUMMARY'!AQ$3)</f>
        <v>0</v>
      </c>
      <c r="AR126">
        <f>COUNTIFS('ACTIVATED LEADS '!$H:$H,$B126,'ACTIVATED LEADS '!$D:$D,'PARTNERS SUMMARY'!AR$3)</f>
        <v>0</v>
      </c>
      <c r="AS126">
        <f>COUNTIFS('ACTIVATED LEADS '!$H:$H,$B126,'ACTIVATED LEADS '!$D:$D,'PARTNERS SUMMARY'!AS$3)</f>
        <v>0</v>
      </c>
      <c r="AT126">
        <f>COUNTIFS('ACTIVATED LEADS '!$H:$H,$B126,'ACTIVATED LEADS '!$D:$D,'PARTNERS SUMMARY'!AT$3)</f>
        <v>0</v>
      </c>
      <c r="AU126">
        <f>COUNTIFS('ACTIVATED LEADS '!$H:$H,$B126,'ACTIVATED LEADS '!$D:$D,'PARTNERS SUMMARY'!AU$3)</f>
        <v>0</v>
      </c>
      <c r="AV126">
        <f>COUNTIFS('ACTIVATED LEADS '!$H:$H,$B126,'ACTIVATED LEADS '!$D:$D,'PARTNERS SUMMARY'!AV$3)</f>
        <v>0</v>
      </c>
      <c r="AW126">
        <f>COUNTIFS('ACTIVATED LEADS '!$H:$H,$B126,'ACTIVATED LEADS '!$D:$D,'PARTNERS SUMMARY'!AW$3)</f>
        <v>0</v>
      </c>
      <c r="AX126">
        <f>COUNTIFS('ACTIVATED LEADS '!$H:$H,$B126,'ACTIVATED LEADS '!$D:$D,'PARTNERS SUMMARY'!AX$3)</f>
        <v>0</v>
      </c>
      <c r="AY126">
        <f>COUNTIFS('ACTIVATED LEADS '!$H:$H,$B126,'ACTIVATED LEADS '!$D:$D,'PARTNERS SUMMARY'!AY$3)</f>
        <v>0</v>
      </c>
      <c r="AZ126">
        <f>COUNTIFS('ACTIVATED LEADS '!$H:$H,$B126,'ACTIVATED LEADS '!$D:$D,'PARTNERS SUMMARY'!AZ$3)</f>
        <v>0</v>
      </c>
      <c r="BA126">
        <f>COUNTIFS('ACTIVATED LEADS '!$H:$H,$B126,'ACTIVATED LEADS '!$D:$D,'PARTNERS SUMMARY'!BA$3)</f>
        <v>0</v>
      </c>
      <c r="BB126">
        <f>COUNTIFS('ACTIVATED LEADS '!$H:$H,$B126,'ACTIVATED LEADS '!$D:$D,'PARTNERS SUMMARY'!BB$3)</f>
        <v>0</v>
      </c>
      <c r="BC126">
        <f>COUNTIFS('ACTIVATED LEADS '!$H:$H,$B126,'ACTIVATED LEADS '!$D:$D,'PARTNERS SUMMARY'!BC$3)</f>
        <v>0</v>
      </c>
      <c r="BD126">
        <f>COUNTIFS('ACTIVATED LEADS '!$H:$H,$B126,'ACTIVATED LEADS '!$D:$D,'PARTNERS SUMMARY'!BD$3)</f>
        <v>0</v>
      </c>
      <c r="BE126">
        <f>COUNTIFS('ACTIVATED LEADS '!$H:$H,$B126,'ACTIVATED LEADS '!$D:$D,'PARTNERS SUMMARY'!BE$3)</f>
        <v>0</v>
      </c>
      <c r="BF126">
        <f>COUNTIFS('ACTIVATED LEADS '!$H:$H,$B126,'ACTIVATED LEADS '!$D:$D,'PARTNERS SUMMARY'!BF$3)</f>
        <v>0</v>
      </c>
      <c r="BG126">
        <f>COUNTIFS('ACTIVATED LEADS '!$H:$H,$B126,'ACTIVATED LEADS '!$D:$D,'PARTNERS SUMMARY'!BG$3)</f>
        <v>0</v>
      </c>
      <c r="BH126">
        <f>COUNTIFS('ACTIVATED LEADS '!$H:$H,$B126,'ACTIVATED LEADS '!$D:$D,'PARTNERS SUMMARY'!BH$3)</f>
        <v>0</v>
      </c>
      <c r="BI126">
        <f>COUNTIFS('ACTIVATED LEADS '!$H:$H,$B126,'ACTIVATED LEADS '!$D:$D,'PARTNERS SUMMARY'!BI$3)</f>
        <v>0</v>
      </c>
      <c r="BJ126">
        <f>COUNTIFS('ACTIVATED LEADS '!$H:$H,$B126,'ACTIVATED LEADS '!$D:$D,'PARTNERS SUMMARY'!BJ$3)</f>
        <v>0</v>
      </c>
      <c r="BK126">
        <f>COUNTIFS('ACTIVATED LEADS '!$H:$H,$B126,'ACTIVATED LEADS '!$D:$D,'PARTNERS SUMMARY'!BK$3)</f>
        <v>0</v>
      </c>
      <c r="BL126">
        <f>COUNTIFS('ACTIVATED LEADS '!$H:$H,$B126,'ACTIVATED LEADS '!$D:$D,'PARTNERS SUMMARY'!BL$3)</f>
        <v>0</v>
      </c>
      <c r="BM126">
        <f>COUNTIFS('ACTIVATED LEADS '!$H:$H,$B126,'ACTIVATED LEADS '!$D:$D,'PARTNERS SUMMARY'!BM$3)</f>
        <v>0</v>
      </c>
      <c r="BN126">
        <f>COUNTIFS('ACTIVATED LEADS '!$H:$H,$B126,'ACTIVATED LEADS '!$D:$D,'PARTNERS SUMMARY'!BN$3)</f>
        <v>0</v>
      </c>
      <c r="BO126">
        <f>COUNTIFS('ACTIVATED LEADS '!$H:$H,$B126,'ACTIVATED LEADS '!$D:$D,'PARTNERS SUMMARY'!BO$3)</f>
        <v>0</v>
      </c>
      <c r="BP126">
        <f>COUNTIFS('ACTIVATED LEADS '!$H:$H,$B126,'ACTIVATED LEADS '!$D:$D,'PARTNERS SUMMARY'!BP$3)</f>
        <v>0</v>
      </c>
      <c r="BQ126">
        <f>COUNTIFS('ACTIVATED LEADS '!$H:$H,$B126,'ACTIVATED LEADS '!$D:$D,'PARTNERS SUMMARY'!BQ$3)</f>
        <v>0</v>
      </c>
      <c r="BR126">
        <f>COUNTIFS('ACTIVATED LEADS '!$H:$H,$B126,'ACTIVATED LEADS '!$D:$D,'PARTNERS SUMMARY'!BR$3)</f>
        <v>0</v>
      </c>
      <c r="BS126">
        <f>COUNTIFS('ACTIVATED LEADS '!$H:$H,$B126,'ACTIVATED LEADS '!$D:$D,'PARTNERS SUMMARY'!BS$3)</f>
        <v>0</v>
      </c>
      <c r="BT126">
        <f>COUNTIFS('ACTIVATED LEADS '!$H:$H,$B126,'ACTIVATED LEADS '!$D:$D,'PARTNERS SUMMARY'!BT$3)</f>
        <v>0</v>
      </c>
      <c r="BU126">
        <f>COUNTIFS('ACTIVATED LEADS '!$H:$H,$B126,'ACTIVATED LEADS '!$D:$D,'PARTNERS SUMMARY'!BU$3)</f>
        <v>0</v>
      </c>
      <c r="BV126">
        <f>COUNTIFS('ACTIVATED LEADS '!$H:$H,$B126,'ACTIVATED LEADS '!$D:$D,'PARTNERS SUMMARY'!BV$3)</f>
        <v>0</v>
      </c>
      <c r="BW126">
        <f>COUNTIFS('ACTIVATED LEADS '!$H:$H,$B126,'ACTIVATED LEADS '!$D:$D,'PARTNERS SUMMARY'!BW$3)</f>
        <v>0</v>
      </c>
      <c r="BX126">
        <f>COUNTIFS('ACTIVATED LEADS '!$H:$H,$B126,'ACTIVATED LEADS '!$D:$D,'PARTNERS SUMMARY'!BX$3)</f>
        <v>0</v>
      </c>
      <c r="BY126">
        <f>COUNTIFS('ACTIVATED LEADS '!$H:$H,$B126,'ACTIVATED LEADS '!$D:$D,'PARTNERS SUMMARY'!BY$3)</f>
        <v>0</v>
      </c>
      <c r="BZ126">
        <f>COUNTIFS('ACTIVATED LEADS '!$H:$H,$B126,'ACTIVATED LEADS '!$D:$D,'PARTNERS SUMMARY'!BZ$3)</f>
        <v>0</v>
      </c>
      <c r="CA126">
        <f>COUNTIFS('ACTIVATED LEADS '!$H:$H,$B126,'ACTIVATED LEADS '!$D:$D,'PARTNERS SUMMARY'!CA$3)</f>
        <v>0</v>
      </c>
      <c r="CB126">
        <f>COUNTIFS('ACTIVATED LEADS '!$H:$H,$B126,'ACTIVATED LEADS '!$D:$D,'PARTNERS SUMMARY'!CB$3)</f>
        <v>0</v>
      </c>
      <c r="CC126">
        <f>COUNTIFS('ACTIVATED LEADS '!$H:$H,$B126,'ACTIVATED LEADS '!$D:$D,'PARTNERS SUMMARY'!CC$3)</f>
        <v>0</v>
      </c>
      <c r="CD126">
        <f>COUNTIFS('ACTIVATED LEADS '!$H:$H,$B126,'ACTIVATED LEADS '!$D:$D,'PARTNERS SUMMARY'!CD$3)</f>
        <v>0</v>
      </c>
      <c r="CE126">
        <f>COUNTIFS('ACTIVATED LEADS '!$H:$H,$B126,'ACTIVATED LEADS '!$D:$D,'PARTNERS SUMMARY'!CE$3)</f>
        <v>0</v>
      </c>
      <c r="CF126">
        <f>COUNTIFS('ACTIVATED LEADS '!$H:$H,$B126,'ACTIVATED LEADS '!$D:$D,'PARTNERS SUMMARY'!CF$3)</f>
        <v>0</v>
      </c>
      <c r="CG126">
        <f>COUNTIFS('ACTIVATED LEADS '!$H:$H,$B126,'ACTIVATED LEADS '!$D:$D,'PARTNERS SUMMARY'!CG$3)</f>
        <v>0</v>
      </c>
      <c r="CH126">
        <f>COUNTIFS('ACTIVATED LEADS '!$H:$H,$B126,'ACTIVATED LEADS '!$D:$D,'PARTNERS SUMMARY'!CH$3)</f>
        <v>0</v>
      </c>
      <c r="CI126">
        <f>COUNTIFS('ACTIVATED LEADS '!$H:$H,$B126,'ACTIVATED LEADS '!$D:$D,'PARTNERS SUMMARY'!CI$3)</f>
        <v>0</v>
      </c>
      <c r="CJ126">
        <f>COUNTIFS('ACTIVATED LEADS '!$H:$H,$B126,'ACTIVATED LEADS '!$D:$D,'PARTNERS SUMMARY'!CJ$3)</f>
        <v>0</v>
      </c>
      <c r="CK126">
        <f>COUNTIFS('ACTIVATED LEADS '!$H:$H,$B126,'ACTIVATED LEADS '!$D:$D,'PARTNERS SUMMARY'!CK$3)</f>
        <v>0</v>
      </c>
      <c r="CL126">
        <f>COUNTIFS('ACTIVATED LEADS '!$H:$H,$B126,'ACTIVATED LEADS '!$D:$D,'PARTNERS SUMMARY'!CL$3)</f>
        <v>0</v>
      </c>
      <c r="CM126">
        <f>COUNTIFS('ACTIVATED LEADS '!$H:$H,$B126,'ACTIVATED LEADS '!$D:$D,'PARTNERS SUMMARY'!CM$3)</f>
        <v>0</v>
      </c>
      <c r="CN126">
        <f>COUNTIFS('ACTIVATED LEADS '!$H:$H,$B126,'ACTIVATED LEADS '!$D:$D,'PARTNERS SUMMARY'!CN$3)</f>
        <v>0</v>
      </c>
      <c r="CO126">
        <f>COUNTIFS('ACTIVATED LEADS '!$H:$H,$B126,'ACTIVATED LEADS '!$D:$D,'PARTNERS SUMMARY'!CO$3)</f>
        <v>0</v>
      </c>
      <c r="CP126">
        <f>COUNTIFS('ACTIVATED LEADS '!$H:$H,$B126,'ACTIVATED LEADS '!$D:$D,'PARTNERS SUMMARY'!CP$3)</f>
        <v>0</v>
      </c>
      <c r="CQ126">
        <f>COUNTIFS('ACTIVATED LEADS '!$H:$H,$B126,'ACTIVATED LEADS '!$D:$D,'PARTNERS SUMMARY'!CQ$3)</f>
        <v>0</v>
      </c>
      <c r="CR126">
        <f>COUNTIFS('ACTIVATED LEADS '!$H:$H,$B126,'ACTIVATED LEADS '!$D:$D,'PARTNERS SUMMARY'!CR$3)</f>
        <v>0</v>
      </c>
      <c r="CS126">
        <f>COUNTIFS('ACTIVATED LEADS '!$H:$H,$B126,'ACTIVATED LEADS '!$D:$D,'PARTNERS SUMMARY'!CS$3)</f>
        <v>0</v>
      </c>
      <c r="CT126">
        <f>COUNTIFS('ACTIVATED LEADS '!$H:$H,$B126,'ACTIVATED LEADS '!$D:$D,'PARTNERS SUMMARY'!CT$3)</f>
        <v>0</v>
      </c>
      <c r="CU126">
        <f>COUNTIFS('ACTIVATED LEADS '!$H:$H,$B126,'ACTIVATED LEADS '!$D:$D,'PARTNERS SUMMARY'!CU$3)</f>
        <v>0</v>
      </c>
      <c r="CV126">
        <f>COUNTIFS('ACTIVATED LEADS '!$H:$H,$B126,'ACTIVATED LEADS '!$D:$D,'PARTNERS SUMMARY'!CV$3)</f>
        <v>0</v>
      </c>
      <c r="CW126">
        <f>COUNTIFS('ACTIVATED LEADS '!$H:$H,$B126,'ACTIVATED LEADS '!$D:$D,'PARTNERS SUMMARY'!CW$3)</f>
        <v>0</v>
      </c>
      <c r="CX126">
        <f>COUNTIFS('ACTIVATED LEADS '!$H:$H,$B126,'ACTIVATED LEADS '!$D:$D,'PARTNERS SUMMARY'!CX$3)</f>
        <v>0</v>
      </c>
      <c r="CY126">
        <f>COUNTIFS('ACTIVATED LEADS '!$H:$H,$B126,'ACTIVATED LEADS '!$D:$D,'PARTNERS SUMMARY'!CY$3)</f>
        <v>0</v>
      </c>
      <c r="CZ126">
        <f>COUNTIFS('ACTIVATED LEADS '!$H:$H,$B126,'ACTIVATED LEADS '!$D:$D,'PARTNERS SUMMARY'!CZ$3)</f>
        <v>0</v>
      </c>
      <c r="DA126">
        <f>COUNTIFS('ACTIVATED LEADS '!$H:$H,$B126,'ACTIVATED LEADS '!$D:$D,'PARTNERS SUMMARY'!DA$3)</f>
        <v>0</v>
      </c>
      <c r="DB126">
        <f>COUNTIFS('ACTIVATED LEADS '!$H:$H,$B126,'ACTIVATED LEADS '!$D:$D,'PARTNERS SUMMARY'!DB$3)</f>
        <v>0</v>
      </c>
      <c r="DC126">
        <f>COUNTIFS('ACTIVATED LEADS '!$H:$H,$B126,'ACTIVATED LEADS '!$D:$D,'PARTNERS SUMMARY'!DC$3)</f>
        <v>0</v>
      </c>
      <c r="DD126">
        <f>COUNTIFS('ACTIVATED LEADS '!$H:$H,$B126,'ACTIVATED LEADS '!$D:$D,'PARTNERS SUMMARY'!DD$3)</f>
        <v>0</v>
      </c>
      <c r="DE126">
        <f>COUNTIFS('ACTIVATED LEADS '!$H:$H,$B126,'ACTIVATED LEADS '!$D:$D,'PARTNERS SUMMARY'!DE$3)</f>
        <v>0</v>
      </c>
      <c r="DF126">
        <f>COUNTIFS('ACTIVATED LEADS '!$H:$H,$B126,'ACTIVATED LEADS '!$D:$D,'PARTNERS SUMMARY'!DF$3)</f>
        <v>0</v>
      </c>
      <c r="DG126">
        <f>COUNTIFS('ACTIVATED LEADS '!$H:$H,$B126,'ACTIVATED LEADS '!$D:$D,'PARTNERS SUMMARY'!DG$3)</f>
        <v>0</v>
      </c>
      <c r="DH126">
        <f>COUNTIFS('ACTIVATED LEADS '!$H:$H,$B126,'ACTIVATED LEADS '!$D:$D,'PARTNERS SUMMARY'!DH$3)</f>
        <v>0</v>
      </c>
      <c r="DI126">
        <f>COUNTIFS('ACTIVATED LEADS '!$H:$H,$B126,'ACTIVATED LEADS '!$D:$D,'PARTNERS SUMMARY'!DI$3)</f>
        <v>0</v>
      </c>
      <c r="DJ126">
        <f>COUNTIFS('ACTIVATED LEADS '!$H:$H,$B126,'ACTIVATED LEADS '!$D:$D,'PARTNERS SUMMARY'!DJ$3)</f>
        <v>0</v>
      </c>
      <c r="DK126">
        <f>COUNTIFS('ACTIVATED LEADS '!$H:$H,$B126,'ACTIVATED LEADS '!$D:$D,'PARTNERS SUMMARY'!DK$3)</f>
        <v>0</v>
      </c>
      <c r="DL126">
        <f>COUNTIFS('ACTIVATED LEADS '!$H:$H,$B126,'ACTIVATED LEADS '!$D:$D,'PARTNERS SUMMARY'!DL$3)</f>
        <v>0</v>
      </c>
      <c r="DM126">
        <f>COUNTIFS('ACTIVATED LEADS '!$H:$H,$B126,'ACTIVATED LEADS '!$D:$D,'PARTNERS SUMMARY'!DM$3)</f>
        <v>0</v>
      </c>
      <c r="DN126">
        <f>COUNTIFS('ACTIVATED LEADS '!$H:$H,$B126,'ACTIVATED LEADS '!$D:$D,'PARTNERS SUMMARY'!DN$3)</f>
        <v>0</v>
      </c>
      <c r="DO126">
        <f>COUNTIFS('ACTIVATED LEADS '!$H:$H,$B126,'ACTIVATED LEADS '!$D:$D,'PARTNERS SUMMARY'!DO$3)</f>
        <v>1</v>
      </c>
    </row>
    <row r="127" spans="1:119">
      <c r="A127" s="29" t="s">
        <v>1074</v>
      </c>
      <c r="B127" s="59" t="s">
        <v>1163</v>
      </c>
      <c r="C127" s="29">
        <v>786753384</v>
      </c>
      <c r="D127" s="29"/>
      <c r="E127" s="29" t="s">
        <v>528</v>
      </c>
      <c r="F127" s="29" t="s">
        <v>985</v>
      </c>
      <c r="G127" s="17">
        <f>COUNTIF('SEPT DUMP '!$C:$C,'PARTNERS SUMMARY'!$B127)</f>
        <v>0</v>
      </c>
      <c r="H127" s="17">
        <f>COUNTIFS('SEPT DUMP '!$C:$C,'PARTNERS SUMMARY'!$B127,'SEPT DUMP '!$O:$O,"Confirmed")</f>
        <v>0</v>
      </c>
      <c r="I127" s="17">
        <f>COUNTIFS('SEPT DUMP '!$C:$C,'PARTNERS SUMMARY'!$B127,'SEPT DUMP '!$O:$O,"Rejected")</f>
        <v>0</v>
      </c>
      <c r="J127" s="17">
        <f>COUNTIFS('SEPT DUMP '!$C:$C,'PARTNERS SUMMARY'!$B127,'SEPT DUMP '!$O:$O,"Unreachable")</f>
        <v>0</v>
      </c>
      <c r="K127" s="17">
        <f>COUNTIFS('SEPT DUMP '!$C:$C,'PARTNERS SUMMARY'!$B127,'SEPT DUMP '!$O:$O,"Postponed(Update Y)")</f>
        <v>0</v>
      </c>
      <c r="L127" s="101">
        <f t="shared" si="12"/>
        <v>0</v>
      </c>
      <c r="M127" s="46">
        <f t="shared" si="13"/>
        <v>0</v>
      </c>
      <c r="N127" s="50"/>
      <c r="O127" s="47">
        <f>COUNTIF('OCT DUMP'!$D:$D,'PARTNERS SUMMARY'!$B127)</f>
        <v>0</v>
      </c>
      <c r="P127" s="17">
        <f>COUNTIFS('OCT DUMP'!$D:$D,'PARTNERS SUMMARY'!$B127,'OCT DUMP'!Q:Q,"Prospect")</f>
        <v>0</v>
      </c>
      <c r="Q127" s="17">
        <f>COUNTIFS('OCT DUMP'!$D:$D,'PARTNERS SUMMARY'!$B127,'OCT DUMP'!$Q:$Q,"Confirmed")</f>
        <v>0</v>
      </c>
      <c r="R127" s="17">
        <f>COUNTIFS('OCT DUMP'!$D:$D,'PARTNERS SUMMARY'!$B127,'OCT DUMP'!$Q:$Q,"Rejected")</f>
        <v>0</v>
      </c>
      <c r="S127" s="17">
        <f>COUNTIFS('OCT DUMP'!$D:$D,'PARTNERS SUMMARY'!$B127,'OCT DUMP'!$Q:$Q,"Unreachable")</f>
        <v>0</v>
      </c>
      <c r="T127" s="17">
        <f>COUNTIFS('OCT DUMP'!$D:$D,'PARTNERS SUMMARY'!$B127,'OCT DUMP'!$Q:$Q,"Postponed(Update Y)")</f>
        <v>0</v>
      </c>
      <c r="U127" s="17">
        <f t="shared" si="14"/>
        <v>0</v>
      </c>
      <c r="V127" s="18">
        <f t="shared" si="15"/>
        <v>0</v>
      </c>
      <c r="W127" s="52"/>
      <c r="X127" s="47">
        <f>COUNTIF('NOV DUMP'!C:C,'PARTNERS SUMMARY'!$B127)</f>
        <v>0</v>
      </c>
      <c r="Y127" s="17">
        <f>COUNTIFS('NOV DUMP'!$C:$C,'PARTNERS SUMMARY'!$B127,'NOV DUMP'!$S:$S,"Prospect")</f>
        <v>0</v>
      </c>
      <c r="Z127" s="17">
        <f>COUNTIFS('NOV DUMP'!$C:$C,'PARTNERS SUMMARY'!$B127,'NOV DUMP'!$S:$S,"Confirmed")</f>
        <v>0</v>
      </c>
      <c r="AA127" s="17">
        <f>COUNTIFS('NOV DUMP'!$C:$C,'PARTNERS SUMMARY'!$B127,'NOV DUMP'!$S:$S,"Rejected")</f>
        <v>0</v>
      </c>
      <c r="AB127" s="17">
        <f>COUNTIFS('NOV DUMP'!$C:$C,'PARTNERS SUMMARY'!$B127,'NOV DUMP'!$S:$S,"Unreachable")</f>
        <v>0</v>
      </c>
      <c r="AC127" s="17">
        <f>COUNTIFS('NOV DUMP'!$C:$C,'PARTNERS SUMMARY'!$B127,'NOV DUMP'!$S:$S,"Postponed(Update Y)")</f>
        <v>0</v>
      </c>
      <c r="AD127" s="17">
        <f t="shared" si="16"/>
        <v>0</v>
      </c>
      <c r="AE127" s="100">
        <f>COUNTIFS('ACTIVATED LEADS '!$H:$H,'PARTNERS SUMMARY'!$B127,'ACTIVATED LEADS '!$K:$K,'PARTNERS SUMMARY'!$AE$2,'ACTIVATED LEADS '!$C:$C,"16")</f>
        <v>0</v>
      </c>
      <c r="AF127" s="18">
        <f t="shared" si="17"/>
        <v>0</v>
      </c>
      <c r="AH127">
        <f>COUNTIFS('ACTIVATED LEADS '!$H:$H,$B127,'ACTIVATED LEADS '!$D:$D,'PARTNERS SUMMARY'!AH$3)</f>
        <v>0</v>
      </c>
      <c r="AI127">
        <f>COUNTIFS('ACTIVATED LEADS '!$H:$H,$B127,'ACTIVATED LEADS '!$D:$D,'PARTNERS SUMMARY'!AI$3)</f>
        <v>0</v>
      </c>
      <c r="AJ127">
        <f>COUNTIFS('ACTIVATED LEADS '!$H:$H,$B127,'ACTIVATED LEADS '!$D:$D,'PARTNERS SUMMARY'!AJ$3)</f>
        <v>0</v>
      </c>
      <c r="AK127">
        <f>COUNTIFS('ACTIVATED LEADS '!$H:$H,$B127,'ACTIVATED LEADS '!$D:$D,'PARTNERS SUMMARY'!AK$3)</f>
        <v>0</v>
      </c>
      <c r="AL127">
        <f>COUNTIFS('ACTIVATED LEADS '!$H:$H,$B127,'ACTIVATED LEADS '!$D:$D,'PARTNERS SUMMARY'!AL$3)</f>
        <v>0</v>
      </c>
      <c r="AM127">
        <f>COUNTIFS('ACTIVATED LEADS '!$H:$H,$B127,'ACTIVATED LEADS '!$D:$D,'PARTNERS SUMMARY'!AM$3)</f>
        <v>0</v>
      </c>
      <c r="AN127">
        <f>COUNTIFS('ACTIVATED LEADS '!$H:$H,$B127,'ACTIVATED LEADS '!$D:$D,'PARTNERS SUMMARY'!AN$3)</f>
        <v>0</v>
      </c>
      <c r="AO127">
        <f>COUNTIFS('ACTIVATED LEADS '!$H:$H,$B127,'ACTIVATED LEADS '!$D:$D,'PARTNERS SUMMARY'!AO$3)</f>
        <v>0</v>
      </c>
      <c r="AP127">
        <f>COUNTIFS('ACTIVATED LEADS '!$H:$H,$B127,'ACTIVATED LEADS '!$D:$D,'PARTNERS SUMMARY'!AP$3)</f>
        <v>0</v>
      </c>
      <c r="AQ127">
        <f>COUNTIFS('ACTIVATED LEADS '!$H:$H,$B127,'ACTIVATED LEADS '!$D:$D,'PARTNERS SUMMARY'!AQ$3)</f>
        <v>0</v>
      </c>
      <c r="AR127">
        <f>COUNTIFS('ACTIVATED LEADS '!$H:$H,$B127,'ACTIVATED LEADS '!$D:$D,'PARTNERS SUMMARY'!AR$3)</f>
        <v>0</v>
      </c>
      <c r="AS127">
        <f>COUNTIFS('ACTIVATED LEADS '!$H:$H,$B127,'ACTIVATED LEADS '!$D:$D,'PARTNERS SUMMARY'!AS$3)</f>
        <v>0</v>
      </c>
      <c r="AT127">
        <f>COUNTIFS('ACTIVATED LEADS '!$H:$H,$B127,'ACTIVATED LEADS '!$D:$D,'PARTNERS SUMMARY'!AT$3)</f>
        <v>0</v>
      </c>
      <c r="AU127">
        <f>COUNTIFS('ACTIVATED LEADS '!$H:$H,$B127,'ACTIVATED LEADS '!$D:$D,'PARTNERS SUMMARY'!AU$3)</f>
        <v>0</v>
      </c>
      <c r="AV127">
        <f>COUNTIFS('ACTIVATED LEADS '!$H:$H,$B127,'ACTIVATED LEADS '!$D:$D,'PARTNERS SUMMARY'!AV$3)</f>
        <v>0</v>
      </c>
      <c r="AW127">
        <f>COUNTIFS('ACTIVATED LEADS '!$H:$H,$B127,'ACTIVATED LEADS '!$D:$D,'PARTNERS SUMMARY'!AW$3)</f>
        <v>0</v>
      </c>
      <c r="AX127">
        <f>COUNTIFS('ACTIVATED LEADS '!$H:$H,$B127,'ACTIVATED LEADS '!$D:$D,'PARTNERS SUMMARY'!AX$3)</f>
        <v>0</v>
      </c>
      <c r="AY127">
        <f>COUNTIFS('ACTIVATED LEADS '!$H:$H,$B127,'ACTIVATED LEADS '!$D:$D,'PARTNERS SUMMARY'!AY$3)</f>
        <v>0</v>
      </c>
      <c r="AZ127">
        <f>COUNTIFS('ACTIVATED LEADS '!$H:$H,$B127,'ACTIVATED LEADS '!$D:$D,'PARTNERS SUMMARY'!AZ$3)</f>
        <v>0</v>
      </c>
      <c r="BA127">
        <f>COUNTIFS('ACTIVATED LEADS '!$H:$H,$B127,'ACTIVATED LEADS '!$D:$D,'PARTNERS SUMMARY'!BA$3)</f>
        <v>0</v>
      </c>
      <c r="BB127">
        <f>COUNTIFS('ACTIVATED LEADS '!$H:$H,$B127,'ACTIVATED LEADS '!$D:$D,'PARTNERS SUMMARY'!BB$3)</f>
        <v>0</v>
      </c>
      <c r="BC127">
        <f>COUNTIFS('ACTIVATED LEADS '!$H:$H,$B127,'ACTIVATED LEADS '!$D:$D,'PARTNERS SUMMARY'!BC$3)</f>
        <v>0</v>
      </c>
      <c r="BD127">
        <f>COUNTIFS('ACTIVATED LEADS '!$H:$H,$B127,'ACTIVATED LEADS '!$D:$D,'PARTNERS SUMMARY'!BD$3)</f>
        <v>0</v>
      </c>
      <c r="BE127">
        <f>COUNTIFS('ACTIVATED LEADS '!$H:$H,$B127,'ACTIVATED LEADS '!$D:$D,'PARTNERS SUMMARY'!BE$3)</f>
        <v>0</v>
      </c>
      <c r="BF127">
        <f>COUNTIFS('ACTIVATED LEADS '!$H:$H,$B127,'ACTIVATED LEADS '!$D:$D,'PARTNERS SUMMARY'!BF$3)</f>
        <v>0</v>
      </c>
      <c r="BG127">
        <f>COUNTIFS('ACTIVATED LEADS '!$H:$H,$B127,'ACTIVATED LEADS '!$D:$D,'PARTNERS SUMMARY'!BG$3)</f>
        <v>0</v>
      </c>
      <c r="BH127">
        <f>COUNTIFS('ACTIVATED LEADS '!$H:$H,$B127,'ACTIVATED LEADS '!$D:$D,'PARTNERS SUMMARY'!BH$3)</f>
        <v>0</v>
      </c>
      <c r="BI127">
        <f>COUNTIFS('ACTIVATED LEADS '!$H:$H,$B127,'ACTIVATED LEADS '!$D:$D,'PARTNERS SUMMARY'!BI$3)</f>
        <v>0</v>
      </c>
      <c r="BJ127">
        <f>COUNTIFS('ACTIVATED LEADS '!$H:$H,$B127,'ACTIVATED LEADS '!$D:$D,'PARTNERS SUMMARY'!BJ$3)</f>
        <v>0</v>
      </c>
      <c r="BK127">
        <f>COUNTIFS('ACTIVATED LEADS '!$H:$H,$B127,'ACTIVATED LEADS '!$D:$D,'PARTNERS SUMMARY'!BK$3)</f>
        <v>0</v>
      </c>
      <c r="BL127">
        <f>COUNTIFS('ACTIVATED LEADS '!$H:$H,$B127,'ACTIVATED LEADS '!$D:$D,'PARTNERS SUMMARY'!BL$3)</f>
        <v>0</v>
      </c>
      <c r="BM127">
        <f>COUNTIFS('ACTIVATED LEADS '!$H:$H,$B127,'ACTIVATED LEADS '!$D:$D,'PARTNERS SUMMARY'!BM$3)</f>
        <v>0</v>
      </c>
      <c r="BN127">
        <f>COUNTIFS('ACTIVATED LEADS '!$H:$H,$B127,'ACTIVATED LEADS '!$D:$D,'PARTNERS SUMMARY'!BN$3)</f>
        <v>0</v>
      </c>
      <c r="BO127">
        <f>COUNTIFS('ACTIVATED LEADS '!$H:$H,$B127,'ACTIVATED LEADS '!$D:$D,'PARTNERS SUMMARY'!BO$3)</f>
        <v>0</v>
      </c>
      <c r="BP127">
        <f>COUNTIFS('ACTIVATED LEADS '!$H:$H,$B127,'ACTIVATED LEADS '!$D:$D,'PARTNERS SUMMARY'!BP$3)</f>
        <v>0</v>
      </c>
      <c r="BQ127">
        <f>COUNTIFS('ACTIVATED LEADS '!$H:$H,$B127,'ACTIVATED LEADS '!$D:$D,'PARTNERS SUMMARY'!BQ$3)</f>
        <v>0</v>
      </c>
      <c r="BR127">
        <f>COUNTIFS('ACTIVATED LEADS '!$H:$H,$B127,'ACTIVATED LEADS '!$D:$D,'PARTNERS SUMMARY'!BR$3)</f>
        <v>0</v>
      </c>
      <c r="BS127">
        <f>COUNTIFS('ACTIVATED LEADS '!$H:$H,$B127,'ACTIVATED LEADS '!$D:$D,'PARTNERS SUMMARY'!BS$3)</f>
        <v>0</v>
      </c>
      <c r="BT127">
        <f>COUNTIFS('ACTIVATED LEADS '!$H:$H,$B127,'ACTIVATED LEADS '!$D:$D,'PARTNERS SUMMARY'!BT$3)</f>
        <v>0</v>
      </c>
      <c r="BU127">
        <f>COUNTIFS('ACTIVATED LEADS '!$H:$H,$B127,'ACTIVATED LEADS '!$D:$D,'PARTNERS SUMMARY'!BU$3)</f>
        <v>0</v>
      </c>
      <c r="BV127">
        <f>COUNTIFS('ACTIVATED LEADS '!$H:$H,$B127,'ACTIVATED LEADS '!$D:$D,'PARTNERS SUMMARY'!BV$3)</f>
        <v>0</v>
      </c>
      <c r="BW127">
        <f>COUNTIFS('ACTIVATED LEADS '!$H:$H,$B127,'ACTIVATED LEADS '!$D:$D,'PARTNERS SUMMARY'!BW$3)</f>
        <v>0</v>
      </c>
      <c r="BX127">
        <f>COUNTIFS('ACTIVATED LEADS '!$H:$H,$B127,'ACTIVATED LEADS '!$D:$D,'PARTNERS SUMMARY'!BX$3)</f>
        <v>0</v>
      </c>
      <c r="BY127">
        <f>COUNTIFS('ACTIVATED LEADS '!$H:$H,$B127,'ACTIVATED LEADS '!$D:$D,'PARTNERS SUMMARY'!BY$3)</f>
        <v>0</v>
      </c>
      <c r="BZ127">
        <f>COUNTIFS('ACTIVATED LEADS '!$H:$H,$B127,'ACTIVATED LEADS '!$D:$D,'PARTNERS SUMMARY'!BZ$3)</f>
        <v>0</v>
      </c>
      <c r="CA127">
        <f>COUNTIFS('ACTIVATED LEADS '!$H:$H,$B127,'ACTIVATED LEADS '!$D:$D,'PARTNERS SUMMARY'!CA$3)</f>
        <v>0</v>
      </c>
      <c r="CB127">
        <f>COUNTIFS('ACTIVATED LEADS '!$H:$H,$B127,'ACTIVATED LEADS '!$D:$D,'PARTNERS SUMMARY'!CB$3)</f>
        <v>0</v>
      </c>
      <c r="CC127">
        <f>COUNTIFS('ACTIVATED LEADS '!$H:$H,$B127,'ACTIVATED LEADS '!$D:$D,'PARTNERS SUMMARY'!CC$3)</f>
        <v>0</v>
      </c>
      <c r="CD127">
        <f>COUNTIFS('ACTIVATED LEADS '!$H:$H,$B127,'ACTIVATED LEADS '!$D:$D,'PARTNERS SUMMARY'!CD$3)</f>
        <v>0</v>
      </c>
      <c r="CE127">
        <f>COUNTIFS('ACTIVATED LEADS '!$H:$H,$B127,'ACTIVATED LEADS '!$D:$D,'PARTNERS SUMMARY'!CE$3)</f>
        <v>0</v>
      </c>
      <c r="CF127">
        <f>COUNTIFS('ACTIVATED LEADS '!$H:$H,$B127,'ACTIVATED LEADS '!$D:$D,'PARTNERS SUMMARY'!CF$3)</f>
        <v>0</v>
      </c>
      <c r="CG127">
        <f>COUNTIFS('ACTIVATED LEADS '!$H:$H,$B127,'ACTIVATED LEADS '!$D:$D,'PARTNERS SUMMARY'!CG$3)</f>
        <v>0</v>
      </c>
      <c r="CH127">
        <f>COUNTIFS('ACTIVATED LEADS '!$H:$H,$B127,'ACTIVATED LEADS '!$D:$D,'PARTNERS SUMMARY'!CH$3)</f>
        <v>0</v>
      </c>
      <c r="CI127">
        <f>COUNTIFS('ACTIVATED LEADS '!$H:$H,$B127,'ACTIVATED LEADS '!$D:$D,'PARTNERS SUMMARY'!CI$3)</f>
        <v>0</v>
      </c>
      <c r="CJ127">
        <f>COUNTIFS('ACTIVATED LEADS '!$H:$H,$B127,'ACTIVATED LEADS '!$D:$D,'PARTNERS SUMMARY'!CJ$3)</f>
        <v>0</v>
      </c>
      <c r="CK127">
        <f>COUNTIFS('ACTIVATED LEADS '!$H:$H,$B127,'ACTIVATED LEADS '!$D:$D,'PARTNERS SUMMARY'!CK$3)</f>
        <v>0</v>
      </c>
      <c r="CL127">
        <f>COUNTIFS('ACTIVATED LEADS '!$H:$H,$B127,'ACTIVATED LEADS '!$D:$D,'PARTNERS SUMMARY'!CL$3)</f>
        <v>0</v>
      </c>
      <c r="CM127">
        <f>COUNTIFS('ACTIVATED LEADS '!$H:$H,$B127,'ACTIVATED LEADS '!$D:$D,'PARTNERS SUMMARY'!CM$3)</f>
        <v>0</v>
      </c>
      <c r="CN127">
        <f>COUNTIFS('ACTIVATED LEADS '!$H:$H,$B127,'ACTIVATED LEADS '!$D:$D,'PARTNERS SUMMARY'!CN$3)</f>
        <v>0</v>
      </c>
      <c r="CO127">
        <f>COUNTIFS('ACTIVATED LEADS '!$H:$H,$B127,'ACTIVATED LEADS '!$D:$D,'PARTNERS SUMMARY'!CO$3)</f>
        <v>0</v>
      </c>
      <c r="CP127">
        <f>COUNTIFS('ACTIVATED LEADS '!$H:$H,$B127,'ACTIVATED LEADS '!$D:$D,'PARTNERS SUMMARY'!CP$3)</f>
        <v>0</v>
      </c>
      <c r="CQ127">
        <f>COUNTIFS('ACTIVATED LEADS '!$H:$H,$B127,'ACTIVATED LEADS '!$D:$D,'PARTNERS SUMMARY'!CQ$3)</f>
        <v>0</v>
      </c>
      <c r="CR127">
        <f>COUNTIFS('ACTIVATED LEADS '!$H:$H,$B127,'ACTIVATED LEADS '!$D:$D,'PARTNERS SUMMARY'!CR$3)</f>
        <v>0</v>
      </c>
      <c r="CS127">
        <f>COUNTIFS('ACTIVATED LEADS '!$H:$H,$B127,'ACTIVATED LEADS '!$D:$D,'PARTNERS SUMMARY'!CS$3)</f>
        <v>0</v>
      </c>
      <c r="CT127">
        <f>COUNTIFS('ACTIVATED LEADS '!$H:$H,$B127,'ACTIVATED LEADS '!$D:$D,'PARTNERS SUMMARY'!CT$3)</f>
        <v>0</v>
      </c>
      <c r="CU127">
        <f>COUNTIFS('ACTIVATED LEADS '!$H:$H,$B127,'ACTIVATED LEADS '!$D:$D,'PARTNERS SUMMARY'!CU$3)</f>
        <v>0</v>
      </c>
      <c r="CV127">
        <f>COUNTIFS('ACTIVATED LEADS '!$H:$H,$B127,'ACTIVATED LEADS '!$D:$D,'PARTNERS SUMMARY'!CV$3)</f>
        <v>0</v>
      </c>
      <c r="CW127">
        <f>COUNTIFS('ACTIVATED LEADS '!$H:$H,$B127,'ACTIVATED LEADS '!$D:$D,'PARTNERS SUMMARY'!CW$3)</f>
        <v>0</v>
      </c>
      <c r="CX127">
        <f>COUNTIFS('ACTIVATED LEADS '!$H:$H,$B127,'ACTIVATED LEADS '!$D:$D,'PARTNERS SUMMARY'!CX$3)</f>
        <v>0</v>
      </c>
      <c r="CY127">
        <f>COUNTIFS('ACTIVATED LEADS '!$H:$H,$B127,'ACTIVATED LEADS '!$D:$D,'PARTNERS SUMMARY'!CY$3)</f>
        <v>0</v>
      </c>
      <c r="CZ127">
        <f>COUNTIFS('ACTIVATED LEADS '!$H:$H,$B127,'ACTIVATED LEADS '!$D:$D,'PARTNERS SUMMARY'!CZ$3)</f>
        <v>0</v>
      </c>
      <c r="DA127">
        <f>COUNTIFS('ACTIVATED LEADS '!$H:$H,$B127,'ACTIVATED LEADS '!$D:$D,'PARTNERS SUMMARY'!DA$3)</f>
        <v>0</v>
      </c>
      <c r="DB127">
        <f>COUNTIFS('ACTIVATED LEADS '!$H:$H,$B127,'ACTIVATED LEADS '!$D:$D,'PARTNERS SUMMARY'!DB$3)</f>
        <v>0</v>
      </c>
      <c r="DC127">
        <f>COUNTIFS('ACTIVATED LEADS '!$H:$H,$B127,'ACTIVATED LEADS '!$D:$D,'PARTNERS SUMMARY'!DC$3)</f>
        <v>0</v>
      </c>
      <c r="DD127">
        <f>COUNTIFS('ACTIVATED LEADS '!$H:$H,$B127,'ACTIVATED LEADS '!$D:$D,'PARTNERS SUMMARY'!DD$3)</f>
        <v>0</v>
      </c>
      <c r="DE127">
        <f>COUNTIFS('ACTIVATED LEADS '!$H:$H,$B127,'ACTIVATED LEADS '!$D:$D,'PARTNERS SUMMARY'!DE$3)</f>
        <v>0</v>
      </c>
      <c r="DF127">
        <f>COUNTIFS('ACTIVATED LEADS '!$H:$H,$B127,'ACTIVATED LEADS '!$D:$D,'PARTNERS SUMMARY'!DF$3)</f>
        <v>0</v>
      </c>
      <c r="DG127">
        <f>COUNTIFS('ACTIVATED LEADS '!$H:$H,$B127,'ACTIVATED LEADS '!$D:$D,'PARTNERS SUMMARY'!DG$3)</f>
        <v>0</v>
      </c>
      <c r="DH127">
        <f>COUNTIFS('ACTIVATED LEADS '!$H:$H,$B127,'ACTIVATED LEADS '!$D:$D,'PARTNERS SUMMARY'!DH$3)</f>
        <v>0</v>
      </c>
      <c r="DI127">
        <f>COUNTIFS('ACTIVATED LEADS '!$H:$H,$B127,'ACTIVATED LEADS '!$D:$D,'PARTNERS SUMMARY'!DI$3)</f>
        <v>0</v>
      </c>
      <c r="DJ127">
        <f>COUNTIFS('ACTIVATED LEADS '!$H:$H,$B127,'ACTIVATED LEADS '!$D:$D,'PARTNERS SUMMARY'!DJ$3)</f>
        <v>0</v>
      </c>
      <c r="DK127">
        <f>COUNTIFS('ACTIVATED LEADS '!$H:$H,$B127,'ACTIVATED LEADS '!$D:$D,'PARTNERS SUMMARY'!DK$3)</f>
        <v>0</v>
      </c>
      <c r="DL127">
        <f>COUNTIFS('ACTIVATED LEADS '!$H:$H,$B127,'ACTIVATED LEADS '!$D:$D,'PARTNERS SUMMARY'!DL$3)</f>
        <v>0</v>
      </c>
      <c r="DM127">
        <f>COUNTIFS('ACTIVATED LEADS '!$H:$H,$B127,'ACTIVATED LEADS '!$D:$D,'PARTNERS SUMMARY'!DM$3)</f>
        <v>0</v>
      </c>
      <c r="DN127">
        <f>COUNTIFS('ACTIVATED LEADS '!$H:$H,$B127,'ACTIVATED LEADS '!$D:$D,'PARTNERS SUMMARY'!DN$3)</f>
        <v>0</v>
      </c>
      <c r="DO127">
        <f>COUNTIFS('ACTIVATED LEADS '!$H:$H,$B127,'ACTIVATED LEADS '!$D:$D,'PARTNERS SUMMARY'!DO$3)</f>
        <v>0</v>
      </c>
    </row>
    <row r="128" spans="1:119">
      <c r="A128" s="29" t="s">
        <v>1077</v>
      </c>
      <c r="B128" s="59" t="s">
        <v>1314</v>
      </c>
      <c r="C128" s="29">
        <v>756422365</v>
      </c>
      <c r="D128" s="29"/>
      <c r="E128" s="29" t="s">
        <v>1271</v>
      </c>
      <c r="F128" s="29" t="s">
        <v>37</v>
      </c>
      <c r="G128" s="17">
        <f>COUNTIF('SEPT DUMP '!$C:$C,'PARTNERS SUMMARY'!$B128)</f>
        <v>0</v>
      </c>
      <c r="H128" s="17">
        <f>COUNTIFS('SEPT DUMP '!$C:$C,'PARTNERS SUMMARY'!$B128,'SEPT DUMP '!$O:$O,"Confirmed")</f>
        <v>0</v>
      </c>
      <c r="I128" s="17">
        <f>COUNTIFS('SEPT DUMP '!$C:$C,'PARTNERS SUMMARY'!$B128,'SEPT DUMP '!$O:$O,"Rejected")</f>
        <v>0</v>
      </c>
      <c r="J128" s="17">
        <f>COUNTIFS('SEPT DUMP '!$C:$C,'PARTNERS SUMMARY'!$B128,'SEPT DUMP '!$O:$O,"Unreachable")</f>
        <v>0</v>
      </c>
      <c r="K128" s="17">
        <f>COUNTIFS('SEPT DUMP '!$C:$C,'PARTNERS SUMMARY'!$B128,'SEPT DUMP '!$O:$O,"Postponed(Update Y)")</f>
        <v>0</v>
      </c>
      <c r="L128" s="101">
        <f t="shared" si="12"/>
        <v>0</v>
      </c>
      <c r="M128" s="46">
        <f t="shared" si="13"/>
        <v>0</v>
      </c>
      <c r="N128" s="50"/>
      <c r="O128" s="47">
        <f>COUNTIF('OCT DUMP'!$D:$D,'PARTNERS SUMMARY'!$B128)</f>
        <v>0</v>
      </c>
      <c r="P128" s="17">
        <f>COUNTIFS('OCT DUMP'!$D:$D,'PARTNERS SUMMARY'!$B128,'OCT DUMP'!Q:Q,"Prospect")</f>
        <v>0</v>
      </c>
      <c r="Q128" s="17">
        <f>COUNTIFS('OCT DUMP'!$D:$D,'PARTNERS SUMMARY'!$B128,'OCT DUMP'!$Q:$Q,"Confirmed")</f>
        <v>0</v>
      </c>
      <c r="R128" s="17">
        <f>COUNTIFS('OCT DUMP'!$D:$D,'PARTNERS SUMMARY'!$B128,'OCT DUMP'!$Q:$Q,"Rejected")</f>
        <v>0</v>
      </c>
      <c r="S128" s="17">
        <f>COUNTIFS('OCT DUMP'!$D:$D,'PARTNERS SUMMARY'!$B128,'OCT DUMP'!$Q:$Q,"Unreachable")</f>
        <v>0</v>
      </c>
      <c r="T128" s="17">
        <f>COUNTIFS('OCT DUMP'!$D:$D,'PARTNERS SUMMARY'!$B128,'OCT DUMP'!$Q:$Q,"Postponed(Update Y)")</f>
        <v>0</v>
      </c>
      <c r="U128" s="17">
        <f t="shared" si="14"/>
        <v>0</v>
      </c>
      <c r="V128" s="18">
        <f t="shared" si="15"/>
        <v>0</v>
      </c>
      <c r="W128" s="52"/>
      <c r="X128" s="47">
        <f>COUNTIF('NOV DUMP'!C:C,'PARTNERS SUMMARY'!$B128)</f>
        <v>0</v>
      </c>
      <c r="Y128" s="17">
        <f>COUNTIFS('NOV DUMP'!$C:$C,'PARTNERS SUMMARY'!$B128,'NOV DUMP'!$S:$S,"Prospect")</f>
        <v>0</v>
      </c>
      <c r="Z128" s="17">
        <f>COUNTIFS('NOV DUMP'!$C:$C,'PARTNERS SUMMARY'!$B128,'NOV DUMP'!$S:$S,"Confirmed")</f>
        <v>0</v>
      </c>
      <c r="AA128" s="17">
        <f>COUNTIFS('NOV DUMP'!$C:$C,'PARTNERS SUMMARY'!$B128,'NOV DUMP'!$S:$S,"Rejected")</f>
        <v>0</v>
      </c>
      <c r="AB128" s="17">
        <f>COUNTIFS('NOV DUMP'!$C:$C,'PARTNERS SUMMARY'!$B128,'NOV DUMP'!$S:$S,"Unreachable")</f>
        <v>0</v>
      </c>
      <c r="AC128" s="17">
        <f>COUNTIFS('NOV DUMP'!$C:$C,'PARTNERS SUMMARY'!$B128,'NOV DUMP'!$S:$S,"Postponed(Update Y)")</f>
        <v>0</v>
      </c>
      <c r="AD128" s="17">
        <f t="shared" si="16"/>
        <v>0</v>
      </c>
      <c r="AE128" s="100">
        <f>COUNTIFS('ACTIVATED LEADS '!$H:$H,'PARTNERS SUMMARY'!$B128,'ACTIVATED LEADS '!$K:$K,'PARTNERS SUMMARY'!$AE$2,'ACTIVATED LEADS '!$C:$C,"16")</f>
        <v>0</v>
      </c>
      <c r="AF128" s="18">
        <f t="shared" si="17"/>
        <v>0</v>
      </c>
      <c r="AH128">
        <f>COUNTIFS('ACTIVATED LEADS '!$H:$H,$B128,'ACTIVATED LEADS '!$D:$D,'PARTNERS SUMMARY'!AH$3)</f>
        <v>0</v>
      </c>
      <c r="AI128">
        <f>COUNTIFS('ACTIVATED LEADS '!$H:$H,$B128,'ACTIVATED LEADS '!$D:$D,'PARTNERS SUMMARY'!AI$3)</f>
        <v>0</v>
      </c>
      <c r="AJ128">
        <f>COUNTIFS('ACTIVATED LEADS '!$H:$H,$B128,'ACTIVATED LEADS '!$D:$D,'PARTNERS SUMMARY'!AJ$3)</f>
        <v>0</v>
      </c>
      <c r="AK128">
        <f>COUNTIFS('ACTIVATED LEADS '!$H:$H,$B128,'ACTIVATED LEADS '!$D:$D,'PARTNERS SUMMARY'!AK$3)</f>
        <v>0</v>
      </c>
      <c r="AL128">
        <f>COUNTIFS('ACTIVATED LEADS '!$H:$H,$B128,'ACTIVATED LEADS '!$D:$D,'PARTNERS SUMMARY'!AL$3)</f>
        <v>0</v>
      </c>
      <c r="AM128">
        <f>COUNTIFS('ACTIVATED LEADS '!$H:$H,$B128,'ACTIVATED LEADS '!$D:$D,'PARTNERS SUMMARY'!AM$3)</f>
        <v>0</v>
      </c>
      <c r="AN128">
        <f>COUNTIFS('ACTIVATED LEADS '!$H:$H,$B128,'ACTIVATED LEADS '!$D:$D,'PARTNERS SUMMARY'!AN$3)</f>
        <v>0</v>
      </c>
      <c r="AO128">
        <f>COUNTIFS('ACTIVATED LEADS '!$H:$H,$B128,'ACTIVATED LEADS '!$D:$D,'PARTNERS SUMMARY'!AO$3)</f>
        <v>0</v>
      </c>
      <c r="AP128">
        <f>COUNTIFS('ACTIVATED LEADS '!$H:$H,$B128,'ACTIVATED LEADS '!$D:$D,'PARTNERS SUMMARY'!AP$3)</f>
        <v>0</v>
      </c>
      <c r="AQ128">
        <f>COUNTIFS('ACTIVATED LEADS '!$H:$H,$B128,'ACTIVATED LEADS '!$D:$D,'PARTNERS SUMMARY'!AQ$3)</f>
        <v>0</v>
      </c>
      <c r="AR128">
        <f>COUNTIFS('ACTIVATED LEADS '!$H:$H,$B128,'ACTIVATED LEADS '!$D:$D,'PARTNERS SUMMARY'!AR$3)</f>
        <v>0</v>
      </c>
      <c r="AS128">
        <f>COUNTIFS('ACTIVATED LEADS '!$H:$H,$B128,'ACTIVATED LEADS '!$D:$D,'PARTNERS SUMMARY'!AS$3)</f>
        <v>0</v>
      </c>
      <c r="AT128">
        <f>COUNTIFS('ACTIVATED LEADS '!$H:$H,$B128,'ACTIVATED LEADS '!$D:$D,'PARTNERS SUMMARY'!AT$3)</f>
        <v>0</v>
      </c>
      <c r="AU128">
        <f>COUNTIFS('ACTIVATED LEADS '!$H:$H,$B128,'ACTIVATED LEADS '!$D:$D,'PARTNERS SUMMARY'!AU$3)</f>
        <v>0</v>
      </c>
      <c r="AV128">
        <f>COUNTIFS('ACTIVATED LEADS '!$H:$H,$B128,'ACTIVATED LEADS '!$D:$D,'PARTNERS SUMMARY'!AV$3)</f>
        <v>0</v>
      </c>
      <c r="AW128">
        <f>COUNTIFS('ACTIVATED LEADS '!$H:$H,$B128,'ACTIVATED LEADS '!$D:$D,'PARTNERS SUMMARY'!AW$3)</f>
        <v>0</v>
      </c>
      <c r="AX128">
        <f>COUNTIFS('ACTIVATED LEADS '!$H:$H,$B128,'ACTIVATED LEADS '!$D:$D,'PARTNERS SUMMARY'!AX$3)</f>
        <v>0</v>
      </c>
      <c r="AY128">
        <f>COUNTIFS('ACTIVATED LEADS '!$H:$H,$B128,'ACTIVATED LEADS '!$D:$D,'PARTNERS SUMMARY'!AY$3)</f>
        <v>0</v>
      </c>
      <c r="AZ128">
        <f>COUNTIFS('ACTIVATED LEADS '!$H:$H,$B128,'ACTIVATED LEADS '!$D:$D,'PARTNERS SUMMARY'!AZ$3)</f>
        <v>0</v>
      </c>
      <c r="BA128">
        <f>COUNTIFS('ACTIVATED LEADS '!$H:$H,$B128,'ACTIVATED LEADS '!$D:$D,'PARTNERS SUMMARY'!BA$3)</f>
        <v>0</v>
      </c>
      <c r="BB128">
        <f>COUNTIFS('ACTIVATED LEADS '!$H:$H,$B128,'ACTIVATED LEADS '!$D:$D,'PARTNERS SUMMARY'!BB$3)</f>
        <v>0</v>
      </c>
      <c r="BC128">
        <f>COUNTIFS('ACTIVATED LEADS '!$H:$H,$B128,'ACTIVATED LEADS '!$D:$D,'PARTNERS SUMMARY'!BC$3)</f>
        <v>0</v>
      </c>
      <c r="BD128">
        <f>COUNTIFS('ACTIVATED LEADS '!$H:$H,$B128,'ACTIVATED LEADS '!$D:$D,'PARTNERS SUMMARY'!BD$3)</f>
        <v>0</v>
      </c>
      <c r="BE128">
        <f>COUNTIFS('ACTIVATED LEADS '!$H:$H,$B128,'ACTIVATED LEADS '!$D:$D,'PARTNERS SUMMARY'!BE$3)</f>
        <v>0</v>
      </c>
      <c r="BF128">
        <f>COUNTIFS('ACTIVATED LEADS '!$H:$H,$B128,'ACTIVATED LEADS '!$D:$D,'PARTNERS SUMMARY'!BF$3)</f>
        <v>0</v>
      </c>
      <c r="BG128">
        <f>COUNTIFS('ACTIVATED LEADS '!$H:$H,$B128,'ACTIVATED LEADS '!$D:$D,'PARTNERS SUMMARY'!BG$3)</f>
        <v>0</v>
      </c>
      <c r="BH128">
        <f>COUNTIFS('ACTIVATED LEADS '!$H:$H,$B128,'ACTIVATED LEADS '!$D:$D,'PARTNERS SUMMARY'!BH$3)</f>
        <v>0</v>
      </c>
      <c r="BI128">
        <f>COUNTIFS('ACTIVATED LEADS '!$H:$H,$B128,'ACTIVATED LEADS '!$D:$D,'PARTNERS SUMMARY'!BI$3)</f>
        <v>0</v>
      </c>
      <c r="BJ128">
        <f>COUNTIFS('ACTIVATED LEADS '!$H:$H,$B128,'ACTIVATED LEADS '!$D:$D,'PARTNERS SUMMARY'!BJ$3)</f>
        <v>0</v>
      </c>
      <c r="BK128">
        <f>COUNTIFS('ACTIVATED LEADS '!$H:$H,$B128,'ACTIVATED LEADS '!$D:$D,'PARTNERS SUMMARY'!BK$3)</f>
        <v>0</v>
      </c>
      <c r="BL128">
        <f>COUNTIFS('ACTIVATED LEADS '!$H:$H,$B128,'ACTIVATED LEADS '!$D:$D,'PARTNERS SUMMARY'!BL$3)</f>
        <v>0</v>
      </c>
      <c r="BM128">
        <f>COUNTIFS('ACTIVATED LEADS '!$H:$H,$B128,'ACTIVATED LEADS '!$D:$D,'PARTNERS SUMMARY'!BM$3)</f>
        <v>0</v>
      </c>
      <c r="BN128">
        <f>COUNTIFS('ACTIVATED LEADS '!$H:$H,$B128,'ACTIVATED LEADS '!$D:$D,'PARTNERS SUMMARY'!BN$3)</f>
        <v>0</v>
      </c>
      <c r="BO128">
        <f>COUNTIFS('ACTIVATED LEADS '!$H:$H,$B128,'ACTIVATED LEADS '!$D:$D,'PARTNERS SUMMARY'!BO$3)</f>
        <v>0</v>
      </c>
      <c r="BP128">
        <f>COUNTIFS('ACTIVATED LEADS '!$H:$H,$B128,'ACTIVATED LEADS '!$D:$D,'PARTNERS SUMMARY'!BP$3)</f>
        <v>0</v>
      </c>
      <c r="BQ128">
        <f>COUNTIFS('ACTIVATED LEADS '!$H:$H,$B128,'ACTIVATED LEADS '!$D:$D,'PARTNERS SUMMARY'!BQ$3)</f>
        <v>0</v>
      </c>
      <c r="BR128">
        <f>COUNTIFS('ACTIVATED LEADS '!$H:$H,$B128,'ACTIVATED LEADS '!$D:$D,'PARTNERS SUMMARY'!BR$3)</f>
        <v>0</v>
      </c>
      <c r="BS128">
        <f>COUNTIFS('ACTIVATED LEADS '!$H:$H,$B128,'ACTIVATED LEADS '!$D:$D,'PARTNERS SUMMARY'!BS$3)</f>
        <v>0</v>
      </c>
      <c r="BT128">
        <f>COUNTIFS('ACTIVATED LEADS '!$H:$H,$B128,'ACTIVATED LEADS '!$D:$D,'PARTNERS SUMMARY'!BT$3)</f>
        <v>0</v>
      </c>
      <c r="BU128">
        <f>COUNTIFS('ACTIVATED LEADS '!$H:$H,$B128,'ACTIVATED LEADS '!$D:$D,'PARTNERS SUMMARY'!BU$3)</f>
        <v>0</v>
      </c>
      <c r="BV128">
        <f>COUNTIFS('ACTIVATED LEADS '!$H:$H,$B128,'ACTIVATED LEADS '!$D:$D,'PARTNERS SUMMARY'!BV$3)</f>
        <v>0</v>
      </c>
      <c r="BW128">
        <f>COUNTIFS('ACTIVATED LEADS '!$H:$H,$B128,'ACTIVATED LEADS '!$D:$D,'PARTNERS SUMMARY'!BW$3)</f>
        <v>0</v>
      </c>
      <c r="BX128">
        <f>COUNTIFS('ACTIVATED LEADS '!$H:$H,$B128,'ACTIVATED LEADS '!$D:$D,'PARTNERS SUMMARY'!BX$3)</f>
        <v>0</v>
      </c>
      <c r="BY128">
        <f>COUNTIFS('ACTIVATED LEADS '!$H:$H,$B128,'ACTIVATED LEADS '!$D:$D,'PARTNERS SUMMARY'!BY$3)</f>
        <v>0</v>
      </c>
      <c r="BZ128">
        <f>COUNTIFS('ACTIVATED LEADS '!$H:$H,$B128,'ACTIVATED LEADS '!$D:$D,'PARTNERS SUMMARY'!BZ$3)</f>
        <v>0</v>
      </c>
      <c r="CA128">
        <f>COUNTIFS('ACTIVATED LEADS '!$H:$H,$B128,'ACTIVATED LEADS '!$D:$D,'PARTNERS SUMMARY'!CA$3)</f>
        <v>0</v>
      </c>
      <c r="CB128">
        <f>COUNTIFS('ACTIVATED LEADS '!$H:$H,$B128,'ACTIVATED LEADS '!$D:$D,'PARTNERS SUMMARY'!CB$3)</f>
        <v>0</v>
      </c>
      <c r="CC128">
        <f>COUNTIFS('ACTIVATED LEADS '!$H:$H,$B128,'ACTIVATED LEADS '!$D:$D,'PARTNERS SUMMARY'!CC$3)</f>
        <v>0</v>
      </c>
      <c r="CD128">
        <f>COUNTIFS('ACTIVATED LEADS '!$H:$H,$B128,'ACTIVATED LEADS '!$D:$D,'PARTNERS SUMMARY'!CD$3)</f>
        <v>0</v>
      </c>
      <c r="CE128">
        <f>COUNTIFS('ACTIVATED LEADS '!$H:$H,$B128,'ACTIVATED LEADS '!$D:$D,'PARTNERS SUMMARY'!CE$3)</f>
        <v>0</v>
      </c>
      <c r="CF128">
        <f>COUNTIFS('ACTIVATED LEADS '!$H:$H,$B128,'ACTIVATED LEADS '!$D:$D,'PARTNERS SUMMARY'!CF$3)</f>
        <v>0</v>
      </c>
      <c r="CG128">
        <f>COUNTIFS('ACTIVATED LEADS '!$H:$H,$B128,'ACTIVATED LEADS '!$D:$D,'PARTNERS SUMMARY'!CG$3)</f>
        <v>0</v>
      </c>
      <c r="CH128">
        <f>COUNTIFS('ACTIVATED LEADS '!$H:$H,$B128,'ACTIVATED LEADS '!$D:$D,'PARTNERS SUMMARY'!CH$3)</f>
        <v>0</v>
      </c>
      <c r="CI128">
        <f>COUNTIFS('ACTIVATED LEADS '!$H:$H,$B128,'ACTIVATED LEADS '!$D:$D,'PARTNERS SUMMARY'!CI$3)</f>
        <v>0</v>
      </c>
      <c r="CJ128">
        <f>COUNTIFS('ACTIVATED LEADS '!$H:$H,$B128,'ACTIVATED LEADS '!$D:$D,'PARTNERS SUMMARY'!CJ$3)</f>
        <v>0</v>
      </c>
      <c r="CK128">
        <f>COUNTIFS('ACTIVATED LEADS '!$H:$H,$B128,'ACTIVATED LEADS '!$D:$D,'PARTNERS SUMMARY'!CK$3)</f>
        <v>0</v>
      </c>
      <c r="CL128">
        <f>COUNTIFS('ACTIVATED LEADS '!$H:$H,$B128,'ACTIVATED LEADS '!$D:$D,'PARTNERS SUMMARY'!CL$3)</f>
        <v>0</v>
      </c>
      <c r="CM128">
        <f>COUNTIFS('ACTIVATED LEADS '!$H:$H,$B128,'ACTIVATED LEADS '!$D:$D,'PARTNERS SUMMARY'!CM$3)</f>
        <v>0</v>
      </c>
      <c r="CN128">
        <f>COUNTIFS('ACTIVATED LEADS '!$H:$H,$B128,'ACTIVATED LEADS '!$D:$D,'PARTNERS SUMMARY'!CN$3)</f>
        <v>0</v>
      </c>
      <c r="CO128">
        <f>COUNTIFS('ACTIVATED LEADS '!$H:$H,$B128,'ACTIVATED LEADS '!$D:$D,'PARTNERS SUMMARY'!CO$3)</f>
        <v>0</v>
      </c>
      <c r="CP128">
        <f>COUNTIFS('ACTIVATED LEADS '!$H:$H,$B128,'ACTIVATED LEADS '!$D:$D,'PARTNERS SUMMARY'!CP$3)</f>
        <v>0</v>
      </c>
      <c r="CQ128">
        <f>COUNTIFS('ACTIVATED LEADS '!$H:$H,$B128,'ACTIVATED LEADS '!$D:$D,'PARTNERS SUMMARY'!CQ$3)</f>
        <v>0</v>
      </c>
      <c r="CR128">
        <f>COUNTIFS('ACTIVATED LEADS '!$H:$H,$B128,'ACTIVATED LEADS '!$D:$D,'PARTNERS SUMMARY'!CR$3)</f>
        <v>0</v>
      </c>
      <c r="CS128">
        <f>COUNTIFS('ACTIVATED LEADS '!$H:$H,$B128,'ACTIVATED LEADS '!$D:$D,'PARTNERS SUMMARY'!CS$3)</f>
        <v>0</v>
      </c>
      <c r="CT128">
        <f>COUNTIFS('ACTIVATED LEADS '!$H:$H,$B128,'ACTIVATED LEADS '!$D:$D,'PARTNERS SUMMARY'!CT$3)</f>
        <v>0</v>
      </c>
      <c r="CU128">
        <f>COUNTIFS('ACTIVATED LEADS '!$H:$H,$B128,'ACTIVATED LEADS '!$D:$D,'PARTNERS SUMMARY'!CU$3)</f>
        <v>0</v>
      </c>
      <c r="CV128">
        <f>COUNTIFS('ACTIVATED LEADS '!$H:$H,$B128,'ACTIVATED LEADS '!$D:$D,'PARTNERS SUMMARY'!CV$3)</f>
        <v>0</v>
      </c>
      <c r="CW128">
        <f>COUNTIFS('ACTIVATED LEADS '!$H:$H,$B128,'ACTIVATED LEADS '!$D:$D,'PARTNERS SUMMARY'!CW$3)</f>
        <v>0</v>
      </c>
      <c r="CX128">
        <f>COUNTIFS('ACTIVATED LEADS '!$H:$H,$B128,'ACTIVATED LEADS '!$D:$D,'PARTNERS SUMMARY'!CX$3)</f>
        <v>0</v>
      </c>
      <c r="CY128">
        <f>COUNTIFS('ACTIVATED LEADS '!$H:$H,$B128,'ACTIVATED LEADS '!$D:$D,'PARTNERS SUMMARY'!CY$3)</f>
        <v>0</v>
      </c>
      <c r="CZ128">
        <f>COUNTIFS('ACTIVATED LEADS '!$H:$H,$B128,'ACTIVATED LEADS '!$D:$D,'PARTNERS SUMMARY'!CZ$3)</f>
        <v>0</v>
      </c>
      <c r="DA128">
        <f>COUNTIFS('ACTIVATED LEADS '!$H:$H,$B128,'ACTIVATED LEADS '!$D:$D,'PARTNERS SUMMARY'!DA$3)</f>
        <v>0</v>
      </c>
      <c r="DB128">
        <f>COUNTIFS('ACTIVATED LEADS '!$H:$H,$B128,'ACTIVATED LEADS '!$D:$D,'PARTNERS SUMMARY'!DB$3)</f>
        <v>0</v>
      </c>
      <c r="DC128">
        <f>COUNTIFS('ACTIVATED LEADS '!$H:$H,$B128,'ACTIVATED LEADS '!$D:$D,'PARTNERS SUMMARY'!DC$3)</f>
        <v>0</v>
      </c>
      <c r="DD128">
        <f>COUNTIFS('ACTIVATED LEADS '!$H:$H,$B128,'ACTIVATED LEADS '!$D:$D,'PARTNERS SUMMARY'!DD$3)</f>
        <v>0</v>
      </c>
      <c r="DE128">
        <f>COUNTIFS('ACTIVATED LEADS '!$H:$H,$B128,'ACTIVATED LEADS '!$D:$D,'PARTNERS SUMMARY'!DE$3)</f>
        <v>0</v>
      </c>
      <c r="DF128">
        <f>COUNTIFS('ACTIVATED LEADS '!$H:$H,$B128,'ACTIVATED LEADS '!$D:$D,'PARTNERS SUMMARY'!DF$3)</f>
        <v>0</v>
      </c>
      <c r="DG128">
        <f>COUNTIFS('ACTIVATED LEADS '!$H:$H,$B128,'ACTIVATED LEADS '!$D:$D,'PARTNERS SUMMARY'!DG$3)</f>
        <v>0</v>
      </c>
      <c r="DH128">
        <f>COUNTIFS('ACTIVATED LEADS '!$H:$H,$B128,'ACTIVATED LEADS '!$D:$D,'PARTNERS SUMMARY'!DH$3)</f>
        <v>0</v>
      </c>
      <c r="DI128">
        <f>COUNTIFS('ACTIVATED LEADS '!$H:$H,$B128,'ACTIVATED LEADS '!$D:$D,'PARTNERS SUMMARY'!DI$3)</f>
        <v>0</v>
      </c>
      <c r="DJ128">
        <f>COUNTIFS('ACTIVATED LEADS '!$H:$H,$B128,'ACTIVATED LEADS '!$D:$D,'PARTNERS SUMMARY'!DJ$3)</f>
        <v>0</v>
      </c>
      <c r="DK128">
        <f>COUNTIFS('ACTIVATED LEADS '!$H:$H,$B128,'ACTIVATED LEADS '!$D:$D,'PARTNERS SUMMARY'!DK$3)</f>
        <v>0</v>
      </c>
      <c r="DL128">
        <f>COUNTIFS('ACTIVATED LEADS '!$H:$H,$B128,'ACTIVATED LEADS '!$D:$D,'PARTNERS SUMMARY'!DL$3)</f>
        <v>0</v>
      </c>
      <c r="DM128">
        <f>COUNTIFS('ACTIVATED LEADS '!$H:$H,$B128,'ACTIVATED LEADS '!$D:$D,'PARTNERS SUMMARY'!DM$3)</f>
        <v>0</v>
      </c>
      <c r="DN128">
        <f>COUNTIFS('ACTIVATED LEADS '!$H:$H,$B128,'ACTIVATED LEADS '!$D:$D,'PARTNERS SUMMARY'!DN$3)</f>
        <v>0</v>
      </c>
      <c r="DO128">
        <f>COUNTIFS('ACTIVATED LEADS '!$H:$H,$B128,'ACTIVATED LEADS '!$D:$D,'PARTNERS SUMMARY'!DO$3)</f>
        <v>0</v>
      </c>
    </row>
    <row r="129" spans="1:119">
      <c r="A129" s="29" t="s">
        <v>1084</v>
      </c>
      <c r="B129" s="59" t="s">
        <v>1164</v>
      </c>
      <c r="C129" s="29">
        <v>736113800</v>
      </c>
      <c r="D129" s="29"/>
      <c r="E129" s="29" t="s">
        <v>1233</v>
      </c>
      <c r="F129" s="29" t="s">
        <v>982</v>
      </c>
      <c r="G129" s="17">
        <f>COUNTIF('SEPT DUMP '!$C:$C,'PARTNERS SUMMARY'!$B129)</f>
        <v>0</v>
      </c>
      <c r="H129" s="17">
        <f>COUNTIFS('SEPT DUMP '!$C:$C,'PARTNERS SUMMARY'!$B129,'SEPT DUMP '!$O:$O,"Confirmed")</f>
        <v>0</v>
      </c>
      <c r="I129" s="17">
        <f>COUNTIFS('SEPT DUMP '!$C:$C,'PARTNERS SUMMARY'!$B129,'SEPT DUMP '!$O:$O,"Rejected")</f>
        <v>0</v>
      </c>
      <c r="J129" s="17">
        <f>COUNTIFS('SEPT DUMP '!$C:$C,'PARTNERS SUMMARY'!$B129,'SEPT DUMP '!$O:$O,"Unreachable")</f>
        <v>0</v>
      </c>
      <c r="K129" s="17">
        <f>COUNTIFS('SEPT DUMP '!$C:$C,'PARTNERS SUMMARY'!$B129,'SEPT DUMP '!$O:$O,"Postponed(Update Y)")</f>
        <v>0</v>
      </c>
      <c r="L129" s="101">
        <f t="shared" si="12"/>
        <v>0</v>
      </c>
      <c r="M129" s="46">
        <f t="shared" si="13"/>
        <v>0</v>
      </c>
      <c r="N129" s="50"/>
      <c r="O129" s="47">
        <f>COUNTIF('OCT DUMP'!$D:$D,'PARTNERS SUMMARY'!$B129)</f>
        <v>0</v>
      </c>
      <c r="P129" s="17">
        <f>COUNTIFS('OCT DUMP'!$D:$D,'PARTNERS SUMMARY'!$B129,'OCT DUMP'!Q:Q,"Prospect")</f>
        <v>0</v>
      </c>
      <c r="Q129" s="17">
        <f>COUNTIFS('OCT DUMP'!$D:$D,'PARTNERS SUMMARY'!$B129,'OCT DUMP'!$Q:$Q,"Confirmed")</f>
        <v>0</v>
      </c>
      <c r="R129" s="17">
        <f>COUNTIFS('OCT DUMP'!$D:$D,'PARTNERS SUMMARY'!$B129,'OCT DUMP'!$Q:$Q,"Rejected")</f>
        <v>0</v>
      </c>
      <c r="S129" s="17">
        <f>COUNTIFS('OCT DUMP'!$D:$D,'PARTNERS SUMMARY'!$B129,'OCT DUMP'!$Q:$Q,"Unreachable")</f>
        <v>0</v>
      </c>
      <c r="T129" s="17">
        <f>COUNTIFS('OCT DUMP'!$D:$D,'PARTNERS SUMMARY'!$B129,'OCT DUMP'!$Q:$Q,"Postponed(Update Y)")</f>
        <v>0</v>
      </c>
      <c r="U129" s="17">
        <f t="shared" si="14"/>
        <v>0</v>
      </c>
      <c r="V129" s="18">
        <f t="shared" si="15"/>
        <v>0</v>
      </c>
      <c r="W129" s="52"/>
      <c r="X129" s="47">
        <f>COUNTIF('NOV DUMP'!C:C,'PARTNERS SUMMARY'!$B129)</f>
        <v>1</v>
      </c>
      <c r="Y129" s="17">
        <f>COUNTIFS('NOV DUMP'!$C:$C,'PARTNERS SUMMARY'!$B129,'NOV DUMP'!$S:$S,"Prospect")</f>
        <v>0</v>
      </c>
      <c r="Z129" s="17">
        <f>COUNTIFS('NOV DUMP'!$C:$C,'PARTNERS SUMMARY'!$B129,'NOV DUMP'!$S:$S,"Confirmed")</f>
        <v>0</v>
      </c>
      <c r="AA129" s="17">
        <f>COUNTIFS('NOV DUMP'!$C:$C,'PARTNERS SUMMARY'!$B129,'NOV DUMP'!$S:$S,"Rejected")</f>
        <v>0</v>
      </c>
      <c r="AB129" s="17">
        <f>COUNTIFS('NOV DUMP'!$C:$C,'PARTNERS SUMMARY'!$B129,'NOV DUMP'!$S:$S,"Unreachable")</f>
        <v>0</v>
      </c>
      <c r="AC129" s="17">
        <f>COUNTIFS('NOV DUMP'!$C:$C,'PARTNERS SUMMARY'!$B129,'NOV DUMP'!$S:$S,"Postponed(Update Y)")</f>
        <v>0</v>
      </c>
      <c r="AD129" s="17">
        <f t="shared" si="16"/>
        <v>0</v>
      </c>
      <c r="AE129" s="100">
        <f>COUNTIFS('ACTIVATED LEADS '!$H:$H,'PARTNERS SUMMARY'!$B129,'ACTIVATED LEADS '!$K:$K,'PARTNERS SUMMARY'!$AE$2,'ACTIVATED LEADS '!$C:$C,"16")</f>
        <v>0</v>
      </c>
      <c r="AF129" s="18">
        <f t="shared" si="17"/>
        <v>0</v>
      </c>
      <c r="AH129">
        <f>COUNTIFS('ACTIVATED LEADS '!$H:$H,$B129,'ACTIVATED LEADS '!$D:$D,'PARTNERS SUMMARY'!AH$3)</f>
        <v>0</v>
      </c>
      <c r="AI129">
        <f>COUNTIFS('ACTIVATED LEADS '!$H:$H,$B129,'ACTIVATED LEADS '!$D:$D,'PARTNERS SUMMARY'!AI$3)</f>
        <v>0</v>
      </c>
      <c r="AJ129">
        <f>COUNTIFS('ACTIVATED LEADS '!$H:$H,$B129,'ACTIVATED LEADS '!$D:$D,'PARTNERS SUMMARY'!AJ$3)</f>
        <v>0</v>
      </c>
      <c r="AK129">
        <f>COUNTIFS('ACTIVATED LEADS '!$H:$H,$B129,'ACTIVATED LEADS '!$D:$D,'PARTNERS SUMMARY'!AK$3)</f>
        <v>0</v>
      </c>
      <c r="AL129">
        <f>COUNTIFS('ACTIVATED LEADS '!$H:$H,$B129,'ACTIVATED LEADS '!$D:$D,'PARTNERS SUMMARY'!AL$3)</f>
        <v>0</v>
      </c>
      <c r="AM129">
        <f>COUNTIFS('ACTIVATED LEADS '!$H:$H,$B129,'ACTIVATED LEADS '!$D:$D,'PARTNERS SUMMARY'!AM$3)</f>
        <v>0</v>
      </c>
      <c r="AN129">
        <f>COUNTIFS('ACTIVATED LEADS '!$H:$H,$B129,'ACTIVATED LEADS '!$D:$D,'PARTNERS SUMMARY'!AN$3)</f>
        <v>0</v>
      </c>
      <c r="AO129">
        <f>COUNTIFS('ACTIVATED LEADS '!$H:$H,$B129,'ACTIVATED LEADS '!$D:$D,'PARTNERS SUMMARY'!AO$3)</f>
        <v>0</v>
      </c>
      <c r="AP129">
        <f>COUNTIFS('ACTIVATED LEADS '!$H:$H,$B129,'ACTIVATED LEADS '!$D:$D,'PARTNERS SUMMARY'!AP$3)</f>
        <v>0</v>
      </c>
      <c r="AQ129">
        <f>COUNTIFS('ACTIVATED LEADS '!$H:$H,$B129,'ACTIVATED LEADS '!$D:$D,'PARTNERS SUMMARY'!AQ$3)</f>
        <v>0</v>
      </c>
      <c r="AR129">
        <f>COUNTIFS('ACTIVATED LEADS '!$H:$H,$B129,'ACTIVATED LEADS '!$D:$D,'PARTNERS SUMMARY'!AR$3)</f>
        <v>0</v>
      </c>
      <c r="AS129">
        <f>COUNTIFS('ACTIVATED LEADS '!$H:$H,$B129,'ACTIVATED LEADS '!$D:$D,'PARTNERS SUMMARY'!AS$3)</f>
        <v>0</v>
      </c>
      <c r="AT129">
        <f>COUNTIFS('ACTIVATED LEADS '!$H:$H,$B129,'ACTIVATED LEADS '!$D:$D,'PARTNERS SUMMARY'!AT$3)</f>
        <v>0</v>
      </c>
      <c r="AU129">
        <f>COUNTIFS('ACTIVATED LEADS '!$H:$H,$B129,'ACTIVATED LEADS '!$D:$D,'PARTNERS SUMMARY'!AU$3)</f>
        <v>0</v>
      </c>
      <c r="AV129">
        <f>COUNTIFS('ACTIVATED LEADS '!$H:$H,$B129,'ACTIVATED LEADS '!$D:$D,'PARTNERS SUMMARY'!AV$3)</f>
        <v>0</v>
      </c>
      <c r="AW129">
        <f>COUNTIFS('ACTIVATED LEADS '!$H:$H,$B129,'ACTIVATED LEADS '!$D:$D,'PARTNERS SUMMARY'!AW$3)</f>
        <v>0</v>
      </c>
      <c r="AX129">
        <f>COUNTIFS('ACTIVATED LEADS '!$H:$H,$B129,'ACTIVATED LEADS '!$D:$D,'PARTNERS SUMMARY'!AX$3)</f>
        <v>0</v>
      </c>
      <c r="AY129">
        <f>COUNTIFS('ACTIVATED LEADS '!$H:$H,$B129,'ACTIVATED LEADS '!$D:$D,'PARTNERS SUMMARY'!AY$3)</f>
        <v>0</v>
      </c>
      <c r="AZ129">
        <f>COUNTIFS('ACTIVATED LEADS '!$H:$H,$B129,'ACTIVATED LEADS '!$D:$D,'PARTNERS SUMMARY'!AZ$3)</f>
        <v>0</v>
      </c>
      <c r="BA129">
        <f>COUNTIFS('ACTIVATED LEADS '!$H:$H,$B129,'ACTIVATED LEADS '!$D:$D,'PARTNERS SUMMARY'!BA$3)</f>
        <v>0</v>
      </c>
      <c r="BB129">
        <f>COUNTIFS('ACTIVATED LEADS '!$H:$H,$B129,'ACTIVATED LEADS '!$D:$D,'PARTNERS SUMMARY'!BB$3)</f>
        <v>0</v>
      </c>
      <c r="BC129">
        <f>COUNTIFS('ACTIVATED LEADS '!$H:$H,$B129,'ACTIVATED LEADS '!$D:$D,'PARTNERS SUMMARY'!BC$3)</f>
        <v>0</v>
      </c>
      <c r="BD129">
        <f>COUNTIFS('ACTIVATED LEADS '!$H:$H,$B129,'ACTIVATED LEADS '!$D:$D,'PARTNERS SUMMARY'!BD$3)</f>
        <v>0</v>
      </c>
      <c r="BE129">
        <f>COUNTIFS('ACTIVATED LEADS '!$H:$H,$B129,'ACTIVATED LEADS '!$D:$D,'PARTNERS SUMMARY'!BE$3)</f>
        <v>0</v>
      </c>
      <c r="BF129">
        <f>COUNTIFS('ACTIVATED LEADS '!$H:$H,$B129,'ACTIVATED LEADS '!$D:$D,'PARTNERS SUMMARY'!BF$3)</f>
        <v>0</v>
      </c>
      <c r="BG129">
        <f>COUNTIFS('ACTIVATED LEADS '!$H:$H,$B129,'ACTIVATED LEADS '!$D:$D,'PARTNERS SUMMARY'!BG$3)</f>
        <v>0</v>
      </c>
      <c r="BH129">
        <f>COUNTIFS('ACTIVATED LEADS '!$H:$H,$B129,'ACTIVATED LEADS '!$D:$D,'PARTNERS SUMMARY'!BH$3)</f>
        <v>0</v>
      </c>
      <c r="BI129">
        <f>COUNTIFS('ACTIVATED LEADS '!$H:$H,$B129,'ACTIVATED LEADS '!$D:$D,'PARTNERS SUMMARY'!BI$3)</f>
        <v>0</v>
      </c>
      <c r="BJ129">
        <f>COUNTIFS('ACTIVATED LEADS '!$H:$H,$B129,'ACTIVATED LEADS '!$D:$D,'PARTNERS SUMMARY'!BJ$3)</f>
        <v>0</v>
      </c>
      <c r="BK129">
        <f>COUNTIFS('ACTIVATED LEADS '!$H:$H,$B129,'ACTIVATED LEADS '!$D:$D,'PARTNERS SUMMARY'!BK$3)</f>
        <v>0</v>
      </c>
      <c r="BL129">
        <f>COUNTIFS('ACTIVATED LEADS '!$H:$H,$B129,'ACTIVATED LEADS '!$D:$D,'PARTNERS SUMMARY'!BL$3)</f>
        <v>0</v>
      </c>
      <c r="BM129">
        <f>COUNTIFS('ACTIVATED LEADS '!$H:$H,$B129,'ACTIVATED LEADS '!$D:$D,'PARTNERS SUMMARY'!BM$3)</f>
        <v>0</v>
      </c>
      <c r="BN129">
        <f>COUNTIFS('ACTIVATED LEADS '!$H:$H,$B129,'ACTIVATED LEADS '!$D:$D,'PARTNERS SUMMARY'!BN$3)</f>
        <v>0</v>
      </c>
      <c r="BO129">
        <f>COUNTIFS('ACTIVATED LEADS '!$H:$H,$B129,'ACTIVATED LEADS '!$D:$D,'PARTNERS SUMMARY'!BO$3)</f>
        <v>0</v>
      </c>
      <c r="BP129">
        <f>COUNTIFS('ACTIVATED LEADS '!$H:$H,$B129,'ACTIVATED LEADS '!$D:$D,'PARTNERS SUMMARY'!BP$3)</f>
        <v>0</v>
      </c>
      <c r="BQ129">
        <f>COUNTIFS('ACTIVATED LEADS '!$H:$H,$B129,'ACTIVATED LEADS '!$D:$D,'PARTNERS SUMMARY'!BQ$3)</f>
        <v>0</v>
      </c>
      <c r="BR129">
        <f>COUNTIFS('ACTIVATED LEADS '!$H:$H,$B129,'ACTIVATED LEADS '!$D:$D,'PARTNERS SUMMARY'!BR$3)</f>
        <v>0</v>
      </c>
      <c r="BS129">
        <f>COUNTIFS('ACTIVATED LEADS '!$H:$H,$B129,'ACTIVATED LEADS '!$D:$D,'PARTNERS SUMMARY'!BS$3)</f>
        <v>0</v>
      </c>
      <c r="BT129">
        <f>COUNTIFS('ACTIVATED LEADS '!$H:$H,$B129,'ACTIVATED LEADS '!$D:$D,'PARTNERS SUMMARY'!BT$3)</f>
        <v>0</v>
      </c>
      <c r="BU129">
        <f>COUNTIFS('ACTIVATED LEADS '!$H:$H,$B129,'ACTIVATED LEADS '!$D:$D,'PARTNERS SUMMARY'!BU$3)</f>
        <v>0</v>
      </c>
      <c r="BV129">
        <f>COUNTIFS('ACTIVATED LEADS '!$H:$H,$B129,'ACTIVATED LEADS '!$D:$D,'PARTNERS SUMMARY'!BV$3)</f>
        <v>0</v>
      </c>
      <c r="BW129">
        <f>COUNTIFS('ACTIVATED LEADS '!$H:$H,$B129,'ACTIVATED LEADS '!$D:$D,'PARTNERS SUMMARY'!BW$3)</f>
        <v>0</v>
      </c>
      <c r="BX129">
        <f>COUNTIFS('ACTIVATED LEADS '!$H:$H,$B129,'ACTIVATED LEADS '!$D:$D,'PARTNERS SUMMARY'!BX$3)</f>
        <v>0</v>
      </c>
      <c r="BY129">
        <f>COUNTIFS('ACTIVATED LEADS '!$H:$H,$B129,'ACTIVATED LEADS '!$D:$D,'PARTNERS SUMMARY'!BY$3)</f>
        <v>0</v>
      </c>
      <c r="BZ129">
        <f>COUNTIFS('ACTIVATED LEADS '!$H:$H,$B129,'ACTIVATED LEADS '!$D:$D,'PARTNERS SUMMARY'!BZ$3)</f>
        <v>0</v>
      </c>
      <c r="CA129">
        <f>COUNTIFS('ACTIVATED LEADS '!$H:$H,$B129,'ACTIVATED LEADS '!$D:$D,'PARTNERS SUMMARY'!CA$3)</f>
        <v>0</v>
      </c>
      <c r="CB129">
        <f>COUNTIFS('ACTIVATED LEADS '!$H:$H,$B129,'ACTIVATED LEADS '!$D:$D,'PARTNERS SUMMARY'!CB$3)</f>
        <v>0</v>
      </c>
      <c r="CC129">
        <f>COUNTIFS('ACTIVATED LEADS '!$H:$H,$B129,'ACTIVATED LEADS '!$D:$D,'PARTNERS SUMMARY'!CC$3)</f>
        <v>0</v>
      </c>
      <c r="CD129">
        <f>COUNTIFS('ACTIVATED LEADS '!$H:$H,$B129,'ACTIVATED LEADS '!$D:$D,'PARTNERS SUMMARY'!CD$3)</f>
        <v>0</v>
      </c>
      <c r="CE129">
        <f>COUNTIFS('ACTIVATED LEADS '!$H:$H,$B129,'ACTIVATED LEADS '!$D:$D,'PARTNERS SUMMARY'!CE$3)</f>
        <v>0</v>
      </c>
      <c r="CF129">
        <f>COUNTIFS('ACTIVATED LEADS '!$H:$H,$B129,'ACTIVATED LEADS '!$D:$D,'PARTNERS SUMMARY'!CF$3)</f>
        <v>0</v>
      </c>
      <c r="CG129">
        <f>COUNTIFS('ACTIVATED LEADS '!$H:$H,$B129,'ACTIVATED LEADS '!$D:$D,'PARTNERS SUMMARY'!CG$3)</f>
        <v>0</v>
      </c>
      <c r="CH129">
        <f>COUNTIFS('ACTIVATED LEADS '!$H:$H,$B129,'ACTIVATED LEADS '!$D:$D,'PARTNERS SUMMARY'!CH$3)</f>
        <v>0</v>
      </c>
      <c r="CI129">
        <f>COUNTIFS('ACTIVATED LEADS '!$H:$H,$B129,'ACTIVATED LEADS '!$D:$D,'PARTNERS SUMMARY'!CI$3)</f>
        <v>0</v>
      </c>
      <c r="CJ129">
        <f>COUNTIFS('ACTIVATED LEADS '!$H:$H,$B129,'ACTIVATED LEADS '!$D:$D,'PARTNERS SUMMARY'!CJ$3)</f>
        <v>0</v>
      </c>
      <c r="CK129">
        <f>COUNTIFS('ACTIVATED LEADS '!$H:$H,$B129,'ACTIVATED LEADS '!$D:$D,'PARTNERS SUMMARY'!CK$3)</f>
        <v>0</v>
      </c>
      <c r="CL129">
        <f>COUNTIFS('ACTIVATED LEADS '!$H:$H,$B129,'ACTIVATED LEADS '!$D:$D,'PARTNERS SUMMARY'!CL$3)</f>
        <v>0</v>
      </c>
      <c r="CM129">
        <f>COUNTIFS('ACTIVATED LEADS '!$H:$H,$B129,'ACTIVATED LEADS '!$D:$D,'PARTNERS SUMMARY'!CM$3)</f>
        <v>0</v>
      </c>
      <c r="CN129">
        <f>COUNTIFS('ACTIVATED LEADS '!$H:$H,$B129,'ACTIVATED LEADS '!$D:$D,'PARTNERS SUMMARY'!CN$3)</f>
        <v>0</v>
      </c>
      <c r="CO129">
        <f>COUNTIFS('ACTIVATED LEADS '!$H:$H,$B129,'ACTIVATED LEADS '!$D:$D,'PARTNERS SUMMARY'!CO$3)</f>
        <v>0</v>
      </c>
      <c r="CP129">
        <f>COUNTIFS('ACTIVATED LEADS '!$H:$H,$B129,'ACTIVATED LEADS '!$D:$D,'PARTNERS SUMMARY'!CP$3)</f>
        <v>0</v>
      </c>
      <c r="CQ129">
        <f>COUNTIFS('ACTIVATED LEADS '!$H:$H,$B129,'ACTIVATED LEADS '!$D:$D,'PARTNERS SUMMARY'!CQ$3)</f>
        <v>0</v>
      </c>
      <c r="CR129">
        <f>COUNTIFS('ACTIVATED LEADS '!$H:$H,$B129,'ACTIVATED LEADS '!$D:$D,'PARTNERS SUMMARY'!CR$3)</f>
        <v>0</v>
      </c>
      <c r="CS129">
        <f>COUNTIFS('ACTIVATED LEADS '!$H:$H,$B129,'ACTIVATED LEADS '!$D:$D,'PARTNERS SUMMARY'!CS$3)</f>
        <v>0</v>
      </c>
      <c r="CT129">
        <f>COUNTIFS('ACTIVATED LEADS '!$H:$H,$B129,'ACTIVATED LEADS '!$D:$D,'PARTNERS SUMMARY'!CT$3)</f>
        <v>0</v>
      </c>
      <c r="CU129">
        <f>COUNTIFS('ACTIVATED LEADS '!$H:$H,$B129,'ACTIVATED LEADS '!$D:$D,'PARTNERS SUMMARY'!CU$3)</f>
        <v>0</v>
      </c>
      <c r="CV129">
        <f>COUNTIFS('ACTIVATED LEADS '!$H:$H,$B129,'ACTIVATED LEADS '!$D:$D,'PARTNERS SUMMARY'!CV$3)</f>
        <v>0</v>
      </c>
      <c r="CW129">
        <f>COUNTIFS('ACTIVATED LEADS '!$H:$H,$B129,'ACTIVATED LEADS '!$D:$D,'PARTNERS SUMMARY'!CW$3)</f>
        <v>0</v>
      </c>
      <c r="CX129">
        <f>COUNTIFS('ACTIVATED LEADS '!$H:$H,$B129,'ACTIVATED LEADS '!$D:$D,'PARTNERS SUMMARY'!CX$3)</f>
        <v>0</v>
      </c>
      <c r="CY129">
        <f>COUNTIFS('ACTIVATED LEADS '!$H:$H,$B129,'ACTIVATED LEADS '!$D:$D,'PARTNERS SUMMARY'!CY$3)</f>
        <v>0</v>
      </c>
      <c r="CZ129">
        <f>COUNTIFS('ACTIVATED LEADS '!$H:$H,$B129,'ACTIVATED LEADS '!$D:$D,'PARTNERS SUMMARY'!CZ$3)</f>
        <v>0</v>
      </c>
      <c r="DA129">
        <f>COUNTIFS('ACTIVATED LEADS '!$H:$H,$B129,'ACTIVATED LEADS '!$D:$D,'PARTNERS SUMMARY'!DA$3)</f>
        <v>0</v>
      </c>
      <c r="DB129">
        <f>COUNTIFS('ACTIVATED LEADS '!$H:$H,$B129,'ACTIVATED LEADS '!$D:$D,'PARTNERS SUMMARY'!DB$3)</f>
        <v>0</v>
      </c>
      <c r="DC129">
        <f>COUNTIFS('ACTIVATED LEADS '!$H:$H,$B129,'ACTIVATED LEADS '!$D:$D,'PARTNERS SUMMARY'!DC$3)</f>
        <v>0</v>
      </c>
      <c r="DD129">
        <f>COUNTIFS('ACTIVATED LEADS '!$H:$H,$B129,'ACTIVATED LEADS '!$D:$D,'PARTNERS SUMMARY'!DD$3)</f>
        <v>0</v>
      </c>
      <c r="DE129">
        <f>COUNTIFS('ACTIVATED LEADS '!$H:$H,$B129,'ACTIVATED LEADS '!$D:$D,'PARTNERS SUMMARY'!DE$3)</f>
        <v>0</v>
      </c>
      <c r="DF129">
        <f>COUNTIFS('ACTIVATED LEADS '!$H:$H,$B129,'ACTIVATED LEADS '!$D:$D,'PARTNERS SUMMARY'!DF$3)</f>
        <v>0</v>
      </c>
      <c r="DG129">
        <f>COUNTIFS('ACTIVATED LEADS '!$H:$H,$B129,'ACTIVATED LEADS '!$D:$D,'PARTNERS SUMMARY'!DG$3)</f>
        <v>0</v>
      </c>
      <c r="DH129">
        <f>COUNTIFS('ACTIVATED LEADS '!$H:$H,$B129,'ACTIVATED LEADS '!$D:$D,'PARTNERS SUMMARY'!DH$3)</f>
        <v>0</v>
      </c>
      <c r="DI129">
        <f>COUNTIFS('ACTIVATED LEADS '!$H:$H,$B129,'ACTIVATED LEADS '!$D:$D,'PARTNERS SUMMARY'!DI$3)</f>
        <v>0</v>
      </c>
      <c r="DJ129">
        <f>COUNTIFS('ACTIVATED LEADS '!$H:$H,$B129,'ACTIVATED LEADS '!$D:$D,'PARTNERS SUMMARY'!DJ$3)</f>
        <v>0</v>
      </c>
      <c r="DK129">
        <f>COUNTIFS('ACTIVATED LEADS '!$H:$H,$B129,'ACTIVATED LEADS '!$D:$D,'PARTNERS SUMMARY'!DK$3)</f>
        <v>0</v>
      </c>
      <c r="DL129">
        <f>COUNTIFS('ACTIVATED LEADS '!$H:$H,$B129,'ACTIVATED LEADS '!$D:$D,'PARTNERS SUMMARY'!DL$3)</f>
        <v>0</v>
      </c>
      <c r="DM129">
        <f>COUNTIFS('ACTIVATED LEADS '!$H:$H,$B129,'ACTIVATED LEADS '!$D:$D,'PARTNERS SUMMARY'!DM$3)</f>
        <v>0</v>
      </c>
      <c r="DN129">
        <f>COUNTIFS('ACTIVATED LEADS '!$H:$H,$B129,'ACTIVATED LEADS '!$D:$D,'PARTNERS SUMMARY'!DN$3)</f>
        <v>0</v>
      </c>
      <c r="DO129">
        <f>COUNTIFS('ACTIVATED LEADS '!$H:$H,$B129,'ACTIVATED LEADS '!$D:$D,'PARTNERS SUMMARY'!DO$3)</f>
        <v>0</v>
      </c>
    </row>
    <row r="130" spans="1:119">
      <c r="A130" s="29" t="s">
        <v>1072</v>
      </c>
      <c r="B130" s="59" t="s">
        <v>1165</v>
      </c>
      <c r="C130" s="29">
        <v>104572639</v>
      </c>
      <c r="D130" s="29"/>
      <c r="E130" s="29" t="s">
        <v>1241</v>
      </c>
      <c r="F130" s="29" t="s">
        <v>37</v>
      </c>
      <c r="G130" s="17">
        <f>COUNTIF('SEPT DUMP '!$C:$C,'PARTNERS SUMMARY'!$B130)</f>
        <v>0</v>
      </c>
      <c r="H130" s="17">
        <f>COUNTIFS('SEPT DUMP '!$C:$C,'PARTNERS SUMMARY'!$B130,'SEPT DUMP '!$O:$O,"Confirmed")</f>
        <v>0</v>
      </c>
      <c r="I130" s="17">
        <f>COUNTIFS('SEPT DUMP '!$C:$C,'PARTNERS SUMMARY'!$B130,'SEPT DUMP '!$O:$O,"Rejected")</f>
        <v>0</v>
      </c>
      <c r="J130" s="17">
        <f>COUNTIFS('SEPT DUMP '!$C:$C,'PARTNERS SUMMARY'!$B130,'SEPT DUMP '!$O:$O,"Unreachable")</f>
        <v>0</v>
      </c>
      <c r="K130" s="17">
        <f>COUNTIFS('SEPT DUMP '!$C:$C,'PARTNERS SUMMARY'!$B130,'SEPT DUMP '!$O:$O,"Postponed(Update Y)")</f>
        <v>0</v>
      </c>
      <c r="L130" s="101">
        <f t="shared" si="12"/>
        <v>0</v>
      </c>
      <c r="M130" s="46">
        <f t="shared" si="13"/>
        <v>0</v>
      </c>
      <c r="N130" s="50"/>
      <c r="O130" s="47">
        <f>COUNTIF('OCT DUMP'!$D:$D,'PARTNERS SUMMARY'!$B130)</f>
        <v>0</v>
      </c>
      <c r="P130" s="17">
        <f>COUNTIFS('OCT DUMP'!$D:$D,'PARTNERS SUMMARY'!$B130,'OCT DUMP'!Q:Q,"Prospect")</f>
        <v>0</v>
      </c>
      <c r="Q130" s="17">
        <f>COUNTIFS('OCT DUMP'!$D:$D,'PARTNERS SUMMARY'!$B130,'OCT DUMP'!$Q:$Q,"Confirmed")</f>
        <v>0</v>
      </c>
      <c r="R130" s="17">
        <f>COUNTIFS('OCT DUMP'!$D:$D,'PARTNERS SUMMARY'!$B130,'OCT DUMP'!$Q:$Q,"Rejected")</f>
        <v>0</v>
      </c>
      <c r="S130" s="17">
        <f>COUNTIFS('OCT DUMP'!$D:$D,'PARTNERS SUMMARY'!$B130,'OCT DUMP'!$Q:$Q,"Unreachable")</f>
        <v>0</v>
      </c>
      <c r="T130" s="17">
        <f>COUNTIFS('OCT DUMP'!$D:$D,'PARTNERS SUMMARY'!$B130,'OCT DUMP'!$Q:$Q,"Postponed(Update Y)")</f>
        <v>0</v>
      </c>
      <c r="U130" s="17">
        <f t="shared" si="14"/>
        <v>0</v>
      </c>
      <c r="V130" s="18">
        <f t="shared" si="15"/>
        <v>0</v>
      </c>
      <c r="W130" s="52"/>
      <c r="X130" s="47">
        <f>COUNTIF('NOV DUMP'!C:C,'PARTNERS SUMMARY'!$B130)</f>
        <v>0</v>
      </c>
      <c r="Y130" s="17">
        <f>COUNTIFS('NOV DUMP'!$C:$C,'PARTNERS SUMMARY'!$B130,'NOV DUMP'!$S:$S,"Prospect")</f>
        <v>0</v>
      </c>
      <c r="Z130" s="17">
        <f>COUNTIFS('NOV DUMP'!$C:$C,'PARTNERS SUMMARY'!$B130,'NOV DUMP'!$S:$S,"Confirmed")</f>
        <v>0</v>
      </c>
      <c r="AA130" s="17">
        <f>COUNTIFS('NOV DUMP'!$C:$C,'PARTNERS SUMMARY'!$B130,'NOV DUMP'!$S:$S,"Rejected")</f>
        <v>0</v>
      </c>
      <c r="AB130" s="17">
        <f>COUNTIFS('NOV DUMP'!$C:$C,'PARTNERS SUMMARY'!$B130,'NOV DUMP'!$S:$S,"Unreachable")</f>
        <v>0</v>
      </c>
      <c r="AC130" s="17">
        <f>COUNTIFS('NOV DUMP'!$C:$C,'PARTNERS SUMMARY'!$B130,'NOV DUMP'!$S:$S,"Postponed(Update Y)")</f>
        <v>0</v>
      </c>
      <c r="AD130" s="17">
        <f t="shared" si="16"/>
        <v>0</v>
      </c>
      <c r="AE130" s="100">
        <f>COUNTIFS('ACTIVATED LEADS '!$H:$H,'PARTNERS SUMMARY'!$B130,'ACTIVATED LEADS '!$K:$K,'PARTNERS SUMMARY'!$AE$2,'ACTIVATED LEADS '!$C:$C,"16")</f>
        <v>0</v>
      </c>
      <c r="AF130" s="18">
        <f t="shared" si="17"/>
        <v>0</v>
      </c>
      <c r="AH130">
        <f>COUNTIFS('ACTIVATED LEADS '!$H:$H,$B130,'ACTIVATED LEADS '!$D:$D,'PARTNERS SUMMARY'!AH$3)</f>
        <v>0</v>
      </c>
      <c r="AI130">
        <f>COUNTIFS('ACTIVATED LEADS '!$H:$H,$B130,'ACTIVATED LEADS '!$D:$D,'PARTNERS SUMMARY'!AI$3)</f>
        <v>0</v>
      </c>
      <c r="AJ130">
        <f>COUNTIFS('ACTIVATED LEADS '!$H:$H,$B130,'ACTIVATED LEADS '!$D:$D,'PARTNERS SUMMARY'!AJ$3)</f>
        <v>0</v>
      </c>
      <c r="AK130">
        <f>COUNTIFS('ACTIVATED LEADS '!$H:$H,$B130,'ACTIVATED LEADS '!$D:$D,'PARTNERS SUMMARY'!AK$3)</f>
        <v>0</v>
      </c>
      <c r="AL130">
        <f>COUNTIFS('ACTIVATED LEADS '!$H:$H,$B130,'ACTIVATED LEADS '!$D:$D,'PARTNERS SUMMARY'!AL$3)</f>
        <v>0</v>
      </c>
      <c r="AM130">
        <f>COUNTIFS('ACTIVATED LEADS '!$H:$H,$B130,'ACTIVATED LEADS '!$D:$D,'PARTNERS SUMMARY'!AM$3)</f>
        <v>0</v>
      </c>
      <c r="AN130">
        <f>COUNTIFS('ACTIVATED LEADS '!$H:$H,$B130,'ACTIVATED LEADS '!$D:$D,'PARTNERS SUMMARY'!AN$3)</f>
        <v>0</v>
      </c>
      <c r="AO130">
        <f>COUNTIFS('ACTIVATED LEADS '!$H:$H,$B130,'ACTIVATED LEADS '!$D:$D,'PARTNERS SUMMARY'!AO$3)</f>
        <v>0</v>
      </c>
      <c r="AP130">
        <f>COUNTIFS('ACTIVATED LEADS '!$H:$H,$B130,'ACTIVATED LEADS '!$D:$D,'PARTNERS SUMMARY'!AP$3)</f>
        <v>0</v>
      </c>
      <c r="AQ130">
        <f>COUNTIFS('ACTIVATED LEADS '!$H:$H,$B130,'ACTIVATED LEADS '!$D:$D,'PARTNERS SUMMARY'!AQ$3)</f>
        <v>0</v>
      </c>
      <c r="AR130">
        <f>COUNTIFS('ACTIVATED LEADS '!$H:$H,$B130,'ACTIVATED LEADS '!$D:$D,'PARTNERS SUMMARY'!AR$3)</f>
        <v>0</v>
      </c>
      <c r="AS130">
        <f>COUNTIFS('ACTIVATED LEADS '!$H:$H,$B130,'ACTIVATED LEADS '!$D:$D,'PARTNERS SUMMARY'!AS$3)</f>
        <v>0</v>
      </c>
      <c r="AT130">
        <f>COUNTIFS('ACTIVATED LEADS '!$H:$H,$B130,'ACTIVATED LEADS '!$D:$D,'PARTNERS SUMMARY'!AT$3)</f>
        <v>0</v>
      </c>
      <c r="AU130">
        <f>COUNTIFS('ACTIVATED LEADS '!$H:$H,$B130,'ACTIVATED LEADS '!$D:$D,'PARTNERS SUMMARY'!AU$3)</f>
        <v>0</v>
      </c>
      <c r="AV130">
        <f>COUNTIFS('ACTIVATED LEADS '!$H:$H,$B130,'ACTIVATED LEADS '!$D:$D,'PARTNERS SUMMARY'!AV$3)</f>
        <v>0</v>
      </c>
      <c r="AW130">
        <f>COUNTIFS('ACTIVATED LEADS '!$H:$H,$B130,'ACTIVATED LEADS '!$D:$D,'PARTNERS SUMMARY'!AW$3)</f>
        <v>0</v>
      </c>
      <c r="AX130">
        <f>COUNTIFS('ACTIVATED LEADS '!$H:$H,$B130,'ACTIVATED LEADS '!$D:$D,'PARTNERS SUMMARY'!AX$3)</f>
        <v>0</v>
      </c>
      <c r="AY130">
        <f>COUNTIFS('ACTIVATED LEADS '!$H:$H,$B130,'ACTIVATED LEADS '!$D:$D,'PARTNERS SUMMARY'!AY$3)</f>
        <v>0</v>
      </c>
      <c r="AZ130">
        <f>COUNTIFS('ACTIVATED LEADS '!$H:$H,$B130,'ACTIVATED LEADS '!$D:$D,'PARTNERS SUMMARY'!AZ$3)</f>
        <v>0</v>
      </c>
      <c r="BA130">
        <f>COUNTIFS('ACTIVATED LEADS '!$H:$H,$B130,'ACTIVATED LEADS '!$D:$D,'PARTNERS SUMMARY'!BA$3)</f>
        <v>0</v>
      </c>
      <c r="BB130">
        <f>COUNTIFS('ACTIVATED LEADS '!$H:$H,$B130,'ACTIVATED LEADS '!$D:$D,'PARTNERS SUMMARY'!BB$3)</f>
        <v>0</v>
      </c>
      <c r="BC130">
        <f>COUNTIFS('ACTIVATED LEADS '!$H:$H,$B130,'ACTIVATED LEADS '!$D:$D,'PARTNERS SUMMARY'!BC$3)</f>
        <v>0</v>
      </c>
      <c r="BD130">
        <f>COUNTIFS('ACTIVATED LEADS '!$H:$H,$B130,'ACTIVATED LEADS '!$D:$D,'PARTNERS SUMMARY'!BD$3)</f>
        <v>0</v>
      </c>
      <c r="BE130">
        <f>COUNTIFS('ACTIVATED LEADS '!$H:$H,$B130,'ACTIVATED LEADS '!$D:$D,'PARTNERS SUMMARY'!BE$3)</f>
        <v>0</v>
      </c>
      <c r="BF130">
        <f>COUNTIFS('ACTIVATED LEADS '!$H:$H,$B130,'ACTIVATED LEADS '!$D:$D,'PARTNERS SUMMARY'!BF$3)</f>
        <v>0</v>
      </c>
      <c r="BG130">
        <f>COUNTIFS('ACTIVATED LEADS '!$H:$H,$B130,'ACTIVATED LEADS '!$D:$D,'PARTNERS SUMMARY'!BG$3)</f>
        <v>0</v>
      </c>
      <c r="BH130">
        <f>COUNTIFS('ACTIVATED LEADS '!$H:$H,$B130,'ACTIVATED LEADS '!$D:$D,'PARTNERS SUMMARY'!BH$3)</f>
        <v>0</v>
      </c>
      <c r="BI130">
        <f>COUNTIFS('ACTIVATED LEADS '!$H:$H,$B130,'ACTIVATED LEADS '!$D:$D,'PARTNERS SUMMARY'!BI$3)</f>
        <v>0</v>
      </c>
      <c r="BJ130">
        <f>COUNTIFS('ACTIVATED LEADS '!$H:$H,$B130,'ACTIVATED LEADS '!$D:$D,'PARTNERS SUMMARY'!BJ$3)</f>
        <v>0</v>
      </c>
      <c r="BK130">
        <f>COUNTIFS('ACTIVATED LEADS '!$H:$H,$B130,'ACTIVATED LEADS '!$D:$D,'PARTNERS SUMMARY'!BK$3)</f>
        <v>0</v>
      </c>
      <c r="BL130">
        <f>COUNTIFS('ACTIVATED LEADS '!$H:$H,$B130,'ACTIVATED LEADS '!$D:$D,'PARTNERS SUMMARY'!BL$3)</f>
        <v>0</v>
      </c>
      <c r="BM130">
        <f>COUNTIFS('ACTIVATED LEADS '!$H:$H,$B130,'ACTIVATED LEADS '!$D:$D,'PARTNERS SUMMARY'!BM$3)</f>
        <v>0</v>
      </c>
      <c r="BN130">
        <f>COUNTIFS('ACTIVATED LEADS '!$H:$H,$B130,'ACTIVATED LEADS '!$D:$D,'PARTNERS SUMMARY'!BN$3)</f>
        <v>0</v>
      </c>
      <c r="BO130">
        <f>COUNTIFS('ACTIVATED LEADS '!$H:$H,$B130,'ACTIVATED LEADS '!$D:$D,'PARTNERS SUMMARY'!BO$3)</f>
        <v>0</v>
      </c>
      <c r="BP130">
        <f>COUNTIFS('ACTIVATED LEADS '!$H:$H,$B130,'ACTIVATED LEADS '!$D:$D,'PARTNERS SUMMARY'!BP$3)</f>
        <v>0</v>
      </c>
      <c r="BQ130">
        <f>COUNTIFS('ACTIVATED LEADS '!$H:$H,$B130,'ACTIVATED LEADS '!$D:$D,'PARTNERS SUMMARY'!BQ$3)</f>
        <v>0</v>
      </c>
      <c r="BR130">
        <f>COUNTIFS('ACTIVATED LEADS '!$H:$H,$B130,'ACTIVATED LEADS '!$D:$D,'PARTNERS SUMMARY'!BR$3)</f>
        <v>0</v>
      </c>
      <c r="BS130">
        <f>COUNTIFS('ACTIVATED LEADS '!$H:$H,$B130,'ACTIVATED LEADS '!$D:$D,'PARTNERS SUMMARY'!BS$3)</f>
        <v>0</v>
      </c>
      <c r="BT130">
        <f>COUNTIFS('ACTIVATED LEADS '!$H:$H,$B130,'ACTIVATED LEADS '!$D:$D,'PARTNERS SUMMARY'!BT$3)</f>
        <v>0</v>
      </c>
      <c r="BU130">
        <f>COUNTIFS('ACTIVATED LEADS '!$H:$H,$B130,'ACTIVATED LEADS '!$D:$D,'PARTNERS SUMMARY'!BU$3)</f>
        <v>0</v>
      </c>
      <c r="BV130">
        <f>COUNTIFS('ACTIVATED LEADS '!$H:$H,$B130,'ACTIVATED LEADS '!$D:$D,'PARTNERS SUMMARY'!BV$3)</f>
        <v>0</v>
      </c>
      <c r="BW130">
        <f>COUNTIFS('ACTIVATED LEADS '!$H:$H,$B130,'ACTIVATED LEADS '!$D:$D,'PARTNERS SUMMARY'!BW$3)</f>
        <v>0</v>
      </c>
      <c r="BX130">
        <f>COUNTIFS('ACTIVATED LEADS '!$H:$H,$B130,'ACTIVATED LEADS '!$D:$D,'PARTNERS SUMMARY'!BX$3)</f>
        <v>0</v>
      </c>
      <c r="BY130">
        <f>COUNTIFS('ACTIVATED LEADS '!$H:$H,$B130,'ACTIVATED LEADS '!$D:$D,'PARTNERS SUMMARY'!BY$3)</f>
        <v>0</v>
      </c>
      <c r="BZ130">
        <f>COUNTIFS('ACTIVATED LEADS '!$H:$H,$B130,'ACTIVATED LEADS '!$D:$D,'PARTNERS SUMMARY'!BZ$3)</f>
        <v>0</v>
      </c>
      <c r="CA130">
        <f>COUNTIFS('ACTIVATED LEADS '!$H:$H,$B130,'ACTIVATED LEADS '!$D:$D,'PARTNERS SUMMARY'!CA$3)</f>
        <v>0</v>
      </c>
      <c r="CB130">
        <f>COUNTIFS('ACTIVATED LEADS '!$H:$H,$B130,'ACTIVATED LEADS '!$D:$D,'PARTNERS SUMMARY'!CB$3)</f>
        <v>0</v>
      </c>
      <c r="CC130">
        <f>COUNTIFS('ACTIVATED LEADS '!$H:$H,$B130,'ACTIVATED LEADS '!$D:$D,'PARTNERS SUMMARY'!CC$3)</f>
        <v>0</v>
      </c>
      <c r="CD130">
        <f>COUNTIFS('ACTIVATED LEADS '!$H:$H,$B130,'ACTIVATED LEADS '!$D:$D,'PARTNERS SUMMARY'!CD$3)</f>
        <v>0</v>
      </c>
      <c r="CE130">
        <f>COUNTIFS('ACTIVATED LEADS '!$H:$H,$B130,'ACTIVATED LEADS '!$D:$D,'PARTNERS SUMMARY'!CE$3)</f>
        <v>0</v>
      </c>
      <c r="CF130">
        <f>COUNTIFS('ACTIVATED LEADS '!$H:$H,$B130,'ACTIVATED LEADS '!$D:$D,'PARTNERS SUMMARY'!CF$3)</f>
        <v>0</v>
      </c>
      <c r="CG130">
        <f>COUNTIFS('ACTIVATED LEADS '!$H:$H,$B130,'ACTIVATED LEADS '!$D:$D,'PARTNERS SUMMARY'!CG$3)</f>
        <v>0</v>
      </c>
      <c r="CH130">
        <f>COUNTIFS('ACTIVATED LEADS '!$H:$H,$B130,'ACTIVATED LEADS '!$D:$D,'PARTNERS SUMMARY'!CH$3)</f>
        <v>0</v>
      </c>
      <c r="CI130">
        <f>COUNTIFS('ACTIVATED LEADS '!$H:$H,$B130,'ACTIVATED LEADS '!$D:$D,'PARTNERS SUMMARY'!CI$3)</f>
        <v>0</v>
      </c>
      <c r="CJ130">
        <f>COUNTIFS('ACTIVATED LEADS '!$H:$H,$B130,'ACTIVATED LEADS '!$D:$D,'PARTNERS SUMMARY'!CJ$3)</f>
        <v>0</v>
      </c>
      <c r="CK130">
        <f>COUNTIFS('ACTIVATED LEADS '!$H:$H,$B130,'ACTIVATED LEADS '!$D:$D,'PARTNERS SUMMARY'!CK$3)</f>
        <v>0</v>
      </c>
      <c r="CL130">
        <f>COUNTIFS('ACTIVATED LEADS '!$H:$H,$B130,'ACTIVATED LEADS '!$D:$D,'PARTNERS SUMMARY'!CL$3)</f>
        <v>0</v>
      </c>
      <c r="CM130">
        <f>COUNTIFS('ACTIVATED LEADS '!$H:$H,$B130,'ACTIVATED LEADS '!$D:$D,'PARTNERS SUMMARY'!CM$3)</f>
        <v>0</v>
      </c>
      <c r="CN130">
        <f>COUNTIFS('ACTIVATED LEADS '!$H:$H,$B130,'ACTIVATED LEADS '!$D:$D,'PARTNERS SUMMARY'!CN$3)</f>
        <v>0</v>
      </c>
      <c r="CO130">
        <f>COUNTIFS('ACTIVATED LEADS '!$H:$H,$B130,'ACTIVATED LEADS '!$D:$D,'PARTNERS SUMMARY'!CO$3)</f>
        <v>0</v>
      </c>
      <c r="CP130">
        <f>COUNTIFS('ACTIVATED LEADS '!$H:$H,$B130,'ACTIVATED LEADS '!$D:$D,'PARTNERS SUMMARY'!CP$3)</f>
        <v>0</v>
      </c>
      <c r="CQ130">
        <f>COUNTIFS('ACTIVATED LEADS '!$H:$H,$B130,'ACTIVATED LEADS '!$D:$D,'PARTNERS SUMMARY'!CQ$3)</f>
        <v>0</v>
      </c>
      <c r="CR130">
        <f>COUNTIFS('ACTIVATED LEADS '!$H:$H,$B130,'ACTIVATED LEADS '!$D:$D,'PARTNERS SUMMARY'!CR$3)</f>
        <v>0</v>
      </c>
      <c r="CS130">
        <f>COUNTIFS('ACTIVATED LEADS '!$H:$H,$B130,'ACTIVATED LEADS '!$D:$D,'PARTNERS SUMMARY'!CS$3)</f>
        <v>0</v>
      </c>
      <c r="CT130">
        <f>COUNTIFS('ACTIVATED LEADS '!$H:$H,$B130,'ACTIVATED LEADS '!$D:$D,'PARTNERS SUMMARY'!CT$3)</f>
        <v>0</v>
      </c>
      <c r="CU130">
        <f>COUNTIFS('ACTIVATED LEADS '!$H:$H,$B130,'ACTIVATED LEADS '!$D:$D,'PARTNERS SUMMARY'!CU$3)</f>
        <v>0</v>
      </c>
      <c r="CV130">
        <f>COUNTIFS('ACTIVATED LEADS '!$H:$H,$B130,'ACTIVATED LEADS '!$D:$D,'PARTNERS SUMMARY'!CV$3)</f>
        <v>0</v>
      </c>
      <c r="CW130">
        <f>COUNTIFS('ACTIVATED LEADS '!$H:$H,$B130,'ACTIVATED LEADS '!$D:$D,'PARTNERS SUMMARY'!CW$3)</f>
        <v>0</v>
      </c>
      <c r="CX130">
        <f>COUNTIFS('ACTIVATED LEADS '!$H:$H,$B130,'ACTIVATED LEADS '!$D:$D,'PARTNERS SUMMARY'!CX$3)</f>
        <v>0</v>
      </c>
      <c r="CY130">
        <f>COUNTIFS('ACTIVATED LEADS '!$H:$H,$B130,'ACTIVATED LEADS '!$D:$D,'PARTNERS SUMMARY'!CY$3)</f>
        <v>0</v>
      </c>
      <c r="CZ130">
        <f>COUNTIFS('ACTIVATED LEADS '!$H:$H,$B130,'ACTIVATED LEADS '!$D:$D,'PARTNERS SUMMARY'!CZ$3)</f>
        <v>0</v>
      </c>
      <c r="DA130">
        <f>COUNTIFS('ACTIVATED LEADS '!$H:$H,$B130,'ACTIVATED LEADS '!$D:$D,'PARTNERS SUMMARY'!DA$3)</f>
        <v>0</v>
      </c>
      <c r="DB130">
        <f>COUNTIFS('ACTIVATED LEADS '!$H:$H,$B130,'ACTIVATED LEADS '!$D:$D,'PARTNERS SUMMARY'!DB$3)</f>
        <v>0</v>
      </c>
      <c r="DC130">
        <f>COUNTIFS('ACTIVATED LEADS '!$H:$H,$B130,'ACTIVATED LEADS '!$D:$D,'PARTNERS SUMMARY'!DC$3)</f>
        <v>0</v>
      </c>
      <c r="DD130">
        <f>COUNTIFS('ACTIVATED LEADS '!$H:$H,$B130,'ACTIVATED LEADS '!$D:$D,'PARTNERS SUMMARY'!DD$3)</f>
        <v>0</v>
      </c>
      <c r="DE130">
        <f>COUNTIFS('ACTIVATED LEADS '!$H:$H,$B130,'ACTIVATED LEADS '!$D:$D,'PARTNERS SUMMARY'!DE$3)</f>
        <v>0</v>
      </c>
      <c r="DF130">
        <f>COUNTIFS('ACTIVATED LEADS '!$H:$H,$B130,'ACTIVATED LEADS '!$D:$D,'PARTNERS SUMMARY'!DF$3)</f>
        <v>0</v>
      </c>
      <c r="DG130">
        <f>COUNTIFS('ACTIVATED LEADS '!$H:$H,$B130,'ACTIVATED LEADS '!$D:$D,'PARTNERS SUMMARY'!DG$3)</f>
        <v>0</v>
      </c>
      <c r="DH130">
        <f>COUNTIFS('ACTIVATED LEADS '!$H:$H,$B130,'ACTIVATED LEADS '!$D:$D,'PARTNERS SUMMARY'!DH$3)</f>
        <v>0</v>
      </c>
      <c r="DI130">
        <f>COUNTIFS('ACTIVATED LEADS '!$H:$H,$B130,'ACTIVATED LEADS '!$D:$D,'PARTNERS SUMMARY'!DI$3)</f>
        <v>0</v>
      </c>
      <c r="DJ130">
        <f>COUNTIFS('ACTIVATED LEADS '!$H:$H,$B130,'ACTIVATED LEADS '!$D:$D,'PARTNERS SUMMARY'!DJ$3)</f>
        <v>0</v>
      </c>
      <c r="DK130">
        <f>COUNTIFS('ACTIVATED LEADS '!$H:$H,$B130,'ACTIVATED LEADS '!$D:$D,'PARTNERS SUMMARY'!DK$3)</f>
        <v>0</v>
      </c>
      <c r="DL130">
        <f>COUNTIFS('ACTIVATED LEADS '!$H:$H,$B130,'ACTIVATED LEADS '!$D:$D,'PARTNERS SUMMARY'!DL$3)</f>
        <v>0</v>
      </c>
      <c r="DM130">
        <f>COUNTIFS('ACTIVATED LEADS '!$H:$H,$B130,'ACTIVATED LEADS '!$D:$D,'PARTNERS SUMMARY'!DM$3)</f>
        <v>0</v>
      </c>
      <c r="DN130">
        <f>COUNTIFS('ACTIVATED LEADS '!$H:$H,$B130,'ACTIVATED LEADS '!$D:$D,'PARTNERS SUMMARY'!DN$3)</f>
        <v>0</v>
      </c>
      <c r="DO130">
        <f>COUNTIFS('ACTIVATED LEADS '!$H:$H,$B130,'ACTIVATED LEADS '!$D:$D,'PARTNERS SUMMARY'!DO$3)</f>
        <v>0</v>
      </c>
    </row>
    <row r="131" spans="1:119">
      <c r="A131" s="29" t="s">
        <v>1021</v>
      </c>
      <c r="B131" s="59" t="s">
        <v>1166</v>
      </c>
      <c r="C131" s="29">
        <v>102816986</v>
      </c>
      <c r="D131" s="29"/>
      <c r="E131" s="29" t="s">
        <v>1272</v>
      </c>
      <c r="F131" s="29" t="s">
        <v>982</v>
      </c>
      <c r="G131" s="17">
        <f>COUNTIF('SEPT DUMP '!$C:$C,'PARTNERS SUMMARY'!$B131)</f>
        <v>0</v>
      </c>
      <c r="H131" s="17">
        <f>COUNTIFS('SEPT DUMP '!$C:$C,'PARTNERS SUMMARY'!$B131,'SEPT DUMP '!$O:$O,"Confirmed")</f>
        <v>0</v>
      </c>
      <c r="I131" s="17">
        <f>COUNTIFS('SEPT DUMP '!$C:$C,'PARTNERS SUMMARY'!$B131,'SEPT DUMP '!$O:$O,"Rejected")</f>
        <v>0</v>
      </c>
      <c r="J131" s="17">
        <f>COUNTIFS('SEPT DUMP '!$C:$C,'PARTNERS SUMMARY'!$B131,'SEPT DUMP '!$O:$O,"Unreachable")</f>
        <v>0</v>
      </c>
      <c r="K131" s="17">
        <f>COUNTIFS('SEPT DUMP '!$C:$C,'PARTNERS SUMMARY'!$B131,'SEPT DUMP '!$O:$O,"Postponed(Update Y)")</f>
        <v>0</v>
      </c>
      <c r="L131" s="101">
        <f t="shared" si="12"/>
        <v>0</v>
      </c>
      <c r="M131" s="46">
        <f t="shared" si="13"/>
        <v>0</v>
      </c>
      <c r="N131" s="50"/>
      <c r="O131" s="47">
        <f>COUNTIF('OCT DUMP'!$D:$D,'PARTNERS SUMMARY'!$B131)</f>
        <v>0</v>
      </c>
      <c r="P131" s="17">
        <f>COUNTIFS('OCT DUMP'!$D:$D,'PARTNERS SUMMARY'!$B131,'OCT DUMP'!Q:Q,"Prospect")</f>
        <v>0</v>
      </c>
      <c r="Q131" s="17">
        <f>COUNTIFS('OCT DUMP'!$D:$D,'PARTNERS SUMMARY'!$B131,'OCT DUMP'!$Q:$Q,"Confirmed")</f>
        <v>0</v>
      </c>
      <c r="R131" s="17">
        <f>COUNTIFS('OCT DUMP'!$D:$D,'PARTNERS SUMMARY'!$B131,'OCT DUMP'!$Q:$Q,"Rejected")</f>
        <v>0</v>
      </c>
      <c r="S131" s="17">
        <f>COUNTIFS('OCT DUMP'!$D:$D,'PARTNERS SUMMARY'!$B131,'OCT DUMP'!$Q:$Q,"Unreachable")</f>
        <v>0</v>
      </c>
      <c r="T131" s="17">
        <f>COUNTIFS('OCT DUMP'!$D:$D,'PARTNERS SUMMARY'!$B131,'OCT DUMP'!$Q:$Q,"Postponed(Update Y)")</f>
        <v>0</v>
      </c>
      <c r="U131" s="17">
        <f t="shared" si="14"/>
        <v>0</v>
      </c>
      <c r="V131" s="18">
        <f t="shared" si="15"/>
        <v>0</v>
      </c>
      <c r="W131" s="52"/>
      <c r="X131" s="47">
        <f>COUNTIF('NOV DUMP'!C:C,'PARTNERS SUMMARY'!$B131)</f>
        <v>5</v>
      </c>
      <c r="Y131" s="17">
        <f>COUNTIFS('NOV DUMP'!$C:$C,'PARTNERS SUMMARY'!$B131,'NOV DUMP'!$S:$S,"Prospect")</f>
        <v>0</v>
      </c>
      <c r="Z131" s="17">
        <f>COUNTIFS('NOV DUMP'!$C:$C,'PARTNERS SUMMARY'!$B131,'NOV DUMP'!$S:$S,"Confirmed")</f>
        <v>3</v>
      </c>
      <c r="AA131" s="17">
        <f>COUNTIFS('NOV DUMP'!$C:$C,'PARTNERS SUMMARY'!$B131,'NOV DUMP'!$S:$S,"Rejected")</f>
        <v>0</v>
      </c>
      <c r="AB131" s="17">
        <f>COUNTIFS('NOV DUMP'!$C:$C,'PARTNERS SUMMARY'!$B131,'NOV DUMP'!$S:$S,"Unreachable")</f>
        <v>0</v>
      </c>
      <c r="AC131" s="17">
        <f>COUNTIFS('NOV DUMP'!$C:$C,'PARTNERS SUMMARY'!$B131,'NOV DUMP'!$S:$S,"Postponed(Update Y)")</f>
        <v>0</v>
      </c>
      <c r="AD131" s="17">
        <f t="shared" si="16"/>
        <v>1</v>
      </c>
      <c r="AE131" s="100">
        <f>COUNTIFS('ACTIVATED LEADS '!$H:$H,'PARTNERS SUMMARY'!$B131,'ACTIVATED LEADS '!$K:$K,'PARTNERS SUMMARY'!$AE$2,'ACTIVATED LEADS '!$C:$C,"16")</f>
        <v>1</v>
      </c>
      <c r="AF131" s="18">
        <f t="shared" si="17"/>
        <v>0.2</v>
      </c>
      <c r="AH131">
        <f>COUNTIFS('ACTIVATED LEADS '!$H:$H,$B131,'ACTIVATED LEADS '!$D:$D,'PARTNERS SUMMARY'!AH$3)</f>
        <v>0</v>
      </c>
      <c r="AI131">
        <f>COUNTIFS('ACTIVATED LEADS '!$H:$H,$B131,'ACTIVATED LEADS '!$D:$D,'PARTNERS SUMMARY'!AI$3)</f>
        <v>0</v>
      </c>
      <c r="AJ131">
        <f>COUNTIFS('ACTIVATED LEADS '!$H:$H,$B131,'ACTIVATED LEADS '!$D:$D,'PARTNERS SUMMARY'!AJ$3)</f>
        <v>0</v>
      </c>
      <c r="AK131">
        <f>COUNTIFS('ACTIVATED LEADS '!$H:$H,$B131,'ACTIVATED LEADS '!$D:$D,'PARTNERS SUMMARY'!AK$3)</f>
        <v>0</v>
      </c>
      <c r="AL131">
        <f>COUNTIFS('ACTIVATED LEADS '!$H:$H,$B131,'ACTIVATED LEADS '!$D:$D,'PARTNERS SUMMARY'!AL$3)</f>
        <v>0</v>
      </c>
      <c r="AM131">
        <f>COUNTIFS('ACTIVATED LEADS '!$H:$H,$B131,'ACTIVATED LEADS '!$D:$D,'PARTNERS SUMMARY'!AM$3)</f>
        <v>0</v>
      </c>
      <c r="AN131">
        <f>COUNTIFS('ACTIVATED LEADS '!$H:$H,$B131,'ACTIVATED LEADS '!$D:$D,'PARTNERS SUMMARY'!AN$3)</f>
        <v>0</v>
      </c>
      <c r="AO131">
        <f>COUNTIFS('ACTIVATED LEADS '!$H:$H,$B131,'ACTIVATED LEADS '!$D:$D,'PARTNERS SUMMARY'!AO$3)</f>
        <v>0</v>
      </c>
      <c r="AP131">
        <f>COUNTIFS('ACTIVATED LEADS '!$H:$H,$B131,'ACTIVATED LEADS '!$D:$D,'PARTNERS SUMMARY'!AP$3)</f>
        <v>0</v>
      </c>
      <c r="AQ131">
        <f>COUNTIFS('ACTIVATED LEADS '!$H:$H,$B131,'ACTIVATED LEADS '!$D:$D,'PARTNERS SUMMARY'!AQ$3)</f>
        <v>0</v>
      </c>
      <c r="AR131">
        <f>COUNTIFS('ACTIVATED LEADS '!$H:$H,$B131,'ACTIVATED LEADS '!$D:$D,'PARTNERS SUMMARY'!AR$3)</f>
        <v>0</v>
      </c>
      <c r="AS131">
        <f>COUNTIFS('ACTIVATED LEADS '!$H:$H,$B131,'ACTIVATED LEADS '!$D:$D,'PARTNERS SUMMARY'!AS$3)</f>
        <v>0</v>
      </c>
      <c r="AT131">
        <f>COUNTIFS('ACTIVATED LEADS '!$H:$H,$B131,'ACTIVATED LEADS '!$D:$D,'PARTNERS SUMMARY'!AT$3)</f>
        <v>0</v>
      </c>
      <c r="AU131">
        <f>COUNTIFS('ACTIVATED LEADS '!$H:$H,$B131,'ACTIVATED LEADS '!$D:$D,'PARTNERS SUMMARY'!AU$3)</f>
        <v>0</v>
      </c>
      <c r="AV131">
        <f>COUNTIFS('ACTIVATED LEADS '!$H:$H,$B131,'ACTIVATED LEADS '!$D:$D,'PARTNERS SUMMARY'!AV$3)</f>
        <v>0</v>
      </c>
      <c r="AW131">
        <f>COUNTIFS('ACTIVATED LEADS '!$H:$H,$B131,'ACTIVATED LEADS '!$D:$D,'PARTNERS SUMMARY'!AW$3)</f>
        <v>0</v>
      </c>
      <c r="AX131">
        <f>COUNTIFS('ACTIVATED LEADS '!$H:$H,$B131,'ACTIVATED LEADS '!$D:$D,'PARTNERS SUMMARY'!AX$3)</f>
        <v>0</v>
      </c>
      <c r="AY131">
        <f>COUNTIFS('ACTIVATED LEADS '!$H:$H,$B131,'ACTIVATED LEADS '!$D:$D,'PARTNERS SUMMARY'!AY$3)</f>
        <v>0</v>
      </c>
      <c r="AZ131">
        <f>COUNTIFS('ACTIVATED LEADS '!$H:$H,$B131,'ACTIVATED LEADS '!$D:$D,'PARTNERS SUMMARY'!AZ$3)</f>
        <v>0</v>
      </c>
      <c r="BA131">
        <f>COUNTIFS('ACTIVATED LEADS '!$H:$H,$B131,'ACTIVATED LEADS '!$D:$D,'PARTNERS SUMMARY'!BA$3)</f>
        <v>0</v>
      </c>
      <c r="BB131">
        <f>COUNTIFS('ACTIVATED LEADS '!$H:$H,$B131,'ACTIVATED LEADS '!$D:$D,'PARTNERS SUMMARY'!BB$3)</f>
        <v>0</v>
      </c>
      <c r="BC131">
        <f>COUNTIFS('ACTIVATED LEADS '!$H:$H,$B131,'ACTIVATED LEADS '!$D:$D,'PARTNERS SUMMARY'!BC$3)</f>
        <v>0</v>
      </c>
      <c r="BD131">
        <f>COUNTIFS('ACTIVATED LEADS '!$H:$H,$B131,'ACTIVATED LEADS '!$D:$D,'PARTNERS SUMMARY'!BD$3)</f>
        <v>0</v>
      </c>
      <c r="BE131">
        <f>COUNTIFS('ACTIVATED LEADS '!$H:$H,$B131,'ACTIVATED LEADS '!$D:$D,'PARTNERS SUMMARY'!BE$3)</f>
        <v>0</v>
      </c>
      <c r="BF131">
        <f>COUNTIFS('ACTIVATED LEADS '!$H:$H,$B131,'ACTIVATED LEADS '!$D:$D,'PARTNERS SUMMARY'!BF$3)</f>
        <v>0</v>
      </c>
      <c r="BG131">
        <f>COUNTIFS('ACTIVATED LEADS '!$H:$H,$B131,'ACTIVATED LEADS '!$D:$D,'PARTNERS SUMMARY'!BG$3)</f>
        <v>0</v>
      </c>
      <c r="BH131">
        <f>COUNTIFS('ACTIVATED LEADS '!$H:$H,$B131,'ACTIVATED LEADS '!$D:$D,'PARTNERS SUMMARY'!BH$3)</f>
        <v>0</v>
      </c>
      <c r="BI131">
        <f>COUNTIFS('ACTIVATED LEADS '!$H:$H,$B131,'ACTIVATED LEADS '!$D:$D,'PARTNERS SUMMARY'!BI$3)</f>
        <v>0</v>
      </c>
      <c r="BJ131">
        <f>COUNTIFS('ACTIVATED LEADS '!$H:$H,$B131,'ACTIVATED LEADS '!$D:$D,'PARTNERS SUMMARY'!BJ$3)</f>
        <v>0</v>
      </c>
      <c r="BK131">
        <f>COUNTIFS('ACTIVATED LEADS '!$H:$H,$B131,'ACTIVATED LEADS '!$D:$D,'PARTNERS SUMMARY'!BK$3)</f>
        <v>0</v>
      </c>
      <c r="BL131">
        <f>COUNTIFS('ACTIVATED LEADS '!$H:$H,$B131,'ACTIVATED LEADS '!$D:$D,'PARTNERS SUMMARY'!BL$3)</f>
        <v>0</v>
      </c>
      <c r="BM131">
        <f>COUNTIFS('ACTIVATED LEADS '!$H:$H,$B131,'ACTIVATED LEADS '!$D:$D,'PARTNERS SUMMARY'!BM$3)</f>
        <v>0</v>
      </c>
      <c r="BN131">
        <f>COUNTIFS('ACTIVATED LEADS '!$H:$H,$B131,'ACTIVATED LEADS '!$D:$D,'PARTNERS SUMMARY'!BN$3)</f>
        <v>0</v>
      </c>
      <c r="BO131">
        <f>COUNTIFS('ACTIVATED LEADS '!$H:$H,$B131,'ACTIVATED LEADS '!$D:$D,'PARTNERS SUMMARY'!BO$3)</f>
        <v>0</v>
      </c>
      <c r="BP131">
        <f>COUNTIFS('ACTIVATED LEADS '!$H:$H,$B131,'ACTIVATED LEADS '!$D:$D,'PARTNERS SUMMARY'!BP$3)</f>
        <v>0</v>
      </c>
      <c r="BQ131">
        <f>COUNTIFS('ACTIVATED LEADS '!$H:$H,$B131,'ACTIVATED LEADS '!$D:$D,'PARTNERS SUMMARY'!BQ$3)</f>
        <v>0</v>
      </c>
      <c r="BR131">
        <f>COUNTIFS('ACTIVATED LEADS '!$H:$H,$B131,'ACTIVATED LEADS '!$D:$D,'PARTNERS SUMMARY'!BR$3)</f>
        <v>0</v>
      </c>
      <c r="BS131">
        <f>COUNTIFS('ACTIVATED LEADS '!$H:$H,$B131,'ACTIVATED LEADS '!$D:$D,'PARTNERS SUMMARY'!BS$3)</f>
        <v>0</v>
      </c>
      <c r="BT131">
        <f>COUNTIFS('ACTIVATED LEADS '!$H:$H,$B131,'ACTIVATED LEADS '!$D:$D,'PARTNERS SUMMARY'!BT$3)</f>
        <v>0</v>
      </c>
      <c r="BU131">
        <f>COUNTIFS('ACTIVATED LEADS '!$H:$H,$B131,'ACTIVATED LEADS '!$D:$D,'PARTNERS SUMMARY'!BU$3)</f>
        <v>0</v>
      </c>
      <c r="BV131">
        <f>COUNTIFS('ACTIVATED LEADS '!$H:$H,$B131,'ACTIVATED LEADS '!$D:$D,'PARTNERS SUMMARY'!BV$3)</f>
        <v>0</v>
      </c>
      <c r="BW131">
        <f>COUNTIFS('ACTIVATED LEADS '!$H:$H,$B131,'ACTIVATED LEADS '!$D:$D,'PARTNERS SUMMARY'!BW$3)</f>
        <v>0</v>
      </c>
      <c r="BX131">
        <f>COUNTIFS('ACTIVATED LEADS '!$H:$H,$B131,'ACTIVATED LEADS '!$D:$D,'PARTNERS SUMMARY'!BX$3)</f>
        <v>0</v>
      </c>
      <c r="BY131">
        <f>COUNTIFS('ACTIVATED LEADS '!$H:$H,$B131,'ACTIVATED LEADS '!$D:$D,'PARTNERS SUMMARY'!BY$3)</f>
        <v>0</v>
      </c>
      <c r="BZ131">
        <f>COUNTIFS('ACTIVATED LEADS '!$H:$H,$B131,'ACTIVATED LEADS '!$D:$D,'PARTNERS SUMMARY'!BZ$3)</f>
        <v>0</v>
      </c>
      <c r="CA131">
        <f>COUNTIFS('ACTIVATED LEADS '!$H:$H,$B131,'ACTIVATED LEADS '!$D:$D,'PARTNERS SUMMARY'!CA$3)</f>
        <v>0</v>
      </c>
      <c r="CB131">
        <f>COUNTIFS('ACTIVATED LEADS '!$H:$H,$B131,'ACTIVATED LEADS '!$D:$D,'PARTNERS SUMMARY'!CB$3)</f>
        <v>0</v>
      </c>
      <c r="CC131">
        <f>COUNTIFS('ACTIVATED LEADS '!$H:$H,$B131,'ACTIVATED LEADS '!$D:$D,'PARTNERS SUMMARY'!CC$3)</f>
        <v>0</v>
      </c>
      <c r="CD131">
        <f>COUNTIFS('ACTIVATED LEADS '!$H:$H,$B131,'ACTIVATED LEADS '!$D:$D,'PARTNERS SUMMARY'!CD$3)</f>
        <v>0</v>
      </c>
      <c r="CE131">
        <f>COUNTIFS('ACTIVATED LEADS '!$H:$H,$B131,'ACTIVATED LEADS '!$D:$D,'PARTNERS SUMMARY'!CE$3)</f>
        <v>0</v>
      </c>
      <c r="CF131">
        <f>COUNTIFS('ACTIVATED LEADS '!$H:$H,$B131,'ACTIVATED LEADS '!$D:$D,'PARTNERS SUMMARY'!CF$3)</f>
        <v>0</v>
      </c>
      <c r="CG131">
        <f>COUNTIFS('ACTIVATED LEADS '!$H:$H,$B131,'ACTIVATED LEADS '!$D:$D,'PARTNERS SUMMARY'!CG$3)</f>
        <v>0</v>
      </c>
      <c r="CH131">
        <f>COUNTIFS('ACTIVATED LEADS '!$H:$H,$B131,'ACTIVATED LEADS '!$D:$D,'PARTNERS SUMMARY'!CH$3)</f>
        <v>0</v>
      </c>
      <c r="CI131">
        <f>COUNTIFS('ACTIVATED LEADS '!$H:$H,$B131,'ACTIVATED LEADS '!$D:$D,'PARTNERS SUMMARY'!CI$3)</f>
        <v>0</v>
      </c>
      <c r="CJ131">
        <f>COUNTIFS('ACTIVATED LEADS '!$H:$H,$B131,'ACTIVATED LEADS '!$D:$D,'PARTNERS SUMMARY'!CJ$3)</f>
        <v>0</v>
      </c>
      <c r="CK131">
        <f>COUNTIFS('ACTIVATED LEADS '!$H:$H,$B131,'ACTIVATED LEADS '!$D:$D,'PARTNERS SUMMARY'!CK$3)</f>
        <v>0</v>
      </c>
      <c r="CL131">
        <f>COUNTIFS('ACTIVATED LEADS '!$H:$H,$B131,'ACTIVATED LEADS '!$D:$D,'PARTNERS SUMMARY'!CL$3)</f>
        <v>0</v>
      </c>
      <c r="CM131">
        <f>COUNTIFS('ACTIVATED LEADS '!$H:$H,$B131,'ACTIVATED LEADS '!$D:$D,'PARTNERS SUMMARY'!CM$3)</f>
        <v>0</v>
      </c>
      <c r="CN131">
        <f>COUNTIFS('ACTIVATED LEADS '!$H:$H,$B131,'ACTIVATED LEADS '!$D:$D,'PARTNERS SUMMARY'!CN$3)</f>
        <v>0</v>
      </c>
      <c r="CO131">
        <f>COUNTIFS('ACTIVATED LEADS '!$H:$H,$B131,'ACTIVATED LEADS '!$D:$D,'PARTNERS SUMMARY'!CO$3)</f>
        <v>0</v>
      </c>
      <c r="CP131">
        <f>COUNTIFS('ACTIVATED LEADS '!$H:$H,$B131,'ACTIVATED LEADS '!$D:$D,'PARTNERS SUMMARY'!CP$3)</f>
        <v>0</v>
      </c>
      <c r="CQ131">
        <f>COUNTIFS('ACTIVATED LEADS '!$H:$H,$B131,'ACTIVATED LEADS '!$D:$D,'PARTNERS SUMMARY'!CQ$3)</f>
        <v>0</v>
      </c>
      <c r="CR131">
        <f>COUNTIFS('ACTIVATED LEADS '!$H:$H,$B131,'ACTIVATED LEADS '!$D:$D,'PARTNERS SUMMARY'!CR$3)</f>
        <v>0</v>
      </c>
      <c r="CS131">
        <f>COUNTIFS('ACTIVATED LEADS '!$H:$H,$B131,'ACTIVATED LEADS '!$D:$D,'PARTNERS SUMMARY'!CS$3)</f>
        <v>0</v>
      </c>
      <c r="CT131">
        <f>COUNTIFS('ACTIVATED LEADS '!$H:$H,$B131,'ACTIVATED LEADS '!$D:$D,'PARTNERS SUMMARY'!CT$3)</f>
        <v>0</v>
      </c>
      <c r="CU131">
        <f>COUNTIFS('ACTIVATED LEADS '!$H:$H,$B131,'ACTIVATED LEADS '!$D:$D,'PARTNERS SUMMARY'!CU$3)</f>
        <v>0</v>
      </c>
      <c r="CV131">
        <f>COUNTIFS('ACTIVATED LEADS '!$H:$H,$B131,'ACTIVATED LEADS '!$D:$D,'PARTNERS SUMMARY'!CV$3)</f>
        <v>0</v>
      </c>
      <c r="CW131">
        <f>COUNTIFS('ACTIVATED LEADS '!$H:$H,$B131,'ACTIVATED LEADS '!$D:$D,'PARTNERS SUMMARY'!CW$3)</f>
        <v>0</v>
      </c>
      <c r="CX131">
        <f>COUNTIFS('ACTIVATED LEADS '!$H:$H,$B131,'ACTIVATED LEADS '!$D:$D,'PARTNERS SUMMARY'!CX$3)</f>
        <v>0</v>
      </c>
      <c r="CY131">
        <f>COUNTIFS('ACTIVATED LEADS '!$H:$H,$B131,'ACTIVATED LEADS '!$D:$D,'PARTNERS SUMMARY'!CY$3)</f>
        <v>0</v>
      </c>
      <c r="CZ131">
        <f>COUNTIFS('ACTIVATED LEADS '!$H:$H,$B131,'ACTIVATED LEADS '!$D:$D,'PARTNERS SUMMARY'!CZ$3)</f>
        <v>0</v>
      </c>
      <c r="DA131">
        <f>COUNTIFS('ACTIVATED LEADS '!$H:$H,$B131,'ACTIVATED LEADS '!$D:$D,'PARTNERS SUMMARY'!DA$3)</f>
        <v>0</v>
      </c>
      <c r="DB131">
        <f>COUNTIFS('ACTIVATED LEADS '!$H:$H,$B131,'ACTIVATED LEADS '!$D:$D,'PARTNERS SUMMARY'!DB$3)</f>
        <v>0</v>
      </c>
      <c r="DC131">
        <f>COUNTIFS('ACTIVATED LEADS '!$H:$H,$B131,'ACTIVATED LEADS '!$D:$D,'PARTNERS SUMMARY'!DC$3)</f>
        <v>0</v>
      </c>
      <c r="DD131">
        <f>COUNTIFS('ACTIVATED LEADS '!$H:$H,$B131,'ACTIVATED LEADS '!$D:$D,'PARTNERS SUMMARY'!DD$3)</f>
        <v>0</v>
      </c>
      <c r="DE131">
        <f>COUNTIFS('ACTIVATED LEADS '!$H:$H,$B131,'ACTIVATED LEADS '!$D:$D,'PARTNERS SUMMARY'!DE$3)</f>
        <v>0</v>
      </c>
      <c r="DF131">
        <f>COUNTIFS('ACTIVATED LEADS '!$H:$H,$B131,'ACTIVATED LEADS '!$D:$D,'PARTNERS SUMMARY'!DF$3)</f>
        <v>0</v>
      </c>
      <c r="DG131">
        <f>COUNTIFS('ACTIVATED LEADS '!$H:$H,$B131,'ACTIVATED LEADS '!$D:$D,'PARTNERS SUMMARY'!DG$3)</f>
        <v>0</v>
      </c>
      <c r="DH131">
        <f>COUNTIFS('ACTIVATED LEADS '!$H:$H,$B131,'ACTIVATED LEADS '!$D:$D,'PARTNERS SUMMARY'!DH$3)</f>
        <v>0</v>
      </c>
      <c r="DI131">
        <f>COUNTIFS('ACTIVATED LEADS '!$H:$H,$B131,'ACTIVATED LEADS '!$D:$D,'PARTNERS SUMMARY'!DI$3)</f>
        <v>0</v>
      </c>
      <c r="DJ131">
        <f>COUNTIFS('ACTIVATED LEADS '!$H:$H,$B131,'ACTIVATED LEADS '!$D:$D,'PARTNERS SUMMARY'!DJ$3)</f>
        <v>1</v>
      </c>
      <c r="DK131">
        <f>COUNTIFS('ACTIVATED LEADS '!$H:$H,$B131,'ACTIVATED LEADS '!$D:$D,'PARTNERS SUMMARY'!DK$3)</f>
        <v>0</v>
      </c>
      <c r="DL131">
        <f>COUNTIFS('ACTIVATED LEADS '!$H:$H,$B131,'ACTIVATED LEADS '!$D:$D,'PARTNERS SUMMARY'!DL$3)</f>
        <v>0</v>
      </c>
      <c r="DM131">
        <f>COUNTIFS('ACTIVATED LEADS '!$H:$H,$B131,'ACTIVATED LEADS '!$D:$D,'PARTNERS SUMMARY'!DM$3)</f>
        <v>0</v>
      </c>
      <c r="DN131">
        <f>COUNTIFS('ACTIVATED LEADS '!$H:$H,$B131,'ACTIVATED LEADS '!$D:$D,'PARTNERS SUMMARY'!DN$3)</f>
        <v>0</v>
      </c>
      <c r="DO131">
        <f>COUNTIFS('ACTIVATED LEADS '!$H:$H,$B131,'ACTIVATED LEADS '!$D:$D,'PARTNERS SUMMARY'!DO$3)</f>
        <v>0</v>
      </c>
    </row>
    <row r="132" spans="1:119">
      <c r="A132" s="29" t="s">
        <v>1080</v>
      </c>
      <c r="B132" s="59" t="s">
        <v>1168</v>
      </c>
      <c r="C132" s="29">
        <v>102902767</v>
      </c>
      <c r="D132" s="29"/>
      <c r="E132" s="29" t="s">
        <v>1205</v>
      </c>
      <c r="F132" s="29" t="s">
        <v>1002</v>
      </c>
      <c r="G132" s="17">
        <f>COUNTIF('SEPT DUMP '!$C:$C,'PARTNERS SUMMARY'!$B132)</f>
        <v>0</v>
      </c>
      <c r="H132" s="17">
        <f>COUNTIFS('SEPT DUMP '!$C:$C,'PARTNERS SUMMARY'!$B132,'SEPT DUMP '!$O:$O,"Confirmed")</f>
        <v>0</v>
      </c>
      <c r="I132" s="17">
        <f>COUNTIFS('SEPT DUMP '!$C:$C,'PARTNERS SUMMARY'!$B132,'SEPT DUMP '!$O:$O,"Rejected")</f>
        <v>0</v>
      </c>
      <c r="J132" s="17">
        <f>COUNTIFS('SEPT DUMP '!$C:$C,'PARTNERS SUMMARY'!$B132,'SEPT DUMP '!$O:$O,"Unreachable")</f>
        <v>0</v>
      </c>
      <c r="K132" s="17">
        <f>COUNTIFS('SEPT DUMP '!$C:$C,'PARTNERS SUMMARY'!$B132,'SEPT DUMP '!$O:$O,"Postponed(Update Y)")</f>
        <v>0</v>
      </c>
      <c r="L132" s="101">
        <f t="shared" si="12"/>
        <v>0</v>
      </c>
      <c r="M132" s="46">
        <f t="shared" si="13"/>
        <v>0</v>
      </c>
      <c r="N132" s="50"/>
      <c r="O132" s="47">
        <f>COUNTIF('OCT DUMP'!$D:$D,'PARTNERS SUMMARY'!$B132)</f>
        <v>0</v>
      </c>
      <c r="P132" s="17">
        <f>COUNTIFS('OCT DUMP'!$D:$D,'PARTNERS SUMMARY'!$B132,'OCT DUMP'!Q:Q,"Prospect")</f>
        <v>0</v>
      </c>
      <c r="Q132" s="17">
        <f>COUNTIFS('OCT DUMP'!$D:$D,'PARTNERS SUMMARY'!$B132,'OCT DUMP'!$Q:$Q,"Confirmed")</f>
        <v>0</v>
      </c>
      <c r="R132" s="17">
        <f>COUNTIFS('OCT DUMP'!$D:$D,'PARTNERS SUMMARY'!$B132,'OCT DUMP'!$Q:$Q,"Rejected")</f>
        <v>0</v>
      </c>
      <c r="S132" s="17">
        <f>COUNTIFS('OCT DUMP'!$D:$D,'PARTNERS SUMMARY'!$B132,'OCT DUMP'!$Q:$Q,"Unreachable")</f>
        <v>0</v>
      </c>
      <c r="T132" s="17">
        <f>COUNTIFS('OCT DUMP'!$D:$D,'PARTNERS SUMMARY'!$B132,'OCT DUMP'!$Q:$Q,"Postponed(Update Y)")</f>
        <v>0</v>
      </c>
      <c r="U132" s="17">
        <f t="shared" si="14"/>
        <v>0</v>
      </c>
      <c r="V132" s="18">
        <f t="shared" si="15"/>
        <v>0</v>
      </c>
      <c r="W132" s="52"/>
      <c r="X132" s="47">
        <f>COUNTIF('NOV DUMP'!C:C,'PARTNERS SUMMARY'!$B132)</f>
        <v>1</v>
      </c>
      <c r="Y132" s="17">
        <f>COUNTIFS('NOV DUMP'!$C:$C,'PARTNERS SUMMARY'!$B132,'NOV DUMP'!$S:$S,"Prospect")</f>
        <v>0</v>
      </c>
      <c r="Z132" s="17">
        <f>COUNTIFS('NOV DUMP'!$C:$C,'PARTNERS SUMMARY'!$B132,'NOV DUMP'!$S:$S,"Confirmed")</f>
        <v>0</v>
      </c>
      <c r="AA132" s="17">
        <f>COUNTIFS('NOV DUMP'!$C:$C,'PARTNERS SUMMARY'!$B132,'NOV DUMP'!$S:$S,"Rejected")</f>
        <v>0</v>
      </c>
      <c r="AB132" s="17">
        <f>COUNTIFS('NOV DUMP'!$C:$C,'PARTNERS SUMMARY'!$B132,'NOV DUMP'!$S:$S,"Unreachable")</f>
        <v>0</v>
      </c>
      <c r="AC132" s="17">
        <f>COUNTIFS('NOV DUMP'!$C:$C,'PARTNERS SUMMARY'!$B132,'NOV DUMP'!$S:$S,"Postponed(Update Y)")</f>
        <v>0</v>
      </c>
      <c r="AD132" s="17">
        <f t="shared" si="16"/>
        <v>2</v>
      </c>
      <c r="AE132" s="100">
        <f>COUNTIFS('ACTIVATED LEADS '!$H:$H,'PARTNERS SUMMARY'!$B132,'ACTIVATED LEADS '!$K:$K,'PARTNERS SUMMARY'!$AE$2,'ACTIVATED LEADS '!$C:$C,"16")</f>
        <v>2</v>
      </c>
      <c r="AF132" s="18">
        <f t="shared" si="17"/>
        <v>2</v>
      </c>
      <c r="AH132">
        <f>COUNTIFS('ACTIVATED LEADS '!$H:$H,$B132,'ACTIVATED LEADS '!$D:$D,'PARTNERS SUMMARY'!AH$3)</f>
        <v>0</v>
      </c>
      <c r="AI132">
        <f>COUNTIFS('ACTIVATED LEADS '!$H:$H,$B132,'ACTIVATED LEADS '!$D:$D,'PARTNERS SUMMARY'!AI$3)</f>
        <v>0</v>
      </c>
      <c r="AJ132">
        <f>COUNTIFS('ACTIVATED LEADS '!$H:$H,$B132,'ACTIVATED LEADS '!$D:$D,'PARTNERS SUMMARY'!AJ$3)</f>
        <v>0</v>
      </c>
      <c r="AK132">
        <f>COUNTIFS('ACTIVATED LEADS '!$H:$H,$B132,'ACTIVATED LEADS '!$D:$D,'PARTNERS SUMMARY'!AK$3)</f>
        <v>0</v>
      </c>
      <c r="AL132">
        <f>COUNTIFS('ACTIVATED LEADS '!$H:$H,$B132,'ACTIVATED LEADS '!$D:$D,'PARTNERS SUMMARY'!AL$3)</f>
        <v>0</v>
      </c>
      <c r="AM132">
        <f>COUNTIFS('ACTIVATED LEADS '!$H:$H,$B132,'ACTIVATED LEADS '!$D:$D,'PARTNERS SUMMARY'!AM$3)</f>
        <v>0</v>
      </c>
      <c r="AN132">
        <f>COUNTIFS('ACTIVATED LEADS '!$H:$H,$B132,'ACTIVATED LEADS '!$D:$D,'PARTNERS SUMMARY'!AN$3)</f>
        <v>0</v>
      </c>
      <c r="AO132">
        <f>COUNTIFS('ACTIVATED LEADS '!$H:$H,$B132,'ACTIVATED LEADS '!$D:$D,'PARTNERS SUMMARY'!AO$3)</f>
        <v>0</v>
      </c>
      <c r="AP132">
        <f>COUNTIFS('ACTIVATED LEADS '!$H:$H,$B132,'ACTIVATED LEADS '!$D:$D,'PARTNERS SUMMARY'!AP$3)</f>
        <v>0</v>
      </c>
      <c r="AQ132">
        <f>COUNTIFS('ACTIVATED LEADS '!$H:$H,$B132,'ACTIVATED LEADS '!$D:$D,'PARTNERS SUMMARY'!AQ$3)</f>
        <v>0</v>
      </c>
      <c r="AR132">
        <f>COUNTIFS('ACTIVATED LEADS '!$H:$H,$B132,'ACTIVATED LEADS '!$D:$D,'PARTNERS SUMMARY'!AR$3)</f>
        <v>0</v>
      </c>
      <c r="AS132">
        <f>COUNTIFS('ACTIVATED LEADS '!$H:$H,$B132,'ACTIVATED LEADS '!$D:$D,'PARTNERS SUMMARY'!AS$3)</f>
        <v>0</v>
      </c>
      <c r="AT132">
        <f>COUNTIFS('ACTIVATED LEADS '!$H:$H,$B132,'ACTIVATED LEADS '!$D:$D,'PARTNERS SUMMARY'!AT$3)</f>
        <v>0</v>
      </c>
      <c r="AU132">
        <f>COUNTIFS('ACTIVATED LEADS '!$H:$H,$B132,'ACTIVATED LEADS '!$D:$D,'PARTNERS SUMMARY'!AU$3)</f>
        <v>0</v>
      </c>
      <c r="AV132">
        <f>COUNTIFS('ACTIVATED LEADS '!$H:$H,$B132,'ACTIVATED LEADS '!$D:$D,'PARTNERS SUMMARY'!AV$3)</f>
        <v>0</v>
      </c>
      <c r="AW132">
        <f>COUNTIFS('ACTIVATED LEADS '!$H:$H,$B132,'ACTIVATED LEADS '!$D:$D,'PARTNERS SUMMARY'!AW$3)</f>
        <v>0</v>
      </c>
      <c r="AX132">
        <f>COUNTIFS('ACTIVATED LEADS '!$H:$H,$B132,'ACTIVATED LEADS '!$D:$D,'PARTNERS SUMMARY'!AX$3)</f>
        <v>0</v>
      </c>
      <c r="AY132">
        <f>COUNTIFS('ACTIVATED LEADS '!$H:$H,$B132,'ACTIVATED LEADS '!$D:$D,'PARTNERS SUMMARY'!AY$3)</f>
        <v>0</v>
      </c>
      <c r="AZ132">
        <f>COUNTIFS('ACTIVATED LEADS '!$H:$H,$B132,'ACTIVATED LEADS '!$D:$D,'PARTNERS SUMMARY'!AZ$3)</f>
        <v>0</v>
      </c>
      <c r="BA132">
        <f>COUNTIFS('ACTIVATED LEADS '!$H:$H,$B132,'ACTIVATED LEADS '!$D:$D,'PARTNERS SUMMARY'!BA$3)</f>
        <v>0</v>
      </c>
      <c r="BB132">
        <f>COUNTIFS('ACTIVATED LEADS '!$H:$H,$B132,'ACTIVATED LEADS '!$D:$D,'PARTNERS SUMMARY'!BB$3)</f>
        <v>0</v>
      </c>
      <c r="BC132">
        <f>COUNTIFS('ACTIVATED LEADS '!$H:$H,$B132,'ACTIVATED LEADS '!$D:$D,'PARTNERS SUMMARY'!BC$3)</f>
        <v>0</v>
      </c>
      <c r="BD132">
        <f>COUNTIFS('ACTIVATED LEADS '!$H:$H,$B132,'ACTIVATED LEADS '!$D:$D,'PARTNERS SUMMARY'!BD$3)</f>
        <v>0</v>
      </c>
      <c r="BE132">
        <f>COUNTIFS('ACTIVATED LEADS '!$H:$H,$B132,'ACTIVATED LEADS '!$D:$D,'PARTNERS SUMMARY'!BE$3)</f>
        <v>0</v>
      </c>
      <c r="BF132">
        <f>COUNTIFS('ACTIVATED LEADS '!$H:$H,$B132,'ACTIVATED LEADS '!$D:$D,'PARTNERS SUMMARY'!BF$3)</f>
        <v>0</v>
      </c>
      <c r="BG132">
        <f>COUNTIFS('ACTIVATED LEADS '!$H:$H,$B132,'ACTIVATED LEADS '!$D:$D,'PARTNERS SUMMARY'!BG$3)</f>
        <v>0</v>
      </c>
      <c r="BH132">
        <f>COUNTIFS('ACTIVATED LEADS '!$H:$H,$B132,'ACTIVATED LEADS '!$D:$D,'PARTNERS SUMMARY'!BH$3)</f>
        <v>0</v>
      </c>
      <c r="BI132">
        <f>COUNTIFS('ACTIVATED LEADS '!$H:$H,$B132,'ACTIVATED LEADS '!$D:$D,'PARTNERS SUMMARY'!BI$3)</f>
        <v>0</v>
      </c>
      <c r="BJ132">
        <f>COUNTIFS('ACTIVATED LEADS '!$H:$H,$B132,'ACTIVATED LEADS '!$D:$D,'PARTNERS SUMMARY'!BJ$3)</f>
        <v>0</v>
      </c>
      <c r="BK132">
        <f>COUNTIFS('ACTIVATED LEADS '!$H:$H,$B132,'ACTIVATED LEADS '!$D:$D,'PARTNERS SUMMARY'!BK$3)</f>
        <v>0</v>
      </c>
      <c r="BL132">
        <f>COUNTIFS('ACTIVATED LEADS '!$H:$H,$B132,'ACTIVATED LEADS '!$D:$D,'PARTNERS SUMMARY'!BL$3)</f>
        <v>0</v>
      </c>
      <c r="BM132">
        <f>COUNTIFS('ACTIVATED LEADS '!$H:$H,$B132,'ACTIVATED LEADS '!$D:$D,'PARTNERS SUMMARY'!BM$3)</f>
        <v>0</v>
      </c>
      <c r="BN132">
        <f>COUNTIFS('ACTIVATED LEADS '!$H:$H,$B132,'ACTIVATED LEADS '!$D:$D,'PARTNERS SUMMARY'!BN$3)</f>
        <v>0</v>
      </c>
      <c r="BO132">
        <f>COUNTIFS('ACTIVATED LEADS '!$H:$H,$B132,'ACTIVATED LEADS '!$D:$D,'PARTNERS SUMMARY'!BO$3)</f>
        <v>0</v>
      </c>
      <c r="BP132">
        <f>COUNTIFS('ACTIVATED LEADS '!$H:$H,$B132,'ACTIVATED LEADS '!$D:$D,'PARTNERS SUMMARY'!BP$3)</f>
        <v>0</v>
      </c>
      <c r="BQ132">
        <f>COUNTIFS('ACTIVATED LEADS '!$H:$H,$B132,'ACTIVATED LEADS '!$D:$D,'PARTNERS SUMMARY'!BQ$3)</f>
        <v>0</v>
      </c>
      <c r="BR132">
        <f>COUNTIFS('ACTIVATED LEADS '!$H:$H,$B132,'ACTIVATED LEADS '!$D:$D,'PARTNERS SUMMARY'!BR$3)</f>
        <v>0</v>
      </c>
      <c r="BS132">
        <f>COUNTIFS('ACTIVATED LEADS '!$H:$H,$B132,'ACTIVATED LEADS '!$D:$D,'PARTNERS SUMMARY'!BS$3)</f>
        <v>0</v>
      </c>
      <c r="BT132">
        <f>COUNTIFS('ACTIVATED LEADS '!$H:$H,$B132,'ACTIVATED LEADS '!$D:$D,'PARTNERS SUMMARY'!BT$3)</f>
        <v>0</v>
      </c>
      <c r="BU132">
        <f>COUNTIFS('ACTIVATED LEADS '!$H:$H,$B132,'ACTIVATED LEADS '!$D:$D,'PARTNERS SUMMARY'!BU$3)</f>
        <v>0</v>
      </c>
      <c r="BV132">
        <f>COUNTIFS('ACTIVATED LEADS '!$H:$H,$B132,'ACTIVATED LEADS '!$D:$D,'PARTNERS SUMMARY'!BV$3)</f>
        <v>0</v>
      </c>
      <c r="BW132">
        <f>COUNTIFS('ACTIVATED LEADS '!$H:$H,$B132,'ACTIVATED LEADS '!$D:$D,'PARTNERS SUMMARY'!BW$3)</f>
        <v>0</v>
      </c>
      <c r="BX132">
        <f>COUNTIFS('ACTIVATED LEADS '!$H:$H,$B132,'ACTIVATED LEADS '!$D:$D,'PARTNERS SUMMARY'!BX$3)</f>
        <v>0</v>
      </c>
      <c r="BY132">
        <f>COUNTIFS('ACTIVATED LEADS '!$H:$H,$B132,'ACTIVATED LEADS '!$D:$D,'PARTNERS SUMMARY'!BY$3)</f>
        <v>0</v>
      </c>
      <c r="BZ132">
        <f>COUNTIFS('ACTIVATED LEADS '!$H:$H,$B132,'ACTIVATED LEADS '!$D:$D,'PARTNERS SUMMARY'!BZ$3)</f>
        <v>0</v>
      </c>
      <c r="CA132">
        <f>COUNTIFS('ACTIVATED LEADS '!$H:$H,$B132,'ACTIVATED LEADS '!$D:$D,'PARTNERS SUMMARY'!CA$3)</f>
        <v>0</v>
      </c>
      <c r="CB132">
        <f>COUNTIFS('ACTIVATED LEADS '!$H:$H,$B132,'ACTIVATED LEADS '!$D:$D,'PARTNERS SUMMARY'!CB$3)</f>
        <v>0</v>
      </c>
      <c r="CC132">
        <f>COUNTIFS('ACTIVATED LEADS '!$H:$H,$B132,'ACTIVATED LEADS '!$D:$D,'PARTNERS SUMMARY'!CC$3)</f>
        <v>0</v>
      </c>
      <c r="CD132">
        <f>COUNTIFS('ACTIVATED LEADS '!$H:$H,$B132,'ACTIVATED LEADS '!$D:$D,'PARTNERS SUMMARY'!CD$3)</f>
        <v>0</v>
      </c>
      <c r="CE132">
        <f>COUNTIFS('ACTIVATED LEADS '!$H:$H,$B132,'ACTIVATED LEADS '!$D:$D,'PARTNERS SUMMARY'!CE$3)</f>
        <v>0</v>
      </c>
      <c r="CF132">
        <f>COUNTIFS('ACTIVATED LEADS '!$H:$H,$B132,'ACTIVATED LEADS '!$D:$D,'PARTNERS SUMMARY'!CF$3)</f>
        <v>0</v>
      </c>
      <c r="CG132">
        <f>COUNTIFS('ACTIVATED LEADS '!$H:$H,$B132,'ACTIVATED LEADS '!$D:$D,'PARTNERS SUMMARY'!CG$3)</f>
        <v>0</v>
      </c>
      <c r="CH132">
        <f>COUNTIFS('ACTIVATED LEADS '!$H:$H,$B132,'ACTIVATED LEADS '!$D:$D,'PARTNERS SUMMARY'!CH$3)</f>
        <v>0</v>
      </c>
      <c r="CI132">
        <f>COUNTIFS('ACTIVATED LEADS '!$H:$H,$B132,'ACTIVATED LEADS '!$D:$D,'PARTNERS SUMMARY'!CI$3)</f>
        <v>0</v>
      </c>
      <c r="CJ132">
        <f>COUNTIFS('ACTIVATED LEADS '!$H:$H,$B132,'ACTIVATED LEADS '!$D:$D,'PARTNERS SUMMARY'!CJ$3)</f>
        <v>0</v>
      </c>
      <c r="CK132">
        <f>COUNTIFS('ACTIVATED LEADS '!$H:$H,$B132,'ACTIVATED LEADS '!$D:$D,'PARTNERS SUMMARY'!CK$3)</f>
        <v>0</v>
      </c>
      <c r="CL132">
        <f>COUNTIFS('ACTIVATED LEADS '!$H:$H,$B132,'ACTIVATED LEADS '!$D:$D,'PARTNERS SUMMARY'!CL$3)</f>
        <v>0</v>
      </c>
      <c r="CM132">
        <f>COUNTIFS('ACTIVATED LEADS '!$H:$H,$B132,'ACTIVATED LEADS '!$D:$D,'PARTNERS SUMMARY'!CM$3)</f>
        <v>0</v>
      </c>
      <c r="CN132">
        <f>COUNTIFS('ACTIVATED LEADS '!$H:$H,$B132,'ACTIVATED LEADS '!$D:$D,'PARTNERS SUMMARY'!CN$3)</f>
        <v>0</v>
      </c>
      <c r="CO132">
        <f>COUNTIFS('ACTIVATED LEADS '!$H:$H,$B132,'ACTIVATED LEADS '!$D:$D,'PARTNERS SUMMARY'!CO$3)</f>
        <v>0</v>
      </c>
      <c r="CP132">
        <f>COUNTIFS('ACTIVATED LEADS '!$H:$H,$B132,'ACTIVATED LEADS '!$D:$D,'PARTNERS SUMMARY'!CP$3)</f>
        <v>0</v>
      </c>
      <c r="CQ132">
        <f>COUNTIFS('ACTIVATED LEADS '!$H:$H,$B132,'ACTIVATED LEADS '!$D:$D,'PARTNERS SUMMARY'!CQ$3)</f>
        <v>0</v>
      </c>
      <c r="CR132">
        <f>COUNTIFS('ACTIVATED LEADS '!$H:$H,$B132,'ACTIVATED LEADS '!$D:$D,'PARTNERS SUMMARY'!CR$3)</f>
        <v>0</v>
      </c>
      <c r="CS132">
        <f>COUNTIFS('ACTIVATED LEADS '!$H:$H,$B132,'ACTIVATED LEADS '!$D:$D,'PARTNERS SUMMARY'!CS$3)</f>
        <v>0</v>
      </c>
      <c r="CT132">
        <f>COUNTIFS('ACTIVATED LEADS '!$H:$H,$B132,'ACTIVATED LEADS '!$D:$D,'PARTNERS SUMMARY'!CT$3)</f>
        <v>0</v>
      </c>
      <c r="CU132">
        <f>COUNTIFS('ACTIVATED LEADS '!$H:$H,$B132,'ACTIVATED LEADS '!$D:$D,'PARTNERS SUMMARY'!CU$3)</f>
        <v>0</v>
      </c>
      <c r="CV132">
        <f>COUNTIFS('ACTIVATED LEADS '!$H:$H,$B132,'ACTIVATED LEADS '!$D:$D,'PARTNERS SUMMARY'!CV$3)</f>
        <v>0</v>
      </c>
      <c r="CW132">
        <f>COUNTIFS('ACTIVATED LEADS '!$H:$H,$B132,'ACTIVATED LEADS '!$D:$D,'PARTNERS SUMMARY'!CW$3)</f>
        <v>0</v>
      </c>
      <c r="CX132">
        <f>COUNTIFS('ACTIVATED LEADS '!$H:$H,$B132,'ACTIVATED LEADS '!$D:$D,'PARTNERS SUMMARY'!CX$3)</f>
        <v>0</v>
      </c>
      <c r="CY132">
        <f>COUNTIFS('ACTIVATED LEADS '!$H:$H,$B132,'ACTIVATED LEADS '!$D:$D,'PARTNERS SUMMARY'!CY$3)</f>
        <v>0</v>
      </c>
      <c r="CZ132">
        <f>COUNTIFS('ACTIVATED LEADS '!$H:$H,$B132,'ACTIVATED LEADS '!$D:$D,'PARTNERS SUMMARY'!CZ$3)</f>
        <v>0</v>
      </c>
      <c r="DA132">
        <f>COUNTIFS('ACTIVATED LEADS '!$H:$H,$B132,'ACTIVATED LEADS '!$D:$D,'PARTNERS SUMMARY'!DA$3)</f>
        <v>0</v>
      </c>
      <c r="DB132">
        <f>COUNTIFS('ACTIVATED LEADS '!$H:$H,$B132,'ACTIVATED LEADS '!$D:$D,'PARTNERS SUMMARY'!DB$3)</f>
        <v>0</v>
      </c>
      <c r="DC132">
        <f>COUNTIFS('ACTIVATED LEADS '!$H:$H,$B132,'ACTIVATED LEADS '!$D:$D,'PARTNERS SUMMARY'!DC$3)</f>
        <v>0</v>
      </c>
      <c r="DD132">
        <f>COUNTIFS('ACTIVATED LEADS '!$H:$H,$B132,'ACTIVATED LEADS '!$D:$D,'PARTNERS SUMMARY'!DD$3)</f>
        <v>0</v>
      </c>
      <c r="DE132">
        <f>COUNTIFS('ACTIVATED LEADS '!$H:$H,$B132,'ACTIVATED LEADS '!$D:$D,'PARTNERS SUMMARY'!DE$3)</f>
        <v>0</v>
      </c>
      <c r="DF132">
        <f>COUNTIFS('ACTIVATED LEADS '!$H:$H,$B132,'ACTIVATED LEADS '!$D:$D,'PARTNERS SUMMARY'!DF$3)</f>
        <v>0</v>
      </c>
      <c r="DG132">
        <f>COUNTIFS('ACTIVATED LEADS '!$H:$H,$B132,'ACTIVATED LEADS '!$D:$D,'PARTNERS SUMMARY'!DG$3)</f>
        <v>0</v>
      </c>
      <c r="DH132">
        <f>COUNTIFS('ACTIVATED LEADS '!$H:$H,$B132,'ACTIVATED LEADS '!$D:$D,'PARTNERS SUMMARY'!DH$3)</f>
        <v>0</v>
      </c>
      <c r="DI132">
        <f>COUNTIFS('ACTIVATED LEADS '!$H:$H,$B132,'ACTIVATED LEADS '!$D:$D,'PARTNERS SUMMARY'!DI$3)</f>
        <v>1</v>
      </c>
      <c r="DJ132">
        <f>COUNTIFS('ACTIVATED LEADS '!$H:$H,$B132,'ACTIVATED LEADS '!$D:$D,'PARTNERS SUMMARY'!DJ$3)</f>
        <v>1</v>
      </c>
      <c r="DK132">
        <f>COUNTIFS('ACTIVATED LEADS '!$H:$H,$B132,'ACTIVATED LEADS '!$D:$D,'PARTNERS SUMMARY'!DK$3)</f>
        <v>0</v>
      </c>
      <c r="DL132">
        <f>COUNTIFS('ACTIVATED LEADS '!$H:$H,$B132,'ACTIVATED LEADS '!$D:$D,'PARTNERS SUMMARY'!DL$3)</f>
        <v>0</v>
      </c>
      <c r="DM132">
        <f>COUNTIFS('ACTIVATED LEADS '!$H:$H,$B132,'ACTIVATED LEADS '!$D:$D,'PARTNERS SUMMARY'!DM$3)</f>
        <v>0</v>
      </c>
      <c r="DN132">
        <f>COUNTIFS('ACTIVATED LEADS '!$H:$H,$B132,'ACTIVATED LEADS '!$D:$D,'PARTNERS SUMMARY'!DN$3)</f>
        <v>0</v>
      </c>
      <c r="DO132">
        <f>COUNTIFS('ACTIVATED LEADS '!$H:$H,$B132,'ACTIVATED LEADS '!$D:$D,'PARTNERS SUMMARY'!DO$3)</f>
        <v>0</v>
      </c>
    </row>
    <row r="133" spans="1:119">
      <c r="A133" s="29" t="s">
        <v>1077</v>
      </c>
      <c r="B133" s="59" t="s">
        <v>1315</v>
      </c>
      <c r="C133" s="29"/>
      <c r="D133" s="29"/>
      <c r="E133" s="29" t="s">
        <v>37</v>
      </c>
      <c r="F133" s="29" t="s">
        <v>37</v>
      </c>
      <c r="G133" s="17">
        <f>COUNTIF('SEPT DUMP '!$C:$C,'PARTNERS SUMMARY'!$B133)</f>
        <v>0</v>
      </c>
      <c r="H133" s="17">
        <f>COUNTIFS('SEPT DUMP '!$C:$C,'PARTNERS SUMMARY'!$B133,'SEPT DUMP '!$O:$O,"Confirmed")</f>
        <v>0</v>
      </c>
      <c r="I133" s="17">
        <f>COUNTIFS('SEPT DUMP '!$C:$C,'PARTNERS SUMMARY'!$B133,'SEPT DUMP '!$O:$O,"Rejected")</f>
        <v>0</v>
      </c>
      <c r="J133" s="17">
        <f>COUNTIFS('SEPT DUMP '!$C:$C,'PARTNERS SUMMARY'!$B133,'SEPT DUMP '!$O:$O,"Unreachable")</f>
        <v>0</v>
      </c>
      <c r="K133" s="17">
        <f>COUNTIFS('SEPT DUMP '!$C:$C,'PARTNERS SUMMARY'!$B133,'SEPT DUMP '!$O:$O,"Postponed(Update Y)")</f>
        <v>0</v>
      </c>
      <c r="L133" s="101">
        <f t="shared" ref="L133:L157" si="18">SUM(AH133:BK133)</f>
        <v>0</v>
      </c>
      <c r="M133" s="46">
        <f t="shared" ref="M133:M154" si="19">IFERROR(L133/G133,0)</f>
        <v>0</v>
      </c>
      <c r="N133" s="50"/>
      <c r="O133" s="47">
        <f>COUNTIF('OCT DUMP'!$D:$D,'PARTNERS SUMMARY'!$B133)</f>
        <v>0</v>
      </c>
      <c r="P133" s="17">
        <f>COUNTIFS('OCT DUMP'!$D:$D,'PARTNERS SUMMARY'!$B133,'OCT DUMP'!Q:Q,"Prospect")</f>
        <v>0</v>
      </c>
      <c r="Q133" s="17">
        <f>COUNTIFS('OCT DUMP'!$D:$D,'PARTNERS SUMMARY'!$B133,'OCT DUMP'!$Q:$Q,"Confirmed")</f>
        <v>0</v>
      </c>
      <c r="R133" s="17">
        <f>COUNTIFS('OCT DUMP'!$D:$D,'PARTNERS SUMMARY'!$B133,'OCT DUMP'!$Q:$Q,"Rejected")</f>
        <v>0</v>
      </c>
      <c r="S133" s="17">
        <f>COUNTIFS('OCT DUMP'!$D:$D,'PARTNERS SUMMARY'!$B133,'OCT DUMP'!$Q:$Q,"Unreachable")</f>
        <v>0</v>
      </c>
      <c r="T133" s="17">
        <f>COUNTIFS('OCT DUMP'!$D:$D,'PARTNERS SUMMARY'!$B133,'OCT DUMP'!$Q:$Q,"Postponed(Update Y)")</f>
        <v>0</v>
      </c>
      <c r="U133" s="17">
        <f t="shared" ref="U133:U157" si="20">SUM(BL133:CP133)</f>
        <v>0</v>
      </c>
      <c r="V133" s="18">
        <f t="shared" ref="V133:V154" si="21">IFERROR(U133/O133,0)</f>
        <v>0</v>
      </c>
      <c r="W133" s="52"/>
      <c r="X133" s="47">
        <f>COUNTIF('NOV DUMP'!C:C,'PARTNERS SUMMARY'!$B133)</f>
        <v>0</v>
      </c>
      <c r="Y133" s="17">
        <f>COUNTIFS('NOV DUMP'!$C:$C,'PARTNERS SUMMARY'!$B133,'NOV DUMP'!$S:$S,"Prospect")</f>
        <v>0</v>
      </c>
      <c r="Z133" s="17">
        <f>COUNTIFS('NOV DUMP'!$C:$C,'PARTNERS SUMMARY'!$B133,'NOV DUMP'!$S:$S,"Confirmed")</f>
        <v>0</v>
      </c>
      <c r="AA133" s="17">
        <f>COUNTIFS('NOV DUMP'!$C:$C,'PARTNERS SUMMARY'!$B133,'NOV DUMP'!$S:$S,"Rejected")</f>
        <v>0</v>
      </c>
      <c r="AB133" s="17">
        <f>COUNTIFS('NOV DUMP'!$C:$C,'PARTNERS SUMMARY'!$B133,'NOV DUMP'!$S:$S,"Unreachable")</f>
        <v>0</v>
      </c>
      <c r="AC133" s="17">
        <f>COUNTIFS('NOV DUMP'!$C:$C,'PARTNERS SUMMARY'!$B133,'NOV DUMP'!$S:$S,"Postponed(Update Y)")</f>
        <v>0</v>
      </c>
      <c r="AD133" s="17">
        <f t="shared" ref="AD133:AD157" si="22">SUM(CQ133:DT133)</f>
        <v>0</v>
      </c>
      <c r="AE133" s="100">
        <f>COUNTIFS('ACTIVATED LEADS '!$H:$H,'PARTNERS SUMMARY'!$B133,'ACTIVATED LEADS '!$K:$K,'PARTNERS SUMMARY'!$AE$2,'ACTIVATED LEADS '!$C:$C,"16")</f>
        <v>0</v>
      </c>
      <c r="AF133" s="18">
        <f t="shared" ref="AF133:AF154" si="23">IFERROR(AD133/X133,0)</f>
        <v>0</v>
      </c>
      <c r="AH133">
        <f>COUNTIFS('ACTIVATED LEADS '!$H:$H,$B133,'ACTIVATED LEADS '!$D:$D,'PARTNERS SUMMARY'!AH$3)</f>
        <v>0</v>
      </c>
      <c r="AI133">
        <f>COUNTIFS('ACTIVATED LEADS '!$H:$H,$B133,'ACTIVATED LEADS '!$D:$D,'PARTNERS SUMMARY'!AI$3)</f>
        <v>0</v>
      </c>
      <c r="AJ133">
        <f>COUNTIFS('ACTIVATED LEADS '!$H:$H,$B133,'ACTIVATED LEADS '!$D:$D,'PARTNERS SUMMARY'!AJ$3)</f>
        <v>0</v>
      </c>
      <c r="AK133">
        <f>COUNTIFS('ACTIVATED LEADS '!$H:$H,$B133,'ACTIVATED LEADS '!$D:$D,'PARTNERS SUMMARY'!AK$3)</f>
        <v>0</v>
      </c>
      <c r="AL133">
        <f>COUNTIFS('ACTIVATED LEADS '!$H:$H,$B133,'ACTIVATED LEADS '!$D:$D,'PARTNERS SUMMARY'!AL$3)</f>
        <v>0</v>
      </c>
      <c r="AM133">
        <f>COUNTIFS('ACTIVATED LEADS '!$H:$H,$B133,'ACTIVATED LEADS '!$D:$D,'PARTNERS SUMMARY'!AM$3)</f>
        <v>0</v>
      </c>
      <c r="AN133">
        <f>COUNTIFS('ACTIVATED LEADS '!$H:$H,$B133,'ACTIVATED LEADS '!$D:$D,'PARTNERS SUMMARY'!AN$3)</f>
        <v>0</v>
      </c>
      <c r="AO133">
        <f>COUNTIFS('ACTIVATED LEADS '!$H:$H,$B133,'ACTIVATED LEADS '!$D:$D,'PARTNERS SUMMARY'!AO$3)</f>
        <v>0</v>
      </c>
      <c r="AP133">
        <f>COUNTIFS('ACTIVATED LEADS '!$H:$H,$B133,'ACTIVATED LEADS '!$D:$D,'PARTNERS SUMMARY'!AP$3)</f>
        <v>0</v>
      </c>
      <c r="AQ133">
        <f>COUNTIFS('ACTIVATED LEADS '!$H:$H,$B133,'ACTIVATED LEADS '!$D:$D,'PARTNERS SUMMARY'!AQ$3)</f>
        <v>0</v>
      </c>
      <c r="AR133">
        <f>COUNTIFS('ACTIVATED LEADS '!$H:$H,$B133,'ACTIVATED LEADS '!$D:$D,'PARTNERS SUMMARY'!AR$3)</f>
        <v>0</v>
      </c>
      <c r="AS133">
        <f>COUNTIFS('ACTIVATED LEADS '!$H:$H,$B133,'ACTIVATED LEADS '!$D:$D,'PARTNERS SUMMARY'!AS$3)</f>
        <v>0</v>
      </c>
      <c r="AT133">
        <f>COUNTIFS('ACTIVATED LEADS '!$H:$H,$B133,'ACTIVATED LEADS '!$D:$D,'PARTNERS SUMMARY'!AT$3)</f>
        <v>0</v>
      </c>
      <c r="AU133">
        <f>COUNTIFS('ACTIVATED LEADS '!$H:$H,$B133,'ACTIVATED LEADS '!$D:$D,'PARTNERS SUMMARY'!AU$3)</f>
        <v>0</v>
      </c>
      <c r="AV133">
        <f>COUNTIFS('ACTIVATED LEADS '!$H:$H,$B133,'ACTIVATED LEADS '!$D:$D,'PARTNERS SUMMARY'!AV$3)</f>
        <v>0</v>
      </c>
      <c r="AW133">
        <f>COUNTIFS('ACTIVATED LEADS '!$H:$H,$B133,'ACTIVATED LEADS '!$D:$D,'PARTNERS SUMMARY'!AW$3)</f>
        <v>0</v>
      </c>
      <c r="AX133">
        <f>COUNTIFS('ACTIVATED LEADS '!$H:$H,$B133,'ACTIVATED LEADS '!$D:$D,'PARTNERS SUMMARY'!AX$3)</f>
        <v>0</v>
      </c>
      <c r="AY133">
        <f>COUNTIFS('ACTIVATED LEADS '!$H:$H,$B133,'ACTIVATED LEADS '!$D:$D,'PARTNERS SUMMARY'!AY$3)</f>
        <v>0</v>
      </c>
      <c r="AZ133">
        <f>COUNTIFS('ACTIVATED LEADS '!$H:$H,$B133,'ACTIVATED LEADS '!$D:$D,'PARTNERS SUMMARY'!AZ$3)</f>
        <v>0</v>
      </c>
      <c r="BA133">
        <f>COUNTIFS('ACTIVATED LEADS '!$H:$H,$B133,'ACTIVATED LEADS '!$D:$D,'PARTNERS SUMMARY'!BA$3)</f>
        <v>0</v>
      </c>
      <c r="BB133">
        <f>COUNTIFS('ACTIVATED LEADS '!$H:$H,$B133,'ACTIVATED LEADS '!$D:$D,'PARTNERS SUMMARY'!BB$3)</f>
        <v>0</v>
      </c>
      <c r="BC133">
        <f>COUNTIFS('ACTIVATED LEADS '!$H:$H,$B133,'ACTIVATED LEADS '!$D:$D,'PARTNERS SUMMARY'!BC$3)</f>
        <v>0</v>
      </c>
      <c r="BD133">
        <f>COUNTIFS('ACTIVATED LEADS '!$H:$H,$B133,'ACTIVATED LEADS '!$D:$D,'PARTNERS SUMMARY'!BD$3)</f>
        <v>0</v>
      </c>
      <c r="BE133">
        <f>COUNTIFS('ACTIVATED LEADS '!$H:$H,$B133,'ACTIVATED LEADS '!$D:$D,'PARTNERS SUMMARY'!BE$3)</f>
        <v>0</v>
      </c>
      <c r="BF133">
        <f>COUNTIFS('ACTIVATED LEADS '!$H:$H,$B133,'ACTIVATED LEADS '!$D:$D,'PARTNERS SUMMARY'!BF$3)</f>
        <v>0</v>
      </c>
      <c r="BG133">
        <f>COUNTIFS('ACTIVATED LEADS '!$H:$H,$B133,'ACTIVATED LEADS '!$D:$D,'PARTNERS SUMMARY'!BG$3)</f>
        <v>0</v>
      </c>
      <c r="BH133">
        <f>COUNTIFS('ACTIVATED LEADS '!$H:$H,$B133,'ACTIVATED LEADS '!$D:$D,'PARTNERS SUMMARY'!BH$3)</f>
        <v>0</v>
      </c>
      <c r="BI133">
        <f>COUNTIFS('ACTIVATED LEADS '!$H:$H,$B133,'ACTIVATED LEADS '!$D:$D,'PARTNERS SUMMARY'!BI$3)</f>
        <v>0</v>
      </c>
      <c r="BJ133">
        <f>COUNTIFS('ACTIVATED LEADS '!$H:$H,$B133,'ACTIVATED LEADS '!$D:$D,'PARTNERS SUMMARY'!BJ$3)</f>
        <v>0</v>
      </c>
      <c r="BK133">
        <f>COUNTIFS('ACTIVATED LEADS '!$H:$H,$B133,'ACTIVATED LEADS '!$D:$D,'PARTNERS SUMMARY'!BK$3)</f>
        <v>0</v>
      </c>
      <c r="BL133">
        <f>COUNTIFS('ACTIVATED LEADS '!$H:$H,$B133,'ACTIVATED LEADS '!$D:$D,'PARTNERS SUMMARY'!BL$3)</f>
        <v>0</v>
      </c>
      <c r="BM133">
        <f>COUNTIFS('ACTIVATED LEADS '!$H:$H,$B133,'ACTIVATED LEADS '!$D:$D,'PARTNERS SUMMARY'!BM$3)</f>
        <v>0</v>
      </c>
      <c r="BN133">
        <f>COUNTIFS('ACTIVATED LEADS '!$H:$H,$B133,'ACTIVATED LEADS '!$D:$D,'PARTNERS SUMMARY'!BN$3)</f>
        <v>0</v>
      </c>
      <c r="BO133">
        <f>COUNTIFS('ACTIVATED LEADS '!$H:$H,$B133,'ACTIVATED LEADS '!$D:$D,'PARTNERS SUMMARY'!BO$3)</f>
        <v>0</v>
      </c>
      <c r="BP133">
        <f>COUNTIFS('ACTIVATED LEADS '!$H:$H,$B133,'ACTIVATED LEADS '!$D:$D,'PARTNERS SUMMARY'!BP$3)</f>
        <v>0</v>
      </c>
      <c r="BQ133">
        <f>COUNTIFS('ACTIVATED LEADS '!$H:$H,$B133,'ACTIVATED LEADS '!$D:$D,'PARTNERS SUMMARY'!BQ$3)</f>
        <v>0</v>
      </c>
      <c r="BR133">
        <f>COUNTIFS('ACTIVATED LEADS '!$H:$H,$B133,'ACTIVATED LEADS '!$D:$D,'PARTNERS SUMMARY'!BR$3)</f>
        <v>0</v>
      </c>
      <c r="BS133">
        <f>COUNTIFS('ACTIVATED LEADS '!$H:$H,$B133,'ACTIVATED LEADS '!$D:$D,'PARTNERS SUMMARY'!BS$3)</f>
        <v>0</v>
      </c>
      <c r="BT133">
        <f>COUNTIFS('ACTIVATED LEADS '!$H:$H,$B133,'ACTIVATED LEADS '!$D:$D,'PARTNERS SUMMARY'!BT$3)</f>
        <v>0</v>
      </c>
      <c r="BU133">
        <f>COUNTIFS('ACTIVATED LEADS '!$H:$H,$B133,'ACTIVATED LEADS '!$D:$D,'PARTNERS SUMMARY'!BU$3)</f>
        <v>0</v>
      </c>
      <c r="BV133">
        <f>COUNTIFS('ACTIVATED LEADS '!$H:$H,$B133,'ACTIVATED LEADS '!$D:$D,'PARTNERS SUMMARY'!BV$3)</f>
        <v>0</v>
      </c>
      <c r="BW133">
        <f>COUNTIFS('ACTIVATED LEADS '!$H:$H,$B133,'ACTIVATED LEADS '!$D:$D,'PARTNERS SUMMARY'!BW$3)</f>
        <v>0</v>
      </c>
      <c r="BX133">
        <f>COUNTIFS('ACTIVATED LEADS '!$H:$H,$B133,'ACTIVATED LEADS '!$D:$D,'PARTNERS SUMMARY'!BX$3)</f>
        <v>0</v>
      </c>
      <c r="BY133">
        <f>COUNTIFS('ACTIVATED LEADS '!$H:$H,$B133,'ACTIVATED LEADS '!$D:$D,'PARTNERS SUMMARY'!BY$3)</f>
        <v>0</v>
      </c>
      <c r="BZ133">
        <f>COUNTIFS('ACTIVATED LEADS '!$H:$H,$B133,'ACTIVATED LEADS '!$D:$D,'PARTNERS SUMMARY'!BZ$3)</f>
        <v>0</v>
      </c>
      <c r="CA133">
        <f>COUNTIFS('ACTIVATED LEADS '!$H:$H,$B133,'ACTIVATED LEADS '!$D:$D,'PARTNERS SUMMARY'!CA$3)</f>
        <v>0</v>
      </c>
      <c r="CB133">
        <f>COUNTIFS('ACTIVATED LEADS '!$H:$H,$B133,'ACTIVATED LEADS '!$D:$D,'PARTNERS SUMMARY'!CB$3)</f>
        <v>0</v>
      </c>
      <c r="CC133">
        <f>COUNTIFS('ACTIVATED LEADS '!$H:$H,$B133,'ACTIVATED LEADS '!$D:$D,'PARTNERS SUMMARY'!CC$3)</f>
        <v>0</v>
      </c>
      <c r="CD133">
        <f>COUNTIFS('ACTIVATED LEADS '!$H:$H,$B133,'ACTIVATED LEADS '!$D:$D,'PARTNERS SUMMARY'!CD$3)</f>
        <v>0</v>
      </c>
      <c r="CE133">
        <f>COUNTIFS('ACTIVATED LEADS '!$H:$H,$B133,'ACTIVATED LEADS '!$D:$D,'PARTNERS SUMMARY'!CE$3)</f>
        <v>0</v>
      </c>
      <c r="CF133">
        <f>COUNTIFS('ACTIVATED LEADS '!$H:$H,$B133,'ACTIVATED LEADS '!$D:$D,'PARTNERS SUMMARY'!CF$3)</f>
        <v>0</v>
      </c>
      <c r="CG133">
        <f>COUNTIFS('ACTIVATED LEADS '!$H:$H,$B133,'ACTIVATED LEADS '!$D:$D,'PARTNERS SUMMARY'!CG$3)</f>
        <v>0</v>
      </c>
      <c r="CH133">
        <f>COUNTIFS('ACTIVATED LEADS '!$H:$H,$B133,'ACTIVATED LEADS '!$D:$D,'PARTNERS SUMMARY'!CH$3)</f>
        <v>0</v>
      </c>
      <c r="CI133">
        <f>COUNTIFS('ACTIVATED LEADS '!$H:$H,$B133,'ACTIVATED LEADS '!$D:$D,'PARTNERS SUMMARY'!CI$3)</f>
        <v>0</v>
      </c>
      <c r="CJ133">
        <f>COUNTIFS('ACTIVATED LEADS '!$H:$H,$B133,'ACTIVATED LEADS '!$D:$D,'PARTNERS SUMMARY'!CJ$3)</f>
        <v>0</v>
      </c>
      <c r="CK133">
        <f>COUNTIFS('ACTIVATED LEADS '!$H:$H,$B133,'ACTIVATED LEADS '!$D:$D,'PARTNERS SUMMARY'!CK$3)</f>
        <v>0</v>
      </c>
      <c r="CL133">
        <f>COUNTIFS('ACTIVATED LEADS '!$H:$H,$B133,'ACTIVATED LEADS '!$D:$D,'PARTNERS SUMMARY'!CL$3)</f>
        <v>0</v>
      </c>
      <c r="CM133">
        <f>COUNTIFS('ACTIVATED LEADS '!$H:$H,$B133,'ACTIVATED LEADS '!$D:$D,'PARTNERS SUMMARY'!CM$3)</f>
        <v>0</v>
      </c>
      <c r="CN133">
        <f>COUNTIFS('ACTIVATED LEADS '!$H:$H,$B133,'ACTIVATED LEADS '!$D:$D,'PARTNERS SUMMARY'!CN$3)</f>
        <v>0</v>
      </c>
      <c r="CO133">
        <f>COUNTIFS('ACTIVATED LEADS '!$H:$H,$B133,'ACTIVATED LEADS '!$D:$D,'PARTNERS SUMMARY'!CO$3)</f>
        <v>0</v>
      </c>
      <c r="CP133">
        <f>COUNTIFS('ACTIVATED LEADS '!$H:$H,$B133,'ACTIVATED LEADS '!$D:$D,'PARTNERS SUMMARY'!CP$3)</f>
        <v>0</v>
      </c>
      <c r="CQ133">
        <f>COUNTIFS('ACTIVATED LEADS '!$H:$H,$B133,'ACTIVATED LEADS '!$D:$D,'PARTNERS SUMMARY'!CQ$3)</f>
        <v>0</v>
      </c>
      <c r="CR133">
        <f>COUNTIFS('ACTIVATED LEADS '!$H:$H,$B133,'ACTIVATED LEADS '!$D:$D,'PARTNERS SUMMARY'!CR$3)</f>
        <v>0</v>
      </c>
      <c r="CS133">
        <f>COUNTIFS('ACTIVATED LEADS '!$H:$H,$B133,'ACTIVATED LEADS '!$D:$D,'PARTNERS SUMMARY'!CS$3)</f>
        <v>0</v>
      </c>
      <c r="CT133">
        <f>COUNTIFS('ACTIVATED LEADS '!$H:$H,$B133,'ACTIVATED LEADS '!$D:$D,'PARTNERS SUMMARY'!CT$3)</f>
        <v>0</v>
      </c>
      <c r="CU133">
        <f>COUNTIFS('ACTIVATED LEADS '!$H:$H,$B133,'ACTIVATED LEADS '!$D:$D,'PARTNERS SUMMARY'!CU$3)</f>
        <v>0</v>
      </c>
      <c r="CV133">
        <f>COUNTIFS('ACTIVATED LEADS '!$H:$H,$B133,'ACTIVATED LEADS '!$D:$D,'PARTNERS SUMMARY'!CV$3)</f>
        <v>0</v>
      </c>
      <c r="CW133">
        <f>COUNTIFS('ACTIVATED LEADS '!$H:$H,$B133,'ACTIVATED LEADS '!$D:$D,'PARTNERS SUMMARY'!CW$3)</f>
        <v>0</v>
      </c>
      <c r="CX133">
        <f>COUNTIFS('ACTIVATED LEADS '!$H:$H,$B133,'ACTIVATED LEADS '!$D:$D,'PARTNERS SUMMARY'!CX$3)</f>
        <v>0</v>
      </c>
      <c r="CY133">
        <f>COUNTIFS('ACTIVATED LEADS '!$H:$H,$B133,'ACTIVATED LEADS '!$D:$D,'PARTNERS SUMMARY'!CY$3)</f>
        <v>0</v>
      </c>
      <c r="CZ133">
        <f>COUNTIFS('ACTIVATED LEADS '!$H:$H,$B133,'ACTIVATED LEADS '!$D:$D,'PARTNERS SUMMARY'!CZ$3)</f>
        <v>0</v>
      </c>
      <c r="DA133">
        <f>COUNTIFS('ACTIVATED LEADS '!$H:$H,$B133,'ACTIVATED LEADS '!$D:$D,'PARTNERS SUMMARY'!DA$3)</f>
        <v>0</v>
      </c>
      <c r="DB133">
        <f>COUNTIFS('ACTIVATED LEADS '!$H:$H,$B133,'ACTIVATED LEADS '!$D:$D,'PARTNERS SUMMARY'!DB$3)</f>
        <v>0</v>
      </c>
      <c r="DC133">
        <f>COUNTIFS('ACTIVATED LEADS '!$H:$H,$B133,'ACTIVATED LEADS '!$D:$D,'PARTNERS SUMMARY'!DC$3)</f>
        <v>0</v>
      </c>
      <c r="DD133">
        <f>COUNTIFS('ACTIVATED LEADS '!$H:$H,$B133,'ACTIVATED LEADS '!$D:$D,'PARTNERS SUMMARY'!DD$3)</f>
        <v>0</v>
      </c>
      <c r="DE133">
        <f>COUNTIFS('ACTIVATED LEADS '!$H:$H,$B133,'ACTIVATED LEADS '!$D:$D,'PARTNERS SUMMARY'!DE$3)</f>
        <v>0</v>
      </c>
      <c r="DF133">
        <f>COUNTIFS('ACTIVATED LEADS '!$H:$H,$B133,'ACTIVATED LEADS '!$D:$D,'PARTNERS SUMMARY'!DF$3)</f>
        <v>0</v>
      </c>
      <c r="DG133">
        <f>COUNTIFS('ACTIVATED LEADS '!$H:$H,$B133,'ACTIVATED LEADS '!$D:$D,'PARTNERS SUMMARY'!DG$3)</f>
        <v>0</v>
      </c>
      <c r="DH133">
        <f>COUNTIFS('ACTIVATED LEADS '!$H:$H,$B133,'ACTIVATED LEADS '!$D:$D,'PARTNERS SUMMARY'!DH$3)</f>
        <v>0</v>
      </c>
      <c r="DI133">
        <f>COUNTIFS('ACTIVATED LEADS '!$H:$H,$B133,'ACTIVATED LEADS '!$D:$D,'PARTNERS SUMMARY'!DI$3)</f>
        <v>0</v>
      </c>
      <c r="DJ133">
        <f>COUNTIFS('ACTIVATED LEADS '!$H:$H,$B133,'ACTIVATED LEADS '!$D:$D,'PARTNERS SUMMARY'!DJ$3)</f>
        <v>0</v>
      </c>
      <c r="DK133">
        <f>COUNTIFS('ACTIVATED LEADS '!$H:$H,$B133,'ACTIVATED LEADS '!$D:$D,'PARTNERS SUMMARY'!DK$3)</f>
        <v>0</v>
      </c>
      <c r="DL133">
        <f>COUNTIFS('ACTIVATED LEADS '!$H:$H,$B133,'ACTIVATED LEADS '!$D:$D,'PARTNERS SUMMARY'!DL$3)</f>
        <v>0</v>
      </c>
      <c r="DM133">
        <f>COUNTIFS('ACTIVATED LEADS '!$H:$H,$B133,'ACTIVATED LEADS '!$D:$D,'PARTNERS SUMMARY'!DM$3)</f>
        <v>0</v>
      </c>
      <c r="DN133">
        <f>COUNTIFS('ACTIVATED LEADS '!$H:$H,$B133,'ACTIVATED LEADS '!$D:$D,'PARTNERS SUMMARY'!DN$3)</f>
        <v>0</v>
      </c>
      <c r="DO133">
        <f>COUNTIFS('ACTIVATED LEADS '!$H:$H,$B133,'ACTIVATED LEADS '!$D:$D,'PARTNERS SUMMARY'!DO$3)</f>
        <v>0</v>
      </c>
    </row>
    <row r="134" spans="1:119">
      <c r="A134" s="29" t="s">
        <v>1072</v>
      </c>
      <c r="B134" s="59" t="s">
        <v>1316</v>
      </c>
      <c r="C134" s="29">
        <v>782429337</v>
      </c>
      <c r="D134" s="29"/>
      <c r="E134" s="29" t="s">
        <v>1275</v>
      </c>
      <c r="F134" s="29" t="s">
        <v>37</v>
      </c>
      <c r="G134" s="17">
        <f>COUNTIF('SEPT DUMP '!$C:$C,'PARTNERS SUMMARY'!$B134)</f>
        <v>0</v>
      </c>
      <c r="H134" s="17">
        <f>COUNTIFS('SEPT DUMP '!$C:$C,'PARTNERS SUMMARY'!$B134,'SEPT DUMP '!$O:$O,"Confirmed")</f>
        <v>0</v>
      </c>
      <c r="I134" s="17">
        <f>COUNTIFS('SEPT DUMP '!$C:$C,'PARTNERS SUMMARY'!$B134,'SEPT DUMP '!$O:$O,"Rejected")</f>
        <v>0</v>
      </c>
      <c r="J134" s="17">
        <f>COUNTIFS('SEPT DUMP '!$C:$C,'PARTNERS SUMMARY'!$B134,'SEPT DUMP '!$O:$O,"Unreachable")</f>
        <v>0</v>
      </c>
      <c r="K134" s="17">
        <f>COUNTIFS('SEPT DUMP '!$C:$C,'PARTNERS SUMMARY'!$B134,'SEPT DUMP '!$O:$O,"Postponed(Update Y)")</f>
        <v>0</v>
      </c>
      <c r="L134" s="101">
        <f t="shared" si="18"/>
        <v>0</v>
      </c>
      <c r="M134" s="46">
        <f t="shared" si="19"/>
        <v>0</v>
      </c>
      <c r="N134" s="50"/>
      <c r="O134" s="47">
        <f>COUNTIF('OCT DUMP'!$D:$D,'PARTNERS SUMMARY'!$B134)</f>
        <v>0</v>
      </c>
      <c r="P134" s="17">
        <f>COUNTIFS('OCT DUMP'!$D:$D,'PARTNERS SUMMARY'!$B134,'OCT DUMP'!Q:Q,"Prospect")</f>
        <v>0</v>
      </c>
      <c r="Q134" s="17">
        <f>COUNTIFS('OCT DUMP'!$D:$D,'PARTNERS SUMMARY'!$B134,'OCT DUMP'!$Q:$Q,"Confirmed")</f>
        <v>0</v>
      </c>
      <c r="R134" s="17">
        <f>COUNTIFS('OCT DUMP'!$D:$D,'PARTNERS SUMMARY'!$B134,'OCT DUMP'!$Q:$Q,"Rejected")</f>
        <v>0</v>
      </c>
      <c r="S134" s="17">
        <f>COUNTIFS('OCT DUMP'!$D:$D,'PARTNERS SUMMARY'!$B134,'OCT DUMP'!$Q:$Q,"Unreachable")</f>
        <v>0</v>
      </c>
      <c r="T134" s="17">
        <f>COUNTIFS('OCT DUMP'!$D:$D,'PARTNERS SUMMARY'!$B134,'OCT DUMP'!$Q:$Q,"Postponed(Update Y)")</f>
        <v>0</v>
      </c>
      <c r="U134" s="17">
        <f t="shared" si="20"/>
        <v>0</v>
      </c>
      <c r="V134" s="18">
        <f t="shared" si="21"/>
        <v>0</v>
      </c>
      <c r="W134" s="52"/>
      <c r="X134" s="47">
        <f>COUNTIF('NOV DUMP'!C:C,'PARTNERS SUMMARY'!$B134)</f>
        <v>0</v>
      </c>
      <c r="Y134" s="17">
        <f>COUNTIFS('NOV DUMP'!$C:$C,'PARTNERS SUMMARY'!$B134,'NOV DUMP'!$S:$S,"Prospect")</f>
        <v>0</v>
      </c>
      <c r="Z134" s="17">
        <f>COUNTIFS('NOV DUMP'!$C:$C,'PARTNERS SUMMARY'!$B134,'NOV DUMP'!$S:$S,"Confirmed")</f>
        <v>0</v>
      </c>
      <c r="AA134" s="17">
        <f>COUNTIFS('NOV DUMP'!$C:$C,'PARTNERS SUMMARY'!$B134,'NOV DUMP'!$S:$S,"Rejected")</f>
        <v>0</v>
      </c>
      <c r="AB134" s="17">
        <f>COUNTIFS('NOV DUMP'!$C:$C,'PARTNERS SUMMARY'!$B134,'NOV DUMP'!$S:$S,"Unreachable")</f>
        <v>0</v>
      </c>
      <c r="AC134" s="17">
        <f>COUNTIFS('NOV DUMP'!$C:$C,'PARTNERS SUMMARY'!$B134,'NOV DUMP'!$S:$S,"Postponed(Update Y)")</f>
        <v>0</v>
      </c>
      <c r="AD134" s="17">
        <f t="shared" si="22"/>
        <v>0</v>
      </c>
      <c r="AE134" s="100">
        <f>COUNTIFS('ACTIVATED LEADS '!$H:$H,'PARTNERS SUMMARY'!$B134,'ACTIVATED LEADS '!$K:$K,'PARTNERS SUMMARY'!$AE$2,'ACTIVATED LEADS '!$C:$C,"16")</f>
        <v>0</v>
      </c>
      <c r="AF134" s="18">
        <f t="shared" si="23"/>
        <v>0</v>
      </c>
      <c r="AH134">
        <f>COUNTIFS('ACTIVATED LEADS '!$H:$H,$B134,'ACTIVATED LEADS '!$D:$D,'PARTNERS SUMMARY'!AH$3)</f>
        <v>0</v>
      </c>
      <c r="AI134">
        <f>COUNTIFS('ACTIVATED LEADS '!$H:$H,$B134,'ACTIVATED LEADS '!$D:$D,'PARTNERS SUMMARY'!AI$3)</f>
        <v>0</v>
      </c>
      <c r="AJ134">
        <f>COUNTIFS('ACTIVATED LEADS '!$H:$H,$B134,'ACTIVATED LEADS '!$D:$D,'PARTNERS SUMMARY'!AJ$3)</f>
        <v>0</v>
      </c>
      <c r="AK134">
        <f>COUNTIFS('ACTIVATED LEADS '!$H:$H,$B134,'ACTIVATED LEADS '!$D:$D,'PARTNERS SUMMARY'!AK$3)</f>
        <v>0</v>
      </c>
      <c r="AL134">
        <f>COUNTIFS('ACTIVATED LEADS '!$H:$H,$B134,'ACTIVATED LEADS '!$D:$D,'PARTNERS SUMMARY'!AL$3)</f>
        <v>0</v>
      </c>
      <c r="AM134">
        <f>COUNTIFS('ACTIVATED LEADS '!$H:$H,$B134,'ACTIVATED LEADS '!$D:$D,'PARTNERS SUMMARY'!AM$3)</f>
        <v>0</v>
      </c>
      <c r="AN134">
        <f>COUNTIFS('ACTIVATED LEADS '!$H:$H,$B134,'ACTIVATED LEADS '!$D:$D,'PARTNERS SUMMARY'!AN$3)</f>
        <v>0</v>
      </c>
      <c r="AO134">
        <f>COUNTIFS('ACTIVATED LEADS '!$H:$H,$B134,'ACTIVATED LEADS '!$D:$D,'PARTNERS SUMMARY'!AO$3)</f>
        <v>0</v>
      </c>
      <c r="AP134">
        <f>COUNTIFS('ACTIVATED LEADS '!$H:$H,$B134,'ACTIVATED LEADS '!$D:$D,'PARTNERS SUMMARY'!AP$3)</f>
        <v>0</v>
      </c>
      <c r="AQ134">
        <f>COUNTIFS('ACTIVATED LEADS '!$H:$H,$B134,'ACTIVATED LEADS '!$D:$D,'PARTNERS SUMMARY'!AQ$3)</f>
        <v>0</v>
      </c>
      <c r="AR134">
        <f>COUNTIFS('ACTIVATED LEADS '!$H:$H,$B134,'ACTIVATED LEADS '!$D:$D,'PARTNERS SUMMARY'!AR$3)</f>
        <v>0</v>
      </c>
      <c r="AS134">
        <f>COUNTIFS('ACTIVATED LEADS '!$H:$H,$B134,'ACTIVATED LEADS '!$D:$D,'PARTNERS SUMMARY'!AS$3)</f>
        <v>0</v>
      </c>
      <c r="AT134">
        <f>COUNTIFS('ACTIVATED LEADS '!$H:$H,$B134,'ACTIVATED LEADS '!$D:$D,'PARTNERS SUMMARY'!AT$3)</f>
        <v>0</v>
      </c>
      <c r="AU134">
        <f>COUNTIFS('ACTIVATED LEADS '!$H:$H,$B134,'ACTIVATED LEADS '!$D:$D,'PARTNERS SUMMARY'!AU$3)</f>
        <v>0</v>
      </c>
      <c r="AV134">
        <f>COUNTIFS('ACTIVATED LEADS '!$H:$H,$B134,'ACTIVATED LEADS '!$D:$D,'PARTNERS SUMMARY'!AV$3)</f>
        <v>0</v>
      </c>
      <c r="AW134">
        <f>COUNTIFS('ACTIVATED LEADS '!$H:$H,$B134,'ACTIVATED LEADS '!$D:$D,'PARTNERS SUMMARY'!AW$3)</f>
        <v>0</v>
      </c>
      <c r="AX134">
        <f>COUNTIFS('ACTIVATED LEADS '!$H:$H,$B134,'ACTIVATED LEADS '!$D:$D,'PARTNERS SUMMARY'!AX$3)</f>
        <v>0</v>
      </c>
      <c r="AY134">
        <f>COUNTIFS('ACTIVATED LEADS '!$H:$H,$B134,'ACTIVATED LEADS '!$D:$D,'PARTNERS SUMMARY'!AY$3)</f>
        <v>0</v>
      </c>
      <c r="AZ134">
        <f>COUNTIFS('ACTIVATED LEADS '!$H:$H,$B134,'ACTIVATED LEADS '!$D:$D,'PARTNERS SUMMARY'!AZ$3)</f>
        <v>0</v>
      </c>
      <c r="BA134">
        <f>COUNTIFS('ACTIVATED LEADS '!$H:$H,$B134,'ACTIVATED LEADS '!$D:$D,'PARTNERS SUMMARY'!BA$3)</f>
        <v>0</v>
      </c>
      <c r="BB134">
        <f>COUNTIFS('ACTIVATED LEADS '!$H:$H,$B134,'ACTIVATED LEADS '!$D:$D,'PARTNERS SUMMARY'!BB$3)</f>
        <v>0</v>
      </c>
      <c r="BC134">
        <f>COUNTIFS('ACTIVATED LEADS '!$H:$H,$B134,'ACTIVATED LEADS '!$D:$D,'PARTNERS SUMMARY'!BC$3)</f>
        <v>0</v>
      </c>
      <c r="BD134">
        <f>COUNTIFS('ACTIVATED LEADS '!$H:$H,$B134,'ACTIVATED LEADS '!$D:$D,'PARTNERS SUMMARY'!BD$3)</f>
        <v>0</v>
      </c>
      <c r="BE134">
        <f>COUNTIFS('ACTIVATED LEADS '!$H:$H,$B134,'ACTIVATED LEADS '!$D:$D,'PARTNERS SUMMARY'!BE$3)</f>
        <v>0</v>
      </c>
      <c r="BF134">
        <f>COUNTIFS('ACTIVATED LEADS '!$H:$H,$B134,'ACTIVATED LEADS '!$D:$D,'PARTNERS SUMMARY'!BF$3)</f>
        <v>0</v>
      </c>
      <c r="BG134">
        <f>COUNTIFS('ACTIVATED LEADS '!$H:$H,$B134,'ACTIVATED LEADS '!$D:$D,'PARTNERS SUMMARY'!BG$3)</f>
        <v>0</v>
      </c>
      <c r="BH134">
        <f>COUNTIFS('ACTIVATED LEADS '!$H:$H,$B134,'ACTIVATED LEADS '!$D:$D,'PARTNERS SUMMARY'!BH$3)</f>
        <v>0</v>
      </c>
      <c r="BI134">
        <f>COUNTIFS('ACTIVATED LEADS '!$H:$H,$B134,'ACTIVATED LEADS '!$D:$D,'PARTNERS SUMMARY'!BI$3)</f>
        <v>0</v>
      </c>
      <c r="BJ134">
        <f>COUNTIFS('ACTIVATED LEADS '!$H:$H,$B134,'ACTIVATED LEADS '!$D:$D,'PARTNERS SUMMARY'!BJ$3)</f>
        <v>0</v>
      </c>
      <c r="BK134">
        <f>COUNTIFS('ACTIVATED LEADS '!$H:$H,$B134,'ACTIVATED LEADS '!$D:$D,'PARTNERS SUMMARY'!BK$3)</f>
        <v>0</v>
      </c>
      <c r="BL134">
        <f>COUNTIFS('ACTIVATED LEADS '!$H:$H,$B134,'ACTIVATED LEADS '!$D:$D,'PARTNERS SUMMARY'!BL$3)</f>
        <v>0</v>
      </c>
      <c r="BM134">
        <f>COUNTIFS('ACTIVATED LEADS '!$H:$H,$B134,'ACTIVATED LEADS '!$D:$D,'PARTNERS SUMMARY'!BM$3)</f>
        <v>0</v>
      </c>
      <c r="BN134">
        <f>COUNTIFS('ACTIVATED LEADS '!$H:$H,$B134,'ACTIVATED LEADS '!$D:$D,'PARTNERS SUMMARY'!BN$3)</f>
        <v>0</v>
      </c>
      <c r="BO134">
        <f>COUNTIFS('ACTIVATED LEADS '!$H:$H,$B134,'ACTIVATED LEADS '!$D:$D,'PARTNERS SUMMARY'!BO$3)</f>
        <v>0</v>
      </c>
      <c r="BP134">
        <f>COUNTIFS('ACTIVATED LEADS '!$H:$H,$B134,'ACTIVATED LEADS '!$D:$D,'PARTNERS SUMMARY'!BP$3)</f>
        <v>0</v>
      </c>
      <c r="BQ134">
        <f>COUNTIFS('ACTIVATED LEADS '!$H:$H,$B134,'ACTIVATED LEADS '!$D:$D,'PARTNERS SUMMARY'!BQ$3)</f>
        <v>0</v>
      </c>
      <c r="BR134">
        <f>COUNTIFS('ACTIVATED LEADS '!$H:$H,$B134,'ACTIVATED LEADS '!$D:$D,'PARTNERS SUMMARY'!BR$3)</f>
        <v>0</v>
      </c>
      <c r="BS134">
        <f>COUNTIFS('ACTIVATED LEADS '!$H:$H,$B134,'ACTIVATED LEADS '!$D:$D,'PARTNERS SUMMARY'!BS$3)</f>
        <v>0</v>
      </c>
      <c r="BT134">
        <f>COUNTIFS('ACTIVATED LEADS '!$H:$H,$B134,'ACTIVATED LEADS '!$D:$D,'PARTNERS SUMMARY'!BT$3)</f>
        <v>0</v>
      </c>
      <c r="BU134">
        <f>COUNTIFS('ACTIVATED LEADS '!$H:$H,$B134,'ACTIVATED LEADS '!$D:$D,'PARTNERS SUMMARY'!BU$3)</f>
        <v>0</v>
      </c>
      <c r="BV134">
        <f>COUNTIFS('ACTIVATED LEADS '!$H:$H,$B134,'ACTIVATED LEADS '!$D:$D,'PARTNERS SUMMARY'!BV$3)</f>
        <v>0</v>
      </c>
      <c r="BW134">
        <f>COUNTIFS('ACTIVATED LEADS '!$H:$H,$B134,'ACTIVATED LEADS '!$D:$D,'PARTNERS SUMMARY'!BW$3)</f>
        <v>0</v>
      </c>
      <c r="BX134">
        <f>COUNTIFS('ACTIVATED LEADS '!$H:$H,$B134,'ACTIVATED LEADS '!$D:$D,'PARTNERS SUMMARY'!BX$3)</f>
        <v>0</v>
      </c>
      <c r="BY134">
        <f>COUNTIFS('ACTIVATED LEADS '!$H:$H,$B134,'ACTIVATED LEADS '!$D:$D,'PARTNERS SUMMARY'!BY$3)</f>
        <v>0</v>
      </c>
      <c r="BZ134">
        <f>COUNTIFS('ACTIVATED LEADS '!$H:$H,$B134,'ACTIVATED LEADS '!$D:$D,'PARTNERS SUMMARY'!BZ$3)</f>
        <v>0</v>
      </c>
      <c r="CA134">
        <f>COUNTIFS('ACTIVATED LEADS '!$H:$H,$B134,'ACTIVATED LEADS '!$D:$D,'PARTNERS SUMMARY'!CA$3)</f>
        <v>0</v>
      </c>
      <c r="CB134">
        <f>COUNTIFS('ACTIVATED LEADS '!$H:$H,$B134,'ACTIVATED LEADS '!$D:$D,'PARTNERS SUMMARY'!CB$3)</f>
        <v>0</v>
      </c>
      <c r="CC134">
        <f>COUNTIFS('ACTIVATED LEADS '!$H:$H,$B134,'ACTIVATED LEADS '!$D:$D,'PARTNERS SUMMARY'!CC$3)</f>
        <v>0</v>
      </c>
      <c r="CD134">
        <f>COUNTIFS('ACTIVATED LEADS '!$H:$H,$B134,'ACTIVATED LEADS '!$D:$D,'PARTNERS SUMMARY'!CD$3)</f>
        <v>0</v>
      </c>
      <c r="CE134">
        <f>COUNTIFS('ACTIVATED LEADS '!$H:$H,$B134,'ACTIVATED LEADS '!$D:$D,'PARTNERS SUMMARY'!CE$3)</f>
        <v>0</v>
      </c>
      <c r="CF134">
        <f>COUNTIFS('ACTIVATED LEADS '!$H:$H,$B134,'ACTIVATED LEADS '!$D:$D,'PARTNERS SUMMARY'!CF$3)</f>
        <v>0</v>
      </c>
      <c r="CG134">
        <f>COUNTIFS('ACTIVATED LEADS '!$H:$H,$B134,'ACTIVATED LEADS '!$D:$D,'PARTNERS SUMMARY'!CG$3)</f>
        <v>0</v>
      </c>
      <c r="CH134">
        <f>COUNTIFS('ACTIVATED LEADS '!$H:$H,$B134,'ACTIVATED LEADS '!$D:$D,'PARTNERS SUMMARY'!CH$3)</f>
        <v>0</v>
      </c>
      <c r="CI134">
        <f>COUNTIFS('ACTIVATED LEADS '!$H:$H,$B134,'ACTIVATED LEADS '!$D:$D,'PARTNERS SUMMARY'!CI$3)</f>
        <v>0</v>
      </c>
      <c r="CJ134">
        <f>COUNTIFS('ACTIVATED LEADS '!$H:$H,$B134,'ACTIVATED LEADS '!$D:$D,'PARTNERS SUMMARY'!CJ$3)</f>
        <v>0</v>
      </c>
      <c r="CK134">
        <f>COUNTIFS('ACTIVATED LEADS '!$H:$H,$B134,'ACTIVATED LEADS '!$D:$D,'PARTNERS SUMMARY'!CK$3)</f>
        <v>0</v>
      </c>
      <c r="CL134">
        <f>COUNTIFS('ACTIVATED LEADS '!$H:$H,$B134,'ACTIVATED LEADS '!$D:$D,'PARTNERS SUMMARY'!CL$3)</f>
        <v>0</v>
      </c>
      <c r="CM134">
        <f>COUNTIFS('ACTIVATED LEADS '!$H:$H,$B134,'ACTIVATED LEADS '!$D:$D,'PARTNERS SUMMARY'!CM$3)</f>
        <v>0</v>
      </c>
      <c r="CN134">
        <f>COUNTIFS('ACTIVATED LEADS '!$H:$H,$B134,'ACTIVATED LEADS '!$D:$D,'PARTNERS SUMMARY'!CN$3)</f>
        <v>0</v>
      </c>
      <c r="CO134">
        <f>COUNTIFS('ACTIVATED LEADS '!$H:$H,$B134,'ACTIVATED LEADS '!$D:$D,'PARTNERS SUMMARY'!CO$3)</f>
        <v>0</v>
      </c>
      <c r="CP134">
        <f>COUNTIFS('ACTIVATED LEADS '!$H:$H,$B134,'ACTIVATED LEADS '!$D:$D,'PARTNERS SUMMARY'!CP$3)</f>
        <v>0</v>
      </c>
      <c r="CQ134">
        <f>COUNTIFS('ACTIVATED LEADS '!$H:$H,$B134,'ACTIVATED LEADS '!$D:$D,'PARTNERS SUMMARY'!CQ$3)</f>
        <v>0</v>
      </c>
      <c r="CR134">
        <f>COUNTIFS('ACTIVATED LEADS '!$H:$H,$B134,'ACTIVATED LEADS '!$D:$D,'PARTNERS SUMMARY'!CR$3)</f>
        <v>0</v>
      </c>
      <c r="CS134">
        <f>COUNTIFS('ACTIVATED LEADS '!$H:$H,$B134,'ACTIVATED LEADS '!$D:$D,'PARTNERS SUMMARY'!CS$3)</f>
        <v>0</v>
      </c>
      <c r="CT134">
        <f>COUNTIFS('ACTIVATED LEADS '!$H:$H,$B134,'ACTIVATED LEADS '!$D:$D,'PARTNERS SUMMARY'!CT$3)</f>
        <v>0</v>
      </c>
      <c r="CU134">
        <f>COUNTIFS('ACTIVATED LEADS '!$H:$H,$B134,'ACTIVATED LEADS '!$D:$D,'PARTNERS SUMMARY'!CU$3)</f>
        <v>0</v>
      </c>
      <c r="CV134">
        <f>COUNTIFS('ACTIVATED LEADS '!$H:$H,$B134,'ACTIVATED LEADS '!$D:$D,'PARTNERS SUMMARY'!CV$3)</f>
        <v>0</v>
      </c>
      <c r="CW134">
        <f>COUNTIFS('ACTIVATED LEADS '!$H:$H,$B134,'ACTIVATED LEADS '!$D:$D,'PARTNERS SUMMARY'!CW$3)</f>
        <v>0</v>
      </c>
      <c r="CX134">
        <f>COUNTIFS('ACTIVATED LEADS '!$H:$H,$B134,'ACTIVATED LEADS '!$D:$D,'PARTNERS SUMMARY'!CX$3)</f>
        <v>0</v>
      </c>
      <c r="CY134">
        <f>COUNTIFS('ACTIVATED LEADS '!$H:$H,$B134,'ACTIVATED LEADS '!$D:$D,'PARTNERS SUMMARY'!CY$3)</f>
        <v>0</v>
      </c>
      <c r="CZ134">
        <f>COUNTIFS('ACTIVATED LEADS '!$H:$H,$B134,'ACTIVATED LEADS '!$D:$D,'PARTNERS SUMMARY'!CZ$3)</f>
        <v>0</v>
      </c>
      <c r="DA134">
        <f>COUNTIFS('ACTIVATED LEADS '!$H:$H,$B134,'ACTIVATED LEADS '!$D:$D,'PARTNERS SUMMARY'!DA$3)</f>
        <v>0</v>
      </c>
      <c r="DB134">
        <f>COUNTIFS('ACTIVATED LEADS '!$H:$H,$B134,'ACTIVATED LEADS '!$D:$D,'PARTNERS SUMMARY'!DB$3)</f>
        <v>0</v>
      </c>
      <c r="DC134">
        <f>COUNTIFS('ACTIVATED LEADS '!$H:$H,$B134,'ACTIVATED LEADS '!$D:$D,'PARTNERS SUMMARY'!DC$3)</f>
        <v>0</v>
      </c>
      <c r="DD134">
        <f>COUNTIFS('ACTIVATED LEADS '!$H:$H,$B134,'ACTIVATED LEADS '!$D:$D,'PARTNERS SUMMARY'!DD$3)</f>
        <v>0</v>
      </c>
      <c r="DE134">
        <f>COUNTIFS('ACTIVATED LEADS '!$H:$H,$B134,'ACTIVATED LEADS '!$D:$D,'PARTNERS SUMMARY'!DE$3)</f>
        <v>0</v>
      </c>
      <c r="DF134">
        <f>COUNTIFS('ACTIVATED LEADS '!$H:$H,$B134,'ACTIVATED LEADS '!$D:$D,'PARTNERS SUMMARY'!DF$3)</f>
        <v>0</v>
      </c>
      <c r="DG134">
        <f>COUNTIFS('ACTIVATED LEADS '!$H:$H,$B134,'ACTIVATED LEADS '!$D:$D,'PARTNERS SUMMARY'!DG$3)</f>
        <v>0</v>
      </c>
      <c r="DH134">
        <f>COUNTIFS('ACTIVATED LEADS '!$H:$H,$B134,'ACTIVATED LEADS '!$D:$D,'PARTNERS SUMMARY'!DH$3)</f>
        <v>0</v>
      </c>
      <c r="DI134">
        <f>COUNTIFS('ACTIVATED LEADS '!$H:$H,$B134,'ACTIVATED LEADS '!$D:$D,'PARTNERS SUMMARY'!DI$3)</f>
        <v>0</v>
      </c>
      <c r="DJ134">
        <f>COUNTIFS('ACTIVATED LEADS '!$H:$H,$B134,'ACTIVATED LEADS '!$D:$D,'PARTNERS SUMMARY'!DJ$3)</f>
        <v>0</v>
      </c>
      <c r="DK134">
        <f>COUNTIFS('ACTIVATED LEADS '!$H:$H,$B134,'ACTIVATED LEADS '!$D:$D,'PARTNERS SUMMARY'!DK$3)</f>
        <v>0</v>
      </c>
      <c r="DL134">
        <f>COUNTIFS('ACTIVATED LEADS '!$H:$H,$B134,'ACTIVATED LEADS '!$D:$D,'PARTNERS SUMMARY'!DL$3)</f>
        <v>0</v>
      </c>
      <c r="DM134">
        <f>COUNTIFS('ACTIVATED LEADS '!$H:$H,$B134,'ACTIVATED LEADS '!$D:$D,'PARTNERS SUMMARY'!DM$3)</f>
        <v>0</v>
      </c>
      <c r="DN134">
        <f>COUNTIFS('ACTIVATED LEADS '!$H:$H,$B134,'ACTIVATED LEADS '!$D:$D,'PARTNERS SUMMARY'!DN$3)</f>
        <v>0</v>
      </c>
      <c r="DO134">
        <f>COUNTIFS('ACTIVATED LEADS '!$H:$H,$B134,'ACTIVATED LEADS '!$D:$D,'PARTNERS SUMMARY'!DO$3)</f>
        <v>0</v>
      </c>
    </row>
    <row r="135" spans="1:119">
      <c r="A135" s="29" t="s">
        <v>1072</v>
      </c>
      <c r="B135" s="59" t="s">
        <v>1171</v>
      </c>
      <c r="C135" s="29">
        <v>738202028</v>
      </c>
      <c r="D135" s="29"/>
      <c r="E135" s="29" t="s">
        <v>1276</v>
      </c>
      <c r="F135" s="29" t="s">
        <v>37</v>
      </c>
      <c r="G135" s="17">
        <f>COUNTIF('SEPT DUMP '!$C:$C,'PARTNERS SUMMARY'!$B135)</f>
        <v>0</v>
      </c>
      <c r="H135" s="17">
        <f>COUNTIFS('SEPT DUMP '!$C:$C,'PARTNERS SUMMARY'!$B135,'SEPT DUMP '!$O:$O,"Confirmed")</f>
        <v>0</v>
      </c>
      <c r="I135" s="17">
        <f>COUNTIFS('SEPT DUMP '!$C:$C,'PARTNERS SUMMARY'!$B135,'SEPT DUMP '!$O:$O,"Rejected")</f>
        <v>0</v>
      </c>
      <c r="J135" s="17">
        <f>COUNTIFS('SEPT DUMP '!$C:$C,'PARTNERS SUMMARY'!$B135,'SEPT DUMP '!$O:$O,"Unreachable")</f>
        <v>0</v>
      </c>
      <c r="K135" s="17">
        <f>COUNTIFS('SEPT DUMP '!$C:$C,'PARTNERS SUMMARY'!$B135,'SEPT DUMP '!$O:$O,"Postponed(Update Y)")</f>
        <v>0</v>
      </c>
      <c r="L135" s="101">
        <f t="shared" si="18"/>
        <v>0</v>
      </c>
      <c r="M135" s="46">
        <f t="shared" si="19"/>
        <v>0</v>
      </c>
      <c r="N135" s="50"/>
      <c r="O135" s="47">
        <f>COUNTIF('OCT DUMP'!$D:$D,'PARTNERS SUMMARY'!$B135)</f>
        <v>0</v>
      </c>
      <c r="P135" s="17">
        <f>COUNTIFS('OCT DUMP'!$D:$D,'PARTNERS SUMMARY'!$B135,'OCT DUMP'!Q:Q,"Prospect")</f>
        <v>0</v>
      </c>
      <c r="Q135" s="17">
        <f>COUNTIFS('OCT DUMP'!$D:$D,'PARTNERS SUMMARY'!$B135,'OCT DUMP'!$Q:$Q,"Confirmed")</f>
        <v>0</v>
      </c>
      <c r="R135" s="17">
        <f>COUNTIFS('OCT DUMP'!$D:$D,'PARTNERS SUMMARY'!$B135,'OCT DUMP'!$Q:$Q,"Rejected")</f>
        <v>0</v>
      </c>
      <c r="S135" s="17">
        <f>COUNTIFS('OCT DUMP'!$D:$D,'PARTNERS SUMMARY'!$B135,'OCT DUMP'!$Q:$Q,"Unreachable")</f>
        <v>0</v>
      </c>
      <c r="T135" s="17">
        <f>COUNTIFS('OCT DUMP'!$D:$D,'PARTNERS SUMMARY'!$B135,'OCT DUMP'!$Q:$Q,"Postponed(Update Y)")</f>
        <v>0</v>
      </c>
      <c r="U135" s="17">
        <f t="shared" si="20"/>
        <v>0</v>
      </c>
      <c r="V135" s="18">
        <f t="shared" si="21"/>
        <v>0</v>
      </c>
      <c r="W135" s="52"/>
      <c r="X135" s="47">
        <f>COUNTIF('NOV DUMP'!C:C,'PARTNERS SUMMARY'!$B135)</f>
        <v>0</v>
      </c>
      <c r="Y135" s="17">
        <f>COUNTIFS('NOV DUMP'!$C:$C,'PARTNERS SUMMARY'!$B135,'NOV DUMP'!$S:$S,"Prospect")</f>
        <v>0</v>
      </c>
      <c r="Z135" s="17">
        <f>COUNTIFS('NOV DUMP'!$C:$C,'PARTNERS SUMMARY'!$B135,'NOV DUMP'!$S:$S,"Confirmed")</f>
        <v>0</v>
      </c>
      <c r="AA135" s="17">
        <f>COUNTIFS('NOV DUMP'!$C:$C,'PARTNERS SUMMARY'!$B135,'NOV DUMP'!$S:$S,"Rejected")</f>
        <v>0</v>
      </c>
      <c r="AB135" s="17">
        <f>COUNTIFS('NOV DUMP'!$C:$C,'PARTNERS SUMMARY'!$B135,'NOV DUMP'!$S:$S,"Unreachable")</f>
        <v>0</v>
      </c>
      <c r="AC135" s="17">
        <f>COUNTIFS('NOV DUMP'!$C:$C,'PARTNERS SUMMARY'!$B135,'NOV DUMP'!$S:$S,"Postponed(Update Y)")</f>
        <v>0</v>
      </c>
      <c r="AD135" s="17">
        <f t="shared" si="22"/>
        <v>0</v>
      </c>
      <c r="AE135" s="100">
        <f>COUNTIFS('ACTIVATED LEADS '!$H:$H,'PARTNERS SUMMARY'!$B135,'ACTIVATED LEADS '!$K:$K,'PARTNERS SUMMARY'!$AE$2,'ACTIVATED LEADS '!$C:$C,"16")</f>
        <v>0</v>
      </c>
      <c r="AF135" s="18">
        <f t="shared" si="23"/>
        <v>0</v>
      </c>
      <c r="AH135">
        <f>COUNTIFS('ACTIVATED LEADS '!$H:$H,$B135,'ACTIVATED LEADS '!$D:$D,'PARTNERS SUMMARY'!AH$3)</f>
        <v>0</v>
      </c>
      <c r="AI135">
        <f>COUNTIFS('ACTIVATED LEADS '!$H:$H,$B135,'ACTIVATED LEADS '!$D:$D,'PARTNERS SUMMARY'!AI$3)</f>
        <v>0</v>
      </c>
      <c r="AJ135">
        <f>COUNTIFS('ACTIVATED LEADS '!$H:$H,$B135,'ACTIVATED LEADS '!$D:$D,'PARTNERS SUMMARY'!AJ$3)</f>
        <v>0</v>
      </c>
      <c r="AK135">
        <f>COUNTIFS('ACTIVATED LEADS '!$H:$H,$B135,'ACTIVATED LEADS '!$D:$D,'PARTNERS SUMMARY'!AK$3)</f>
        <v>0</v>
      </c>
      <c r="AL135">
        <f>COUNTIFS('ACTIVATED LEADS '!$H:$H,$B135,'ACTIVATED LEADS '!$D:$D,'PARTNERS SUMMARY'!AL$3)</f>
        <v>0</v>
      </c>
      <c r="AM135">
        <f>COUNTIFS('ACTIVATED LEADS '!$H:$H,$B135,'ACTIVATED LEADS '!$D:$D,'PARTNERS SUMMARY'!AM$3)</f>
        <v>0</v>
      </c>
      <c r="AN135">
        <f>COUNTIFS('ACTIVATED LEADS '!$H:$H,$B135,'ACTIVATED LEADS '!$D:$D,'PARTNERS SUMMARY'!AN$3)</f>
        <v>0</v>
      </c>
      <c r="AO135">
        <f>COUNTIFS('ACTIVATED LEADS '!$H:$H,$B135,'ACTIVATED LEADS '!$D:$D,'PARTNERS SUMMARY'!AO$3)</f>
        <v>0</v>
      </c>
      <c r="AP135">
        <f>COUNTIFS('ACTIVATED LEADS '!$H:$H,$B135,'ACTIVATED LEADS '!$D:$D,'PARTNERS SUMMARY'!AP$3)</f>
        <v>0</v>
      </c>
      <c r="AQ135">
        <f>COUNTIFS('ACTIVATED LEADS '!$H:$H,$B135,'ACTIVATED LEADS '!$D:$D,'PARTNERS SUMMARY'!AQ$3)</f>
        <v>0</v>
      </c>
      <c r="AR135">
        <f>COUNTIFS('ACTIVATED LEADS '!$H:$H,$B135,'ACTIVATED LEADS '!$D:$D,'PARTNERS SUMMARY'!AR$3)</f>
        <v>0</v>
      </c>
      <c r="AS135">
        <f>COUNTIFS('ACTIVATED LEADS '!$H:$H,$B135,'ACTIVATED LEADS '!$D:$D,'PARTNERS SUMMARY'!AS$3)</f>
        <v>0</v>
      </c>
      <c r="AT135">
        <f>COUNTIFS('ACTIVATED LEADS '!$H:$H,$B135,'ACTIVATED LEADS '!$D:$D,'PARTNERS SUMMARY'!AT$3)</f>
        <v>0</v>
      </c>
      <c r="AU135">
        <f>COUNTIFS('ACTIVATED LEADS '!$H:$H,$B135,'ACTIVATED LEADS '!$D:$D,'PARTNERS SUMMARY'!AU$3)</f>
        <v>0</v>
      </c>
      <c r="AV135">
        <f>COUNTIFS('ACTIVATED LEADS '!$H:$H,$B135,'ACTIVATED LEADS '!$D:$D,'PARTNERS SUMMARY'!AV$3)</f>
        <v>0</v>
      </c>
      <c r="AW135">
        <f>COUNTIFS('ACTIVATED LEADS '!$H:$H,$B135,'ACTIVATED LEADS '!$D:$D,'PARTNERS SUMMARY'!AW$3)</f>
        <v>0</v>
      </c>
      <c r="AX135">
        <f>COUNTIFS('ACTIVATED LEADS '!$H:$H,$B135,'ACTIVATED LEADS '!$D:$D,'PARTNERS SUMMARY'!AX$3)</f>
        <v>0</v>
      </c>
      <c r="AY135">
        <f>COUNTIFS('ACTIVATED LEADS '!$H:$H,$B135,'ACTIVATED LEADS '!$D:$D,'PARTNERS SUMMARY'!AY$3)</f>
        <v>0</v>
      </c>
      <c r="AZ135">
        <f>COUNTIFS('ACTIVATED LEADS '!$H:$H,$B135,'ACTIVATED LEADS '!$D:$D,'PARTNERS SUMMARY'!AZ$3)</f>
        <v>0</v>
      </c>
      <c r="BA135">
        <f>COUNTIFS('ACTIVATED LEADS '!$H:$H,$B135,'ACTIVATED LEADS '!$D:$D,'PARTNERS SUMMARY'!BA$3)</f>
        <v>0</v>
      </c>
      <c r="BB135">
        <f>COUNTIFS('ACTIVATED LEADS '!$H:$H,$B135,'ACTIVATED LEADS '!$D:$D,'PARTNERS SUMMARY'!BB$3)</f>
        <v>0</v>
      </c>
      <c r="BC135">
        <f>COUNTIFS('ACTIVATED LEADS '!$H:$H,$B135,'ACTIVATED LEADS '!$D:$D,'PARTNERS SUMMARY'!BC$3)</f>
        <v>0</v>
      </c>
      <c r="BD135">
        <f>COUNTIFS('ACTIVATED LEADS '!$H:$H,$B135,'ACTIVATED LEADS '!$D:$D,'PARTNERS SUMMARY'!BD$3)</f>
        <v>0</v>
      </c>
      <c r="BE135">
        <f>COUNTIFS('ACTIVATED LEADS '!$H:$H,$B135,'ACTIVATED LEADS '!$D:$D,'PARTNERS SUMMARY'!BE$3)</f>
        <v>0</v>
      </c>
      <c r="BF135">
        <f>COUNTIFS('ACTIVATED LEADS '!$H:$H,$B135,'ACTIVATED LEADS '!$D:$D,'PARTNERS SUMMARY'!BF$3)</f>
        <v>0</v>
      </c>
      <c r="BG135">
        <f>COUNTIFS('ACTIVATED LEADS '!$H:$H,$B135,'ACTIVATED LEADS '!$D:$D,'PARTNERS SUMMARY'!BG$3)</f>
        <v>0</v>
      </c>
      <c r="BH135">
        <f>COUNTIFS('ACTIVATED LEADS '!$H:$H,$B135,'ACTIVATED LEADS '!$D:$D,'PARTNERS SUMMARY'!BH$3)</f>
        <v>0</v>
      </c>
      <c r="BI135">
        <f>COUNTIFS('ACTIVATED LEADS '!$H:$H,$B135,'ACTIVATED LEADS '!$D:$D,'PARTNERS SUMMARY'!BI$3)</f>
        <v>0</v>
      </c>
      <c r="BJ135">
        <f>COUNTIFS('ACTIVATED LEADS '!$H:$H,$B135,'ACTIVATED LEADS '!$D:$D,'PARTNERS SUMMARY'!BJ$3)</f>
        <v>0</v>
      </c>
      <c r="BK135">
        <f>COUNTIFS('ACTIVATED LEADS '!$H:$H,$B135,'ACTIVATED LEADS '!$D:$D,'PARTNERS SUMMARY'!BK$3)</f>
        <v>0</v>
      </c>
      <c r="BL135">
        <f>COUNTIFS('ACTIVATED LEADS '!$H:$H,$B135,'ACTIVATED LEADS '!$D:$D,'PARTNERS SUMMARY'!BL$3)</f>
        <v>0</v>
      </c>
      <c r="BM135">
        <f>COUNTIFS('ACTIVATED LEADS '!$H:$H,$B135,'ACTIVATED LEADS '!$D:$D,'PARTNERS SUMMARY'!BM$3)</f>
        <v>0</v>
      </c>
      <c r="BN135">
        <f>COUNTIFS('ACTIVATED LEADS '!$H:$H,$B135,'ACTIVATED LEADS '!$D:$D,'PARTNERS SUMMARY'!BN$3)</f>
        <v>0</v>
      </c>
      <c r="BO135">
        <f>COUNTIFS('ACTIVATED LEADS '!$H:$H,$B135,'ACTIVATED LEADS '!$D:$D,'PARTNERS SUMMARY'!BO$3)</f>
        <v>0</v>
      </c>
      <c r="BP135">
        <f>COUNTIFS('ACTIVATED LEADS '!$H:$H,$B135,'ACTIVATED LEADS '!$D:$D,'PARTNERS SUMMARY'!BP$3)</f>
        <v>0</v>
      </c>
      <c r="BQ135">
        <f>COUNTIFS('ACTIVATED LEADS '!$H:$H,$B135,'ACTIVATED LEADS '!$D:$D,'PARTNERS SUMMARY'!BQ$3)</f>
        <v>0</v>
      </c>
      <c r="BR135">
        <f>COUNTIFS('ACTIVATED LEADS '!$H:$H,$B135,'ACTIVATED LEADS '!$D:$D,'PARTNERS SUMMARY'!BR$3)</f>
        <v>0</v>
      </c>
      <c r="BS135">
        <f>COUNTIFS('ACTIVATED LEADS '!$H:$H,$B135,'ACTIVATED LEADS '!$D:$D,'PARTNERS SUMMARY'!BS$3)</f>
        <v>0</v>
      </c>
      <c r="BT135">
        <f>COUNTIFS('ACTIVATED LEADS '!$H:$H,$B135,'ACTIVATED LEADS '!$D:$D,'PARTNERS SUMMARY'!BT$3)</f>
        <v>0</v>
      </c>
      <c r="BU135">
        <f>COUNTIFS('ACTIVATED LEADS '!$H:$H,$B135,'ACTIVATED LEADS '!$D:$D,'PARTNERS SUMMARY'!BU$3)</f>
        <v>0</v>
      </c>
      <c r="BV135">
        <f>COUNTIFS('ACTIVATED LEADS '!$H:$H,$B135,'ACTIVATED LEADS '!$D:$D,'PARTNERS SUMMARY'!BV$3)</f>
        <v>0</v>
      </c>
      <c r="BW135">
        <f>COUNTIFS('ACTIVATED LEADS '!$H:$H,$B135,'ACTIVATED LEADS '!$D:$D,'PARTNERS SUMMARY'!BW$3)</f>
        <v>0</v>
      </c>
      <c r="BX135">
        <f>COUNTIFS('ACTIVATED LEADS '!$H:$H,$B135,'ACTIVATED LEADS '!$D:$D,'PARTNERS SUMMARY'!BX$3)</f>
        <v>0</v>
      </c>
      <c r="BY135">
        <f>COUNTIFS('ACTIVATED LEADS '!$H:$H,$B135,'ACTIVATED LEADS '!$D:$D,'PARTNERS SUMMARY'!BY$3)</f>
        <v>0</v>
      </c>
      <c r="BZ135">
        <f>COUNTIFS('ACTIVATED LEADS '!$H:$H,$B135,'ACTIVATED LEADS '!$D:$D,'PARTNERS SUMMARY'!BZ$3)</f>
        <v>0</v>
      </c>
      <c r="CA135">
        <f>COUNTIFS('ACTIVATED LEADS '!$H:$H,$B135,'ACTIVATED LEADS '!$D:$D,'PARTNERS SUMMARY'!CA$3)</f>
        <v>0</v>
      </c>
      <c r="CB135">
        <f>COUNTIFS('ACTIVATED LEADS '!$H:$H,$B135,'ACTIVATED LEADS '!$D:$D,'PARTNERS SUMMARY'!CB$3)</f>
        <v>0</v>
      </c>
      <c r="CC135">
        <f>COUNTIFS('ACTIVATED LEADS '!$H:$H,$B135,'ACTIVATED LEADS '!$D:$D,'PARTNERS SUMMARY'!CC$3)</f>
        <v>0</v>
      </c>
      <c r="CD135">
        <f>COUNTIFS('ACTIVATED LEADS '!$H:$H,$B135,'ACTIVATED LEADS '!$D:$D,'PARTNERS SUMMARY'!CD$3)</f>
        <v>0</v>
      </c>
      <c r="CE135">
        <f>COUNTIFS('ACTIVATED LEADS '!$H:$H,$B135,'ACTIVATED LEADS '!$D:$D,'PARTNERS SUMMARY'!CE$3)</f>
        <v>0</v>
      </c>
      <c r="CF135">
        <f>COUNTIFS('ACTIVATED LEADS '!$H:$H,$B135,'ACTIVATED LEADS '!$D:$D,'PARTNERS SUMMARY'!CF$3)</f>
        <v>0</v>
      </c>
      <c r="CG135">
        <f>COUNTIFS('ACTIVATED LEADS '!$H:$H,$B135,'ACTIVATED LEADS '!$D:$D,'PARTNERS SUMMARY'!CG$3)</f>
        <v>0</v>
      </c>
      <c r="CH135">
        <f>COUNTIFS('ACTIVATED LEADS '!$H:$H,$B135,'ACTIVATED LEADS '!$D:$D,'PARTNERS SUMMARY'!CH$3)</f>
        <v>0</v>
      </c>
      <c r="CI135">
        <f>COUNTIFS('ACTIVATED LEADS '!$H:$H,$B135,'ACTIVATED LEADS '!$D:$D,'PARTNERS SUMMARY'!CI$3)</f>
        <v>0</v>
      </c>
      <c r="CJ135">
        <f>COUNTIFS('ACTIVATED LEADS '!$H:$H,$B135,'ACTIVATED LEADS '!$D:$D,'PARTNERS SUMMARY'!CJ$3)</f>
        <v>0</v>
      </c>
      <c r="CK135">
        <f>COUNTIFS('ACTIVATED LEADS '!$H:$H,$B135,'ACTIVATED LEADS '!$D:$D,'PARTNERS SUMMARY'!CK$3)</f>
        <v>0</v>
      </c>
      <c r="CL135">
        <f>COUNTIFS('ACTIVATED LEADS '!$H:$H,$B135,'ACTIVATED LEADS '!$D:$D,'PARTNERS SUMMARY'!CL$3)</f>
        <v>0</v>
      </c>
      <c r="CM135">
        <f>COUNTIFS('ACTIVATED LEADS '!$H:$H,$B135,'ACTIVATED LEADS '!$D:$D,'PARTNERS SUMMARY'!CM$3)</f>
        <v>0</v>
      </c>
      <c r="CN135">
        <f>COUNTIFS('ACTIVATED LEADS '!$H:$H,$B135,'ACTIVATED LEADS '!$D:$D,'PARTNERS SUMMARY'!CN$3)</f>
        <v>0</v>
      </c>
      <c r="CO135">
        <f>COUNTIFS('ACTIVATED LEADS '!$H:$H,$B135,'ACTIVATED LEADS '!$D:$D,'PARTNERS SUMMARY'!CO$3)</f>
        <v>0</v>
      </c>
      <c r="CP135">
        <f>COUNTIFS('ACTIVATED LEADS '!$H:$H,$B135,'ACTIVATED LEADS '!$D:$D,'PARTNERS SUMMARY'!CP$3)</f>
        <v>0</v>
      </c>
      <c r="CQ135">
        <f>COUNTIFS('ACTIVATED LEADS '!$H:$H,$B135,'ACTIVATED LEADS '!$D:$D,'PARTNERS SUMMARY'!CQ$3)</f>
        <v>0</v>
      </c>
      <c r="CR135">
        <f>COUNTIFS('ACTIVATED LEADS '!$H:$H,$B135,'ACTIVATED LEADS '!$D:$D,'PARTNERS SUMMARY'!CR$3)</f>
        <v>0</v>
      </c>
      <c r="CS135">
        <f>COUNTIFS('ACTIVATED LEADS '!$H:$H,$B135,'ACTIVATED LEADS '!$D:$D,'PARTNERS SUMMARY'!CS$3)</f>
        <v>0</v>
      </c>
      <c r="CT135">
        <f>COUNTIFS('ACTIVATED LEADS '!$H:$H,$B135,'ACTIVATED LEADS '!$D:$D,'PARTNERS SUMMARY'!CT$3)</f>
        <v>0</v>
      </c>
      <c r="CU135">
        <f>COUNTIFS('ACTIVATED LEADS '!$H:$H,$B135,'ACTIVATED LEADS '!$D:$D,'PARTNERS SUMMARY'!CU$3)</f>
        <v>0</v>
      </c>
      <c r="CV135">
        <f>COUNTIFS('ACTIVATED LEADS '!$H:$H,$B135,'ACTIVATED LEADS '!$D:$D,'PARTNERS SUMMARY'!CV$3)</f>
        <v>0</v>
      </c>
      <c r="CW135">
        <f>COUNTIFS('ACTIVATED LEADS '!$H:$H,$B135,'ACTIVATED LEADS '!$D:$D,'PARTNERS SUMMARY'!CW$3)</f>
        <v>0</v>
      </c>
      <c r="CX135">
        <f>COUNTIFS('ACTIVATED LEADS '!$H:$H,$B135,'ACTIVATED LEADS '!$D:$D,'PARTNERS SUMMARY'!CX$3)</f>
        <v>0</v>
      </c>
      <c r="CY135">
        <f>COUNTIFS('ACTIVATED LEADS '!$H:$H,$B135,'ACTIVATED LEADS '!$D:$D,'PARTNERS SUMMARY'!CY$3)</f>
        <v>0</v>
      </c>
      <c r="CZ135">
        <f>COUNTIFS('ACTIVATED LEADS '!$H:$H,$B135,'ACTIVATED LEADS '!$D:$D,'PARTNERS SUMMARY'!CZ$3)</f>
        <v>0</v>
      </c>
      <c r="DA135">
        <f>COUNTIFS('ACTIVATED LEADS '!$H:$H,$B135,'ACTIVATED LEADS '!$D:$D,'PARTNERS SUMMARY'!DA$3)</f>
        <v>0</v>
      </c>
      <c r="DB135">
        <f>COUNTIFS('ACTIVATED LEADS '!$H:$H,$B135,'ACTIVATED LEADS '!$D:$D,'PARTNERS SUMMARY'!DB$3)</f>
        <v>0</v>
      </c>
      <c r="DC135">
        <f>COUNTIFS('ACTIVATED LEADS '!$H:$H,$B135,'ACTIVATED LEADS '!$D:$D,'PARTNERS SUMMARY'!DC$3)</f>
        <v>0</v>
      </c>
      <c r="DD135">
        <f>COUNTIFS('ACTIVATED LEADS '!$H:$H,$B135,'ACTIVATED LEADS '!$D:$D,'PARTNERS SUMMARY'!DD$3)</f>
        <v>0</v>
      </c>
      <c r="DE135">
        <f>COUNTIFS('ACTIVATED LEADS '!$H:$H,$B135,'ACTIVATED LEADS '!$D:$D,'PARTNERS SUMMARY'!DE$3)</f>
        <v>0</v>
      </c>
      <c r="DF135">
        <f>COUNTIFS('ACTIVATED LEADS '!$H:$H,$B135,'ACTIVATED LEADS '!$D:$D,'PARTNERS SUMMARY'!DF$3)</f>
        <v>0</v>
      </c>
      <c r="DG135">
        <f>COUNTIFS('ACTIVATED LEADS '!$H:$H,$B135,'ACTIVATED LEADS '!$D:$D,'PARTNERS SUMMARY'!DG$3)</f>
        <v>0</v>
      </c>
      <c r="DH135">
        <f>COUNTIFS('ACTIVATED LEADS '!$H:$H,$B135,'ACTIVATED LEADS '!$D:$D,'PARTNERS SUMMARY'!DH$3)</f>
        <v>0</v>
      </c>
      <c r="DI135">
        <f>COUNTIFS('ACTIVATED LEADS '!$H:$H,$B135,'ACTIVATED LEADS '!$D:$D,'PARTNERS SUMMARY'!DI$3)</f>
        <v>0</v>
      </c>
      <c r="DJ135">
        <f>COUNTIFS('ACTIVATED LEADS '!$H:$H,$B135,'ACTIVATED LEADS '!$D:$D,'PARTNERS SUMMARY'!DJ$3)</f>
        <v>0</v>
      </c>
      <c r="DK135">
        <f>COUNTIFS('ACTIVATED LEADS '!$H:$H,$B135,'ACTIVATED LEADS '!$D:$D,'PARTNERS SUMMARY'!DK$3)</f>
        <v>0</v>
      </c>
      <c r="DL135">
        <f>COUNTIFS('ACTIVATED LEADS '!$H:$H,$B135,'ACTIVATED LEADS '!$D:$D,'PARTNERS SUMMARY'!DL$3)</f>
        <v>0</v>
      </c>
      <c r="DM135">
        <f>COUNTIFS('ACTIVATED LEADS '!$H:$H,$B135,'ACTIVATED LEADS '!$D:$D,'PARTNERS SUMMARY'!DM$3)</f>
        <v>0</v>
      </c>
      <c r="DN135">
        <f>COUNTIFS('ACTIVATED LEADS '!$H:$H,$B135,'ACTIVATED LEADS '!$D:$D,'PARTNERS SUMMARY'!DN$3)</f>
        <v>0</v>
      </c>
      <c r="DO135">
        <f>COUNTIFS('ACTIVATED LEADS '!$H:$H,$B135,'ACTIVATED LEADS '!$D:$D,'PARTNERS SUMMARY'!DO$3)</f>
        <v>0</v>
      </c>
    </row>
    <row r="136" spans="1:119">
      <c r="A136" s="29" t="s">
        <v>1072</v>
      </c>
      <c r="B136" s="59" t="s">
        <v>1172</v>
      </c>
      <c r="C136" s="29"/>
      <c r="D136" s="29"/>
      <c r="E136" s="29" t="s">
        <v>1277</v>
      </c>
      <c r="F136" s="29" t="s">
        <v>37</v>
      </c>
      <c r="G136" s="17">
        <f>COUNTIF('SEPT DUMP '!$C:$C,'PARTNERS SUMMARY'!$B136)</f>
        <v>0</v>
      </c>
      <c r="H136" s="17">
        <f>COUNTIFS('SEPT DUMP '!$C:$C,'PARTNERS SUMMARY'!$B136,'SEPT DUMP '!$O:$O,"Confirmed")</f>
        <v>0</v>
      </c>
      <c r="I136" s="17">
        <f>COUNTIFS('SEPT DUMP '!$C:$C,'PARTNERS SUMMARY'!$B136,'SEPT DUMP '!$O:$O,"Rejected")</f>
        <v>0</v>
      </c>
      <c r="J136" s="17">
        <f>COUNTIFS('SEPT DUMP '!$C:$C,'PARTNERS SUMMARY'!$B136,'SEPT DUMP '!$O:$O,"Unreachable")</f>
        <v>0</v>
      </c>
      <c r="K136" s="17">
        <f>COUNTIFS('SEPT DUMP '!$C:$C,'PARTNERS SUMMARY'!$B136,'SEPT DUMP '!$O:$O,"Postponed(Update Y)")</f>
        <v>0</v>
      </c>
      <c r="L136" s="101">
        <f t="shared" si="18"/>
        <v>0</v>
      </c>
      <c r="M136" s="46">
        <f t="shared" si="19"/>
        <v>0</v>
      </c>
      <c r="N136" s="50"/>
      <c r="O136" s="47">
        <f>COUNTIF('OCT DUMP'!$D:$D,'PARTNERS SUMMARY'!$B136)</f>
        <v>0</v>
      </c>
      <c r="P136" s="17">
        <f>COUNTIFS('OCT DUMP'!$D:$D,'PARTNERS SUMMARY'!$B136,'OCT DUMP'!Q:Q,"Prospect")</f>
        <v>0</v>
      </c>
      <c r="Q136" s="17">
        <f>COUNTIFS('OCT DUMP'!$D:$D,'PARTNERS SUMMARY'!$B136,'OCT DUMP'!$Q:$Q,"Confirmed")</f>
        <v>0</v>
      </c>
      <c r="R136" s="17">
        <f>COUNTIFS('OCT DUMP'!$D:$D,'PARTNERS SUMMARY'!$B136,'OCT DUMP'!$Q:$Q,"Rejected")</f>
        <v>0</v>
      </c>
      <c r="S136" s="17">
        <f>COUNTIFS('OCT DUMP'!$D:$D,'PARTNERS SUMMARY'!$B136,'OCT DUMP'!$Q:$Q,"Unreachable")</f>
        <v>0</v>
      </c>
      <c r="T136" s="17">
        <f>COUNTIFS('OCT DUMP'!$D:$D,'PARTNERS SUMMARY'!$B136,'OCT DUMP'!$Q:$Q,"Postponed(Update Y)")</f>
        <v>0</v>
      </c>
      <c r="U136" s="17">
        <f t="shared" si="20"/>
        <v>0</v>
      </c>
      <c r="V136" s="18">
        <f t="shared" si="21"/>
        <v>0</v>
      </c>
      <c r="W136" s="52"/>
      <c r="X136" s="47">
        <f>COUNTIF('NOV DUMP'!C:C,'PARTNERS SUMMARY'!$B136)</f>
        <v>0</v>
      </c>
      <c r="Y136" s="17">
        <f>COUNTIFS('NOV DUMP'!$C:$C,'PARTNERS SUMMARY'!$B136,'NOV DUMP'!$S:$S,"Prospect")</f>
        <v>0</v>
      </c>
      <c r="Z136" s="17">
        <f>COUNTIFS('NOV DUMP'!$C:$C,'PARTNERS SUMMARY'!$B136,'NOV DUMP'!$S:$S,"Confirmed")</f>
        <v>0</v>
      </c>
      <c r="AA136" s="17">
        <f>COUNTIFS('NOV DUMP'!$C:$C,'PARTNERS SUMMARY'!$B136,'NOV DUMP'!$S:$S,"Rejected")</f>
        <v>0</v>
      </c>
      <c r="AB136" s="17">
        <f>COUNTIFS('NOV DUMP'!$C:$C,'PARTNERS SUMMARY'!$B136,'NOV DUMP'!$S:$S,"Unreachable")</f>
        <v>0</v>
      </c>
      <c r="AC136" s="17">
        <f>COUNTIFS('NOV DUMP'!$C:$C,'PARTNERS SUMMARY'!$B136,'NOV DUMP'!$S:$S,"Postponed(Update Y)")</f>
        <v>0</v>
      </c>
      <c r="AD136" s="17">
        <f t="shared" si="22"/>
        <v>0</v>
      </c>
      <c r="AE136" s="100">
        <f>COUNTIFS('ACTIVATED LEADS '!$H:$H,'PARTNERS SUMMARY'!$B136,'ACTIVATED LEADS '!$K:$K,'PARTNERS SUMMARY'!$AE$2,'ACTIVATED LEADS '!$C:$C,"16")</f>
        <v>0</v>
      </c>
      <c r="AF136" s="18">
        <f t="shared" si="23"/>
        <v>0</v>
      </c>
      <c r="AH136">
        <f>COUNTIFS('ACTIVATED LEADS '!$H:$H,$B136,'ACTIVATED LEADS '!$D:$D,'PARTNERS SUMMARY'!AH$3)</f>
        <v>0</v>
      </c>
      <c r="AI136">
        <f>COUNTIFS('ACTIVATED LEADS '!$H:$H,$B136,'ACTIVATED LEADS '!$D:$D,'PARTNERS SUMMARY'!AI$3)</f>
        <v>0</v>
      </c>
      <c r="AJ136">
        <f>COUNTIFS('ACTIVATED LEADS '!$H:$H,$B136,'ACTIVATED LEADS '!$D:$D,'PARTNERS SUMMARY'!AJ$3)</f>
        <v>0</v>
      </c>
      <c r="AK136">
        <f>COUNTIFS('ACTIVATED LEADS '!$H:$H,$B136,'ACTIVATED LEADS '!$D:$D,'PARTNERS SUMMARY'!AK$3)</f>
        <v>0</v>
      </c>
      <c r="AL136">
        <f>COUNTIFS('ACTIVATED LEADS '!$H:$H,$B136,'ACTIVATED LEADS '!$D:$D,'PARTNERS SUMMARY'!AL$3)</f>
        <v>0</v>
      </c>
      <c r="AM136">
        <f>COUNTIFS('ACTIVATED LEADS '!$H:$H,$B136,'ACTIVATED LEADS '!$D:$D,'PARTNERS SUMMARY'!AM$3)</f>
        <v>0</v>
      </c>
      <c r="AN136">
        <f>COUNTIFS('ACTIVATED LEADS '!$H:$H,$B136,'ACTIVATED LEADS '!$D:$D,'PARTNERS SUMMARY'!AN$3)</f>
        <v>0</v>
      </c>
      <c r="AO136">
        <f>COUNTIFS('ACTIVATED LEADS '!$H:$H,$B136,'ACTIVATED LEADS '!$D:$D,'PARTNERS SUMMARY'!AO$3)</f>
        <v>0</v>
      </c>
      <c r="AP136">
        <f>COUNTIFS('ACTIVATED LEADS '!$H:$H,$B136,'ACTIVATED LEADS '!$D:$D,'PARTNERS SUMMARY'!AP$3)</f>
        <v>0</v>
      </c>
      <c r="AQ136">
        <f>COUNTIFS('ACTIVATED LEADS '!$H:$H,$B136,'ACTIVATED LEADS '!$D:$D,'PARTNERS SUMMARY'!AQ$3)</f>
        <v>0</v>
      </c>
      <c r="AR136">
        <f>COUNTIFS('ACTIVATED LEADS '!$H:$H,$B136,'ACTIVATED LEADS '!$D:$D,'PARTNERS SUMMARY'!AR$3)</f>
        <v>0</v>
      </c>
      <c r="AS136">
        <f>COUNTIFS('ACTIVATED LEADS '!$H:$H,$B136,'ACTIVATED LEADS '!$D:$D,'PARTNERS SUMMARY'!AS$3)</f>
        <v>0</v>
      </c>
      <c r="AT136">
        <f>COUNTIFS('ACTIVATED LEADS '!$H:$H,$B136,'ACTIVATED LEADS '!$D:$D,'PARTNERS SUMMARY'!AT$3)</f>
        <v>0</v>
      </c>
      <c r="AU136">
        <f>COUNTIFS('ACTIVATED LEADS '!$H:$H,$B136,'ACTIVATED LEADS '!$D:$D,'PARTNERS SUMMARY'!AU$3)</f>
        <v>0</v>
      </c>
      <c r="AV136">
        <f>COUNTIFS('ACTIVATED LEADS '!$H:$H,$B136,'ACTIVATED LEADS '!$D:$D,'PARTNERS SUMMARY'!AV$3)</f>
        <v>0</v>
      </c>
      <c r="AW136">
        <f>COUNTIFS('ACTIVATED LEADS '!$H:$H,$B136,'ACTIVATED LEADS '!$D:$D,'PARTNERS SUMMARY'!AW$3)</f>
        <v>0</v>
      </c>
      <c r="AX136">
        <f>COUNTIFS('ACTIVATED LEADS '!$H:$H,$B136,'ACTIVATED LEADS '!$D:$D,'PARTNERS SUMMARY'!AX$3)</f>
        <v>0</v>
      </c>
      <c r="AY136">
        <f>COUNTIFS('ACTIVATED LEADS '!$H:$H,$B136,'ACTIVATED LEADS '!$D:$D,'PARTNERS SUMMARY'!AY$3)</f>
        <v>0</v>
      </c>
      <c r="AZ136">
        <f>COUNTIFS('ACTIVATED LEADS '!$H:$H,$B136,'ACTIVATED LEADS '!$D:$D,'PARTNERS SUMMARY'!AZ$3)</f>
        <v>0</v>
      </c>
      <c r="BA136">
        <f>COUNTIFS('ACTIVATED LEADS '!$H:$H,$B136,'ACTIVATED LEADS '!$D:$D,'PARTNERS SUMMARY'!BA$3)</f>
        <v>0</v>
      </c>
      <c r="BB136">
        <f>COUNTIFS('ACTIVATED LEADS '!$H:$H,$B136,'ACTIVATED LEADS '!$D:$D,'PARTNERS SUMMARY'!BB$3)</f>
        <v>0</v>
      </c>
      <c r="BC136">
        <f>COUNTIFS('ACTIVATED LEADS '!$H:$H,$B136,'ACTIVATED LEADS '!$D:$D,'PARTNERS SUMMARY'!BC$3)</f>
        <v>0</v>
      </c>
      <c r="BD136">
        <f>COUNTIFS('ACTIVATED LEADS '!$H:$H,$B136,'ACTIVATED LEADS '!$D:$D,'PARTNERS SUMMARY'!BD$3)</f>
        <v>0</v>
      </c>
      <c r="BE136">
        <f>COUNTIFS('ACTIVATED LEADS '!$H:$H,$B136,'ACTIVATED LEADS '!$D:$D,'PARTNERS SUMMARY'!BE$3)</f>
        <v>0</v>
      </c>
      <c r="BF136">
        <f>COUNTIFS('ACTIVATED LEADS '!$H:$H,$B136,'ACTIVATED LEADS '!$D:$D,'PARTNERS SUMMARY'!BF$3)</f>
        <v>0</v>
      </c>
      <c r="BG136">
        <f>COUNTIFS('ACTIVATED LEADS '!$H:$H,$B136,'ACTIVATED LEADS '!$D:$D,'PARTNERS SUMMARY'!BG$3)</f>
        <v>0</v>
      </c>
      <c r="BH136">
        <f>COUNTIFS('ACTIVATED LEADS '!$H:$H,$B136,'ACTIVATED LEADS '!$D:$D,'PARTNERS SUMMARY'!BH$3)</f>
        <v>0</v>
      </c>
      <c r="BI136">
        <f>COUNTIFS('ACTIVATED LEADS '!$H:$H,$B136,'ACTIVATED LEADS '!$D:$D,'PARTNERS SUMMARY'!BI$3)</f>
        <v>0</v>
      </c>
      <c r="BJ136">
        <f>COUNTIFS('ACTIVATED LEADS '!$H:$H,$B136,'ACTIVATED LEADS '!$D:$D,'PARTNERS SUMMARY'!BJ$3)</f>
        <v>0</v>
      </c>
      <c r="BK136">
        <f>COUNTIFS('ACTIVATED LEADS '!$H:$H,$B136,'ACTIVATED LEADS '!$D:$D,'PARTNERS SUMMARY'!BK$3)</f>
        <v>0</v>
      </c>
      <c r="BL136">
        <f>COUNTIFS('ACTIVATED LEADS '!$H:$H,$B136,'ACTIVATED LEADS '!$D:$D,'PARTNERS SUMMARY'!BL$3)</f>
        <v>0</v>
      </c>
      <c r="BM136">
        <f>COUNTIFS('ACTIVATED LEADS '!$H:$H,$B136,'ACTIVATED LEADS '!$D:$D,'PARTNERS SUMMARY'!BM$3)</f>
        <v>0</v>
      </c>
      <c r="BN136">
        <f>COUNTIFS('ACTIVATED LEADS '!$H:$H,$B136,'ACTIVATED LEADS '!$D:$D,'PARTNERS SUMMARY'!BN$3)</f>
        <v>0</v>
      </c>
      <c r="BO136">
        <f>COUNTIFS('ACTIVATED LEADS '!$H:$H,$B136,'ACTIVATED LEADS '!$D:$D,'PARTNERS SUMMARY'!BO$3)</f>
        <v>0</v>
      </c>
      <c r="BP136">
        <f>COUNTIFS('ACTIVATED LEADS '!$H:$H,$B136,'ACTIVATED LEADS '!$D:$D,'PARTNERS SUMMARY'!BP$3)</f>
        <v>0</v>
      </c>
      <c r="BQ136">
        <f>COUNTIFS('ACTIVATED LEADS '!$H:$H,$B136,'ACTIVATED LEADS '!$D:$D,'PARTNERS SUMMARY'!BQ$3)</f>
        <v>0</v>
      </c>
      <c r="BR136">
        <f>COUNTIFS('ACTIVATED LEADS '!$H:$H,$B136,'ACTIVATED LEADS '!$D:$D,'PARTNERS SUMMARY'!BR$3)</f>
        <v>0</v>
      </c>
      <c r="BS136">
        <f>COUNTIFS('ACTIVATED LEADS '!$H:$H,$B136,'ACTIVATED LEADS '!$D:$D,'PARTNERS SUMMARY'!BS$3)</f>
        <v>0</v>
      </c>
      <c r="BT136">
        <f>COUNTIFS('ACTIVATED LEADS '!$H:$H,$B136,'ACTIVATED LEADS '!$D:$D,'PARTNERS SUMMARY'!BT$3)</f>
        <v>0</v>
      </c>
      <c r="BU136">
        <f>COUNTIFS('ACTIVATED LEADS '!$H:$H,$B136,'ACTIVATED LEADS '!$D:$D,'PARTNERS SUMMARY'!BU$3)</f>
        <v>0</v>
      </c>
      <c r="BV136">
        <f>COUNTIFS('ACTIVATED LEADS '!$H:$H,$B136,'ACTIVATED LEADS '!$D:$D,'PARTNERS SUMMARY'!BV$3)</f>
        <v>0</v>
      </c>
      <c r="BW136">
        <f>COUNTIFS('ACTIVATED LEADS '!$H:$H,$B136,'ACTIVATED LEADS '!$D:$D,'PARTNERS SUMMARY'!BW$3)</f>
        <v>0</v>
      </c>
      <c r="BX136">
        <f>COUNTIFS('ACTIVATED LEADS '!$H:$H,$B136,'ACTIVATED LEADS '!$D:$D,'PARTNERS SUMMARY'!BX$3)</f>
        <v>0</v>
      </c>
      <c r="BY136">
        <f>COUNTIFS('ACTIVATED LEADS '!$H:$H,$B136,'ACTIVATED LEADS '!$D:$D,'PARTNERS SUMMARY'!BY$3)</f>
        <v>0</v>
      </c>
      <c r="BZ136">
        <f>COUNTIFS('ACTIVATED LEADS '!$H:$H,$B136,'ACTIVATED LEADS '!$D:$D,'PARTNERS SUMMARY'!BZ$3)</f>
        <v>0</v>
      </c>
      <c r="CA136">
        <f>COUNTIFS('ACTIVATED LEADS '!$H:$H,$B136,'ACTIVATED LEADS '!$D:$D,'PARTNERS SUMMARY'!CA$3)</f>
        <v>0</v>
      </c>
      <c r="CB136">
        <f>COUNTIFS('ACTIVATED LEADS '!$H:$H,$B136,'ACTIVATED LEADS '!$D:$D,'PARTNERS SUMMARY'!CB$3)</f>
        <v>0</v>
      </c>
      <c r="CC136">
        <f>COUNTIFS('ACTIVATED LEADS '!$H:$H,$B136,'ACTIVATED LEADS '!$D:$D,'PARTNERS SUMMARY'!CC$3)</f>
        <v>0</v>
      </c>
      <c r="CD136">
        <f>COUNTIFS('ACTIVATED LEADS '!$H:$H,$B136,'ACTIVATED LEADS '!$D:$D,'PARTNERS SUMMARY'!CD$3)</f>
        <v>0</v>
      </c>
      <c r="CE136">
        <f>COUNTIFS('ACTIVATED LEADS '!$H:$H,$B136,'ACTIVATED LEADS '!$D:$D,'PARTNERS SUMMARY'!CE$3)</f>
        <v>0</v>
      </c>
      <c r="CF136">
        <f>COUNTIFS('ACTIVATED LEADS '!$H:$H,$B136,'ACTIVATED LEADS '!$D:$D,'PARTNERS SUMMARY'!CF$3)</f>
        <v>0</v>
      </c>
      <c r="CG136">
        <f>COUNTIFS('ACTIVATED LEADS '!$H:$H,$B136,'ACTIVATED LEADS '!$D:$D,'PARTNERS SUMMARY'!CG$3)</f>
        <v>0</v>
      </c>
      <c r="CH136">
        <f>COUNTIFS('ACTIVATED LEADS '!$H:$H,$B136,'ACTIVATED LEADS '!$D:$D,'PARTNERS SUMMARY'!CH$3)</f>
        <v>0</v>
      </c>
      <c r="CI136">
        <f>COUNTIFS('ACTIVATED LEADS '!$H:$H,$B136,'ACTIVATED LEADS '!$D:$D,'PARTNERS SUMMARY'!CI$3)</f>
        <v>0</v>
      </c>
      <c r="CJ136">
        <f>COUNTIFS('ACTIVATED LEADS '!$H:$H,$B136,'ACTIVATED LEADS '!$D:$D,'PARTNERS SUMMARY'!CJ$3)</f>
        <v>0</v>
      </c>
      <c r="CK136">
        <f>COUNTIFS('ACTIVATED LEADS '!$H:$H,$B136,'ACTIVATED LEADS '!$D:$D,'PARTNERS SUMMARY'!CK$3)</f>
        <v>0</v>
      </c>
      <c r="CL136">
        <f>COUNTIFS('ACTIVATED LEADS '!$H:$H,$B136,'ACTIVATED LEADS '!$D:$D,'PARTNERS SUMMARY'!CL$3)</f>
        <v>0</v>
      </c>
      <c r="CM136">
        <f>COUNTIFS('ACTIVATED LEADS '!$H:$H,$B136,'ACTIVATED LEADS '!$D:$D,'PARTNERS SUMMARY'!CM$3)</f>
        <v>0</v>
      </c>
      <c r="CN136">
        <f>COUNTIFS('ACTIVATED LEADS '!$H:$H,$B136,'ACTIVATED LEADS '!$D:$D,'PARTNERS SUMMARY'!CN$3)</f>
        <v>0</v>
      </c>
      <c r="CO136">
        <f>COUNTIFS('ACTIVATED LEADS '!$H:$H,$B136,'ACTIVATED LEADS '!$D:$D,'PARTNERS SUMMARY'!CO$3)</f>
        <v>0</v>
      </c>
      <c r="CP136">
        <f>COUNTIFS('ACTIVATED LEADS '!$H:$H,$B136,'ACTIVATED LEADS '!$D:$D,'PARTNERS SUMMARY'!CP$3)</f>
        <v>0</v>
      </c>
      <c r="CQ136">
        <f>COUNTIFS('ACTIVATED LEADS '!$H:$H,$B136,'ACTIVATED LEADS '!$D:$D,'PARTNERS SUMMARY'!CQ$3)</f>
        <v>0</v>
      </c>
      <c r="CR136">
        <f>COUNTIFS('ACTIVATED LEADS '!$H:$H,$B136,'ACTIVATED LEADS '!$D:$D,'PARTNERS SUMMARY'!CR$3)</f>
        <v>0</v>
      </c>
      <c r="CS136">
        <f>COUNTIFS('ACTIVATED LEADS '!$H:$H,$B136,'ACTIVATED LEADS '!$D:$D,'PARTNERS SUMMARY'!CS$3)</f>
        <v>0</v>
      </c>
      <c r="CT136">
        <f>COUNTIFS('ACTIVATED LEADS '!$H:$H,$B136,'ACTIVATED LEADS '!$D:$D,'PARTNERS SUMMARY'!CT$3)</f>
        <v>0</v>
      </c>
      <c r="CU136">
        <f>COUNTIFS('ACTIVATED LEADS '!$H:$H,$B136,'ACTIVATED LEADS '!$D:$D,'PARTNERS SUMMARY'!CU$3)</f>
        <v>0</v>
      </c>
      <c r="CV136">
        <f>COUNTIFS('ACTIVATED LEADS '!$H:$H,$B136,'ACTIVATED LEADS '!$D:$D,'PARTNERS SUMMARY'!CV$3)</f>
        <v>0</v>
      </c>
      <c r="CW136">
        <f>COUNTIFS('ACTIVATED LEADS '!$H:$H,$B136,'ACTIVATED LEADS '!$D:$D,'PARTNERS SUMMARY'!CW$3)</f>
        <v>0</v>
      </c>
      <c r="CX136">
        <f>COUNTIFS('ACTIVATED LEADS '!$H:$H,$B136,'ACTIVATED LEADS '!$D:$D,'PARTNERS SUMMARY'!CX$3)</f>
        <v>0</v>
      </c>
      <c r="CY136">
        <f>COUNTIFS('ACTIVATED LEADS '!$H:$H,$B136,'ACTIVATED LEADS '!$D:$D,'PARTNERS SUMMARY'!CY$3)</f>
        <v>0</v>
      </c>
      <c r="CZ136">
        <f>COUNTIFS('ACTIVATED LEADS '!$H:$H,$B136,'ACTIVATED LEADS '!$D:$D,'PARTNERS SUMMARY'!CZ$3)</f>
        <v>0</v>
      </c>
      <c r="DA136">
        <f>COUNTIFS('ACTIVATED LEADS '!$H:$H,$B136,'ACTIVATED LEADS '!$D:$D,'PARTNERS SUMMARY'!DA$3)</f>
        <v>0</v>
      </c>
      <c r="DB136">
        <f>COUNTIFS('ACTIVATED LEADS '!$H:$H,$B136,'ACTIVATED LEADS '!$D:$D,'PARTNERS SUMMARY'!DB$3)</f>
        <v>0</v>
      </c>
      <c r="DC136">
        <f>COUNTIFS('ACTIVATED LEADS '!$H:$H,$B136,'ACTIVATED LEADS '!$D:$D,'PARTNERS SUMMARY'!DC$3)</f>
        <v>0</v>
      </c>
      <c r="DD136">
        <f>COUNTIFS('ACTIVATED LEADS '!$H:$H,$B136,'ACTIVATED LEADS '!$D:$D,'PARTNERS SUMMARY'!DD$3)</f>
        <v>0</v>
      </c>
      <c r="DE136">
        <f>COUNTIFS('ACTIVATED LEADS '!$H:$H,$B136,'ACTIVATED LEADS '!$D:$D,'PARTNERS SUMMARY'!DE$3)</f>
        <v>0</v>
      </c>
      <c r="DF136">
        <f>COUNTIFS('ACTIVATED LEADS '!$H:$H,$B136,'ACTIVATED LEADS '!$D:$D,'PARTNERS SUMMARY'!DF$3)</f>
        <v>0</v>
      </c>
      <c r="DG136">
        <f>COUNTIFS('ACTIVATED LEADS '!$H:$H,$B136,'ACTIVATED LEADS '!$D:$D,'PARTNERS SUMMARY'!DG$3)</f>
        <v>0</v>
      </c>
      <c r="DH136">
        <f>COUNTIFS('ACTIVATED LEADS '!$H:$H,$B136,'ACTIVATED LEADS '!$D:$D,'PARTNERS SUMMARY'!DH$3)</f>
        <v>0</v>
      </c>
      <c r="DI136">
        <f>COUNTIFS('ACTIVATED LEADS '!$H:$H,$B136,'ACTIVATED LEADS '!$D:$D,'PARTNERS SUMMARY'!DI$3)</f>
        <v>0</v>
      </c>
      <c r="DJ136">
        <f>COUNTIFS('ACTIVATED LEADS '!$H:$H,$B136,'ACTIVATED LEADS '!$D:$D,'PARTNERS SUMMARY'!DJ$3)</f>
        <v>0</v>
      </c>
      <c r="DK136">
        <f>COUNTIFS('ACTIVATED LEADS '!$H:$H,$B136,'ACTIVATED LEADS '!$D:$D,'PARTNERS SUMMARY'!DK$3)</f>
        <v>0</v>
      </c>
      <c r="DL136">
        <f>COUNTIFS('ACTIVATED LEADS '!$H:$H,$B136,'ACTIVATED LEADS '!$D:$D,'PARTNERS SUMMARY'!DL$3)</f>
        <v>0</v>
      </c>
      <c r="DM136">
        <f>COUNTIFS('ACTIVATED LEADS '!$H:$H,$B136,'ACTIVATED LEADS '!$D:$D,'PARTNERS SUMMARY'!DM$3)</f>
        <v>0</v>
      </c>
      <c r="DN136">
        <f>COUNTIFS('ACTIVATED LEADS '!$H:$H,$B136,'ACTIVATED LEADS '!$D:$D,'PARTNERS SUMMARY'!DN$3)</f>
        <v>0</v>
      </c>
      <c r="DO136">
        <f>COUNTIFS('ACTIVATED LEADS '!$H:$H,$B136,'ACTIVATED LEADS '!$D:$D,'PARTNERS SUMMARY'!DO$3)</f>
        <v>0</v>
      </c>
    </row>
    <row r="137" spans="1:119">
      <c r="A137" s="29" t="s">
        <v>1074</v>
      </c>
      <c r="B137" s="59" t="s">
        <v>1173</v>
      </c>
      <c r="C137" s="29">
        <v>788906455</v>
      </c>
      <c r="D137" s="29"/>
      <c r="E137" s="29"/>
      <c r="F137" s="29" t="s">
        <v>985</v>
      </c>
      <c r="G137" s="17">
        <f>COUNTIF('SEPT DUMP '!$C:$C,'PARTNERS SUMMARY'!$B137)</f>
        <v>0</v>
      </c>
      <c r="H137" s="17">
        <f>COUNTIFS('SEPT DUMP '!$C:$C,'PARTNERS SUMMARY'!$B137,'SEPT DUMP '!$O:$O,"Confirmed")</f>
        <v>0</v>
      </c>
      <c r="I137" s="17">
        <f>COUNTIFS('SEPT DUMP '!$C:$C,'PARTNERS SUMMARY'!$B137,'SEPT DUMP '!$O:$O,"Rejected")</f>
        <v>0</v>
      </c>
      <c r="J137" s="17">
        <f>COUNTIFS('SEPT DUMP '!$C:$C,'PARTNERS SUMMARY'!$B137,'SEPT DUMP '!$O:$O,"Unreachable")</f>
        <v>0</v>
      </c>
      <c r="K137" s="17">
        <f>COUNTIFS('SEPT DUMP '!$C:$C,'PARTNERS SUMMARY'!$B137,'SEPT DUMP '!$O:$O,"Postponed(Update Y)")</f>
        <v>0</v>
      </c>
      <c r="L137" s="101">
        <f t="shared" si="18"/>
        <v>0</v>
      </c>
      <c r="M137" s="46">
        <f t="shared" si="19"/>
        <v>0</v>
      </c>
      <c r="N137" s="50"/>
      <c r="O137" s="47">
        <f>COUNTIF('OCT DUMP'!$D:$D,'PARTNERS SUMMARY'!$B137)</f>
        <v>6</v>
      </c>
      <c r="P137" s="17">
        <f>COUNTIFS('OCT DUMP'!$D:$D,'PARTNERS SUMMARY'!$B137,'OCT DUMP'!Q:Q,"Prospect")</f>
        <v>1</v>
      </c>
      <c r="Q137" s="17">
        <f>COUNTIFS('OCT DUMP'!$D:$D,'PARTNERS SUMMARY'!$B137,'OCT DUMP'!$Q:$Q,"Confirmed")</f>
        <v>5</v>
      </c>
      <c r="R137" s="17">
        <f>COUNTIFS('OCT DUMP'!$D:$D,'PARTNERS SUMMARY'!$B137,'OCT DUMP'!$Q:$Q,"Rejected")</f>
        <v>0</v>
      </c>
      <c r="S137" s="17">
        <f>COUNTIFS('OCT DUMP'!$D:$D,'PARTNERS SUMMARY'!$B137,'OCT DUMP'!$Q:$Q,"Unreachable")</f>
        <v>0</v>
      </c>
      <c r="T137" s="17">
        <f>COUNTIFS('OCT DUMP'!$D:$D,'PARTNERS SUMMARY'!$B137,'OCT DUMP'!$Q:$Q,"Postponed(Update Y)")</f>
        <v>0</v>
      </c>
      <c r="U137" s="17">
        <f t="shared" si="20"/>
        <v>1</v>
      </c>
      <c r="V137" s="18">
        <f t="shared" si="21"/>
        <v>0.16666666666666666</v>
      </c>
      <c r="W137" s="52"/>
      <c r="X137" s="47">
        <f>COUNTIF('NOV DUMP'!C:C,'PARTNERS SUMMARY'!$B137)</f>
        <v>26</v>
      </c>
      <c r="Y137" s="17">
        <f>COUNTIFS('NOV DUMP'!$C:$C,'PARTNERS SUMMARY'!$B137,'NOV DUMP'!$S:$S,"Prospect")</f>
        <v>0</v>
      </c>
      <c r="Z137" s="17">
        <f>COUNTIFS('NOV DUMP'!$C:$C,'PARTNERS SUMMARY'!$B137,'NOV DUMP'!$S:$S,"Confirmed")</f>
        <v>9</v>
      </c>
      <c r="AA137" s="17">
        <f>COUNTIFS('NOV DUMP'!$C:$C,'PARTNERS SUMMARY'!$B137,'NOV DUMP'!$S:$S,"Rejected")</f>
        <v>2</v>
      </c>
      <c r="AB137" s="17">
        <f>COUNTIFS('NOV DUMP'!$C:$C,'PARTNERS SUMMARY'!$B137,'NOV DUMP'!$S:$S,"Unreachable")</f>
        <v>1</v>
      </c>
      <c r="AC137" s="17">
        <f>COUNTIFS('NOV DUMP'!$C:$C,'PARTNERS SUMMARY'!$B137,'NOV DUMP'!$S:$S,"Postponed(Update Y)")</f>
        <v>0</v>
      </c>
      <c r="AD137" s="17">
        <f t="shared" si="22"/>
        <v>10</v>
      </c>
      <c r="AE137" s="100">
        <f>COUNTIFS('ACTIVATED LEADS '!$H:$H,'PARTNERS SUMMARY'!$B137,'ACTIVATED LEADS '!$K:$K,'PARTNERS SUMMARY'!$AE$2,'ACTIVATED LEADS '!$C:$C,"16")</f>
        <v>2</v>
      </c>
      <c r="AF137" s="18">
        <f t="shared" si="23"/>
        <v>0.38461538461538464</v>
      </c>
      <c r="AH137">
        <f>COUNTIFS('ACTIVATED LEADS '!$H:$H,$B137,'ACTIVATED LEADS '!$D:$D,'PARTNERS SUMMARY'!AH$3)</f>
        <v>0</v>
      </c>
      <c r="AI137">
        <f>COUNTIFS('ACTIVATED LEADS '!$H:$H,$B137,'ACTIVATED LEADS '!$D:$D,'PARTNERS SUMMARY'!AI$3)</f>
        <v>0</v>
      </c>
      <c r="AJ137">
        <f>COUNTIFS('ACTIVATED LEADS '!$H:$H,$B137,'ACTIVATED LEADS '!$D:$D,'PARTNERS SUMMARY'!AJ$3)</f>
        <v>0</v>
      </c>
      <c r="AK137">
        <f>COUNTIFS('ACTIVATED LEADS '!$H:$H,$B137,'ACTIVATED LEADS '!$D:$D,'PARTNERS SUMMARY'!AK$3)</f>
        <v>0</v>
      </c>
      <c r="AL137">
        <f>COUNTIFS('ACTIVATED LEADS '!$H:$H,$B137,'ACTIVATED LEADS '!$D:$D,'PARTNERS SUMMARY'!AL$3)</f>
        <v>0</v>
      </c>
      <c r="AM137">
        <f>COUNTIFS('ACTIVATED LEADS '!$H:$H,$B137,'ACTIVATED LEADS '!$D:$D,'PARTNERS SUMMARY'!AM$3)</f>
        <v>0</v>
      </c>
      <c r="AN137">
        <f>COUNTIFS('ACTIVATED LEADS '!$H:$H,$B137,'ACTIVATED LEADS '!$D:$D,'PARTNERS SUMMARY'!AN$3)</f>
        <v>0</v>
      </c>
      <c r="AO137">
        <f>COUNTIFS('ACTIVATED LEADS '!$H:$H,$B137,'ACTIVATED LEADS '!$D:$D,'PARTNERS SUMMARY'!AO$3)</f>
        <v>0</v>
      </c>
      <c r="AP137">
        <f>COUNTIFS('ACTIVATED LEADS '!$H:$H,$B137,'ACTIVATED LEADS '!$D:$D,'PARTNERS SUMMARY'!AP$3)</f>
        <v>0</v>
      </c>
      <c r="AQ137">
        <f>COUNTIFS('ACTIVATED LEADS '!$H:$H,$B137,'ACTIVATED LEADS '!$D:$D,'PARTNERS SUMMARY'!AQ$3)</f>
        <v>0</v>
      </c>
      <c r="AR137">
        <f>COUNTIFS('ACTIVATED LEADS '!$H:$H,$B137,'ACTIVATED LEADS '!$D:$D,'PARTNERS SUMMARY'!AR$3)</f>
        <v>0</v>
      </c>
      <c r="AS137">
        <f>COUNTIFS('ACTIVATED LEADS '!$H:$H,$B137,'ACTIVATED LEADS '!$D:$D,'PARTNERS SUMMARY'!AS$3)</f>
        <v>0</v>
      </c>
      <c r="AT137">
        <f>COUNTIFS('ACTIVATED LEADS '!$H:$H,$B137,'ACTIVATED LEADS '!$D:$D,'PARTNERS SUMMARY'!AT$3)</f>
        <v>0</v>
      </c>
      <c r="AU137">
        <f>COUNTIFS('ACTIVATED LEADS '!$H:$H,$B137,'ACTIVATED LEADS '!$D:$D,'PARTNERS SUMMARY'!AU$3)</f>
        <v>0</v>
      </c>
      <c r="AV137">
        <f>COUNTIFS('ACTIVATED LEADS '!$H:$H,$B137,'ACTIVATED LEADS '!$D:$D,'PARTNERS SUMMARY'!AV$3)</f>
        <v>0</v>
      </c>
      <c r="AW137">
        <f>COUNTIFS('ACTIVATED LEADS '!$H:$H,$B137,'ACTIVATED LEADS '!$D:$D,'PARTNERS SUMMARY'!AW$3)</f>
        <v>0</v>
      </c>
      <c r="AX137">
        <f>COUNTIFS('ACTIVATED LEADS '!$H:$H,$B137,'ACTIVATED LEADS '!$D:$D,'PARTNERS SUMMARY'!AX$3)</f>
        <v>0</v>
      </c>
      <c r="AY137">
        <f>COUNTIFS('ACTIVATED LEADS '!$H:$H,$B137,'ACTIVATED LEADS '!$D:$D,'PARTNERS SUMMARY'!AY$3)</f>
        <v>0</v>
      </c>
      <c r="AZ137">
        <f>COUNTIFS('ACTIVATED LEADS '!$H:$H,$B137,'ACTIVATED LEADS '!$D:$D,'PARTNERS SUMMARY'!AZ$3)</f>
        <v>0</v>
      </c>
      <c r="BA137">
        <f>COUNTIFS('ACTIVATED LEADS '!$H:$H,$B137,'ACTIVATED LEADS '!$D:$D,'PARTNERS SUMMARY'!BA$3)</f>
        <v>0</v>
      </c>
      <c r="BB137">
        <f>COUNTIFS('ACTIVATED LEADS '!$H:$H,$B137,'ACTIVATED LEADS '!$D:$D,'PARTNERS SUMMARY'!BB$3)</f>
        <v>0</v>
      </c>
      <c r="BC137">
        <f>COUNTIFS('ACTIVATED LEADS '!$H:$H,$B137,'ACTIVATED LEADS '!$D:$D,'PARTNERS SUMMARY'!BC$3)</f>
        <v>0</v>
      </c>
      <c r="BD137">
        <f>COUNTIFS('ACTIVATED LEADS '!$H:$H,$B137,'ACTIVATED LEADS '!$D:$D,'PARTNERS SUMMARY'!BD$3)</f>
        <v>0</v>
      </c>
      <c r="BE137">
        <f>COUNTIFS('ACTIVATED LEADS '!$H:$H,$B137,'ACTIVATED LEADS '!$D:$D,'PARTNERS SUMMARY'!BE$3)</f>
        <v>0</v>
      </c>
      <c r="BF137">
        <f>COUNTIFS('ACTIVATED LEADS '!$H:$H,$B137,'ACTIVATED LEADS '!$D:$D,'PARTNERS SUMMARY'!BF$3)</f>
        <v>0</v>
      </c>
      <c r="BG137">
        <f>COUNTIFS('ACTIVATED LEADS '!$H:$H,$B137,'ACTIVATED LEADS '!$D:$D,'PARTNERS SUMMARY'!BG$3)</f>
        <v>0</v>
      </c>
      <c r="BH137">
        <f>COUNTIFS('ACTIVATED LEADS '!$H:$H,$B137,'ACTIVATED LEADS '!$D:$D,'PARTNERS SUMMARY'!BH$3)</f>
        <v>0</v>
      </c>
      <c r="BI137">
        <f>COUNTIFS('ACTIVATED LEADS '!$H:$H,$B137,'ACTIVATED LEADS '!$D:$D,'PARTNERS SUMMARY'!BI$3)</f>
        <v>0</v>
      </c>
      <c r="BJ137">
        <f>COUNTIFS('ACTIVATED LEADS '!$H:$H,$B137,'ACTIVATED LEADS '!$D:$D,'PARTNERS SUMMARY'!BJ$3)</f>
        <v>0</v>
      </c>
      <c r="BK137">
        <f>COUNTIFS('ACTIVATED LEADS '!$H:$H,$B137,'ACTIVATED LEADS '!$D:$D,'PARTNERS SUMMARY'!BK$3)</f>
        <v>0</v>
      </c>
      <c r="BL137">
        <f>COUNTIFS('ACTIVATED LEADS '!$H:$H,$B137,'ACTIVATED LEADS '!$D:$D,'PARTNERS SUMMARY'!BL$3)</f>
        <v>0</v>
      </c>
      <c r="BM137">
        <f>COUNTIFS('ACTIVATED LEADS '!$H:$H,$B137,'ACTIVATED LEADS '!$D:$D,'PARTNERS SUMMARY'!BM$3)</f>
        <v>0</v>
      </c>
      <c r="BN137">
        <f>COUNTIFS('ACTIVATED LEADS '!$H:$H,$B137,'ACTIVATED LEADS '!$D:$D,'PARTNERS SUMMARY'!BN$3)</f>
        <v>0</v>
      </c>
      <c r="BO137">
        <f>COUNTIFS('ACTIVATED LEADS '!$H:$H,$B137,'ACTIVATED LEADS '!$D:$D,'PARTNERS SUMMARY'!BO$3)</f>
        <v>0</v>
      </c>
      <c r="BP137">
        <f>COUNTIFS('ACTIVATED LEADS '!$H:$H,$B137,'ACTIVATED LEADS '!$D:$D,'PARTNERS SUMMARY'!BP$3)</f>
        <v>0</v>
      </c>
      <c r="BQ137">
        <f>COUNTIFS('ACTIVATED LEADS '!$H:$H,$B137,'ACTIVATED LEADS '!$D:$D,'PARTNERS SUMMARY'!BQ$3)</f>
        <v>0</v>
      </c>
      <c r="BR137">
        <f>COUNTIFS('ACTIVATED LEADS '!$H:$H,$B137,'ACTIVATED LEADS '!$D:$D,'PARTNERS SUMMARY'!BR$3)</f>
        <v>0</v>
      </c>
      <c r="BS137">
        <f>COUNTIFS('ACTIVATED LEADS '!$H:$H,$B137,'ACTIVATED LEADS '!$D:$D,'PARTNERS SUMMARY'!BS$3)</f>
        <v>0</v>
      </c>
      <c r="BT137">
        <f>COUNTIFS('ACTIVATED LEADS '!$H:$H,$B137,'ACTIVATED LEADS '!$D:$D,'PARTNERS SUMMARY'!BT$3)</f>
        <v>0</v>
      </c>
      <c r="BU137">
        <f>COUNTIFS('ACTIVATED LEADS '!$H:$H,$B137,'ACTIVATED LEADS '!$D:$D,'PARTNERS SUMMARY'!BU$3)</f>
        <v>0</v>
      </c>
      <c r="BV137">
        <f>COUNTIFS('ACTIVATED LEADS '!$H:$H,$B137,'ACTIVATED LEADS '!$D:$D,'PARTNERS SUMMARY'!BV$3)</f>
        <v>0</v>
      </c>
      <c r="BW137">
        <f>COUNTIFS('ACTIVATED LEADS '!$H:$H,$B137,'ACTIVATED LEADS '!$D:$D,'PARTNERS SUMMARY'!BW$3)</f>
        <v>0</v>
      </c>
      <c r="BX137">
        <f>COUNTIFS('ACTIVATED LEADS '!$H:$H,$B137,'ACTIVATED LEADS '!$D:$D,'PARTNERS SUMMARY'!BX$3)</f>
        <v>0</v>
      </c>
      <c r="BY137">
        <f>COUNTIFS('ACTIVATED LEADS '!$H:$H,$B137,'ACTIVATED LEADS '!$D:$D,'PARTNERS SUMMARY'!BY$3)</f>
        <v>0</v>
      </c>
      <c r="BZ137">
        <f>COUNTIFS('ACTIVATED LEADS '!$H:$H,$B137,'ACTIVATED LEADS '!$D:$D,'PARTNERS SUMMARY'!BZ$3)</f>
        <v>0</v>
      </c>
      <c r="CA137">
        <f>COUNTIFS('ACTIVATED LEADS '!$H:$H,$B137,'ACTIVATED LEADS '!$D:$D,'PARTNERS SUMMARY'!CA$3)</f>
        <v>0</v>
      </c>
      <c r="CB137">
        <f>COUNTIFS('ACTIVATED LEADS '!$H:$H,$B137,'ACTIVATED LEADS '!$D:$D,'PARTNERS SUMMARY'!CB$3)</f>
        <v>0</v>
      </c>
      <c r="CC137">
        <f>COUNTIFS('ACTIVATED LEADS '!$H:$H,$B137,'ACTIVATED LEADS '!$D:$D,'PARTNERS SUMMARY'!CC$3)</f>
        <v>0</v>
      </c>
      <c r="CD137">
        <f>COUNTIFS('ACTIVATED LEADS '!$H:$H,$B137,'ACTIVATED LEADS '!$D:$D,'PARTNERS SUMMARY'!CD$3)</f>
        <v>0</v>
      </c>
      <c r="CE137">
        <f>COUNTIFS('ACTIVATED LEADS '!$H:$H,$B137,'ACTIVATED LEADS '!$D:$D,'PARTNERS SUMMARY'!CE$3)</f>
        <v>0</v>
      </c>
      <c r="CF137">
        <f>COUNTIFS('ACTIVATED LEADS '!$H:$H,$B137,'ACTIVATED LEADS '!$D:$D,'PARTNERS SUMMARY'!CF$3)</f>
        <v>0</v>
      </c>
      <c r="CG137">
        <f>COUNTIFS('ACTIVATED LEADS '!$H:$H,$B137,'ACTIVATED LEADS '!$D:$D,'PARTNERS SUMMARY'!CG$3)</f>
        <v>0</v>
      </c>
      <c r="CH137">
        <f>COUNTIFS('ACTIVATED LEADS '!$H:$H,$B137,'ACTIVATED LEADS '!$D:$D,'PARTNERS SUMMARY'!CH$3)</f>
        <v>0</v>
      </c>
      <c r="CI137">
        <f>COUNTIFS('ACTIVATED LEADS '!$H:$H,$B137,'ACTIVATED LEADS '!$D:$D,'PARTNERS SUMMARY'!CI$3)</f>
        <v>0</v>
      </c>
      <c r="CJ137">
        <f>COUNTIFS('ACTIVATED LEADS '!$H:$H,$B137,'ACTIVATED LEADS '!$D:$D,'PARTNERS SUMMARY'!CJ$3)</f>
        <v>0</v>
      </c>
      <c r="CK137">
        <f>COUNTIFS('ACTIVATED LEADS '!$H:$H,$B137,'ACTIVATED LEADS '!$D:$D,'PARTNERS SUMMARY'!CK$3)</f>
        <v>0</v>
      </c>
      <c r="CL137">
        <f>COUNTIFS('ACTIVATED LEADS '!$H:$H,$B137,'ACTIVATED LEADS '!$D:$D,'PARTNERS SUMMARY'!CL$3)</f>
        <v>0</v>
      </c>
      <c r="CM137">
        <f>COUNTIFS('ACTIVATED LEADS '!$H:$H,$B137,'ACTIVATED LEADS '!$D:$D,'PARTNERS SUMMARY'!CM$3)</f>
        <v>0</v>
      </c>
      <c r="CN137">
        <f>COUNTIFS('ACTIVATED LEADS '!$H:$H,$B137,'ACTIVATED LEADS '!$D:$D,'PARTNERS SUMMARY'!CN$3)</f>
        <v>1</v>
      </c>
      <c r="CO137">
        <f>COUNTIFS('ACTIVATED LEADS '!$H:$H,$B137,'ACTIVATED LEADS '!$D:$D,'PARTNERS SUMMARY'!CO$3)</f>
        <v>0</v>
      </c>
      <c r="CP137">
        <f>COUNTIFS('ACTIVATED LEADS '!$H:$H,$B137,'ACTIVATED LEADS '!$D:$D,'PARTNERS SUMMARY'!CP$3)</f>
        <v>0</v>
      </c>
      <c r="CQ137">
        <f>COUNTIFS('ACTIVATED LEADS '!$H:$H,$B137,'ACTIVATED LEADS '!$D:$D,'PARTNERS SUMMARY'!CQ$3)</f>
        <v>0</v>
      </c>
      <c r="CR137">
        <f>COUNTIFS('ACTIVATED LEADS '!$H:$H,$B137,'ACTIVATED LEADS '!$D:$D,'PARTNERS SUMMARY'!CR$3)</f>
        <v>1</v>
      </c>
      <c r="CS137">
        <f>COUNTIFS('ACTIVATED LEADS '!$H:$H,$B137,'ACTIVATED LEADS '!$D:$D,'PARTNERS SUMMARY'!CS$3)</f>
        <v>0</v>
      </c>
      <c r="CT137">
        <f>COUNTIFS('ACTIVATED LEADS '!$H:$H,$B137,'ACTIVATED LEADS '!$D:$D,'PARTNERS SUMMARY'!CT$3)</f>
        <v>1</v>
      </c>
      <c r="CU137">
        <f>COUNTIFS('ACTIVATED LEADS '!$H:$H,$B137,'ACTIVATED LEADS '!$D:$D,'PARTNERS SUMMARY'!CU$3)</f>
        <v>1</v>
      </c>
      <c r="CV137">
        <f>COUNTIFS('ACTIVATED LEADS '!$H:$H,$B137,'ACTIVATED LEADS '!$D:$D,'PARTNERS SUMMARY'!CV$3)</f>
        <v>0</v>
      </c>
      <c r="CW137">
        <f>COUNTIFS('ACTIVATED LEADS '!$H:$H,$B137,'ACTIVATED LEADS '!$D:$D,'PARTNERS SUMMARY'!CW$3)</f>
        <v>0</v>
      </c>
      <c r="CX137">
        <f>COUNTIFS('ACTIVATED LEADS '!$H:$H,$B137,'ACTIVATED LEADS '!$D:$D,'PARTNERS SUMMARY'!CX$3)</f>
        <v>0</v>
      </c>
      <c r="CY137">
        <f>COUNTIFS('ACTIVATED LEADS '!$H:$H,$B137,'ACTIVATED LEADS '!$D:$D,'PARTNERS SUMMARY'!CY$3)</f>
        <v>0</v>
      </c>
      <c r="CZ137">
        <f>COUNTIFS('ACTIVATED LEADS '!$H:$H,$B137,'ACTIVATED LEADS '!$D:$D,'PARTNERS SUMMARY'!CZ$3)</f>
        <v>0</v>
      </c>
      <c r="DA137">
        <f>COUNTIFS('ACTIVATED LEADS '!$H:$H,$B137,'ACTIVATED LEADS '!$D:$D,'PARTNERS SUMMARY'!DA$3)</f>
        <v>1</v>
      </c>
      <c r="DB137">
        <f>COUNTIFS('ACTIVATED LEADS '!$H:$H,$B137,'ACTIVATED LEADS '!$D:$D,'PARTNERS SUMMARY'!DB$3)</f>
        <v>0</v>
      </c>
      <c r="DC137">
        <f>COUNTIFS('ACTIVATED LEADS '!$H:$H,$B137,'ACTIVATED LEADS '!$D:$D,'PARTNERS SUMMARY'!DC$3)</f>
        <v>0</v>
      </c>
      <c r="DD137">
        <f>COUNTIFS('ACTIVATED LEADS '!$H:$H,$B137,'ACTIVATED LEADS '!$D:$D,'PARTNERS SUMMARY'!DD$3)</f>
        <v>1</v>
      </c>
      <c r="DE137">
        <f>COUNTIFS('ACTIVATED LEADS '!$H:$H,$B137,'ACTIVATED LEADS '!$D:$D,'PARTNERS SUMMARY'!DE$3)</f>
        <v>1</v>
      </c>
      <c r="DF137">
        <f>COUNTIFS('ACTIVATED LEADS '!$H:$H,$B137,'ACTIVATED LEADS '!$D:$D,'PARTNERS SUMMARY'!DF$3)</f>
        <v>0</v>
      </c>
      <c r="DG137">
        <f>COUNTIFS('ACTIVATED LEADS '!$H:$H,$B137,'ACTIVATED LEADS '!$D:$D,'PARTNERS SUMMARY'!DG$3)</f>
        <v>0</v>
      </c>
      <c r="DH137">
        <f>COUNTIFS('ACTIVATED LEADS '!$H:$H,$B137,'ACTIVATED LEADS '!$D:$D,'PARTNERS SUMMARY'!DH$3)</f>
        <v>1</v>
      </c>
      <c r="DI137">
        <f>COUNTIFS('ACTIVATED LEADS '!$H:$H,$B137,'ACTIVATED LEADS '!$D:$D,'PARTNERS SUMMARY'!DI$3)</f>
        <v>0</v>
      </c>
      <c r="DJ137">
        <f>COUNTIFS('ACTIVATED LEADS '!$H:$H,$B137,'ACTIVATED LEADS '!$D:$D,'PARTNERS SUMMARY'!DJ$3)</f>
        <v>0</v>
      </c>
      <c r="DK137">
        <f>COUNTIFS('ACTIVATED LEADS '!$H:$H,$B137,'ACTIVATED LEADS '!$D:$D,'PARTNERS SUMMARY'!DK$3)</f>
        <v>0</v>
      </c>
      <c r="DL137">
        <f>COUNTIFS('ACTIVATED LEADS '!$H:$H,$B137,'ACTIVATED LEADS '!$D:$D,'PARTNERS SUMMARY'!DL$3)</f>
        <v>0</v>
      </c>
      <c r="DM137">
        <f>COUNTIFS('ACTIVATED LEADS '!$H:$H,$B137,'ACTIVATED LEADS '!$D:$D,'PARTNERS SUMMARY'!DM$3)</f>
        <v>2</v>
      </c>
      <c r="DN137">
        <f>COUNTIFS('ACTIVATED LEADS '!$H:$H,$B137,'ACTIVATED LEADS '!$D:$D,'PARTNERS SUMMARY'!DN$3)</f>
        <v>0</v>
      </c>
      <c r="DO137">
        <f>COUNTIFS('ACTIVATED LEADS '!$H:$H,$B137,'ACTIVATED LEADS '!$D:$D,'PARTNERS SUMMARY'!DO$3)</f>
        <v>1</v>
      </c>
    </row>
    <row r="138" spans="1:119">
      <c r="A138" s="29" t="s">
        <v>1080</v>
      </c>
      <c r="B138" s="59" t="s">
        <v>1174</v>
      </c>
      <c r="C138" s="29">
        <v>103338340</v>
      </c>
      <c r="D138" s="29"/>
      <c r="E138" s="29" t="s">
        <v>1279</v>
      </c>
      <c r="F138" s="29" t="s">
        <v>1002</v>
      </c>
      <c r="G138" s="17">
        <f>COUNTIF('SEPT DUMP '!$C:$C,'PARTNERS SUMMARY'!$B138)</f>
        <v>0</v>
      </c>
      <c r="H138" s="17">
        <f>COUNTIFS('SEPT DUMP '!$C:$C,'PARTNERS SUMMARY'!$B138,'SEPT DUMP '!$O:$O,"Confirmed")</f>
        <v>0</v>
      </c>
      <c r="I138" s="17">
        <f>COUNTIFS('SEPT DUMP '!$C:$C,'PARTNERS SUMMARY'!$B138,'SEPT DUMP '!$O:$O,"Rejected")</f>
        <v>0</v>
      </c>
      <c r="J138" s="17">
        <f>COUNTIFS('SEPT DUMP '!$C:$C,'PARTNERS SUMMARY'!$B138,'SEPT DUMP '!$O:$O,"Unreachable")</f>
        <v>0</v>
      </c>
      <c r="K138" s="17">
        <f>COUNTIFS('SEPT DUMP '!$C:$C,'PARTNERS SUMMARY'!$B138,'SEPT DUMP '!$O:$O,"Postponed(Update Y)")</f>
        <v>0</v>
      </c>
      <c r="L138" s="101">
        <f t="shared" si="18"/>
        <v>0</v>
      </c>
      <c r="M138" s="46">
        <f t="shared" si="19"/>
        <v>0</v>
      </c>
      <c r="N138" s="50"/>
      <c r="O138" s="47">
        <f>COUNTIF('OCT DUMP'!$D:$D,'PARTNERS SUMMARY'!$B138)</f>
        <v>0</v>
      </c>
      <c r="P138" s="17">
        <f>COUNTIFS('OCT DUMP'!$D:$D,'PARTNERS SUMMARY'!$B138,'OCT DUMP'!Q:Q,"Prospect")</f>
        <v>0</v>
      </c>
      <c r="Q138" s="17">
        <f>COUNTIFS('OCT DUMP'!$D:$D,'PARTNERS SUMMARY'!$B138,'OCT DUMP'!$Q:$Q,"Confirmed")</f>
        <v>0</v>
      </c>
      <c r="R138" s="17">
        <f>COUNTIFS('OCT DUMP'!$D:$D,'PARTNERS SUMMARY'!$B138,'OCT DUMP'!$Q:$Q,"Rejected")</f>
        <v>0</v>
      </c>
      <c r="S138" s="17">
        <f>COUNTIFS('OCT DUMP'!$D:$D,'PARTNERS SUMMARY'!$B138,'OCT DUMP'!$Q:$Q,"Unreachable")</f>
        <v>0</v>
      </c>
      <c r="T138" s="17">
        <f>COUNTIFS('OCT DUMP'!$D:$D,'PARTNERS SUMMARY'!$B138,'OCT DUMP'!$Q:$Q,"Postponed(Update Y)")</f>
        <v>0</v>
      </c>
      <c r="U138" s="17">
        <f t="shared" si="20"/>
        <v>0</v>
      </c>
      <c r="V138" s="18">
        <f t="shared" si="21"/>
        <v>0</v>
      </c>
      <c r="W138" s="52"/>
      <c r="X138" s="47">
        <f>COUNTIF('NOV DUMP'!C:C,'PARTNERS SUMMARY'!$B138)</f>
        <v>131</v>
      </c>
      <c r="Y138" s="17">
        <f>COUNTIFS('NOV DUMP'!$C:$C,'PARTNERS SUMMARY'!$B138,'NOV DUMP'!$S:$S,"Prospect")</f>
        <v>0</v>
      </c>
      <c r="Z138" s="17">
        <f>COUNTIFS('NOV DUMP'!$C:$C,'PARTNERS SUMMARY'!$B138,'NOV DUMP'!$S:$S,"Confirmed")</f>
        <v>17</v>
      </c>
      <c r="AA138" s="17">
        <f>COUNTIFS('NOV DUMP'!$C:$C,'PARTNERS SUMMARY'!$B138,'NOV DUMP'!$S:$S,"Rejected")</f>
        <v>23</v>
      </c>
      <c r="AB138" s="17">
        <f>COUNTIFS('NOV DUMP'!$C:$C,'PARTNERS SUMMARY'!$B138,'NOV DUMP'!$S:$S,"Unreachable")</f>
        <v>5</v>
      </c>
      <c r="AC138" s="17">
        <f>COUNTIFS('NOV DUMP'!$C:$C,'PARTNERS SUMMARY'!$B138,'NOV DUMP'!$S:$S,"Postponed(Update Y)")</f>
        <v>0</v>
      </c>
      <c r="AD138" s="17">
        <f t="shared" si="22"/>
        <v>19</v>
      </c>
      <c r="AE138" s="100">
        <f>COUNTIFS('ACTIVATED LEADS '!$H:$H,'PARTNERS SUMMARY'!$B138,'ACTIVATED LEADS '!$K:$K,'PARTNERS SUMMARY'!$AE$2,'ACTIVATED LEADS '!$C:$C,"16")</f>
        <v>11</v>
      </c>
      <c r="AF138" s="18">
        <f t="shared" si="23"/>
        <v>0.14503816793893129</v>
      </c>
      <c r="AH138">
        <f>COUNTIFS('ACTIVATED LEADS '!$H:$H,$B138,'ACTIVATED LEADS '!$D:$D,'PARTNERS SUMMARY'!AH$3)</f>
        <v>0</v>
      </c>
      <c r="AI138">
        <f>COUNTIFS('ACTIVATED LEADS '!$H:$H,$B138,'ACTIVATED LEADS '!$D:$D,'PARTNERS SUMMARY'!AI$3)</f>
        <v>0</v>
      </c>
      <c r="AJ138">
        <f>COUNTIFS('ACTIVATED LEADS '!$H:$H,$B138,'ACTIVATED LEADS '!$D:$D,'PARTNERS SUMMARY'!AJ$3)</f>
        <v>0</v>
      </c>
      <c r="AK138">
        <f>COUNTIFS('ACTIVATED LEADS '!$H:$H,$B138,'ACTIVATED LEADS '!$D:$D,'PARTNERS SUMMARY'!AK$3)</f>
        <v>0</v>
      </c>
      <c r="AL138">
        <f>COUNTIFS('ACTIVATED LEADS '!$H:$H,$B138,'ACTIVATED LEADS '!$D:$D,'PARTNERS SUMMARY'!AL$3)</f>
        <v>0</v>
      </c>
      <c r="AM138">
        <f>COUNTIFS('ACTIVATED LEADS '!$H:$H,$B138,'ACTIVATED LEADS '!$D:$D,'PARTNERS SUMMARY'!AM$3)</f>
        <v>0</v>
      </c>
      <c r="AN138">
        <f>COUNTIFS('ACTIVATED LEADS '!$H:$H,$B138,'ACTIVATED LEADS '!$D:$D,'PARTNERS SUMMARY'!AN$3)</f>
        <v>0</v>
      </c>
      <c r="AO138">
        <f>COUNTIFS('ACTIVATED LEADS '!$H:$H,$B138,'ACTIVATED LEADS '!$D:$D,'PARTNERS SUMMARY'!AO$3)</f>
        <v>0</v>
      </c>
      <c r="AP138">
        <f>COUNTIFS('ACTIVATED LEADS '!$H:$H,$B138,'ACTIVATED LEADS '!$D:$D,'PARTNERS SUMMARY'!AP$3)</f>
        <v>0</v>
      </c>
      <c r="AQ138">
        <f>COUNTIFS('ACTIVATED LEADS '!$H:$H,$B138,'ACTIVATED LEADS '!$D:$D,'PARTNERS SUMMARY'!AQ$3)</f>
        <v>0</v>
      </c>
      <c r="AR138">
        <f>COUNTIFS('ACTIVATED LEADS '!$H:$H,$B138,'ACTIVATED LEADS '!$D:$D,'PARTNERS SUMMARY'!AR$3)</f>
        <v>0</v>
      </c>
      <c r="AS138">
        <f>COUNTIFS('ACTIVATED LEADS '!$H:$H,$B138,'ACTIVATED LEADS '!$D:$D,'PARTNERS SUMMARY'!AS$3)</f>
        <v>0</v>
      </c>
      <c r="AT138">
        <f>COUNTIFS('ACTIVATED LEADS '!$H:$H,$B138,'ACTIVATED LEADS '!$D:$D,'PARTNERS SUMMARY'!AT$3)</f>
        <v>0</v>
      </c>
      <c r="AU138">
        <f>COUNTIFS('ACTIVATED LEADS '!$H:$H,$B138,'ACTIVATED LEADS '!$D:$D,'PARTNERS SUMMARY'!AU$3)</f>
        <v>0</v>
      </c>
      <c r="AV138">
        <f>COUNTIFS('ACTIVATED LEADS '!$H:$H,$B138,'ACTIVATED LEADS '!$D:$D,'PARTNERS SUMMARY'!AV$3)</f>
        <v>0</v>
      </c>
      <c r="AW138">
        <f>COUNTIFS('ACTIVATED LEADS '!$H:$H,$B138,'ACTIVATED LEADS '!$D:$D,'PARTNERS SUMMARY'!AW$3)</f>
        <v>0</v>
      </c>
      <c r="AX138">
        <f>COUNTIFS('ACTIVATED LEADS '!$H:$H,$B138,'ACTIVATED LEADS '!$D:$D,'PARTNERS SUMMARY'!AX$3)</f>
        <v>0</v>
      </c>
      <c r="AY138">
        <f>COUNTIFS('ACTIVATED LEADS '!$H:$H,$B138,'ACTIVATED LEADS '!$D:$D,'PARTNERS SUMMARY'!AY$3)</f>
        <v>0</v>
      </c>
      <c r="AZ138">
        <f>COUNTIFS('ACTIVATED LEADS '!$H:$H,$B138,'ACTIVATED LEADS '!$D:$D,'PARTNERS SUMMARY'!AZ$3)</f>
        <v>0</v>
      </c>
      <c r="BA138">
        <f>COUNTIFS('ACTIVATED LEADS '!$H:$H,$B138,'ACTIVATED LEADS '!$D:$D,'PARTNERS SUMMARY'!BA$3)</f>
        <v>0</v>
      </c>
      <c r="BB138">
        <f>COUNTIFS('ACTIVATED LEADS '!$H:$H,$B138,'ACTIVATED LEADS '!$D:$D,'PARTNERS SUMMARY'!BB$3)</f>
        <v>0</v>
      </c>
      <c r="BC138">
        <f>COUNTIFS('ACTIVATED LEADS '!$H:$H,$B138,'ACTIVATED LEADS '!$D:$D,'PARTNERS SUMMARY'!BC$3)</f>
        <v>0</v>
      </c>
      <c r="BD138">
        <f>COUNTIFS('ACTIVATED LEADS '!$H:$H,$B138,'ACTIVATED LEADS '!$D:$D,'PARTNERS SUMMARY'!BD$3)</f>
        <v>0</v>
      </c>
      <c r="BE138">
        <f>COUNTIFS('ACTIVATED LEADS '!$H:$H,$B138,'ACTIVATED LEADS '!$D:$D,'PARTNERS SUMMARY'!BE$3)</f>
        <v>0</v>
      </c>
      <c r="BF138">
        <f>COUNTIFS('ACTIVATED LEADS '!$H:$H,$B138,'ACTIVATED LEADS '!$D:$D,'PARTNERS SUMMARY'!BF$3)</f>
        <v>0</v>
      </c>
      <c r="BG138">
        <f>COUNTIFS('ACTIVATED LEADS '!$H:$H,$B138,'ACTIVATED LEADS '!$D:$D,'PARTNERS SUMMARY'!BG$3)</f>
        <v>0</v>
      </c>
      <c r="BH138">
        <f>COUNTIFS('ACTIVATED LEADS '!$H:$H,$B138,'ACTIVATED LEADS '!$D:$D,'PARTNERS SUMMARY'!BH$3)</f>
        <v>0</v>
      </c>
      <c r="BI138">
        <f>COUNTIFS('ACTIVATED LEADS '!$H:$H,$B138,'ACTIVATED LEADS '!$D:$D,'PARTNERS SUMMARY'!BI$3)</f>
        <v>0</v>
      </c>
      <c r="BJ138">
        <f>COUNTIFS('ACTIVATED LEADS '!$H:$H,$B138,'ACTIVATED LEADS '!$D:$D,'PARTNERS SUMMARY'!BJ$3)</f>
        <v>0</v>
      </c>
      <c r="BK138">
        <f>COUNTIFS('ACTIVATED LEADS '!$H:$H,$B138,'ACTIVATED LEADS '!$D:$D,'PARTNERS SUMMARY'!BK$3)</f>
        <v>0</v>
      </c>
      <c r="BL138">
        <f>COUNTIFS('ACTIVATED LEADS '!$H:$H,$B138,'ACTIVATED LEADS '!$D:$D,'PARTNERS SUMMARY'!BL$3)</f>
        <v>0</v>
      </c>
      <c r="BM138">
        <f>COUNTIFS('ACTIVATED LEADS '!$H:$H,$B138,'ACTIVATED LEADS '!$D:$D,'PARTNERS SUMMARY'!BM$3)</f>
        <v>0</v>
      </c>
      <c r="BN138">
        <f>COUNTIFS('ACTIVATED LEADS '!$H:$H,$B138,'ACTIVATED LEADS '!$D:$D,'PARTNERS SUMMARY'!BN$3)</f>
        <v>0</v>
      </c>
      <c r="BO138">
        <f>COUNTIFS('ACTIVATED LEADS '!$H:$H,$B138,'ACTIVATED LEADS '!$D:$D,'PARTNERS SUMMARY'!BO$3)</f>
        <v>0</v>
      </c>
      <c r="BP138">
        <f>COUNTIFS('ACTIVATED LEADS '!$H:$H,$B138,'ACTIVATED LEADS '!$D:$D,'PARTNERS SUMMARY'!BP$3)</f>
        <v>0</v>
      </c>
      <c r="BQ138">
        <f>COUNTIFS('ACTIVATED LEADS '!$H:$H,$B138,'ACTIVATED LEADS '!$D:$D,'PARTNERS SUMMARY'!BQ$3)</f>
        <v>0</v>
      </c>
      <c r="BR138">
        <f>COUNTIFS('ACTIVATED LEADS '!$H:$H,$B138,'ACTIVATED LEADS '!$D:$D,'PARTNERS SUMMARY'!BR$3)</f>
        <v>0</v>
      </c>
      <c r="BS138">
        <f>COUNTIFS('ACTIVATED LEADS '!$H:$H,$B138,'ACTIVATED LEADS '!$D:$D,'PARTNERS SUMMARY'!BS$3)</f>
        <v>0</v>
      </c>
      <c r="BT138">
        <f>COUNTIFS('ACTIVATED LEADS '!$H:$H,$B138,'ACTIVATED LEADS '!$D:$D,'PARTNERS SUMMARY'!BT$3)</f>
        <v>0</v>
      </c>
      <c r="BU138">
        <f>COUNTIFS('ACTIVATED LEADS '!$H:$H,$B138,'ACTIVATED LEADS '!$D:$D,'PARTNERS SUMMARY'!BU$3)</f>
        <v>0</v>
      </c>
      <c r="BV138">
        <f>COUNTIFS('ACTIVATED LEADS '!$H:$H,$B138,'ACTIVATED LEADS '!$D:$D,'PARTNERS SUMMARY'!BV$3)</f>
        <v>0</v>
      </c>
      <c r="BW138">
        <f>COUNTIFS('ACTIVATED LEADS '!$H:$H,$B138,'ACTIVATED LEADS '!$D:$D,'PARTNERS SUMMARY'!BW$3)</f>
        <v>0</v>
      </c>
      <c r="BX138">
        <f>COUNTIFS('ACTIVATED LEADS '!$H:$H,$B138,'ACTIVATED LEADS '!$D:$D,'PARTNERS SUMMARY'!BX$3)</f>
        <v>0</v>
      </c>
      <c r="BY138">
        <f>COUNTIFS('ACTIVATED LEADS '!$H:$H,$B138,'ACTIVATED LEADS '!$D:$D,'PARTNERS SUMMARY'!BY$3)</f>
        <v>0</v>
      </c>
      <c r="BZ138">
        <f>COUNTIFS('ACTIVATED LEADS '!$H:$H,$B138,'ACTIVATED LEADS '!$D:$D,'PARTNERS SUMMARY'!BZ$3)</f>
        <v>0</v>
      </c>
      <c r="CA138">
        <f>COUNTIFS('ACTIVATED LEADS '!$H:$H,$B138,'ACTIVATED LEADS '!$D:$D,'PARTNERS SUMMARY'!CA$3)</f>
        <v>0</v>
      </c>
      <c r="CB138">
        <f>COUNTIFS('ACTIVATED LEADS '!$H:$H,$B138,'ACTIVATED LEADS '!$D:$D,'PARTNERS SUMMARY'!CB$3)</f>
        <v>0</v>
      </c>
      <c r="CC138">
        <f>COUNTIFS('ACTIVATED LEADS '!$H:$H,$B138,'ACTIVATED LEADS '!$D:$D,'PARTNERS SUMMARY'!CC$3)</f>
        <v>0</v>
      </c>
      <c r="CD138">
        <f>COUNTIFS('ACTIVATED LEADS '!$H:$H,$B138,'ACTIVATED LEADS '!$D:$D,'PARTNERS SUMMARY'!CD$3)</f>
        <v>0</v>
      </c>
      <c r="CE138">
        <f>COUNTIFS('ACTIVATED LEADS '!$H:$H,$B138,'ACTIVATED LEADS '!$D:$D,'PARTNERS SUMMARY'!CE$3)</f>
        <v>0</v>
      </c>
      <c r="CF138">
        <f>COUNTIFS('ACTIVATED LEADS '!$H:$H,$B138,'ACTIVATED LEADS '!$D:$D,'PARTNERS SUMMARY'!CF$3)</f>
        <v>0</v>
      </c>
      <c r="CG138">
        <f>COUNTIFS('ACTIVATED LEADS '!$H:$H,$B138,'ACTIVATED LEADS '!$D:$D,'PARTNERS SUMMARY'!CG$3)</f>
        <v>0</v>
      </c>
      <c r="CH138">
        <f>COUNTIFS('ACTIVATED LEADS '!$H:$H,$B138,'ACTIVATED LEADS '!$D:$D,'PARTNERS SUMMARY'!CH$3)</f>
        <v>0</v>
      </c>
      <c r="CI138">
        <f>COUNTIFS('ACTIVATED LEADS '!$H:$H,$B138,'ACTIVATED LEADS '!$D:$D,'PARTNERS SUMMARY'!CI$3)</f>
        <v>0</v>
      </c>
      <c r="CJ138">
        <f>COUNTIFS('ACTIVATED LEADS '!$H:$H,$B138,'ACTIVATED LEADS '!$D:$D,'PARTNERS SUMMARY'!CJ$3)</f>
        <v>0</v>
      </c>
      <c r="CK138">
        <f>COUNTIFS('ACTIVATED LEADS '!$H:$H,$B138,'ACTIVATED LEADS '!$D:$D,'PARTNERS SUMMARY'!CK$3)</f>
        <v>0</v>
      </c>
      <c r="CL138">
        <f>COUNTIFS('ACTIVATED LEADS '!$H:$H,$B138,'ACTIVATED LEADS '!$D:$D,'PARTNERS SUMMARY'!CL$3)</f>
        <v>0</v>
      </c>
      <c r="CM138">
        <f>COUNTIFS('ACTIVATED LEADS '!$H:$H,$B138,'ACTIVATED LEADS '!$D:$D,'PARTNERS SUMMARY'!CM$3)</f>
        <v>0</v>
      </c>
      <c r="CN138">
        <f>COUNTIFS('ACTIVATED LEADS '!$H:$H,$B138,'ACTIVATED LEADS '!$D:$D,'PARTNERS SUMMARY'!CN$3)</f>
        <v>0</v>
      </c>
      <c r="CO138">
        <f>COUNTIFS('ACTIVATED LEADS '!$H:$H,$B138,'ACTIVATED LEADS '!$D:$D,'PARTNERS SUMMARY'!CO$3)</f>
        <v>0</v>
      </c>
      <c r="CP138">
        <f>COUNTIFS('ACTIVATED LEADS '!$H:$H,$B138,'ACTIVATED LEADS '!$D:$D,'PARTNERS SUMMARY'!CP$3)</f>
        <v>0</v>
      </c>
      <c r="CQ138">
        <f>COUNTIFS('ACTIVATED LEADS '!$H:$H,$B138,'ACTIVATED LEADS '!$D:$D,'PARTNERS SUMMARY'!CQ$3)</f>
        <v>0</v>
      </c>
      <c r="CR138">
        <f>COUNTIFS('ACTIVATED LEADS '!$H:$H,$B138,'ACTIVATED LEADS '!$D:$D,'PARTNERS SUMMARY'!CR$3)</f>
        <v>1</v>
      </c>
      <c r="CS138">
        <f>COUNTIFS('ACTIVATED LEADS '!$H:$H,$B138,'ACTIVATED LEADS '!$D:$D,'PARTNERS SUMMARY'!CS$3)</f>
        <v>0</v>
      </c>
      <c r="CT138">
        <f>COUNTIFS('ACTIVATED LEADS '!$H:$H,$B138,'ACTIVATED LEADS '!$D:$D,'PARTNERS SUMMARY'!CT$3)</f>
        <v>0</v>
      </c>
      <c r="CU138">
        <f>COUNTIFS('ACTIVATED LEADS '!$H:$H,$B138,'ACTIVATED LEADS '!$D:$D,'PARTNERS SUMMARY'!CU$3)</f>
        <v>0</v>
      </c>
      <c r="CV138">
        <f>COUNTIFS('ACTIVATED LEADS '!$H:$H,$B138,'ACTIVATED LEADS '!$D:$D,'PARTNERS SUMMARY'!CV$3)</f>
        <v>0</v>
      </c>
      <c r="CW138">
        <f>COUNTIFS('ACTIVATED LEADS '!$H:$H,$B138,'ACTIVATED LEADS '!$D:$D,'PARTNERS SUMMARY'!CW$3)</f>
        <v>0</v>
      </c>
      <c r="CX138">
        <f>COUNTIFS('ACTIVATED LEADS '!$H:$H,$B138,'ACTIVATED LEADS '!$D:$D,'PARTNERS SUMMARY'!CX$3)</f>
        <v>0</v>
      </c>
      <c r="CY138">
        <f>COUNTIFS('ACTIVATED LEADS '!$H:$H,$B138,'ACTIVATED LEADS '!$D:$D,'PARTNERS SUMMARY'!CY$3)</f>
        <v>0</v>
      </c>
      <c r="CZ138">
        <f>COUNTIFS('ACTIVATED LEADS '!$H:$H,$B138,'ACTIVATED LEADS '!$D:$D,'PARTNERS SUMMARY'!CZ$3)</f>
        <v>0</v>
      </c>
      <c r="DA138">
        <f>COUNTIFS('ACTIVATED LEADS '!$H:$H,$B138,'ACTIVATED LEADS '!$D:$D,'PARTNERS SUMMARY'!DA$3)</f>
        <v>0</v>
      </c>
      <c r="DB138">
        <f>COUNTIFS('ACTIVATED LEADS '!$H:$H,$B138,'ACTIVATED LEADS '!$D:$D,'PARTNERS SUMMARY'!DB$3)</f>
        <v>1</v>
      </c>
      <c r="DC138">
        <f>COUNTIFS('ACTIVATED LEADS '!$H:$H,$B138,'ACTIVATED LEADS '!$D:$D,'PARTNERS SUMMARY'!DC$3)</f>
        <v>1</v>
      </c>
      <c r="DD138">
        <f>COUNTIFS('ACTIVATED LEADS '!$H:$H,$B138,'ACTIVATED LEADS '!$D:$D,'PARTNERS SUMMARY'!DD$3)</f>
        <v>0</v>
      </c>
      <c r="DE138">
        <f>COUNTIFS('ACTIVATED LEADS '!$H:$H,$B138,'ACTIVATED LEADS '!$D:$D,'PARTNERS SUMMARY'!DE$3)</f>
        <v>1</v>
      </c>
      <c r="DF138">
        <f>COUNTIFS('ACTIVATED LEADS '!$H:$H,$B138,'ACTIVATED LEADS '!$D:$D,'PARTNERS SUMMARY'!DF$3)</f>
        <v>1</v>
      </c>
      <c r="DG138">
        <f>COUNTIFS('ACTIVATED LEADS '!$H:$H,$B138,'ACTIVATED LEADS '!$D:$D,'PARTNERS SUMMARY'!DG$3)</f>
        <v>2</v>
      </c>
      <c r="DH138">
        <f>COUNTIFS('ACTIVATED LEADS '!$H:$H,$B138,'ACTIVATED LEADS '!$D:$D,'PARTNERS SUMMARY'!DH$3)</f>
        <v>0</v>
      </c>
      <c r="DI138">
        <f>COUNTIFS('ACTIVATED LEADS '!$H:$H,$B138,'ACTIVATED LEADS '!$D:$D,'PARTNERS SUMMARY'!DI$3)</f>
        <v>0</v>
      </c>
      <c r="DJ138">
        <f>COUNTIFS('ACTIVATED LEADS '!$H:$H,$B138,'ACTIVATED LEADS '!$D:$D,'PARTNERS SUMMARY'!DJ$3)</f>
        <v>2</v>
      </c>
      <c r="DK138">
        <f>COUNTIFS('ACTIVATED LEADS '!$H:$H,$B138,'ACTIVATED LEADS '!$D:$D,'PARTNERS SUMMARY'!DK$3)</f>
        <v>1</v>
      </c>
      <c r="DL138">
        <f>COUNTIFS('ACTIVATED LEADS '!$H:$H,$B138,'ACTIVATED LEADS '!$D:$D,'PARTNERS SUMMARY'!DL$3)</f>
        <v>1</v>
      </c>
      <c r="DM138">
        <f>COUNTIFS('ACTIVATED LEADS '!$H:$H,$B138,'ACTIVATED LEADS '!$D:$D,'PARTNERS SUMMARY'!DM$3)</f>
        <v>3</v>
      </c>
      <c r="DN138">
        <f>COUNTIFS('ACTIVATED LEADS '!$H:$H,$B138,'ACTIVATED LEADS '!$D:$D,'PARTNERS SUMMARY'!DN$3)</f>
        <v>1</v>
      </c>
      <c r="DO138">
        <f>COUNTIFS('ACTIVATED LEADS '!$H:$H,$B138,'ACTIVATED LEADS '!$D:$D,'PARTNERS SUMMARY'!DO$3)</f>
        <v>4</v>
      </c>
    </row>
    <row r="139" spans="1:119">
      <c r="A139" s="29" t="s">
        <v>1072</v>
      </c>
      <c r="B139" s="59" t="s">
        <v>1175</v>
      </c>
      <c r="C139" s="29">
        <v>108767176</v>
      </c>
      <c r="D139" s="29"/>
      <c r="E139" s="29" t="s">
        <v>491</v>
      </c>
      <c r="F139" s="29" t="s">
        <v>37</v>
      </c>
      <c r="G139" s="17">
        <f>COUNTIF('SEPT DUMP '!$C:$C,'PARTNERS SUMMARY'!$B139)</f>
        <v>0</v>
      </c>
      <c r="H139" s="17">
        <f>COUNTIFS('SEPT DUMP '!$C:$C,'PARTNERS SUMMARY'!$B139,'SEPT DUMP '!$O:$O,"Confirmed")</f>
        <v>0</v>
      </c>
      <c r="I139" s="17">
        <f>COUNTIFS('SEPT DUMP '!$C:$C,'PARTNERS SUMMARY'!$B139,'SEPT DUMP '!$O:$O,"Rejected")</f>
        <v>0</v>
      </c>
      <c r="J139" s="17">
        <f>COUNTIFS('SEPT DUMP '!$C:$C,'PARTNERS SUMMARY'!$B139,'SEPT DUMP '!$O:$O,"Unreachable")</f>
        <v>0</v>
      </c>
      <c r="K139" s="17">
        <f>COUNTIFS('SEPT DUMP '!$C:$C,'PARTNERS SUMMARY'!$B139,'SEPT DUMP '!$O:$O,"Postponed(Update Y)")</f>
        <v>0</v>
      </c>
      <c r="L139" s="101">
        <f t="shared" si="18"/>
        <v>0</v>
      </c>
      <c r="M139" s="46">
        <f t="shared" si="19"/>
        <v>0</v>
      </c>
      <c r="N139" s="50"/>
      <c r="O139" s="47">
        <f>COUNTIF('OCT DUMP'!$D:$D,'PARTNERS SUMMARY'!$B139)</f>
        <v>0</v>
      </c>
      <c r="P139" s="17">
        <f>COUNTIFS('OCT DUMP'!$D:$D,'PARTNERS SUMMARY'!$B139,'OCT DUMP'!Q:Q,"Prospect")</f>
        <v>0</v>
      </c>
      <c r="Q139" s="17">
        <f>COUNTIFS('OCT DUMP'!$D:$D,'PARTNERS SUMMARY'!$B139,'OCT DUMP'!$Q:$Q,"Confirmed")</f>
        <v>0</v>
      </c>
      <c r="R139" s="17">
        <f>COUNTIFS('OCT DUMP'!$D:$D,'PARTNERS SUMMARY'!$B139,'OCT DUMP'!$Q:$Q,"Rejected")</f>
        <v>0</v>
      </c>
      <c r="S139" s="17">
        <f>COUNTIFS('OCT DUMP'!$D:$D,'PARTNERS SUMMARY'!$B139,'OCT DUMP'!$Q:$Q,"Unreachable")</f>
        <v>0</v>
      </c>
      <c r="T139" s="17">
        <f>COUNTIFS('OCT DUMP'!$D:$D,'PARTNERS SUMMARY'!$B139,'OCT DUMP'!$Q:$Q,"Postponed(Update Y)")</f>
        <v>0</v>
      </c>
      <c r="U139" s="17">
        <f t="shared" si="20"/>
        <v>0</v>
      </c>
      <c r="V139" s="18">
        <f t="shared" si="21"/>
        <v>0</v>
      </c>
      <c r="W139" s="52"/>
      <c r="X139" s="47">
        <f>COUNTIF('NOV DUMP'!C:C,'PARTNERS SUMMARY'!$B139)</f>
        <v>0</v>
      </c>
      <c r="Y139" s="17">
        <f>COUNTIFS('NOV DUMP'!$C:$C,'PARTNERS SUMMARY'!$B139,'NOV DUMP'!$S:$S,"Prospect")</f>
        <v>0</v>
      </c>
      <c r="Z139" s="17">
        <f>COUNTIFS('NOV DUMP'!$C:$C,'PARTNERS SUMMARY'!$B139,'NOV DUMP'!$S:$S,"Confirmed")</f>
        <v>0</v>
      </c>
      <c r="AA139" s="17">
        <f>COUNTIFS('NOV DUMP'!$C:$C,'PARTNERS SUMMARY'!$B139,'NOV DUMP'!$S:$S,"Rejected")</f>
        <v>0</v>
      </c>
      <c r="AB139" s="17">
        <f>COUNTIFS('NOV DUMP'!$C:$C,'PARTNERS SUMMARY'!$B139,'NOV DUMP'!$S:$S,"Unreachable")</f>
        <v>0</v>
      </c>
      <c r="AC139" s="17">
        <f>COUNTIFS('NOV DUMP'!$C:$C,'PARTNERS SUMMARY'!$B139,'NOV DUMP'!$S:$S,"Postponed(Update Y)")</f>
        <v>0</v>
      </c>
      <c r="AD139" s="17">
        <f t="shared" si="22"/>
        <v>0</v>
      </c>
      <c r="AE139" s="100">
        <f>COUNTIFS('ACTIVATED LEADS '!$H:$H,'PARTNERS SUMMARY'!$B139,'ACTIVATED LEADS '!$K:$K,'PARTNERS SUMMARY'!$AE$2,'ACTIVATED LEADS '!$C:$C,"16")</f>
        <v>0</v>
      </c>
      <c r="AF139" s="18">
        <f t="shared" si="23"/>
        <v>0</v>
      </c>
      <c r="AH139">
        <f>COUNTIFS('ACTIVATED LEADS '!$H:$H,$B139,'ACTIVATED LEADS '!$D:$D,'PARTNERS SUMMARY'!AH$3)</f>
        <v>0</v>
      </c>
      <c r="AI139">
        <f>COUNTIFS('ACTIVATED LEADS '!$H:$H,$B139,'ACTIVATED LEADS '!$D:$D,'PARTNERS SUMMARY'!AI$3)</f>
        <v>0</v>
      </c>
      <c r="AJ139">
        <f>COUNTIFS('ACTIVATED LEADS '!$H:$H,$B139,'ACTIVATED LEADS '!$D:$D,'PARTNERS SUMMARY'!AJ$3)</f>
        <v>0</v>
      </c>
      <c r="AK139">
        <f>COUNTIFS('ACTIVATED LEADS '!$H:$H,$B139,'ACTIVATED LEADS '!$D:$D,'PARTNERS SUMMARY'!AK$3)</f>
        <v>0</v>
      </c>
      <c r="AL139">
        <f>COUNTIFS('ACTIVATED LEADS '!$H:$H,$B139,'ACTIVATED LEADS '!$D:$D,'PARTNERS SUMMARY'!AL$3)</f>
        <v>0</v>
      </c>
      <c r="AM139">
        <f>COUNTIFS('ACTIVATED LEADS '!$H:$H,$B139,'ACTIVATED LEADS '!$D:$D,'PARTNERS SUMMARY'!AM$3)</f>
        <v>0</v>
      </c>
      <c r="AN139">
        <f>COUNTIFS('ACTIVATED LEADS '!$H:$H,$B139,'ACTIVATED LEADS '!$D:$D,'PARTNERS SUMMARY'!AN$3)</f>
        <v>0</v>
      </c>
      <c r="AO139">
        <f>COUNTIFS('ACTIVATED LEADS '!$H:$H,$B139,'ACTIVATED LEADS '!$D:$D,'PARTNERS SUMMARY'!AO$3)</f>
        <v>0</v>
      </c>
      <c r="AP139">
        <f>COUNTIFS('ACTIVATED LEADS '!$H:$H,$B139,'ACTIVATED LEADS '!$D:$D,'PARTNERS SUMMARY'!AP$3)</f>
        <v>0</v>
      </c>
      <c r="AQ139">
        <f>COUNTIFS('ACTIVATED LEADS '!$H:$H,$B139,'ACTIVATED LEADS '!$D:$D,'PARTNERS SUMMARY'!AQ$3)</f>
        <v>0</v>
      </c>
      <c r="AR139">
        <f>COUNTIFS('ACTIVATED LEADS '!$H:$H,$B139,'ACTIVATED LEADS '!$D:$D,'PARTNERS SUMMARY'!AR$3)</f>
        <v>0</v>
      </c>
      <c r="AS139">
        <f>COUNTIFS('ACTIVATED LEADS '!$H:$H,$B139,'ACTIVATED LEADS '!$D:$D,'PARTNERS SUMMARY'!AS$3)</f>
        <v>0</v>
      </c>
      <c r="AT139">
        <f>COUNTIFS('ACTIVATED LEADS '!$H:$H,$B139,'ACTIVATED LEADS '!$D:$D,'PARTNERS SUMMARY'!AT$3)</f>
        <v>0</v>
      </c>
      <c r="AU139">
        <f>COUNTIFS('ACTIVATED LEADS '!$H:$H,$B139,'ACTIVATED LEADS '!$D:$D,'PARTNERS SUMMARY'!AU$3)</f>
        <v>0</v>
      </c>
      <c r="AV139">
        <f>COUNTIFS('ACTIVATED LEADS '!$H:$H,$B139,'ACTIVATED LEADS '!$D:$D,'PARTNERS SUMMARY'!AV$3)</f>
        <v>0</v>
      </c>
      <c r="AW139">
        <f>COUNTIFS('ACTIVATED LEADS '!$H:$H,$B139,'ACTIVATED LEADS '!$D:$D,'PARTNERS SUMMARY'!AW$3)</f>
        <v>0</v>
      </c>
      <c r="AX139">
        <f>COUNTIFS('ACTIVATED LEADS '!$H:$H,$B139,'ACTIVATED LEADS '!$D:$D,'PARTNERS SUMMARY'!AX$3)</f>
        <v>0</v>
      </c>
      <c r="AY139">
        <f>COUNTIFS('ACTIVATED LEADS '!$H:$H,$B139,'ACTIVATED LEADS '!$D:$D,'PARTNERS SUMMARY'!AY$3)</f>
        <v>0</v>
      </c>
      <c r="AZ139">
        <f>COUNTIFS('ACTIVATED LEADS '!$H:$H,$B139,'ACTIVATED LEADS '!$D:$D,'PARTNERS SUMMARY'!AZ$3)</f>
        <v>0</v>
      </c>
      <c r="BA139">
        <f>COUNTIFS('ACTIVATED LEADS '!$H:$H,$B139,'ACTIVATED LEADS '!$D:$D,'PARTNERS SUMMARY'!BA$3)</f>
        <v>0</v>
      </c>
      <c r="BB139">
        <f>COUNTIFS('ACTIVATED LEADS '!$H:$H,$B139,'ACTIVATED LEADS '!$D:$D,'PARTNERS SUMMARY'!BB$3)</f>
        <v>0</v>
      </c>
      <c r="BC139">
        <f>COUNTIFS('ACTIVATED LEADS '!$H:$H,$B139,'ACTIVATED LEADS '!$D:$D,'PARTNERS SUMMARY'!BC$3)</f>
        <v>0</v>
      </c>
      <c r="BD139">
        <f>COUNTIFS('ACTIVATED LEADS '!$H:$H,$B139,'ACTIVATED LEADS '!$D:$D,'PARTNERS SUMMARY'!BD$3)</f>
        <v>0</v>
      </c>
      <c r="BE139">
        <f>COUNTIFS('ACTIVATED LEADS '!$H:$H,$B139,'ACTIVATED LEADS '!$D:$D,'PARTNERS SUMMARY'!BE$3)</f>
        <v>0</v>
      </c>
      <c r="BF139">
        <f>COUNTIFS('ACTIVATED LEADS '!$H:$H,$B139,'ACTIVATED LEADS '!$D:$D,'PARTNERS SUMMARY'!BF$3)</f>
        <v>0</v>
      </c>
      <c r="BG139">
        <f>COUNTIFS('ACTIVATED LEADS '!$H:$H,$B139,'ACTIVATED LEADS '!$D:$D,'PARTNERS SUMMARY'!BG$3)</f>
        <v>0</v>
      </c>
      <c r="BH139">
        <f>COUNTIFS('ACTIVATED LEADS '!$H:$H,$B139,'ACTIVATED LEADS '!$D:$D,'PARTNERS SUMMARY'!BH$3)</f>
        <v>0</v>
      </c>
      <c r="BI139">
        <f>COUNTIFS('ACTIVATED LEADS '!$H:$H,$B139,'ACTIVATED LEADS '!$D:$D,'PARTNERS SUMMARY'!BI$3)</f>
        <v>0</v>
      </c>
      <c r="BJ139">
        <f>COUNTIFS('ACTIVATED LEADS '!$H:$H,$B139,'ACTIVATED LEADS '!$D:$D,'PARTNERS SUMMARY'!BJ$3)</f>
        <v>0</v>
      </c>
      <c r="BK139">
        <f>COUNTIFS('ACTIVATED LEADS '!$H:$H,$B139,'ACTIVATED LEADS '!$D:$D,'PARTNERS SUMMARY'!BK$3)</f>
        <v>0</v>
      </c>
      <c r="BL139">
        <f>COUNTIFS('ACTIVATED LEADS '!$H:$H,$B139,'ACTIVATED LEADS '!$D:$D,'PARTNERS SUMMARY'!BL$3)</f>
        <v>0</v>
      </c>
      <c r="BM139">
        <f>COUNTIFS('ACTIVATED LEADS '!$H:$H,$B139,'ACTIVATED LEADS '!$D:$D,'PARTNERS SUMMARY'!BM$3)</f>
        <v>0</v>
      </c>
      <c r="BN139">
        <f>COUNTIFS('ACTIVATED LEADS '!$H:$H,$B139,'ACTIVATED LEADS '!$D:$D,'PARTNERS SUMMARY'!BN$3)</f>
        <v>0</v>
      </c>
      <c r="BO139">
        <f>COUNTIFS('ACTIVATED LEADS '!$H:$H,$B139,'ACTIVATED LEADS '!$D:$D,'PARTNERS SUMMARY'!BO$3)</f>
        <v>0</v>
      </c>
      <c r="BP139">
        <f>COUNTIFS('ACTIVATED LEADS '!$H:$H,$B139,'ACTIVATED LEADS '!$D:$D,'PARTNERS SUMMARY'!BP$3)</f>
        <v>0</v>
      </c>
      <c r="BQ139">
        <f>COUNTIFS('ACTIVATED LEADS '!$H:$H,$B139,'ACTIVATED LEADS '!$D:$D,'PARTNERS SUMMARY'!BQ$3)</f>
        <v>0</v>
      </c>
      <c r="BR139">
        <f>COUNTIFS('ACTIVATED LEADS '!$H:$H,$B139,'ACTIVATED LEADS '!$D:$D,'PARTNERS SUMMARY'!BR$3)</f>
        <v>0</v>
      </c>
      <c r="BS139">
        <f>COUNTIFS('ACTIVATED LEADS '!$H:$H,$B139,'ACTIVATED LEADS '!$D:$D,'PARTNERS SUMMARY'!BS$3)</f>
        <v>0</v>
      </c>
      <c r="BT139">
        <f>COUNTIFS('ACTIVATED LEADS '!$H:$H,$B139,'ACTIVATED LEADS '!$D:$D,'PARTNERS SUMMARY'!BT$3)</f>
        <v>0</v>
      </c>
      <c r="BU139">
        <f>COUNTIFS('ACTIVATED LEADS '!$H:$H,$B139,'ACTIVATED LEADS '!$D:$D,'PARTNERS SUMMARY'!BU$3)</f>
        <v>0</v>
      </c>
      <c r="BV139">
        <f>COUNTIFS('ACTIVATED LEADS '!$H:$H,$B139,'ACTIVATED LEADS '!$D:$D,'PARTNERS SUMMARY'!BV$3)</f>
        <v>0</v>
      </c>
      <c r="BW139">
        <f>COUNTIFS('ACTIVATED LEADS '!$H:$H,$B139,'ACTIVATED LEADS '!$D:$D,'PARTNERS SUMMARY'!BW$3)</f>
        <v>0</v>
      </c>
      <c r="BX139">
        <f>COUNTIFS('ACTIVATED LEADS '!$H:$H,$B139,'ACTIVATED LEADS '!$D:$D,'PARTNERS SUMMARY'!BX$3)</f>
        <v>0</v>
      </c>
      <c r="BY139">
        <f>COUNTIFS('ACTIVATED LEADS '!$H:$H,$B139,'ACTIVATED LEADS '!$D:$D,'PARTNERS SUMMARY'!BY$3)</f>
        <v>0</v>
      </c>
      <c r="BZ139">
        <f>COUNTIFS('ACTIVATED LEADS '!$H:$H,$B139,'ACTIVATED LEADS '!$D:$D,'PARTNERS SUMMARY'!BZ$3)</f>
        <v>0</v>
      </c>
      <c r="CA139">
        <f>COUNTIFS('ACTIVATED LEADS '!$H:$H,$B139,'ACTIVATED LEADS '!$D:$D,'PARTNERS SUMMARY'!CA$3)</f>
        <v>0</v>
      </c>
      <c r="CB139">
        <f>COUNTIFS('ACTIVATED LEADS '!$H:$H,$B139,'ACTIVATED LEADS '!$D:$D,'PARTNERS SUMMARY'!CB$3)</f>
        <v>0</v>
      </c>
      <c r="CC139">
        <f>COUNTIFS('ACTIVATED LEADS '!$H:$H,$B139,'ACTIVATED LEADS '!$D:$D,'PARTNERS SUMMARY'!CC$3)</f>
        <v>0</v>
      </c>
      <c r="CD139">
        <f>COUNTIFS('ACTIVATED LEADS '!$H:$H,$B139,'ACTIVATED LEADS '!$D:$D,'PARTNERS SUMMARY'!CD$3)</f>
        <v>0</v>
      </c>
      <c r="CE139">
        <f>COUNTIFS('ACTIVATED LEADS '!$H:$H,$B139,'ACTIVATED LEADS '!$D:$D,'PARTNERS SUMMARY'!CE$3)</f>
        <v>0</v>
      </c>
      <c r="CF139">
        <f>COUNTIFS('ACTIVATED LEADS '!$H:$H,$B139,'ACTIVATED LEADS '!$D:$D,'PARTNERS SUMMARY'!CF$3)</f>
        <v>0</v>
      </c>
      <c r="CG139">
        <f>COUNTIFS('ACTIVATED LEADS '!$H:$H,$B139,'ACTIVATED LEADS '!$D:$D,'PARTNERS SUMMARY'!CG$3)</f>
        <v>0</v>
      </c>
      <c r="CH139">
        <f>COUNTIFS('ACTIVATED LEADS '!$H:$H,$B139,'ACTIVATED LEADS '!$D:$D,'PARTNERS SUMMARY'!CH$3)</f>
        <v>0</v>
      </c>
      <c r="CI139">
        <f>COUNTIFS('ACTIVATED LEADS '!$H:$H,$B139,'ACTIVATED LEADS '!$D:$D,'PARTNERS SUMMARY'!CI$3)</f>
        <v>0</v>
      </c>
      <c r="CJ139">
        <f>COUNTIFS('ACTIVATED LEADS '!$H:$H,$B139,'ACTIVATED LEADS '!$D:$D,'PARTNERS SUMMARY'!CJ$3)</f>
        <v>0</v>
      </c>
      <c r="CK139">
        <f>COUNTIFS('ACTIVATED LEADS '!$H:$H,$B139,'ACTIVATED LEADS '!$D:$D,'PARTNERS SUMMARY'!CK$3)</f>
        <v>0</v>
      </c>
      <c r="CL139">
        <f>COUNTIFS('ACTIVATED LEADS '!$H:$H,$B139,'ACTIVATED LEADS '!$D:$D,'PARTNERS SUMMARY'!CL$3)</f>
        <v>0</v>
      </c>
      <c r="CM139">
        <f>COUNTIFS('ACTIVATED LEADS '!$H:$H,$B139,'ACTIVATED LEADS '!$D:$D,'PARTNERS SUMMARY'!CM$3)</f>
        <v>0</v>
      </c>
      <c r="CN139">
        <f>COUNTIFS('ACTIVATED LEADS '!$H:$H,$B139,'ACTIVATED LEADS '!$D:$D,'PARTNERS SUMMARY'!CN$3)</f>
        <v>0</v>
      </c>
      <c r="CO139">
        <f>COUNTIFS('ACTIVATED LEADS '!$H:$H,$B139,'ACTIVATED LEADS '!$D:$D,'PARTNERS SUMMARY'!CO$3)</f>
        <v>0</v>
      </c>
      <c r="CP139">
        <f>COUNTIFS('ACTIVATED LEADS '!$H:$H,$B139,'ACTIVATED LEADS '!$D:$D,'PARTNERS SUMMARY'!CP$3)</f>
        <v>0</v>
      </c>
      <c r="CQ139">
        <f>COUNTIFS('ACTIVATED LEADS '!$H:$H,$B139,'ACTIVATED LEADS '!$D:$D,'PARTNERS SUMMARY'!CQ$3)</f>
        <v>0</v>
      </c>
      <c r="CR139">
        <f>COUNTIFS('ACTIVATED LEADS '!$H:$H,$B139,'ACTIVATED LEADS '!$D:$D,'PARTNERS SUMMARY'!CR$3)</f>
        <v>0</v>
      </c>
      <c r="CS139">
        <f>COUNTIFS('ACTIVATED LEADS '!$H:$H,$B139,'ACTIVATED LEADS '!$D:$D,'PARTNERS SUMMARY'!CS$3)</f>
        <v>0</v>
      </c>
      <c r="CT139">
        <f>COUNTIFS('ACTIVATED LEADS '!$H:$H,$B139,'ACTIVATED LEADS '!$D:$D,'PARTNERS SUMMARY'!CT$3)</f>
        <v>0</v>
      </c>
      <c r="CU139">
        <f>COUNTIFS('ACTIVATED LEADS '!$H:$H,$B139,'ACTIVATED LEADS '!$D:$D,'PARTNERS SUMMARY'!CU$3)</f>
        <v>0</v>
      </c>
      <c r="CV139">
        <f>COUNTIFS('ACTIVATED LEADS '!$H:$H,$B139,'ACTIVATED LEADS '!$D:$D,'PARTNERS SUMMARY'!CV$3)</f>
        <v>0</v>
      </c>
      <c r="CW139">
        <f>COUNTIFS('ACTIVATED LEADS '!$H:$H,$B139,'ACTIVATED LEADS '!$D:$D,'PARTNERS SUMMARY'!CW$3)</f>
        <v>0</v>
      </c>
      <c r="CX139">
        <f>COUNTIFS('ACTIVATED LEADS '!$H:$H,$B139,'ACTIVATED LEADS '!$D:$D,'PARTNERS SUMMARY'!CX$3)</f>
        <v>0</v>
      </c>
      <c r="CY139">
        <f>COUNTIFS('ACTIVATED LEADS '!$H:$H,$B139,'ACTIVATED LEADS '!$D:$D,'PARTNERS SUMMARY'!CY$3)</f>
        <v>0</v>
      </c>
      <c r="CZ139">
        <f>COUNTIFS('ACTIVATED LEADS '!$H:$H,$B139,'ACTIVATED LEADS '!$D:$D,'PARTNERS SUMMARY'!CZ$3)</f>
        <v>0</v>
      </c>
      <c r="DA139">
        <f>COUNTIFS('ACTIVATED LEADS '!$H:$H,$B139,'ACTIVATED LEADS '!$D:$D,'PARTNERS SUMMARY'!DA$3)</f>
        <v>0</v>
      </c>
      <c r="DB139">
        <f>COUNTIFS('ACTIVATED LEADS '!$H:$H,$B139,'ACTIVATED LEADS '!$D:$D,'PARTNERS SUMMARY'!DB$3)</f>
        <v>0</v>
      </c>
      <c r="DC139">
        <f>COUNTIFS('ACTIVATED LEADS '!$H:$H,$B139,'ACTIVATED LEADS '!$D:$D,'PARTNERS SUMMARY'!DC$3)</f>
        <v>0</v>
      </c>
      <c r="DD139">
        <f>COUNTIFS('ACTIVATED LEADS '!$H:$H,$B139,'ACTIVATED LEADS '!$D:$D,'PARTNERS SUMMARY'!DD$3)</f>
        <v>0</v>
      </c>
      <c r="DE139">
        <f>COUNTIFS('ACTIVATED LEADS '!$H:$H,$B139,'ACTIVATED LEADS '!$D:$D,'PARTNERS SUMMARY'!DE$3)</f>
        <v>0</v>
      </c>
      <c r="DF139">
        <f>COUNTIFS('ACTIVATED LEADS '!$H:$H,$B139,'ACTIVATED LEADS '!$D:$D,'PARTNERS SUMMARY'!DF$3)</f>
        <v>0</v>
      </c>
      <c r="DG139">
        <f>COUNTIFS('ACTIVATED LEADS '!$H:$H,$B139,'ACTIVATED LEADS '!$D:$D,'PARTNERS SUMMARY'!DG$3)</f>
        <v>0</v>
      </c>
      <c r="DH139">
        <f>COUNTIFS('ACTIVATED LEADS '!$H:$H,$B139,'ACTIVATED LEADS '!$D:$D,'PARTNERS SUMMARY'!DH$3)</f>
        <v>0</v>
      </c>
      <c r="DI139">
        <f>COUNTIFS('ACTIVATED LEADS '!$H:$H,$B139,'ACTIVATED LEADS '!$D:$D,'PARTNERS SUMMARY'!DI$3)</f>
        <v>0</v>
      </c>
      <c r="DJ139">
        <f>COUNTIFS('ACTIVATED LEADS '!$H:$H,$B139,'ACTIVATED LEADS '!$D:$D,'PARTNERS SUMMARY'!DJ$3)</f>
        <v>0</v>
      </c>
      <c r="DK139">
        <f>COUNTIFS('ACTIVATED LEADS '!$H:$H,$B139,'ACTIVATED LEADS '!$D:$D,'PARTNERS SUMMARY'!DK$3)</f>
        <v>0</v>
      </c>
      <c r="DL139">
        <f>COUNTIFS('ACTIVATED LEADS '!$H:$H,$B139,'ACTIVATED LEADS '!$D:$D,'PARTNERS SUMMARY'!DL$3)</f>
        <v>0</v>
      </c>
      <c r="DM139">
        <f>COUNTIFS('ACTIVATED LEADS '!$H:$H,$B139,'ACTIVATED LEADS '!$D:$D,'PARTNERS SUMMARY'!DM$3)</f>
        <v>0</v>
      </c>
      <c r="DN139">
        <f>COUNTIFS('ACTIVATED LEADS '!$H:$H,$B139,'ACTIVATED LEADS '!$D:$D,'PARTNERS SUMMARY'!DN$3)</f>
        <v>0</v>
      </c>
      <c r="DO139">
        <f>COUNTIFS('ACTIVATED LEADS '!$H:$H,$B139,'ACTIVATED LEADS '!$D:$D,'PARTNERS SUMMARY'!DO$3)</f>
        <v>0</v>
      </c>
    </row>
    <row r="140" spans="1:119">
      <c r="A140" s="29" t="s">
        <v>1077</v>
      </c>
      <c r="B140" s="59" t="s">
        <v>1176</v>
      </c>
      <c r="C140" s="29">
        <v>784998499</v>
      </c>
      <c r="D140" s="29"/>
      <c r="E140" s="29" t="s">
        <v>37</v>
      </c>
      <c r="F140" s="29" t="s">
        <v>37</v>
      </c>
      <c r="G140" s="17">
        <f>COUNTIF('SEPT DUMP '!$C:$C,'PARTNERS SUMMARY'!$B140)</f>
        <v>0</v>
      </c>
      <c r="H140" s="17">
        <f>COUNTIFS('SEPT DUMP '!$C:$C,'PARTNERS SUMMARY'!$B140,'SEPT DUMP '!$O:$O,"Confirmed")</f>
        <v>0</v>
      </c>
      <c r="I140" s="17">
        <f>COUNTIFS('SEPT DUMP '!$C:$C,'PARTNERS SUMMARY'!$B140,'SEPT DUMP '!$O:$O,"Rejected")</f>
        <v>0</v>
      </c>
      <c r="J140" s="17">
        <f>COUNTIFS('SEPT DUMP '!$C:$C,'PARTNERS SUMMARY'!$B140,'SEPT DUMP '!$O:$O,"Unreachable")</f>
        <v>0</v>
      </c>
      <c r="K140" s="17">
        <f>COUNTIFS('SEPT DUMP '!$C:$C,'PARTNERS SUMMARY'!$B140,'SEPT DUMP '!$O:$O,"Postponed(Update Y)")</f>
        <v>0</v>
      </c>
      <c r="L140" s="101">
        <f t="shared" si="18"/>
        <v>0</v>
      </c>
      <c r="M140" s="46">
        <f t="shared" si="19"/>
        <v>0</v>
      </c>
      <c r="N140" s="50"/>
      <c r="O140" s="47">
        <f>COUNTIF('OCT DUMP'!$D:$D,'PARTNERS SUMMARY'!$B140)</f>
        <v>0</v>
      </c>
      <c r="P140" s="17">
        <f>COUNTIFS('OCT DUMP'!$D:$D,'PARTNERS SUMMARY'!$B140,'OCT DUMP'!Q:Q,"Prospect")</f>
        <v>0</v>
      </c>
      <c r="Q140" s="17">
        <f>COUNTIFS('OCT DUMP'!$D:$D,'PARTNERS SUMMARY'!$B140,'OCT DUMP'!$Q:$Q,"Confirmed")</f>
        <v>0</v>
      </c>
      <c r="R140" s="17">
        <f>COUNTIFS('OCT DUMP'!$D:$D,'PARTNERS SUMMARY'!$B140,'OCT DUMP'!$Q:$Q,"Rejected")</f>
        <v>0</v>
      </c>
      <c r="S140" s="17">
        <f>COUNTIFS('OCT DUMP'!$D:$D,'PARTNERS SUMMARY'!$B140,'OCT DUMP'!$Q:$Q,"Unreachable")</f>
        <v>0</v>
      </c>
      <c r="T140" s="17">
        <f>COUNTIFS('OCT DUMP'!$D:$D,'PARTNERS SUMMARY'!$B140,'OCT DUMP'!$Q:$Q,"Postponed(Update Y)")</f>
        <v>0</v>
      </c>
      <c r="U140" s="17">
        <f t="shared" si="20"/>
        <v>0</v>
      </c>
      <c r="V140" s="18">
        <f t="shared" si="21"/>
        <v>0</v>
      </c>
      <c r="W140" s="52"/>
      <c r="X140" s="47">
        <f>COUNTIF('NOV DUMP'!C:C,'PARTNERS SUMMARY'!$B140)</f>
        <v>0</v>
      </c>
      <c r="Y140" s="17">
        <f>COUNTIFS('NOV DUMP'!$C:$C,'PARTNERS SUMMARY'!$B140,'NOV DUMP'!$S:$S,"Prospect")</f>
        <v>0</v>
      </c>
      <c r="Z140" s="17">
        <f>COUNTIFS('NOV DUMP'!$C:$C,'PARTNERS SUMMARY'!$B140,'NOV DUMP'!$S:$S,"Confirmed")</f>
        <v>0</v>
      </c>
      <c r="AA140" s="17">
        <f>COUNTIFS('NOV DUMP'!$C:$C,'PARTNERS SUMMARY'!$B140,'NOV DUMP'!$S:$S,"Rejected")</f>
        <v>0</v>
      </c>
      <c r="AB140" s="17">
        <f>COUNTIFS('NOV DUMP'!$C:$C,'PARTNERS SUMMARY'!$B140,'NOV DUMP'!$S:$S,"Unreachable")</f>
        <v>0</v>
      </c>
      <c r="AC140" s="17">
        <f>COUNTIFS('NOV DUMP'!$C:$C,'PARTNERS SUMMARY'!$B140,'NOV DUMP'!$S:$S,"Postponed(Update Y)")</f>
        <v>0</v>
      </c>
      <c r="AD140" s="17">
        <f t="shared" si="22"/>
        <v>0</v>
      </c>
      <c r="AE140" s="100">
        <f>COUNTIFS('ACTIVATED LEADS '!$H:$H,'PARTNERS SUMMARY'!$B140,'ACTIVATED LEADS '!$K:$K,'PARTNERS SUMMARY'!$AE$2,'ACTIVATED LEADS '!$C:$C,"16")</f>
        <v>0</v>
      </c>
      <c r="AF140" s="18">
        <f t="shared" si="23"/>
        <v>0</v>
      </c>
      <c r="AH140">
        <f>COUNTIFS('ACTIVATED LEADS '!$H:$H,$B140,'ACTIVATED LEADS '!$D:$D,'PARTNERS SUMMARY'!AH$3)</f>
        <v>0</v>
      </c>
      <c r="AI140">
        <f>COUNTIFS('ACTIVATED LEADS '!$H:$H,$B140,'ACTIVATED LEADS '!$D:$D,'PARTNERS SUMMARY'!AI$3)</f>
        <v>0</v>
      </c>
      <c r="AJ140">
        <f>COUNTIFS('ACTIVATED LEADS '!$H:$H,$B140,'ACTIVATED LEADS '!$D:$D,'PARTNERS SUMMARY'!AJ$3)</f>
        <v>0</v>
      </c>
      <c r="AK140">
        <f>COUNTIFS('ACTIVATED LEADS '!$H:$H,$B140,'ACTIVATED LEADS '!$D:$D,'PARTNERS SUMMARY'!AK$3)</f>
        <v>0</v>
      </c>
      <c r="AL140">
        <f>COUNTIFS('ACTIVATED LEADS '!$H:$H,$B140,'ACTIVATED LEADS '!$D:$D,'PARTNERS SUMMARY'!AL$3)</f>
        <v>0</v>
      </c>
      <c r="AM140">
        <f>COUNTIFS('ACTIVATED LEADS '!$H:$H,$B140,'ACTIVATED LEADS '!$D:$D,'PARTNERS SUMMARY'!AM$3)</f>
        <v>0</v>
      </c>
      <c r="AN140">
        <f>COUNTIFS('ACTIVATED LEADS '!$H:$H,$B140,'ACTIVATED LEADS '!$D:$D,'PARTNERS SUMMARY'!AN$3)</f>
        <v>0</v>
      </c>
      <c r="AO140">
        <f>COUNTIFS('ACTIVATED LEADS '!$H:$H,$B140,'ACTIVATED LEADS '!$D:$D,'PARTNERS SUMMARY'!AO$3)</f>
        <v>0</v>
      </c>
      <c r="AP140">
        <f>COUNTIFS('ACTIVATED LEADS '!$H:$H,$B140,'ACTIVATED LEADS '!$D:$D,'PARTNERS SUMMARY'!AP$3)</f>
        <v>0</v>
      </c>
      <c r="AQ140">
        <f>COUNTIFS('ACTIVATED LEADS '!$H:$H,$B140,'ACTIVATED LEADS '!$D:$D,'PARTNERS SUMMARY'!AQ$3)</f>
        <v>0</v>
      </c>
      <c r="AR140">
        <f>COUNTIFS('ACTIVATED LEADS '!$H:$H,$B140,'ACTIVATED LEADS '!$D:$D,'PARTNERS SUMMARY'!AR$3)</f>
        <v>0</v>
      </c>
      <c r="AS140">
        <f>COUNTIFS('ACTIVATED LEADS '!$H:$H,$B140,'ACTIVATED LEADS '!$D:$D,'PARTNERS SUMMARY'!AS$3)</f>
        <v>0</v>
      </c>
      <c r="AT140">
        <f>COUNTIFS('ACTIVATED LEADS '!$H:$H,$B140,'ACTIVATED LEADS '!$D:$D,'PARTNERS SUMMARY'!AT$3)</f>
        <v>0</v>
      </c>
      <c r="AU140">
        <f>COUNTIFS('ACTIVATED LEADS '!$H:$H,$B140,'ACTIVATED LEADS '!$D:$D,'PARTNERS SUMMARY'!AU$3)</f>
        <v>0</v>
      </c>
      <c r="AV140">
        <f>COUNTIFS('ACTIVATED LEADS '!$H:$H,$B140,'ACTIVATED LEADS '!$D:$D,'PARTNERS SUMMARY'!AV$3)</f>
        <v>0</v>
      </c>
      <c r="AW140">
        <f>COUNTIFS('ACTIVATED LEADS '!$H:$H,$B140,'ACTIVATED LEADS '!$D:$D,'PARTNERS SUMMARY'!AW$3)</f>
        <v>0</v>
      </c>
      <c r="AX140">
        <f>COUNTIFS('ACTIVATED LEADS '!$H:$H,$B140,'ACTIVATED LEADS '!$D:$D,'PARTNERS SUMMARY'!AX$3)</f>
        <v>0</v>
      </c>
      <c r="AY140">
        <f>COUNTIFS('ACTIVATED LEADS '!$H:$H,$B140,'ACTIVATED LEADS '!$D:$D,'PARTNERS SUMMARY'!AY$3)</f>
        <v>0</v>
      </c>
      <c r="AZ140">
        <f>COUNTIFS('ACTIVATED LEADS '!$H:$H,$B140,'ACTIVATED LEADS '!$D:$D,'PARTNERS SUMMARY'!AZ$3)</f>
        <v>0</v>
      </c>
      <c r="BA140">
        <f>COUNTIFS('ACTIVATED LEADS '!$H:$H,$B140,'ACTIVATED LEADS '!$D:$D,'PARTNERS SUMMARY'!BA$3)</f>
        <v>0</v>
      </c>
      <c r="BB140">
        <f>COUNTIFS('ACTIVATED LEADS '!$H:$H,$B140,'ACTIVATED LEADS '!$D:$D,'PARTNERS SUMMARY'!BB$3)</f>
        <v>0</v>
      </c>
      <c r="BC140">
        <f>COUNTIFS('ACTIVATED LEADS '!$H:$H,$B140,'ACTIVATED LEADS '!$D:$D,'PARTNERS SUMMARY'!BC$3)</f>
        <v>0</v>
      </c>
      <c r="BD140">
        <f>COUNTIFS('ACTIVATED LEADS '!$H:$H,$B140,'ACTIVATED LEADS '!$D:$D,'PARTNERS SUMMARY'!BD$3)</f>
        <v>0</v>
      </c>
      <c r="BE140">
        <f>COUNTIFS('ACTIVATED LEADS '!$H:$H,$B140,'ACTIVATED LEADS '!$D:$D,'PARTNERS SUMMARY'!BE$3)</f>
        <v>0</v>
      </c>
      <c r="BF140">
        <f>COUNTIFS('ACTIVATED LEADS '!$H:$H,$B140,'ACTIVATED LEADS '!$D:$D,'PARTNERS SUMMARY'!BF$3)</f>
        <v>0</v>
      </c>
      <c r="BG140">
        <f>COUNTIFS('ACTIVATED LEADS '!$H:$H,$B140,'ACTIVATED LEADS '!$D:$D,'PARTNERS SUMMARY'!BG$3)</f>
        <v>0</v>
      </c>
      <c r="BH140">
        <f>COUNTIFS('ACTIVATED LEADS '!$H:$H,$B140,'ACTIVATED LEADS '!$D:$D,'PARTNERS SUMMARY'!BH$3)</f>
        <v>0</v>
      </c>
      <c r="BI140">
        <f>COUNTIFS('ACTIVATED LEADS '!$H:$H,$B140,'ACTIVATED LEADS '!$D:$D,'PARTNERS SUMMARY'!BI$3)</f>
        <v>0</v>
      </c>
      <c r="BJ140">
        <f>COUNTIFS('ACTIVATED LEADS '!$H:$H,$B140,'ACTIVATED LEADS '!$D:$D,'PARTNERS SUMMARY'!BJ$3)</f>
        <v>0</v>
      </c>
      <c r="BK140">
        <f>COUNTIFS('ACTIVATED LEADS '!$H:$H,$B140,'ACTIVATED LEADS '!$D:$D,'PARTNERS SUMMARY'!BK$3)</f>
        <v>0</v>
      </c>
      <c r="BL140">
        <f>COUNTIFS('ACTIVATED LEADS '!$H:$H,$B140,'ACTIVATED LEADS '!$D:$D,'PARTNERS SUMMARY'!BL$3)</f>
        <v>0</v>
      </c>
      <c r="BM140">
        <f>COUNTIFS('ACTIVATED LEADS '!$H:$H,$B140,'ACTIVATED LEADS '!$D:$D,'PARTNERS SUMMARY'!BM$3)</f>
        <v>0</v>
      </c>
      <c r="BN140">
        <f>COUNTIFS('ACTIVATED LEADS '!$H:$H,$B140,'ACTIVATED LEADS '!$D:$D,'PARTNERS SUMMARY'!BN$3)</f>
        <v>0</v>
      </c>
      <c r="BO140">
        <f>COUNTIFS('ACTIVATED LEADS '!$H:$H,$B140,'ACTIVATED LEADS '!$D:$D,'PARTNERS SUMMARY'!BO$3)</f>
        <v>0</v>
      </c>
      <c r="BP140">
        <f>COUNTIFS('ACTIVATED LEADS '!$H:$H,$B140,'ACTIVATED LEADS '!$D:$D,'PARTNERS SUMMARY'!BP$3)</f>
        <v>0</v>
      </c>
      <c r="BQ140">
        <f>COUNTIFS('ACTIVATED LEADS '!$H:$H,$B140,'ACTIVATED LEADS '!$D:$D,'PARTNERS SUMMARY'!BQ$3)</f>
        <v>0</v>
      </c>
      <c r="BR140">
        <f>COUNTIFS('ACTIVATED LEADS '!$H:$H,$B140,'ACTIVATED LEADS '!$D:$D,'PARTNERS SUMMARY'!BR$3)</f>
        <v>0</v>
      </c>
      <c r="BS140">
        <f>COUNTIFS('ACTIVATED LEADS '!$H:$H,$B140,'ACTIVATED LEADS '!$D:$D,'PARTNERS SUMMARY'!BS$3)</f>
        <v>0</v>
      </c>
      <c r="BT140">
        <f>COUNTIFS('ACTIVATED LEADS '!$H:$H,$B140,'ACTIVATED LEADS '!$D:$D,'PARTNERS SUMMARY'!BT$3)</f>
        <v>0</v>
      </c>
      <c r="BU140">
        <f>COUNTIFS('ACTIVATED LEADS '!$H:$H,$B140,'ACTIVATED LEADS '!$D:$D,'PARTNERS SUMMARY'!BU$3)</f>
        <v>0</v>
      </c>
      <c r="BV140">
        <f>COUNTIFS('ACTIVATED LEADS '!$H:$H,$B140,'ACTIVATED LEADS '!$D:$D,'PARTNERS SUMMARY'!BV$3)</f>
        <v>0</v>
      </c>
      <c r="BW140">
        <f>COUNTIFS('ACTIVATED LEADS '!$H:$H,$B140,'ACTIVATED LEADS '!$D:$D,'PARTNERS SUMMARY'!BW$3)</f>
        <v>0</v>
      </c>
      <c r="BX140">
        <f>COUNTIFS('ACTIVATED LEADS '!$H:$H,$B140,'ACTIVATED LEADS '!$D:$D,'PARTNERS SUMMARY'!BX$3)</f>
        <v>0</v>
      </c>
      <c r="BY140">
        <f>COUNTIFS('ACTIVATED LEADS '!$H:$H,$B140,'ACTIVATED LEADS '!$D:$D,'PARTNERS SUMMARY'!BY$3)</f>
        <v>0</v>
      </c>
      <c r="BZ140">
        <f>COUNTIFS('ACTIVATED LEADS '!$H:$H,$B140,'ACTIVATED LEADS '!$D:$D,'PARTNERS SUMMARY'!BZ$3)</f>
        <v>0</v>
      </c>
      <c r="CA140">
        <f>COUNTIFS('ACTIVATED LEADS '!$H:$H,$B140,'ACTIVATED LEADS '!$D:$D,'PARTNERS SUMMARY'!CA$3)</f>
        <v>0</v>
      </c>
      <c r="CB140">
        <f>COUNTIFS('ACTIVATED LEADS '!$H:$H,$B140,'ACTIVATED LEADS '!$D:$D,'PARTNERS SUMMARY'!CB$3)</f>
        <v>0</v>
      </c>
      <c r="CC140">
        <f>COUNTIFS('ACTIVATED LEADS '!$H:$H,$B140,'ACTIVATED LEADS '!$D:$D,'PARTNERS SUMMARY'!CC$3)</f>
        <v>0</v>
      </c>
      <c r="CD140">
        <f>COUNTIFS('ACTIVATED LEADS '!$H:$H,$B140,'ACTIVATED LEADS '!$D:$D,'PARTNERS SUMMARY'!CD$3)</f>
        <v>0</v>
      </c>
      <c r="CE140">
        <f>COUNTIFS('ACTIVATED LEADS '!$H:$H,$B140,'ACTIVATED LEADS '!$D:$D,'PARTNERS SUMMARY'!CE$3)</f>
        <v>0</v>
      </c>
      <c r="CF140">
        <f>COUNTIFS('ACTIVATED LEADS '!$H:$H,$B140,'ACTIVATED LEADS '!$D:$D,'PARTNERS SUMMARY'!CF$3)</f>
        <v>0</v>
      </c>
      <c r="CG140">
        <f>COUNTIFS('ACTIVATED LEADS '!$H:$H,$B140,'ACTIVATED LEADS '!$D:$D,'PARTNERS SUMMARY'!CG$3)</f>
        <v>0</v>
      </c>
      <c r="CH140">
        <f>COUNTIFS('ACTIVATED LEADS '!$H:$H,$B140,'ACTIVATED LEADS '!$D:$D,'PARTNERS SUMMARY'!CH$3)</f>
        <v>0</v>
      </c>
      <c r="CI140">
        <f>COUNTIFS('ACTIVATED LEADS '!$H:$H,$B140,'ACTIVATED LEADS '!$D:$D,'PARTNERS SUMMARY'!CI$3)</f>
        <v>0</v>
      </c>
      <c r="CJ140">
        <f>COUNTIFS('ACTIVATED LEADS '!$H:$H,$B140,'ACTIVATED LEADS '!$D:$D,'PARTNERS SUMMARY'!CJ$3)</f>
        <v>0</v>
      </c>
      <c r="CK140">
        <f>COUNTIFS('ACTIVATED LEADS '!$H:$H,$B140,'ACTIVATED LEADS '!$D:$D,'PARTNERS SUMMARY'!CK$3)</f>
        <v>0</v>
      </c>
      <c r="CL140">
        <f>COUNTIFS('ACTIVATED LEADS '!$H:$H,$B140,'ACTIVATED LEADS '!$D:$D,'PARTNERS SUMMARY'!CL$3)</f>
        <v>0</v>
      </c>
      <c r="CM140">
        <f>COUNTIFS('ACTIVATED LEADS '!$H:$H,$B140,'ACTIVATED LEADS '!$D:$D,'PARTNERS SUMMARY'!CM$3)</f>
        <v>0</v>
      </c>
      <c r="CN140">
        <f>COUNTIFS('ACTIVATED LEADS '!$H:$H,$B140,'ACTIVATED LEADS '!$D:$D,'PARTNERS SUMMARY'!CN$3)</f>
        <v>0</v>
      </c>
      <c r="CO140">
        <f>COUNTIFS('ACTIVATED LEADS '!$H:$H,$B140,'ACTIVATED LEADS '!$D:$D,'PARTNERS SUMMARY'!CO$3)</f>
        <v>0</v>
      </c>
      <c r="CP140">
        <f>COUNTIFS('ACTIVATED LEADS '!$H:$H,$B140,'ACTIVATED LEADS '!$D:$D,'PARTNERS SUMMARY'!CP$3)</f>
        <v>0</v>
      </c>
      <c r="CQ140">
        <f>COUNTIFS('ACTIVATED LEADS '!$H:$H,$B140,'ACTIVATED LEADS '!$D:$D,'PARTNERS SUMMARY'!CQ$3)</f>
        <v>0</v>
      </c>
      <c r="CR140">
        <f>COUNTIFS('ACTIVATED LEADS '!$H:$H,$B140,'ACTIVATED LEADS '!$D:$D,'PARTNERS SUMMARY'!CR$3)</f>
        <v>0</v>
      </c>
      <c r="CS140">
        <f>COUNTIFS('ACTIVATED LEADS '!$H:$H,$B140,'ACTIVATED LEADS '!$D:$D,'PARTNERS SUMMARY'!CS$3)</f>
        <v>0</v>
      </c>
      <c r="CT140">
        <f>COUNTIFS('ACTIVATED LEADS '!$H:$H,$B140,'ACTIVATED LEADS '!$D:$D,'PARTNERS SUMMARY'!CT$3)</f>
        <v>0</v>
      </c>
      <c r="CU140">
        <f>COUNTIFS('ACTIVATED LEADS '!$H:$H,$B140,'ACTIVATED LEADS '!$D:$D,'PARTNERS SUMMARY'!CU$3)</f>
        <v>0</v>
      </c>
      <c r="CV140">
        <f>COUNTIFS('ACTIVATED LEADS '!$H:$H,$B140,'ACTIVATED LEADS '!$D:$D,'PARTNERS SUMMARY'!CV$3)</f>
        <v>0</v>
      </c>
      <c r="CW140">
        <f>COUNTIFS('ACTIVATED LEADS '!$H:$H,$B140,'ACTIVATED LEADS '!$D:$D,'PARTNERS SUMMARY'!CW$3)</f>
        <v>0</v>
      </c>
      <c r="CX140">
        <f>COUNTIFS('ACTIVATED LEADS '!$H:$H,$B140,'ACTIVATED LEADS '!$D:$D,'PARTNERS SUMMARY'!CX$3)</f>
        <v>0</v>
      </c>
      <c r="CY140">
        <f>COUNTIFS('ACTIVATED LEADS '!$H:$H,$B140,'ACTIVATED LEADS '!$D:$D,'PARTNERS SUMMARY'!CY$3)</f>
        <v>0</v>
      </c>
      <c r="CZ140">
        <f>COUNTIFS('ACTIVATED LEADS '!$H:$H,$B140,'ACTIVATED LEADS '!$D:$D,'PARTNERS SUMMARY'!CZ$3)</f>
        <v>0</v>
      </c>
      <c r="DA140">
        <f>COUNTIFS('ACTIVATED LEADS '!$H:$H,$B140,'ACTIVATED LEADS '!$D:$D,'PARTNERS SUMMARY'!DA$3)</f>
        <v>0</v>
      </c>
      <c r="DB140">
        <f>COUNTIFS('ACTIVATED LEADS '!$H:$H,$B140,'ACTIVATED LEADS '!$D:$D,'PARTNERS SUMMARY'!DB$3)</f>
        <v>0</v>
      </c>
      <c r="DC140">
        <f>COUNTIFS('ACTIVATED LEADS '!$H:$H,$B140,'ACTIVATED LEADS '!$D:$D,'PARTNERS SUMMARY'!DC$3)</f>
        <v>0</v>
      </c>
      <c r="DD140">
        <f>COUNTIFS('ACTIVATED LEADS '!$H:$H,$B140,'ACTIVATED LEADS '!$D:$D,'PARTNERS SUMMARY'!DD$3)</f>
        <v>0</v>
      </c>
      <c r="DE140">
        <f>COUNTIFS('ACTIVATED LEADS '!$H:$H,$B140,'ACTIVATED LEADS '!$D:$D,'PARTNERS SUMMARY'!DE$3)</f>
        <v>0</v>
      </c>
      <c r="DF140">
        <f>COUNTIFS('ACTIVATED LEADS '!$H:$H,$B140,'ACTIVATED LEADS '!$D:$D,'PARTNERS SUMMARY'!DF$3)</f>
        <v>0</v>
      </c>
      <c r="DG140">
        <f>COUNTIFS('ACTIVATED LEADS '!$H:$H,$B140,'ACTIVATED LEADS '!$D:$D,'PARTNERS SUMMARY'!DG$3)</f>
        <v>0</v>
      </c>
      <c r="DH140">
        <f>COUNTIFS('ACTIVATED LEADS '!$H:$H,$B140,'ACTIVATED LEADS '!$D:$D,'PARTNERS SUMMARY'!DH$3)</f>
        <v>0</v>
      </c>
      <c r="DI140">
        <f>COUNTIFS('ACTIVATED LEADS '!$H:$H,$B140,'ACTIVATED LEADS '!$D:$D,'PARTNERS SUMMARY'!DI$3)</f>
        <v>0</v>
      </c>
      <c r="DJ140">
        <f>COUNTIFS('ACTIVATED LEADS '!$H:$H,$B140,'ACTIVATED LEADS '!$D:$D,'PARTNERS SUMMARY'!DJ$3)</f>
        <v>0</v>
      </c>
      <c r="DK140">
        <f>COUNTIFS('ACTIVATED LEADS '!$H:$H,$B140,'ACTIVATED LEADS '!$D:$D,'PARTNERS SUMMARY'!DK$3)</f>
        <v>0</v>
      </c>
      <c r="DL140">
        <f>COUNTIFS('ACTIVATED LEADS '!$H:$H,$B140,'ACTIVATED LEADS '!$D:$D,'PARTNERS SUMMARY'!DL$3)</f>
        <v>0</v>
      </c>
      <c r="DM140">
        <f>COUNTIFS('ACTIVATED LEADS '!$H:$H,$B140,'ACTIVATED LEADS '!$D:$D,'PARTNERS SUMMARY'!DM$3)</f>
        <v>0</v>
      </c>
      <c r="DN140">
        <f>COUNTIFS('ACTIVATED LEADS '!$H:$H,$B140,'ACTIVATED LEADS '!$D:$D,'PARTNERS SUMMARY'!DN$3)</f>
        <v>0</v>
      </c>
      <c r="DO140">
        <f>COUNTIFS('ACTIVATED LEADS '!$H:$H,$B140,'ACTIVATED LEADS '!$D:$D,'PARTNERS SUMMARY'!DO$3)</f>
        <v>0</v>
      </c>
    </row>
    <row r="141" spans="1:119">
      <c r="A141" s="29" t="s">
        <v>1074</v>
      </c>
      <c r="B141" s="59" t="s">
        <v>1177</v>
      </c>
      <c r="C141" s="29">
        <v>786695004</v>
      </c>
      <c r="D141" s="29"/>
      <c r="E141" s="29" t="s">
        <v>73</v>
      </c>
      <c r="F141" s="29" t="s">
        <v>985</v>
      </c>
      <c r="G141" s="17">
        <f>COUNTIF('SEPT DUMP '!$C:$C,'PARTNERS SUMMARY'!$B141)</f>
        <v>0</v>
      </c>
      <c r="H141" s="17">
        <f>COUNTIFS('SEPT DUMP '!$C:$C,'PARTNERS SUMMARY'!$B141,'SEPT DUMP '!$O:$O,"Confirmed")</f>
        <v>0</v>
      </c>
      <c r="I141" s="17">
        <f>COUNTIFS('SEPT DUMP '!$C:$C,'PARTNERS SUMMARY'!$B141,'SEPT DUMP '!$O:$O,"Rejected")</f>
        <v>0</v>
      </c>
      <c r="J141" s="17">
        <f>COUNTIFS('SEPT DUMP '!$C:$C,'PARTNERS SUMMARY'!$B141,'SEPT DUMP '!$O:$O,"Unreachable")</f>
        <v>0</v>
      </c>
      <c r="K141" s="17">
        <f>COUNTIFS('SEPT DUMP '!$C:$C,'PARTNERS SUMMARY'!$B141,'SEPT DUMP '!$O:$O,"Postponed(Update Y)")</f>
        <v>0</v>
      </c>
      <c r="L141" s="101">
        <f t="shared" si="18"/>
        <v>0</v>
      </c>
      <c r="M141" s="46">
        <f t="shared" si="19"/>
        <v>0</v>
      </c>
      <c r="N141" s="50"/>
      <c r="O141" s="47">
        <f>COUNTIF('OCT DUMP'!$D:$D,'PARTNERS SUMMARY'!$B141)</f>
        <v>0</v>
      </c>
      <c r="P141" s="17">
        <f>COUNTIFS('OCT DUMP'!$D:$D,'PARTNERS SUMMARY'!$B141,'OCT DUMP'!Q:Q,"Prospect")</f>
        <v>0</v>
      </c>
      <c r="Q141" s="17">
        <f>COUNTIFS('OCT DUMP'!$D:$D,'PARTNERS SUMMARY'!$B141,'OCT DUMP'!$Q:$Q,"Confirmed")</f>
        <v>0</v>
      </c>
      <c r="R141" s="17">
        <f>COUNTIFS('OCT DUMP'!$D:$D,'PARTNERS SUMMARY'!$B141,'OCT DUMP'!$Q:$Q,"Rejected")</f>
        <v>0</v>
      </c>
      <c r="S141" s="17">
        <f>COUNTIFS('OCT DUMP'!$D:$D,'PARTNERS SUMMARY'!$B141,'OCT DUMP'!$Q:$Q,"Unreachable")</f>
        <v>0</v>
      </c>
      <c r="T141" s="17">
        <f>COUNTIFS('OCT DUMP'!$D:$D,'PARTNERS SUMMARY'!$B141,'OCT DUMP'!$Q:$Q,"Postponed(Update Y)")</f>
        <v>0</v>
      </c>
      <c r="U141" s="17">
        <f t="shared" si="20"/>
        <v>0</v>
      </c>
      <c r="V141" s="18">
        <f t="shared" si="21"/>
        <v>0</v>
      </c>
      <c r="W141" s="52"/>
      <c r="X141" s="47">
        <f>COUNTIF('NOV DUMP'!C:C,'PARTNERS SUMMARY'!$B141)</f>
        <v>0</v>
      </c>
      <c r="Y141" s="17">
        <f>COUNTIFS('NOV DUMP'!$C:$C,'PARTNERS SUMMARY'!$B141,'NOV DUMP'!$S:$S,"Prospect")</f>
        <v>0</v>
      </c>
      <c r="Z141" s="17">
        <f>COUNTIFS('NOV DUMP'!$C:$C,'PARTNERS SUMMARY'!$B141,'NOV DUMP'!$S:$S,"Confirmed")</f>
        <v>0</v>
      </c>
      <c r="AA141" s="17">
        <f>COUNTIFS('NOV DUMP'!$C:$C,'PARTNERS SUMMARY'!$B141,'NOV DUMP'!$S:$S,"Rejected")</f>
        <v>0</v>
      </c>
      <c r="AB141" s="17">
        <f>COUNTIFS('NOV DUMP'!$C:$C,'PARTNERS SUMMARY'!$B141,'NOV DUMP'!$S:$S,"Unreachable")</f>
        <v>0</v>
      </c>
      <c r="AC141" s="17">
        <f>COUNTIFS('NOV DUMP'!$C:$C,'PARTNERS SUMMARY'!$B141,'NOV DUMP'!$S:$S,"Postponed(Update Y)")</f>
        <v>0</v>
      </c>
      <c r="AD141" s="17">
        <f t="shared" si="22"/>
        <v>0</v>
      </c>
      <c r="AE141" s="100">
        <f>COUNTIFS('ACTIVATED LEADS '!$H:$H,'PARTNERS SUMMARY'!$B141,'ACTIVATED LEADS '!$K:$K,'PARTNERS SUMMARY'!$AE$2,'ACTIVATED LEADS '!$C:$C,"16")</f>
        <v>0</v>
      </c>
      <c r="AF141" s="18">
        <f t="shared" si="23"/>
        <v>0</v>
      </c>
      <c r="AH141">
        <f>COUNTIFS('ACTIVATED LEADS '!$H:$H,$B141,'ACTIVATED LEADS '!$D:$D,'PARTNERS SUMMARY'!AH$3)</f>
        <v>0</v>
      </c>
      <c r="AI141">
        <f>COUNTIFS('ACTIVATED LEADS '!$H:$H,$B141,'ACTIVATED LEADS '!$D:$D,'PARTNERS SUMMARY'!AI$3)</f>
        <v>0</v>
      </c>
      <c r="AJ141">
        <f>COUNTIFS('ACTIVATED LEADS '!$H:$H,$B141,'ACTIVATED LEADS '!$D:$D,'PARTNERS SUMMARY'!AJ$3)</f>
        <v>0</v>
      </c>
      <c r="AK141">
        <f>COUNTIFS('ACTIVATED LEADS '!$H:$H,$B141,'ACTIVATED LEADS '!$D:$D,'PARTNERS SUMMARY'!AK$3)</f>
        <v>0</v>
      </c>
      <c r="AL141">
        <f>COUNTIFS('ACTIVATED LEADS '!$H:$H,$B141,'ACTIVATED LEADS '!$D:$D,'PARTNERS SUMMARY'!AL$3)</f>
        <v>0</v>
      </c>
      <c r="AM141">
        <f>COUNTIFS('ACTIVATED LEADS '!$H:$H,$B141,'ACTIVATED LEADS '!$D:$D,'PARTNERS SUMMARY'!AM$3)</f>
        <v>0</v>
      </c>
      <c r="AN141">
        <f>COUNTIFS('ACTIVATED LEADS '!$H:$H,$B141,'ACTIVATED LEADS '!$D:$D,'PARTNERS SUMMARY'!AN$3)</f>
        <v>0</v>
      </c>
      <c r="AO141">
        <f>COUNTIFS('ACTIVATED LEADS '!$H:$H,$B141,'ACTIVATED LEADS '!$D:$D,'PARTNERS SUMMARY'!AO$3)</f>
        <v>0</v>
      </c>
      <c r="AP141">
        <f>COUNTIFS('ACTIVATED LEADS '!$H:$H,$B141,'ACTIVATED LEADS '!$D:$D,'PARTNERS SUMMARY'!AP$3)</f>
        <v>0</v>
      </c>
      <c r="AQ141">
        <f>COUNTIFS('ACTIVATED LEADS '!$H:$H,$B141,'ACTIVATED LEADS '!$D:$D,'PARTNERS SUMMARY'!AQ$3)</f>
        <v>0</v>
      </c>
      <c r="AR141">
        <f>COUNTIFS('ACTIVATED LEADS '!$H:$H,$B141,'ACTIVATED LEADS '!$D:$D,'PARTNERS SUMMARY'!AR$3)</f>
        <v>0</v>
      </c>
      <c r="AS141">
        <f>COUNTIFS('ACTIVATED LEADS '!$H:$H,$B141,'ACTIVATED LEADS '!$D:$D,'PARTNERS SUMMARY'!AS$3)</f>
        <v>0</v>
      </c>
      <c r="AT141">
        <f>COUNTIFS('ACTIVATED LEADS '!$H:$H,$B141,'ACTIVATED LEADS '!$D:$D,'PARTNERS SUMMARY'!AT$3)</f>
        <v>0</v>
      </c>
      <c r="AU141">
        <f>COUNTIFS('ACTIVATED LEADS '!$H:$H,$B141,'ACTIVATED LEADS '!$D:$D,'PARTNERS SUMMARY'!AU$3)</f>
        <v>0</v>
      </c>
      <c r="AV141">
        <f>COUNTIFS('ACTIVATED LEADS '!$H:$H,$B141,'ACTIVATED LEADS '!$D:$D,'PARTNERS SUMMARY'!AV$3)</f>
        <v>0</v>
      </c>
      <c r="AW141">
        <f>COUNTIFS('ACTIVATED LEADS '!$H:$H,$B141,'ACTIVATED LEADS '!$D:$D,'PARTNERS SUMMARY'!AW$3)</f>
        <v>0</v>
      </c>
      <c r="AX141">
        <f>COUNTIFS('ACTIVATED LEADS '!$H:$H,$B141,'ACTIVATED LEADS '!$D:$D,'PARTNERS SUMMARY'!AX$3)</f>
        <v>0</v>
      </c>
      <c r="AY141">
        <f>COUNTIFS('ACTIVATED LEADS '!$H:$H,$B141,'ACTIVATED LEADS '!$D:$D,'PARTNERS SUMMARY'!AY$3)</f>
        <v>0</v>
      </c>
      <c r="AZ141">
        <f>COUNTIFS('ACTIVATED LEADS '!$H:$H,$B141,'ACTIVATED LEADS '!$D:$D,'PARTNERS SUMMARY'!AZ$3)</f>
        <v>0</v>
      </c>
      <c r="BA141">
        <f>COUNTIFS('ACTIVATED LEADS '!$H:$H,$B141,'ACTIVATED LEADS '!$D:$D,'PARTNERS SUMMARY'!BA$3)</f>
        <v>0</v>
      </c>
      <c r="BB141">
        <f>COUNTIFS('ACTIVATED LEADS '!$H:$H,$B141,'ACTIVATED LEADS '!$D:$D,'PARTNERS SUMMARY'!BB$3)</f>
        <v>0</v>
      </c>
      <c r="BC141">
        <f>COUNTIFS('ACTIVATED LEADS '!$H:$H,$B141,'ACTIVATED LEADS '!$D:$D,'PARTNERS SUMMARY'!BC$3)</f>
        <v>0</v>
      </c>
      <c r="BD141">
        <f>COUNTIFS('ACTIVATED LEADS '!$H:$H,$B141,'ACTIVATED LEADS '!$D:$D,'PARTNERS SUMMARY'!BD$3)</f>
        <v>0</v>
      </c>
      <c r="BE141">
        <f>COUNTIFS('ACTIVATED LEADS '!$H:$H,$B141,'ACTIVATED LEADS '!$D:$D,'PARTNERS SUMMARY'!BE$3)</f>
        <v>0</v>
      </c>
      <c r="BF141">
        <f>COUNTIFS('ACTIVATED LEADS '!$H:$H,$B141,'ACTIVATED LEADS '!$D:$D,'PARTNERS SUMMARY'!BF$3)</f>
        <v>0</v>
      </c>
      <c r="BG141">
        <f>COUNTIFS('ACTIVATED LEADS '!$H:$H,$B141,'ACTIVATED LEADS '!$D:$D,'PARTNERS SUMMARY'!BG$3)</f>
        <v>0</v>
      </c>
      <c r="BH141">
        <f>COUNTIFS('ACTIVATED LEADS '!$H:$H,$B141,'ACTIVATED LEADS '!$D:$D,'PARTNERS SUMMARY'!BH$3)</f>
        <v>0</v>
      </c>
      <c r="BI141">
        <f>COUNTIFS('ACTIVATED LEADS '!$H:$H,$B141,'ACTIVATED LEADS '!$D:$D,'PARTNERS SUMMARY'!BI$3)</f>
        <v>0</v>
      </c>
      <c r="BJ141">
        <f>COUNTIFS('ACTIVATED LEADS '!$H:$H,$B141,'ACTIVATED LEADS '!$D:$D,'PARTNERS SUMMARY'!BJ$3)</f>
        <v>0</v>
      </c>
      <c r="BK141">
        <f>COUNTIFS('ACTIVATED LEADS '!$H:$H,$B141,'ACTIVATED LEADS '!$D:$D,'PARTNERS SUMMARY'!BK$3)</f>
        <v>0</v>
      </c>
      <c r="BL141">
        <f>COUNTIFS('ACTIVATED LEADS '!$H:$H,$B141,'ACTIVATED LEADS '!$D:$D,'PARTNERS SUMMARY'!BL$3)</f>
        <v>0</v>
      </c>
      <c r="BM141">
        <f>COUNTIFS('ACTIVATED LEADS '!$H:$H,$B141,'ACTIVATED LEADS '!$D:$D,'PARTNERS SUMMARY'!BM$3)</f>
        <v>0</v>
      </c>
      <c r="BN141">
        <f>COUNTIFS('ACTIVATED LEADS '!$H:$H,$B141,'ACTIVATED LEADS '!$D:$D,'PARTNERS SUMMARY'!BN$3)</f>
        <v>0</v>
      </c>
      <c r="BO141">
        <f>COUNTIFS('ACTIVATED LEADS '!$H:$H,$B141,'ACTIVATED LEADS '!$D:$D,'PARTNERS SUMMARY'!BO$3)</f>
        <v>0</v>
      </c>
      <c r="BP141">
        <f>COUNTIFS('ACTIVATED LEADS '!$H:$H,$B141,'ACTIVATED LEADS '!$D:$D,'PARTNERS SUMMARY'!BP$3)</f>
        <v>0</v>
      </c>
      <c r="BQ141">
        <f>COUNTIFS('ACTIVATED LEADS '!$H:$H,$B141,'ACTIVATED LEADS '!$D:$D,'PARTNERS SUMMARY'!BQ$3)</f>
        <v>0</v>
      </c>
      <c r="BR141">
        <f>COUNTIFS('ACTIVATED LEADS '!$H:$H,$B141,'ACTIVATED LEADS '!$D:$D,'PARTNERS SUMMARY'!BR$3)</f>
        <v>0</v>
      </c>
      <c r="BS141">
        <f>COUNTIFS('ACTIVATED LEADS '!$H:$H,$B141,'ACTIVATED LEADS '!$D:$D,'PARTNERS SUMMARY'!BS$3)</f>
        <v>0</v>
      </c>
      <c r="BT141">
        <f>COUNTIFS('ACTIVATED LEADS '!$H:$H,$B141,'ACTIVATED LEADS '!$D:$D,'PARTNERS SUMMARY'!BT$3)</f>
        <v>0</v>
      </c>
      <c r="BU141">
        <f>COUNTIFS('ACTIVATED LEADS '!$H:$H,$B141,'ACTIVATED LEADS '!$D:$D,'PARTNERS SUMMARY'!BU$3)</f>
        <v>0</v>
      </c>
      <c r="BV141">
        <f>COUNTIFS('ACTIVATED LEADS '!$H:$H,$B141,'ACTIVATED LEADS '!$D:$D,'PARTNERS SUMMARY'!BV$3)</f>
        <v>0</v>
      </c>
      <c r="BW141">
        <f>COUNTIFS('ACTIVATED LEADS '!$H:$H,$B141,'ACTIVATED LEADS '!$D:$D,'PARTNERS SUMMARY'!BW$3)</f>
        <v>0</v>
      </c>
      <c r="BX141">
        <f>COUNTIFS('ACTIVATED LEADS '!$H:$H,$B141,'ACTIVATED LEADS '!$D:$D,'PARTNERS SUMMARY'!BX$3)</f>
        <v>0</v>
      </c>
      <c r="BY141">
        <f>COUNTIFS('ACTIVATED LEADS '!$H:$H,$B141,'ACTIVATED LEADS '!$D:$D,'PARTNERS SUMMARY'!BY$3)</f>
        <v>0</v>
      </c>
      <c r="BZ141">
        <f>COUNTIFS('ACTIVATED LEADS '!$H:$H,$B141,'ACTIVATED LEADS '!$D:$D,'PARTNERS SUMMARY'!BZ$3)</f>
        <v>0</v>
      </c>
      <c r="CA141">
        <f>COUNTIFS('ACTIVATED LEADS '!$H:$H,$B141,'ACTIVATED LEADS '!$D:$D,'PARTNERS SUMMARY'!CA$3)</f>
        <v>0</v>
      </c>
      <c r="CB141">
        <f>COUNTIFS('ACTIVATED LEADS '!$H:$H,$B141,'ACTIVATED LEADS '!$D:$D,'PARTNERS SUMMARY'!CB$3)</f>
        <v>0</v>
      </c>
      <c r="CC141">
        <f>COUNTIFS('ACTIVATED LEADS '!$H:$H,$B141,'ACTIVATED LEADS '!$D:$D,'PARTNERS SUMMARY'!CC$3)</f>
        <v>0</v>
      </c>
      <c r="CD141">
        <f>COUNTIFS('ACTIVATED LEADS '!$H:$H,$B141,'ACTIVATED LEADS '!$D:$D,'PARTNERS SUMMARY'!CD$3)</f>
        <v>0</v>
      </c>
      <c r="CE141">
        <f>COUNTIFS('ACTIVATED LEADS '!$H:$H,$B141,'ACTIVATED LEADS '!$D:$D,'PARTNERS SUMMARY'!CE$3)</f>
        <v>0</v>
      </c>
      <c r="CF141">
        <f>COUNTIFS('ACTIVATED LEADS '!$H:$H,$B141,'ACTIVATED LEADS '!$D:$D,'PARTNERS SUMMARY'!CF$3)</f>
        <v>0</v>
      </c>
      <c r="CG141">
        <f>COUNTIFS('ACTIVATED LEADS '!$H:$H,$B141,'ACTIVATED LEADS '!$D:$D,'PARTNERS SUMMARY'!CG$3)</f>
        <v>0</v>
      </c>
      <c r="CH141">
        <f>COUNTIFS('ACTIVATED LEADS '!$H:$H,$B141,'ACTIVATED LEADS '!$D:$D,'PARTNERS SUMMARY'!CH$3)</f>
        <v>0</v>
      </c>
      <c r="CI141">
        <f>COUNTIFS('ACTIVATED LEADS '!$H:$H,$B141,'ACTIVATED LEADS '!$D:$D,'PARTNERS SUMMARY'!CI$3)</f>
        <v>0</v>
      </c>
      <c r="CJ141">
        <f>COUNTIFS('ACTIVATED LEADS '!$H:$H,$B141,'ACTIVATED LEADS '!$D:$D,'PARTNERS SUMMARY'!CJ$3)</f>
        <v>0</v>
      </c>
      <c r="CK141">
        <f>COUNTIFS('ACTIVATED LEADS '!$H:$H,$B141,'ACTIVATED LEADS '!$D:$D,'PARTNERS SUMMARY'!CK$3)</f>
        <v>0</v>
      </c>
      <c r="CL141">
        <f>COUNTIFS('ACTIVATED LEADS '!$H:$H,$B141,'ACTIVATED LEADS '!$D:$D,'PARTNERS SUMMARY'!CL$3)</f>
        <v>0</v>
      </c>
      <c r="CM141">
        <f>COUNTIFS('ACTIVATED LEADS '!$H:$H,$B141,'ACTIVATED LEADS '!$D:$D,'PARTNERS SUMMARY'!CM$3)</f>
        <v>0</v>
      </c>
      <c r="CN141">
        <f>COUNTIFS('ACTIVATED LEADS '!$H:$H,$B141,'ACTIVATED LEADS '!$D:$D,'PARTNERS SUMMARY'!CN$3)</f>
        <v>0</v>
      </c>
      <c r="CO141">
        <f>COUNTIFS('ACTIVATED LEADS '!$H:$H,$B141,'ACTIVATED LEADS '!$D:$D,'PARTNERS SUMMARY'!CO$3)</f>
        <v>0</v>
      </c>
      <c r="CP141">
        <f>COUNTIFS('ACTIVATED LEADS '!$H:$H,$B141,'ACTIVATED LEADS '!$D:$D,'PARTNERS SUMMARY'!CP$3)</f>
        <v>0</v>
      </c>
      <c r="CQ141">
        <f>COUNTIFS('ACTIVATED LEADS '!$H:$H,$B141,'ACTIVATED LEADS '!$D:$D,'PARTNERS SUMMARY'!CQ$3)</f>
        <v>0</v>
      </c>
      <c r="CR141">
        <f>COUNTIFS('ACTIVATED LEADS '!$H:$H,$B141,'ACTIVATED LEADS '!$D:$D,'PARTNERS SUMMARY'!CR$3)</f>
        <v>0</v>
      </c>
      <c r="CS141">
        <f>COUNTIFS('ACTIVATED LEADS '!$H:$H,$B141,'ACTIVATED LEADS '!$D:$D,'PARTNERS SUMMARY'!CS$3)</f>
        <v>0</v>
      </c>
      <c r="CT141">
        <f>COUNTIFS('ACTIVATED LEADS '!$H:$H,$B141,'ACTIVATED LEADS '!$D:$D,'PARTNERS SUMMARY'!CT$3)</f>
        <v>0</v>
      </c>
      <c r="CU141">
        <f>COUNTIFS('ACTIVATED LEADS '!$H:$H,$B141,'ACTIVATED LEADS '!$D:$D,'PARTNERS SUMMARY'!CU$3)</f>
        <v>0</v>
      </c>
      <c r="CV141">
        <f>COUNTIFS('ACTIVATED LEADS '!$H:$H,$B141,'ACTIVATED LEADS '!$D:$D,'PARTNERS SUMMARY'!CV$3)</f>
        <v>0</v>
      </c>
      <c r="CW141">
        <f>COUNTIFS('ACTIVATED LEADS '!$H:$H,$B141,'ACTIVATED LEADS '!$D:$D,'PARTNERS SUMMARY'!CW$3)</f>
        <v>0</v>
      </c>
      <c r="CX141">
        <f>COUNTIFS('ACTIVATED LEADS '!$H:$H,$B141,'ACTIVATED LEADS '!$D:$D,'PARTNERS SUMMARY'!CX$3)</f>
        <v>0</v>
      </c>
      <c r="CY141">
        <f>COUNTIFS('ACTIVATED LEADS '!$H:$H,$B141,'ACTIVATED LEADS '!$D:$D,'PARTNERS SUMMARY'!CY$3)</f>
        <v>0</v>
      </c>
      <c r="CZ141">
        <f>COUNTIFS('ACTIVATED LEADS '!$H:$H,$B141,'ACTIVATED LEADS '!$D:$D,'PARTNERS SUMMARY'!CZ$3)</f>
        <v>0</v>
      </c>
      <c r="DA141">
        <f>COUNTIFS('ACTIVATED LEADS '!$H:$H,$B141,'ACTIVATED LEADS '!$D:$D,'PARTNERS SUMMARY'!DA$3)</f>
        <v>0</v>
      </c>
      <c r="DB141">
        <f>COUNTIFS('ACTIVATED LEADS '!$H:$H,$B141,'ACTIVATED LEADS '!$D:$D,'PARTNERS SUMMARY'!DB$3)</f>
        <v>0</v>
      </c>
      <c r="DC141">
        <f>COUNTIFS('ACTIVATED LEADS '!$H:$H,$B141,'ACTIVATED LEADS '!$D:$D,'PARTNERS SUMMARY'!DC$3)</f>
        <v>0</v>
      </c>
      <c r="DD141">
        <f>COUNTIFS('ACTIVATED LEADS '!$H:$H,$B141,'ACTIVATED LEADS '!$D:$D,'PARTNERS SUMMARY'!DD$3)</f>
        <v>0</v>
      </c>
      <c r="DE141">
        <f>COUNTIFS('ACTIVATED LEADS '!$H:$H,$B141,'ACTIVATED LEADS '!$D:$D,'PARTNERS SUMMARY'!DE$3)</f>
        <v>0</v>
      </c>
      <c r="DF141">
        <f>COUNTIFS('ACTIVATED LEADS '!$H:$H,$B141,'ACTIVATED LEADS '!$D:$D,'PARTNERS SUMMARY'!DF$3)</f>
        <v>0</v>
      </c>
      <c r="DG141">
        <f>COUNTIFS('ACTIVATED LEADS '!$H:$H,$B141,'ACTIVATED LEADS '!$D:$D,'PARTNERS SUMMARY'!DG$3)</f>
        <v>0</v>
      </c>
      <c r="DH141">
        <f>COUNTIFS('ACTIVATED LEADS '!$H:$H,$B141,'ACTIVATED LEADS '!$D:$D,'PARTNERS SUMMARY'!DH$3)</f>
        <v>0</v>
      </c>
      <c r="DI141">
        <f>COUNTIFS('ACTIVATED LEADS '!$H:$H,$B141,'ACTIVATED LEADS '!$D:$D,'PARTNERS SUMMARY'!DI$3)</f>
        <v>0</v>
      </c>
      <c r="DJ141">
        <f>COUNTIFS('ACTIVATED LEADS '!$H:$H,$B141,'ACTIVATED LEADS '!$D:$D,'PARTNERS SUMMARY'!DJ$3)</f>
        <v>0</v>
      </c>
      <c r="DK141">
        <f>COUNTIFS('ACTIVATED LEADS '!$H:$H,$B141,'ACTIVATED LEADS '!$D:$D,'PARTNERS SUMMARY'!DK$3)</f>
        <v>0</v>
      </c>
      <c r="DL141">
        <f>COUNTIFS('ACTIVATED LEADS '!$H:$H,$B141,'ACTIVATED LEADS '!$D:$D,'PARTNERS SUMMARY'!DL$3)</f>
        <v>0</v>
      </c>
      <c r="DM141">
        <f>COUNTIFS('ACTIVATED LEADS '!$H:$H,$B141,'ACTIVATED LEADS '!$D:$D,'PARTNERS SUMMARY'!DM$3)</f>
        <v>0</v>
      </c>
      <c r="DN141">
        <f>COUNTIFS('ACTIVATED LEADS '!$H:$H,$B141,'ACTIVATED LEADS '!$D:$D,'PARTNERS SUMMARY'!DN$3)</f>
        <v>0</v>
      </c>
      <c r="DO141">
        <f>COUNTIFS('ACTIVATED LEADS '!$H:$H,$B141,'ACTIVATED LEADS '!$D:$D,'PARTNERS SUMMARY'!DO$3)</f>
        <v>0</v>
      </c>
    </row>
    <row r="142" spans="1:119">
      <c r="A142" s="29" t="s">
        <v>1077</v>
      </c>
      <c r="B142" s="59" t="s">
        <v>1317</v>
      </c>
      <c r="C142" s="29">
        <v>108792008</v>
      </c>
      <c r="D142" s="29"/>
      <c r="E142" s="29" t="s">
        <v>1280</v>
      </c>
      <c r="F142" s="29" t="s">
        <v>37</v>
      </c>
      <c r="G142" s="17">
        <f>COUNTIF('SEPT DUMP '!$C:$C,'PARTNERS SUMMARY'!$B142)</f>
        <v>0</v>
      </c>
      <c r="H142" s="17">
        <f>COUNTIFS('SEPT DUMP '!$C:$C,'PARTNERS SUMMARY'!$B142,'SEPT DUMP '!$O:$O,"Confirmed")</f>
        <v>0</v>
      </c>
      <c r="I142" s="17">
        <f>COUNTIFS('SEPT DUMP '!$C:$C,'PARTNERS SUMMARY'!$B142,'SEPT DUMP '!$O:$O,"Rejected")</f>
        <v>0</v>
      </c>
      <c r="J142" s="17">
        <f>COUNTIFS('SEPT DUMP '!$C:$C,'PARTNERS SUMMARY'!$B142,'SEPT DUMP '!$O:$O,"Unreachable")</f>
        <v>0</v>
      </c>
      <c r="K142" s="17">
        <f>COUNTIFS('SEPT DUMP '!$C:$C,'PARTNERS SUMMARY'!$B142,'SEPT DUMP '!$O:$O,"Postponed(Update Y)")</f>
        <v>0</v>
      </c>
      <c r="L142" s="101">
        <f t="shared" si="18"/>
        <v>0</v>
      </c>
      <c r="M142" s="46">
        <f t="shared" si="19"/>
        <v>0</v>
      </c>
      <c r="N142" s="50"/>
      <c r="O142" s="47">
        <f>COUNTIF('OCT DUMP'!$D:$D,'PARTNERS SUMMARY'!$B142)</f>
        <v>0</v>
      </c>
      <c r="P142" s="17">
        <f>COUNTIFS('OCT DUMP'!$D:$D,'PARTNERS SUMMARY'!$B142,'OCT DUMP'!Q:Q,"Prospect")</f>
        <v>0</v>
      </c>
      <c r="Q142" s="17">
        <f>COUNTIFS('OCT DUMP'!$D:$D,'PARTNERS SUMMARY'!$B142,'OCT DUMP'!$Q:$Q,"Confirmed")</f>
        <v>0</v>
      </c>
      <c r="R142" s="17">
        <f>COUNTIFS('OCT DUMP'!$D:$D,'PARTNERS SUMMARY'!$B142,'OCT DUMP'!$Q:$Q,"Rejected")</f>
        <v>0</v>
      </c>
      <c r="S142" s="17">
        <f>COUNTIFS('OCT DUMP'!$D:$D,'PARTNERS SUMMARY'!$B142,'OCT DUMP'!$Q:$Q,"Unreachable")</f>
        <v>0</v>
      </c>
      <c r="T142" s="17">
        <f>COUNTIFS('OCT DUMP'!$D:$D,'PARTNERS SUMMARY'!$B142,'OCT DUMP'!$Q:$Q,"Postponed(Update Y)")</f>
        <v>0</v>
      </c>
      <c r="U142" s="17">
        <f t="shared" si="20"/>
        <v>0</v>
      </c>
      <c r="V142" s="18">
        <f t="shared" si="21"/>
        <v>0</v>
      </c>
      <c r="W142" s="52"/>
      <c r="X142" s="47">
        <f>COUNTIF('NOV DUMP'!C:C,'PARTNERS SUMMARY'!$B142)</f>
        <v>0</v>
      </c>
      <c r="Y142" s="17">
        <f>COUNTIFS('NOV DUMP'!$C:$C,'PARTNERS SUMMARY'!$B142,'NOV DUMP'!$S:$S,"Prospect")</f>
        <v>0</v>
      </c>
      <c r="Z142" s="17">
        <f>COUNTIFS('NOV DUMP'!$C:$C,'PARTNERS SUMMARY'!$B142,'NOV DUMP'!$S:$S,"Confirmed")</f>
        <v>0</v>
      </c>
      <c r="AA142" s="17">
        <f>COUNTIFS('NOV DUMP'!$C:$C,'PARTNERS SUMMARY'!$B142,'NOV DUMP'!$S:$S,"Rejected")</f>
        <v>0</v>
      </c>
      <c r="AB142" s="17">
        <f>COUNTIFS('NOV DUMP'!$C:$C,'PARTNERS SUMMARY'!$B142,'NOV DUMP'!$S:$S,"Unreachable")</f>
        <v>0</v>
      </c>
      <c r="AC142" s="17">
        <f>COUNTIFS('NOV DUMP'!$C:$C,'PARTNERS SUMMARY'!$B142,'NOV DUMP'!$S:$S,"Postponed(Update Y)")</f>
        <v>0</v>
      </c>
      <c r="AD142" s="17">
        <f t="shared" si="22"/>
        <v>0</v>
      </c>
      <c r="AE142" s="100">
        <f>COUNTIFS('ACTIVATED LEADS '!$H:$H,'PARTNERS SUMMARY'!$B142,'ACTIVATED LEADS '!$K:$K,'PARTNERS SUMMARY'!$AE$2,'ACTIVATED LEADS '!$C:$C,"16")</f>
        <v>0</v>
      </c>
      <c r="AF142" s="18">
        <f t="shared" si="23"/>
        <v>0</v>
      </c>
      <c r="AH142">
        <f>COUNTIFS('ACTIVATED LEADS '!$H:$H,$B142,'ACTIVATED LEADS '!$D:$D,'PARTNERS SUMMARY'!AH$3)</f>
        <v>0</v>
      </c>
      <c r="AI142">
        <f>COUNTIFS('ACTIVATED LEADS '!$H:$H,$B142,'ACTIVATED LEADS '!$D:$D,'PARTNERS SUMMARY'!AI$3)</f>
        <v>0</v>
      </c>
      <c r="AJ142">
        <f>COUNTIFS('ACTIVATED LEADS '!$H:$H,$B142,'ACTIVATED LEADS '!$D:$D,'PARTNERS SUMMARY'!AJ$3)</f>
        <v>0</v>
      </c>
      <c r="AK142">
        <f>COUNTIFS('ACTIVATED LEADS '!$H:$H,$B142,'ACTIVATED LEADS '!$D:$D,'PARTNERS SUMMARY'!AK$3)</f>
        <v>0</v>
      </c>
      <c r="AL142">
        <f>COUNTIFS('ACTIVATED LEADS '!$H:$H,$B142,'ACTIVATED LEADS '!$D:$D,'PARTNERS SUMMARY'!AL$3)</f>
        <v>0</v>
      </c>
      <c r="AM142">
        <f>COUNTIFS('ACTIVATED LEADS '!$H:$H,$B142,'ACTIVATED LEADS '!$D:$D,'PARTNERS SUMMARY'!AM$3)</f>
        <v>0</v>
      </c>
      <c r="AN142">
        <f>COUNTIFS('ACTIVATED LEADS '!$H:$H,$B142,'ACTIVATED LEADS '!$D:$D,'PARTNERS SUMMARY'!AN$3)</f>
        <v>0</v>
      </c>
      <c r="AO142">
        <f>COUNTIFS('ACTIVATED LEADS '!$H:$H,$B142,'ACTIVATED LEADS '!$D:$D,'PARTNERS SUMMARY'!AO$3)</f>
        <v>0</v>
      </c>
      <c r="AP142">
        <f>COUNTIFS('ACTIVATED LEADS '!$H:$H,$B142,'ACTIVATED LEADS '!$D:$D,'PARTNERS SUMMARY'!AP$3)</f>
        <v>0</v>
      </c>
      <c r="AQ142">
        <f>COUNTIFS('ACTIVATED LEADS '!$H:$H,$B142,'ACTIVATED LEADS '!$D:$D,'PARTNERS SUMMARY'!AQ$3)</f>
        <v>0</v>
      </c>
      <c r="AR142">
        <f>COUNTIFS('ACTIVATED LEADS '!$H:$H,$B142,'ACTIVATED LEADS '!$D:$D,'PARTNERS SUMMARY'!AR$3)</f>
        <v>0</v>
      </c>
      <c r="AS142">
        <f>COUNTIFS('ACTIVATED LEADS '!$H:$H,$B142,'ACTIVATED LEADS '!$D:$D,'PARTNERS SUMMARY'!AS$3)</f>
        <v>0</v>
      </c>
      <c r="AT142">
        <f>COUNTIFS('ACTIVATED LEADS '!$H:$H,$B142,'ACTIVATED LEADS '!$D:$D,'PARTNERS SUMMARY'!AT$3)</f>
        <v>0</v>
      </c>
      <c r="AU142">
        <f>COUNTIFS('ACTIVATED LEADS '!$H:$H,$B142,'ACTIVATED LEADS '!$D:$D,'PARTNERS SUMMARY'!AU$3)</f>
        <v>0</v>
      </c>
      <c r="AV142">
        <f>COUNTIFS('ACTIVATED LEADS '!$H:$H,$B142,'ACTIVATED LEADS '!$D:$D,'PARTNERS SUMMARY'!AV$3)</f>
        <v>0</v>
      </c>
      <c r="AW142">
        <f>COUNTIFS('ACTIVATED LEADS '!$H:$H,$B142,'ACTIVATED LEADS '!$D:$D,'PARTNERS SUMMARY'!AW$3)</f>
        <v>0</v>
      </c>
      <c r="AX142">
        <f>COUNTIFS('ACTIVATED LEADS '!$H:$H,$B142,'ACTIVATED LEADS '!$D:$D,'PARTNERS SUMMARY'!AX$3)</f>
        <v>0</v>
      </c>
      <c r="AY142">
        <f>COUNTIFS('ACTIVATED LEADS '!$H:$H,$B142,'ACTIVATED LEADS '!$D:$D,'PARTNERS SUMMARY'!AY$3)</f>
        <v>0</v>
      </c>
      <c r="AZ142">
        <f>COUNTIFS('ACTIVATED LEADS '!$H:$H,$B142,'ACTIVATED LEADS '!$D:$D,'PARTNERS SUMMARY'!AZ$3)</f>
        <v>0</v>
      </c>
      <c r="BA142">
        <f>COUNTIFS('ACTIVATED LEADS '!$H:$H,$B142,'ACTIVATED LEADS '!$D:$D,'PARTNERS SUMMARY'!BA$3)</f>
        <v>0</v>
      </c>
      <c r="BB142">
        <f>COUNTIFS('ACTIVATED LEADS '!$H:$H,$B142,'ACTIVATED LEADS '!$D:$D,'PARTNERS SUMMARY'!BB$3)</f>
        <v>0</v>
      </c>
      <c r="BC142">
        <f>COUNTIFS('ACTIVATED LEADS '!$H:$H,$B142,'ACTIVATED LEADS '!$D:$D,'PARTNERS SUMMARY'!BC$3)</f>
        <v>0</v>
      </c>
      <c r="BD142">
        <f>COUNTIFS('ACTIVATED LEADS '!$H:$H,$B142,'ACTIVATED LEADS '!$D:$D,'PARTNERS SUMMARY'!BD$3)</f>
        <v>0</v>
      </c>
      <c r="BE142">
        <f>COUNTIFS('ACTIVATED LEADS '!$H:$H,$B142,'ACTIVATED LEADS '!$D:$D,'PARTNERS SUMMARY'!BE$3)</f>
        <v>0</v>
      </c>
      <c r="BF142">
        <f>COUNTIFS('ACTIVATED LEADS '!$H:$H,$B142,'ACTIVATED LEADS '!$D:$D,'PARTNERS SUMMARY'!BF$3)</f>
        <v>0</v>
      </c>
      <c r="BG142">
        <f>COUNTIFS('ACTIVATED LEADS '!$H:$H,$B142,'ACTIVATED LEADS '!$D:$D,'PARTNERS SUMMARY'!BG$3)</f>
        <v>0</v>
      </c>
      <c r="BH142">
        <f>COUNTIFS('ACTIVATED LEADS '!$H:$H,$B142,'ACTIVATED LEADS '!$D:$D,'PARTNERS SUMMARY'!BH$3)</f>
        <v>0</v>
      </c>
      <c r="BI142">
        <f>COUNTIFS('ACTIVATED LEADS '!$H:$H,$B142,'ACTIVATED LEADS '!$D:$D,'PARTNERS SUMMARY'!BI$3)</f>
        <v>0</v>
      </c>
      <c r="BJ142">
        <f>COUNTIFS('ACTIVATED LEADS '!$H:$H,$B142,'ACTIVATED LEADS '!$D:$D,'PARTNERS SUMMARY'!BJ$3)</f>
        <v>0</v>
      </c>
      <c r="BK142">
        <f>COUNTIFS('ACTIVATED LEADS '!$H:$H,$B142,'ACTIVATED LEADS '!$D:$D,'PARTNERS SUMMARY'!BK$3)</f>
        <v>0</v>
      </c>
      <c r="BL142">
        <f>COUNTIFS('ACTIVATED LEADS '!$H:$H,$B142,'ACTIVATED LEADS '!$D:$D,'PARTNERS SUMMARY'!BL$3)</f>
        <v>0</v>
      </c>
      <c r="BM142">
        <f>COUNTIFS('ACTIVATED LEADS '!$H:$H,$B142,'ACTIVATED LEADS '!$D:$D,'PARTNERS SUMMARY'!BM$3)</f>
        <v>0</v>
      </c>
      <c r="BN142">
        <f>COUNTIFS('ACTIVATED LEADS '!$H:$H,$B142,'ACTIVATED LEADS '!$D:$D,'PARTNERS SUMMARY'!BN$3)</f>
        <v>0</v>
      </c>
      <c r="BO142">
        <f>COUNTIFS('ACTIVATED LEADS '!$H:$H,$B142,'ACTIVATED LEADS '!$D:$D,'PARTNERS SUMMARY'!BO$3)</f>
        <v>0</v>
      </c>
      <c r="BP142">
        <f>COUNTIFS('ACTIVATED LEADS '!$H:$H,$B142,'ACTIVATED LEADS '!$D:$D,'PARTNERS SUMMARY'!BP$3)</f>
        <v>0</v>
      </c>
      <c r="BQ142">
        <f>COUNTIFS('ACTIVATED LEADS '!$H:$H,$B142,'ACTIVATED LEADS '!$D:$D,'PARTNERS SUMMARY'!BQ$3)</f>
        <v>0</v>
      </c>
      <c r="BR142">
        <f>COUNTIFS('ACTIVATED LEADS '!$H:$H,$B142,'ACTIVATED LEADS '!$D:$D,'PARTNERS SUMMARY'!BR$3)</f>
        <v>0</v>
      </c>
      <c r="BS142">
        <f>COUNTIFS('ACTIVATED LEADS '!$H:$H,$B142,'ACTIVATED LEADS '!$D:$D,'PARTNERS SUMMARY'!BS$3)</f>
        <v>0</v>
      </c>
      <c r="BT142">
        <f>COUNTIFS('ACTIVATED LEADS '!$H:$H,$B142,'ACTIVATED LEADS '!$D:$D,'PARTNERS SUMMARY'!BT$3)</f>
        <v>0</v>
      </c>
      <c r="BU142">
        <f>COUNTIFS('ACTIVATED LEADS '!$H:$H,$B142,'ACTIVATED LEADS '!$D:$D,'PARTNERS SUMMARY'!BU$3)</f>
        <v>0</v>
      </c>
      <c r="BV142">
        <f>COUNTIFS('ACTIVATED LEADS '!$H:$H,$B142,'ACTIVATED LEADS '!$D:$D,'PARTNERS SUMMARY'!BV$3)</f>
        <v>0</v>
      </c>
      <c r="BW142">
        <f>COUNTIFS('ACTIVATED LEADS '!$H:$H,$B142,'ACTIVATED LEADS '!$D:$D,'PARTNERS SUMMARY'!BW$3)</f>
        <v>0</v>
      </c>
      <c r="BX142">
        <f>COUNTIFS('ACTIVATED LEADS '!$H:$H,$B142,'ACTIVATED LEADS '!$D:$D,'PARTNERS SUMMARY'!BX$3)</f>
        <v>0</v>
      </c>
      <c r="BY142">
        <f>COUNTIFS('ACTIVATED LEADS '!$H:$H,$B142,'ACTIVATED LEADS '!$D:$D,'PARTNERS SUMMARY'!BY$3)</f>
        <v>0</v>
      </c>
      <c r="BZ142">
        <f>COUNTIFS('ACTIVATED LEADS '!$H:$H,$B142,'ACTIVATED LEADS '!$D:$D,'PARTNERS SUMMARY'!BZ$3)</f>
        <v>0</v>
      </c>
      <c r="CA142">
        <f>COUNTIFS('ACTIVATED LEADS '!$H:$H,$B142,'ACTIVATED LEADS '!$D:$D,'PARTNERS SUMMARY'!CA$3)</f>
        <v>0</v>
      </c>
      <c r="CB142">
        <f>COUNTIFS('ACTIVATED LEADS '!$H:$H,$B142,'ACTIVATED LEADS '!$D:$D,'PARTNERS SUMMARY'!CB$3)</f>
        <v>0</v>
      </c>
      <c r="CC142">
        <f>COUNTIFS('ACTIVATED LEADS '!$H:$H,$B142,'ACTIVATED LEADS '!$D:$D,'PARTNERS SUMMARY'!CC$3)</f>
        <v>0</v>
      </c>
      <c r="CD142">
        <f>COUNTIFS('ACTIVATED LEADS '!$H:$H,$B142,'ACTIVATED LEADS '!$D:$D,'PARTNERS SUMMARY'!CD$3)</f>
        <v>0</v>
      </c>
      <c r="CE142">
        <f>COUNTIFS('ACTIVATED LEADS '!$H:$H,$B142,'ACTIVATED LEADS '!$D:$D,'PARTNERS SUMMARY'!CE$3)</f>
        <v>0</v>
      </c>
      <c r="CF142">
        <f>COUNTIFS('ACTIVATED LEADS '!$H:$H,$B142,'ACTIVATED LEADS '!$D:$D,'PARTNERS SUMMARY'!CF$3)</f>
        <v>0</v>
      </c>
      <c r="CG142">
        <f>COUNTIFS('ACTIVATED LEADS '!$H:$H,$B142,'ACTIVATED LEADS '!$D:$D,'PARTNERS SUMMARY'!CG$3)</f>
        <v>0</v>
      </c>
      <c r="CH142">
        <f>COUNTIFS('ACTIVATED LEADS '!$H:$H,$B142,'ACTIVATED LEADS '!$D:$D,'PARTNERS SUMMARY'!CH$3)</f>
        <v>0</v>
      </c>
      <c r="CI142">
        <f>COUNTIFS('ACTIVATED LEADS '!$H:$H,$B142,'ACTIVATED LEADS '!$D:$D,'PARTNERS SUMMARY'!CI$3)</f>
        <v>0</v>
      </c>
      <c r="CJ142">
        <f>COUNTIFS('ACTIVATED LEADS '!$H:$H,$B142,'ACTIVATED LEADS '!$D:$D,'PARTNERS SUMMARY'!CJ$3)</f>
        <v>0</v>
      </c>
      <c r="CK142">
        <f>COUNTIFS('ACTIVATED LEADS '!$H:$H,$B142,'ACTIVATED LEADS '!$D:$D,'PARTNERS SUMMARY'!CK$3)</f>
        <v>0</v>
      </c>
      <c r="CL142">
        <f>COUNTIFS('ACTIVATED LEADS '!$H:$H,$B142,'ACTIVATED LEADS '!$D:$D,'PARTNERS SUMMARY'!CL$3)</f>
        <v>0</v>
      </c>
      <c r="CM142">
        <f>COUNTIFS('ACTIVATED LEADS '!$H:$H,$B142,'ACTIVATED LEADS '!$D:$D,'PARTNERS SUMMARY'!CM$3)</f>
        <v>0</v>
      </c>
      <c r="CN142">
        <f>COUNTIFS('ACTIVATED LEADS '!$H:$H,$B142,'ACTIVATED LEADS '!$D:$D,'PARTNERS SUMMARY'!CN$3)</f>
        <v>0</v>
      </c>
      <c r="CO142">
        <f>COUNTIFS('ACTIVATED LEADS '!$H:$H,$B142,'ACTIVATED LEADS '!$D:$D,'PARTNERS SUMMARY'!CO$3)</f>
        <v>0</v>
      </c>
      <c r="CP142">
        <f>COUNTIFS('ACTIVATED LEADS '!$H:$H,$B142,'ACTIVATED LEADS '!$D:$D,'PARTNERS SUMMARY'!CP$3)</f>
        <v>0</v>
      </c>
      <c r="CQ142">
        <f>COUNTIFS('ACTIVATED LEADS '!$H:$H,$B142,'ACTIVATED LEADS '!$D:$D,'PARTNERS SUMMARY'!CQ$3)</f>
        <v>0</v>
      </c>
      <c r="CR142">
        <f>COUNTIFS('ACTIVATED LEADS '!$H:$H,$B142,'ACTIVATED LEADS '!$D:$D,'PARTNERS SUMMARY'!CR$3)</f>
        <v>0</v>
      </c>
      <c r="CS142">
        <f>COUNTIFS('ACTIVATED LEADS '!$H:$H,$B142,'ACTIVATED LEADS '!$D:$D,'PARTNERS SUMMARY'!CS$3)</f>
        <v>0</v>
      </c>
      <c r="CT142">
        <f>COUNTIFS('ACTIVATED LEADS '!$H:$H,$B142,'ACTIVATED LEADS '!$D:$D,'PARTNERS SUMMARY'!CT$3)</f>
        <v>0</v>
      </c>
      <c r="CU142">
        <f>COUNTIFS('ACTIVATED LEADS '!$H:$H,$B142,'ACTIVATED LEADS '!$D:$D,'PARTNERS SUMMARY'!CU$3)</f>
        <v>0</v>
      </c>
      <c r="CV142">
        <f>COUNTIFS('ACTIVATED LEADS '!$H:$H,$B142,'ACTIVATED LEADS '!$D:$D,'PARTNERS SUMMARY'!CV$3)</f>
        <v>0</v>
      </c>
      <c r="CW142">
        <f>COUNTIFS('ACTIVATED LEADS '!$H:$H,$B142,'ACTIVATED LEADS '!$D:$D,'PARTNERS SUMMARY'!CW$3)</f>
        <v>0</v>
      </c>
      <c r="CX142">
        <f>COUNTIFS('ACTIVATED LEADS '!$H:$H,$B142,'ACTIVATED LEADS '!$D:$D,'PARTNERS SUMMARY'!CX$3)</f>
        <v>0</v>
      </c>
      <c r="CY142">
        <f>COUNTIFS('ACTIVATED LEADS '!$H:$H,$B142,'ACTIVATED LEADS '!$D:$D,'PARTNERS SUMMARY'!CY$3)</f>
        <v>0</v>
      </c>
      <c r="CZ142">
        <f>COUNTIFS('ACTIVATED LEADS '!$H:$H,$B142,'ACTIVATED LEADS '!$D:$D,'PARTNERS SUMMARY'!CZ$3)</f>
        <v>0</v>
      </c>
      <c r="DA142">
        <f>COUNTIFS('ACTIVATED LEADS '!$H:$H,$B142,'ACTIVATED LEADS '!$D:$D,'PARTNERS SUMMARY'!DA$3)</f>
        <v>0</v>
      </c>
      <c r="DB142">
        <f>COUNTIFS('ACTIVATED LEADS '!$H:$H,$B142,'ACTIVATED LEADS '!$D:$D,'PARTNERS SUMMARY'!DB$3)</f>
        <v>0</v>
      </c>
      <c r="DC142">
        <f>COUNTIFS('ACTIVATED LEADS '!$H:$H,$B142,'ACTIVATED LEADS '!$D:$D,'PARTNERS SUMMARY'!DC$3)</f>
        <v>0</v>
      </c>
      <c r="DD142">
        <f>COUNTIFS('ACTIVATED LEADS '!$H:$H,$B142,'ACTIVATED LEADS '!$D:$D,'PARTNERS SUMMARY'!DD$3)</f>
        <v>0</v>
      </c>
      <c r="DE142">
        <f>COUNTIFS('ACTIVATED LEADS '!$H:$H,$B142,'ACTIVATED LEADS '!$D:$D,'PARTNERS SUMMARY'!DE$3)</f>
        <v>0</v>
      </c>
      <c r="DF142">
        <f>COUNTIFS('ACTIVATED LEADS '!$H:$H,$B142,'ACTIVATED LEADS '!$D:$D,'PARTNERS SUMMARY'!DF$3)</f>
        <v>0</v>
      </c>
      <c r="DG142">
        <f>COUNTIFS('ACTIVATED LEADS '!$H:$H,$B142,'ACTIVATED LEADS '!$D:$D,'PARTNERS SUMMARY'!DG$3)</f>
        <v>0</v>
      </c>
      <c r="DH142">
        <f>COUNTIFS('ACTIVATED LEADS '!$H:$H,$B142,'ACTIVATED LEADS '!$D:$D,'PARTNERS SUMMARY'!DH$3)</f>
        <v>0</v>
      </c>
      <c r="DI142">
        <f>COUNTIFS('ACTIVATED LEADS '!$H:$H,$B142,'ACTIVATED LEADS '!$D:$D,'PARTNERS SUMMARY'!DI$3)</f>
        <v>0</v>
      </c>
      <c r="DJ142">
        <f>COUNTIFS('ACTIVATED LEADS '!$H:$H,$B142,'ACTIVATED LEADS '!$D:$D,'PARTNERS SUMMARY'!DJ$3)</f>
        <v>0</v>
      </c>
      <c r="DK142">
        <f>COUNTIFS('ACTIVATED LEADS '!$H:$H,$B142,'ACTIVATED LEADS '!$D:$D,'PARTNERS SUMMARY'!DK$3)</f>
        <v>0</v>
      </c>
      <c r="DL142">
        <f>COUNTIFS('ACTIVATED LEADS '!$H:$H,$B142,'ACTIVATED LEADS '!$D:$D,'PARTNERS SUMMARY'!DL$3)</f>
        <v>0</v>
      </c>
      <c r="DM142">
        <f>COUNTIFS('ACTIVATED LEADS '!$H:$H,$B142,'ACTIVATED LEADS '!$D:$D,'PARTNERS SUMMARY'!DM$3)</f>
        <v>0</v>
      </c>
      <c r="DN142">
        <f>COUNTIFS('ACTIVATED LEADS '!$H:$H,$B142,'ACTIVATED LEADS '!$D:$D,'PARTNERS SUMMARY'!DN$3)</f>
        <v>0</v>
      </c>
      <c r="DO142">
        <f>COUNTIFS('ACTIVATED LEADS '!$H:$H,$B142,'ACTIVATED LEADS '!$D:$D,'PARTNERS SUMMARY'!DO$3)</f>
        <v>0</v>
      </c>
    </row>
    <row r="143" spans="1:119">
      <c r="A143" s="29" t="s">
        <v>3885</v>
      </c>
      <c r="B143" s="59" t="s">
        <v>1318</v>
      </c>
      <c r="C143" s="29">
        <v>783506040</v>
      </c>
      <c r="D143" s="29"/>
      <c r="E143" s="29" t="s">
        <v>1209</v>
      </c>
      <c r="F143" s="29" t="s">
        <v>996</v>
      </c>
      <c r="G143" s="17">
        <f>COUNTIF('SEPT DUMP '!$C:$C,'PARTNERS SUMMARY'!$B143)</f>
        <v>0</v>
      </c>
      <c r="H143" s="17">
        <f>COUNTIFS('SEPT DUMP '!$C:$C,'PARTNERS SUMMARY'!$B143,'SEPT DUMP '!$O:$O,"Confirmed")</f>
        <v>0</v>
      </c>
      <c r="I143" s="17">
        <f>COUNTIFS('SEPT DUMP '!$C:$C,'PARTNERS SUMMARY'!$B143,'SEPT DUMP '!$O:$O,"Rejected")</f>
        <v>0</v>
      </c>
      <c r="J143" s="17">
        <f>COUNTIFS('SEPT DUMP '!$C:$C,'PARTNERS SUMMARY'!$B143,'SEPT DUMP '!$O:$O,"Unreachable")</f>
        <v>0</v>
      </c>
      <c r="K143" s="17">
        <f>COUNTIFS('SEPT DUMP '!$C:$C,'PARTNERS SUMMARY'!$B143,'SEPT DUMP '!$O:$O,"Postponed(Update Y)")</f>
        <v>0</v>
      </c>
      <c r="L143" s="101">
        <f t="shared" si="18"/>
        <v>0</v>
      </c>
      <c r="M143" s="46">
        <f t="shared" si="19"/>
        <v>0</v>
      </c>
      <c r="N143" s="50"/>
      <c r="O143" s="47">
        <f>COUNTIF('OCT DUMP'!$D:$D,'PARTNERS SUMMARY'!$B143)</f>
        <v>0</v>
      </c>
      <c r="P143" s="17">
        <f>COUNTIFS('OCT DUMP'!$D:$D,'PARTNERS SUMMARY'!$B143,'OCT DUMP'!Q:Q,"Prospect")</f>
        <v>0</v>
      </c>
      <c r="Q143" s="17">
        <f>COUNTIFS('OCT DUMP'!$D:$D,'PARTNERS SUMMARY'!$B143,'OCT DUMP'!$Q:$Q,"Confirmed")</f>
        <v>0</v>
      </c>
      <c r="R143" s="17">
        <f>COUNTIFS('OCT DUMP'!$D:$D,'PARTNERS SUMMARY'!$B143,'OCT DUMP'!$Q:$Q,"Rejected")</f>
        <v>0</v>
      </c>
      <c r="S143" s="17">
        <f>COUNTIFS('OCT DUMP'!$D:$D,'PARTNERS SUMMARY'!$B143,'OCT DUMP'!$Q:$Q,"Unreachable")</f>
        <v>0</v>
      </c>
      <c r="T143" s="17">
        <f>COUNTIFS('OCT DUMP'!$D:$D,'PARTNERS SUMMARY'!$B143,'OCT DUMP'!$Q:$Q,"Postponed(Update Y)")</f>
        <v>0</v>
      </c>
      <c r="U143" s="17">
        <f t="shared" si="20"/>
        <v>0</v>
      </c>
      <c r="V143" s="18">
        <f t="shared" si="21"/>
        <v>0</v>
      </c>
      <c r="W143" s="52"/>
      <c r="X143" s="47">
        <f>COUNTIF('NOV DUMP'!C:C,'PARTNERS SUMMARY'!$B143)</f>
        <v>0</v>
      </c>
      <c r="Y143" s="17">
        <f>COUNTIFS('NOV DUMP'!$C:$C,'PARTNERS SUMMARY'!$B143,'NOV DUMP'!$S:$S,"Prospect")</f>
        <v>0</v>
      </c>
      <c r="Z143" s="17">
        <f>COUNTIFS('NOV DUMP'!$C:$C,'PARTNERS SUMMARY'!$B143,'NOV DUMP'!$S:$S,"Confirmed")</f>
        <v>0</v>
      </c>
      <c r="AA143" s="17">
        <f>COUNTIFS('NOV DUMP'!$C:$C,'PARTNERS SUMMARY'!$B143,'NOV DUMP'!$S:$S,"Rejected")</f>
        <v>0</v>
      </c>
      <c r="AB143" s="17">
        <f>COUNTIFS('NOV DUMP'!$C:$C,'PARTNERS SUMMARY'!$B143,'NOV DUMP'!$S:$S,"Unreachable")</f>
        <v>0</v>
      </c>
      <c r="AC143" s="17">
        <f>COUNTIFS('NOV DUMP'!$C:$C,'PARTNERS SUMMARY'!$B143,'NOV DUMP'!$S:$S,"Postponed(Update Y)")</f>
        <v>0</v>
      </c>
      <c r="AD143" s="17">
        <f t="shared" si="22"/>
        <v>0</v>
      </c>
      <c r="AE143" s="100">
        <f>COUNTIFS('ACTIVATED LEADS '!$H:$H,'PARTNERS SUMMARY'!$B143,'ACTIVATED LEADS '!$K:$K,'PARTNERS SUMMARY'!$AE$2,'ACTIVATED LEADS '!$C:$C,"16")</f>
        <v>0</v>
      </c>
      <c r="AF143" s="18">
        <f t="shared" si="23"/>
        <v>0</v>
      </c>
      <c r="AH143">
        <f>COUNTIFS('ACTIVATED LEADS '!$H:$H,$B143,'ACTIVATED LEADS '!$D:$D,'PARTNERS SUMMARY'!AH$3)</f>
        <v>0</v>
      </c>
      <c r="AI143">
        <f>COUNTIFS('ACTIVATED LEADS '!$H:$H,$B143,'ACTIVATED LEADS '!$D:$D,'PARTNERS SUMMARY'!AI$3)</f>
        <v>0</v>
      </c>
      <c r="AJ143">
        <f>COUNTIFS('ACTIVATED LEADS '!$H:$H,$B143,'ACTIVATED LEADS '!$D:$D,'PARTNERS SUMMARY'!AJ$3)</f>
        <v>0</v>
      </c>
      <c r="AK143">
        <f>COUNTIFS('ACTIVATED LEADS '!$H:$H,$B143,'ACTIVATED LEADS '!$D:$D,'PARTNERS SUMMARY'!AK$3)</f>
        <v>0</v>
      </c>
      <c r="AL143">
        <f>COUNTIFS('ACTIVATED LEADS '!$H:$H,$B143,'ACTIVATED LEADS '!$D:$D,'PARTNERS SUMMARY'!AL$3)</f>
        <v>0</v>
      </c>
      <c r="AM143">
        <f>COUNTIFS('ACTIVATED LEADS '!$H:$H,$B143,'ACTIVATED LEADS '!$D:$D,'PARTNERS SUMMARY'!AM$3)</f>
        <v>0</v>
      </c>
      <c r="AN143">
        <f>COUNTIFS('ACTIVATED LEADS '!$H:$H,$B143,'ACTIVATED LEADS '!$D:$D,'PARTNERS SUMMARY'!AN$3)</f>
        <v>0</v>
      </c>
      <c r="AO143">
        <f>COUNTIFS('ACTIVATED LEADS '!$H:$H,$B143,'ACTIVATED LEADS '!$D:$D,'PARTNERS SUMMARY'!AO$3)</f>
        <v>0</v>
      </c>
      <c r="AP143">
        <f>COUNTIFS('ACTIVATED LEADS '!$H:$H,$B143,'ACTIVATED LEADS '!$D:$D,'PARTNERS SUMMARY'!AP$3)</f>
        <v>0</v>
      </c>
      <c r="AQ143">
        <f>COUNTIFS('ACTIVATED LEADS '!$H:$H,$B143,'ACTIVATED LEADS '!$D:$D,'PARTNERS SUMMARY'!AQ$3)</f>
        <v>0</v>
      </c>
      <c r="AR143">
        <f>COUNTIFS('ACTIVATED LEADS '!$H:$H,$B143,'ACTIVATED LEADS '!$D:$D,'PARTNERS SUMMARY'!AR$3)</f>
        <v>0</v>
      </c>
      <c r="AS143">
        <f>COUNTIFS('ACTIVATED LEADS '!$H:$H,$B143,'ACTIVATED LEADS '!$D:$D,'PARTNERS SUMMARY'!AS$3)</f>
        <v>0</v>
      </c>
      <c r="AT143">
        <f>COUNTIFS('ACTIVATED LEADS '!$H:$H,$B143,'ACTIVATED LEADS '!$D:$D,'PARTNERS SUMMARY'!AT$3)</f>
        <v>0</v>
      </c>
      <c r="AU143">
        <f>COUNTIFS('ACTIVATED LEADS '!$H:$H,$B143,'ACTIVATED LEADS '!$D:$D,'PARTNERS SUMMARY'!AU$3)</f>
        <v>0</v>
      </c>
      <c r="AV143">
        <f>COUNTIFS('ACTIVATED LEADS '!$H:$H,$B143,'ACTIVATED LEADS '!$D:$D,'PARTNERS SUMMARY'!AV$3)</f>
        <v>0</v>
      </c>
      <c r="AW143">
        <f>COUNTIFS('ACTIVATED LEADS '!$H:$H,$B143,'ACTIVATED LEADS '!$D:$D,'PARTNERS SUMMARY'!AW$3)</f>
        <v>0</v>
      </c>
      <c r="AX143">
        <f>COUNTIFS('ACTIVATED LEADS '!$H:$H,$B143,'ACTIVATED LEADS '!$D:$D,'PARTNERS SUMMARY'!AX$3)</f>
        <v>0</v>
      </c>
      <c r="AY143">
        <f>COUNTIFS('ACTIVATED LEADS '!$H:$H,$B143,'ACTIVATED LEADS '!$D:$D,'PARTNERS SUMMARY'!AY$3)</f>
        <v>0</v>
      </c>
      <c r="AZ143">
        <f>COUNTIFS('ACTIVATED LEADS '!$H:$H,$B143,'ACTIVATED LEADS '!$D:$D,'PARTNERS SUMMARY'!AZ$3)</f>
        <v>0</v>
      </c>
      <c r="BA143">
        <f>COUNTIFS('ACTIVATED LEADS '!$H:$H,$B143,'ACTIVATED LEADS '!$D:$D,'PARTNERS SUMMARY'!BA$3)</f>
        <v>0</v>
      </c>
      <c r="BB143">
        <f>COUNTIFS('ACTIVATED LEADS '!$H:$H,$B143,'ACTIVATED LEADS '!$D:$D,'PARTNERS SUMMARY'!BB$3)</f>
        <v>0</v>
      </c>
      <c r="BC143">
        <f>COUNTIFS('ACTIVATED LEADS '!$H:$H,$B143,'ACTIVATED LEADS '!$D:$D,'PARTNERS SUMMARY'!BC$3)</f>
        <v>0</v>
      </c>
      <c r="BD143">
        <f>COUNTIFS('ACTIVATED LEADS '!$H:$H,$B143,'ACTIVATED LEADS '!$D:$D,'PARTNERS SUMMARY'!BD$3)</f>
        <v>0</v>
      </c>
      <c r="BE143">
        <f>COUNTIFS('ACTIVATED LEADS '!$H:$H,$B143,'ACTIVATED LEADS '!$D:$D,'PARTNERS SUMMARY'!BE$3)</f>
        <v>0</v>
      </c>
      <c r="BF143">
        <f>COUNTIFS('ACTIVATED LEADS '!$H:$H,$B143,'ACTIVATED LEADS '!$D:$D,'PARTNERS SUMMARY'!BF$3)</f>
        <v>0</v>
      </c>
      <c r="BG143">
        <f>COUNTIFS('ACTIVATED LEADS '!$H:$H,$B143,'ACTIVATED LEADS '!$D:$D,'PARTNERS SUMMARY'!BG$3)</f>
        <v>0</v>
      </c>
      <c r="BH143">
        <f>COUNTIFS('ACTIVATED LEADS '!$H:$H,$B143,'ACTIVATED LEADS '!$D:$D,'PARTNERS SUMMARY'!BH$3)</f>
        <v>0</v>
      </c>
      <c r="BI143">
        <f>COUNTIFS('ACTIVATED LEADS '!$H:$H,$B143,'ACTIVATED LEADS '!$D:$D,'PARTNERS SUMMARY'!BI$3)</f>
        <v>0</v>
      </c>
      <c r="BJ143">
        <f>COUNTIFS('ACTIVATED LEADS '!$H:$H,$B143,'ACTIVATED LEADS '!$D:$D,'PARTNERS SUMMARY'!BJ$3)</f>
        <v>0</v>
      </c>
      <c r="BK143">
        <f>COUNTIFS('ACTIVATED LEADS '!$H:$H,$B143,'ACTIVATED LEADS '!$D:$D,'PARTNERS SUMMARY'!BK$3)</f>
        <v>0</v>
      </c>
      <c r="BL143">
        <f>COUNTIFS('ACTIVATED LEADS '!$H:$H,$B143,'ACTIVATED LEADS '!$D:$D,'PARTNERS SUMMARY'!BL$3)</f>
        <v>0</v>
      </c>
      <c r="BM143">
        <f>COUNTIFS('ACTIVATED LEADS '!$H:$H,$B143,'ACTIVATED LEADS '!$D:$D,'PARTNERS SUMMARY'!BM$3)</f>
        <v>0</v>
      </c>
      <c r="BN143">
        <f>COUNTIFS('ACTIVATED LEADS '!$H:$H,$B143,'ACTIVATED LEADS '!$D:$D,'PARTNERS SUMMARY'!BN$3)</f>
        <v>0</v>
      </c>
      <c r="BO143">
        <f>COUNTIFS('ACTIVATED LEADS '!$H:$H,$B143,'ACTIVATED LEADS '!$D:$D,'PARTNERS SUMMARY'!BO$3)</f>
        <v>0</v>
      </c>
      <c r="BP143">
        <f>COUNTIFS('ACTIVATED LEADS '!$H:$H,$B143,'ACTIVATED LEADS '!$D:$D,'PARTNERS SUMMARY'!BP$3)</f>
        <v>0</v>
      </c>
      <c r="BQ143">
        <f>COUNTIFS('ACTIVATED LEADS '!$H:$H,$B143,'ACTIVATED LEADS '!$D:$D,'PARTNERS SUMMARY'!BQ$3)</f>
        <v>0</v>
      </c>
      <c r="BR143">
        <f>COUNTIFS('ACTIVATED LEADS '!$H:$H,$B143,'ACTIVATED LEADS '!$D:$D,'PARTNERS SUMMARY'!BR$3)</f>
        <v>0</v>
      </c>
      <c r="BS143">
        <f>COUNTIFS('ACTIVATED LEADS '!$H:$H,$B143,'ACTIVATED LEADS '!$D:$D,'PARTNERS SUMMARY'!BS$3)</f>
        <v>0</v>
      </c>
      <c r="BT143">
        <f>COUNTIFS('ACTIVATED LEADS '!$H:$H,$B143,'ACTIVATED LEADS '!$D:$D,'PARTNERS SUMMARY'!BT$3)</f>
        <v>0</v>
      </c>
      <c r="BU143">
        <f>COUNTIFS('ACTIVATED LEADS '!$H:$H,$B143,'ACTIVATED LEADS '!$D:$D,'PARTNERS SUMMARY'!BU$3)</f>
        <v>0</v>
      </c>
      <c r="BV143">
        <f>COUNTIFS('ACTIVATED LEADS '!$H:$H,$B143,'ACTIVATED LEADS '!$D:$D,'PARTNERS SUMMARY'!BV$3)</f>
        <v>0</v>
      </c>
      <c r="BW143">
        <f>COUNTIFS('ACTIVATED LEADS '!$H:$H,$B143,'ACTIVATED LEADS '!$D:$D,'PARTNERS SUMMARY'!BW$3)</f>
        <v>0</v>
      </c>
      <c r="BX143">
        <f>COUNTIFS('ACTIVATED LEADS '!$H:$H,$B143,'ACTIVATED LEADS '!$D:$D,'PARTNERS SUMMARY'!BX$3)</f>
        <v>0</v>
      </c>
      <c r="BY143">
        <f>COUNTIFS('ACTIVATED LEADS '!$H:$H,$B143,'ACTIVATED LEADS '!$D:$D,'PARTNERS SUMMARY'!BY$3)</f>
        <v>0</v>
      </c>
      <c r="BZ143">
        <f>COUNTIFS('ACTIVATED LEADS '!$H:$H,$B143,'ACTIVATED LEADS '!$D:$D,'PARTNERS SUMMARY'!BZ$3)</f>
        <v>0</v>
      </c>
      <c r="CA143">
        <f>COUNTIFS('ACTIVATED LEADS '!$H:$H,$B143,'ACTIVATED LEADS '!$D:$D,'PARTNERS SUMMARY'!CA$3)</f>
        <v>0</v>
      </c>
      <c r="CB143">
        <f>COUNTIFS('ACTIVATED LEADS '!$H:$H,$B143,'ACTIVATED LEADS '!$D:$D,'PARTNERS SUMMARY'!CB$3)</f>
        <v>0</v>
      </c>
      <c r="CC143">
        <f>COUNTIFS('ACTIVATED LEADS '!$H:$H,$B143,'ACTIVATED LEADS '!$D:$D,'PARTNERS SUMMARY'!CC$3)</f>
        <v>0</v>
      </c>
      <c r="CD143">
        <f>COUNTIFS('ACTIVATED LEADS '!$H:$H,$B143,'ACTIVATED LEADS '!$D:$D,'PARTNERS SUMMARY'!CD$3)</f>
        <v>0</v>
      </c>
      <c r="CE143">
        <f>COUNTIFS('ACTIVATED LEADS '!$H:$H,$B143,'ACTIVATED LEADS '!$D:$D,'PARTNERS SUMMARY'!CE$3)</f>
        <v>0</v>
      </c>
      <c r="CF143">
        <f>COUNTIFS('ACTIVATED LEADS '!$H:$H,$B143,'ACTIVATED LEADS '!$D:$D,'PARTNERS SUMMARY'!CF$3)</f>
        <v>0</v>
      </c>
      <c r="CG143">
        <f>COUNTIFS('ACTIVATED LEADS '!$H:$H,$B143,'ACTIVATED LEADS '!$D:$D,'PARTNERS SUMMARY'!CG$3)</f>
        <v>0</v>
      </c>
      <c r="CH143">
        <f>COUNTIFS('ACTIVATED LEADS '!$H:$H,$B143,'ACTIVATED LEADS '!$D:$D,'PARTNERS SUMMARY'!CH$3)</f>
        <v>0</v>
      </c>
      <c r="CI143">
        <f>COUNTIFS('ACTIVATED LEADS '!$H:$H,$B143,'ACTIVATED LEADS '!$D:$D,'PARTNERS SUMMARY'!CI$3)</f>
        <v>0</v>
      </c>
      <c r="CJ143">
        <f>COUNTIFS('ACTIVATED LEADS '!$H:$H,$B143,'ACTIVATED LEADS '!$D:$D,'PARTNERS SUMMARY'!CJ$3)</f>
        <v>0</v>
      </c>
      <c r="CK143">
        <f>COUNTIFS('ACTIVATED LEADS '!$H:$H,$B143,'ACTIVATED LEADS '!$D:$D,'PARTNERS SUMMARY'!CK$3)</f>
        <v>0</v>
      </c>
      <c r="CL143">
        <f>COUNTIFS('ACTIVATED LEADS '!$H:$H,$B143,'ACTIVATED LEADS '!$D:$D,'PARTNERS SUMMARY'!CL$3)</f>
        <v>0</v>
      </c>
      <c r="CM143">
        <f>COUNTIFS('ACTIVATED LEADS '!$H:$H,$B143,'ACTIVATED LEADS '!$D:$D,'PARTNERS SUMMARY'!CM$3)</f>
        <v>0</v>
      </c>
      <c r="CN143">
        <f>COUNTIFS('ACTIVATED LEADS '!$H:$H,$B143,'ACTIVATED LEADS '!$D:$D,'PARTNERS SUMMARY'!CN$3)</f>
        <v>0</v>
      </c>
      <c r="CO143">
        <f>COUNTIFS('ACTIVATED LEADS '!$H:$H,$B143,'ACTIVATED LEADS '!$D:$D,'PARTNERS SUMMARY'!CO$3)</f>
        <v>0</v>
      </c>
      <c r="CP143">
        <f>COUNTIFS('ACTIVATED LEADS '!$H:$H,$B143,'ACTIVATED LEADS '!$D:$D,'PARTNERS SUMMARY'!CP$3)</f>
        <v>0</v>
      </c>
      <c r="CQ143">
        <f>COUNTIFS('ACTIVATED LEADS '!$H:$H,$B143,'ACTIVATED LEADS '!$D:$D,'PARTNERS SUMMARY'!CQ$3)</f>
        <v>0</v>
      </c>
      <c r="CR143">
        <f>COUNTIFS('ACTIVATED LEADS '!$H:$H,$B143,'ACTIVATED LEADS '!$D:$D,'PARTNERS SUMMARY'!CR$3)</f>
        <v>0</v>
      </c>
      <c r="CS143">
        <f>COUNTIFS('ACTIVATED LEADS '!$H:$H,$B143,'ACTIVATED LEADS '!$D:$D,'PARTNERS SUMMARY'!CS$3)</f>
        <v>0</v>
      </c>
      <c r="CT143">
        <f>COUNTIFS('ACTIVATED LEADS '!$H:$H,$B143,'ACTIVATED LEADS '!$D:$D,'PARTNERS SUMMARY'!CT$3)</f>
        <v>0</v>
      </c>
      <c r="CU143">
        <f>COUNTIFS('ACTIVATED LEADS '!$H:$H,$B143,'ACTIVATED LEADS '!$D:$D,'PARTNERS SUMMARY'!CU$3)</f>
        <v>0</v>
      </c>
      <c r="CV143">
        <f>COUNTIFS('ACTIVATED LEADS '!$H:$H,$B143,'ACTIVATED LEADS '!$D:$D,'PARTNERS SUMMARY'!CV$3)</f>
        <v>0</v>
      </c>
      <c r="CW143">
        <f>COUNTIFS('ACTIVATED LEADS '!$H:$H,$B143,'ACTIVATED LEADS '!$D:$D,'PARTNERS SUMMARY'!CW$3)</f>
        <v>0</v>
      </c>
      <c r="CX143">
        <f>COUNTIFS('ACTIVATED LEADS '!$H:$H,$B143,'ACTIVATED LEADS '!$D:$D,'PARTNERS SUMMARY'!CX$3)</f>
        <v>0</v>
      </c>
      <c r="CY143">
        <f>COUNTIFS('ACTIVATED LEADS '!$H:$H,$B143,'ACTIVATED LEADS '!$D:$D,'PARTNERS SUMMARY'!CY$3)</f>
        <v>0</v>
      </c>
      <c r="CZ143">
        <f>COUNTIFS('ACTIVATED LEADS '!$H:$H,$B143,'ACTIVATED LEADS '!$D:$D,'PARTNERS SUMMARY'!CZ$3)</f>
        <v>0</v>
      </c>
      <c r="DA143">
        <f>COUNTIFS('ACTIVATED LEADS '!$H:$H,$B143,'ACTIVATED LEADS '!$D:$D,'PARTNERS SUMMARY'!DA$3)</f>
        <v>0</v>
      </c>
      <c r="DB143">
        <f>COUNTIFS('ACTIVATED LEADS '!$H:$H,$B143,'ACTIVATED LEADS '!$D:$D,'PARTNERS SUMMARY'!DB$3)</f>
        <v>0</v>
      </c>
      <c r="DC143">
        <f>COUNTIFS('ACTIVATED LEADS '!$H:$H,$B143,'ACTIVATED LEADS '!$D:$D,'PARTNERS SUMMARY'!DC$3)</f>
        <v>0</v>
      </c>
      <c r="DD143">
        <f>COUNTIFS('ACTIVATED LEADS '!$H:$H,$B143,'ACTIVATED LEADS '!$D:$D,'PARTNERS SUMMARY'!DD$3)</f>
        <v>0</v>
      </c>
      <c r="DE143">
        <f>COUNTIFS('ACTIVATED LEADS '!$H:$H,$B143,'ACTIVATED LEADS '!$D:$D,'PARTNERS SUMMARY'!DE$3)</f>
        <v>0</v>
      </c>
      <c r="DF143">
        <f>COUNTIFS('ACTIVATED LEADS '!$H:$H,$B143,'ACTIVATED LEADS '!$D:$D,'PARTNERS SUMMARY'!DF$3)</f>
        <v>0</v>
      </c>
      <c r="DG143">
        <f>COUNTIFS('ACTIVATED LEADS '!$H:$H,$B143,'ACTIVATED LEADS '!$D:$D,'PARTNERS SUMMARY'!DG$3)</f>
        <v>0</v>
      </c>
      <c r="DH143">
        <f>COUNTIFS('ACTIVATED LEADS '!$H:$H,$B143,'ACTIVATED LEADS '!$D:$D,'PARTNERS SUMMARY'!DH$3)</f>
        <v>0</v>
      </c>
      <c r="DI143">
        <f>COUNTIFS('ACTIVATED LEADS '!$H:$H,$B143,'ACTIVATED LEADS '!$D:$D,'PARTNERS SUMMARY'!DI$3)</f>
        <v>0</v>
      </c>
      <c r="DJ143">
        <f>COUNTIFS('ACTIVATED LEADS '!$H:$H,$B143,'ACTIVATED LEADS '!$D:$D,'PARTNERS SUMMARY'!DJ$3)</f>
        <v>0</v>
      </c>
      <c r="DK143">
        <f>COUNTIFS('ACTIVATED LEADS '!$H:$H,$B143,'ACTIVATED LEADS '!$D:$D,'PARTNERS SUMMARY'!DK$3)</f>
        <v>0</v>
      </c>
      <c r="DL143">
        <f>COUNTIFS('ACTIVATED LEADS '!$H:$H,$B143,'ACTIVATED LEADS '!$D:$D,'PARTNERS SUMMARY'!DL$3)</f>
        <v>0</v>
      </c>
      <c r="DM143">
        <f>COUNTIFS('ACTIVATED LEADS '!$H:$H,$B143,'ACTIVATED LEADS '!$D:$D,'PARTNERS SUMMARY'!DM$3)</f>
        <v>0</v>
      </c>
      <c r="DN143">
        <f>COUNTIFS('ACTIVATED LEADS '!$H:$H,$B143,'ACTIVATED LEADS '!$D:$D,'PARTNERS SUMMARY'!DN$3)</f>
        <v>0</v>
      </c>
      <c r="DO143">
        <f>COUNTIFS('ACTIVATED LEADS '!$H:$H,$B143,'ACTIVATED LEADS '!$D:$D,'PARTNERS SUMMARY'!DO$3)</f>
        <v>0</v>
      </c>
    </row>
    <row r="144" spans="1:119">
      <c r="A144" s="29" t="s">
        <v>1080</v>
      </c>
      <c r="B144" s="59" t="s">
        <v>1178</v>
      </c>
      <c r="C144" s="29"/>
      <c r="D144" s="29"/>
      <c r="E144" s="29"/>
      <c r="F144" s="29" t="s">
        <v>1002</v>
      </c>
      <c r="G144" s="17">
        <f>COUNTIF('SEPT DUMP '!$C:$C,'PARTNERS SUMMARY'!$B144)</f>
        <v>0</v>
      </c>
      <c r="H144" s="17">
        <f>COUNTIFS('SEPT DUMP '!$C:$C,'PARTNERS SUMMARY'!$B144,'SEPT DUMP '!$O:$O,"Confirmed")</f>
        <v>0</v>
      </c>
      <c r="I144" s="17">
        <f>COUNTIFS('SEPT DUMP '!$C:$C,'PARTNERS SUMMARY'!$B144,'SEPT DUMP '!$O:$O,"Rejected")</f>
        <v>0</v>
      </c>
      <c r="J144" s="17">
        <f>COUNTIFS('SEPT DUMP '!$C:$C,'PARTNERS SUMMARY'!$B144,'SEPT DUMP '!$O:$O,"Unreachable")</f>
        <v>0</v>
      </c>
      <c r="K144" s="17">
        <f>COUNTIFS('SEPT DUMP '!$C:$C,'PARTNERS SUMMARY'!$B144,'SEPT DUMP '!$O:$O,"Postponed(Update Y)")</f>
        <v>0</v>
      </c>
      <c r="L144" s="101">
        <f t="shared" si="18"/>
        <v>0</v>
      </c>
      <c r="M144" s="46">
        <f t="shared" si="19"/>
        <v>0</v>
      </c>
      <c r="N144" s="50"/>
      <c r="O144" s="47">
        <f>COUNTIF('OCT DUMP'!$D:$D,'PARTNERS SUMMARY'!$B144)</f>
        <v>0</v>
      </c>
      <c r="P144" s="17">
        <f>COUNTIFS('OCT DUMP'!$D:$D,'PARTNERS SUMMARY'!$B144,'OCT DUMP'!Q:Q,"Prospect")</f>
        <v>0</v>
      </c>
      <c r="Q144" s="17">
        <f>COUNTIFS('OCT DUMP'!$D:$D,'PARTNERS SUMMARY'!$B144,'OCT DUMP'!$Q:$Q,"Confirmed")</f>
        <v>0</v>
      </c>
      <c r="R144" s="17">
        <f>COUNTIFS('OCT DUMP'!$D:$D,'PARTNERS SUMMARY'!$B144,'OCT DUMP'!$Q:$Q,"Rejected")</f>
        <v>0</v>
      </c>
      <c r="S144" s="17">
        <f>COUNTIFS('OCT DUMP'!$D:$D,'PARTNERS SUMMARY'!$B144,'OCT DUMP'!$Q:$Q,"Unreachable")</f>
        <v>0</v>
      </c>
      <c r="T144" s="17">
        <f>COUNTIFS('OCT DUMP'!$D:$D,'PARTNERS SUMMARY'!$B144,'OCT DUMP'!$Q:$Q,"Postponed(Update Y)")</f>
        <v>0</v>
      </c>
      <c r="U144" s="17">
        <f t="shared" si="20"/>
        <v>0</v>
      </c>
      <c r="V144" s="18">
        <f t="shared" si="21"/>
        <v>0</v>
      </c>
      <c r="W144" s="52"/>
      <c r="X144" s="47">
        <f>COUNTIF('NOV DUMP'!C:C,'PARTNERS SUMMARY'!$B144)</f>
        <v>0</v>
      </c>
      <c r="Y144" s="17">
        <f>COUNTIFS('NOV DUMP'!$C:$C,'PARTNERS SUMMARY'!$B144,'NOV DUMP'!$S:$S,"Prospect")</f>
        <v>0</v>
      </c>
      <c r="Z144" s="17">
        <f>COUNTIFS('NOV DUMP'!$C:$C,'PARTNERS SUMMARY'!$B144,'NOV DUMP'!$S:$S,"Confirmed")</f>
        <v>0</v>
      </c>
      <c r="AA144" s="17">
        <f>COUNTIFS('NOV DUMP'!$C:$C,'PARTNERS SUMMARY'!$B144,'NOV DUMP'!$S:$S,"Rejected")</f>
        <v>0</v>
      </c>
      <c r="AB144" s="17">
        <f>COUNTIFS('NOV DUMP'!$C:$C,'PARTNERS SUMMARY'!$B144,'NOV DUMP'!$S:$S,"Unreachable")</f>
        <v>0</v>
      </c>
      <c r="AC144" s="17">
        <f>COUNTIFS('NOV DUMP'!$C:$C,'PARTNERS SUMMARY'!$B144,'NOV DUMP'!$S:$S,"Postponed(Update Y)")</f>
        <v>0</v>
      </c>
      <c r="AD144" s="17">
        <f t="shared" si="22"/>
        <v>0</v>
      </c>
      <c r="AE144" s="100">
        <f>COUNTIFS('ACTIVATED LEADS '!$H:$H,'PARTNERS SUMMARY'!$B144,'ACTIVATED LEADS '!$K:$K,'PARTNERS SUMMARY'!$AE$2,'ACTIVATED LEADS '!$C:$C,"16")</f>
        <v>0</v>
      </c>
      <c r="AF144" s="18">
        <f t="shared" si="23"/>
        <v>0</v>
      </c>
      <c r="AH144">
        <f>COUNTIFS('ACTIVATED LEADS '!$H:$H,$B144,'ACTIVATED LEADS '!$D:$D,'PARTNERS SUMMARY'!AH$3)</f>
        <v>0</v>
      </c>
      <c r="AI144">
        <f>COUNTIFS('ACTIVATED LEADS '!$H:$H,$B144,'ACTIVATED LEADS '!$D:$D,'PARTNERS SUMMARY'!AI$3)</f>
        <v>0</v>
      </c>
      <c r="AJ144">
        <f>COUNTIFS('ACTIVATED LEADS '!$H:$H,$B144,'ACTIVATED LEADS '!$D:$D,'PARTNERS SUMMARY'!AJ$3)</f>
        <v>0</v>
      </c>
      <c r="AK144">
        <f>COUNTIFS('ACTIVATED LEADS '!$H:$H,$B144,'ACTIVATED LEADS '!$D:$D,'PARTNERS SUMMARY'!AK$3)</f>
        <v>0</v>
      </c>
      <c r="AL144">
        <f>COUNTIFS('ACTIVATED LEADS '!$H:$H,$B144,'ACTIVATED LEADS '!$D:$D,'PARTNERS SUMMARY'!AL$3)</f>
        <v>0</v>
      </c>
      <c r="AM144">
        <f>COUNTIFS('ACTIVATED LEADS '!$H:$H,$B144,'ACTIVATED LEADS '!$D:$D,'PARTNERS SUMMARY'!AM$3)</f>
        <v>0</v>
      </c>
      <c r="AN144">
        <f>COUNTIFS('ACTIVATED LEADS '!$H:$H,$B144,'ACTIVATED LEADS '!$D:$D,'PARTNERS SUMMARY'!AN$3)</f>
        <v>0</v>
      </c>
      <c r="AO144">
        <f>COUNTIFS('ACTIVATED LEADS '!$H:$H,$B144,'ACTIVATED LEADS '!$D:$D,'PARTNERS SUMMARY'!AO$3)</f>
        <v>0</v>
      </c>
      <c r="AP144">
        <f>COUNTIFS('ACTIVATED LEADS '!$H:$H,$B144,'ACTIVATED LEADS '!$D:$D,'PARTNERS SUMMARY'!AP$3)</f>
        <v>0</v>
      </c>
      <c r="AQ144">
        <f>COUNTIFS('ACTIVATED LEADS '!$H:$H,$B144,'ACTIVATED LEADS '!$D:$D,'PARTNERS SUMMARY'!AQ$3)</f>
        <v>0</v>
      </c>
      <c r="AR144">
        <f>COUNTIFS('ACTIVATED LEADS '!$H:$H,$B144,'ACTIVATED LEADS '!$D:$D,'PARTNERS SUMMARY'!AR$3)</f>
        <v>0</v>
      </c>
      <c r="AS144">
        <f>COUNTIFS('ACTIVATED LEADS '!$H:$H,$B144,'ACTIVATED LEADS '!$D:$D,'PARTNERS SUMMARY'!AS$3)</f>
        <v>0</v>
      </c>
      <c r="AT144">
        <f>COUNTIFS('ACTIVATED LEADS '!$H:$H,$B144,'ACTIVATED LEADS '!$D:$D,'PARTNERS SUMMARY'!AT$3)</f>
        <v>0</v>
      </c>
      <c r="AU144">
        <f>COUNTIFS('ACTIVATED LEADS '!$H:$H,$B144,'ACTIVATED LEADS '!$D:$D,'PARTNERS SUMMARY'!AU$3)</f>
        <v>0</v>
      </c>
      <c r="AV144">
        <f>COUNTIFS('ACTIVATED LEADS '!$H:$H,$B144,'ACTIVATED LEADS '!$D:$D,'PARTNERS SUMMARY'!AV$3)</f>
        <v>0</v>
      </c>
      <c r="AW144">
        <f>COUNTIFS('ACTIVATED LEADS '!$H:$H,$B144,'ACTIVATED LEADS '!$D:$D,'PARTNERS SUMMARY'!AW$3)</f>
        <v>0</v>
      </c>
      <c r="AX144">
        <f>COUNTIFS('ACTIVATED LEADS '!$H:$H,$B144,'ACTIVATED LEADS '!$D:$D,'PARTNERS SUMMARY'!AX$3)</f>
        <v>0</v>
      </c>
      <c r="AY144">
        <f>COUNTIFS('ACTIVATED LEADS '!$H:$H,$B144,'ACTIVATED LEADS '!$D:$D,'PARTNERS SUMMARY'!AY$3)</f>
        <v>0</v>
      </c>
      <c r="AZ144">
        <f>COUNTIFS('ACTIVATED LEADS '!$H:$H,$B144,'ACTIVATED LEADS '!$D:$D,'PARTNERS SUMMARY'!AZ$3)</f>
        <v>0</v>
      </c>
      <c r="BA144">
        <f>COUNTIFS('ACTIVATED LEADS '!$H:$H,$B144,'ACTIVATED LEADS '!$D:$D,'PARTNERS SUMMARY'!BA$3)</f>
        <v>0</v>
      </c>
      <c r="BB144">
        <f>COUNTIFS('ACTIVATED LEADS '!$H:$H,$B144,'ACTIVATED LEADS '!$D:$D,'PARTNERS SUMMARY'!BB$3)</f>
        <v>0</v>
      </c>
      <c r="BC144">
        <f>COUNTIFS('ACTIVATED LEADS '!$H:$H,$B144,'ACTIVATED LEADS '!$D:$D,'PARTNERS SUMMARY'!BC$3)</f>
        <v>0</v>
      </c>
      <c r="BD144">
        <f>COUNTIFS('ACTIVATED LEADS '!$H:$H,$B144,'ACTIVATED LEADS '!$D:$D,'PARTNERS SUMMARY'!BD$3)</f>
        <v>0</v>
      </c>
      <c r="BE144">
        <f>COUNTIFS('ACTIVATED LEADS '!$H:$H,$B144,'ACTIVATED LEADS '!$D:$D,'PARTNERS SUMMARY'!BE$3)</f>
        <v>0</v>
      </c>
      <c r="BF144">
        <f>COUNTIFS('ACTIVATED LEADS '!$H:$H,$B144,'ACTIVATED LEADS '!$D:$D,'PARTNERS SUMMARY'!BF$3)</f>
        <v>0</v>
      </c>
      <c r="BG144">
        <f>COUNTIFS('ACTIVATED LEADS '!$H:$H,$B144,'ACTIVATED LEADS '!$D:$D,'PARTNERS SUMMARY'!BG$3)</f>
        <v>0</v>
      </c>
      <c r="BH144">
        <f>COUNTIFS('ACTIVATED LEADS '!$H:$H,$B144,'ACTIVATED LEADS '!$D:$D,'PARTNERS SUMMARY'!BH$3)</f>
        <v>0</v>
      </c>
      <c r="BI144">
        <f>COUNTIFS('ACTIVATED LEADS '!$H:$H,$B144,'ACTIVATED LEADS '!$D:$D,'PARTNERS SUMMARY'!BI$3)</f>
        <v>0</v>
      </c>
      <c r="BJ144">
        <f>COUNTIFS('ACTIVATED LEADS '!$H:$H,$B144,'ACTIVATED LEADS '!$D:$D,'PARTNERS SUMMARY'!BJ$3)</f>
        <v>0</v>
      </c>
      <c r="BK144">
        <f>COUNTIFS('ACTIVATED LEADS '!$H:$H,$B144,'ACTIVATED LEADS '!$D:$D,'PARTNERS SUMMARY'!BK$3)</f>
        <v>0</v>
      </c>
      <c r="BL144">
        <f>COUNTIFS('ACTIVATED LEADS '!$H:$H,$B144,'ACTIVATED LEADS '!$D:$D,'PARTNERS SUMMARY'!BL$3)</f>
        <v>0</v>
      </c>
      <c r="BM144">
        <f>COUNTIFS('ACTIVATED LEADS '!$H:$H,$B144,'ACTIVATED LEADS '!$D:$D,'PARTNERS SUMMARY'!BM$3)</f>
        <v>0</v>
      </c>
      <c r="BN144">
        <f>COUNTIFS('ACTIVATED LEADS '!$H:$H,$B144,'ACTIVATED LEADS '!$D:$D,'PARTNERS SUMMARY'!BN$3)</f>
        <v>0</v>
      </c>
      <c r="BO144">
        <f>COUNTIFS('ACTIVATED LEADS '!$H:$H,$B144,'ACTIVATED LEADS '!$D:$D,'PARTNERS SUMMARY'!BO$3)</f>
        <v>0</v>
      </c>
      <c r="BP144">
        <f>COUNTIFS('ACTIVATED LEADS '!$H:$H,$B144,'ACTIVATED LEADS '!$D:$D,'PARTNERS SUMMARY'!BP$3)</f>
        <v>0</v>
      </c>
      <c r="BQ144">
        <f>COUNTIFS('ACTIVATED LEADS '!$H:$H,$B144,'ACTIVATED LEADS '!$D:$D,'PARTNERS SUMMARY'!BQ$3)</f>
        <v>0</v>
      </c>
      <c r="BR144">
        <f>COUNTIFS('ACTIVATED LEADS '!$H:$H,$B144,'ACTIVATED LEADS '!$D:$D,'PARTNERS SUMMARY'!BR$3)</f>
        <v>0</v>
      </c>
      <c r="BS144">
        <f>COUNTIFS('ACTIVATED LEADS '!$H:$H,$B144,'ACTIVATED LEADS '!$D:$D,'PARTNERS SUMMARY'!BS$3)</f>
        <v>0</v>
      </c>
      <c r="BT144">
        <f>COUNTIFS('ACTIVATED LEADS '!$H:$H,$B144,'ACTIVATED LEADS '!$D:$D,'PARTNERS SUMMARY'!BT$3)</f>
        <v>0</v>
      </c>
      <c r="BU144">
        <f>COUNTIFS('ACTIVATED LEADS '!$H:$H,$B144,'ACTIVATED LEADS '!$D:$D,'PARTNERS SUMMARY'!BU$3)</f>
        <v>0</v>
      </c>
      <c r="BV144">
        <f>COUNTIFS('ACTIVATED LEADS '!$H:$H,$B144,'ACTIVATED LEADS '!$D:$D,'PARTNERS SUMMARY'!BV$3)</f>
        <v>0</v>
      </c>
      <c r="BW144">
        <f>COUNTIFS('ACTIVATED LEADS '!$H:$H,$B144,'ACTIVATED LEADS '!$D:$D,'PARTNERS SUMMARY'!BW$3)</f>
        <v>0</v>
      </c>
      <c r="BX144">
        <f>COUNTIFS('ACTIVATED LEADS '!$H:$H,$B144,'ACTIVATED LEADS '!$D:$D,'PARTNERS SUMMARY'!BX$3)</f>
        <v>0</v>
      </c>
      <c r="BY144">
        <f>COUNTIFS('ACTIVATED LEADS '!$H:$H,$B144,'ACTIVATED LEADS '!$D:$D,'PARTNERS SUMMARY'!BY$3)</f>
        <v>0</v>
      </c>
      <c r="BZ144">
        <f>COUNTIFS('ACTIVATED LEADS '!$H:$H,$B144,'ACTIVATED LEADS '!$D:$D,'PARTNERS SUMMARY'!BZ$3)</f>
        <v>0</v>
      </c>
      <c r="CA144">
        <f>COUNTIFS('ACTIVATED LEADS '!$H:$H,$B144,'ACTIVATED LEADS '!$D:$D,'PARTNERS SUMMARY'!CA$3)</f>
        <v>0</v>
      </c>
      <c r="CB144">
        <f>COUNTIFS('ACTIVATED LEADS '!$H:$H,$B144,'ACTIVATED LEADS '!$D:$D,'PARTNERS SUMMARY'!CB$3)</f>
        <v>0</v>
      </c>
      <c r="CC144">
        <f>COUNTIFS('ACTIVATED LEADS '!$H:$H,$B144,'ACTIVATED LEADS '!$D:$D,'PARTNERS SUMMARY'!CC$3)</f>
        <v>0</v>
      </c>
      <c r="CD144">
        <f>COUNTIFS('ACTIVATED LEADS '!$H:$H,$B144,'ACTIVATED LEADS '!$D:$D,'PARTNERS SUMMARY'!CD$3)</f>
        <v>0</v>
      </c>
      <c r="CE144">
        <f>COUNTIFS('ACTIVATED LEADS '!$H:$H,$B144,'ACTIVATED LEADS '!$D:$D,'PARTNERS SUMMARY'!CE$3)</f>
        <v>0</v>
      </c>
      <c r="CF144">
        <f>COUNTIFS('ACTIVATED LEADS '!$H:$H,$B144,'ACTIVATED LEADS '!$D:$D,'PARTNERS SUMMARY'!CF$3)</f>
        <v>0</v>
      </c>
      <c r="CG144">
        <f>COUNTIFS('ACTIVATED LEADS '!$H:$H,$B144,'ACTIVATED LEADS '!$D:$D,'PARTNERS SUMMARY'!CG$3)</f>
        <v>0</v>
      </c>
      <c r="CH144">
        <f>COUNTIFS('ACTIVATED LEADS '!$H:$H,$B144,'ACTIVATED LEADS '!$D:$D,'PARTNERS SUMMARY'!CH$3)</f>
        <v>0</v>
      </c>
      <c r="CI144">
        <f>COUNTIFS('ACTIVATED LEADS '!$H:$H,$B144,'ACTIVATED LEADS '!$D:$D,'PARTNERS SUMMARY'!CI$3)</f>
        <v>0</v>
      </c>
      <c r="CJ144">
        <f>COUNTIFS('ACTIVATED LEADS '!$H:$H,$B144,'ACTIVATED LEADS '!$D:$D,'PARTNERS SUMMARY'!CJ$3)</f>
        <v>0</v>
      </c>
      <c r="CK144">
        <f>COUNTIFS('ACTIVATED LEADS '!$H:$H,$B144,'ACTIVATED LEADS '!$D:$D,'PARTNERS SUMMARY'!CK$3)</f>
        <v>0</v>
      </c>
      <c r="CL144">
        <f>COUNTIFS('ACTIVATED LEADS '!$H:$H,$B144,'ACTIVATED LEADS '!$D:$D,'PARTNERS SUMMARY'!CL$3)</f>
        <v>0</v>
      </c>
      <c r="CM144">
        <f>COUNTIFS('ACTIVATED LEADS '!$H:$H,$B144,'ACTIVATED LEADS '!$D:$D,'PARTNERS SUMMARY'!CM$3)</f>
        <v>0</v>
      </c>
      <c r="CN144">
        <f>COUNTIFS('ACTIVATED LEADS '!$H:$H,$B144,'ACTIVATED LEADS '!$D:$D,'PARTNERS SUMMARY'!CN$3)</f>
        <v>0</v>
      </c>
      <c r="CO144">
        <f>COUNTIFS('ACTIVATED LEADS '!$H:$H,$B144,'ACTIVATED LEADS '!$D:$D,'PARTNERS SUMMARY'!CO$3)</f>
        <v>0</v>
      </c>
      <c r="CP144">
        <f>COUNTIFS('ACTIVATED LEADS '!$H:$H,$B144,'ACTIVATED LEADS '!$D:$D,'PARTNERS SUMMARY'!CP$3)</f>
        <v>0</v>
      </c>
      <c r="CQ144">
        <f>COUNTIFS('ACTIVATED LEADS '!$H:$H,$B144,'ACTIVATED LEADS '!$D:$D,'PARTNERS SUMMARY'!CQ$3)</f>
        <v>0</v>
      </c>
      <c r="CR144">
        <f>COUNTIFS('ACTIVATED LEADS '!$H:$H,$B144,'ACTIVATED LEADS '!$D:$D,'PARTNERS SUMMARY'!CR$3)</f>
        <v>0</v>
      </c>
      <c r="CS144">
        <f>COUNTIFS('ACTIVATED LEADS '!$H:$H,$B144,'ACTIVATED LEADS '!$D:$D,'PARTNERS SUMMARY'!CS$3)</f>
        <v>0</v>
      </c>
      <c r="CT144">
        <f>COUNTIFS('ACTIVATED LEADS '!$H:$H,$B144,'ACTIVATED LEADS '!$D:$D,'PARTNERS SUMMARY'!CT$3)</f>
        <v>0</v>
      </c>
      <c r="CU144">
        <f>COUNTIFS('ACTIVATED LEADS '!$H:$H,$B144,'ACTIVATED LEADS '!$D:$D,'PARTNERS SUMMARY'!CU$3)</f>
        <v>0</v>
      </c>
      <c r="CV144">
        <f>COUNTIFS('ACTIVATED LEADS '!$H:$H,$B144,'ACTIVATED LEADS '!$D:$D,'PARTNERS SUMMARY'!CV$3)</f>
        <v>0</v>
      </c>
      <c r="CW144">
        <f>COUNTIFS('ACTIVATED LEADS '!$H:$H,$B144,'ACTIVATED LEADS '!$D:$D,'PARTNERS SUMMARY'!CW$3)</f>
        <v>0</v>
      </c>
      <c r="CX144">
        <f>COUNTIFS('ACTIVATED LEADS '!$H:$H,$B144,'ACTIVATED LEADS '!$D:$D,'PARTNERS SUMMARY'!CX$3)</f>
        <v>0</v>
      </c>
      <c r="CY144">
        <f>COUNTIFS('ACTIVATED LEADS '!$H:$H,$B144,'ACTIVATED LEADS '!$D:$D,'PARTNERS SUMMARY'!CY$3)</f>
        <v>0</v>
      </c>
      <c r="CZ144">
        <f>COUNTIFS('ACTIVATED LEADS '!$H:$H,$B144,'ACTIVATED LEADS '!$D:$D,'PARTNERS SUMMARY'!CZ$3)</f>
        <v>0</v>
      </c>
      <c r="DA144">
        <f>COUNTIFS('ACTIVATED LEADS '!$H:$H,$B144,'ACTIVATED LEADS '!$D:$D,'PARTNERS SUMMARY'!DA$3)</f>
        <v>0</v>
      </c>
      <c r="DB144">
        <f>COUNTIFS('ACTIVATED LEADS '!$H:$H,$B144,'ACTIVATED LEADS '!$D:$D,'PARTNERS SUMMARY'!DB$3)</f>
        <v>0</v>
      </c>
      <c r="DC144">
        <f>COUNTIFS('ACTIVATED LEADS '!$H:$H,$B144,'ACTIVATED LEADS '!$D:$D,'PARTNERS SUMMARY'!DC$3)</f>
        <v>0</v>
      </c>
      <c r="DD144">
        <f>COUNTIFS('ACTIVATED LEADS '!$H:$H,$B144,'ACTIVATED LEADS '!$D:$D,'PARTNERS SUMMARY'!DD$3)</f>
        <v>0</v>
      </c>
      <c r="DE144">
        <f>COUNTIFS('ACTIVATED LEADS '!$H:$H,$B144,'ACTIVATED LEADS '!$D:$D,'PARTNERS SUMMARY'!DE$3)</f>
        <v>0</v>
      </c>
      <c r="DF144">
        <f>COUNTIFS('ACTIVATED LEADS '!$H:$H,$B144,'ACTIVATED LEADS '!$D:$D,'PARTNERS SUMMARY'!DF$3)</f>
        <v>0</v>
      </c>
      <c r="DG144">
        <f>COUNTIFS('ACTIVATED LEADS '!$H:$H,$B144,'ACTIVATED LEADS '!$D:$D,'PARTNERS SUMMARY'!DG$3)</f>
        <v>0</v>
      </c>
      <c r="DH144">
        <f>COUNTIFS('ACTIVATED LEADS '!$H:$H,$B144,'ACTIVATED LEADS '!$D:$D,'PARTNERS SUMMARY'!DH$3)</f>
        <v>0</v>
      </c>
      <c r="DI144">
        <f>COUNTIFS('ACTIVATED LEADS '!$H:$H,$B144,'ACTIVATED LEADS '!$D:$D,'PARTNERS SUMMARY'!DI$3)</f>
        <v>0</v>
      </c>
      <c r="DJ144">
        <f>COUNTIFS('ACTIVATED LEADS '!$H:$H,$B144,'ACTIVATED LEADS '!$D:$D,'PARTNERS SUMMARY'!DJ$3)</f>
        <v>0</v>
      </c>
      <c r="DK144">
        <f>COUNTIFS('ACTIVATED LEADS '!$H:$H,$B144,'ACTIVATED LEADS '!$D:$D,'PARTNERS SUMMARY'!DK$3)</f>
        <v>0</v>
      </c>
      <c r="DL144">
        <f>COUNTIFS('ACTIVATED LEADS '!$H:$H,$B144,'ACTIVATED LEADS '!$D:$D,'PARTNERS SUMMARY'!DL$3)</f>
        <v>0</v>
      </c>
      <c r="DM144">
        <f>COUNTIFS('ACTIVATED LEADS '!$H:$H,$B144,'ACTIVATED LEADS '!$D:$D,'PARTNERS SUMMARY'!DM$3)</f>
        <v>0</v>
      </c>
      <c r="DN144">
        <f>COUNTIFS('ACTIVATED LEADS '!$H:$H,$B144,'ACTIVATED LEADS '!$D:$D,'PARTNERS SUMMARY'!DN$3)</f>
        <v>0</v>
      </c>
      <c r="DO144">
        <f>COUNTIFS('ACTIVATED LEADS '!$H:$H,$B144,'ACTIVATED LEADS '!$D:$D,'PARTNERS SUMMARY'!DO$3)</f>
        <v>0</v>
      </c>
    </row>
    <row r="145" spans="1:119">
      <c r="A145" s="29" t="s">
        <v>1074</v>
      </c>
      <c r="B145" s="59" t="s">
        <v>1179</v>
      </c>
      <c r="C145" s="29">
        <v>108757361</v>
      </c>
      <c r="D145" s="29"/>
      <c r="E145" s="29" t="s">
        <v>73</v>
      </c>
      <c r="F145" s="29" t="s">
        <v>985</v>
      </c>
      <c r="G145" s="17">
        <f>COUNTIF('SEPT DUMP '!$C:$C,'PARTNERS SUMMARY'!$B145)</f>
        <v>0</v>
      </c>
      <c r="H145" s="17">
        <f>COUNTIFS('SEPT DUMP '!$C:$C,'PARTNERS SUMMARY'!$B145,'SEPT DUMP '!$O:$O,"Confirmed")</f>
        <v>0</v>
      </c>
      <c r="I145" s="17">
        <f>COUNTIFS('SEPT DUMP '!$C:$C,'PARTNERS SUMMARY'!$B145,'SEPT DUMP '!$O:$O,"Rejected")</f>
        <v>0</v>
      </c>
      <c r="J145" s="17">
        <f>COUNTIFS('SEPT DUMP '!$C:$C,'PARTNERS SUMMARY'!$B145,'SEPT DUMP '!$O:$O,"Unreachable")</f>
        <v>0</v>
      </c>
      <c r="K145" s="17">
        <f>COUNTIFS('SEPT DUMP '!$C:$C,'PARTNERS SUMMARY'!$B145,'SEPT DUMP '!$O:$O,"Postponed(Update Y)")</f>
        <v>0</v>
      </c>
      <c r="L145" s="101">
        <f t="shared" si="18"/>
        <v>0</v>
      </c>
      <c r="M145" s="46">
        <f t="shared" si="19"/>
        <v>0</v>
      </c>
      <c r="N145" s="50"/>
      <c r="O145" s="47">
        <f>COUNTIF('OCT DUMP'!$D:$D,'PARTNERS SUMMARY'!$B145)</f>
        <v>5</v>
      </c>
      <c r="P145" s="17">
        <f>COUNTIFS('OCT DUMP'!$D:$D,'PARTNERS SUMMARY'!$B145,'OCT DUMP'!Q:Q,"Prospect")</f>
        <v>0</v>
      </c>
      <c r="Q145" s="17">
        <f>COUNTIFS('OCT DUMP'!$D:$D,'PARTNERS SUMMARY'!$B145,'OCT DUMP'!$Q:$Q,"Confirmed")</f>
        <v>3</v>
      </c>
      <c r="R145" s="17">
        <f>COUNTIFS('OCT DUMP'!$D:$D,'PARTNERS SUMMARY'!$B145,'OCT DUMP'!$Q:$Q,"Rejected")</f>
        <v>2</v>
      </c>
      <c r="S145" s="17">
        <f>COUNTIFS('OCT DUMP'!$D:$D,'PARTNERS SUMMARY'!$B145,'OCT DUMP'!$Q:$Q,"Unreachable")</f>
        <v>0</v>
      </c>
      <c r="T145" s="17">
        <f>COUNTIFS('OCT DUMP'!$D:$D,'PARTNERS SUMMARY'!$B145,'OCT DUMP'!$Q:$Q,"Postponed(Update Y)")</f>
        <v>0</v>
      </c>
      <c r="U145" s="17">
        <f t="shared" si="20"/>
        <v>3</v>
      </c>
      <c r="V145" s="18">
        <f t="shared" si="21"/>
        <v>0.6</v>
      </c>
      <c r="W145" s="52"/>
      <c r="X145" s="47">
        <f>COUNTIF('NOV DUMP'!C:C,'PARTNERS SUMMARY'!$B145)</f>
        <v>7</v>
      </c>
      <c r="Y145" s="17">
        <f>COUNTIFS('NOV DUMP'!$C:$C,'PARTNERS SUMMARY'!$B145,'NOV DUMP'!$S:$S,"Prospect")</f>
        <v>0</v>
      </c>
      <c r="Z145" s="17">
        <f>COUNTIFS('NOV DUMP'!$C:$C,'PARTNERS SUMMARY'!$B145,'NOV DUMP'!$S:$S,"Confirmed")</f>
        <v>0</v>
      </c>
      <c r="AA145" s="17">
        <f>COUNTIFS('NOV DUMP'!$C:$C,'PARTNERS SUMMARY'!$B145,'NOV DUMP'!$S:$S,"Rejected")</f>
        <v>0</v>
      </c>
      <c r="AB145" s="17">
        <f>COUNTIFS('NOV DUMP'!$C:$C,'PARTNERS SUMMARY'!$B145,'NOV DUMP'!$S:$S,"Unreachable")</f>
        <v>0</v>
      </c>
      <c r="AC145" s="17">
        <f>COUNTIFS('NOV DUMP'!$C:$C,'PARTNERS SUMMARY'!$B145,'NOV DUMP'!$S:$S,"Postponed(Update Y)")</f>
        <v>0</v>
      </c>
      <c r="AD145" s="17">
        <f t="shared" si="22"/>
        <v>1</v>
      </c>
      <c r="AE145" s="100">
        <f>COUNTIFS('ACTIVATED LEADS '!$H:$H,'PARTNERS SUMMARY'!$B145,'ACTIVATED LEADS '!$K:$K,'PARTNERS SUMMARY'!$AE$2,'ACTIVATED LEADS '!$C:$C,"16")</f>
        <v>1</v>
      </c>
      <c r="AF145" s="18">
        <f t="shared" si="23"/>
        <v>0.14285714285714285</v>
      </c>
      <c r="AH145">
        <f>COUNTIFS('ACTIVATED LEADS '!$H:$H,$B145,'ACTIVATED LEADS '!$D:$D,'PARTNERS SUMMARY'!AH$3)</f>
        <v>0</v>
      </c>
      <c r="AI145">
        <f>COUNTIFS('ACTIVATED LEADS '!$H:$H,$B145,'ACTIVATED LEADS '!$D:$D,'PARTNERS SUMMARY'!AI$3)</f>
        <v>0</v>
      </c>
      <c r="AJ145">
        <f>COUNTIFS('ACTIVATED LEADS '!$H:$H,$B145,'ACTIVATED LEADS '!$D:$D,'PARTNERS SUMMARY'!AJ$3)</f>
        <v>0</v>
      </c>
      <c r="AK145">
        <f>COUNTIFS('ACTIVATED LEADS '!$H:$H,$B145,'ACTIVATED LEADS '!$D:$D,'PARTNERS SUMMARY'!AK$3)</f>
        <v>0</v>
      </c>
      <c r="AL145">
        <f>COUNTIFS('ACTIVATED LEADS '!$H:$H,$B145,'ACTIVATED LEADS '!$D:$D,'PARTNERS SUMMARY'!AL$3)</f>
        <v>0</v>
      </c>
      <c r="AM145">
        <f>COUNTIFS('ACTIVATED LEADS '!$H:$H,$B145,'ACTIVATED LEADS '!$D:$D,'PARTNERS SUMMARY'!AM$3)</f>
        <v>0</v>
      </c>
      <c r="AN145">
        <f>COUNTIFS('ACTIVATED LEADS '!$H:$H,$B145,'ACTIVATED LEADS '!$D:$D,'PARTNERS SUMMARY'!AN$3)</f>
        <v>0</v>
      </c>
      <c r="AO145">
        <f>COUNTIFS('ACTIVATED LEADS '!$H:$H,$B145,'ACTIVATED LEADS '!$D:$D,'PARTNERS SUMMARY'!AO$3)</f>
        <v>0</v>
      </c>
      <c r="AP145">
        <f>COUNTIFS('ACTIVATED LEADS '!$H:$H,$B145,'ACTIVATED LEADS '!$D:$D,'PARTNERS SUMMARY'!AP$3)</f>
        <v>0</v>
      </c>
      <c r="AQ145">
        <f>COUNTIFS('ACTIVATED LEADS '!$H:$H,$B145,'ACTIVATED LEADS '!$D:$D,'PARTNERS SUMMARY'!AQ$3)</f>
        <v>0</v>
      </c>
      <c r="AR145">
        <f>COUNTIFS('ACTIVATED LEADS '!$H:$H,$B145,'ACTIVATED LEADS '!$D:$D,'PARTNERS SUMMARY'!AR$3)</f>
        <v>0</v>
      </c>
      <c r="AS145">
        <f>COUNTIFS('ACTIVATED LEADS '!$H:$H,$B145,'ACTIVATED LEADS '!$D:$D,'PARTNERS SUMMARY'!AS$3)</f>
        <v>0</v>
      </c>
      <c r="AT145">
        <f>COUNTIFS('ACTIVATED LEADS '!$H:$H,$B145,'ACTIVATED LEADS '!$D:$D,'PARTNERS SUMMARY'!AT$3)</f>
        <v>0</v>
      </c>
      <c r="AU145">
        <f>COUNTIFS('ACTIVATED LEADS '!$H:$H,$B145,'ACTIVATED LEADS '!$D:$D,'PARTNERS SUMMARY'!AU$3)</f>
        <v>0</v>
      </c>
      <c r="AV145">
        <f>COUNTIFS('ACTIVATED LEADS '!$H:$H,$B145,'ACTIVATED LEADS '!$D:$D,'PARTNERS SUMMARY'!AV$3)</f>
        <v>0</v>
      </c>
      <c r="AW145">
        <f>COUNTIFS('ACTIVATED LEADS '!$H:$H,$B145,'ACTIVATED LEADS '!$D:$D,'PARTNERS SUMMARY'!AW$3)</f>
        <v>0</v>
      </c>
      <c r="AX145">
        <f>COUNTIFS('ACTIVATED LEADS '!$H:$H,$B145,'ACTIVATED LEADS '!$D:$D,'PARTNERS SUMMARY'!AX$3)</f>
        <v>0</v>
      </c>
      <c r="AY145">
        <f>COUNTIFS('ACTIVATED LEADS '!$H:$H,$B145,'ACTIVATED LEADS '!$D:$D,'PARTNERS SUMMARY'!AY$3)</f>
        <v>0</v>
      </c>
      <c r="AZ145">
        <f>COUNTIFS('ACTIVATED LEADS '!$H:$H,$B145,'ACTIVATED LEADS '!$D:$D,'PARTNERS SUMMARY'!AZ$3)</f>
        <v>0</v>
      </c>
      <c r="BA145">
        <f>COUNTIFS('ACTIVATED LEADS '!$H:$H,$B145,'ACTIVATED LEADS '!$D:$D,'PARTNERS SUMMARY'!BA$3)</f>
        <v>0</v>
      </c>
      <c r="BB145">
        <f>COUNTIFS('ACTIVATED LEADS '!$H:$H,$B145,'ACTIVATED LEADS '!$D:$D,'PARTNERS SUMMARY'!BB$3)</f>
        <v>0</v>
      </c>
      <c r="BC145">
        <f>COUNTIFS('ACTIVATED LEADS '!$H:$H,$B145,'ACTIVATED LEADS '!$D:$D,'PARTNERS SUMMARY'!BC$3)</f>
        <v>0</v>
      </c>
      <c r="BD145">
        <f>COUNTIFS('ACTIVATED LEADS '!$H:$H,$B145,'ACTIVATED LEADS '!$D:$D,'PARTNERS SUMMARY'!BD$3)</f>
        <v>0</v>
      </c>
      <c r="BE145">
        <f>COUNTIFS('ACTIVATED LEADS '!$H:$H,$B145,'ACTIVATED LEADS '!$D:$D,'PARTNERS SUMMARY'!BE$3)</f>
        <v>0</v>
      </c>
      <c r="BF145">
        <f>COUNTIFS('ACTIVATED LEADS '!$H:$H,$B145,'ACTIVATED LEADS '!$D:$D,'PARTNERS SUMMARY'!BF$3)</f>
        <v>0</v>
      </c>
      <c r="BG145">
        <f>COUNTIFS('ACTIVATED LEADS '!$H:$H,$B145,'ACTIVATED LEADS '!$D:$D,'PARTNERS SUMMARY'!BG$3)</f>
        <v>0</v>
      </c>
      <c r="BH145">
        <f>COUNTIFS('ACTIVATED LEADS '!$H:$H,$B145,'ACTIVATED LEADS '!$D:$D,'PARTNERS SUMMARY'!BH$3)</f>
        <v>0</v>
      </c>
      <c r="BI145">
        <f>COUNTIFS('ACTIVATED LEADS '!$H:$H,$B145,'ACTIVATED LEADS '!$D:$D,'PARTNERS SUMMARY'!BI$3)</f>
        <v>0</v>
      </c>
      <c r="BJ145">
        <f>COUNTIFS('ACTIVATED LEADS '!$H:$H,$B145,'ACTIVATED LEADS '!$D:$D,'PARTNERS SUMMARY'!BJ$3)</f>
        <v>0</v>
      </c>
      <c r="BK145">
        <f>COUNTIFS('ACTIVATED LEADS '!$H:$H,$B145,'ACTIVATED LEADS '!$D:$D,'PARTNERS SUMMARY'!BK$3)</f>
        <v>0</v>
      </c>
      <c r="BL145">
        <f>COUNTIFS('ACTIVATED LEADS '!$H:$H,$B145,'ACTIVATED LEADS '!$D:$D,'PARTNERS SUMMARY'!BL$3)</f>
        <v>0</v>
      </c>
      <c r="BM145">
        <f>COUNTIFS('ACTIVATED LEADS '!$H:$H,$B145,'ACTIVATED LEADS '!$D:$D,'PARTNERS SUMMARY'!BM$3)</f>
        <v>0</v>
      </c>
      <c r="BN145">
        <f>COUNTIFS('ACTIVATED LEADS '!$H:$H,$B145,'ACTIVATED LEADS '!$D:$D,'PARTNERS SUMMARY'!BN$3)</f>
        <v>0</v>
      </c>
      <c r="BO145">
        <f>COUNTIFS('ACTIVATED LEADS '!$H:$H,$B145,'ACTIVATED LEADS '!$D:$D,'PARTNERS SUMMARY'!BO$3)</f>
        <v>0</v>
      </c>
      <c r="BP145">
        <f>COUNTIFS('ACTIVATED LEADS '!$H:$H,$B145,'ACTIVATED LEADS '!$D:$D,'PARTNERS SUMMARY'!BP$3)</f>
        <v>0</v>
      </c>
      <c r="BQ145">
        <f>COUNTIFS('ACTIVATED LEADS '!$H:$H,$B145,'ACTIVATED LEADS '!$D:$D,'PARTNERS SUMMARY'!BQ$3)</f>
        <v>0</v>
      </c>
      <c r="BR145">
        <f>COUNTIFS('ACTIVATED LEADS '!$H:$H,$B145,'ACTIVATED LEADS '!$D:$D,'PARTNERS SUMMARY'!BR$3)</f>
        <v>0</v>
      </c>
      <c r="BS145">
        <f>COUNTIFS('ACTIVATED LEADS '!$H:$H,$B145,'ACTIVATED LEADS '!$D:$D,'PARTNERS SUMMARY'!BS$3)</f>
        <v>0</v>
      </c>
      <c r="BT145">
        <f>COUNTIFS('ACTIVATED LEADS '!$H:$H,$B145,'ACTIVATED LEADS '!$D:$D,'PARTNERS SUMMARY'!BT$3)</f>
        <v>0</v>
      </c>
      <c r="BU145">
        <f>COUNTIFS('ACTIVATED LEADS '!$H:$H,$B145,'ACTIVATED LEADS '!$D:$D,'PARTNERS SUMMARY'!BU$3)</f>
        <v>0</v>
      </c>
      <c r="BV145">
        <f>COUNTIFS('ACTIVATED LEADS '!$H:$H,$B145,'ACTIVATED LEADS '!$D:$D,'PARTNERS SUMMARY'!BV$3)</f>
        <v>0</v>
      </c>
      <c r="BW145">
        <f>COUNTIFS('ACTIVATED LEADS '!$H:$H,$B145,'ACTIVATED LEADS '!$D:$D,'PARTNERS SUMMARY'!BW$3)</f>
        <v>0</v>
      </c>
      <c r="BX145">
        <f>COUNTIFS('ACTIVATED LEADS '!$H:$H,$B145,'ACTIVATED LEADS '!$D:$D,'PARTNERS SUMMARY'!BX$3)</f>
        <v>0</v>
      </c>
      <c r="BY145">
        <f>COUNTIFS('ACTIVATED LEADS '!$H:$H,$B145,'ACTIVATED LEADS '!$D:$D,'PARTNERS SUMMARY'!BY$3)</f>
        <v>0</v>
      </c>
      <c r="BZ145">
        <f>COUNTIFS('ACTIVATED LEADS '!$H:$H,$B145,'ACTIVATED LEADS '!$D:$D,'PARTNERS SUMMARY'!BZ$3)</f>
        <v>0</v>
      </c>
      <c r="CA145">
        <f>COUNTIFS('ACTIVATED LEADS '!$H:$H,$B145,'ACTIVATED LEADS '!$D:$D,'PARTNERS SUMMARY'!CA$3)</f>
        <v>1</v>
      </c>
      <c r="CB145">
        <f>COUNTIFS('ACTIVATED LEADS '!$H:$H,$B145,'ACTIVATED LEADS '!$D:$D,'PARTNERS SUMMARY'!CB$3)</f>
        <v>0</v>
      </c>
      <c r="CC145">
        <f>COUNTIFS('ACTIVATED LEADS '!$H:$H,$B145,'ACTIVATED LEADS '!$D:$D,'PARTNERS SUMMARY'!CC$3)</f>
        <v>0</v>
      </c>
      <c r="CD145">
        <f>COUNTIFS('ACTIVATED LEADS '!$H:$H,$B145,'ACTIVATED LEADS '!$D:$D,'PARTNERS SUMMARY'!CD$3)</f>
        <v>0</v>
      </c>
      <c r="CE145">
        <f>COUNTIFS('ACTIVATED LEADS '!$H:$H,$B145,'ACTIVATED LEADS '!$D:$D,'PARTNERS SUMMARY'!CE$3)</f>
        <v>0</v>
      </c>
      <c r="CF145">
        <f>COUNTIFS('ACTIVATED LEADS '!$H:$H,$B145,'ACTIVATED LEADS '!$D:$D,'PARTNERS SUMMARY'!CF$3)</f>
        <v>1</v>
      </c>
      <c r="CG145">
        <f>COUNTIFS('ACTIVATED LEADS '!$H:$H,$B145,'ACTIVATED LEADS '!$D:$D,'PARTNERS SUMMARY'!CG$3)</f>
        <v>0</v>
      </c>
      <c r="CH145">
        <f>COUNTIFS('ACTIVATED LEADS '!$H:$H,$B145,'ACTIVATED LEADS '!$D:$D,'PARTNERS SUMMARY'!CH$3)</f>
        <v>0</v>
      </c>
      <c r="CI145">
        <f>COUNTIFS('ACTIVATED LEADS '!$H:$H,$B145,'ACTIVATED LEADS '!$D:$D,'PARTNERS SUMMARY'!CI$3)</f>
        <v>0</v>
      </c>
      <c r="CJ145">
        <f>COUNTIFS('ACTIVATED LEADS '!$H:$H,$B145,'ACTIVATED LEADS '!$D:$D,'PARTNERS SUMMARY'!CJ$3)</f>
        <v>0</v>
      </c>
      <c r="CK145">
        <f>COUNTIFS('ACTIVATED LEADS '!$H:$H,$B145,'ACTIVATED LEADS '!$D:$D,'PARTNERS SUMMARY'!CK$3)</f>
        <v>0</v>
      </c>
      <c r="CL145">
        <f>COUNTIFS('ACTIVATED LEADS '!$H:$H,$B145,'ACTIVATED LEADS '!$D:$D,'PARTNERS SUMMARY'!CL$3)</f>
        <v>0</v>
      </c>
      <c r="CM145">
        <f>COUNTIFS('ACTIVATED LEADS '!$H:$H,$B145,'ACTIVATED LEADS '!$D:$D,'PARTNERS SUMMARY'!CM$3)</f>
        <v>0</v>
      </c>
      <c r="CN145">
        <f>COUNTIFS('ACTIVATED LEADS '!$H:$H,$B145,'ACTIVATED LEADS '!$D:$D,'PARTNERS SUMMARY'!CN$3)</f>
        <v>1</v>
      </c>
      <c r="CO145">
        <f>COUNTIFS('ACTIVATED LEADS '!$H:$H,$B145,'ACTIVATED LEADS '!$D:$D,'PARTNERS SUMMARY'!CO$3)</f>
        <v>0</v>
      </c>
      <c r="CP145">
        <f>COUNTIFS('ACTIVATED LEADS '!$H:$H,$B145,'ACTIVATED LEADS '!$D:$D,'PARTNERS SUMMARY'!CP$3)</f>
        <v>0</v>
      </c>
      <c r="CQ145">
        <f>COUNTIFS('ACTIVATED LEADS '!$H:$H,$B145,'ACTIVATED LEADS '!$D:$D,'PARTNERS SUMMARY'!CQ$3)</f>
        <v>0</v>
      </c>
      <c r="CR145">
        <f>COUNTIFS('ACTIVATED LEADS '!$H:$H,$B145,'ACTIVATED LEADS '!$D:$D,'PARTNERS SUMMARY'!CR$3)</f>
        <v>0</v>
      </c>
      <c r="CS145">
        <f>COUNTIFS('ACTIVATED LEADS '!$H:$H,$B145,'ACTIVATED LEADS '!$D:$D,'PARTNERS SUMMARY'!CS$3)</f>
        <v>0</v>
      </c>
      <c r="CT145">
        <f>COUNTIFS('ACTIVATED LEADS '!$H:$H,$B145,'ACTIVATED LEADS '!$D:$D,'PARTNERS SUMMARY'!CT$3)</f>
        <v>0</v>
      </c>
      <c r="CU145">
        <f>COUNTIFS('ACTIVATED LEADS '!$H:$H,$B145,'ACTIVATED LEADS '!$D:$D,'PARTNERS SUMMARY'!CU$3)</f>
        <v>0</v>
      </c>
      <c r="CV145">
        <f>COUNTIFS('ACTIVATED LEADS '!$H:$H,$B145,'ACTIVATED LEADS '!$D:$D,'PARTNERS SUMMARY'!CV$3)</f>
        <v>0</v>
      </c>
      <c r="CW145">
        <f>COUNTIFS('ACTIVATED LEADS '!$H:$H,$B145,'ACTIVATED LEADS '!$D:$D,'PARTNERS SUMMARY'!CW$3)</f>
        <v>0</v>
      </c>
      <c r="CX145">
        <f>COUNTIFS('ACTIVATED LEADS '!$H:$H,$B145,'ACTIVATED LEADS '!$D:$D,'PARTNERS SUMMARY'!CX$3)</f>
        <v>0</v>
      </c>
      <c r="CY145">
        <f>COUNTIFS('ACTIVATED LEADS '!$H:$H,$B145,'ACTIVATED LEADS '!$D:$D,'PARTNERS SUMMARY'!CY$3)</f>
        <v>0</v>
      </c>
      <c r="CZ145">
        <f>COUNTIFS('ACTIVATED LEADS '!$H:$H,$B145,'ACTIVATED LEADS '!$D:$D,'PARTNERS SUMMARY'!CZ$3)</f>
        <v>0</v>
      </c>
      <c r="DA145">
        <f>COUNTIFS('ACTIVATED LEADS '!$H:$H,$B145,'ACTIVATED LEADS '!$D:$D,'PARTNERS SUMMARY'!DA$3)</f>
        <v>0</v>
      </c>
      <c r="DB145">
        <f>COUNTIFS('ACTIVATED LEADS '!$H:$H,$B145,'ACTIVATED LEADS '!$D:$D,'PARTNERS SUMMARY'!DB$3)</f>
        <v>0</v>
      </c>
      <c r="DC145">
        <f>COUNTIFS('ACTIVATED LEADS '!$H:$H,$B145,'ACTIVATED LEADS '!$D:$D,'PARTNERS SUMMARY'!DC$3)</f>
        <v>1</v>
      </c>
      <c r="DD145">
        <f>COUNTIFS('ACTIVATED LEADS '!$H:$H,$B145,'ACTIVATED LEADS '!$D:$D,'PARTNERS SUMMARY'!DD$3)</f>
        <v>0</v>
      </c>
      <c r="DE145">
        <f>COUNTIFS('ACTIVATED LEADS '!$H:$H,$B145,'ACTIVATED LEADS '!$D:$D,'PARTNERS SUMMARY'!DE$3)</f>
        <v>0</v>
      </c>
      <c r="DF145">
        <f>COUNTIFS('ACTIVATED LEADS '!$H:$H,$B145,'ACTIVATED LEADS '!$D:$D,'PARTNERS SUMMARY'!DF$3)</f>
        <v>0</v>
      </c>
      <c r="DG145">
        <f>COUNTIFS('ACTIVATED LEADS '!$H:$H,$B145,'ACTIVATED LEADS '!$D:$D,'PARTNERS SUMMARY'!DG$3)</f>
        <v>0</v>
      </c>
      <c r="DH145">
        <f>COUNTIFS('ACTIVATED LEADS '!$H:$H,$B145,'ACTIVATED LEADS '!$D:$D,'PARTNERS SUMMARY'!DH$3)</f>
        <v>0</v>
      </c>
      <c r="DI145">
        <f>COUNTIFS('ACTIVATED LEADS '!$H:$H,$B145,'ACTIVATED LEADS '!$D:$D,'PARTNERS SUMMARY'!DI$3)</f>
        <v>0</v>
      </c>
      <c r="DJ145">
        <f>COUNTIFS('ACTIVATED LEADS '!$H:$H,$B145,'ACTIVATED LEADS '!$D:$D,'PARTNERS SUMMARY'!DJ$3)</f>
        <v>0</v>
      </c>
      <c r="DK145">
        <f>COUNTIFS('ACTIVATED LEADS '!$H:$H,$B145,'ACTIVATED LEADS '!$D:$D,'PARTNERS SUMMARY'!DK$3)</f>
        <v>0</v>
      </c>
      <c r="DL145">
        <f>COUNTIFS('ACTIVATED LEADS '!$H:$H,$B145,'ACTIVATED LEADS '!$D:$D,'PARTNERS SUMMARY'!DL$3)</f>
        <v>0</v>
      </c>
      <c r="DM145">
        <f>COUNTIFS('ACTIVATED LEADS '!$H:$H,$B145,'ACTIVATED LEADS '!$D:$D,'PARTNERS SUMMARY'!DM$3)</f>
        <v>0</v>
      </c>
      <c r="DN145">
        <f>COUNTIFS('ACTIVATED LEADS '!$H:$H,$B145,'ACTIVATED LEADS '!$D:$D,'PARTNERS SUMMARY'!DN$3)</f>
        <v>0</v>
      </c>
      <c r="DO145">
        <f>COUNTIFS('ACTIVATED LEADS '!$H:$H,$B145,'ACTIVATED LEADS '!$D:$D,'PARTNERS SUMMARY'!DO$3)</f>
        <v>0</v>
      </c>
    </row>
    <row r="146" spans="1:119">
      <c r="A146" s="29" t="s">
        <v>1077</v>
      </c>
      <c r="B146" s="59" t="s">
        <v>2932</v>
      </c>
      <c r="C146" s="29">
        <v>103098954</v>
      </c>
      <c r="D146" s="29"/>
      <c r="E146" s="29"/>
      <c r="F146" s="29" t="s">
        <v>37</v>
      </c>
      <c r="G146" s="17">
        <f>COUNTIF('SEPT DUMP '!$C:$C,'PARTNERS SUMMARY'!$B146)</f>
        <v>0</v>
      </c>
      <c r="H146" s="17">
        <f>COUNTIFS('SEPT DUMP '!$C:$C,'PARTNERS SUMMARY'!$B146,'SEPT DUMP '!$O:$O,"Confirmed")</f>
        <v>0</v>
      </c>
      <c r="I146" s="17">
        <f>COUNTIFS('SEPT DUMP '!$C:$C,'PARTNERS SUMMARY'!$B146,'SEPT DUMP '!$O:$O,"Rejected")</f>
        <v>0</v>
      </c>
      <c r="J146" s="17">
        <f>COUNTIFS('SEPT DUMP '!$C:$C,'PARTNERS SUMMARY'!$B146,'SEPT DUMP '!$O:$O,"Unreachable")</f>
        <v>0</v>
      </c>
      <c r="K146" s="17">
        <f>COUNTIFS('SEPT DUMP '!$C:$C,'PARTNERS SUMMARY'!$B146,'SEPT DUMP '!$O:$O,"Postponed(Update Y)")</f>
        <v>0</v>
      </c>
      <c r="L146" s="101">
        <f t="shared" si="18"/>
        <v>0</v>
      </c>
      <c r="M146" s="46">
        <f t="shared" si="19"/>
        <v>0</v>
      </c>
      <c r="N146" s="50"/>
      <c r="O146" s="47">
        <f>COUNTIF('OCT DUMP'!$D:$D,'PARTNERS SUMMARY'!$B146)</f>
        <v>5</v>
      </c>
      <c r="P146" s="17">
        <f>COUNTIFS('OCT DUMP'!$D:$D,'PARTNERS SUMMARY'!$B146,'OCT DUMP'!Q:Q,"Prospect")</f>
        <v>0</v>
      </c>
      <c r="Q146" s="17">
        <f>COUNTIFS('OCT DUMP'!$D:$D,'PARTNERS SUMMARY'!$B146,'OCT DUMP'!$Q:$Q,"Confirmed")</f>
        <v>5</v>
      </c>
      <c r="R146" s="17">
        <f>COUNTIFS('OCT DUMP'!$D:$D,'PARTNERS SUMMARY'!$B146,'OCT DUMP'!$Q:$Q,"Rejected")</f>
        <v>0</v>
      </c>
      <c r="S146" s="17">
        <f>COUNTIFS('OCT DUMP'!$D:$D,'PARTNERS SUMMARY'!$B146,'OCT DUMP'!$Q:$Q,"Unreachable")</f>
        <v>0</v>
      </c>
      <c r="T146" s="17">
        <f>COUNTIFS('OCT DUMP'!$D:$D,'PARTNERS SUMMARY'!$B146,'OCT DUMP'!$Q:$Q,"Postponed(Update Y)")</f>
        <v>0</v>
      </c>
      <c r="U146" s="17">
        <f t="shared" si="20"/>
        <v>3</v>
      </c>
      <c r="V146" s="18">
        <f t="shared" si="21"/>
        <v>0.6</v>
      </c>
      <c r="W146" s="52"/>
      <c r="X146" s="47">
        <f>COUNTIF('NOV DUMP'!C:C,'PARTNERS SUMMARY'!$B146)</f>
        <v>4</v>
      </c>
      <c r="Y146" s="17">
        <f>COUNTIFS('NOV DUMP'!$C:$C,'PARTNERS SUMMARY'!$B146,'NOV DUMP'!$S:$S,"Prospect")</f>
        <v>0</v>
      </c>
      <c r="Z146" s="17">
        <f>COUNTIFS('NOV DUMP'!$C:$C,'PARTNERS SUMMARY'!$B146,'NOV DUMP'!$S:$S,"Confirmed")</f>
        <v>0</v>
      </c>
      <c r="AA146" s="17">
        <f>COUNTIFS('NOV DUMP'!$C:$C,'PARTNERS SUMMARY'!$B146,'NOV DUMP'!$S:$S,"Rejected")</f>
        <v>0</v>
      </c>
      <c r="AB146" s="17">
        <f>COUNTIFS('NOV DUMP'!$C:$C,'PARTNERS SUMMARY'!$B146,'NOV DUMP'!$S:$S,"Unreachable")</f>
        <v>0</v>
      </c>
      <c r="AC146" s="17">
        <f>COUNTIFS('NOV DUMP'!$C:$C,'PARTNERS SUMMARY'!$B146,'NOV DUMP'!$S:$S,"Postponed(Update Y)")</f>
        <v>0</v>
      </c>
      <c r="AD146" s="17">
        <f t="shared" si="22"/>
        <v>0</v>
      </c>
      <c r="AE146" s="100">
        <f>COUNTIFS('ACTIVATED LEADS '!$H:$H,'PARTNERS SUMMARY'!$B146,'ACTIVATED LEADS '!$K:$K,'PARTNERS SUMMARY'!$AE$2,'ACTIVATED LEADS '!$C:$C,"16")</f>
        <v>0</v>
      </c>
      <c r="AF146" s="18">
        <f t="shared" si="23"/>
        <v>0</v>
      </c>
      <c r="AH146">
        <f>COUNTIFS('ACTIVATED LEADS '!$H:$H,$B146,'ACTIVATED LEADS '!$D:$D,'PARTNERS SUMMARY'!AH$3)</f>
        <v>0</v>
      </c>
      <c r="AI146">
        <f>COUNTIFS('ACTIVATED LEADS '!$H:$H,$B146,'ACTIVATED LEADS '!$D:$D,'PARTNERS SUMMARY'!AI$3)</f>
        <v>0</v>
      </c>
      <c r="AJ146">
        <f>COUNTIFS('ACTIVATED LEADS '!$H:$H,$B146,'ACTIVATED LEADS '!$D:$D,'PARTNERS SUMMARY'!AJ$3)</f>
        <v>0</v>
      </c>
      <c r="AK146">
        <f>COUNTIFS('ACTIVATED LEADS '!$H:$H,$B146,'ACTIVATED LEADS '!$D:$D,'PARTNERS SUMMARY'!AK$3)</f>
        <v>0</v>
      </c>
      <c r="AL146">
        <f>COUNTIFS('ACTIVATED LEADS '!$H:$H,$B146,'ACTIVATED LEADS '!$D:$D,'PARTNERS SUMMARY'!AL$3)</f>
        <v>0</v>
      </c>
      <c r="AM146">
        <f>COUNTIFS('ACTIVATED LEADS '!$H:$H,$B146,'ACTIVATED LEADS '!$D:$D,'PARTNERS SUMMARY'!AM$3)</f>
        <v>0</v>
      </c>
      <c r="AN146">
        <f>COUNTIFS('ACTIVATED LEADS '!$H:$H,$B146,'ACTIVATED LEADS '!$D:$D,'PARTNERS SUMMARY'!AN$3)</f>
        <v>0</v>
      </c>
      <c r="AO146">
        <f>COUNTIFS('ACTIVATED LEADS '!$H:$H,$B146,'ACTIVATED LEADS '!$D:$D,'PARTNERS SUMMARY'!AO$3)</f>
        <v>0</v>
      </c>
      <c r="AP146">
        <f>COUNTIFS('ACTIVATED LEADS '!$H:$H,$B146,'ACTIVATED LEADS '!$D:$D,'PARTNERS SUMMARY'!AP$3)</f>
        <v>0</v>
      </c>
      <c r="AQ146">
        <f>COUNTIFS('ACTIVATED LEADS '!$H:$H,$B146,'ACTIVATED LEADS '!$D:$D,'PARTNERS SUMMARY'!AQ$3)</f>
        <v>0</v>
      </c>
      <c r="AR146">
        <f>COUNTIFS('ACTIVATED LEADS '!$H:$H,$B146,'ACTIVATED LEADS '!$D:$D,'PARTNERS SUMMARY'!AR$3)</f>
        <v>0</v>
      </c>
      <c r="AS146">
        <f>COUNTIFS('ACTIVATED LEADS '!$H:$H,$B146,'ACTIVATED LEADS '!$D:$D,'PARTNERS SUMMARY'!AS$3)</f>
        <v>0</v>
      </c>
      <c r="AT146">
        <f>COUNTIFS('ACTIVATED LEADS '!$H:$H,$B146,'ACTIVATED LEADS '!$D:$D,'PARTNERS SUMMARY'!AT$3)</f>
        <v>0</v>
      </c>
      <c r="AU146">
        <f>COUNTIFS('ACTIVATED LEADS '!$H:$H,$B146,'ACTIVATED LEADS '!$D:$D,'PARTNERS SUMMARY'!AU$3)</f>
        <v>0</v>
      </c>
      <c r="AV146">
        <f>COUNTIFS('ACTIVATED LEADS '!$H:$H,$B146,'ACTIVATED LEADS '!$D:$D,'PARTNERS SUMMARY'!AV$3)</f>
        <v>0</v>
      </c>
      <c r="AW146">
        <f>COUNTIFS('ACTIVATED LEADS '!$H:$H,$B146,'ACTIVATED LEADS '!$D:$D,'PARTNERS SUMMARY'!AW$3)</f>
        <v>0</v>
      </c>
      <c r="AX146">
        <f>COUNTIFS('ACTIVATED LEADS '!$H:$H,$B146,'ACTIVATED LEADS '!$D:$D,'PARTNERS SUMMARY'!AX$3)</f>
        <v>0</v>
      </c>
      <c r="AY146">
        <f>COUNTIFS('ACTIVATED LEADS '!$H:$H,$B146,'ACTIVATED LEADS '!$D:$D,'PARTNERS SUMMARY'!AY$3)</f>
        <v>0</v>
      </c>
      <c r="AZ146">
        <f>COUNTIFS('ACTIVATED LEADS '!$H:$H,$B146,'ACTIVATED LEADS '!$D:$D,'PARTNERS SUMMARY'!AZ$3)</f>
        <v>0</v>
      </c>
      <c r="BA146">
        <f>COUNTIFS('ACTIVATED LEADS '!$H:$H,$B146,'ACTIVATED LEADS '!$D:$D,'PARTNERS SUMMARY'!BA$3)</f>
        <v>0</v>
      </c>
      <c r="BB146">
        <f>COUNTIFS('ACTIVATED LEADS '!$H:$H,$B146,'ACTIVATED LEADS '!$D:$D,'PARTNERS SUMMARY'!BB$3)</f>
        <v>0</v>
      </c>
      <c r="BC146">
        <f>COUNTIFS('ACTIVATED LEADS '!$H:$H,$B146,'ACTIVATED LEADS '!$D:$D,'PARTNERS SUMMARY'!BC$3)</f>
        <v>0</v>
      </c>
      <c r="BD146">
        <f>COUNTIFS('ACTIVATED LEADS '!$H:$H,$B146,'ACTIVATED LEADS '!$D:$D,'PARTNERS SUMMARY'!BD$3)</f>
        <v>0</v>
      </c>
      <c r="BE146">
        <f>COUNTIFS('ACTIVATED LEADS '!$H:$H,$B146,'ACTIVATED LEADS '!$D:$D,'PARTNERS SUMMARY'!BE$3)</f>
        <v>0</v>
      </c>
      <c r="BF146">
        <f>COUNTIFS('ACTIVATED LEADS '!$H:$H,$B146,'ACTIVATED LEADS '!$D:$D,'PARTNERS SUMMARY'!BF$3)</f>
        <v>0</v>
      </c>
      <c r="BG146">
        <f>COUNTIFS('ACTIVATED LEADS '!$H:$H,$B146,'ACTIVATED LEADS '!$D:$D,'PARTNERS SUMMARY'!BG$3)</f>
        <v>0</v>
      </c>
      <c r="BH146">
        <f>COUNTIFS('ACTIVATED LEADS '!$H:$H,$B146,'ACTIVATED LEADS '!$D:$D,'PARTNERS SUMMARY'!BH$3)</f>
        <v>0</v>
      </c>
      <c r="BI146">
        <f>COUNTIFS('ACTIVATED LEADS '!$H:$H,$B146,'ACTIVATED LEADS '!$D:$D,'PARTNERS SUMMARY'!BI$3)</f>
        <v>0</v>
      </c>
      <c r="BJ146">
        <f>COUNTIFS('ACTIVATED LEADS '!$H:$H,$B146,'ACTIVATED LEADS '!$D:$D,'PARTNERS SUMMARY'!BJ$3)</f>
        <v>0</v>
      </c>
      <c r="BK146">
        <f>COUNTIFS('ACTIVATED LEADS '!$H:$H,$B146,'ACTIVATED LEADS '!$D:$D,'PARTNERS SUMMARY'!BK$3)</f>
        <v>0</v>
      </c>
      <c r="BL146">
        <f>COUNTIFS('ACTIVATED LEADS '!$H:$H,$B146,'ACTIVATED LEADS '!$D:$D,'PARTNERS SUMMARY'!BL$3)</f>
        <v>0</v>
      </c>
      <c r="BM146">
        <f>COUNTIFS('ACTIVATED LEADS '!$H:$H,$B146,'ACTIVATED LEADS '!$D:$D,'PARTNERS SUMMARY'!BM$3)</f>
        <v>0</v>
      </c>
      <c r="BN146">
        <f>COUNTIFS('ACTIVATED LEADS '!$H:$H,$B146,'ACTIVATED LEADS '!$D:$D,'PARTNERS SUMMARY'!BN$3)</f>
        <v>0</v>
      </c>
      <c r="BO146">
        <f>COUNTIFS('ACTIVATED LEADS '!$H:$H,$B146,'ACTIVATED LEADS '!$D:$D,'PARTNERS SUMMARY'!BO$3)</f>
        <v>0</v>
      </c>
      <c r="BP146">
        <f>COUNTIFS('ACTIVATED LEADS '!$H:$H,$B146,'ACTIVATED LEADS '!$D:$D,'PARTNERS SUMMARY'!BP$3)</f>
        <v>0</v>
      </c>
      <c r="BQ146">
        <f>COUNTIFS('ACTIVATED LEADS '!$H:$H,$B146,'ACTIVATED LEADS '!$D:$D,'PARTNERS SUMMARY'!BQ$3)</f>
        <v>0</v>
      </c>
      <c r="BR146">
        <f>COUNTIFS('ACTIVATED LEADS '!$H:$H,$B146,'ACTIVATED LEADS '!$D:$D,'PARTNERS SUMMARY'!BR$3)</f>
        <v>0</v>
      </c>
      <c r="BS146">
        <f>COUNTIFS('ACTIVATED LEADS '!$H:$H,$B146,'ACTIVATED LEADS '!$D:$D,'PARTNERS SUMMARY'!BS$3)</f>
        <v>0</v>
      </c>
      <c r="BT146">
        <f>COUNTIFS('ACTIVATED LEADS '!$H:$H,$B146,'ACTIVATED LEADS '!$D:$D,'PARTNERS SUMMARY'!BT$3)</f>
        <v>0</v>
      </c>
      <c r="BU146">
        <f>COUNTIFS('ACTIVATED LEADS '!$H:$H,$B146,'ACTIVATED LEADS '!$D:$D,'PARTNERS SUMMARY'!BU$3)</f>
        <v>0</v>
      </c>
      <c r="BV146">
        <f>COUNTIFS('ACTIVATED LEADS '!$H:$H,$B146,'ACTIVATED LEADS '!$D:$D,'PARTNERS SUMMARY'!BV$3)</f>
        <v>0</v>
      </c>
      <c r="BW146">
        <f>COUNTIFS('ACTIVATED LEADS '!$H:$H,$B146,'ACTIVATED LEADS '!$D:$D,'PARTNERS SUMMARY'!BW$3)</f>
        <v>0</v>
      </c>
      <c r="BX146">
        <f>COUNTIFS('ACTIVATED LEADS '!$H:$H,$B146,'ACTIVATED LEADS '!$D:$D,'PARTNERS SUMMARY'!BX$3)</f>
        <v>1</v>
      </c>
      <c r="BY146">
        <f>COUNTIFS('ACTIVATED LEADS '!$H:$H,$B146,'ACTIVATED LEADS '!$D:$D,'PARTNERS SUMMARY'!BY$3)</f>
        <v>1</v>
      </c>
      <c r="BZ146">
        <f>COUNTIFS('ACTIVATED LEADS '!$H:$H,$B146,'ACTIVATED LEADS '!$D:$D,'PARTNERS SUMMARY'!BZ$3)</f>
        <v>1</v>
      </c>
      <c r="CA146">
        <f>COUNTIFS('ACTIVATED LEADS '!$H:$H,$B146,'ACTIVATED LEADS '!$D:$D,'PARTNERS SUMMARY'!CA$3)</f>
        <v>0</v>
      </c>
      <c r="CB146">
        <f>COUNTIFS('ACTIVATED LEADS '!$H:$H,$B146,'ACTIVATED LEADS '!$D:$D,'PARTNERS SUMMARY'!CB$3)</f>
        <v>0</v>
      </c>
      <c r="CC146">
        <f>COUNTIFS('ACTIVATED LEADS '!$H:$H,$B146,'ACTIVATED LEADS '!$D:$D,'PARTNERS SUMMARY'!CC$3)</f>
        <v>0</v>
      </c>
      <c r="CD146">
        <f>COUNTIFS('ACTIVATED LEADS '!$H:$H,$B146,'ACTIVATED LEADS '!$D:$D,'PARTNERS SUMMARY'!CD$3)</f>
        <v>0</v>
      </c>
      <c r="CE146">
        <f>COUNTIFS('ACTIVATED LEADS '!$H:$H,$B146,'ACTIVATED LEADS '!$D:$D,'PARTNERS SUMMARY'!CE$3)</f>
        <v>0</v>
      </c>
      <c r="CF146">
        <f>COUNTIFS('ACTIVATED LEADS '!$H:$H,$B146,'ACTIVATED LEADS '!$D:$D,'PARTNERS SUMMARY'!CF$3)</f>
        <v>0</v>
      </c>
      <c r="CG146">
        <f>COUNTIFS('ACTIVATED LEADS '!$H:$H,$B146,'ACTIVATED LEADS '!$D:$D,'PARTNERS SUMMARY'!CG$3)</f>
        <v>0</v>
      </c>
      <c r="CH146">
        <f>COUNTIFS('ACTIVATED LEADS '!$H:$H,$B146,'ACTIVATED LEADS '!$D:$D,'PARTNERS SUMMARY'!CH$3)</f>
        <v>0</v>
      </c>
      <c r="CI146">
        <f>COUNTIFS('ACTIVATED LEADS '!$H:$H,$B146,'ACTIVATED LEADS '!$D:$D,'PARTNERS SUMMARY'!CI$3)</f>
        <v>0</v>
      </c>
      <c r="CJ146">
        <f>COUNTIFS('ACTIVATED LEADS '!$H:$H,$B146,'ACTIVATED LEADS '!$D:$D,'PARTNERS SUMMARY'!CJ$3)</f>
        <v>0</v>
      </c>
      <c r="CK146">
        <f>COUNTIFS('ACTIVATED LEADS '!$H:$H,$B146,'ACTIVATED LEADS '!$D:$D,'PARTNERS SUMMARY'!CK$3)</f>
        <v>0</v>
      </c>
      <c r="CL146">
        <f>COUNTIFS('ACTIVATED LEADS '!$H:$H,$B146,'ACTIVATED LEADS '!$D:$D,'PARTNERS SUMMARY'!CL$3)</f>
        <v>0</v>
      </c>
      <c r="CM146">
        <f>COUNTIFS('ACTIVATED LEADS '!$H:$H,$B146,'ACTIVATED LEADS '!$D:$D,'PARTNERS SUMMARY'!CM$3)</f>
        <v>0</v>
      </c>
      <c r="CN146">
        <f>COUNTIFS('ACTIVATED LEADS '!$H:$H,$B146,'ACTIVATED LEADS '!$D:$D,'PARTNERS SUMMARY'!CN$3)</f>
        <v>0</v>
      </c>
      <c r="CO146">
        <f>COUNTIFS('ACTIVATED LEADS '!$H:$H,$B146,'ACTIVATED LEADS '!$D:$D,'PARTNERS SUMMARY'!CO$3)</f>
        <v>0</v>
      </c>
      <c r="CP146">
        <f>COUNTIFS('ACTIVATED LEADS '!$H:$H,$B146,'ACTIVATED LEADS '!$D:$D,'PARTNERS SUMMARY'!CP$3)</f>
        <v>0</v>
      </c>
      <c r="CQ146">
        <f>COUNTIFS('ACTIVATED LEADS '!$H:$H,$B146,'ACTIVATED LEADS '!$D:$D,'PARTNERS SUMMARY'!CQ$3)</f>
        <v>0</v>
      </c>
      <c r="CR146">
        <f>COUNTIFS('ACTIVATED LEADS '!$H:$H,$B146,'ACTIVATED LEADS '!$D:$D,'PARTNERS SUMMARY'!CR$3)</f>
        <v>0</v>
      </c>
      <c r="CS146">
        <f>COUNTIFS('ACTIVATED LEADS '!$H:$H,$B146,'ACTIVATED LEADS '!$D:$D,'PARTNERS SUMMARY'!CS$3)</f>
        <v>0</v>
      </c>
      <c r="CT146">
        <f>COUNTIFS('ACTIVATED LEADS '!$H:$H,$B146,'ACTIVATED LEADS '!$D:$D,'PARTNERS SUMMARY'!CT$3)</f>
        <v>0</v>
      </c>
      <c r="CU146">
        <f>COUNTIFS('ACTIVATED LEADS '!$H:$H,$B146,'ACTIVATED LEADS '!$D:$D,'PARTNERS SUMMARY'!CU$3)</f>
        <v>0</v>
      </c>
      <c r="CV146">
        <f>COUNTIFS('ACTIVATED LEADS '!$H:$H,$B146,'ACTIVATED LEADS '!$D:$D,'PARTNERS SUMMARY'!CV$3)</f>
        <v>0</v>
      </c>
      <c r="CW146">
        <f>COUNTIFS('ACTIVATED LEADS '!$H:$H,$B146,'ACTIVATED LEADS '!$D:$D,'PARTNERS SUMMARY'!CW$3)</f>
        <v>0</v>
      </c>
      <c r="CX146">
        <f>COUNTIFS('ACTIVATED LEADS '!$H:$H,$B146,'ACTIVATED LEADS '!$D:$D,'PARTNERS SUMMARY'!CX$3)</f>
        <v>0</v>
      </c>
      <c r="CY146">
        <f>COUNTIFS('ACTIVATED LEADS '!$H:$H,$B146,'ACTIVATED LEADS '!$D:$D,'PARTNERS SUMMARY'!CY$3)</f>
        <v>0</v>
      </c>
      <c r="CZ146">
        <f>COUNTIFS('ACTIVATED LEADS '!$H:$H,$B146,'ACTIVATED LEADS '!$D:$D,'PARTNERS SUMMARY'!CZ$3)</f>
        <v>0</v>
      </c>
      <c r="DA146">
        <f>COUNTIFS('ACTIVATED LEADS '!$H:$H,$B146,'ACTIVATED LEADS '!$D:$D,'PARTNERS SUMMARY'!DA$3)</f>
        <v>0</v>
      </c>
      <c r="DB146">
        <f>COUNTIFS('ACTIVATED LEADS '!$H:$H,$B146,'ACTIVATED LEADS '!$D:$D,'PARTNERS SUMMARY'!DB$3)</f>
        <v>0</v>
      </c>
      <c r="DC146">
        <f>COUNTIFS('ACTIVATED LEADS '!$H:$H,$B146,'ACTIVATED LEADS '!$D:$D,'PARTNERS SUMMARY'!DC$3)</f>
        <v>0</v>
      </c>
      <c r="DD146">
        <f>COUNTIFS('ACTIVATED LEADS '!$H:$H,$B146,'ACTIVATED LEADS '!$D:$D,'PARTNERS SUMMARY'!DD$3)</f>
        <v>0</v>
      </c>
      <c r="DE146">
        <f>COUNTIFS('ACTIVATED LEADS '!$H:$H,$B146,'ACTIVATED LEADS '!$D:$D,'PARTNERS SUMMARY'!DE$3)</f>
        <v>0</v>
      </c>
      <c r="DF146">
        <f>COUNTIFS('ACTIVATED LEADS '!$H:$H,$B146,'ACTIVATED LEADS '!$D:$D,'PARTNERS SUMMARY'!DF$3)</f>
        <v>0</v>
      </c>
      <c r="DG146">
        <f>COUNTIFS('ACTIVATED LEADS '!$H:$H,$B146,'ACTIVATED LEADS '!$D:$D,'PARTNERS SUMMARY'!DG$3)</f>
        <v>0</v>
      </c>
      <c r="DH146">
        <f>COUNTIFS('ACTIVATED LEADS '!$H:$H,$B146,'ACTIVATED LEADS '!$D:$D,'PARTNERS SUMMARY'!DH$3)</f>
        <v>0</v>
      </c>
      <c r="DI146">
        <f>COUNTIFS('ACTIVATED LEADS '!$H:$H,$B146,'ACTIVATED LEADS '!$D:$D,'PARTNERS SUMMARY'!DI$3)</f>
        <v>0</v>
      </c>
      <c r="DJ146">
        <f>COUNTIFS('ACTIVATED LEADS '!$H:$H,$B146,'ACTIVATED LEADS '!$D:$D,'PARTNERS SUMMARY'!DJ$3)</f>
        <v>0</v>
      </c>
      <c r="DK146">
        <f>COUNTIFS('ACTIVATED LEADS '!$H:$H,$B146,'ACTIVATED LEADS '!$D:$D,'PARTNERS SUMMARY'!DK$3)</f>
        <v>0</v>
      </c>
      <c r="DL146">
        <f>COUNTIFS('ACTIVATED LEADS '!$H:$H,$B146,'ACTIVATED LEADS '!$D:$D,'PARTNERS SUMMARY'!DL$3)</f>
        <v>0</v>
      </c>
      <c r="DM146">
        <f>COUNTIFS('ACTIVATED LEADS '!$H:$H,$B146,'ACTIVATED LEADS '!$D:$D,'PARTNERS SUMMARY'!DM$3)</f>
        <v>0</v>
      </c>
      <c r="DN146">
        <f>COUNTIFS('ACTIVATED LEADS '!$H:$H,$B146,'ACTIVATED LEADS '!$D:$D,'PARTNERS SUMMARY'!DN$3)</f>
        <v>0</v>
      </c>
      <c r="DO146">
        <f>COUNTIFS('ACTIVATED LEADS '!$H:$H,$B146,'ACTIVATED LEADS '!$D:$D,'PARTNERS SUMMARY'!DO$3)</f>
        <v>0</v>
      </c>
    </row>
    <row r="147" spans="1:119">
      <c r="A147" s="29" t="s">
        <v>1074</v>
      </c>
      <c r="B147" s="59" t="s">
        <v>1181</v>
      </c>
      <c r="C147" s="29">
        <v>102901100</v>
      </c>
      <c r="D147" s="29"/>
      <c r="E147" s="29"/>
      <c r="F147" s="29" t="s">
        <v>985</v>
      </c>
      <c r="G147" s="17">
        <f>COUNTIF('SEPT DUMP '!$C:$C,'PARTNERS SUMMARY'!$B147)</f>
        <v>0</v>
      </c>
      <c r="H147" s="17">
        <f>COUNTIFS('SEPT DUMP '!$C:$C,'PARTNERS SUMMARY'!$B147,'SEPT DUMP '!$O:$O,"Confirmed")</f>
        <v>0</v>
      </c>
      <c r="I147" s="17">
        <f>COUNTIFS('SEPT DUMP '!$C:$C,'PARTNERS SUMMARY'!$B147,'SEPT DUMP '!$O:$O,"Rejected")</f>
        <v>0</v>
      </c>
      <c r="J147" s="17">
        <f>COUNTIFS('SEPT DUMP '!$C:$C,'PARTNERS SUMMARY'!$B147,'SEPT DUMP '!$O:$O,"Unreachable")</f>
        <v>0</v>
      </c>
      <c r="K147" s="17">
        <f>COUNTIFS('SEPT DUMP '!$C:$C,'PARTNERS SUMMARY'!$B147,'SEPT DUMP '!$O:$O,"Postponed(Update Y)")</f>
        <v>0</v>
      </c>
      <c r="L147" s="101">
        <f t="shared" si="18"/>
        <v>0</v>
      </c>
      <c r="M147" s="46">
        <f t="shared" si="19"/>
        <v>0</v>
      </c>
      <c r="N147" s="50"/>
      <c r="O147" s="47">
        <f>COUNTIF('OCT DUMP'!$D:$D,'PARTNERS SUMMARY'!$B147)</f>
        <v>8</v>
      </c>
      <c r="P147" s="17">
        <f>COUNTIFS('OCT DUMP'!$D:$D,'PARTNERS SUMMARY'!$B147,'OCT DUMP'!Q:Q,"Prospect")</f>
        <v>0</v>
      </c>
      <c r="Q147" s="17">
        <f>COUNTIFS('OCT DUMP'!$D:$D,'PARTNERS SUMMARY'!$B147,'OCT DUMP'!$Q:$Q,"Confirmed")</f>
        <v>5</v>
      </c>
      <c r="R147" s="17">
        <f>COUNTIFS('OCT DUMP'!$D:$D,'PARTNERS SUMMARY'!$B147,'OCT DUMP'!$Q:$Q,"Rejected")</f>
        <v>2</v>
      </c>
      <c r="S147" s="17">
        <f>COUNTIFS('OCT DUMP'!$D:$D,'PARTNERS SUMMARY'!$B147,'OCT DUMP'!$Q:$Q,"Unreachable")</f>
        <v>1</v>
      </c>
      <c r="T147" s="17">
        <f>COUNTIFS('OCT DUMP'!$D:$D,'PARTNERS SUMMARY'!$B147,'OCT DUMP'!$Q:$Q,"Postponed(Update Y)")</f>
        <v>0</v>
      </c>
      <c r="U147" s="17">
        <f t="shared" si="20"/>
        <v>3</v>
      </c>
      <c r="V147" s="18">
        <f t="shared" si="21"/>
        <v>0.375</v>
      </c>
      <c r="W147" s="52"/>
      <c r="X147" s="47">
        <f>COUNTIF('NOV DUMP'!C:C,'PARTNERS SUMMARY'!$B147)</f>
        <v>39</v>
      </c>
      <c r="Y147" s="17">
        <f>COUNTIFS('NOV DUMP'!$C:$C,'PARTNERS SUMMARY'!$B147,'NOV DUMP'!$S:$S,"Prospect")</f>
        <v>0</v>
      </c>
      <c r="Z147" s="17">
        <f>COUNTIFS('NOV DUMP'!$C:$C,'PARTNERS SUMMARY'!$B147,'NOV DUMP'!$S:$S,"Confirmed")</f>
        <v>18</v>
      </c>
      <c r="AA147" s="17">
        <f>COUNTIFS('NOV DUMP'!$C:$C,'PARTNERS SUMMARY'!$B147,'NOV DUMP'!$S:$S,"Rejected")</f>
        <v>3</v>
      </c>
      <c r="AB147" s="17">
        <f>COUNTIFS('NOV DUMP'!$C:$C,'PARTNERS SUMMARY'!$B147,'NOV DUMP'!$S:$S,"Unreachable")</f>
        <v>1</v>
      </c>
      <c r="AC147" s="17">
        <f>COUNTIFS('NOV DUMP'!$C:$C,'PARTNERS SUMMARY'!$B147,'NOV DUMP'!$S:$S,"Postponed(Update Y)")</f>
        <v>0</v>
      </c>
      <c r="AD147" s="17">
        <f t="shared" si="22"/>
        <v>30</v>
      </c>
      <c r="AE147" s="100">
        <f>COUNTIFS('ACTIVATED LEADS '!$H:$H,'PARTNERS SUMMARY'!$B147,'ACTIVATED LEADS '!$K:$K,'PARTNERS SUMMARY'!$AE$2,'ACTIVATED LEADS '!$C:$C,"16")</f>
        <v>7</v>
      </c>
      <c r="AF147" s="18">
        <f t="shared" si="23"/>
        <v>0.76923076923076927</v>
      </c>
      <c r="AH147">
        <f>COUNTIFS('ACTIVATED LEADS '!$H:$H,$B147,'ACTIVATED LEADS '!$D:$D,'PARTNERS SUMMARY'!AH$3)</f>
        <v>0</v>
      </c>
      <c r="AI147">
        <f>COUNTIFS('ACTIVATED LEADS '!$H:$H,$B147,'ACTIVATED LEADS '!$D:$D,'PARTNERS SUMMARY'!AI$3)</f>
        <v>0</v>
      </c>
      <c r="AJ147">
        <f>COUNTIFS('ACTIVATED LEADS '!$H:$H,$B147,'ACTIVATED LEADS '!$D:$D,'PARTNERS SUMMARY'!AJ$3)</f>
        <v>0</v>
      </c>
      <c r="AK147">
        <f>COUNTIFS('ACTIVATED LEADS '!$H:$H,$B147,'ACTIVATED LEADS '!$D:$D,'PARTNERS SUMMARY'!AK$3)</f>
        <v>0</v>
      </c>
      <c r="AL147">
        <f>COUNTIFS('ACTIVATED LEADS '!$H:$H,$B147,'ACTIVATED LEADS '!$D:$D,'PARTNERS SUMMARY'!AL$3)</f>
        <v>0</v>
      </c>
      <c r="AM147">
        <f>COUNTIFS('ACTIVATED LEADS '!$H:$H,$B147,'ACTIVATED LEADS '!$D:$D,'PARTNERS SUMMARY'!AM$3)</f>
        <v>0</v>
      </c>
      <c r="AN147">
        <f>COUNTIFS('ACTIVATED LEADS '!$H:$H,$B147,'ACTIVATED LEADS '!$D:$D,'PARTNERS SUMMARY'!AN$3)</f>
        <v>0</v>
      </c>
      <c r="AO147">
        <f>COUNTIFS('ACTIVATED LEADS '!$H:$H,$B147,'ACTIVATED LEADS '!$D:$D,'PARTNERS SUMMARY'!AO$3)</f>
        <v>0</v>
      </c>
      <c r="AP147">
        <f>COUNTIFS('ACTIVATED LEADS '!$H:$H,$B147,'ACTIVATED LEADS '!$D:$D,'PARTNERS SUMMARY'!AP$3)</f>
        <v>0</v>
      </c>
      <c r="AQ147">
        <f>COUNTIFS('ACTIVATED LEADS '!$H:$H,$B147,'ACTIVATED LEADS '!$D:$D,'PARTNERS SUMMARY'!AQ$3)</f>
        <v>0</v>
      </c>
      <c r="AR147">
        <f>COUNTIFS('ACTIVATED LEADS '!$H:$H,$B147,'ACTIVATED LEADS '!$D:$D,'PARTNERS SUMMARY'!AR$3)</f>
        <v>0</v>
      </c>
      <c r="AS147">
        <f>COUNTIFS('ACTIVATED LEADS '!$H:$H,$B147,'ACTIVATED LEADS '!$D:$D,'PARTNERS SUMMARY'!AS$3)</f>
        <v>0</v>
      </c>
      <c r="AT147">
        <f>COUNTIFS('ACTIVATED LEADS '!$H:$H,$B147,'ACTIVATED LEADS '!$D:$D,'PARTNERS SUMMARY'!AT$3)</f>
        <v>0</v>
      </c>
      <c r="AU147">
        <f>COUNTIFS('ACTIVATED LEADS '!$H:$H,$B147,'ACTIVATED LEADS '!$D:$D,'PARTNERS SUMMARY'!AU$3)</f>
        <v>0</v>
      </c>
      <c r="AV147">
        <f>COUNTIFS('ACTIVATED LEADS '!$H:$H,$B147,'ACTIVATED LEADS '!$D:$D,'PARTNERS SUMMARY'!AV$3)</f>
        <v>0</v>
      </c>
      <c r="AW147">
        <f>COUNTIFS('ACTIVATED LEADS '!$H:$H,$B147,'ACTIVATED LEADS '!$D:$D,'PARTNERS SUMMARY'!AW$3)</f>
        <v>0</v>
      </c>
      <c r="AX147">
        <f>COUNTIFS('ACTIVATED LEADS '!$H:$H,$B147,'ACTIVATED LEADS '!$D:$D,'PARTNERS SUMMARY'!AX$3)</f>
        <v>0</v>
      </c>
      <c r="AY147">
        <f>COUNTIFS('ACTIVATED LEADS '!$H:$H,$B147,'ACTIVATED LEADS '!$D:$D,'PARTNERS SUMMARY'!AY$3)</f>
        <v>0</v>
      </c>
      <c r="AZ147">
        <f>COUNTIFS('ACTIVATED LEADS '!$H:$H,$B147,'ACTIVATED LEADS '!$D:$D,'PARTNERS SUMMARY'!AZ$3)</f>
        <v>0</v>
      </c>
      <c r="BA147">
        <f>COUNTIFS('ACTIVATED LEADS '!$H:$H,$B147,'ACTIVATED LEADS '!$D:$D,'PARTNERS SUMMARY'!BA$3)</f>
        <v>0</v>
      </c>
      <c r="BB147">
        <f>COUNTIFS('ACTIVATED LEADS '!$H:$H,$B147,'ACTIVATED LEADS '!$D:$D,'PARTNERS SUMMARY'!BB$3)</f>
        <v>0</v>
      </c>
      <c r="BC147">
        <f>COUNTIFS('ACTIVATED LEADS '!$H:$H,$B147,'ACTIVATED LEADS '!$D:$D,'PARTNERS SUMMARY'!BC$3)</f>
        <v>0</v>
      </c>
      <c r="BD147">
        <f>COUNTIFS('ACTIVATED LEADS '!$H:$H,$B147,'ACTIVATED LEADS '!$D:$D,'PARTNERS SUMMARY'!BD$3)</f>
        <v>0</v>
      </c>
      <c r="BE147">
        <f>COUNTIFS('ACTIVATED LEADS '!$H:$H,$B147,'ACTIVATED LEADS '!$D:$D,'PARTNERS SUMMARY'!BE$3)</f>
        <v>0</v>
      </c>
      <c r="BF147">
        <f>COUNTIFS('ACTIVATED LEADS '!$H:$H,$B147,'ACTIVATED LEADS '!$D:$D,'PARTNERS SUMMARY'!BF$3)</f>
        <v>0</v>
      </c>
      <c r="BG147">
        <f>COUNTIFS('ACTIVATED LEADS '!$H:$H,$B147,'ACTIVATED LEADS '!$D:$D,'PARTNERS SUMMARY'!BG$3)</f>
        <v>0</v>
      </c>
      <c r="BH147">
        <f>COUNTIFS('ACTIVATED LEADS '!$H:$H,$B147,'ACTIVATED LEADS '!$D:$D,'PARTNERS SUMMARY'!BH$3)</f>
        <v>0</v>
      </c>
      <c r="BI147">
        <f>COUNTIFS('ACTIVATED LEADS '!$H:$H,$B147,'ACTIVATED LEADS '!$D:$D,'PARTNERS SUMMARY'!BI$3)</f>
        <v>0</v>
      </c>
      <c r="BJ147">
        <f>COUNTIFS('ACTIVATED LEADS '!$H:$H,$B147,'ACTIVATED LEADS '!$D:$D,'PARTNERS SUMMARY'!BJ$3)</f>
        <v>0</v>
      </c>
      <c r="BK147">
        <f>COUNTIFS('ACTIVATED LEADS '!$H:$H,$B147,'ACTIVATED LEADS '!$D:$D,'PARTNERS SUMMARY'!BK$3)</f>
        <v>0</v>
      </c>
      <c r="BL147">
        <f>COUNTIFS('ACTIVATED LEADS '!$H:$H,$B147,'ACTIVATED LEADS '!$D:$D,'PARTNERS SUMMARY'!BL$3)</f>
        <v>0</v>
      </c>
      <c r="BM147">
        <f>COUNTIFS('ACTIVATED LEADS '!$H:$H,$B147,'ACTIVATED LEADS '!$D:$D,'PARTNERS SUMMARY'!BM$3)</f>
        <v>0</v>
      </c>
      <c r="BN147">
        <f>COUNTIFS('ACTIVATED LEADS '!$H:$H,$B147,'ACTIVATED LEADS '!$D:$D,'PARTNERS SUMMARY'!BN$3)</f>
        <v>0</v>
      </c>
      <c r="BO147">
        <f>COUNTIFS('ACTIVATED LEADS '!$H:$H,$B147,'ACTIVATED LEADS '!$D:$D,'PARTNERS SUMMARY'!BO$3)</f>
        <v>0</v>
      </c>
      <c r="BP147">
        <f>COUNTIFS('ACTIVATED LEADS '!$H:$H,$B147,'ACTIVATED LEADS '!$D:$D,'PARTNERS SUMMARY'!BP$3)</f>
        <v>0</v>
      </c>
      <c r="BQ147">
        <f>COUNTIFS('ACTIVATED LEADS '!$H:$H,$B147,'ACTIVATED LEADS '!$D:$D,'PARTNERS SUMMARY'!BQ$3)</f>
        <v>0</v>
      </c>
      <c r="BR147">
        <f>COUNTIFS('ACTIVATED LEADS '!$H:$H,$B147,'ACTIVATED LEADS '!$D:$D,'PARTNERS SUMMARY'!BR$3)</f>
        <v>0</v>
      </c>
      <c r="BS147">
        <f>COUNTIFS('ACTIVATED LEADS '!$H:$H,$B147,'ACTIVATED LEADS '!$D:$D,'PARTNERS SUMMARY'!BS$3)</f>
        <v>0</v>
      </c>
      <c r="BT147">
        <f>COUNTIFS('ACTIVATED LEADS '!$H:$H,$B147,'ACTIVATED LEADS '!$D:$D,'PARTNERS SUMMARY'!BT$3)</f>
        <v>0</v>
      </c>
      <c r="BU147">
        <f>COUNTIFS('ACTIVATED LEADS '!$H:$H,$B147,'ACTIVATED LEADS '!$D:$D,'PARTNERS SUMMARY'!BU$3)</f>
        <v>0</v>
      </c>
      <c r="BV147">
        <f>COUNTIFS('ACTIVATED LEADS '!$H:$H,$B147,'ACTIVATED LEADS '!$D:$D,'PARTNERS SUMMARY'!BV$3)</f>
        <v>0</v>
      </c>
      <c r="BW147">
        <f>COUNTIFS('ACTIVATED LEADS '!$H:$H,$B147,'ACTIVATED LEADS '!$D:$D,'PARTNERS SUMMARY'!BW$3)</f>
        <v>0</v>
      </c>
      <c r="BX147">
        <f>COUNTIFS('ACTIVATED LEADS '!$H:$H,$B147,'ACTIVATED LEADS '!$D:$D,'PARTNERS SUMMARY'!BX$3)</f>
        <v>0</v>
      </c>
      <c r="BY147">
        <f>COUNTIFS('ACTIVATED LEADS '!$H:$H,$B147,'ACTIVATED LEADS '!$D:$D,'PARTNERS SUMMARY'!BY$3)</f>
        <v>0</v>
      </c>
      <c r="BZ147">
        <f>COUNTIFS('ACTIVATED LEADS '!$H:$H,$B147,'ACTIVATED LEADS '!$D:$D,'PARTNERS SUMMARY'!BZ$3)</f>
        <v>0</v>
      </c>
      <c r="CA147">
        <f>COUNTIFS('ACTIVATED LEADS '!$H:$H,$B147,'ACTIVATED LEADS '!$D:$D,'PARTNERS SUMMARY'!CA$3)</f>
        <v>0</v>
      </c>
      <c r="CB147">
        <f>COUNTIFS('ACTIVATED LEADS '!$H:$H,$B147,'ACTIVATED LEADS '!$D:$D,'PARTNERS SUMMARY'!CB$3)</f>
        <v>0</v>
      </c>
      <c r="CC147">
        <f>COUNTIFS('ACTIVATED LEADS '!$H:$H,$B147,'ACTIVATED LEADS '!$D:$D,'PARTNERS SUMMARY'!CC$3)</f>
        <v>0</v>
      </c>
      <c r="CD147">
        <f>COUNTIFS('ACTIVATED LEADS '!$H:$H,$B147,'ACTIVATED LEADS '!$D:$D,'PARTNERS SUMMARY'!CD$3)</f>
        <v>0</v>
      </c>
      <c r="CE147">
        <f>COUNTIFS('ACTIVATED LEADS '!$H:$H,$B147,'ACTIVATED LEADS '!$D:$D,'PARTNERS SUMMARY'!CE$3)</f>
        <v>0</v>
      </c>
      <c r="CF147">
        <f>COUNTIFS('ACTIVATED LEADS '!$H:$H,$B147,'ACTIVATED LEADS '!$D:$D,'PARTNERS SUMMARY'!CF$3)</f>
        <v>0</v>
      </c>
      <c r="CG147">
        <f>COUNTIFS('ACTIVATED LEADS '!$H:$H,$B147,'ACTIVATED LEADS '!$D:$D,'PARTNERS SUMMARY'!CG$3)</f>
        <v>0</v>
      </c>
      <c r="CH147">
        <f>COUNTIFS('ACTIVATED LEADS '!$H:$H,$B147,'ACTIVATED LEADS '!$D:$D,'PARTNERS SUMMARY'!CH$3)</f>
        <v>1</v>
      </c>
      <c r="CI147">
        <f>COUNTIFS('ACTIVATED LEADS '!$H:$H,$B147,'ACTIVATED LEADS '!$D:$D,'PARTNERS SUMMARY'!CI$3)</f>
        <v>0</v>
      </c>
      <c r="CJ147">
        <f>COUNTIFS('ACTIVATED LEADS '!$H:$H,$B147,'ACTIVATED LEADS '!$D:$D,'PARTNERS SUMMARY'!CJ$3)</f>
        <v>0</v>
      </c>
      <c r="CK147">
        <f>COUNTIFS('ACTIVATED LEADS '!$H:$H,$B147,'ACTIVATED LEADS '!$D:$D,'PARTNERS SUMMARY'!CK$3)</f>
        <v>0</v>
      </c>
      <c r="CL147">
        <f>COUNTIFS('ACTIVATED LEADS '!$H:$H,$B147,'ACTIVATED LEADS '!$D:$D,'PARTNERS SUMMARY'!CL$3)</f>
        <v>0</v>
      </c>
      <c r="CM147">
        <f>COUNTIFS('ACTIVATED LEADS '!$H:$H,$B147,'ACTIVATED LEADS '!$D:$D,'PARTNERS SUMMARY'!CM$3)</f>
        <v>0</v>
      </c>
      <c r="CN147">
        <f>COUNTIFS('ACTIVATED LEADS '!$H:$H,$B147,'ACTIVATED LEADS '!$D:$D,'PARTNERS SUMMARY'!CN$3)</f>
        <v>1</v>
      </c>
      <c r="CO147">
        <f>COUNTIFS('ACTIVATED LEADS '!$H:$H,$B147,'ACTIVATED LEADS '!$D:$D,'PARTNERS SUMMARY'!CO$3)</f>
        <v>1</v>
      </c>
      <c r="CP147">
        <f>COUNTIFS('ACTIVATED LEADS '!$H:$H,$B147,'ACTIVATED LEADS '!$D:$D,'PARTNERS SUMMARY'!CP$3)</f>
        <v>0</v>
      </c>
      <c r="CQ147">
        <f>COUNTIFS('ACTIVATED LEADS '!$H:$H,$B147,'ACTIVATED LEADS '!$D:$D,'PARTNERS SUMMARY'!CQ$3)</f>
        <v>0</v>
      </c>
      <c r="CR147">
        <f>COUNTIFS('ACTIVATED LEADS '!$H:$H,$B147,'ACTIVATED LEADS '!$D:$D,'PARTNERS SUMMARY'!CR$3)</f>
        <v>0</v>
      </c>
      <c r="CS147">
        <f>COUNTIFS('ACTIVATED LEADS '!$H:$H,$B147,'ACTIVATED LEADS '!$D:$D,'PARTNERS SUMMARY'!CS$3)</f>
        <v>1</v>
      </c>
      <c r="CT147">
        <f>COUNTIFS('ACTIVATED LEADS '!$H:$H,$B147,'ACTIVATED LEADS '!$D:$D,'PARTNERS SUMMARY'!CT$3)</f>
        <v>0</v>
      </c>
      <c r="CU147">
        <f>COUNTIFS('ACTIVATED LEADS '!$H:$H,$B147,'ACTIVATED LEADS '!$D:$D,'PARTNERS SUMMARY'!CU$3)</f>
        <v>1</v>
      </c>
      <c r="CV147">
        <f>COUNTIFS('ACTIVATED LEADS '!$H:$H,$B147,'ACTIVATED LEADS '!$D:$D,'PARTNERS SUMMARY'!CV$3)</f>
        <v>0</v>
      </c>
      <c r="CW147">
        <f>COUNTIFS('ACTIVATED LEADS '!$H:$H,$B147,'ACTIVATED LEADS '!$D:$D,'PARTNERS SUMMARY'!CW$3)</f>
        <v>0</v>
      </c>
      <c r="CX147">
        <f>COUNTIFS('ACTIVATED LEADS '!$H:$H,$B147,'ACTIVATED LEADS '!$D:$D,'PARTNERS SUMMARY'!CX$3)</f>
        <v>2</v>
      </c>
      <c r="CY147">
        <f>COUNTIFS('ACTIVATED LEADS '!$H:$H,$B147,'ACTIVATED LEADS '!$D:$D,'PARTNERS SUMMARY'!CY$3)</f>
        <v>0</v>
      </c>
      <c r="CZ147">
        <f>COUNTIFS('ACTIVATED LEADS '!$H:$H,$B147,'ACTIVATED LEADS '!$D:$D,'PARTNERS SUMMARY'!CZ$3)</f>
        <v>1</v>
      </c>
      <c r="DA147">
        <f>COUNTIFS('ACTIVATED LEADS '!$H:$H,$B147,'ACTIVATED LEADS '!$D:$D,'PARTNERS SUMMARY'!DA$3)</f>
        <v>1</v>
      </c>
      <c r="DB147">
        <f>COUNTIFS('ACTIVATED LEADS '!$H:$H,$B147,'ACTIVATED LEADS '!$D:$D,'PARTNERS SUMMARY'!DB$3)</f>
        <v>1</v>
      </c>
      <c r="DC147">
        <f>COUNTIFS('ACTIVATED LEADS '!$H:$H,$B147,'ACTIVATED LEADS '!$D:$D,'PARTNERS SUMMARY'!DC$3)</f>
        <v>0</v>
      </c>
      <c r="DD147">
        <f>COUNTIFS('ACTIVATED LEADS '!$H:$H,$B147,'ACTIVATED LEADS '!$D:$D,'PARTNERS SUMMARY'!DD$3)</f>
        <v>2</v>
      </c>
      <c r="DE147">
        <f>COUNTIFS('ACTIVATED LEADS '!$H:$H,$B147,'ACTIVATED LEADS '!$D:$D,'PARTNERS SUMMARY'!DE$3)</f>
        <v>1</v>
      </c>
      <c r="DF147">
        <f>COUNTIFS('ACTIVATED LEADS '!$H:$H,$B147,'ACTIVATED LEADS '!$D:$D,'PARTNERS SUMMARY'!DF$3)</f>
        <v>0</v>
      </c>
      <c r="DG147">
        <f>COUNTIFS('ACTIVATED LEADS '!$H:$H,$B147,'ACTIVATED LEADS '!$D:$D,'PARTNERS SUMMARY'!DG$3)</f>
        <v>4</v>
      </c>
      <c r="DH147">
        <f>COUNTIFS('ACTIVATED LEADS '!$H:$H,$B147,'ACTIVATED LEADS '!$D:$D,'PARTNERS SUMMARY'!DH$3)</f>
        <v>2</v>
      </c>
      <c r="DI147">
        <f>COUNTIFS('ACTIVATED LEADS '!$H:$H,$B147,'ACTIVATED LEADS '!$D:$D,'PARTNERS SUMMARY'!DI$3)</f>
        <v>1</v>
      </c>
      <c r="DJ147">
        <f>COUNTIFS('ACTIVATED LEADS '!$H:$H,$B147,'ACTIVATED LEADS '!$D:$D,'PARTNERS SUMMARY'!DJ$3)</f>
        <v>0</v>
      </c>
      <c r="DK147">
        <f>COUNTIFS('ACTIVATED LEADS '!$H:$H,$B147,'ACTIVATED LEADS '!$D:$D,'PARTNERS SUMMARY'!DK$3)</f>
        <v>3</v>
      </c>
      <c r="DL147">
        <f>COUNTIFS('ACTIVATED LEADS '!$H:$H,$B147,'ACTIVATED LEADS '!$D:$D,'PARTNERS SUMMARY'!DL$3)</f>
        <v>0</v>
      </c>
      <c r="DM147">
        <f>COUNTIFS('ACTIVATED LEADS '!$H:$H,$B147,'ACTIVATED LEADS '!$D:$D,'PARTNERS SUMMARY'!DM$3)</f>
        <v>2</v>
      </c>
      <c r="DN147">
        <f>COUNTIFS('ACTIVATED LEADS '!$H:$H,$B147,'ACTIVATED LEADS '!$D:$D,'PARTNERS SUMMARY'!DN$3)</f>
        <v>3</v>
      </c>
      <c r="DO147">
        <f>COUNTIFS('ACTIVATED LEADS '!$H:$H,$B147,'ACTIVATED LEADS '!$D:$D,'PARTNERS SUMMARY'!DO$3)</f>
        <v>5</v>
      </c>
    </row>
    <row r="148" spans="1:119">
      <c r="A148" s="29" t="s">
        <v>1077</v>
      </c>
      <c r="B148" s="59" t="s">
        <v>1182</v>
      </c>
      <c r="C148" s="29">
        <v>752542293</v>
      </c>
      <c r="D148" s="29"/>
      <c r="E148" s="29" t="s">
        <v>37</v>
      </c>
      <c r="F148" s="29" t="s">
        <v>37</v>
      </c>
      <c r="G148" s="17">
        <f>COUNTIF('SEPT DUMP '!$C:$C,'PARTNERS SUMMARY'!$B148)</f>
        <v>0</v>
      </c>
      <c r="H148" s="17">
        <f>COUNTIFS('SEPT DUMP '!$C:$C,'PARTNERS SUMMARY'!$B148,'SEPT DUMP '!$O:$O,"Confirmed")</f>
        <v>0</v>
      </c>
      <c r="I148" s="17">
        <f>COUNTIFS('SEPT DUMP '!$C:$C,'PARTNERS SUMMARY'!$B148,'SEPT DUMP '!$O:$O,"Rejected")</f>
        <v>0</v>
      </c>
      <c r="J148" s="17">
        <f>COUNTIFS('SEPT DUMP '!$C:$C,'PARTNERS SUMMARY'!$B148,'SEPT DUMP '!$O:$O,"Unreachable")</f>
        <v>0</v>
      </c>
      <c r="K148" s="17">
        <f>COUNTIFS('SEPT DUMP '!$C:$C,'PARTNERS SUMMARY'!$B148,'SEPT DUMP '!$O:$O,"Postponed(Update Y)")</f>
        <v>0</v>
      </c>
      <c r="L148" s="101">
        <f t="shared" si="18"/>
        <v>0</v>
      </c>
      <c r="M148" s="46">
        <f t="shared" si="19"/>
        <v>0</v>
      </c>
      <c r="N148" s="50"/>
      <c r="O148" s="47">
        <f>COUNTIF('OCT DUMP'!$D:$D,'PARTNERS SUMMARY'!$B148)</f>
        <v>0</v>
      </c>
      <c r="P148" s="17">
        <f>COUNTIFS('OCT DUMP'!$D:$D,'PARTNERS SUMMARY'!$B148,'OCT DUMP'!Q:Q,"Prospect")</f>
        <v>0</v>
      </c>
      <c r="Q148" s="17">
        <f>COUNTIFS('OCT DUMP'!$D:$D,'PARTNERS SUMMARY'!$B148,'OCT DUMP'!$Q:$Q,"Confirmed")</f>
        <v>0</v>
      </c>
      <c r="R148" s="17">
        <f>COUNTIFS('OCT DUMP'!$D:$D,'PARTNERS SUMMARY'!$B148,'OCT DUMP'!$Q:$Q,"Rejected")</f>
        <v>0</v>
      </c>
      <c r="S148" s="17">
        <f>COUNTIFS('OCT DUMP'!$D:$D,'PARTNERS SUMMARY'!$B148,'OCT DUMP'!$Q:$Q,"Unreachable")</f>
        <v>0</v>
      </c>
      <c r="T148" s="17">
        <f>COUNTIFS('OCT DUMP'!$D:$D,'PARTNERS SUMMARY'!$B148,'OCT DUMP'!$Q:$Q,"Postponed(Update Y)")</f>
        <v>0</v>
      </c>
      <c r="U148" s="17">
        <f t="shared" si="20"/>
        <v>0</v>
      </c>
      <c r="V148" s="18">
        <f t="shared" si="21"/>
        <v>0</v>
      </c>
      <c r="W148" s="52"/>
      <c r="X148" s="47">
        <f>COUNTIF('NOV DUMP'!C:C,'PARTNERS SUMMARY'!$B148)</f>
        <v>5</v>
      </c>
      <c r="Y148" s="17">
        <f>COUNTIFS('NOV DUMP'!$C:$C,'PARTNERS SUMMARY'!$B148,'NOV DUMP'!$S:$S,"Prospect")</f>
        <v>0</v>
      </c>
      <c r="Z148" s="17">
        <f>COUNTIFS('NOV DUMP'!$C:$C,'PARTNERS SUMMARY'!$B148,'NOV DUMP'!$S:$S,"Confirmed")</f>
        <v>1</v>
      </c>
      <c r="AA148" s="17">
        <f>COUNTIFS('NOV DUMP'!$C:$C,'PARTNERS SUMMARY'!$B148,'NOV DUMP'!$S:$S,"Rejected")</f>
        <v>0</v>
      </c>
      <c r="AB148" s="17">
        <f>COUNTIFS('NOV DUMP'!$C:$C,'PARTNERS SUMMARY'!$B148,'NOV DUMP'!$S:$S,"Unreachable")</f>
        <v>0</v>
      </c>
      <c r="AC148" s="17">
        <f>COUNTIFS('NOV DUMP'!$C:$C,'PARTNERS SUMMARY'!$B148,'NOV DUMP'!$S:$S,"Postponed(Update Y)")</f>
        <v>0</v>
      </c>
      <c r="AD148" s="17">
        <f t="shared" si="22"/>
        <v>1</v>
      </c>
      <c r="AE148" s="100">
        <f>COUNTIFS('ACTIVATED LEADS '!$H:$H,'PARTNERS SUMMARY'!$B148,'ACTIVATED LEADS '!$K:$K,'PARTNERS SUMMARY'!$AE$2,'ACTIVATED LEADS '!$C:$C,"16")</f>
        <v>1</v>
      </c>
      <c r="AF148" s="18">
        <f t="shared" si="23"/>
        <v>0.2</v>
      </c>
      <c r="AH148">
        <f>COUNTIFS('ACTIVATED LEADS '!$H:$H,$B148,'ACTIVATED LEADS '!$D:$D,'PARTNERS SUMMARY'!AH$3)</f>
        <v>0</v>
      </c>
      <c r="AI148">
        <f>COUNTIFS('ACTIVATED LEADS '!$H:$H,$B148,'ACTIVATED LEADS '!$D:$D,'PARTNERS SUMMARY'!AI$3)</f>
        <v>0</v>
      </c>
      <c r="AJ148">
        <f>COUNTIFS('ACTIVATED LEADS '!$H:$H,$B148,'ACTIVATED LEADS '!$D:$D,'PARTNERS SUMMARY'!AJ$3)</f>
        <v>0</v>
      </c>
      <c r="AK148">
        <f>COUNTIFS('ACTIVATED LEADS '!$H:$H,$B148,'ACTIVATED LEADS '!$D:$D,'PARTNERS SUMMARY'!AK$3)</f>
        <v>0</v>
      </c>
      <c r="AL148">
        <f>COUNTIFS('ACTIVATED LEADS '!$H:$H,$B148,'ACTIVATED LEADS '!$D:$D,'PARTNERS SUMMARY'!AL$3)</f>
        <v>0</v>
      </c>
      <c r="AM148">
        <f>COUNTIFS('ACTIVATED LEADS '!$H:$H,$B148,'ACTIVATED LEADS '!$D:$D,'PARTNERS SUMMARY'!AM$3)</f>
        <v>0</v>
      </c>
      <c r="AN148">
        <f>COUNTIFS('ACTIVATED LEADS '!$H:$H,$B148,'ACTIVATED LEADS '!$D:$D,'PARTNERS SUMMARY'!AN$3)</f>
        <v>0</v>
      </c>
      <c r="AO148">
        <f>COUNTIFS('ACTIVATED LEADS '!$H:$H,$B148,'ACTIVATED LEADS '!$D:$D,'PARTNERS SUMMARY'!AO$3)</f>
        <v>0</v>
      </c>
      <c r="AP148">
        <f>COUNTIFS('ACTIVATED LEADS '!$H:$H,$B148,'ACTIVATED LEADS '!$D:$D,'PARTNERS SUMMARY'!AP$3)</f>
        <v>0</v>
      </c>
      <c r="AQ148">
        <f>COUNTIFS('ACTIVATED LEADS '!$H:$H,$B148,'ACTIVATED LEADS '!$D:$D,'PARTNERS SUMMARY'!AQ$3)</f>
        <v>0</v>
      </c>
      <c r="AR148">
        <f>COUNTIFS('ACTIVATED LEADS '!$H:$H,$B148,'ACTIVATED LEADS '!$D:$D,'PARTNERS SUMMARY'!AR$3)</f>
        <v>0</v>
      </c>
      <c r="AS148">
        <f>COUNTIFS('ACTIVATED LEADS '!$H:$H,$B148,'ACTIVATED LEADS '!$D:$D,'PARTNERS SUMMARY'!AS$3)</f>
        <v>0</v>
      </c>
      <c r="AT148">
        <f>COUNTIFS('ACTIVATED LEADS '!$H:$H,$B148,'ACTIVATED LEADS '!$D:$D,'PARTNERS SUMMARY'!AT$3)</f>
        <v>0</v>
      </c>
      <c r="AU148">
        <f>COUNTIFS('ACTIVATED LEADS '!$H:$H,$B148,'ACTIVATED LEADS '!$D:$D,'PARTNERS SUMMARY'!AU$3)</f>
        <v>0</v>
      </c>
      <c r="AV148">
        <f>COUNTIFS('ACTIVATED LEADS '!$H:$H,$B148,'ACTIVATED LEADS '!$D:$D,'PARTNERS SUMMARY'!AV$3)</f>
        <v>0</v>
      </c>
      <c r="AW148">
        <f>COUNTIFS('ACTIVATED LEADS '!$H:$H,$B148,'ACTIVATED LEADS '!$D:$D,'PARTNERS SUMMARY'!AW$3)</f>
        <v>0</v>
      </c>
      <c r="AX148">
        <f>COUNTIFS('ACTIVATED LEADS '!$H:$H,$B148,'ACTIVATED LEADS '!$D:$D,'PARTNERS SUMMARY'!AX$3)</f>
        <v>0</v>
      </c>
      <c r="AY148">
        <f>COUNTIFS('ACTIVATED LEADS '!$H:$H,$B148,'ACTIVATED LEADS '!$D:$D,'PARTNERS SUMMARY'!AY$3)</f>
        <v>0</v>
      </c>
      <c r="AZ148">
        <f>COUNTIFS('ACTIVATED LEADS '!$H:$H,$B148,'ACTIVATED LEADS '!$D:$D,'PARTNERS SUMMARY'!AZ$3)</f>
        <v>0</v>
      </c>
      <c r="BA148">
        <f>COUNTIFS('ACTIVATED LEADS '!$H:$H,$B148,'ACTIVATED LEADS '!$D:$D,'PARTNERS SUMMARY'!BA$3)</f>
        <v>0</v>
      </c>
      <c r="BB148">
        <f>COUNTIFS('ACTIVATED LEADS '!$H:$H,$B148,'ACTIVATED LEADS '!$D:$D,'PARTNERS SUMMARY'!BB$3)</f>
        <v>0</v>
      </c>
      <c r="BC148">
        <f>COUNTIFS('ACTIVATED LEADS '!$H:$H,$B148,'ACTIVATED LEADS '!$D:$D,'PARTNERS SUMMARY'!BC$3)</f>
        <v>0</v>
      </c>
      <c r="BD148">
        <f>COUNTIFS('ACTIVATED LEADS '!$H:$H,$B148,'ACTIVATED LEADS '!$D:$D,'PARTNERS SUMMARY'!BD$3)</f>
        <v>0</v>
      </c>
      <c r="BE148">
        <f>COUNTIFS('ACTIVATED LEADS '!$H:$H,$B148,'ACTIVATED LEADS '!$D:$D,'PARTNERS SUMMARY'!BE$3)</f>
        <v>0</v>
      </c>
      <c r="BF148">
        <f>COUNTIFS('ACTIVATED LEADS '!$H:$H,$B148,'ACTIVATED LEADS '!$D:$D,'PARTNERS SUMMARY'!BF$3)</f>
        <v>0</v>
      </c>
      <c r="BG148">
        <f>COUNTIFS('ACTIVATED LEADS '!$H:$H,$B148,'ACTIVATED LEADS '!$D:$D,'PARTNERS SUMMARY'!BG$3)</f>
        <v>0</v>
      </c>
      <c r="BH148">
        <f>COUNTIFS('ACTIVATED LEADS '!$H:$H,$B148,'ACTIVATED LEADS '!$D:$D,'PARTNERS SUMMARY'!BH$3)</f>
        <v>0</v>
      </c>
      <c r="BI148">
        <f>COUNTIFS('ACTIVATED LEADS '!$H:$H,$B148,'ACTIVATED LEADS '!$D:$D,'PARTNERS SUMMARY'!BI$3)</f>
        <v>0</v>
      </c>
      <c r="BJ148">
        <f>COUNTIFS('ACTIVATED LEADS '!$H:$H,$B148,'ACTIVATED LEADS '!$D:$D,'PARTNERS SUMMARY'!BJ$3)</f>
        <v>0</v>
      </c>
      <c r="BK148">
        <f>COUNTIFS('ACTIVATED LEADS '!$H:$H,$B148,'ACTIVATED LEADS '!$D:$D,'PARTNERS SUMMARY'!BK$3)</f>
        <v>0</v>
      </c>
      <c r="BL148">
        <f>COUNTIFS('ACTIVATED LEADS '!$H:$H,$B148,'ACTIVATED LEADS '!$D:$D,'PARTNERS SUMMARY'!BL$3)</f>
        <v>0</v>
      </c>
      <c r="BM148">
        <f>COUNTIFS('ACTIVATED LEADS '!$H:$H,$B148,'ACTIVATED LEADS '!$D:$D,'PARTNERS SUMMARY'!BM$3)</f>
        <v>0</v>
      </c>
      <c r="BN148">
        <f>COUNTIFS('ACTIVATED LEADS '!$H:$H,$B148,'ACTIVATED LEADS '!$D:$D,'PARTNERS SUMMARY'!BN$3)</f>
        <v>0</v>
      </c>
      <c r="BO148">
        <f>COUNTIFS('ACTIVATED LEADS '!$H:$H,$B148,'ACTIVATED LEADS '!$D:$D,'PARTNERS SUMMARY'!BO$3)</f>
        <v>0</v>
      </c>
      <c r="BP148">
        <f>COUNTIFS('ACTIVATED LEADS '!$H:$H,$B148,'ACTIVATED LEADS '!$D:$D,'PARTNERS SUMMARY'!BP$3)</f>
        <v>0</v>
      </c>
      <c r="BQ148">
        <f>COUNTIFS('ACTIVATED LEADS '!$H:$H,$B148,'ACTIVATED LEADS '!$D:$D,'PARTNERS SUMMARY'!BQ$3)</f>
        <v>0</v>
      </c>
      <c r="BR148">
        <f>COUNTIFS('ACTIVATED LEADS '!$H:$H,$B148,'ACTIVATED LEADS '!$D:$D,'PARTNERS SUMMARY'!BR$3)</f>
        <v>0</v>
      </c>
      <c r="BS148">
        <f>COUNTIFS('ACTIVATED LEADS '!$H:$H,$B148,'ACTIVATED LEADS '!$D:$D,'PARTNERS SUMMARY'!BS$3)</f>
        <v>0</v>
      </c>
      <c r="BT148">
        <f>COUNTIFS('ACTIVATED LEADS '!$H:$H,$B148,'ACTIVATED LEADS '!$D:$D,'PARTNERS SUMMARY'!BT$3)</f>
        <v>0</v>
      </c>
      <c r="BU148">
        <f>COUNTIFS('ACTIVATED LEADS '!$H:$H,$B148,'ACTIVATED LEADS '!$D:$D,'PARTNERS SUMMARY'!BU$3)</f>
        <v>0</v>
      </c>
      <c r="BV148">
        <f>COUNTIFS('ACTIVATED LEADS '!$H:$H,$B148,'ACTIVATED LEADS '!$D:$D,'PARTNERS SUMMARY'!BV$3)</f>
        <v>0</v>
      </c>
      <c r="BW148">
        <f>COUNTIFS('ACTIVATED LEADS '!$H:$H,$B148,'ACTIVATED LEADS '!$D:$D,'PARTNERS SUMMARY'!BW$3)</f>
        <v>0</v>
      </c>
      <c r="BX148">
        <f>COUNTIFS('ACTIVATED LEADS '!$H:$H,$B148,'ACTIVATED LEADS '!$D:$D,'PARTNERS SUMMARY'!BX$3)</f>
        <v>0</v>
      </c>
      <c r="BY148">
        <f>COUNTIFS('ACTIVATED LEADS '!$H:$H,$B148,'ACTIVATED LEADS '!$D:$D,'PARTNERS SUMMARY'!BY$3)</f>
        <v>0</v>
      </c>
      <c r="BZ148">
        <f>COUNTIFS('ACTIVATED LEADS '!$H:$H,$B148,'ACTIVATED LEADS '!$D:$D,'PARTNERS SUMMARY'!BZ$3)</f>
        <v>0</v>
      </c>
      <c r="CA148">
        <f>COUNTIFS('ACTIVATED LEADS '!$H:$H,$B148,'ACTIVATED LEADS '!$D:$D,'PARTNERS SUMMARY'!CA$3)</f>
        <v>0</v>
      </c>
      <c r="CB148">
        <f>COUNTIFS('ACTIVATED LEADS '!$H:$H,$B148,'ACTIVATED LEADS '!$D:$D,'PARTNERS SUMMARY'!CB$3)</f>
        <v>0</v>
      </c>
      <c r="CC148">
        <f>COUNTIFS('ACTIVATED LEADS '!$H:$H,$B148,'ACTIVATED LEADS '!$D:$D,'PARTNERS SUMMARY'!CC$3)</f>
        <v>0</v>
      </c>
      <c r="CD148">
        <f>COUNTIFS('ACTIVATED LEADS '!$H:$H,$B148,'ACTIVATED LEADS '!$D:$D,'PARTNERS SUMMARY'!CD$3)</f>
        <v>0</v>
      </c>
      <c r="CE148">
        <f>COUNTIFS('ACTIVATED LEADS '!$H:$H,$B148,'ACTIVATED LEADS '!$D:$D,'PARTNERS SUMMARY'!CE$3)</f>
        <v>0</v>
      </c>
      <c r="CF148">
        <f>COUNTIFS('ACTIVATED LEADS '!$H:$H,$B148,'ACTIVATED LEADS '!$D:$D,'PARTNERS SUMMARY'!CF$3)</f>
        <v>0</v>
      </c>
      <c r="CG148">
        <f>COUNTIFS('ACTIVATED LEADS '!$H:$H,$B148,'ACTIVATED LEADS '!$D:$D,'PARTNERS SUMMARY'!CG$3)</f>
        <v>0</v>
      </c>
      <c r="CH148">
        <f>COUNTIFS('ACTIVATED LEADS '!$H:$H,$B148,'ACTIVATED LEADS '!$D:$D,'PARTNERS SUMMARY'!CH$3)</f>
        <v>0</v>
      </c>
      <c r="CI148">
        <f>COUNTIFS('ACTIVATED LEADS '!$H:$H,$B148,'ACTIVATED LEADS '!$D:$D,'PARTNERS SUMMARY'!CI$3)</f>
        <v>0</v>
      </c>
      <c r="CJ148">
        <f>COUNTIFS('ACTIVATED LEADS '!$H:$H,$B148,'ACTIVATED LEADS '!$D:$D,'PARTNERS SUMMARY'!CJ$3)</f>
        <v>0</v>
      </c>
      <c r="CK148">
        <f>COUNTIFS('ACTIVATED LEADS '!$H:$H,$B148,'ACTIVATED LEADS '!$D:$D,'PARTNERS SUMMARY'!CK$3)</f>
        <v>0</v>
      </c>
      <c r="CL148">
        <f>COUNTIFS('ACTIVATED LEADS '!$H:$H,$B148,'ACTIVATED LEADS '!$D:$D,'PARTNERS SUMMARY'!CL$3)</f>
        <v>0</v>
      </c>
      <c r="CM148">
        <f>COUNTIFS('ACTIVATED LEADS '!$H:$H,$B148,'ACTIVATED LEADS '!$D:$D,'PARTNERS SUMMARY'!CM$3)</f>
        <v>0</v>
      </c>
      <c r="CN148">
        <f>COUNTIFS('ACTIVATED LEADS '!$H:$H,$B148,'ACTIVATED LEADS '!$D:$D,'PARTNERS SUMMARY'!CN$3)</f>
        <v>0</v>
      </c>
      <c r="CO148">
        <f>COUNTIFS('ACTIVATED LEADS '!$H:$H,$B148,'ACTIVATED LEADS '!$D:$D,'PARTNERS SUMMARY'!CO$3)</f>
        <v>0</v>
      </c>
      <c r="CP148">
        <f>COUNTIFS('ACTIVATED LEADS '!$H:$H,$B148,'ACTIVATED LEADS '!$D:$D,'PARTNERS SUMMARY'!CP$3)</f>
        <v>0</v>
      </c>
      <c r="CQ148">
        <f>COUNTIFS('ACTIVATED LEADS '!$H:$H,$B148,'ACTIVATED LEADS '!$D:$D,'PARTNERS SUMMARY'!CQ$3)</f>
        <v>0</v>
      </c>
      <c r="CR148">
        <f>COUNTIFS('ACTIVATED LEADS '!$H:$H,$B148,'ACTIVATED LEADS '!$D:$D,'PARTNERS SUMMARY'!CR$3)</f>
        <v>0</v>
      </c>
      <c r="CS148">
        <f>COUNTIFS('ACTIVATED LEADS '!$H:$H,$B148,'ACTIVATED LEADS '!$D:$D,'PARTNERS SUMMARY'!CS$3)</f>
        <v>0</v>
      </c>
      <c r="CT148">
        <f>COUNTIFS('ACTIVATED LEADS '!$H:$H,$B148,'ACTIVATED LEADS '!$D:$D,'PARTNERS SUMMARY'!CT$3)</f>
        <v>0</v>
      </c>
      <c r="CU148">
        <f>COUNTIFS('ACTIVATED LEADS '!$H:$H,$B148,'ACTIVATED LEADS '!$D:$D,'PARTNERS SUMMARY'!CU$3)</f>
        <v>0</v>
      </c>
      <c r="CV148">
        <f>COUNTIFS('ACTIVATED LEADS '!$H:$H,$B148,'ACTIVATED LEADS '!$D:$D,'PARTNERS SUMMARY'!CV$3)</f>
        <v>0</v>
      </c>
      <c r="CW148">
        <f>COUNTIFS('ACTIVATED LEADS '!$H:$H,$B148,'ACTIVATED LEADS '!$D:$D,'PARTNERS SUMMARY'!CW$3)</f>
        <v>0</v>
      </c>
      <c r="CX148">
        <f>COUNTIFS('ACTIVATED LEADS '!$H:$H,$B148,'ACTIVATED LEADS '!$D:$D,'PARTNERS SUMMARY'!CX$3)</f>
        <v>0</v>
      </c>
      <c r="CY148">
        <f>COUNTIFS('ACTIVATED LEADS '!$H:$H,$B148,'ACTIVATED LEADS '!$D:$D,'PARTNERS SUMMARY'!CY$3)</f>
        <v>0</v>
      </c>
      <c r="CZ148">
        <f>COUNTIFS('ACTIVATED LEADS '!$H:$H,$B148,'ACTIVATED LEADS '!$D:$D,'PARTNERS SUMMARY'!CZ$3)</f>
        <v>0</v>
      </c>
      <c r="DA148">
        <f>COUNTIFS('ACTIVATED LEADS '!$H:$H,$B148,'ACTIVATED LEADS '!$D:$D,'PARTNERS SUMMARY'!DA$3)</f>
        <v>0</v>
      </c>
      <c r="DB148">
        <f>COUNTIFS('ACTIVATED LEADS '!$H:$H,$B148,'ACTIVATED LEADS '!$D:$D,'PARTNERS SUMMARY'!DB$3)</f>
        <v>0</v>
      </c>
      <c r="DC148">
        <f>COUNTIFS('ACTIVATED LEADS '!$H:$H,$B148,'ACTIVATED LEADS '!$D:$D,'PARTNERS SUMMARY'!DC$3)</f>
        <v>0</v>
      </c>
      <c r="DD148">
        <f>COUNTIFS('ACTIVATED LEADS '!$H:$H,$B148,'ACTIVATED LEADS '!$D:$D,'PARTNERS SUMMARY'!DD$3)</f>
        <v>1</v>
      </c>
      <c r="DE148">
        <f>COUNTIFS('ACTIVATED LEADS '!$H:$H,$B148,'ACTIVATED LEADS '!$D:$D,'PARTNERS SUMMARY'!DE$3)</f>
        <v>0</v>
      </c>
      <c r="DF148">
        <f>COUNTIFS('ACTIVATED LEADS '!$H:$H,$B148,'ACTIVATED LEADS '!$D:$D,'PARTNERS SUMMARY'!DF$3)</f>
        <v>0</v>
      </c>
      <c r="DG148">
        <f>COUNTIFS('ACTIVATED LEADS '!$H:$H,$B148,'ACTIVATED LEADS '!$D:$D,'PARTNERS SUMMARY'!DG$3)</f>
        <v>0</v>
      </c>
      <c r="DH148">
        <f>COUNTIFS('ACTIVATED LEADS '!$H:$H,$B148,'ACTIVATED LEADS '!$D:$D,'PARTNERS SUMMARY'!DH$3)</f>
        <v>0</v>
      </c>
      <c r="DI148">
        <f>COUNTIFS('ACTIVATED LEADS '!$H:$H,$B148,'ACTIVATED LEADS '!$D:$D,'PARTNERS SUMMARY'!DI$3)</f>
        <v>0</v>
      </c>
      <c r="DJ148">
        <f>COUNTIFS('ACTIVATED LEADS '!$H:$H,$B148,'ACTIVATED LEADS '!$D:$D,'PARTNERS SUMMARY'!DJ$3)</f>
        <v>0</v>
      </c>
      <c r="DK148">
        <f>COUNTIFS('ACTIVATED LEADS '!$H:$H,$B148,'ACTIVATED LEADS '!$D:$D,'PARTNERS SUMMARY'!DK$3)</f>
        <v>0</v>
      </c>
      <c r="DL148">
        <f>COUNTIFS('ACTIVATED LEADS '!$H:$H,$B148,'ACTIVATED LEADS '!$D:$D,'PARTNERS SUMMARY'!DL$3)</f>
        <v>0</v>
      </c>
      <c r="DM148">
        <f>COUNTIFS('ACTIVATED LEADS '!$H:$H,$B148,'ACTIVATED LEADS '!$D:$D,'PARTNERS SUMMARY'!DM$3)</f>
        <v>0</v>
      </c>
      <c r="DN148">
        <f>COUNTIFS('ACTIVATED LEADS '!$H:$H,$B148,'ACTIVATED LEADS '!$D:$D,'PARTNERS SUMMARY'!DN$3)</f>
        <v>0</v>
      </c>
      <c r="DO148">
        <f>COUNTIFS('ACTIVATED LEADS '!$H:$H,$B148,'ACTIVATED LEADS '!$D:$D,'PARTNERS SUMMARY'!DO$3)</f>
        <v>0</v>
      </c>
    </row>
    <row r="149" spans="1:119">
      <c r="A149" s="29" t="s">
        <v>1072</v>
      </c>
      <c r="B149" s="59" t="s">
        <v>1319</v>
      </c>
      <c r="C149" s="29">
        <v>756507502</v>
      </c>
      <c r="D149" s="29"/>
      <c r="E149" s="29" t="s">
        <v>1248</v>
      </c>
      <c r="F149" s="29" t="s">
        <v>37</v>
      </c>
      <c r="G149" s="17">
        <f>COUNTIF('SEPT DUMP '!$C:$C,'PARTNERS SUMMARY'!$B149)</f>
        <v>0</v>
      </c>
      <c r="H149" s="17">
        <f>COUNTIFS('SEPT DUMP '!$C:$C,'PARTNERS SUMMARY'!$B149,'SEPT DUMP '!$O:$O,"Confirmed")</f>
        <v>0</v>
      </c>
      <c r="I149" s="17">
        <f>COUNTIFS('SEPT DUMP '!$C:$C,'PARTNERS SUMMARY'!$B149,'SEPT DUMP '!$O:$O,"Rejected")</f>
        <v>0</v>
      </c>
      <c r="J149" s="17">
        <f>COUNTIFS('SEPT DUMP '!$C:$C,'PARTNERS SUMMARY'!$B149,'SEPT DUMP '!$O:$O,"Unreachable")</f>
        <v>0</v>
      </c>
      <c r="K149" s="17">
        <f>COUNTIFS('SEPT DUMP '!$C:$C,'PARTNERS SUMMARY'!$B149,'SEPT DUMP '!$O:$O,"Postponed(Update Y)")</f>
        <v>0</v>
      </c>
      <c r="L149" s="101">
        <f t="shared" si="18"/>
        <v>0</v>
      </c>
      <c r="M149" s="46">
        <f t="shared" si="19"/>
        <v>0</v>
      </c>
      <c r="N149" s="50"/>
      <c r="O149" s="47">
        <f>COUNTIF('OCT DUMP'!$D:$D,'PARTNERS SUMMARY'!$B149)</f>
        <v>0</v>
      </c>
      <c r="P149" s="17">
        <f>COUNTIFS('OCT DUMP'!$D:$D,'PARTNERS SUMMARY'!$B149,'OCT DUMP'!Q:Q,"Prospect")</f>
        <v>0</v>
      </c>
      <c r="Q149" s="17">
        <f>COUNTIFS('OCT DUMP'!$D:$D,'PARTNERS SUMMARY'!$B149,'OCT DUMP'!$Q:$Q,"Confirmed")</f>
        <v>0</v>
      </c>
      <c r="R149" s="17">
        <f>COUNTIFS('OCT DUMP'!$D:$D,'PARTNERS SUMMARY'!$B149,'OCT DUMP'!$Q:$Q,"Rejected")</f>
        <v>0</v>
      </c>
      <c r="S149" s="17">
        <f>COUNTIFS('OCT DUMP'!$D:$D,'PARTNERS SUMMARY'!$B149,'OCT DUMP'!$Q:$Q,"Unreachable")</f>
        <v>0</v>
      </c>
      <c r="T149" s="17">
        <f>COUNTIFS('OCT DUMP'!$D:$D,'PARTNERS SUMMARY'!$B149,'OCT DUMP'!$Q:$Q,"Postponed(Update Y)")</f>
        <v>0</v>
      </c>
      <c r="U149" s="17">
        <f t="shared" si="20"/>
        <v>0</v>
      </c>
      <c r="V149" s="18">
        <f t="shared" si="21"/>
        <v>0</v>
      </c>
      <c r="W149" s="52"/>
      <c r="X149" s="47">
        <f>COUNTIF('NOV DUMP'!C:C,'PARTNERS SUMMARY'!$B149)</f>
        <v>0</v>
      </c>
      <c r="Y149" s="17">
        <f>COUNTIFS('NOV DUMP'!$C:$C,'PARTNERS SUMMARY'!$B149,'NOV DUMP'!$S:$S,"Prospect")</f>
        <v>0</v>
      </c>
      <c r="Z149" s="17">
        <f>COUNTIFS('NOV DUMP'!$C:$C,'PARTNERS SUMMARY'!$B149,'NOV DUMP'!$S:$S,"Confirmed")</f>
        <v>0</v>
      </c>
      <c r="AA149" s="17">
        <f>COUNTIFS('NOV DUMP'!$C:$C,'PARTNERS SUMMARY'!$B149,'NOV DUMP'!$S:$S,"Rejected")</f>
        <v>0</v>
      </c>
      <c r="AB149" s="17">
        <f>COUNTIFS('NOV DUMP'!$C:$C,'PARTNERS SUMMARY'!$B149,'NOV DUMP'!$S:$S,"Unreachable")</f>
        <v>0</v>
      </c>
      <c r="AC149" s="17">
        <f>COUNTIFS('NOV DUMP'!$C:$C,'PARTNERS SUMMARY'!$B149,'NOV DUMP'!$S:$S,"Postponed(Update Y)")</f>
        <v>0</v>
      </c>
      <c r="AD149" s="17">
        <f t="shared" si="22"/>
        <v>0</v>
      </c>
      <c r="AE149" s="100">
        <f>COUNTIFS('ACTIVATED LEADS '!$H:$H,'PARTNERS SUMMARY'!$B149,'ACTIVATED LEADS '!$K:$K,'PARTNERS SUMMARY'!$AE$2,'ACTIVATED LEADS '!$C:$C,"16")</f>
        <v>0</v>
      </c>
      <c r="AF149" s="18">
        <f t="shared" si="23"/>
        <v>0</v>
      </c>
      <c r="AH149">
        <f>COUNTIFS('ACTIVATED LEADS '!$H:$H,$B149,'ACTIVATED LEADS '!$D:$D,'PARTNERS SUMMARY'!AH$3)</f>
        <v>0</v>
      </c>
      <c r="AI149">
        <f>COUNTIFS('ACTIVATED LEADS '!$H:$H,$B149,'ACTIVATED LEADS '!$D:$D,'PARTNERS SUMMARY'!AI$3)</f>
        <v>0</v>
      </c>
      <c r="AJ149">
        <f>COUNTIFS('ACTIVATED LEADS '!$H:$H,$B149,'ACTIVATED LEADS '!$D:$D,'PARTNERS SUMMARY'!AJ$3)</f>
        <v>0</v>
      </c>
      <c r="AK149">
        <f>COUNTIFS('ACTIVATED LEADS '!$H:$H,$B149,'ACTIVATED LEADS '!$D:$D,'PARTNERS SUMMARY'!AK$3)</f>
        <v>0</v>
      </c>
      <c r="AL149">
        <f>COUNTIFS('ACTIVATED LEADS '!$H:$H,$B149,'ACTIVATED LEADS '!$D:$D,'PARTNERS SUMMARY'!AL$3)</f>
        <v>0</v>
      </c>
      <c r="AM149">
        <f>COUNTIFS('ACTIVATED LEADS '!$H:$H,$B149,'ACTIVATED LEADS '!$D:$D,'PARTNERS SUMMARY'!AM$3)</f>
        <v>0</v>
      </c>
      <c r="AN149">
        <f>COUNTIFS('ACTIVATED LEADS '!$H:$H,$B149,'ACTIVATED LEADS '!$D:$D,'PARTNERS SUMMARY'!AN$3)</f>
        <v>0</v>
      </c>
      <c r="AO149">
        <f>COUNTIFS('ACTIVATED LEADS '!$H:$H,$B149,'ACTIVATED LEADS '!$D:$D,'PARTNERS SUMMARY'!AO$3)</f>
        <v>0</v>
      </c>
      <c r="AP149">
        <f>COUNTIFS('ACTIVATED LEADS '!$H:$H,$B149,'ACTIVATED LEADS '!$D:$D,'PARTNERS SUMMARY'!AP$3)</f>
        <v>0</v>
      </c>
      <c r="AQ149">
        <f>COUNTIFS('ACTIVATED LEADS '!$H:$H,$B149,'ACTIVATED LEADS '!$D:$D,'PARTNERS SUMMARY'!AQ$3)</f>
        <v>0</v>
      </c>
      <c r="AR149">
        <f>COUNTIFS('ACTIVATED LEADS '!$H:$H,$B149,'ACTIVATED LEADS '!$D:$D,'PARTNERS SUMMARY'!AR$3)</f>
        <v>0</v>
      </c>
      <c r="AS149">
        <f>COUNTIFS('ACTIVATED LEADS '!$H:$H,$B149,'ACTIVATED LEADS '!$D:$D,'PARTNERS SUMMARY'!AS$3)</f>
        <v>0</v>
      </c>
      <c r="AT149">
        <f>COUNTIFS('ACTIVATED LEADS '!$H:$H,$B149,'ACTIVATED LEADS '!$D:$D,'PARTNERS SUMMARY'!AT$3)</f>
        <v>0</v>
      </c>
      <c r="AU149">
        <f>COUNTIFS('ACTIVATED LEADS '!$H:$H,$B149,'ACTIVATED LEADS '!$D:$D,'PARTNERS SUMMARY'!AU$3)</f>
        <v>0</v>
      </c>
      <c r="AV149">
        <f>COUNTIFS('ACTIVATED LEADS '!$H:$H,$B149,'ACTIVATED LEADS '!$D:$D,'PARTNERS SUMMARY'!AV$3)</f>
        <v>0</v>
      </c>
      <c r="AW149">
        <f>COUNTIFS('ACTIVATED LEADS '!$H:$H,$B149,'ACTIVATED LEADS '!$D:$D,'PARTNERS SUMMARY'!AW$3)</f>
        <v>0</v>
      </c>
      <c r="AX149">
        <f>COUNTIFS('ACTIVATED LEADS '!$H:$H,$B149,'ACTIVATED LEADS '!$D:$D,'PARTNERS SUMMARY'!AX$3)</f>
        <v>0</v>
      </c>
      <c r="AY149">
        <f>COUNTIFS('ACTIVATED LEADS '!$H:$H,$B149,'ACTIVATED LEADS '!$D:$D,'PARTNERS SUMMARY'!AY$3)</f>
        <v>0</v>
      </c>
      <c r="AZ149">
        <f>COUNTIFS('ACTIVATED LEADS '!$H:$H,$B149,'ACTIVATED LEADS '!$D:$D,'PARTNERS SUMMARY'!AZ$3)</f>
        <v>0</v>
      </c>
      <c r="BA149">
        <f>COUNTIFS('ACTIVATED LEADS '!$H:$H,$B149,'ACTIVATED LEADS '!$D:$D,'PARTNERS SUMMARY'!BA$3)</f>
        <v>0</v>
      </c>
      <c r="BB149">
        <f>COUNTIFS('ACTIVATED LEADS '!$H:$H,$B149,'ACTIVATED LEADS '!$D:$D,'PARTNERS SUMMARY'!BB$3)</f>
        <v>0</v>
      </c>
      <c r="BC149">
        <f>COUNTIFS('ACTIVATED LEADS '!$H:$H,$B149,'ACTIVATED LEADS '!$D:$D,'PARTNERS SUMMARY'!BC$3)</f>
        <v>0</v>
      </c>
      <c r="BD149">
        <f>COUNTIFS('ACTIVATED LEADS '!$H:$H,$B149,'ACTIVATED LEADS '!$D:$D,'PARTNERS SUMMARY'!BD$3)</f>
        <v>0</v>
      </c>
      <c r="BE149">
        <f>COUNTIFS('ACTIVATED LEADS '!$H:$H,$B149,'ACTIVATED LEADS '!$D:$D,'PARTNERS SUMMARY'!BE$3)</f>
        <v>0</v>
      </c>
      <c r="BF149">
        <f>COUNTIFS('ACTIVATED LEADS '!$H:$H,$B149,'ACTIVATED LEADS '!$D:$D,'PARTNERS SUMMARY'!BF$3)</f>
        <v>0</v>
      </c>
      <c r="BG149">
        <f>COUNTIFS('ACTIVATED LEADS '!$H:$H,$B149,'ACTIVATED LEADS '!$D:$D,'PARTNERS SUMMARY'!BG$3)</f>
        <v>0</v>
      </c>
      <c r="BH149">
        <f>COUNTIFS('ACTIVATED LEADS '!$H:$H,$B149,'ACTIVATED LEADS '!$D:$D,'PARTNERS SUMMARY'!BH$3)</f>
        <v>0</v>
      </c>
      <c r="BI149">
        <f>COUNTIFS('ACTIVATED LEADS '!$H:$H,$B149,'ACTIVATED LEADS '!$D:$D,'PARTNERS SUMMARY'!BI$3)</f>
        <v>0</v>
      </c>
      <c r="BJ149">
        <f>COUNTIFS('ACTIVATED LEADS '!$H:$H,$B149,'ACTIVATED LEADS '!$D:$D,'PARTNERS SUMMARY'!BJ$3)</f>
        <v>0</v>
      </c>
      <c r="BK149">
        <f>COUNTIFS('ACTIVATED LEADS '!$H:$H,$B149,'ACTIVATED LEADS '!$D:$D,'PARTNERS SUMMARY'!BK$3)</f>
        <v>0</v>
      </c>
      <c r="BL149">
        <f>COUNTIFS('ACTIVATED LEADS '!$H:$H,$B149,'ACTIVATED LEADS '!$D:$D,'PARTNERS SUMMARY'!BL$3)</f>
        <v>0</v>
      </c>
      <c r="BM149">
        <f>COUNTIFS('ACTIVATED LEADS '!$H:$H,$B149,'ACTIVATED LEADS '!$D:$D,'PARTNERS SUMMARY'!BM$3)</f>
        <v>0</v>
      </c>
      <c r="BN149">
        <f>COUNTIFS('ACTIVATED LEADS '!$H:$H,$B149,'ACTIVATED LEADS '!$D:$D,'PARTNERS SUMMARY'!BN$3)</f>
        <v>0</v>
      </c>
      <c r="BO149">
        <f>COUNTIFS('ACTIVATED LEADS '!$H:$H,$B149,'ACTIVATED LEADS '!$D:$D,'PARTNERS SUMMARY'!BO$3)</f>
        <v>0</v>
      </c>
      <c r="BP149">
        <f>COUNTIFS('ACTIVATED LEADS '!$H:$H,$B149,'ACTIVATED LEADS '!$D:$D,'PARTNERS SUMMARY'!BP$3)</f>
        <v>0</v>
      </c>
      <c r="BQ149">
        <f>COUNTIFS('ACTIVATED LEADS '!$H:$H,$B149,'ACTIVATED LEADS '!$D:$D,'PARTNERS SUMMARY'!BQ$3)</f>
        <v>0</v>
      </c>
      <c r="BR149">
        <f>COUNTIFS('ACTIVATED LEADS '!$H:$H,$B149,'ACTIVATED LEADS '!$D:$D,'PARTNERS SUMMARY'!BR$3)</f>
        <v>0</v>
      </c>
      <c r="BS149">
        <f>COUNTIFS('ACTIVATED LEADS '!$H:$H,$B149,'ACTIVATED LEADS '!$D:$D,'PARTNERS SUMMARY'!BS$3)</f>
        <v>0</v>
      </c>
      <c r="BT149">
        <f>COUNTIFS('ACTIVATED LEADS '!$H:$H,$B149,'ACTIVATED LEADS '!$D:$D,'PARTNERS SUMMARY'!BT$3)</f>
        <v>0</v>
      </c>
      <c r="BU149">
        <f>COUNTIFS('ACTIVATED LEADS '!$H:$H,$B149,'ACTIVATED LEADS '!$D:$D,'PARTNERS SUMMARY'!BU$3)</f>
        <v>0</v>
      </c>
      <c r="BV149">
        <f>COUNTIFS('ACTIVATED LEADS '!$H:$H,$B149,'ACTIVATED LEADS '!$D:$D,'PARTNERS SUMMARY'!BV$3)</f>
        <v>0</v>
      </c>
      <c r="BW149">
        <f>COUNTIFS('ACTIVATED LEADS '!$H:$H,$B149,'ACTIVATED LEADS '!$D:$D,'PARTNERS SUMMARY'!BW$3)</f>
        <v>0</v>
      </c>
      <c r="BX149">
        <f>COUNTIFS('ACTIVATED LEADS '!$H:$H,$B149,'ACTIVATED LEADS '!$D:$D,'PARTNERS SUMMARY'!BX$3)</f>
        <v>0</v>
      </c>
      <c r="BY149">
        <f>COUNTIFS('ACTIVATED LEADS '!$H:$H,$B149,'ACTIVATED LEADS '!$D:$D,'PARTNERS SUMMARY'!BY$3)</f>
        <v>0</v>
      </c>
      <c r="BZ149">
        <f>COUNTIFS('ACTIVATED LEADS '!$H:$H,$B149,'ACTIVATED LEADS '!$D:$D,'PARTNERS SUMMARY'!BZ$3)</f>
        <v>0</v>
      </c>
      <c r="CA149">
        <f>COUNTIFS('ACTIVATED LEADS '!$H:$H,$B149,'ACTIVATED LEADS '!$D:$D,'PARTNERS SUMMARY'!CA$3)</f>
        <v>0</v>
      </c>
      <c r="CB149">
        <f>COUNTIFS('ACTIVATED LEADS '!$H:$H,$B149,'ACTIVATED LEADS '!$D:$D,'PARTNERS SUMMARY'!CB$3)</f>
        <v>0</v>
      </c>
      <c r="CC149">
        <f>COUNTIFS('ACTIVATED LEADS '!$H:$H,$B149,'ACTIVATED LEADS '!$D:$D,'PARTNERS SUMMARY'!CC$3)</f>
        <v>0</v>
      </c>
      <c r="CD149">
        <f>COUNTIFS('ACTIVATED LEADS '!$H:$H,$B149,'ACTIVATED LEADS '!$D:$D,'PARTNERS SUMMARY'!CD$3)</f>
        <v>0</v>
      </c>
      <c r="CE149">
        <f>COUNTIFS('ACTIVATED LEADS '!$H:$H,$B149,'ACTIVATED LEADS '!$D:$D,'PARTNERS SUMMARY'!CE$3)</f>
        <v>0</v>
      </c>
      <c r="CF149">
        <f>COUNTIFS('ACTIVATED LEADS '!$H:$H,$B149,'ACTIVATED LEADS '!$D:$D,'PARTNERS SUMMARY'!CF$3)</f>
        <v>0</v>
      </c>
      <c r="CG149">
        <f>COUNTIFS('ACTIVATED LEADS '!$H:$H,$B149,'ACTIVATED LEADS '!$D:$D,'PARTNERS SUMMARY'!CG$3)</f>
        <v>0</v>
      </c>
      <c r="CH149">
        <f>COUNTIFS('ACTIVATED LEADS '!$H:$H,$B149,'ACTIVATED LEADS '!$D:$D,'PARTNERS SUMMARY'!CH$3)</f>
        <v>0</v>
      </c>
      <c r="CI149">
        <f>COUNTIFS('ACTIVATED LEADS '!$H:$H,$B149,'ACTIVATED LEADS '!$D:$D,'PARTNERS SUMMARY'!CI$3)</f>
        <v>0</v>
      </c>
      <c r="CJ149">
        <f>COUNTIFS('ACTIVATED LEADS '!$H:$H,$B149,'ACTIVATED LEADS '!$D:$D,'PARTNERS SUMMARY'!CJ$3)</f>
        <v>0</v>
      </c>
      <c r="CK149">
        <f>COUNTIFS('ACTIVATED LEADS '!$H:$H,$B149,'ACTIVATED LEADS '!$D:$D,'PARTNERS SUMMARY'!CK$3)</f>
        <v>0</v>
      </c>
      <c r="CL149">
        <f>COUNTIFS('ACTIVATED LEADS '!$H:$H,$B149,'ACTIVATED LEADS '!$D:$D,'PARTNERS SUMMARY'!CL$3)</f>
        <v>0</v>
      </c>
      <c r="CM149">
        <f>COUNTIFS('ACTIVATED LEADS '!$H:$H,$B149,'ACTIVATED LEADS '!$D:$D,'PARTNERS SUMMARY'!CM$3)</f>
        <v>0</v>
      </c>
      <c r="CN149">
        <f>COUNTIFS('ACTIVATED LEADS '!$H:$H,$B149,'ACTIVATED LEADS '!$D:$D,'PARTNERS SUMMARY'!CN$3)</f>
        <v>0</v>
      </c>
      <c r="CO149">
        <f>COUNTIFS('ACTIVATED LEADS '!$H:$H,$B149,'ACTIVATED LEADS '!$D:$D,'PARTNERS SUMMARY'!CO$3)</f>
        <v>0</v>
      </c>
      <c r="CP149">
        <f>COUNTIFS('ACTIVATED LEADS '!$H:$H,$B149,'ACTIVATED LEADS '!$D:$D,'PARTNERS SUMMARY'!CP$3)</f>
        <v>0</v>
      </c>
      <c r="CQ149">
        <f>COUNTIFS('ACTIVATED LEADS '!$H:$H,$B149,'ACTIVATED LEADS '!$D:$D,'PARTNERS SUMMARY'!CQ$3)</f>
        <v>0</v>
      </c>
      <c r="CR149">
        <f>COUNTIFS('ACTIVATED LEADS '!$H:$H,$B149,'ACTIVATED LEADS '!$D:$D,'PARTNERS SUMMARY'!CR$3)</f>
        <v>0</v>
      </c>
      <c r="CS149">
        <f>COUNTIFS('ACTIVATED LEADS '!$H:$H,$B149,'ACTIVATED LEADS '!$D:$D,'PARTNERS SUMMARY'!CS$3)</f>
        <v>0</v>
      </c>
      <c r="CT149">
        <f>COUNTIFS('ACTIVATED LEADS '!$H:$H,$B149,'ACTIVATED LEADS '!$D:$D,'PARTNERS SUMMARY'!CT$3)</f>
        <v>0</v>
      </c>
      <c r="CU149">
        <f>COUNTIFS('ACTIVATED LEADS '!$H:$H,$B149,'ACTIVATED LEADS '!$D:$D,'PARTNERS SUMMARY'!CU$3)</f>
        <v>0</v>
      </c>
      <c r="CV149">
        <f>COUNTIFS('ACTIVATED LEADS '!$H:$H,$B149,'ACTIVATED LEADS '!$D:$D,'PARTNERS SUMMARY'!CV$3)</f>
        <v>0</v>
      </c>
      <c r="CW149">
        <f>COUNTIFS('ACTIVATED LEADS '!$H:$H,$B149,'ACTIVATED LEADS '!$D:$D,'PARTNERS SUMMARY'!CW$3)</f>
        <v>0</v>
      </c>
      <c r="CX149">
        <f>COUNTIFS('ACTIVATED LEADS '!$H:$H,$B149,'ACTIVATED LEADS '!$D:$D,'PARTNERS SUMMARY'!CX$3)</f>
        <v>0</v>
      </c>
      <c r="CY149">
        <f>COUNTIFS('ACTIVATED LEADS '!$H:$H,$B149,'ACTIVATED LEADS '!$D:$D,'PARTNERS SUMMARY'!CY$3)</f>
        <v>0</v>
      </c>
      <c r="CZ149">
        <f>COUNTIFS('ACTIVATED LEADS '!$H:$H,$B149,'ACTIVATED LEADS '!$D:$D,'PARTNERS SUMMARY'!CZ$3)</f>
        <v>0</v>
      </c>
      <c r="DA149">
        <f>COUNTIFS('ACTIVATED LEADS '!$H:$H,$B149,'ACTIVATED LEADS '!$D:$D,'PARTNERS SUMMARY'!DA$3)</f>
        <v>0</v>
      </c>
      <c r="DB149">
        <f>COUNTIFS('ACTIVATED LEADS '!$H:$H,$B149,'ACTIVATED LEADS '!$D:$D,'PARTNERS SUMMARY'!DB$3)</f>
        <v>0</v>
      </c>
      <c r="DC149">
        <f>COUNTIFS('ACTIVATED LEADS '!$H:$H,$B149,'ACTIVATED LEADS '!$D:$D,'PARTNERS SUMMARY'!DC$3)</f>
        <v>0</v>
      </c>
      <c r="DD149">
        <f>COUNTIFS('ACTIVATED LEADS '!$H:$H,$B149,'ACTIVATED LEADS '!$D:$D,'PARTNERS SUMMARY'!DD$3)</f>
        <v>0</v>
      </c>
      <c r="DE149">
        <f>COUNTIFS('ACTIVATED LEADS '!$H:$H,$B149,'ACTIVATED LEADS '!$D:$D,'PARTNERS SUMMARY'!DE$3)</f>
        <v>0</v>
      </c>
      <c r="DF149">
        <f>COUNTIFS('ACTIVATED LEADS '!$H:$H,$B149,'ACTIVATED LEADS '!$D:$D,'PARTNERS SUMMARY'!DF$3)</f>
        <v>0</v>
      </c>
      <c r="DG149">
        <f>COUNTIFS('ACTIVATED LEADS '!$H:$H,$B149,'ACTIVATED LEADS '!$D:$D,'PARTNERS SUMMARY'!DG$3)</f>
        <v>0</v>
      </c>
      <c r="DH149">
        <f>COUNTIFS('ACTIVATED LEADS '!$H:$H,$B149,'ACTIVATED LEADS '!$D:$D,'PARTNERS SUMMARY'!DH$3)</f>
        <v>0</v>
      </c>
      <c r="DI149">
        <f>COUNTIFS('ACTIVATED LEADS '!$H:$H,$B149,'ACTIVATED LEADS '!$D:$D,'PARTNERS SUMMARY'!DI$3)</f>
        <v>0</v>
      </c>
      <c r="DJ149">
        <f>COUNTIFS('ACTIVATED LEADS '!$H:$H,$B149,'ACTIVATED LEADS '!$D:$D,'PARTNERS SUMMARY'!DJ$3)</f>
        <v>0</v>
      </c>
      <c r="DK149">
        <f>COUNTIFS('ACTIVATED LEADS '!$H:$H,$B149,'ACTIVATED LEADS '!$D:$D,'PARTNERS SUMMARY'!DK$3)</f>
        <v>0</v>
      </c>
      <c r="DL149">
        <f>COUNTIFS('ACTIVATED LEADS '!$H:$H,$B149,'ACTIVATED LEADS '!$D:$D,'PARTNERS SUMMARY'!DL$3)</f>
        <v>0</v>
      </c>
      <c r="DM149">
        <f>COUNTIFS('ACTIVATED LEADS '!$H:$H,$B149,'ACTIVATED LEADS '!$D:$D,'PARTNERS SUMMARY'!DM$3)</f>
        <v>0</v>
      </c>
      <c r="DN149">
        <f>COUNTIFS('ACTIVATED LEADS '!$H:$H,$B149,'ACTIVATED LEADS '!$D:$D,'PARTNERS SUMMARY'!DN$3)</f>
        <v>0</v>
      </c>
      <c r="DO149">
        <f>COUNTIFS('ACTIVATED LEADS '!$H:$H,$B149,'ACTIVATED LEADS '!$D:$D,'PARTNERS SUMMARY'!DO$3)</f>
        <v>0</v>
      </c>
    </row>
    <row r="150" spans="1:119">
      <c r="A150" s="29" t="s">
        <v>1072</v>
      </c>
      <c r="B150" s="59" t="s">
        <v>1183</v>
      </c>
      <c r="C150" s="29">
        <v>108494867</v>
      </c>
      <c r="D150" s="29"/>
      <c r="E150" s="29" t="s">
        <v>1281</v>
      </c>
      <c r="F150" s="29" t="s">
        <v>37</v>
      </c>
      <c r="G150" s="17">
        <f>COUNTIF('SEPT DUMP '!$C:$C,'PARTNERS SUMMARY'!$B150)</f>
        <v>0</v>
      </c>
      <c r="H150" s="17">
        <f>COUNTIFS('SEPT DUMP '!$C:$C,'PARTNERS SUMMARY'!$B150,'SEPT DUMP '!$O:$O,"Confirmed")</f>
        <v>0</v>
      </c>
      <c r="I150" s="17">
        <f>COUNTIFS('SEPT DUMP '!$C:$C,'PARTNERS SUMMARY'!$B150,'SEPT DUMP '!$O:$O,"Rejected")</f>
        <v>0</v>
      </c>
      <c r="J150" s="17">
        <f>COUNTIFS('SEPT DUMP '!$C:$C,'PARTNERS SUMMARY'!$B150,'SEPT DUMP '!$O:$O,"Unreachable")</f>
        <v>0</v>
      </c>
      <c r="K150" s="17">
        <f>COUNTIFS('SEPT DUMP '!$C:$C,'PARTNERS SUMMARY'!$B150,'SEPT DUMP '!$O:$O,"Postponed(Update Y)")</f>
        <v>0</v>
      </c>
      <c r="L150" s="101">
        <f t="shared" si="18"/>
        <v>0</v>
      </c>
      <c r="M150" s="46">
        <f t="shared" si="19"/>
        <v>0</v>
      </c>
      <c r="N150" s="50"/>
      <c r="O150" s="47">
        <f>COUNTIF('OCT DUMP'!$D:$D,'PARTNERS SUMMARY'!$B150)</f>
        <v>0</v>
      </c>
      <c r="P150" s="17">
        <f>COUNTIFS('OCT DUMP'!$D:$D,'PARTNERS SUMMARY'!$B150,'OCT DUMP'!Q:Q,"Prospect")</f>
        <v>0</v>
      </c>
      <c r="Q150" s="17">
        <f>COUNTIFS('OCT DUMP'!$D:$D,'PARTNERS SUMMARY'!$B150,'OCT DUMP'!$Q:$Q,"Confirmed")</f>
        <v>0</v>
      </c>
      <c r="R150" s="17">
        <f>COUNTIFS('OCT DUMP'!$D:$D,'PARTNERS SUMMARY'!$B150,'OCT DUMP'!$Q:$Q,"Rejected")</f>
        <v>0</v>
      </c>
      <c r="S150" s="17">
        <f>COUNTIFS('OCT DUMP'!$D:$D,'PARTNERS SUMMARY'!$B150,'OCT DUMP'!$Q:$Q,"Unreachable")</f>
        <v>0</v>
      </c>
      <c r="T150" s="17">
        <f>COUNTIFS('OCT DUMP'!$D:$D,'PARTNERS SUMMARY'!$B150,'OCT DUMP'!$Q:$Q,"Postponed(Update Y)")</f>
        <v>0</v>
      </c>
      <c r="U150" s="17">
        <f t="shared" si="20"/>
        <v>0</v>
      </c>
      <c r="V150" s="18">
        <f t="shared" si="21"/>
        <v>0</v>
      </c>
      <c r="W150" s="52"/>
      <c r="X150" s="47">
        <f>COUNTIF('NOV DUMP'!C:C,'PARTNERS SUMMARY'!$B150)</f>
        <v>3</v>
      </c>
      <c r="Y150" s="17">
        <f>COUNTIFS('NOV DUMP'!$C:$C,'PARTNERS SUMMARY'!$B150,'NOV DUMP'!$S:$S,"Prospect")</f>
        <v>0</v>
      </c>
      <c r="Z150" s="17">
        <f>COUNTIFS('NOV DUMP'!$C:$C,'PARTNERS SUMMARY'!$B150,'NOV DUMP'!$S:$S,"Confirmed")</f>
        <v>1</v>
      </c>
      <c r="AA150" s="17">
        <f>COUNTIFS('NOV DUMP'!$C:$C,'PARTNERS SUMMARY'!$B150,'NOV DUMP'!$S:$S,"Rejected")</f>
        <v>0</v>
      </c>
      <c r="AB150" s="17">
        <f>COUNTIFS('NOV DUMP'!$C:$C,'PARTNERS SUMMARY'!$B150,'NOV DUMP'!$S:$S,"Unreachable")</f>
        <v>0</v>
      </c>
      <c r="AC150" s="17">
        <f>COUNTIFS('NOV DUMP'!$C:$C,'PARTNERS SUMMARY'!$B150,'NOV DUMP'!$S:$S,"Postponed(Update Y)")</f>
        <v>0</v>
      </c>
      <c r="AD150" s="17">
        <f t="shared" si="22"/>
        <v>2</v>
      </c>
      <c r="AE150" s="100">
        <f>COUNTIFS('ACTIVATED LEADS '!$H:$H,'PARTNERS SUMMARY'!$B150,'ACTIVATED LEADS '!$K:$K,'PARTNERS SUMMARY'!$AE$2,'ACTIVATED LEADS '!$C:$C,"16")</f>
        <v>1</v>
      </c>
      <c r="AF150" s="18">
        <f t="shared" si="23"/>
        <v>0.66666666666666663</v>
      </c>
      <c r="AH150">
        <f>COUNTIFS('ACTIVATED LEADS '!$H:$H,$B150,'ACTIVATED LEADS '!$D:$D,'PARTNERS SUMMARY'!AH$3)</f>
        <v>0</v>
      </c>
      <c r="AI150">
        <f>COUNTIFS('ACTIVATED LEADS '!$H:$H,$B150,'ACTIVATED LEADS '!$D:$D,'PARTNERS SUMMARY'!AI$3)</f>
        <v>0</v>
      </c>
      <c r="AJ150">
        <f>COUNTIFS('ACTIVATED LEADS '!$H:$H,$B150,'ACTIVATED LEADS '!$D:$D,'PARTNERS SUMMARY'!AJ$3)</f>
        <v>0</v>
      </c>
      <c r="AK150">
        <f>COUNTIFS('ACTIVATED LEADS '!$H:$H,$B150,'ACTIVATED LEADS '!$D:$D,'PARTNERS SUMMARY'!AK$3)</f>
        <v>0</v>
      </c>
      <c r="AL150">
        <f>COUNTIFS('ACTIVATED LEADS '!$H:$H,$B150,'ACTIVATED LEADS '!$D:$D,'PARTNERS SUMMARY'!AL$3)</f>
        <v>0</v>
      </c>
      <c r="AM150">
        <f>COUNTIFS('ACTIVATED LEADS '!$H:$H,$B150,'ACTIVATED LEADS '!$D:$D,'PARTNERS SUMMARY'!AM$3)</f>
        <v>0</v>
      </c>
      <c r="AN150">
        <f>COUNTIFS('ACTIVATED LEADS '!$H:$H,$B150,'ACTIVATED LEADS '!$D:$D,'PARTNERS SUMMARY'!AN$3)</f>
        <v>0</v>
      </c>
      <c r="AO150">
        <f>COUNTIFS('ACTIVATED LEADS '!$H:$H,$B150,'ACTIVATED LEADS '!$D:$D,'PARTNERS SUMMARY'!AO$3)</f>
        <v>0</v>
      </c>
      <c r="AP150">
        <f>COUNTIFS('ACTIVATED LEADS '!$H:$H,$B150,'ACTIVATED LEADS '!$D:$D,'PARTNERS SUMMARY'!AP$3)</f>
        <v>0</v>
      </c>
      <c r="AQ150">
        <f>COUNTIFS('ACTIVATED LEADS '!$H:$H,$B150,'ACTIVATED LEADS '!$D:$D,'PARTNERS SUMMARY'!AQ$3)</f>
        <v>0</v>
      </c>
      <c r="AR150">
        <f>COUNTIFS('ACTIVATED LEADS '!$H:$H,$B150,'ACTIVATED LEADS '!$D:$D,'PARTNERS SUMMARY'!AR$3)</f>
        <v>0</v>
      </c>
      <c r="AS150">
        <f>COUNTIFS('ACTIVATED LEADS '!$H:$H,$B150,'ACTIVATED LEADS '!$D:$D,'PARTNERS SUMMARY'!AS$3)</f>
        <v>0</v>
      </c>
      <c r="AT150">
        <f>COUNTIFS('ACTIVATED LEADS '!$H:$H,$B150,'ACTIVATED LEADS '!$D:$D,'PARTNERS SUMMARY'!AT$3)</f>
        <v>0</v>
      </c>
      <c r="AU150">
        <f>COUNTIFS('ACTIVATED LEADS '!$H:$H,$B150,'ACTIVATED LEADS '!$D:$D,'PARTNERS SUMMARY'!AU$3)</f>
        <v>0</v>
      </c>
      <c r="AV150">
        <f>COUNTIFS('ACTIVATED LEADS '!$H:$H,$B150,'ACTIVATED LEADS '!$D:$D,'PARTNERS SUMMARY'!AV$3)</f>
        <v>0</v>
      </c>
      <c r="AW150">
        <f>COUNTIFS('ACTIVATED LEADS '!$H:$H,$B150,'ACTIVATED LEADS '!$D:$D,'PARTNERS SUMMARY'!AW$3)</f>
        <v>0</v>
      </c>
      <c r="AX150">
        <f>COUNTIFS('ACTIVATED LEADS '!$H:$H,$B150,'ACTIVATED LEADS '!$D:$D,'PARTNERS SUMMARY'!AX$3)</f>
        <v>0</v>
      </c>
      <c r="AY150">
        <f>COUNTIFS('ACTIVATED LEADS '!$H:$H,$B150,'ACTIVATED LEADS '!$D:$D,'PARTNERS SUMMARY'!AY$3)</f>
        <v>0</v>
      </c>
      <c r="AZ150">
        <f>COUNTIFS('ACTIVATED LEADS '!$H:$H,$B150,'ACTIVATED LEADS '!$D:$D,'PARTNERS SUMMARY'!AZ$3)</f>
        <v>0</v>
      </c>
      <c r="BA150">
        <f>COUNTIFS('ACTIVATED LEADS '!$H:$H,$B150,'ACTIVATED LEADS '!$D:$D,'PARTNERS SUMMARY'!BA$3)</f>
        <v>0</v>
      </c>
      <c r="BB150">
        <f>COUNTIFS('ACTIVATED LEADS '!$H:$H,$B150,'ACTIVATED LEADS '!$D:$D,'PARTNERS SUMMARY'!BB$3)</f>
        <v>0</v>
      </c>
      <c r="BC150">
        <f>COUNTIFS('ACTIVATED LEADS '!$H:$H,$B150,'ACTIVATED LEADS '!$D:$D,'PARTNERS SUMMARY'!BC$3)</f>
        <v>0</v>
      </c>
      <c r="BD150">
        <f>COUNTIFS('ACTIVATED LEADS '!$H:$H,$B150,'ACTIVATED LEADS '!$D:$D,'PARTNERS SUMMARY'!BD$3)</f>
        <v>0</v>
      </c>
      <c r="BE150">
        <f>COUNTIFS('ACTIVATED LEADS '!$H:$H,$B150,'ACTIVATED LEADS '!$D:$D,'PARTNERS SUMMARY'!BE$3)</f>
        <v>0</v>
      </c>
      <c r="BF150">
        <f>COUNTIFS('ACTIVATED LEADS '!$H:$H,$B150,'ACTIVATED LEADS '!$D:$D,'PARTNERS SUMMARY'!BF$3)</f>
        <v>0</v>
      </c>
      <c r="BG150">
        <f>COUNTIFS('ACTIVATED LEADS '!$H:$H,$B150,'ACTIVATED LEADS '!$D:$D,'PARTNERS SUMMARY'!BG$3)</f>
        <v>0</v>
      </c>
      <c r="BH150">
        <f>COUNTIFS('ACTIVATED LEADS '!$H:$H,$B150,'ACTIVATED LEADS '!$D:$D,'PARTNERS SUMMARY'!BH$3)</f>
        <v>0</v>
      </c>
      <c r="BI150">
        <f>COUNTIFS('ACTIVATED LEADS '!$H:$H,$B150,'ACTIVATED LEADS '!$D:$D,'PARTNERS SUMMARY'!BI$3)</f>
        <v>0</v>
      </c>
      <c r="BJ150">
        <f>COUNTIFS('ACTIVATED LEADS '!$H:$H,$B150,'ACTIVATED LEADS '!$D:$D,'PARTNERS SUMMARY'!BJ$3)</f>
        <v>0</v>
      </c>
      <c r="BK150">
        <f>COUNTIFS('ACTIVATED LEADS '!$H:$H,$B150,'ACTIVATED LEADS '!$D:$D,'PARTNERS SUMMARY'!BK$3)</f>
        <v>0</v>
      </c>
      <c r="BL150">
        <f>COUNTIFS('ACTIVATED LEADS '!$H:$H,$B150,'ACTIVATED LEADS '!$D:$D,'PARTNERS SUMMARY'!BL$3)</f>
        <v>0</v>
      </c>
      <c r="BM150">
        <f>COUNTIFS('ACTIVATED LEADS '!$H:$H,$B150,'ACTIVATED LEADS '!$D:$D,'PARTNERS SUMMARY'!BM$3)</f>
        <v>0</v>
      </c>
      <c r="BN150">
        <f>COUNTIFS('ACTIVATED LEADS '!$H:$H,$B150,'ACTIVATED LEADS '!$D:$D,'PARTNERS SUMMARY'!BN$3)</f>
        <v>0</v>
      </c>
      <c r="BO150">
        <f>COUNTIFS('ACTIVATED LEADS '!$H:$H,$B150,'ACTIVATED LEADS '!$D:$D,'PARTNERS SUMMARY'!BO$3)</f>
        <v>0</v>
      </c>
      <c r="BP150">
        <f>COUNTIFS('ACTIVATED LEADS '!$H:$H,$B150,'ACTIVATED LEADS '!$D:$D,'PARTNERS SUMMARY'!BP$3)</f>
        <v>0</v>
      </c>
      <c r="BQ150">
        <f>COUNTIFS('ACTIVATED LEADS '!$H:$H,$B150,'ACTIVATED LEADS '!$D:$D,'PARTNERS SUMMARY'!BQ$3)</f>
        <v>0</v>
      </c>
      <c r="BR150">
        <f>COUNTIFS('ACTIVATED LEADS '!$H:$H,$B150,'ACTIVATED LEADS '!$D:$D,'PARTNERS SUMMARY'!BR$3)</f>
        <v>0</v>
      </c>
      <c r="BS150">
        <f>COUNTIFS('ACTIVATED LEADS '!$H:$H,$B150,'ACTIVATED LEADS '!$D:$D,'PARTNERS SUMMARY'!BS$3)</f>
        <v>0</v>
      </c>
      <c r="BT150">
        <f>COUNTIFS('ACTIVATED LEADS '!$H:$H,$B150,'ACTIVATED LEADS '!$D:$D,'PARTNERS SUMMARY'!BT$3)</f>
        <v>0</v>
      </c>
      <c r="BU150">
        <f>COUNTIFS('ACTIVATED LEADS '!$H:$H,$B150,'ACTIVATED LEADS '!$D:$D,'PARTNERS SUMMARY'!BU$3)</f>
        <v>0</v>
      </c>
      <c r="BV150">
        <f>COUNTIFS('ACTIVATED LEADS '!$H:$H,$B150,'ACTIVATED LEADS '!$D:$D,'PARTNERS SUMMARY'!BV$3)</f>
        <v>0</v>
      </c>
      <c r="BW150">
        <f>COUNTIFS('ACTIVATED LEADS '!$H:$H,$B150,'ACTIVATED LEADS '!$D:$D,'PARTNERS SUMMARY'!BW$3)</f>
        <v>0</v>
      </c>
      <c r="BX150">
        <f>COUNTIFS('ACTIVATED LEADS '!$H:$H,$B150,'ACTIVATED LEADS '!$D:$D,'PARTNERS SUMMARY'!BX$3)</f>
        <v>0</v>
      </c>
      <c r="BY150">
        <f>COUNTIFS('ACTIVATED LEADS '!$H:$H,$B150,'ACTIVATED LEADS '!$D:$D,'PARTNERS SUMMARY'!BY$3)</f>
        <v>0</v>
      </c>
      <c r="BZ150">
        <f>COUNTIFS('ACTIVATED LEADS '!$H:$H,$B150,'ACTIVATED LEADS '!$D:$D,'PARTNERS SUMMARY'!BZ$3)</f>
        <v>0</v>
      </c>
      <c r="CA150">
        <f>COUNTIFS('ACTIVATED LEADS '!$H:$H,$B150,'ACTIVATED LEADS '!$D:$D,'PARTNERS SUMMARY'!CA$3)</f>
        <v>0</v>
      </c>
      <c r="CB150">
        <f>COUNTIFS('ACTIVATED LEADS '!$H:$H,$B150,'ACTIVATED LEADS '!$D:$D,'PARTNERS SUMMARY'!CB$3)</f>
        <v>0</v>
      </c>
      <c r="CC150">
        <f>COUNTIFS('ACTIVATED LEADS '!$H:$H,$B150,'ACTIVATED LEADS '!$D:$D,'PARTNERS SUMMARY'!CC$3)</f>
        <v>0</v>
      </c>
      <c r="CD150">
        <f>COUNTIFS('ACTIVATED LEADS '!$H:$H,$B150,'ACTIVATED LEADS '!$D:$D,'PARTNERS SUMMARY'!CD$3)</f>
        <v>0</v>
      </c>
      <c r="CE150">
        <f>COUNTIFS('ACTIVATED LEADS '!$H:$H,$B150,'ACTIVATED LEADS '!$D:$D,'PARTNERS SUMMARY'!CE$3)</f>
        <v>0</v>
      </c>
      <c r="CF150">
        <f>COUNTIFS('ACTIVATED LEADS '!$H:$H,$B150,'ACTIVATED LEADS '!$D:$D,'PARTNERS SUMMARY'!CF$3)</f>
        <v>0</v>
      </c>
      <c r="CG150">
        <f>COUNTIFS('ACTIVATED LEADS '!$H:$H,$B150,'ACTIVATED LEADS '!$D:$D,'PARTNERS SUMMARY'!CG$3)</f>
        <v>0</v>
      </c>
      <c r="CH150">
        <f>COUNTIFS('ACTIVATED LEADS '!$H:$H,$B150,'ACTIVATED LEADS '!$D:$D,'PARTNERS SUMMARY'!CH$3)</f>
        <v>0</v>
      </c>
      <c r="CI150">
        <f>COUNTIFS('ACTIVATED LEADS '!$H:$H,$B150,'ACTIVATED LEADS '!$D:$D,'PARTNERS SUMMARY'!CI$3)</f>
        <v>0</v>
      </c>
      <c r="CJ150">
        <f>COUNTIFS('ACTIVATED LEADS '!$H:$H,$B150,'ACTIVATED LEADS '!$D:$D,'PARTNERS SUMMARY'!CJ$3)</f>
        <v>0</v>
      </c>
      <c r="CK150">
        <f>COUNTIFS('ACTIVATED LEADS '!$H:$H,$B150,'ACTIVATED LEADS '!$D:$D,'PARTNERS SUMMARY'!CK$3)</f>
        <v>0</v>
      </c>
      <c r="CL150">
        <f>COUNTIFS('ACTIVATED LEADS '!$H:$H,$B150,'ACTIVATED LEADS '!$D:$D,'PARTNERS SUMMARY'!CL$3)</f>
        <v>0</v>
      </c>
      <c r="CM150">
        <f>COUNTIFS('ACTIVATED LEADS '!$H:$H,$B150,'ACTIVATED LEADS '!$D:$D,'PARTNERS SUMMARY'!CM$3)</f>
        <v>0</v>
      </c>
      <c r="CN150">
        <f>COUNTIFS('ACTIVATED LEADS '!$H:$H,$B150,'ACTIVATED LEADS '!$D:$D,'PARTNERS SUMMARY'!CN$3)</f>
        <v>0</v>
      </c>
      <c r="CO150">
        <f>COUNTIFS('ACTIVATED LEADS '!$H:$H,$B150,'ACTIVATED LEADS '!$D:$D,'PARTNERS SUMMARY'!CO$3)</f>
        <v>0</v>
      </c>
      <c r="CP150">
        <f>COUNTIFS('ACTIVATED LEADS '!$H:$H,$B150,'ACTIVATED LEADS '!$D:$D,'PARTNERS SUMMARY'!CP$3)</f>
        <v>0</v>
      </c>
      <c r="CQ150">
        <f>COUNTIFS('ACTIVATED LEADS '!$H:$H,$B150,'ACTIVATED LEADS '!$D:$D,'PARTNERS SUMMARY'!CQ$3)</f>
        <v>0</v>
      </c>
      <c r="CR150">
        <f>COUNTIFS('ACTIVATED LEADS '!$H:$H,$B150,'ACTIVATED LEADS '!$D:$D,'PARTNERS SUMMARY'!CR$3)</f>
        <v>0</v>
      </c>
      <c r="CS150">
        <f>COUNTIFS('ACTIVATED LEADS '!$H:$H,$B150,'ACTIVATED LEADS '!$D:$D,'PARTNERS SUMMARY'!CS$3)</f>
        <v>0</v>
      </c>
      <c r="CT150">
        <f>COUNTIFS('ACTIVATED LEADS '!$H:$H,$B150,'ACTIVATED LEADS '!$D:$D,'PARTNERS SUMMARY'!CT$3)</f>
        <v>0</v>
      </c>
      <c r="CU150">
        <f>COUNTIFS('ACTIVATED LEADS '!$H:$H,$B150,'ACTIVATED LEADS '!$D:$D,'PARTNERS SUMMARY'!CU$3)</f>
        <v>1</v>
      </c>
      <c r="CV150">
        <f>COUNTIFS('ACTIVATED LEADS '!$H:$H,$B150,'ACTIVATED LEADS '!$D:$D,'PARTNERS SUMMARY'!CV$3)</f>
        <v>0</v>
      </c>
      <c r="CW150">
        <f>COUNTIFS('ACTIVATED LEADS '!$H:$H,$B150,'ACTIVATED LEADS '!$D:$D,'PARTNERS SUMMARY'!CW$3)</f>
        <v>0</v>
      </c>
      <c r="CX150">
        <f>COUNTIFS('ACTIVATED LEADS '!$H:$H,$B150,'ACTIVATED LEADS '!$D:$D,'PARTNERS SUMMARY'!CX$3)</f>
        <v>0</v>
      </c>
      <c r="CY150">
        <f>COUNTIFS('ACTIVATED LEADS '!$H:$H,$B150,'ACTIVATED LEADS '!$D:$D,'PARTNERS SUMMARY'!CY$3)</f>
        <v>0</v>
      </c>
      <c r="CZ150">
        <f>COUNTIFS('ACTIVATED LEADS '!$H:$H,$B150,'ACTIVATED LEADS '!$D:$D,'PARTNERS SUMMARY'!CZ$3)</f>
        <v>0</v>
      </c>
      <c r="DA150">
        <f>COUNTIFS('ACTIVATED LEADS '!$H:$H,$B150,'ACTIVATED LEADS '!$D:$D,'PARTNERS SUMMARY'!DA$3)</f>
        <v>0</v>
      </c>
      <c r="DB150">
        <f>COUNTIFS('ACTIVATED LEADS '!$H:$H,$B150,'ACTIVATED LEADS '!$D:$D,'PARTNERS SUMMARY'!DB$3)</f>
        <v>0</v>
      </c>
      <c r="DC150">
        <f>COUNTIFS('ACTIVATED LEADS '!$H:$H,$B150,'ACTIVATED LEADS '!$D:$D,'PARTNERS SUMMARY'!DC$3)</f>
        <v>0</v>
      </c>
      <c r="DD150">
        <f>COUNTIFS('ACTIVATED LEADS '!$H:$H,$B150,'ACTIVATED LEADS '!$D:$D,'PARTNERS SUMMARY'!DD$3)</f>
        <v>0</v>
      </c>
      <c r="DE150">
        <f>COUNTIFS('ACTIVATED LEADS '!$H:$H,$B150,'ACTIVATED LEADS '!$D:$D,'PARTNERS SUMMARY'!DE$3)</f>
        <v>0</v>
      </c>
      <c r="DF150">
        <f>COUNTIFS('ACTIVATED LEADS '!$H:$H,$B150,'ACTIVATED LEADS '!$D:$D,'PARTNERS SUMMARY'!DF$3)</f>
        <v>0</v>
      </c>
      <c r="DG150">
        <f>COUNTIFS('ACTIVATED LEADS '!$H:$H,$B150,'ACTIVATED LEADS '!$D:$D,'PARTNERS SUMMARY'!DG$3)</f>
        <v>0</v>
      </c>
      <c r="DH150">
        <f>COUNTIFS('ACTIVATED LEADS '!$H:$H,$B150,'ACTIVATED LEADS '!$D:$D,'PARTNERS SUMMARY'!DH$3)</f>
        <v>0</v>
      </c>
      <c r="DI150">
        <f>COUNTIFS('ACTIVATED LEADS '!$H:$H,$B150,'ACTIVATED LEADS '!$D:$D,'PARTNERS SUMMARY'!DI$3)</f>
        <v>0</v>
      </c>
      <c r="DJ150">
        <f>COUNTIFS('ACTIVATED LEADS '!$H:$H,$B150,'ACTIVATED LEADS '!$D:$D,'PARTNERS SUMMARY'!DJ$3)</f>
        <v>0</v>
      </c>
      <c r="DK150">
        <f>COUNTIFS('ACTIVATED LEADS '!$H:$H,$B150,'ACTIVATED LEADS '!$D:$D,'PARTNERS SUMMARY'!DK$3)</f>
        <v>0</v>
      </c>
      <c r="DL150">
        <f>COUNTIFS('ACTIVATED LEADS '!$H:$H,$B150,'ACTIVATED LEADS '!$D:$D,'PARTNERS SUMMARY'!DL$3)</f>
        <v>0</v>
      </c>
      <c r="DM150">
        <f>COUNTIFS('ACTIVATED LEADS '!$H:$H,$B150,'ACTIVATED LEADS '!$D:$D,'PARTNERS SUMMARY'!DM$3)</f>
        <v>0</v>
      </c>
      <c r="DN150">
        <f>COUNTIFS('ACTIVATED LEADS '!$H:$H,$B150,'ACTIVATED LEADS '!$D:$D,'PARTNERS SUMMARY'!DN$3)</f>
        <v>0</v>
      </c>
      <c r="DO150">
        <f>COUNTIFS('ACTIVATED LEADS '!$H:$H,$B150,'ACTIVATED LEADS '!$D:$D,'PARTNERS SUMMARY'!DO$3)</f>
        <v>1</v>
      </c>
    </row>
    <row r="151" spans="1:119">
      <c r="A151" s="29" t="s">
        <v>1077</v>
      </c>
      <c r="B151" s="59" t="s">
        <v>1320</v>
      </c>
      <c r="C151" s="29">
        <v>739365905</v>
      </c>
      <c r="D151" s="29"/>
      <c r="E151" s="29" t="s">
        <v>1282</v>
      </c>
      <c r="F151" s="29" t="s">
        <v>37</v>
      </c>
      <c r="G151" s="17">
        <f>COUNTIF('SEPT DUMP '!$C:$C,'PARTNERS SUMMARY'!$B151)</f>
        <v>0</v>
      </c>
      <c r="H151" s="17">
        <f>COUNTIFS('SEPT DUMP '!$C:$C,'PARTNERS SUMMARY'!$B151,'SEPT DUMP '!$O:$O,"Confirmed")</f>
        <v>0</v>
      </c>
      <c r="I151" s="17">
        <f>COUNTIFS('SEPT DUMP '!$C:$C,'PARTNERS SUMMARY'!$B151,'SEPT DUMP '!$O:$O,"Rejected")</f>
        <v>0</v>
      </c>
      <c r="J151" s="17">
        <f>COUNTIFS('SEPT DUMP '!$C:$C,'PARTNERS SUMMARY'!$B151,'SEPT DUMP '!$O:$O,"Unreachable")</f>
        <v>0</v>
      </c>
      <c r="K151" s="17">
        <f>COUNTIFS('SEPT DUMP '!$C:$C,'PARTNERS SUMMARY'!$B151,'SEPT DUMP '!$O:$O,"Postponed(Update Y)")</f>
        <v>0</v>
      </c>
      <c r="L151" s="101">
        <f t="shared" si="18"/>
        <v>0</v>
      </c>
      <c r="M151" s="46">
        <f t="shared" si="19"/>
        <v>0</v>
      </c>
      <c r="N151" s="50"/>
      <c r="O151" s="47">
        <f>COUNTIF('OCT DUMP'!$D:$D,'PARTNERS SUMMARY'!$B151)</f>
        <v>0</v>
      </c>
      <c r="P151" s="17">
        <f>COUNTIFS('OCT DUMP'!$D:$D,'PARTNERS SUMMARY'!$B151,'OCT DUMP'!Q:Q,"Prospect")</f>
        <v>0</v>
      </c>
      <c r="Q151" s="17">
        <f>COUNTIFS('OCT DUMP'!$D:$D,'PARTNERS SUMMARY'!$B151,'OCT DUMP'!$Q:$Q,"Confirmed")</f>
        <v>0</v>
      </c>
      <c r="R151" s="17">
        <f>COUNTIFS('OCT DUMP'!$D:$D,'PARTNERS SUMMARY'!$B151,'OCT DUMP'!$Q:$Q,"Rejected")</f>
        <v>0</v>
      </c>
      <c r="S151" s="17">
        <f>COUNTIFS('OCT DUMP'!$D:$D,'PARTNERS SUMMARY'!$B151,'OCT DUMP'!$Q:$Q,"Unreachable")</f>
        <v>0</v>
      </c>
      <c r="T151" s="17">
        <f>COUNTIFS('OCT DUMP'!$D:$D,'PARTNERS SUMMARY'!$B151,'OCT DUMP'!$Q:$Q,"Postponed(Update Y)")</f>
        <v>0</v>
      </c>
      <c r="U151" s="17">
        <f t="shared" si="20"/>
        <v>0</v>
      </c>
      <c r="V151" s="18">
        <f t="shared" si="21"/>
        <v>0</v>
      </c>
      <c r="W151" s="52"/>
      <c r="X151" s="47">
        <f>COUNTIF('NOV DUMP'!C:C,'PARTNERS SUMMARY'!$B151)</f>
        <v>0</v>
      </c>
      <c r="Y151" s="17">
        <f>COUNTIFS('NOV DUMP'!$C:$C,'PARTNERS SUMMARY'!$B151,'NOV DUMP'!$S:$S,"Prospect")</f>
        <v>0</v>
      </c>
      <c r="Z151" s="17">
        <f>COUNTIFS('NOV DUMP'!$C:$C,'PARTNERS SUMMARY'!$B151,'NOV DUMP'!$S:$S,"Confirmed")</f>
        <v>0</v>
      </c>
      <c r="AA151" s="17">
        <f>COUNTIFS('NOV DUMP'!$C:$C,'PARTNERS SUMMARY'!$B151,'NOV DUMP'!$S:$S,"Rejected")</f>
        <v>0</v>
      </c>
      <c r="AB151" s="17">
        <f>COUNTIFS('NOV DUMP'!$C:$C,'PARTNERS SUMMARY'!$B151,'NOV DUMP'!$S:$S,"Unreachable")</f>
        <v>0</v>
      </c>
      <c r="AC151" s="17">
        <f>COUNTIFS('NOV DUMP'!$C:$C,'PARTNERS SUMMARY'!$B151,'NOV DUMP'!$S:$S,"Postponed(Update Y)")</f>
        <v>0</v>
      </c>
      <c r="AD151" s="17">
        <f t="shared" si="22"/>
        <v>0</v>
      </c>
      <c r="AE151" s="100">
        <f>COUNTIFS('ACTIVATED LEADS '!$H:$H,'PARTNERS SUMMARY'!$B151,'ACTIVATED LEADS '!$K:$K,'PARTNERS SUMMARY'!$AE$2,'ACTIVATED LEADS '!$C:$C,"16")</f>
        <v>0</v>
      </c>
      <c r="AF151" s="18">
        <f t="shared" si="23"/>
        <v>0</v>
      </c>
      <c r="AH151">
        <f>COUNTIFS('ACTIVATED LEADS '!$H:$H,$B151,'ACTIVATED LEADS '!$D:$D,'PARTNERS SUMMARY'!AH$3)</f>
        <v>0</v>
      </c>
      <c r="AI151">
        <f>COUNTIFS('ACTIVATED LEADS '!$H:$H,$B151,'ACTIVATED LEADS '!$D:$D,'PARTNERS SUMMARY'!AI$3)</f>
        <v>0</v>
      </c>
      <c r="AJ151">
        <f>COUNTIFS('ACTIVATED LEADS '!$H:$H,$B151,'ACTIVATED LEADS '!$D:$D,'PARTNERS SUMMARY'!AJ$3)</f>
        <v>0</v>
      </c>
      <c r="AK151">
        <f>COUNTIFS('ACTIVATED LEADS '!$H:$H,$B151,'ACTIVATED LEADS '!$D:$D,'PARTNERS SUMMARY'!AK$3)</f>
        <v>0</v>
      </c>
      <c r="AL151">
        <f>COUNTIFS('ACTIVATED LEADS '!$H:$H,$B151,'ACTIVATED LEADS '!$D:$D,'PARTNERS SUMMARY'!AL$3)</f>
        <v>0</v>
      </c>
      <c r="AM151">
        <f>COUNTIFS('ACTIVATED LEADS '!$H:$H,$B151,'ACTIVATED LEADS '!$D:$D,'PARTNERS SUMMARY'!AM$3)</f>
        <v>0</v>
      </c>
      <c r="AN151">
        <f>COUNTIFS('ACTIVATED LEADS '!$H:$H,$B151,'ACTIVATED LEADS '!$D:$D,'PARTNERS SUMMARY'!AN$3)</f>
        <v>0</v>
      </c>
      <c r="AO151">
        <f>COUNTIFS('ACTIVATED LEADS '!$H:$H,$B151,'ACTIVATED LEADS '!$D:$D,'PARTNERS SUMMARY'!AO$3)</f>
        <v>0</v>
      </c>
      <c r="AP151">
        <f>COUNTIFS('ACTIVATED LEADS '!$H:$H,$B151,'ACTIVATED LEADS '!$D:$D,'PARTNERS SUMMARY'!AP$3)</f>
        <v>0</v>
      </c>
      <c r="AQ151">
        <f>COUNTIFS('ACTIVATED LEADS '!$H:$H,$B151,'ACTIVATED LEADS '!$D:$D,'PARTNERS SUMMARY'!AQ$3)</f>
        <v>0</v>
      </c>
      <c r="AR151">
        <f>COUNTIFS('ACTIVATED LEADS '!$H:$H,$B151,'ACTIVATED LEADS '!$D:$D,'PARTNERS SUMMARY'!AR$3)</f>
        <v>0</v>
      </c>
      <c r="AS151">
        <f>COUNTIFS('ACTIVATED LEADS '!$H:$H,$B151,'ACTIVATED LEADS '!$D:$D,'PARTNERS SUMMARY'!AS$3)</f>
        <v>0</v>
      </c>
      <c r="AT151">
        <f>COUNTIFS('ACTIVATED LEADS '!$H:$H,$B151,'ACTIVATED LEADS '!$D:$D,'PARTNERS SUMMARY'!AT$3)</f>
        <v>0</v>
      </c>
      <c r="AU151">
        <f>COUNTIFS('ACTIVATED LEADS '!$H:$H,$B151,'ACTIVATED LEADS '!$D:$D,'PARTNERS SUMMARY'!AU$3)</f>
        <v>0</v>
      </c>
      <c r="AV151">
        <f>COUNTIFS('ACTIVATED LEADS '!$H:$H,$B151,'ACTIVATED LEADS '!$D:$D,'PARTNERS SUMMARY'!AV$3)</f>
        <v>0</v>
      </c>
      <c r="AW151">
        <f>COUNTIFS('ACTIVATED LEADS '!$H:$H,$B151,'ACTIVATED LEADS '!$D:$D,'PARTNERS SUMMARY'!AW$3)</f>
        <v>0</v>
      </c>
      <c r="AX151">
        <f>COUNTIFS('ACTIVATED LEADS '!$H:$H,$B151,'ACTIVATED LEADS '!$D:$D,'PARTNERS SUMMARY'!AX$3)</f>
        <v>0</v>
      </c>
      <c r="AY151">
        <f>COUNTIFS('ACTIVATED LEADS '!$H:$H,$B151,'ACTIVATED LEADS '!$D:$D,'PARTNERS SUMMARY'!AY$3)</f>
        <v>0</v>
      </c>
      <c r="AZ151">
        <f>COUNTIFS('ACTIVATED LEADS '!$H:$H,$B151,'ACTIVATED LEADS '!$D:$D,'PARTNERS SUMMARY'!AZ$3)</f>
        <v>0</v>
      </c>
      <c r="BA151">
        <f>COUNTIFS('ACTIVATED LEADS '!$H:$H,$B151,'ACTIVATED LEADS '!$D:$D,'PARTNERS SUMMARY'!BA$3)</f>
        <v>0</v>
      </c>
      <c r="BB151">
        <f>COUNTIFS('ACTIVATED LEADS '!$H:$H,$B151,'ACTIVATED LEADS '!$D:$D,'PARTNERS SUMMARY'!BB$3)</f>
        <v>0</v>
      </c>
      <c r="BC151">
        <f>COUNTIFS('ACTIVATED LEADS '!$H:$H,$B151,'ACTIVATED LEADS '!$D:$D,'PARTNERS SUMMARY'!BC$3)</f>
        <v>0</v>
      </c>
      <c r="BD151">
        <f>COUNTIFS('ACTIVATED LEADS '!$H:$H,$B151,'ACTIVATED LEADS '!$D:$D,'PARTNERS SUMMARY'!BD$3)</f>
        <v>0</v>
      </c>
      <c r="BE151">
        <f>COUNTIFS('ACTIVATED LEADS '!$H:$H,$B151,'ACTIVATED LEADS '!$D:$D,'PARTNERS SUMMARY'!BE$3)</f>
        <v>0</v>
      </c>
      <c r="BF151">
        <f>COUNTIFS('ACTIVATED LEADS '!$H:$H,$B151,'ACTIVATED LEADS '!$D:$D,'PARTNERS SUMMARY'!BF$3)</f>
        <v>0</v>
      </c>
      <c r="BG151">
        <f>COUNTIFS('ACTIVATED LEADS '!$H:$H,$B151,'ACTIVATED LEADS '!$D:$D,'PARTNERS SUMMARY'!BG$3)</f>
        <v>0</v>
      </c>
      <c r="BH151">
        <f>COUNTIFS('ACTIVATED LEADS '!$H:$H,$B151,'ACTIVATED LEADS '!$D:$D,'PARTNERS SUMMARY'!BH$3)</f>
        <v>0</v>
      </c>
      <c r="BI151">
        <f>COUNTIFS('ACTIVATED LEADS '!$H:$H,$B151,'ACTIVATED LEADS '!$D:$D,'PARTNERS SUMMARY'!BI$3)</f>
        <v>0</v>
      </c>
      <c r="BJ151">
        <f>COUNTIFS('ACTIVATED LEADS '!$H:$H,$B151,'ACTIVATED LEADS '!$D:$D,'PARTNERS SUMMARY'!BJ$3)</f>
        <v>0</v>
      </c>
      <c r="BK151">
        <f>COUNTIFS('ACTIVATED LEADS '!$H:$H,$B151,'ACTIVATED LEADS '!$D:$D,'PARTNERS SUMMARY'!BK$3)</f>
        <v>0</v>
      </c>
      <c r="BL151">
        <f>COUNTIFS('ACTIVATED LEADS '!$H:$H,$B151,'ACTIVATED LEADS '!$D:$D,'PARTNERS SUMMARY'!BL$3)</f>
        <v>0</v>
      </c>
      <c r="BM151">
        <f>COUNTIFS('ACTIVATED LEADS '!$H:$H,$B151,'ACTIVATED LEADS '!$D:$D,'PARTNERS SUMMARY'!BM$3)</f>
        <v>0</v>
      </c>
      <c r="BN151">
        <f>COUNTIFS('ACTIVATED LEADS '!$H:$H,$B151,'ACTIVATED LEADS '!$D:$D,'PARTNERS SUMMARY'!BN$3)</f>
        <v>0</v>
      </c>
      <c r="BO151">
        <f>COUNTIFS('ACTIVATED LEADS '!$H:$H,$B151,'ACTIVATED LEADS '!$D:$D,'PARTNERS SUMMARY'!BO$3)</f>
        <v>0</v>
      </c>
      <c r="BP151">
        <f>COUNTIFS('ACTIVATED LEADS '!$H:$H,$B151,'ACTIVATED LEADS '!$D:$D,'PARTNERS SUMMARY'!BP$3)</f>
        <v>0</v>
      </c>
      <c r="BQ151">
        <f>COUNTIFS('ACTIVATED LEADS '!$H:$H,$B151,'ACTIVATED LEADS '!$D:$D,'PARTNERS SUMMARY'!BQ$3)</f>
        <v>0</v>
      </c>
      <c r="BR151">
        <f>COUNTIFS('ACTIVATED LEADS '!$H:$H,$B151,'ACTIVATED LEADS '!$D:$D,'PARTNERS SUMMARY'!BR$3)</f>
        <v>0</v>
      </c>
      <c r="BS151">
        <f>COUNTIFS('ACTIVATED LEADS '!$H:$H,$B151,'ACTIVATED LEADS '!$D:$D,'PARTNERS SUMMARY'!BS$3)</f>
        <v>0</v>
      </c>
      <c r="BT151">
        <f>COUNTIFS('ACTIVATED LEADS '!$H:$H,$B151,'ACTIVATED LEADS '!$D:$D,'PARTNERS SUMMARY'!BT$3)</f>
        <v>0</v>
      </c>
      <c r="BU151">
        <f>COUNTIFS('ACTIVATED LEADS '!$H:$H,$B151,'ACTIVATED LEADS '!$D:$D,'PARTNERS SUMMARY'!BU$3)</f>
        <v>0</v>
      </c>
      <c r="BV151">
        <f>COUNTIFS('ACTIVATED LEADS '!$H:$H,$B151,'ACTIVATED LEADS '!$D:$D,'PARTNERS SUMMARY'!BV$3)</f>
        <v>0</v>
      </c>
      <c r="BW151">
        <f>COUNTIFS('ACTIVATED LEADS '!$H:$H,$B151,'ACTIVATED LEADS '!$D:$D,'PARTNERS SUMMARY'!BW$3)</f>
        <v>0</v>
      </c>
      <c r="BX151">
        <f>COUNTIFS('ACTIVATED LEADS '!$H:$H,$B151,'ACTIVATED LEADS '!$D:$D,'PARTNERS SUMMARY'!BX$3)</f>
        <v>0</v>
      </c>
      <c r="BY151">
        <f>COUNTIFS('ACTIVATED LEADS '!$H:$H,$B151,'ACTIVATED LEADS '!$D:$D,'PARTNERS SUMMARY'!BY$3)</f>
        <v>0</v>
      </c>
      <c r="BZ151">
        <f>COUNTIFS('ACTIVATED LEADS '!$H:$H,$B151,'ACTIVATED LEADS '!$D:$D,'PARTNERS SUMMARY'!BZ$3)</f>
        <v>0</v>
      </c>
      <c r="CA151">
        <f>COUNTIFS('ACTIVATED LEADS '!$H:$H,$B151,'ACTIVATED LEADS '!$D:$D,'PARTNERS SUMMARY'!CA$3)</f>
        <v>0</v>
      </c>
      <c r="CB151">
        <f>COUNTIFS('ACTIVATED LEADS '!$H:$H,$B151,'ACTIVATED LEADS '!$D:$D,'PARTNERS SUMMARY'!CB$3)</f>
        <v>0</v>
      </c>
      <c r="CC151">
        <f>COUNTIFS('ACTIVATED LEADS '!$H:$H,$B151,'ACTIVATED LEADS '!$D:$D,'PARTNERS SUMMARY'!CC$3)</f>
        <v>0</v>
      </c>
      <c r="CD151">
        <f>COUNTIFS('ACTIVATED LEADS '!$H:$H,$B151,'ACTIVATED LEADS '!$D:$D,'PARTNERS SUMMARY'!CD$3)</f>
        <v>0</v>
      </c>
      <c r="CE151">
        <f>COUNTIFS('ACTIVATED LEADS '!$H:$H,$B151,'ACTIVATED LEADS '!$D:$D,'PARTNERS SUMMARY'!CE$3)</f>
        <v>0</v>
      </c>
      <c r="CF151">
        <f>COUNTIFS('ACTIVATED LEADS '!$H:$H,$B151,'ACTIVATED LEADS '!$D:$D,'PARTNERS SUMMARY'!CF$3)</f>
        <v>0</v>
      </c>
      <c r="CG151">
        <f>COUNTIFS('ACTIVATED LEADS '!$H:$H,$B151,'ACTIVATED LEADS '!$D:$D,'PARTNERS SUMMARY'!CG$3)</f>
        <v>0</v>
      </c>
      <c r="CH151">
        <f>COUNTIFS('ACTIVATED LEADS '!$H:$H,$B151,'ACTIVATED LEADS '!$D:$D,'PARTNERS SUMMARY'!CH$3)</f>
        <v>0</v>
      </c>
      <c r="CI151">
        <f>COUNTIFS('ACTIVATED LEADS '!$H:$H,$B151,'ACTIVATED LEADS '!$D:$D,'PARTNERS SUMMARY'!CI$3)</f>
        <v>0</v>
      </c>
      <c r="CJ151">
        <f>COUNTIFS('ACTIVATED LEADS '!$H:$H,$B151,'ACTIVATED LEADS '!$D:$D,'PARTNERS SUMMARY'!CJ$3)</f>
        <v>0</v>
      </c>
      <c r="CK151">
        <f>COUNTIFS('ACTIVATED LEADS '!$H:$H,$B151,'ACTIVATED LEADS '!$D:$D,'PARTNERS SUMMARY'!CK$3)</f>
        <v>0</v>
      </c>
      <c r="CL151">
        <f>COUNTIFS('ACTIVATED LEADS '!$H:$H,$B151,'ACTIVATED LEADS '!$D:$D,'PARTNERS SUMMARY'!CL$3)</f>
        <v>0</v>
      </c>
      <c r="CM151">
        <f>COUNTIFS('ACTIVATED LEADS '!$H:$H,$B151,'ACTIVATED LEADS '!$D:$D,'PARTNERS SUMMARY'!CM$3)</f>
        <v>0</v>
      </c>
      <c r="CN151">
        <f>COUNTIFS('ACTIVATED LEADS '!$H:$H,$B151,'ACTIVATED LEADS '!$D:$D,'PARTNERS SUMMARY'!CN$3)</f>
        <v>0</v>
      </c>
      <c r="CO151">
        <f>COUNTIFS('ACTIVATED LEADS '!$H:$H,$B151,'ACTIVATED LEADS '!$D:$D,'PARTNERS SUMMARY'!CO$3)</f>
        <v>0</v>
      </c>
      <c r="CP151">
        <f>COUNTIFS('ACTIVATED LEADS '!$H:$H,$B151,'ACTIVATED LEADS '!$D:$D,'PARTNERS SUMMARY'!CP$3)</f>
        <v>0</v>
      </c>
      <c r="CQ151">
        <f>COUNTIFS('ACTIVATED LEADS '!$H:$H,$B151,'ACTIVATED LEADS '!$D:$D,'PARTNERS SUMMARY'!CQ$3)</f>
        <v>0</v>
      </c>
      <c r="CR151">
        <f>COUNTIFS('ACTIVATED LEADS '!$H:$H,$B151,'ACTIVATED LEADS '!$D:$D,'PARTNERS SUMMARY'!CR$3)</f>
        <v>0</v>
      </c>
      <c r="CS151">
        <f>COUNTIFS('ACTIVATED LEADS '!$H:$H,$B151,'ACTIVATED LEADS '!$D:$D,'PARTNERS SUMMARY'!CS$3)</f>
        <v>0</v>
      </c>
      <c r="CT151">
        <f>COUNTIFS('ACTIVATED LEADS '!$H:$H,$B151,'ACTIVATED LEADS '!$D:$D,'PARTNERS SUMMARY'!CT$3)</f>
        <v>0</v>
      </c>
      <c r="CU151">
        <f>COUNTIFS('ACTIVATED LEADS '!$H:$H,$B151,'ACTIVATED LEADS '!$D:$D,'PARTNERS SUMMARY'!CU$3)</f>
        <v>0</v>
      </c>
      <c r="CV151">
        <f>COUNTIFS('ACTIVATED LEADS '!$H:$H,$B151,'ACTIVATED LEADS '!$D:$D,'PARTNERS SUMMARY'!CV$3)</f>
        <v>0</v>
      </c>
      <c r="CW151">
        <f>COUNTIFS('ACTIVATED LEADS '!$H:$H,$B151,'ACTIVATED LEADS '!$D:$D,'PARTNERS SUMMARY'!CW$3)</f>
        <v>0</v>
      </c>
      <c r="CX151">
        <f>COUNTIFS('ACTIVATED LEADS '!$H:$H,$B151,'ACTIVATED LEADS '!$D:$D,'PARTNERS SUMMARY'!CX$3)</f>
        <v>0</v>
      </c>
      <c r="CY151">
        <f>COUNTIFS('ACTIVATED LEADS '!$H:$H,$B151,'ACTIVATED LEADS '!$D:$D,'PARTNERS SUMMARY'!CY$3)</f>
        <v>0</v>
      </c>
      <c r="CZ151">
        <f>COUNTIFS('ACTIVATED LEADS '!$H:$H,$B151,'ACTIVATED LEADS '!$D:$D,'PARTNERS SUMMARY'!CZ$3)</f>
        <v>0</v>
      </c>
      <c r="DA151">
        <f>COUNTIFS('ACTIVATED LEADS '!$H:$H,$B151,'ACTIVATED LEADS '!$D:$D,'PARTNERS SUMMARY'!DA$3)</f>
        <v>0</v>
      </c>
      <c r="DB151">
        <f>COUNTIFS('ACTIVATED LEADS '!$H:$H,$B151,'ACTIVATED LEADS '!$D:$D,'PARTNERS SUMMARY'!DB$3)</f>
        <v>0</v>
      </c>
      <c r="DC151">
        <f>COUNTIFS('ACTIVATED LEADS '!$H:$H,$B151,'ACTIVATED LEADS '!$D:$D,'PARTNERS SUMMARY'!DC$3)</f>
        <v>0</v>
      </c>
      <c r="DD151">
        <f>COUNTIFS('ACTIVATED LEADS '!$H:$H,$B151,'ACTIVATED LEADS '!$D:$D,'PARTNERS SUMMARY'!DD$3)</f>
        <v>0</v>
      </c>
      <c r="DE151">
        <f>COUNTIFS('ACTIVATED LEADS '!$H:$H,$B151,'ACTIVATED LEADS '!$D:$D,'PARTNERS SUMMARY'!DE$3)</f>
        <v>0</v>
      </c>
      <c r="DF151">
        <f>COUNTIFS('ACTIVATED LEADS '!$H:$H,$B151,'ACTIVATED LEADS '!$D:$D,'PARTNERS SUMMARY'!DF$3)</f>
        <v>0</v>
      </c>
      <c r="DG151">
        <f>COUNTIFS('ACTIVATED LEADS '!$H:$H,$B151,'ACTIVATED LEADS '!$D:$D,'PARTNERS SUMMARY'!DG$3)</f>
        <v>0</v>
      </c>
      <c r="DH151">
        <f>COUNTIFS('ACTIVATED LEADS '!$H:$H,$B151,'ACTIVATED LEADS '!$D:$D,'PARTNERS SUMMARY'!DH$3)</f>
        <v>0</v>
      </c>
      <c r="DI151">
        <f>COUNTIFS('ACTIVATED LEADS '!$H:$H,$B151,'ACTIVATED LEADS '!$D:$D,'PARTNERS SUMMARY'!DI$3)</f>
        <v>0</v>
      </c>
      <c r="DJ151">
        <f>COUNTIFS('ACTIVATED LEADS '!$H:$H,$B151,'ACTIVATED LEADS '!$D:$D,'PARTNERS SUMMARY'!DJ$3)</f>
        <v>0</v>
      </c>
      <c r="DK151">
        <f>COUNTIFS('ACTIVATED LEADS '!$H:$H,$B151,'ACTIVATED LEADS '!$D:$D,'PARTNERS SUMMARY'!DK$3)</f>
        <v>0</v>
      </c>
      <c r="DL151">
        <f>COUNTIFS('ACTIVATED LEADS '!$H:$H,$B151,'ACTIVATED LEADS '!$D:$D,'PARTNERS SUMMARY'!DL$3)</f>
        <v>0</v>
      </c>
      <c r="DM151">
        <f>COUNTIFS('ACTIVATED LEADS '!$H:$H,$B151,'ACTIVATED LEADS '!$D:$D,'PARTNERS SUMMARY'!DM$3)</f>
        <v>0</v>
      </c>
      <c r="DN151">
        <f>COUNTIFS('ACTIVATED LEADS '!$H:$H,$B151,'ACTIVATED LEADS '!$D:$D,'PARTNERS SUMMARY'!DN$3)</f>
        <v>0</v>
      </c>
      <c r="DO151">
        <f>COUNTIFS('ACTIVATED LEADS '!$H:$H,$B151,'ACTIVATED LEADS '!$D:$D,'PARTNERS SUMMARY'!DO$3)</f>
        <v>0</v>
      </c>
    </row>
    <row r="152" spans="1:119">
      <c r="A152" s="29" t="s">
        <v>1084</v>
      </c>
      <c r="B152" s="59" t="s">
        <v>1184</v>
      </c>
      <c r="C152" s="29">
        <v>108911990</v>
      </c>
      <c r="D152" s="29"/>
      <c r="E152" s="29" t="s">
        <v>1196</v>
      </c>
      <c r="F152" s="29" t="s">
        <v>37</v>
      </c>
      <c r="G152" s="17">
        <f>COUNTIF('SEPT DUMP '!$C:$C,'PARTNERS SUMMARY'!$B152)</f>
        <v>0</v>
      </c>
      <c r="H152" s="17">
        <f>COUNTIFS('SEPT DUMP '!$C:$C,'PARTNERS SUMMARY'!$B152,'SEPT DUMP '!$O:$O,"Confirmed")</f>
        <v>0</v>
      </c>
      <c r="I152" s="17">
        <f>COUNTIFS('SEPT DUMP '!$C:$C,'PARTNERS SUMMARY'!$B152,'SEPT DUMP '!$O:$O,"Rejected")</f>
        <v>0</v>
      </c>
      <c r="J152" s="17">
        <f>COUNTIFS('SEPT DUMP '!$C:$C,'PARTNERS SUMMARY'!$B152,'SEPT DUMP '!$O:$O,"Unreachable")</f>
        <v>0</v>
      </c>
      <c r="K152" s="17">
        <f>COUNTIFS('SEPT DUMP '!$C:$C,'PARTNERS SUMMARY'!$B152,'SEPT DUMP '!$O:$O,"Postponed(Update Y)")</f>
        <v>0</v>
      </c>
      <c r="L152" s="101">
        <f t="shared" si="18"/>
        <v>0</v>
      </c>
      <c r="M152" s="46">
        <f t="shared" si="19"/>
        <v>0</v>
      </c>
      <c r="N152" s="50"/>
      <c r="O152" s="47">
        <f>COUNTIF('OCT DUMP'!$D:$D,'PARTNERS SUMMARY'!$B152)</f>
        <v>6</v>
      </c>
      <c r="P152" s="17">
        <f>COUNTIFS('OCT DUMP'!$D:$D,'PARTNERS SUMMARY'!$B152,'OCT DUMP'!Q:Q,"Prospect")</f>
        <v>0</v>
      </c>
      <c r="Q152" s="17">
        <f>COUNTIFS('OCT DUMP'!$D:$D,'PARTNERS SUMMARY'!$B152,'OCT DUMP'!$Q:$Q,"Confirmed")</f>
        <v>4</v>
      </c>
      <c r="R152" s="17">
        <f>COUNTIFS('OCT DUMP'!$D:$D,'PARTNERS SUMMARY'!$B152,'OCT DUMP'!$Q:$Q,"Rejected")</f>
        <v>1</v>
      </c>
      <c r="S152" s="17">
        <f>COUNTIFS('OCT DUMP'!$D:$D,'PARTNERS SUMMARY'!$B152,'OCT DUMP'!$Q:$Q,"Unreachable")</f>
        <v>0</v>
      </c>
      <c r="T152" s="17">
        <f>COUNTIFS('OCT DUMP'!$D:$D,'PARTNERS SUMMARY'!$B152,'OCT DUMP'!$Q:$Q,"Postponed(Update Y)")</f>
        <v>1</v>
      </c>
      <c r="U152" s="17">
        <f t="shared" si="20"/>
        <v>1</v>
      </c>
      <c r="V152" s="18">
        <f t="shared" si="21"/>
        <v>0.16666666666666666</v>
      </c>
      <c r="W152" s="52"/>
      <c r="X152" s="47">
        <f>COUNTIF('NOV DUMP'!C:C,'PARTNERS SUMMARY'!$B152)</f>
        <v>12</v>
      </c>
      <c r="Y152" s="17">
        <f>COUNTIFS('NOV DUMP'!$C:$C,'PARTNERS SUMMARY'!$B152,'NOV DUMP'!$S:$S,"Prospect")</f>
        <v>0</v>
      </c>
      <c r="Z152" s="17">
        <f>COUNTIFS('NOV DUMP'!$C:$C,'PARTNERS SUMMARY'!$B152,'NOV DUMP'!$S:$S,"Confirmed")</f>
        <v>1</v>
      </c>
      <c r="AA152" s="17">
        <f>COUNTIFS('NOV DUMP'!$C:$C,'PARTNERS SUMMARY'!$B152,'NOV DUMP'!$S:$S,"Rejected")</f>
        <v>3</v>
      </c>
      <c r="AB152" s="17">
        <f>COUNTIFS('NOV DUMP'!$C:$C,'PARTNERS SUMMARY'!$B152,'NOV DUMP'!$S:$S,"Unreachable")</f>
        <v>0</v>
      </c>
      <c r="AC152" s="17">
        <f>COUNTIFS('NOV DUMP'!$C:$C,'PARTNERS SUMMARY'!$B152,'NOV DUMP'!$S:$S,"Postponed(Update Y)")</f>
        <v>0</v>
      </c>
      <c r="AD152" s="17">
        <f t="shared" si="22"/>
        <v>3</v>
      </c>
      <c r="AE152" s="100">
        <f>COUNTIFS('ACTIVATED LEADS '!$H:$H,'PARTNERS SUMMARY'!$B152,'ACTIVATED LEADS '!$K:$K,'PARTNERS SUMMARY'!$AE$2,'ACTIVATED LEADS '!$C:$C,"16")</f>
        <v>2</v>
      </c>
      <c r="AF152" s="18">
        <f t="shared" si="23"/>
        <v>0.25</v>
      </c>
      <c r="AH152">
        <f>COUNTIFS('ACTIVATED LEADS '!$H:$H,$B152,'ACTIVATED LEADS '!$D:$D,'PARTNERS SUMMARY'!AH$3)</f>
        <v>0</v>
      </c>
      <c r="AI152">
        <f>COUNTIFS('ACTIVATED LEADS '!$H:$H,$B152,'ACTIVATED LEADS '!$D:$D,'PARTNERS SUMMARY'!AI$3)</f>
        <v>0</v>
      </c>
      <c r="AJ152">
        <f>COUNTIFS('ACTIVATED LEADS '!$H:$H,$B152,'ACTIVATED LEADS '!$D:$D,'PARTNERS SUMMARY'!AJ$3)</f>
        <v>0</v>
      </c>
      <c r="AK152">
        <f>COUNTIFS('ACTIVATED LEADS '!$H:$H,$B152,'ACTIVATED LEADS '!$D:$D,'PARTNERS SUMMARY'!AK$3)</f>
        <v>0</v>
      </c>
      <c r="AL152">
        <f>COUNTIFS('ACTIVATED LEADS '!$H:$H,$B152,'ACTIVATED LEADS '!$D:$D,'PARTNERS SUMMARY'!AL$3)</f>
        <v>0</v>
      </c>
      <c r="AM152">
        <f>COUNTIFS('ACTIVATED LEADS '!$H:$H,$B152,'ACTIVATED LEADS '!$D:$D,'PARTNERS SUMMARY'!AM$3)</f>
        <v>0</v>
      </c>
      <c r="AN152">
        <f>COUNTIFS('ACTIVATED LEADS '!$H:$H,$B152,'ACTIVATED LEADS '!$D:$D,'PARTNERS SUMMARY'!AN$3)</f>
        <v>0</v>
      </c>
      <c r="AO152">
        <f>COUNTIFS('ACTIVATED LEADS '!$H:$H,$B152,'ACTIVATED LEADS '!$D:$D,'PARTNERS SUMMARY'!AO$3)</f>
        <v>0</v>
      </c>
      <c r="AP152">
        <f>COUNTIFS('ACTIVATED LEADS '!$H:$H,$B152,'ACTIVATED LEADS '!$D:$D,'PARTNERS SUMMARY'!AP$3)</f>
        <v>0</v>
      </c>
      <c r="AQ152">
        <f>COUNTIFS('ACTIVATED LEADS '!$H:$H,$B152,'ACTIVATED LEADS '!$D:$D,'PARTNERS SUMMARY'!AQ$3)</f>
        <v>0</v>
      </c>
      <c r="AR152">
        <f>COUNTIFS('ACTIVATED LEADS '!$H:$H,$B152,'ACTIVATED LEADS '!$D:$D,'PARTNERS SUMMARY'!AR$3)</f>
        <v>0</v>
      </c>
      <c r="AS152">
        <f>COUNTIFS('ACTIVATED LEADS '!$H:$H,$B152,'ACTIVATED LEADS '!$D:$D,'PARTNERS SUMMARY'!AS$3)</f>
        <v>0</v>
      </c>
      <c r="AT152">
        <f>COUNTIFS('ACTIVATED LEADS '!$H:$H,$B152,'ACTIVATED LEADS '!$D:$D,'PARTNERS SUMMARY'!AT$3)</f>
        <v>0</v>
      </c>
      <c r="AU152">
        <f>COUNTIFS('ACTIVATED LEADS '!$H:$H,$B152,'ACTIVATED LEADS '!$D:$D,'PARTNERS SUMMARY'!AU$3)</f>
        <v>0</v>
      </c>
      <c r="AV152">
        <f>COUNTIFS('ACTIVATED LEADS '!$H:$H,$B152,'ACTIVATED LEADS '!$D:$D,'PARTNERS SUMMARY'!AV$3)</f>
        <v>0</v>
      </c>
      <c r="AW152">
        <f>COUNTIFS('ACTIVATED LEADS '!$H:$H,$B152,'ACTIVATED LEADS '!$D:$D,'PARTNERS SUMMARY'!AW$3)</f>
        <v>0</v>
      </c>
      <c r="AX152">
        <f>COUNTIFS('ACTIVATED LEADS '!$H:$H,$B152,'ACTIVATED LEADS '!$D:$D,'PARTNERS SUMMARY'!AX$3)</f>
        <v>0</v>
      </c>
      <c r="AY152">
        <f>COUNTIFS('ACTIVATED LEADS '!$H:$H,$B152,'ACTIVATED LEADS '!$D:$D,'PARTNERS SUMMARY'!AY$3)</f>
        <v>0</v>
      </c>
      <c r="AZ152">
        <f>COUNTIFS('ACTIVATED LEADS '!$H:$H,$B152,'ACTIVATED LEADS '!$D:$D,'PARTNERS SUMMARY'!AZ$3)</f>
        <v>0</v>
      </c>
      <c r="BA152">
        <f>COUNTIFS('ACTIVATED LEADS '!$H:$H,$B152,'ACTIVATED LEADS '!$D:$D,'PARTNERS SUMMARY'!BA$3)</f>
        <v>0</v>
      </c>
      <c r="BB152">
        <f>COUNTIFS('ACTIVATED LEADS '!$H:$H,$B152,'ACTIVATED LEADS '!$D:$D,'PARTNERS SUMMARY'!BB$3)</f>
        <v>0</v>
      </c>
      <c r="BC152">
        <f>COUNTIFS('ACTIVATED LEADS '!$H:$H,$B152,'ACTIVATED LEADS '!$D:$D,'PARTNERS SUMMARY'!BC$3)</f>
        <v>0</v>
      </c>
      <c r="BD152">
        <f>COUNTIFS('ACTIVATED LEADS '!$H:$H,$B152,'ACTIVATED LEADS '!$D:$D,'PARTNERS SUMMARY'!BD$3)</f>
        <v>0</v>
      </c>
      <c r="BE152">
        <f>COUNTIFS('ACTIVATED LEADS '!$H:$H,$B152,'ACTIVATED LEADS '!$D:$D,'PARTNERS SUMMARY'!BE$3)</f>
        <v>0</v>
      </c>
      <c r="BF152">
        <f>COUNTIFS('ACTIVATED LEADS '!$H:$H,$B152,'ACTIVATED LEADS '!$D:$D,'PARTNERS SUMMARY'!BF$3)</f>
        <v>0</v>
      </c>
      <c r="BG152">
        <f>COUNTIFS('ACTIVATED LEADS '!$H:$H,$B152,'ACTIVATED LEADS '!$D:$D,'PARTNERS SUMMARY'!BG$3)</f>
        <v>0</v>
      </c>
      <c r="BH152">
        <f>COUNTIFS('ACTIVATED LEADS '!$H:$H,$B152,'ACTIVATED LEADS '!$D:$D,'PARTNERS SUMMARY'!BH$3)</f>
        <v>0</v>
      </c>
      <c r="BI152">
        <f>COUNTIFS('ACTIVATED LEADS '!$H:$H,$B152,'ACTIVATED LEADS '!$D:$D,'PARTNERS SUMMARY'!BI$3)</f>
        <v>0</v>
      </c>
      <c r="BJ152">
        <f>COUNTIFS('ACTIVATED LEADS '!$H:$H,$B152,'ACTIVATED LEADS '!$D:$D,'PARTNERS SUMMARY'!BJ$3)</f>
        <v>0</v>
      </c>
      <c r="BK152">
        <f>COUNTIFS('ACTIVATED LEADS '!$H:$H,$B152,'ACTIVATED LEADS '!$D:$D,'PARTNERS SUMMARY'!BK$3)</f>
        <v>0</v>
      </c>
      <c r="BL152">
        <f>COUNTIFS('ACTIVATED LEADS '!$H:$H,$B152,'ACTIVATED LEADS '!$D:$D,'PARTNERS SUMMARY'!BL$3)</f>
        <v>0</v>
      </c>
      <c r="BM152">
        <f>COUNTIFS('ACTIVATED LEADS '!$H:$H,$B152,'ACTIVATED LEADS '!$D:$D,'PARTNERS SUMMARY'!BM$3)</f>
        <v>0</v>
      </c>
      <c r="BN152">
        <f>COUNTIFS('ACTIVATED LEADS '!$H:$H,$B152,'ACTIVATED LEADS '!$D:$D,'PARTNERS SUMMARY'!BN$3)</f>
        <v>0</v>
      </c>
      <c r="BO152">
        <f>COUNTIFS('ACTIVATED LEADS '!$H:$H,$B152,'ACTIVATED LEADS '!$D:$D,'PARTNERS SUMMARY'!BO$3)</f>
        <v>0</v>
      </c>
      <c r="BP152">
        <f>COUNTIFS('ACTIVATED LEADS '!$H:$H,$B152,'ACTIVATED LEADS '!$D:$D,'PARTNERS SUMMARY'!BP$3)</f>
        <v>0</v>
      </c>
      <c r="BQ152">
        <f>COUNTIFS('ACTIVATED LEADS '!$H:$H,$B152,'ACTIVATED LEADS '!$D:$D,'PARTNERS SUMMARY'!BQ$3)</f>
        <v>0</v>
      </c>
      <c r="BR152">
        <f>COUNTIFS('ACTIVATED LEADS '!$H:$H,$B152,'ACTIVATED LEADS '!$D:$D,'PARTNERS SUMMARY'!BR$3)</f>
        <v>0</v>
      </c>
      <c r="BS152">
        <f>COUNTIFS('ACTIVATED LEADS '!$H:$H,$B152,'ACTIVATED LEADS '!$D:$D,'PARTNERS SUMMARY'!BS$3)</f>
        <v>0</v>
      </c>
      <c r="BT152">
        <f>COUNTIFS('ACTIVATED LEADS '!$H:$H,$B152,'ACTIVATED LEADS '!$D:$D,'PARTNERS SUMMARY'!BT$3)</f>
        <v>0</v>
      </c>
      <c r="BU152">
        <f>COUNTIFS('ACTIVATED LEADS '!$H:$H,$B152,'ACTIVATED LEADS '!$D:$D,'PARTNERS SUMMARY'!BU$3)</f>
        <v>0</v>
      </c>
      <c r="BV152">
        <f>COUNTIFS('ACTIVATED LEADS '!$H:$H,$B152,'ACTIVATED LEADS '!$D:$D,'PARTNERS SUMMARY'!BV$3)</f>
        <v>0</v>
      </c>
      <c r="BW152">
        <f>COUNTIFS('ACTIVATED LEADS '!$H:$H,$B152,'ACTIVATED LEADS '!$D:$D,'PARTNERS SUMMARY'!BW$3)</f>
        <v>0</v>
      </c>
      <c r="BX152">
        <f>COUNTIFS('ACTIVATED LEADS '!$H:$H,$B152,'ACTIVATED LEADS '!$D:$D,'PARTNERS SUMMARY'!BX$3)</f>
        <v>0</v>
      </c>
      <c r="BY152">
        <f>COUNTIFS('ACTIVATED LEADS '!$H:$H,$B152,'ACTIVATED LEADS '!$D:$D,'PARTNERS SUMMARY'!BY$3)</f>
        <v>0</v>
      </c>
      <c r="BZ152">
        <f>COUNTIFS('ACTIVATED LEADS '!$H:$H,$B152,'ACTIVATED LEADS '!$D:$D,'PARTNERS SUMMARY'!BZ$3)</f>
        <v>0</v>
      </c>
      <c r="CA152">
        <f>COUNTIFS('ACTIVATED LEADS '!$H:$H,$B152,'ACTIVATED LEADS '!$D:$D,'PARTNERS SUMMARY'!CA$3)</f>
        <v>0</v>
      </c>
      <c r="CB152">
        <f>COUNTIFS('ACTIVATED LEADS '!$H:$H,$B152,'ACTIVATED LEADS '!$D:$D,'PARTNERS SUMMARY'!CB$3)</f>
        <v>0</v>
      </c>
      <c r="CC152">
        <f>COUNTIFS('ACTIVATED LEADS '!$H:$H,$B152,'ACTIVATED LEADS '!$D:$D,'PARTNERS SUMMARY'!CC$3)</f>
        <v>0</v>
      </c>
      <c r="CD152">
        <f>COUNTIFS('ACTIVATED LEADS '!$H:$H,$B152,'ACTIVATED LEADS '!$D:$D,'PARTNERS SUMMARY'!CD$3)</f>
        <v>0</v>
      </c>
      <c r="CE152">
        <f>COUNTIFS('ACTIVATED LEADS '!$H:$H,$B152,'ACTIVATED LEADS '!$D:$D,'PARTNERS SUMMARY'!CE$3)</f>
        <v>0</v>
      </c>
      <c r="CF152">
        <f>COUNTIFS('ACTIVATED LEADS '!$H:$H,$B152,'ACTIVATED LEADS '!$D:$D,'PARTNERS SUMMARY'!CF$3)</f>
        <v>0</v>
      </c>
      <c r="CG152">
        <f>COUNTIFS('ACTIVATED LEADS '!$H:$H,$B152,'ACTIVATED LEADS '!$D:$D,'PARTNERS SUMMARY'!CG$3)</f>
        <v>0</v>
      </c>
      <c r="CH152">
        <f>COUNTIFS('ACTIVATED LEADS '!$H:$H,$B152,'ACTIVATED LEADS '!$D:$D,'PARTNERS SUMMARY'!CH$3)</f>
        <v>0</v>
      </c>
      <c r="CI152">
        <f>COUNTIFS('ACTIVATED LEADS '!$H:$H,$B152,'ACTIVATED LEADS '!$D:$D,'PARTNERS SUMMARY'!CI$3)</f>
        <v>0</v>
      </c>
      <c r="CJ152">
        <f>COUNTIFS('ACTIVATED LEADS '!$H:$H,$B152,'ACTIVATED LEADS '!$D:$D,'PARTNERS SUMMARY'!CJ$3)</f>
        <v>0</v>
      </c>
      <c r="CK152">
        <f>COUNTIFS('ACTIVATED LEADS '!$H:$H,$B152,'ACTIVATED LEADS '!$D:$D,'PARTNERS SUMMARY'!CK$3)</f>
        <v>0</v>
      </c>
      <c r="CL152">
        <f>COUNTIFS('ACTIVATED LEADS '!$H:$H,$B152,'ACTIVATED LEADS '!$D:$D,'PARTNERS SUMMARY'!CL$3)</f>
        <v>0</v>
      </c>
      <c r="CM152">
        <f>COUNTIFS('ACTIVATED LEADS '!$H:$H,$B152,'ACTIVATED LEADS '!$D:$D,'PARTNERS SUMMARY'!CM$3)</f>
        <v>1</v>
      </c>
      <c r="CN152">
        <f>COUNTIFS('ACTIVATED LEADS '!$H:$H,$B152,'ACTIVATED LEADS '!$D:$D,'PARTNERS SUMMARY'!CN$3)</f>
        <v>0</v>
      </c>
      <c r="CO152">
        <f>COUNTIFS('ACTIVATED LEADS '!$H:$H,$B152,'ACTIVATED LEADS '!$D:$D,'PARTNERS SUMMARY'!CO$3)</f>
        <v>0</v>
      </c>
      <c r="CP152">
        <f>COUNTIFS('ACTIVATED LEADS '!$H:$H,$B152,'ACTIVATED LEADS '!$D:$D,'PARTNERS SUMMARY'!CP$3)</f>
        <v>0</v>
      </c>
      <c r="CQ152">
        <f>COUNTIFS('ACTIVATED LEADS '!$H:$H,$B152,'ACTIVATED LEADS '!$D:$D,'PARTNERS SUMMARY'!CQ$3)</f>
        <v>0</v>
      </c>
      <c r="CR152">
        <f>COUNTIFS('ACTIVATED LEADS '!$H:$H,$B152,'ACTIVATED LEADS '!$D:$D,'PARTNERS SUMMARY'!CR$3)</f>
        <v>0</v>
      </c>
      <c r="CS152">
        <f>COUNTIFS('ACTIVATED LEADS '!$H:$H,$B152,'ACTIVATED LEADS '!$D:$D,'PARTNERS SUMMARY'!CS$3)</f>
        <v>0</v>
      </c>
      <c r="CT152">
        <f>COUNTIFS('ACTIVATED LEADS '!$H:$H,$B152,'ACTIVATED LEADS '!$D:$D,'PARTNERS SUMMARY'!CT$3)</f>
        <v>0</v>
      </c>
      <c r="CU152">
        <f>COUNTIFS('ACTIVATED LEADS '!$H:$H,$B152,'ACTIVATED LEADS '!$D:$D,'PARTNERS SUMMARY'!CU$3)</f>
        <v>1</v>
      </c>
      <c r="CV152">
        <f>COUNTIFS('ACTIVATED LEADS '!$H:$H,$B152,'ACTIVATED LEADS '!$D:$D,'PARTNERS SUMMARY'!CV$3)</f>
        <v>0</v>
      </c>
      <c r="CW152">
        <f>COUNTIFS('ACTIVATED LEADS '!$H:$H,$B152,'ACTIVATED LEADS '!$D:$D,'PARTNERS SUMMARY'!CW$3)</f>
        <v>0</v>
      </c>
      <c r="CX152">
        <f>COUNTIFS('ACTIVATED LEADS '!$H:$H,$B152,'ACTIVATED LEADS '!$D:$D,'PARTNERS SUMMARY'!CX$3)</f>
        <v>0</v>
      </c>
      <c r="CY152">
        <f>COUNTIFS('ACTIVATED LEADS '!$H:$H,$B152,'ACTIVATED LEADS '!$D:$D,'PARTNERS SUMMARY'!CY$3)</f>
        <v>0</v>
      </c>
      <c r="CZ152">
        <f>COUNTIFS('ACTIVATED LEADS '!$H:$H,$B152,'ACTIVATED LEADS '!$D:$D,'PARTNERS SUMMARY'!CZ$3)</f>
        <v>0</v>
      </c>
      <c r="DA152">
        <f>COUNTIFS('ACTIVATED LEADS '!$H:$H,$B152,'ACTIVATED LEADS '!$D:$D,'PARTNERS SUMMARY'!DA$3)</f>
        <v>0</v>
      </c>
      <c r="DB152">
        <f>COUNTIFS('ACTIVATED LEADS '!$H:$H,$B152,'ACTIVATED LEADS '!$D:$D,'PARTNERS SUMMARY'!DB$3)</f>
        <v>0</v>
      </c>
      <c r="DC152">
        <f>COUNTIFS('ACTIVATED LEADS '!$H:$H,$B152,'ACTIVATED LEADS '!$D:$D,'PARTNERS SUMMARY'!DC$3)</f>
        <v>1</v>
      </c>
      <c r="DD152">
        <f>COUNTIFS('ACTIVATED LEADS '!$H:$H,$B152,'ACTIVATED LEADS '!$D:$D,'PARTNERS SUMMARY'!DD$3)</f>
        <v>0</v>
      </c>
      <c r="DE152">
        <f>COUNTIFS('ACTIVATED LEADS '!$H:$H,$B152,'ACTIVATED LEADS '!$D:$D,'PARTNERS SUMMARY'!DE$3)</f>
        <v>0</v>
      </c>
      <c r="DF152">
        <f>COUNTIFS('ACTIVATED LEADS '!$H:$H,$B152,'ACTIVATED LEADS '!$D:$D,'PARTNERS SUMMARY'!DF$3)</f>
        <v>0</v>
      </c>
      <c r="DG152">
        <f>COUNTIFS('ACTIVATED LEADS '!$H:$H,$B152,'ACTIVATED LEADS '!$D:$D,'PARTNERS SUMMARY'!DG$3)</f>
        <v>0</v>
      </c>
      <c r="DH152">
        <f>COUNTIFS('ACTIVATED LEADS '!$H:$H,$B152,'ACTIVATED LEADS '!$D:$D,'PARTNERS SUMMARY'!DH$3)</f>
        <v>0</v>
      </c>
      <c r="DI152">
        <f>COUNTIFS('ACTIVATED LEADS '!$H:$H,$B152,'ACTIVATED LEADS '!$D:$D,'PARTNERS SUMMARY'!DI$3)</f>
        <v>0</v>
      </c>
      <c r="DJ152">
        <f>COUNTIFS('ACTIVATED LEADS '!$H:$H,$B152,'ACTIVATED LEADS '!$D:$D,'PARTNERS SUMMARY'!DJ$3)</f>
        <v>0</v>
      </c>
      <c r="DK152">
        <f>COUNTIFS('ACTIVATED LEADS '!$H:$H,$B152,'ACTIVATED LEADS '!$D:$D,'PARTNERS SUMMARY'!DK$3)</f>
        <v>0</v>
      </c>
      <c r="DL152">
        <f>COUNTIFS('ACTIVATED LEADS '!$H:$H,$B152,'ACTIVATED LEADS '!$D:$D,'PARTNERS SUMMARY'!DL$3)</f>
        <v>0</v>
      </c>
      <c r="DM152">
        <f>COUNTIFS('ACTIVATED LEADS '!$H:$H,$B152,'ACTIVATED LEADS '!$D:$D,'PARTNERS SUMMARY'!DM$3)</f>
        <v>0</v>
      </c>
      <c r="DN152">
        <f>COUNTIFS('ACTIVATED LEADS '!$H:$H,$B152,'ACTIVATED LEADS '!$D:$D,'PARTNERS SUMMARY'!DN$3)</f>
        <v>0</v>
      </c>
      <c r="DO152">
        <f>COUNTIFS('ACTIVATED LEADS '!$H:$H,$B152,'ACTIVATED LEADS '!$D:$D,'PARTNERS SUMMARY'!DO$3)</f>
        <v>1</v>
      </c>
    </row>
    <row r="153" spans="1:119">
      <c r="A153" s="29" t="s">
        <v>1072</v>
      </c>
      <c r="B153" s="59" t="s">
        <v>1321</v>
      </c>
      <c r="C153" s="29">
        <v>108914560</v>
      </c>
      <c r="D153" s="29"/>
      <c r="E153" s="29" t="s">
        <v>1238</v>
      </c>
      <c r="F153" s="29" t="s">
        <v>37</v>
      </c>
      <c r="G153" s="17">
        <f>COUNTIF('SEPT DUMP '!$C:$C,'PARTNERS SUMMARY'!$B153)</f>
        <v>0</v>
      </c>
      <c r="H153" s="17">
        <f>COUNTIFS('SEPT DUMP '!$C:$C,'PARTNERS SUMMARY'!$B153,'SEPT DUMP '!$O:$O,"Confirmed")</f>
        <v>0</v>
      </c>
      <c r="I153" s="17">
        <f>COUNTIFS('SEPT DUMP '!$C:$C,'PARTNERS SUMMARY'!$B153,'SEPT DUMP '!$O:$O,"Rejected")</f>
        <v>0</v>
      </c>
      <c r="J153" s="17">
        <f>COUNTIFS('SEPT DUMP '!$C:$C,'PARTNERS SUMMARY'!$B153,'SEPT DUMP '!$O:$O,"Unreachable")</f>
        <v>0</v>
      </c>
      <c r="K153" s="17">
        <f>COUNTIFS('SEPT DUMP '!$C:$C,'PARTNERS SUMMARY'!$B153,'SEPT DUMP '!$O:$O,"Postponed(Update Y)")</f>
        <v>0</v>
      </c>
      <c r="L153" s="101">
        <f t="shared" si="18"/>
        <v>0</v>
      </c>
      <c r="M153" s="46">
        <f t="shared" si="19"/>
        <v>0</v>
      </c>
      <c r="N153" s="50"/>
      <c r="O153" s="47">
        <f>COUNTIF('OCT DUMP'!$D:$D,'PARTNERS SUMMARY'!$B153)</f>
        <v>0</v>
      </c>
      <c r="P153" s="17">
        <f>COUNTIFS('OCT DUMP'!$D:$D,'PARTNERS SUMMARY'!$B153,'OCT DUMP'!Q:Q,"Prospect")</f>
        <v>0</v>
      </c>
      <c r="Q153" s="17">
        <f>COUNTIFS('OCT DUMP'!$D:$D,'PARTNERS SUMMARY'!$B153,'OCT DUMP'!$Q:$Q,"Confirmed")</f>
        <v>0</v>
      </c>
      <c r="R153" s="17">
        <f>COUNTIFS('OCT DUMP'!$D:$D,'PARTNERS SUMMARY'!$B153,'OCT DUMP'!$Q:$Q,"Rejected")</f>
        <v>0</v>
      </c>
      <c r="S153" s="17">
        <f>COUNTIFS('OCT DUMP'!$D:$D,'PARTNERS SUMMARY'!$B153,'OCT DUMP'!$Q:$Q,"Unreachable")</f>
        <v>0</v>
      </c>
      <c r="T153" s="17">
        <f>COUNTIFS('OCT DUMP'!$D:$D,'PARTNERS SUMMARY'!$B153,'OCT DUMP'!$Q:$Q,"Postponed(Update Y)")</f>
        <v>0</v>
      </c>
      <c r="U153" s="17">
        <f t="shared" si="20"/>
        <v>0</v>
      </c>
      <c r="V153" s="18">
        <f t="shared" si="21"/>
        <v>0</v>
      </c>
      <c r="W153" s="52"/>
      <c r="X153" s="47">
        <f>COUNTIF('NOV DUMP'!C:C,'PARTNERS SUMMARY'!$B153)</f>
        <v>0</v>
      </c>
      <c r="Y153" s="17">
        <f>COUNTIFS('NOV DUMP'!$C:$C,'PARTNERS SUMMARY'!$B153,'NOV DUMP'!$S:$S,"Prospect")</f>
        <v>0</v>
      </c>
      <c r="Z153" s="17">
        <f>COUNTIFS('NOV DUMP'!$C:$C,'PARTNERS SUMMARY'!$B153,'NOV DUMP'!$S:$S,"Confirmed")</f>
        <v>0</v>
      </c>
      <c r="AA153" s="17">
        <f>COUNTIFS('NOV DUMP'!$C:$C,'PARTNERS SUMMARY'!$B153,'NOV DUMP'!$S:$S,"Rejected")</f>
        <v>0</v>
      </c>
      <c r="AB153" s="17">
        <f>COUNTIFS('NOV DUMP'!$C:$C,'PARTNERS SUMMARY'!$B153,'NOV DUMP'!$S:$S,"Unreachable")</f>
        <v>0</v>
      </c>
      <c r="AC153" s="17">
        <f>COUNTIFS('NOV DUMP'!$C:$C,'PARTNERS SUMMARY'!$B153,'NOV DUMP'!$S:$S,"Postponed(Update Y)")</f>
        <v>0</v>
      </c>
      <c r="AD153" s="17">
        <f t="shared" si="22"/>
        <v>0</v>
      </c>
      <c r="AE153" s="100">
        <f>COUNTIFS('ACTIVATED LEADS '!$H:$H,'PARTNERS SUMMARY'!$B153,'ACTIVATED LEADS '!$K:$K,'PARTNERS SUMMARY'!$AE$2,'ACTIVATED LEADS '!$C:$C,"16")</f>
        <v>0</v>
      </c>
      <c r="AF153" s="18">
        <f t="shared" si="23"/>
        <v>0</v>
      </c>
      <c r="AH153">
        <f>COUNTIFS('ACTIVATED LEADS '!$H:$H,$B153,'ACTIVATED LEADS '!$D:$D,'PARTNERS SUMMARY'!AH$3)</f>
        <v>0</v>
      </c>
      <c r="AI153">
        <f>COUNTIFS('ACTIVATED LEADS '!$H:$H,$B153,'ACTIVATED LEADS '!$D:$D,'PARTNERS SUMMARY'!AI$3)</f>
        <v>0</v>
      </c>
      <c r="AJ153">
        <f>COUNTIFS('ACTIVATED LEADS '!$H:$H,$B153,'ACTIVATED LEADS '!$D:$D,'PARTNERS SUMMARY'!AJ$3)</f>
        <v>0</v>
      </c>
      <c r="AK153">
        <f>COUNTIFS('ACTIVATED LEADS '!$H:$H,$B153,'ACTIVATED LEADS '!$D:$D,'PARTNERS SUMMARY'!AK$3)</f>
        <v>0</v>
      </c>
      <c r="AL153">
        <f>COUNTIFS('ACTIVATED LEADS '!$H:$H,$B153,'ACTIVATED LEADS '!$D:$D,'PARTNERS SUMMARY'!AL$3)</f>
        <v>0</v>
      </c>
      <c r="AM153">
        <f>COUNTIFS('ACTIVATED LEADS '!$H:$H,$B153,'ACTIVATED LEADS '!$D:$D,'PARTNERS SUMMARY'!AM$3)</f>
        <v>0</v>
      </c>
      <c r="AN153">
        <f>COUNTIFS('ACTIVATED LEADS '!$H:$H,$B153,'ACTIVATED LEADS '!$D:$D,'PARTNERS SUMMARY'!AN$3)</f>
        <v>0</v>
      </c>
      <c r="AO153">
        <f>COUNTIFS('ACTIVATED LEADS '!$H:$H,$B153,'ACTIVATED LEADS '!$D:$D,'PARTNERS SUMMARY'!AO$3)</f>
        <v>0</v>
      </c>
      <c r="AP153">
        <f>COUNTIFS('ACTIVATED LEADS '!$H:$H,$B153,'ACTIVATED LEADS '!$D:$D,'PARTNERS SUMMARY'!AP$3)</f>
        <v>0</v>
      </c>
      <c r="AQ153">
        <f>COUNTIFS('ACTIVATED LEADS '!$H:$H,$B153,'ACTIVATED LEADS '!$D:$D,'PARTNERS SUMMARY'!AQ$3)</f>
        <v>0</v>
      </c>
      <c r="AR153">
        <f>COUNTIFS('ACTIVATED LEADS '!$H:$H,$B153,'ACTIVATED LEADS '!$D:$D,'PARTNERS SUMMARY'!AR$3)</f>
        <v>0</v>
      </c>
      <c r="AS153">
        <f>COUNTIFS('ACTIVATED LEADS '!$H:$H,$B153,'ACTIVATED LEADS '!$D:$D,'PARTNERS SUMMARY'!AS$3)</f>
        <v>0</v>
      </c>
      <c r="AT153">
        <f>COUNTIFS('ACTIVATED LEADS '!$H:$H,$B153,'ACTIVATED LEADS '!$D:$D,'PARTNERS SUMMARY'!AT$3)</f>
        <v>0</v>
      </c>
      <c r="AU153">
        <f>COUNTIFS('ACTIVATED LEADS '!$H:$H,$B153,'ACTIVATED LEADS '!$D:$D,'PARTNERS SUMMARY'!AU$3)</f>
        <v>0</v>
      </c>
      <c r="AV153">
        <f>COUNTIFS('ACTIVATED LEADS '!$H:$H,$B153,'ACTIVATED LEADS '!$D:$D,'PARTNERS SUMMARY'!AV$3)</f>
        <v>0</v>
      </c>
      <c r="AW153">
        <f>COUNTIFS('ACTIVATED LEADS '!$H:$H,$B153,'ACTIVATED LEADS '!$D:$D,'PARTNERS SUMMARY'!AW$3)</f>
        <v>0</v>
      </c>
      <c r="AX153">
        <f>COUNTIFS('ACTIVATED LEADS '!$H:$H,$B153,'ACTIVATED LEADS '!$D:$D,'PARTNERS SUMMARY'!AX$3)</f>
        <v>0</v>
      </c>
      <c r="AY153">
        <f>COUNTIFS('ACTIVATED LEADS '!$H:$H,$B153,'ACTIVATED LEADS '!$D:$D,'PARTNERS SUMMARY'!AY$3)</f>
        <v>0</v>
      </c>
      <c r="AZ153">
        <f>COUNTIFS('ACTIVATED LEADS '!$H:$H,$B153,'ACTIVATED LEADS '!$D:$D,'PARTNERS SUMMARY'!AZ$3)</f>
        <v>0</v>
      </c>
      <c r="BA153">
        <f>COUNTIFS('ACTIVATED LEADS '!$H:$H,$B153,'ACTIVATED LEADS '!$D:$D,'PARTNERS SUMMARY'!BA$3)</f>
        <v>0</v>
      </c>
      <c r="BB153">
        <f>COUNTIFS('ACTIVATED LEADS '!$H:$H,$B153,'ACTIVATED LEADS '!$D:$D,'PARTNERS SUMMARY'!BB$3)</f>
        <v>0</v>
      </c>
      <c r="BC153">
        <f>COUNTIFS('ACTIVATED LEADS '!$H:$H,$B153,'ACTIVATED LEADS '!$D:$D,'PARTNERS SUMMARY'!BC$3)</f>
        <v>0</v>
      </c>
      <c r="BD153">
        <f>COUNTIFS('ACTIVATED LEADS '!$H:$H,$B153,'ACTIVATED LEADS '!$D:$D,'PARTNERS SUMMARY'!BD$3)</f>
        <v>0</v>
      </c>
      <c r="BE153">
        <f>COUNTIFS('ACTIVATED LEADS '!$H:$H,$B153,'ACTIVATED LEADS '!$D:$D,'PARTNERS SUMMARY'!BE$3)</f>
        <v>0</v>
      </c>
      <c r="BF153">
        <f>COUNTIFS('ACTIVATED LEADS '!$H:$H,$B153,'ACTIVATED LEADS '!$D:$D,'PARTNERS SUMMARY'!BF$3)</f>
        <v>0</v>
      </c>
      <c r="BG153">
        <f>COUNTIFS('ACTIVATED LEADS '!$H:$H,$B153,'ACTIVATED LEADS '!$D:$D,'PARTNERS SUMMARY'!BG$3)</f>
        <v>0</v>
      </c>
      <c r="BH153">
        <f>COUNTIFS('ACTIVATED LEADS '!$H:$H,$B153,'ACTIVATED LEADS '!$D:$D,'PARTNERS SUMMARY'!BH$3)</f>
        <v>0</v>
      </c>
      <c r="BI153">
        <f>COUNTIFS('ACTIVATED LEADS '!$H:$H,$B153,'ACTIVATED LEADS '!$D:$D,'PARTNERS SUMMARY'!BI$3)</f>
        <v>0</v>
      </c>
      <c r="BJ153">
        <f>COUNTIFS('ACTIVATED LEADS '!$H:$H,$B153,'ACTIVATED LEADS '!$D:$D,'PARTNERS SUMMARY'!BJ$3)</f>
        <v>0</v>
      </c>
      <c r="BK153">
        <f>COUNTIFS('ACTIVATED LEADS '!$H:$H,$B153,'ACTIVATED LEADS '!$D:$D,'PARTNERS SUMMARY'!BK$3)</f>
        <v>0</v>
      </c>
      <c r="BL153">
        <f>COUNTIFS('ACTIVATED LEADS '!$H:$H,$B153,'ACTIVATED LEADS '!$D:$D,'PARTNERS SUMMARY'!BL$3)</f>
        <v>0</v>
      </c>
      <c r="BM153">
        <f>COUNTIFS('ACTIVATED LEADS '!$H:$H,$B153,'ACTIVATED LEADS '!$D:$D,'PARTNERS SUMMARY'!BM$3)</f>
        <v>0</v>
      </c>
      <c r="BN153">
        <f>COUNTIFS('ACTIVATED LEADS '!$H:$H,$B153,'ACTIVATED LEADS '!$D:$D,'PARTNERS SUMMARY'!BN$3)</f>
        <v>0</v>
      </c>
      <c r="BO153">
        <f>COUNTIFS('ACTIVATED LEADS '!$H:$H,$B153,'ACTIVATED LEADS '!$D:$D,'PARTNERS SUMMARY'!BO$3)</f>
        <v>0</v>
      </c>
      <c r="BP153">
        <f>COUNTIFS('ACTIVATED LEADS '!$H:$H,$B153,'ACTIVATED LEADS '!$D:$D,'PARTNERS SUMMARY'!BP$3)</f>
        <v>0</v>
      </c>
      <c r="BQ153">
        <f>COUNTIFS('ACTIVATED LEADS '!$H:$H,$B153,'ACTIVATED LEADS '!$D:$D,'PARTNERS SUMMARY'!BQ$3)</f>
        <v>0</v>
      </c>
      <c r="BR153">
        <f>COUNTIFS('ACTIVATED LEADS '!$H:$H,$B153,'ACTIVATED LEADS '!$D:$D,'PARTNERS SUMMARY'!BR$3)</f>
        <v>0</v>
      </c>
      <c r="BS153">
        <f>COUNTIFS('ACTIVATED LEADS '!$H:$H,$B153,'ACTIVATED LEADS '!$D:$D,'PARTNERS SUMMARY'!BS$3)</f>
        <v>0</v>
      </c>
      <c r="BT153">
        <f>COUNTIFS('ACTIVATED LEADS '!$H:$H,$B153,'ACTIVATED LEADS '!$D:$D,'PARTNERS SUMMARY'!BT$3)</f>
        <v>0</v>
      </c>
      <c r="BU153">
        <f>COUNTIFS('ACTIVATED LEADS '!$H:$H,$B153,'ACTIVATED LEADS '!$D:$D,'PARTNERS SUMMARY'!BU$3)</f>
        <v>0</v>
      </c>
      <c r="BV153">
        <f>COUNTIFS('ACTIVATED LEADS '!$H:$H,$B153,'ACTIVATED LEADS '!$D:$D,'PARTNERS SUMMARY'!BV$3)</f>
        <v>0</v>
      </c>
      <c r="BW153">
        <f>COUNTIFS('ACTIVATED LEADS '!$H:$H,$B153,'ACTIVATED LEADS '!$D:$D,'PARTNERS SUMMARY'!BW$3)</f>
        <v>0</v>
      </c>
      <c r="BX153">
        <f>COUNTIFS('ACTIVATED LEADS '!$H:$H,$B153,'ACTIVATED LEADS '!$D:$D,'PARTNERS SUMMARY'!BX$3)</f>
        <v>0</v>
      </c>
      <c r="BY153">
        <f>COUNTIFS('ACTIVATED LEADS '!$H:$H,$B153,'ACTIVATED LEADS '!$D:$D,'PARTNERS SUMMARY'!BY$3)</f>
        <v>0</v>
      </c>
      <c r="BZ153">
        <f>COUNTIFS('ACTIVATED LEADS '!$H:$H,$B153,'ACTIVATED LEADS '!$D:$D,'PARTNERS SUMMARY'!BZ$3)</f>
        <v>0</v>
      </c>
      <c r="CA153">
        <f>COUNTIFS('ACTIVATED LEADS '!$H:$H,$B153,'ACTIVATED LEADS '!$D:$D,'PARTNERS SUMMARY'!CA$3)</f>
        <v>0</v>
      </c>
      <c r="CB153">
        <f>COUNTIFS('ACTIVATED LEADS '!$H:$H,$B153,'ACTIVATED LEADS '!$D:$D,'PARTNERS SUMMARY'!CB$3)</f>
        <v>0</v>
      </c>
      <c r="CC153">
        <f>COUNTIFS('ACTIVATED LEADS '!$H:$H,$B153,'ACTIVATED LEADS '!$D:$D,'PARTNERS SUMMARY'!CC$3)</f>
        <v>0</v>
      </c>
      <c r="CD153">
        <f>COUNTIFS('ACTIVATED LEADS '!$H:$H,$B153,'ACTIVATED LEADS '!$D:$D,'PARTNERS SUMMARY'!CD$3)</f>
        <v>0</v>
      </c>
      <c r="CE153">
        <f>COUNTIFS('ACTIVATED LEADS '!$H:$H,$B153,'ACTIVATED LEADS '!$D:$D,'PARTNERS SUMMARY'!CE$3)</f>
        <v>0</v>
      </c>
      <c r="CF153">
        <f>COUNTIFS('ACTIVATED LEADS '!$H:$H,$B153,'ACTIVATED LEADS '!$D:$D,'PARTNERS SUMMARY'!CF$3)</f>
        <v>0</v>
      </c>
      <c r="CG153">
        <f>COUNTIFS('ACTIVATED LEADS '!$H:$H,$B153,'ACTIVATED LEADS '!$D:$D,'PARTNERS SUMMARY'!CG$3)</f>
        <v>0</v>
      </c>
      <c r="CH153">
        <f>COUNTIFS('ACTIVATED LEADS '!$H:$H,$B153,'ACTIVATED LEADS '!$D:$D,'PARTNERS SUMMARY'!CH$3)</f>
        <v>0</v>
      </c>
      <c r="CI153">
        <f>COUNTIFS('ACTIVATED LEADS '!$H:$H,$B153,'ACTIVATED LEADS '!$D:$D,'PARTNERS SUMMARY'!CI$3)</f>
        <v>0</v>
      </c>
      <c r="CJ153">
        <f>COUNTIFS('ACTIVATED LEADS '!$H:$H,$B153,'ACTIVATED LEADS '!$D:$D,'PARTNERS SUMMARY'!CJ$3)</f>
        <v>0</v>
      </c>
      <c r="CK153">
        <f>COUNTIFS('ACTIVATED LEADS '!$H:$H,$B153,'ACTIVATED LEADS '!$D:$D,'PARTNERS SUMMARY'!CK$3)</f>
        <v>0</v>
      </c>
      <c r="CL153">
        <f>COUNTIFS('ACTIVATED LEADS '!$H:$H,$B153,'ACTIVATED LEADS '!$D:$D,'PARTNERS SUMMARY'!CL$3)</f>
        <v>0</v>
      </c>
      <c r="CM153">
        <f>COUNTIFS('ACTIVATED LEADS '!$H:$H,$B153,'ACTIVATED LEADS '!$D:$D,'PARTNERS SUMMARY'!CM$3)</f>
        <v>0</v>
      </c>
      <c r="CN153">
        <f>COUNTIFS('ACTIVATED LEADS '!$H:$H,$B153,'ACTIVATED LEADS '!$D:$D,'PARTNERS SUMMARY'!CN$3)</f>
        <v>0</v>
      </c>
      <c r="CO153">
        <f>COUNTIFS('ACTIVATED LEADS '!$H:$H,$B153,'ACTIVATED LEADS '!$D:$D,'PARTNERS SUMMARY'!CO$3)</f>
        <v>0</v>
      </c>
      <c r="CP153">
        <f>COUNTIFS('ACTIVATED LEADS '!$H:$H,$B153,'ACTIVATED LEADS '!$D:$D,'PARTNERS SUMMARY'!CP$3)</f>
        <v>0</v>
      </c>
      <c r="CQ153">
        <f>COUNTIFS('ACTIVATED LEADS '!$H:$H,$B153,'ACTIVATED LEADS '!$D:$D,'PARTNERS SUMMARY'!CQ$3)</f>
        <v>0</v>
      </c>
      <c r="CR153">
        <f>COUNTIFS('ACTIVATED LEADS '!$H:$H,$B153,'ACTIVATED LEADS '!$D:$D,'PARTNERS SUMMARY'!CR$3)</f>
        <v>0</v>
      </c>
      <c r="CS153">
        <f>COUNTIFS('ACTIVATED LEADS '!$H:$H,$B153,'ACTIVATED LEADS '!$D:$D,'PARTNERS SUMMARY'!CS$3)</f>
        <v>0</v>
      </c>
      <c r="CT153">
        <f>COUNTIFS('ACTIVATED LEADS '!$H:$H,$B153,'ACTIVATED LEADS '!$D:$D,'PARTNERS SUMMARY'!CT$3)</f>
        <v>0</v>
      </c>
      <c r="CU153">
        <f>COUNTIFS('ACTIVATED LEADS '!$H:$H,$B153,'ACTIVATED LEADS '!$D:$D,'PARTNERS SUMMARY'!CU$3)</f>
        <v>0</v>
      </c>
      <c r="CV153">
        <f>COUNTIFS('ACTIVATED LEADS '!$H:$H,$B153,'ACTIVATED LEADS '!$D:$D,'PARTNERS SUMMARY'!CV$3)</f>
        <v>0</v>
      </c>
      <c r="CW153">
        <f>COUNTIFS('ACTIVATED LEADS '!$H:$H,$B153,'ACTIVATED LEADS '!$D:$D,'PARTNERS SUMMARY'!CW$3)</f>
        <v>0</v>
      </c>
      <c r="CX153">
        <f>COUNTIFS('ACTIVATED LEADS '!$H:$H,$B153,'ACTIVATED LEADS '!$D:$D,'PARTNERS SUMMARY'!CX$3)</f>
        <v>0</v>
      </c>
      <c r="CY153">
        <f>COUNTIFS('ACTIVATED LEADS '!$H:$H,$B153,'ACTIVATED LEADS '!$D:$D,'PARTNERS SUMMARY'!CY$3)</f>
        <v>0</v>
      </c>
      <c r="CZ153">
        <f>COUNTIFS('ACTIVATED LEADS '!$H:$H,$B153,'ACTIVATED LEADS '!$D:$D,'PARTNERS SUMMARY'!CZ$3)</f>
        <v>0</v>
      </c>
      <c r="DA153">
        <f>COUNTIFS('ACTIVATED LEADS '!$H:$H,$B153,'ACTIVATED LEADS '!$D:$D,'PARTNERS SUMMARY'!DA$3)</f>
        <v>0</v>
      </c>
      <c r="DB153">
        <f>COUNTIFS('ACTIVATED LEADS '!$H:$H,$B153,'ACTIVATED LEADS '!$D:$D,'PARTNERS SUMMARY'!DB$3)</f>
        <v>0</v>
      </c>
      <c r="DC153">
        <f>COUNTIFS('ACTIVATED LEADS '!$H:$H,$B153,'ACTIVATED LEADS '!$D:$D,'PARTNERS SUMMARY'!DC$3)</f>
        <v>0</v>
      </c>
      <c r="DD153">
        <f>COUNTIFS('ACTIVATED LEADS '!$H:$H,$B153,'ACTIVATED LEADS '!$D:$D,'PARTNERS SUMMARY'!DD$3)</f>
        <v>0</v>
      </c>
      <c r="DE153">
        <f>COUNTIFS('ACTIVATED LEADS '!$H:$H,$B153,'ACTIVATED LEADS '!$D:$D,'PARTNERS SUMMARY'!DE$3)</f>
        <v>0</v>
      </c>
      <c r="DF153">
        <f>COUNTIFS('ACTIVATED LEADS '!$H:$H,$B153,'ACTIVATED LEADS '!$D:$D,'PARTNERS SUMMARY'!DF$3)</f>
        <v>0</v>
      </c>
      <c r="DG153">
        <f>COUNTIFS('ACTIVATED LEADS '!$H:$H,$B153,'ACTIVATED LEADS '!$D:$D,'PARTNERS SUMMARY'!DG$3)</f>
        <v>0</v>
      </c>
      <c r="DH153">
        <f>COUNTIFS('ACTIVATED LEADS '!$H:$H,$B153,'ACTIVATED LEADS '!$D:$D,'PARTNERS SUMMARY'!DH$3)</f>
        <v>0</v>
      </c>
      <c r="DI153">
        <f>COUNTIFS('ACTIVATED LEADS '!$H:$H,$B153,'ACTIVATED LEADS '!$D:$D,'PARTNERS SUMMARY'!DI$3)</f>
        <v>0</v>
      </c>
      <c r="DJ153">
        <f>COUNTIFS('ACTIVATED LEADS '!$H:$H,$B153,'ACTIVATED LEADS '!$D:$D,'PARTNERS SUMMARY'!DJ$3)</f>
        <v>0</v>
      </c>
      <c r="DK153">
        <f>COUNTIFS('ACTIVATED LEADS '!$H:$H,$B153,'ACTIVATED LEADS '!$D:$D,'PARTNERS SUMMARY'!DK$3)</f>
        <v>0</v>
      </c>
      <c r="DL153">
        <f>COUNTIFS('ACTIVATED LEADS '!$H:$H,$B153,'ACTIVATED LEADS '!$D:$D,'PARTNERS SUMMARY'!DL$3)</f>
        <v>0</v>
      </c>
      <c r="DM153">
        <f>COUNTIFS('ACTIVATED LEADS '!$H:$H,$B153,'ACTIVATED LEADS '!$D:$D,'PARTNERS SUMMARY'!DM$3)</f>
        <v>0</v>
      </c>
      <c r="DN153">
        <f>COUNTIFS('ACTIVATED LEADS '!$H:$H,$B153,'ACTIVATED LEADS '!$D:$D,'PARTNERS SUMMARY'!DN$3)</f>
        <v>0</v>
      </c>
      <c r="DO153">
        <f>COUNTIFS('ACTIVATED LEADS '!$H:$H,$B153,'ACTIVATED LEADS '!$D:$D,'PARTNERS SUMMARY'!DO$3)</f>
        <v>0</v>
      </c>
    </row>
    <row r="154" spans="1:119">
      <c r="A154" s="29" t="s">
        <v>1077</v>
      </c>
      <c r="B154" s="59" t="s">
        <v>1322</v>
      </c>
      <c r="C154" s="29">
        <v>738312336</v>
      </c>
      <c r="D154" s="29"/>
      <c r="E154" s="29" t="s">
        <v>318</v>
      </c>
      <c r="F154" s="29" t="s">
        <v>37</v>
      </c>
      <c r="G154" s="17">
        <f>COUNTIF('SEPT DUMP '!$C:$C,'PARTNERS SUMMARY'!$B154)</f>
        <v>0</v>
      </c>
      <c r="H154" s="17">
        <f>COUNTIFS('SEPT DUMP '!$C:$C,'PARTNERS SUMMARY'!$B154,'SEPT DUMP '!$O:$O,"Confirmed")</f>
        <v>0</v>
      </c>
      <c r="I154" s="17">
        <f>COUNTIFS('SEPT DUMP '!$C:$C,'PARTNERS SUMMARY'!$B154,'SEPT DUMP '!$O:$O,"Rejected")</f>
        <v>0</v>
      </c>
      <c r="J154" s="17">
        <f>COUNTIFS('SEPT DUMP '!$C:$C,'PARTNERS SUMMARY'!$B154,'SEPT DUMP '!$O:$O,"Unreachable")</f>
        <v>0</v>
      </c>
      <c r="K154" s="17">
        <f>COUNTIFS('SEPT DUMP '!$C:$C,'PARTNERS SUMMARY'!$B154,'SEPT DUMP '!$O:$O,"Postponed(Update Y)")</f>
        <v>0</v>
      </c>
      <c r="L154" s="101">
        <f t="shared" si="18"/>
        <v>0</v>
      </c>
      <c r="M154" s="46">
        <f t="shared" si="19"/>
        <v>0</v>
      </c>
      <c r="N154" s="50"/>
      <c r="O154" s="47">
        <f>COUNTIF('OCT DUMP'!$D:$D,'PARTNERS SUMMARY'!$B154)</f>
        <v>0</v>
      </c>
      <c r="P154" s="17">
        <f>COUNTIFS('OCT DUMP'!$D:$D,'PARTNERS SUMMARY'!$B154,'OCT DUMP'!Q:Q,"Prospect")</f>
        <v>0</v>
      </c>
      <c r="Q154" s="17">
        <f>COUNTIFS('OCT DUMP'!$D:$D,'PARTNERS SUMMARY'!$B154,'OCT DUMP'!$Q:$Q,"Confirmed")</f>
        <v>0</v>
      </c>
      <c r="R154" s="17">
        <f>COUNTIFS('OCT DUMP'!$D:$D,'PARTNERS SUMMARY'!$B154,'OCT DUMP'!$Q:$Q,"Rejected")</f>
        <v>0</v>
      </c>
      <c r="S154" s="17">
        <f>COUNTIFS('OCT DUMP'!$D:$D,'PARTNERS SUMMARY'!$B154,'OCT DUMP'!$Q:$Q,"Unreachable")</f>
        <v>0</v>
      </c>
      <c r="T154" s="17">
        <f>COUNTIFS('OCT DUMP'!$D:$D,'PARTNERS SUMMARY'!$B154,'OCT DUMP'!$Q:$Q,"Postponed(Update Y)")</f>
        <v>0</v>
      </c>
      <c r="U154" s="17">
        <f t="shared" si="20"/>
        <v>0</v>
      </c>
      <c r="V154" s="18">
        <f t="shared" si="21"/>
        <v>0</v>
      </c>
      <c r="W154" s="52"/>
      <c r="X154" s="47">
        <f>COUNTIF('NOV DUMP'!C:C,'PARTNERS SUMMARY'!$B154)</f>
        <v>0</v>
      </c>
      <c r="Y154" s="17">
        <f>COUNTIFS('NOV DUMP'!$C:$C,'PARTNERS SUMMARY'!$B154,'NOV DUMP'!$S:$S,"Prospect")</f>
        <v>0</v>
      </c>
      <c r="Z154" s="17">
        <f>COUNTIFS('NOV DUMP'!$C:$C,'PARTNERS SUMMARY'!$B154,'NOV DUMP'!$S:$S,"Confirmed")</f>
        <v>0</v>
      </c>
      <c r="AA154" s="17">
        <f>COUNTIFS('NOV DUMP'!$C:$C,'PARTNERS SUMMARY'!$B154,'NOV DUMP'!$S:$S,"Rejected")</f>
        <v>0</v>
      </c>
      <c r="AB154" s="17">
        <f>COUNTIFS('NOV DUMP'!$C:$C,'PARTNERS SUMMARY'!$B154,'NOV DUMP'!$S:$S,"Unreachable")</f>
        <v>0</v>
      </c>
      <c r="AC154" s="17">
        <f>COUNTIFS('NOV DUMP'!$C:$C,'PARTNERS SUMMARY'!$B154,'NOV DUMP'!$S:$S,"Postponed(Update Y)")</f>
        <v>0</v>
      </c>
      <c r="AD154" s="17">
        <f t="shared" si="22"/>
        <v>0</v>
      </c>
      <c r="AE154" s="100">
        <f>COUNTIFS('ACTIVATED LEADS '!$H:$H,'PARTNERS SUMMARY'!$B154,'ACTIVATED LEADS '!$K:$K,'PARTNERS SUMMARY'!$AE$2,'ACTIVATED LEADS '!$C:$C,"16")</f>
        <v>0</v>
      </c>
      <c r="AF154" s="18">
        <f t="shared" si="23"/>
        <v>0</v>
      </c>
      <c r="AH154">
        <f>COUNTIFS('ACTIVATED LEADS '!$H:$H,$B154,'ACTIVATED LEADS '!$D:$D,'PARTNERS SUMMARY'!AH$3)</f>
        <v>0</v>
      </c>
      <c r="AI154">
        <f>COUNTIFS('ACTIVATED LEADS '!$H:$H,$B154,'ACTIVATED LEADS '!$D:$D,'PARTNERS SUMMARY'!AI$3)</f>
        <v>0</v>
      </c>
      <c r="AJ154">
        <f>COUNTIFS('ACTIVATED LEADS '!$H:$H,$B154,'ACTIVATED LEADS '!$D:$D,'PARTNERS SUMMARY'!AJ$3)</f>
        <v>0</v>
      </c>
      <c r="AK154">
        <f>COUNTIFS('ACTIVATED LEADS '!$H:$H,$B154,'ACTIVATED LEADS '!$D:$D,'PARTNERS SUMMARY'!AK$3)</f>
        <v>0</v>
      </c>
      <c r="AL154">
        <f>COUNTIFS('ACTIVATED LEADS '!$H:$H,$B154,'ACTIVATED LEADS '!$D:$D,'PARTNERS SUMMARY'!AL$3)</f>
        <v>0</v>
      </c>
      <c r="AM154">
        <f>COUNTIFS('ACTIVATED LEADS '!$H:$H,$B154,'ACTIVATED LEADS '!$D:$D,'PARTNERS SUMMARY'!AM$3)</f>
        <v>0</v>
      </c>
      <c r="AN154">
        <f>COUNTIFS('ACTIVATED LEADS '!$H:$H,$B154,'ACTIVATED LEADS '!$D:$D,'PARTNERS SUMMARY'!AN$3)</f>
        <v>0</v>
      </c>
      <c r="AO154">
        <f>COUNTIFS('ACTIVATED LEADS '!$H:$H,$B154,'ACTIVATED LEADS '!$D:$D,'PARTNERS SUMMARY'!AO$3)</f>
        <v>0</v>
      </c>
      <c r="AP154">
        <f>COUNTIFS('ACTIVATED LEADS '!$H:$H,$B154,'ACTIVATED LEADS '!$D:$D,'PARTNERS SUMMARY'!AP$3)</f>
        <v>0</v>
      </c>
      <c r="AQ154">
        <f>COUNTIFS('ACTIVATED LEADS '!$H:$H,$B154,'ACTIVATED LEADS '!$D:$D,'PARTNERS SUMMARY'!AQ$3)</f>
        <v>0</v>
      </c>
      <c r="AR154">
        <f>COUNTIFS('ACTIVATED LEADS '!$H:$H,$B154,'ACTIVATED LEADS '!$D:$D,'PARTNERS SUMMARY'!AR$3)</f>
        <v>0</v>
      </c>
      <c r="AS154">
        <f>COUNTIFS('ACTIVATED LEADS '!$H:$H,$B154,'ACTIVATED LEADS '!$D:$D,'PARTNERS SUMMARY'!AS$3)</f>
        <v>0</v>
      </c>
      <c r="AT154">
        <f>COUNTIFS('ACTIVATED LEADS '!$H:$H,$B154,'ACTIVATED LEADS '!$D:$D,'PARTNERS SUMMARY'!AT$3)</f>
        <v>0</v>
      </c>
      <c r="AU154">
        <f>COUNTIFS('ACTIVATED LEADS '!$H:$H,$B154,'ACTIVATED LEADS '!$D:$D,'PARTNERS SUMMARY'!AU$3)</f>
        <v>0</v>
      </c>
      <c r="AV154">
        <f>COUNTIFS('ACTIVATED LEADS '!$H:$H,$B154,'ACTIVATED LEADS '!$D:$D,'PARTNERS SUMMARY'!AV$3)</f>
        <v>0</v>
      </c>
      <c r="AW154">
        <f>COUNTIFS('ACTIVATED LEADS '!$H:$H,$B154,'ACTIVATED LEADS '!$D:$D,'PARTNERS SUMMARY'!AW$3)</f>
        <v>0</v>
      </c>
      <c r="AX154">
        <f>COUNTIFS('ACTIVATED LEADS '!$H:$H,$B154,'ACTIVATED LEADS '!$D:$D,'PARTNERS SUMMARY'!AX$3)</f>
        <v>0</v>
      </c>
      <c r="AY154">
        <f>COUNTIFS('ACTIVATED LEADS '!$H:$H,$B154,'ACTIVATED LEADS '!$D:$D,'PARTNERS SUMMARY'!AY$3)</f>
        <v>0</v>
      </c>
      <c r="AZ154">
        <f>COUNTIFS('ACTIVATED LEADS '!$H:$H,$B154,'ACTIVATED LEADS '!$D:$D,'PARTNERS SUMMARY'!AZ$3)</f>
        <v>0</v>
      </c>
      <c r="BA154">
        <f>COUNTIFS('ACTIVATED LEADS '!$H:$H,$B154,'ACTIVATED LEADS '!$D:$D,'PARTNERS SUMMARY'!BA$3)</f>
        <v>0</v>
      </c>
      <c r="BB154">
        <f>COUNTIFS('ACTIVATED LEADS '!$H:$H,$B154,'ACTIVATED LEADS '!$D:$D,'PARTNERS SUMMARY'!BB$3)</f>
        <v>0</v>
      </c>
      <c r="BC154">
        <f>COUNTIFS('ACTIVATED LEADS '!$H:$H,$B154,'ACTIVATED LEADS '!$D:$D,'PARTNERS SUMMARY'!BC$3)</f>
        <v>0</v>
      </c>
      <c r="BD154">
        <f>COUNTIFS('ACTIVATED LEADS '!$H:$H,$B154,'ACTIVATED LEADS '!$D:$D,'PARTNERS SUMMARY'!BD$3)</f>
        <v>0</v>
      </c>
      <c r="BE154">
        <f>COUNTIFS('ACTIVATED LEADS '!$H:$H,$B154,'ACTIVATED LEADS '!$D:$D,'PARTNERS SUMMARY'!BE$3)</f>
        <v>0</v>
      </c>
      <c r="BF154">
        <f>COUNTIFS('ACTIVATED LEADS '!$H:$H,$B154,'ACTIVATED LEADS '!$D:$D,'PARTNERS SUMMARY'!BF$3)</f>
        <v>0</v>
      </c>
      <c r="BG154">
        <f>COUNTIFS('ACTIVATED LEADS '!$H:$H,$B154,'ACTIVATED LEADS '!$D:$D,'PARTNERS SUMMARY'!BG$3)</f>
        <v>0</v>
      </c>
      <c r="BH154">
        <f>COUNTIFS('ACTIVATED LEADS '!$H:$H,$B154,'ACTIVATED LEADS '!$D:$D,'PARTNERS SUMMARY'!BH$3)</f>
        <v>0</v>
      </c>
      <c r="BI154">
        <f>COUNTIFS('ACTIVATED LEADS '!$H:$H,$B154,'ACTIVATED LEADS '!$D:$D,'PARTNERS SUMMARY'!BI$3)</f>
        <v>0</v>
      </c>
      <c r="BJ154">
        <f>COUNTIFS('ACTIVATED LEADS '!$H:$H,$B154,'ACTIVATED LEADS '!$D:$D,'PARTNERS SUMMARY'!BJ$3)</f>
        <v>0</v>
      </c>
      <c r="BK154">
        <f>COUNTIFS('ACTIVATED LEADS '!$H:$H,$B154,'ACTIVATED LEADS '!$D:$D,'PARTNERS SUMMARY'!BK$3)</f>
        <v>0</v>
      </c>
      <c r="BL154">
        <f>COUNTIFS('ACTIVATED LEADS '!$H:$H,$B154,'ACTIVATED LEADS '!$D:$D,'PARTNERS SUMMARY'!BL$3)</f>
        <v>0</v>
      </c>
      <c r="BM154">
        <f>COUNTIFS('ACTIVATED LEADS '!$H:$H,$B154,'ACTIVATED LEADS '!$D:$D,'PARTNERS SUMMARY'!BM$3)</f>
        <v>0</v>
      </c>
      <c r="BN154">
        <f>COUNTIFS('ACTIVATED LEADS '!$H:$H,$B154,'ACTIVATED LEADS '!$D:$D,'PARTNERS SUMMARY'!BN$3)</f>
        <v>0</v>
      </c>
      <c r="BO154">
        <f>COUNTIFS('ACTIVATED LEADS '!$H:$H,$B154,'ACTIVATED LEADS '!$D:$D,'PARTNERS SUMMARY'!BO$3)</f>
        <v>0</v>
      </c>
      <c r="BP154">
        <f>COUNTIFS('ACTIVATED LEADS '!$H:$H,$B154,'ACTIVATED LEADS '!$D:$D,'PARTNERS SUMMARY'!BP$3)</f>
        <v>0</v>
      </c>
      <c r="BQ154">
        <f>COUNTIFS('ACTIVATED LEADS '!$H:$H,$B154,'ACTIVATED LEADS '!$D:$D,'PARTNERS SUMMARY'!BQ$3)</f>
        <v>0</v>
      </c>
      <c r="BR154">
        <f>COUNTIFS('ACTIVATED LEADS '!$H:$H,$B154,'ACTIVATED LEADS '!$D:$D,'PARTNERS SUMMARY'!BR$3)</f>
        <v>0</v>
      </c>
      <c r="BS154">
        <f>COUNTIFS('ACTIVATED LEADS '!$H:$H,$B154,'ACTIVATED LEADS '!$D:$D,'PARTNERS SUMMARY'!BS$3)</f>
        <v>0</v>
      </c>
      <c r="BT154">
        <f>COUNTIFS('ACTIVATED LEADS '!$H:$H,$B154,'ACTIVATED LEADS '!$D:$D,'PARTNERS SUMMARY'!BT$3)</f>
        <v>0</v>
      </c>
      <c r="BU154">
        <f>COUNTIFS('ACTIVATED LEADS '!$H:$H,$B154,'ACTIVATED LEADS '!$D:$D,'PARTNERS SUMMARY'!BU$3)</f>
        <v>0</v>
      </c>
      <c r="BV154">
        <f>COUNTIFS('ACTIVATED LEADS '!$H:$H,$B154,'ACTIVATED LEADS '!$D:$D,'PARTNERS SUMMARY'!BV$3)</f>
        <v>0</v>
      </c>
      <c r="BW154">
        <f>COUNTIFS('ACTIVATED LEADS '!$H:$H,$B154,'ACTIVATED LEADS '!$D:$D,'PARTNERS SUMMARY'!BW$3)</f>
        <v>0</v>
      </c>
      <c r="BX154">
        <f>COUNTIFS('ACTIVATED LEADS '!$H:$H,$B154,'ACTIVATED LEADS '!$D:$D,'PARTNERS SUMMARY'!BX$3)</f>
        <v>0</v>
      </c>
      <c r="BY154">
        <f>COUNTIFS('ACTIVATED LEADS '!$H:$H,$B154,'ACTIVATED LEADS '!$D:$D,'PARTNERS SUMMARY'!BY$3)</f>
        <v>0</v>
      </c>
      <c r="BZ154">
        <f>COUNTIFS('ACTIVATED LEADS '!$H:$H,$B154,'ACTIVATED LEADS '!$D:$D,'PARTNERS SUMMARY'!BZ$3)</f>
        <v>0</v>
      </c>
      <c r="CA154">
        <f>COUNTIFS('ACTIVATED LEADS '!$H:$H,$B154,'ACTIVATED LEADS '!$D:$D,'PARTNERS SUMMARY'!CA$3)</f>
        <v>0</v>
      </c>
      <c r="CB154">
        <f>COUNTIFS('ACTIVATED LEADS '!$H:$H,$B154,'ACTIVATED LEADS '!$D:$D,'PARTNERS SUMMARY'!CB$3)</f>
        <v>0</v>
      </c>
      <c r="CC154">
        <f>COUNTIFS('ACTIVATED LEADS '!$H:$H,$B154,'ACTIVATED LEADS '!$D:$D,'PARTNERS SUMMARY'!CC$3)</f>
        <v>0</v>
      </c>
      <c r="CD154">
        <f>COUNTIFS('ACTIVATED LEADS '!$H:$H,$B154,'ACTIVATED LEADS '!$D:$D,'PARTNERS SUMMARY'!CD$3)</f>
        <v>0</v>
      </c>
      <c r="CE154">
        <f>COUNTIFS('ACTIVATED LEADS '!$H:$H,$B154,'ACTIVATED LEADS '!$D:$D,'PARTNERS SUMMARY'!CE$3)</f>
        <v>0</v>
      </c>
      <c r="CF154">
        <f>COUNTIFS('ACTIVATED LEADS '!$H:$H,$B154,'ACTIVATED LEADS '!$D:$D,'PARTNERS SUMMARY'!CF$3)</f>
        <v>0</v>
      </c>
      <c r="CG154">
        <f>COUNTIFS('ACTIVATED LEADS '!$H:$H,$B154,'ACTIVATED LEADS '!$D:$D,'PARTNERS SUMMARY'!CG$3)</f>
        <v>0</v>
      </c>
      <c r="CH154">
        <f>COUNTIFS('ACTIVATED LEADS '!$H:$H,$B154,'ACTIVATED LEADS '!$D:$D,'PARTNERS SUMMARY'!CH$3)</f>
        <v>0</v>
      </c>
      <c r="CI154">
        <f>COUNTIFS('ACTIVATED LEADS '!$H:$H,$B154,'ACTIVATED LEADS '!$D:$D,'PARTNERS SUMMARY'!CI$3)</f>
        <v>0</v>
      </c>
      <c r="CJ154">
        <f>COUNTIFS('ACTIVATED LEADS '!$H:$H,$B154,'ACTIVATED LEADS '!$D:$D,'PARTNERS SUMMARY'!CJ$3)</f>
        <v>0</v>
      </c>
      <c r="CK154">
        <f>COUNTIFS('ACTIVATED LEADS '!$H:$H,$B154,'ACTIVATED LEADS '!$D:$D,'PARTNERS SUMMARY'!CK$3)</f>
        <v>0</v>
      </c>
      <c r="CL154">
        <f>COUNTIFS('ACTIVATED LEADS '!$H:$H,$B154,'ACTIVATED LEADS '!$D:$D,'PARTNERS SUMMARY'!CL$3)</f>
        <v>0</v>
      </c>
      <c r="CM154">
        <f>COUNTIFS('ACTIVATED LEADS '!$H:$H,$B154,'ACTIVATED LEADS '!$D:$D,'PARTNERS SUMMARY'!CM$3)</f>
        <v>0</v>
      </c>
      <c r="CN154">
        <f>COUNTIFS('ACTIVATED LEADS '!$H:$H,$B154,'ACTIVATED LEADS '!$D:$D,'PARTNERS SUMMARY'!CN$3)</f>
        <v>0</v>
      </c>
      <c r="CO154">
        <f>COUNTIFS('ACTIVATED LEADS '!$H:$H,$B154,'ACTIVATED LEADS '!$D:$D,'PARTNERS SUMMARY'!CO$3)</f>
        <v>0</v>
      </c>
      <c r="CP154">
        <f>COUNTIFS('ACTIVATED LEADS '!$H:$H,$B154,'ACTIVATED LEADS '!$D:$D,'PARTNERS SUMMARY'!CP$3)</f>
        <v>0</v>
      </c>
      <c r="CQ154">
        <f>COUNTIFS('ACTIVATED LEADS '!$H:$H,$B154,'ACTIVATED LEADS '!$D:$D,'PARTNERS SUMMARY'!CQ$3)</f>
        <v>0</v>
      </c>
      <c r="CR154">
        <f>COUNTIFS('ACTIVATED LEADS '!$H:$H,$B154,'ACTIVATED LEADS '!$D:$D,'PARTNERS SUMMARY'!CR$3)</f>
        <v>0</v>
      </c>
      <c r="CS154">
        <f>COUNTIFS('ACTIVATED LEADS '!$H:$H,$B154,'ACTIVATED LEADS '!$D:$D,'PARTNERS SUMMARY'!CS$3)</f>
        <v>0</v>
      </c>
      <c r="CT154">
        <f>COUNTIFS('ACTIVATED LEADS '!$H:$H,$B154,'ACTIVATED LEADS '!$D:$D,'PARTNERS SUMMARY'!CT$3)</f>
        <v>0</v>
      </c>
      <c r="CU154">
        <f>COUNTIFS('ACTIVATED LEADS '!$H:$H,$B154,'ACTIVATED LEADS '!$D:$D,'PARTNERS SUMMARY'!CU$3)</f>
        <v>0</v>
      </c>
      <c r="CV154">
        <f>COUNTIFS('ACTIVATED LEADS '!$H:$H,$B154,'ACTIVATED LEADS '!$D:$D,'PARTNERS SUMMARY'!CV$3)</f>
        <v>0</v>
      </c>
      <c r="CW154">
        <f>COUNTIFS('ACTIVATED LEADS '!$H:$H,$B154,'ACTIVATED LEADS '!$D:$D,'PARTNERS SUMMARY'!CW$3)</f>
        <v>0</v>
      </c>
      <c r="CX154">
        <f>COUNTIFS('ACTIVATED LEADS '!$H:$H,$B154,'ACTIVATED LEADS '!$D:$D,'PARTNERS SUMMARY'!CX$3)</f>
        <v>0</v>
      </c>
      <c r="CY154">
        <f>COUNTIFS('ACTIVATED LEADS '!$H:$H,$B154,'ACTIVATED LEADS '!$D:$D,'PARTNERS SUMMARY'!CY$3)</f>
        <v>0</v>
      </c>
      <c r="CZ154">
        <f>COUNTIFS('ACTIVATED LEADS '!$H:$H,$B154,'ACTIVATED LEADS '!$D:$D,'PARTNERS SUMMARY'!CZ$3)</f>
        <v>0</v>
      </c>
      <c r="DA154">
        <f>COUNTIFS('ACTIVATED LEADS '!$H:$H,$B154,'ACTIVATED LEADS '!$D:$D,'PARTNERS SUMMARY'!DA$3)</f>
        <v>0</v>
      </c>
      <c r="DB154">
        <f>COUNTIFS('ACTIVATED LEADS '!$H:$H,$B154,'ACTIVATED LEADS '!$D:$D,'PARTNERS SUMMARY'!DB$3)</f>
        <v>0</v>
      </c>
      <c r="DC154">
        <f>COUNTIFS('ACTIVATED LEADS '!$H:$H,$B154,'ACTIVATED LEADS '!$D:$D,'PARTNERS SUMMARY'!DC$3)</f>
        <v>0</v>
      </c>
      <c r="DD154">
        <f>COUNTIFS('ACTIVATED LEADS '!$H:$H,$B154,'ACTIVATED LEADS '!$D:$D,'PARTNERS SUMMARY'!DD$3)</f>
        <v>0</v>
      </c>
      <c r="DE154">
        <f>COUNTIFS('ACTIVATED LEADS '!$H:$H,$B154,'ACTIVATED LEADS '!$D:$D,'PARTNERS SUMMARY'!DE$3)</f>
        <v>0</v>
      </c>
      <c r="DF154">
        <f>COUNTIFS('ACTIVATED LEADS '!$H:$H,$B154,'ACTIVATED LEADS '!$D:$D,'PARTNERS SUMMARY'!DF$3)</f>
        <v>0</v>
      </c>
      <c r="DG154">
        <f>COUNTIFS('ACTIVATED LEADS '!$H:$H,$B154,'ACTIVATED LEADS '!$D:$D,'PARTNERS SUMMARY'!DG$3)</f>
        <v>0</v>
      </c>
      <c r="DH154">
        <f>COUNTIFS('ACTIVATED LEADS '!$H:$H,$B154,'ACTIVATED LEADS '!$D:$D,'PARTNERS SUMMARY'!DH$3)</f>
        <v>0</v>
      </c>
      <c r="DI154">
        <f>COUNTIFS('ACTIVATED LEADS '!$H:$H,$B154,'ACTIVATED LEADS '!$D:$D,'PARTNERS SUMMARY'!DI$3)</f>
        <v>0</v>
      </c>
      <c r="DJ154">
        <f>COUNTIFS('ACTIVATED LEADS '!$H:$H,$B154,'ACTIVATED LEADS '!$D:$D,'PARTNERS SUMMARY'!DJ$3)</f>
        <v>0</v>
      </c>
      <c r="DK154">
        <f>COUNTIFS('ACTIVATED LEADS '!$H:$H,$B154,'ACTIVATED LEADS '!$D:$D,'PARTNERS SUMMARY'!DK$3)</f>
        <v>0</v>
      </c>
      <c r="DL154">
        <f>COUNTIFS('ACTIVATED LEADS '!$H:$H,$B154,'ACTIVATED LEADS '!$D:$D,'PARTNERS SUMMARY'!DL$3)</f>
        <v>0</v>
      </c>
      <c r="DM154">
        <f>COUNTIFS('ACTIVATED LEADS '!$H:$H,$B154,'ACTIVATED LEADS '!$D:$D,'PARTNERS SUMMARY'!DM$3)</f>
        <v>0</v>
      </c>
      <c r="DN154">
        <f>COUNTIFS('ACTIVATED LEADS '!$H:$H,$B154,'ACTIVATED LEADS '!$D:$D,'PARTNERS SUMMARY'!DN$3)</f>
        <v>0</v>
      </c>
      <c r="DO154">
        <f>COUNTIFS('ACTIVATED LEADS '!$H:$H,$B154,'ACTIVATED LEADS '!$D:$D,'PARTNERS SUMMARY'!DO$3)</f>
        <v>0</v>
      </c>
    </row>
    <row r="155" spans="1:119">
      <c r="A155" s="29" t="s">
        <v>1084</v>
      </c>
      <c r="B155" s="29" t="s">
        <v>11894</v>
      </c>
      <c r="C155" s="29"/>
      <c r="D155" s="29"/>
      <c r="E155" s="29" t="s">
        <v>1233</v>
      </c>
      <c r="F155" s="29" t="s">
        <v>982</v>
      </c>
      <c r="G155" s="63">
        <f>COUNTIF('SEPT DUMP '!$C:$C,'PARTNERS SUMMARY'!$B155)</f>
        <v>0</v>
      </c>
      <c r="H155" s="63">
        <f>COUNTIFS('SEPT DUMP '!$C:$C,'PARTNERS SUMMARY'!$B155,'SEPT DUMP '!$O:$O,"Confirmed")</f>
        <v>0</v>
      </c>
      <c r="I155" s="63">
        <f>COUNTIFS('SEPT DUMP '!$C:$C,'PARTNERS SUMMARY'!$B155,'SEPT DUMP '!$O:$O,"Rejected")</f>
        <v>0</v>
      </c>
      <c r="J155" s="63">
        <f>COUNTIFS('SEPT DUMP '!$C:$C,'PARTNERS SUMMARY'!$B155,'SEPT DUMP '!$O:$O,"Unreachable")</f>
        <v>0</v>
      </c>
      <c r="K155" s="17">
        <f>COUNTIFS('SEPT DUMP '!$C:$C,'PARTNERS SUMMARY'!$B155,'SEPT DUMP '!$O:$O,"Postponed(Update Y)")</f>
        <v>0</v>
      </c>
      <c r="L155" s="101">
        <f t="shared" si="18"/>
        <v>0</v>
      </c>
      <c r="M155" s="64">
        <f t="shared" ref="M155:M156" si="24">IFERROR(L155/G155,0)</f>
        <v>0</v>
      </c>
      <c r="N155" s="50"/>
      <c r="O155" s="47">
        <f>COUNTIF('OCT DUMP'!$D:$D,'PARTNERS SUMMARY'!$B155)</f>
        <v>0</v>
      </c>
      <c r="P155" s="17">
        <f>COUNTIFS('OCT DUMP'!$D:$D,'PARTNERS SUMMARY'!$B155,'OCT DUMP'!Q:Q,"Prospect")</f>
        <v>0</v>
      </c>
      <c r="Q155" s="17">
        <f>COUNTIFS('OCT DUMP'!$D:$D,'PARTNERS SUMMARY'!$B155,'OCT DUMP'!$Q:$Q,"Confirmed")</f>
        <v>0</v>
      </c>
      <c r="R155" s="17">
        <f>COUNTIFS('OCT DUMP'!$D:$D,'PARTNERS SUMMARY'!$B155,'OCT DUMP'!$Q:$Q,"Rejected")</f>
        <v>0</v>
      </c>
      <c r="S155" s="17">
        <f>COUNTIFS('OCT DUMP'!$D:$D,'PARTNERS SUMMARY'!$B155,'OCT DUMP'!$Q:$Q,"Unreachable")</f>
        <v>0</v>
      </c>
      <c r="T155" s="17">
        <f>COUNTIFS('OCT DUMP'!$D:$D,'PARTNERS SUMMARY'!$B155,'OCT DUMP'!$Q:$Q,"Postponed(Update Y)")</f>
        <v>0</v>
      </c>
      <c r="U155" s="17">
        <f t="shared" si="20"/>
        <v>0</v>
      </c>
      <c r="V155" s="18">
        <f t="shared" ref="V155:V156" si="25">IFERROR(U155/O155,0)</f>
        <v>0</v>
      </c>
      <c r="W155" s="52"/>
      <c r="X155" s="47">
        <f>COUNTIF('NOV DUMP'!C:C,'PARTNERS SUMMARY'!$B155)</f>
        <v>7</v>
      </c>
      <c r="Y155" s="17">
        <f>COUNTIFS('NOV DUMP'!$C:$C,'PARTNERS SUMMARY'!$B155,'NOV DUMP'!$S:$S,"Prospect")</f>
        <v>0</v>
      </c>
      <c r="Z155" s="17">
        <f>COUNTIFS('NOV DUMP'!$C:$C,'PARTNERS SUMMARY'!$B155,'NOV DUMP'!$S:$S,"Confirmed")</f>
        <v>0</v>
      </c>
      <c r="AA155" s="17">
        <f>COUNTIFS('NOV DUMP'!$C:$C,'PARTNERS SUMMARY'!$B155,'NOV DUMP'!$S:$S,"Rejected")</f>
        <v>0</v>
      </c>
      <c r="AB155" s="17">
        <f>COUNTIFS('NOV DUMP'!$C:$C,'PARTNERS SUMMARY'!$B155,'NOV DUMP'!$S:$S,"Unreachable")</f>
        <v>0</v>
      </c>
      <c r="AC155" s="17">
        <f>COUNTIFS('NOV DUMP'!$C:$C,'PARTNERS SUMMARY'!$B155,'NOV DUMP'!$S:$S,"Postponed(Update Y)")</f>
        <v>0</v>
      </c>
      <c r="AD155" s="17">
        <f t="shared" si="22"/>
        <v>2</v>
      </c>
      <c r="AE155" s="100">
        <f>COUNTIFS('ACTIVATED LEADS '!$H:$H,'PARTNERS SUMMARY'!$B155,'ACTIVATED LEADS '!$K:$K,'PARTNERS SUMMARY'!$AE$2,'ACTIVATED LEADS '!$C:$C,"16")</f>
        <v>0</v>
      </c>
      <c r="AF155" s="18">
        <f t="shared" ref="AF155:AF156" si="26">IFERROR(AD155/X155,0)</f>
        <v>0.2857142857142857</v>
      </c>
      <c r="AH155">
        <f>COUNTIFS('ACTIVATED LEADS '!$H:$H,$B155,'ACTIVATED LEADS '!$D:$D,'PARTNERS SUMMARY'!AH$3)</f>
        <v>0</v>
      </c>
      <c r="AI155">
        <f>COUNTIFS('ACTIVATED LEADS '!$H:$H,$B155,'ACTIVATED LEADS '!$D:$D,'PARTNERS SUMMARY'!AI$3)</f>
        <v>0</v>
      </c>
      <c r="AJ155">
        <f>COUNTIFS('ACTIVATED LEADS '!$H:$H,$B155,'ACTIVATED LEADS '!$D:$D,'PARTNERS SUMMARY'!AJ$3)</f>
        <v>0</v>
      </c>
      <c r="AK155">
        <f>COUNTIFS('ACTIVATED LEADS '!$H:$H,$B155,'ACTIVATED LEADS '!$D:$D,'PARTNERS SUMMARY'!AK$3)</f>
        <v>0</v>
      </c>
      <c r="AL155">
        <f>COUNTIFS('ACTIVATED LEADS '!$H:$H,$B155,'ACTIVATED LEADS '!$D:$D,'PARTNERS SUMMARY'!AL$3)</f>
        <v>0</v>
      </c>
      <c r="AM155">
        <f>COUNTIFS('ACTIVATED LEADS '!$H:$H,$B155,'ACTIVATED LEADS '!$D:$D,'PARTNERS SUMMARY'!AM$3)</f>
        <v>0</v>
      </c>
      <c r="AN155">
        <f>COUNTIFS('ACTIVATED LEADS '!$H:$H,$B155,'ACTIVATED LEADS '!$D:$D,'PARTNERS SUMMARY'!AN$3)</f>
        <v>0</v>
      </c>
      <c r="AO155">
        <f>COUNTIFS('ACTIVATED LEADS '!$H:$H,$B155,'ACTIVATED LEADS '!$D:$D,'PARTNERS SUMMARY'!AO$3)</f>
        <v>0</v>
      </c>
      <c r="AP155">
        <f>COUNTIFS('ACTIVATED LEADS '!$H:$H,$B155,'ACTIVATED LEADS '!$D:$D,'PARTNERS SUMMARY'!AP$3)</f>
        <v>0</v>
      </c>
      <c r="AQ155">
        <f>COUNTIFS('ACTIVATED LEADS '!$H:$H,$B155,'ACTIVATED LEADS '!$D:$D,'PARTNERS SUMMARY'!AQ$3)</f>
        <v>0</v>
      </c>
      <c r="AR155">
        <f>COUNTIFS('ACTIVATED LEADS '!$H:$H,$B155,'ACTIVATED LEADS '!$D:$D,'PARTNERS SUMMARY'!AR$3)</f>
        <v>0</v>
      </c>
      <c r="AS155">
        <f>COUNTIFS('ACTIVATED LEADS '!$H:$H,$B155,'ACTIVATED LEADS '!$D:$D,'PARTNERS SUMMARY'!AS$3)</f>
        <v>0</v>
      </c>
      <c r="AT155">
        <f>COUNTIFS('ACTIVATED LEADS '!$H:$H,$B155,'ACTIVATED LEADS '!$D:$D,'PARTNERS SUMMARY'!AT$3)</f>
        <v>0</v>
      </c>
      <c r="AU155">
        <f>COUNTIFS('ACTIVATED LEADS '!$H:$H,$B155,'ACTIVATED LEADS '!$D:$D,'PARTNERS SUMMARY'!AU$3)</f>
        <v>0</v>
      </c>
      <c r="AV155">
        <f>COUNTIFS('ACTIVATED LEADS '!$H:$H,$B155,'ACTIVATED LEADS '!$D:$D,'PARTNERS SUMMARY'!AV$3)</f>
        <v>0</v>
      </c>
      <c r="AW155">
        <f>COUNTIFS('ACTIVATED LEADS '!$H:$H,$B155,'ACTIVATED LEADS '!$D:$D,'PARTNERS SUMMARY'!AW$3)</f>
        <v>0</v>
      </c>
      <c r="AX155">
        <f>COUNTIFS('ACTIVATED LEADS '!$H:$H,$B155,'ACTIVATED LEADS '!$D:$D,'PARTNERS SUMMARY'!AX$3)</f>
        <v>0</v>
      </c>
      <c r="AY155">
        <f>COUNTIFS('ACTIVATED LEADS '!$H:$H,$B155,'ACTIVATED LEADS '!$D:$D,'PARTNERS SUMMARY'!AY$3)</f>
        <v>0</v>
      </c>
      <c r="AZ155">
        <f>COUNTIFS('ACTIVATED LEADS '!$H:$H,$B155,'ACTIVATED LEADS '!$D:$D,'PARTNERS SUMMARY'!AZ$3)</f>
        <v>0</v>
      </c>
      <c r="BA155">
        <f>COUNTIFS('ACTIVATED LEADS '!$H:$H,$B155,'ACTIVATED LEADS '!$D:$D,'PARTNERS SUMMARY'!BA$3)</f>
        <v>0</v>
      </c>
      <c r="BB155">
        <f>COUNTIFS('ACTIVATED LEADS '!$H:$H,$B155,'ACTIVATED LEADS '!$D:$D,'PARTNERS SUMMARY'!BB$3)</f>
        <v>0</v>
      </c>
      <c r="BC155">
        <f>COUNTIFS('ACTIVATED LEADS '!$H:$H,$B155,'ACTIVATED LEADS '!$D:$D,'PARTNERS SUMMARY'!BC$3)</f>
        <v>0</v>
      </c>
      <c r="BD155">
        <f>COUNTIFS('ACTIVATED LEADS '!$H:$H,$B155,'ACTIVATED LEADS '!$D:$D,'PARTNERS SUMMARY'!BD$3)</f>
        <v>0</v>
      </c>
      <c r="BE155">
        <f>COUNTIFS('ACTIVATED LEADS '!$H:$H,$B155,'ACTIVATED LEADS '!$D:$D,'PARTNERS SUMMARY'!BE$3)</f>
        <v>0</v>
      </c>
      <c r="BF155">
        <f>COUNTIFS('ACTIVATED LEADS '!$H:$H,$B155,'ACTIVATED LEADS '!$D:$D,'PARTNERS SUMMARY'!BF$3)</f>
        <v>0</v>
      </c>
      <c r="BG155">
        <f>COUNTIFS('ACTIVATED LEADS '!$H:$H,$B155,'ACTIVATED LEADS '!$D:$D,'PARTNERS SUMMARY'!BG$3)</f>
        <v>0</v>
      </c>
      <c r="BH155">
        <f>COUNTIFS('ACTIVATED LEADS '!$H:$H,$B155,'ACTIVATED LEADS '!$D:$D,'PARTNERS SUMMARY'!BH$3)</f>
        <v>0</v>
      </c>
      <c r="BI155">
        <f>COUNTIFS('ACTIVATED LEADS '!$H:$H,$B155,'ACTIVATED LEADS '!$D:$D,'PARTNERS SUMMARY'!BI$3)</f>
        <v>0</v>
      </c>
      <c r="BJ155">
        <f>COUNTIFS('ACTIVATED LEADS '!$H:$H,$B155,'ACTIVATED LEADS '!$D:$D,'PARTNERS SUMMARY'!BJ$3)</f>
        <v>0</v>
      </c>
      <c r="BK155">
        <f>COUNTIFS('ACTIVATED LEADS '!$H:$H,$B155,'ACTIVATED LEADS '!$D:$D,'PARTNERS SUMMARY'!BK$3)</f>
        <v>0</v>
      </c>
      <c r="BL155">
        <f>COUNTIFS('ACTIVATED LEADS '!$H:$H,$B155,'ACTIVATED LEADS '!$D:$D,'PARTNERS SUMMARY'!BL$3)</f>
        <v>0</v>
      </c>
      <c r="BM155">
        <f>COUNTIFS('ACTIVATED LEADS '!$H:$H,$B155,'ACTIVATED LEADS '!$D:$D,'PARTNERS SUMMARY'!BM$3)</f>
        <v>0</v>
      </c>
      <c r="BN155">
        <f>COUNTIFS('ACTIVATED LEADS '!$H:$H,$B155,'ACTIVATED LEADS '!$D:$D,'PARTNERS SUMMARY'!BN$3)</f>
        <v>0</v>
      </c>
      <c r="BO155">
        <f>COUNTIFS('ACTIVATED LEADS '!$H:$H,$B155,'ACTIVATED LEADS '!$D:$D,'PARTNERS SUMMARY'!BO$3)</f>
        <v>0</v>
      </c>
      <c r="BP155">
        <f>COUNTIFS('ACTIVATED LEADS '!$H:$H,$B155,'ACTIVATED LEADS '!$D:$D,'PARTNERS SUMMARY'!BP$3)</f>
        <v>0</v>
      </c>
      <c r="BQ155">
        <f>COUNTIFS('ACTIVATED LEADS '!$H:$H,$B155,'ACTIVATED LEADS '!$D:$D,'PARTNERS SUMMARY'!BQ$3)</f>
        <v>0</v>
      </c>
      <c r="BR155">
        <f>COUNTIFS('ACTIVATED LEADS '!$H:$H,$B155,'ACTIVATED LEADS '!$D:$D,'PARTNERS SUMMARY'!BR$3)</f>
        <v>0</v>
      </c>
      <c r="BS155">
        <f>COUNTIFS('ACTIVATED LEADS '!$H:$H,$B155,'ACTIVATED LEADS '!$D:$D,'PARTNERS SUMMARY'!BS$3)</f>
        <v>0</v>
      </c>
      <c r="BT155">
        <f>COUNTIFS('ACTIVATED LEADS '!$H:$H,$B155,'ACTIVATED LEADS '!$D:$D,'PARTNERS SUMMARY'!BT$3)</f>
        <v>0</v>
      </c>
      <c r="BU155">
        <f>COUNTIFS('ACTIVATED LEADS '!$H:$H,$B155,'ACTIVATED LEADS '!$D:$D,'PARTNERS SUMMARY'!BU$3)</f>
        <v>0</v>
      </c>
      <c r="BV155">
        <f>COUNTIFS('ACTIVATED LEADS '!$H:$H,$B155,'ACTIVATED LEADS '!$D:$D,'PARTNERS SUMMARY'!BV$3)</f>
        <v>0</v>
      </c>
      <c r="BW155">
        <f>COUNTIFS('ACTIVATED LEADS '!$H:$H,$B155,'ACTIVATED LEADS '!$D:$D,'PARTNERS SUMMARY'!BW$3)</f>
        <v>0</v>
      </c>
      <c r="BX155">
        <f>COUNTIFS('ACTIVATED LEADS '!$H:$H,$B155,'ACTIVATED LEADS '!$D:$D,'PARTNERS SUMMARY'!BX$3)</f>
        <v>0</v>
      </c>
      <c r="BY155">
        <f>COUNTIFS('ACTIVATED LEADS '!$H:$H,$B155,'ACTIVATED LEADS '!$D:$D,'PARTNERS SUMMARY'!BY$3)</f>
        <v>0</v>
      </c>
      <c r="BZ155">
        <f>COUNTIFS('ACTIVATED LEADS '!$H:$H,$B155,'ACTIVATED LEADS '!$D:$D,'PARTNERS SUMMARY'!BZ$3)</f>
        <v>0</v>
      </c>
      <c r="CA155">
        <f>COUNTIFS('ACTIVATED LEADS '!$H:$H,$B155,'ACTIVATED LEADS '!$D:$D,'PARTNERS SUMMARY'!CA$3)</f>
        <v>0</v>
      </c>
      <c r="CB155">
        <f>COUNTIFS('ACTIVATED LEADS '!$H:$H,$B155,'ACTIVATED LEADS '!$D:$D,'PARTNERS SUMMARY'!CB$3)</f>
        <v>0</v>
      </c>
      <c r="CC155">
        <f>COUNTIFS('ACTIVATED LEADS '!$H:$H,$B155,'ACTIVATED LEADS '!$D:$D,'PARTNERS SUMMARY'!CC$3)</f>
        <v>0</v>
      </c>
      <c r="CD155">
        <f>COUNTIFS('ACTIVATED LEADS '!$H:$H,$B155,'ACTIVATED LEADS '!$D:$D,'PARTNERS SUMMARY'!CD$3)</f>
        <v>0</v>
      </c>
      <c r="CE155">
        <f>COUNTIFS('ACTIVATED LEADS '!$H:$H,$B155,'ACTIVATED LEADS '!$D:$D,'PARTNERS SUMMARY'!CE$3)</f>
        <v>0</v>
      </c>
      <c r="CF155">
        <f>COUNTIFS('ACTIVATED LEADS '!$H:$H,$B155,'ACTIVATED LEADS '!$D:$D,'PARTNERS SUMMARY'!CF$3)</f>
        <v>0</v>
      </c>
      <c r="CG155">
        <f>COUNTIFS('ACTIVATED LEADS '!$H:$H,$B155,'ACTIVATED LEADS '!$D:$D,'PARTNERS SUMMARY'!CG$3)</f>
        <v>0</v>
      </c>
      <c r="CH155">
        <f>COUNTIFS('ACTIVATED LEADS '!$H:$H,$B155,'ACTIVATED LEADS '!$D:$D,'PARTNERS SUMMARY'!CH$3)</f>
        <v>0</v>
      </c>
      <c r="CI155">
        <f>COUNTIFS('ACTIVATED LEADS '!$H:$H,$B155,'ACTIVATED LEADS '!$D:$D,'PARTNERS SUMMARY'!CI$3)</f>
        <v>0</v>
      </c>
      <c r="CJ155">
        <f>COUNTIFS('ACTIVATED LEADS '!$H:$H,$B155,'ACTIVATED LEADS '!$D:$D,'PARTNERS SUMMARY'!CJ$3)</f>
        <v>0</v>
      </c>
      <c r="CK155">
        <f>COUNTIFS('ACTIVATED LEADS '!$H:$H,$B155,'ACTIVATED LEADS '!$D:$D,'PARTNERS SUMMARY'!CK$3)</f>
        <v>0</v>
      </c>
      <c r="CL155">
        <f>COUNTIFS('ACTIVATED LEADS '!$H:$H,$B155,'ACTIVATED LEADS '!$D:$D,'PARTNERS SUMMARY'!CL$3)</f>
        <v>0</v>
      </c>
      <c r="CM155">
        <f>COUNTIFS('ACTIVATED LEADS '!$H:$H,$B155,'ACTIVATED LEADS '!$D:$D,'PARTNERS SUMMARY'!CM$3)</f>
        <v>0</v>
      </c>
      <c r="CN155">
        <f>COUNTIFS('ACTIVATED LEADS '!$H:$H,$B155,'ACTIVATED LEADS '!$D:$D,'PARTNERS SUMMARY'!CN$3)</f>
        <v>0</v>
      </c>
      <c r="CO155">
        <f>COUNTIFS('ACTIVATED LEADS '!$H:$H,$B155,'ACTIVATED LEADS '!$D:$D,'PARTNERS SUMMARY'!CO$3)</f>
        <v>0</v>
      </c>
      <c r="CP155">
        <f>COUNTIFS('ACTIVATED LEADS '!$H:$H,$B155,'ACTIVATED LEADS '!$D:$D,'PARTNERS SUMMARY'!CP$3)</f>
        <v>0</v>
      </c>
      <c r="CQ155">
        <f>COUNTIFS('ACTIVATED LEADS '!$H:$H,$B155,'ACTIVATED LEADS '!$D:$D,'PARTNERS SUMMARY'!CQ$3)</f>
        <v>0</v>
      </c>
      <c r="CR155">
        <f>COUNTIFS('ACTIVATED LEADS '!$H:$H,$B155,'ACTIVATED LEADS '!$D:$D,'PARTNERS SUMMARY'!CR$3)</f>
        <v>0</v>
      </c>
      <c r="CS155">
        <f>COUNTIFS('ACTIVATED LEADS '!$H:$H,$B155,'ACTIVATED LEADS '!$D:$D,'PARTNERS SUMMARY'!CS$3)</f>
        <v>0</v>
      </c>
      <c r="CT155">
        <f>COUNTIFS('ACTIVATED LEADS '!$H:$H,$B155,'ACTIVATED LEADS '!$D:$D,'PARTNERS SUMMARY'!CT$3)</f>
        <v>0</v>
      </c>
      <c r="CU155">
        <f>COUNTIFS('ACTIVATED LEADS '!$H:$H,$B155,'ACTIVATED LEADS '!$D:$D,'PARTNERS SUMMARY'!CU$3)</f>
        <v>0</v>
      </c>
      <c r="CV155">
        <f>COUNTIFS('ACTIVATED LEADS '!$H:$H,$B155,'ACTIVATED LEADS '!$D:$D,'PARTNERS SUMMARY'!CV$3)</f>
        <v>0</v>
      </c>
      <c r="CW155">
        <f>COUNTIFS('ACTIVATED LEADS '!$H:$H,$B155,'ACTIVATED LEADS '!$D:$D,'PARTNERS SUMMARY'!CW$3)</f>
        <v>0</v>
      </c>
      <c r="CX155">
        <f>COUNTIFS('ACTIVATED LEADS '!$H:$H,$B155,'ACTIVATED LEADS '!$D:$D,'PARTNERS SUMMARY'!CX$3)</f>
        <v>0</v>
      </c>
      <c r="CY155">
        <f>COUNTIFS('ACTIVATED LEADS '!$H:$H,$B155,'ACTIVATED LEADS '!$D:$D,'PARTNERS SUMMARY'!CY$3)</f>
        <v>0</v>
      </c>
      <c r="CZ155">
        <f>COUNTIFS('ACTIVATED LEADS '!$H:$H,$B155,'ACTIVATED LEADS '!$D:$D,'PARTNERS SUMMARY'!CZ$3)</f>
        <v>0</v>
      </c>
      <c r="DA155">
        <f>COUNTIFS('ACTIVATED LEADS '!$H:$H,$B155,'ACTIVATED LEADS '!$D:$D,'PARTNERS SUMMARY'!DA$3)</f>
        <v>0</v>
      </c>
      <c r="DB155">
        <f>COUNTIFS('ACTIVATED LEADS '!$H:$H,$B155,'ACTIVATED LEADS '!$D:$D,'PARTNERS SUMMARY'!DB$3)</f>
        <v>0</v>
      </c>
      <c r="DC155">
        <f>COUNTIFS('ACTIVATED LEADS '!$H:$H,$B155,'ACTIVATED LEADS '!$D:$D,'PARTNERS SUMMARY'!DC$3)</f>
        <v>0</v>
      </c>
      <c r="DD155">
        <f>COUNTIFS('ACTIVATED LEADS '!$H:$H,$B155,'ACTIVATED LEADS '!$D:$D,'PARTNERS SUMMARY'!DD$3)</f>
        <v>0</v>
      </c>
      <c r="DE155">
        <f>COUNTIFS('ACTIVATED LEADS '!$H:$H,$B155,'ACTIVATED LEADS '!$D:$D,'PARTNERS SUMMARY'!DE$3)</f>
        <v>0</v>
      </c>
      <c r="DF155">
        <f>COUNTIFS('ACTIVATED LEADS '!$H:$H,$B155,'ACTIVATED LEADS '!$D:$D,'PARTNERS SUMMARY'!DF$3)</f>
        <v>0</v>
      </c>
      <c r="DG155">
        <f>COUNTIFS('ACTIVATED LEADS '!$H:$H,$B155,'ACTIVATED LEADS '!$D:$D,'PARTNERS SUMMARY'!DG$3)</f>
        <v>0</v>
      </c>
      <c r="DH155">
        <f>COUNTIFS('ACTIVATED LEADS '!$H:$H,$B155,'ACTIVATED LEADS '!$D:$D,'PARTNERS SUMMARY'!DH$3)</f>
        <v>0</v>
      </c>
      <c r="DI155">
        <f>COUNTIFS('ACTIVATED LEADS '!$H:$H,$B155,'ACTIVATED LEADS '!$D:$D,'PARTNERS SUMMARY'!DI$3)</f>
        <v>0</v>
      </c>
      <c r="DJ155">
        <f>COUNTIFS('ACTIVATED LEADS '!$H:$H,$B155,'ACTIVATED LEADS '!$D:$D,'PARTNERS SUMMARY'!DJ$3)</f>
        <v>0</v>
      </c>
      <c r="DK155">
        <f>COUNTIFS('ACTIVATED LEADS '!$H:$H,$B155,'ACTIVATED LEADS '!$D:$D,'PARTNERS SUMMARY'!DK$3)</f>
        <v>0</v>
      </c>
      <c r="DL155">
        <f>COUNTIFS('ACTIVATED LEADS '!$H:$H,$B155,'ACTIVATED LEADS '!$D:$D,'PARTNERS SUMMARY'!DL$3)</f>
        <v>0</v>
      </c>
      <c r="DM155">
        <f>COUNTIFS('ACTIVATED LEADS '!$H:$H,$B155,'ACTIVATED LEADS '!$D:$D,'PARTNERS SUMMARY'!DM$3)</f>
        <v>0</v>
      </c>
      <c r="DN155">
        <f>COUNTIFS('ACTIVATED LEADS '!$H:$H,$B155,'ACTIVATED LEADS '!$D:$D,'PARTNERS SUMMARY'!DN$3)</f>
        <v>1</v>
      </c>
      <c r="DO155">
        <f>COUNTIFS('ACTIVATED LEADS '!$H:$H,$B155,'ACTIVATED LEADS '!$D:$D,'PARTNERS SUMMARY'!DO$3)</f>
        <v>1</v>
      </c>
    </row>
    <row r="156" spans="1:119">
      <c r="A156" s="79" t="s">
        <v>1072</v>
      </c>
      <c r="B156" s="80" t="s">
        <v>1099</v>
      </c>
      <c r="C156" s="29"/>
      <c r="D156" s="29"/>
      <c r="E156" s="79" t="s">
        <v>37</v>
      </c>
      <c r="F156" s="79" t="s">
        <v>37</v>
      </c>
      <c r="G156" s="81">
        <f>COUNTIF('SEPT DUMP '!$C:$C,'PARTNERS SUMMARY'!$B156)</f>
        <v>0</v>
      </c>
      <c r="H156" s="81">
        <f>COUNTIFS('SEPT DUMP '!$C:$C,'PARTNERS SUMMARY'!$B156,'SEPT DUMP '!$O:$O,"Confirmed")</f>
        <v>0</v>
      </c>
      <c r="I156" s="81">
        <f>COUNTIFS('SEPT DUMP '!$C:$C,'PARTNERS SUMMARY'!$B156,'SEPT DUMP '!$O:$O,"Rejected")</f>
        <v>0</v>
      </c>
      <c r="J156" s="81">
        <f>COUNTIFS('SEPT DUMP '!$C:$C,'PARTNERS SUMMARY'!$B156,'SEPT DUMP '!$O:$O,"Unreachable")</f>
        <v>0</v>
      </c>
      <c r="K156" s="82">
        <f>COUNTIFS('SEPT DUMP '!$C:$C,'PARTNERS SUMMARY'!$B156,'SEPT DUMP '!$O:$O,"Postponed(Update Y)")</f>
        <v>0</v>
      </c>
      <c r="L156" s="101">
        <f t="shared" si="18"/>
        <v>0</v>
      </c>
      <c r="M156" s="83">
        <f t="shared" si="24"/>
        <v>0</v>
      </c>
      <c r="N156" s="50"/>
      <c r="O156" s="84">
        <f>COUNTIF('OCT DUMP'!$D:$D,'PARTNERS SUMMARY'!$B156)</f>
        <v>0</v>
      </c>
      <c r="P156" s="82">
        <f>COUNTIFS('OCT DUMP'!$D:$D,'PARTNERS SUMMARY'!$B156,'OCT DUMP'!Q:Q,"Prospect")</f>
        <v>0</v>
      </c>
      <c r="Q156" s="82">
        <f>COUNTIFS('OCT DUMP'!$D:$D,'PARTNERS SUMMARY'!$B156,'OCT DUMP'!$Q:$Q,"Confirmed")</f>
        <v>0</v>
      </c>
      <c r="R156" s="82">
        <f>COUNTIFS('OCT DUMP'!$D:$D,'PARTNERS SUMMARY'!$B156,'OCT DUMP'!$Q:$Q,"Rejected")</f>
        <v>0</v>
      </c>
      <c r="S156" s="82">
        <f>COUNTIFS('OCT DUMP'!$D:$D,'PARTNERS SUMMARY'!$B156,'OCT DUMP'!$Q:$Q,"Unreachable")</f>
        <v>0</v>
      </c>
      <c r="T156" s="82">
        <f>COUNTIFS('OCT DUMP'!$D:$D,'PARTNERS SUMMARY'!$B156,'OCT DUMP'!$Q:$Q,"Postponed(Update Y)")</f>
        <v>0</v>
      </c>
      <c r="U156" s="17">
        <f t="shared" si="20"/>
        <v>0</v>
      </c>
      <c r="V156" s="85">
        <f t="shared" si="25"/>
        <v>0</v>
      </c>
      <c r="W156" s="86"/>
      <c r="X156" s="47">
        <f>COUNTIF('NOV DUMP'!C:C,'PARTNERS SUMMARY'!$B156)</f>
        <v>0</v>
      </c>
      <c r="Y156" s="17">
        <f>COUNTIFS('NOV DUMP'!$C:$C,'PARTNERS SUMMARY'!$B156,'NOV DUMP'!$S:$S,"Prospect")</f>
        <v>0</v>
      </c>
      <c r="Z156" s="17">
        <f>COUNTIFS('NOV DUMP'!$C:$C,'PARTNERS SUMMARY'!$B156,'NOV DUMP'!$S:$S,"Confirmed")</f>
        <v>0</v>
      </c>
      <c r="AA156" s="17">
        <f>COUNTIFS('NOV DUMP'!$C:$C,'PARTNERS SUMMARY'!$B156,'NOV DUMP'!$S:$S,"Rejected")</f>
        <v>0</v>
      </c>
      <c r="AB156" s="17">
        <f>COUNTIFS('NOV DUMP'!$C:$C,'PARTNERS SUMMARY'!$B156,'NOV DUMP'!$S:$S,"Unreachable")</f>
        <v>0</v>
      </c>
      <c r="AC156" s="17">
        <f>COUNTIFS('NOV DUMP'!$C:$C,'PARTNERS SUMMARY'!$B156,'NOV DUMP'!$S:$S,"Postponed(Update Y)")</f>
        <v>0</v>
      </c>
      <c r="AD156" s="17">
        <f t="shared" si="22"/>
        <v>0</v>
      </c>
      <c r="AE156" s="100">
        <f>COUNTIFS('ACTIVATED LEADS '!$H:$H,'PARTNERS SUMMARY'!$B156,'ACTIVATED LEADS '!$K:$K,'PARTNERS SUMMARY'!$AE$2,'ACTIVATED LEADS '!$C:$C,"16")</f>
        <v>0</v>
      </c>
      <c r="AF156" s="18">
        <f t="shared" si="26"/>
        <v>0</v>
      </c>
      <c r="AH156">
        <f>COUNTIFS('ACTIVATED LEADS '!$H:$H,$B156,'ACTIVATED LEADS '!$D:$D,'PARTNERS SUMMARY'!AH$3)</f>
        <v>0</v>
      </c>
      <c r="AI156">
        <f>COUNTIFS('ACTIVATED LEADS '!$H:$H,$B156,'ACTIVATED LEADS '!$D:$D,'PARTNERS SUMMARY'!AI$3)</f>
        <v>0</v>
      </c>
      <c r="AJ156">
        <f>COUNTIFS('ACTIVATED LEADS '!$H:$H,$B156,'ACTIVATED LEADS '!$D:$D,'PARTNERS SUMMARY'!AJ$3)</f>
        <v>0</v>
      </c>
      <c r="AK156">
        <f>COUNTIFS('ACTIVATED LEADS '!$H:$H,$B156,'ACTIVATED LEADS '!$D:$D,'PARTNERS SUMMARY'!AK$3)</f>
        <v>0</v>
      </c>
      <c r="AL156">
        <f>COUNTIFS('ACTIVATED LEADS '!$H:$H,$B156,'ACTIVATED LEADS '!$D:$D,'PARTNERS SUMMARY'!AL$3)</f>
        <v>0</v>
      </c>
      <c r="AM156">
        <f>COUNTIFS('ACTIVATED LEADS '!$H:$H,$B156,'ACTIVATED LEADS '!$D:$D,'PARTNERS SUMMARY'!AM$3)</f>
        <v>0</v>
      </c>
      <c r="AN156">
        <f>COUNTIFS('ACTIVATED LEADS '!$H:$H,$B156,'ACTIVATED LEADS '!$D:$D,'PARTNERS SUMMARY'!AN$3)</f>
        <v>0</v>
      </c>
      <c r="AO156">
        <f>COUNTIFS('ACTIVATED LEADS '!$H:$H,$B156,'ACTIVATED LEADS '!$D:$D,'PARTNERS SUMMARY'!AO$3)</f>
        <v>0</v>
      </c>
      <c r="AP156">
        <f>COUNTIFS('ACTIVATED LEADS '!$H:$H,$B156,'ACTIVATED LEADS '!$D:$D,'PARTNERS SUMMARY'!AP$3)</f>
        <v>0</v>
      </c>
      <c r="AQ156">
        <f>COUNTIFS('ACTIVATED LEADS '!$H:$H,$B156,'ACTIVATED LEADS '!$D:$D,'PARTNERS SUMMARY'!AQ$3)</f>
        <v>0</v>
      </c>
      <c r="AR156">
        <f>COUNTIFS('ACTIVATED LEADS '!$H:$H,$B156,'ACTIVATED LEADS '!$D:$D,'PARTNERS SUMMARY'!AR$3)</f>
        <v>0</v>
      </c>
      <c r="AS156">
        <f>COUNTIFS('ACTIVATED LEADS '!$H:$H,$B156,'ACTIVATED LEADS '!$D:$D,'PARTNERS SUMMARY'!AS$3)</f>
        <v>0</v>
      </c>
      <c r="AT156">
        <f>COUNTIFS('ACTIVATED LEADS '!$H:$H,$B156,'ACTIVATED LEADS '!$D:$D,'PARTNERS SUMMARY'!AT$3)</f>
        <v>0</v>
      </c>
      <c r="AU156">
        <f>COUNTIFS('ACTIVATED LEADS '!$H:$H,$B156,'ACTIVATED LEADS '!$D:$D,'PARTNERS SUMMARY'!AU$3)</f>
        <v>0</v>
      </c>
      <c r="AV156">
        <f>COUNTIFS('ACTIVATED LEADS '!$H:$H,$B156,'ACTIVATED LEADS '!$D:$D,'PARTNERS SUMMARY'!AV$3)</f>
        <v>0</v>
      </c>
      <c r="AW156">
        <f>COUNTIFS('ACTIVATED LEADS '!$H:$H,$B156,'ACTIVATED LEADS '!$D:$D,'PARTNERS SUMMARY'!AW$3)</f>
        <v>0</v>
      </c>
      <c r="AX156">
        <f>COUNTIFS('ACTIVATED LEADS '!$H:$H,$B156,'ACTIVATED LEADS '!$D:$D,'PARTNERS SUMMARY'!AX$3)</f>
        <v>0</v>
      </c>
      <c r="AY156">
        <f>COUNTIFS('ACTIVATED LEADS '!$H:$H,$B156,'ACTIVATED LEADS '!$D:$D,'PARTNERS SUMMARY'!AY$3)</f>
        <v>0</v>
      </c>
      <c r="AZ156">
        <f>COUNTIFS('ACTIVATED LEADS '!$H:$H,$B156,'ACTIVATED LEADS '!$D:$D,'PARTNERS SUMMARY'!AZ$3)</f>
        <v>0</v>
      </c>
      <c r="BA156">
        <f>COUNTIFS('ACTIVATED LEADS '!$H:$H,$B156,'ACTIVATED LEADS '!$D:$D,'PARTNERS SUMMARY'!BA$3)</f>
        <v>0</v>
      </c>
      <c r="BB156">
        <f>COUNTIFS('ACTIVATED LEADS '!$H:$H,$B156,'ACTIVATED LEADS '!$D:$D,'PARTNERS SUMMARY'!BB$3)</f>
        <v>0</v>
      </c>
      <c r="BC156">
        <f>COUNTIFS('ACTIVATED LEADS '!$H:$H,$B156,'ACTIVATED LEADS '!$D:$D,'PARTNERS SUMMARY'!BC$3)</f>
        <v>0</v>
      </c>
      <c r="BD156">
        <f>COUNTIFS('ACTIVATED LEADS '!$H:$H,$B156,'ACTIVATED LEADS '!$D:$D,'PARTNERS SUMMARY'!BD$3)</f>
        <v>0</v>
      </c>
      <c r="BE156">
        <f>COUNTIFS('ACTIVATED LEADS '!$H:$H,$B156,'ACTIVATED LEADS '!$D:$D,'PARTNERS SUMMARY'!BE$3)</f>
        <v>0</v>
      </c>
      <c r="BF156">
        <f>COUNTIFS('ACTIVATED LEADS '!$H:$H,$B156,'ACTIVATED LEADS '!$D:$D,'PARTNERS SUMMARY'!BF$3)</f>
        <v>0</v>
      </c>
      <c r="BG156">
        <f>COUNTIFS('ACTIVATED LEADS '!$H:$H,$B156,'ACTIVATED LEADS '!$D:$D,'PARTNERS SUMMARY'!BG$3)</f>
        <v>0</v>
      </c>
      <c r="BH156">
        <f>COUNTIFS('ACTIVATED LEADS '!$H:$H,$B156,'ACTIVATED LEADS '!$D:$D,'PARTNERS SUMMARY'!BH$3)</f>
        <v>0</v>
      </c>
      <c r="BI156">
        <f>COUNTIFS('ACTIVATED LEADS '!$H:$H,$B156,'ACTIVATED LEADS '!$D:$D,'PARTNERS SUMMARY'!BI$3)</f>
        <v>0</v>
      </c>
      <c r="BJ156">
        <f>COUNTIFS('ACTIVATED LEADS '!$H:$H,$B156,'ACTIVATED LEADS '!$D:$D,'PARTNERS SUMMARY'!BJ$3)</f>
        <v>0</v>
      </c>
      <c r="BK156">
        <f>COUNTIFS('ACTIVATED LEADS '!$H:$H,$B156,'ACTIVATED LEADS '!$D:$D,'PARTNERS SUMMARY'!BK$3)</f>
        <v>0</v>
      </c>
      <c r="BL156">
        <f>COUNTIFS('ACTIVATED LEADS '!$H:$H,$B156,'ACTIVATED LEADS '!$D:$D,'PARTNERS SUMMARY'!BL$3)</f>
        <v>0</v>
      </c>
      <c r="BM156">
        <f>COUNTIFS('ACTIVATED LEADS '!$H:$H,$B156,'ACTIVATED LEADS '!$D:$D,'PARTNERS SUMMARY'!BM$3)</f>
        <v>0</v>
      </c>
      <c r="BN156">
        <f>COUNTIFS('ACTIVATED LEADS '!$H:$H,$B156,'ACTIVATED LEADS '!$D:$D,'PARTNERS SUMMARY'!BN$3)</f>
        <v>0</v>
      </c>
      <c r="BO156">
        <f>COUNTIFS('ACTIVATED LEADS '!$H:$H,$B156,'ACTIVATED LEADS '!$D:$D,'PARTNERS SUMMARY'!BO$3)</f>
        <v>0</v>
      </c>
      <c r="BP156">
        <f>COUNTIFS('ACTIVATED LEADS '!$H:$H,$B156,'ACTIVATED LEADS '!$D:$D,'PARTNERS SUMMARY'!BP$3)</f>
        <v>0</v>
      </c>
      <c r="BQ156">
        <f>COUNTIFS('ACTIVATED LEADS '!$H:$H,$B156,'ACTIVATED LEADS '!$D:$D,'PARTNERS SUMMARY'!BQ$3)</f>
        <v>0</v>
      </c>
      <c r="BR156">
        <f>COUNTIFS('ACTIVATED LEADS '!$H:$H,$B156,'ACTIVATED LEADS '!$D:$D,'PARTNERS SUMMARY'!BR$3)</f>
        <v>0</v>
      </c>
      <c r="BS156">
        <f>COUNTIFS('ACTIVATED LEADS '!$H:$H,$B156,'ACTIVATED LEADS '!$D:$D,'PARTNERS SUMMARY'!BS$3)</f>
        <v>0</v>
      </c>
      <c r="BT156">
        <f>COUNTIFS('ACTIVATED LEADS '!$H:$H,$B156,'ACTIVATED LEADS '!$D:$D,'PARTNERS SUMMARY'!BT$3)</f>
        <v>0</v>
      </c>
      <c r="BU156">
        <f>COUNTIFS('ACTIVATED LEADS '!$H:$H,$B156,'ACTIVATED LEADS '!$D:$D,'PARTNERS SUMMARY'!BU$3)</f>
        <v>0</v>
      </c>
      <c r="BV156">
        <f>COUNTIFS('ACTIVATED LEADS '!$H:$H,$B156,'ACTIVATED LEADS '!$D:$D,'PARTNERS SUMMARY'!BV$3)</f>
        <v>0</v>
      </c>
      <c r="BW156">
        <f>COUNTIFS('ACTIVATED LEADS '!$H:$H,$B156,'ACTIVATED LEADS '!$D:$D,'PARTNERS SUMMARY'!BW$3)</f>
        <v>0</v>
      </c>
      <c r="BX156">
        <f>COUNTIFS('ACTIVATED LEADS '!$H:$H,$B156,'ACTIVATED LEADS '!$D:$D,'PARTNERS SUMMARY'!BX$3)</f>
        <v>0</v>
      </c>
      <c r="BY156">
        <f>COUNTIFS('ACTIVATED LEADS '!$H:$H,$B156,'ACTIVATED LEADS '!$D:$D,'PARTNERS SUMMARY'!BY$3)</f>
        <v>0</v>
      </c>
      <c r="BZ156">
        <f>COUNTIFS('ACTIVATED LEADS '!$H:$H,$B156,'ACTIVATED LEADS '!$D:$D,'PARTNERS SUMMARY'!BZ$3)</f>
        <v>0</v>
      </c>
      <c r="CA156">
        <f>COUNTIFS('ACTIVATED LEADS '!$H:$H,$B156,'ACTIVATED LEADS '!$D:$D,'PARTNERS SUMMARY'!CA$3)</f>
        <v>0</v>
      </c>
      <c r="CB156">
        <f>COUNTIFS('ACTIVATED LEADS '!$H:$H,$B156,'ACTIVATED LEADS '!$D:$D,'PARTNERS SUMMARY'!CB$3)</f>
        <v>0</v>
      </c>
      <c r="CC156">
        <f>COUNTIFS('ACTIVATED LEADS '!$H:$H,$B156,'ACTIVATED LEADS '!$D:$D,'PARTNERS SUMMARY'!CC$3)</f>
        <v>0</v>
      </c>
      <c r="CD156">
        <f>COUNTIFS('ACTIVATED LEADS '!$H:$H,$B156,'ACTIVATED LEADS '!$D:$D,'PARTNERS SUMMARY'!CD$3)</f>
        <v>0</v>
      </c>
      <c r="CE156">
        <f>COUNTIFS('ACTIVATED LEADS '!$H:$H,$B156,'ACTIVATED LEADS '!$D:$D,'PARTNERS SUMMARY'!CE$3)</f>
        <v>0</v>
      </c>
      <c r="CF156">
        <f>COUNTIFS('ACTIVATED LEADS '!$H:$H,$B156,'ACTIVATED LEADS '!$D:$D,'PARTNERS SUMMARY'!CF$3)</f>
        <v>0</v>
      </c>
      <c r="CG156">
        <f>COUNTIFS('ACTIVATED LEADS '!$H:$H,$B156,'ACTIVATED LEADS '!$D:$D,'PARTNERS SUMMARY'!CG$3)</f>
        <v>0</v>
      </c>
      <c r="CH156">
        <f>COUNTIFS('ACTIVATED LEADS '!$H:$H,$B156,'ACTIVATED LEADS '!$D:$D,'PARTNERS SUMMARY'!CH$3)</f>
        <v>0</v>
      </c>
      <c r="CI156">
        <f>COUNTIFS('ACTIVATED LEADS '!$H:$H,$B156,'ACTIVATED LEADS '!$D:$D,'PARTNERS SUMMARY'!CI$3)</f>
        <v>0</v>
      </c>
      <c r="CJ156">
        <f>COUNTIFS('ACTIVATED LEADS '!$H:$H,$B156,'ACTIVATED LEADS '!$D:$D,'PARTNERS SUMMARY'!CJ$3)</f>
        <v>0</v>
      </c>
      <c r="CK156">
        <f>COUNTIFS('ACTIVATED LEADS '!$H:$H,$B156,'ACTIVATED LEADS '!$D:$D,'PARTNERS SUMMARY'!CK$3)</f>
        <v>0</v>
      </c>
      <c r="CL156">
        <f>COUNTIFS('ACTIVATED LEADS '!$H:$H,$B156,'ACTIVATED LEADS '!$D:$D,'PARTNERS SUMMARY'!CL$3)</f>
        <v>0</v>
      </c>
      <c r="CM156">
        <f>COUNTIFS('ACTIVATED LEADS '!$H:$H,$B156,'ACTIVATED LEADS '!$D:$D,'PARTNERS SUMMARY'!CM$3)</f>
        <v>0</v>
      </c>
      <c r="CN156">
        <f>COUNTIFS('ACTIVATED LEADS '!$H:$H,$B156,'ACTIVATED LEADS '!$D:$D,'PARTNERS SUMMARY'!CN$3)</f>
        <v>0</v>
      </c>
      <c r="CO156">
        <f>COUNTIFS('ACTIVATED LEADS '!$H:$H,$B156,'ACTIVATED LEADS '!$D:$D,'PARTNERS SUMMARY'!CO$3)</f>
        <v>0</v>
      </c>
      <c r="CP156">
        <f>COUNTIFS('ACTIVATED LEADS '!$H:$H,$B156,'ACTIVATED LEADS '!$D:$D,'PARTNERS SUMMARY'!CP$3)</f>
        <v>0</v>
      </c>
      <c r="CQ156">
        <f>COUNTIFS('ACTIVATED LEADS '!$H:$H,$B156,'ACTIVATED LEADS '!$D:$D,'PARTNERS SUMMARY'!CQ$3)</f>
        <v>0</v>
      </c>
      <c r="CR156">
        <f>COUNTIFS('ACTIVATED LEADS '!$H:$H,$B156,'ACTIVATED LEADS '!$D:$D,'PARTNERS SUMMARY'!CR$3)</f>
        <v>0</v>
      </c>
      <c r="CS156">
        <f>COUNTIFS('ACTIVATED LEADS '!$H:$H,$B156,'ACTIVATED LEADS '!$D:$D,'PARTNERS SUMMARY'!CS$3)</f>
        <v>0</v>
      </c>
      <c r="CT156">
        <f>COUNTIFS('ACTIVATED LEADS '!$H:$H,$B156,'ACTIVATED LEADS '!$D:$D,'PARTNERS SUMMARY'!CT$3)</f>
        <v>0</v>
      </c>
      <c r="CU156">
        <f>COUNTIFS('ACTIVATED LEADS '!$H:$H,$B156,'ACTIVATED LEADS '!$D:$D,'PARTNERS SUMMARY'!CU$3)</f>
        <v>0</v>
      </c>
      <c r="CV156">
        <f>COUNTIFS('ACTIVATED LEADS '!$H:$H,$B156,'ACTIVATED LEADS '!$D:$D,'PARTNERS SUMMARY'!CV$3)</f>
        <v>0</v>
      </c>
      <c r="CW156">
        <f>COUNTIFS('ACTIVATED LEADS '!$H:$H,$B156,'ACTIVATED LEADS '!$D:$D,'PARTNERS SUMMARY'!CW$3)</f>
        <v>0</v>
      </c>
      <c r="CX156">
        <f>COUNTIFS('ACTIVATED LEADS '!$H:$H,$B156,'ACTIVATED LEADS '!$D:$D,'PARTNERS SUMMARY'!CX$3)</f>
        <v>0</v>
      </c>
      <c r="CY156">
        <f>COUNTIFS('ACTIVATED LEADS '!$H:$H,$B156,'ACTIVATED LEADS '!$D:$D,'PARTNERS SUMMARY'!CY$3)</f>
        <v>0</v>
      </c>
      <c r="CZ156">
        <f>COUNTIFS('ACTIVATED LEADS '!$H:$H,$B156,'ACTIVATED LEADS '!$D:$D,'PARTNERS SUMMARY'!CZ$3)</f>
        <v>0</v>
      </c>
      <c r="DA156">
        <f>COUNTIFS('ACTIVATED LEADS '!$H:$H,$B156,'ACTIVATED LEADS '!$D:$D,'PARTNERS SUMMARY'!DA$3)</f>
        <v>0</v>
      </c>
      <c r="DB156">
        <f>COUNTIFS('ACTIVATED LEADS '!$H:$H,$B156,'ACTIVATED LEADS '!$D:$D,'PARTNERS SUMMARY'!DB$3)</f>
        <v>0</v>
      </c>
      <c r="DC156">
        <f>COUNTIFS('ACTIVATED LEADS '!$H:$H,$B156,'ACTIVATED LEADS '!$D:$D,'PARTNERS SUMMARY'!DC$3)</f>
        <v>0</v>
      </c>
      <c r="DD156">
        <f>COUNTIFS('ACTIVATED LEADS '!$H:$H,$B156,'ACTIVATED LEADS '!$D:$D,'PARTNERS SUMMARY'!DD$3)</f>
        <v>0</v>
      </c>
      <c r="DE156">
        <f>COUNTIFS('ACTIVATED LEADS '!$H:$H,$B156,'ACTIVATED LEADS '!$D:$D,'PARTNERS SUMMARY'!DE$3)</f>
        <v>0</v>
      </c>
      <c r="DF156">
        <f>COUNTIFS('ACTIVATED LEADS '!$H:$H,$B156,'ACTIVATED LEADS '!$D:$D,'PARTNERS SUMMARY'!DF$3)</f>
        <v>0</v>
      </c>
      <c r="DG156">
        <f>COUNTIFS('ACTIVATED LEADS '!$H:$H,$B156,'ACTIVATED LEADS '!$D:$D,'PARTNERS SUMMARY'!DG$3)</f>
        <v>0</v>
      </c>
      <c r="DH156">
        <f>COUNTIFS('ACTIVATED LEADS '!$H:$H,$B156,'ACTIVATED LEADS '!$D:$D,'PARTNERS SUMMARY'!DH$3)</f>
        <v>0</v>
      </c>
      <c r="DI156">
        <f>COUNTIFS('ACTIVATED LEADS '!$H:$H,$B156,'ACTIVATED LEADS '!$D:$D,'PARTNERS SUMMARY'!DI$3)</f>
        <v>0</v>
      </c>
      <c r="DJ156">
        <f>COUNTIFS('ACTIVATED LEADS '!$H:$H,$B156,'ACTIVATED LEADS '!$D:$D,'PARTNERS SUMMARY'!DJ$3)</f>
        <v>0</v>
      </c>
      <c r="DK156">
        <f>COUNTIFS('ACTIVATED LEADS '!$H:$H,$B156,'ACTIVATED LEADS '!$D:$D,'PARTNERS SUMMARY'!DK$3)</f>
        <v>0</v>
      </c>
      <c r="DL156">
        <f>COUNTIFS('ACTIVATED LEADS '!$H:$H,$B156,'ACTIVATED LEADS '!$D:$D,'PARTNERS SUMMARY'!DL$3)</f>
        <v>0</v>
      </c>
      <c r="DM156">
        <f>COUNTIFS('ACTIVATED LEADS '!$H:$H,$B156,'ACTIVATED LEADS '!$D:$D,'PARTNERS SUMMARY'!DM$3)</f>
        <v>0</v>
      </c>
      <c r="DN156">
        <f>COUNTIFS('ACTIVATED LEADS '!$H:$H,$B156,'ACTIVATED LEADS '!$D:$D,'PARTNERS SUMMARY'!DN$3)</f>
        <v>0</v>
      </c>
      <c r="DO156">
        <f>COUNTIFS('ACTIVATED LEADS '!$H:$H,$B156,'ACTIVATED LEADS '!$D:$D,'PARTNERS SUMMARY'!DO$3)</f>
        <v>0</v>
      </c>
    </row>
    <row r="157" spans="1:119">
      <c r="A157" s="29" t="s">
        <v>1084</v>
      </c>
      <c r="B157" s="29" t="s">
        <v>17921</v>
      </c>
      <c r="C157" s="29">
        <v>733911728</v>
      </c>
      <c r="D157" s="29"/>
      <c r="E157" s="29" t="s">
        <v>1861</v>
      </c>
      <c r="F157" s="29" t="s">
        <v>982</v>
      </c>
      <c r="G157" s="81">
        <f>COUNTIF('SEPT DUMP '!$C:$C,'PARTNERS SUMMARY'!$B157)</f>
        <v>0</v>
      </c>
      <c r="H157" s="81">
        <f>COUNTIFS('SEPT DUMP '!$C:$C,'PARTNERS SUMMARY'!$B157,'SEPT DUMP '!$O:$O,"Confirmed")</f>
        <v>0</v>
      </c>
      <c r="I157" s="81">
        <f>COUNTIFS('SEPT DUMP '!$C:$C,'PARTNERS SUMMARY'!$B157,'SEPT DUMP '!$O:$O,"Rejected")</f>
        <v>0</v>
      </c>
      <c r="J157" s="81">
        <f>COUNTIFS('SEPT DUMP '!$C:$C,'PARTNERS SUMMARY'!$B157,'SEPT DUMP '!$O:$O,"Unreachable")</f>
        <v>0</v>
      </c>
      <c r="K157" s="82">
        <f>COUNTIFS('SEPT DUMP '!$C:$C,'PARTNERS SUMMARY'!$B157,'SEPT DUMP '!$O:$O,"Postponed(Update Y)")</f>
        <v>0</v>
      </c>
      <c r="L157" s="101">
        <f t="shared" si="18"/>
        <v>0</v>
      </c>
      <c r="M157" s="83">
        <f t="shared" ref="M157" si="27">IFERROR(L157/G157,0)</f>
        <v>0</v>
      </c>
      <c r="N157" s="50"/>
      <c r="O157" s="84">
        <f>COUNTIF('OCT DUMP'!$D:$D,'PARTNERS SUMMARY'!$B157)</f>
        <v>0</v>
      </c>
      <c r="P157" s="82">
        <f>COUNTIFS('OCT DUMP'!$D:$D,'PARTNERS SUMMARY'!$B157,'OCT DUMP'!Q:Q,"Prospect")</f>
        <v>0</v>
      </c>
      <c r="Q157" s="82">
        <f>COUNTIFS('OCT DUMP'!$D:$D,'PARTNERS SUMMARY'!$B157,'OCT DUMP'!$Q:$Q,"Confirmed")</f>
        <v>0</v>
      </c>
      <c r="R157" s="82">
        <f>COUNTIFS('OCT DUMP'!$D:$D,'PARTNERS SUMMARY'!$B157,'OCT DUMP'!$Q:$Q,"Rejected")</f>
        <v>0</v>
      </c>
      <c r="S157" s="82">
        <f>COUNTIFS('OCT DUMP'!$D:$D,'PARTNERS SUMMARY'!$B157,'OCT DUMP'!$Q:$Q,"Unreachable")</f>
        <v>0</v>
      </c>
      <c r="T157" s="82">
        <f>COUNTIFS('OCT DUMP'!$D:$D,'PARTNERS SUMMARY'!$B157,'OCT DUMP'!$Q:$Q,"Postponed(Update Y)")</f>
        <v>0</v>
      </c>
      <c r="U157" s="17">
        <f t="shared" si="20"/>
        <v>0</v>
      </c>
      <c r="V157" s="85">
        <f t="shared" ref="V157" si="28">IFERROR(U157/O157,0)</f>
        <v>0</v>
      </c>
      <c r="W157" s="86"/>
      <c r="X157" s="47">
        <f>COUNTIF('NOV DUMP'!C:C,'PARTNERS SUMMARY'!$B157)</f>
        <v>16</v>
      </c>
      <c r="Y157" s="17">
        <f>COUNTIFS('NOV DUMP'!$C:$C,'PARTNERS SUMMARY'!$B157,'NOV DUMP'!$S:$S,"Prospect")</f>
        <v>0</v>
      </c>
      <c r="Z157" s="17">
        <f>COUNTIFS('NOV DUMP'!$C:$C,'PARTNERS SUMMARY'!$B157,'NOV DUMP'!$S:$S,"Confirmed")</f>
        <v>8</v>
      </c>
      <c r="AA157" s="17">
        <f>COUNTIFS('NOV DUMP'!$C:$C,'PARTNERS SUMMARY'!$B157,'NOV DUMP'!$S:$S,"Rejected")</f>
        <v>0</v>
      </c>
      <c r="AB157" s="17">
        <f>COUNTIFS('NOV DUMP'!$C:$C,'PARTNERS SUMMARY'!$B157,'NOV DUMP'!$S:$S,"Unreachable")</f>
        <v>0</v>
      </c>
      <c r="AC157" s="17">
        <f>COUNTIFS('NOV DUMP'!$C:$C,'PARTNERS SUMMARY'!$B157,'NOV DUMP'!$S:$S,"Postponed(Update Y)")</f>
        <v>0</v>
      </c>
      <c r="AD157" s="17">
        <f t="shared" si="22"/>
        <v>4</v>
      </c>
      <c r="AE157" s="100">
        <f>COUNTIFS('ACTIVATED LEADS '!$H:$H,'PARTNERS SUMMARY'!$B157,'ACTIVATED LEADS '!$K:$K,'PARTNERS SUMMARY'!$AE$2,'ACTIVATED LEADS '!$C:$C,"16")</f>
        <v>2</v>
      </c>
      <c r="AF157" s="18">
        <f t="shared" ref="AF157" si="29">IFERROR(AD157/X157,0)</f>
        <v>0.25</v>
      </c>
      <c r="AH157">
        <f>COUNTIFS('ACTIVATED LEADS '!$H:$H,$B157,'ACTIVATED LEADS '!$D:$D,'PARTNERS SUMMARY'!AH$3)</f>
        <v>0</v>
      </c>
      <c r="AI157">
        <f>COUNTIFS('ACTIVATED LEADS '!$H:$H,$B157,'ACTIVATED LEADS '!$D:$D,'PARTNERS SUMMARY'!AI$3)</f>
        <v>0</v>
      </c>
      <c r="AJ157">
        <f>COUNTIFS('ACTIVATED LEADS '!$H:$H,$B157,'ACTIVATED LEADS '!$D:$D,'PARTNERS SUMMARY'!AJ$3)</f>
        <v>0</v>
      </c>
      <c r="AK157">
        <f>COUNTIFS('ACTIVATED LEADS '!$H:$H,$B157,'ACTIVATED LEADS '!$D:$D,'PARTNERS SUMMARY'!AK$3)</f>
        <v>0</v>
      </c>
      <c r="AL157">
        <f>COUNTIFS('ACTIVATED LEADS '!$H:$H,$B157,'ACTIVATED LEADS '!$D:$D,'PARTNERS SUMMARY'!AL$3)</f>
        <v>0</v>
      </c>
      <c r="AM157">
        <f>COUNTIFS('ACTIVATED LEADS '!$H:$H,$B157,'ACTIVATED LEADS '!$D:$D,'PARTNERS SUMMARY'!AM$3)</f>
        <v>0</v>
      </c>
      <c r="AN157">
        <f>COUNTIFS('ACTIVATED LEADS '!$H:$H,$B157,'ACTIVATED LEADS '!$D:$D,'PARTNERS SUMMARY'!AN$3)</f>
        <v>0</v>
      </c>
      <c r="AO157">
        <f>COUNTIFS('ACTIVATED LEADS '!$H:$H,$B157,'ACTIVATED LEADS '!$D:$D,'PARTNERS SUMMARY'!AO$3)</f>
        <v>0</v>
      </c>
      <c r="AP157">
        <f>COUNTIFS('ACTIVATED LEADS '!$H:$H,$B157,'ACTIVATED LEADS '!$D:$D,'PARTNERS SUMMARY'!AP$3)</f>
        <v>0</v>
      </c>
      <c r="AQ157">
        <f>COUNTIFS('ACTIVATED LEADS '!$H:$H,$B157,'ACTIVATED LEADS '!$D:$D,'PARTNERS SUMMARY'!AQ$3)</f>
        <v>0</v>
      </c>
      <c r="AR157">
        <f>COUNTIFS('ACTIVATED LEADS '!$H:$H,$B157,'ACTIVATED LEADS '!$D:$D,'PARTNERS SUMMARY'!AR$3)</f>
        <v>0</v>
      </c>
      <c r="AS157">
        <f>COUNTIFS('ACTIVATED LEADS '!$H:$H,$B157,'ACTIVATED LEADS '!$D:$D,'PARTNERS SUMMARY'!AS$3)</f>
        <v>0</v>
      </c>
      <c r="AT157">
        <f>COUNTIFS('ACTIVATED LEADS '!$H:$H,$B157,'ACTIVATED LEADS '!$D:$D,'PARTNERS SUMMARY'!AT$3)</f>
        <v>0</v>
      </c>
      <c r="AU157">
        <f>COUNTIFS('ACTIVATED LEADS '!$H:$H,$B157,'ACTIVATED LEADS '!$D:$D,'PARTNERS SUMMARY'!AU$3)</f>
        <v>0</v>
      </c>
      <c r="AV157">
        <f>COUNTIFS('ACTIVATED LEADS '!$H:$H,$B157,'ACTIVATED LEADS '!$D:$D,'PARTNERS SUMMARY'!AV$3)</f>
        <v>0</v>
      </c>
      <c r="AW157">
        <f>COUNTIFS('ACTIVATED LEADS '!$H:$H,$B157,'ACTIVATED LEADS '!$D:$D,'PARTNERS SUMMARY'!AW$3)</f>
        <v>0</v>
      </c>
      <c r="AX157">
        <f>COUNTIFS('ACTIVATED LEADS '!$H:$H,$B157,'ACTIVATED LEADS '!$D:$D,'PARTNERS SUMMARY'!AX$3)</f>
        <v>0</v>
      </c>
      <c r="AY157">
        <f>COUNTIFS('ACTIVATED LEADS '!$H:$H,$B157,'ACTIVATED LEADS '!$D:$D,'PARTNERS SUMMARY'!AY$3)</f>
        <v>0</v>
      </c>
      <c r="AZ157">
        <f>COUNTIFS('ACTIVATED LEADS '!$H:$H,$B157,'ACTIVATED LEADS '!$D:$D,'PARTNERS SUMMARY'!AZ$3)</f>
        <v>0</v>
      </c>
      <c r="BA157">
        <f>COUNTIFS('ACTIVATED LEADS '!$H:$H,$B157,'ACTIVATED LEADS '!$D:$D,'PARTNERS SUMMARY'!BA$3)</f>
        <v>0</v>
      </c>
      <c r="BB157">
        <f>COUNTIFS('ACTIVATED LEADS '!$H:$H,$B157,'ACTIVATED LEADS '!$D:$D,'PARTNERS SUMMARY'!BB$3)</f>
        <v>0</v>
      </c>
      <c r="BC157">
        <f>COUNTIFS('ACTIVATED LEADS '!$H:$H,$B157,'ACTIVATED LEADS '!$D:$D,'PARTNERS SUMMARY'!BC$3)</f>
        <v>0</v>
      </c>
      <c r="BD157">
        <f>COUNTIFS('ACTIVATED LEADS '!$H:$H,$B157,'ACTIVATED LEADS '!$D:$D,'PARTNERS SUMMARY'!BD$3)</f>
        <v>0</v>
      </c>
      <c r="BE157">
        <f>COUNTIFS('ACTIVATED LEADS '!$H:$H,$B157,'ACTIVATED LEADS '!$D:$D,'PARTNERS SUMMARY'!BE$3)</f>
        <v>0</v>
      </c>
      <c r="BF157">
        <f>COUNTIFS('ACTIVATED LEADS '!$H:$H,$B157,'ACTIVATED LEADS '!$D:$D,'PARTNERS SUMMARY'!BF$3)</f>
        <v>0</v>
      </c>
      <c r="BG157">
        <f>COUNTIFS('ACTIVATED LEADS '!$H:$H,$B157,'ACTIVATED LEADS '!$D:$D,'PARTNERS SUMMARY'!BG$3)</f>
        <v>0</v>
      </c>
      <c r="BH157">
        <f>COUNTIFS('ACTIVATED LEADS '!$H:$H,$B157,'ACTIVATED LEADS '!$D:$D,'PARTNERS SUMMARY'!BH$3)</f>
        <v>0</v>
      </c>
      <c r="BI157">
        <f>COUNTIFS('ACTIVATED LEADS '!$H:$H,$B157,'ACTIVATED LEADS '!$D:$D,'PARTNERS SUMMARY'!BI$3)</f>
        <v>0</v>
      </c>
      <c r="BJ157">
        <f>COUNTIFS('ACTIVATED LEADS '!$H:$H,$B157,'ACTIVATED LEADS '!$D:$D,'PARTNERS SUMMARY'!BJ$3)</f>
        <v>0</v>
      </c>
      <c r="BK157">
        <f>COUNTIFS('ACTIVATED LEADS '!$H:$H,$B157,'ACTIVATED LEADS '!$D:$D,'PARTNERS SUMMARY'!BK$3)</f>
        <v>0</v>
      </c>
      <c r="BL157">
        <f>COUNTIFS('ACTIVATED LEADS '!$H:$H,$B157,'ACTIVATED LEADS '!$D:$D,'PARTNERS SUMMARY'!BL$3)</f>
        <v>0</v>
      </c>
      <c r="BM157">
        <f>COUNTIFS('ACTIVATED LEADS '!$H:$H,$B157,'ACTIVATED LEADS '!$D:$D,'PARTNERS SUMMARY'!BM$3)</f>
        <v>0</v>
      </c>
      <c r="BN157">
        <f>COUNTIFS('ACTIVATED LEADS '!$H:$H,$B157,'ACTIVATED LEADS '!$D:$D,'PARTNERS SUMMARY'!BN$3)</f>
        <v>0</v>
      </c>
      <c r="BO157">
        <f>COUNTIFS('ACTIVATED LEADS '!$H:$H,$B157,'ACTIVATED LEADS '!$D:$D,'PARTNERS SUMMARY'!BO$3)</f>
        <v>0</v>
      </c>
      <c r="BP157">
        <f>COUNTIFS('ACTIVATED LEADS '!$H:$H,$B157,'ACTIVATED LEADS '!$D:$D,'PARTNERS SUMMARY'!BP$3)</f>
        <v>0</v>
      </c>
      <c r="BQ157">
        <f>COUNTIFS('ACTIVATED LEADS '!$H:$H,$B157,'ACTIVATED LEADS '!$D:$D,'PARTNERS SUMMARY'!BQ$3)</f>
        <v>0</v>
      </c>
      <c r="BR157">
        <f>COUNTIFS('ACTIVATED LEADS '!$H:$H,$B157,'ACTIVATED LEADS '!$D:$D,'PARTNERS SUMMARY'!BR$3)</f>
        <v>0</v>
      </c>
      <c r="BS157">
        <f>COUNTIFS('ACTIVATED LEADS '!$H:$H,$B157,'ACTIVATED LEADS '!$D:$D,'PARTNERS SUMMARY'!BS$3)</f>
        <v>0</v>
      </c>
      <c r="BT157">
        <f>COUNTIFS('ACTIVATED LEADS '!$H:$H,$B157,'ACTIVATED LEADS '!$D:$D,'PARTNERS SUMMARY'!BT$3)</f>
        <v>0</v>
      </c>
      <c r="BU157">
        <f>COUNTIFS('ACTIVATED LEADS '!$H:$H,$B157,'ACTIVATED LEADS '!$D:$D,'PARTNERS SUMMARY'!BU$3)</f>
        <v>0</v>
      </c>
      <c r="BV157">
        <f>COUNTIFS('ACTIVATED LEADS '!$H:$H,$B157,'ACTIVATED LEADS '!$D:$D,'PARTNERS SUMMARY'!BV$3)</f>
        <v>0</v>
      </c>
      <c r="BW157">
        <f>COUNTIFS('ACTIVATED LEADS '!$H:$H,$B157,'ACTIVATED LEADS '!$D:$D,'PARTNERS SUMMARY'!BW$3)</f>
        <v>0</v>
      </c>
      <c r="BX157">
        <f>COUNTIFS('ACTIVATED LEADS '!$H:$H,$B157,'ACTIVATED LEADS '!$D:$D,'PARTNERS SUMMARY'!BX$3)</f>
        <v>0</v>
      </c>
      <c r="BY157">
        <f>COUNTIFS('ACTIVATED LEADS '!$H:$H,$B157,'ACTIVATED LEADS '!$D:$D,'PARTNERS SUMMARY'!BY$3)</f>
        <v>0</v>
      </c>
      <c r="BZ157">
        <f>COUNTIFS('ACTIVATED LEADS '!$H:$H,$B157,'ACTIVATED LEADS '!$D:$D,'PARTNERS SUMMARY'!BZ$3)</f>
        <v>0</v>
      </c>
      <c r="CA157">
        <f>COUNTIFS('ACTIVATED LEADS '!$H:$H,$B157,'ACTIVATED LEADS '!$D:$D,'PARTNERS SUMMARY'!CA$3)</f>
        <v>0</v>
      </c>
      <c r="CB157">
        <f>COUNTIFS('ACTIVATED LEADS '!$H:$H,$B157,'ACTIVATED LEADS '!$D:$D,'PARTNERS SUMMARY'!CB$3)</f>
        <v>0</v>
      </c>
      <c r="CC157">
        <f>COUNTIFS('ACTIVATED LEADS '!$H:$H,$B157,'ACTIVATED LEADS '!$D:$D,'PARTNERS SUMMARY'!CC$3)</f>
        <v>0</v>
      </c>
      <c r="CD157">
        <f>COUNTIFS('ACTIVATED LEADS '!$H:$H,$B157,'ACTIVATED LEADS '!$D:$D,'PARTNERS SUMMARY'!CD$3)</f>
        <v>0</v>
      </c>
      <c r="CE157">
        <f>COUNTIFS('ACTIVATED LEADS '!$H:$H,$B157,'ACTIVATED LEADS '!$D:$D,'PARTNERS SUMMARY'!CE$3)</f>
        <v>0</v>
      </c>
      <c r="CF157">
        <f>COUNTIFS('ACTIVATED LEADS '!$H:$H,$B157,'ACTIVATED LEADS '!$D:$D,'PARTNERS SUMMARY'!CF$3)</f>
        <v>0</v>
      </c>
      <c r="CG157">
        <f>COUNTIFS('ACTIVATED LEADS '!$H:$H,$B157,'ACTIVATED LEADS '!$D:$D,'PARTNERS SUMMARY'!CG$3)</f>
        <v>0</v>
      </c>
      <c r="CH157">
        <f>COUNTIFS('ACTIVATED LEADS '!$H:$H,$B157,'ACTIVATED LEADS '!$D:$D,'PARTNERS SUMMARY'!CH$3)</f>
        <v>0</v>
      </c>
      <c r="CI157">
        <f>COUNTIFS('ACTIVATED LEADS '!$H:$H,$B157,'ACTIVATED LEADS '!$D:$D,'PARTNERS SUMMARY'!CI$3)</f>
        <v>0</v>
      </c>
      <c r="CJ157">
        <f>COUNTIFS('ACTIVATED LEADS '!$H:$H,$B157,'ACTIVATED LEADS '!$D:$D,'PARTNERS SUMMARY'!CJ$3)</f>
        <v>0</v>
      </c>
      <c r="CK157">
        <f>COUNTIFS('ACTIVATED LEADS '!$H:$H,$B157,'ACTIVATED LEADS '!$D:$D,'PARTNERS SUMMARY'!CK$3)</f>
        <v>0</v>
      </c>
      <c r="CL157">
        <f>COUNTIFS('ACTIVATED LEADS '!$H:$H,$B157,'ACTIVATED LEADS '!$D:$D,'PARTNERS SUMMARY'!CL$3)</f>
        <v>0</v>
      </c>
      <c r="CM157">
        <f>COUNTIFS('ACTIVATED LEADS '!$H:$H,$B157,'ACTIVATED LEADS '!$D:$D,'PARTNERS SUMMARY'!CM$3)</f>
        <v>0</v>
      </c>
      <c r="CN157">
        <f>COUNTIFS('ACTIVATED LEADS '!$H:$H,$B157,'ACTIVATED LEADS '!$D:$D,'PARTNERS SUMMARY'!CN$3)</f>
        <v>0</v>
      </c>
      <c r="CO157">
        <f>COUNTIFS('ACTIVATED LEADS '!$H:$H,$B157,'ACTIVATED LEADS '!$D:$D,'PARTNERS SUMMARY'!CO$3)</f>
        <v>0</v>
      </c>
      <c r="CP157">
        <f>COUNTIFS('ACTIVATED LEADS '!$H:$H,$B157,'ACTIVATED LEADS '!$D:$D,'PARTNERS SUMMARY'!CP$3)</f>
        <v>0</v>
      </c>
      <c r="CQ157">
        <f>COUNTIFS('ACTIVATED LEADS '!$H:$H,$B157,'ACTIVATED LEADS '!$D:$D,'PARTNERS SUMMARY'!CQ$3)</f>
        <v>0</v>
      </c>
      <c r="CR157">
        <f>COUNTIFS('ACTIVATED LEADS '!$H:$H,$B157,'ACTIVATED LEADS '!$D:$D,'PARTNERS SUMMARY'!CR$3)</f>
        <v>0</v>
      </c>
      <c r="CS157">
        <f>COUNTIFS('ACTIVATED LEADS '!$H:$H,$B157,'ACTIVATED LEADS '!$D:$D,'PARTNERS SUMMARY'!CS$3)</f>
        <v>0</v>
      </c>
      <c r="CT157">
        <f>COUNTIFS('ACTIVATED LEADS '!$H:$H,$B157,'ACTIVATED LEADS '!$D:$D,'PARTNERS SUMMARY'!CT$3)</f>
        <v>0</v>
      </c>
      <c r="CU157">
        <f>COUNTIFS('ACTIVATED LEADS '!$H:$H,$B157,'ACTIVATED LEADS '!$D:$D,'PARTNERS SUMMARY'!CU$3)</f>
        <v>0</v>
      </c>
      <c r="CV157">
        <f>COUNTIFS('ACTIVATED LEADS '!$H:$H,$B157,'ACTIVATED LEADS '!$D:$D,'PARTNERS SUMMARY'!CV$3)</f>
        <v>0</v>
      </c>
      <c r="CW157">
        <f>COUNTIFS('ACTIVATED LEADS '!$H:$H,$B157,'ACTIVATED LEADS '!$D:$D,'PARTNERS SUMMARY'!CW$3)</f>
        <v>0</v>
      </c>
      <c r="CX157">
        <f>COUNTIFS('ACTIVATED LEADS '!$H:$H,$B157,'ACTIVATED LEADS '!$D:$D,'PARTNERS SUMMARY'!CX$3)</f>
        <v>0</v>
      </c>
      <c r="CY157">
        <f>COUNTIFS('ACTIVATED LEADS '!$H:$H,$B157,'ACTIVATED LEADS '!$D:$D,'PARTNERS SUMMARY'!CY$3)</f>
        <v>0</v>
      </c>
      <c r="CZ157">
        <f>COUNTIFS('ACTIVATED LEADS '!$H:$H,$B157,'ACTIVATED LEADS '!$D:$D,'PARTNERS SUMMARY'!CZ$3)</f>
        <v>0</v>
      </c>
      <c r="DA157">
        <f>COUNTIFS('ACTIVATED LEADS '!$H:$H,$B157,'ACTIVATED LEADS '!$D:$D,'PARTNERS SUMMARY'!DA$3)</f>
        <v>0</v>
      </c>
      <c r="DB157">
        <f>COUNTIFS('ACTIVATED LEADS '!$H:$H,$B157,'ACTIVATED LEADS '!$D:$D,'PARTNERS SUMMARY'!DB$3)</f>
        <v>0</v>
      </c>
      <c r="DC157">
        <f>COUNTIFS('ACTIVATED LEADS '!$H:$H,$B157,'ACTIVATED LEADS '!$D:$D,'PARTNERS SUMMARY'!DC$3)</f>
        <v>0</v>
      </c>
      <c r="DD157">
        <f>COUNTIFS('ACTIVATED LEADS '!$H:$H,$B157,'ACTIVATED LEADS '!$D:$D,'PARTNERS SUMMARY'!DD$3)</f>
        <v>0</v>
      </c>
      <c r="DE157">
        <f>COUNTIFS('ACTIVATED LEADS '!$H:$H,$B157,'ACTIVATED LEADS '!$D:$D,'PARTNERS SUMMARY'!DE$3)</f>
        <v>0</v>
      </c>
      <c r="DF157">
        <f>COUNTIFS('ACTIVATED LEADS '!$H:$H,$B157,'ACTIVATED LEADS '!$D:$D,'PARTNERS SUMMARY'!DF$3)</f>
        <v>0</v>
      </c>
      <c r="DG157">
        <f>COUNTIFS('ACTIVATED LEADS '!$H:$H,$B157,'ACTIVATED LEADS '!$D:$D,'PARTNERS SUMMARY'!DG$3)</f>
        <v>0</v>
      </c>
      <c r="DH157">
        <f>COUNTIFS('ACTIVATED LEADS '!$H:$H,$B157,'ACTIVATED LEADS '!$D:$D,'PARTNERS SUMMARY'!DH$3)</f>
        <v>0</v>
      </c>
      <c r="DI157">
        <f>COUNTIFS('ACTIVATED LEADS '!$H:$H,$B157,'ACTIVATED LEADS '!$D:$D,'PARTNERS SUMMARY'!DI$3)</f>
        <v>0</v>
      </c>
      <c r="DJ157">
        <f>COUNTIFS('ACTIVATED LEADS '!$H:$H,$B157,'ACTIVATED LEADS '!$D:$D,'PARTNERS SUMMARY'!DJ$3)</f>
        <v>0</v>
      </c>
      <c r="DK157">
        <f>COUNTIFS('ACTIVATED LEADS '!$H:$H,$B157,'ACTIVATED LEADS '!$D:$D,'PARTNERS SUMMARY'!DK$3)</f>
        <v>0</v>
      </c>
      <c r="DL157">
        <f>COUNTIFS('ACTIVATED LEADS '!$H:$H,$B157,'ACTIVATED LEADS '!$D:$D,'PARTNERS SUMMARY'!DL$3)</f>
        <v>0</v>
      </c>
      <c r="DM157">
        <f>COUNTIFS('ACTIVATED LEADS '!$H:$H,$B157,'ACTIVATED LEADS '!$D:$D,'PARTNERS SUMMARY'!DM$3)</f>
        <v>2</v>
      </c>
      <c r="DN157">
        <f>COUNTIFS('ACTIVATED LEADS '!$H:$H,$B157,'ACTIVATED LEADS '!$D:$D,'PARTNERS SUMMARY'!DN$3)</f>
        <v>2</v>
      </c>
      <c r="DO157">
        <f>COUNTIFS('ACTIVATED LEADS '!$H:$H,$B157,'ACTIVATED LEADS '!$D:$D,'PARTNERS SUMMARY'!DO$3)</f>
        <v>0</v>
      </c>
    </row>
    <row r="158" spans="1:119">
      <c r="A158" s="29" t="s">
        <v>1072</v>
      </c>
      <c r="B158" s="29" t="s">
        <v>20015</v>
      </c>
      <c r="C158" s="29"/>
      <c r="D158" s="29"/>
      <c r="E158" s="29" t="s">
        <v>37</v>
      </c>
      <c r="F158" s="29" t="s">
        <v>37</v>
      </c>
      <c r="G158" s="81">
        <f>COUNTIF('SEPT DUMP '!$C:$C,'PARTNERS SUMMARY'!$B158)</f>
        <v>0</v>
      </c>
      <c r="H158" s="81">
        <f>COUNTIFS('SEPT DUMP '!$C:$C,'PARTNERS SUMMARY'!$B158,'SEPT DUMP '!$O:$O,"Confirmed")</f>
        <v>0</v>
      </c>
      <c r="I158" s="81">
        <f>COUNTIFS('SEPT DUMP '!$C:$C,'PARTNERS SUMMARY'!$B158,'SEPT DUMP '!$O:$O,"Rejected")</f>
        <v>0</v>
      </c>
      <c r="J158" s="81">
        <f>COUNTIFS('SEPT DUMP '!$C:$C,'PARTNERS SUMMARY'!$B158,'SEPT DUMP '!$O:$O,"Unreachable")</f>
        <v>0</v>
      </c>
      <c r="K158" s="82">
        <f>COUNTIFS('SEPT DUMP '!$C:$C,'PARTNERS SUMMARY'!$B158,'SEPT DUMP '!$O:$O,"Postponed(Update Y)")</f>
        <v>0</v>
      </c>
      <c r="L158" s="101">
        <f t="shared" ref="L158" si="30">SUM(AH158:BK158)</f>
        <v>1</v>
      </c>
      <c r="M158" s="83">
        <f t="shared" ref="M158" si="31">IFERROR(L158/G158,0)</f>
        <v>0</v>
      </c>
      <c r="N158" s="50"/>
      <c r="O158" s="84">
        <f>COUNTIF('OCT DUMP'!$D:$D,'PARTNERS SUMMARY'!$B158)</f>
        <v>0</v>
      </c>
      <c r="P158" s="82">
        <f>COUNTIFS('OCT DUMP'!$D:$D,'PARTNERS SUMMARY'!$B158,'OCT DUMP'!Q:Q,"Prospect")</f>
        <v>0</v>
      </c>
      <c r="Q158" s="82">
        <f>COUNTIFS('OCT DUMP'!$D:$D,'PARTNERS SUMMARY'!$B158,'OCT DUMP'!$Q:$Q,"Confirmed")</f>
        <v>0</v>
      </c>
      <c r="R158" s="82">
        <f>COUNTIFS('OCT DUMP'!$D:$D,'PARTNERS SUMMARY'!$B158,'OCT DUMP'!$Q:$Q,"Rejected")</f>
        <v>0</v>
      </c>
      <c r="S158" s="82">
        <f>COUNTIFS('OCT DUMP'!$D:$D,'PARTNERS SUMMARY'!$B158,'OCT DUMP'!$Q:$Q,"Unreachable")</f>
        <v>0</v>
      </c>
      <c r="T158" s="82">
        <f>COUNTIFS('OCT DUMP'!$D:$D,'PARTNERS SUMMARY'!$B158,'OCT DUMP'!$Q:$Q,"Postponed(Update Y)")</f>
        <v>0</v>
      </c>
      <c r="U158" s="17">
        <f t="shared" ref="U158" si="32">SUM(BL158:CP158)</f>
        <v>0</v>
      </c>
      <c r="V158" s="85">
        <f t="shared" ref="V158" si="33">IFERROR(U158/O158,0)</f>
        <v>0</v>
      </c>
      <c r="W158" s="86"/>
      <c r="X158" s="47">
        <f>COUNTIF('NOV DUMP'!C:C,'PARTNERS SUMMARY'!$B158)</f>
        <v>0</v>
      </c>
      <c r="Y158" s="17">
        <f>COUNTIFS('NOV DUMP'!$C:$C,'PARTNERS SUMMARY'!$B158,'NOV DUMP'!$S:$S,"Prospect")</f>
        <v>0</v>
      </c>
      <c r="Z158" s="17">
        <f>COUNTIFS('NOV DUMP'!$C:$C,'PARTNERS SUMMARY'!$B158,'NOV DUMP'!$S:$S,"Confirmed")</f>
        <v>0</v>
      </c>
      <c r="AA158" s="17">
        <f>COUNTIFS('NOV DUMP'!$C:$C,'PARTNERS SUMMARY'!$B158,'NOV DUMP'!$S:$S,"Rejected")</f>
        <v>0</v>
      </c>
      <c r="AB158" s="17">
        <f>COUNTIFS('NOV DUMP'!$C:$C,'PARTNERS SUMMARY'!$B158,'NOV DUMP'!$S:$S,"Unreachable")</f>
        <v>0</v>
      </c>
      <c r="AC158" s="17">
        <f>COUNTIFS('NOV DUMP'!$C:$C,'PARTNERS SUMMARY'!$B158,'NOV DUMP'!$S:$S,"Postponed(Update Y)")</f>
        <v>0</v>
      </c>
      <c r="AD158" s="17">
        <f t="shared" ref="AD158" si="34">SUM(CQ158:DT158)</f>
        <v>0</v>
      </c>
      <c r="AE158" s="100">
        <f>COUNTIFS('ACTIVATED LEADS '!$H:$H,'PARTNERS SUMMARY'!$B158,'ACTIVATED LEADS '!$K:$K,'PARTNERS SUMMARY'!$AE$2,'ACTIVATED LEADS '!$C:$C,"16")</f>
        <v>0</v>
      </c>
      <c r="AF158" s="18">
        <f t="shared" ref="AF158" si="35">IFERROR(AD158/X158,0)</f>
        <v>0</v>
      </c>
      <c r="AH158">
        <f>COUNTIFS('ACTIVATED LEADS '!$H:$H,$B158,'ACTIVATED LEADS '!$D:$D,'PARTNERS SUMMARY'!AH$3)</f>
        <v>0</v>
      </c>
      <c r="AI158">
        <f>COUNTIFS('ACTIVATED LEADS '!$H:$H,$B158,'ACTIVATED LEADS '!$D:$D,'PARTNERS SUMMARY'!AI$3)</f>
        <v>0</v>
      </c>
      <c r="AJ158">
        <f>COUNTIFS('ACTIVATED LEADS '!$H:$H,$B158,'ACTIVATED LEADS '!$D:$D,'PARTNERS SUMMARY'!AJ$3)</f>
        <v>0</v>
      </c>
      <c r="AK158">
        <f>COUNTIFS('ACTIVATED LEADS '!$H:$H,$B158,'ACTIVATED LEADS '!$D:$D,'PARTNERS SUMMARY'!AK$3)</f>
        <v>0</v>
      </c>
      <c r="AL158">
        <f>COUNTIFS('ACTIVATED LEADS '!$H:$H,$B158,'ACTIVATED LEADS '!$D:$D,'PARTNERS SUMMARY'!AL$3)</f>
        <v>0</v>
      </c>
      <c r="AM158">
        <f>COUNTIFS('ACTIVATED LEADS '!$H:$H,$B158,'ACTIVATED LEADS '!$D:$D,'PARTNERS SUMMARY'!AM$3)</f>
        <v>0</v>
      </c>
      <c r="AN158">
        <f>COUNTIFS('ACTIVATED LEADS '!$H:$H,$B158,'ACTIVATED LEADS '!$D:$D,'PARTNERS SUMMARY'!AN$3)</f>
        <v>0</v>
      </c>
      <c r="AO158">
        <f>COUNTIFS('ACTIVATED LEADS '!$H:$H,$B158,'ACTIVATED LEADS '!$D:$D,'PARTNERS SUMMARY'!AO$3)</f>
        <v>0</v>
      </c>
      <c r="AP158">
        <f>COUNTIFS('ACTIVATED LEADS '!$H:$H,$B158,'ACTIVATED LEADS '!$D:$D,'PARTNERS SUMMARY'!AP$3)</f>
        <v>0</v>
      </c>
      <c r="AQ158">
        <f>COUNTIFS('ACTIVATED LEADS '!$H:$H,$B158,'ACTIVATED LEADS '!$D:$D,'PARTNERS SUMMARY'!AQ$3)</f>
        <v>0</v>
      </c>
      <c r="AR158">
        <f>COUNTIFS('ACTIVATED LEADS '!$H:$H,$B158,'ACTIVATED LEADS '!$D:$D,'PARTNERS SUMMARY'!AR$3)</f>
        <v>0</v>
      </c>
      <c r="AS158">
        <f>COUNTIFS('ACTIVATED LEADS '!$H:$H,$B158,'ACTIVATED LEADS '!$D:$D,'PARTNERS SUMMARY'!AS$3)</f>
        <v>0</v>
      </c>
      <c r="AT158">
        <f>COUNTIFS('ACTIVATED LEADS '!$H:$H,$B158,'ACTIVATED LEADS '!$D:$D,'PARTNERS SUMMARY'!AT$3)</f>
        <v>0</v>
      </c>
      <c r="AU158">
        <f>COUNTIFS('ACTIVATED LEADS '!$H:$H,$B158,'ACTIVATED LEADS '!$D:$D,'PARTNERS SUMMARY'!AU$3)</f>
        <v>0</v>
      </c>
      <c r="AV158">
        <f>COUNTIFS('ACTIVATED LEADS '!$H:$H,$B158,'ACTIVATED LEADS '!$D:$D,'PARTNERS SUMMARY'!AV$3)</f>
        <v>0</v>
      </c>
      <c r="AW158">
        <f>COUNTIFS('ACTIVATED LEADS '!$H:$H,$B158,'ACTIVATED LEADS '!$D:$D,'PARTNERS SUMMARY'!AW$3)</f>
        <v>0</v>
      </c>
      <c r="AX158">
        <f>COUNTIFS('ACTIVATED LEADS '!$H:$H,$B158,'ACTIVATED LEADS '!$D:$D,'PARTNERS SUMMARY'!AX$3)</f>
        <v>0</v>
      </c>
      <c r="AY158">
        <f>COUNTIFS('ACTIVATED LEADS '!$H:$H,$B158,'ACTIVATED LEADS '!$D:$D,'PARTNERS SUMMARY'!AY$3)</f>
        <v>0</v>
      </c>
      <c r="AZ158">
        <f>COUNTIFS('ACTIVATED LEADS '!$H:$H,$B158,'ACTIVATED LEADS '!$D:$D,'PARTNERS SUMMARY'!AZ$3)</f>
        <v>0</v>
      </c>
      <c r="BA158">
        <f>COUNTIFS('ACTIVATED LEADS '!$H:$H,$B158,'ACTIVATED LEADS '!$D:$D,'PARTNERS SUMMARY'!BA$3)</f>
        <v>0</v>
      </c>
      <c r="BB158">
        <f>COUNTIFS('ACTIVATED LEADS '!$H:$H,$B158,'ACTIVATED LEADS '!$D:$D,'PARTNERS SUMMARY'!BB$3)</f>
        <v>0</v>
      </c>
      <c r="BC158">
        <f>COUNTIFS('ACTIVATED LEADS '!$H:$H,$B158,'ACTIVATED LEADS '!$D:$D,'PARTNERS SUMMARY'!BC$3)</f>
        <v>0</v>
      </c>
      <c r="BD158">
        <f>COUNTIFS('ACTIVATED LEADS '!$H:$H,$B158,'ACTIVATED LEADS '!$D:$D,'PARTNERS SUMMARY'!BD$3)</f>
        <v>0</v>
      </c>
      <c r="BE158">
        <f>COUNTIFS('ACTIVATED LEADS '!$H:$H,$B158,'ACTIVATED LEADS '!$D:$D,'PARTNERS SUMMARY'!BE$3)</f>
        <v>1</v>
      </c>
      <c r="BF158">
        <f>COUNTIFS('ACTIVATED LEADS '!$H:$H,$B158,'ACTIVATED LEADS '!$D:$D,'PARTNERS SUMMARY'!BF$3)</f>
        <v>0</v>
      </c>
      <c r="BG158">
        <f>COUNTIFS('ACTIVATED LEADS '!$H:$H,$B158,'ACTIVATED LEADS '!$D:$D,'PARTNERS SUMMARY'!BG$3)</f>
        <v>0</v>
      </c>
      <c r="BH158">
        <f>COUNTIFS('ACTIVATED LEADS '!$H:$H,$B158,'ACTIVATED LEADS '!$D:$D,'PARTNERS SUMMARY'!BH$3)</f>
        <v>0</v>
      </c>
      <c r="BI158">
        <f>COUNTIFS('ACTIVATED LEADS '!$H:$H,$B158,'ACTIVATED LEADS '!$D:$D,'PARTNERS SUMMARY'!BI$3)</f>
        <v>0</v>
      </c>
      <c r="BJ158">
        <f>COUNTIFS('ACTIVATED LEADS '!$H:$H,$B158,'ACTIVATED LEADS '!$D:$D,'PARTNERS SUMMARY'!BJ$3)</f>
        <v>0</v>
      </c>
      <c r="BK158">
        <f>COUNTIFS('ACTIVATED LEADS '!$H:$H,$B158,'ACTIVATED LEADS '!$D:$D,'PARTNERS SUMMARY'!BK$3)</f>
        <v>0</v>
      </c>
      <c r="BL158">
        <f>COUNTIFS('ACTIVATED LEADS '!$H:$H,$B158,'ACTIVATED LEADS '!$D:$D,'PARTNERS SUMMARY'!BL$3)</f>
        <v>0</v>
      </c>
      <c r="BM158">
        <f>COUNTIFS('ACTIVATED LEADS '!$H:$H,$B158,'ACTIVATED LEADS '!$D:$D,'PARTNERS SUMMARY'!BM$3)</f>
        <v>0</v>
      </c>
      <c r="BN158">
        <f>COUNTIFS('ACTIVATED LEADS '!$H:$H,$B158,'ACTIVATED LEADS '!$D:$D,'PARTNERS SUMMARY'!BN$3)</f>
        <v>0</v>
      </c>
      <c r="BO158">
        <f>COUNTIFS('ACTIVATED LEADS '!$H:$H,$B158,'ACTIVATED LEADS '!$D:$D,'PARTNERS SUMMARY'!BO$3)</f>
        <v>0</v>
      </c>
      <c r="BP158">
        <f>COUNTIFS('ACTIVATED LEADS '!$H:$H,$B158,'ACTIVATED LEADS '!$D:$D,'PARTNERS SUMMARY'!BP$3)</f>
        <v>0</v>
      </c>
      <c r="BQ158">
        <f>COUNTIFS('ACTIVATED LEADS '!$H:$H,$B158,'ACTIVATED LEADS '!$D:$D,'PARTNERS SUMMARY'!BQ$3)</f>
        <v>0</v>
      </c>
      <c r="BR158">
        <f>COUNTIFS('ACTIVATED LEADS '!$H:$H,$B158,'ACTIVATED LEADS '!$D:$D,'PARTNERS SUMMARY'!BR$3)</f>
        <v>0</v>
      </c>
      <c r="BS158">
        <f>COUNTIFS('ACTIVATED LEADS '!$H:$H,$B158,'ACTIVATED LEADS '!$D:$D,'PARTNERS SUMMARY'!BS$3)</f>
        <v>0</v>
      </c>
      <c r="BT158">
        <f>COUNTIFS('ACTIVATED LEADS '!$H:$H,$B158,'ACTIVATED LEADS '!$D:$D,'PARTNERS SUMMARY'!BT$3)</f>
        <v>0</v>
      </c>
      <c r="BU158">
        <f>COUNTIFS('ACTIVATED LEADS '!$H:$H,$B158,'ACTIVATED LEADS '!$D:$D,'PARTNERS SUMMARY'!BU$3)</f>
        <v>0</v>
      </c>
      <c r="BV158">
        <f>COUNTIFS('ACTIVATED LEADS '!$H:$H,$B158,'ACTIVATED LEADS '!$D:$D,'PARTNERS SUMMARY'!BV$3)</f>
        <v>0</v>
      </c>
      <c r="BW158">
        <f>COUNTIFS('ACTIVATED LEADS '!$H:$H,$B158,'ACTIVATED LEADS '!$D:$D,'PARTNERS SUMMARY'!BW$3)</f>
        <v>0</v>
      </c>
      <c r="BX158">
        <f>COUNTIFS('ACTIVATED LEADS '!$H:$H,$B158,'ACTIVATED LEADS '!$D:$D,'PARTNERS SUMMARY'!BX$3)</f>
        <v>0</v>
      </c>
      <c r="BY158">
        <f>COUNTIFS('ACTIVATED LEADS '!$H:$H,$B158,'ACTIVATED LEADS '!$D:$D,'PARTNERS SUMMARY'!BY$3)</f>
        <v>0</v>
      </c>
      <c r="BZ158">
        <f>COUNTIFS('ACTIVATED LEADS '!$H:$H,$B158,'ACTIVATED LEADS '!$D:$D,'PARTNERS SUMMARY'!BZ$3)</f>
        <v>0</v>
      </c>
      <c r="CA158">
        <f>COUNTIFS('ACTIVATED LEADS '!$H:$H,$B158,'ACTIVATED LEADS '!$D:$D,'PARTNERS SUMMARY'!CA$3)</f>
        <v>0</v>
      </c>
      <c r="CB158">
        <f>COUNTIFS('ACTIVATED LEADS '!$H:$H,$B158,'ACTIVATED LEADS '!$D:$D,'PARTNERS SUMMARY'!CB$3)</f>
        <v>0</v>
      </c>
      <c r="CC158">
        <f>COUNTIFS('ACTIVATED LEADS '!$H:$H,$B158,'ACTIVATED LEADS '!$D:$D,'PARTNERS SUMMARY'!CC$3)</f>
        <v>0</v>
      </c>
      <c r="CD158">
        <f>COUNTIFS('ACTIVATED LEADS '!$H:$H,$B158,'ACTIVATED LEADS '!$D:$D,'PARTNERS SUMMARY'!CD$3)</f>
        <v>0</v>
      </c>
      <c r="CE158">
        <f>COUNTIFS('ACTIVATED LEADS '!$H:$H,$B158,'ACTIVATED LEADS '!$D:$D,'PARTNERS SUMMARY'!CE$3)</f>
        <v>0</v>
      </c>
      <c r="CF158">
        <f>COUNTIFS('ACTIVATED LEADS '!$H:$H,$B158,'ACTIVATED LEADS '!$D:$D,'PARTNERS SUMMARY'!CF$3)</f>
        <v>0</v>
      </c>
      <c r="CG158">
        <f>COUNTIFS('ACTIVATED LEADS '!$H:$H,$B158,'ACTIVATED LEADS '!$D:$D,'PARTNERS SUMMARY'!CG$3)</f>
        <v>0</v>
      </c>
      <c r="CH158">
        <f>COUNTIFS('ACTIVATED LEADS '!$H:$H,$B158,'ACTIVATED LEADS '!$D:$D,'PARTNERS SUMMARY'!CH$3)</f>
        <v>0</v>
      </c>
      <c r="CI158">
        <f>COUNTIFS('ACTIVATED LEADS '!$H:$H,$B158,'ACTIVATED LEADS '!$D:$D,'PARTNERS SUMMARY'!CI$3)</f>
        <v>0</v>
      </c>
      <c r="CJ158">
        <f>COUNTIFS('ACTIVATED LEADS '!$H:$H,$B158,'ACTIVATED LEADS '!$D:$D,'PARTNERS SUMMARY'!CJ$3)</f>
        <v>0</v>
      </c>
      <c r="CK158">
        <f>COUNTIFS('ACTIVATED LEADS '!$H:$H,$B158,'ACTIVATED LEADS '!$D:$D,'PARTNERS SUMMARY'!CK$3)</f>
        <v>0</v>
      </c>
      <c r="CL158">
        <f>COUNTIFS('ACTIVATED LEADS '!$H:$H,$B158,'ACTIVATED LEADS '!$D:$D,'PARTNERS SUMMARY'!CL$3)</f>
        <v>0</v>
      </c>
      <c r="CM158">
        <f>COUNTIFS('ACTIVATED LEADS '!$H:$H,$B158,'ACTIVATED LEADS '!$D:$D,'PARTNERS SUMMARY'!CM$3)</f>
        <v>0</v>
      </c>
      <c r="CN158">
        <f>COUNTIFS('ACTIVATED LEADS '!$H:$H,$B158,'ACTIVATED LEADS '!$D:$D,'PARTNERS SUMMARY'!CN$3)</f>
        <v>0</v>
      </c>
      <c r="CO158">
        <f>COUNTIFS('ACTIVATED LEADS '!$H:$H,$B158,'ACTIVATED LEADS '!$D:$D,'PARTNERS SUMMARY'!CO$3)</f>
        <v>0</v>
      </c>
      <c r="CP158">
        <f>COUNTIFS('ACTIVATED LEADS '!$H:$H,$B158,'ACTIVATED LEADS '!$D:$D,'PARTNERS SUMMARY'!CP$3)</f>
        <v>0</v>
      </c>
      <c r="CQ158">
        <f>COUNTIFS('ACTIVATED LEADS '!$H:$H,$B158,'ACTIVATED LEADS '!$D:$D,'PARTNERS SUMMARY'!CQ$3)</f>
        <v>0</v>
      </c>
      <c r="CR158">
        <f>COUNTIFS('ACTIVATED LEADS '!$H:$H,$B158,'ACTIVATED LEADS '!$D:$D,'PARTNERS SUMMARY'!CR$3)</f>
        <v>0</v>
      </c>
      <c r="CS158">
        <f>COUNTIFS('ACTIVATED LEADS '!$H:$H,$B158,'ACTIVATED LEADS '!$D:$D,'PARTNERS SUMMARY'!CS$3)</f>
        <v>0</v>
      </c>
      <c r="CT158">
        <f>COUNTIFS('ACTIVATED LEADS '!$H:$H,$B158,'ACTIVATED LEADS '!$D:$D,'PARTNERS SUMMARY'!CT$3)</f>
        <v>0</v>
      </c>
      <c r="CU158">
        <f>COUNTIFS('ACTIVATED LEADS '!$H:$H,$B158,'ACTIVATED LEADS '!$D:$D,'PARTNERS SUMMARY'!CU$3)</f>
        <v>0</v>
      </c>
      <c r="CV158">
        <f>COUNTIFS('ACTIVATED LEADS '!$H:$H,$B158,'ACTIVATED LEADS '!$D:$D,'PARTNERS SUMMARY'!CV$3)</f>
        <v>0</v>
      </c>
      <c r="CW158">
        <f>COUNTIFS('ACTIVATED LEADS '!$H:$H,$B158,'ACTIVATED LEADS '!$D:$D,'PARTNERS SUMMARY'!CW$3)</f>
        <v>0</v>
      </c>
      <c r="CX158">
        <f>COUNTIFS('ACTIVATED LEADS '!$H:$H,$B158,'ACTIVATED LEADS '!$D:$D,'PARTNERS SUMMARY'!CX$3)</f>
        <v>0</v>
      </c>
      <c r="CY158">
        <f>COUNTIFS('ACTIVATED LEADS '!$H:$H,$B158,'ACTIVATED LEADS '!$D:$D,'PARTNERS SUMMARY'!CY$3)</f>
        <v>0</v>
      </c>
      <c r="CZ158">
        <f>COUNTIFS('ACTIVATED LEADS '!$H:$H,$B158,'ACTIVATED LEADS '!$D:$D,'PARTNERS SUMMARY'!CZ$3)</f>
        <v>0</v>
      </c>
      <c r="DA158">
        <f>COUNTIFS('ACTIVATED LEADS '!$H:$H,$B158,'ACTIVATED LEADS '!$D:$D,'PARTNERS SUMMARY'!DA$3)</f>
        <v>0</v>
      </c>
      <c r="DB158">
        <f>COUNTIFS('ACTIVATED LEADS '!$H:$H,$B158,'ACTIVATED LEADS '!$D:$D,'PARTNERS SUMMARY'!DB$3)</f>
        <v>0</v>
      </c>
      <c r="DC158">
        <f>COUNTIFS('ACTIVATED LEADS '!$H:$H,$B158,'ACTIVATED LEADS '!$D:$D,'PARTNERS SUMMARY'!DC$3)</f>
        <v>0</v>
      </c>
      <c r="DD158">
        <f>COUNTIFS('ACTIVATED LEADS '!$H:$H,$B158,'ACTIVATED LEADS '!$D:$D,'PARTNERS SUMMARY'!DD$3)</f>
        <v>0</v>
      </c>
      <c r="DE158">
        <f>COUNTIFS('ACTIVATED LEADS '!$H:$H,$B158,'ACTIVATED LEADS '!$D:$D,'PARTNERS SUMMARY'!DE$3)</f>
        <v>0</v>
      </c>
      <c r="DF158">
        <f>COUNTIFS('ACTIVATED LEADS '!$H:$H,$B158,'ACTIVATED LEADS '!$D:$D,'PARTNERS SUMMARY'!DF$3)</f>
        <v>0</v>
      </c>
      <c r="DG158">
        <f>COUNTIFS('ACTIVATED LEADS '!$H:$H,$B158,'ACTIVATED LEADS '!$D:$D,'PARTNERS SUMMARY'!DG$3)</f>
        <v>0</v>
      </c>
      <c r="DH158">
        <f>COUNTIFS('ACTIVATED LEADS '!$H:$H,$B158,'ACTIVATED LEADS '!$D:$D,'PARTNERS SUMMARY'!DH$3)</f>
        <v>0</v>
      </c>
      <c r="DI158">
        <f>COUNTIFS('ACTIVATED LEADS '!$H:$H,$B158,'ACTIVATED LEADS '!$D:$D,'PARTNERS SUMMARY'!DI$3)</f>
        <v>0</v>
      </c>
      <c r="DJ158">
        <f>COUNTIFS('ACTIVATED LEADS '!$H:$H,$B158,'ACTIVATED LEADS '!$D:$D,'PARTNERS SUMMARY'!DJ$3)</f>
        <v>0</v>
      </c>
      <c r="DK158">
        <f>COUNTIFS('ACTIVATED LEADS '!$H:$H,$B158,'ACTIVATED LEADS '!$D:$D,'PARTNERS SUMMARY'!DK$3)</f>
        <v>0</v>
      </c>
      <c r="DL158">
        <f>COUNTIFS('ACTIVATED LEADS '!$H:$H,$B158,'ACTIVATED LEADS '!$D:$D,'PARTNERS SUMMARY'!DL$3)</f>
        <v>0</v>
      </c>
      <c r="DM158">
        <f>COUNTIFS('ACTIVATED LEADS '!$H:$H,$B158,'ACTIVATED LEADS '!$D:$D,'PARTNERS SUMMARY'!DM$3)</f>
        <v>0</v>
      </c>
      <c r="DN158">
        <f>COUNTIFS('ACTIVATED LEADS '!$H:$H,$B158,'ACTIVATED LEADS '!$D:$D,'PARTNERS SUMMARY'!DN$3)</f>
        <v>0</v>
      </c>
      <c r="DO158">
        <f>COUNTIFS('ACTIVATED LEADS '!$H:$H,$B158,'ACTIVATED LEADS '!$D:$D,'PARTNERS SUMMARY'!DO$3)</f>
        <v>0</v>
      </c>
    </row>
  </sheetData>
  <autoFilter ref="A3:EY158" xr:uid="{83325186-AAAF-4A1C-8E29-08104C1AA050}"/>
  <mergeCells count="3">
    <mergeCell ref="G1:M1"/>
    <mergeCell ref="O1:V1"/>
    <mergeCell ref="X1:AF1"/>
  </mergeCells>
  <conditionalFormatting sqref="A3:B3">
    <cfRule type="duplicateValues" dxfId="18" priority="11"/>
    <cfRule type="duplicateValues" dxfId="17" priority="12"/>
    <cfRule type="duplicateValues" dxfId="16" priority="13"/>
    <cfRule type="duplicateValues" dxfId="15" priority="14"/>
  </conditionalFormatting>
  <conditionalFormatting sqref="B4:B87 B89:B105 B107:B154">
    <cfRule type="cellIs" dxfId="14" priority="1" operator="lessThan">
      <formula>1</formula>
    </cfRule>
  </conditionalFormatting>
  <conditionalFormatting sqref="G4:L158">
    <cfRule type="cellIs" dxfId="13" priority="9" operator="lessThan">
      <formula>1</formula>
    </cfRule>
  </conditionalFormatting>
  <conditionalFormatting sqref="M4:N158 V4:W158 AF4:AF158">
    <cfRule type="cellIs" dxfId="12" priority="10" operator="lessThan">
      <formula>0.1</formula>
    </cfRule>
  </conditionalFormatting>
  <conditionalFormatting sqref="O4:U158">
    <cfRule type="cellIs" dxfId="11" priority="3" operator="lessThan">
      <formula>1</formula>
    </cfRule>
  </conditionalFormatting>
  <conditionalFormatting sqref="X4:AE158">
    <cfRule type="cellIs" dxfId="10" priority="2" operator="lessThan">
      <formula>1</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912CA2-AB7A-4F32-893A-853E9D879D68}">
  <dimension ref="A1:O179"/>
  <sheetViews>
    <sheetView topLeftCell="A85" workbookViewId="0">
      <selection activeCell="C1" sqref="C1:C1048576"/>
    </sheetView>
  </sheetViews>
  <sheetFormatPr defaultRowHeight="14.25"/>
  <cols>
    <col min="1" max="1" width="10.375" bestFit="1" customWidth="1"/>
    <col min="2" max="2" width="35.75" bestFit="1" customWidth="1"/>
    <col min="3" max="3" width="10" bestFit="1" customWidth="1"/>
    <col min="4" max="4" width="26" bestFit="1" customWidth="1"/>
    <col min="5" max="5" width="35" bestFit="1" customWidth="1"/>
    <col min="6" max="6" width="28.625" bestFit="1" customWidth="1"/>
    <col min="7" max="7" width="33.875" bestFit="1" customWidth="1"/>
    <col min="8" max="8" width="60.625" bestFit="1" customWidth="1"/>
    <col min="9" max="9" width="33.125" bestFit="1" customWidth="1"/>
    <col min="12" max="12" width="31.875" bestFit="1" customWidth="1"/>
    <col min="14" max="14" width="27.25" bestFit="1" customWidth="1"/>
    <col min="15" max="15" width="28.75" bestFit="1" customWidth="1"/>
  </cols>
  <sheetData>
    <row r="1" spans="1:15" ht="26.25" customHeight="1">
      <c r="A1" s="66" t="s">
        <v>0</v>
      </c>
      <c r="B1" s="66" t="s">
        <v>2</v>
      </c>
      <c r="C1" s="66" t="s">
        <v>3888</v>
      </c>
      <c r="D1" s="66" t="s">
        <v>5</v>
      </c>
      <c r="E1" s="66" t="s">
        <v>6</v>
      </c>
      <c r="F1" s="66" t="s">
        <v>7</v>
      </c>
      <c r="G1" s="66" t="s">
        <v>8</v>
      </c>
      <c r="H1" s="66" t="s">
        <v>11</v>
      </c>
      <c r="I1" s="66" t="s">
        <v>12</v>
      </c>
      <c r="J1" s="66" t="s">
        <v>13</v>
      </c>
      <c r="K1" s="66" t="s">
        <v>3891</v>
      </c>
      <c r="L1" s="66" t="s">
        <v>15</v>
      </c>
      <c r="M1" s="67" t="s">
        <v>16</v>
      </c>
      <c r="N1" s="66" t="s">
        <v>18</v>
      </c>
      <c r="O1" s="66" t="s">
        <v>3892</v>
      </c>
    </row>
    <row r="2" spans="1:15">
      <c r="A2" s="68">
        <v>45962</v>
      </c>
      <c r="B2" s="29" t="s">
        <v>32</v>
      </c>
      <c r="C2" s="29">
        <v>780225502</v>
      </c>
      <c r="D2" s="29" t="s">
        <v>3901</v>
      </c>
      <c r="E2" s="29">
        <v>707928701</v>
      </c>
      <c r="F2" s="29">
        <v>707928701</v>
      </c>
      <c r="G2" s="29" t="s">
        <v>3902</v>
      </c>
      <c r="H2" s="29" t="s">
        <v>3904</v>
      </c>
      <c r="I2" s="68">
        <v>45962</v>
      </c>
      <c r="J2" s="69">
        <v>0.45833333333333331</v>
      </c>
      <c r="K2" s="29" t="s">
        <v>39</v>
      </c>
      <c r="L2" s="68">
        <v>45962</v>
      </c>
      <c r="M2" s="69">
        <v>0.51875000000000004</v>
      </c>
      <c r="N2" s="29" t="s">
        <v>39</v>
      </c>
      <c r="O2" s="29"/>
    </row>
    <row r="3" spans="1:15">
      <c r="A3" s="68">
        <v>45963</v>
      </c>
      <c r="B3" s="29" t="s">
        <v>809</v>
      </c>
      <c r="C3" s="29">
        <v>788595265</v>
      </c>
      <c r="D3" s="29" t="s">
        <v>4403</v>
      </c>
      <c r="E3" s="29">
        <v>789582324</v>
      </c>
      <c r="F3" s="29">
        <v>727226253</v>
      </c>
      <c r="G3" s="29" t="s">
        <v>4404</v>
      </c>
      <c r="H3" s="29" t="s">
        <v>4405</v>
      </c>
      <c r="I3" s="68">
        <v>45963</v>
      </c>
      <c r="J3" s="69">
        <v>0.41666666666666669</v>
      </c>
      <c r="K3" s="29" t="s">
        <v>67</v>
      </c>
      <c r="L3" s="68">
        <v>45964</v>
      </c>
      <c r="M3" s="69">
        <v>0.38333333333333336</v>
      </c>
      <c r="N3" s="29" t="s">
        <v>67</v>
      </c>
      <c r="O3" s="29" t="s">
        <v>4355</v>
      </c>
    </row>
    <row r="4" spans="1:15">
      <c r="A4" s="68">
        <v>45963</v>
      </c>
      <c r="B4" s="29" t="s">
        <v>32</v>
      </c>
      <c r="C4" s="29">
        <v>762627764</v>
      </c>
      <c r="D4" s="29" t="s">
        <v>4406</v>
      </c>
      <c r="E4" s="29">
        <v>725907492</v>
      </c>
      <c r="F4" s="29">
        <v>725907492</v>
      </c>
      <c r="G4" s="29" t="s">
        <v>4132</v>
      </c>
      <c r="H4" s="29" t="s">
        <v>4407</v>
      </c>
      <c r="I4" s="68">
        <v>45964</v>
      </c>
      <c r="J4" s="69">
        <v>0.375</v>
      </c>
      <c r="K4" s="29" t="s">
        <v>67</v>
      </c>
      <c r="L4" s="68">
        <v>45963</v>
      </c>
      <c r="M4" s="69"/>
      <c r="N4" s="29" t="s">
        <v>67</v>
      </c>
      <c r="O4" s="29" t="s">
        <v>114</v>
      </c>
    </row>
    <row r="5" spans="1:15">
      <c r="A5" s="68">
        <v>45963</v>
      </c>
      <c r="B5" s="29" t="s">
        <v>32</v>
      </c>
      <c r="C5" s="29">
        <v>780225502</v>
      </c>
      <c r="D5" s="29" t="s">
        <v>4412</v>
      </c>
      <c r="E5" s="29">
        <v>107113164</v>
      </c>
      <c r="F5" s="29">
        <v>107113164</v>
      </c>
      <c r="G5" s="29" t="s">
        <v>4400</v>
      </c>
      <c r="H5" s="29" t="s">
        <v>4413</v>
      </c>
      <c r="I5" s="68">
        <v>45964</v>
      </c>
      <c r="J5" s="69">
        <v>0.41666666666666669</v>
      </c>
      <c r="K5" s="29" t="s">
        <v>67</v>
      </c>
      <c r="L5" s="68">
        <v>45963</v>
      </c>
      <c r="M5" s="69">
        <v>0.75972222222222219</v>
      </c>
      <c r="N5" s="29" t="s">
        <v>67</v>
      </c>
      <c r="O5" s="29" t="s">
        <v>114</v>
      </c>
    </row>
    <row r="6" spans="1:15">
      <c r="A6" s="68">
        <v>45963</v>
      </c>
      <c r="B6" s="29" t="s">
        <v>32</v>
      </c>
      <c r="C6" s="29">
        <v>780225502</v>
      </c>
      <c r="D6" s="29" t="s">
        <v>4466</v>
      </c>
      <c r="E6" s="29">
        <v>705877309</v>
      </c>
      <c r="F6" s="29">
        <v>705877309</v>
      </c>
      <c r="G6" s="29" t="s">
        <v>4467</v>
      </c>
      <c r="H6" s="29" t="s">
        <v>4468</v>
      </c>
      <c r="I6" s="68">
        <v>45964</v>
      </c>
      <c r="J6" s="69">
        <v>0.375</v>
      </c>
      <c r="K6" s="29" t="s">
        <v>67</v>
      </c>
      <c r="L6" s="68">
        <v>45963</v>
      </c>
      <c r="M6" s="69">
        <v>0.73611111111111116</v>
      </c>
      <c r="N6" s="29" t="s">
        <v>67</v>
      </c>
      <c r="O6" s="29" t="s">
        <v>114</v>
      </c>
    </row>
    <row r="7" spans="1:15">
      <c r="A7" s="68">
        <v>45964</v>
      </c>
      <c r="B7" s="29" t="s">
        <v>70</v>
      </c>
      <c r="C7" s="29">
        <v>755877260</v>
      </c>
      <c r="D7" s="29" t="s">
        <v>4549</v>
      </c>
      <c r="E7" s="29">
        <v>719146994</v>
      </c>
      <c r="F7" s="29">
        <v>719146994</v>
      </c>
      <c r="G7" s="29" t="s">
        <v>4550</v>
      </c>
      <c r="H7" s="29" t="s">
        <v>4551</v>
      </c>
      <c r="I7" s="68">
        <v>45964</v>
      </c>
      <c r="J7" s="69">
        <v>0.58333333333333337</v>
      </c>
      <c r="K7" s="29" t="s">
        <v>67</v>
      </c>
      <c r="L7" s="68">
        <v>45964</v>
      </c>
      <c r="M7" s="69">
        <v>0.43541666666666667</v>
      </c>
      <c r="N7" s="29" t="s">
        <v>67</v>
      </c>
      <c r="O7" s="29" t="s">
        <v>4068</v>
      </c>
    </row>
    <row r="8" spans="1:15">
      <c r="A8" s="68">
        <v>45964</v>
      </c>
      <c r="B8" s="29" t="s">
        <v>32</v>
      </c>
      <c r="C8" s="29">
        <v>780225502</v>
      </c>
      <c r="D8" s="29" t="s">
        <v>4571</v>
      </c>
      <c r="E8" s="29">
        <v>768789052</v>
      </c>
      <c r="F8" s="29">
        <v>768789052</v>
      </c>
      <c r="G8" s="29" t="s">
        <v>4569</v>
      </c>
      <c r="H8" s="29" t="s">
        <v>4570</v>
      </c>
      <c r="I8" s="68">
        <v>45964</v>
      </c>
      <c r="J8" s="69">
        <v>0.375</v>
      </c>
      <c r="K8" s="29" t="s">
        <v>67</v>
      </c>
      <c r="L8" s="68">
        <v>45964</v>
      </c>
      <c r="M8" s="69">
        <v>0.5180555555555556</v>
      </c>
      <c r="N8" s="29" t="s">
        <v>67</v>
      </c>
      <c r="O8" s="29" t="s">
        <v>114</v>
      </c>
    </row>
    <row r="9" spans="1:15">
      <c r="A9" s="68">
        <v>45964</v>
      </c>
      <c r="B9" s="29" t="s">
        <v>1156</v>
      </c>
      <c r="C9" s="29">
        <v>781022275</v>
      </c>
      <c r="D9" s="29" t="s">
        <v>4636</v>
      </c>
      <c r="E9" s="29">
        <v>780577325</v>
      </c>
      <c r="F9" s="29">
        <v>728234839</v>
      </c>
      <c r="G9" s="29" t="s">
        <v>4637</v>
      </c>
      <c r="H9" s="29" t="s">
        <v>4638</v>
      </c>
      <c r="I9" s="68">
        <v>45965</v>
      </c>
      <c r="J9" s="69">
        <v>0.41666666666666669</v>
      </c>
      <c r="K9" s="29" t="s">
        <v>4124</v>
      </c>
      <c r="L9" s="68">
        <v>45965</v>
      </c>
      <c r="M9" s="69">
        <v>0.43888888888888888</v>
      </c>
      <c r="N9" s="29" t="s">
        <v>4124</v>
      </c>
      <c r="O9" s="29"/>
    </row>
    <row r="10" spans="1:15">
      <c r="A10" s="68">
        <v>45964</v>
      </c>
      <c r="B10" s="29" t="s">
        <v>70</v>
      </c>
      <c r="C10" s="29">
        <v>755877260</v>
      </c>
      <c r="D10" s="29" t="s">
        <v>4814</v>
      </c>
      <c r="E10" s="29">
        <v>722949370</v>
      </c>
      <c r="F10" s="29">
        <v>722949370</v>
      </c>
      <c r="G10" s="29" t="s">
        <v>4815</v>
      </c>
      <c r="H10" s="29" t="s">
        <v>4816</v>
      </c>
      <c r="I10" s="68">
        <v>45964</v>
      </c>
      <c r="J10" s="69">
        <v>0.66666666666666663</v>
      </c>
      <c r="K10" s="29" t="s">
        <v>67</v>
      </c>
      <c r="L10" s="68">
        <v>45964</v>
      </c>
      <c r="M10" s="69">
        <v>0.66874999999999996</v>
      </c>
      <c r="N10" s="29" t="s">
        <v>67</v>
      </c>
      <c r="O10" s="29" t="s">
        <v>4048</v>
      </c>
    </row>
    <row r="11" spans="1:15">
      <c r="A11" s="68">
        <v>45964</v>
      </c>
      <c r="B11" s="29" t="s">
        <v>4425</v>
      </c>
      <c r="C11" s="29">
        <v>788906455</v>
      </c>
      <c r="D11" s="29" t="s">
        <v>4820</v>
      </c>
      <c r="E11" s="29">
        <v>254104485773</v>
      </c>
      <c r="F11" s="29">
        <v>254795836429</v>
      </c>
      <c r="G11" s="29" t="s">
        <v>4821</v>
      </c>
      <c r="H11" s="29" t="s">
        <v>4822</v>
      </c>
      <c r="I11" s="68">
        <v>45964</v>
      </c>
      <c r="J11" s="69">
        <v>0.375</v>
      </c>
      <c r="K11" s="29" t="s">
        <v>39</v>
      </c>
      <c r="L11" s="68">
        <v>45968</v>
      </c>
      <c r="M11" s="69">
        <v>0.78472222222222221</v>
      </c>
      <c r="N11" s="29" t="s">
        <v>39</v>
      </c>
      <c r="O11" s="29"/>
    </row>
    <row r="12" spans="1:15">
      <c r="A12" s="68">
        <v>45964</v>
      </c>
      <c r="B12" s="29" t="s">
        <v>32</v>
      </c>
      <c r="C12" s="29">
        <v>762627764</v>
      </c>
      <c r="D12" s="29" t="s">
        <v>5236</v>
      </c>
      <c r="E12" s="29">
        <v>713189087</v>
      </c>
      <c r="F12" s="29">
        <v>713189087</v>
      </c>
      <c r="G12" s="29" t="s">
        <v>5237</v>
      </c>
      <c r="H12" s="29" t="s">
        <v>5238</v>
      </c>
      <c r="I12" s="68">
        <v>45965</v>
      </c>
      <c r="J12" s="69">
        <v>0.375</v>
      </c>
      <c r="K12" s="29" t="s">
        <v>67</v>
      </c>
      <c r="L12" s="68">
        <v>45965</v>
      </c>
      <c r="M12" s="69">
        <v>0.4826388888888889</v>
      </c>
      <c r="N12" s="29" t="s">
        <v>67</v>
      </c>
      <c r="O12" s="29" t="s">
        <v>114</v>
      </c>
    </row>
    <row r="13" spans="1:15">
      <c r="A13" s="68">
        <v>45964</v>
      </c>
      <c r="B13" s="29" t="s">
        <v>32</v>
      </c>
      <c r="C13" s="29">
        <v>762627764</v>
      </c>
      <c r="D13" s="29" t="s">
        <v>5243</v>
      </c>
      <c r="E13" s="29">
        <v>726080810</v>
      </c>
      <c r="F13" s="29">
        <v>726080810</v>
      </c>
      <c r="G13" s="29" t="s">
        <v>5244</v>
      </c>
      <c r="H13" s="29" t="s">
        <v>5245</v>
      </c>
      <c r="I13" s="68">
        <v>45965</v>
      </c>
      <c r="J13" s="69">
        <v>0.41666666666666669</v>
      </c>
      <c r="K13" s="29" t="s">
        <v>67</v>
      </c>
      <c r="L13" s="68">
        <v>45965</v>
      </c>
      <c r="M13" s="69">
        <v>0.50555555555555554</v>
      </c>
      <c r="N13" s="29" t="s">
        <v>67</v>
      </c>
      <c r="O13" s="29" t="s">
        <v>114</v>
      </c>
    </row>
    <row r="14" spans="1:15">
      <c r="A14" s="68">
        <v>45964</v>
      </c>
      <c r="B14" s="29" t="s">
        <v>32</v>
      </c>
      <c r="C14" s="29">
        <v>762627764</v>
      </c>
      <c r="D14" s="29" t="s">
        <v>5249</v>
      </c>
      <c r="E14" s="29">
        <v>793009729</v>
      </c>
      <c r="F14" s="29">
        <v>793009729</v>
      </c>
      <c r="G14" s="29" t="s">
        <v>5250</v>
      </c>
      <c r="H14" s="29" t="s">
        <v>5251</v>
      </c>
      <c r="I14" s="68">
        <v>45912</v>
      </c>
      <c r="J14" s="69">
        <v>0.375</v>
      </c>
      <c r="K14" s="29" t="s">
        <v>67</v>
      </c>
      <c r="L14" s="68">
        <v>45965</v>
      </c>
      <c r="M14" s="69">
        <v>0.51249999999999996</v>
      </c>
      <c r="N14" s="29" t="s">
        <v>67</v>
      </c>
      <c r="O14" s="29" t="s">
        <v>4079</v>
      </c>
    </row>
    <row r="15" spans="1:15">
      <c r="A15" s="68">
        <v>45964</v>
      </c>
      <c r="B15" s="29" t="s">
        <v>32</v>
      </c>
      <c r="C15" s="29">
        <v>780225502</v>
      </c>
      <c r="D15" s="29" t="s">
        <v>5257</v>
      </c>
      <c r="E15" s="29">
        <v>729273413</v>
      </c>
      <c r="F15" s="29">
        <v>729273413</v>
      </c>
      <c r="G15" s="29" t="s">
        <v>5022</v>
      </c>
      <c r="H15" s="29" t="s">
        <v>5258</v>
      </c>
      <c r="I15" s="68">
        <v>45965</v>
      </c>
      <c r="J15" s="69">
        <v>0.41666666666666669</v>
      </c>
      <c r="K15" s="29" t="s">
        <v>67</v>
      </c>
      <c r="L15" s="68"/>
      <c r="M15" s="69"/>
      <c r="N15" s="29" t="s">
        <v>67</v>
      </c>
      <c r="O15" s="29" t="s">
        <v>114</v>
      </c>
    </row>
    <row r="16" spans="1:15">
      <c r="A16" s="68">
        <v>45964</v>
      </c>
      <c r="B16" s="29" t="s">
        <v>32</v>
      </c>
      <c r="C16" s="29">
        <v>762627764</v>
      </c>
      <c r="D16" s="29" t="s">
        <v>5249</v>
      </c>
      <c r="E16" s="29">
        <v>793009729</v>
      </c>
      <c r="F16" s="29">
        <v>793009729</v>
      </c>
      <c r="G16" s="29" t="s">
        <v>5250</v>
      </c>
      <c r="H16" s="29" t="s">
        <v>5251</v>
      </c>
      <c r="I16" s="68">
        <v>45965</v>
      </c>
      <c r="J16" s="69">
        <v>0.375</v>
      </c>
      <c r="K16" s="29" t="s">
        <v>67</v>
      </c>
      <c r="L16" s="68"/>
      <c r="M16" s="69"/>
      <c r="N16" s="29" t="s">
        <v>67</v>
      </c>
      <c r="O16" s="29" t="s">
        <v>114</v>
      </c>
    </row>
    <row r="17" spans="1:15">
      <c r="A17" s="68">
        <v>45964</v>
      </c>
      <c r="B17" s="29" t="s">
        <v>32</v>
      </c>
      <c r="C17" s="29">
        <v>780225502</v>
      </c>
      <c r="D17" s="29" t="s">
        <v>5259</v>
      </c>
      <c r="E17" s="29">
        <v>708623555</v>
      </c>
      <c r="F17" s="29">
        <v>708623555</v>
      </c>
      <c r="G17" s="29" t="s">
        <v>5260</v>
      </c>
      <c r="H17" s="29" t="s">
        <v>5156</v>
      </c>
      <c r="I17" s="68">
        <v>45965</v>
      </c>
      <c r="J17" s="69">
        <v>0.375</v>
      </c>
      <c r="K17" s="29" t="s">
        <v>67</v>
      </c>
      <c r="L17" s="68">
        <v>45965</v>
      </c>
      <c r="M17" s="69">
        <v>0.47291666666666665</v>
      </c>
      <c r="N17" s="29" t="s">
        <v>67</v>
      </c>
      <c r="O17" s="29" t="s">
        <v>4068</v>
      </c>
    </row>
    <row r="18" spans="1:15">
      <c r="A18" s="68">
        <v>45964</v>
      </c>
      <c r="B18" s="29" t="s">
        <v>32</v>
      </c>
      <c r="C18" s="29">
        <v>780225502</v>
      </c>
      <c r="D18" s="29" t="s">
        <v>5282</v>
      </c>
      <c r="E18" s="29">
        <v>701492841</v>
      </c>
      <c r="F18" s="29">
        <v>701492841</v>
      </c>
      <c r="G18" s="29" t="s">
        <v>5283</v>
      </c>
      <c r="H18" s="29" t="s">
        <v>5284</v>
      </c>
      <c r="I18" s="68">
        <v>45965</v>
      </c>
      <c r="J18" s="69">
        <v>0.375</v>
      </c>
      <c r="K18" s="29" t="s">
        <v>67</v>
      </c>
      <c r="L18" s="68">
        <v>45965</v>
      </c>
      <c r="M18" s="69">
        <v>0.52638888888888891</v>
      </c>
      <c r="N18" s="29" t="s">
        <v>67</v>
      </c>
      <c r="O18" s="29" t="s">
        <v>4048</v>
      </c>
    </row>
    <row r="19" spans="1:15">
      <c r="A19" s="68">
        <v>45964</v>
      </c>
      <c r="B19" s="29" t="s">
        <v>32</v>
      </c>
      <c r="C19" s="29">
        <v>780225502</v>
      </c>
      <c r="D19" s="29" t="s">
        <v>5288</v>
      </c>
      <c r="E19" s="29">
        <v>702899711</v>
      </c>
      <c r="F19" s="29">
        <v>702899711</v>
      </c>
      <c r="G19" s="29" t="s">
        <v>5289</v>
      </c>
      <c r="H19" s="29" t="s">
        <v>5290</v>
      </c>
      <c r="I19" s="68">
        <v>45965</v>
      </c>
      <c r="J19" s="69">
        <v>0.375</v>
      </c>
      <c r="K19" s="29" t="s">
        <v>67</v>
      </c>
      <c r="L19" s="68">
        <v>45965</v>
      </c>
      <c r="M19" s="69">
        <v>0.53888888888888886</v>
      </c>
      <c r="N19" s="29" t="s">
        <v>67</v>
      </c>
      <c r="O19" s="29" t="s">
        <v>4068</v>
      </c>
    </row>
    <row r="20" spans="1:15">
      <c r="A20" s="68">
        <v>45965</v>
      </c>
      <c r="B20" s="29" t="s">
        <v>70</v>
      </c>
      <c r="C20" s="29">
        <v>755877260</v>
      </c>
      <c r="D20" s="29" t="s">
        <v>1339</v>
      </c>
      <c r="E20" s="29">
        <v>731776594</v>
      </c>
      <c r="F20" s="29">
        <v>731776594</v>
      </c>
      <c r="G20" s="29" t="s">
        <v>2861</v>
      </c>
      <c r="H20" s="29" t="s">
        <v>5411</v>
      </c>
      <c r="I20" s="68">
        <v>45965</v>
      </c>
      <c r="J20" s="69">
        <v>0.41666666666666669</v>
      </c>
      <c r="K20" s="29" t="s">
        <v>67</v>
      </c>
      <c r="L20" s="68">
        <v>45965</v>
      </c>
      <c r="M20" s="69">
        <v>0.64722222222222225</v>
      </c>
      <c r="N20" s="29" t="s">
        <v>67</v>
      </c>
      <c r="O20" s="29" t="s">
        <v>114</v>
      </c>
    </row>
    <row r="21" spans="1:15">
      <c r="A21" s="68">
        <v>45965</v>
      </c>
      <c r="B21" s="29" t="s">
        <v>1184</v>
      </c>
      <c r="C21" s="29">
        <v>733770033</v>
      </c>
      <c r="D21" s="29" t="s">
        <v>4108</v>
      </c>
      <c r="E21" s="29">
        <v>732999992</v>
      </c>
      <c r="F21" s="29">
        <v>721999992</v>
      </c>
      <c r="G21" s="29" t="s">
        <v>5416</v>
      </c>
      <c r="H21" s="29" t="s">
        <v>5417</v>
      </c>
      <c r="I21" s="68">
        <v>45965</v>
      </c>
      <c r="J21" s="69">
        <v>0.45833333333333331</v>
      </c>
      <c r="K21" s="29" t="s">
        <v>67</v>
      </c>
      <c r="L21" s="68">
        <v>45965</v>
      </c>
      <c r="M21" s="69">
        <v>0.14166666666666666</v>
      </c>
      <c r="N21" s="29" t="s">
        <v>67</v>
      </c>
      <c r="O21" s="29" t="s">
        <v>114</v>
      </c>
    </row>
    <row r="22" spans="1:15">
      <c r="A22" s="68">
        <v>45965</v>
      </c>
      <c r="B22" s="29" t="s">
        <v>32</v>
      </c>
      <c r="C22" s="29">
        <v>780225502</v>
      </c>
      <c r="D22" s="29" t="s">
        <v>5402</v>
      </c>
      <c r="E22" s="29">
        <v>748137787</v>
      </c>
      <c r="F22" s="29">
        <v>748137787</v>
      </c>
      <c r="G22" s="29" t="s">
        <v>5431</v>
      </c>
      <c r="H22" s="29" t="s">
        <v>5432</v>
      </c>
      <c r="I22" s="68">
        <v>45965</v>
      </c>
      <c r="J22" s="69">
        <v>0.5</v>
      </c>
      <c r="K22" s="29" t="s">
        <v>67</v>
      </c>
      <c r="L22" s="68">
        <v>45965</v>
      </c>
      <c r="M22" s="69">
        <v>0.72083333333333333</v>
      </c>
      <c r="N22" s="29" t="s">
        <v>67</v>
      </c>
      <c r="O22" s="29" t="s">
        <v>4068</v>
      </c>
    </row>
    <row r="23" spans="1:15">
      <c r="A23" s="68">
        <v>45965</v>
      </c>
      <c r="B23" s="29" t="s">
        <v>1137</v>
      </c>
      <c r="C23" s="29">
        <v>784109339</v>
      </c>
      <c r="D23" s="29" t="s">
        <v>5619</v>
      </c>
      <c r="E23" s="29">
        <v>738794659</v>
      </c>
      <c r="F23" s="29">
        <v>716230255</v>
      </c>
      <c r="G23" s="29" t="s">
        <v>5090</v>
      </c>
      <c r="H23" s="29" t="s">
        <v>2853</v>
      </c>
      <c r="I23" s="68">
        <v>45965</v>
      </c>
      <c r="J23" s="69">
        <v>0.70833333333333337</v>
      </c>
      <c r="K23" s="29" t="s">
        <v>67</v>
      </c>
      <c r="L23" s="68">
        <v>45966</v>
      </c>
      <c r="M23" s="69">
        <v>0.36041666666666666</v>
      </c>
      <c r="N23" s="29" t="s">
        <v>67</v>
      </c>
      <c r="O23" s="29" t="s">
        <v>114</v>
      </c>
    </row>
    <row r="24" spans="1:15">
      <c r="A24" s="68">
        <v>45965</v>
      </c>
      <c r="B24" s="29" t="s">
        <v>32</v>
      </c>
      <c r="C24" s="29">
        <v>780225502</v>
      </c>
      <c r="D24" s="29" t="s">
        <v>5781</v>
      </c>
      <c r="E24" s="29">
        <v>795880308</v>
      </c>
      <c r="F24" s="29">
        <v>795880308</v>
      </c>
      <c r="G24" s="29" t="s">
        <v>5265</v>
      </c>
      <c r="H24" s="29" t="s">
        <v>5782</v>
      </c>
      <c r="I24" s="68">
        <v>45965</v>
      </c>
      <c r="J24" s="69">
        <v>0.70833333333333337</v>
      </c>
      <c r="K24" s="29" t="s">
        <v>67</v>
      </c>
      <c r="L24" s="68">
        <v>45966</v>
      </c>
      <c r="M24" s="69"/>
      <c r="N24" s="29" t="s">
        <v>67</v>
      </c>
      <c r="O24" s="29" t="s">
        <v>114</v>
      </c>
    </row>
    <row r="25" spans="1:15">
      <c r="A25" s="68">
        <v>45965</v>
      </c>
      <c r="B25" s="29" t="s">
        <v>1184</v>
      </c>
      <c r="C25" s="29">
        <v>733770033</v>
      </c>
      <c r="D25" s="29" t="s">
        <v>5969</v>
      </c>
      <c r="E25" s="29">
        <v>708859414</v>
      </c>
      <c r="F25" s="29">
        <v>702634866</v>
      </c>
      <c r="G25" s="29" t="s">
        <v>5970</v>
      </c>
      <c r="H25" s="29" t="s">
        <v>5971</v>
      </c>
      <c r="I25" s="68">
        <v>45966</v>
      </c>
      <c r="J25" s="69">
        <v>0.33333333333333331</v>
      </c>
      <c r="K25" s="29" t="s">
        <v>67</v>
      </c>
      <c r="L25" s="68">
        <v>45966</v>
      </c>
      <c r="M25" s="69">
        <v>0.68402777777777779</v>
      </c>
      <c r="N25" s="29" t="s">
        <v>67</v>
      </c>
      <c r="O25" s="29" t="s">
        <v>4048</v>
      </c>
    </row>
    <row r="26" spans="1:15">
      <c r="A26" s="68">
        <v>45966</v>
      </c>
      <c r="B26" s="29" t="s">
        <v>1116</v>
      </c>
      <c r="C26" s="29">
        <v>782000144</v>
      </c>
      <c r="D26" s="29" t="s">
        <v>6200</v>
      </c>
      <c r="E26" s="29">
        <v>254100914544</v>
      </c>
      <c r="F26" s="29">
        <v>254745289834</v>
      </c>
      <c r="G26" s="29" t="s">
        <v>6201</v>
      </c>
      <c r="H26" s="29" t="s">
        <v>6202</v>
      </c>
      <c r="I26" s="68">
        <v>45966</v>
      </c>
      <c r="J26" s="69">
        <v>0.45833333333333331</v>
      </c>
      <c r="K26" s="29" t="s">
        <v>67</v>
      </c>
      <c r="L26" s="68">
        <v>45966</v>
      </c>
      <c r="M26" s="69">
        <v>0.68402777777777779</v>
      </c>
      <c r="N26" s="29" t="s">
        <v>67</v>
      </c>
      <c r="O26" s="29"/>
    </row>
    <row r="27" spans="1:15">
      <c r="A27" s="68">
        <v>45967</v>
      </c>
      <c r="B27" s="29" t="s">
        <v>32</v>
      </c>
      <c r="C27" s="29">
        <v>780225502</v>
      </c>
      <c r="D27" s="29" t="s">
        <v>5294</v>
      </c>
      <c r="E27" s="29">
        <v>762815649</v>
      </c>
      <c r="F27" s="29">
        <v>762815649</v>
      </c>
      <c r="G27" s="29" t="s">
        <v>6423</v>
      </c>
      <c r="H27" s="29" t="s">
        <v>5293</v>
      </c>
      <c r="I27" s="68">
        <v>45966</v>
      </c>
      <c r="J27" s="69">
        <v>0.66666666666666663</v>
      </c>
      <c r="K27" s="29" t="s">
        <v>67</v>
      </c>
      <c r="L27" s="68">
        <v>45967</v>
      </c>
      <c r="M27" s="69">
        <v>0.41111111111111109</v>
      </c>
      <c r="N27" s="29" t="s">
        <v>67</v>
      </c>
      <c r="O27" s="29"/>
    </row>
    <row r="28" spans="1:15">
      <c r="A28" s="68">
        <v>45967</v>
      </c>
      <c r="B28" s="29" t="s">
        <v>32</v>
      </c>
      <c r="C28" s="29">
        <v>762627764</v>
      </c>
      <c r="D28" s="29" t="s">
        <v>5264</v>
      </c>
      <c r="E28" s="29">
        <v>795880308</v>
      </c>
      <c r="F28" s="29">
        <v>795880308</v>
      </c>
      <c r="G28" s="29" t="s">
        <v>5265</v>
      </c>
      <c r="H28" s="29" t="s">
        <v>6589</v>
      </c>
      <c r="I28" s="68">
        <v>45967</v>
      </c>
      <c r="J28" s="69">
        <v>0.375</v>
      </c>
      <c r="K28" s="29" t="s">
        <v>67</v>
      </c>
      <c r="L28" s="68">
        <v>45967</v>
      </c>
      <c r="M28" s="69">
        <v>0.64236111111111116</v>
      </c>
      <c r="N28" s="29" t="s">
        <v>67</v>
      </c>
      <c r="O28" s="29" t="s">
        <v>114</v>
      </c>
    </row>
    <row r="29" spans="1:15">
      <c r="A29" s="68">
        <v>45967</v>
      </c>
      <c r="B29" s="29" t="s">
        <v>1149</v>
      </c>
      <c r="C29" s="29">
        <v>754536548</v>
      </c>
      <c r="D29" s="29" t="s">
        <v>5465</v>
      </c>
      <c r="E29" s="29">
        <v>745929394</v>
      </c>
      <c r="F29" s="29">
        <v>745929394</v>
      </c>
      <c r="G29" s="29" t="s">
        <v>6614</v>
      </c>
      <c r="H29" s="29" t="s">
        <v>3128</v>
      </c>
      <c r="I29" s="68">
        <v>45967</v>
      </c>
      <c r="J29" s="69">
        <v>0.45833333333333331</v>
      </c>
      <c r="K29" s="29" t="s">
        <v>67</v>
      </c>
      <c r="L29" s="68">
        <v>45967</v>
      </c>
      <c r="M29" s="69">
        <v>0.65486111111111112</v>
      </c>
      <c r="N29" s="29" t="s">
        <v>67</v>
      </c>
      <c r="O29" s="29" t="s">
        <v>114</v>
      </c>
    </row>
    <row r="30" spans="1:15">
      <c r="A30" s="68">
        <v>45967</v>
      </c>
      <c r="B30" s="29" t="s">
        <v>32</v>
      </c>
      <c r="C30" s="29">
        <v>780225502</v>
      </c>
      <c r="D30" s="29" t="s">
        <v>6646</v>
      </c>
      <c r="E30" s="29">
        <v>780766473</v>
      </c>
      <c r="F30" s="29">
        <v>780766473</v>
      </c>
      <c r="G30" s="29" t="s">
        <v>6647</v>
      </c>
      <c r="H30" s="29" t="s">
        <v>6648</v>
      </c>
      <c r="I30" s="68">
        <v>45967</v>
      </c>
      <c r="J30" s="69">
        <v>0.41666666666666669</v>
      </c>
      <c r="K30" s="29" t="s">
        <v>67</v>
      </c>
      <c r="L30" s="68">
        <v>45967</v>
      </c>
      <c r="M30" s="69">
        <v>0.65625</v>
      </c>
      <c r="N30" s="29" t="s">
        <v>67</v>
      </c>
      <c r="O30" s="29" t="s">
        <v>114</v>
      </c>
    </row>
    <row r="31" spans="1:15">
      <c r="A31" s="68">
        <v>45967</v>
      </c>
      <c r="B31" s="29" t="s">
        <v>32</v>
      </c>
      <c r="C31" s="29">
        <v>780225502</v>
      </c>
      <c r="D31" s="29" t="s">
        <v>6392</v>
      </c>
      <c r="E31" s="29">
        <v>723509977</v>
      </c>
      <c r="F31" s="29">
        <v>723509977</v>
      </c>
      <c r="G31" s="29" t="s">
        <v>6905</v>
      </c>
      <c r="H31" s="29" t="s">
        <v>6906</v>
      </c>
      <c r="I31" s="68">
        <v>45967</v>
      </c>
      <c r="J31" s="69">
        <v>0.66666666666666663</v>
      </c>
      <c r="K31" s="29" t="s">
        <v>67</v>
      </c>
      <c r="L31" s="68">
        <v>45968</v>
      </c>
      <c r="M31" s="69"/>
      <c r="N31" s="29" t="s">
        <v>67</v>
      </c>
      <c r="O31" s="29" t="s">
        <v>114</v>
      </c>
    </row>
    <row r="32" spans="1:15">
      <c r="A32" s="68">
        <v>45967</v>
      </c>
      <c r="B32" s="29" t="s">
        <v>32</v>
      </c>
      <c r="C32" s="29">
        <v>780225502</v>
      </c>
      <c r="D32" s="29" t="s">
        <v>6912</v>
      </c>
      <c r="E32" s="29">
        <v>731555556</v>
      </c>
      <c r="F32" s="29">
        <v>731555556</v>
      </c>
      <c r="G32" s="29" t="s">
        <v>6913</v>
      </c>
      <c r="H32" s="29" t="s">
        <v>6609</v>
      </c>
      <c r="I32" s="68">
        <v>45967</v>
      </c>
      <c r="J32" s="69">
        <v>0.66666666666666663</v>
      </c>
      <c r="K32" s="29" t="s">
        <v>67</v>
      </c>
      <c r="L32" s="68">
        <v>45968</v>
      </c>
      <c r="M32" s="69"/>
      <c r="N32" s="29" t="s">
        <v>67</v>
      </c>
      <c r="O32" s="29" t="s">
        <v>114</v>
      </c>
    </row>
    <row r="33" spans="1:15">
      <c r="A33" s="68">
        <v>45967</v>
      </c>
      <c r="B33" s="29" t="s">
        <v>32</v>
      </c>
      <c r="C33" s="29">
        <v>780225502</v>
      </c>
      <c r="D33" s="29" t="s">
        <v>5294</v>
      </c>
      <c r="E33" s="29">
        <v>762815649</v>
      </c>
      <c r="F33" s="29">
        <v>762815649</v>
      </c>
      <c r="G33" s="29" t="s">
        <v>6914</v>
      </c>
      <c r="H33" s="29" t="s">
        <v>6609</v>
      </c>
      <c r="I33" s="68">
        <v>45967</v>
      </c>
      <c r="J33" s="69">
        <v>0.66666666666666663</v>
      </c>
      <c r="K33" s="29" t="s">
        <v>67</v>
      </c>
      <c r="L33" s="68">
        <v>45968</v>
      </c>
      <c r="M33" s="69"/>
      <c r="N33" s="29" t="s">
        <v>67</v>
      </c>
      <c r="O33" s="29" t="s">
        <v>114</v>
      </c>
    </row>
    <row r="34" spans="1:15">
      <c r="A34" s="68">
        <v>45967</v>
      </c>
      <c r="B34" s="29" t="s">
        <v>1107</v>
      </c>
      <c r="C34" s="29">
        <v>762054008</v>
      </c>
      <c r="D34" s="29" t="s">
        <v>6924</v>
      </c>
      <c r="E34" s="29">
        <v>785442310</v>
      </c>
      <c r="F34" s="29">
        <v>743048878</v>
      </c>
      <c r="G34" s="29" t="s">
        <v>6925</v>
      </c>
      <c r="H34" s="29" t="s">
        <v>1251</v>
      </c>
      <c r="I34" s="68">
        <v>45967</v>
      </c>
      <c r="J34" s="69">
        <v>0.375</v>
      </c>
      <c r="K34" s="29" t="s">
        <v>67</v>
      </c>
      <c r="L34" s="68">
        <v>45968</v>
      </c>
      <c r="M34" s="69">
        <v>0.56388888888888888</v>
      </c>
      <c r="N34" s="29" t="s">
        <v>67</v>
      </c>
      <c r="O34" s="29" t="s">
        <v>4048</v>
      </c>
    </row>
    <row r="35" spans="1:15">
      <c r="A35" s="68">
        <v>45967</v>
      </c>
      <c r="B35" s="29" t="s">
        <v>70</v>
      </c>
      <c r="C35" s="29">
        <v>755877260</v>
      </c>
      <c r="D35" s="29" t="s">
        <v>6938</v>
      </c>
      <c r="E35" s="29">
        <v>787987718</v>
      </c>
      <c r="F35" s="29">
        <v>787987718</v>
      </c>
      <c r="G35" s="29" t="s">
        <v>6939</v>
      </c>
      <c r="H35" s="29" t="s">
        <v>2697</v>
      </c>
      <c r="I35" s="68">
        <v>45968</v>
      </c>
      <c r="J35" s="69">
        <v>0.45833333333333331</v>
      </c>
      <c r="K35" s="29" t="s">
        <v>67</v>
      </c>
      <c r="L35" s="68">
        <v>45968</v>
      </c>
      <c r="M35" s="69">
        <v>0.65</v>
      </c>
      <c r="N35" s="29" t="s">
        <v>67</v>
      </c>
      <c r="O35" s="29" t="s">
        <v>4048</v>
      </c>
    </row>
    <row r="36" spans="1:15">
      <c r="A36" s="68">
        <v>45967</v>
      </c>
      <c r="B36" s="29" t="s">
        <v>742</v>
      </c>
      <c r="C36" s="29">
        <v>105981359</v>
      </c>
      <c r="D36" s="29" t="s">
        <v>6945</v>
      </c>
      <c r="E36" s="29">
        <v>798640723</v>
      </c>
      <c r="F36" s="29">
        <v>798630723</v>
      </c>
      <c r="G36" s="29" t="s">
        <v>6946</v>
      </c>
      <c r="H36" s="29" t="s">
        <v>6348</v>
      </c>
      <c r="I36" s="68">
        <v>45968</v>
      </c>
      <c r="J36" s="69">
        <v>0.41666666666666669</v>
      </c>
      <c r="K36" s="29" t="s">
        <v>67</v>
      </c>
      <c r="L36" s="68">
        <v>45968</v>
      </c>
      <c r="M36" s="69">
        <v>0.59861111111111109</v>
      </c>
      <c r="N36" s="29" t="s">
        <v>67</v>
      </c>
      <c r="O36" s="29" t="s">
        <v>4355</v>
      </c>
    </row>
    <row r="37" spans="1:15">
      <c r="A37" s="68">
        <v>45967</v>
      </c>
      <c r="B37" s="29" t="s">
        <v>742</v>
      </c>
      <c r="C37" s="29">
        <v>105981359</v>
      </c>
      <c r="D37" s="29" t="s">
        <v>6954</v>
      </c>
      <c r="E37" s="29">
        <v>798640727</v>
      </c>
      <c r="F37" s="29">
        <v>798640727</v>
      </c>
      <c r="G37" s="29" t="s">
        <v>6955</v>
      </c>
      <c r="H37" s="29" t="s">
        <v>6956</v>
      </c>
      <c r="I37" s="68">
        <v>45968</v>
      </c>
      <c r="J37" s="69">
        <v>0.375</v>
      </c>
      <c r="K37" s="29" t="s">
        <v>67</v>
      </c>
      <c r="L37" s="68">
        <v>45968</v>
      </c>
      <c r="M37" s="69">
        <v>0.59861111111111109</v>
      </c>
      <c r="N37" s="29" t="s">
        <v>67</v>
      </c>
      <c r="O37" s="29" t="s">
        <v>4355</v>
      </c>
    </row>
    <row r="38" spans="1:15">
      <c r="A38" s="68">
        <v>45968</v>
      </c>
      <c r="B38" s="29" t="s">
        <v>70</v>
      </c>
      <c r="C38" s="29">
        <v>755877260</v>
      </c>
      <c r="D38" s="29" t="s">
        <v>7584</v>
      </c>
      <c r="E38" s="29">
        <v>797385951</v>
      </c>
      <c r="F38" s="29">
        <v>797385951</v>
      </c>
      <c r="G38" s="29" t="s">
        <v>7585</v>
      </c>
      <c r="H38" s="29" t="s">
        <v>7586</v>
      </c>
      <c r="I38" s="68">
        <v>45969</v>
      </c>
      <c r="J38" s="69">
        <v>0.58333333333333337</v>
      </c>
      <c r="K38" s="29" t="s">
        <v>67</v>
      </c>
      <c r="L38" s="68"/>
      <c r="M38" s="69"/>
      <c r="N38" s="29" t="s">
        <v>67</v>
      </c>
      <c r="O38" s="29" t="s">
        <v>114</v>
      </c>
    </row>
    <row r="39" spans="1:15">
      <c r="A39" s="68">
        <v>45968</v>
      </c>
      <c r="B39" s="29" t="s">
        <v>742</v>
      </c>
      <c r="C39" s="29">
        <v>105981359</v>
      </c>
      <c r="D39" s="29" t="s">
        <v>7591</v>
      </c>
      <c r="E39" s="29">
        <v>704178466</v>
      </c>
      <c r="F39" s="29">
        <v>704178466</v>
      </c>
      <c r="G39" s="29" t="s">
        <v>7592</v>
      </c>
      <c r="H39" s="29" t="s">
        <v>1492</v>
      </c>
      <c r="I39" s="68">
        <v>45969</v>
      </c>
      <c r="J39" s="69">
        <v>0.58333333333333337</v>
      </c>
      <c r="K39" s="29" t="s">
        <v>67</v>
      </c>
      <c r="L39" s="68"/>
      <c r="M39" s="69"/>
      <c r="N39" s="29" t="s">
        <v>67</v>
      </c>
      <c r="O39" s="29" t="s">
        <v>114</v>
      </c>
    </row>
    <row r="40" spans="1:15">
      <c r="A40" s="68">
        <v>45969</v>
      </c>
      <c r="B40" s="29" t="s">
        <v>70</v>
      </c>
      <c r="C40" s="29">
        <v>755877260</v>
      </c>
      <c r="D40" s="29" t="s">
        <v>7624</v>
      </c>
      <c r="E40" s="29">
        <v>701185419</v>
      </c>
      <c r="F40" s="29">
        <v>701185419</v>
      </c>
      <c r="G40" s="29" t="s">
        <v>7625</v>
      </c>
      <c r="H40" s="29" t="s">
        <v>1645</v>
      </c>
      <c r="I40" s="68">
        <v>45969</v>
      </c>
      <c r="J40" s="69">
        <v>0.33333333333333331</v>
      </c>
      <c r="K40" s="29" t="s">
        <v>67</v>
      </c>
      <c r="L40" s="68">
        <v>45969</v>
      </c>
      <c r="M40" s="69">
        <v>0.69652777777777775</v>
      </c>
      <c r="N40" s="29" t="s">
        <v>67</v>
      </c>
      <c r="O40" s="29" t="s">
        <v>114</v>
      </c>
    </row>
    <row r="41" spans="1:15">
      <c r="A41" s="68">
        <v>45969</v>
      </c>
      <c r="B41" s="29" t="s">
        <v>70</v>
      </c>
      <c r="C41" s="29">
        <v>755877260</v>
      </c>
      <c r="D41" s="29" t="s">
        <v>7653</v>
      </c>
      <c r="E41" s="29">
        <v>784592591</v>
      </c>
      <c r="F41" s="29">
        <v>784592591</v>
      </c>
      <c r="G41" s="29" t="s">
        <v>6406</v>
      </c>
      <c r="H41" s="29" t="s">
        <v>2888</v>
      </c>
      <c r="I41" s="68">
        <v>45970</v>
      </c>
      <c r="J41" s="69">
        <v>0.41666666666666669</v>
      </c>
      <c r="K41" s="29" t="s">
        <v>67</v>
      </c>
      <c r="L41" s="68">
        <v>45969</v>
      </c>
      <c r="M41" s="69">
        <v>0.49791666666666667</v>
      </c>
      <c r="N41" s="29" t="s">
        <v>67</v>
      </c>
      <c r="O41" s="29" t="s">
        <v>4048</v>
      </c>
    </row>
    <row r="42" spans="1:15">
      <c r="A42" s="68">
        <v>45969</v>
      </c>
      <c r="B42" s="29" t="s">
        <v>70</v>
      </c>
      <c r="C42" s="29">
        <v>755877260</v>
      </c>
      <c r="D42" s="29" t="s">
        <v>7654</v>
      </c>
      <c r="E42" s="29">
        <v>107353572</v>
      </c>
      <c r="F42" s="29">
        <v>107353572</v>
      </c>
      <c r="G42" s="29" t="s">
        <v>7655</v>
      </c>
      <c r="H42" s="29" t="s">
        <v>5806</v>
      </c>
      <c r="I42" s="68">
        <v>45969</v>
      </c>
      <c r="J42" s="69">
        <v>0.5</v>
      </c>
      <c r="K42" s="29" t="s">
        <v>67</v>
      </c>
      <c r="L42" s="68">
        <v>45969</v>
      </c>
      <c r="M42" s="69">
        <v>0.50277777777777777</v>
      </c>
      <c r="N42" s="29" t="s">
        <v>67</v>
      </c>
      <c r="O42" s="29" t="s">
        <v>4247</v>
      </c>
    </row>
    <row r="43" spans="1:15">
      <c r="A43" s="68">
        <v>45969</v>
      </c>
      <c r="B43" s="29" t="s">
        <v>32</v>
      </c>
      <c r="C43" s="29">
        <v>780225502</v>
      </c>
      <c r="D43" s="29" t="s">
        <v>7669</v>
      </c>
      <c r="E43" s="29">
        <v>700161101</v>
      </c>
      <c r="F43" s="29">
        <v>700161101</v>
      </c>
      <c r="G43" s="29" t="s">
        <v>7670</v>
      </c>
      <c r="H43" s="29" t="s">
        <v>7671</v>
      </c>
      <c r="I43" s="68">
        <v>45969</v>
      </c>
      <c r="J43" s="69">
        <v>0.375</v>
      </c>
      <c r="K43" s="29" t="s">
        <v>67</v>
      </c>
      <c r="L43" s="68">
        <v>45969</v>
      </c>
      <c r="M43" s="69"/>
      <c r="N43" s="29" t="s">
        <v>67</v>
      </c>
      <c r="O43" s="29" t="s">
        <v>114</v>
      </c>
    </row>
    <row r="44" spans="1:15">
      <c r="A44" s="68">
        <v>45969</v>
      </c>
      <c r="B44" s="29" t="s">
        <v>32</v>
      </c>
      <c r="C44" s="29">
        <v>780225502</v>
      </c>
      <c r="D44" s="29" t="s">
        <v>7436</v>
      </c>
      <c r="E44" s="29">
        <v>104846932</v>
      </c>
      <c r="F44" s="29">
        <v>713451401</v>
      </c>
      <c r="G44" s="29" t="s">
        <v>7437</v>
      </c>
      <c r="H44" s="29" t="s">
        <v>4447</v>
      </c>
      <c r="I44" s="68">
        <v>45969</v>
      </c>
      <c r="J44" s="69">
        <v>0.375</v>
      </c>
      <c r="K44" s="29" t="s">
        <v>67</v>
      </c>
      <c r="L44" s="68">
        <v>45969</v>
      </c>
      <c r="M44" s="69"/>
      <c r="N44" s="29" t="s">
        <v>67</v>
      </c>
      <c r="O44" s="29" t="s">
        <v>114</v>
      </c>
    </row>
    <row r="45" spans="1:15">
      <c r="A45" s="68">
        <v>45969</v>
      </c>
      <c r="B45" s="29" t="s">
        <v>32</v>
      </c>
      <c r="C45" s="29">
        <v>780225502</v>
      </c>
      <c r="D45" s="29" t="s">
        <v>7614</v>
      </c>
      <c r="E45" s="29">
        <v>720304025</v>
      </c>
      <c r="F45" s="29">
        <v>720304025</v>
      </c>
      <c r="G45" s="29" t="s">
        <v>7615</v>
      </c>
      <c r="H45" s="29" t="s">
        <v>7616</v>
      </c>
      <c r="I45" s="68">
        <v>45969</v>
      </c>
      <c r="J45" s="69">
        <v>0.375</v>
      </c>
      <c r="K45" s="29" t="s">
        <v>67</v>
      </c>
      <c r="L45" s="68">
        <v>45969</v>
      </c>
      <c r="M45" s="69">
        <v>0.52083333333333337</v>
      </c>
      <c r="N45" s="29" t="s">
        <v>67</v>
      </c>
      <c r="O45" s="29" t="s">
        <v>114</v>
      </c>
    </row>
    <row r="46" spans="1:15">
      <c r="A46" s="68">
        <v>45969</v>
      </c>
      <c r="B46" s="29" t="s">
        <v>1167</v>
      </c>
      <c r="C46" s="29">
        <v>780080032</v>
      </c>
      <c r="D46" s="29" t="s">
        <v>4583</v>
      </c>
      <c r="E46" s="29">
        <v>703294217</v>
      </c>
      <c r="F46" s="29">
        <v>785627626</v>
      </c>
      <c r="G46" s="29" t="s">
        <v>4584</v>
      </c>
      <c r="H46" s="29" t="s">
        <v>7684</v>
      </c>
      <c r="I46" s="68">
        <v>45969</v>
      </c>
      <c r="J46" s="69">
        <v>0.54166666666666663</v>
      </c>
      <c r="K46" s="29" t="s">
        <v>67</v>
      </c>
      <c r="L46" s="68"/>
      <c r="M46" s="69"/>
      <c r="N46" s="29" t="s">
        <v>67</v>
      </c>
      <c r="O46" s="29" t="s">
        <v>114</v>
      </c>
    </row>
    <row r="47" spans="1:15">
      <c r="A47" s="68">
        <v>45969</v>
      </c>
      <c r="B47" s="29" t="s">
        <v>742</v>
      </c>
      <c r="C47" s="29">
        <v>105981359</v>
      </c>
      <c r="D47" s="29" t="s">
        <v>7730</v>
      </c>
      <c r="E47" s="29">
        <v>704582545</v>
      </c>
      <c r="F47" s="29">
        <v>704582545</v>
      </c>
      <c r="G47" s="29" t="s">
        <v>7731</v>
      </c>
      <c r="H47" s="29" t="s">
        <v>1830</v>
      </c>
      <c r="I47" s="68">
        <v>45969</v>
      </c>
      <c r="J47" s="69">
        <v>0.54166666666666663</v>
      </c>
      <c r="K47" s="29" t="s">
        <v>67</v>
      </c>
      <c r="L47" s="68">
        <v>45969</v>
      </c>
      <c r="M47" s="69">
        <v>0.6430555555555556</v>
      </c>
      <c r="N47" s="29" t="s">
        <v>67</v>
      </c>
      <c r="O47" s="29" t="s">
        <v>4068</v>
      </c>
    </row>
    <row r="48" spans="1:15">
      <c r="A48" s="68">
        <v>45970</v>
      </c>
      <c r="B48" s="29" t="s">
        <v>5732</v>
      </c>
      <c r="C48" s="29">
        <v>739662010</v>
      </c>
      <c r="D48" s="29" t="s">
        <v>8005</v>
      </c>
      <c r="E48" s="29">
        <v>254755116502</v>
      </c>
      <c r="F48" s="29">
        <v>254702276500</v>
      </c>
      <c r="G48" s="29" t="s">
        <v>8006</v>
      </c>
      <c r="H48" s="29" t="s">
        <v>8007</v>
      </c>
      <c r="I48" s="68">
        <v>45971</v>
      </c>
      <c r="J48" s="69">
        <v>0.41666666666666669</v>
      </c>
      <c r="K48" s="29" t="s">
        <v>67</v>
      </c>
      <c r="L48" s="68">
        <v>45971</v>
      </c>
      <c r="M48" s="69">
        <v>0.43541666666666667</v>
      </c>
      <c r="N48" s="29" t="s">
        <v>67</v>
      </c>
      <c r="O48" s="29" t="s">
        <v>114</v>
      </c>
    </row>
    <row r="49" spans="1:15">
      <c r="A49" s="68">
        <v>45970</v>
      </c>
      <c r="B49" s="29" t="s">
        <v>742</v>
      </c>
      <c r="C49" s="29">
        <v>105981359</v>
      </c>
      <c r="D49" s="29" t="s">
        <v>8012</v>
      </c>
      <c r="E49" s="29">
        <v>759886973</v>
      </c>
      <c r="F49" s="29">
        <v>759886973</v>
      </c>
      <c r="G49" s="29" t="s">
        <v>8013</v>
      </c>
      <c r="H49" s="29" t="s">
        <v>8014</v>
      </c>
      <c r="I49" s="68">
        <v>45970</v>
      </c>
      <c r="J49" s="69">
        <v>0.54166666666666663</v>
      </c>
      <c r="K49" s="29" t="s">
        <v>67</v>
      </c>
      <c r="L49" s="68">
        <v>45971</v>
      </c>
      <c r="M49" s="69"/>
      <c r="N49" s="29" t="s">
        <v>67</v>
      </c>
      <c r="O49" s="29" t="s">
        <v>4079</v>
      </c>
    </row>
    <row r="50" spans="1:15">
      <c r="A50" s="68">
        <v>45970</v>
      </c>
      <c r="B50" s="29" t="s">
        <v>70</v>
      </c>
      <c r="C50" s="29">
        <v>755877260</v>
      </c>
      <c r="D50" s="29" t="s">
        <v>8027</v>
      </c>
      <c r="E50" s="29">
        <v>102959749</v>
      </c>
      <c r="F50" s="29">
        <v>741602261</v>
      </c>
      <c r="G50" s="29" t="s">
        <v>8028</v>
      </c>
      <c r="H50" s="29" t="s">
        <v>8029</v>
      </c>
      <c r="I50" s="68">
        <v>45971</v>
      </c>
      <c r="J50" s="69">
        <v>0.45833333333333331</v>
      </c>
      <c r="K50" s="29" t="s">
        <v>67</v>
      </c>
      <c r="L50" s="68">
        <v>45971</v>
      </c>
      <c r="M50" s="69">
        <v>0.51944444444444449</v>
      </c>
      <c r="N50" s="29" t="s">
        <v>67</v>
      </c>
      <c r="O50" s="29" t="s">
        <v>4079</v>
      </c>
    </row>
    <row r="51" spans="1:15">
      <c r="A51" s="68">
        <v>45970</v>
      </c>
      <c r="B51" s="29" t="s">
        <v>32</v>
      </c>
      <c r="C51" s="29">
        <v>780225502</v>
      </c>
      <c r="D51" s="29" t="s">
        <v>8075</v>
      </c>
      <c r="E51" s="29">
        <v>116005173</v>
      </c>
      <c r="F51" s="29">
        <v>717875373</v>
      </c>
      <c r="G51" s="29" t="s">
        <v>8076</v>
      </c>
      <c r="H51" s="29" t="s">
        <v>8077</v>
      </c>
      <c r="I51" s="68">
        <v>45970</v>
      </c>
      <c r="J51" s="69">
        <v>0.54166666666666663</v>
      </c>
      <c r="K51" s="29" t="s">
        <v>67</v>
      </c>
      <c r="L51" s="68">
        <v>45971</v>
      </c>
      <c r="M51" s="69"/>
      <c r="N51" s="29" t="s">
        <v>67</v>
      </c>
      <c r="O51" s="29" t="s">
        <v>114</v>
      </c>
    </row>
    <row r="52" spans="1:15">
      <c r="A52" s="68">
        <v>45970</v>
      </c>
      <c r="B52" s="29" t="s">
        <v>32</v>
      </c>
      <c r="C52" s="29">
        <v>780225502</v>
      </c>
      <c r="D52" s="29" t="s">
        <v>8092</v>
      </c>
      <c r="E52" s="29">
        <v>739235200</v>
      </c>
      <c r="F52" s="29">
        <v>739235200</v>
      </c>
      <c r="G52" s="29" t="s">
        <v>6382</v>
      </c>
      <c r="H52" s="29" t="s">
        <v>8093</v>
      </c>
      <c r="I52" s="68">
        <v>45971</v>
      </c>
      <c r="J52" s="69">
        <v>0.375</v>
      </c>
      <c r="K52" s="29" t="s">
        <v>67</v>
      </c>
      <c r="L52" s="68">
        <v>45971</v>
      </c>
      <c r="M52" s="69">
        <v>0.60277777777777775</v>
      </c>
      <c r="N52" s="29" t="s">
        <v>67</v>
      </c>
      <c r="O52" s="29" t="s">
        <v>114</v>
      </c>
    </row>
    <row r="53" spans="1:15">
      <c r="A53" s="68">
        <v>45970</v>
      </c>
      <c r="B53" s="29" t="s">
        <v>32</v>
      </c>
      <c r="C53" s="29">
        <v>762627764</v>
      </c>
      <c r="D53" s="29" t="s">
        <v>8100</v>
      </c>
      <c r="E53" s="29">
        <v>756110356</v>
      </c>
      <c r="F53" s="29">
        <v>756110356</v>
      </c>
      <c r="G53" s="29" t="s">
        <v>8101</v>
      </c>
      <c r="H53" s="29" t="s">
        <v>8102</v>
      </c>
      <c r="I53" s="68">
        <v>45971</v>
      </c>
      <c r="J53" s="69">
        <v>0.41666666666666669</v>
      </c>
      <c r="K53" s="29" t="s">
        <v>2086</v>
      </c>
      <c r="L53" s="68">
        <v>45941</v>
      </c>
      <c r="M53" s="69">
        <v>0.5708333333333333</v>
      </c>
      <c r="N53" s="29" t="s">
        <v>39</v>
      </c>
      <c r="O53" s="29"/>
    </row>
    <row r="54" spans="1:15">
      <c r="A54" s="68">
        <v>45971</v>
      </c>
      <c r="B54" s="29" t="s">
        <v>742</v>
      </c>
      <c r="C54" s="29">
        <v>105981359</v>
      </c>
      <c r="D54" s="29" t="s">
        <v>8224</v>
      </c>
      <c r="E54" s="29">
        <v>107225475</v>
      </c>
      <c r="F54" s="29">
        <v>107225475</v>
      </c>
      <c r="G54" s="29" t="s">
        <v>8225</v>
      </c>
      <c r="H54" s="29" t="s">
        <v>8226</v>
      </c>
      <c r="I54" s="68">
        <v>45971</v>
      </c>
      <c r="J54" s="69">
        <v>0.58333333333333337</v>
      </c>
      <c r="K54" s="29" t="s">
        <v>39</v>
      </c>
      <c r="L54" s="68">
        <v>45971</v>
      </c>
      <c r="M54" s="69">
        <v>0.63472222222222219</v>
      </c>
      <c r="N54" s="29" t="s">
        <v>39</v>
      </c>
      <c r="O54" s="29"/>
    </row>
    <row r="55" spans="1:15">
      <c r="A55" s="68">
        <v>45971</v>
      </c>
      <c r="B55" s="29" t="s">
        <v>1181</v>
      </c>
      <c r="C55" s="29">
        <v>735500255</v>
      </c>
      <c r="D55" s="29" t="s">
        <v>8428</v>
      </c>
      <c r="E55" s="29">
        <v>754562520</v>
      </c>
      <c r="F55" s="29">
        <v>725381370</v>
      </c>
      <c r="G55" s="29" t="s">
        <v>8429</v>
      </c>
      <c r="H55" s="29" t="s">
        <v>4280</v>
      </c>
      <c r="I55" s="68">
        <v>45972</v>
      </c>
      <c r="J55" s="69">
        <v>0.375</v>
      </c>
      <c r="K55" s="29" t="s">
        <v>67</v>
      </c>
      <c r="L55" s="68">
        <v>45972</v>
      </c>
      <c r="M55" s="69">
        <v>0.4</v>
      </c>
      <c r="N55" s="29" t="s">
        <v>67</v>
      </c>
      <c r="O55" s="29" t="s">
        <v>114</v>
      </c>
    </row>
    <row r="56" spans="1:15">
      <c r="A56" s="68">
        <v>45971</v>
      </c>
      <c r="B56" s="29" t="s">
        <v>1181</v>
      </c>
      <c r="C56" s="29">
        <v>735500255</v>
      </c>
      <c r="D56" s="29" t="s">
        <v>8436</v>
      </c>
      <c r="E56" s="29"/>
      <c r="F56" s="29">
        <v>72606397624</v>
      </c>
      <c r="G56" s="29" t="s">
        <v>4396</v>
      </c>
      <c r="H56" s="29" t="s">
        <v>4450</v>
      </c>
      <c r="I56" s="68">
        <v>45972</v>
      </c>
      <c r="J56" s="69">
        <v>0.375</v>
      </c>
      <c r="K56" s="29" t="s">
        <v>67</v>
      </c>
      <c r="L56" s="68">
        <v>45972</v>
      </c>
      <c r="M56" s="69">
        <v>0.4375</v>
      </c>
      <c r="N56" s="29" t="s">
        <v>67</v>
      </c>
      <c r="O56" s="29" t="s">
        <v>4247</v>
      </c>
    </row>
    <row r="57" spans="1:15">
      <c r="A57" s="68">
        <v>45971</v>
      </c>
      <c r="B57" s="29" t="s">
        <v>32</v>
      </c>
      <c r="C57" s="29">
        <v>780225502</v>
      </c>
      <c r="D57" s="29" t="s">
        <v>8517</v>
      </c>
      <c r="E57" s="29">
        <v>711503654</v>
      </c>
      <c r="F57" s="29">
        <v>711503654</v>
      </c>
      <c r="G57" s="29" t="s">
        <v>8518</v>
      </c>
      <c r="H57" s="29" t="s">
        <v>1227</v>
      </c>
      <c r="I57" s="68">
        <v>45971</v>
      </c>
      <c r="J57" s="69">
        <v>0.54166666666666663</v>
      </c>
      <c r="K57" s="29" t="s">
        <v>67</v>
      </c>
      <c r="L57" s="68">
        <v>45972</v>
      </c>
      <c r="M57" s="69">
        <v>0.52986111111111101</v>
      </c>
      <c r="N57" s="29" t="s">
        <v>67</v>
      </c>
      <c r="O57" s="29" t="s">
        <v>4355</v>
      </c>
    </row>
    <row r="58" spans="1:15">
      <c r="A58" s="68">
        <v>45971</v>
      </c>
      <c r="B58" s="29" t="s">
        <v>4425</v>
      </c>
      <c r="C58" s="29">
        <v>788906455</v>
      </c>
      <c r="D58" s="29" t="s">
        <v>8531</v>
      </c>
      <c r="E58" s="29">
        <v>254784215566</v>
      </c>
      <c r="F58" s="29">
        <v>254725792188</v>
      </c>
      <c r="G58" s="29" t="s">
        <v>8532</v>
      </c>
      <c r="H58" s="29" t="s">
        <v>8533</v>
      </c>
      <c r="I58" s="68">
        <v>45971</v>
      </c>
      <c r="J58" s="69">
        <v>0.375</v>
      </c>
      <c r="K58" s="29" t="s">
        <v>67</v>
      </c>
      <c r="L58" s="68">
        <v>45972</v>
      </c>
      <c r="M58" s="69">
        <v>0.48263888888888901</v>
      </c>
      <c r="N58" s="29" t="s">
        <v>67</v>
      </c>
      <c r="O58" s="29" t="s">
        <v>4048</v>
      </c>
    </row>
    <row r="59" spans="1:15">
      <c r="A59" s="68">
        <v>45971</v>
      </c>
      <c r="B59" s="29" t="s">
        <v>32</v>
      </c>
      <c r="C59" s="29">
        <v>780225502</v>
      </c>
      <c r="D59" s="29" t="s">
        <v>8591</v>
      </c>
      <c r="E59" s="29">
        <v>721912334</v>
      </c>
      <c r="F59" s="29">
        <v>721912334</v>
      </c>
      <c r="G59" s="29" t="s">
        <v>8592</v>
      </c>
      <c r="H59" s="29" t="s">
        <v>8593</v>
      </c>
      <c r="I59" s="68">
        <v>45971</v>
      </c>
      <c r="J59" s="69">
        <v>0.625</v>
      </c>
      <c r="K59" s="29" t="s">
        <v>67</v>
      </c>
      <c r="L59" s="68">
        <v>45972</v>
      </c>
      <c r="M59" s="69">
        <v>0.66874999999999996</v>
      </c>
      <c r="N59" s="29" t="s">
        <v>67</v>
      </c>
      <c r="O59" s="29" t="s">
        <v>114</v>
      </c>
    </row>
    <row r="60" spans="1:15">
      <c r="A60" s="68">
        <v>45971</v>
      </c>
      <c r="B60" s="29" t="s">
        <v>1184</v>
      </c>
      <c r="C60" s="29">
        <v>733770033</v>
      </c>
      <c r="D60" s="29" t="s">
        <v>8701</v>
      </c>
      <c r="E60" s="29">
        <v>732999992</v>
      </c>
      <c r="F60" s="29">
        <v>721999992</v>
      </c>
      <c r="G60" s="29" t="s">
        <v>8702</v>
      </c>
      <c r="H60" s="29" t="s">
        <v>8703</v>
      </c>
      <c r="I60" s="68">
        <v>45973</v>
      </c>
      <c r="J60" s="69">
        <v>0.33333333333333331</v>
      </c>
      <c r="K60" s="29" t="s">
        <v>67</v>
      </c>
      <c r="L60" s="68">
        <v>45972</v>
      </c>
      <c r="M60" s="69">
        <v>0.60277777777777797</v>
      </c>
      <c r="N60" s="29" t="s">
        <v>67</v>
      </c>
      <c r="O60" s="29" t="s">
        <v>114</v>
      </c>
    </row>
    <row r="61" spans="1:15">
      <c r="A61" s="68">
        <v>45971</v>
      </c>
      <c r="B61" s="29" t="s">
        <v>1167</v>
      </c>
      <c r="C61" s="29">
        <v>780080032</v>
      </c>
      <c r="D61" s="29" t="s">
        <v>8704</v>
      </c>
      <c r="E61" s="29">
        <v>751663097</v>
      </c>
      <c r="F61" s="29">
        <v>751663097</v>
      </c>
      <c r="G61" s="29" t="s">
        <v>8705</v>
      </c>
      <c r="H61" s="29" t="s">
        <v>6730</v>
      </c>
      <c r="I61" s="68">
        <v>46017</v>
      </c>
      <c r="J61" s="69">
        <v>0.33333333333333331</v>
      </c>
      <c r="K61" s="29" t="s">
        <v>3886</v>
      </c>
      <c r="L61" s="68">
        <v>45972</v>
      </c>
      <c r="M61" s="69">
        <v>0</v>
      </c>
      <c r="N61" s="29" t="s">
        <v>3886</v>
      </c>
      <c r="O61" s="29">
        <v>0</v>
      </c>
    </row>
    <row r="62" spans="1:15">
      <c r="A62" s="68">
        <v>45971</v>
      </c>
      <c r="B62" s="29" t="s">
        <v>1107</v>
      </c>
      <c r="C62" s="29">
        <v>762054008</v>
      </c>
      <c r="D62" s="29" t="s">
        <v>8723</v>
      </c>
      <c r="E62" s="29">
        <v>783507018</v>
      </c>
      <c r="F62" s="29">
        <v>783507018</v>
      </c>
      <c r="G62" s="29" t="s">
        <v>8724</v>
      </c>
      <c r="H62" s="29" t="s">
        <v>8725</v>
      </c>
      <c r="I62" s="68">
        <v>45971</v>
      </c>
      <c r="J62" s="69">
        <v>0.70833333333333337</v>
      </c>
      <c r="K62" s="29" t="s">
        <v>67</v>
      </c>
      <c r="L62" s="68">
        <v>45972</v>
      </c>
      <c r="M62" s="69">
        <v>0</v>
      </c>
      <c r="N62" s="29" t="s">
        <v>67</v>
      </c>
      <c r="O62" s="29" t="s">
        <v>4247</v>
      </c>
    </row>
    <row r="63" spans="1:15">
      <c r="A63" s="68">
        <v>45971</v>
      </c>
      <c r="B63" s="29" t="s">
        <v>1107</v>
      </c>
      <c r="C63" s="29">
        <v>762054008</v>
      </c>
      <c r="D63" s="29" t="s">
        <v>8726</v>
      </c>
      <c r="E63" s="29">
        <v>788454087</v>
      </c>
      <c r="F63" s="29">
        <v>788454087</v>
      </c>
      <c r="G63" s="29" t="s">
        <v>8727</v>
      </c>
      <c r="H63" s="29" t="s">
        <v>1231</v>
      </c>
      <c r="I63" s="68">
        <v>45972</v>
      </c>
      <c r="J63" s="69">
        <v>0.45833333333333331</v>
      </c>
      <c r="K63" s="29" t="s">
        <v>67</v>
      </c>
      <c r="L63" s="68">
        <v>45972</v>
      </c>
      <c r="M63" s="69">
        <v>0</v>
      </c>
      <c r="N63" s="29" t="s">
        <v>67</v>
      </c>
      <c r="O63" s="29" t="s">
        <v>4247</v>
      </c>
    </row>
    <row r="64" spans="1:15">
      <c r="A64" s="68">
        <v>45971</v>
      </c>
      <c r="B64" s="29" t="s">
        <v>1107</v>
      </c>
      <c r="C64" s="29">
        <v>762054008</v>
      </c>
      <c r="D64" s="29" t="s">
        <v>8729</v>
      </c>
      <c r="E64" s="29">
        <v>756886848</v>
      </c>
      <c r="F64" s="29">
        <v>756886848</v>
      </c>
      <c r="G64" s="29" t="s">
        <v>8730</v>
      </c>
      <c r="H64" s="29" t="s">
        <v>6793</v>
      </c>
      <c r="I64" s="68">
        <v>45972</v>
      </c>
      <c r="J64" s="69">
        <v>0.375</v>
      </c>
      <c r="K64" s="29" t="s">
        <v>67</v>
      </c>
      <c r="L64" s="68">
        <v>45972</v>
      </c>
      <c r="M64" s="69">
        <v>0</v>
      </c>
      <c r="N64" s="29" t="s">
        <v>67</v>
      </c>
      <c r="O64" s="29" t="s">
        <v>4247</v>
      </c>
    </row>
    <row r="65" spans="1:15">
      <c r="A65" s="68">
        <v>45971</v>
      </c>
      <c r="B65" s="29" t="s">
        <v>1107</v>
      </c>
      <c r="C65" s="29">
        <v>762054008</v>
      </c>
      <c r="D65" s="29" t="s">
        <v>8731</v>
      </c>
      <c r="E65" s="29">
        <v>754639563</v>
      </c>
      <c r="F65" s="29">
        <v>74596608249</v>
      </c>
      <c r="G65" s="29" t="s">
        <v>8732</v>
      </c>
      <c r="H65" s="29" t="s">
        <v>8733</v>
      </c>
      <c r="I65" s="68">
        <v>45972</v>
      </c>
      <c r="J65" s="69">
        <v>0.45833333333333331</v>
      </c>
      <c r="K65" s="29" t="s">
        <v>67</v>
      </c>
      <c r="L65" s="68">
        <v>45972</v>
      </c>
      <c r="M65" s="69">
        <v>0.74652777777777801</v>
      </c>
      <c r="N65" s="29" t="s">
        <v>67</v>
      </c>
      <c r="O65" s="29" t="s">
        <v>4048</v>
      </c>
    </row>
    <row r="66" spans="1:15">
      <c r="A66" s="68">
        <v>45971</v>
      </c>
      <c r="B66" s="29" t="s">
        <v>1104</v>
      </c>
      <c r="C66" s="29">
        <v>102127787</v>
      </c>
      <c r="D66" s="29" t="s">
        <v>5811</v>
      </c>
      <c r="E66" s="29"/>
      <c r="F66" s="29">
        <v>254741128464</v>
      </c>
      <c r="G66" s="29" t="s">
        <v>8857</v>
      </c>
      <c r="H66" s="29" t="s">
        <v>160</v>
      </c>
      <c r="I66" s="68">
        <v>45972</v>
      </c>
      <c r="J66" s="69">
        <v>0.41666666666666669</v>
      </c>
      <c r="K66" s="29" t="s">
        <v>67</v>
      </c>
      <c r="L66" s="68">
        <v>45972</v>
      </c>
      <c r="M66" s="69">
        <v>0.79027777777777797</v>
      </c>
      <c r="N66" s="29" t="s">
        <v>67</v>
      </c>
      <c r="O66" s="29" t="s">
        <v>4079</v>
      </c>
    </row>
    <row r="67" spans="1:15">
      <c r="A67" s="68">
        <v>45971</v>
      </c>
      <c r="B67" s="29" t="s">
        <v>5732</v>
      </c>
      <c r="C67" s="29">
        <v>739662010</v>
      </c>
      <c r="D67" s="29" t="s">
        <v>8900</v>
      </c>
      <c r="E67" s="29">
        <v>254785662531</v>
      </c>
      <c r="F67" s="29">
        <v>254115350611</v>
      </c>
      <c r="G67" s="29" t="s">
        <v>8901</v>
      </c>
      <c r="H67" s="29" t="s">
        <v>5845</v>
      </c>
      <c r="I67" s="68">
        <v>45972</v>
      </c>
      <c r="J67" s="69">
        <v>0.45833333333333331</v>
      </c>
      <c r="K67" s="29" t="s">
        <v>67</v>
      </c>
      <c r="L67" s="68">
        <v>0</v>
      </c>
      <c r="M67" s="69">
        <v>0</v>
      </c>
      <c r="N67" s="29" t="s">
        <v>67</v>
      </c>
      <c r="O67" s="29" t="s">
        <v>114</v>
      </c>
    </row>
    <row r="68" spans="1:15">
      <c r="A68" s="68">
        <v>45972</v>
      </c>
      <c r="B68" s="29" t="s">
        <v>1174</v>
      </c>
      <c r="C68" s="29">
        <v>103338340</v>
      </c>
      <c r="D68" s="29" t="s">
        <v>8950</v>
      </c>
      <c r="E68" s="29">
        <v>732497207</v>
      </c>
      <c r="F68" s="29">
        <v>721846708</v>
      </c>
      <c r="G68" s="29" t="s">
        <v>8951</v>
      </c>
      <c r="H68" s="29" t="s">
        <v>5642</v>
      </c>
      <c r="I68" s="68">
        <v>45973</v>
      </c>
      <c r="J68" s="69">
        <v>0.375</v>
      </c>
      <c r="K68" s="29" t="s">
        <v>67</v>
      </c>
      <c r="L68" s="68">
        <v>45972</v>
      </c>
      <c r="M68" s="69">
        <v>0.82499999999999996</v>
      </c>
      <c r="N68" s="29" t="s">
        <v>67</v>
      </c>
      <c r="O68" s="29" t="s">
        <v>4247</v>
      </c>
    </row>
    <row r="69" spans="1:15">
      <c r="A69" s="68">
        <v>45972</v>
      </c>
      <c r="B69" s="29" t="s">
        <v>1174</v>
      </c>
      <c r="C69" s="29">
        <v>103338340</v>
      </c>
      <c r="D69" s="29" t="s">
        <v>6524</v>
      </c>
      <c r="E69" s="29">
        <v>788437044</v>
      </c>
      <c r="F69" s="29">
        <v>724689507</v>
      </c>
      <c r="G69" s="29" t="s">
        <v>8952</v>
      </c>
      <c r="H69" s="29" t="s">
        <v>3987</v>
      </c>
      <c r="I69" s="68">
        <v>45973</v>
      </c>
      <c r="J69" s="69">
        <v>0.54166666666666663</v>
      </c>
      <c r="K69" s="29" t="s">
        <v>67</v>
      </c>
      <c r="L69" s="68">
        <v>45972</v>
      </c>
      <c r="M69" s="69">
        <v>0.82777777777777795</v>
      </c>
      <c r="N69" s="29" t="s">
        <v>67</v>
      </c>
      <c r="O69" s="29" t="s">
        <v>4247</v>
      </c>
    </row>
    <row r="70" spans="1:15">
      <c r="A70" s="68">
        <v>45972</v>
      </c>
      <c r="B70" s="29" t="s">
        <v>1174</v>
      </c>
      <c r="C70" s="29">
        <v>103338340</v>
      </c>
      <c r="D70" s="29" t="s">
        <v>8953</v>
      </c>
      <c r="E70" s="29">
        <v>739719405</v>
      </c>
      <c r="F70" s="29">
        <v>700579824</v>
      </c>
      <c r="G70" s="29" t="s">
        <v>8954</v>
      </c>
      <c r="H70" s="29" t="s">
        <v>3987</v>
      </c>
      <c r="I70" s="68">
        <v>45973</v>
      </c>
      <c r="J70" s="69">
        <v>0.70833333333333337</v>
      </c>
      <c r="K70" s="29" t="s">
        <v>67</v>
      </c>
      <c r="L70" s="68">
        <v>0</v>
      </c>
      <c r="M70" s="69">
        <v>0</v>
      </c>
      <c r="N70" s="29" t="s">
        <v>67</v>
      </c>
      <c r="O70" s="29" t="s">
        <v>4247</v>
      </c>
    </row>
    <row r="71" spans="1:15">
      <c r="A71" s="68">
        <v>45972</v>
      </c>
      <c r="B71" s="29" t="s">
        <v>32</v>
      </c>
      <c r="C71" s="29">
        <v>780225502</v>
      </c>
      <c r="D71" s="29" t="s">
        <v>8958</v>
      </c>
      <c r="E71" s="29">
        <v>788740009</v>
      </c>
      <c r="F71" s="29">
        <v>788740009</v>
      </c>
      <c r="G71" s="29" t="s">
        <v>8959</v>
      </c>
      <c r="H71" s="29" t="s">
        <v>8960</v>
      </c>
      <c r="I71" s="68">
        <v>45972</v>
      </c>
      <c r="J71" s="69">
        <v>0.375</v>
      </c>
      <c r="K71" s="29" t="s">
        <v>67</v>
      </c>
      <c r="L71" s="68">
        <v>45972</v>
      </c>
      <c r="M71" s="69">
        <v>0</v>
      </c>
      <c r="N71" s="29" t="s">
        <v>67</v>
      </c>
      <c r="O71" s="29" t="s">
        <v>114</v>
      </c>
    </row>
    <row r="72" spans="1:15">
      <c r="A72" s="68">
        <v>45972</v>
      </c>
      <c r="B72" s="29" t="s">
        <v>32</v>
      </c>
      <c r="C72" s="29">
        <v>780225502</v>
      </c>
      <c r="D72" s="29" t="s">
        <v>8964</v>
      </c>
      <c r="E72" s="29">
        <v>750473544</v>
      </c>
      <c r="F72" s="29">
        <v>750473544</v>
      </c>
      <c r="G72" s="29" t="s">
        <v>8055</v>
      </c>
      <c r="H72" s="29" t="s">
        <v>8965</v>
      </c>
      <c r="I72" s="68">
        <v>45972</v>
      </c>
      <c r="J72" s="69">
        <v>0.375</v>
      </c>
      <c r="K72" s="29" t="s">
        <v>67</v>
      </c>
      <c r="L72" s="68">
        <v>45972</v>
      </c>
      <c r="M72" s="69">
        <v>0.86180555555555605</v>
      </c>
      <c r="N72" s="29" t="s">
        <v>67</v>
      </c>
      <c r="O72" s="29" t="s">
        <v>4247</v>
      </c>
    </row>
    <row r="73" spans="1:15">
      <c r="A73" s="68">
        <v>45972</v>
      </c>
      <c r="B73" s="29" t="s">
        <v>1121</v>
      </c>
      <c r="C73" s="29">
        <v>780772772</v>
      </c>
      <c r="D73" s="29" t="s">
        <v>9139</v>
      </c>
      <c r="E73" s="29">
        <v>254106183729</v>
      </c>
      <c r="F73" s="29">
        <v>254716685029</v>
      </c>
      <c r="G73" s="29" t="s">
        <v>9140</v>
      </c>
      <c r="H73" s="29" t="s">
        <v>9141</v>
      </c>
      <c r="I73" s="68">
        <v>45974</v>
      </c>
      <c r="J73" s="69">
        <v>0.41666666666666669</v>
      </c>
      <c r="K73" s="29" t="s">
        <v>67</v>
      </c>
      <c r="L73" s="68">
        <v>45973</v>
      </c>
      <c r="M73" s="69">
        <v>0.54097222222222197</v>
      </c>
      <c r="N73" s="29" t="s">
        <v>67</v>
      </c>
      <c r="O73" s="29" t="s">
        <v>4247</v>
      </c>
    </row>
    <row r="74" spans="1:15">
      <c r="A74" s="68">
        <v>45972</v>
      </c>
      <c r="B74" s="29" t="s">
        <v>1167</v>
      </c>
      <c r="C74" s="29">
        <v>780080032</v>
      </c>
      <c r="D74" s="29" t="s">
        <v>9145</v>
      </c>
      <c r="E74" s="29">
        <v>725912802</v>
      </c>
      <c r="F74" s="29">
        <v>725912802</v>
      </c>
      <c r="G74" s="29" t="s">
        <v>9146</v>
      </c>
      <c r="H74" s="29" t="s">
        <v>9001</v>
      </c>
      <c r="I74" s="68">
        <v>45975</v>
      </c>
      <c r="J74" s="69">
        <v>0.54166666666666663</v>
      </c>
      <c r="K74" s="29" t="s">
        <v>67</v>
      </c>
      <c r="L74" s="68">
        <v>45973</v>
      </c>
      <c r="M74" s="69">
        <v>0.54305555555555596</v>
      </c>
      <c r="N74" s="29" t="s">
        <v>67</v>
      </c>
      <c r="O74" s="29" t="s">
        <v>4247</v>
      </c>
    </row>
    <row r="75" spans="1:15">
      <c r="A75" s="68">
        <v>45972</v>
      </c>
      <c r="B75" s="29" t="s">
        <v>1167</v>
      </c>
      <c r="C75" s="29">
        <v>780080032</v>
      </c>
      <c r="D75" s="29" t="s">
        <v>9170</v>
      </c>
      <c r="E75" s="29">
        <v>727891973</v>
      </c>
      <c r="F75" s="29">
        <v>727891973</v>
      </c>
      <c r="G75" s="29" t="s">
        <v>9171</v>
      </c>
      <c r="H75" s="29" t="s">
        <v>9172</v>
      </c>
      <c r="I75" s="68">
        <v>45975</v>
      </c>
      <c r="J75" s="69">
        <v>0.41666666666666669</v>
      </c>
      <c r="K75" s="29" t="s">
        <v>4124</v>
      </c>
      <c r="L75" s="68">
        <v>45973</v>
      </c>
      <c r="M75" s="69">
        <v>0.438194444444444</v>
      </c>
      <c r="N75" s="29" t="s">
        <v>4124</v>
      </c>
      <c r="O75" s="29" t="s">
        <v>9173</v>
      </c>
    </row>
    <row r="76" spans="1:15">
      <c r="A76" s="68">
        <v>45972</v>
      </c>
      <c r="B76" s="29" t="s">
        <v>1174</v>
      </c>
      <c r="C76" s="29">
        <v>103338340</v>
      </c>
      <c r="D76" s="29" t="s">
        <v>9190</v>
      </c>
      <c r="E76" s="29">
        <v>784918736</v>
      </c>
      <c r="F76" s="29">
        <v>715349785</v>
      </c>
      <c r="G76" s="29" t="s">
        <v>9191</v>
      </c>
      <c r="H76" s="29" t="s">
        <v>3987</v>
      </c>
      <c r="I76" s="68">
        <v>45973</v>
      </c>
      <c r="J76" s="69">
        <v>0.58333333333333337</v>
      </c>
      <c r="K76" s="29" t="s">
        <v>67</v>
      </c>
      <c r="L76" s="68">
        <v>45973</v>
      </c>
      <c r="M76" s="69">
        <v>0</v>
      </c>
      <c r="N76" s="29" t="s">
        <v>67</v>
      </c>
      <c r="O76" s="29" t="s">
        <v>4355</v>
      </c>
    </row>
    <row r="77" spans="1:15">
      <c r="A77" s="68">
        <v>45972</v>
      </c>
      <c r="B77" s="29" t="s">
        <v>1174</v>
      </c>
      <c r="C77" s="29">
        <v>103338340</v>
      </c>
      <c r="D77" s="29" t="s">
        <v>4736</v>
      </c>
      <c r="E77" s="29">
        <v>732649185</v>
      </c>
      <c r="F77" s="29">
        <v>713942801</v>
      </c>
      <c r="G77" s="29" t="s">
        <v>9193</v>
      </c>
      <c r="H77" s="29" t="s">
        <v>5642</v>
      </c>
      <c r="I77" s="68">
        <v>45973</v>
      </c>
      <c r="J77" s="69">
        <v>0.5</v>
      </c>
      <c r="K77" s="29" t="s">
        <v>67</v>
      </c>
      <c r="L77" s="68">
        <v>45973</v>
      </c>
      <c r="M77" s="69">
        <v>0.38819444444444401</v>
      </c>
      <c r="N77" s="29" t="s">
        <v>67</v>
      </c>
      <c r="O77" s="29" t="s">
        <v>4247</v>
      </c>
    </row>
    <row r="78" spans="1:15">
      <c r="A78" s="68">
        <v>45972</v>
      </c>
      <c r="B78" s="29" t="s">
        <v>1174</v>
      </c>
      <c r="C78" s="29">
        <v>103338340</v>
      </c>
      <c r="D78" s="29" t="s">
        <v>9209</v>
      </c>
      <c r="E78" s="29">
        <v>732945724</v>
      </c>
      <c r="F78" s="29">
        <v>700564807</v>
      </c>
      <c r="G78" s="29" t="s">
        <v>9210</v>
      </c>
      <c r="H78" s="29" t="s">
        <v>5137</v>
      </c>
      <c r="I78" s="68">
        <v>45973</v>
      </c>
      <c r="J78" s="69">
        <v>0.625</v>
      </c>
      <c r="K78" s="29" t="s">
        <v>67</v>
      </c>
      <c r="L78" s="68">
        <v>45973</v>
      </c>
      <c r="M78" s="69">
        <v>0.44444444444444398</v>
      </c>
      <c r="N78" s="29" t="s">
        <v>67</v>
      </c>
      <c r="O78" s="29" t="s">
        <v>4247</v>
      </c>
    </row>
    <row r="79" spans="1:15">
      <c r="A79" s="68">
        <v>45972</v>
      </c>
      <c r="B79" s="29" t="s">
        <v>32</v>
      </c>
      <c r="C79" s="29">
        <v>780225502</v>
      </c>
      <c r="D79" s="29" t="s">
        <v>9249</v>
      </c>
      <c r="E79" s="29">
        <v>735385693</v>
      </c>
      <c r="F79" s="29">
        <v>748084310</v>
      </c>
      <c r="G79" s="29" t="s">
        <v>7026</v>
      </c>
      <c r="H79" s="29" t="s">
        <v>4131</v>
      </c>
      <c r="I79" s="68">
        <v>45973</v>
      </c>
      <c r="J79" s="69">
        <v>0.58333333333333337</v>
      </c>
      <c r="K79" s="29" t="s">
        <v>67</v>
      </c>
      <c r="L79" s="68">
        <v>45973</v>
      </c>
      <c r="M79" s="69">
        <v>0.47986111111111102</v>
      </c>
      <c r="N79" s="29" t="s">
        <v>67</v>
      </c>
      <c r="O79" s="29" t="s">
        <v>4247</v>
      </c>
    </row>
    <row r="80" spans="1:15">
      <c r="A80" s="68">
        <v>45972</v>
      </c>
      <c r="B80" s="29" t="s">
        <v>742</v>
      </c>
      <c r="C80" s="29">
        <v>105981359</v>
      </c>
      <c r="D80" s="29" t="s">
        <v>5798</v>
      </c>
      <c r="E80" s="29">
        <v>758505139</v>
      </c>
      <c r="F80" s="29">
        <v>758505139</v>
      </c>
      <c r="G80" s="29" t="s">
        <v>5799</v>
      </c>
      <c r="H80" s="29" t="s">
        <v>1645</v>
      </c>
      <c r="I80" s="68">
        <v>45972</v>
      </c>
      <c r="J80" s="69">
        <v>0.70833333333333337</v>
      </c>
      <c r="K80" s="29" t="s">
        <v>67</v>
      </c>
      <c r="L80" s="68">
        <v>45973</v>
      </c>
      <c r="M80" s="69">
        <v>0.48263888888888901</v>
      </c>
      <c r="N80" s="29" t="s">
        <v>67</v>
      </c>
      <c r="O80" s="29" t="s">
        <v>114</v>
      </c>
    </row>
    <row r="81" spans="1:15">
      <c r="A81" s="68">
        <v>45972</v>
      </c>
      <c r="B81" s="29" t="s">
        <v>5732</v>
      </c>
      <c r="C81" s="29">
        <v>780269951</v>
      </c>
      <c r="D81" s="29" t="s">
        <v>9268</v>
      </c>
      <c r="E81" s="29">
        <v>725228817</v>
      </c>
      <c r="F81" s="29">
        <v>725228817</v>
      </c>
      <c r="G81" s="29" t="s">
        <v>9269</v>
      </c>
      <c r="H81" s="29" t="s">
        <v>9270</v>
      </c>
      <c r="I81" s="68">
        <v>45972</v>
      </c>
      <c r="J81" s="69">
        <v>0.33333333333333331</v>
      </c>
      <c r="K81" s="29" t="s">
        <v>67</v>
      </c>
      <c r="L81" s="68">
        <v>45973</v>
      </c>
      <c r="M81" s="69">
        <v>0.45902777777777798</v>
      </c>
      <c r="N81" s="29" t="s">
        <v>67</v>
      </c>
      <c r="O81" s="29" t="s">
        <v>114</v>
      </c>
    </row>
    <row r="82" spans="1:15">
      <c r="A82" s="68">
        <v>45972</v>
      </c>
      <c r="B82" s="29" t="s">
        <v>742</v>
      </c>
      <c r="C82" s="29">
        <v>105981359</v>
      </c>
      <c r="D82" s="29" t="s">
        <v>9271</v>
      </c>
      <c r="E82" s="29">
        <v>759886973</v>
      </c>
      <c r="F82" s="29">
        <v>759886973</v>
      </c>
      <c r="G82" s="29" t="s">
        <v>8013</v>
      </c>
      <c r="H82" s="29" t="s">
        <v>8014</v>
      </c>
      <c r="I82" s="68">
        <v>45973</v>
      </c>
      <c r="J82" s="69">
        <v>0.75</v>
      </c>
      <c r="K82" s="29" t="s">
        <v>67</v>
      </c>
      <c r="L82" s="68">
        <v>45973</v>
      </c>
      <c r="M82" s="69">
        <v>0.45833333333333298</v>
      </c>
      <c r="N82" s="29" t="s">
        <v>67</v>
      </c>
      <c r="O82" s="29" t="s">
        <v>114</v>
      </c>
    </row>
    <row r="83" spans="1:15">
      <c r="A83" s="68">
        <v>45972</v>
      </c>
      <c r="B83" s="29" t="s">
        <v>742</v>
      </c>
      <c r="C83" s="29">
        <v>105981359</v>
      </c>
      <c r="D83" s="29" t="s">
        <v>9272</v>
      </c>
      <c r="E83" s="29">
        <v>107225472</v>
      </c>
      <c r="F83" s="29">
        <v>107225372</v>
      </c>
      <c r="G83" s="29" t="s">
        <v>9273</v>
      </c>
      <c r="H83" s="29" t="s">
        <v>1231</v>
      </c>
      <c r="I83" s="68">
        <v>45972</v>
      </c>
      <c r="J83" s="69">
        <v>0.70833333333333337</v>
      </c>
      <c r="K83" s="29" t="s">
        <v>67</v>
      </c>
      <c r="L83" s="68">
        <v>45973</v>
      </c>
      <c r="M83" s="69">
        <v>0.468055555555556</v>
      </c>
      <c r="N83" s="29" t="s">
        <v>67</v>
      </c>
      <c r="O83" s="29" t="s">
        <v>114</v>
      </c>
    </row>
    <row r="84" spans="1:15">
      <c r="A84" s="68">
        <v>45972</v>
      </c>
      <c r="B84" s="29" t="s">
        <v>742</v>
      </c>
      <c r="C84" s="29">
        <v>105981359</v>
      </c>
      <c r="D84" s="29" t="s">
        <v>9277</v>
      </c>
      <c r="E84" s="29">
        <v>746377378</v>
      </c>
      <c r="F84" s="29">
        <v>746377378</v>
      </c>
      <c r="G84" s="29" t="s">
        <v>9278</v>
      </c>
      <c r="H84" s="29" t="s">
        <v>9279</v>
      </c>
      <c r="I84" s="68">
        <v>45972</v>
      </c>
      <c r="J84" s="69">
        <v>0.75</v>
      </c>
      <c r="K84" s="29" t="s">
        <v>67</v>
      </c>
      <c r="L84" s="68">
        <v>45973</v>
      </c>
      <c r="M84" s="69">
        <v>0</v>
      </c>
      <c r="N84" s="29" t="s">
        <v>67</v>
      </c>
      <c r="O84" s="29" t="s">
        <v>114</v>
      </c>
    </row>
    <row r="85" spans="1:15">
      <c r="A85" s="68">
        <v>45972</v>
      </c>
      <c r="B85" s="29" t="s">
        <v>742</v>
      </c>
      <c r="C85" s="29">
        <v>105981359</v>
      </c>
      <c r="D85" s="29" t="s">
        <v>9283</v>
      </c>
      <c r="E85" s="29">
        <v>705258795</v>
      </c>
      <c r="F85" s="29">
        <v>705258795</v>
      </c>
      <c r="G85" s="29" t="s">
        <v>9284</v>
      </c>
      <c r="H85" s="29" t="s">
        <v>9285</v>
      </c>
      <c r="I85" s="68">
        <v>45972</v>
      </c>
      <c r="J85" s="69">
        <v>0.75</v>
      </c>
      <c r="K85" s="29" t="s">
        <v>39</v>
      </c>
      <c r="L85" s="68">
        <v>45973</v>
      </c>
      <c r="M85" s="69">
        <v>0.48819444444444399</v>
      </c>
      <c r="N85" s="29" t="s">
        <v>39</v>
      </c>
      <c r="O85" s="29">
        <v>0</v>
      </c>
    </row>
    <row r="86" spans="1:15">
      <c r="A86" s="68">
        <v>45972</v>
      </c>
      <c r="B86" s="29" t="s">
        <v>1174</v>
      </c>
      <c r="C86" s="29">
        <v>103338340</v>
      </c>
      <c r="D86" s="29" t="s">
        <v>976</v>
      </c>
      <c r="E86" s="29">
        <v>789461079</v>
      </c>
      <c r="F86" s="29">
        <v>710843648</v>
      </c>
      <c r="G86" s="29" t="s">
        <v>9287</v>
      </c>
      <c r="H86" s="29" t="s">
        <v>5642</v>
      </c>
      <c r="I86" s="68">
        <v>45974</v>
      </c>
      <c r="J86" s="69">
        <v>0.70833333333333337</v>
      </c>
      <c r="K86" s="29" t="s">
        <v>67</v>
      </c>
      <c r="L86" s="68">
        <v>45973</v>
      </c>
      <c r="M86" s="69">
        <v>0.49791666666666701</v>
      </c>
      <c r="N86" s="29" t="s">
        <v>67</v>
      </c>
      <c r="O86" s="29" t="s">
        <v>4247</v>
      </c>
    </row>
    <row r="87" spans="1:15">
      <c r="A87" s="68">
        <v>45972</v>
      </c>
      <c r="B87" s="29" t="s">
        <v>70</v>
      </c>
      <c r="C87" s="29">
        <v>755877260</v>
      </c>
      <c r="D87" s="29" t="s">
        <v>9291</v>
      </c>
      <c r="E87" s="29">
        <v>105445235</v>
      </c>
      <c r="F87" s="29">
        <v>105445235</v>
      </c>
      <c r="G87" s="29" t="s">
        <v>9292</v>
      </c>
      <c r="H87" s="29" t="s">
        <v>1689</v>
      </c>
      <c r="I87" s="68">
        <v>45973</v>
      </c>
      <c r="J87" s="69">
        <v>0.375</v>
      </c>
      <c r="K87" s="29" t="s">
        <v>67</v>
      </c>
      <c r="L87" s="68">
        <v>45973</v>
      </c>
      <c r="M87" s="69">
        <v>0.52083333333333304</v>
      </c>
      <c r="N87" s="29" t="s">
        <v>67</v>
      </c>
      <c r="O87" s="29" t="s">
        <v>4068</v>
      </c>
    </row>
    <row r="88" spans="1:15">
      <c r="A88" s="68">
        <v>45972</v>
      </c>
      <c r="B88" s="29" t="s">
        <v>4425</v>
      </c>
      <c r="C88" s="29">
        <v>788906455</v>
      </c>
      <c r="D88" s="29" t="s">
        <v>8531</v>
      </c>
      <c r="E88" s="29">
        <v>254784215566</v>
      </c>
      <c r="F88" s="29">
        <v>254725792188</v>
      </c>
      <c r="G88" s="29" t="s">
        <v>8532</v>
      </c>
      <c r="H88" s="29" t="s">
        <v>8533</v>
      </c>
      <c r="I88" s="68">
        <v>45972</v>
      </c>
      <c r="J88" s="69">
        <v>0.58333333333333337</v>
      </c>
      <c r="K88" s="29" t="s">
        <v>67</v>
      </c>
      <c r="L88" s="68">
        <v>45973</v>
      </c>
      <c r="M88" s="69">
        <v>0.58472222222222203</v>
      </c>
      <c r="N88" s="29" t="s">
        <v>67</v>
      </c>
      <c r="O88" s="29" t="s">
        <v>4048</v>
      </c>
    </row>
    <row r="89" spans="1:15">
      <c r="A89" s="68">
        <v>45972</v>
      </c>
      <c r="B89" s="29" t="s">
        <v>70</v>
      </c>
      <c r="C89" s="29">
        <v>755877260</v>
      </c>
      <c r="D89" s="29" t="s">
        <v>9421</v>
      </c>
      <c r="E89" s="29">
        <v>724286523</v>
      </c>
      <c r="F89" s="29">
        <v>724286523</v>
      </c>
      <c r="G89" s="29" t="s">
        <v>9422</v>
      </c>
      <c r="H89" s="29" t="s">
        <v>9423</v>
      </c>
      <c r="I89" s="68">
        <v>45973</v>
      </c>
      <c r="J89" s="69">
        <v>0.41666666666666669</v>
      </c>
      <c r="K89" s="29" t="s">
        <v>4124</v>
      </c>
      <c r="L89" s="68">
        <v>45973</v>
      </c>
      <c r="M89" s="69">
        <v>0.58055555555555605</v>
      </c>
      <c r="N89" s="29" t="s">
        <v>4124</v>
      </c>
      <c r="O89" s="29">
        <v>0</v>
      </c>
    </row>
    <row r="90" spans="1:15">
      <c r="A90" s="68">
        <v>45972</v>
      </c>
      <c r="B90" s="29" t="s">
        <v>1174</v>
      </c>
      <c r="C90" s="29">
        <v>103338340</v>
      </c>
      <c r="D90" s="29" t="s">
        <v>6537</v>
      </c>
      <c r="E90" s="29">
        <v>789042846</v>
      </c>
      <c r="F90" s="29">
        <v>715915408</v>
      </c>
      <c r="G90" s="29" t="s">
        <v>9431</v>
      </c>
      <c r="H90" s="29" t="s">
        <v>7103</v>
      </c>
      <c r="I90" s="68">
        <v>45974</v>
      </c>
      <c r="J90" s="69">
        <v>0.66666666666666663</v>
      </c>
      <c r="K90" s="29" t="s">
        <v>39</v>
      </c>
      <c r="L90" s="68">
        <v>45973</v>
      </c>
      <c r="M90" s="69">
        <v>0.60416666666666696</v>
      </c>
      <c r="N90" s="29" t="s">
        <v>39</v>
      </c>
      <c r="O90" s="29">
        <v>0</v>
      </c>
    </row>
    <row r="91" spans="1:15">
      <c r="A91" s="68">
        <v>45972</v>
      </c>
      <c r="B91" s="29" t="s">
        <v>1174</v>
      </c>
      <c r="C91" s="29">
        <v>103338340</v>
      </c>
      <c r="D91" s="29" t="s">
        <v>9435</v>
      </c>
      <c r="E91" s="29">
        <v>784916546</v>
      </c>
      <c r="F91" s="29">
        <v>796437870</v>
      </c>
      <c r="G91" s="29" t="s">
        <v>9436</v>
      </c>
      <c r="H91" s="29" t="s">
        <v>4806</v>
      </c>
      <c r="I91" s="68">
        <v>45974</v>
      </c>
      <c r="J91" s="69">
        <v>0.625</v>
      </c>
      <c r="K91" s="29" t="s">
        <v>39</v>
      </c>
      <c r="L91" s="68">
        <v>45973</v>
      </c>
      <c r="M91" s="69">
        <v>0.63333333333333297</v>
      </c>
      <c r="N91" s="29" t="s">
        <v>39</v>
      </c>
      <c r="O91" s="29">
        <v>0</v>
      </c>
    </row>
    <row r="92" spans="1:15">
      <c r="A92" s="68">
        <v>45972</v>
      </c>
      <c r="B92" s="29" t="s">
        <v>1174</v>
      </c>
      <c r="C92" s="29">
        <v>103338340</v>
      </c>
      <c r="D92" s="29" t="s">
        <v>3155</v>
      </c>
      <c r="E92" s="29">
        <v>796513484</v>
      </c>
      <c r="F92" s="29">
        <v>796513484</v>
      </c>
      <c r="G92" s="29" t="s">
        <v>9443</v>
      </c>
      <c r="H92" s="29" t="s">
        <v>9444</v>
      </c>
      <c r="I92" s="68">
        <v>45974</v>
      </c>
      <c r="J92" s="69">
        <v>0.54166666666666663</v>
      </c>
      <c r="K92" s="29" t="s">
        <v>39</v>
      </c>
      <c r="L92" s="68">
        <v>45973</v>
      </c>
      <c r="M92" s="69">
        <v>0.63819444444444395</v>
      </c>
      <c r="N92" s="29" t="s">
        <v>39</v>
      </c>
      <c r="O92" s="29">
        <v>0</v>
      </c>
    </row>
    <row r="93" spans="1:15">
      <c r="A93" s="68">
        <v>45972</v>
      </c>
      <c r="B93" s="29" t="s">
        <v>1174</v>
      </c>
      <c r="C93" s="29">
        <v>103338340</v>
      </c>
      <c r="D93" s="29" t="s">
        <v>9449</v>
      </c>
      <c r="E93" s="29">
        <v>103549491</v>
      </c>
      <c r="F93" s="29">
        <v>721943870</v>
      </c>
      <c r="G93" s="29" t="s">
        <v>9450</v>
      </c>
      <c r="H93" s="29" t="s">
        <v>7103</v>
      </c>
      <c r="I93" s="68">
        <v>45973</v>
      </c>
      <c r="J93" s="69">
        <v>0.625</v>
      </c>
      <c r="K93" s="29" t="s">
        <v>67</v>
      </c>
      <c r="L93" s="68">
        <v>45973</v>
      </c>
      <c r="M93" s="69">
        <v>0.74166666666666703</v>
      </c>
      <c r="N93" s="29" t="s">
        <v>67</v>
      </c>
      <c r="O93" s="29" t="s">
        <v>4247</v>
      </c>
    </row>
    <row r="94" spans="1:15">
      <c r="A94" s="68">
        <v>45972</v>
      </c>
      <c r="B94" s="29" t="s">
        <v>1174</v>
      </c>
      <c r="C94" s="29">
        <v>103338340</v>
      </c>
      <c r="D94" s="29" t="s">
        <v>9464</v>
      </c>
      <c r="E94" s="29">
        <v>724618379</v>
      </c>
      <c r="F94" s="29">
        <v>724618379</v>
      </c>
      <c r="G94" s="29" t="s">
        <v>9465</v>
      </c>
      <c r="H94" s="29" t="s">
        <v>2250</v>
      </c>
      <c r="I94" s="68">
        <v>1</v>
      </c>
      <c r="J94" s="69">
        <v>0.58333333333333337</v>
      </c>
      <c r="K94" s="29" t="s">
        <v>67</v>
      </c>
      <c r="L94" s="68">
        <v>45976</v>
      </c>
      <c r="M94" s="69">
        <v>0.65486111111111101</v>
      </c>
      <c r="N94" s="29" t="s">
        <v>67</v>
      </c>
      <c r="O94" s="29" t="s">
        <v>4355</v>
      </c>
    </row>
    <row r="95" spans="1:15">
      <c r="A95" s="68">
        <v>45972</v>
      </c>
      <c r="B95" s="29" t="s">
        <v>1174</v>
      </c>
      <c r="C95" s="29">
        <v>103338340</v>
      </c>
      <c r="D95" s="29" t="s">
        <v>9480</v>
      </c>
      <c r="E95" s="29">
        <v>734917654</v>
      </c>
      <c r="F95" s="29">
        <v>700654387</v>
      </c>
      <c r="G95" s="29" t="s">
        <v>9481</v>
      </c>
      <c r="H95" s="29" t="s">
        <v>9482</v>
      </c>
      <c r="I95" s="68">
        <v>45973</v>
      </c>
      <c r="J95" s="69">
        <v>0.70833333333333337</v>
      </c>
      <c r="K95" s="29" t="s">
        <v>67</v>
      </c>
      <c r="L95" s="68">
        <v>45973</v>
      </c>
      <c r="M95" s="69">
        <v>0.60208333333333297</v>
      </c>
      <c r="N95" s="29" t="s">
        <v>67</v>
      </c>
      <c r="O95" s="29" t="s">
        <v>4355</v>
      </c>
    </row>
    <row r="96" spans="1:15">
      <c r="A96" s="68">
        <v>45972</v>
      </c>
      <c r="B96" s="29" t="s">
        <v>1174</v>
      </c>
      <c r="C96" s="29">
        <v>103338340</v>
      </c>
      <c r="D96" s="29" t="s">
        <v>8528</v>
      </c>
      <c r="E96" s="29">
        <v>789370425</v>
      </c>
      <c r="F96" s="29">
        <v>729184674</v>
      </c>
      <c r="G96" s="29" t="s">
        <v>8954</v>
      </c>
      <c r="H96" s="29" t="s">
        <v>3987</v>
      </c>
      <c r="I96" s="68">
        <v>45973</v>
      </c>
      <c r="J96" s="69">
        <v>0.625</v>
      </c>
      <c r="K96" s="29" t="s">
        <v>67</v>
      </c>
      <c r="L96" s="68">
        <v>45973</v>
      </c>
      <c r="M96" s="69">
        <v>0.66666666666666696</v>
      </c>
      <c r="N96" s="29" t="s">
        <v>67</v>
      </c>
      <c r="O96" s="29" t="s">
        <v>4247</v>
      </c>
    </row>
    <row r="97" spans="1:15">
      <c r="A97" s="68">
        <v>45972</v>
      </c>
      <c r="B97" s="29" t="s">
        <v>1174</v>
      </c>
      <c r="C97" s="29">
        <v>103338340</v>
      </c>
      <c r="D97" s="29" t="s">
        <v>1983</v>
      </c>
      <c r="E97" s="29">
        <v>735948724</v>
      </c>
      <c r="F97" s="29">
        <v>795610527</v>
      </c>
      <c r="G97" s="29" t="s">
        <v>9501</v>
      </c>
      <c r="H97" s="29" t="s">
        <v>83</v>
      </c>
      <c r="I97" s="68">
        <v>45973</v>
      </c>
      <c r="J97" s="69">
        <v>0.66666666666666663</v>
      </c>
      <c r="K97" s="29" t="s">
        <v>67</v>
      </c>
      <c r="L97" s="68">
        <v>45973</v>
      </c>
      <c r="M97" s="69">
        <v>0.67986111111111103</v>
      </c>
      <c r="N97" s="29" t="s">
        <v>67</v>
      </c>
      <c r="O97" s="29" t="s">
        <v>4247</v>
      </c>
    </row>
    <row r="98" spans="1:15">
      <c r="A98" s="68">
        <v>45973</v>
      </c>
      <c r="B98" s="29" t="s">
        <v>1174</v>
      </c>
      <c r="C98" s="29">
        <v>103338340</v>
      </c>
      <c r="D98" s="29" t="s">
        <v>10048</v>
      </c>
      <c r="E98" s="29">
        <v>732849134</v>
      </c>
      <c r="F98" s="29">
        <v>724918704</v>
      </c>
      <c r="G98" s="29" t="s">
        <v>10049</v>
      </c>
      <c r="H98" s="29" t="s">
        <v>5642</v>
      </c>
      <c r="I98" s="68">
        <v>45974</v>
      </c>
      <c r="J98" s="69">
        <v>0.54166666666666663</v>
      </c>
      <c r="K98" s="29" t="s">
        <v>67</v>
      </c>
      <c r="L98" s="68">
        <v>45975</v>
      </c>
      <c r="M98" s="69">
        <v>0.45555555555555599</v>
      </c>
      <c r="N98" s="29" t="s">
        <v>67</v>
      </c>
      <c r="O98" s="29" t="s">
        <v>4247</v>
      </c>
    </row>
    <row r="99" spans="1:15">
      <c r="A99" s="68">
        <v>45973</v>
      </c>
      <c r="B99" s="29" t="s">
        <v>1174</v>
      </c>
      <c r="C99" s="29">
        <v>103338340</v>
      </c>
      <c r="D99" s="29" t="s">
        <v>10056</v>
      </c>
      <c r="E99" s="29">
        <v>739556855</v>
      </c>
      <c r="F99" s="29">
        <v>739556855</v>
      </c>
      <c r="G99" s="29" t="s">
        <v>10057</v>
      </c>
      <c r="H99" s="29" t="s">
        <v>10058</v>
      </c>
      <c r="I99" s="68">
        <v>45974</v>
      </c>
      <c r="J99" s="69">
        <v>0.625</v>
      </c>
      <c r="K99" s="29" t="s">
        <v>67</v>
      </c>
      <c r="L99" s="68">
        <v>45975</v>
      </c>
      <c r="M99" s="69">
        <v>0.49305555555555602</v>
      </c>
      <c r="N99" s="29" t="s">
        <v>67</v>
      </c>
      <c r="O99" s="29">
        <v>0</v>
      </c>
    </row>
    <row r="100" spans="1:15">
      <c r="A100" s="68">
        <v>45973</v>
      </c>
      <c r="B100" s="29" t="s">
        <v>1174</v>
      </c>
      <c r="C100" s="29">
        <v>103338340</v>
      </c>
      <c r="D100" s="29" t="s">
        <v>2001</v>
      </c>
      <c r="E100" s="29">
        <v>789015499</v>
      </c>
      <c r="F100" s="29">
        <v>713948130</v>
      </c>
      <c r="G100" s="29" t="s">
        <v>10059</v>
      </c>
      <c r="H100" s="29" t="s">
        <v>10060</v>
      </c>
      <c r="I100" s="68">
        <v>45974</v>
      </c>
      <c r="J100" s="69">
        <v>0.625</v>
      </c>
      <c r="K100" s="29" t="s">
        <v>67</v>
      </c>
      <c r="L100" s="68">
        <v>45974</v>
      </c>
      <c r="M100" s="69">
        <v>0.53749999999999998</v>
      </c>
      <c r="N100" s="29" t="s">
        <v>67</v>
      </c>
      <c r="O100" s="29" t="s">
        <v>4247</v>
      </c>
    </row>
    <row r="101" spans="1:15">
      <c r="A101" s="68">
        <v>45973</v>
      </c>
      <c r="B101" s="29" t="s">
        <v>1174</v>
      </c>
      <c r="C101" s="29">
        <v>103338340</v>
      </c>
      <c r="D101" s="29" t="s">
        <v>10069</v>
      </c>
      <c r="E101" s="29">
        <v>712943797</v>
      </c>
      <c r="F101" s="29">
        <v>712943797</v>
      </c>
      <c r="G101" s="29" t="s">
        <v>10070</v>
      </c>
      <c r="H101" s="29" t="s">
        <v>2250</v>
      </c>
      <c r="I101" s="68">
        <v>45974</v>
      </c>
      <c r="J101" s="69">
        <v>0.625</v>
      </c>
      <c r="K101" s="29" t="s">
        <v>39</v>
      </c>
      <c r="L101" s="68">
        <v>45974</v>
      </c>
      <c r="M101" s="69">
        <v>0.58958333333333302</v>
      </c>
      <c r="N101" s="29" t="s">
        <v>39</v>
      </c>
      <c r="O101" s="29">
        <v>0</v>
      </c>
    </row>
    <row r="102" spans="1:15">
      <c r="A102" s="68">
        <v>45974</v>
      </c>
      <c r="B102" s="29" t="s">
        <v>1174</v>
      </c>
      <c r="C102" s="29">
        <v>103338340</v>
      </c>
      <c r="D102" s="29" t="s">
        <v>1757</v>
      </c>
      <c r="E102" s="29">
        <v>716043891</v>
      </c>
      <c r="F102" s="29">
        <v>716043891</v>
      </c>
      <c r="G102" s="29" t="s">
        <v>10264</v>
      </c>
      <c r="H102" s="29" t="s">
        <v>5642</v>
      </c>
      <c r="I102" s="68">
        <v>45975</v>
      </c>
      <c r="J102" s="69">
        <v>0.58333333333333337</v>
      </c>
      <c r="K102" s="29" t="s">
        <v>67</v>
      </c>
      <c r="L102" s="68">
        <v>45974</v>
      </c>
      <c r="M102" s="69">
        <v>0.70208333333333295</v>
      </c>
      <c r="N102" s="29" t="s">
        <v>67</v>
      </c>
      <c r="O102" s="29" t="s">
        <v>4247</v>
      </c>
    </row>
    <row r="103" spans="1:15">
      <c r="A103" s="68">
        <v>45974</v>
      </c>
      <c r="B103" s="29" t="s">
        <v>1174</v>
      </c>
      <c r="C103" s="29">
        <v>103338340</v>
      </c>
      <c r="D103" s="29" t="s">
        <v>10272</v>
      </c>
      <c r="E103" s="29">
        <v>254756431387</v>
      </c>
      <c r="F103" s="29">
        <v>712431387</v>
      </c>
      <c r="G103" s="29" t="s">
        <v>10273</v>
      </c>
      <c r="H103" s="29" t="s">
        <v>7665</v>
      </c>
      <c r="I103" s="68">
        <v>45975</v>
      </c>
      <c r="J103" s="69">
        <v>0.58333333333333337</v>
      </c>
      <c r="K103" s="29" t="s">
        <v>67</v>
      </c>
      <c r="L103" s="68">
        <v>45974</v>
      </c>
      <c r="M103" s="69">
        <v>0.72638888888888897</v>
      </c>
      <c r="N103" s="29" t="s">
        <v>67</v>
      </c>
      <c r="O103" s="29" t="s">
        <v>4247</v>
      </c>
    </row>
    <row r="104" spans="1:15">
      <c r="A104" s="68">
        <v>45974</v>
      </c>
      <c r="B104" s="29" t="s">
        <v>1174</v>
      </c>
      <c r="C104" s="29">
        <v>103338340</v>
      </c>
      <c r="D104" s="29" t="s">
        <v>10332</v>
      </c>
      <c r="E104" s="29">
        <v>731131412</v>
      </c>
      <c r="F104" s="29">
        <v>715446663</v>
      </c>
      <c r="G104" s="29" t="s">
        <v>10333</v>
      </c>
      <c r="H104" s="29" t="s">
        <v>8194</v>
      </c>
      <c r="I104" s="68">
        <v>45975</v>
      </c>
      <c r="J104" s="69">
        <v>0.54166666666666663</v>
      </c>
      <c r="K104" s="29" t="s">
        <v>67</v>
      </c>
      <c r="L104" s="68">
        <v>45974</v>
      </c>
      <c r="M104" s="69">
        <v>0.66458333333333297</v>
      </c>
      <c r="N104" s="29" t="s">
        <v>67</v>
      </c>
      <c r="O104" s="29" t="s">
        <v>4247</v>
      </c>
    </row>
    <row r="105" spans="1:15">
      <c r="A105" s="68">
        <v>45974</v>
      </c>
      <c r="B105" s="29" t="s">
        <v>1174</v>
      </c>
      <c r="C105" s="29">
        <v>103338340</v>
      </c>
      <c r="D105" s="29" t="s">
        <v>10334</v>
      </c>
      <c r="E105" s="29">
        <v>254788866391</v>
      </c>
      <c r="F105" s="29">
        <v>712943704</v>
      </c>
      <c r="G105" s="29" t="s">
        <v>10335</v>
      </c>
      <c r="H105" s="29" t="s">
        <v>7103</v>
      </c>
      <c r="I105" s="68">
        <v>45975</v>
      </c>
      <c r="J105" s="69">
        <v>0.70833333333333337</v>
      </c>
      <c r="K105" s="29" t="s">
        <v>67</v>
      </c>
      <c r="L105" s="68">
        <v>45974</v>
      </c>
      <c r="M105" s="69">
        <v>0.67986111111111103</v>
      </c>
      <c r="N105" s="29" t="s">
        <v>67</v>
      </c>
      <c r="O105" s="29" t="s">
        <v>4247</v>
      </c>
    </row>
    <row r="106" spans="1:15">
      <c r="A106" s="68">
        <v>45974</v>
      </c>
      <c r="B106" s="29" t="s">
        <v>1174</v>
      </c>
      <c r="C106" s="29">
        <v>103338340</v>
      </c>
      <c r="D106" s="29" t="s">
        <v>10337</v>
      </c>
      <c r="E106" s="29">
        <v>792665045</v>
      </c>
      <c r="F106" s="29">
        <v>756556044</v>
      </c>
      <c r="G106" s="29" t="s">
        <v>10338</v>
      </c>
      <c r="H106" s="29" t="s">
        <v>10339</v>
      </c>
      <c r="I106" s="68">
        <v>45975</v>
      </c>
      <c r="J106" s="69">
        <v>0.5</v>
      </c>
      <c r="K106" s="29" t="s">
        <v>39</v>
      </c>
      <c r="L106" s="68">
        <v>45974</v>
      </c>
      <c r="M106" s="69">
        <v>0.70069444444444395</v>
      </c>
      <c r="N106" s="29" t="s">
        <v>39</v>
      </c>
      <c r="O106" s="29">
        <v>0</v>
      </c>
    </row>
    <row r="107" spans="1:15">
      <c r="A107" s="68">
        <v>45974</v>
      </c>
      <c r="B107" s="29" t="s">
        <v>1174</v>
      </c>
      <c r="C107" s="29">
        <v>103338340</v>
      </c>
      <c r="D107" s="29" t="s">
        <v>10348</v>
      </c>
      <c r="E107" s="29">
        <v>745788945</v>
      </c>
      <c r="F107" s="29">
        <v>732361137</v>
      </c>
      <c r="G107" s="29" t="s">
        <v>10349</v>
      </c>
      <c r="H107" s="29" t="s">
        <v>10277</v>
      </c>
      <c r="I107" s="68">
        <v>45975</v>
      </c>
      <c r="J107" s="69">
        <v>0.625</v>
      </c>
      <c r="K107" s="29" t="s">
        <v>67</v>
      </c>
      <c r="L107" s="68">
        <v>45974</v>
      </c>
      <c r="M107" s="69">
        <v>0.67638888888888904</v>
      </c>
      <c r="N107" s="29" t="s">
        <v>67</v>
      </c>
      <c r="O107" s="29" t="s">
        <v>4247</v>
      </c>
    </row>
    <row r="108" spans="1:15">
      <c r="A108" s="68">
        <v>45974</v>
      </c>
      <c r="B108" s="29" t="s">
        <v>1174</v>
      </c>
      <c r="C108" s="29">
        <v>103338340</v>
      </c>
      <c r="D108" s="29" t="s">
        <v>10100</v>
      </c>
      <c r="E108" s="29">
        <v>789209764</v>
      </c>
      <c r="F108" s="29">
        <v>789209764</v>
      </c>
      <c r="G108" s="29" t="s">
        <v>10353</v>
      </c>
      <c r="H108" s="29" t="s">
        <v>10277</v>
      </c>
      <c r="I108" s="68">
        <v>45975</v>
      </c>
      <c r="J108" s="69">
        <v>0.58333333333333337</v>
      </c>
      <c r="K108" s="29" t="s">
        <v>67</v>
      </c>
      <c r="L108" s="68">
        <v>45974</v>
      </c>
      <c r="M108" s="69">
        <v>0.73958333333333304</v>
      </c>
      <c r="N108" s="29" t="s">
        <v>67</v>
      </c>
      <c r="O108" s="29" t="s">
        <v>4247</v>
      </c>
    </row>
    <row r="109" spans="1:15">
      <c r="A109" s="68">
        <v>45974</v>
      </c>
      <c r="B109" s="29" t="s">
        <v>1174</v>
      </c>
      <c r="C109" s="29">
        <v>103338340</v>
      </c>
      <c r="D109" s="29" t="s">
        <v>10354</v>
      </c>
      <c r="E109" s="29">
        <v>701694530</v>
      </c>
      <c r="F109" s="29">
        <v>732565560</v>
      </c>
      <c r="G109" s="29" t="s">
        <v>10355</v>
      </c>
      <c r="H109" s="29" t="s">
        <v>936</v>
      </c>
      <c r="I109" s="68">
        <v>45975</v>
      </c>
      <c r="J109" s="69">
        <v>0.66666666666666663</v>
      </c>
      <c r="K109" s="29" t="s">
        <v>67</v>
      </c>
      <c r="L109" s="68">
        <v>45974</v>
      </c>
      <c r="M109" s="69">
        <v>0.74097222222222203</v>
      </c>
      <c r="N109" s="29" t="s">
        <v>67</v>
      </c>
      <c r="O109" s="29" t="s">
        <v>4247</v>
      </c>
    </row>
    <row r="110" spans="1:15">
      <c r="A110" s="68">
        <v>45975</v>
      </c>
      <c r="B110" s="29" t="s">
        <v>1174</v>
      </c>
      <c r="C110" s="29">
        <v>103338340</v>
      </c>
      <c r="D110" s="29" t="s">
        <v>10607</v>
      </c>
      <c r="E110" s="29">
        <v>712034619</v>
      </c>
      <c r="F110" s="29">
        <v>712034619</v>
      </c>
      <c r="G110" s="29" t="s">
        <v>10608</v>
      </c>
      <c r="H110" s="29" t="s">
        <v>4806</v>
      </c>
      <c r="I110" s="68">
        <v>45975</v>
      </c>
      <c r="J110" s="69">
        <v>0.66666666666666663</v>
      </c>
      <c r="K110" s="29" t="s">
        <v>67</v>
      </c>
      <c r="L110" s="68">
        <v>45975</v>
      </c>
      <c r="M110" s="69">
        <v>0.55763888888888902</v>
      </c>
      <c r="N110" s="29" t="s">
        <v>67</v>
      </c>
      <c r="O110" s="29" t="s">
        <v>4355</v>
      </c>
    </row>
    <row r="111" spans="1:15">
      <c r="A111" s="68">
        <v>45975</v>
      </c>
      <c r="B111" s="29" t="s">
        <v>70</v>
      </c>
      <c r="C111" s="29">
        <v>755877260</v>
      </c>
      <c r="D111" s="29" t="s">
        <v>1782</v>
      </c>
      <c r="E111" s="29">
        <v>791993036</v>
      </c>
      <c r="F111" s="29">
        <v>791993036</v>
      </c>
      <c r="G111" s="29" t="s">
        <v>6056</v>
      </c>
      <c r="H111" s="29" t="s">
        <v>113</v>
      </c>
      <c r="I111" s="68">
        <v>45975</v>
      </c>
      <c r="J111" s="69">
        <v>0.33333333333333331</v>
      </c>
      <c r="K111" s="29" t="s">
        <v>67</v>
      </c>
      <c r="L111" s="68">
        <v>45975</v>
      </c>
      <c r="M111" s="69">
        <v>0.54305555555555596</v>
      </c>
      <c r="N111" s="29" t="s">
        <v>67</v>
      </c>
      <c r="O111" s="29" t="s">
        <v>4247</v>
      </c>
    </row>
    <row r="112" spans="1:15">
      <c r="A112" s="68">
        <v>45975</v>
      </c>
      <c r="B112" s="29" t="s">
        <v>70</v>
      </c>
      <c r="C112" s="29">
        <v>755877260</v>
      </c>
      <c r="D112" s="29" t="s">
        <v>2537</v>
      </c>
      <c r="E112" s="29">
        <v>711313786</v>
      </c>
      <c r="F112" s="29">
        <v>711313786</v>
      </c>
      <c r="G112" s="29" t="s">
        <v>2860</v>
      </c>
      <c r="H112" s="29" t="s">
        <v>74</v>
      </c>
      <c r="I112" s="68">
        <v>45975</v>
      </c>
      <c r="J112" s="69">
        <v>0.33333333333333331</v>
      </c>
      <c r="K112" s="29" t="s">
        <v>67</v>
      </c>
      <c r="L112" s="68">
        <v>45975</v>
      </c>
      <c r="M112" s="69">
        <v>0.55138888888888904</v>
      </c>
      <c r="N112" s="29" t="s">
        <v>67</v>
      </c>
      <c r="O112" s="29" t="s">
        <v>4247</v>
      </c>
    </row>
    <row r="113" spans="1:15">
      <c r="A113" s="68">
        <v>45975</v>
      </c>
      <c r="B113" s="29" t="s">
        <v>70</v>
      </c>
      <c r="C113" s="29">
        <v>755877260</v>
      </c>
      <c r="D113" s="29" t="s">
        <v>6058</v>
      </c>
      <c r="E113" s="29">
        <v>785181882</v>
      </c>
      <c r="F113" s="29">
        <v>785181882</v>
      </c>
      <c r="G113" s="29" t="s">
        <v>1709</v>
      </c>
      <c r="H113" s="29" t="s">
        <v>74</v>
      </c>
      <c r="I113" s="68">
        <v>45975</v>
      </c>
      <c r="J113" s="69">
        <v>0.33333333333333331</v>
      </c>
      <c r="K113" s="29" t="s">
        <v>67</v>
      </c>
      <c r="L113" s="68">
        <v>45975</v>
      </c>
      <c r="M113" s="69">
        <v>0.55347222222222203</v>
      </c>
      <c r="N113" s="29" t="s">
        <v>67</v>
      </c>
      <c r="O113" s="29" t="s">
        <v>4247</v>
      </c>
    </row>
    <row r="114" spans="1:15">
      <c r="A114" s="68">
        <v>45975</v>
      </c>
      <c r="B114" s="29" t="s">
        <v>70</v>
      </c>
      <c r="C114" s="29">
        <v>755877260</v>
      </c>
      <c r="D114" s="29" t="s">
        <v>10665</v>
      </c>
      <c r="E114" s="29">
        <v>751662664</v>
      </c>
      <c r="F114" s="29">
        <v>751662664</v>
      </c>
      <c r="G114" s="29" t="s">
        <v>10666</v>
      </c>
      <c r="H114" s="29" t="s">
        <v>5187</v>
      </c>
      <c r="I114" s="68">
        <v>45975</v>
      </c>
      <c r="J114" s="69">
        <v>0.33333333333333331</v>
      </c>
      <c r="K114" s="29" t="s">
        <v>67</v>
      </c>
      <c r="L114" s="68">
        <v>45975</v>
      </c>
      <c r="M114" s="69">
        <v>0.57361111111111096</v>
      </c>
      <c r="N114" s="29" t="s">
        <v>67</v>
      </c>
      <c r="O114" s="29" t="s">
        <v>4048</v>
      </c>
    </row>
    <row r="115" spans="1:15">
      <c r="A115" s="68">
        <v>45976</v>
      </c>
      <c r="B115" s="29" t="s">
        <v>1181</v>
      </c>
      <c r="C115" s="29">
        <v>735500255</v>
      </c>
      <c r="D115" s="29" t="s">
        <v>11287</v>
      </c>
      <c r="E115" s="29"/>
      <c r="F115" s="29">
        <v>796463190</v>
      </c>
      <c r="G115" s="29" t="s">
        <v>11288</v>
      </c>
      <c r="H115" s="29" t="s">
        <v>11289</v>
      </c>
      <c r="I115" s="68">
        <v>45978</v>
      </c>
      <c r="J115" s="69">
        <v>0.58333333333333337</v>
      </c>
      <c r="K115" s="29" t="s">
        <v>67</v>
      </c>
      <c r="L115" s="68">
        <v>1</v>
      </c>
      <c r="M115" s="69">
        <v>0</v>
      </c>
      <c r="N115" s="29" t="s">
        <v>67</v>
      </c>
      <c r="O115" s="29" t="s">
        <v>4079</v>
      </c>
    </row>
    <row r="116" spans="1:15">
      <c r="A116" s="68">
        <v>45976</v>
      </c>
      <c r="B116" s="29" t="s">
        <v>1086</v>
      </c>
      <c r="C116" s="29">
        <v>731797777</v>
      </c>
      <c r="D116" s="29" t="s">
        <v>11453</v>
      </c>
      <c r="E116" s="29">
        <v>729240572</v>
      </c>
      <c r="F116" s="29">
        <v>710849611</v>
      </c>
      <c r="G116" s="29" t="s">
        <v>10328</v>
      </c>
      <c r="H116" s="29" t="s">
        <v>11454</v>
      </c>
      <c r="I116" s="68">
        <v>45977</v>
      </c>
      <c r="J116" s="69">
        <v>0.375</v>
      </c>
      <c r="K116" s="29" t="s">
        <v>67</v>
      </c>
      <c r="L116" s="68">
        <v>45977</v>
      </c>
      <c r="M116" s="69">
        <v>0.55000000000000004</v>
      </c>
      <c r="N116" s="29" t="s">
        <v>67</v>
      </c>
      <c r="O116" s="29" t="s">
        <v>114</v>
      </c>
    </row>
    <row r="117" spans="1:15">
      <c r="A117" s="68">
        <v>45976</v>
      </c>
      <c r="B117" s="29" t="s">
        <v>548</v>
      </c>
      <c r="C117" s="29">
        <v>750988989</v>
      </c>
      <c r="D117" s="29" t="s">
        <v>11458</v>
      </c>
      <c r="E117" s="29">
        <v>735898909</v>
      </c>
      <c r="F117" s="29">
        <v>735898909</v>
      </c>
      <c r="G117" s="29" t="s">
        <v>11459</v>
      </c>
      <c r="H117" s="29" t="s">
        <v>11460</v>
      </c>
      <c r="I117" s="68">
        <v>45977</v>
      </c>
      <c r="J117" s="69">
        <v>0.41666666666666669</v>
      </c>
      <c r="K117" s="29" t="s">
        <v>67</v>
      </c>
      <c r="L117" s="68">
        <v>45977</v>
      </c>
      <c r="M117" s="69">
        <v>0.53402777777777799</v>
      </c>
      <c r="N117" s="29" t="s">
        <v>67</v>
      </c>
      <c r="O117" s="29" t="s">
        <v>114</v>
      </c>
    </row>
    <row r="118" spans="1:15">
      <c r="A118" s="68">
        <v>45977</v>
      </c>
      <c r="B118" s="29" t="s">
        <v>852</v>
      </c>
      <c r="C118" s="29">
        <v>107373669</v>
      </c>
      <c r="D118" s="29" t="s">
        <v>11492</v>
      </c>
      <c r="E118" s="29">
        <v>254100835697</v>
      </c>
      <c r="F118" s="29">
        <v>254704445982</v>
      </c>
      <c r="G118" s="29" t="s">
        <v>905</v>
      </c>
      <c r="H118" s="29" t="s">
        <v>11493</v>
      </c>
      <c r="I118" s="68">
        <v>45977</v>
      </c>
      <c r="J118" s="69">
        <v>0.58333333333333337</v>
      </c>
      <c r="K118" s="29" t="s">
        <v>67</v>
      </c>
      <c r="L118" s="68">
        <v>45977</v>
      </c>
      <c r="M118" s="69">
        <v>0</v>
      </c>
      <c r="N118" s="29" t="s">
        <v>67</v>
      </c>
      <c r="O118" s="29" t="s">
        <v>114</v>
      </c>
    </row>
    <row r="119" spans="1:15">
      <c r="A119" s="29" t="s">
        <v>16524</v>
      </c>
      <c r="B119" s="29" t="s">
        <v>2932</v>
      </c>
      <c r="C119" s="29">
        <v>783985991</v>
      </c>
      <c r="D119" s="29" t="s">
        <v>11608</v>
      </c>
      <c r="E119" s="29">
        <v>722158409</v>
      </c>
      <c r="F119" s="29">
        <v>722158409</v>
      </c>
      <c r="G119" s="29" t="s">
        <v>11609</v>
      </c>
      <c r="H119" s="29" t="s">
        <v>4004</v>
      </c>
      <c r="I119" s="29" t="s">
        <v>11610</v>
      </c>
      <c r="J119" s="29" t="s">
        <v>16524</v>
      </c>
      <c r="K119" s="76" t="s">
        <v>39</v>
      </c>
      <c r="L119" s="29" t="s">
        <v>16525</v>
      </c>
      <c r="M119" s="77">
        <v>0.55277777777777781</v>
      </c>
      <c r="N119" s="29"/>
      <c r="O119" s="76">
        <v>0</v>
      </c>
    </row>
    <row r="120" spans="1:15">
      <c r="A120" s="29" t="s">
        <v>16524</v>
      </c>
      <c r="B120" s="29" t="s">
        <v>70</v>
      </c>
      <c r="C120" s="29">
        <v>755877260</v>
      </c>
      <c r="D120" s="29" t="s">
        <v>4354</v>
      </c>
      <c r="E120" s="29">
        <v>78518882</v>
      </c>
      <c r="F120" s="29">
        <v>785181882</v>
      </c>
      <c r="G120" s="29" t="s">
        <v>2357</v>
      </c>
      <c r="H120" s="29" t="s">
        <v>3959</v>
      </c>
      <c r="I120" s="29" t="s">
        <v>927</v>
      </c>
      <c r="J120" s="29" t="s">
        <v>16524</v>
      </c>
      <c r="K120" s="76" t="s">
        <v>67</v>
      </c>
      <c r="L120" s="29" t="s">
        <v>16525</v>
      </c>
      <c r="M120" s="29" t="s">
        <v>12346</v>
      </c>
      <c r="N120" s="29"/>
      <c r="O120" s="76" t="s">
        <v>114</v>
      </c>
    </row>
    <row r="121" spans="1:15">
      <c r="A121" s="29" t="s">
        <v>16524</v>
      </c>
      <c r="B121" s="29" t="s">
        <v>1107</v>
      </c>
      <c r="C121" s="29">
        <v>762054008</v>
      </c>
      <c r="D121" s="29" t="s">
        <v>11694</v>
      </c>
      <c r="E121" s="29"/>
      <c r="F121" s="29">
        <v>729495234</v>
      </c>
      <c r="G121" s="29" t="s">
        <v>11695</v>
      </c>
      <c r="H121" s="29" t="s">
        <v>3943</v>
      </c>
      <c r="I121" s="29" t="s">
        <v>11696</v>
      </c>
      <c r="J121" s="29" t="s">
        <v>16526</v>
      </c>
      <c r="K121" s="76" t="s">
        <v>67</v>
      </c>
      <c r="L121" s="29" t="s">
        <v>16525</v>
      </c>
      <c r="M121" s="29" t="s">
        <v>12216</v>
      </c>
      <c r="N121" s="29"/>
      <c r="O121" s="76" t="s">
        <v>4247</v>
      </c>
    </row>
    <row r="122" spans="1:15">
      <c r="A122" s="29" t="s">
        <v>16524</v>
      </c>
      <c r="B122" s="29" t="s">
        <v>1130</v>
      </c>
      <c r="C122" s="29">
        <v>788224017</v>
      </c>
      <c r="D122" s="29" t="s">
        <v>11742</v>
      </c>
      <c r="E122" s="29">
        <v>708508100</v>
      </c>
      <c r="F122" s="29">
        <v>708508100</v>
      </c>
      <c r="G122" s="29" t="s">
        <v>11743</v>
      </c>
      <c r="H122" s="29" t="s">
        <v>1878</v>
      </c>
      <c r="I122" s="29" t="s">
        <v>11744</v>
      </c>
      <c r="J122" s="29" t="s">
        <v>16524</v>
      </c>
      <c r="K122" s="76" t="s">
        <v>67</v>
      </c>
      <c r="L122" s="29" t="s">
        <v>16545</v>
      </c>
      <c r="M122" s="29" t="s">
        <v>16570</v>
      </c>
      <c r="N122" s="29"/>
      <c r="O122" s="76" t="s">
        <v>4048</v>
      </c>
    </row>
    <row r="123" spans="1:15">
      <c r="A123" s="29" t="s">
        <v>16524</v>
      </c>
      <c r="B123" s="29" t="s">
        <v>1130</v>
      </c>
      <c r="C123" s="29">
        <v>788224017</v>
      </c>
      <c r="D123" s="29" t="s">
        <v>11807</v>
      </c>
      <c r="E123" s="29">
        <v>725095094</v>
      </c>
      <c r="F123" s="29">
        <v>725095094</v>
      </c>
      <c r="G123" s="29" t="s">
        <v>11808</v>
      </c>
      <c r="H123" s="29" t="s">
        <v>1878</v>
      </c>
      <c r="I123" s="29" t="s">
        <v>11809</v>
      </c>
      <c r="J123" s="29" t="s">
        <v>16524</v>
      </c>
      <c r="K123" s="76" t="s">
        <v>39</v>
      </c>
      <c r="L123" s="29" t="s">
        <v>16545</v>
      </c>
      <c r="M123" s="29" t="s">
        <v>16576</v>
      </c>
      <c r="N123" s="29"/>
      <c r="O123" s="76">
        <v>0</v>
      </c>
    </row>
    <row r="124" spans="1:15">
      <c r="A124" s="29" t="s">
        <v>16524</v>
      </c>
      <c r="B124" s="29" t="s">
        <v>1149</v>
      </c>
      <c r="C124" s="29">
        <v>754536548</v>
      </c>
      <c r="D124" s="29" t="s">
        <v>11881</v>
      </c>
      <c r="E124" s="29">
        <v>728890151</v>
      </c>
      <c r="F124" s="29">
        <v>731410713</v>
      </c>
      <c r="G124" s="29" t="s">
        <v>11882</v>
      </c>
      <c r="H124" s="29" t="s">
        <v>4004</v>
      </c>
      <c r="I124" s="29" t="s">
        <v>11883</v>
      </c>
      <c r="J124" s="29" t="s">
        <v>16526</v>
      </c>
      <c r="K124" s="76" t="s">
        <v>67</v>
      </c>
      <c r="L124" s="29" t="s">
        <v>16525</v>
      </c>
      <c r="M124" s="78">
        <v>0.74444444444444446</v>
      </c>
      <c r="N124" s="29"/>
      <c r="O124" s="76" t="s">
        <v>4068</v>
      </c>
    </row>
    <row r="125" spans="1:15">
      <c r="A125" s="29" t="s">
        <v>16524</v>
      </c>
      <c r="B125" s="29" t="s">
        <v>1167</v>
      </c>
      <c r="C125" s="29">
        <v>780080032</v>
      </c>
      <c r="D125" s="29" t="s">
        <v>16621</v>
      </c>
      <c r="E125" s="29">
        <v>757013537</v>
      </c>
      <c r="F125" s="29">
        <v>104203210</v>
      </c>
      <c r="G125" s="29" t="s">
        <v>16622</v>
      </c>
      <c r="H125" s="29" t="s">
        <v>3916</v>
      </c>
      <c r="I125" s="29" t="s">
        <v>9183</v>
      </c>
      <c r="J125" s="29" t="s">
        <v>16526</v>
      </c>
      <c r="K125" s="76" t="s">
        <v>39</v>
      </c>
      <c r="L125" s="29" t="s">
        <v>16543</v>
      </c>
      <c r="M125" s="78">
        <v>0.39861111111111114</v>
      </c>
      <c r="N125" s="29"/>
      <c r="O125" s="76">
        <v>0</v>
      </c>
    </row>
    <row r="126" spans="1:15">
      <c r="A126" s="29" t="s">
        <v>16524</v>
      </c>
      <c r="B126" s="29" t="s">
        <v>1107</v>
      </c>
      <c r="C126" s="29">
        <v>762054008</v>
      </c>
      <c r="D126" s="29" t="s">
        <v>16658</v>
      </c>
      <c r="E126" s="29"/>
      <c r="F126" s="29">
        <v>757670019</v>
      </c>
      <c r="G126" s="29" t="s">
        <v>16659</v>
      </c>
      <c r="H126" s="29" t="s">
        <v>3943</v>
      </c>
      <c r="I126" s="29" t="s">
        <v>16660</v>
      </c>
      <c r="J126" s="29" t="s">
        <v>16524</v>
      </c>
      <c r="K126" s="76" t="s">
        <v>39</v>
      </c>
      <c r="L126" s="29" t="s">
        <v>16545</v>
      </c>
      <c r="M126" s="29" t="s">
        <v>16661</v>
      </c>
      <c r="N126" s="29"/>
      <c r="O126" s="76">
        <v>0</v>
      </c>
    </row>
    <row r="127" spans="1:15">
      <c r="A127" s="29" t="s">
        <v>16532</v>
      </c>
      <c r="B127" s="29" t="s">
        <v>1141</v>
      </c>
      <c r="C127" s="29">
        <v>254732990741</v>
      </c>
      <c r="D127" s="29" t="s">
        <v>16859</v>
      </c>
      <c r="E127" s="29">
        <v>254788996950</v>
      </c>
      <c r="F127" s="29">
        <v>254791159717</v>
      </c>
      <c r="G127" s="29" t="s">
        <v>16860</v>
      </c>
      <c r="H127" s="29" t="s">
        <v>3896</v>
      </c>
      <c r="I127" s="29" t="s">
        <v>16861</v>
      </c>
      <c r="J127" s="29" t="s">
        <v>16535</v>
      </c>
      <c r="K127" s="76" t="s">
        <v>39</v>
      </c>
      <c r="L127" s="29" t="s">
        <v>16545</v>
      </c>
      <c r="M127" s="29" t="s">
        <v>16555</v>
      </c>
      <c r="N127" s="29"/>
      <c r="O127" s="76">
        <v>0</v>
      </c>
    </row>
    <row r="128" spans="1:15">
      <c r="A128" s="29" t="s">
        <v>16532</v>
      </c>
      <c r="B128" s="29" t="s">
        <v>1174</v>
      </c>
      <c r="C128" s="29">
        <v>103338340</v>
      </c>
      <c r="D128" s="29" t="s">
        <v>16946</v>
      </c>
      <c r="E128" s="29">
        <v>794681246</v>
      </c>
      <c r="F128" s="29">
        <v>794681246</v>
      </c>
      <c r="G128" s="29" t="s">
        <v>16947</v>
      </c>
      <c r="H128" s="29" t="s">
        <v>3896</v>
      </c>
      <c r="I128" s="29" t="s">
        <v>9532</v>
      </c>
      <c r="J128" s="29" t="s">
        <v>16526</v>
      </c>
      <c r="K128" s="76" t="s">
        <v>39</v>
      </c>
      <c r="L128" s="29" t="s">
        <v>16545</v>
      </c>
      <c r="M128" s="29" t="s">
        <v>16948</v>
      </c>
      <c r="N128" s="29"/>
      <c r="O128" s="76">
        <v>0</v>
      </c>
    </row>
    <row r="129" spans="1:15">
      <c r="A129" s="29" t="s">
        <v>16532</v>
      </c>
      <c r="B129" s="29" t="s">
        <v>32</v>
      </c>
      <c r="C129" s="29">
        <v>780225502</v>
      </c>
      <c r="D129" s="29" t="s">
        <v>16961</v>
      </c>
      <c r="E129" s="29">
        <v>789463373</v>
      </c>
      <c r="F129" s="29">
        <v>789463373</v>
      </c>
      <c r="G129" s="29" t="s">
        <v>16962</v>
      </c>
      <c r="H129" s="29" t="s">
        <v>1916</v>
      </c>
      <c r="I129" s="29" t="s">
        <v>16963</v>
      </c>
      <c r="J129" s="29" t="s">
        <v>16532</v>
      </c>
      <c r="K129" s="76" t="s">
        <v>39</v>
      </c>
      <c r="L129" s="29" t="s">
        <v>16543</v>
      </c>
      <c r="M129" s="78">
        <v>0.45347222222222222</v>
      </c>
      <c r="N129" s="29"/>
      <c r="O129" s="76">
        <v>0</v>
      </c>
    </row>
    <row r="130" spans="1:15">
      <c r="A130" s="29" t="s">
        <v>16532</v>
      </c>
      <c r="B130" s="29" t="s">
        <v>32</v>
      </c>
      <c r="C130" s="29">
        <v>780225502</v>
      </c>
      <c r="D130" s="29" t="s">
        <v>16965</v>
      </c>
      <c r="E130" s="29">
        <v>785677170</v>
      </c>
      <c r="F130" s="29">
        <v>708540144</v>
      </c>
      <c r="G130" s="29" t="s">
        <v>16966</v>
      </c>
      <c r="H130" s="29" t="s">
        <v>3896</v>
      </c>
      <c r="I130" s="29" t="s">
        <v>2250</v>
      </c>
      <c r="J130" s="29" t="s">
        <v>16532</v>
      </c>
      <c r="K130" s="76" t="s">
        <v>39</v>
      </c>
      <c r="L130" s="29" t="s">
        <v>16545</v>
      </c>
      <c r="M130" s="29" t="s">
        <v>19104</v>
      </c>
      <c r="N130" s="29"/>
      <c r="O130" s="76">
        <v>0</v>
      </c>
    </row>
    <row r="131" spans="1:15">
      <c r="A131" s="29" t="s">
        <v>16532</v>
      </c>
      <c r="B131" s="29" t="s">
        <v>1174</v>
      </c>
      <c r="C131" s="29">
        <v>103338340</v>
      </c>
      <c r="D131" s="29" t="s">
        <v>17074</v>
      </c>
      <c r="E131" s="29">
        <v>789445057</v>
      </c>
      <c r="F131" s="29">
        <v>789445057</v>
      </c>
      <c r="G131" s="29" t="s">
        <v>17075</v>
      </c>
      <c r="H131" s="29" t="s">
        <v>3896</v>
      </c>
      <c r="I131" s="29" t="s">
        <v>4806</v>
      </c>
      <c r="J131" s="29" t="s">
        <v>2513</v>
      </c>
      <c r="K131" s="76" t="s">
        <v>39</v>
      </c>
      <c r="L131" s="29" t="s">
        <v>16545</v>
      </c>
      <c r="M131" s="29" t="s">
        <v>17076</v>
      </c>
      <c r="N131" s="29"/>
      <c r="O131" s="76">
        <v>0</v>
      </c>
    </row>
    <row r="132" spans="1:15">
      <c r="A132" s="29" t="s">
        <v>16532</v>
      </c>
      <c r="B132" s="29" t="s">
        <v>548</v>
      </c>
      <c r="C132" s="29">
        <v>750988989</v>
      </c>
      <c r="D132" s="29" t="s">
        <v>17082</v>
      </c>
      <c r="E132" s="29">
        <v>724551246</v>
      </c>
      <c r="F132" s="29">
        <v>788544444</v>
      </c>
      <c r="G132" s="29" t="s">
        <v>17083</v>
      </c>
      <c r="H132" s="29" t="s">
        <v>3959</v>
      </c>
      <c r="I132" s="29" t="s">
        <v>1799</v>
      </c>
      <c r="J132" s="29" t="s">
        <v>16532</v>
      </c>
      <c r="K132" s="76" t="s">
        <v>39</v>
      </c>
      <c r="L132" s="29" t="s">
        <v>16545</v>
      </c>
      <c r="M132" s="29" t="s">
        <v>19105</v>
      </c>
      <c r="N132" s="29"/>
      <c r="O132" s="76">
        <v>0</v>
      </c>
    </row>
    <row r="133" spans="1:15">
      <c r="A133" s="29" t="s">
        <v>16532</v>
      </c>
      <c r="B133" s="29" t="s">
        <v>70</v>
      </c>
      <c r="C133" s="29">
        <v>755877260</v>
      </c>
      <c r="D133" s="29" t="s">
        <v>17087</v>
      </c>
      <c r="E133" s="29">
        <v>711485765</v>
      </c>
      <c r="F133" s="29">
        <v>711485765</v>
      </c>
      <c r="G133" s="29" t="s">
        <v>17088</v>
      </c>
      <c r="H133" s="29" t="s">
        <v>1196</v>
      </c>
      <c r="I133" s="29" t="s">
        <v>17089</v>
      </c>
      <c r="J133" s="29" t="s">
        <v>16532</v>
      </c>
      <c r="K133" s="76" t="s">
        <v>39</v>
      </c>
      <c r="L133" s="29" t="s">
        <v>16545</v>
      </c>
      <c r="M133" s="29" t="s">
        <v>12262</v>
      </c>
      <c r="N133" s="29"/>
      <c r="O133" s="76">
        <v>0</v>
      </c>
    </row>
    <row r="134" spans="1:15">
      <c r="A134" s="29" t="s">
        <v>16532</v>
      </c>
      <c r="B134" s="29" t="s">
        <v>4425</v>
      </c>
      <c r="C134" s="29">
        <v>254788906455</v>
      </c>
      <c r="D134" s="29" t="s">
        <v>8770</v>
      </c>
      <c r="E134" s="29">
        <v>254758213038</v>
      </c>
      <c r="F134" s="29">
        <v>254742304485</v>
      </c>
      <c r="G134" s="29" t="s">
        <v>17161</v>
      </c>
      <c r="H134" s="29" t="s">
        <v>3959</v>
      </c>
      <c r="I134" s="29" t="s">
        <v>476</v>
      </c>
      <c r="J134" s="29" t="s">
        <v>16542</v>
      </c>
      <c r="K134" s="76" t="s">
        <v>67</v>
      </c>
      <c r="L134" s="29" t="s">
        <v>16543</v>
      </c>
      <c r="M134" s="29" t="s">
        <v>16964</v>
      </c>
      <c r="N134" s="29"/>
      <c r="O134" s="76" t="s">
        <v>4048</v>
      </c>
    </row>
    <row r="135" spans="1:15">
      <c r="A135" s="29" t="s">
        <v>16532</v>
      </c>
      <c r="B135" s="29" t="s">
        <v>11894</v>
      </c>
      <c r="C135" s="29">
        <v>100643344</v>
      </c>
      <c r="D135" s="29" t="s">
        <v>17184</v>
      </c>
      <c r="E135" s="29">
        <v>735233246</v>
      </c>
      <c r="F135" s="29">
        <v>722881066</v>
      </c>
      <c r="G135" s="29" t="s">
        <v>17185</v>
      </c>
      <c r="H135" s="29" t="s">
        <v>4064</v>
      </c>
      <c r="I135" s="29" t="s">
        <v>17186</v>
      </c>
      <c r="J135" s="29" t="s">
        <v>16526</v>
      </c>
      <c r="K135" s="76" t="s">
        <v>39</v>
      </c>
      <c r="L135" s="29" t="s">
        <v>16543</v>
      </c>
      <c r="M135" s="78">
        <v>0.37847222222222221</v>
      </c>
      <c r="N135" s="29"/>
      <c r="O135" s="76">
        <v>0</v>
      </c>
    </row>
    <row r="136" spans="1:15">
      <c r="A136" s="29" t="s">
        <v>16532</v>
      </c>
      <c r="B136" s="29" t="s">
        <v>1184</v>
      </c>
      <c r="C136" s="29">
        <v>733770033</v>
      </c>
      <c r="D136" s="29" t="s">
        <v>17215</v>
      </c>
      <c r="E136" s="29">
        <v>748698479</v>
      </c>
      <c r="F136" s="29">
        <v>713873519</v>
      </c>
      <c r="G136" s="29" t="s">
        <v>17216</v>
      </c>
      <c r="H136" s="29" t="s">
        <v>3909</v>
      </c>
      <c r="I136" s="29" t="s">
        <v>17217</v>
      </c>
      <c r="J136" s="29" t="s">
        <v>16526</v>
      </c>
      <c r="K136" s="76" t="s">
        <v>39</v>
      </c>
      <c r="L136" s="29" t="s">
        <v>16543</v>
      </c>
      <c r="M136" s="29" t="s">
        <v>19108</v>
      </c>
      <c r="N136" s="29"/>
      <c r="O136" s="76">
        <v>0</v>
      </c>
    </row>
    <row r="137" spans="1:15">
      <c r="A137" s="29" t="s">
        <v>16532</v>
      </c>
      <c r="B137" s="29" t="s">
        <v>1081</v>
      </c>
      <c r="C137" s="29">
        <v>736961942</v>
      </c>
      <c r="D137" s="29" t="s">
        <v>17303</v>
      </c>
      <c r="E137" s="29">
        <v>755366715</v>
      </c>
      <c r="F137" s="29">
        <v>743129020</v>
      </c>
      <c r="G137" s="29" t="s">
        <v>17304</v>
      </c>
      <c r="H137" s="29" t="s">
        <v>3896</v>
      </c>
      <c r="I137" s="29" t="s">
        <v>1227</v>
      </c>
      <c r="J137" s="29" t="s">
        <v>16532</v>
      </c>
      <c r="K137" s="76" t="s">
        <v>67</v>
      </c>
      <c r="L137" s="29" t="s">
        <v>16543</v>
      </c>
      <c r="M137" s="29" t="s">
        <v>12067</v>
      </c>
      <c r="N137" s="29"/>
      <c r="O137" s="76" t="s">
        <v>4079</v>
      </c>
    </row>
    <row r="138" spans="1:15">
      <c r="A138" s="29" t="s">
        <v>16526</v>
      </c>
      <c r="B138" s="29" t="s">
        <v>1166</v>
      </c>
      <c r="C138" s="29">
        <v>752222232</v>
      </c>
      <c r="D138" s="29" t="s">
        <v>17457</v>
      </c>
      <c r="E138" s="29">
        <v>738583148</v>
      </c>
      <c r="F138" s="29">
        <v>738583148</v>
      </c>
      <c r="G138" s="29" t="s">
        <v>17458</v>
      </c>
      <c r="H138" s="29" t="s">
        <v>1196</v>
      </c>
      <c r="I138" s="29" t="s">
        <v>17459</v>
      </c>
      <c r="J138" s="29" t="s">
        <v>16526</v>
      </c>
      <c r="K138" s="76" t="s">
        <v>39</v>
      </c>
      <c r="L138" s="29" t="s">
        <v>16543</v>
      </c>
      <c r="M138" s="78">
        <v>0.70138888888888884</v>
      </c>
      <c r="N138" s="29"/>
      <c r="O138" s="76">
        <v>0</v>
      </c>
    </row>
    <row r="139" spans="1:15">
      <c r="A139" s="29" t="s">
        <v>16526</v>
      </c>
      <c r="B139" s="29" t="s">
        <v>1112</v>
      </c>
      <c r="C139" s="29">
        <v>254789457580</v>
      </c>
      <c r="D139" s="29" t="s">
        <v>17557</v>
      </c>
      <c r="E139" s="29">
        <v>254789457580</v>
      </c>
      <c r="F139" s="29">
        <v>254700776994</v>
      </c>
      <c r="G139" s="29" t="s">
        <v>17558</v>
      </c>
      <c r="H139" s="29" t="s">
        <v>1196</v>
      </c>
      <c r="I139" s="29" t="s">
        <v>17559</v>
      </c>
      <c r="J139" s="29" t="s">
        <v>2513</v>
      </c>
      <c r="K139" s="76" t="s">
        <v>39</v>
      </c>
      <c r="L139" s="29" t="s">
        <v>16543</v>
      </c>
      <c r="M139" s="29" t="s">
        <v>16597</v>
      </c>
      <c r="N139" s="29"/>
      <c r="O139" s="76">
        <v>0</v>
      </c>
    </row>
    <row r="140" spans="1:15">
      <c r="A140" s="29" t="s">
        <v>16526</v>
      </c>
      <c r="B140" s="29" t="s">
        <v>852</v>
      </c>
      <c r="C140" s="29">
        <v>254107373669</v>
      </c>
      <c r="D140" s="29" t="s">
        <v>17582</v>
      </c>
      <c r="E140" s="29"/>
      <c r="F140" s="29">
        <v>254111593502</v>
      </c>
      <c r="G140" s="29" t="s">
        <v>17583</v>
      </c>
      <c r="H140" s="29" t="s">
        <v>1916</v>
      </c>
      <c r="I140" s="29" t="s">
        <v>17584</v>
      </c>
      <c r="J140" s="29" t="s">
        <v>16526</v>
      </c>
      <c r="K140" s="76" t="s">
        <v>39</v>
      </c>
      <c r="L140" s="29" t="s">
        <v>16543</v>
      </c>
      <c r="M140" s="78">
        <v>0.74375000000000002</v>
      </c>
      <c r="N140" s="29"/>
      <c r="O140" s="76">
        <v>0</v>
      </c>
    </row>
    <row r="141" spans="1:15">
      <c r="A141" s="29" t="s">
        <v>16526</v>
      </c>
      <c r="B141" s="29" t="s">
        <v>1149</v>
      </c>
      <c r="C141" s="29">
        <v>754536548</v>
      </c>
      <c r="D141" s="29" t="s">
        <v>17632</v>
      </c>
      <c r="E141" s="29">
        <v>724099311</v>
      </c>
      <c r="F141" s="29">
        <v>724099311</v>
      </c>
      <c r="G141" s="29" t="s">
        <v>17633</v>
      </c>
      <c r="H141" s="29" t="s">
        <v>4004</v>
      </c>
      <c r="I141" s="29" t="s">
        <v>1246</v>
      </c>
      <c r="J141" s="29" t="s">
        <v>16533</v>
      </c>
      <c r="K141" s="76" t="s">
        <v>39</v>
      </c>
      <c r="L141" s="29" t="s">
        <v>16548</v>
      </c>
      <c r="M141" s="78">
        <v>0.48055555555555557</v>
      </c>
      <c r="N141" s="29"/>
      <c r="O141" s="76">
        <v>0</v>
      </c>
    </row>
    <row r="142" spans="1:15">
      <c r="A142" s="29" t="s">
        <v>16526</v>
      </c>
      <c r="B142" s="29" t="s">
        <v>1181</v>
      </c>
      <c r="C142" s="29">
        <v>735500255</v>
      </c>
      <c r="D142" s="29" t="s">
        <v>17719</v>
      </c>
      <c r="E142" s="29"/>
      <c r="F142" s="29">
        <v>796103529</v>
      </c>
      <c r="G142" s="29" t="s">
        <v>17720</v>
      </c>
      <c r="H142" s="29" t="s">
        <v>3940</v>
      </c>
      <c r="I142" s="29" t="s">
        <v>17721</v>
      </c>
      <c r="J142" s="29" t="s">
        <v>16526</v>
      </c>
      <c r="K142" s="76" t="s">
        <v>67</v>
      </c>
      <c r="L142" s="29" t="s">
        <v>16548</v>
      </c>
      <c r="M142" s="78">
        <v>0</v>
      </c>
      <c r="N142" s="29"/>
      <c r="O142" s="76" t="s">
        <v>4048</v>
      </c>
    </row>
    <row r="143" spans="1:15">
      <c r="A143" s="29" t="s">
        <v>16526</v>
      </c>
      <c r="B143" s="29" t="s">
        <v>1152</v>
      </c>
      <c r="C143" s="29">
        <v>791619682</v>
      </c>
      <c r="D143" s="29" t="s">
        <v>17762</v>
      </c>
      <c r="E143" s="29">
        <v>725113911</v>
      </c>
      <c r="F143" s="29">
        <v>734693633</v>
      </c>
      <c r="G143" s="29" t="s">
        <v>17763</v>
      </c>
      <c r="H143" s="29" t="s">
        <v>3959</v>
      </c>
      <c r="I143" s="29" t="s">
        <v>17764</v>
      </c>
      <c r="J143" s="29" t="s">
        <v>16526</v>
      </c>
      <c r="K143" s="76" t="s">
        <v>67</v>
      </c>
      <c r="L143" s="29" t="s">
        <v>16548</v>
      </c>
      <c r="M143" s="29" t="s">
        <v>17765</v>
      </c>
      <c r="N143" s="29"/>
      <c r="O143" s="76" t="s">
        <v>114</v>
      </c>
    </row>
    <row r="144" spans="1:15">
      <c r="A144" s="29" t="s">
        <v>16526</v>
      </c>
      <c r="B144" s="29" t="s">
        <v>852</v>
      </c>
      <c r="C144" s="29">
        <v>254107373669</v>
      </c>
      <c r="D144" s="29" t="s">
        <v>17789</v>
      </c>
      <c r="E144" s="29"/>
      <c r="F144" s="29">
        <v>254722534189</v>
      </c>
      <c r="G144" s="29" t="s">
        <v>17790</v>
      </c>
      <c r="H144" s="29" t="s">
        <v>1196</v>
      </c>
      <c r="I144" s="29" t="s">
        <v>17791</v>
      </c>
      <c r="J144" s="29" t="s">
        <v>16526</v>
      </c>
      <c r="K144" s="76" t="s">
        <v>67</v>
      </c>
      <c r="L144" s="29" t="s">
        <v>16548</v>
      </c>
      <c r="M144" s="78">
        <v>0.4</v>
      </c>
      <c r="N144" s="29"/>
      <c r="O144" s="76" t="s">
        <v>114</v>
      </c>
    </row>
    <row r="145" spans="1:15">
      <c r="A145" s="29" t="s">
        <v>16526</v>
      </c>
      <c r="B145" s="29" t="s">
        <v>1130</v>
      </c>
      <c r="C145" s="29">
        <v>788224017</v>
      </c>
      <c r="D145" s="29" t="s">
        <v>17821</v>
      </c>
      <c r="E145" s="29">
        <v>768315005</v>
      </c>
      <c r="F145" s="29">
        <v>701092121</v>
      </c>
      <c r="G145" s="29" t="s">
        <v>17822</v>
      </c>
      <c r="H145" s="29" t="s">
        <v>1878</v>
      </c>
      <c r="I145" s="29" t="s">
        <v>17823</v>
      </c>
      <c r="J145" s="29" t="s">
        <v>16526</v>
      </c>
      <c r="K145" s="76" t="s">
        <v>67</v>
      </c>
      <c r="L145" s="29" t="s">
        <v>16548</v>
      </c>
      <c r="M145" s="29" t="s">
        <v>16551</v>
      </c>
      <c r="N145" s="29"/>
      <c r="O145" s="76" t="s">
        <v>114</v>
      </c>
    </row>
    <row r="146" spans="1:15">
      <c r="A146" s="29" t="s">
        <v>16526</v>
      </c>
      <c r="B146" s="29" t="s">
        <v>1130</v>
      </c>
      <c r="C146" s="29">
        <v>788224017</v>
      </c>
      <c r="D146" s="29" t="s">
        <v>17853</v>
      </c>
      <c r="E146" s="29">
        <v>712572608</v>
      </c>
      <c r="F146" s="29">
        <v>712572608</v>
      </c>
      <c r="G146" s="29" t="s">
        <v>17854</v>
      </c>
      <c r="H146" s="29" t="s">
        <v>1878</v>
      </c>
      <c r="I146" s="29" t="s">
        <v>6018</v>
      </c>
      <c r="J146" s="29" t="s">
        <v>16526</v>
      </c>
      <c r="K146" s="76" t="s">
        <v>39</v>
      </c>
      <c r="L146" s="29" t="s">
        <v>16548</v>
      </c>
      <c r="M146" s="29" t="s">
        <v>17855</v>
      </c>
      <c r="N146" s="29"/>
      <c r="O146" s="76">
        <v>0</v>
      </c>
    </row>
    <row r="147" spans="1:15">
      <c r="A147" s="29" t="s">
        <v>2513</v>
      </c>
      <c r="B147" s="29" t="s">
        <v>32</v>
      </c>
      <c r="C147" s="29">
        <v>780225502</v>
      </c>
      <c r="D147" s="29" t="s">
        <v>17963</v>
      </c>
      <c r="E147" s="29">
        <v>718095830</v>
      </c>
      <c r="F147" s="29">
        <v>718095830</v>
      </c>
      <c r="G147" s="29" t="s">
        <v>10510</v>
      </c>
      <c r="H147" s="29" t="s">
        <v>3907</v>
      </c>
      <c r="I147" s="29" t="s">
        <v>17964</v>
      </c>
      <c r="J147" s="29" t="s">
        <v>16526</v>
      </c>
      <c r="K147" s="76" t="s">
        <v>39</v>
      </c>
      <c r="L147" s="29" t="s">
        <v>16548</v>
      </c>
      <c r="M147" s="77">
        <v>0.39444444444444443</v>
      </c>
      <c r="N147" s="29"/>
      <c r="O147" s="76"/>
    </row>
    <row r="148" spans="1:15">
      <c r="A148" s="29" t="s">
        <v>2513</v>
      </c>
      <c r="B148" s="29" t="s">
        <v>1167</v>
      </c>
      <c r="C148" s="29">
        <v>780080032</v>
      </c>
      <c r="D148" s="29" t="s">
        <v>17989</v>
      </c>
      <c r="E148" s="29">
        <v>728650424</v>
      </c>
      <c r="F148" s="29">
        <v>728650424</v>
      </c>
      <c r="G148" s="29" t="s">
        <v>17990</v>
      </c>
      <c r="H148" s="29" t="s">
        <v>3916</v>
      </c>
      <c r="I148" s="29" t="s">
        <v>9183</v>
      </c>
      <c r="J148" s="29" t="s">
        <v>16535</v>
      </c>
      <c r="K148" s="76" t="s">
        <v>39</v>
      </c>
      <c r="L148" s="29" t="s">
        <v>16548</v>
      </c>
      <c r="M148" s="77">
        <v>0.50555555555555554</v>
      </c>
      <c r="N148" s="29"/>
      <c r="O148" s="76"/>
    </row>
    <row r="149" spans="1:15">
      <c r="A149" s="29" t="s">
        <v>2513</v>
      </c>
      <c r="B149" s="29" t="s">
        <v>1167</v>
      </c>
      <c r="C149" s="29">
        <v>780080032</v>
      </c>
      <c r="D149" s="29" t="s">
        <v>17991</v>
      </c>
      <c r="E149" s="29">
        <v>717283386</v>
      </c>
      <c r="F149" s="29">
        <v>717283386</v>
      </c>
      <c r="G149" s="29" t="s">
        <v>17992</v>
      </c>
      <c r="H149" s="29" t="s">
        <v>3916</v>
      </c>
      <c r="I149" s="29" t="s">
        <v>11386</v>
      </c>
      <c r="J149" s="29" t="s">
        <v>2513</v>
      </c>
      <c r="K149" s="76" t="s">
        <v>67</v>
      </c>
      <c r="L149" s="29" t="s">
        <v>16548</v>
      </c>
      <c r="M149" s="77">
        <v>0.5083333333333333</v>
      </c>
      <c r="N149" s="29" t="s">
        <v>67</v>
      </c>
      <c r="O149" s="76" t="s">
        <v>4247</v>
      </c>
    </row>
    <row r="150" spans="1:15">
      <c r="A150" s="29" t="s">
        <v>2513</v>
      </c>
      <c r="B150" s="29" t="s">
        <v>1167</v>
      </c>
      <c r="C150" s="29">
        <v>780080032</v>
      </c>
      <c r="D150" s="29" t="s">
        <v>17993</v>
      </c>
      <c r="E150" s="29">
        <v>721723001</v>
      </c>
      <c r="F150" s="29">
        <v>721723001</v>
      </c>
      <c r="G150" s="29" t="s">
        <v>17994</v>
      </c>
      <c r="H150" s="29" t="s">
        <v>3916</v>
      </c>
      <c r="I150" s="29" t="s">
        <v>13711</v>
      </c>
      <c r="J150" s="29" t="s">
        <v>2513</v>
      </c>
      <c r="K150" s="76" t="s">
        <v>39</v>
      </c>
      <c r="L150" s="29" t="s">
        <v>16548</v>
      </c>
      <c r="M150" s="77">
        <v>0.5180555555555556</v>
      </c>
      <c r="N150" s="29"/>
      <c r="O150" s="76"/>
    </row>
    <row r="151" spans="1:15">
      <c r="A151" s="29" t="s">
        <v>2513</v>
      </c>
      <c r="B151" s="29" t="s">
        <v>1181</v>
      </c>
      <c r="C151" s="29">
        <v>73500255</v>
      </c>
      <c r="D151" s="29" t="s">
        <v>18004</v>
      </c>
      <c r="E151" s="29"/>
      <c r="F151" s="29">
        <v>745424582</v>
      </c>
      <c r="G151" s="29" t="s">
        <v>18005</v>
      </c>
      <c r="H151" s="29" t="s">
        <v>3940</v>
      </c>
      <c r="I151" s="29" t="s">
        <v>18006</v>
      </c>
      <c r="J151" s="29" t="s">
        <v>2513</v>
      </c>
      <c r="K151" s="76" t="s">
        <v>39</v>
      </c>
      <c r="L151" s="29" t="s">
        <v>16548</v>
      </c>
      <c r="M151" s="29" t="s">
        <v>18007</v>
      </c>
      <c r="N151" s="29" t="s">
        <v>39</v>
      </c>
      <c r="O151" s="76"/>
    </row>
    <row r="152" spans="1:15">
      <c r="A152" s="29" t="s">
        <v>2513</v>
      </c>
      <c r="B152" s="29" t="s">
        <v>32</v>
      </c>
      <c r="C152" s="29">
        <v>780225502</v>
      </c>
      <c r="D152" s="29" t="s">
        <v>17004</v>
      </c>
      <c r="E152" s="29">
        <v>701512345</v>
      </c>
      <c r="F152" s="29">
        <v>701512345</v>
      </c>
      <c r="G152" s="29" t="s">
        <v>18157</v>
      </c>
      <c r="H152" s="29" t="s">
        <v>1921</v>
      </c>
      <c r="I152" s="29" t="s">
        <v>18158</v>
      </c>
      <c r="J152" s="29" t="s">
        <v>2513</v>
      </c>
      <c r="K152" s="76" t="s">
        <v>67</v>
      </c>
      <c r="L152" s="29" t="s">
        <v>16548</v>
      </c>
      <c r="M152" s="29"/>
      <c r="N152" s="29" t="s">
        <v>67</v>
      </c>
      <c r="O152" s="76" t="s">
        <v>114</v>
      </c>
    </row>
    <row r="153" spans="1:15">
      <c r="A153" s="29" t="s">
        <v>2513</v>
      </c>
      <c r="B153" s="29" t="s">
        <v>32</v>
      </c>
      <c r="C153" s="29">
        <v>780225502</v>
      </c>
      <c r="D153" s="29" t="s">
        <v>18159</v>
      </c>
      <c r="E153" s="29">
        <v>757149012</v>
      </c>
      <c r="F153" s="29">
        <v>757149012</v>
      </c>
      <c r="G153" s="29" t="s">
        <v>18160</v>
      </c>
      <c r="H153" s="29" t="s">
        <v>1196</v>
      </c>
      <c r="I153" s="29" t="s">
        <v>18161</v>
      </c>
      <c r="J153" s="29" t="s">
        <v>16535</v>
      </c>
      <c r="K153" s="76" t="s">
        <v>39</v>
      </c>
      <c r="L153" s="29" t="s">
        <v>16548</v>
      </c>
      <c r="M153" s="77">
        <v>0.46875</v>
      </c>
      <c r="N153" s="29"/>
      <c r="O153" s="76"/>
    </row>
    <row r="154" spans="1:15">
      <c r="A154" s="29" t="s">
        <v>2513</v>
      </c>
      <c r="B154" s="29" t="s">
        <v>32</v>
      </c>
      <c r="C154" s="29">
        <v>780225502</v>
      </c>
      <c r="D154" s="29" t="s">
        <v>16961</v>
      </c>
      <c r="E154" s="29">
        <v>789463373</v>
      </c>
      <c r="F154" s="29">
        <v>789463373</v>
      </c>
      <c r="G154" s="29" t="s">
        <v>16962</v>
      </c>
      <c r="H154" s="29" t="s">
        <v>1916</v>
      </c>
      <c r="I154" s="29" t="s">
        <v>18172</v>
      </c>
      <c r="J154" s="29" t="s">
        <v>2513</v>
      </c>
      <c r="K154" s="76" t="s">
        <v>39</v>
      </c>
      <c r="L154" s="29" t="s">
        <v>16548</v>
      </c>
      <c r="M154" s="77">
        <v>0.61319444444444449</v>
      </c>
      <c r="N154" s="29"/>
      <c r="O154" s="76"/>
    </row>
    <row r="155" spans="1:15">
      <c r="A155" s="29" t="s">
        <v>2513</v>
      </c>
      <c r="B155" s="29" t="s">
        <v>32</v>
      </c>
      <c r="C155" s="29">
        <v>780225502</v>
      </c>
      <c r="D155" s="29" t="s">
        <v>18174</v>
      </c>
      <c r="E155" s="29">
        <v>791014016</v>
      </c>
      <c r="F155" s="29">
        <v>791014016</v>
      </c>
      <c r="G155" s="29" t="s">
        <v>18175</v>
      </c>
      <c r="H155" s="29" t="s">
        <v>1196</v>
      </c>
      <c r="I155" s="29" t="s">
        <v>18176</v>
      </c>
      <c r="J155" s="29" t="s">
        <v>2513</v>
      </c>
      <c r="K155" s="76" t="s">
        <v>67</v>
      </c>
      <c r="L155" s="29" t="s">
        <v>16548</v>
      </c>
      <c r="M155" s="77">
        <v>0.42291666666666666</v>
      </c>
      <c r="N155" s="29" t="s">
        <v>67</v>
      </c>
      <c r="O155" s="76" t="s">
        <v>4068</v>
      </c>
    </row>
    <row r="156" spans="1:15">
      <c r="A156" s="29" t="s">
        <v>2513</v>
      </c>
      <c r="B156" s="29" t="s">
        <v>32</v>
      </c>
      <c r="C156" s="29">
        <v>780225502</v>
      </c>
      <c r="D156" s="29" t="s">
        <v>18178</v>
      </c>
      <c r="E156" s="29">
        <v>787891828</v>
      </c>
      <c r="F156" s="29">
        <v>787891828</v>
      </c>
      <c r="G156" s="29" t="s">
        <v>18179</v>
      </c>
      <c r="H156" s="29" t="s">
        <v>1878</v>
      </c>
      <c r="I156" s="29" t="s">
        <v>18180</v>
      </c>
      <c r="J156" s="29" t="s">
        <v>2513</v>
      </c>
      <c r="K156" s="76" t="s">
        <v>67</v>
      </c>
      <c r="L156" s="29" t="s">
        <v>16548</v>
      </c>
      <c r="M156" s="77">
        <v>0.70972222222222225</v>
      </c>
      <c r="N156" s="29" t="s">
        <v>67</v>
      </c>
      <c r="O156" s="76" t="s">
        <v>114</v>
      </c>
    </row>
    <row r="157" spans="1:15">
      <c r="A157" s="29" t="s">
        <v>2513</v>
      </c>
      <c r="B157" s="29" t="s">
        <v>32</v>
      </c>
      <c r="C157" s="29">
        <v>780225502</v>
      </c>
      <c r="D157" s="29" t="s">
        <v>18199</v>
      </c>
      <c r="E157" s="29">
        <v>712602974</v>
      </c>
      <c r="F157" s="29">
        <v>712602974</v>
      </c>
      <c r="G157" s="29" t="s">
        <v>18200</v>
      </c>
      <c r="H157" s="29" t="s">
        <v>3949</v>
      </c>
      <c r="I157" s="29" t="s">
        <v>16813</v>
      </c>
      <c r="J157" s="29" t="s">
        <v>2513</v>
      </c>
      <c r="K157" s="76" t="s">
        <v>39</v>
      </c>
      <c r="L157" s="29" t="s">
        <v>16548</v>
      </c>
      <c r="M157" s="78">
        <v>0.52222222222222225</v>
      </c>
      <c r="N157" s="29"/>
      <c r="O157" s="76">
        <v>0</v>
      </c>
    </row>
    <row r="158" spans="1:15">
      <c r="A158" s="29" t="s">
        <v>2513</v>
      </c>
      <c r="B158" s="29" t="s">
        <v>1107</v>
      </c>
      <c r="C158" s="29">
        <v>762054008</v>
      </c>
      <c r="D158" s="29" t="s">
        <v>18399</v>
      </c>
      <c r="E158" s="29">
        <v>785188085</v>
      </c>
      <c r="F158" s="29">
        <v>720228476</v>
      </c>
      <c r="G158" s="29" t="s">
        <v>17291</v>
      </c>
      <c r="H158" s="29" t="s">
        <v>3943</v>
      </c>
      <c r="I158" s="29" t="s">
        <v>17292</v>
      </c>
      <c r="J158" s="29" t="s">
        <v>2513</v>
      </c>
      <c r="K158" s="76" t="s">
        <v>67</v>
      </c>
      <c r="L158" s="29" t="s">
        <v>16548</v>
      </c>
      <c r="M158" s="29" t="s">
        <v>18400</v>
      </c>
      <c r="N158" s="29"/>
      <c r="O158" s="76" t="s">
        <v>114</v>
      </c>
    </row>
    <row r="159" spans="1:15">
      <c r="A159" s="29" t="s">
        <v>2513</v>
      </c>
      <c r="B159" s="29" t="s">
        <v>32</v>
      </c>
      <c r="C159" s="29">
        <v>780225502</v>
      </c>
      <c r="D159" s="29" t="s">
        <v>18407</v>
      </c>
      <c r="E159" s="29">
        <v>726211208</v>
      </c>
      <c r="F159" s="29">
        <v>726211208</v>
      </c>
      <c r="G159" s="29" t="s">
        <v>18408</v>
      </c>
      <c r="H159" s="29" t="s">
        <v>1196</v>
      </c>
      <c r="I159" s="29" t="s">
        <v>18409</v>
      </c>
      <c r="J159" s="29" t="s">
        <v>2513</v>
      </c>
      <c r="K159" s="76" t="s">
        <v>39</v>
      </c>
      <c r="L159" s="29" t="s">
        <v>16548</v>
      </c>
      <c r="M159" s="78">
        <v>0.62152777777777779</v>
      </c>
      <c r="N159" s="29"/>
      <c r="O159" s="76">
        <v>0</v>
      </c>
    </row>
    <row r="160" spans="1:15">
      <c r="A160" s="29" t="s">
        <v>2513</v>
      </c>
      <c r="B160" s="29" t="s">
        <v>5732</v>
      </c>
      <c r="C160" s="29">
        <v>254739662010</v>
      </c>
      <c r="D160" s="29" t="s">
        <v>18458</v>
      </c>
      <c r="E160" s="29"/>
      <c r="F160" s="29">
        <v>254768380115</v>
      </c>
      <c r="G160" s="29" t="s">
        <v>18459</v>
      </c>
      <c r="H160" s="29" t="s">
        <v>3896</v>
      </c>
      <c r="I160" s="29" t="s">
        <v>18460</v>
      </c>
      <c r="J160" s="29" t="s">
        <v>16535</v>
      </c>
      <c r="K160" s="76" t="s">
        <v>39</v>
      </c>
      <c r="L160" s="29" t="s">
        <v>16548</v>
      </c>
      <c r="M160" s="78">
        <v>0.76041666666666663</v>
      </c>
      <c r="N160" s="29"/>
      <c r="O160" s="76">
        <v>0</v>
      </c>
    </row>
    <row r="161" spans="1:15">
      <c r="A161" s="29" t="s">
        <v>2513</v>
      </c>
      <c r="B161" s="29" t="s">
        <v>809</v>
      </c>
      <c r="C161" s="29">
        <v>254783034544</v>
      </c>
      <c r="D161" s="29" t="s">
        <v>18475</v>
      </c>
      <c r="E161" s="29">
        <v>254739162132</v>
      </c>
      <c r="F161" s="29">
        <v>254727442450</v>
      </c>
      <c r="G161" s="29" t="s">
        <v>18476</v>
      </c>
      <c r="H161" s="29" t="s">
        <v>1196</v>
      </c>
      <c r="I161" s="29" t="s">
        <v>18477</v>
      </c>
      <c r="J161" s="29" t="s">
        <v>16535</v>
      </c>
      <c r="K161" s="76" t="s">
        <v>67</v>
      </c>
      <c r="L161" s="29" t="s">
        <v>16548</v>
      </c>
      <c r="M161" s="29" t="s">
        <v>18478</v>
      </c>
      <c r="N161" s="29"/>
      <c r="O161" s="76" t="s">
        <v>4048</v>
      </c>
    </row>
    <row r="162" spans="1:15">
      <c r="A162" s="29" t="s">
        <v>2513</v>
      </c>
      <c r="B162" s="29" t="s">
        <v>1100</v>
      </c>
      <c r="C162" s="29">
        <v>254781751937</v>
      </c>
      <c r="D162" s="29" t="s">
        <v>18532</v>
      </c>
      <c r="E162" s="29">
        <v>254712345678</v>
      </c>
      <c r="F162" s="29">
        <v>254787654321</v>
      </c>
      <c r="G162" s="29" t="s">
        <v>18533</v>
      </c>
      <c r="H162" s="29" t="s">
        <v>1196</v>
      </c>
      <c r="I162" s="29" t="s">
        <v>18534</v>
      </c>
      <c r="J162" s="29" t="s">
        <v>16536</v>
      </c>
      <c r="K162" s="76" t="s">
        <v>39</v>
      </c>
      <c r="L162" s="29" t="s">
        <v>16548</v>
      </c>
      <c r="M162" s="78">
        <v>0.81597222222222221</v>
      </c>
      <c r="N162" s="29"/>
      <c r="O162" s="76">
        <v>0</v>
      </c>
    </row>
    <row r="163" spans="1:15">
      <c r="A163" s="29" t="s">
        <v>2513</v>
      </c>
      <c r="B163" s="29" t="s">
        <v>32</v>
      </c>
      <c r="C163" s="29">
        <v>780225502</v>
      </c>
      <c r="D163" s="29" t="s">
        <v>18545</v>
      </c>
      <c r="E163" s="29">
        <v>720806396</v>
      </c>
      <c r="F163" s="29">
        <v>720806396</v>
      </c>
      <c r="G163" s="29" t="s">
        <v>18546</v>
      </c>
      <c r="H163" s="29" t="s">
        <v>1911</v>
      </c>
      <c r="I163" s="29" t="s">
        <v>18547</v>
      </c>
      <c r="J163" s="29" t="s">
        <v>2513</v>
      </c>
      <c r="K163" s="76" t="s">
        <v>39</v>
      </c>
      <c r="L163" s="29" t="s">
        <v>16548</v>
      </c>
      <c r="M163" s="78">
        <v>0.77986111111111112</v>
      </c>
      <c r="N163" s="29"/>
      <c r="O163" s="76">
        <v>0</v>
      </c>
    </row>
    <row r="164" spans="1:15">
      <c r="A164" s="29" t="s">
        <v>2513</v>
      </c>
      <c r="B164" s="29" t="s">
        <v>548</v>
      </c>
      <c r="C164" s="29">
        <v>750988989</v>
      </c>
      <c r="D164" s="29" t="s">
        <v>18556</v>
      </c>
      <c r="E164" s="29">
        <v>722208688</v>
      </c>
      <c r="F164" s="29">
        <v>722208688</v>
      </c>
      <c r="G164" s="29" t="s">
        <v>18557</v>
      </c>
      <c r="H164" s="29" t="s">
        <v>3959</v>
      </c>
      <c r="I164" s="29" t="s">
        <v>18385</v>
      </c>
      <c r="J164" s="29" t="s">
        <v>2513</v>
      </c>
      <c r="K164" s="76" t="s">
        <v>39</v>
      </c>
      <c r="L164" s="29" t="s">
        <v>18189</v>
      </c>
      <c r="M164" s="29" t="s">
        <v>19105</v>
      </c>
      <c r="N164" s="29"/>
      <c r="O164" s="76">
        <v>0</v>
      </c>
    </row>
    <row r="165" spans="1:15">
      <c r="A165" s="29" t="s">
        <v>2513</v>
      </c>
      <c r="B165" s="29" t="s">
        <v>32</v>
      </c>
      <c r="C165" s="29">
        <v>780225502</v>
      </c>
      <c r="D165" s="29" t="s">
        <v>18592</v>
      </c>
      <c r="E165" s="29">
        <v>797055445</v>
      </c>
      <c r="F165" s="29">
        <v>797055445</v>
      </c>
      <c r="G165" s="29" t="s">
        <v>18593</v>
      </c>
      <c r="H165" s="29" t="s">
        <v>1196</v>
      </c>
      <c r="I165" s="29" t="s">
        <v>18594</v>
      </c>
      <c r="J165" s="29" t="s">
        <v>2513</v>
      </c>
      <c r="K165" s="76" t="s">
        <v>67</v>
      </c>
      <c r="L165" s="29" t="s">
        <v>18189</v>
      </c>
      <c r="M165" s="29" t="s">
        <v>12288</v>
      </c>
      <c r="N165" s="29"/>
      <c r="O165" s="76" t="s">
        <v>114</v>
      </c>
    </row>
    <row r="166" spans="1:15">
      <c r="A166" s="29" t="s">
        <v>2513</v>
      </c>
      <c r="B166" s="29" t="s">
        <v>32</v>
      </c>
      <c r="C166" s="29">
        <v>780225502</v>
      </c>
      <c r="D166" s="29" t="s">
        <v>18608</v>
      </c>
      <c r="E166" s="29">
        <v>115739575</v>
      </c>
      <c r="F166" s="29">
        <v>115739575</v>
      </c>
      <c r="G166" s="29" t="s">
        <v>18609</v>
      </c>
      <c r="H166" s="29" t="s">
        <v>3896</v>
      </c>
      <c r="I166" s="29" t="s">
        <v>936</v>
      </c>
      <c r="J166" s="29" t="s">
        <v>2513</v>
      </c>
      <c r="K166" s="76" t="s">
        <v>67</v>
      </c>
      <c r="L166" s="29" t="s">
        <v>18189</v>
      </c>
      <c r="M166" s="29" t="s">
        <v>16537</v>
      </c>
      <c r="N166" s="29"/>
      <c r="O166" s="76" t="s">
        <v>4079</v>
      </c>
    </row>
    <row r="167" spans="1:15">
      <c r="A167" s="29" t="s">
        <v>16535</v>
      </c>
      <c r="B167" s="29" t="s">
        <v>70</v>
      </c>
      <c r="C167" s="29">
        <v>755877260</v>
      </c>
      <c r="D167" s="29" t="s">
        <v>17118</v>
      </c>
      <c r="E167" s="29">
        <v>747903160</v>
      </c>
      <c r="F167" s="29">
        <v>747903160</v>
      </c>
      <c r="G167" s="29" t="s">
        <v>18814</v>
      </c>
      <c r="H167" s="29" t="s">
        <v>1911</v>
      </c>
      <c r="I167" s="29" t="s">
        <v>5187</v>
      </c>
      <c r="J167" s="29" t="s">
        <v>16535</v>
      </c>
      <c r="K167" s="76" t="s">
        <v>67</v>
      </c>
      <c r="L167" s="29" t="s">
        <v>18189</v>
      </c>
      <c r="M167" s="77">
        <v>0.71875</v>
      </c>
      <c r="N167" s="29" t="s">
        <v>67</v>
      </c>
      <c r="O167" s="76" t="s">
        <v>114</v>
      </c>
    </row>
    <row r="168" spans="1:15">
      <c r="A168" s="29" t="s">
        <v>16535</v>
      </c>
      <c r="B168" s="29" t="s">
        <v>70</v>
      </c>
      <c r="C168" s="29">
        <v>755877260</v>
      </c>
      <c r="D168" s="29" t="s">
        <v>18818</v>
      </c>
      <c r="E168" s="29">
        <v>111485241</v>
      </c>
      <c r="F168" s="29">
        <v>111485241</v>
      </c>
      <c r="G168" s="29" t="s">
        <v>18819</v>
      </c>
      <c r="H168" s="29" t="s">
        <v>1911</v>
      </c>
      <c r="I168" s="29" t="s">
        <v>18195</v>
      </c>
      <c r="J168" s="29" t="s">
        <v>16535</v>
      </c>
      <c r="K168" s="76" t="s">
        <v>67</v>
      </c>
      <c r="L168" s="29" t="s">
        <v>18189</v>
      </c>
      <c r="M168" s="77">
        <v>0.73333333333333328</v>
      </c>
      <c r="N168" s="29" t="s">
        <v>67</v>
      </c>
      <c r="O168" s="76" t="s">
        <v>114</v>
      </c>
    </row>
    <row r="169" spans="1:15">
      <c r="A169" s="29" t="s">
        <v>16535</v>
      </c>
      <c r="B169" s="29" t="s">
        <v>70</v>
      </c>
      <c r="C169" s="29">
        <v>755877260</v>
      </c>
      <c r="D169" s="29" t="s">
        <v>18822</v>
      </c>
      <c r="E169" s="29">
        <v>254114825004</v>
      </c>
      <c r="F169" s="29">
        <v>254114825004</v>
      </c>
      <c r="G169" s="29" t="s">
        <v>18823</v>
      </c>
      <c r="H169" s="29" t="s">
        <v>1911</v>
      </c>
      <c r="I169" s="29" t="s">
        <v>5187</v>
      </c>
      <c r="J169" s="29" t="s">
        <v>16535</v>
      </c>
      <c r="K169" s="76" t="s">
        <v>39</v>
      </c>
      <c r="L169" s="29" t="s">
        <v>18189</v>
      </c>
      <c r="M169" s="77">
        <v>0.74722222222222223</v>
      </c>
      <c r="N169" s="29"/>
      <c r="O169" s="76"/>
    </row>
    <row r="170" spans="1:15">
      <c r="A170" s="29" t="s">
        <v>16535</v>
      </c>
      <c r="B170" s="29" t="s">
        <v>70</v>
      </c>
      <c r="C170" s="29">
        <v>755877260</v>
      </c>
      <c r="D170" s="29" t="s">
        <v>1701</v>
      </c>
      <c r="E170" s="29">
        <v>254745023509</v>
      </c>
      <c r="F170" s="29">
        <v>254745023509</v>
      </c>
      <c r="G170" s="29" t="s">
        <v>18825</v>
      </c>
      <c r="H170" s="29" t="s">
        <v>1911</v>
      </c>
      <c r="I170" s="29" t="s">
        <v>4997</v>
      </c>
      <c r="J170" s="29" t="s">
        <v>16535</v>
      </c>
      <c r="K170" s="76" t="s">
        <v>39</v>
      </c>
      <c r="L170" s="29" t="s">
        <v>18189</v>
      </c>
      <c r="M170" s="77">
        <v>0.74930555555555556</v>
      </c>
      <c r="N170" s="29"/>
      <c r="O170" s="76"/>
    </row>
    <row r="171" spans="1:15">
      <c r="A171" s="29" t="s">
        <v>16535</v>
      </c>
      <c r="B171" s="29" t="s">
        <v>852</v>
      </c>
      <c r="C171" s="29">
        <v>254107373669</v>
      </c>
      <c r="D171" s="29" t="s">
        <v>18852</v>
      </c>
      <c r="E171" s="29"/>
      <c r="F171" s="29">
        <v>254720675384</v>
      </c>
      <c r="G171" s="29" t="s">
        <v>18853</v>
      </c>
      <c r="H171" s="29" t="s">
        <v>1196</v>
      </c>
      <c r="I171" s="29" t="s">
        <v>18854</v>
      </c>
      <c r="J171" s="29" t="s">
        <v>16535</v>
      </c>
      <c r="K171" s="76" t="s">
        <v>39</v>
      </c>
      <c r="L171" s="29" t="s">
        <v>18189</v>
      </c>
      <c r="M171" s="29" t="s">
        <v>19113</v>
      </c>
      <c r="N171" s="29"/>
      <c r="O171" s="76">
        <v>0</v>
      </c>
    </row>
    <row r="172" spans="1:15">
      <c r="A172" s="29" t="s">
        <v>16535</v>
      </c>
      <c r="B172" s="29" t="s">
        <v>32</v>
      </c>
      <c r="C172" s="29">
        <v>780225502</v>
      </c>
      <c r="D172" s="29" t="s">
        <v>18889</v>
      </c>
      <c r="E172" s="29">
        <v>7962395974</v>
      </c>
      <c r="F172" s="29">
        <v>7962395974</v>
      </c>
      <c r="G172" s="29" t="s">
        <v>18890</v>
      </c>
      <c r="H172" s="29" t="s">
        <v>3976</v>
      </c>
      <c r="I172" s="29" t="s">
        <v>18891</v>
      </c>
      <c r="J172" s="29" t="s">
        <v>16535</v>
      </c>
      <c r="K172" s="76" t="s">
        <v>39</v>
      </c>
      <c r="L172" s="29" t="s">
        <v>18189</v>
      </c>
      <c r="M172" s="78">
        <v>0.43819444444444444</v>
      </c>
      <c r="N172" s="29"/>
      <c r="O172" s="76">
        <v>0</v>
      </c>
    </row>
    <row r="173" spans="1:15">
      <c r="A173" s="29" t="s">
        <v>16535</v>
      </c>
      <c r="B173" s="29" t="s">
        <v>32</v>
      </c>
      <c r="C173" s="29">
        <v>780225502</v>
      </c>
      <c r="D173" s="29" t="s">
        <v>18592</v>
      </c>
      <c r="E173" s="29">
        <v>781060774</v>
      </c>
      <c r="F173" s="29">
        <v>797055445</v>
      </c>
      <c r="G173" s="29" t="s">
        <v>18593</v>
      </c>
      <c r="H173" s="29" t="s">
        <v>1196</v>
      </c>
      <c r="I173" s="29" t="s">
        <v>18594</v>
      </c>
      <c r="J173" s="29" t="s">
        <v>16535</v>
      </c>
      <c r="K173" s="76" t="s">
        <v>67</v>
      </c>
      <c r="L173" s="29" t="s">
        <v>18189</v>
      </c>
      <c r="M173" s="77">
        <v>0.55555555555555558</v>
      </c>
      <c r="N173" s="29" t="s">
        <v>67</v>
      </c>
      <c r="O173" s="76" t="s">
        <v>114</v>
      </c>
    </row>
    <row r="174" spans="1:15">
      <c r="A174" s="29" t="s">
        <v>16535</v>
      </c>
      <c r="B174" s="29" t="s">
        <v>1167</v>
      </c>
      <c r="C174" s="29">
        <v>780080032</v>
      </c>
      <c r="D174" s="29" t="s">
        <v>19009</v>
      </c>
      <c r="E174" s="29">
        <v>703488512</v>
      </c>
      <c r="F174" s="29">
        <v>703498512</v>
      </c>
      <c r="G174" s="29" t="s">
        <v>19010</v>
      </c>
      <c r="H174" s="29" t="s">
        <v>3916</v>
      </c>
      <c r="I174" s="29" t="s">
        <v>19011</v>
      </c>
      <c r="J174" s="29" t="s">
        <v>16535</v>
      </c>
      <c r="K174" s="76" t="s">
        <v>67</v>
      </c>
      <c r="L174" s="29" t="s">
        <v>18189</v>
      </c>
      <c r="M174" s="78">
        <v>0.56874999999999998</v>
      </c>
      <c r="N174" s="29"/>
      <c r="O174" s="76" t="s">
        <v>4048</v>
      </c>
    </row>
    <row r="175" spans="1:15">
      <c r="A175" s="29" t="s">
        <v>16535</v>
      </c>
      <c r="B175" s="29" t="s">
        <v>964</v>
      </c>
      <c r="C175" s="29">
        <v>736114902</v>
      </c>
      <c r="D175" s="29" t="s">
        <v>19063</v>
      </c>
      <c r="E175" s="29">
        <v>731431942</v>
      </c>
      <c r="F175" s="29">
        <v>721859023</v>
      </c>
      <c r="G175" s="29" t="s">
        <v>19064</v>
      </c>
      <c r="H175" s="29" t="s">
        <v>1196</v>
      </c>
      <c r="I175" s="29" t="s">
        <v>19065</v>
      </c>
      <c r="J175" s="29" t="s">
        <v>16535</v>
      </c>
      <c r="K175" s="76" t="s">
        <v>39</v>
      </c>
      <c r="L175" s="29" t="s">
        <v>18189</v>
      </c>
      <c r="M175" s="77">
        <v>0.65069444444444446</v>
      </c>
      <c r="N175" s="29"/>
      <c r="O175" s="76"/>
    </row>
    <row r="176" spans="1:15">
      <c r="A176" s="29" t="s">
        <v>16535</v>
      </c>
      <c r="B176" s="29" t="s">
        <v>32</v>
      </c>
      <c r="C176" s="29">
        <v>780225502</v>
      </c>
      <c r="D176" s="29" t="s">
        <v>19067</v>
      </c>
      <c r="E176" s="29">
        <v>716060324</v>
      </c>
      <c r="F176" s="29">
        <v>716060324</v>
      </c>
      <c r="G176" s="29" t="s">
        <v>19068</v>
      </c>
      <c r="H176" s="29" t="s">
        <v>1921</v>
      </c>
      <c r="I176" s="29" t="s">
        <v>4598</v>
      </c>
      <c r="J176" s="29" t="s">
        <v>16535</v>
      </c>
      <c r="K176" s="76" t="s">
        <v>39</v>
      </c>
      <c r="L176" s="29" t="s">
        <v>18189</v>
      </c>
      <c r="M176" s="77">
        <v>0.66874999999999996</v>
      </c>
      <c r="N176" s="29"/>
      <c r="O176" s="76"/>
    </row>
    <row r="177" spans="1:15">
      <c r="A177" s="29" t="s">
        <v>16535</v>
      </c>
      <c r="B177" s="29" t="s">
        <v>70</v>
      </c>
      <c r="C177" s="29">
        <v>755887260</v>
      </c>
      <c r="D177" s="29" t="s">
        <v>19073</v>
      </c>
      <c r="E177" s="29">
        <v>722710331</v>
      </c>
      <c r="F177" s="29">
        <v>722710331</v>
      </c>
      <c r="G177" s="29" t="s">
        <v>19074</v>
      </c>
      <c r="H177" s="29" t="s">
        <v>3959</v>
      </c>
      <c r="I177" s="29" t="s">
        <v>2697</v>
      </c>
      <c r="J177" s="29" t="s">
        <v>16535</v>
      </c>
      <c r="K177" s="76" t="s">
        <v>39</v>
      </c>
      <c r="L177" s="29" t="s">
        <v>18189</v>
      </c>
      <c r="M177" s="78">
        <v>0.65416666666666667</v>
      </c>
      <c r="N177" s="29"/>
      <c r="O177" s="76">
        <v>0</v>
      </c>
    </row>
    <row r="178" spans="1:15">
      <c r="A178" s="29" t="s">
        <v>16535</v>
      </c>
      <c r="B178" s="29" t="s">
        <v>1094</v>
      </c>
      <c r="C178" s="29">
        <v>733824889</v>
      </c>
      <c r="D178" s="29" t="s">
        <v>19245</v>
      </c>
      <c r="E178" s="29">
        <v>733388011</v>
      </c>
      <c r="F178" s="29">
        <v>789988426</v>
      </c>
      <c r="G178" s="29" t="s">
        <v>2168</v>
      </c>
      <c r="H178" s="29" t="s">
        <v>3907</v>
      </c>
      <c r="I178" s="29" t="s">
        <v>19246</v>
      </c>
      <c r="J178" s="29" t="s">
        <v>16530</v>
      </c>
      <c r="K178" s="76" t="s">
        <v>67</v>
      </c>
      <c r="L178" s="29" t="s">
        <v>18631</v>
      </c>
      <c r="M178" s="29" t="s">
        <v>12282</v>
      </c>
      <c r="N178" s="29"/>
      <c r="O178" s="76" t="s">
        <v>4048</v>
      </c>
    </row>
    <row r="179" spans="1:15">
      <c r="A179" s="29" t="s">
        <v>16535</v>
      </c>
      <c r="B179" s="29" t="s">
        <v>1095</v>
      </c>
      <c r="C179" s="29">
        <v>733585934</v>
      </c>
      <c r="D179" s="29" t="s">
        <v>19273</v>
      </c>
      <c r="E179" s="29">
        <v>780964106</v>
      </c>
      <c r="F179" s="29">
        <v>710964106</v>
      </c>
      <c r="G179" s="29" t="s">
        <v>19274</v>
      </c>
      <c r="H179" s="29" t="s">
        <v>3907</v>
      </c>
      <c r="I179" s="29" t="s">
        <v>19275</v>
      </c>
      <c r="J179" s="29" t="s">
        <v>16530</v>
      </c>
      <c r="K179" s="76" t="s">
        <v>67</v>
      </c>
      <c r="L179" s="29" t="s">
        <v>18631</v>
      </c>
      <c r="M179" s="29" t="s">
        <v>19265</v>
      </c>
      <c r="N179" s="29"/>
      <c r="O179" s="76" t="s">
        <v>114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0802A6-E61C-42EE-BB4E-644982CC8BB6}">
  <sheetPr filterMode="1"/>
  <dimension ref="A1:K2934"/>
  <sheetViews>
    <sheetView topLeftCell="G1" workbookViewId="0">
      <pane ySplit="1" topLeftCell="A1968" activePane="bottomLeft" state="frozen"/>
      <selection pane="bottomLeft" activeCell="H2880" activeCellId="1" sqref="H2924 H2880"/>
    </sheetView>
  </sheetViews>
  <sheetFormatPr defaultRowHeight="14.25"/>
  <cols>
    <col min="1" max="1" width="15.5" bestFit="1" customWidth="1"/>
    <col min="2" max="2" width="10" bestFit="1" customWidth="1"/>
    <col min="3" max="3" width="14" bestFit="1" customWidth="1"/>
    <col min="4" max="4" width="10.375" bestFit="1" customWidth="1"/>
    <col min="5" max="5" width="26.25" bestFit="1" customWidth="1"/>
    <col min="6" max="6" width="11.75" bestFit="1" customWidth="1"/>
    <col min="7" max="7" width="26.875" bestFit="1" customWidth="1"/>
    <col min="8" max="8" width="43.375" bestFit="1" customWidth="1"/>
    <col min="9" max="9" width="12" bestFit="1" customWidth="1"/>
    <col min="10" max="10" width="30.625" bestFit="1" customWidth="1"/>
    <col min="11" max="11" width="9.375" bestFit="1" customWidth="1"/>
  </cols>
  <sheetData>
    <row r="1" spans="1:11" s="23" customFormat="1" ht="15">
      <c r="A1" s="23" t="s">
        <v>19995</v>
      </c>
      <c r="B1" s="23" t="s">
        <v>19997</v>
      </c>
      <c r="C1" s="23" t="s">
        <v>19996</v>
      </c>
      <c r="D1" s="23" t="s">
        <v>19994</v>
      </c>
      <c r="E1" s="23" t="s">
        <v>22171</v>
      </c>
      <c r="F1" s="23" t="s">
        <v>979</v>
      </c>
      <c r="G1" s="23" t="s">
        <v>1</v>
      </c>
      <c r="H1" s="23" t="s">
        <v>22258</v>
      </c>
      <c r="I1" s="23" t="s">
        <v>22172</v>
      </c>
      <c r="J1" s="23" t="s">
        <v>22259</v>
      </c>
    </row>
    <row r="2" spans="1:11" hidden="1">
      <c r="A2">
        <v>254785599446</v>
      </c>
      <c r="B2">
        <v>785599446</v>
      </c>
      <c r="C2">
        <v>16</v>
      </c>
      <c r="D2" s="22">
        <v>45915</v>
      </c>
      <c r="E2" t="s">
        <v>19998</v>
      </c>
      <c r="F2" t="s">
        <v>37</v>
      </c>
      <c r="G2" t="s">
        <v>987</v>
      </c>
      <c r="H2" t="s">
        <v>20000</v>
      </c>
      <c r="I2">
        <v>2248.1259370314842</v>
      </c>
      <c r="J2" t="s">
        <v>22176</v>
      </c>
      <c r="K2" s="22" t="str">
        <f>TEXT(D2,"mmm")</f>
        <v>Sept</v>
      </c>
    </row>
    <row r="3" spans="1:11" hidden="1">
      <c r="A3">
        <v>254100950518</v>
      </c>
      <c r="B3">
        <v>100950518</v>
      </c>
      <c r="C3">
        <v>16</v>
      </c>
      <c r="D3" s="22">
        <v>45920</v>
      </c>
      <c r="E3" t="s">
        <v>20001</v>
      </c>
      <c r="F3" t="s">
        <v>37</v>
      </c>
      <c r="G3" t="s">
        <v>18754</v>
      </c>
      <c r="H3" t="s">
        <v>20000</v>
      </c>
      <c r="I3">
        <v>1498.5007496251874</v>
      </c>
      <c r="J3" t="s">
        <v>22203</v>
      </c>
      <c r="K3" s="22" t="str">
        <f t="shared" ref="K3:K66" si="0">TEXT(D3,"mmm")</f>
        <v>Sept</v>
      </c>
    </row>
    <row r="4" spans="1:11" hidden="1">
      <c r="A4">
        <v>254786585092</v>
      </c>
      <c r="B4">
        <v>786585092</v>
      </c>
      <c r="C4">
        <v>16</v>
      </c>
      <c r="D4" s="22">
        <v>45928</v>
      </c>
      <c r="E4" t="s">
        <v>20002</v>
      </c>
      <c r="F4" t="s">
        <v>37</v>
      </c>
      <c r="G4" t="s">
        <v>992</v>
      </c>
      <c r="H4" t="s">
        <v>20000</v>
      </c>
      <c r="I4">
        <v>1498.5007496251874</v>
      </c>
      <c r="J4" t="s">
        <v>22207</v>
      </c>
      <c r="K4" s="22" t="str">
        <f t="shared" si="0"/>
        <v>Sept</v>
      </c>
    </row>
    <row r="5" spans="1:11" hidden="1">
      <c r="A5">
        <v>254108004068</v>
      </c>
      <c r="B5">
        <v>108004068</v>
      </c>
      <c r="C5">
        <v>16</v>
      </c>
      <c r="D5" s="22">
        <v>45930</v>
      </c>
      <c r="E5" t="s">
        <v>20003</v>
      </c>
      <c r="F5" t="s">
        <v>73</v>
      </c>
      <c r="G5" t="s">
        <v>1004</v>
      </c>
      <c r="H5" t="s">
        <v>20000</v>
      </c>
      <c r="I5">
        <v>2248.1259370314842</v>
      </c>
      <c r="J5" t="s">
        <v>22173</v>
      </c>
      <c r="K5" s="22" t="str">
        <f t="shared" si="0"/>
        <v>Sept</v>
      </c>
    </row>
    <row r="6" spans="1:11" hidden="1">
      <c r="A6">
        <v>254785918313</v>
      </c>
      <c r="B6">
        <v>785918313</v>
      </c>
      <c r="C6">
        <v>16</v>
      </c>
      <c r="D6" s="22">
        <v>45934</v>
      </c>
      <c r="E6" t="s">
        <v>20004</v>
      </c>
      <c r="F6" t="s">
        <v>50</v>
      </c>
      <c r="G6" t="s">
        <v>1069</v>
      </c>
      <c r="H6" t="s">
        <v>20000</v>
      </c>
      <c r="I6">
        <v>1498.5007496251874</v>
      </c>
      <c r="J6" t="s">
        <v>22200</v>
      </c>
      <c r="K6" s="22" t="str">
        <f t="shared" si="0"/>
        <v>Oct</v>
      </c>
    </row>
    <row r="7" spans="1:11" hidden="1">
      <c r="A7">
        <v>254756614167</v>
      </c>
      <c r="B7">
        <v>756614167</v>
      </c>
      <c r="C7">
        <v>16</v>
      </c>
      <c r="D7" s="22">
        <v>45911</v>
      </c>
      <c r="E7" t="s">
        <v>20005</v>
      </c>
      <c r="F7" t="s">
        <v>37</v>
      </c>
      <c r="G7" t="s">
        <v>1030</v>
      </c>
      <c r="H7" t="s">
        <v>20000</v>
      </c>
      <c r="I7">
        <v>1498.5007496251874</v>
      </c>
      <c r="J7" t="s">
        <v>22176</v>
      </c>
      <c r="K7" s="22" t="str">
        <f t="shared" si="0"/>
        <v>Sept</v>
      </c>
    </row>
    <row r="8" spans="1:11" hidden="1">
      <c r="A8">
        <v>254737581187</v>
      </c>
      <c r="B8">
        <v>737581187</v>
      </c>
      <c r="C8">
        <v>16</v>
      </c>
      <c r="D8" s="22">
        <v>45924</v>
      </c>
      <c r="E8" t="s">
        <v>20006</v>
      </c>
      <c r="F8" t="s">
        <v>73</v>
      </c>
      <c r="G8" t="s">
        <v>1074</v>
      </c>
      <c r="H8" t="s">
        <v>70</v>
      </c>
      <c r="I8">
        <v>1498.5007496251874</v>
      </c>
      <c r="J8" t="s">
        <v>22173</v>
      </c>
      <c r="K8" s="22" t="str">
        <f t="shared" si="0"/>
        <v>Sept</v>
      </c>
    </row>
    <row r="9" spans="1:11" hidden="1">
      <c r="A9">
        <v>254754026799</v>
      </c>
      <c r="B9">
        <v>754026799</v>
      </c>
      <c r="C9">
        <v>16</v>
      </c>
      <c r="D9" s="22">
        <v>45913</v>
      </c>
      <c r="E9" t="s">
        <v>20008</v>
      </c>
      <c r="F9" t="s">
        <v>37</v>
      </c>
      <c r="G9" t="s">
        <v>1012</v>
      </c>
      <c r="H9" t="s">
        <v>20000</v>
      </c>
      <c r="I9">
        <v>1498.5007496251874</v>
      </c>
      <c r="J9" t="s">
        <v>22203</v>
      </c>
      <c r="K9" s="22" t="str">
        <f t="shared" si="0"/>
        <v>Sept</v>
      </c>
    </row>
    <row r="10" spans="1:11" hidden="1">
      <c r="A10">
        <v>254734725196</v>
      </c>
      <c r="B10">
        <v>734725196</v>
      </c>
      <c r="C10">
        <v>16</v>
      </c>
      <c r="D10" s="22">
        <v>45933</v>
      </c>
      <c r="E10" t="s">
        <v>20009</v>
      </c>
      <c r="F10" t="s">
        <v>73</v>
      </c>
      <c r="G10" t="s">
        <v>1074</v>
      </c>
      <c r="H10" t="s">
        <v>70</v>
      </c>
      <c r="I10">
        <v>1498.5007496251874</v>
      </c>
      <c r="J10" t="s">
        <v>22174</v>
      </c>
      <c r="K10" s="22" t="str">
        <f t="shared" si="0"/>
        <v>Oct</v>
      </c>
    </row>
    <row r="11" spans="1:11" hidden="1">
      <c r="A11">
        <v>254102640430</v>
      </c>
      <c r="B11">
        <v>102640430</v>
      </c>
      <c r="C11">
        <v>16</v>
      </c>
      <c r="D11" s="22">
        <v>45922</v>
      </c>
      <c r="E11" t="s">
        <v>20010</v>
      </c>
      <c r="F11" t="s">
        <v>37</v>
      </c>
      <c r="G11" t="s">
        <v>1042</v>
      </c>
      <c r="H11" t="s">
        <v>20000</v>
      </c>
      <c r="I11">
        <v>2248.1259370314842</v>
      </c>
      <c r="J11" t="s">
        <v>19999</v>
      </c>
      <c r="K11" s="22" t="str">
        <f t="shared" si="0"/>
        <v>Sept</v>
      </c>
    </row>
    <row r="12" spans="1:11" hidden="1">
      <c r="A12">
        <v>254732083190</v>
      </c>
      <c r="B12">
        <v>732083190</v>
      </c>
      <c r="C12">
        <v>16</v>
      </c>
      <c r="D12" s="22">
        <v>45924</v>
      </c>
      <c r="E12" t="s">
        <v>20011</v>
      </c>
      <c r="F12" t="s">
        <v>73</v>
      </c>
      <c r="G12" t="s">
        <v>1004</v>
      </c>
      <c r="H12" t="s">
        <v>20000</v>
      </c>
      <c r="I12">
        <v>1498.5007496251874</v>
      </c>
      <c r="J12" t="s">
        <v>22173</v>
      </c>
      <c r="K12" s="22" t="str">
        <f t="shared" si="0"/>
        <v>Sept</v>
      </c>
    </row>
    <row r="13" spans="1:11" hidden="1">
      <c r="A13">
        <v>254731316102</v>
      </c>
      <c r="B13">
        <v>731316102</v>
      </c>
      <c r="C13">
        <v>16</v>
      </c>
      <c r="D13" s="22">
        <v>45925</v>
      </c>
      <c r="E13" t="s">
        <v>20012</v>
      </c>
      <c r="F13" t="s">
        <v>73</v>
      </c>
      <c r="G13" t="s">
        <v>1074</v>
      </c>
      <c r="H13" t="s">
        <v>548</v>
      </c>
      <c r="I13">
        <v>1498.5007496251874</v>
      </c>
      <c r="J13" t="s">
        <v>22174</v>
      </c>
      <c r="K13" s="22" t="str">
        <f t="shared" si="0"/>
        <v>Sept</v>
      </c>
    </row>
    <row r="14" spans="1:11" hidden="1">
      <c r="A14">
        <v>254102382199</v>
      </c>
      <c r="B14">
        <v>102382199</v>
      </c>
      <c r="C14">
        <v>16</v>
      </c>
      <c r="D14" s="22">
        <v>45932</v>
      </c>
      <c r="E14" t="s">
        <v>20013</v>
      </c>
      <c r="F14" t="s">
        <v>37</v>
      </c>
      <c r="G14" t="s">
        <v>1030</v>
      </c>
      <c r="H14" t="s">
        <v>20000</v>
      </c>
      <c r="I14">
        <v>1498.5007496251874</v>
      </c>
      <c r="J14" t="s">
        <v>22180</v>
      </c>
      <c r="K14" s="22" t="str">
        <f t="shared" si="0"/>
        <v>Oct</v>
      </c>
    </row>
    <row r="15" spans="1:11" hidden="1">
      <c r="A15">
        <v>254750772344</v>
      </c>
      <c r="B15">
        <v>750772344</v>
      </c>
      <c r="C15">
        <v>16</v>
      </c>
      <c r="D15" s="22">
        <v>45924</v>
      </c>
      <c r="E15" t="s">
        <v>20014</v>
      </c>
      <c r="F15" t="s">
        <v>37</v>
      </c>
      <c r="G15" t="s">
        <v>1072</v>
      </c>
      <c r="H15" t="s">
        <v>20015</v>
      </c>
      <c r="I15">
        <v>1498.5007496251874</v>
      </c>
      <c r="J15" t="s">
        <v>22175</v>
      </c>
      <c r="K15" s="22" t="str">
        <f t="shared" si="0"/>
        <v>Sept</v>
      </c>
    </row>
    <row r="16" spans="1:11" hidden="1">
      <c r="A16">
        <v>254739568721</v>
      </c>
      <c r="B16">
        <v>739568721</v>
      </c>
      <c r="C16">
        <v>16</v>
      </c>
      <c r="D16" s="22">
        <v>45933</v>
      </c>
      <c r="E16" t="s">
        <v>20016</v>
      </c>
      <c r="F16" t="s">
        <v>50</v>
      </c>
      <c r="G16" t="s">
        <v>1019</v>
      </c>
      <c r="H16" t="s">
        <v>20000</v>
      </c>
      <c r="I16">
        <v>1498.5007496251874</v>
      </c>
      <c r="J16" t="s">
        <v>22207</v>
      </c>
      <c r="K16" s="22" t="str">
        <f t="shared" si="0"/>
        <v>Oct</v>
      </c>
    </row>
    <row r="17" spans="1:11" hidden="1">
      <c r="A17">
        <v>254751925544</v>
      </c>
      <c r="B17">
        <v>751925544</v>
      </c>
      <c r="C17">
        <v>16</v>
      </c>
      <c r="D17" s="22">
        <v>45930</v>
      </c>
      <c r="E17" t="s">
        <v>20017</v>
      </c>
      <c r="F17" t="s">
        <v>73</v>
      </c>
      <c r="G17" t="s">
        <v>987</v>
      </c>
      <c r="H17" t="s">
        <v>20000</v>
      </c>
      <c r="I17">
        <v>1498.5007496251874</v>
      </c>
      <c r="J17" t="s">
        <v>22179</v>
      </c>
      <c r="K17" s="22" t="str">
        <f t="shared" si="0"/>
        <v>Sept</v>
      </c>
    </row>
    <row r="18" spans="1:11" hidden="1">
      <c r="A18">
        <v>254762815520</v>
      </c>
      <c r="B18">
        <v>762815520</v>
      </c>
      <c r="C18">
        <v>16</v>
      </c>
      <c r="D18" s="22">
        <v>45925</v>
      </c>
      <c r="E18" t="s">
        <v>646</v>
      </c>
      <c r="F18" t="s">
        <v>73</v>
      </c>
      <c r="G18" t="s">
        <v>1004</v>
      </c>
      <c r="H18" t="s">
        <v>20000</v>
      </c>
      <c r="I18">
        <v>2248.1259370314842</v>
      </c>
      <c r="J18" t="s">
        <v>22173</v>
      </c>
      <c r="K18" s="22" t="str">
        <f t="shared" si="0"/>
        <v>Sept</v>
      </c>
    </row>
    <row r="19" spans="1:11" hidden="1">
      <c r="A19">
        <v>254734529172</v>
      </c>
      <c r="B19">
        <v>734529172</v>
      </c>
      <c r="C19">
        <v>16</v>
      </c>
      <c r="D19" s="22">
        <v>45928</v>
      </c>
      <c r="E19" t="s">
        <v>20018</v>
      </c>
      <c r="F19" t="s">
        <v>73</v>
      </c>
      <c r="G19" t="s">
        <v>1004</v>
      </c>
      <c r="H19" t="s">
        <v>20000</v>
      </c>
      <c r="I19">
        <v>1498.5007496251874</v>
      </c>
      <c r="J19" t="s">
        <v>22173</v>
      </c>
      <c r="K19" s="22" t="str">
        <f t="shared" si="0"/>
        <v>Sept</v>
      </c>
    </row>
    <row r="20" spans="1:11" hidden="1">
      <c r="A20">
        <v>254786545992</v>
      </c>
      <c r="B20">
        <v>786545992</v>
      </c>
      <c r="C20">
        <v>16</v>
      </c>
      <c r="D20" s="22">
        <v>45914</v>
      </c>
      <c r="E20" t="s">
        <v>20019</v>
      </c>
      <c r="F20" t="s">
        <v>37</v>
      </c>
      <c r="G20" t="s">
        <v>1012</v>
      </c>
      <c r="H20" t="s">
        <v>20000</v>
      </c>
      <c r="I20">
        <v>1498.5007496251874</v>
      </c>
      <c r="J20" t="s">
        <v>22176</v>
      </c>
      <c r="K20" s="22" t="str">
        <f t="shared" si="0"/>
        <v>Sept</v>
      </c>
    </row>
    <row r="21" spans="1:11" hidden="1">
      <c r="A21">
        <v>254781552396</v>
      </c>
      <c r="B21">
        <v>781552396</v>
      </c>
      <c r="C21">
        <v>16</v>
      </c>
      <c r="D21" s="22">
        <v>45935</v>
      </c>
      <c r="E21" t="s">
        <v>20020</v>
      </c>
      <c r="F21" t="s">
        <v>37</v>
      </c>
      <c r="G21" t="s">
        <v>1027</v>
      </c>
      <c r="H21" t="s">
        <v>20000</v>
      </c>
      <c r="I21">
        <v>1498.5007496251874</v>
      </c>
      <c r="J21" t="s">
        <v>22175</v>
      </c>
      <c r="K21" s="22" t="str">
        <f t="shared" si="0"/>
        <v>Oct</v>
      </c>
    </row>
    <row r="22" spans="1:11" hidden="1">
      <c r="A22">
        <v>254787228203</v>
      </c>
      <c r="B22">
        <v>787228203</v>
      </c>
      <c r="C22">
        <v>16</v>
      </c>
      <c r="D22" s="22">
        <v>45924</v>
      </c>
      <c r="E22" t="s">
        <v>20021</v>
      </c>
      <c r="F22" t="s">
        <v>37</v>
      </c>
      <c r="G22" t="s">
        <v>987</v>
      </c>
      <c r="H22" t="s">
        <v>20000</v>
      </c>
      <c r="I22">
        <v>1498.5007496251874</v>
      </c>
      <c r="J22" t="s">
        <v>22180</v>
      </c>
      <c r="K22" s="22" t="str">
        <f t="shared" si="0"/>
        <v>Sept</v>
      </c>
    </row>
    <row r="23" spans="1:11" hidden="1">
      <c r="A23">
        <v>254732266494</v>
      </c>
      <c r="B23">
        <v>732266494</v>
      </c>
      <c r="C23">
        <v>16</v>
      </c>
      <c r="D23" s="22">
        <v>45931</v>
      </c>
      <c r="E23" t="s">
        <v>20022</v>
      </c>
      <c r="F23" t="s">
        <v>37</v>
      </c>
      <c r="G23" t="s">
        <v>3885</v>
      </c>
      <c r="H23" t="s">
        <v>852</v>
      </c>
      <c r="I23">
        <v>2248.1259370314842</v>
      </c>
      <c r="J23" t="s">
        <v>22176</v>
      </c>
      <c r="K23" s="22" t="str">
        <f t="shared" si="0"/>
        <v>Oct</v>
      </c>
    </row>
    <row r="24" spans="1:11" hidden="1">
      <c r="A24">
        <v>254751748426</v>
      </c>
      <c r="B24">
        <v>751748426</v>
      </c>
      <c r="C24">
        <v>16</v>
      </c>
      <c r="D24" s="22">
        <v>45920</v>
      </c>
      <c r="E24" t="s">
        <v>20023</v>
      </c>
      <c r="F24" t="s">
        <v>37</v>
      </c>
      <c r="G24" t="s">
        <v>1012</v>
      </c>
      <c r="H24" t="s">
        <v>20000</v>
      </c>
      <c r="I24">
        <v>1498.5007496251874</v>
      </c>
      <c r="J24" t="s">
        <v>22203</v>
      </c>
      <c r="K24" s="22" t="str">
        <f t="shared" si="0"/>
        <v>Sept</v>
      </c>
    </row>
    <row r="25" spans="1:11" hidden="1">
      <c r="A25">
        <v>254783184008</v>
      </c>
      <c r="B25">
        <v>783184008</v>
      </c>
      <c r="C25">
        <v>16</v>
      </c>
      <c r="D25" s="22">
        <v>45916</v>
      </c>
      <c r="E25" t="s">
        <v>20024</v>
      </c>
      <c r="F25" t="s">
        <v>37</v>
      </c>
      <c r="G25" t="s">
        <v>987</v>
      </c>
      <c r="H25" t="s">
        <v>20000</v>
      </c>
      <c r="I25">
        <v>2248.1259370314842</v>
      </c>
      <c r="J25" t="s">
        <v>22185</v>
      </c>
      <c r="K25" s="22" t="str">
        <f t="shared" si="0"/>
        <v>Sept</v>
      </c>
    </row>
    <row r="26" spans="1:11" hidden="1">
      <c r="A26">
        <v>254102179144</v>
      </c>
      <c r="B26">
        <v>102179144</v>
      </c>
      <c r="C26">
        <v>16</v>
      </c>
      <c r="D26" s="22">
        <v>45911</v>
      </c>
      <c r="E26" t="s">
        <v>20025</v>
      </c>
      <c r="F26" t="s">
        <v>37</v>
      </c>
      <c r="G26" t="s">
        <v>1005</v>
      </c>
      <c r="H26" t="s">
        <v>20000</v>
      </c>
      <c r="I26">
        <v>1498.5007496251874</v>
      </c>
      <c r="J26" t="s">
        <v>22176</v>
      </c>
      <c r="K26" s="22" t="str">
        <f t="shared" si="0"/>
        <v>Sept</v>
      </c>
    </row>
    <row r="27" spans="1:11" hidden="1">
      <c r="A27">
        <v>254782389414</v>
      </c>
      <c r="B27">
        <v>782389414</v>
      </c>
      <c r="C27">
        <v>16</v>
      </c>
      <c r="D27" s="22">
        <v>45925</v>
      </c>
      <c r="E27" t="s">
        <v>20026</v>
      </c>
      <c r="F27" t="s">
        <v>37</v>
      </c>
      <c r="G27" t="s">
        <v>1030</v>
      </c>
      <c r="H27" t="s">
        <v>20000</v>
      </c>
      <c r="I27">
        <v>1498.5007496251874</v>
      </c>
      <c r="J27" t="s">
        <v>22185</v>
      </c>
      <c r="K27" s="22" t="str">
        <f t="shared" si="0"/>
        <v>Sept</v>
      </c>
    </row>
    <row r="28" spans="1:11" hidden="1">
      <c r="A28">
        <v>254750244685</v>
      </c>
      <c r="B28">
        <v>750244685</v>
      </c>
      <c r="C28">
        <v>16</v>
      </c>
      <c r="D28" s="22">
        <v>45928</v>
      </c>
      <c r="E28" t="s">
        <v>20027</v>
      </c>
      <c r="F28" t="s">
        <v>37</v>
      </c>
      <c r="G28" t="s">
        <v>1005</v>
      </c>
      <c r="H28" t="s">
        <v>20000</v>
      </c>
      <c r="I28">
        <v>1498.5007496251874</v>
      </c>
      <c r="J28" t="s">
        <v>22224</v>
      </c>
      <c r="K28" s="22" t="str">
        <f t="shared" si="0"/>
        <v>Sept</v>
      </c>
    </row>
    <row r="29" spans="1:11" hidden="1">
      <c r="A29">
        <v>254102586004</v>
      </c>
      <c r="B29">
        <v>102586004</v>
      </c>
      <c r="C29">
        <v>16</v>
      </c>
      <c r="D29" s="22">
        <v>45935</v>
      </c>
      <c r="E29" t="s">
        <v>20028</v>
      </c>
      <c r="F29" t="s">
        <v>37</v>
      </c>
      <c r="G29" t="s">
        <v>1027</v>
      </c>
      <c r="H29" t="s">
        <v>20000</v>
      </c>
      <c r="I29">
        <v>1498.5007496251874</v>
      </c>
      <c r="J29" t="s">
        <v>22175</v>
      </c>
      <c r="K29" s="22" t="str">
        <f t="shared" si="0"/>
        <v>Oct</v>
      </c>
    </row>
    <row r="30" spans="1:11" hidden="1">
      <c r="A30">
        <v>254785315146</v>
      </c>
      <c r="B30">
        <v>785315146</v>
      </c>
      <c r="C30">
        <v>16</v>
      </c>
      <c r="D30" s="22">
        <v>45925</v>
      </c>
      <c r="E30" t="s">
        <v>20029</v>
      </c>
      <c r="F30" t="s">
        <v>73</v>
      </c>
      <c r="G30" t="s">
        <v>1004</v>
      </c>
      <c r="H30" t="s">
        <v>20000</v>
      </c>
      <c r="I30">
        <v>1498.5007496251874</v>
      </c>
      <c r="J30" t="s">
        <v>22173</v>
      </c>
      <c r="K30" s="22" t="str">
        <f t="shared" si="0"/>
        <v>Sept</v>
      </c>
    </row>
    <row r="31" spans="1:11" hidden="1">
      <c r="A31">
        <v>254735351608</v>
      </c>
      <c r="B31">
        <v>735351608</v>
      </c>
      <c r="C31">
        <v>16</v>
      </c>
      <c r="D31" s="22">
        <v>45916</v>
      </c>
      <c r="E31" t="s">
        <v>20030</v>
      </c>
      <c r="F31" t="s">
        <v>37</v>
      </c>
      <c r="G31" t="s">
        <v>1027</v>
      </c>
      <c r="H31" t="s">
        <v>20000</v>
      </c>
      <c r="I31">
        <v>2248.1259370314842</v>
      </c>
      <c r="J31" t="s">
        <v>22176</v>
      </c>
      <c r="K31" s="22" t="str">
        <f t="shared" si="0"/>
        <v>Sept</v>
      </c>
    </row>
    <row r="32" spans="1:11" hidden="1">
      <c r="A32">
        <v>254105807090</v>
      </c>
      <c r="B32">
        <v>105807090</v>
      </c>
      <c r="C32">
        <v>16</v>
      </c>
      <c r="D32" s="22">
        <v>45933</v>
      </c>
      <c r="E32" t="s">
        <v>20031</v>
      </c>
      <c r="F32" t="s">
        <v>82</v>
      </c>
      <c r="G32" t="s">
        <v>1035</v>
      </c>
      <c r="H32" t="s">
        <v>20000</v>
      </c>
      <c r="I32">
        <v>1498.5007496251874</v>
      </c>
      <c r="J32" t="s">
        <v>22212</v>
      </c>
      <c r="K32" s="22" t="str">
        <f t="shared" si="0"/>
        <v>Oct</v>
      </c>
    </row>
    <row r="33" spans="1:11" hidden="1">
      <c r="A33">
        <v>254105410703</v>
      </c>
      <c r="B33">
        <v>105410703</v>
      </c>
      <c r="C33">
        <v>16</v>
      </c>
      <c r="D33" s="22">
        <v>45913</v>
      </c>
      <c r="E33" t="s">
        <v>988</v>
      </c>
      <c r="F33" t="s">
        <v>37</v>
      </c>
      <c r="G33" t="s">
        <v>1038</v>
      </c>
      <c r="H33" t="s">
        <v>20000</v>
      </c>
      <c r="I33">
        <v>1498.5007496251874</v>
      </c>
      <c r="J33" t="s">
        <v>22176</v>
      </c>
      <c r="K33" s="22" t="str">
        <f t="shared" si="0"/>
        <v>Sept</v>
      </c>
    </row>
    <row r="34" spans="1:11" hidden="1">
      <c r="A34">
        <v>254104710728</v>
      </c>
      <c r="B34">
        <v>104710728</v>
      </c>
      <c r="C34">
        <v>16</v>
      </c>
      <c r="D34" s="22">
        <v>45931</v>
      </c>
      <c r="E34" t="s">
        <v>20032</v>
      </c>
      <c r="F34" t="s">
        <v>73</v>
      </c>
      <c r="G34" t="s">
        <v>1004</v>
      </c>
      <c r="H34" t="s">
        <v>20000</v>
      </c>
      <c r="I34">
        <v>1498.5007496251874</v>
      </c>
      <c r="J34" t="s">
        <v>22181</v>
      </c>
      <c r="K34" s="22" t="str">
        <f t="shared" si="0"/>
        <v>Oct</v>
      </c>
    </row>
    <row r="35" spans="1:11" hidden="1">
      <c r="A35">
        <v>254781644930</v>
      </c>
      <c r="B35">
        <v>781644930</v>
      </c>
      <c r="C35">
        <v>16</v>
      </c>
      <c r="D35" s="22">
        <v>45923</v>
      </c>
      <c r="E35" t="s">
        <v>20033</v>
      </c>
      <c r="F35" t="s">
        <v>82</v>
      </c>
      <c r="G35" t="s">
        <v>1030</v>
      </c>
      <c r="H35" t="s">
        <v>20000</v>
      </c>
      <c r="I35">
        <v>1498.5007496251874</v>
      </c>
      <c r="J35" t="s">
        <v>22250</v>
      </c>
      <c r="K35" s="22" t="str">
        <f t="shared" si="0"/>
        <v>Sept</v>
      </c>
    </row>
    <row r="36" spans="1:11" hidden="1">
      <c r="A36">
        <v>254753988551</v>
      </c>
      <c r="B36">
        <v>753988551</v>
      </c>
      <c r="C36">
        <v>17</v>
      </c>
      <c r="D36" s="22">
        <v>45916</v>
      </c>
      <c r="E36" t="s">
        <v>20034</v>
      </c>
      <c r="F36" t="s">
        <v>37</v>
      </c>
      <c r="G36" t="s">
        <v>1042</v>
      </c>
      <c r="H36" t="s">
        <v>20000</v>
      </c>
      <c r="I36">
        <v>1498.5007496251874</v>
      </c>
      <c r="J36" t="s">
        <v>22183</v>
      </c>
      <c r="K36" s="22" t="str">
        <f t="shared" si="0"/>
        <v>Sept</v>
      </c>
    </row>
    <row r="37" spans="1:11">
      <c r="A37">
        <v>254784147486</v>
      </c>
      <c r="B37">
        <v>784147486</v>
      </c>
      <c r="C37">
        <v>16</v>
      </c>
      <c r="D37" s="22">
        <v>45927</v>
      </c>
      <c r="E37" t="s">
        <v>20035</v>
      </c>
      <c r="F37" t="s">
        <v>73</v>
      </c>
      <c r="G37" t="s">
        <v>1074</v>
      </c>
      <c r="H37" t="s">
        <v>742</v>
      </c>
      <c r="I37">
        <v>1498.5007496251874</v>
      </c>
      <c r="J37" t="s">
        <v>22174</v>
      </c>
      <c r="K37" s="22" t="str">
        <f t="shared" si="0"/>
        <v>Sept</v>
      </c>
    </row>
    <row r="38" spans="1:11" hidden="1">
      <c r="A38">
        <v>254788697634</v>
      </c>
      <c r="B38">
        <v>788697634</v>
      </c>
      <c r="C38">
        <v>16</v>
      </c>
      <c r="D38" s="22">
        <v>45919</v>
      </c>
      <c r="E38" t="s">
        <v>20036</v>
      </c>
      <c r="F38" t="s">
        <v>37</v>
      </c>
      <c r="G38" t="s">
        <v>1055</v>
      </c>
      <c r="H38" t="s">
        <v>20000</v>
      </c>
      <c r="I38">
        <v>1498.5007496251874</v>
      </c>
      <c r="J38" t="s">
        <v>22183</v>
      </c>
      <c r="K38" s="22" t="str">
        <f t="shared" si="0"/>
        <v>Sept</v>
      </c>
    </row>
    <row r="39" spans="1:11" hidden="1">
      <c r="A39">
        <v>254756964807</v>
      </c>
      <c r="B39">
        <v>756964807</v>
      </c>
      <c r="C39">
        <v>16</v>
      </c>
      <c r="D39" s="22">
        <v>45929</v>
      </c>
      <c r="E39" t="s">
        <v>1027</v>
      </c>
      <c r="F39" t="s">
        <v>37</v>
      </c>
      <c r="G39" t="s">
        <v>1027</v>
      </c>
      <c r="H39" t="s">
        <v>20000</v>
      </c>
      <c r="I39">
        <v>1498.5007496251874</v>
      </c>
      <c r="J39" t="s">
        <v>22185</v>
      </c>
      <c r="K39" s="22" t="str">
        <f t="shared" si="0"/>
        <v>Sept</v>
      </c>
    </row>
    <row r="40" spans="1:11" hidden="1">
      <c r="A40">
        <v>254780783693</v>
      </c>
      <c r="B40">
        <v>780783693</v>
      </c>
      <c r="C40">
        <v>16</v>
      </c>
      <c r="D40" s="22">
        <v>45933</v>
      </c>
      <c r="E40" t="s">
        <v>20037</v>
      </c>
      <c r="F40" t="s">
        <v>37</v>
      </c>
      <c r="G40" t="s">
        <v>1027</v>
      </c>
      <c r="H40" t="s">
        <v>20000</v>
      </c>
      <c r="I40">
        <v>1498.5007496251874</v>
      </c>
      <c r="J40" t="s">
        <v>22192</v>
      </c>
      <c r="K40" s="22" t="str">
        <f t="shared" si="0"/>
        <v>Oct</v>
      </c>
    </row>
    <row r="41" spans="1:11" hidden="1">
      <c r="A41">
        <v>254734015823</v>
      </c>
      <c r="B41">
        <v>734015823</v>
      </c>
      <c r="C41">
        <v>16</v>
      </c>
      <c r="D41" s="22">
        <v>45919</v>
      </c>
      <c r="E41" t="s">
        <v>20038</v>
      </c>
      <c r="F41" t="s">
        <v>37</v>
      </c>
      <c r="G41" t="s">
        <v>1005</v>
      </c>
      <c r="H41" t="s">
        <v>20000</v>
      </c>
      <c r="I41">
        <v>1498.5007496251874</v>
      </c>
      <c r="J41" t="s">
        <v>22185</v>
      </c>
      <c r="K41" s="22" t="str">
        <f t="shared" si="0"/>
        <v>Sept</v>
      </c>
    </row>
    <row r="42" spans="1:11" hidden="1">
      <c r="A42">
        <v>254103922990</v>
      </c>
      <c r="B42">
        <v>103922990</v>
      </c>
      <c r="C42">
        <v>16</v>
      </c>
      <c r="D42" s="22">
        <v>45929</v>
      </c>
      <c r="E42" t="s">
        <v>20039</v>
      </c>
      <c r="F42" t="s">
        <v>73</v>
      </c>
      <c r="G42" t="s">
        <v>1004</v>
      </c>
      <c r="H42" t="s">
        <v>20000</v>
      </c>
      <c r="I42">
        <v>1498.5007496251874</v>
      </c>
      <c r="J42" t="s">
        <v>22174</v>
      </c>
      <c r="K42" s="22" t="str">
        <f t="shared" si="0"/>
        <v>Sept</v>
      </c>
    </row>
    <row r="43" spans="1:11" hidden="1">
      <c r="A43">
        <v>254103098576</v>
      </c>
      <c r="B43">
        <v>103098576</v>
      </c>
      <c r="C43">
        <v>17</v>
      </c>
      <c r="D43" s="22">
        <v>45931</v>
      </c>
      <c r="E43" t="s">
        <v>20040</v>
      </c>
      <c r="F43" t="s">
        <v>73</v>
      </c>
      <c r="G43" t="s">
        <v>1074</v>
      </c>
      <c r="H43" t="s">
        <v>70</v>
      </c>
      <c r="I43">
        <v>1498.5007496251874</v>
      </c>
      <c r="J43" t="s">
        <v>22179</v>
      </c>
      <c r="K43" s="22" t="str">
        <f t="shared" si="0"/>
        <v>Oct</v>
      </c>
    </row>
    <row r="44" spans="1:11" hidden="1">
      <c r="A44">
        <v>254751266971</v>
      </c>
      <c r="B44">
        <v>751266971</v>
      </c>
      <c r="C44">
        <v>17</v>
      </c>
      <c r="D44" s="22">
        <v>45916</v>
      </c>
      <c r="E44" t="s">
        <v>20041</v>
      </c>
      <c r="F44" t="s">
        <v>37</v>
      </c>
      <c r="G44" t="s">
        <v>1027</v>
      </c>
      <c r="H44" t="s">
        <v>20000</v>
      </c>
      <c r="I44">
        <v>1498.5007496251874</v>
      </c>
      <c r="J44" t="s">
        <v>22191</v>
      </c>
      <c r="K44" s="22" t="str">
        <f t="shared" si="0"/>
        <v>Sept</v>
      </c>
    </row>
    <row r="45" spans="1:11" hidden="1">
      <c r="A45">
        <v>254106305655</v>
      </c>
      <c r="B45">
        <v>106305655</v>
      </c>
      <c r="C45">
        <v>16</v>
      </c>
      <c r="D45" s="22">
        <v>45934</v>
      </c>
      <c r="E45" t="s">
        <v>20042</v>
      </c>
      <c r="F45" t="s">
        <v>73</v>
      </c>
      <c r="G45" t="s">
        <v>1074</v>
      </c>
      <c r="H45" t="s">
        <v>70</v>
      </c>
      <c r="I45">
        <v>1498.5007496251874</v>
      </c>
      <c r="J45" t="s">
        <v>22177</v>
      </c>
      <c r="K45" s="22" t="str">
        <f t="shared" si="0"/>
        <v>Oct</v>
      </c>
    </row>
    <row r="46" spans="1:11" hidden="1">
      <c r="A46">
        <v>254788245088</v>
      </c>
      <c r="B46">
        <v>788245088</v>
      </c>
      <c r="C46">
        <v>16</v>
      </c>
      <c r="D46" s="22">
        <v>45933</v>
      </c>
      <c r="E46" t="s">
        <v>20043</v>
      </c>
      <c r="F46" t="s">
        <v>50</v>
      </c>
      <c r="G46" t="s">
        <v>1030</v>
      </c>
      <c r="H46" t="s">
        <v>20000</v>
      </c>
      <c r="I46">
        <v>1498.5007496251874</v>
      </c>
      <c r="J46" t="s">
        <v>22196</v>
      </c>
      <c r="K46" s="22" t="str">
        <f t="shared" si="0"/>
        <v>Oct</v>
      </c>
    </row>
    <row r="47" spans="1:11" hidden="1">
      <c r="A47">
        <v>254750842499</v>
      </c>
      <c r="B47">
        <v>750842499</v>
      </c>
      <c r="C47">
        <v>16</v>
      </c>
      <c r="D47" s="22">
        <v>45932</v>
      </c>
      <c r="E47" t="s">
        <v>2382</v>
      </c>
      <c r="F47" t="s">
        <v>37</v>
      </c>
      <c r="G47" t="s">
        <v>3885</v>
      </c>
      <c r="H47" t="s">
        <v>852</v>
      </c>
      <c r="I47">
        <v>1498.5007496251874</v>
      </c>
      <c r="J47" t="s">
        <v>22178</v>
      </c>
      <c r="K47" s="22" t="str">
        <f t="shared" si="0"/>
        <v>Oct</v>
      </c>
    </row>
    <row r="48" spans="1:11" hidden="1">
      <c r="A48">
        <v>254737767362</v>
      </c>
      <c r="B48">
        <v>737767362</v>
      </c>
      <c r="C48">
        <v>16</v>
      </c>
      <c r="D48" s="22">
        <v>45935</v>
      </c>
      <c r="E48" t="s">
        <v>20044</v>
      </c>
      <c r="F48" t="s">
        <v>37</v>
      </c>
      <c r="G48" t="s">
        <v>1012</v>
      </c>
      <c r="H48" t="s">
        <v>20000</v>
      </c>
      <c r="I48">
        <v>1498.5007496251874</v>
      </c>
      <c r="J48" t="s">
        <v>22207</v>
      </c>
      <c r="K48" s="22" t="str">
        <f t="shared" si="0"/>
        <v>Oct</v>
      </c>
    </row>
    <row r="49" spans="1:11" hidden="1">
      <c r="A49">
        <v>254755229069</v>
      </c>
      <c r="B49">
        <v>755229069</v>
      </c>
      <c r="C49">
        <v>16</v>
      </c>
      <c r="D49" s="22">
        <v>45925</v>
      </c>
      <c r="E49" t="s">
        <v>20029</v>
      </c>
      <c r="F49" t="s">
        <v>73</v>
      </c>
      <c r="G49" t="s">
        <v>1004</v>
      </c>
      <c r="H49" t="s">
        <v>20000</v>
      </c>
      <c r="I49">
        <v>1498.5007496251874</v>
      </c>
      <c r="J49" t="s">
        <v>22173</v>
      </c>
      <c r="K49" s="22" t="str">
        <f t="shared" si="0"/>
        <v>Sept</v>
      </c>
    </row>
    <row r="50" spans="1:11" hidden="1">
      <c r="A50">
        <v>254104392903</v>
      </c>
      <c r="B50">
        <v>104392903</v>
      </c>
      <c r="C50">
        <v>16</v>
      </c>
      <c r="D50" s="22">
        <v>45933</v>
      </c>
      <c r="E50" t="s">
        <v>20045</v>
      </c>
      <c r="F50" t="s">
        <v>73</v>
      </c>
      <c r="G50" t="s">
        <v>1074</v>
      </c>
      <c r="H50" t="s">
        <v>70</v>
      </c>
      <c r="I50">
        <v>1498.5007496251874</v>
      </c>
      <c r="J50" t="s">
        <v>22179</v>
      </c>
      <c r="K50" s="22" t="str">
        <f t="shared" si="0"/>
        <v>Oct</v>
      </c>
    </row>
    <row r="51" spans="1:11" hidden="1">
      <c r="A51">
        <v>254104785211</v>
      </c>
      <c r="B51">
        <v>104785211</v>
      </c>
      <c r="C51">
        <v>16</v>
      </c>
      <c r="D51" s="22">
        <v>45905</v>
      </c>
      <c r="E51" t="s">
        <v>20046</v>
      </c>
      <c r="F51" t="s">
        <v>37</v>
      </c>
      <c r="G51" t="s">
        <v>987</v>
      </c>
      <c r="H51" t="s">
        <v>20000</v>
      </c>
      <c r="I51">
        <v>2248.1259370314842</v>
      </c>
      <c r="J51" t="s">
        <v>22183</v>
      </c>
      <c r="K51" s="22" t="str">
        <f t="shared" si="0"/>
        <v>Sept</v>
      </c>
    </row>
    <row r="52" spans="1:11" hidden="1">
      <c r="A52">
        <v>254102699019</v>
      </c>
      <c r="B52">
        <v>102699019</v>
      </c>
      <c r="C52">
        <v>16</v>
      </c>
      <c r="D52" s="22">
        <v>45923</v>
      </c>
      <c r="E52" t="s">
        <v>535</v>
      </c>
      <c r="F52" t="s">
        <v>50</v>
      </c>
      <c r="G52" t="s">
        <v>1077</v>
      </c>
      <c r="H52" t="s">
        <v>32</v>
      </c>
      <c r="I52">
        <v>2248.1259370314842</v>
      </c>
      <c r="J52" t="s">
        <v>19999</v>
      </c>
      <c r="K52" s="22" t="str">
        <f t="shared" si="0"/>
        <v>Sept</v>
      </c>
    </row>
    <row r="53" spans="1:11" hidden="1">
      <c r="A53">
        <v>254107917373</v>
      </c>
      <c r="B53">
        <v>107917373</v>
      </c>
      <c r="C53">
        <v>16</v>
      </c>
      <c r="D53" s="22">
        <v>45931</v>
      </c>
      <c r="E53" t="s">
        <v>20047</v>
      </c>
      <c r="F53" t="s">
        <v>73</v>
      </c>
      <c r="G53" t="s">
        <v>1074</v>
      </c>
      <c r="H53" t="s">
        <v>70</v>
      </c>
      <c r="I53">
        <v>1498.5007496251874</v>
      </c>
      <c r="J53" t="s">
        <v>22179</v>
      </c>
      <c r="K53" s="22" t="str">
        <f t="shared" si="0"/>
        <v>Oct</v>
      </c>
    </row>
    <row r="54" spans="1:11" hidden="1">
      <c r="A54">
        <v>254782411672</v>
      </c>
      <c r="B54">
        <v>782411672</v>
      </c>
      <c r="C54">
        <v>16</v>
      </c>
      <c r="D54" s="22">
        <v>45931</v>
      </c>
      <c r="E54" t="s">
        <v>20048</v>
      </c>
      <c r="F54" t="s">
        <v>37</v>
      </c>
      <c r="G54" t="s">
        <v>1072</v>
      </c>
      <c r="H54" t="s">
        <v>964</v>
      </c>
      <c r="I54">
        <v>1498.5007496251874</v>
      </c>
      <c r="J54" t="s">
        <v>22180</v>
      </c>
      <c r="K54" s="22" t="str">
        <f t="shared" si="0"/>
        <v>Oct</v>
      </c>
    </row>
    <row r="55" spans="1:11" hidden="1">
      <c r="A55">
        <v>254102335914</v>
      </c>
      <c r="B55">
        <v>102335914</v>
      </c>
      <c r="C55">
        <v>16</v>
      </c>
      <c r="D55" s="22">
        <v>45912</v>
      </c>
      <c r="E55" t="s">
        <v>20025</v>
      </c>
      <c r="F55" t="s">
        <v>37</v>
      </c>
      <c r="G55" t="s">
        <v>1005</v>
      </c>
      <c r="H55" t="s">
        <v>20000</v>
      </c>
      <c r="I55">
        <v>2248.1259370314842</v>
      </c>
      <c r="J55" t="s">
        <v>22176</v>
      </c>
      <c r="K55" s="22" t="str">
        <f t="shared" si="0"/>
        <v>Sept</v>
      </c>
    </row>
    <row r="56" spans="1:11" hidden="1">
      <c r="A56">
        <v>254753675969</v>
      </c>
      <c r="B56">
        <v>753675969</v>
      </c>
      <c r="C56">
        <v>16</v>
      </c>
      <c r="D56" s="22">
        <v>45925</v>
      </c>
      <c r="E56" t="s">
        <v>20049</v>
      </c>
      <c r="F56" t="s">
        <v>73</v>
      </c>
      <c r="G56" t="s">
        <v>1074</v>
      </c>
      <c r="H56" t="s">
        <v>548</v>
      </c>
      <c r="I56">
        <v>1498.5007496251874</v>
      </c>
      <c r="J56" t="s">
        <v>22174</v>
      </c>
      <c r="K56" s="22" t="str">
        <f t="shared" si="0"/>
        <v>Sept</v>
      </c>
    </row>
    <row r="57" spans="1:11">
      <c r="A57">
        <v>254739342499</v>
      </c>
      <c r="B57">
        <v>739342499</v>
      </c>
      <c r="C57">
        <v>16</v>
      </c>
      <c r="D57" s="22">
        <v>45935</v>
      </c>
      <c r="E57" t="s">
        <v>20050</v>
      </c>
      <c r="F57" t="s">
        <v>73</v>
      </c>
      <c r="G57" t="s">
        <v>1074</v>
      </c>
      <c r="H57" t="s">
        <v>742</v>
      </c>
      <c r="I57">
        <v>1498.5007496251874</v>
      </c>
      <c r="J57" t="s">
        <v>22181</v>
      </c>
      <c r="K57" s="22" t="str">
        <f t="shared" si="0"/>
        <v>Oct</v>
      </c>
    </row>
    <row r="58" spans="1:11" hidden="1">
      <c r="A58">
        <v>254786834331</v>
      </c>
      <c r="B58">
        <v>786834331</v>
      </c>
      <c r="C58">
        <v>16</v>
      </c>
      <c r="D58" s="22">
        <v>45927</v>
      </c>
      <c r="E58" t="s">
        <v>20051</v>
      </c>
      <c r="F58" t="s">
        <v>37</v>
      </c>
      <c r="G58" t="s">
        <v>1042</v>
      </c>
      <c r="H58" t="s">
        <v>20000</v>
      </c>
      <c r="I58">
        <v>1498.5007496251874</v>
      </c>
      <c r="J58" t="s">
        <v>22192</v>
      </c>
      <c r="K58" s="22" t="str">
        <f t="shared" si="0"/>
        <v>Sept</v>
      </c>
    </row>
    <row r="59" spans="1:11">
      <c r="A59">
        <v>254102686325</v>
      </c>
      <c r="B59">
        <v>102686325</v>
      </c>
      <c r="C59">
        <v>16</v>
      </c>
      <c r="D59" s="22">
        <v>45927</v>
      </c>
      <c r="E59" t="s">
        <v>20052</v>
      </c>
      <c r="F59" t="s">
        <v>73</v>
      </c>
      <c r="G59" t="s">
        <v>1074</v>
      </c>
      <c r="H59" t="s">
        <v>742</v>
      </c>
      <c r="I59">
        <v>1498.5007496251874</v>
      </c>
      <c r="J59" t="s">
        <v>22174</v>
      </c>
      <c r="K59" s="22" t="str">
        <f t="shared" si="0"/>
        <v>Sept</v>
      </c>
    </row>
    <row r="60" spans="1:11" hidden="1">
      <c r="A60">
        <v>254735199828</v>
      </c>
      <c r="B60">
        <v>735199828</v>
      </c>
      <c r="C60">
        <v>16</v>
      </c>
      <c r="D60" s="22">
        <v>45934</v>
      </c>
      <c r="E60" t="s">
        <v>20053</v>
      </c>
      <c r="F60" t="s">
        <v>37</v>
      </c>
      <c r="G60" t="s">
        <v>987</v>
      </c>
      <c r="H60" t="s">
        <v>20000</v>
      </c>
      <c r="I60">
        <v>1498.5007496251874</v>
      </c>
      <c r="J60" t="s">
        <v>22176</v>
      </c>
      <c r="K60" s="22" t="str">
        <f t="shared" si="0"/>
        <v>Oct</v>
      </c>
    </row>
    <row r="61" spans="1:11" hidden="1">
      <c r="A61">
        <v>254787318156</v>
      </c>
      <c r="B61">
        <v>787318156</v>
      </c>
      <c r="C61">
        <v>16</v>
      </c>
      <c r="D61" s="22">
        <v>45934</v>
      </c>
      <c r="E61" t="s">
        <v>20054</v>
      </c>
      <c r="F61" t="s">
        <v>73</v>
      </c>
      <c r="G61" t="s">
        <v>1074</v>
      </c>
      <c r="H61" t="s">
        <v>70</v>
      </c>
      <c r="I61">
        <v>1498.5007496251874</v>
      </c>
      <c r="J61" t="s">
        <v>22174</v>
      </c>
      <c r="K61" s="22" t="str">
        <f t="shared" si="0"/>
        <v>Oct</v>
      </c>
    </row>
    <row r="62" spans="1:11" hidden="1">
      <c r="A62">
        <v>254736539656</v>
      </c>
      <c r="B62">
        <v>736539656</v>
      </c>
      <c r="C62">
        <v>17</v>
      </c>
      <c r="D62" s="22">
        <v>45919</v>
      </c>
      <c r="E62" t="s">
        <v>20055</v>
      </c>
      <c r="F62" t="s">
        <v>37</v>
      </c>
      <c r="G62" t="s">
        <v>1055</v>
      </c>
      <c r="H62" t="s">
        <v>20000</v>
      </c>
      <c r="I62">
        <v>1498.5007496251874</v>
      </c>
      <c r="J62" t="s">
        <v>22175</v>
      </c>
      <c r="K62" s="22" t="str">
        <f t="shared" si="0"/>
        <v>Sept</v>
      </c>
    </row>
    <row r="63" spans="1:11" hidden="1">
      <c r="A63">
        <v>254753325227</v>
      </c>
      <c r="B63">
        <v>753325227</v>
      </c>
      <c r="C63">
        <v>16</v>
      </c>
      <c r="D63" s="22">
        <v>45935</v>
      </c>
      <c r="E63" t="s">
        <v>20056</v>
      </c>
      <c r="F63" t="s">
        <v>73</v>
      </c>
      <c r="G63" t="s">
        <v>1051</v>
      </c>
      <c r="H63" t="s">
        <v>20000</v>
      </c>
      <c r="I63">
        <v>1498.5007496251874</v>
      </c>
      <c r="J63" t="s">
        <v>22179</v>
      </c>
      <c r="K63" s="22" t="str">
        <f t="shared" si="0"/>
        <v>Oct</v>
      </c>
    </row>
    <row r="64" spans="1:11" hidden="1">
      <c r="A64">
        <v>254737425661</v>
      </c>
      <c r="B64">
        <v>737425661</v>
      </c>
      <c r="C64">
        <v>16</v>
      </c>
      <c r="D64" s="22">
        <v>45934</v>
      </c>
      <c r="E64" t="s">
        <v>20057</v>
      </c>
      <c r="F64" t="s">
        <v>37</v>
      </c>
      <c r="G64" t="s">
        <v>1038</v>
      </c>
      <c r="H64" t="s">
        <v>20000</v>
      </c>
      <c r="I64">
        <v>1498.5007496251874</v>
      </c>
      <c r="J64" t="s">
        <v>22191</v>
      </c>
      <c r="K64" s="22" t="str">
        <f t="shared" si="0"/>
        <v>Oct</v>
      </c>
    </row>
    <row r="65" spans="1:11" hidden="1">
      <c r="A65">
        <v>254751083516</v>
      </c>
      <c r="B65">
        <v>751083516</v>
      </c>
      <c r="C65">
        <v>16</v>
      </c>
      <c r="D65" s="22">
        <v>45932</v>
      </c>
      <c r="E65" t="s">
        <v>20058</v>
      </c>
      <c r="F65" t="s">
        <v>160</v>
      </c>
      <c r="G65" t="s">
        <v>990</v>
      </c>
      <c r="H65" t="s">
        <v>20000</v>
      </c>
      <c r="I65">
        <v>1498.5007496251874</v>
      </c>
      <c r="J65" t="s">
        <v>22179</v>
      </c>
      <c r="K65" s="22" t="str">
        <f t="shared" si="0"/>
        <v>Oct</v>
      </c>
    </row>
    <row r="66" spans="1:11" hidden="1">
      <c r="A66">
        <v>254100270120</v>
      </c>
      <c r="B66">
        <v>100270120</v>
      </c>
      <c r="C66">
        <v>16</v>
      </c>
      <c r="D66" s="22">
        <v>45935</v>
      </c>
      <c r="E66" t="s">
        <v>20059</v>
      </c>
      <c r="F66" t="s">
        <v>73</v>
      </c>
      <c r="G66" t="s">
        <v>986</v>
      </c>
      <c r="H66" t="s">
        <v>20000</v>
      </c>
      <c r="I66">
        <v>1498.5007496251874</v>
      </c>
      <c r="J66" t="s">
        <v>22179</v>
      </c>
      <c r="K66" s="22" t="str">
        <f t="shared" si="0"/>
        <v>Oct</v>
      </c>
    </row>
    <row r="67" spans="1:11" hidden="1">
      <c r="A67">
        <v>254734972058</v>
      </c>
      <c r="B67">
        <v>734972058</v>
      </c>
      <c r="C67">
        <v>16</v>
      </c>
      <c r="D67" s="22">
        <v>45931</v>
      </c>
      <c r="E67" t="s">
        <v>20060</v>
      </c>
      <c r="F67" t="s">
        <v>37</v>
      </c>
      <c r="G67" t="s">
        <v>990</v>
      </c>
      <c r="H67" t="s">
        <v>20000</v>
      </c>
      <c r="I67">
        <v>1498.5007496251874</v>
      </c>
      <c r="J67" t="s">
        <v>19999</v>
      </c>
      <c r="K67" s="22" t="str">
        <f t="shared" ref="K67:K130" si="1">TEXT(D67,"mmm")</f>
        <v>Oct</v>
      </c>
    </row>
    <row r="68" spans="1:11" hidden="1">
      <c r="A68">
        <v>254108318966</v>
      </c>
      <c r="B68">
        <v>108318966</v>
      </c>
      <c r="C68">
        <v>16</v>
      </c>
      <c r="D68" s="22">
        <v>45916</v>
      </c>
      <c r="E68" t="s">
        <v>20061</v>
      </c>
      <c r="F68" t="s">
        <v>37</v>
      </c>
      <c r="G68" t="s">
        <v>1005</v>
      </c>
      <c r="H68" t="s">
        <v>20000</v>
      </c>
      <c r="I68">
        <v>1498.5007496251874</v>
      </c>
      <c r="J68" t="s">
        <v>22185</v>
      </c>
      <c r="K68" s="22" t="str">
        <f t="shared" si="1"/>
        <v>Sept</v>
      </c>
    </row>
    <row r="69" spans="1:11" hidden="1">
      <c r="A69">
        <v>254789445747</v>
      </c>
      <c r="B69">
        <v>789445747</v>
      </c>
      <c r="C69">
        <v>16</v>
      </c>
      <c r="D69" s="22">
        <v>45919</v>
      </c>
      <c r="E69" t="s">
        <v>20062</v>
      </c>
      <c r="F69" t="s">
        <v>37</v>
      </c>
      <c r="G69" t="s">
        <v>1056</v>
      </c>
      <c r="H69" t="s">
        <v>20000</v>
      </c>
      <c r="I69">
        <v>1498.5007496251874</v>
      </c>
      <c r="J69" t="s">
        <v>22178</v>
      </c>
      <c r="K69" s="22" t="str">
        <f t="shared" si="1"/>
        <v>Sept</v>
      </c>
    </row>
    <row r="70" spans="1:11" hidden="1">
      <c r="A70">
        <v>254752684019</v>
      </c>
      <c r="B70">
        <v>752684019</v>
      </c>
      <c r="C70">
        <v>16</v>
      </c>
      <c r="D70" s="22">
        <v>45924</v>
      </c>
      <c r="E70" t="s">
        <v>20063</v>
      </c>
      <c r="F70" t="s">
        <v>160</v>
      </c>
      <c r="G70" t="s">
        <v>1030</v>
      </c>
      <c r="H70" t="s">
        <v>20000</v>
      </c>
      <c r="I70">
        <v>2248.1259370314842</v>
      </c>
      <c r="J70" t="s">
        <v>22176</v>
      </c>
      <c r="K70" s="22" t="str">
        <f t="shared" si="1"/>
        <v>Sept</v>
      </c>
    </row>
    <row r="71" spans="1:11" hidden="1">
      <c r="A71">
        <v>254780252402</v>
      </c>
      <c r="B71">
        <v>780252402</v>
      </c>
      <c r="C71">
        <v>16</v>
      </c>
      <c r="D71" s="22">
        <v>45932</v>
      </c>
      <c r="E71" t="s">
        <v>20064</v>
      </c>
      <c r="F71" t="s">
        <v>37</v>
      </c>
      <c r="G71" t="s">
        <v>987</v>
      </c>
      <c r="H71" t="s">
        <v>20000</v>
      </c>
      <c r="I71">
        <v>1498.5007496251874</v>
      </c>
      <c r="J71" t="s">
        <v>22192</v>
      </c>
      <c r="K71" s="22" t="str">
        <f t="shared" si="1"/>
        <v>Oct</v>
      </c>
    </row>
    <row r="72" spans="1:11" hidden="1">
      <c r="A72">
        <v>254787393213</v>
      </c>
      <c r="B72">
        <v>787393213</v>
      </c>
      <c r="C72">
        <v>16</v>
      </c>
      <c r="D72" s="22">
        <v>45935</v>
      </c>
      <c r="E72" t="s">
        <v>20065</v>
      </c>
      <c r="F72" t="s">
        <v>37</v>
      </c>
      <c r="G72" t="s">
        <v>1072</v>
      </c>
      <c r="H72" t="s">
        <v>809</v>
      </c>
      <c r="I72">
        <v>1498.5007496251874</v>
      </c>
      <c r="J72" t="s">
        <v>22182</v>
      </c>
      <c r="K72" s="22" t="str">
        <f t="shared" si="1"/>
        <v>Oct</v>
      </c>
    </row>
    <row r="73" spans="1:11" hidden="1">
      <c r="A73">
        <v>254737347751</v>
      </c>
      <c r="B73">
        <v>737347751</v>
      </c>
      <c r="C73">
        <v>16</v>
      </c>
      <c r="D73" s="22">
        <v>45930</v>
      </c>
      <c r="E73" t="s">
        <v>20066</v>
      </c>
      <c r="F73" t="s">
        <v>37</v>
      </c>
      <c r="G73" t="s">
        <v>1030</v>
      </c>
      <c r="H73" t="s">
        <v>20000</v>
      </c>
      <c r="I73">
        <v>1498.5007496251874</v>
      </c>
      <c r="J73" t="s">
        <v>22192</v>
      </c>
      <c r="K73" s="22" t="str">
        <f t="shared" si="1"/>
        <v>Sept</v>
      </c>
    </row>
    <row r="74" spans="1:11" hidden="1">
      <c r="A74">
        <v>254789123254</v>
      </c>
      <c r="B74">
        <v>789123254</v>
      </c>
      <c r="C74">
        <v>16</v>
      </c>
      <c r="D74" s="22">
        <v>45935</v>
      </c>
      <c r="E74" t="s">
        <v>20067</v>
      </c>
      <c r="F74" t="s">
        <v>37</v>
      </c>
      <c r="G74" t="s">
        <v>1077</v>
      </c>
      <c r="H74" t="s">
        <v>1169</v>
      </c>
      <c r="I74">
        <v>2248.1259370314842</v>
      </c>
      <c r="J74" t="s">
        <v>22182</v>
      </c>
      <c r="K74" s="22" t="str">
        <f t="shared" si="1"/>
        <v>Oct</v>
      </c>
    </row>
    <row r="75" spans="1:11" hidden="1">
      <c r="A75">
        <v>254102442414</v>
      </c>
      <c r="B75">
        <v>102442414</v>
      </c>
      <c r="C75">
        <v>16</v>
      </c>
      <c r="D75" s="22">
        <v>45931</v>
      </c>
      <c r="E75" t="s">
        <v>20068</v>
      </c>
      <c r="F75" t="s">
        <v>73</v>
      </c>
      <c r="G75" t="s">
        <v>1074</v>
      </c>
      <c r="H75" t="s">
        <v>70</v>
      </c>
      <c r="I75">
        <v>1498.5007496251874</v>
      </c>
      <c r="J75" t="s">
        <v>22177</v>
      </c>
      <c r="K75" s="22" t="str">
        <f t="shared" si="1"/>
        <v>Oct</v>
      </c>
    </row>
    <row r="76" spans="1:11" hidden="1">
      <c r="A76">
        <v>254787728750</v>
      </c>
      <c r="B76">
        <v>787728750</v>
      </c>
      <c r="C76">
        <v>16</v>
      </c>
      <c r="D76" s="22">
        <v>45910</v>
      </c>
      <c r="E76" t="s">
        <v>20069</v>
      </c>
      <c r="F76" t="s">
        <v>37</v>
      </c>
      <c r="G76" t="s">
        <v>1030</v>
      </c>
      <c r="H76" t="s">
        <v>20000</v>
      </c>
      <c r="I76">
        <v>1498.5007496251874</v>
      </c>
      <c r="J76" t="s">
        <v>22224</v>
      </c>
      <c r="K76" s="22" t="str">
        <f t="shared" si="1"/>
        <v>Sept</v>
      </c>
    </row>
    <row r="77" spans="1:11" hidden="1">
      <c r="A77">
        <v>254753297215</v>
      </c>
      <c r="B77">
        <v>753297215</v>
      </c>
      <c r="C77">
        <v>16</v>
      </c>
      <c r="D77" s="22">
        <v>45931</v>
      </c>
      <c r="E77" t="s">
        <v>20070</v>
      </c>
      <c r="F77" t="s">
        <v>73</v>
      </c>
      <c r="G77" t="s">
        <v>1074</v>
      </c>
      <c r="H77" t="s">
        <v>548</v>
      </c>
      <c r="I77">
        <v>1498.5007496251874</v>
      </c>
      <c r="J77" t="s">
        <v>22179</v>
      </c>
      <c r="K77" s="22" t="str">
        <f t="shared" si="1"/>
        <v>Oct</v>
      </c>
    </row>
    <row r="78" spans="1:11" hidden="1">
      <c r="A78">
        <v>254788298659</v>
      </c>
      <c r="B78">
        <v>788298659</v>
      </c>
      <c r="C78">
        <v>16</v>
      </c>
      <c r="D78" s="22">
        <v>45933</v>
      </c>
      <c r="E78" t="s">
        <v>20009</v>
      </c>
      <c r="F78" t="s">
        <v>73</v>
      </c>
      <c r="G78" t="s">
        <v>1074</v>
      </c>
      <c r="H78" t="s">
        <v>70</v>
      </c>
      <c r="I78">
        <v>1498.5007496251874</v>
      </c>
      <c r="J78" t="s">
        <v>22174</v>
      </c>
      <c r="K78" s="22" t="str">
        <f t="shared" si="1"/>
        <v>Oct</v>
      </c>
    </row>
    <row r="79" spans="1:11" hidden="1">
      <c r="A79">
        <v>254108328117</v>
      </c>
      <c r="B79">
        <v>108328117</v>
      </c>
      <c r="C79">
        <v>16</v>
      </c>
      <c r="D79" s="22">
        <v>45912</v>
      </c>
      <c r="E79" t="s">
        <v>20071</v>
      </c>
      <c r="F79" t="s">
        <v>37</v>
      </c>
      <c r="G79" t="s">
        <v>987</v>
      </c>
      <c r="H79" t="s">
        <v>20000</v>
      </c>
      <c r="I79">
        <v>1498.5007496251874</v>
      </c>
      <c r="J79" t="s">
        <v>22203</v>
      </c>
      <c r="K79" s="22" t="str">
        <f t="shared" si="1"/>
        <v>Sept</v>
      </c>
    </row>
    <row r="80" spans="1:11" hidden="1">
      <c r="A80">
        <v>254787611945</v>
      </c>
      <c r="B80">
        <v>787611945</v>
      </c>
      <c r="C80">
        <v>16</v>
      </c>
      <c r="D80" s="22">
        <v>45927</v>
      </c>
      <c r="E80" t="s">
        <v>20072</v>
      </c>
      <c r="F80" t="s">
        <v>37</v>
      </c>
      <c r="G80" t="s">
        <v>1027</v>
      </c>
      <c r="H80" t="s">
        <v>20000</v>
      </c>
      <c r="I80">
        <v>1498.5007496251874</v>
      </c>
      <c r="J80" t="s">
        <v>22176</v>
      </c>
      <c r="K80" s="22" t="str">
        <f t="shared" si="1"/>
        <v>Sept</v>
      </c>
    </row>
    <row r="81" spans="1:11" hidden="1">
      <c r="A81">
        <v>254738208917</v>
      </c>
      <c r="B81">
        <v>738208917</v>
      </c>
      <c r="C81">
        <v>17</v>
      </c>
      <c r="D81" s="22">
        <v>45917</v>
      </c>
      <c r="E81" t="s">
        <v>20073</v>
      </c>
      <c r="F81" t="s">
        <v>37</v>
      </c>
      <c r="G81" t="s">
        <v>1030</v>
      </c>
      <c r="H81" t="s">
        <v>20000</v>
      </c>
      <c r="I81">
        <v>1498.5007496251874</v>
      </c>
      <c r="J81" t="s">
        <v>22191</v>
      </c>
      <c r="K81" s="22" t="str">
        <f t="shared" si="1"/>
        <v>Sept</v>
      </c>
    </row>
    <row r="82" spans="1:11" hidden="1">
      <c r="A82">
        <v>254731732349</v>
      </c>
      <c r="B82">
        <v>731732349</v>
      </c>
      <c r="C82">
        <v>16</v>
      </c>
      <c r="D82" s="22">
        <v>45933</v>
      </c>
      <c r="E82" t="s">
        <v>20075</v>
      </c>
      <c r="F82" t="s">
        <v>82</v>
      </c>
      <c r="G82" t="s">
        <v>1010</v>
      </c>
      <c r="H82" t="s">
        <v>20000</v>
      </c>
      <c r="I82">
        <v>1498.5007496251874</v>
      </c>
      <c r="J82" t="s">
        <v>22250</v>
      </c>
      <c r="K82" s="22" t="str">
        <f t="shared" si="1"/>
        <v>Oct</v>
      </c>
    </row>
    <row r="83" spans="1:11" hidden="1">
      <c r="A83">
        <v>254787102051</v>
      </c>
      <c r="B83">
        <v>787102051</v>
      </c>
      <c r="C83">
        <v>16</v>
      </c>
      <c r="D83" s="22">
        <v>45908</v>
      </c>
      <c r="E83" t="s">
        <v>20076</v>
      </c>
      <c r="F83" t="s">
        <v>37</v>
      </c>
      <c r="G83" t="s">
        <v>1012</v>
      </c>
      <c r="H83" t="s">
        <v>20000</v>
      </c>
      <c r="I83">
        <v>1498.5007496251874</v>
      </c>
      <c r="J83" t="s">
        <v>22176</v>
      </c>
      <c r="K83" s="22" t="str">
        <f t="shared" si="1"/>
        <v>Sept</v>
      </c>
    </row>
    <row r="84" spans="1:11" hidden="1">
      <c r="A84">
        <v>254755114960</v>
      </c>
      <c r="B84">
        <v>755114960</v>
      </c>
      <c r="C84">
        <v>16</v>
      </c>
      <c r="D84" s="22">
        <v>45926</v>
      </c>
      <c r="E84" t="s">
        <v>549</v>
      </c>
      <c r="F84" t="s">
        <v>73</v>
      </c>
      <c r="G84" t="s">
        <v>1074</v>
      </c>
      <c r="H84" t="s">
        <v>548</v>
      </c>
      <c r="I84">
        <v>1498.5007496251874</v>
      </c>
      <c r="J84" t="s">
        <v>22174</v>
      </c>
      <c r="K84" s="22" t="str">
        <f t="shared" si="1"/>
        <v>Sept</v>
      </c>
    </row>
    <row r="85" spans="1:11" hidden="1">
      <c r="A85">
        <v>254100173039</v>
      </c>
      <c r="B85">
        <v>100173039</v>
      </c>
      <c r="C85">
        <v>16</v>
      </c>
      <c r="D85" s="22">
        <v>45933</v>
      </c>
      <c r="E85" t="s">
        <v>20077</v>
      </c>
      <c r="F85" t="s">
        <v>37</v>
      </c>
      <c r="G85" t="s">
        <v>719</v>
      </c>
      <c r="H85" t="s">
        <v>20000</v>
      </c>
      <c r="I85">
        <v>2248.1259370314842</v>
      </c>
      <c r="J85" t="s">
        <v>22182</v>
      </c>
      <c r="K85" s="22" t="str">
        <f t="shared" si="1"/>
        <v>Oct</v>
      </c>
    </row>
    <row r="86" spans="1:11" hidden="1">
      <c r="A86">
        <v>254784563644</v>
      </c>
      <c r="B86">
        <v>784563644</v>
      </c>
      <c r="C86">
        <v>16</v>
      </c>
      <c r="D86" s="22">
        <v>45933</v>
      </c>
      <c r="E86" t="s">
        <v>20078</v>
      </c>
      <c r="F86" t="s">
        <v>37</v>
      </c>
      <c r="G86" t="s">
        <v>1035</v>
      </c>
      <c r="H86" t="s">
        <v>20000</v>
      </c>
      <c r="I86">
        <v>1498.5007496251874</v>
      </c>
      <c r="J86" t="s">
        <v>22182</v>
      </c>
      <c r="K86" s="22" t="str">
        <f t="shared" si="1"/>
        <v>Oct</v>
      </c>
    </row>
    <row r="87" spans="1:11" hidden="1">
      <c r="A87">
        <v>254756184138</v>
      </c>
      <c r="B87">
        <v>756184138</v>
      </c>
      <c r="C87">
        <v>16</v>
      </c>
      <c r="D87" s="22">
        <v>45934</v>
      </c>
      <c r="E87" t="s">
        <v>20079</v>
      </c>
      <c r="F87" t="s">
        <v>37</v>
      </c>
      <c r="G87" t="s">
        <v>1035</v>
      </c>
      <c r="H87" t="s">
        <v>20000</v>
      </c>
      <c r="I87">
        <v>1498.5007496251874</v>
      </c>
      <c r="J87" t="s">
        <v>22176</v>
      </c>
      <c r="K87" s="22" t="str">
        <f t="shared" si="1"/>
        <v>Oct</v>
      </c>
    </row>
    <row r="88" spans="1:11">
      <c r="A88">
        <v>254104628395</v>
      </c>
      <c r="B88">
        <v>104628395</v>
      </c>
      <c r="C88">
        <v>16</v>
      </c>
      <c r="D88" s="22">
        <v>45930</v>
      </c>
      <c r="E88" t="s">
        <v>20080</v>
      </c>
      <c r="F88" t="s">
        <v>73</v>
      </c>
      <c r="G88" t="s">
        <v>1074</v>
      </c>
      <c r="H88" t="s">
        <v>742</v>
      </c>
      <c r="I88">
        <v>1498.5007496251874</v>
      </c>
      <c r="J88" t="s">
        <v>22174</v>
      </c>
      <c r="K88" s="22" t="str">
        <f t="shared" si="1"/>
        <v>Sept</v>
      </c>
    </row>
    <row r="89" spans="1:11" hidden="1">
      <c r="A89">
        <v>254101948800</v>
      </c>
      <c r="B89">
        <v>101948800</v>
      </c>
      <c r="C89">
        <v>16</v>
      </c>
      <c r="D89" s="22">
        <v>45913</v>
      </c>
      <c r="E89" t="s">
        <v>20081</v>
      </c>
      <c r="F89" t="s">
        <v>37</v>
      </c>
      <c r="G89" t="s">
        <v>1027</v>
      </c>
      <c r="H89" t="s">
        <v>20000</v>
      </c>
      <c r="I89">
        <v>1498.5007496251874</v>
      </c>
      <c r="J89" t="s">
        <v>22183</v>
      </c>
      <c r="K89" s="22" t="str">
        <f t="shared" si="1"/>
        <v>Sept</v>
      </c>
    </row>
    <row r="90" spans="1:11" hidden="1">
      <c r="A90">
        <v>254750838692</v>
      </c>
      <c r="B90">
        <v>750838692</v>
      </c>
      <c r="C90">
        <v>16</v>
      </c>
      <c r="D90" s="22">
        <v>45931</v>
      </c>
      <c r="E90" t="s">
        <v>20068</v>
      </c>
      <c r="F90" t="s">
        <v>73</v>
      </c>
      <c r="G90" t="s">
        <v>1074</v>
      </c>
      <c r="H90" t="s">
        <v>70</v>
      </c>
      <c r="I90">
        <v>1498.5007496251874</v>
      </c>
      <c r="J90" t="s">
        <v>22177</v>
      </c>
      <c r="K90" s="22" t="str">
        <f t="shared" si="1"/>
        <v>Oct</v>
      </c>
    </row>
    <row r="91" spans="1:11" hidden="1">
      <c r="A91">
        <v>254756434969</v>
      </c>
      <c r="B91">
        <v>756434969</v>
      </c>
      <c r="C91">
        <v>16</v>
      </c>
      <c r="D91" s="22">
        <v>45931</v>
      </c>
      <c r="E91" t="s">
        <v>20082</v>
      </c>
      <c r="F91" t="s">
        <v>73</v>
      </c>
      <c r="G91" t="s">
        <v>1004</v>
      </c>
      <c r="H91" t="s">
        <v>20000</v>
      </c>
      <c r="I91">
        <v>1498.5007496251874</v>
      </c>
      <c r="J91" t="s">
        <v>22174</v>
      </c>
      <c r="K91" s="22" t="str">
        <f t="shared" si="1"/>
        <v>Oct</v>
      </c>
    </row>
    <row r="92" spans="1:11" hidden="1">
      <c r="A92">
        <v>254781258366</v>
      </c>
      <c r="B92">
        <v>781258366</v>
      </c>
      <c r="C92">
        <v>16</v>
      </c>
      <c r="D92" s="22">
        <v>45931</v>
      </c>
      <c r="E92" t="s">
        <v>20083</v>
      </c>
      <c r="F92" t="s">
        <v>73</v>
      </c>
      <c r="G92" t="s">
        <v>1074</v>
      </c>
      <c r="H92" t="s">
        <v>777</v>
      </c>
      <c r="I92">
        <v>1498.5007496251874</v>
      </c>
      <c r="J92" t="s">
        <v>22181</v>
      </c>
      <c r="K92" s="22" t="str">
        <f t="shared" si="1"/>
        <v>Oct</v>
      </c>
    </row>
    <row r="93" spans="1:11" hidden="1">
      <c r="A93">
        <v>254102884545</v>
      </c>
      <c r="B93">
        <v>102884545</v>
      </c>
      <c r="C93">
        <v>16</v>
      </c>
      <c r="D93" s="22">
        <v>45924</v>
      </c>
      <c r="E93" t="s">
        <v>20084</v>
      </c>
      <c r="F93" t="s">
        <v>37</v>
      </c>
      <c r="G93" t="s">
        <v>1074</v>
      </c>
      <c r="H93" t="s">
        <v>70</v>
      </c>
      <c r="I93">
        <v>1498.5007496251874</v>
      </c>
      <c r="J93" t="s">
        <v>22183</v>
      </c>
      <c r="K93" s="22" t="str">
        <f t="shared" si="1"/>
        <v>Sept</v>
      </c>
    </row>
    <row r="94" spans="1:11" hidden="1">
      <c r="A94">
        <v>254786090866</v>
      </c>
      <c r="B94">
        <v>786090866</v>
      </c>
      <c r="C94">
        <v>16</v>
      </c>
      <c r="D94" s="22">
        <v>45933</v>
      </c>
      <c r="E94" t="s">
        <v>20085</v>
      </c>
      <c r="F94" t="s">
        <v>73</v>
      </c>
      <c r="G94" t="s">
        <v>1004</v>
      </c>
      <c r="H94" t="s">
        <v>20000</v>
      </c>
      <c r="I94">
        <v>1498.5007496251874</v>
      </c>
      <c r="J94" t="s">
        <v>22173</v>
      </c>
      <c r="K94" s="22" t="str">
        <f t="shared" si="1"/>
        <v>Oct</v>
      </c>
    </row>
    <row r="95" spans="1:11" hidden="1">
      <c r="A95">
        <v>254783328564</v>
      </c>
      <c r="B95">
        <v>783328564</v>
      </c>
      <c r="C95">
        <v>16</v>
      </c>
      <c r="D95" s="22">
        <v>45919</v>
      </c>
      <c r="E95" t="s">
        <v>20086</v>
      </c>
      <c r="F95" t="s">
        <v>37</v>
      </c>
      <c r="G95" t="s">
        <v>1030</v>
      </c>
      <c r="H95" t="s">
        <v>20000</v>
      </c>
      <c r="I95">
        <v>1498.5007496251874</v>
      </c>
      <c r="J95" t="s">
        <v>22182</v>
      </c>
      <c r="K95" s="22" t="str">
        <f t="shared" si="1"/>
        <v>Sept</v>
      </c>
    </row>
    <row r="96" spans="1:11" hidden="1">
      <c r="A96">
        <v>254101421928</v>
      </c>
      <c r="B96">
        <v>101421928</v>
      </c>
      <c r="C96">
        <v>16</v>
      </c>
      <c r="D96" s="22">
        <v>45932</v>
      </c>
      <c r="E96" t="s">
        <v>20087</v>
      </c>
      <c r="F96" t="s">
        <v>50</v>
      </c>
      <c r="G96" t="s">
        <v>1019</v>
      </c>
      <c r="H96" t="s">
        <v>20000</v>
      </c>
      <c r="I96">
        <v>1498.5007496251874</v>
      </c>
      <c r="J96" t="s">
        <v>19999</v>
      </c>
      <c r="K96" s="22" t="str">
        <f t="shared" si="1"/>
        <v>Oct</v>
      </c>
    </row>
    <row r="97" spans="1:11" hidden="1">
      <c r="A97">
        <v>254103604468</v>
      </c>
      <c r="B97">
        <v>103604468</v>
      </c>
      <c r="C97">
        <v>16</v>
      </c>
      <c r="D97" s="22">
        <v>45934</v>
      </c>
      <c r="E97" t="s">
        <v>20088</v>
      </c>
      <c r="F97" t="s">
        <v>37</v>
      </c>
      <c r="G97" t="s">
        <v>987</v>
      </c>
      <c r="H97" t="s">
        <v>20000</v>
      </c>
      <c r="I97">
        <v>2248.1259370314842</v>
      </c>
      <c r="J97" t="s">
        <v>22176</v>
      </c>
      <c r="K97" s="22" t="str">
        <f t="shared" si="1"/>
        <v>Oct</v>
      </c>
    </row>
    <row r="98" spans="1:11" hidden="1">
      <c r="A98">
        <v>254104347400</v>
      </c>
      <c r="B98">
        <v>104347400</v>
      </c>
      <c r="C98">
        <v>16</v>
      </c>
      <c r="D98" s="22">
        <v>45909</v>
      </c>
      <c r="E98" t="s">
        <v>20089</v>
      </c>
      <c r="F98" t="s">
        <v>37</v>
      </c>
      <c r="G98" t="s">
        <v>1030</v>
      </c>
      <c r="H98" t="s">
        <v>20000</v>
      </c>
      <c r="I98">
        <v>1498.5007496251874</v>
      </c>
      <c r="J98" t="s">
        <v>22191</v>
      </c>
      <c r="K98" s="22" t="str">
        <f t="shared" si="1"/>
        <v>Sept</v>
      </c>
    </row>
    <row r="99" spans="1:11" hidden="1">
      <c r="A99">
        <v>254736731352</v>
      </c>
      <c r="B99">
        <v>736731352</v>
      </c>
      <c r="C99">
        <v>16</v>
      </c>
      <c r="D99" s="22">
        <v>45932</v>
      </c>
      <c r="E99" t="s">
        <v>20090</v>
      </c>
      <c r="F99" t="s">
        <v>50</v>
      </c>
      <c r="G99" t="s">
        <v>502</v>
      </c>
      <c r="H99" t="s">
        <v>20000</v>
      </c>
      <c r="I99">
        <v>1498.5007496251874</v>
      </c>
      <c r="J99" t="s">
        <v>22229</v>
      </c>
      <c r="K99" s="22" t="str">
        <f t="shared" si="1"/>
        <v>Oct</v>
      </c>
    </row>
    <row r="100" spans="1:11" hidden="1">
      <c r="A100">
        <v>254755375632</v>
      </c>
      <c r="B100">
        <v>755375632</v>
      </c>
      <c r="C100">
        <v>16</v>
      </c>
      <c r="D100" s="22">
        <v>45933</v>
      </c>
      <c r="E100" t="s">
        <v>1409</v>
      </c>
      <c r="F100" t="s">
        <v>73</v>
      </c>
      <c r="G100" t="s">
        <v>1004</v>
      </c>
      <c r="H100" t="s">
        <v>20000</v>
      </c>
      <c r="I100">
        <v>1498.5007496251874</v>
      </c>
      <c r="J100" t="s">
        <v>22173</v>
      </c>
      <c r="K100" s="22" t="str">
        <f t="shared" si="1"/>
        <v>Oct</v>
      </c>
    </row>
    <row r="101" spans="1:11" hidden="1">
      <c r="A101">
        <v>254781544830</v>
      </c>
      <c r="B101">
        <v>781544830</v>
      </c>
      <c r="C101">
        <v>16</v>
      </c>
      <c r="D101" s="22">
        <v>45918</v>
      </c>
      <c r="E101" t="s">
        <v>20091</v>
      </c>
      <c r="F101" t="s">
        <v>37</v>
      </c>
      <c r="G101" t="s">
        <v>1069</v>
      </c>
      <c r="H101" t="s">
        <v>20000</v>
      </c>
      <c r="I101">
        <v>1498.5007496251874</v>
      </c>
      <c r="J101" t="s">
        <v>22203</v>
      </c>
      <c r="K101" s="22" t="str">
        <f t="shared" si="1"/>
        <v>Sept</v>
      </c>
    </row>
    <row r="102" spans="1:11" hidden="1">
      <c r="A102">
        <v>254753201515</v>
      </c>
      <c r="B102">
        <v>753201515</v>
      </c>
      <c r="C102">
        <v>16</v>
      </c>
      <c r="D102" s="22">
        <v>45922</v>
      </c>
      <c r="E102" t="s">
        <v>20092</v>
      </c>
      <c r="F102" t="s">
        <v>37</v>
      </c>
      <c r="G102" t="s">
        <v>987</v>
      </c>
      <c r="H102" t="s">
        <v>20000</v>
      </c>
      <c r="I102">
        <v>1498.5007496251874</v>
      </c>
      <c r="J102" t="s">
        <v>22185</v>
      </c>
      <c r="K102" s="22" t="str">
        <f t="shared" si="1"/>
        <v>Sept</v>
      </c>
    </row>
    <row r="103" spans="1:11" hidden="1">
      <c r="A103">
        <v>254736196087</v>
      </c>
      <c r="B103">
        <v>736196087</v>
      </c>
      <c r="C103">
        <v>16</v>
      </c>
      <c r="D103" s="22">
        <v>45926</v>
      </c>
      <c r="E103" t="s">
        <v>20093</v>
      </c>
      <c r="F103" t="s">
        <v>73</v>
      </c>
      <c r="G103" t="s">
        <v>990</v>
      </c>
      <c r="H103" t="s">
        <v>20000</v>
      </c>
      <c r="I103">
        <v>1498.5007496251874</v>
      </c>
      <c r="J103" t="s">
        <v>22181</v>
      </c>
      <c r="K103" s="22" t="str">
        <f t="shared" si="1"/>
        <v>Sept</v>
      </c>
    </row>
    <row r="104" spans="1:11" hidden="1">
      <c r="A104">
        <v>254735672579</v>
      </c>
      <c r="B104">
        <v>735672579</v>
      </c>
      <c r="C104">
        <v>16</v>
      </c>
      <c r="D104" s="22">
        <v>45935</v>
      </c>
      <c r="E104" t="s">
        <v>20094</v>
      </c>
      <c r="F104" t="s">
        <v>37</v>
      </c>
      <c r="G104" t="s">
        <v>1012</v>
      </c>
      <c r="H104" t="s">
        <v>20000</v>
      </c>
      <c r="I104">
        <v>1498.5007496251874</v>
      </c>
      <c r="J104" t="s">
        <v>22192</v>
      </c>
      <c r="K104" s="22" t="str">
        <f t="shared" si="1"/>
        <v>Oct</v>
      </c>
    </row>
    <row r="105" spans="1:11" hidden="1">
      <c r="A105">
        <v>254789797434</v>
      </c>
      <c r="B105">
        <v>789797434</v>
      </c>
      <c r="C105">
        <v>16</v>
      </c>
      <c r="D105" s="22">
        <v>45929</v>
      </c>
      <c r="E105" t="s">
        <v>778</v>
      </c>
      <c r="F105" t="s">
        <v>73</v>
      </c>
      <c r="G105" t="s">
        <v>1074</v>
      </c>
      <c r="H105" t="s">
        <v>777</v>
      </c>
      <c r="I105">
        <v>1498.5007496251874</v>
      </c>
      <c r="J105" t="s">
        <v>22173</v>
      </c>
      <c r="K105" s="22" t="str">
        <f t="shared" si="1"/>
        <v>Sept</v>
      </c>
    </row>
    <row r="106" spans="1:11" hidden="1">
      <c r="A106">
        <v>254103593575</v>
      </c>
      <c r="B106">
        <v>103593575</v>
      </c>
      <c r="C106">
        <v>16</v>
      </c>
      <c r="D106" s="22">
        <v>45930</v>
      </c>
      <c r="E106" t="s">
        <v>20095</v>
      </c>
      <c r="F106" t="s">
        <v>50</v>
      </c>
      <c r="G106" t="s">
        <v>1045</v>
      </c>
      <c r="H106" t="s">
        <v>20000</v>
      </c>
      <c r="I106">
        <v>1498.5007496251874</v>
      </c>
      <c r="J106" t="s">
        <v>22180</v>
      </c>
      <c r="K106" s="22" t="str">
        <f t="shared" si="1"/>
        <v>Sept</v>
      </c>
    </row>
    <row r="107" spans="1:11" hidden="1">
      <c r="A107">
        <v>254105548143</v>
      </c>
      <c r="B107">
        <v>105548143</v>
      </c>
      <c r="C107">
        <v>16</v>
      </c>
      <c r="D107" s="22">
        <v>45930</v>
      </c>
      <c r="E107" t="s">
        <v>20096</v>
      </c>
      <c r="F107" t="s">
        <v>37</v>
      </c>
      <c r="G107" t="s">
        <v>1055</v>
      </c>
      <c r="H107" t="s">
        <v>20000</v>
      </c>
      <c r="I107">
        <v>1498.5007496251874</v>
      </c>
      <c r="J107" t="s">
        <v>22185</v>
      </c>
      <c r="K107" s="22" t="str">
        <f t="shared" si="1"/>
        <v>Sept</v>
      </c>
    </row>
    <row r="108" spans="1:11" hidden="1">
      <c r="A108">
        <v>254782240830</v>
      </c>
      <c r="B108">
        <v>782240830</v>
      </c>
      <c r="C108">
        <v>16</v>
      </c>
      <c r="D108" s="22">
        <v>45935</v>
      </c>
      <c r="E108" t="s">
        <v>20097</v>
      </c>
      <c r="F108" t="s">
        <v>20098</v>
      </c>
      <c r="G108" t="s">
        <v>1077</v>
      </c>
      <c r="H108" t="s">
        <v>92</v>
      </c>
      <c r="I108">
        <v>1498.5007496251874</v>
      </c>
      <c r="J108" t="s">
        <v>22184</v>
      </c>
      <c r="K108" s="22" t="str">
        <f t="shared" si="1"/>
        <v>Oct</v>
      </c>
    </row>
    <row r="109" spans="1:11" hidden="1">
      <c r="A109">
        <v>254734216798</v>
      </c>
      <c r="B109">
        <v>734216798</v>
      </c>
      <c r="C109">
        <v>16</v>
      </c>
      <c r="D109" s="22">
        <v>45935</v>
      </c>
      <c r="E109" t="s">
        <v>20099</v>
      </c>
      <c r="F109" t="s">
        <v>37</v>
      </c>
      <c r="G109" t="s">
        <v>1027</v>
      </c>
      <c r="H109" t="s">
        <v>20000</v>
      </c>
      <c r="I109">
        <v>1498.5007496251874</v>
      </c>
      <c r="J109" t="s">
        <v>22175</v>
      </c>
      <c r="K109" s="22" t="str">
        <f t="shared" si="1"/>
        <v>Oct</v>
      </c>
    </row>
    <row r="110" spans="1:11" hidden="1">
      <c r="A110">
        <v>254789129279</v>
      </c>
      <c r="B110">
        <v>789129279</v>
      </c>
      <c r="C110">
        <v>16</v>
      </c>
      <c r="D110" s="22">
        <v>45911</v>
      </c>
      <c r="E110" t="s">
        <v>20100</v>
      </c>
      <c r="F110" t="s">
        <v>37</v>
      </c>
      <c r="G110" t="s">
        <v>1012</v>
      </c>
      <c r="H110" t="s">
        <v>20000</v>
      </c>
      <c r="I110">
        <v>1498.5007496251874</v>
      </c>
      <c r="J110" t="s">
        <v>22203</v>
      </c>
      <c r="K110" s="22" t="str">
        <f t="shared" si="1"/>
        <v>Sept</v>
      </c>
    </row>
    <row r="111" spans="1:11" hidden="1">
      <c r="A111">
        <v>254738980698</v>
      </c>
      <c r="B111">
        <v>738980698</v>
      </c>
      <c r="C111">
        <v>16</v>
      </c>
      <c r="D111" s="22">
        <v>45915</v>
      </c>
      <c r="E111" t="s">
        <v>20101</v>
      </c>
      <c r="F111" t="s">
        <v>37</v>
      </c>
      <c r="G111" t="s">
        <v>1027</v>
      </c>
      <c r="H111" t="s">
        <v>20000</v>
      </c>
      <c r="I111">
        <v>1498.5007496251874</v>
      </c>
      <c r="J111" t="s">
        <v>22185</v>
      </c>
      <c r="K111" s="22" t="str">
        <f t="shared" si="1"/>
        <v>Sept</v>
      </c>
    </row>
    <row r="112" spans="1:11" hidden="1">
      <c r="A112">
        <v>254102545658</v>
      </c>
      <c r="B112">
        <v>102545658</v>
      </c>
      <c r="C112">
        <v>16</v>
      </c>
      <c r="D112" s="22">
        <v>45929</v>
      </c>
      <c r="E112" t="s">
        <v>20087</v>
      </c>
      <c r="F112" t="s">
        <v>50</v>
      </c>
      <c r="G112" t="s">
        <v>1019</v>
      </c>
      <c r="H112" t="s">
        <v>20000</v>
      </c>
      <c r="I112">
        <v>1498.5007496251874</v>
      </c>
      <c r="J112" t="s">
        <v>19999</v>
      </c>
      <c r="K112" s="22" t="str">
        <f t="shared" si="1"/>
        <v>Sept</v>
      </c>
    </row>
    <row r="113" spans="1:11" hidden="1">
      <c r="A113">
        <v>254780164157</v>
      </c>
      <c r="B113">
        <v>780164157</v>
      </c>
      <c r="C113">
        <v>16</v>
      </c>
      <c r="D113" s="22">
        <v>45916</v>
      </c>
      <c r="E113" t="s">
        <v>20102</v>
      </c>
      <c r="F113" t="s">
        <v>37</v>
      </c>
      <c r="G113" t="s">
        <v>1042</v>
      </c>
      <c r="H113" t="s">
        <v>20000</v>
      </c>
      <c r="I113">
        <v>1498.5007496251874</v>
      </c>
      <c r="J113" t="s">
        <v>22191</v>
      </c>
      <c r="K113" s="22" t="str">
        <f t="shared" si="1"/>
        <v>Sept</v>
      </c>
    </row>
    <row r="114" spans="1:11" hidden="1">
      <c r="A114">
        <v>254108356480</v>
      </c>
      <c r="B114">
        <v>108356480</v>
      </c>
      <c r="C114">
        <v>16</v>
      </c>
      <c r="D114" s="22">
        <v>45934</v>
      </c>
      <c r="E114" t="s">
        <v>20103</v>
      </c>
      <c r="F114" t="s">
        <v>37</v>
      </c>
      <c r="G114" t="s">
        <v>1038</v>
      </c>
      <c r="H114" t="s">
        <v>20000</v>
      </c>
      <c r="I114">
        <v>2248.1259370314842</v>
      </c>
      <c r="J114" t="s">
        <v>22192</v>
      </c>
      <c r="K114" s="22" t="str">
        <f t="shared" si="1"/>
        <v>Oct</v>
      </c>
    </row>
    <row r="115" spans="1:11" hidden="1">
      <c r="A115">
        <v>254755825145</v>
      </c>
      <c r="B115">
        <v>755825145</v>
      </c>
      <c r="C115">
        <v>16</v>
      </c>
      <c r="D115" s="22">
        <v>45930</v>
      </c>
      <c r="E115" t="s">
        <v>20104</v>
      </c>
      <c r="F115" t="s">
        <v>37</v>
      </c>
      <c r="G115" t="s">
        <v>1035</v>
      </c>
      <c r="H115" t="s">
        <v>20000</v>
      </c>
      <c r="I115">
        <v>1498.5007496251874</v>
      </c>
      <c r="J115" t="s">
        <v>22192</v>
      </c>
      <c r="K115" s="22" t="str">
        <f t="shared" si="1"/>
        <v>Sept</v>
      </c>
    </row>
    <row r="116" spans="1:11" hidden="1">
      <c r="A116">
        <v>254736277134</v>
      </c>
      <c r="B116">
        <v>736277134</v>
      </c>
      <c r="C116">
        <v>16</v>
      </c>
      <c r="D116" s="22">
        <v>45923</v>
      </c>
      <c r="E116" t="s">
        <v>17004</v>
      </c>
      <c r="F116" t="s">
        <v>160</v>
      </c>
      <c r="G116" t="s">
        <v>1051</v>
      </c>
      <c r="H116" t="s">
        <v>20000</v>
      </c>
      <c r="I116">
        <v>1498.5007496251874</v>
      </c>
      <c r="J116" t="s">
        <v>22180</v>
      </c>
      <c r="K116" s="22" t="str">
        <f t="shared" si="1"/>
        <v>Sept</v>
      </c>
    </row>
    <row r="117" spans="1:11" hidden="1">
      <c r="A117">
        <v>254106071968</v>
      </c>
      <c r="B117">
        <v>106071968</v>
      </c>
      <c r="C117">
        <v>16</v>
      </c>
      <c r="D117" s="22">
        <v>45916</v>
      </c>
      <c r="E117" t="s">
        <v>20105</v>
      </c>
      <c r="F117" t="s">
        <v>37</v>
      </c>
      <c r="G117" t="s">
        <v>1027</v>
      </c>
      <c r="H117" t="s">
        <v>20000</v>
      </c>
      <c r="I117">
        <v>2248.1259370314842</v>
      </c>
      <c r="J117" t="s">
        <v>22176</v>
      </c>
      <c r="K117" s="22" t="str">
        <f t="shared" si="1"/>
        <v>Sept</v>
      </c>
    </row>
    <row r="118" spans="1:11" hidden="1">
      <c r="A118">
        <v>254106724240</v>
      </c>
      <c r="B118">
        <v>106724240</v>
      </c>
      <c r="C118">
        <v>16</v>
      </c>
      <c r="D118" s="22">
        <v>45925</v>
      </c>
      <c r="E118" t="s">
        <v>191</v>
      </c>
      <c r="F118" t="s">
        <v>73</v>
      </c>
      <c r="G118" t="s">
        <v>1004</v>
      </c>
      <c r="H118" t="s">
        <v>20000</v>
      </c>
      <c r="I118">
        <v>1498.5007496251874</v>
      </c>
      <c r="J118" t="s">
        <v>22181</v>
      </c>
      <c r="K118" s="22" t="str">
        <f t="shared" si="1"/>
        <v>Sept</v>
      </c>
    </row>
    <row r="119" spans="1:11" hidden="1">
      <c r="A119">
        <v>254750736930</v>
      </c>
      <c r="B119">
        <v>750736930</v>
      </c>
      <c r="C119">
        <v>16</v>
      </c>
      <c r="D119" s="22">
        <v>45923</v>
      </c>
      <c r="E119" t="s">
        <v>20106</v>
      </c>
      <c r="F119" t="s">
        <v>37</v>
      </c>
      <c r="G119" t="s">
        <v>1064</v>
      </c>
      <c r="H119" t="s">
        <v>20000</v>
      </c>
      <c r="I119">
        <v>1498.5007496251874</v>
      </c>
      <c r="J119" t="s">
        <v>22203</v>
      </c>
      <c r="K119" s="22" t="str">
        <f t="shared" si="1"/>
        <v>Sept</v>
      </c>
    </row>
    <row r="120" spans="1:11" hidden="1">
      <c r="A120">
        <v>254781462327</v>
      </c>
      <c r="B120">
        <v>781462327</v>
      </c>
      <c r="C120">
        <v>16</v>
      </c>
      <c r="D120" s="22">
        <v>45924</v>
      </c>
      <c r="E120" t="s">
        <v>20107</v>
      </c>
      <c r="F120" t="s">
        <v>160</v>
      </c>
      <c r="G120" t="s">
        <v>1030</v>
      </c>
      <c r="H120" t="s">
        <v>20000</v>
      </c>
      <c r="I120">
        <v>1498.5007496251874</v>
      </c>
      <c r="J120" t="s">
        <v>22179</v>
      </c>
      <c r="K120" s="22" t="str">
        <f t="shared" si="1"/>
        <v>Sept</v>
      </c>
    </row>
    <row r="121" spans="1:11" hidden="1">
      <c r="A121">
        <v>254106609898</v>
      </c>
      <c r="B121">
        <v>106609898</v>
      </c>
      <c r="C121">
        <v>16</v>
      </c>
      <c r="D121" s="22">
        <v>45934</v>
      </c>
      <c r="E121" t="s">
        <v>20108</v>
      </c>
      <c r="F121" t="s">
        <v>37</v>
      </c>
      <c r="G121" t="s">
        <v>1035</v>
      </c>
      <c r="H121" t="s">
        <v>20000</v>
      </c>
      <c r="I121">
        <v>1498.5007496251874</v>
      </c>
      <c r="J121" t="s">
        <v>22182</v>
      </c>
      <c r="K121" s="22" t="str">
        <f t="shared" si="1"/>
        <v>Oct</v>
      </c>
    </row>
    <row r="122" spans="1:11" hidden="1">
      <c r="A122">
        <v>254787044043</v>
      </c>
      <c r="B122">
        <v>787044043</v>
      </c>
      <c r="C122">
        <v>16</v>
      </c>
      <c r="D122" s="22">
        <v>45929</v>
      </c>
      <c r="E122" t="s">
        <v>1559</v>
      </c>
      <c r="F122" t="s">
        <v>37</v>
      </c>
      <c r="G122" t="s">
        <v>3885</v>
      </c>
      <c r="H122" t="s">
        <v>852</v>
      </c>
      <c r="I122">
        <v>1498.5007496251874</v>
      </c>
      <c r="J122" t="s">
        <v>22185</v>
      </c>
      <c r="K122" s="22" t="str">
        <f t="shared" si="1"/>
        <v>Sept</v>
      </c>
    </row>
    <row r="123" spans="1:11" hidden="1">
      <c r="A123">
        <v>254101754808</v>
      </c>
      <c r="B123">
        <v>101754808</v>
      </c>
      <c r="C123">
        <v>16</v>
      </c>
      <c r="D123" s="22">
        <v>45933</v>
      </c>
      <c r="E123" t="s">
        <v>20109</v>
      </c>
      <c r="F123" t="s">
        <v>82</v>
      </c>
      <c r="G123" t="s">
        <v>1030</v>
      </c>
      <c r="H123" t="s">
        <v>20000</v>
      </c>
      <c r="I123">
        <v>2248.1259370314842</v>
      </c>
      <c r="J123" t="s">
        <v>22202</v>
      </c>
      <c r="K123" s="22" t="str">
        <f t="shared" si="1"/>
        <v>Oct</v>
      </c>
    </row>
    <row r="124" spans="1:11" hidden="1">
      <c r="A124">
        <v>254739455481</v>
      </c>
      <c r="B124">
        <v>739455481</v>
      </c>
      <c r="C124">
        <v>16</v>
      </c>
      <c r="D124" s="22">
        <v>45927</v>
      </c>
      <c r="E124" t="s">
        <v>20110</v>
      </c>
      <c r="F124" t="s">
        <v>73</v>
      </c>
      <c r="G124" t="s">
        <v>1074</v>
      </c>
      <c r="H124" t="s">
        <v>70</v>
      </c>
      <c r="I124">
        <v>1498.5007496251874</v>
      </c>
      <c r="J124" t="s">
        <v>22177</v>
      </c>
      <c r="K124" s="22" t="str">
        <f t="shared" si="1"/>
        <v>Sept</v>
      </c>
    </row>
    <row r="125" spans="1:11" hidden="1">
      <c r="A125">
        <v>254736118195</v>
      </c>
      <c r="B125">
        <v>736118195</v>
      </c>
      <c r="C125">
        <v>16</v>
      </c>
      <c r="D125" s="22">
        <v>45924</v>
      </c>
      <c r="E125" t="s">
        <v>20111</v>
      </c>
      <c r="F125" t="s">
        <v>73</v>
      </c>
      <c r="G125" t="s">
        <v>1042</v>
      </c>
      <c r="H125" t="s">
        <v>20000</v>
      </c>
      <c r="I125">
        <v>1498.5007496251874</v>
      </c>
      <c r="J125" t="s">
        <v>22174</v>
      </c>
      <c r="K125" s="22" t="str">
        <f t="shared" si="1"/>
        <v>Sept</v>
      </c>
    </row>
    <row r="126" spans="1:11" hidden="1">
      <c r="A126">
        <v>254783127644</v>
      </c>
      <c r="B126">
        <v>783127644</v>
      </c>
      <c r="C126">
        <v>16</v>
      </c>
      <c r="D126" s="22">
        <v>45935</v>
      </c>
      <c r="E126" t="s">
        <v>20112</v>
      </c>
      <c r="F126" t="s">
        <v>82</v>
      </c>
      <c r="G126" t="s">
        <v>987</v>
      </c>
      <c r="H126" t="s">
        <v>20000</v>
      </c>
      <c r="I126">
        <v>1498.5007496251874</v>
      </c>
      <c r="J126" t="s">
        <v>22202</v>
      </c>
      <c r="K126" s="22" t="str">
        <f t="shared" si="1"/>
        <v>Oct</v>
      </c>
    </row>
    <row r="127" spans="1:11" hidden="1">
      <c r="A127">
        <v>254104230358</v>
      </c>
      <c r="B127">
        <v>104230358</v>
      </c>
      <c r="C127">
        <v>16</v>
      </c>
      <c r="D127" s="22">
        <v>45930</v>
      </c>
      <c r="E127" t="s">
        <v>20113</v>
      </c>
      <c r="F127" t="s">
        <v>37</v>
      </c>
      <c r="G127" t="s">
        <v>990</v>
      </c>
      <c r="H127" t="s">
        <v>20000</v>
      </c>
      <c r="I127">
        <v>1498.5007496251874</v>
      </c>
      <c r="J127" t="s">
        <v>22191</v>
      </c>
      <c r="K127" s="22" t="str">
        <f t="shared" si="1"/>
        <v>Sept</v>
      </c>
    </row>
    <row r="128" spans="1:11" hidden="1">
      <c r="A128">
        <v>254783148683</v>
      </c>
      <c r="B128">
        <v>783148683</v>
      </c>
      <c r="C128">
        <v>16</v>
      </c>
      <c r="D128" s="22">
        <v>45933</v>
      </c>
      <c r="E128" t="s">
        <v>20114</v>
      </c>
      <c r="F128" t="s">
        <v>37</v>
      </c>
      <c r="G128" t="s">
        <v>1035</v>
      </c>
      <c r="H128" t="s">
        <v>20000</v>
      </c>
      <c r="I128">
        <v>1498.5007496251874</v>
      </c>
      <c r="J128" t="s">
        <v>22192</v>
      </c>
      <c r="K128" s="22" t="str">
        <f t="shared" si="1"/>
        <v>Oct</v>
      </c>
    </row>
    <row r="129" spans="1:11" hidden="1">
      <c r="A129">
        <v>254783763944</v>
      </c>
      <c r="B129">
        <v>783763944</v>
      </c>
      <c r="C129">
        <v>16</v>
      </c>
      <c r="D129" s="22">
        <v>45930</v>
      </c>
      <c r="E129" t="s">
        <v>20115</v>
      </c>
      <c r="F129" t="s">
        <v>50</v>
      </c>
      <c r="G129" t="s">
        <v>1077</v>
      </c>
      <c r="H129" t="s">
        <v>32</v>
      </c>
      <c r="I129">
        <v>1498.5007496251874</v>
      </c>
      <c r="J129" t="s">
        <v>19999</v>
      </c>
      <c r="K129" s="22" t="str">
        <f t="shared" si="1"/>
        <v>Sept</v>
      </c>
    </row>
    <row r="130" spans="1:11">
      <c r="A130">
        <v>254752330672</v>
      </c>
      <c r="B130">
        <v>752330672</v>
      </c>
      <c r="C130">
        <v>16</v>
      </c>
      <c r="D130" s="22">
        <v>45935</v>
      </c>
      <c r="E130" t="s">
        <v>20116</v>
      </c>
      <c r="F130" t="s">
        <v>73</v>
      </c>
      <c r="G130" t="s">
        <v>1074</v>
      </c>
      <c r="H130" t="s">
        <v>742</v>
      </c>
      <c r="I130">
        <v>1498.5007496251874</v>
      </c>
      <c r="J130" t="s">
        <v>22181</v>
      </c>
      <c r="K130" s="22" t="str">
        <f t="shared" si="1"/>
        <v>Oct</v>
      </c>
    </row>
    <row r="131" spans="1:11" hidden="1">
      <c r="A131">
        <v>254105167656</v>
      </c>
      <c r="B131">
        <v>105167656</v>
      </c>
      <c r="C131">
        <v>16</v>
      </c>
      <c r="D131" s="22">
        <v>45923</v>
      </c>
      <c r="E131" t="s">
        <v>272</v>
      </c>
      <c r="F131" t="s">
        <v>73</v>
      </c>
      <c r="G131" t="s">
        <v>1004</v>
      </c>
      <c r="H131" t="s">
        <v>20000</v>
      </c>
      <c r="I131">
        <v>1498.5007496251874</v>
      </c>
      <c r="J131" t="s">
        <v>22173</v>
      </c>
      <c r="K131" s="22" t="str">
        <f t="shared" ref="K131:K194" si="2">TEXT(D131,"mmm")</f>
        <v>Sept</v>
      </c>
    </row>
    <row r="132" spans="1:11" hidden="1">
      <c r="A132">
        <v>254732644882</v>
      </c>
      <c r="B132">
        <v>732644882</v>
      </c>
      <c r="C132">
        <v>16</v>
      </c>
      <c r="D132" s="22">
        <v>45932</v>
      </c>
      <c r="E132" t="s">
        <v>20117</v>
      </c>
      <c r="F132" t="s">
        <v>50</v>
      </c>
      <c r="G132" t="s">
        <v>502</v>
      </c>
      <c r="H132" t="s">
        <v>20000</v>
      </c>
      <c r="I132">
        <v>1498.5007496251874</v>
      </c>
      <c r="J132" t="s">
        <v>22200</v>
      </c>
      <c r="K132" s="22" t="str">
        <f t="shared" si="2"/>
        <v>Oct</v>
      </c>
    </row>
    <row r="133" spans="1:11" hidden="1">
      <c r="A133">
        <v>254752839350</v>
      </c>
      <c r="B133">
        <v>752839350</v>
      </c>
      <c r="C133">
        <v>16</v>
      </c>
      <c r="D133" s="22">
        <v>45935</v>
      </c>
      <c r="E133" t="s">
        <v>1422</v>
      </c>
      <c r="F133" t="s">
        <v>73</v>
      </c>
      <c r="G133" t="s">
        <v>1004</v>
      </c>
      <c r="H133" t="s">
        <v>20000</v>
      </c>
      <c r="I133">
        <v>1498.5007496251874</v>
      </c>
      <c r="J133" t="s">
        <v>22173</v>
      </c>
      <c r="K133" s="22" t="str">
        <f t="shared" si="2"/>
        <v>Oct</v>
      </c>
    </row>
    <row r="134" spans="1:11" hidden="1">
      <c r="A134">
        <v>254781807523</v>
      </c>
      <c r="B134">
        <v>781807523</v>
      </c>
      <c r="C134">
        <v>16</v>
      </c>
      <c r="D134" s="22">
        <v>45934</v>
      </c>
      <c r="E134" t="s">
        <v>20118</v>
      </c>
      <c r="F134" t="s">
        <v>37</v>
      </c>
      <c r="G134" t="s">
        <v>3885</v>
      </c>
      <c r="H134" t="s">
        <v>852</v>
      </c>
      <c r="I134">
        <v>1498.5007496251874</v>
      </c>
      <c r="J134" t="s">
        <v>22183</v>
      </c>
      <c r="K134" s="22" t="str">
        <f t="shared" si="2"/>
        <v>Oct</v>
      </c>
    </row>
    <row r="135" spans="1:11" hidden="1">
      <c r="A135">
        <v>254751347821</v>
      </c>
      <c r="B135">
        <v>751347821</v>
      </c>
      <c r="C135">
        <v>16</v>
      </c>
      <c r="D135" s="22">
        <v>45912</v>
      </c>
      <c r="E135" t="s">
        <v>20119</v>
      </c>
      <c r="F135" t="s">
        <v>37</v>
      </c>
      <c r="G135" t="s">
        <v>1027</v>
      </c>
      <c r="H135" t="s">
        <v>20000</v>
      </c>
      <c r="I135">
        <v>1498.5007496251874</v>
      </c>
      <c r="J135" t="s">
        <v>22224</v>
      </c>
      <c r="K135" s="22" t="str">
        <f t="shared" si="2"/>
        <v>Sept</v>
      </c>
    </row>
    <row r="136" spans="1:11" hidden="1">
      <c r="A136">
        <v>254737398965</v>
      </c>
      <c r="B136">
        <v>737398965</v>
      </c>
      <c r="C136">
        <v>16</v>
      </c>
      <c r="D136" s="22">
        <v>45917</v>
      </c>
      <c r="E136" t="s">
        <v>20120</v>
      </c>
      <c r="F136" t="s">
        <v>37</v>
      </c>
      <c r="G136" t="s">
        <v>990</v>
      </c>
      <c r="H136" t="s">
        <v>20000</v>
      </c>
      <c r="I136">
        <v>1498.5007496251874</v>
      </c>
      <c r="J136" t="s">
        <v>22176</v>
      </c>
      <c r="K136" s="22" t="str">
        <f t="shared" si="2"/>
        <v>Sept</v>
      </c>
    </row>
    <row r="137" spans="1:11" hidden="1">
      <c r="A137">
        <v>254736783191</v>
      </c>
      <c r="B137">
        <v>736783191</v>
      </c>
      <c r="C137">
        <v>16</v>
      </c>
      <c r="D137" s="22">
        <v>45922</v>
      </c>
      <c r="E137" t="s">
        <v>20121</v>
      </c>
      <c r="F137" t="s">
        <v>37</v>
      </c>
      <c r="G137" t="s">
        <v>990</v>
      </c>
      <c r="H137" t="s">
        <v>20000</v>
      </c>
      <c r="I137">
        <v>1498.5007496251874</v>
      </c>
      <c r="J137" t="s">
        <v>22191</v>
      </c>
      <c r="K137" s="22" t="str">
        <f t="shared" si="2"/>
        <v>Sept</v>
      </c>
    </row>
    <row r="138" spans="1:11" hidden="1">
      <c r="A138">
        <v>254105743699</v>
      </c>
      <c r="B138">
        <v>105743699</v>
      </c>
      <c r="C138">
        <v>16</v>
      </c>
      <c r="D138" s="22">
        <v>45927</v>
      </c>
      <c r="E138" t="s">
        <v>20122</v>
      </c>
      <c r="F138" t="s">
        <v>37</v>
      </c>
      <c r="G138" t="s">
        <v>1030</v>
      </c>
      <c r="H138" t="s">
        <v>20000</v>
      </c>
      <c r="I138">
        <v>2248.1259370314842</v>
      </c>
      <c r="J138" t="s">
        <v>22192</v>
      </c>
      <c r="K138" s="22" t="str">
        <f t="shared" si="2"/>
        <v>Sept</v>
      </c>
    </row>
    <row r="139" spans="1:11" hidden="1">
      <c r="A139">
        <v>254750283994</v>
      </c>
      <c r="B139">
        <v>750283994</v>
      </c>
      <c r="C139">
        <v>16</v>
      </c>
      <c r="D139" s="22">
        <v>45933</v>
      </c>
      <c r="E139" t="s">
        <v>20123</v>
      </c>
      <c r="F139" t="s">
        <v>160</v>
      </c>
      <c r="G139" t="s">
        <v>1021</v>
      </c>
      <c r="H139" t="s">
        <v>1167</v>
      </c>
      <c r="I139">
        <v>2248.1259370314842</v>
      </c>
      <c r="J139" t="s">
        <v>22186</v>
      </c>
      <c r="K139" s="22" t="str">
        <f t="shared" si="2"/>
        <v>Oct</v>
      </c>
    </row>
    <row r="140" spans="1:11" hidden="1">
      <c r="A140">
        <v>254785132757</v>
      </c>
      <c r="B140">
        <v>785132757</v>
      </c>
      <c r="C140">
        <v>16</v>
      </c>
      <c r="D140" s="22">
        <v>45913</v>
      </c>
      <c r="E140" t="s">
        <v>20124</v>
      </c>
      <c r="F140" t="s">
        <v>37</v>
      </c>
      <c r="G140" t="s">
        <v>1042</v>
      </c>
      <c r="H140" t="s">
        <v>20000</v>
      </c>
      <c r="I140">
        <v>1498.5007496251874</v>
      </c>
      <c r="J140" t="s">
        <v>22176</v>
      </c>
      <c r="K140" s="22" t="str">
        <f t="shared" si="2"/>
        <v>Sept</v>
      </c>
    </row>
    <row r="141" spans="1:11" hidden="1">
      <c r="A141">
        <v>254104084042</v>
      </c>
      <c r="B141">
        <v>104084042</v>
      </c>
      <c r="C141">
        <v>16</v>
      </c>
      <c r="D141" s="22">
        <v>45933</v>
      </c>
      <c r="E141" t="s">
        <v>20125</v>
      </c>
      <c r="F141" t="s">
        <v>73</v>
      </c>
      <c r="G141" t="s">
        <v>1074</v>
      </c>
      <c r="H141" t="s">
        <v>70</v>
      </c>
      <c r="I141">
        <v>1498.5007496251874</v>
      </c>
      <c r="J141" t="s">
        <v>22179</v>
      </c>
      <c r="K141" s="22" t="str">
        <f t="shared" si="2"/>
        <v>Oct</v>
      </c>
    </row>
    <row r="142" spans="1:11" hidden="1">
      <c r="A142">
        <v>254101912447</v>
      </c>
      <c r="B142">
        <v>101912447</v>
      </c>
      <c r="C142">
        <v>16</v>
      </c>
      <c r="D142" s="22">
        <v>45927</v>
      </c>
      <c r="E142" t="s">
        <v>20126</v>
      </c>
      <c r="F142" t="s">
        <v>37</v>
      </c>
      <c r="G142" t="s">
        <v>1012</v>
      </c>
      <c r="H142" t="s">
        <v>20000</v>
      </c>
      <c r="I142">
        <v>1498.5007496251874</v>
      </c>
      <c r="J142" t="s">
        <v>22185</v>
      </c>
      <c r="K142" s="22" t="str">
        <f t="shared" si="2"/>
        <v>Sept</v>
      </c>
    </row>
    <row r="143" spans="1:11">
      <c r="A143">
        <v>254781991726</v>
      </c>
      <c r="B143">
        <v>781991726</v>
      </c>
      <c r="C143">
        <v>16</v>
      </c>
      <c r="D143" s="22">
        <v>45932</v>
      </c>
      <c r="E143" t="s">
        <v>973</v>
      </c>
      <c r="F143" t="s">
        <v>73</v>
      </c>
      <c r="G143" t="s">
        <v>1074</v>
      </c>
      <c r="H143" t="s">
        <v>742</v>
      </c>
      <c r="I143">
        <v>2248.1259370314842</v>
      </c>
      <c r="J143" t="s">
        <v>22181</v>
      </c>
      <c r="K143" s="22" t="str">
        <f t="shared" si="2"/>
        <v>Oct</v>
      </c>
    </row>
    <row r="144" spans="1:11" hidden="1">
      <c r="A144">
        <v>254789463638</v>
      </c>
      <c r="B144">
        <v>789463638</v>
      </c>
      <c r="C144">
        <v>16</v>
      </c>
      <c r="D144" s="22">
        <v>45933</v>
      </c>
      <c r="E144" t="s">
        <v>20127</v>
      </c>
      <c r="F144" t="s">
        <v>73</v>
      </c>
      <c r="G144" t="s">
        <v>1074</v>
      </c>
      <c r="H144" t="s">
        <v>70</v>
      </c>
      <c r="I144">
        <v>1498.5007496251874</v>
      </c>
      <c r="J144" t="s">
        <v>22173</v>
      </c>
      <c r="K144" s="22" t="str">
        <f t="shared" si="2"/>
        <v>Oct</v>
      </c>
    </row>
    <row r="145" spans="1:11" hidden="1">
      <c r="A145">
        <v>254751075128</v>
      </c>
      <c r="B145">
        <v>751075128</v>
      </c>
      <c r="C145">
        <v>16</v>
      </c>
      <c r="D145" s="22">
        <v>45934</v>
      </c>
      <c r="E145" t="s">
        <v>20128</v>
      </c>
      <c r="F145" t="s">
        <v>73</v>
      </c>
      <c r="G145" t="s">
        <v>1074</v>
      </c>
      <c r="H145" t="s">
        <v>548</v>
      </c>
      <c r="I145">
        <v>1498.5007496251874</v>
      </c>
      <c r="J145" t="s">
        <v>22174</v>
      </c>
      <c r="K145" s="22" t="str">
        <f t="shared" si="2"/>
        <v>Oct</v>
      </c>
    </row>
    <row r="146" spans="1:11" hidden="1">
      <c r="A146">
        <v>254732037261</v>
      </c>
      <c r="B146">
        <v>732037261</v>
      </c>
      <c r="C146">
        <v>16</v>
      </c>
      <c r="D146" s="22">
        <v>45910</v>
      </c>
      <c r="E146" t="s">
        <v>20129</v>
      </c>
      <c r="F146" t="s">
        <v>37</v>
      </c>
      <c r="G146" t="s">
        <v>1030</v>
      </c>
      <c r="H146" t="s">
        <v>20000</v>
      </c>
      <c r="I146">
        <v>2248.1259370314842</v>
      </c>
      <c r="J146" t="s">
        <v>22224</v>
      </c>
      <c r="K146" s="22" t="str">
        <f t="shared" si="2"/>
        <v>Sept</v>
      </c>
    </row>
    <row r="147" spans="1:11" hidden="1">
      <c r="A147">
        <v>254736861556</v>
      </c>
      <c r="B147">
        <v>736861556</v>
      </c>
      <c r="C147">
        <v>16</v>
      </c>
      <c r="D147" s="22">
        <v>45934</v>
      </c>
      <c r="E147" t="s">
        <v>20130</v>
      </c>
      <c r="F147" t="s">
        <v>160</v>
      </c>
      <c r="G147" t="s">
        <v>1030</v>
      </c>
      <c r="H147" t="s">
        <v>20000</v>
      </c>
      <c r="I147">
        <v>1498.5007496251874</v>
      </c>
      <c r="J147" t="s">
        <v>22201</v>
      </c>
      <c r="K147" s="22" t="str">
        <f t="shared" si="2"/>
        <v>Oct</v>
      </c>
    </row>
    <row r="148" spans="1:11" hidden="1">
      <c r="A148">
        <v>254100470499</v>
      </c>
      <c r="B148">
        <v>100470499</v>
      </c>
      <c r="C148">
        <v>16</v>
      </c>
      <c r="D148" s="22">
        <v>45934</v>
      </c>
      <c r="E148" t="s">
        <v>20131</v>
      </c>
      <c r="F148" t="s">
        <v>82</v>
      </c>
      <c r="G148" t="s">
        <v>1010</v>
      </c>
      <c r="H148" t="s">
        <v>20000</v>
      </c>
      <c r="I148">
        <v>2248.1259370314842</v>
      </c>
      <c r="J148" t="s">
        <v>22202</v>
      </c>
      <c r="K148" s="22" t="str">
        <f t="shared" si="2"/>
        <v>Oct</v>
      </c>
    </row>
    <row r="149" spans="1:11" hidden="1">
      <c r="A149">
        <v>254787160519</v>
      </c>
      <c r="B149">
        <v>787160519</v>
      </c>
      <c r="C149">
        <v>16</v>
      </c>
      <c r="D149" s="22">
        <v>45934</v>
      </c>
      <c r="E149" t="s">
        <v>20132</v>
      </c>
      <c r="F149" t="s">
        <v>73</v>
      </c>
      <c r="G149" t="s">
        <v>1074</v>
      </c>
      <c r="H149" t="s">
        <v>70</v>
      </c>
      <c r="I149">
        <v>1498.5007496251874</v>
      </c>
      <c r="J149" t="s">
        <v>22177</v>
      </c>
      <c r="K149" s="22" t="str">
        <f t="shared" si="2"/>
        <v>Oct</v>
      </c>
    </row>
    <row r="150" spans="1:11" hidden="1">
      <c r="A150">
        <v>254108057674</v>
      </c>
      <c r="B150">
        <v>108057674</v>
      </c>
      <c r="C150">
        <v>16</v>
      </c>
      <c r="D150" s="22">
        <v>45926</v>
      </c>
      <c r="E150" t="s">
        <v>20133</v>
      </c>
      <c r="F150" t="s">
        <v>73</v>
      </c>
      <c r="G150" t="s">
        <v>1074</v>
      </c>
      <c r="H150" t="s">
        <v>548</v>
      </c>
      <c r="I150">
        <v>2248.1259370314842</v>
      </c>
      <c r="J150" t="s">
        <v>22174</v>
      </c>
      <c r="K150" s="22" t="str">
        <f t="shared" si="2"/>
        <v>Sept</v>
      </c>
    </row>
    <row r="151" spans="1:11" hidden="1">
      <c r="A151">
        <v>254785201392</v>
      </c>
      <c r="B151">
        <v>785201392</v>
      </c>
      <c r="C151">
        <v>16</v>
      </c>
      <c r="D151" s="22">
        <v>45930</v>
      </c>
      <c r="E151" t="s">
        <v>20134</v>
      </c>
      <c r="F151" t="s">
        <v>73</v>
      </c>
      <c r="G151" t="s">
        <v>1074</v>
      </c>
      <c r="H151" t="s">
        <v>548</v>
      </c>
      <c r="I151">
        <v>1498.5007496251874</v>
      </c>
      <c r="J151" t="s">
        <v>22179</v>
      </c>
      <c r="K151" s="22" t="str">
        <f t="shared" si="2"/>
        <v>Sept</v>
      </c>
    </row>
    <row r="152" spans="1:11" hidden="1">
      <c r="A152">
        <v>254783771338</v>
      </c>
      <c r="B152">
        <v>783771338</v>
      </c>
      <c r="C152">
        <v>16</v>
      </c>
      <c r="D152" s="22">
        <v>45912</v>
      </c>
      <c r="E152" t="s">
        <v>20135</v>
      </c>
      <c r="F152" t="s">
        <v>37</v>
      </c>
      <c r="G152" t="s">
        <v>1030</v>
      </c>
      <c r="H152" t="s">
        <v>20000</v>
      </c>
      <c r="I152">
        <v>1498.5007496251874</v>
      </c>
      <c r="J152" t="s">
        <v>22203</v>
      </c>
      <c r="K152" s="22" t="str">
        <f t="shared" si="2"/>
        <v>Sept</v>
      </c>
    </row>
    <row r="153" spans="1:11" hidden="1">
      <c r="A153">
        <v>254789078857</v>
      </c>
      <c r="B153">
        <v>789078857</v>
      </c>
      <c r="C153">
        <v>16</v>
      </c>
      <c r="D153" s="22">
        <v>45919</v>
      </c>
      <c r="E153" t="s">
        <v>344</v>
      </c>
      <c r="F153" t="s">
        <v>37</v>
      </c>
      <c r="G153" t="s">
        <v>990</v>
      </c>
      <c r="H153" t="s">
        <v>20000</v>
      </c>
      <c r="I153">
        <v>2248.1259370314842</v>
      </c>
      <c r="J153" t="s">
        <v>19999</v>
      </c>
      <c r="K153" s="22" t="str">
        <f t="shared" si="2"/>
        <v>Sept</v>
      </c>
    </row>
    <row r="154" spans="1:11" hidden="1">
      <c r="A154">
        <v>254789120245</v>
      </c>
      <c r="B154">
        <v>789120245</v>
      </c>
      <c r="C154">
        <v>16</v>
      </c>
      <c r="D154" s="22">
        <v>45932</v>
      </c>
      <c r="E154" t="s">
        <v>20136</v>
      </c>
      <c r="F154" t="s">
        <v>73</v>
      </c>
      <c r="G154" t="s">
        <v>1074</v>
      </c>
      <c r="H154" t="s">
        <v>70</v>
      </c>
      <c r="I154">
        <v>1498.5007496251874</v>
      </c>
      <c r="J154" t="s">
        <v>22177</v>
      </c>
      <c r="K154" s="22" t="str">
        <f t="shared" si="2"/>
        <v>Oct</v>
      </c>
    </row>
    <row r="155" spans="1:11" hidden="1">
      <c r="A155">
        <v>254102268733</v>
      </c>
      <c r="B155">
        <v>102268733</v>
      </c>
      <c r="C155">
        <v>16</v>
      </c>
      <c r="D155" s="22">
        <v>45934</v>
      </c>
      <c r="E155" t="s">
        <v>20137</v>
      </c>
      <c r="F155" t="s">
        <v>82</v>
      </c>
      <c r="G155" t="s">
        <v>987</v>
      </c>
      <c r="H155" t="s">
        <v>20000</v>
      </c>
      <c r="I155">
        <v>1498.5007496251874</v>
      </c>
      <c r="J155" t="s">
        <v>22250</v>
      </c>
      <c r="K155" s="22" t="str">
        <f t="shared" si="2"/>
        <v>Oct</v>
      </c>
    </row>
    <row r="156" spans="1:11" hidden="1">
      <c r="A156">
        <v>254105302955</v>
      </c>
      <c r="B156">
        <v>105302955</v>
      </c>
      <c r="C156">
        <v>16</v>
      </c>
      <c r="D156" s="22">
        <v>45936</v>
      </c>
      <c r="E156" t="s">
        <v>20138</v>
      </c>
      <c r="F156" t="s">
        <v>160</v>
      </c>
      <c r="G156" t="s">
        <v>1019</v>
      </c>
      <c r="H156" t="s">
        <v>20000</v>
      </c>
      <c r="I156">
        <v>1498.5007496251874</v>
      </c>
      <c r="J156" t="s">
        <v>22201</v>
      </c>
      <c r="K156" s="22" t="str">
        <f t="shared" si="2"/>
        <v>Oct</v>
      </c>
    </row>
    <row r="157" spans="1:11" hidden="1">
      <c r="A157">
        <v>254789732208</v>
      </c>
      <c r="B157">
        <v>789732208</v>
      </c>
      <c r="C157">
        <v>16</v>
      </c>
      <c r="D157" s="22">
        <v>45936</v>
      </c>
      <c r="E157" t="s">
        <v>20139</v>
      </c>
      <c r="F157" t="s">
        <v>73</v>
      </c>
      <c r="G157" t="s">
        <v>1074</v>
      </c>
      <c r="H157" t="s">
        <v>70</v>
      </c>
      <c r="I157">
        <v>1498.5007496251874</v>
      </c>
      <c r="J157" t="s">
        <v>22179</v>
      </c>
      <c r="K157" s="22" t="str">
        <f t="shared" si="2"/>
        <v>Oct</v>
      </c>
    </row>
    <row r="158" spans="1:11" hidden="1">
      <c r="A158">
        <v>254786712887</v>
      </c>
      <c r="B158">
        <v>786712887</v>
      </c>
      <c r="C158">
        <v>16</v>
      </c>
      <c r="D158" s="22">
        <v>45936</v>
      </c>
      <c r="E158" t="s">
        <v>20140</v>
      </c>
      <c r="F158" t="s">
        <v>50</v>
      </c>
      <c r="G158" t="s">
        <v>1045</v>
      </c>
      <c r="H158" t="s">
        <v>20000</v>
      </c>
      <c r="I158">
        <v>1498.5007496251874</v>
      </c>
      <c r="J158" t="s">
        <v>19999</v>
      </c>
      <c r="K158" s="22" t="str">
        <f t="shared" si="2"/>
        <v>Oct</v>
      </c>
    </row>
    <row r="159" spans="1:11" hidden="1">
      <c r="A159">
        <v>254107826442</v>
      </c>
      <c r="B159">
        <v>107826442</v>
      </c>
      <c r="C159">
        <v>16</v>
      </c>
      <c r="D159" s="22">
        <v>45936</v>
      </c>
      <c r="E159" t="s">
        <v>20141</v>
      </c>
      <c r="F159" t="s">
        <v>73</v>
      </c>
      <c r="G159" t="s">
        <v>1074</v>
      </c>
      <c r="H159" t="s">
        <v>70</v>
      </c>
      <c r="I159">
        <v>1498.5007496251874</v>
      </c>
      <c r="J159" t="s">
        <v>22174</v>
      </c>
      <c r="K159" s="22" t="str">
        <f t="shared" si="2"/>
        <v>Oct</v>
      </c>
    </row>
    <row r="160" spans="1:11" hidden="1">
      <c r="A160">
        <v>254780528825</v>
      </c>
      <c r="B160">
        <v>780528825</v>
      </c>
      <c r="C160">
        <v>16</v>
      </c>
      <c r="D160" s="22">
        <v>45936</v>
      </c>
      <c r="E160" t="s">
        <v>20142</v>
      </c>
      <c r="F160" t="s">
        <v>73</v>
      </c>
      <c r="G160" t="s">
        <v>1074</v>
      </c>
      <c r="H160" t="s">
        <v>70</v>
      </c>
      <c r="I160">
        <v>1498.5007496251874</v>
      </c>
      <c r="J160" t="s">
        <v>22179</v>
      </c>
      <c r="K160" s="22" t="str">
        <f t="shared" si="2"/>
        <v>Oct</v>
      </c>
    </row>
    <row r="161" spans="1:11" hidden="1">
      <c r="A161">
        <v>254739547129</v>
      </c>
      <c r="B161">
        <v>739547129</v>
      </c>
      <c r="C161">
        <v>16</v>
      </c>
      <c r="D161" s="22">
        <v>45936</v>
      </c>
      <c r="E161" t="s">
        <v>20141</v>
      </c>
      <c r="F161" t="s">
        <v>73</v>
      </c>
      <c r="G161" t="s">
        <v>1074</v>
      </c>
      <c r="H161" t="s">
        <v>70</v>
      </c>
      <c r="I161">
        <v>1498.5007496251874</v>
      </c>
      <c r="J161" t="s">
        <v>22174</v>
      </c>
      <c r="K161" s="22" t="str">
        <f t="shared" si="2"/>
        <v>Oct</v>
      </c>
    </row>
    <row r="162" spans="1:11" hidden="1">
      <c r="A162">
        <v>254787180096</v>
      </c>
      <c r="B162">
        <v>787180096</v>
      </c>
      <c r="C162">
        <v>16</v>
      </c>
      <c r="D162" s="22">
        <v>45936</v>
      </c>
      <c r="E162" t="s">
        <v>20143</v>
      </c>
      <c r="F162" t="s">
        <v>73</v>
      </c>
      <c r="G162" t="s">
        <v>1074</v>
      </c>
      <c r="H162" t="s">
        <v>70</v>
      </c>
      <c r="I162">
        <v>1498.5007496251874</v>
      </c>
      <c r="J162" t="s">
        <v>22174</v>
      </c>
      <c r="K162" s="22" t="str">
        <f t="shared" si="2"/>
        <v>Oct</v>
      </c>
    </row>
    <row r="163" spans="1:11" hidden="1">
      <c r="A163">
        <v>254105148952</v>
      </c>
      <c r="B163">
        <v>105148952</v>
      </c>
      <c r="C163">
        <v>16</v>
      </c>
      <c r="D163" s="22">
        <v>45936</v>
      </c>
      <c r="E163" t="s">
        <v>20144</v>
      </c>
      <c r="F163" t="s">
        <v>37</v>
      </c>
      <c r="G163" t="s">
        <v>1005</v>
      </c>
      <c r="H163" t="s">
        <v>20000</v>
      </c>
      <c r="I163">
        <v>2248.1259370314842</v>
      </c>
      <c r="J163" t="s">
        <v>22183</v>
      </c>
      <c r="K163" s="22" t="str">
        <f t="shared" si="2"/>
        <v>Oct</v>
      </c>
    </row>
    <row r="164" spans="1:11" hidden="1">
      <c r="A164">
        <v>254784152827</v>
      </c>
      <c r="B164">
        <v>784152827</v>
      </c>
      <c r="C164">
        <v>16</v>
      </c>
      <c r="D164" s="22">
        <v>45936</v>
      </c>
      <c r="E164" t="s">
        <v>20145</v>
      </c>
      <c r="F164" t="s">
        <v>82</v>
      </c>
      <c r="G164" t="s">
        <v>990</v>
      </c>
      <c r="H164" t="s">
        <v>20000</v>
      </c>
      <c r="I164">
        <v>1498.5007496251874</v>
      </c>
      <c r="J164" t="s">
        <v>22208</v>
      </c>
      <c r="K164" s="22" t="str">
        <f t="shared" si="2"/>
        <v>Oct</v>
      </c>
    </row>
    <row r="165" spans="1:11" hidden="1">
      <c r="A165">
        <v>254103841269</v>
      </c>
      <c r="B165">
        <v>103841269</v>
      </c>
      <c r="C165">
        <v>16</v>
      </c>
      <c r="D165" s="22">
        <v>45936</v>
      </c>
      <c r="E165" t="s">
        <v>20146</v>
      </c>
      <c r="F165" t="s">
        <v>37</v>
      </c>
      <c r="G165" t="s">
        <v>1042</v>
      </c>
      <c r="H165" t="s">
        <v>20000</v>
      </c>
      <c r="I165">
        <v>1498.5007496251874</v>
      </c>
      <c r="J165" t="s">
        <v>22207</v>
      </c>
      <c r="K165" s="22" t="str">
        <f t="shared" si="2"/>
        <v>Oct</v>
      </c>
    </row>
    <row r="166" spans="1:11" hidden="1">
      <c r="A166">
        <v>254788173998</v>
      </c>
      <c r="B166">
        <v>788173998</v>
      </c>
      <c r="C166">
        <v>17</v>
      </c>
      <c r="D166" s="22">
        <v>45936</v>
      </c>
      <c r="E166" t="s">
        <v>20147</v>
      </c>
      <c r="F166" t="s">
        <v>37</v>
      </c>
      <c r="G166" t="s">
        <v>1030</v>
      </c>
      <c r="H166" t="s">
        <v>20000</v>
      </c>
      <c r="I166">
        <v>1498.5007496251874</v>
      </c>
      <c r="J166" t="s">
        <v>22191</v>
      </c>
      <c r="K166" s="22" t="str">
        <f t="shared" si="2"/>
        <v>Oct</v>
      </c>
    </row>
    <row r="167" spans="1:11" hidden="1">
      <c r="A167">
        <v>254752511015</v>
      </c>
      <c r="B167">
        <v>752511015</v>
      </c>
      <c r="C167">
        <v>16</v>
      </c>
      <c r="D167" s="22">
        <v>45936</v>
      </c>
      <c r="E167" t="s">
        <v>20148</v>
      </c>
      <c r="F167" t="s">
        <v>37</v>
      </c>
      <c r="G167" t="s">
        <v>3885</v>
      </c>
      <c r="H167" t="s">
        <v>852</v>
      </c>
      <c r="I167">
        <v>1498.5007496251874</v>
      </c>
      <c r="J167" t="s">
        <v>22176</v>
      </c>
      <c r="K167" s="22" t="str">
        <f t="shared" si="2"/>
        <v>Oct</v>
      </c>
    </row>
    <row r="168" spans="1:11" hidden="1">
      <c r="A168">
        <v>254735623304</v>
      </c>
      <c r="B168">
        <v>735623304</v>
      </c>
      <c r="C168">
        <v>16</v>
      </c>
      <c r="D168" s="22">
        <v>45936</v>
      </c>
      <c r="E168" t="s">
        <v>20149</v>
      </c>
      <c r="F168" t="s">
        <v>73</v>
      </c>
      <c r="G168" t="s">
        <v>1074</v>
      </c>
      <c r="H168" t="s">
        <v>70</v>
      </c>
      <c r="I168">
        <v>1498.5007496251874</v>
      </c>
      <c r="J168" t="s">
        <v>22179</v>
      </c>
      <c r="K168" s="22" t="str">
        <f t="shared" si="2"/>
        <v>Oct</v>
      </c>
    </row>
    <row r="169" spans="1:11" hidden="1">
      <c r="A169">
        <v>254737271673</v>
      </c>
      <c r="B169">
        <v>737271673</v>
      </c>
      <c r="C169">
        <v>16</v>
      </c>
      <c r="D169" s="22">
        <v>45936</v>
      </c>
      <c r="E169" t="s">
        <v>20150</v>
      </c>
      <c r="F169" t="s">
        <v>37</v>
      </c>
      <c r="G169" t="s">
        <v>987</v>
      </c>
      <c r="H169" t="s">
        <v>20000</v>
      </c>
      <c r="I169">
        <v>2248.1259370314842</v>
      </c>
      <c r="J169" t="s">
        <v>22175</v>
      </c>
      <c r="K169" s="22" t="str">
        <f t="shared" si="2"/>
        <v>Oct</v>
      </c>
    </row>
    <row r="170" spans="1:11" hidden="1">
      <c r="A170">
        <v>254787266551</v>
      </c>
      <c r="B170">
        <v>787266551</v>
      </c>
      <c r="C170">
        <v>16</v>
      </c>
      <c r="D170" s="22">
        <v>45936</v>
      </c>
      <c r="E170" t="s">
        <v>20151</v>
      </c>
      <c r="F170" t="s">
        <v>82</v>
      </c>
      <c r="G170" t="s">
        <v>987</v>
      </c>
      <c r="H170" t="s">
        <v>20000</v>
      </c>
      <c r="I170">
        <v>1498.5007496251874</v>
      </c>
      <c r="J170" t="s">
        <v>22208</v>
      </c>
      <c r="K170" s="22" t="str">
        <f t="shared" si="2"/>
        <v>Oct</v>
      </c>
    </row>
    <row r="171" spans="1:11" hidden="1">
      <c r="A171">
        <v>254102399639</v>
      </c>
      <c r="B171">
        <v>102399639</v>
      </c>
      <c r="C171">
        <v>16</v>
      </c>
      <c r="D171" s="22">
        <v>45936</v>
      </c>
      <c r="E171" t="s">
        <v>20152</v>
      </c>
      <c r="F171" t="s">
        <v>82</v>
      </c>
      <c r="G171" t="s">
        <v>987</v>
      </c>
      <c r="H171" t="s">
        <v>20000</v>
      </c>
      <c r="I171">
        <v>1498.5007496251874</v>
      </c>
      <c r="J171" t="s">
        <v>22250</v>
      </c>
      <c r="K171" s="22" t="str">
        <f t="shared" si="2"/>
        <v>Oct</v>
      </c>
    </row>
    <row r="172" spans="1:11" hidden="1">
      <c r="A172">
        <v>254781220646</v>
      </c>
      <c r="B172">
        <v>781220646</v>
      </c>
      <c r="C172">
        <v>16</v>
      </c>
      <c r="D172" s="22">
        <v>45936</v>
      </c>
      <c r="E172" t="s">
        <v>20153</v>
      </c>
      <c r="F172" t="s">
        <v>82</v>
      </c>
      <c r="G172" t="s">
        <v>1039</v>
      </c>
      <c r="H172" t="s">
        <v>20000</v>
      </c>
      <c r="I172">
        <v>1498.5007496251874</v>
      </c>
      <c r="J172" t="s">
        <v>22208</v>
      </c>
      <c r="K172" s="22" t="str">
        <f t="shared" si="2"/>
        <v>Oct</v>
      </c>
    </row>
    <row r="173" spans="1:11" hidden="1">
      <c r="A173">
        <v>254101909205</v>
      </c>
      <c r="B173">
        <v>101909205</v>
      </c>
      <c r="C173">
        <v>16</v>
      </c>
      <c r="D173" s="22">
        <v>45936</v>
      </c>
      <c r="E173" t="s">
        <v>20154</v>
      </c>
      <c r="F173" t="s">
        <v>73</v>
      </c>
      <c r="G173" t="s">
        <v>986</v>
      </c>
      <c r="H173" t="s">
        <v>20000</v>
      </c>
      <c r="I173">
        <v>1498.5007496251874</v>
      </c>
      <c r="J173" t="s">
        <v>22174</v>
      </c>
      <c r="K173" s="22" t="str">
        <f t="shared" si="2"/>
        <v>Oct</v>
      </c>
    </row>
    <row r="174" spans="1:11" hidden="1">
      <c r="A174">
        <v>254101060962</v>
      </c>
      <c r="B174">
        <v>101060962</v>
      </c>
      <c r="C174">
        <v>16</v>
      </c>
      <c r="D174" s="22">
        <v>45936</v>
      </c>
      <c r="E174" t="s">
        <v>20155</v>
      </c>
      <c r="F174" t="s">
        <v>73</v>
      </c>
      <c r="G174" t="s">
        <v>1030</v>
      </c>
      <c r="H174" t="s">
        <v>20000</v>
      </c>
      <c r="I174">
        <v>2248.1259370314842</v>
      </c>
      <c r="J174" t="s">
        <v>22179</v>
      </c>
      <c r="K174" s="22" t="str">
        <f t="shared" si="2"/>
        <v>Oct</v>
      </c>
    </row>
    <row r="175" spans="1:11" hidden="1">
      <c r="A175">
        <v>254762059792</v>
      </c>
      <c r="B175">
        <v>762059792</v>
      </c>
      <c r="C175">
        <v>16</v>
      </c>
      <c r="D175" s="22">
        <v>45936</v>
      </c>
      <c r="E175" t="s">
        <v>20156</v>
      </c>
      <c r="F175" t="s">
        <v>160</v>
      </c>
      <c r="G175" t="s">
        <v>1021</v>
      </c>
      <c r="H175" t="s">
        <v>1167</v>
      </c>
      <c r="I175">
        <v>1498.5007496251874</v>
      </c>
      <c r="J175" t="s">
        <v>22187</v>
      </c>
      <c r="K175" s="22" t="str">
        <f t="shared" si="2"/>
        <v>Oct</v>
      </c>
    </row>
    <row r="176" spans="1:11" hidden="1">
      <c r="A176">
        <v>254732760302</v>
      </c>
      <c r="B176">
        <v>732760302</v>
      </c>
      <c r="C176">
        <v>16</v>
      </c>
      <c r="D176" s="22">
        <v>45936</v>
      </c>
      <c r="E176" t="s">
        <v>20157</v>
      </c>
      <c r="F176" t="s">
        <v>73</v>
      </c>
      <c r="G176" t="s">
        <v>1074</v>
      </c>
      <c r="H176" t="s">
        <v>70</v>
      </c>
      <c r="I176">
        <v>1498.5007496251874</v>
      </c>
      <c r="J176" t="s">
        <v>22179</v>
      </c>
      <c r="K176" s="22" t="str">
        <f t="shared" si="2"/>
        <v>Oct</v>
      </c>
    </row>
    <row r="177" spans="1:11" hidden="1">
      <c r="A177">
        <v>254783976840</v>
      </c>
      <c r="B177">
        <v>783976840</v>
      </c>
      <c r="C177">
        <v>16</v>
      </c>
      <c r="D177" s="22">
        <v>45936</v>
      </c>
      <c r="E177" t="s">
        <v>20045</v>
      </c>
      <c r="F177" t="s">
        <v>73</v>
      </c>
      <c r="G177" t="s">
        <v>1074</v>
      </c>
      <c r="H177" t="s">
        <v>70</v>
      </c>
      <c r="I177">
        <v>1498.5007496251874</v>
      </c>
      <c r="J177" t="s">
        <v>22179</v>
      </c>
      <c r="K177" s="22" t="str">
        <f t="shared" si="2"/>
        <v>Oct</v>
      </c>
    </row>
    <row r="178" spans="1:11" hidden="1">
      <c r="A178">
        <v>254750509571</v>
      </c>
      <c r="B178">
        <v>750509571</v>
      </c>
      <c r="C178">
        <v>16</v>
      </c>
      <c r="D178" s="22">
        <v>45936</v>
      </c>
      <c r="E178" t="s">
        <v>20141</v>
      </c>
      <c r="F178" t="s">
        <v>73</v>
      </c>
      <c r="G178" t="s">
        <v>1074</v>
      </c>
      <c r="H178" t="s">
        <v>70</v>
      </c>
      <c r="I178">
        <v>1498.5007496251874</v>
      </c>
      <c r="J178" t="s">
        <v>22174</v>
      </c>
      <c r="K178" s="22" t="str">
        <f t="shared" si="2"/>
        <v>Oct</v>
      </c>
    </row>
    <row r="179" spans="1:11" hidden="1">
      <c r="A179">
        <v>254106849313</v>
      </c>
      <c r="B179">
        <v>106849313</v>
      </c>
      <c r="C179">
        <v>16</v>
      </c>
      <c r="D179" s="22">
        <v>45936</v>
      </c>
      <c r="E179" t="s">
        <v>20158</v>
      </c>
      <c r="F179" t="s">
        <v>50</v>
      </c>
      <c r="G179" t="s">
        <v>1035</v>
      </c>
      <c r="H179" t="s">
        <v>20000</v>
      </c>
      <c r="I179">
        <v>1498.5007496251874</v>
      </c>
      <c r="J179" t="s">
        <v>22189</v>
      </c>
      <c r="K179" s="22" t="str">
        <f t="shared" si="2"/>
        <v>Oct</v>
      </c>
    </row>
    <row r="180" spans="1:11" hidden="1">
      <c r="A180">
        <v>254735294121</v>
      </c>
      <c r="B180">
        <v>735294121</v>
      </c>
      <c r="C180">
        <v>16</v>
      </c>
      <c r="D180" s="22">
        <v>45936</v>
      </c>
      <c r="E180" t="s">
        <v>20159</v>
      </c>
      <c r="F180" t="s">
        <v>37</v>
      </c>
      <c r="G180" t="s">
        <v>1030</v>
      </c>
      <c r="H180" t="s">
        <v>20000</v>
      </c>
      <c r="I180">
        <v>1498.5007496251874</v>
      </c>
      <c r="J180" t="s">
        <v>22184</v>
      </c>
      <c r="K180" s="22" t="str">
        <f t="shared" si="2"/>
        <v>Oct</v>
      </c>
    </row>
    <row r="181" spans="1:11" hidden="1">
      <c r="A181">
        <v>254739466483</v>
      </c>
      <c r="B181">
        <v>739466483</v>
      </c>
      <c r="C181">
        <v>16</v>
      </c>
      <c r="D181" s="22">
        <v>45936</v>
      </c>
      <c r="E181" t="s">
        <v>20160</v>
      </c>
      <c r="F181" t="s">
        <v>73</v>
      </c>
      <c r="G181" t="s">
        <v>1074</v>
      </c>
      <c r="H181" t="s">
        <v>70</v>
      </c>
      <c r="I181">
        <v>1498.5007496251874</v>
      </c>
      <c r="J181" t="s">
        <v>22179</v>
      </c>
      <c r="K181" s="22" t="str">
        <f t="shared" si="2"/>
        <v>Oct</v>
      </c>
    </row>
    <row r="182" spans="1:11" hidden="1">
      <c r="A182">
        <v>254783575162</v>
      </c>
      <c r="B182">
        <v>783575162</v>
      </c>
      <c r="C182">
        <v>16</v>
      </c>
      <c r="D182" s="22">
        <v>45936</v>
      </c>
      <c r="E182" t="s">
        <v>20161</v>
      </c>
      <c r="F182" t="s">
        <v>73</v>
      </c>
      <c r="G182" t="s">
        <v>986</v>
      </c>
      <c r="H182" t="s">
        <v>20000</v>
      </c>
      <c r="I182">
        <v>1498.5007496251874</v>
      </c>
      <c r="J182" t="s">
        <v>22174</v>
      </c>
      <c r="K182" s="22" t="str">
        <f t="shared" si="2"/>
        <v>Oct</v>
      </c>
    </row>
    <row r="183" spans="1:11" hidden="1">
      <c r="A183">
        <v>254101285574</v>
      </c>
      <c r="B183">
        <v>101285574</v>
      </c>
      <c r="C183">
        <v>16</v>
      </c>
      <c r="D183" s="22">
        <v>45936</v>
      </c>
      <c r="E183" t="s">
        <v>20162</v>
      </c>
      <c r="F183" t="s">
        <v>73</v>
      </c>
      <c r="G183" t="s">
        <v>1004</v>
      </c>
      <c r="H183" t="s">
        <v>20000</v>
      </c>
      <c r="I183">
        <v>1498.5007496251874</v>
      </c>
      <c r="J183" t="s">
        <v>22173</v>
      </c>
      <c r="K183" s="22" t="str">
        <f t="shared" si="2"/>
        <v>Oct</v>
      </c>
    </row>
    <row r="184" spans="1:11" hidden="1">
      <c r="A184">
        <v>254731972481</v>
      </c>
      <c r="B184">
        <v>731972481</v>
      </c>
      <c r="C184">
        <v>16</v>
      </c>
      <c r="D184" s="22">
        <v>45936</v>
      </c>
      <c r="E184" t="s">
        <v>20163</v>
      </c>
      <c r="F184" t="s">
        <v>73</v>
      </c>
      <c r="G184" t="s">
        <v>1004</v>
      </c>
      <c r="H184" t="s">
        <v>20000</v>
      </c>
      <c r="I184">
        <v>1498.5007496251874</v>
      </c>
      <c r="J184" t="s">
        <v>22179</v>
      </c>
      <c r="K184" s="22" t="str">
        <f t="shared" si="2"/>
        <v>Oct</v>
      </c>
    </row>
    <row r="185" spans="1:11" hidden="1">
      <c r="A185">
        <v>254782821296</v>
      </c>
      <c r="B185">
        <v>782821296</v>
      </c>
      <c r="C185">
        <v>16</v>
      </c>
      <c r="D185" s="22">
        <v>45936</v>
      </c>
      <c r="E185" t="s">
        <v>20095</v>
      </c>
      <c r="F185" t="s">
        <v>50</v>
      </c>
      <c r="G185" t="s">
        <v>1045</v>
      </c>
      <c r="H185" t="s">
        <v>20000</v>
      </c>
      <c r="I185">
        <v>1498.5007496251874</v>
      </c>
      <c r="J185" t="s">
        <v>22189</v>
      </c>
      <c r="K185" s="22" t="str">
        <f t="shared" si="2"/>
        <v>Oct</v>
      </c>
    </row>
    <row r="186" spans="1:11" hidden="1">
      <c r="A186">
        <v>254784745019</v>
      </c>
      <c r="B186">
        <v>784745019</v>
      </c>
      <c r="C186">
        <v>16</v>
      </c>
      <c r="D186" s="22">
        <v>45936</v>
      </c>
      <c r="E186" t="s">
        <v>20157</v>
      </c>
      <c r="F186" t="s">
        <v>73</v>
      </c>
      <c r="G186" t="s">
        <v>1074</v>
      </c>
      <c r="H186" t="s">
        <v>70</v>
      </c>
      <c r="I186">
        <v>1498.5007496251874</v>
      </c>
      <c r="J186" t="s">
        <v>22179</v>
      </c>
      <c r="K186" s="22" t="str">
        <f t="shared" si="2"/>
        <v>Oct</v>
      </c>
    </row>
    <row r="187" spans="1:11" hidden="1">
      <c r="A187">
        <v>254781923526</v>
      </c>
      <c r="B187">
        <v>781923526</v>
      </c>
      <c r="C187">
        <v>16</v>
      </c>
      <c r="D187" s="22">
        <v>45936</v>
      </c>
      <c r="E187" t="s">
        <v>20164</v>
      </c>
      <c r="F187" t="s">
        <v>37</v>
      </c>
      <c r="G187" t="s">
        <v>1063</v>
      </c>
      <c r="H187" t="s">
        <v>20000</v>
      </c>
      <c r="I187">
        <v>1498.5007496251874</v>
      </c>
      <c r="J187" t="s">
        <v>22192</v>
      </c>
      <c r="K187" s="22" t="str">
        <f t="shared" si="2"/>
        <v>Oct</v>
      </c>
    </row>
    <row r="188" spans="1:11" hidden="1">
      <c r="A188">
        <v>254737540047</v>
      </c>
      <c r="B188">
        <v>737540047</v>
      </c>
      <c r="C188">
        <v>16</v>
      </c>
      <c r="D188" s="22">
        <v>45936</v>
      </c>
      <c r="E188" t="s">
        <v>20165</v>
      </c>
      <c r="F188" t="s">
        <v>82</v>
      </c>
      <c r="G188" t="s">
        <v>990</v>
      </c>
      <c r="H188" t="s">
        <v>20000</v>
      </c>
      <c r="I188">
        <v>1498.5007496251874</v>
      </c>
      <c r="J188" t="s">
        <v>22212</v>
      </c>
      <c r="K188" s="22" t="str">
        <f t="shared" si="2"/>
        <v>Oct</v>
      </c>
    </row>
    <row r="189" spans="1:11" hidden="1">
      <c r="A189">
        <v>254103936118</v>
      </c>
      <c r="B189">
        <v>103936118</v>
      </c>
      <c r="C189">
        <v>16</v>
      </c>
      <c r="D189" s="22">
        <v>45936</v>
      </c>
      <c r="E189" t="s">
        <v>20162</v>
      </c>
      <c r="F189" t="s">
        <v>20098</v>
      </c>
      <c r="G189" t="s">
        <v>1020</v>
      </c>
      <c r="H189" t="s">
        <v>20000</v>
      </c>
      <c r="I189">
        <v>1498.5007496251874</v>
      </c>
      <c r="J189" t="s">
        <v>22173</v>
      </c>
      <c r="K189" s="22" t="str">
        <f t="shared" si="2"/>
        <v>Oct</v>
      </c>
    </row>
    <row r="190" spans="1:11" hidden="1">
      <c r="A190">
        <v>254756987303</v>
      </c>
      <c r="B190">
        <v>756987303</v>
      </c>
      <c r="C190">
        <v>16</v>
      </c>
      <c r="D190" s="22">
        <v>45936</v>
      </c>
      <c r="E190" t="s">
        <v>20142</v>
      </c>
      <c r="F190" t="s">
        <v>73</v>
      </c>
      <c r="G190" t="s">
        <v>1074</v>
      </c>
      <c r="H190" t="s">
        <v>70</v>
      </c>
      <c r="I190">
        <v>1498.5007496251874</v>
      </c>
      <c r="J190" t="s">
        <v>22179</v>
      </c>
      <c r="K190" s="22" t="str">
        <f t="shared" si="2"/>
        <v>Oct</v>
      </c>
    </row>
    <row r="191" spans="1:11" hidden="1">
      <c r="A191">
        <v>254106449814</v>
      </c>
      <c r="B191">
        <v>106449814</v>
      </c>
      <c r="C191">
        <v>16</v>
      </c>
      <c r="D191" s="22">
        <v>45938</v>
      </c>
      <c r="E191" t="s">
        <v>20166</v>
      </c>
      <c r="F191" t="s">
        <v>73</v>
      </c>
      <c r="G191" t="s">
        <v>1074</v>
      </c>
      <c r="H191" t="s">
        <v>70</v>
      </c>
      <c r="I191">
        <v>1498.5007496251874</v>
      </c>
      <c r="J191" t="s">
        <v>22173</v>
      </c>
      <c r="K191" s="22" t="str">
        <f t="shared" si="2"/>
        <v>Oct</v>
      </c>
    </row>
    <row r="192" spans="1:11" hidden="1">
      <c r="A192">
        <v>254788332841</v>
      </c>
      <c r="B192">
        <v>788332841</v>
      </c>
      <c r="C192">
        <v>16</v>
      </c>
      <c r="D192" s="22">
        <v>45938</v>
      </c>
      <c r="E192" t="s">
        <v>20167</v>
      </c>
      <c r="F192" t="s">
        <v>20168</v>
      </c>
      <c r="G192" t="s">
        <v>1074</v>
      </c>
      <c r="H192" t="s">
        <v>70</v>
      </c>
      <c r="I192">
        <v>1498.5007496251874</v>
      </c>
      <c r="J192" t="s">
        <v>22173</v>
      </c>
      <c r="K192" s="22" t="str">
        <f t="shared" si="2"/>
        <v>Oct</v>
      </c>
    </row>
    <row r="193" spans="1:11" hidden="1">
      <c r="A193">
        <v>254738465829</v>
      </c>
      <c r="B193">
        <v>738465829</v>
      </c>
      <c r="C193">
        <v>16</v>
      </c>
      <c r="D193" s="22">
        <v>45937</v>
      </c>
      <c r="E193" t="s">
        <v>20169</v>
      </c>
      <c r="F193" t="s">
        <v>82</v>
      </c>
      <c r="G193" t="s">
        <v>1010</v>
      </c>
      <c r="H193" t="s">
        <v>20000</v>
      </c>
      <c r="I193">
        <v>1498.5007496251874</v>
      </c>
      <c r="J193" t="s">
        <v>22208</v>
      </c>
      <c r="K193" s="22" t="str">
        <f t="shared" si="2"/>
        <v>Oct</v>
      </c>
    </row>
    <row r="194" spans="1:11" hidden="1">
      <c r="A194">
        <v>254734683739</v>
      </c>
      <c r="B194">
        <v>734683739</v>
      </c>
      <c r="C194">
        <v>16</v>
      </c>
      <c r="D194" s="22">
        <v>45938</v>
      </c>
      <c r="E194" t="s">
        <v>20170</v>
      </c>
      <c r="F194" t="s">
        <v>73</v>
      </c>
      <c r="G194" t="s">
        <v>1004</v>
      </c>
      <c r="H194" t="s">
        <v>20000</v>
      </c>
      <c r="I194">
        <v>1498.5007496251874</v>
      </c>
      <c r="J194" t="s">
        <v>22173</v>
      </c>
      <c r="K194" s="22" t="str">
        <f t="shared" si="2"/>
        <v>Oct</v>
      </c>
    </row>
    <row r="195" spans="1:11" hidden="1">
      <c r="A195">
        <v>254105710786</v>
      </c>
      <c r="B195">
        <v>105710786</v>
      </c>
      <c r="C195">
        <v>16</v>
      </c>
      <c r="D195" s="22">
        <v>45937</v>
      </c>
      <c r="E195" t="s">
        <v>20171</v>
      </c>
      <c r="F195" t="s">
        <v>82</v>
      </c>
      <c r="G195" t="s">
        <v>1010</v>
      </c>
      <c r="H195" t="s">
        <v>20000</v>
      </c>
      <c r="I195">
        <v>1498.5007496251874</v>
      </c>
      <c r="J195" t="s">
        <v>22202</v>
      </c>
      <c r="K195" s="22" t="str">
        <f t="shared" ref="K195:K258" si="3">TEXT(D195,"mmm")</f>
        <v>Oct</v>
      </c>
    </row>
    <row r="196" spans="1:11" hidden="1">
      <c r="A196">
        <v>254735798957</v>
      </c>
      <c r="B196">
        <v>735798957</v>
      </c>
      <c r="C196">
        <v>16</v>
      </c>
      <c r="D196" s="22">
        <v>45937</v>
      </c>
      <c r="E196" t="s">
        <v>20172</v>
      </c>
      <c r="F196" t="s">
        <v>37</v>
      </c>
      <c r="G196" t="s">
        <v>990</v>
      </c>
      <c r="H196" t="s">
        <v>20000</v>
      </c>
      <c r="I196">
        <v>1498.5007496251874</v>
      </c>
      <c r="J196" t="s">
        <v>22185</v>
      </c>
      <c r="K196" s="22" t="str">
        <f t="shared" si="3"/>
        <v>Oct</v>
      </c>
    </row>
    <row r="197" spans="1:11" hidden="1">
      <c r="A197">
        <v>254789467108</v>
      </c>
      <c r="B197">
        <v>789467108</v>
      </c>
      <c r="C197">
        <v>16</v>
      </c>
      <c r="D197" s="22">
        <v>45937</v>
      </c>
      <c r="E197" t="s">
        <v>20173</v>
      </c>
      <c r="F197" t="s">
        <v>50</v>
      </c>
      <c r="G197" t="s">
        <v>990</v>
      </c>
      <c r="H197" t="s">
        <v>20000</v>
      </c>
      <c r="I197">
        <v>1498.5007496251874</v>
      </c>
      <c r="J197" t="s">
        <v>22196</v>
      </c>
      <c r="K197" s="22" t="str">
        <f t="shared" si="3"/>
        <v>Oct</v>
      </c>
    </row>
    <row r="198" spans="1:11" hidden="1">
      <c r="A198">
        <v>254755909868</v>
      </c>
      <c r="B198">
        <v>755909868</v>
      </c>
      <c r="C198">
        <v>16</v>
      </c>
      <c r="D198" s="22">
        <v>45938</v>
      </c>
      <c r="E198" t="s">
        <v>20174</v>
      </c>
      <c r="F198" t="s">
        <v>73</v>
      </c>
      <c r="G198" t="s">
        <v>1074</v>
      </c>
      <c r="H198" t="s">
        <v>70</v>
      </c>
      <c r="I198">
        <v>1498.5007496251874</v>
      </c>
      <c r="J198" t="s">
        <v>22179</v>
      </c>
      <c r="K198" s="22" t="str">
        <f t="shared" si="3"/>
        <v>Oct</v>
      </c>
    </row>
    <row r="199" spans="1:11">
      <c r="A199">
        <v>254104150257</v>
      </c>
      <c r="B199">
        <v>104150257</v>
      </c>
      <c r="C199">
        <v>16</v>
      </c>
      <c r="D199" s="22">
        <v>45938</v>
      </c>
      <c r="E199" t="s">
        <v>20175</v>
      </c>
      <c r="F199" t="s">
        <v>73</v>
      </c>
      <c r="G199" t="s">
        <v>1074</v>
      </c>
      <c r="H199" t="s">
        <v>742</v>
      </c>
      <c r="I199">
        <v>1498.5007496251874</v>
      </c>
      <c r="J199" t="s">
        <v>22179</v>
      </c>
      <c r="K199" s="22" t="str">
        <f t="shared" si="3"/>
        <v>Oct</v>
      </c>
    </row>
    <row r="200" spans="1:11" hidden="1">
      <c r="A200">
        <v>254732785468</v>
      </c>
      <c r="B200">
        <v>732785468</v>
      </c>
      <c r="C200">
        <v>16</v>
      </c>
      <c r="D200" s="22">
        <v>45938</v>
      </c>
      <c r="E200" t="s">
        <v>5267</v>
      </c>
      <c r="F200" t="s">
        <v>37</v>
      </c>
      <c r="G200" t="s">
        <v>1035</v>
      </c>
      <c r="H200" t="s">
        <v>20000</v>
      </c>
      <c r="I200">
        <v>1498.5007496251874</v>
      </c>
      <c r="J200" t="s">
        <v>22224</v>
      </c>
      <c r="K200" s="22" t="str">
        <f t="shared" si="3"/>
        <v>Oct</v>
      </c>
    </row>
    <row r="201" spans="1:11" hidden="1">
      <c r="A201">
        <v>254786771597</v>
      </c>
      <c r="B201">
        <v>786771597</v>
      </c>
      <c r="C201">
        <v>16</v>
      </c>
      <c r="D201" s="22">
        <v>45938</v>
      </c>
      <c r="E201" t="s">
        <v>20176</v>
      </c>
      <c r="F201" t="s">
        <v>50</v>
      </c>
      <c r="G201" t="s">
        <v>502</v>
      </c>
      <c r="H201" t="s">
        <v>20000</v>
      </c>
      <c r="I201">
        <v>2248.1259370314842</v>
      </c>
      <c r="J201" t="s">
        <v>22196</v>
      </c>
      <c r="K201" s="22" t="str">
        <f t="shared" si="3"/>
        <v>Oct</v>
      </c>
    </row>
    <row r="202" spans="1:11" hidden="1">
      <c r="A202">
        <v>254107921762</v>
      </c>
      <c r="B202">
        <v>107921762</v>
      </c>
      <c r="C202">
        <v>16</v>
      </c>
      <c r="D202" s="22">
        <v>45938</v>
      </c>
      <c r="E202" t="s">
        <v>20177</v>
      </c>
      <c r="F202" t="s">
        <v>82</v>
      </c>
      <c r="G202" t="s">
        <v>1035</v>
      </c>
      <c r="H202" t="s">
        <v>20000</v>
      </c>
      <c r="I202">
        <v>1498.5007496251874</v>
      </c>
      <c r="J202" t="s">
        <v>22202</v>
      </c>
      <c r="K202" s="22" t="str">
        <f t="shared" si="3"/>
        <v>Oct</v>
      </c>
    </row>
    <row r="203" spans="1:11" hidden="1">
      <c r="A203">
        <v>254762594864</v>
      </c>
      <c r="B203">
        <v>762594864</v>
      </c>
      <c r="C203">
        <v>16</v>
      </c>
      <c r="D203" s="22">
        <v>45937</v>
      </c>
      <c r="E203" t="s">
        <v>20178</v>
      </c>
      <c r="F203" t="s">
        <v>37</v>
      </c>
      <c r="G203" t="s">
        <v>3885</v>
      </c>
      <c r="H203" t="s">
        <v>852</v>
      </c>
      <c r="I203">
        <v>1498.5007496251874</v>
      </c>
      <c r="J203" t="s">
        <v>22185</v>
      </c>
      <c r="K203" s="22" t="str">
        <f t="shared" si="3"/>
        <v>Oct</v>
      </c>
    </row>
    <row r="204" spans="1:11" hidden="1">
      <c r="A204">
        <v>254108802423</v>
      </c>
      <c r="B204">
        <v>108802423</v>
      </c>
      <c r="C204">
        <v>16</v>
      </c>
      <c r="D204" s="22">
        <v>45937</v>
      </c>
      <c r="E204" t="s">
        <v>20179</v>
      </c>
      <c r="F204" t="s">
        <v>73</v>
      </c>
      <c r="G204" t="s">
        <v>1074</v>
      </c>
      <c r="H204" t="s">
        <v>70</v>
      </c>
      <c r="I204">
        <v>1498.5007496251874</v>
      </c>
      <c r="J204" t="s">
        <v>22179</v>
      </c>
      <c r="K204" s="22" t="str">
        <f t="shared" si="3"/>
        <v>Oct</v>
      </c>
    </row>
    <row r="205" spans="1:11" hidden="1">
      <c r="A205">
        <v>254737077369</v>
      </c>
      <c r="B205">
        <v>737077369</v>
      </c>
      <c r="C205">
        <v>16</v>
      </c>
      <c r="D205" s="22">
        <v>45937</v>
      </c>
      <c r="E205" t="s">
        <v>20180</v>
      </c>
      <c r="F205" t="s">
        <v>50</v>
      </c>
      <c r="G205" t="s">
        <v>1045</v>
      </c>
      <c r="H205" t="s">
        <v>20000</v>
      </c>
      <c r="I205">
        <v>1498.5007496251874</v>
      </c>
      <c r="J205" t="s">
        <v>22189</v>
      </c>
      <c r="K205" s="22" t="str">
        <f t="shared" si="3"/>
        <v>Oct</v>
      </c>
    </row>
    <row r="206" spans="1:11">
      <c r="A206">
        <v>254781109956</v>
      </c>
      <c r="B206">
        <v>781109956</v>
      </c>
      <c r="C206">
        <v>16</v>
      </c>
      <c r="D206" s="22">
        <v>45938</v>
      </c>
      <c r="E206" t="s">
        <v>20181</v>
      </c>
      <c r="F206" t="s">
        <v>73</v>
      </c>
      <c r="G206" t="s">
        <v>1074</v>
      </c>
      <c r="H206" t="s">
        <v>742</v>
      </c>
      <c r="I206">
        <v>1498.5007496251874</v>
      </c>
      <c r="J206" t="s">
        <v>22188</v>
      </c>
      <c r="K206" s="22" t="str">
        <f t="shared" si="3"/>
        <v>Oct</v>
      </c>
    </row>
    <row r="207" spans="1:11" hidden="1">
      <c r="A207">
        <v>254789865420</v>
      </c>
      <c r="B207">
        <v>789865420</v>
      </c>
      <c r="C207">
        <v>16</v>
      </c>
      <c r="D207" s="22">
        <v>45937</v>
      </c>
      <c r="E207" t="s">
        <v>20182</v>
      </c>
      <c r="F207" t="s">
        <v>73</v>
      </c>
      <c r="G207" t="s">
        <v>1074</v>
      </c>
      <c r="H207" t="s">
        <v>777</v>
      </c>
      <c r="I207">
        <v>1498.5007496251874</v>
      </c>
      <c r="J207" t="s">
        <v>22188</v>
      </c>
      <c r="K207" s="22" t="str">
        <f t="shared" si="3"/>
        <v>Oct</v>
      </c>
    </row>
    <row r="208" spans="1:11" hidden="1">
      <c r="A208">
        <v>254107836514</v>
      </c>
      <c r="B208">
        <v>107836514</v>
      </c>
      <c r="C208">
        <v>16</v>
      </c>
      <c r="D208" s="22">
        <v>45937</v>
      </c>
      <c r="E208" t="s">
        <v>20183</v>
      </c>
      <c r="F208" t="s">
        <v>37</v>
      </c>
      <c r="G208" t="s">
        <v>1027</v>
      </c>
      <c r="H208" t="s">
        <v>20000</v>
      </c>
      <c r="I208">
        <v>1498.5007496251874</v>
      </c>
      <c r="J208" t="s">
        <v>22180</v>
      </c>
      <c r="K208" s="22" t="str">
        <f t="shared" si="3"/>
        <v>Oct</v>
      </c>
    </row>
    <row r="209" spans="1:11" hidden="1">
      <c r="A209">
        <v>254752497743</v>
      </c>
      <c r="B209">
        <v>752497743</v>
      </c>
      <c r="C209">
        <v>17</v>
      </c>
      <c r="D209" s="22">
        <v>45937</v>
      </c>
      <c r="E209" t="s">
        <v>20184</v>
      </c>
      <c r="F209" t="s">
        <v>37</v>
      </c>
      <c r="G209" t="s">
        <v>1012</v>
      </c>
      <c r="H209" t="s">
        <v>20000</v>
      </c>
      <c r="I209">
        <v>1498.5007496251874</v>
      </c>
      <c r="J209" t="s">
        <v>22191</v>
      </c>
      <c r="K209" s="22" t="str">
        <f t="shared" si="3"/>
        <v>Oct</v>
      </c>
    </row>
    <row r="210" spans="1:11" hidden="1">
      <c r="A210">
        <v>254734769249</v>
      </c>
      <c r="B210">
        <v>734769249</v>
      </c>
      <c r="C210">
        <v>16</v>
      </c>
      <c r="D210" s="22">
        <v>45938</v>
      </c>
      <c r="E210" t="s">
        <v>20185</v>
      </c>
      <c r="F210" t="s">
        <v>50</v>
      </c>
      <c r="G210" t="s">
        <v>1019</v>
      </c>
      <c r="H210" t="s">
        <v>20000</v>
      </c>
      <c r="I210">
        <v>1498.5007496251874</v>
      </c>
      <c r="J210" t="s">
        <v>22200</v>
      </c>
      <c r="K210" s="22" t="str">
        <f t="shared" si="3"/>
        <v>Oct</v>
      </c>
    </row>
    <row r="211" spans="1:11" hidden="1">
      <c r="A211">
        <v>254753313535</v>
      </c>
      <c r="B211">
        <v>753313535</v>
      </c>
      <c r="C211">
        <v>16</v>
      </c>
      <c r="D211" s="22">
        <v>45937</v>
      </c>
      <c r="E211" t="s">
        <v>356</v>
      </c>
      <c r="F211" t="s">
        <v>82</v>
      </c>
      <c r="G211" t="s">
        <v>990</v>
      </c>
      <c r="H211" t="s">
        <v>20000</v>
      </c>
      <c r="I211">
        <v>1498.5007496251874</v>
      </c>
      <c r="J211" t="s">
        <v>22184</v>
      </c>
      <c r="K211" s="22" t="str">
        <f t="shared" si="3"/>
        <v>Oct</v>
      </c>
    </row>
    <row r="212" spans="1:11" hidden="1">
      <c r="A212">
        <v>254786322903</v>
      </c>
      <c r="B212">
        <v>786322903</v>
      </c>
      <c r="C212">
        <v>16</v>
      </c>
      <c r="D212" s="22">
        <v>45938</v>
      </c>
      <c r="E212" t="s">
        <v>20186</v>
      </c>
      <c r="F212" t="s">
        <v>73</v>
      </c>
      <c r="G212" t="s">
        <v>1008</v>
      </c>
      <c r="H212" t="s">
        <v>20000</v>
      </c>
      <c r="I212">
        <v>1498.5007496251874</v>
      </c>
      <c r="J212" t="s">
        <v>22177</v>
      </c>
      <c r="K212" s="22" t="str">
        <f t="shared" si="3"/>
        <v>Oct</v>
      </c>
    </row>
    <row r="213" spans="1:11" hidden="1">
      <c r="A213">
        <v>254755912971</v>
      </c>
      <c r="B213">
        <v>755912971</v>
      </c>
      <c r="C213">
        <v>16</v>
      </c>
      <c r="D213" s="22">
        <v>45938</v>
      </c>
      <c r="E213" t="s">
        <v>20187</v>
      </c>
      <c r="F213" t="s">
        <v>160</v>
      </c>
      <c r="G213" t="s">
        <v>1019</v>
      </c>
      <c r="H213" t="s">
        <v>20000</v>
      </c>
      <c r="I213">
        <v>1498.5007496251874</v>
      </c>
      <c r="J213" t="s">
        <v>22201</v>
      </c>
      <c r="K213" s="22" t="str">
        <f t="shared" si="3"/>
        <v>Oct</v>
      </c>
    </row>
    <row r="214" spans="1:11">
      <c r="A214">
        <v>254752884032</v>
      </c>
      <c r="B214">
        <v>752884032</v>
      </c>
      <c r="C214">
        <v>16</v>
      </c>
      <c r="D214" s="22">
        <v>45938</v>
      </c>
      <c r="E214" t="s">
        <v>20188</v>
      </c>
      <c r="F214" t="s">
        <v>73</v>
      </c>
      <c r="G214" t="s">
        <v>1074</v>
      </c>
      <c r="H214" t="s">
        <v>742</v>
      </c>
      <c r="I214">
        <v>1498.5007496251874</v>
      </c>
      <c r="J214" t="s">
        <v>22179</v>
      </c>
      <c r="K214" s="22" t="str">
        <f t="shared" si="3"/>
        <v>Oct</v>
      </c>
    </row>
    <row r="215" spans="1:11" hidden="1">
      <c r="A215">
        <v>254751106195</v>
      </c>
      <c r="B215">
        <v>751106195</v>
      </c>
      <c r="C215">
        <v>16</v>
      </c>
      <c r="D215" s="22">
        <v>45938</v>
      </c>
      <c r="E215" t="s">
        <v>20049</v>
      </c>
      <c r="F215" t="s">
        <v>73</v>
      </c>
      <c r="G215" t="s">
        <v>986</v>
      </c>
      <c r="H215" t="s">
        <v>20000</v>
      </c>
      <c r="I215">
        <v>1498.5007496251874</v>
      </c>
      <c r="J215" t="s">
        <v>22174</v>
      </c>
      <c r="K215" s="22" t="str">
        <f t="shared" si="3"/>
        <v>Oct</v>
      </c>
    </row>
    <row r="216" spans="1:11" hidden="1">
      <c r="A216">
        <v>254756528823</v>
      </c>
      <c r="B216">
        <v>756528823</v>
      </c>
      <c r="C216">
        <v>16</v>
      </c>
      <c r="D216" s="22">
        <v>45938</v>
      </c>
      <c r="E216" t="s">
        <v>20189</v>
      </c>
      <c r="F216" t="s">
        <v>50</v>
      </c>
      <c r="G216" t="s">
        <v>20190</v>
      </c>
      <c r="H216" t="s">
        <v>1094</v>
      </c>
      <c r="I216">
        <v>1498.5007496251874</v>
      </c>
      <c r="J216" t="s">
        <v>22189</v>
      </c>
      <c r="K216" s="22" t="str">
        <f t="shared" si="3"/>
        <v>Oct</v>
      </c>
    </row>
    <row r="217" spans="1:11" hidden="1">
      <c r="A217">
        <v>254785025368</v>
      </c>
      <c r="B217">
        <v>785025368</v>
      </c>
      <c r="C217">
        <v>16</v>
      </c>
      <c r="D217" s="22">
        <v>45937</v>
      </c>
      <c r="E217" t="s">
        <v>20191</v>
      </c>
      <c r="F217" t="s">
        <v>37</v>
      </c>
      <c r="G217" t="s">
        <v>1030</v>
      </c>
      <c r="H217" t="s">
        <v>20000</v>
      </c>
      <c r="I217">
        <v>1498.5007496251874</v>
      </c>
      <c r="J217" t="s">
        <v>22190</v>
      </c>
      <c r="K217" s="22" t="str">
        <f t="shared" si="3"/>
        <v>Oct</v>
      </c>
    </row>
    <row r="218" spans="1:11" hidden="1">
      <c r="A218">
        <v>254751431414</v>
      </c>
      <c r="B218">
        <v>751431414</v>
      </c>
      <c r="C218">
        <v>16</v>
      </c>
      <c r="D218" s="22">
        <v>45937</v>
      </c>
      <c r="E218" t="s">
        <v>20047</v>
      </c>
      <c r="F218" t="s">
        <v>73</v>
      </c>
      <c r="G218" t="s">
        <v>1074</v>
      </c>
      <c r="H218" t="s">
        <v>70</v>
      </c>
      <c r="I218">
        <v>1498.5007496251874</v>
      </c>
      <c r="J218" t="s">
        <v>22177</v>
      </c>
      <c r="K218" s="22" t="str">
        <f t="shared" si="3"/>
        <v>Oct</v>
      </c>
    </row>
    <row r="219" spans="1:11" hidden="1">
      <c r="A219">
        <v>254762332659</v>
      </c>
      <c r="B219">
        <v>762332659</v>
      </c>
      <c r="C219">
        <v>16</v>
      </c>
      <c r="D219" s="22">
        <v>45937</v>
      </c>
      <c r="E219" t="s">
        <v>2025</v>
      </c>
      <c r="F219" t="s">
        <v>50</v>
      </c>
      <c r="G219" t="s">
        <v>502</v>
      </c>
      <c r="H219" t="s">
        <v>20000</v>
      </c>
      <c r="I219">
        <v>1498.5007496251874</v>
      </c>
      <c r="J219" t="s">
        <v>22200</v>
      </c>
      <c r="K219" s="22" t="str">
        <f t="shared" si="3"/>
        <v>Oct</v>
      </c>
    </row>
    <row r="220" spans="1:11" hidden="1">
      <c r="A220">
        <v>254754656961</v>
      </c>
      <c r="B220">
        <v>754656961</v>
      </c>
      <c r="C220">
        <v>16</v>
      </c>
      <c r="D220" s="22">
        <v>45937</v>
      </c>
      <c r="E220" t="s">
        <v>20192</v>
      </c>
      <c r="F220" t="s">
        <v>37</v>
      </c>
      <c r="G220" t="s">
        <v>1038</v>
      </c>
      <c r="H220" t="s">
        <v>20000</v>
      </c>
      <c r="I220">
        <v>1498.5007496251874</v>
      </c>
      <c r="J220" t="s">
        <v>22182</v>
      </c>
      <c r="K220" s="22" t="str">
        <f t="shared" si="3"/>
        <v>Oct</v>
      </c>
    </row>
    <row r="221" spans="1:11" hidden="1">
      <c r="A221">
        <v>254104524895</v>
      </c>
      <c r="B221">
        <v>104524895</v>
      </c>
      <c r="C221">
        <v>16</v>
      </c>
      <c r="D221" s="22">
        <v>45938</v>
      </c>
      <c r="E221" t="s">
        <v>20174</v>
      </c>
      <c r="F221" t="s">
        <v>73</v>
      </c>
      <c r="G221" t="s">
        <v>1074</v>
      </c>
      <c r="H221" t="s">
        <v>70</v>
      </c>
      <c r="I221">
        <v>1498.5007496251874</v>
      </c>
      <c r="J221" t="s">
        <v>22179</v>
      </c>
      <c r="K221" s="22" t="str">
        <f t="shared" si="3"/>
        <v>Oct</v>
      </c>
    </row>
    <row r="222" spans="1:11" hidden="1">
      <c r="A222">
        <v>254731924935</v>
      </c>
      <c r="B222">
        <v>731924935</v>
      </c>
      <c r="C222">
        <v>16</v>
      </c>
      <c r="D222" s="22">
        <v>45938</v>
      </c>
      <c r="E222" t="s">
        <v>20193</v>
      </c>
      <c r="F222" t="s">
        <v>73</v>
      </c>
      <c r="G222" t="s">
        <v>1074</v>
      </c>
      <c r="H222" t="s">
        <v>70</v>
      </c>
      <c r="I222">
        <v>1498.5007496251874</v>
      </c>
      <c r="J222" t="s">
        <v>22177</v>
      </c>
      <c r="K222" s="22" t="str">
        <f t="shared" si="3"/>
        <v>Oct</v>
      </c>
    </row>
    <row r="223" spans="1:11" hidden="1">
      <c r="A223">
        <v>254731510446</v>
      </c>
      <c r="B223">
        <v>731510446</v>
      </c>
      <c r="C223">
        <v>16</v>
      </c>
      <c r="D223" s="22">
        <v>45938</v>
      </c>
      <c r="E223" t="s">
        <v>20194</v>
      </c>
      <c r="F223" t="s">
        <v>37</v>
      </c>
      <c r="G223" t="s">
        <v>1035</v>
      </c>
      <c r="H223" t="s">
        <v>20000</v>
      </c>
      <c r="I223">
        <v>1498.5007496251874</v>
      </c>
      <c r="J223" t="s">
        <v>22176</v>
      </c>
      <c r="K223" s="22" t="str">
        <f t="shared" si="3"/>
        <v>Oct</v>
      </c>
    </row>
    <row r="224" spans="1:11" hidden="1">
      <c r="A224">
        <v>254753058944</v>
      </c>
      <c r="B224">
        <v>753058944</v>
      </c>
      <c r="C224">
        <v>16</v>
      </c>
      <c r="D224" s="22">
        <v>45938</v>
      </c>
      <c r="E224" t="s">
        <v>20195</v>
      </c>
      <c r="F224" t="s">
        <v>37</v>
      </c>
      <c r="G224" t="s">
        <v>1012</v>
      </c>
      <c r="H224" t="s">
        <v>20000</v>
      </c>
      <c r="I224">
        <v>1498.5007496251874</v>
      </c>
      <c r="J224" t="s">
        <v>22178</v>
      </c>
      <c r="K224" s="22" t="str">
        <f t="shared" si="3"/>
        <v>Oct</v>
      </c>
    </row>
    <row r="225" spans="1:11" hidden="1">
      <c r="A225">
        <v>254103132645</v>
      </c>
      <c r="B225">
        <v>103132645</v>
      </c>
      <c r="C225">
        <v>16</v>
      </c>
      <c r="D225" s="22">
        <v>45938</v>
      </c>
      <c r="E225" t="s">
        <v>20196</v>
      </c>
      <c r="F225" t="s">
        <v>50</v>
      </c>
      <c r="G225" t="s">
        <v>502</v>
      </c>
      <c r="H225" t="s">
        <v>20000</v>
      </c>
      <c r="I225">
        <v>1498.5007496251874</v>
      </c>
      <c r="J225" t="s">
        <v>22200</v>
      </c>
      <c r="K225" s="22" t="str">
        <f t="shared" si="3"/>
        <v>Oct</v>
      </c>
    </row>
    <row r="226" spans="1:11" hidden="1">
      <c r="A226">
        <v>254107908956</v>
      </c>
      <c r="B226">
        <v>107908956</v>
      </c>
      <c r="C226">
        <v>16</v>
      </c>
      <c r="D226" s="22">
        <v>45939</v>
      </c>
      <c r="E226" t="s">
        <v>20197</v>
      </c>
      <c r="F226" t="s">
        <v>73</v>
      </c>
      <c r="G226" t="s">
        <v>1020</v>
      </c>
      <c r="H226" t="s">
        <v>20000</v>
      </c>
      <c r="I226">
        <v>1498.5007496251874</v>
      </c>
      <c r="J226" t="s">
        <v>22174</v>
      </c>
      <c r="K226" s="22" t="str">
        <f t="shared" si="3"/>
        <v>Oct</v>
      </c>
    </row>
    <row r="227" spans="1:11" hidden="1">
      <c r="A227">
        <v>254762606754</v>
      </c>
      <c r="B227">
        <v>762606754</v>
      </c>
      <c r="C227">
        <v>16</v>
      </c>
      <c r="D227" s="22">
        <v>45940</v>
      </c>
      <c r="E227" t="s">
        <v>20198</v>
      </c>
      <c r="F227" t="s">
        <v>73</v>
      </c>
      <c r="G227" t="s">
        <v>1074</v>
      </c>
      <c r="H227" t="s">
        <v>70</v>
      </c>
      <c r="I227">
        <v>2248.1259370314842</v>
      </c>
      <c r="J227" t="s">
        <v>22190</v>
      </c>
      <c r="K227" s="22" t="str">
        <f t="shared" si="3"/>
        <v>Oct</v>
      </c>
    </row>
    <row r="228" spans="1:11" hidden="1">
      <c r="A228">
        <v>254107735662</v>
      </c>
      <c r="B228">
        <v>107735662</v>
      </c>
      <c r="C228">
        <v>16</v>
      </c>
      <c r="D228" s="22">
        <v>45942</v>
      </c>
      <c r="E228" t="s">
        <v>20199</v>
      </c>
      <c r="F228" t="s">
        <v>37</v>
      </c>
      <c r="G228" t="s">
        <v>1030</v>
      </c>
      <c r="H228" t="s">
        <v>20000</v>
      </c>
      <c r="I228">
        <v>1498.5007496251874</v>
      </c>
      <c r="J228" t="s">
        <v>22206</v>
      </c>
      <c r="K228" s="22" t="str">
        <f t="shared" si="3"/>
        <v>Oct</v>
      </c>
    </row>
    <row r="229" spans="1:11" hidden="1">
      <c r="A229">
        <v>254103250289</v>
      </c>
      <c r="B229">
        <v>103250289</v>
      </c>
      <c r="C229">
        <v>16</v>
      </c>
      <c r="D229" s="22">
        <v>45940</v>
      </c>
      <c r="E229" t="s">
        <v>20200</v>
      </c>
      <c r="F229" t="s">
        <v>50</v>
      </c>
      <c r="G229" t="s">
        <v>502</v>
      </c>
      <c r="H229" t="s">
        <v>20000</v>
      </c>
      <c r="I229">
        <v>1498.5007496251874</v>
      </c>
      <c r="J229" t="s">
        <v>22189</v>
      </c>
      <c r="K229" s="22" t="str">
        <f t="shared" si="3"/>
        <v>Oct</v>
      </c>
    </row>
    <row r="230" spans="1:11">
      <c r="A230">
        <v>254786536088</v>
      </c>
      <c r="B230">
        <v>786536088</v>
      </c>
      <c r="C230">
        <v>16</v>
      </c>
      <c r="D230" s="22">
        <v>45940</v>
      </c>
      <c r="E230" t="s">
        <v>20201</v>
      </c>
      <c r="F230" t="s">
        <v>73</v>
      </c>
      <c r="G230" t="s">
        <v>1074</v>
      </c>
      <c r="H230" t="s">
        <v>742</v>
      </c>
      <c r="I230">
        <v>1498.5007496251874</v>
      </c>
      <c r="J230" t="s">
        <v>22174</v>
      </c>
      <c r="K230" s="22" t="str">
        <f t="shared" si="3"/>
        <v>Oct</v>
      </c>
    </row>
    <row r="231" spans="1:11" hidden="1">
      <c r="A231">
        <v>254786581869</v>
      </c>
      <c r="B231">
        <v>786581869</v>
      </c>
      <c r="C231">
        <v>16</v>
      </c>
      <c r="D231" s="22">
        <v>45940</v>
      </c>
      <c r="E231" t="s">
        <v>20202</v>
      </c>
      <c r="F231" t="s">
        <v>73</v>
      </c>
      <c r="G231" t="s">
        <v>633</v>
      </c>
      <c r="H231" t="s">
        <v>20000</v>
      </c>
      <c r="I231">
        <v>1498.5007496251874</v>
      </c>
      <c r="J231" t="s">
        <v>22179</v>
      </c>
      <c r="K231" s="22" t="str">
        <f t="shared" si="3"/>
        <v>Oct</v>
      </c>
    </row>
    <row r="232" spans="1:11" hidden="1">
      <c r="A232">
        <v>254762819373</v>
      </c>
      <c r="B232">
        <v>762819373</v>
      </c>
      <c r="C232">
        <v>16</v>
      </c>
      <c r="D232" s="22">
        <v>45939</v>
      </c>
      <c r="E232" t="s">
        <v>20203</v>
      </c>
      <c r="F232" t="s">
        <v>73</v>
      </c>
      <c r="G232" t="s">
        <v>1074</v>
      </c>
      <c r="H232" t="s">
        <v>70</v>
      </c>
      <c r="I232">
        <v>1498.5007496251874</v>
      </c>
      <c r="J232" t="s">
        <v>22179</v>
      </c>
      <c r="K232" s="22" t="str">
        <f t="shared" si="3"/>
        <v>Oct</v>
      </c>
    </row>
    <row r="233" spans="1:11" hidden="1">
      <c r="A233">
        <v>254104734881</v>
      </c>
      <c r="B233">
        <v>104734881</v>
      </c>
      <c r="C233">
        <v>16</v>
      </c>
      <c r="D233" s="22">
        <v>45942</v>
      </c>
      <c r="E233" t="s">
        <v>20204</v>
      </c>
      <c r="F233" t="s">
        <v>50</v>
      </c>
      <c r="G233" t="s">
        <v>502</v>
      </c>
      <c r="H233" t="s">
        <v>20000</v>
      </c>
      <c r="I233">
        <v>1498.5007496251874</v>
      </c>
      <c r="J233" t="s">
        <v>22189</v>
      </c>
      <c r="K233" s="22" t="str">
        <f t="shared" si="3"/>
        <v>Oct</v>
      </c>
    </row>
    <row r="234" spans="1:11" hidden="1">
      <c r="A234">
        <v>254781640536</v>
      </c>
      <c r="B234">
        <v>781640536</v>
      </c>
      <c r="C234">
        <v>16</v>
      </c>
      <c r="D234" s="22">
        <v>45939</v>
      </c>
      <c r="E234" t="s">
        <v>20087</v>
      </c>
      <c r="F234" t="s">
        <v>50</v>
      </c>
      <c r="G234" t="s">
        <v>1019</v>
      </c>
      <c r="H234" t="s">
        <v>20000</v>
      </c>
      <c r="I234">
        <v>1498.5007496251874</v>
      </c>
      <c r="J234" t="s">
        <v>22189</v>
      </c>
      <c r="K234" s="22" t="str">
        <f t="shared" si="3"/>
        <v>Oct</v>
      </c>
    </row>
    <row r="235" spans="1:11" hidden="1">
      <c r="A235">
        <v>254737954150</v>
      </c>
      <c r="B235">
        <v>737954150</v>
      </c>
      <c r="C235">
        <v>16</v>
      </c>
      <c r="D235" s="22">
        <v>45939</v>
      </c>
      <c r="E235" t="s">
        <v>20205</v>
      </c>
      <c r="F235" t="s">
        <v>73</v>
      </c>
      <c r="G235" t="s">
        <v>1020</v>
      </c>
      <c r="H235" t="s">
        <v>20000</v>
      </c>
      <c r="I235">
        <v>1498.5007496251874</v>
      </c>
      <c r="J235" t="s">
        <v>22174</v>
      </c>
      <c r="K235" s="22" t="str">
        <f t="shared" si="3"/>
        <v>Oct</v>
      </c>
    </row>
    <row r="236" spans="1:11" hidden="1">
      <c r="A236">
        <v>254762075845</v>
      </c>
      <c r="B236">
        <v>762075845</v>
      </c>
      <c r="C236">
        <v>16</v>
      </c>
      <c r="D236" s="22">
        <v>45941</v>
      </c>
      <c r="E236" t="s">
        <v>2451</v>
      </c>
      <c r="F236" t="s">
        <v>160</v>
      </c>
      <c r="G236" t="s">
        <v>1051</v>
      </c>
      <c r="H236" t="s">
        <v>20000</v>
      </c>
      <c r="I236">
        <v>1498.5007496251874</v>
      </c>
      <c r="J236" t="s">
        <v>22201</v>
      </c>
      <c r="K236" s="22" t="str">
        <f t="shared" si="3"/>
        <v>Oct</v>
      </c>
    </row>
    <row r="237" spans="1:11" hidden="1">
      <c r="A237">
        <v>254783981569</v>
      </c>
      <c r="B237">
        <v>783981569</v>
      </c>
      <c r="C237">
        <v>16</v>
      </c>
      <c r="D237" s="22">
        <v>45939</v>
      </c>
      <c r="E237" t="s">
        <v>20206</v>
      </c>
      <c r="F237" t="s">
        <v>37</v>
      </c>
      <c r="G237" t="s">
        <v>1035</v>
      </c>
      <c r="H237" t="s">
        <v>20000</v>
      </c>
      <c r="I237">
        <v>1498.5007496251874</v>
      </c>
      <c r="J237" t="s">
        <v>22203</v>
      </c>
      <c r="K237" s="22" t="str">
        <f t="shared" si="3"/>
        <v>Oct</v>
      </c>
    </row>
    <row r="238" spans="1:11" hidden="1">
      <c r="A238">
        <v>254785697073</v>
      </c>
      <c r="B238">
        <v>785697073</v>
      </c>
      <c r="C238">
        <v>16</v>
      </c>
      <c r="D238" s="22">
        <v>45939</v>
      </c>
      <c r="E238" t="s">
        <v>20207</v>
      </c>
      <c r="F238" t="s">
        <v>37</v>
      </c>
      <c r="G238" t="s">
        <v>719</v>
      </c>
      <c r="H238" t="s">
        <v>20000</v>
      </c>
      <c r="I238">
        <v>1498.5007496251874</v>
      </c>
      <c r="J238" t="s">
        <v>22178</v>
      </c>
      <c r="K238" s="22" t="str">
        <f t="shared" si="3"/>
        <v>Oct</v>
      </c>
    </row>
    <row r="239" spans="1:11" hidden="1">
      <c r="A239">
        <v>254100553221</v>
      </c>
      <c r="B239">
        <v>100553221</v>
      </c>
      <c r="C239">
        <v>16</v>
      </c>
      <c r="D239" s="22">
        <v>45942</v>
      </c>
      <c r="E239" t="s">
        <v>20208</v>
      </c>
      <c r="F239" t="s">
        <v>37</v>
      </c>
      <c r="G239" t="s">
        <v>1035</v>
      </c>
      <c r="H239" t="s">
        <v>20000</v>
      </c>
      <c r="I239">
        <v>1498.5007496251874</v>
      </c>
      <c r="J239" t="s">
        <v>22192</v>
      </c>
      <c r="K239" s="22" t="str">
        <f t="shared" si="3"/>
        <v>Oct</v>
      </c>
    </row>
    <row r="240" spans="1:11" hidden="1">
      <c r="A240">
        <v>254738455269</v>
      </c>
      <c r="B240">
        <v>738455269</v>
      </c>
      <c r="C240">
        <v>16</v>
      </c>
      <c r="D240" s="22">
        <v>45940</v>
      </c>
      <c r="E240" t="s">
        <v>20047</v>
      </c>
      <c r="F240" t="s">
        <v>73</v>
      </c>
      <c r="G240" t="s">
        <v>1074</v>
      </c>
      <c r="H240" t="s">
        <v>70</v>
      </c>
      <c r="I240">
        <v>1498.5007496251874</v>
      </c>
      <c r="J240" t="s">
        <v>22174</v>
      </c>
      <c r="K240" s="22" t="str">
        <f t="shared" si="3"/>
        <v>Oct</v>
      </c>
    </row>
    <row r="241" spans="1:11" hidden="1">
      <c r="A241">
        <v>254750908294</v>
      </c>
      <c r="B241">
        <v>750908294</v>
      </c>
      <c r="C241">
        <v>16</v>
      </c>
      <c r="D241" s="22">
        <v>45942</v>
      </c>
      <c r="E241" t="s">
        <v>20209</v>
      </c>
      <c r="F241" t="s">
        <v>20098</v>
      </c>
      <c r="G241" t="s">
        <v>1072</v>
      </c>
      <c r="H241" t="s">
        <v>1086</v>
      </c>
      <c r="I241">
        <v>1498.5007496251874</v>
      </c>
      <c r="J241" t="s">
        <v>22191</v>
      </c>
      <c r="K241" s="22" t="str">
        <f t="shared" si="3"/>
        <v>Oct</v>
      </c>
    </row>
    <row r="242" spans="1:11" hidden="1">
      <c r="A242">
        <v>254751330943</v>
      </c>
      <c r="B242">
        <v>751330943</v>
      </c>
      <c r="C242">
        <v>16</v>
      </c>
      <c r="D242" s="22">
        <v>45941</v>
      </c>
      <c r="E242" t="s">
        <v>20210</v>
      </c>
      <c r="F242" t="s">
        <v>82</v>
      </c>
      <c r="G242" t="s">
        <v>1010</v>
      </c>
      <c r="H242" t="s">
        <v>20000</v>
      </c>
      <c r="I242">
        <v>1498.5007496251874</v>
      </c>
      <c r="J242" t="s">
        <v>22250</v>
      </c>
      <c r="K242" s="22" t="str">
        <f t="shared" si="3"/>
        <v>Oct</v>
      </c>
    </row>
    <row r="243" spans="1:11" hidden="1">
      <c r="A243">
        <v>254781218652</v>
      </c>
      <c r="B243">
        <v>781218652</v>
      </c>
      <c r="C243">
        <v>16</v>
      </c>
      <c r="D243" s="22">
        <v>45940</v>
      </c>
      <c r="E243" t="s">
        <v>20211</v>
      </c>
      <c r="F243" t="s">
        <v>37</v>
      </c>
      <c r="G243" t="s">
        <v>3885</v>
      </c>
      <c r="H243" t="s">
        <v>852</v>
      </c>
      <c r="I243">
        <v>1498.5007496251874</v>
      </c>
      <c r="J243" t="s">
        <v>22184</v>
      </c>
      <c r="K243" s="22" t="str">
        <f t="shared" si="3"/>
        <v>Oct</v>
      </c>
    </row>
    <row r="244" spans="1:11" hidden="1">
      <c r="A244">
        <v>254100661844</v>
      </c>
      <c r="B244">
        <v>100661844</v>
      </c>
      <c r="C244">
        <v>16</v>
      </c>
      <c r="D244" s="22">
        <v>45940</v>
      </c>
      <c r="E244" t="s">
        <v>20212</v>
      </c>
      <c r="F244" t="s">
        <v>73</v>
      </c>
      <c r="G244" t="s">
        <v>1074</v>
      </c>
      <c r="H244" t="s">
        <v>70</v>
      </c>
      <c r="I244">
        <v>1498.5007496251874</v>
      </c>
      <c r="J244" t="s">
        <v>22188</v>
      </c>
      <c r="K244" s="22" t="str">
        <f t="shared" si="3"/>
        <v>Oct</v>
      </c>
    </row>
    <row r="245" spans="1:11" hidden="1">
      <c r="A245">
        <v>254105300106</v>
      </c>
      <c r="B245">
        <v>105300106</v>
      </c>
      <c r="C245">
        <v>16</v>
      </c>
      <c r="D245" s="22">
        <v>45940</v>
      </c>
      <c r="E245" t="s">
        <v>20213</v>
      </c>
      <c r="F245" t="s">
        <v>82</v>
      </c>
      <c r="G245" t="s">
        <v>1044</v>
      </c>
      <c r="H245" t="s">
        <v>20000</v>
      </c>
      <c r="I245">
        <v>1498.5007496251874</v>
      </c>
      <c r="J245" t="s">
        <v>22212</v>
      </c>
      <c r="K245" s="22" t="str">
        <f t="shared" si="3"/>
        <v>Oct</v>
      </c>
    </row>
    <row r="246" spans="1:11" hidden="1">
      <c r="A246">
        <v>254107980606</v>
      </c>
      <c r="B246">
        <v>107980606</v>
      </c>
      <c r="C246">
        <v>16</v>
      </c>
      <c r="D246" s="22">
        <v>45941</v>
      </c>
      <c r="E246" t="s">
        <v>20214</v>
      </c>
      <c r="F246" t="s">
        <v>37</v>
      </c>
      <c r="G246" t="s">
        <v>1027</v>
      </c>
      <c r="H246" t="s">
        <v>20000</v>
      </c>
      <c r="I246">
        <v>1498.5007496251874</v>
      </c>
      <c r="J246" t="s">
        <v>22196</v>
      </c>
      <c r="K246" s="22" t="str">
        <f t="shared" si="3"/>
        <v>Oct</v>
      </c>
    </row>
    <row r="247" spans="1:11" hidden="1">
      <c r="A247">
        <v>254753002540</v>
      </c>
      <c r="B247">
        <v>753002540</v>
      </c>
      <c r="C247">
        <v>16</v>
      </c>
      <c r="D247" s="22">
        <v>45939</v>
      </c>
      <c r="E247" t="s">
        <v>20215</v>
      </c>
      <c r="F247" t="s">
        <v>37</v>
      </c>
      <c r="G247" t="s">
        <v>1042</v>
      </c>
      <c r="H247" t="s">
        <v>20000</v>
      </c>
      <c r="I247">
        <v>1498.5007496251874</v>
      </c>
      <c r="J247" t="s">
        <v>22184</v>
      </c>
      <c r="K247" s="22" t="str">
        <f t="shared" si="3"/>
        <v>Oct</v>
      </c>
    </row>
    <row r="248" spans="1:11" hidden="1">
      <c r="A248">
        <v>254785322353</v>
      </c>
      <c r="B248">
        <v>785322353</v>
      </c>
      <c r="C248">
        <v>16</v>
      </c>
      <c r="D248" s="22">
        <v>45942</v>
      </c>
      <c r="E248" t="s">
        <v>20216</v>
      </c>
      <c r="F248" t="s">
        <v>73</v>
      </c>
      <c r="G248" t="s">
        <v>1024</v>
      </c>
      <c r="H248" t="s">
        <v>20000</v>
      </c>
      <c r="I248">
        <v>1498.5007496251874</v>
      </c>
      <c r="J248" t="s">
        <v>22188</v>
      </c>
      <c r="K248" s="22" t="str">
        <f t="shared" si="3"/>
        <v>Oct</v>
      </c>
    </row>
    <row r="249" spans="1:11" hidden="1">
      <c r="A249">
        <v>254102507198</v>
      </c>
      <c r="B249">
        <v>102507198</v>
      </c>
      <c r="C249">
        <v>16</v>
      </c>
      <c r="D249" s="22">
        <v>45941</v>
      </c>
      <c r="E249" t="s">
        <v>20217</v>
      </c>
      <c r="F249" t="s">
        <v>73</v>
      </c>
      <c r="G249" t="s">
        <v>1074</v>
      </c>
      <c r="H249" t="s">
        <v>70</v>
      </c>
      <c r="I249">
        <v>1498.5007496251874</v>
      </c>
      <c r="J249" t="s">
        <v>22179</v>
      </c>
      <c r="K249" s="22" t="str">
        <f t="shared" si="3"/>
        <v>Oct</v>
      </c>
    </row>
    <row r="250" spans="1:11" hidden="1">
      <c r="A250">
        <v>254102060802</v>
      </c>
      <c r="B250">
        <v>102060802</v>
      </c>
      <c r="C250">
        <v>16</v>
      </c>
      <c r="D250" s="22">
        <v>45942</v>
      </c>
      <c r="E250" t="s">
        <v>20218</v>
      </c>
      <c r="F250" t="s">
        <v>73</v>
      </c>
      <c r="G250" t="s">
        <v>986</v>
      </c>
      <c r="H250" t="s">
        <v>20000</v>
      </c>
      <c r="I250">
        <v>1498.5007496251874</v>
      </c>
      <c r="J250" t="s">
        <v>22179</v>
      </c>
      <c r="K250" s="22" t="str">
        <f t="shared" si="3"/>
        <v>Oct</v>
      </c>
    </row>
    <row r="251" spans="1:11" hidden="1">
      <c r="A251">
        <v>254101684510</v>
      </c>
      <c r="B251">
        <v>101684510</v>
      </c>
      <c r="C251">
        <v>16</v>
      </c>
      <c r="D251" s="22">
        <v>45941</v>
      </c>
      <c r="E251" t="s">
        <v>20219</v>
      </c>
      <c r="F251" t="s">
        <v>37</v>
      </c>
      <c r="G251" t="s">
        <v>1030</v>
      </c>
      <c r="H251" t="s">
        <v>20000</v>
      </c>
      <c r="I251">
        <v>1498.5007496251874</v>
      </c>
      <c r="J251" t="s">
        <v>22207</v>
      </c>
      <c r="K251" s="22" t="str">
        <f t="shared" si="3"/>
        <v>Oct</v>
      </c>
    </row>
    <row r="252" spans="1:11" hidden="1">
      <c r="A252">
        <v>254756690262</v>
      </c>
      <c r="B252">
        <v>756690262</v>
      </c>
      <c r="C252">
        <v>16</v>
      </c>
      <c r="D252" s="22">
        <v>45939</v>
      </c>
      <c r="E252" t="s">
        <v>20220</v>
      </c>
      <c r="F252" t="s">
        <v>73</v>
      </c>
      <c r="G252" t="s">
        <v>1041</v>
      </c>
      <c r="H252" t="s">
        <v>20000</v>
      </c>
      <c r="I252">
        <v>1498.5007496251874</v>
      </c>
      <c r="J252" t="s">
        <v>22174</v>
      </c>
      <c r="K252" s="22" t="str">
        <f t="shared" si="3"/>
        <v>Oct</v>
      </c>
    </row>
    <row r="253" spans="1:11" hidden="1">
      <c r="A253">
        <v>254737811286</v>
      </c>
      <c r="B253">
        <v>737811286</v>
      </c>
      <c r="C253">
        <v>16</v>
      </c>
      <c r="D253" s="22">
        <v>45939</v>
      </c>
      <c r="E253" t="s">
        <v>20221</v>
      </c>
      <c r="F253" t="s">
        <v>73</v>
      </c>
      <c r="G253" t="s">
        <v>1041</v>
      </c>
      <c r="H253" t="s">
        <v>20000</v>
      </c>
      <c r="I253">
        <v>1498.5007496251874</v>
      </c>
      <c r="J253" t="s">
        <v>22174</v>
      </c>
      <c r="K253" s="22" t="str">
        <f t="shared" si="3"/>
        <v>Oct</v>
      </c>
    </row>
    <row r="254" spans="1:11" hidden="1">
      <c r="A254">
        <v>254739902590</v>
      </c>
      <c r="B254">
        <v>739902590</v>
      </c>
      <c r="C254">
        <v>16</v>
      </c>
      <c r="D254" s="22">
        <v>45939</v>
      </c>
      <c r="E254" t="s">
        <v>20222</v>
      </c>
      <c r="F254" t="s">
        <v>73</v>
      </c>
      <c r="G254" t="s">
        <v>990</v>
      </c>
      <c r="H254" t="s">
        <v>20000</v>
      </c>
      <c r="I254">
        <v>1498.5007496251874</v>
      </c>
      <c r="J254" t="s">
        <v>22188</v>
      </c>
      <c r="K254" s="22" t="str">
        <f t="shared" si="3"/>
        <v>Oct</v>
      </c>
    </row>
    <row r="255" spans="1:11" hidden="1">
      <c r="A255">
        <v>254731730594</v>
      </c>
      <c r="B255">
        <v>731730594</v>
      </c>
      <c r="C255">
        <v>16</v>
      </c>
      <c r="D255" s="22">
        <v>45939</v>
      </c>
      <c r="E255" t="s">
        <v>20223</v>
      </c>
      <c r="F255" t="s">
        <v>50</v>
      </c>
      <c r="G255" t="s">
        <v>20190</v>
      </c>
      <c r="H255" t="s">
        <v>826</v>
      </c>
      <c r="I255">
        <v>1498.5007496251874</v>
      </c>
      <c r="J255" t="s">
        <v>22189</v>
      </c>
      <c r="K255" s="22" t="str">
        <f t="shared" si="3"/>
        <v>Oct</v>
      </c>
    </row>
    <row r="256" spans="1:11" hidden="1">
      <c r="A256">
        <v>254756498393</v>
      </c>
      <c r="B256">
        <v>756498393</v>
      </c>
      <c r="C256">
        <v>16</v>
      </c>
      <c r="D256" s="22">
        <v>45940</v>
      </c>
      <c r="E256" t="s">
        <v>20224</v>
      </c>
      <c r="F256" t="s">
        <v>37</v>
      </c>
      <c r="G256" t="s">
        <v>1005</v>
      </c>
      <c r="H256" t="s">
        <v>20000</v>
      </c>
      <c r="I256">
        <v>1498.5007496251874</v>
      </c>
      <c r="J256" t="s">
        <v>22178</v>
      </c>
      <c r="K256" s="22" t="str">
        <f t="shared" si="3"/>
        <v>Oct</v>
      </c>
    </row>
    <row r="257" spans="1:11">
      <c r="A257">
        <v>254762619125</v>
      </c>
      <c r="B257">
        <v>762619125</v>
      </c>
      <c r="C257">
        <v>16</v>
      </c>
      <c r="D257" s="22">
        <v>45940</v>
      </c>
      <c r="E257" t="s">
        <v>20225</v>
      </c>
      <c r="F257" t="s">
        <v>73</v>
      </c>
      <c r="G257" t="s">
        <v>1074</v>
      </c>
      <c r="H257" t="s">
        <v>742</v>
      </c>
      <c r="I257">
        <v>1498.5007496251874</v>
      </c>
      <c r="J257" t="s">
        <v>22174</v>
      </c>
      <c r="K257" s="22" t="str">
        <f t="shared" si="3"/>
        <v>Oct</v>
      </c>
    </row>
    <row r="258" spans="1:11" hidden="1">
      <c r="A258">
        <v>254785693668</v>
      </c>
      <c r="B258">
        <v>785693668</v>
      </c>
      <c r="C258">
        <v>16</v>
      </c>
      <c r="D258" s="22">
        <v>45941</v>
      </c>
      <c r="E258" t="s">
        <v>20226</v>
      </c>
      <c r="F258" t="s">
        <v>37</v>
      </c>
      <c r="G258" t="s">
        <v>1030</v>
      </c>
      <c r="H258" t="s">
        <v>20000</v>
      </c>
      <c r="I258">
        <v>1498.5007496251874</v>
      </c>
      <c r="J258" t="s">
        <v>22192</v>
      </c>
      <c r="K258" s="22" t="str">
        <f t="shared" si="3"/>
        <v>Oct</v>
      </c>
    </row>
    <row r="259" spans="1:11" hidden="1">
      <c r="A259">
        <v>254105988195</v>
      </c>
      <c r="B259">
        <v>105988195</v>
      </c>
      <c r="C259">
        <v>16</v>
      </c>
      <c r="D259" s="22">
        <v>45939</v>
      </c>
      <c r="E259" t="s">
        <v>20220</v>
      </c>
      <c r="F259" t="s">
        <v>73</v>
      </c>
      <c r="G259" t="s">
        <v>1041</v>
      </c>
      <c r="H259" t="s">
        <v>20000</v>
      </c>
      <c r="I259">
        <v>1498.5007496251874</v>
      </c>
      <c r="J259" t="s">
        <v>22174</v>
      </c>
      <c r="K259" s="22" t="str">
        <f t="shared" ref="K259:K322" si="4">TEXT(D259,"mmm")</f>
        <v>Oct</v>
      </c>
    </row>
    <row r="260" spans="1:11" hidden="1">
      <c r="A260">
        <v>254105641349</v>
      </c>
      <c r="B260">
        <v>105641349</v>
      </c>
      <c r="C260">
        <v>16</v>
      </c>
      <c r="D260" s="22">
        <v>45939</v>
      </c>
      <c r="E260" t="s">
        <v>20227</v>
      </c>
      <c r="F260" t="s">
        <v>37</v>
      </c>
      <c r="G260" t="s">
        <v>16949</v>
      </c>
      <c r="H260" t="s">
        <v>826</v>
      </c>
      <c r="I260">
        <v>2248.1259370314842</v>
      </c>
      <c r="J260" t="s">
        <v>22192</v>
      </c>
      <c r="K260" s="22" t="str">
        <f t="shared" si="4"/>
        <v>Oct</v>
      </c>
    </row>
    <row r="261" spans="1:11" hidden="1">
      <c r="A261">
        <v>254785647311</v>
      </c>
      <c r="B261">
        <v>785647311</v>
      </c>
      <c r="C261">
        <v>16</v>
      </c>
      <c r="D261" s="22">
        <v>45940</v>
      </c>
      <c r="E261" t="s">
        <v>17470</v>
      </c>
      <c r="F261" t="s">
        <v>73</v>
      </c>
      <c r="G261" t="s">
        <v>1074</v>
      </c>
      <c r="H261" t="s">
        <v>70</v>
      </c>
      <c r="I261">
        <v>1498.5007496251874</v>
      </c>
      <c r="J261" t="s">
        <v>22188</v>
      </c>
      <c r="K261" s="22" t="str">
        <f t="shared" si="4"/>
        <v>Oct</v>
      </c>
    </row>
    <row r="262" spans="1:11" hidden="1">
      <c r="A262">
        <v>254105103996</v>
      </c>
      <c r="B262">
        <v>105103996</v>
      </c>
      <c r="C262">
        <v>16</v>
      </c>
      <c r="D262" s="22">
        <v>45939</v>
      </c>
      <c r="E262" t="s">
        <v>20228</v>
      </c>
      <c r="F262" t="s">
        <v>82</v>
      </c>
      <c r="G262" t="s">
        <v>1035</v>
      </c>
      <c r="H262" t="s">
        <v>20000</v>
      </c>
      <c r="I262">
        <v>1498.5007496251874</v>
      </c>
      <c r="J262" t="s">
        <v>22202</v>
      </c>
      <c r="K262" s="22" t="str">
        <f t="shared" si="4"/>
        <v>Oct</v>
      </c>
    </row>
    <row r="263" spans="1:11" hidden="1">
      <c r="A263">
        <v>254756423898</v>
      </c>
      <c r="B263">
        <v>756423898</v>
      </c>
      <c r="C263">
        <v>16</v>
      </c>
      <c r="D263" s="22">
        <v>45939</v>
      </c>
      <c r="E263" t="s">
        <v>20229</v>
      </c>
      <c r="F263" t="s">
        <v>73</v>
      </c>
      <c r="G263" t="s">
        <v>1004</v>
      </c>
      <c r="H263" t="s">
        <v>20000</v>
      </c>
      <c r="I263">
        <v>1498.5007496251874</v>
      </c>
      <c r="J263" t="s">
        <v>22174</v>
      </c>
      <c r="K263" s="22" t="str">
        <f t="shared" si="4"/>
        <v>Oct</v>
      </c>
    </row>
    <row r="264" spans="1:11" hidden="1">
      <c r="A264">
        <v>254753688045</v>
      </c>
      <c r="B264">
        <v>753688045</v>
      </c>
      <c r="C264">
        <v>16</v>
      </c>
      <c r="D264" s="22">
        <v>45940</v>
      </c>
      <c r="E264" t="s">
        <v>20212</v>
      </c>
      <c r="F264" t="s">
        <v>73</v>
      </c>
      <c r="G264" t="s">
        <v>1074</v>
      </c>
      <c r="H264" t="s">
        <v>70</v>
      </c>
      <c r="I264">
        <v>1498.5007496251874</v>
      </c>
      <c r="J264" t="s">
        <v>22174</v>
      </c>
      <c r="K264" s="22" t="str">
        <f t="shared" si="4"/>
        <v>Oct</v>
      </c>
    </row>
    <row r="265" spans="1:11" hidden="1">
      <c r="A265">
        <v>254781423326</v>
      </c>
      <c r="B265">
        <v>781423326</v>
      </c>
      <c r="C265">
        <v>16</v>
      </c>
      <c r="D265" s="22">
        <v>45939</v>
      </c>
      <c r="E265" t="s">
        <v>20230</v>
      </c>
      <c r="F265" t="s">
        <v>73</v>
      </c>
      <c r="G265" t="s">
        <v>1020</v>
      </c>
      <c r="H265" t="s">
        <v>20000</v>
      </c>
      <c r="I265">
        <v>1498.5007496251874</v>
      </c>
      <c r="J265" t="s">
        <v>22174</v>
      </c>
      <c r="K265" s="22" t="str">
        <f t="shared" si="4"/>
        <v>Oct</v>
      </c>
    </row>
    <row r="266" spans="1:11" hidden="1">
      <c r="A266">
        <v>254101772048</v>
      </c>
      <c r="B266">
        <v>101772048</v>
      </c>
      <c r="C266">
        <v>16</v>
      </c>
      <c r="D266" s="22">
        <v>45939</v>
      </c>
      <c r="E266" t="s">
        <v>20231</v>
      </c>
      <c r="F266" t="s">
        <v>73</v>
      </c>
      <c r="G266" t="s">
        <v>1020</v>
      </c>
      <c r="H266" t="s">
        <v>20000</v>
      </c>
      <c r="I266">
        <v>1498.5007496251874</v>
      </c>
      <c r="J266" t="s">
        <v>22174</v>
      </c>
      <c r="K266" s="22" t="str">
        <f t="shared" si="4"/>
        <v>Oct</v>
      </c>
    </row>
    <row r="267" spans="1:11" hidden="1">
      <c r="A267">
        <v>254762704536</v>
      </c>
      <c r="B267">
        <v>762704536</v>
      </c>
      <c r="C267">
        <v>16</v>
      </c>
      <c r="D267" s="22">
        <v>45941</v>
      </c>
      <c r="E267" t="s">
        <v>20232</v>
      </c>
      <c r="F267" t="s">
        <v>82</v>
      </c>
      <c r="G267" t="s">
        <v>1039</v>
      </c>
      <c r="H267" t="s">
        <v>20000</v>
      </c>
      <c r="I267">
        <v>1498.5007496251874</v>
      </c>
      <c r="J267" t="s">
        <v>22202</v>
      </c>
      <c r="K267" s="22" t="str">
        <f t="shared" si="4"/>
        <v>Oct</v>
      </c>
    </row>
    <row r="268" spans="1:11" hidden="1">
      <c r="A268">
        <v>254736427096</v>
      </c>
      <c r="B268">
        <v>736427096</v>
      </c>
      <c r="C268">
        <v>16</v>
      </c>
      <c r="D268" s="22">
        <v>45939</v>
      </c>
      <c r="E268" t="s">
        <v>20233</v>
      </c>
      <c r="F268" t="s">
        <v>160</v>
      </c>
      <c r="G268" t="s">
        <v>1059</v>
      </c>
      <c r="H268" t="s">
        <v>20000</v>
      </c>
      <c r="I268">
        <v>1498.5007496251874</v>
      </c>
      <c r="J268" t="s">
        <v>22201</v>
      </c>
      <c r="K268" s="22" t="str">
        <f t="shared" si="4"/>
        <v>Oct</v>
      </c>
    </row>
    <row r="269" spans="1:11" hidden="1">
      <c r="A269">
        <v>254785053889</v>
      </c>
      <c r="B269">
        <v>785053889</v>
      </c>
      <c r="C269">
        <v>16</v>
      </c>
      <c r="D269" s="22">
        <v>45941</v>
      </c>
      <c r="E269" t="s">
        <v>20221</v>
      </c>
      <c r="F269" t="s">
        <v>73</v>
      </c>
      <c r="G269" t="s">
        <v>1074</v>
      </c>
      <c r="H269" t="s">
        <v>70</v>
      </c>
      <c r="I269">
        <v>1498.5007496251874</v>
      </c>
      <c r="J269" t="s">
        <v>22174</v>
      </c>
      <c r="K269" s="22" t="str">
        <f t="shared" si="4"/>
        <v>Oct</v>
      </c>
    </row>
    <row r="270" spans="1:11" hidden="1">
      <c r="A270">
        <v>254784461105</v>
      </c>
      <c r="B270">
        <v>784461105</v>
      </c>
      <c r="C270">
        <v>16</v>
      </c>
      <c r="D270" s="22">
        <v>45939</v>
      </c>
      <c r="E270" t="s">
        <v>20234</v>
      </c>
      <c r="F270" t="s">
        <v>82</v>
      </c>
      <c r="G270" t="s">
        <v>1010</v>
      </c>
      <c r="H270" t="s">
        <v>20000</v>
      </c>
      <c r="I270">
        <v>1498.5007496251874</v>
      </c>
      <c r="J270" t="s">
        <v>22250</v>
      </c>
      <c r="K270" s="22" t="str">
        <f t="shared" si="4"/>
        <v>Oct</v>
      </c>
    </row>
    <row r="271" spans="1:11" hidden="1">
      <c r="A271">
        <v>254737599681</v>
      </c>
      <c r="B271">
        <v>737599681</v>
      </c>
      <c r="C271">
        <v>16</v>
      </c>
      <c r="D271" s="22">
        <v>45939</v>
      </c>
      <c r="E271" t="s">
        <v>20235</v>
      </c>
      <c r="F271" t="s">
        <v>50</v>
      </c>
      <c r="G271" t="s">
        <v>1019</v>
      </c>
      <c r="H271" t="s">
        <v>20000</v>
      </c>
      <c r="I271">
        <v>1498.5007496251874</v>
      </c>
      <c r="J271" t="s">
        <v>22200</v>
      </c>
      <c r="K271" s="22" t="str">
        <f t="shared" si="4"/>
        <v>Oct</v>
      </c>
    </row>
    <row r="272" spans="1:11" hidden="1">
      <c r="A272">
        <v>254737468394</v>
      </c>
      <c r="B272">
        <v>737468394</v>
      </c>
      <c r="C272">
        <v>16</v>
      </c>
      <c r="D272" s="22">
        <v>45942</v>
      </c>
      <c r="E272" t="s">
        <v>20236</v>
      </c>
      <c r="F272" t="s">
        <v>73</v>
      </c>
      <c r="G272" t="s">
        <v>1074</v>
      </c>
      <c r="H272" t="s">
        <v>70</v>
      </c>
      <c r="I272">
        <v>1498.5007496251874</v>
      </c>
      <c r="J272" t="s">
        <v>22179</v>
      </c>
      <c r="K272" s="22" t="str">
        <f t="shared" si="4"/>
        <v>Oct</v>
      </c>
    </row>
    <row r="273" spans="1:11" hidden="1">
      <c r="A273">
        <v>254756774675</v>
      </c>
      <c r="B273">
        <v>756774675</v>
      </c>
      <c r="C273">
        <v>16</v>
      </c>
      <c r="D273" s="22">
        <v>45939</v>
      </c>
      <c r="E273" t="s">
        <v>20237</v>
      </c>
      <c r="F273" t="s">
        <v>37</v>
      </c>
      <c r="G273" t="s">
        <v>987</v>
      </c>
      <c r="H273" t="s">
        <v>20000</v>
      </c>
      <c r="I273">
        <v>2248.1259370314842</v>
      </c>
      <c r="J273" t="s">
        <v>22209</v>
      </c>
      <c r="K273" s="22" t="str">
        <f t="shared" si="4"/>
        <v>Oct</v>
      </c>
    </row>
    <row r="274" spans="1:11" hidden="1">
      <c r="A274">
        <v>254756994217</v>
      </c>
      <c r="B274">
        <v>756994217</v>
      </c>
      <c r="C274">
        <v>16</v>
      </c>
      <c r="D274" s="22">
        <v>45941</v>
      </c>
      <c r="E274" t="s">
        <v>20238</v>
      </c>
      <c r="F274" t="s">
        <v>73</v>
      </c>
      <c r="G274" t="s">
        <v>1074</v>
      </c>
      <c r="H274" t="s">
        <v>70</v>
      </c>
      <c r="I274">
        <v>1498.5007496251874</v>
      </c>
      <c r="J274" t="s">
        <v>22188</v>
      </c>
      <c r="K274" s="22" t="str">
        <f t="shared" si="4"/>
        <v>Oct</v>
      </c>
    </row>
    <row r="275" spans="1:11" hidden="1">
      <c r="A275">
        <v>254754144289</v>
      </c>
      <c r="B275">
        <v>754144289</v>
      </c>
      <c r="C275">
        <v>16</v>
      </c>
      <c r="D275" s="22">
        <v>45942</v>
      </c>
      <c r="E275" t="s">
        <v>20239</v>
      </c>
      <c r="F275" t="s">
        <v>73</v>
      </c>
      <c r="G275" t="s">
        <v>1074</v>
      </c>
      <c r="H275" t="s">
        <v>70</v>
      </c>
      <c r="I275">
        <v>1498.5007496251874</v>
      </c>
      <c r="J275" t="s">
        <v>22179</v>
      </c>
      <c r="K275" s="22" t="str">
        <f t="shared" si="4"/>
        <v>Oct</v>
      </c>
    </row>
    <row r="276" spans="1:11" hidden="1">
      <c r="A276">
        <v>254101989360</v>
      </c>
      <c r="B276">
        <v>101989360</v>
      </c>
      <c r="C276">
        <v>16</v>
      </c>
      <c r="D276" s="22">
        <v>45940</v>
      </c>
      <c r="E276" t="s">
        <v>20240</v>
      </c>
      <c r="F276" t="s">
        <v>37</v>
      </c>
      <c r="G276" t="s">
        <v>1030</v>
      </c>
      <c r="H276" t="s">
        <v>20000</v>
      </c>
      <c r="I276">
        <v>1498.5007496251874</v>
      </c>
      <c r="J276" t="s">
        <v>22207</v>
      </c>
      <c r="K276" s="22" t="str">
        <f t="shared" si="4"/>
        <v>Oct</v>
      </c>
    </row>
    <row r="277" spans="1:11" hidden="1">
      <c r="A277">
        <v>254108241340</v>
      </c>
      <c r="B277">
        <v>108241340</v>
      </c>
      <c r="C277">
        <v>16</v>
      </c>
      <c r="D277" s="22">
        <v>45939</v>
      </c>
      <c r="E277" t="s">
        <v>20241</v>
      </c>
      <c r="F277" t="s">
        <v>73</v>
      </c>
      <c r="G277" t="s">
        <v>1020</v>
      </c>
      <c r="H277" t="s">
        <v>20000</v>
      </c>
      <c r="I277">
        <v>1498.5007496251874</v>
      </c>
      <c r="J277" t="s">
        <v>22188</v>
      </c>
      <c r="K277" s="22" t="str">
        <f t="shared" si="4"/>
        <v>Oct</v>
      </c>
    </row>
    <row r="278" spans="1:11" hidden="1">
      <c r="A278">
        <v>254750917009</v>
      </c>
      <c r="B278">
        <v>750917009</v>
      </c>
      <c r="C278">
        <v>16</v>
      </c>
      <c r="D278" s="22">
        <v>45941</v>
      </c>
      <c r="E278" t="s">
        <v>20242</v>
      </c>
      <c r="F278" t="s">
        <v>73</v>
      </c>
      <c r="G278" t="s">
        <v>1074</v>
      </c>
      <c r="H278" t="s">
        <v>70</v>
      </c>
      <c r="I278">
        <v>1498.5007496251874</v>
      </c>
      <c r="J278" t="s">
        <v>22177</v>
      </c>
      <c r="K278" s="22" t="str">
        <f t="shared" si="4"/>
        <v>Oct</v>
      </c>
    </row>
    <row r="279" spans="1:11" hidden="1">
      <c r="A279">
        <v>254732848705</v>
      </c>
      <c r="B279">
        <v>732848705</v>
      </c>
      <c r="C279">
        <v>16</v>
      </c>
      <c r="D279" s="22">
        <v>45941</v>
      </c>
      <c r="E279" t="s">
        <v>20243</v>
      </c>
      <c r="F279" t="s">
        <v>73</v>
      </c>
      <c r="G279" t="s">
        <v>1074</v>
      </c>
      <c r="H279" t="s">
        <v>70</v>
      </c>
      <c r="I279">
        <v>1498.5007496251874</v>
      </c>
      <c r="J279" t="s">
        <v>22193</v>
      </c>
      <c r="K279" s="22" t="str">
        <f t="shared" si="4"/>
        <v>Oct</v>
      </c>
    </row>
    <row r="280" spans="1:11" hidden="1">
      <c r="A280">
        <v>254734604642</v>
      </c>
      <c r="B280">
        <v>734604642</v>
      </c>
      <c r="C280">
        <v>16</v>
      </c>
      <c r="D280" s="22">
        <v>45939</v>
      </c>
      <c r="E280" t="s">
        <v>20244</v>
      </c>
      <c r="F280" t="s">
        <v>37</v>
      </c>
      <c r="G280" t="s">
        <v>1012</v>
      </c>
      <c r="H280" t="s">
        <v>20000</v>
      </c>
      <c r="I280">
        <v>2248.1259370314842</v>
      </c>
      <c r="J280" t="s">
        <v>22176</v>
      </c>
      <c r="K280" s="22" t="str">
        <f t="shared" si="4"/>
        <v>Oct</v>
      </c>
    </row>
    <row r="281" spans="1:11" hidden="1">
      <c r="A281">
        <v>254787007263</v>
      </c>
      <c r="B281">
        <v>787007263</v>
      </c>
      <c r="C281">
        <v>16</v>
      </c>
      <c r="D281" s="22">
        <v>45942</v>
      </c>
      <c r="E281" t="s">
        <v>20245</v>
      </c>
      <c r="F281" t="s">
        <v>73</v>
      </c>
      <c r="G281" t="s">
        <v>1024</v>
      </c>
      <c r="H281" t="s">
        <v>20000</v>
      </c>
      <c r="I281">
        <v>1498.5007496251874</v>
      </c>
      <c r="J281" t="s">
        <v>22188</v>
      </c>
      <c r="K281" s="22" t="str">
        <f t="shared" si="4"/>
        <v>Oct</v>
      </c>
    </row>
    <row r="282" spans="1:11" hidden="1">
      <c r="A282">
        <v>254755779467</v>
      </c>
      <c r="B282">
        <v>755779467</v>
      </c>
      <c r="C282">
        <v>16</v>
      </c>
      <c r="D282" s="22">
        <v>45940</v>
      </c>
      <c r="E282" t="s">
        <v>20246</v>
      </c>
      <c r="F282" t="s">
        <v>73</v>
      </c>
      <c r="G282" t="s">
        <v>1074</v>
      </c>
      <c r="H282" t="s">
        <v>70</v>
      </c>
      <c r="I282">
        <v>1498.5007496251874</v>
      </c>
      <c r="J282" t="s">
        <v>22179</v>
      </c>
      <c r="K282" s="22" t="str">
        <f t="shared" si="4"/>
        <v>Oct</v>
      </c>
    </row>
    <row r="283" spans="1:11" hidden="1">
      <c r="A283">
        <v>254731801630</v>
      </c>
      <c r="B283">
        <v>731801630</v>
      </c>
      <c r="C283">
        <v>16</v>
      </c>
      <c r="D283" s="22">
        <v>45940</v>
      </c>
      <c r="E283" t="s">
        <v>2607</v>
      </c>
      <c r="F283" t="s">
        <v>73</v>
      </c>
      <c r="G283" t="s">
        <v>1074</v>
      </c>
      <c r="H283" t="s">
        <v>70</v>
      </c>
      <c r="I283">
        <v>1498.5007496251874</v>
      </c>
      <c r="J283" t="s">
        <v>22188</v>
      </c>
      <c r="K283" s="22" t="str">
        <f t="shared" si="4"/>
        <v>Oct</v>
      </c>
    </row>
    <row r="284" spans="1:11" hidden="1">
      <c r="A284">
        <v>254755640819</v>
      </c>
      <c r="B284">
        <v>755640819</v>
      </c>
      <c r="C284">
        <v>16</v>
      </c>
      <c r="D284" s="22">
        <v>45942</v>
      </c>
      <c r="E284" t="s">
        <v>20247</v>
      </c>
      <c r="F284" t="s">
        <v>37</v>
      </c>
      <c r="G284" t="s">
        <v>1063</v>
      </c>
      <c r="H284" t="s">
        <v>20000</v>
      </c>
      <c r="I284">
        <v>2248.1259370314842</v>
      </c>
      <c r="J284" t="s">
        <v>22190</v>
      </c>
      <c r="K284" s="22" t="str">
        <f t="shared" si="4"/>
        <v>Oct</v>
      </c>
    </row>
    <row r="285" spans="1:11" hidden="1">
      <c r="A285">
        <v>254750748771</v>
      </c>
      <c r="B285">
        <v>750748771</v>
      </c>
      <c r="C285">
        <v>16</v>
      </c>
      <c r="D285" s="22">
        <v>45942</v>
      </c>
      <c r="E285" t="s">
        <v>20248</v>
      </c>
      <c r="F285" t="s">
        <v>160</v>
      </c>
      <c r="G285" t="s">
        <v>1021</v>
      </c>
      <c r="H285" t="s">
        <v>1167</v>
      </c>
      <c r="I285">
        <v>1498.5007496251874</v>
      </c>
      <c r="J285" t="s">
        <v>22194</v>
      </c>
      <c r="K285" s="22" t="str">
        <f t="shared" si="4"/>
        <v>Oct</v>
      </c>
    </row>
    <row r="286" spans="1:11">
      <c r="A286">
        <v>254789208154</v>
      </c>
      <c r="B286">
        <v>789208154</v>
      </c>
      <c r="C286">
        <v>16</v>
      </c>
      <c r="D286" s="22">
        <v>45941</v>
      </c>
      <c r="E286" t="s">
        <v>20249</v>
      </c>
      <c r="F286" t="s">
        <v>73</v>
      </c>
      <c r="G286" t="s">
        <v>1074</v>
      </c>
      <c r="H286" t="s">
        <v>742</v>
      </c>
      <c r="I286">
        <v>1498.5007496251874</v>
      </c>
      <c r="J286" t="s">
        <v>22195</v>
      </c>
      <c r="K286" s="22" t="str">
        <f t="shared" si="4"/>
        <v>Oct</v>
      </c>
    </row>
    <row r="287" spans="1:11">
      <c r="A287">
        <v>254732766323</v>
      </c>
      <c r="B287">
        <v>732766323</v>
      </c>
      <c r="C287">
        <v>16</v>
      </c>
      <c r="D287" s="22">
        <v>45939</v>
      </c>
      <c r="E287" t="s">
        <v>19078</v>
      </c>
      <c r="F287" t="s">
        <v>73</v>
      </c>
      <c r="G287" t="s">
        <v>1074</v>
      </c>
      <c r="H287" t="s">
        <v>742</v>
      </c>
      <c r="I287">
        <v>1498.5007496251874</v>
      </c>
      <c r="J287" t="s">
        <v>22177</v>
      </c>
      <c r="K287" s="22" t="str">
        <f t="shared" si="4"/>
        <v>Oct</v>
      </c>
    </row>
    <row r="288" spans="1:11" hidden="1">
      <c r="A288">
        <v>254755762550</v>
      </c>
      <c r="B288">
        <v>755762550</v>
      </c>
      <c r="C288">
        <v>16</v>
      </c>
      <c r="D288" s="22">
        <v>45940</v>
      </c>
      <c r="E288" t="s">
        <v>20250</v>
      </c>
      <c r="F288" t="s">
        <v>37</v>
      </c>
      <c r="G288" t="s">
        <v>1035</v>
      </c>
      <c r="H288" t="s">
        <v>20000</v>
      </c>
      <c r="I288">
        <v>1498.5007496251874</v>
      </c>
      <c r="J288" t="s">
        <v>22184</v>
      </c>
      <c r="K288" s="22" t="str">
        <f t="shared" si="4"/>
        <v>Oct</v>
      </c>
    </row>
    <row r="289" spans="1:11" hidden="1">
      <c r="A289">
        <v>254736407931</v>
      </c>
      <c r="B289">
        <v>736407931</v>
      </c>
      <c r="C289">
        <v>16</v>
      </c>
      <c r="D289" s="22">
        <v>45940</v>
      </c>
      <c r="E289" t="s">
        <v>20251</v>
      </c>
      <c r="F289" t="s">
        <v>73</v>
      </c>
      <c r="G289" t="s">
        <v>1074</v>
      </c>
      <c r="H289" t="s">
        <v>70</v>
      </c>
      <c r="I289">
        <v>1498.5007496251874</v>
      </c>
      <c r="J289" t="s">
        <v>22179</v>
      </c>
      <c r="K289" s="22" t="str">
        <f t="shared" si="4"/>
        <v>Oct</v>
      </c>
    </row>
    <row r="290" spans="1:11" hidden="1">
      <c r="A290">
        <v>254103466595</v>
      </c>
      <c r="B290">
        <v>103466595</v>
      </c>
      <c r="C290">
        <v>16</v>
      </c>
      <c r="D290" s="22">
        <v>45941</v>
      </c>
      <c r="E290" t="s">
        <v>20252</v>
      </c>
      <c r="F290" t="s">
        <v>37</v>
      </c>
      <c r="G290" t="s">
        <v>1077</v>
      </c>
      <c r="H290" t="s">
        <v>32</v>
      </c>
      <c r="I290">
        <v>1498.5007496251874</v>
      </c>
      <c r="J290" t="s">
        <v>22196</v>
      </c>
      <c r="K290" s="22" t="str">
        <f t="shared" si="4"/>
        <v>Oct</v>
      </c>
    </row>
    <row r="291" spans="1:11" hidden="1">
      <c r="A291">
        <v>254735282044</v>
      </c>
      <c r="B291">
        <v>735282044</v>
      </c>
      <c r="C291">
        <v>16</v>
      </c>
      <c r="D291" s="22">
        <v>45941</v>
      </c>
      <c r="E291" t="s">
        <v>20253</v>
      </c>
      <c r="F291" t="s">
        <v>73</v>
      </c>
      <c r="G291" t="s">
        <v>986</v>
      </c>
      <c r="H291" t="s">
        <v>20000</v>
      </c>
      <c r="I291">
        <v>1498.5007496251874</v>
      </c>
      <c r="J291" t="s">
        <v>22179</v>
      </c>
      <c r="K291" s="22" t="str">
        <f t="shared" si="4"/>
        <v>Oct</v>
      </c>
    </row>
    <row r="292" spans="1:11" hidden="1">
      <c r="A292">
        <v>254755076586</v>
      </c>
      <c r="B292">
        <v>755076586</v>
      </c>
      <c r="C292">
        <v>16</v>
      </c>
      <c r="D292" s="22">
        <v>45940</v>
      </c>
      <c r="E292" t="s">
        <v>17470</v>
      </c>
      <c r="F292" t="s">
        <v>73</v>
      </c>
      <c r="G292" t="s">
        <v>1074</v>
      </c>
      <c r="H292" t="s">
        <v>70</v>
      </c>
      <c r="I292">
        <v>1498.5007496251874</v>
      </c>
      <c r="J292" t="s">
        <v>22173</v>
      </c>
      <c r="K292" s="22" t="str">
        <f t="shared" si="4"/>
        <v>Oct</v>
      </c>
    </row>
    <row r="293" spans="1:11" hidden="1">
      <c r="A293">
        <v>254102584960</v>
      </c>
      <c r="B293">
        <v>102584960</v>
      </c>
      <c r="C293">
        <v>16</v>
      </c>
      <c r="D293" s="22">
        <v>45940</v>
      </c>
      <c r="E293" t="s">
        <v>20246</v>
      </c>
      <c r="F293" t="s">
        <v>73</v>
      </c>
      <c r="G293" t="s">
        <v>1074</v>
      </c>
      <c r="H293" t="s">
        <v>70</v>
      </c>
      <c r="I293">
        <v>1498.5007496251874</v>
      </c>
      <c r="J293" t="s">
        <v>22179</v>
      </c>
      <c r="K293" s="22" t="str">
        <f t="shared" si="4"/>
        <v>Oct</v>
      </c>
    </row>
    <row r="294" spans="1:11" hidden="1">
      <c r="A294">
        <v>254785129021</v>
      </c>
      <c r="B294">
        <v>785129021</v>
      </c>
      <c r="C294">
        <v>16</v>
      </c>
      <c r="D294" s="22">
        <v>45941</v>
      </c>
      <c r="E294" t="s">
        <v>20254</v>
      </c>
      <c r="F294" t="s">
        <v>20098</v>
      </c>
      <c r="G294" t="s">
        <v>1005</v>
      </c>
      <c r="H294" t="s">
        <v>20000</v>
      </c>
      <c r="I294">
        <v>1498.5007496251874</v>
      </c>
      <c r="J294" t="s">
        <v>22180</v>
      </c>
      <c r="K294" s="22" t="str">
        <f t="shared" si="4"/>
        <v>Oct</v>
      </c>
    </row>
    <row r="295" spans="1:11" hidden="1">
      <c r="A295">
        <v>254789011564</v>
      </c>
      <c r="B295">
        <v>789011564</v>
      </c>
      <c r="C295">
        <v>16</v>
      </c>
      <c r="D295" s="22">
        <v>45941</v>
      </c>
      <c r="E295" t="s">
        <v>20255</v>
      </c>
      <c r="F295" t="s">
        <v>73</v>
      </c>
      <c r="G295" t="s">
        <v>1074</v>
      </c>
      <c r="H295" t="s">
        <v>70</v>
      </c>
      <c r="I295">
        <v>1498.5007496251874</v>
      </c>
      <c r="J295" t="s">
        <v>22179</v>
      </c>
      <c r="K295" s="22" t="str">
        <f t="shared" si="4"/>
        <v>Oct</v>
      </c>
    </row>
    <row r="296" spans="1:11" hidden="1">
      <c r="A296">
        <v>254735891946</v>
      </c>
      <c r="B296">
        <v>735891946</v>
      </c>
      <c r="C296">
        <v>16</v>
      </c>
      <c r="D296" s="22">
        <v>45941</v>
      </c>
      <c r="E296" t="s">
        <v>20242</v>
      </c>
      <c r="F296" t="s">
        <v>73</v>
      </c>
      <c r="G296" t="s">
        <v>1074</v>
      </c>
      <c r="H296" t="s">
        <v>70</v>
      </c>
      <c r="I296">
        <v>1498.5007496251874</v>
      </c>
      <c r="J296" t="s">
        <v>22177</v>
      </c>
      <c r="K296" s="22" t="str">
        <f t="shared" si="4"/>
        <v>Oct</v>
      </c>
    </row>
    <row r="297" spans="1:11" hidden="1">
      <c r="A297">
        <v>254755148532</v>
      </c>
      <c r="B297">
        <v>755148532</v>
      </c>
      <c r="C297">
        <v>16</v>
      </c>
      <c r="D297" s="22">
        <v>45940</v>
      </c>
      <c r="E297" t="s">
        <v>20256</v>
      </c>
      <c r="F297" t="s">
        <v>73</v>
      </c>
      <c r="G297" t="s">
        <v>1074</v>
      </c>
      <c r="H297" t="s">
        <v>70</v>
      </c>
      <c r="I297">
        <v>1498.5007496251874</v>
      </c>
      <c r="J297" t="s">
        <v>22173</v>
      </c>
      <c r="K297" s="22" t="str">
        <f t="shared" si="4"/>
        <v>Oct</v>
      </c>
    </row>
    <row r="298" spans="1:11" hidden="1">
      <c r="A298">
        <v>254762596260</v>
      </c>
      <c r="B298">
        <v>762596260</v>
      </c>
      <c r="C298">
        <v>16</v>
      </c>
      <c r="D298" s="22">
        <v>45942</v>
      </c>
      <c r="E298" t="s">
        <v>20018</v>
      </c>
      <c r="F298" t="s">
        <v>73</v>
      </c>
      <c r="G298" t="s">
        <v>1004</v>
      </c>
      <c r="H298" t="s">
        <v>20000</v>
      </c>
      <c r="I298">
        <v>1498.5007496251874</v>
      </c>
      <c r="J298" t="s">
        <v>22188</v>
      </c>
      <c r="K298" s="22" t="str">
        <f t="shared" si="4"/>
        <v>Oct</v>
      </c>
    </row>
    <row r="299" spans="1:11" hidden="1">
      <c r="A299">
        <v>254108527634</v>
      </c>
      <c r="B299">
        <v>108527634</v>
      </c>
      <c r="C299">
        <v>16</v>
      </c>
      <c r="D299" s="22">
        <v>45939</v>
      </c>
      <c r="E299" t="s">
        <v>20257</v>
      </c>
      <c r="F299" t="s">
        <v>37</v>
      </c>
      <c r="G299" t="s">
        <v>1012</v>
      </c>
      <c r="H299" t="s">
        <v>20000</v>
      </c>
      <c r="I299">
        <v>1498.5007496251874</v>
      </c>
      <c r="J299" t="s">
        <v>22180</v>
      </c>
      <c r="K299" s="22" t="str">
        <f t="shared" si="4"/>
        <v>Oct</v>
      </c>
    </row>
    <row r="300" spans="1:11" hidden="1">
      <c r="A300">
        <v>254784453746</v>
      </c>
      <c r="B300">
        <v>784453746</v>
      </c>
      <c r="C300">
        <v>16</v>
      </c>
      <c r="D300" s="22">
        <v>45939</v>
      </c>
      <c r="E300" t="s">
        <v>20258</v>
      </c>
      <c r="F300" t="s">
        <v>50</v>
      </c>
      <c r="G300" t="s">
        <v>1019</v>
      </c>
      <c r="H300" t="s">
        <v>20000</v>
      </c>
      <c r="I300">
        <v>1498.5007496251874</v>
      </c>
      <c r="J300" t="s">
        <v>22196</v>
      </c>
      <c r="K300" s="22" t="str">
        <f t="shared" si="4"/>
        <v>Oct</v>
      </c>
    </row>
    <row r="301" spans="1:11" hidden="1">
      <c r="A301">
        <v>254785297959</v>
      </c>
      <c r="B301">
        <v>785297959</v>
      </c>
      <c r="C301">
        <v>16</v>
      </c>
      <c r="D301" s="22">
        <v>45940</v>
      </c>
      <c r="E301" t="s">
        <v>20259</v>
      </c>
      <c r="F301" t="s">
        <v>37</v>
      </c>
      <c r="G301" t="s">
        <v>987</v>
      </c>
      <c r="H301" t="s">
        <v>20000</v>
      </c>
      <c r="I301">
        <v>1498.5007496251874</v>
      </c>
      <c r="J301" t="s">
        <v>22190</v>
      </c>
      <c r="K301" s="22" t="str">
        <f t="shared" si="4"/>
        <v>Oct</v>
      </c>
    </row>
    <row r="302" spans="1:11" hidden="1">
      <c r="A302">
        <v>254789866402</v>
      </c>
      <c r="B302">
        <v>789866402</v>
      </c>
      <c r="C302">
        <v>16</v>
      </c>
      <c r="D302" s="22">
        <v>45939</v>
      </c>
      <c r="E302" t="s">
        <v>20260</v>
      </c>
      <c r="F302" t="s">
        <v>37</v>
      </c>
      <c r="G302" t="s">
        <v>1035</v>
      </c>
      <c r="H302" t="s">
        <v>20000</v>
      </c>
      <c r="I302">
        <v>1498.5007496251874</v>
      </c>
      <c r="J302" t="s">
        <v>22192</v>
      </c>
      <c r="K302" s="22" t="str">
        <f t="shared" si="4"/>
        <v>Oct</v>
      </c>
    </row>
    <row r="303" spans="1:11" hidden="1">
      <c r="A303">
        <v>254106232897</v>
      </c>
      <c r="B303">
        <v>106232897</v>
      </c>
      <c r="C303">
        <v>16</v>
      </c>
      <c r="D303" s="22">
        <v>45942</v>
      </c>
      <c r="E303" t="s">
        <v>20261</v>
      </c>
      <c r="F303" t="s">
        <v>73</v>
      </c>
      <c r="G303" t="s">
        <v>1020</v>
      </c>
      <c r="H303" t="s">
        <v>20000</v>
      </c>
      <c r="I303">
        <v>1498.5007496251874</v>
      </c>
      <c r="J303" t="s">
        <v>22188</v>
      </c>
      <c r="K303" s="22" t="str">
        <f t="shared" si="4"/>
        <v>Oct</v>
      </c>
    </row>
    <row r="304" spans="1:11" hidden="1">
      <c r="A304">
        <v>254786865272</v>
      </c>
      <c r="B304">
        <v>786865272</v>
      </c>
      <c r="C304">
        <v>16</v>
      </c>
      <c r="D304" s="22">
        <v>45942</v>
      </c>
      <c r="E304" t="s">
        <v>20262</v>
      </c>
      <c r="F304" t="s">
        <v>50</v>
      </c>
      <c r="G304" t="s">
        <v>502</v>
      </c>
      <c r="H304" t="s">
        <v>20000</v>
      </c>
      <c r="I304">
        <v>1498.5007496251874</v>
      </c>
      <c r="J304" t="s">
        <v>22200</v>
      </c>
      <c r="K304" s="22" t="str">
        <f t="shared" si="4"/>
        <v>Oct</v>
      </c>
    </row>
    <row r="305" spans="1:11" hidden="1">
      <c r="A305">
        <v>254737599688</v>
      </c>
      <c r="B305">
        <v>737599688</v>
      </c>
      <c r="C305">
        <v>16</v>
      </c>
      <c r="D305" s="22">
        <v>45942</v>
      </c>
      <c r="E305" t="s">
        <v>20263</v>
      </c>
      <c r="F305" t="s">
        <v>160</v>
      </c>
      <c r="G305" t="s">
        <v>1046</v>
      </c>
      <c r="H305" t="s">
        <v>20000</v>
      </c>
      <c r="I305">
        <v>1498.5007496251874</v>
      </c>
      <c r="J305" t="s">
        <v>22195</v>
      </c>
      <c r="K305" s="22" t="str">
        <f t="shared" si="4"/>
        <v>Oct</v>
      </c>
    </row>
    <row r="306" spans="1:11" hidden="1">
      <c r="A306">
        <v>254756800881</v>
      </c>
      <c r="B306">
        <v>756800881</v>
      </c>
      <c r="C306">
        <v>16</v>
      </c>
      <c r="D306" s="22">
        <v>45940</v>
      </c>
      <c r="E306" t="s">
        <v>20264</v>
      </c>
      <c r="F306" t="s">
        <v>73</v>
      </c>
      <c r="G306" t="s">
        <v>990</v>
      </c>
      <c r="H306" t="s">
        <v>20000</v>
      </c>
      <c r="I306">
        <v>1498.5007496251874</v>
      </c>
      <c r="J306" t="s">
        <v>22195</v>
      </c>
      <c r="K306" s="22" t="str">
        <f t="shared" si="4"/>
        <v>Oct</v>
      </c>
    </row>
    <row r="307" spans="1:11" hidden="1">
      <c r="A307">
        <v>254106239538</v>
      </c>
      <c r="B307">
        <v>106239538</v>
      </c>
      <c r="C307">
        <v>16</v>
      </c>
      <c r="D307" s="22">
        <v>45942</v>
      </c>
      <c r="E307" t="s">
        <v>20265</v>
      </c>
      <c r="F307" t="s">
        <v>37</v>
      </c>
      <c r="G307" t="s">
        <v>1077</v>
      </c>
      <c r="H307" t="s">
        <v>32</v>
      </c>
      <c r="I307">
        <v>1498.5007496251874</v>
      </c>
      <c r="J307" t="s">
        <v>22197</v>
      </c>
      <c r="K307" s="22" t="str">
        <f t="shared" si="4"/>
        <v>Oct</v>
      </c>
    </row>
    <row r="308" spans="1:11" hidden="1">
      <c r="A308">
        <v>254103288349</v>
      </c>
      <c r="B308">
        <v>103288349</v>
      </c>
      <c r="C308">
        <v>16</v>
      </c>
      <c r="D308" s="22">
        <v>45939</v>
      </c>
      <c r="E308" t="s">
        <v>20231</v>
      </c>
      <c r="F308" t="s">
        <v>73</v>
      </c>
      <c r="G308" t="s">
        <v>1020</v>
      </c>
      <c r="H308" t="s">
        <v>20000</v>
      </c>
      <c r="I308">
        <v>1498.5007496251874</v>
      </c>
      <c r="J308" t="s">
        <v>22174</v>
      </c>
      <c r="K308" s="22" t="str">
        <f t="shared" si="4"/>
        <v>Oct</v>
      </c>
    </row>
    <row r="309" spans="1:11" hidden="1">
      <c r="A309">
        <v>254756401353</v>
      </c>
      <c r="B309">
        <v>756401353</v>
      </c>
      <c r="C309">
        <v>16</v>
      </c>
      <c r="D309" s="22">
        <v>45939</v>
      </c>
      <c r="E309" t="s">
        <v>20266</v>
      </c>
      <c r="F309" t="s">
        <v>82</v>
      </c>
      <c r="G309" t="s">
        <v>1011</v>
      </c>
      <c r="H309" t="s">
        <v>20000</v>
      </c>
      <c r="I309">
        <v>1498.5007496251874</v>
      </c>
      <c r="J309" t="s">
        <v>22250</v>
      </c>
      <c r="K309" s="22" t="str">
        <f t="shared" si="4"/>
        <v>Oct</v>
      </c>
    </row>
    <row r="310" spans="1:11" hidden="1">
      <c r="A310">
        <v>254784401376</v>
      </c>
      <c r="B310">
        <v>784401376</v>
      </c>
      <c r="C310">
        <v>16</v>
      </c>
      <c r="D310" s="22">
        <v>45939</v>
      </c>
      <c r="E310" t="s">
        <v>20267</v>
      </c>
      <c r="F310" t="s">
        <v>37</v>
      </c>
      <c r="G310" t="s">
        <v>1030</v>
      </c>
      <c r="H310" t="s">
        <v>20000</v>
      </c>
      <c r="I310">
        <v>1498.5007496251874</v>
      </c>
      <c r="J310" t="s">
        <v>22203</v>
      </c>
      <c r="K310" s="22" t="str">
        <f t="shared" si="4"/>
        <v>Oct</v>
      </c>
    </row>
    <row r="311" spans="1:11" hidden="1">
      <c r="A311">
        <v>254105172269</v>
      </c>
      <c r="B311">
        <v>105172269</v>
      </c>
      <c r="C311">
        <v>16</v>
      </c>
      <c r="D311" s="22">
        <v>45940</v>
      </c>
      <c r="E311" t="s">
        <v>20047</v>
      </c>
      <c r="F311" t="s">
        <v>73</v>
      </c>
      <c r="G311" t="s">
        <v>1074</v>
      </c>
      <c r="H311" t="s">
        <v>70</v>
      </c>
      <c r="I311">
        <v>1498.5007496251874</v>
      </c>
      <c r="J311" t="s">
        <v>22179</v>
      </c>
      <c r="K311" s="22" t="str">
        <f t="shared" si="4"/>
        <v>Oct</v>
      </c>
    </row>
    <row r="312" spans="1:11" hidden="1">
      <c r="A312">
        <v>254756341973</v>
      </c>
      <c r="B312">
        <v>756341973</v>
      </c>
      <c r="C312">
        <v>16</v>
      </c>
      <c r="D312" s="22">
        <v>45942</v>
      </c>
      <c r="E312" t="s">
        <v>20268</v>
      </c>
      <c r="F312" t="s">
        <v>160</v>
      </c>
      <c r="G312" t="s">
        <v>1021</v>
      </c>
      <c r="H312" t="s">
        <v>1167</v>
      </c>
      <c r="I312">
        <v>1498.5007496251874</v>
      </c>
      <c r="J312" t="s">
        <v>22195</v>
      </c>
      <c r="K312" s="22" t="str">
        <f t="shared" si="4"/>
        <v>Oct</v>
      </c>
    </row>
    <row r="313" spans="1:11" hidden="1">
      <c r="A313">
        <v>254739727603</v>
      </c>
      <c r="B313">
        <v>739727603</v>
      </c>
      <c r="C313">
        <v>16</v>
      </c>
      <c r="D313" s="22">
        <v>45939</v>
      </c>
      <c r="E313" t="s">
        <v>20269</v>
      </c>
      <c r="F313" t="s">
        <v>37</v>
      </c>
      <c r="G313" t="s">
        <v>1030</v>
      </c>
      <c r="H313" t="s">
        <v>20000</v>
      </c>
      <c r="I313">
        <v>1498.5007496251874</v>
      </c>
      <c r="J313" t="s">
        <v>22209</v>
      </c>
      <c r="K313" s="22" t="str">
        <f t="shared" si="4"/>
        <v>Oct</v>
      </c>
    </row>
    <row r="314" spans="1:11" hidden="1">
      <c r="A314">
        <v>254102095785</v>
      </c>
      <c r="B314">
        <v>102095785</v>
      </c>
      <c r="C314">
        <v>16</v>
      </c>
      <c r="D314" s="22">
        <v>45940</v>
      </c>
      <c r="E314" t="s">
        <v>20270</v>
      </c>
      <c r="F314" t="s">
        <v>73</v>
      </c>
      <c r="G314" t="s">
        <v>1074</v>
      </c>
      <c r="H314" t="s">
        <v>70</v>
      </c>
      <c r="I314">
        <v>1498.5007496251874</v>
      </c>
      <c r="J314" t="s">
        <v>22179</v>
      </c>
      <c r="K314" s="22" t="str">
        <f t="shared" si="4"/>
        <v>Oct</v>
      </c>
    </row>
    <row r="315" spans="1:11" hidden="1">
      <c r="A315">
        <v>254107848527</v>
      </c>
      <c r="B315">
        <v>107848527</v>
      </c>
      <c r="C315">
        <v>16</v>
      </c>
      <c r="D315" s="22">
        <v>45940</v>
      </c>
      <c r="E315" t="s">
        <v>20271</v>
      </c>
      <c r="F315" t="s">
        <v>20168</v>
      </c>
      <c r="G315" t="s">
        <v>990</v>
      </c>
      <c r="H315" t="s">
        <v>20000</v>
      </c>
      <c r="I315">
        <v>1498.5007496251874</v>
      </c>
      <c r="J315" t="s">
        <v>22189</v>
      </c>
      <c r="K315" s="22" t="str">
        <f t="shared" si="4"/>
        <v>Oct</v>
      </c>
    </row>
    <row r="316" spans="1:11" hidden="1">
      <c r="A316">
        <v>254788094525</v>
      </c>
      <c r="B316">
        <v>788094525</v>
      </c>
      <c r="C316">
        <v>16</v>
      </c>
      <c r="D316" s="22">
        <v>45940</v>
      </c>
      <c r="E316" t="s">
        <v>20272</v>
      </c>
      <c r="F316" t="s">
        <v>73</v>
      </c>
      <c r="G316" t="s">
        <v>1004</v>
      </c>
      <c r="H316" t="s">
        <v>20000</v>
      </c>
      <c r="I316">
        <v>1498.5007496251874</v>
      </c>
      <c r="J316" t="s">
        <v>22173</v>
      </c>
      <c r="K316" s="22" t="str">
        <f t="shared" si="4"/>
        <v>Oct</v>
      </c>
    </row>
    <row r="317" spans="1:11" hidden="1">
      <c r="A317">
        <v>254787304984</v>
      </c>
      <c r="B317">
        <v>787304984</v>
      </c>
      <c r="C317">
        <v>16</v>
      </c>
      <c r="D317" s="22">
        <v>45940</v>
      </c>
      <c r="E317" t="s">
        <v>20273</v>
      </c>
      <c r="F317" t="s">
        <v>37</v>
      </c>
      <c r="G317" t="s">
        <v>1027</v>
      </c>
      <c r="H317" t="s">
        <v>20000</v>
      </c>
      <c r="I317">
        <v>2248.1259370314842</v>
      </c>
      <c r="J317" t="s">
        <v>22249</v>
      </c>
      <c r="K317" s="22" t="str">
        <f t="shared" si="4"/>
        <v>Oct</v>
      </c>
    </row>
    <row r="318" spans="1:11" hidden="1">
      <c r="A318">
        <v>254753711557</v>
      </c>
      <c r="B318">
        <v>753711557</v>
      </c>
      <c r="C318">
        <v>16</v>
      </c>
      <c r="D318" s="22">
        <v>45941</v>
      </c>
      <c r="E318" t="s">
        <v>20193</v>
      </c>
      <c r="F318" t="s">
        <v>73</v>
      </c>
      <c r="G318" t="s">
        <v>1074</v>
      </c>
      <c r="H318" t="s">
        <v>70</v>
      </c>
      <c r="I318">
        <v>1498.5007496251874</v>
      </c>
      <c r="J318" t="s">
        <v>22188</v>
      </c>
      <c r="K318" s="22" t="str">
        <f t="shared" si="4"/>
        <v>Oct</v>
      </c>
    </row>
    <row r="319" spans="1:11">
      <c r="A319">
        <v>254762155859</v>
      </c>
      <c r="B319">
        <v>762155859</v>
      </c>
      <c r="C319">
        <v>16</v>
      </c>
      <c r="D319" s="22">
        <v>45940</v>
      </c>
      <c r="E319" t="s">
        <v>20274</v>
      </c>
      <c r="F319" t="s">
        <v>73</v>
      </c>
      <c r="G319" t="s">
        <v>1074</v>
      </c>
      <c r="H319" t="s">
        <v>742</v>
      </c>
      <c r="I319">
        <v>1498.5007496251874</v>
      </c>
      <c r="J319" t="s">
        <v>22177</v>
      </c>
      <c r="K319" s="22" t="str">
        <f t="shared" si="4"/>
        <v>Oct</v>
      </c>
    </row>
    <row r="320" spans="1:11" hidden="1">
      <c r="A320">
        <v>254780665661</v>
      </c>
      <c r="B320">
        <v>780665661</v>
      </c>
      <c r="C320">
        <v>16</v>
      </c>
      <c r="D320" s="22">
        <v>45942</v>
      </c>
      <c r="E320" t="s">
        <v>20275</v>
      </c>
      <c r="F320" t="s">
        <v>82</v>
      </c>
      <c r="G320" t="s">
        <v>1011</v>
      </c>
      <c r="H320" t="s">
        <v>20000</v>
      </c>
      <c r="I320">
        <v>1498.5007496251874</v>
      </c>
      <c r="J320" t="s">
        <v>22208</v>
      </c>
      <c r="K320" s="22" t="str">
        <f t="shared" si="4"/>
        <v>Oct</v>
      </c>
    </row>
    <row r="321" spans="1:11" hidden="1">
      <c r="A321">
        <v>254786605546</v>
      </c>
      <c r="B321">
        <v>786605546</v>
      </c>
      <c r="C321">
        <v>16</v>
      </c>
      <c r="D321" s="22">
        <v>45940</v>
      </c>
      <c r="E321" t="s">
        <v>20276</v>
      </c>
      <c r="F321" t="s">
        <v>37</v>
      </c>
      <c r="G321" t="s">
        <v>987</v>
      </c>
      <c r="H321" t="s">
        <v>20000</v>
      </c>
      <c r="I321">
        <v>1498.5007496251874</v>
      </c>
      <c r="J321" t="s">
        <v>22192</v>
      </c>
      <c r="K321" s="22" t="str">
        <f t="shared" si="4"/>
        <v>Oct</v>
      </c>
    </row>
    <row r="322" spans="1:11" hidden="1">
      <c r="A322">
        <v>254752203299</v>
      </c>
      <c r="B322">
        <v>752203299</v>
      </c>
      <c r="C322">
        <v>16</v>
      </c>
      <c r="D322" s="22">
        <v>45941</v>
      </c>
      <c r="E322" t="s">
        <v>20277</v>
      </c>
      <c r="F322" t="s">
        <v>37</v>
      </c>
      <c r="G322" t="s">
        <v>1012</v>
      </c>
      <c r="H322" t="s">
        <v>20000</v>
      </c>
      <c r="I322">
        <v>1498.5007496251874</v>
      </c>
      <c r="J322" t="s">
        <v>22176</v>
      </c>
      <c r="K322" s="22" t="str">
        <f t="shared" si="4"/>
        <v>Oct</v>
      </c>
    </row>
    <row r="323" spans="1:11" hidden="1">
      <c r="A323">
        <v>254754501350</v>
      </c>
      <c r="B323">
        <v>754501350</v>
      </c>
      <c r="C323">
        <v>16</v>
      </c>
      <c r="D323" s="22">
        <v>45941</v>
      </c>
      <c r="E323" t="s">
        <v>20278</v>
      </c>
      <c r="F323" t="s">
        <v>37</v>
      </c>
      <c r="G323" t="s">
        <v>1042</v>
      </c>
      <c r="H323" t="s">
        <v>20000</v>
      </c>
      <c r="I323">
        <v>1498.5007496251874</v>
      </c>
      <c r="J323" t="s">
        <v>22184</v>
      </c>
      <c r="K323" s="22" t="str">
        <f t="shared" ref="K323:K386" si="5">TEXT(D323,"mmm")</f>
        <v>Oct</v>
      </c>
    </row>
    <row r="324" spans="1:11" hidden="1">
      <c r="A324">
        <v>254754461074</v>
      </c>
      <c r="B324">
        <v>754461074</v>
      </c>
      <c r="C324">
        <v>16</v>
      </c>
      <c r="D324" s="22">
        <v>45941</v>
      </c>
      <c r="E324" t="s">
        <v>20279</v>
      </c>
      <c r="F324" t="s">
        <v>73</v>
      </c>
      <c r="G324" t="s">
        <v>1074</v>
      </c>
      <c r="H324" t="s">
        <v>70</v>
      </c>
      <c r="I324">
        <v>1498.5007496251874</v>
      </c>
      <c r="J324" t="s">
        <v>22179</v>
      </c>
      <c r="K324" s="22" t="str">
        <f t="shared" si="5"/>
        <v>Oct</v>
      </c>
    </row>
    <row r="325" spans="1:11" hidden="1">
      <c r="A325">
        <v>254108137169</v>
      </c>
      <c r="B325">
        <v>108137169</v>
      </c>
      <c r="C325">
        <v>16</v>
      </c>
      <c r="D325" s="22">
        <v>45940</v>
      </c>
      <c r="E325" t="s">
        <v>20280</v>
      </c>
      <c r="F325" t="s">
        <v>37</v>
      </c>
      <c r="G325" t="s">
        <v>987</v>
      </c>
      <c r="H325" t="s">
        <v>20000</v>
      </c>
      <c r="I325">
        <v>1498.5007496251874</v>
      </c>
      <c r="J325" t="s">
        <v>22224</v>
      </c>
      <c r="K325" s="22" t="str">
        <f t="shared" si="5"/>
        <v>Oct</v>
      </c>
    </row>
    <row r="326" spans="1:11" hidden="1">
      <c r="A326">
        <v>254100419663</v>
      </c>
      <c r="B326">
        <v>100419663</v>
      </c>
      <c r="C326">
        <v>16</v>
      </c>
      <c r="D326" s="22">
        <v>45939</v>
      </c>
      <c r="E326" t="s">
        <v>20281</v>
      </c>
      <c r="F326" t="s">
        <v>73</v>
      </c>
      <c r="G326" t="s">
        <v>1041</v>
      </c>
      <c r="H326" t="s">
        <v>20000</v>
      </c>
      <c r="I326">
        <v>1498.5007496251874</v>
      </c>
      <c r="J326" t="s">
        <v>22188</v>
      </c>
      <c r="K326" s="22" t="str">
        <f t="shared" si="5"/>
        <v>Oct</v>
      </c>
    </row>
    <row r="327" spans="1:11" hidden="1">
      <c r="A327">
        <v>254105898251</v>
      </c>
      <c r="B327">
        <v>105898251</v>
      </c>
      <c r="C327">
        <v>16</v>
      </c>
      <c r="D327" s="22">
        <v>45942</v>
      </c>
      <c r="E327" t="s">
        <v>20282</v>
      </c>
      <c r="F327" t="s">
        <v>73</v>
      </c>
      <c r="G327" t="s">
        <v>1074</v>
      </c>
      <c r="H327" t="s">
        <v>548</v>
      </c>
      <c r="I327">
        <v>2248.1259370314842</v>
      </c>
      <c r="J327" t="s">
        <v>22179</v>
      </c>
      <c r="K327" s="22" t="str">
        <f t="shared" si="5"/>
        <v>Oct</v>
      </c>
    </row>
    <row r="328" spans="1:11">
      <c r="A328">
        <v>254736004934</v>
      </c>
      <c r="B328">
        <v>736004934</v>
      </c>
      <c r="C328">
        <v>16</v>
      </c>
      <c r="D328" s="22">
        <v>45939</v>
      </c>
      <c r="E328" t="s">
        <v>20283</v>
      </c>
      <c r="F328" t="s">
        <v>73</v>
      </c>
      <c r="G328" t="s">
        <v>1074</v>
      </c>
      <c r="H328" t="s">
        <v>742</v>
      </c>
      <c r="I328">
        <v>1498.5007496251874</v>
      </c>
      <c r="J328" t="s">
        <v>22179</v>
      </c>
      <c r="K328" s="22" t="str">
        <f t="shared" si="5"/>
        <v>Oct</v>
      </c>
    </row>
    <row r="329" spans="1:11" hidden="1">
      <c r="A329">
        <v>254739745196</v>
      </c>
      <c r="B329">
        <v>739745196</v>
      </c>
      <c r="C329">
        <v>16</v>
      </c>
      <c r="D329" s="22">
        <v>45939</v>
      </c>
      <c r="E329" t="s">
        <v>20284</v>
      </c>
      <c r="F329" t="s">
        <v>73</v>
      </c>
      <c r="G329" t="s">
        <v>1074</v>
      </c>
      <c r="H329" t="s">
        <v>548</v>
      </c>
      <c r="I329">
        <v>1498.5007496251874</v>
      </c>
      <c r="J329" t="s">
        <v>22174</v>
      </c>
      <c r="K329" s="22" t="str">
        <f t="shared" si="5"/>
        <v>Oct</v>
      </c>
    </row>
    <row r="330" spans="1:11" hidden="1">
      <c r="A330">
        <v>254751782620</v>
      </c>
      <c r="B330">
        <v>751782620</v>
      </c>
      <c r="C330">
        <v>16</v>
      </c>
      <c r="D330" s="22">
        <v>45941</v>
      </c>
      <c r="E330" t="s">
        <v>20285</v>
      </c>
      <c r="F330" t="s">
        <v>160</v>
      </c>
      <c r="G330" t="s">
        <v>1059</v>
      </c>
      <c r="H330" t="s">
        <v>20000</v>
      </c>
      <c r="I330">
        <v>1498.5007496251874</v>
      </c>
      <c r="J330" t="s">
        <v>22201</v>
      </c>
      <c r="K330" s="22" t="str">
        <f t="shared" si="5"/>
        <v>Oct</v>
      </c>
    </row>
    <row r="331" spans="1:11" hidden="1">
      <c r="A331">
        <v>254787743260</v>
      </c>
      <c r="B331">
        <v>787743260</v>
      </c>
      <c r="C331">
        <v>16</v>
      </c>
      <c r="D331" s="22">
        <v>45939</v>
      </c>
      <c r="E331" t="s">
        <v>20286</v>
      </c>
      <c r="F331" t="s">
        <v>160</v>
      </c>
      <c r="G331" t="s">
        <v>1051</v>
      </c>
      <c r="H331" t="s">
        <v>20000</v>
      </c>
      <c r="I331">
        <v>1498.5007496251874</v>
      </c>
      <c r="J331" t="s">
        <v>22213</v>
      </c>
      <c r="K331" s="22" t="str">
        <f t="shared" si="5"/>
        <v>Oct</v>
      </c>
    </row>
    <row r="332" spans="1:11" hidden="1">
      <c r="A332">
        <v>254100554617</v>
      </c>
      <c r="B332">
        <v>100554617</v>
      </c>
      <c r="C332">
        <v>16</v>
      </c>
      <c r="D332" s="22">
        <v>45943</v>
      </c>
      <c r="E332" t="s">
        <v>20287</v>
      </c>
      <c r="F332" t="s">
        <v>37</v>
      </c>
      <c r="G332" t="s">
        <v>719</v>
      </c>
      <c r="H332" t="s">
        <v>20000</v>
      </c>
      <c r="I332">
        <v>1498.5007496251874</v>
      </c>
      <c r="J332" t="s">
        <v>22185</v>
      </c>
      <c r="K332" s="22" t="str">
        <f t="shared" si="5"/>
        <v>Oct</v>
      </c>
    </row>
    <row r="333" spans="1:11" hidden="1">
      <c r="A333">
        <v>254785704418</v>
      </c>
      <c r="B333">
        <v>785704418</v>
      </c>
      <c r="C333">
        <v>16</v>
      </c>
      <c r="D333" s="22">
        <v>45943</v>
      </c>
      <c r="E333" t="s">
        <v>20288</v>
      </c>
      <c r="F333" t="s">
        <v>73</v>
      </c>
      <c r="G333" t="s">
        <v>1074</v>
      </c>
      <c r="H333" t="s">
        <v>777</v>
      </c>
      <c r="I333">
        <v>1498.5007496251874</v>
      </c>
      <c r="J333" t="s">
        <v>22198</v>
      </c>
      <c r="K333" s="22" t="str">
        <f t="shared" si="5"/>
        <v>Oct</v>
      </c>
    </row>
    <row r="334" spans="1:11" hidden="1">
      <c r="A334">
        <v>254780879014</v>
      </c>
      <c r="B334">
        <v>780879014</v>
      </c>
      <c r="C334">
        <v>16</v>
      </c>
      <c r="D334" s="22">
        <v>45943</v>
      </c>
      <c r="E334" t="s">
        <v>20289</v>
      </c>
      <c r="F334" t="s">
        <v>73</v>
      </c>
      <c r="G334" t="s">
        <v>1004</v>
      </c>
      <c r="H334" t="s">
        <v>20000</v>
      </c>
      <c r="I334">
        <v>1498.5007496251874</v>
      </c>
      <c r="J334" t="s">
        <v>19999</v>
      </c>
      <c r="K334" s="22" t="str">
        <f t="shared" si="5"/>
        <v>Oct</v>
      </c>
    </row>
    <row r="335" spans="1:11" hidden="1">
      <c r="A335">
        <v>254789265816</v>
      </c>
      <c r="B335">
        <v>789265816</v>
      </c>
      <c r="C335">
        <v>16</v>
      </c>
      <c r="D335" s="22">
        <v>45943</v>
      </c>
      <c r="E335" t="s">
        <v>20290</v>
      </c>
      <c r="F335" t="s">
        <v>73</v>
      </c>
      <c r="G335" t="s">
        <v>983</v>
      </c>
      <c r="H335" t="s">
        <v>20000</v>
      </c>
      <c r="I335">
        <v>1498.5007496251874</v>
      </c>
      <c r="J335" t="s">
        <v>22173</v>
      </c>
      <c r="K335" s="22" t="str">
        <f t="shared" si="5"/>
        <v>Oct</v>
      </c>
    </row>
    <row r="336" spans="1:11" hidden="1">
      <c r="A336">
        <v>254762296163</v>
      </c>
      <c r="B336">
        <v>762296163</v>
      </c>
      <c r="C336">
        <v>16</v>
      </c>
      <c r="D336" s="22">
        <v>45943</v>
      </c>
      <c r="E336" t="s">
        <v>20291</v>
      </c>
      <c r="F336" t="s">
        <v>20098</v>
      </c>
      <c r="G336" t="s">
        <v>1020</v>
      </c>
      <c r="H336" t="s">
        <v>20000</v>
      </c>
      <c r="I336">
        <v>1498.5007496251874</v>
      </c>
      <c r="J336" t="s">
        <v>22173</v>
      </c>
      <c r="K336" s="22" t="str">
        <f t="shared" si="5"/>
        <v>Oct</v>
      </c>
    </row>
    <row r="337" spans="1:11" hidden="1">
      <c r="A337">
        <v>254102391522</v>
      </c>
      <c r="B337">
        <v>102391522</v>
      </c>
      <c r="C337">
        <v>16</v>
      </c>
      <c r="D337" s="22">
        <v>45943</v>
      </c>
      <c r="E337" t="s">
        <v>20292</v>
      </c>
      <c r="F337" t="s">
        <v>73</v>
      </c>
      <c r="G337" t="s">
        <v>1008</v>
      </c>
      <c r="H337" t="s">
        <v>20000</v>
      </c>
      <c r="I337">
        <v>1498.5007496251874</v>
      </c>
      <c r="J337" t="s">
        <v>22179</v>
      </c>
      <c r="K337" s="22" t="str">
        <f t="shared" si="5"/>
        <v>Oct</v>
      </c>
    </row>
    <row r="338" spans="1:11" hidden="1">
      <c r="A338">
        <v>254108173038</v>
      </c>
      <c r="B338">
        <v>108173038</v>
      </c>
      <c r="C338">
        <v>16</v>
      </c>
      <c r="D338" s="22">
        <v>45943</v>
      </c>
      <c r="E338" t="s">
        <v>20293</v>
      </c>
      <c r="F338" t="s">
        <v>50</v>
      </c>
      <c r="G338" t="s">
        <v>1051</v>
      </c>
      <c r="H338" t="s">
        <v>20000</v>
      </c>
      <c r="I338">
        <v>1498.5007496251874</v>
      </c>
      <c r="J338" t="s">
        <v>22189</v>
      </c>
      <c r="K338" s="22" t="str">
        <f t="shared" si="5"/>
        <v>Oct</v>
      </c>
    </row>
    <row r="339" spans="1:11" hidden="1">
      <c r="A339">
        <v>254104294599</v>
      </c>
      <c r="B339">
        <v>104294599</v>
      </c>
      <c r="C339">
        <v>16</v>
      </c>
      <c r="D339" s="22">
        <v>45943</v>
      </c>
      <c r="E339" t="s">
        <v>20294</v>
      </c>
      <c r="F339" t="s">
        <v>73</v>
      </c>
      <c r="G339" t="s">
        <v>1074</v>
      </c>
      <c r="H339" t="s">
        <v>70</v>
      </c>
      <c r="I339">
        <v>1498.5007496251874</v>
      </c>
      <c r="J339" t="s">
        <v>22174</v>
      </c>
      <c r="K339" s="22" t="str">
        <f t="shared" si="5"/>
        <v>Oct</v>
      </c>
    </row>
    <row r="340" spans="1:11" hidden="1">
      <c r="A340">
        <v>254752512378</v>
      </c>
      <c r="B340">
        <v>752512378</v>
      </c>
      <c r="C340">
        <v>16</v>
      </c>
      <c r="D340" s="22">
        <v>45943</v>
      </c>
      <c r="E340" t="s">
        <v>20295</v>
      </c>
      <c r="F340" t="s">
        <v>20098</v>
      </c>
      <c r="G340" t="s">
        <v>1020</v>
      </c>
      <c r="H340" t="s">
        <v>20000</v>
      </c>
      <c r="I340">
        <v>1498.5007496251874</v>
      </c>
      <c r="J340" t="s">
        <v>22177</v>
      </c>
      <c r="K340" s="22" t="str">
        <f t="shared" si="5"/>
        <v>Oct</v>
      </c>
    </row>
    <row r="341" spans="1:11" hidden="1">
      <c r="A341">
        <v>254751537210</v>
      </c>
      <c r="B341">
        <v>751537210</v>
      </c>
      <c r="C341">
        <v>16</v>
      </c>
      <c r="D341" s="22">
        <v>45943</v>
      </c>
      <c r="E341" t="s">
        <v>20296</v>
      </c>
      <c r="F341" t="s">
        <v>73</v>
      </c>
      <c r="G341" t="s">
        <v>1006</v>
      </c>
      <c r="H341" t="s">
        <v>20000</v>
      </c>
      <c r="I341">
        <v>1498.5007496251874</v>
      </c>
      <c r="J341" t="s">
        <v>22177</v>
      </c>
      <c r="K341" s="22" t="str">
        <f t="shared" si="5"/>
        <v>Oct</v>
      </c>
    </row>
    <row r="342" spans="1:11" hidden="1">
      <c r="A342">
        <v>254786538857</v>
      </c>
      <c r="B342">
        <v>786538857</v>
      </c>
      <c r="C342">
        <v>16</v>
      </c>
      <c r="D342" s="22">
        <v>45943</v>
      </c>
      <c r="E342" t="s">
        <v>20297</v>
      </c>
      <c r="F342" t="s">
        <v>37</v>
      </c>
      <c r="G342" t="s">
        <v>1020</v>
      </c>
      <c r="H342" t="s">
        <v>20000</v>
      </c>
      <c r="I342">
        <v>1498.5007496251874</v>
      </c>
      <c r="J342" t="s">
        <v>22176</v>
      </c>
      <c r="K342" s="22" t="str">
        <f t="shared" si="5"/>
        <v>Oct</v>
      </c>
    </row>
    <row r="343" spans="1:11" hidden="1">
      <c r="A343">
        <v>254786098852</v>
      </c>
      <c r="B343">
        <v>786098852</v>
      </c>
      <c r="C343">
        <v>16</v>
      </c>
      <c r="D343" s="22">
        <v>45943</v>
      </c>
      <c r="E343" t="s">
        <v>20298</v>
      </c>
      <c r="F343" t="s">
        <v>37</v>
      </c>
      <c r="G343" t="s">
        <v>1077</v>
      </c>
      <c r="H343" t="s">
        <v>20299</v>
      </c>
      <c r="I343">
        <v>1498.5007496251874</v>
      </c>
      <c r="J343" t="s">
        <v>22176</v>
      </c>
      <c r="K343" s="22" t="str">
        <f t="shared" si="5"/>
        <v>Oct</v>
      </c>
    </row>
    <row r="344" spans="1:11" hidden="1">
      <c r="A344">
        <v>254784068390</v>
      </c>
      <c r="B344">
        <v>784068390</v>
      </c>
      <c r="C344">
        <v>16</v>
      </c>
      <c r="D344" s="22">
        <v>45943</v>
      </c>
      <c r="E344" t="s">
        <v>20300</v>
      </c>
      <c r="F344" t="s">
        <v>37</v>
      </c>
      <c r="G344" t="s">
        <v>1035</v>
      </c>
      <c r="H344" t="s">
        <v>20000</v>
      </c>
      <c r="I344">
        <v>2248.1259370314842</v>
      </c>
      <c r="J344" t="s">
        <v>22182</v>
      </c>
      <c r="K344" s="22" t="str">
        <f t="shared" si="5"/>
        <v>Oct</v>
      </c>
    </row>
    <row r="345" spans="1:11" hidden="1">
      <c r="A345">
        <v>254753349122</v>
      </c>
      <c r="B345">
        <v>753349122</v>
      </c>
      <c r="C345">
        <v>16</v>
      </c>
      <c r="D345" s="22">
        <v>45943</v>
      </c>
      <c r="E345" t="s">
        <v>20301</v>
      </c>
      <c r="F345" t="s">
        <v>73</v>
      </c>
      <c r="G345" t="s">
        <v>1074</v>
      </c>
      <c r="H345" t="s">
        <v>70</v>
      </c>
      <c r="I345">
        <v>1498.5007496251874</v>
      </c>
      <c r="J345" t="s">
        <v>22179</v>
      </c>
      <c r="K345" s="22" t="str">
        <f t="shared" si="5"/>
        <v>Oct</v>
      </c>
    </row>
    <row r="346" spans="1:11" hidden="1">
      <c r="A346">
        <v>254786938071</v>
      </c>
      <c r="B346">
        <v>786938071</v>
      </c>
      <c r="C346">
        <v>16</v>
      </c>
      <c r="D346" s="22">
        <v>45943</v>
      </c>
      <c r="E346" t="s">
        <v>20296</v>
      </c>
      <c r="F346" t="s">
        <v>73</v>
      </c>
      <c r="G346" t="s">
        <v>1004</v>
      </c>
      <c r="H346" t="s">
        <v>20000</v>
      </c>
      <c r="I346">
        <v>1498.5007496251874</v>
      </c>
      <c r="J346" t="s">
        <v>22173</v>
      </c>
      <c r="K346" s="22" t="str">
        <f t="shared" si="5"/>
        <v>Oct</v>
      </c>
    </row>
    <row r="347" spans="1:11" hidden="1">
      <c r="A347">
        <v>254750592599</v>
      </c>
      <c r="B347">
        <v>750592599</v>
      </c>
      <c r="C347">
        <v>16</v>
      </c>
      <c r="D347" s="22">
        <v>45943</v>
      </c>
      <c r="E347" t="s">
        <v>20301</v>
      </c>
      <c r="F347" t="s">
        <v>73</v>
      </c>
      <c r="G347" t="s">
        <v>1074</v>
      </c>
      <c r="H347" t="s">
        <v>70</v>
      </c>
      <c r="I347">
        <v>1498.5007496251874</v>
      </c>
      <c r="J347" t="s">
        <v>22179</v>
      </c>
      <c r="K347" s="22" t="str">
        <f t="shared" si="5"/>
        <v>Oct</v>
      </c>
    </row>
    <row r="348" spans="1:11" hidden="1">
      <c r="A348">
        <v>254786437485</v>
      </c>
      <c r="B348">
        <v>786437485</v>
      </c>
      <c r="C348">
        <v>16</v>
      </c>
      <c r="D348" s="22">
        <v>45943</v>
      </c>
      <c r="E348" t="s">
        <v>20302</v>
      </c>
      <c r="F348" t="s">
        <v>37</v>
      </c>
      <c r="G348" t="s">
        <v>987</v>
      </c>
      <c r="H348" t="s">
        <v>20000</v>
      </c>
      <c r="I348">
        <v>1498.5007496251874</v>
      </c>
      <c r="J348" t="s">
        <v>22191</v>
      </c>
      <c r="K348" s="22" t="str">
        <f t="shared" si="5"/>
        <v>Oct</v>
      </c>
    </row>
    <row r="349" spans="1:11" hidden="1">
      <c r="A349">
        <v>254787421430</v>
      </c>
      <c r="B349">
        <v>787421430</v>
      </c>
      <c r="C349">
        <v>16</v>
      </c>
      <c r="D349" s="22">
        <v>45943</v>
      </c>
      <c r="E349" t="s">
        <v>20303</v>
      </c>
      <c r="F349" t="s">
        <v>73</v>
      </c>
      <c r="G349" t="s">
        <v>1041</v>
      </c>
      <c r="H349" t="s">
        <v>20000</v>
      </c>
      <c r="I349">
        <v>1498.5007496251874</v>
      </c>
      <c r="J349" t="s">
        <v>22173</v>
      </c>
      <c r="K349" s="22" t="str">
        <f t="shared" si="5"/>
        <v>Oct</v>
      </c>
    </row>
    <row r="350" spans="1:11" hidden="1">
      <c r="A350">
        <v>254755702414</v>
      </c>
      <c r="B350">
        <v>755702414</v>
      </c>
      <c r="C350">
        <v>16</v>
      </c>
      <c r="D350" s="22">
        <v>45943</v>
      </c>
      <c r="E350" t="s">
        <v>20304</v>
      </c>
      <c r="F350" t="s">
        <v>50</v>
      </c>
      <c r="G350" t="s">
        <v>1019</v>
      </c>
      <c r="H350" t="s">
        <v>20000</v>
      </c>
      <c r="I350">
        <v>1498.5007496251874</v>
      </c>
      <c r="J350" t="s">
        <v>22229</v>
      </c>
      <c r="K350" s="22" t="str">
        <f t="shared" si="5"/>
        <v>Oct</v>
      </c>
    </row>
    <row r="351" spans="1:11" hidden="1">
      <c r="A351">
        <v>254737600278</v>
      </c>
      <c r="B351">
        <v>737600278</v>
      </c>
      <c r="C351">
        <v>16</v>
      </c>
      <c r="D351" s="22">
        <v>45943</v>
      </c>
      <c r="E351" t="s">
        <v>20305</v>
      </c>
      <c r="F351" t="s">
        <v>37</v>
      </c>
      <c r="G351" t="s">
        <v>1027</v>
      </c>
      <c r="H351" t="s">
        <v>20000</v>
      </c>
      <c r="I351">
        <v>1498.5007496251874</v>
      </c>
      <c r="J351" t="s">
        <v>22185</v>
      </c>
      <c r="K351" s="22" t="str">
        <f t="shared" si="5"/>
        <v>Oct</v>
      </c>
    </row>
    <row r="352" spans="1:11" hidden="1">
      <c r="A352">
        <v>254105535825</v>
      </c>
      <c r="B352">
        <v>105535825</v>
      </c>
      <c r="C352">
        <v>16</v>
      </c>
      <c r="D352" s="22">
        <v>45943</v>
      </c>
      <c r="E352" t="s">
        <v>20306</v>
      </c>
      <c r="F352" t="s">
        <v>50</v>
      </c>
      <c r="G352" t="s">
        <v>1021</v>
      </c>
      <c r="H352" t="s">
        <v>1075</v>
      </c>
      <c r="I352">
        <v>1498.5007496251874</v>
      </c>
      <c r="J352" t="s">
        <v>22189</v>
      </c>
      <c r="K352" s="22" t="str">
        <f t="shared" si="5"/>
        <v>Oct</v>
      </c>
    </row>
    <row r="353" spans="1:11" hidden="1">
      <c r="A353">
        <v>254787099006</v>
      </c>
      <c r="B353">
        <v>787099006</v>
      </c>
      <c r="C353">
        <v>16</v>
      </c>
      <c r="D353" s="22">
        <v>45943</v>
      </c>
      <c r="E353" t="s">
        <v>20307</v>
      </c>
      <c r="F353" t="s">
        <v>73</v>
      </c>
      <c r="G353" t="s">
        <v>1004</v>
      </c>
      <c r="H353" t="s">
        <v>20000</v>
      </c>
      <c r="I353">
        <v>1498.5007496251874</v>
      </c>
      <c r="J353" t="s">
        <v>22188</v>
      </c>
      <c r="K353" s="22" t="str">
        <f t="shared" si="5"/>
        <v>Oct</v>
      </c>
    </row>
    <row r="354" spans="1:11" hidden="1">
      <c r="A354">
        <v>254782725584</v>
      </c>
      <c r="B354">
        <v>782725584</v>
      </c>
      <c r="C354">
        <v>16</v>
      </c>
      <c r="D354" s="22">
        <v>45943</v>
      </c>
      <c r="E354" t="s">
        <v>20307</v>
      </c>
      <c r="F354" t="s">
        <v>73</v>
      </c>
      <c r="G354" t="s">
        <v>1041</v>
      </c>
      <c r="H354" t="s">
        <v>20000</v>
      </c>
      <c r="I354">
        <v>1498.5007496251874</v>
      </c>
      <c r="J354" t="s">
        <v>22173</v>
      </c>
      <c r="K354" s="22" t="str">
        <f t="shared" si="5"/>
        <v>Oct</v>
      </c>
    </row>
    <row r="355" spans="1:11" hidden="1">
      <c r="A355">
        <v>254104380348</v>
      </c>
      <c r="B355">
        <v>104380348</v>
      </c>
      <c r="C355">
        <v>16</v>
      </c>
      <c r="D355" s="22">
        <v>45943</v>
      </c>
      <c r="E355" t="s">
        <v>3049</v>
      </c>
      <c r="F355" t="s">
        <v>37</v>
      </c>
      <c r="G355" t="s">
        <v>3885</v>
      </c>
      <c r="H355" t="s">
        <v>852</v>
      </c>
      <c r="I355">
        <v>1498.5007496251874</v>
      </c>
      <c r="J355" t="s">
        <v>22178</v>
      </c>
      <c r="K355" s="22" t="str">
        <f t="shared" si="5"/>
        <v>Oct</v>
      </c>
    </row>
    <row r="356" spans="1:11" hidden="1">
      <c r="A356">
        <v>254762326649</v>
      </c>
      <c r="B356">
        <v>762326649</v>
      </c>
      <c r="C356">
        <v>16</v>
      </c>
      <c r="D356" s="22">
        <v>45943</v>
      </c>
      <c r="E356" t="s">
        <v>20308</v>
      </c>
      <c r="F356" t="s">
        <v>37</v>
      </c>
      <c r="G356" t="s">
        <v>1042</v>
      </c>
      <c r="H356" t="s">
        <v>20000</v>
      </c>
      <c r="I356">
        <v>1498.5007496251874</v>
      </c>
      <c r="J356" t="s">
        <v>22184</v>
      </c>
      <c r="K356" s="22" t="str">
        <f t="shared" si="5"/>
        <v>Oct</v>
      </c>
    </row>
    <row r="357" spans="1:11" hidden="1">
      <c r="A357">
        <v>254784218694</v>
      </c>
      <c r="B357">
        <v>784218694</v>
      </c>
      <c r="C357">
        <v>16</v>
      </c>
      <c r="D357" s="22">
        <v>45943</v>
      </c>
      <c r="E357" t="s">
        <v>20309</v>
      </c>
      <c r="F357" t="s">
        <v>73</v>
      </c>
      <c r="G357" t="s">
        <v>1041</v>
      </c>
      <c r="H357" t="s">
        <v>20000</v>
      </c>
      <c r="I357">
        <v>1498.5007496251874</v>
      </c>
      <c r="J357" t="s">
        <v>22188</v>
      </c>
      <c r="K357" s="22" t="str">
        <f t="shared" si="5"/>
        <v>Oct</v>
      </c>
    </row>
    <row r="358" spans="1:11" hidden="1">
      <c r="A358">
        <v>254750198125</v>
      </c>
      <c r="B358">
        <v>750198125</v>
      </c>
      <c r="C358">
        <v>17</v>
      </c>
      <c r="D358" s="22">
        <v>45943</v>
      </c>
      <c r="E358" t="s">
        <v>20164</v>
      </c>
      <c r="F358" t="s">
        <v>37</v>
      </c>
      <c r="G358" t="s">
        <v>1063</v>
      </c>
      <c r="H358" t="s">
        <v>20000</v>
      </c>
      <c r="I358">
        <v>1498.5007496251874</v>
      </c>
      <c r="J358" t="s">
        <v>22191</v>
      </c>
      <c r="K358" s="22" t="str">
        <f t="shared" si="5"/>
        <v>Oct</v>
      </c>
    </row>
    <row r="359" spans="1:11" hidden="1">
      <c r="A359">
        <v>254104061123</v>
      </c>
      <c r="B359">
        <v>104061123</v>
      </c>
      <c r="C359">
        <v>16</v>
      </c>
      <c r="D359" s="22">
        <v>45943</v>
      </c>
      <c r="E359" t="s">
        <v>20310</v>
      </c>
      <c r="F359" t="s">
        <v>73</v>
      </c>
      <c r="G359" t="s">
        <v>1074</v>
      </c>
      <c r="H359" t="s">
        <v>70</v>
      </c>
      <c r="I359">
        <v>1498.5007496251874</v>
      </c>
      <c r="J359" t="s">
        <v>22173</v>
      </c>
      <c r="K359" s="22" t="str">
        <f t="shared" si="5"/>
        <v>Oct</v>
      </c>
    </row>
    <row r="360" spans="1:11" hidden="1">
      <c r="A360">
        <v>254106269625</v>
      </c>
      <c r="B360">
        <v>106269625</v>
      </c>
      <c r="C360">
        <v>16</v>
      </c>
      <c r="D360" s="22">
        <v>45944</v>
      </c>
      <c r="E360" t="s">
        <v>20311</v>
      </c>
      <c r="F360" t="s">
        <v>73</v>
      </c>
      <c r="G360" t="s">
        <v>1074</v>
      </c>
      <c r="H360" t="s">
        <v>70</v>
      </c>
      <c r="I360">
        <v>1498.5007496251874</v>
      </c>
      <c r="J360" t="s">
        <v>19999</v>
      </c>
      <c r="K360" s="22" t="str">
        <f t="shared" si="5"/>
        <v>Oct</v>
      </c>
    </row>
    <row r="361" spans="1:11" hidden="1">
      <c r="A361">
        <v>254785312646</v>
      </c>
      <c r="B361">
        <v>785312646</v>
      </c>
      <c r="C361">
        <v>16</v>
      </c>
      <c r="D361" s="22">
        <v>45944</v>
      </c>
      <c r="E361" t="s">
        <v>20312</v>
      </c>
      <c r="F361" t="s">
        <v>73</v>
      </c>
      <c r="G361" t="s">
        <v>987</v>
      </c>
      <c r="H361" t="s">
        <v>20000</v>
      </c>
      <c r="I361">
        <v>1498.5007496251874</v>
      </c>
      <c r="J361" t="s">
        <v>22188</v>
      </c>
      <c r="K361" s="22" t="str">
        <f t="shared" si="5"/>
        <v>Oct</v>
      </c>
    </row>
    <row r="362" spans="1:11" hidden="1">
      <c r="A362">
        <v>254780865856</v>
      </c>
      <c r="B362">
        <v>780865856</v>
      </c>
      <c r="C362">
        <v>16</v>
      </c>
      <c r="D362" s="22">
        <v>45944</v>
      </c>
      <c r="E362" t="s">
        <v>20313</v>
      </c>
      <c r="F362" t="s">
        <v>73</v>
      </c>
      <c r="G362" t="s">
        <v>1074</v>
      </c>
      <c r="H362" t="s">
        <v>70</v>
      </c>
      <c r="I362">
        <v>1498.5007496251874</v>
      </c>
      <c r="J362" t="s">
        <v>22181</v>
      </c>
      <c r="K362" s="22" t="str">
        <f t="shared" si="5"/>
        <v>Oct</v>
      </c>
    </row>
    <row r="363" spans="1:11" hidden="1">
      <c r="A363">
        <v>254108831525</v>
      </c>
      <c r="B363">
        <v>108831525</v>
      </c>
      <c r="C363">
        <v>16</v>
      </c>
      <c r="D363" s="22">
        <v>45944</v>
      </c>
      <c r="E363" t="s">
        <v>20314</v>
      </c>
      <c r="F363" t="s">
        <v>73</v>
      </c>
      <c r="G363" t="s">
        <v>1074</v>
      </c>
      <c r="H363" t="s">
        <v>70</v>
      </c>
      <c r="I363">
        <v>1498.5007496251874</v>
      </c>
      <c r="J363" t="s">
        <v>22179</v>
      </c>
      <c r="K363" s="22" t="str">
        <f t="shared" si="5"/>
        <v>Oct</v>
      </c>
    </row>
    <row r="364" spans="1:11" hidden="1">
      <c r="A364">
        <v>254105372489</v>
      </c>
      <c r="B364">
        <v>105372489</v>
      </c>
      <c r="C364">
        <v>16</v>
      </c>
      <c r="D364" s="22">
        <v>45944</v>
      </c>
      <c r="E364" t="s">
        <v>20315</v>
      </c>
      <c r="F364" t="s">
        <v>82</v>
      </c>
      <c r="G364" t="s">
        <v>1049</v>
      </c>
      <c r="H364" t="s">
        <v>20000</v>
      </c>
      <c r="I364">
        <v>2248.1259370314842</v>
      </c>
      <c r="J364" t="s">
        <v>22208</v>
      </c>
      <c r="K364" s="22" t="str">
        <f t="shared" si="5"/>
        <v>Oct</v>
      </c>
    </row>
    <row r="365" spans="1:11" hidden="1">
      <c r="A365">
        <v>254754132207</v>
      </c>
      <c r="B365">
        <v>754132207</v>
      </c>
      <c r="C365">
        <v>16</v>
      </c>
      <c r="D365" s="22">
        <v>45944</v>
      </c>
      <c r="E365" t="s">
        <v>20316</v>
      </c>
      <c r="F365" t="s">
        <v>73</v>
      </c>
      <c r="G365" t="s">
        <v>987</v>
      </c>
      <c r="H365" t="s">
        <v>20000</v>
      </c>
      <c r="I365">
        <v>1498.5007496251874</v>
      </c>
      <c r="J365" t="s">
        <v>22179</v>
      </c>
      <c r="K365" s="22" t="str">
        <f t="shared" si="5"/>
        <v>Oct</v>
      </c>
    </row>
    <row r="366" spans="1:11" hidden="1">
      <c r="A366">
        <v>254788565205</v>
      </c>
      <c r="B366">
        <v>788565205</v>
      </c>
      <c r="C366">
        <v>16</v>
      </c>
      <c r="D366" s="22">
        <v>45944</v>
      </c>
      <c r="E366" t="s">
        <v>20317</v>
      </c>
      <c r="F366" t="s">
        <v>37</v>
      </c>
      <c r="G366" t="s">
        <v>1030</v>
      </c>
      <c r="H366" t="s">
        <v>20000</v>
      </c>
      <c r="I366">
        <v>1498.5007496251874</v>
      </c>
      <c r="J366" t="s">
        <v>22209</v>
      </c>
      <c r="K366" s="22" t="str">
        <f t="shared" si="5"/>
        <v>Oct</v>
      </c>
    </row>
    <row r="367" spans="1:11" hidden="1">
      <c r="A367">
        <v>254751390244</v>
      </c>
      <c r="B367">
        <v>751390244</v>
      </c>
      <c r="C367">
        <v>16</v>
      </c>
      <c r="D367" s="22">
        <v>45944</v>
      </c>
      <c r="E367" t="s">
        <v>20318</v>
      </c>
      <c r="F367" t="s">
        <v>73</v>
      </c>
      <c r="G367" t="s">
        <v>1074</v>
      </c>
      <c r="H367" t="s">
        <v>70</v>
      </c>
      <c r="I367">
        <v>1498.5007496251874</v>
      </c>
      <c r="J367" t="s">
        <v>22199</v>
      </c>
      <c r="K367" s="22" t="str">
        <f t="shared" si="5"/>
        <v>Oct</v>
      </c>
    </row>
    <row r="368" spans="1:11" hidden="1">
      <c r="A368">
        <v>254739657155</v>
      </c>
      <c r="B368">
        <v>739657155</v>
      </c>
      <c r="C368">
        <v>16</v>
      </c>
      <c r="D368" s="22">
        <v>45944</v>
      </c>
      <c r="E368" t="s">
        <v>20319</v>
      </c>
      <c r="F368" t="s">
        <v>20168</v>
      </c>
      <c r="G368" t="s">
        <v>1009</v>
      </c>
      <c r="H368" t="s">
        <v>20000</v>
      </c>
      <c r="I368">
        <v>1498.5007496251874</v>
      </c>
      <c r="J368" t="s">
        <v>22191</v>
      </c>
      <c r="K368" s="22" t="str">
        <f t="shared" si="5"/>
        <v>Oct</v>
      </c>
    </row>
    <row r="369" spans="1:11" hidden="1">
      <c r="A369">
        <v>254781088657</v>
      </c>
      <c r="B369">
        <v>781088657</v>
      </c>
      <c r="C369">
        <v>16</v>
      </c>
      <c r="D369" s="22">
        <v>45944</v>
      </c>
      <c r="E369" t="s">
        <v>20318</v>
      </c>
      <c r="F369" t="s">
        <v>73</v>
      </c>
      <c r="G369" t="s">
        <v>1015</v>
      </c>
      <c r="H369" t="s">
        <v>20000</v>
      </c>
      <c r="I369">
        <v>1498.5007496251874</v>
      </c>
      <c r="J369" t="s">
        <v>22174</v>
      </c>
      <c r="K369" s="22" t="str">
        <f t="shared" si="5"/>
        <v>Oct</v>
      </c>
    </row>
    <row r="370" spans="1:11" hidden="1">
      <c r="A370">
        <v>254789224148</v>
      </c>
      <c r="B370">
        <v>789224148</v>
      </c>
      <c r="C370">
        <v>16</v>
      </c>
      <c r="D370" s="22">
        <v>45944</v>
      </c>
      <c r="E370" t="s">
        <v>20320</v>
      </c>
      <c r="F370" t="s">
        <v>82</v>
      </c>
      <c r="G370" t="s">
        <v>1011</v>
      </c>
      <c r="H370" t="s">
        <v>20000</v>
      </c>
      <c r="I370">
        <v>1498.5007496251874</v>
      </c>
      <c r="J370" t="s">
        <v>22202</v>
      </c>
      <c r="K370" s="22" t="str">
        <f t="shared" si="5"/>
        <v>Oct</v>
      </c>
    </row>
    <row r="371" spans="1:11" hidden="1">
      <c r="A371">
        <v>254107014887</v>
      </c>
      <c r="B371">
        <v>107014887</v>
      </c>
      <c r="C371">
        <v>16</v>
      </c>
      <c r="D371" s="22">
        <v>45944</v>
      </c>
      <c r="E371" t="s">
        <v>20221</v>
      </c>
      <c r="F371" t="s">
        <v>73</v>
      </c>
      <c r="G371" t="s">
        <v>1074</v>
      </c>
      <c r="H371" t="s">
        <v>70</v>
      </c>
      <c r="I371">
        <v>1498.5007496251874</v>
      </c>
      <c r="J371" t="s">
        <v>22199</v>
      </c>
      <c r="K371" s="22" t="str">
        <f t="shared" si="5"/>
        <v>Oct</v>
      </c>
    </row>
    <row r="372" spans="1:11" hidden="1">
      <c r="A372">
        <v>254108148178</v>
      </c>
      <c r="B372">
        <v>108148178</v>
      </c>
      <c r="C372">
        <v>16</v>
      </c>
      <c r="D372" s="22">
        <v>45944</v>
      </c>
      <c r="E372" t="s">
        <v>20321</v>
      </c>
      <c r="F372" t="s">
        <v>160</v>
      </c>
      <c r="G372" t="s">
        <v>1021</v>
      </c>
      <c r="H372" t="s">
        <v>1167</v>
      </c>
      <c r="I372">
        <v>1498.5007496251874</v>
      </c>
      <c r="J372" t="s">
        <v>22195</v>
      </c>
      <c r="K372" s="22" t="str">
        <f t="shared" si="5"/>
        <v>Oct</v>
      </c>
    </row>
    <row r="373" spans="1:11" hidden="1">
      <c r="A373">
        <v>254107332096</v>
      </c>
      <c r="B373">
        <v>107332096</v>
      </c>
      <c r="C373">
        <v>16</v>
      </c>
      <c r="D373" s="22">
        <v>45944</v>
      </c>
      <c r="E373" t="s">
        <v>20314</v>
      </c>
      <c r="F373" t="s">
        <v>73</v>
      </c>
      <c r="G373" t="s">
        <v>1074</v>
      </c>
      <c r="H373" t="s">
        <v>70</v>
      </c>
      <c r="I373">
        <v>1498.5007496251874</v>
      </c>
      <c r="J373" t="s">
        <v>22179</v>
      </c>
      <c r="K373" s="22" t="str">
        <f t="shared" si="5"/>
        <v>Oct</v>
      </c>
    </row>
    <row r="374" spans="1:11" hidden="1">
      <c r="A374">
        <v>254750361015</v>
      </c>
      <c r="B374">
        <v>750361015</v>
      </c>
      <c r="C374">
        <v>16</v>
      </c>
      <c r="D374" s="22">
        <v>45944</v>
      </c>
      <c r="E374" t="s">
        <v>20322</v>
      </c>
      <c r="F374" t="s">
        <v>73</v>
      </c>
      <c r="G374" t="s">
        <v>1074</v>
      </c>
      <c r="H374" t="s">
        <v>70</v>
      </c>
      <c r="I374">
        <v>1498.5007496251874</v>
      </c>
      <c r="J374" t="s">
        <v>19999</v>
      </c>
      <c r="K374" s="22" t="str">
        <f t="shared" si="5"/>
        <v>Oct</v>
      </c>
    </row>
    <row r="375" spans="1:11" hidden="1">
      <c r="A375">
        <v>254106292122</v>
      </c>
      <c r="B375">
        <v>106292122</v>
      </c>
      <c r="C375">
        <v>16</v>
      </c>
      <c r="D375" s="22">
        <v>45944</v>
      </c>
      <c r="E375" t="s">
        <v>20323</v>
      </c>
      <c r="F375" t="s">
        <v>73</v>
      </c>
      <c r="G375" t="s">
        <v>1020</v>
      </c>
      <c r="H375" t="s">
        <v>20000</v>
      </c>
      <c r="I375">
        <v>1498.5007496251874</v>
      </c>
      <c r="J375" t="s">
        <v>22188</v>
      </c>
      <c r="K375" s="22" t="str">
        <f t="shared" si="5"/>
        <v>Oct</v>
      </c>
    </row>
    <row r="376" spans="1:11" hidden="1">
      <c r="A376">
        <v>254735378386</v>
      </c>
      <c r="B376">
        <v>735378386</v>
      </c>
      <c r="C376">
        <v>16</v>
      </c>
      <c r="D376" s="22">
        <v>45944</v>
      </c>
      <c r="E376" t="s">
        <v>20324</v>
      </c>
      <c r="F376" t="s">
        <v>37</v>
      </c>
      <c r="G376" t="s">
        <v>987</v>
      </c>
      <c r="H376" t="s">
        <v>20000</v>
      </c>
      <c r="I376">
        <v>1498.5007496251874</v>
      </c>
      <c r="J376" t="s">
        <v>22192</v>
      </c>
      <c r="K376" s="22" t="str">
        <f t="shared" si="5"/>
        <v>Oct</v>
      </c>
    </row>
    <row r="377" spans="1:11" hidden="1">
      <c r="A377">
        <v>254102279125</v>
      </c>
      <c r="B377">
        <v>102279125</v>
      </c>
      <c r="C377">
        <v>16</v>
      </c>
      <c r="D377" s="22">
        <v>45944</v>
      </c>
      <c r="E377" t="s">
        <v>20325</v>
      </c>
      <c r="F377" t="s">
        <v>73</v>
      </c>
      <c r="G377" t="s">
        <v>1074</v>
      </c>
      <c r="H377" t="s">
        <v>70</v>
      </c>
      <c r="I377">
        <v>1498.5007496251874</v>
      </c>
      <c r="J377" t="s">
        <v>22177</v>
      </c>
      <c r="K377" s="22" t="str">
        <f t="shared" si="5"/>
        <v>Oct</v>
      </c>
    </row>
    <row r="378" spans="1:11" hidden="1">
      <c r="A378">
        <v>254101467477</v>
      </c>
      <c r="B378">
        <v>101467477</v>
      </c>
      <c r="C378">
        <v>16</v>
      </c>
      <c r="D378" s="22">
        <v>45944</v>
      </c>
      <c r="E378" t="s">
        <v>2514</v>
      </c>
      <c r="F378" t="s">
        <v>160</v>
      </c>
      <c r="G378" t="s">
        <v>1051</v>
      </c>
      <c r="H378" t="s">
        <v>20000</v>
      </c>
      <c r="I378">
        <v>1498.5007496251874</v>
      </c>
      <c r="J378" t="s">
        <v>22195</v>
      </c>
      <c r="K378" s="22" t="str">
        <f t="shared" si="5"/>
        <v>Oct</v>
      </c>
    </row>
    <row r="379" spans="1:11" hidden="1">
      <c r="A379">
        <v>254103321858</v>
      </c>
      <c r="B379">
        <v>103321858</v>
      </c>
      <c r="C379">
        <v>16</v>
      </c>
      <c r="D379" s="22">
        <v>45944</v>
      </c>
      <c r="E379" t="s">
        <v>20290</v>
      </c>
      <c r="F379" t="s">
        <v>73</v>
      </c>
      <c r="G379" t="s">
        <v>983</v>
      </c>
      <c r="H379" t="s">
        <v>20000</v>
      </c>
      <c r="I379">
        <v>1498.5007496251874</v>
      </c>
      <c r="J379" t="s">
        <v>22174</v>
      </c>
      <c r="K379" s="22" t="str">
        <f t="shared" si="5"/>
        <v>Oct</v>
      </c>
    </row>
    <row r="380" spans="1:11" hidden="1">
      <c r="A380">
        <v>254738016036</v>
      </c>
      <c r="B380">
        <v>738016036</v>
      </c>
      <c r="C380">
        <v>16</v>
      </c>
      <c r="D380" s="22">
        <v>45944</v>
      </c>
      <c r="E380" t="s">
        <v>20326</v>
      </c>
      <c r="F380" t="s">
        <v>73</v>
      </c>
      <c r="G380" t="s">
        <v>987</v>
      </c>
      <c r="H380" t="s">
        <v>20000</v>
      </c>
      <c r="I380">
        <v>1498.5007496251874</v>
      </c>
      <c r="J380" t="s">
        <v>22179</v>
      </c>
      <c r="K380" s="22" t="str">
        <f t="shared" si="5"/>
        <v>Oct</v>
      </c>
    </row>
    <row r="381" spans="1:11" hidden="1">
      <c r="A381">
        <v>254751537709</v>
      </c>
      <c r="B381">
        <v>751537709</v>
      </c>
      <c r="C381">
        <v>16</v>
      </c>
      <c r="D381" s="22">
        <v>45944</v>
      </c>
      <c r="E381" t="s">
        <v>20327</v>
      </c>
      <c r="F381" t="s">
        <v>37</v>
      </c>
      <c r="G381" t="s">
        <v>1020</v>
      </c>
      <c r="H381" t="s">
        <v>20000</v>
      </c>
      <c r="I381">
        <v>1498.5007496251874</v>
      </c>
      <c r="J381" t="s">
        <v>22178</v>
      </c>
      <c r="K381" s="22" t="str">
        <f t="shared" si="5"/>
        <v>Oct</v>
      </c>
    </row>
    <row r="382" spans="1:11" hidden="1">
      <c r="A382">
        <v>254751916632</v>
      </c>
      <c r="B382">
        <v>751916632</v>
      </c>
      <c r="C382">
        <v>16</v>
      </c>
      <c r="D382" s="22">
        <v>45944</v>
      </c>
      <c r="E382" t="s">
        <v>20328</v>
      </c>
      <c r="F382" t="s">
        <v>82</v>
      </c>
      <c r="G382" t="s">
        <v>1011</v>
      </c>
      <c r="H382" t="s">
        <v>20000</v>
      </c>
      <c r="I382">
        <v>2248.1259370314842</v>
      </c>
      <c r="J382" t="s">
        <v>22202</v>
      </c>
      <c r="K382" s="22" t="str">
        <f t="shared" si="5"/>
        <v>Oct</v>
      </c>
    </row>
    <row r="383" spans="1:11" hidden="1">
      <c r="A383">
        <v>254756745453</v>
      </c>
      <c r="B383">
        <v>756745453</v>
      </c>
      <c r="C383">
        <v>16</v>
      </c>
      <c r="D383" s="22">
        <v>45944</v>
      </c>
      <c r="E383" t="s">
        <v>20329</v>
      </c>
      <c r="F383" t="s">
        <v>37</v>
      </c>
      <c r="G383" t="s">
        <v>18754</v>
      </c>
      <c r="H383" t="s">
        <v>20000</v>
      </c>
      <c r="I383">
        <v>1498.5007496251874</v>
      </c>
      <c r="J383" t="s">
        <v>22178</v>
      </c>
      <c r="K383" s="22" t="str">
        <f t="shared" si="5"/>
        <v>Oct</v>
      </c>
    </row>
    <row r="384" spans="1:11" hidden="1">
      <c r="A384">
        <v>254104427887</v>
      </c>
      <c r="B384">
        <v>104427887</v>
      </c>
      <c r="C384">
        <v>16</v>
      </c>
      <c r="D384" s="22">
        <v>45944</v>
      </c>
      <c r="E384" t="s">
        <v>20318</v>
      </c>
      <c r="F384" t="s">
        <v>73</v>
      </c>
      <c r="G384" t="s">
        <v>1015</v>
      </c>
      <c r="H384" t="s">
        <v>20000</v>
      </c>
      <c r="I384">
        <v>1498.5007496251874</v>
      </c>
      <c r="J384" t="s">
        <v>22198</v>
      </c>
      <c r="K384" s="22" t="str">
        <f t="shared" si="5"/>
        <v>Oct</v>
      </c>
    </row>
    <row r="385" spans="1:11" hidden="1">
      <c r="A385">
        <v>254789690125</v>
      </c>
      <c r="B385">
        <v>789690125</v>
      </c>
      <c r="C385">
        <v>16</v>
      </c>
      <c r="D385" s="22">
        <v>45944</v>
      </c>
      <c r="E385" t="s">
        <v>20330</v>
      </c>
      <c r="F385" t="s">
        <v>37</v>
      </c>
      <c r="G385" t="s">
        <v>1030</v>
      </c>
      <c r="H385" t="s">
        <v>20000</v>
      </c>
      <c r="I385">
        <v>1498.5007496251874</v>
      </c>
      <c r="J385" t="s">
        <v>22196</v>
      </c>
      <c r="K385" s="22" t="str">
        <f t="shared" si="5"/>
        <v>Oct</v>
      </c>
    </row>
    <row r="386" spans="1:11" hidden="1">
      <c r="A386">
        <v>254789048327</v>
      </c>
      <c r="B386">
        <v>789048327</v>
      </c>
      <c r="C386">
        <v>16</v>
      </c>
      <c r="D386" s="22">
        <v>45944</v>
      </c>
      <c r="E386" t="s">
        <v>20331</v>
      </c>
      <c r="F386" t="s">
        <v>73</v>
      </c>
      <c r="G386" t="s">
        <v>1008</v>
      </c>
      <c r="H386" t="s">
        <v>20000</v>
      </c>
      <c r="I386">
        <v>1498.5007496251874</v>
      </c>
      <c r="J386" t="s">
        <v>22193</v>
      </c>
      <c r="K386" s="22" t="str">
        <f t="shared" si="5"/>
        <v>Oct</v>
      </c>
    </row>
    <row r="387" spans="1:11" hidden="1">
      <c r="A387">
        <v>254782968567</v>
      </c>
      <c r="B387">
        <v>782968567</v>
      </c>
      <c r="C387">
        <v>16</v>
      </c>
      <c r="D387" s="22">
        <v>45944</v>
      </c>
      <c r="E387" t="s">
        <v>20332</v>
      </c>
      <c r="F387" t="s">
        <v>20168</v>
      </c>
      <c r="G387" t="s">
        <v>986</v>
      </c>
      <c r="H387" t="s">
        <v>20000</v>
      </c>
      <c r="I387">
        <v>1498.5007496251874</v>
      </c>
      <c r="J387" t="s">
        <v>22177</v>
      </c>
      <c r="K387" s="22" t="str">
        <f t="shared" ref="K387:K450" si="6">TEXT(D387,"mmm")</f>
        <v>Oct</v>
      </c>
    </row>
    <row r="388" spans="1:11" hidden="1">
      <c r="A388">
        <v>254752623093</v>
      </c>
      <c r="B388">
        <v>752623093</v>
      </c>
      <c r="C388">
        <v>16</v>
      </c>
      <c r="D388" s="22">
        <v>45944</v>
      </c>
      <c r="E388" t="s">
        <v>20333</v>
      </c>
      <c r="F388" t="s">
        <v>37</v>
      </c>
      <c r="G388" t="s">
        <v>1064</v>
      </c>
      <c r="H388" t="s">
        <v>20000</v>
      </c>
      <c r="I388">
        <v>1498.5007496251874</v>
      </c>
      <c r="J388" t="s">
        <v>22184</v>
      </c>
      <c r="K388" s="22" t="str">
        <f t="shared" si="6"/>
        <v>Oct</v>
      </c>
    </row>
    <row r="389" spans="1:11" hidden="1">
      <c r="A389">
        <v>254752548704</v>
      </c>
      <c r="B389">
        <v>752548704</v>
      </c>
      <c r="C389">
        <v>16</v>
      </c>
      <c r="D389" s="22">
        <v>45944</v>
      </c>
      <c r="E389" t="s">
        <v>20334</v>
      </c>
      <c r="F389" t="s">
        <v>73</v>
      </c>
      <c r="G389" t="s">
        <v>1074</v>
      </c>
      <c r="H389" t="s">
        <v>70</v>
      </c>
      <c r="I389">
        <v>1498.5007496251874</v>
      </c>
      <c r="J389" t="s">
        <v>22198</v>
      </c>
      <c r="K389" s="22" t="str">
        <f t="shared" si="6"/>
        <v>Oct</v>
      </c>
    </row>
    <row r="390" spans="1:11" hidden="1">
      <c r="A390">
        <v>254756262843</v>
      </c>
      <c r="B390">
        <v>756262843</v>
      </c>
      <c r="C390">
        <v>16</v>
      </c>
      <c r="D390" s="22">
        <v>45944</v>
      </c>
      <c r="E390" t="s">
        <v>20316</v>
      </c>
      <c r="F390" t="s">
        <v>73</v>
      </c>
      <c r="G390" t="s">
        <v>987</v>
      </c>
      <c r="H390" t="s">
        <v>20000</v>
      </c>
      <c r="I390">
        <v>1498.5007496251874</v>
      </c>
      <c r="J390" t="s">
        <v>22179</v>
      </c>
      <c r="K390" s="22" t="str">
        <f t="shared" si="6"/>
        <v>Oct</v>
      </c>
    </row>
    <row r="391" spans="1:11" hidden="1">
      <c r="A391">
        <v>254762950773</v>
      </c>
      <c r="B391">
        <v>762950773</v>
      </c>
      <c r="C391">
        <v>16</v>
      </c>
      <c r="D391" s="22">
        <v>45944</v>
      </c>
      <c r="E391" t="s">
        <v>20298</v>
      </c>
      <c r="F391" t="s">
        <v>37</v>
      </c>
      <c r="G391" t="s">
        <v>1077</v>
      </c>
      <c r="H391" t="s">
        <v>20299</v>
      </c>
      <c r="I391">
        <v>1498.5007496251874</v>
      </c>
      <c r="J391" t="s">
        <v>22192</v>
      </c>
      <c r="K391" s="22" t="str">
        <f t="shared" si="6"/>
        <v>Oct</v>
      </c>
    </row>
    <row r="392" spans="1:11" hidden="1">
      <c r="A392">
        <v>254752452440</v>
      </c>
      <c r="B392">
        <v>752452440</v>
      </c>
      <c r="C392">
        <v>16</v>
      </c>
      <c r="D392" s="22">
        <v>45944</v>
      </c>
      <c r="E392" t="s">
        <v>20335</v>
      </c>
      <c r="F392" t="s">
        <v>73</v>
      </c>
      <c r="G392" t="s">
        <v>1015</v>
      </c>
      <c r="H392" t="s">
        <v>20000</v>
      </c>
      <c r="I392">
        <v>1498.5007496251874</v>
      </c>
      <c r="J392" t="s">
        <v>19999</v>
      </c>
      <c r="K392" s="22" t="str">
        <f t="shared" si="6"/>
        <v>Oct</v>
      </c>
    </row>
    <row r="393" spans="1:11" hidden="1">
      <c r="A393">
        <v>254106068056</v>
      </c>
      <c r="B393">
        <v>106068056</v>
      </c>
      <c r="C393">
        <v>16</v>
      </c>
      <c r="D393" s="22">
        <v>45944</v>
      </c>
      <c r="E393" t="s">
        <v>20323</v>
      </c>
      <c r="F393" t="s">
        <v>73</v>
      </c>
      <c r="G393" t="s">
        <v>1020</v>
      </c>
      <c r="H393" t="s">
        <v>20000</v>
      </c>
      <c r="I393">
        <v>1498.5007496251874</v>
      </c>
      <c r="J393" t="s">
        <v>22188</v>
      </c>
      <c r="K393" s="22" t="str">
        <f t="shared" si="6"/>
        <v>Oct</v>
      </c>
    </row>
    <row r="394" spans="1:11" hidden="1">
      <c r="A394">
        <v>254780022832</v>
      </c>
      <c r="B394">
        <v>780022832</v>
      </c>
      <c r="C394">
        <v>16</v>
      </c>
      <c r="D394" s="22">
        <v>45944</v>
      </c>
      <c r="E394" t="s">
        <v>20336</v>
      </c>
      <c r="F394" t="s">
        <v>73</v>
      </c>
      <c r="G394" t="s">
        <v>1024</v>
      </c>
      <c r="H394" t="s">
        <v>20000</v>
      </c>
      <c r="I394">
        <v>1498.5007496251874</v>
      </c>
      <c r="J394" t="s">
        <v>22188</v>
      </c>
      <c r="K394" s="22" t="str">
        <f t="shared" si="6"/>
        <v>Oct</v>
      </c>
    </row>
    <row r="395" spans="1:11" hidden="1">
      <c r="A395">
        <v>254752306301</v>
      </c>
      <c r="B395">
        <v>752306301</v>
      </c>
      <c r="C395">
        <v>16</v>
      </c>
      <c r="D395" s="22">
        <v>45945</v>
      </c>
      <c r="E395" t="s">
        <v>20304</v>
      </c>
      <c r="F395" t="s">
        <v>50</v>
      </c>
      <c r="G395" t="s">
        <v>1019</v>
      </c>
      <c r="H395" t="s">
        <v>20000</v>
      </c>
      <c r="I395">
        <v>1498.5007496251874</v>
      </c>
      <c r="J395" t="s">
        <v>22229</v>
      </c>
      <c r="K395" s="22" t="str">
        <f t="shared" si="6"/>
        <v>Oct</v>
      </c>
    </row>
    <row r="396" spans="1:11" hidden="1">
      <c r="A396">
        <v>254103373641</v>
      </c>
      <c r="B396">
        <v>103373641</v>
      </c>
      <c r="C396">
        <v>16</v>
      </c>
      <c r="D396" s="22">
        <v>45945</v>
      </c>
      <c r="E396" t="s">
        <v>20337</v>
      </c>
      <c r="F396" t="s">
        <v>37</v>
      </c>
      <c r="G396" t="s">
        <v>1055</v>
      </c>
      <c r="H396" t="s">
        <v>20000</v>
      </c>
      <c r="I396">
        <v>1498.5007496251874</v>
      </c>
      <c r="J396" t="s">
        <v>22203</v>
      </c>
      <c r="K396" s="22" t="str">
        <f t="shared" si="6"/>
        <v>Oct</v>
      </c>
    </row>
    <row r="397" spans="1:11" hidden="1">
      <c r="A397">
        <v>254785086339</v>
      </c>
      <c r="B397">
        <v>785086339</v>
      </c>
      <c r="C397">
        <v>16</v>
      </c>
      <c r="D397" s="22">
        <v>45945</v>
      </c>
      <c r="E397" t="s">
        <v>20338</v>
      </c>
      <c r="F397" t="s">
        <v>73</v>
      </c>
      <c r="G397" t="s">
        <v>1074</v>
      </c>
      <c r="H397" t="s">
        <v>777</v>
      </c>
      <c r="I397">
        <v>1498.5007496251874</v>
      </c>
      <c r="J397" t="s">
        <v>22181</v>
      </c>
      <c r="K397" s="22" t="str">
        <f t="shared" si="6"/>
        <v>Oct</v>
      </c>
    </row>
    <row r="398" spans="1:11" hidden="1">
      <c r="A398">
        <v>254788389981</v>
      </c>
      <c r="B398">
        <v>788389981</v>
      </c>
      <c r="C398">
        <v>16</v>
      </c>
      <c r="D398" s="22">
        <v>45945</v>
      </c>
      <c r="E398" t="s">
        <v>20339</v>
      </c>
      <c r="F398" t="s">
        <v>37</v>
      </c>
      <c r="G398" t="s">
        <v>1012</v>
      </c>
      <c r="H398" t="s">
        <v>20000</v>
      </c>
      <c r="I398">
        <v>1498.5007496251874</v>
      </c>
      <c r="J398" t="s">
        <v>22190</v>
      </c>
      <c r="K398" s="22" t="str">
        <f t="shared" si="6"/>
        <v>Oct</v>
      </c>
    </row>
    <row r="399" spans="1:11" hidden="1">
      <c r="A399">
        <v>254106352138</v>
      </c>
      <c r="B399">
        <v>106352138</v>
      </c>
      <c r="C399">
        <v>16</v>
      </c>
      <c r="D399" s="22">
        <v>45945</v>
      </c>
      <c r="E399" t="s">
        <v>20340</v>
      </c>
      <c r="F399" t="s">
        <v>73</v>
      </c>
      <c r="G399" t="s">
        <v>1074</v>
      </c>
      <c r="H399" t="s">
        <v>70</v>
      </c>
      <c r="I399">
        <v>1498.5007496251874</v>
      </c>
      <c r="J399" t="s">
        <v>22199</v>
      </c>
      <c r="K399" s="22" t="str">
        <f t="shared" si="6"/>
        <v>Oct</v>
      </c>
    </row>
    <row r="400" spans="1:11" hidden="1">
      <c r="A400">
        <v>254105041214</v>
      </c>
      <c r="B400">
        <v>105041214</v>
      </c>
      <c r="C400">
        <v>16</v>
      </c>
      <c r="D400" s="22">
        <v>45945</v>
      </c>
      <c r="E400" t="s">
        <v>20341</v>
      </c>
      <c r="F400" t="s">
        <v>82</v>
      </c>
      <c r="G400" t="s">
        <v>1044</v>
      </c>
      <c r="H400" t="s">
        <v>20000</v>
      </c>
      <c r="I400">
        <v>1498.5007496251874</v>
      </c>
      <c r="J400" t="s">
        <v>22212</v>
      </c>
      <c r="K400" s="22" t="str">
        <f t="shared" si="6"/>
        <v>Oct</v>
      </c>
    </row>
    <row r="401" spans="1:11" hidden="1">
      <c r="A401">
        <v>254738448519</v>
      </c>
      <c r="B401">
        <v>738448519</v>
      </c>
      <c r="C401">
        <v>16</v>
      </c>
      <c r="D401" s="22">
        <v>45945</v>
      </c>
      <c r="E401" t="s">
        <v>20342</v>
      </c>
      <c r="F401" t="s">
        <v>73</v>
      </c>
      <c r="G401" t="s">
        <v>1074</v>
      </c>
      <c r="H401" t="s">
        <v>70</v>
      </c>
      <c r="I401">
        <v>1498.5007496251874</v>
      </c>
      <c r="J401" t="s">
        <v>19999</v>
      </c>
      <c r="K401" s="22" t="str">
        <f t="shared" si="6"/>
        <v>Oct</v>
      </c>
    </row>
    <row r="402" spans="1:11" hidden="1">
      <c r="A402">
        <v>254108164238</v>
      </c>
      <c r="B402">
        <v>108164238</v>
      </c>
      <c r="C402">
        <v>16</v>
      </c>
      <c r="D402" s="22">
        <v>45945</v>
      </c>
      <c r="E402" t="s">
        <v>20343</v>
      </c>
      <c r="F402" t="s">
        <v>37</v>
      </c>
      <c r="G402" t="s">
        <v>1012</v>
      </c>
      <c r="H402" t="s">
        <v>20000</v>
      </c>
      <c r="I402">
        <v>1498.5007496251874</v>
      </c>
      <c r="J402" t="s">
        <v>22175</v>
      </c>
      <c r="K402" s="22" t="str">
        <f t="shared" si="6"/>
        <v>Oct</v>
      </c>
    </row>
    <row r="403" spans="1:11" hidden="1">
      <c r="A403">
        <v>254750263772</v>
      </c>
      <c r="B403">
        <v>750263772</v>
      </c>
      <c r="C403">
        <v>16</v>
      </c>
      <c r="D403" s="22">
        <v>45945</v>
      </c>
      <c r="E403" t="s">
        <v>20344</v>
      </c>
      <c r="F403" t="s">
        <v>50</v>
      </c>
      <c r="G403" t="s">
        <v>1045</v>
      </c>
      <c r="H403" t="s">
        <v>20000</v>
      </c>
      <c r="I403">
        <v>1498.5007496251874</v>
      </c>
      <c r="J403" t="s">
        <v>22189</v>
      </c>
      <c r="K403" s="22" t="str">
        <f t="shared" si="6"/>
        <v>Oct</v>
      </c>
    </row>
    <row r="404" spans="1:11" hidden="1">
      <c r="A404">
        <v>254105756673</v>
      </c>
      <c r="B404">
        <v>105756673</v>
      </c>
      <c r="C404">
        <v>16</v>
      </c>
      <c r="D404" s="22">
        <v>45945</v>
      </c>
      <c r="E404" t="s">
        <v>20345</v>
      </c>
      <c r="F404" t="s">
        <v>37</v>
      </c>
      <c r="G404" t="s">
        <v>1030</v>
      </c>
      <c r="H404" t="s">
        <v>20000</v>
      </c>
      <c r="I404">
        <v>1498.5007496251874</v>
      </c>
      <c r="J404" t="s">
        <v>22196</v>
      </c>
      <c r="K404" s="22" t="str">
        <f t="shared" si="6"/>
        <v>Oct</v>
      </c>
    </row>
    <row r="405" spans="1:11" hidden="1">
      <c r="A405">
        <v>254751655414</v>
      </c>
      <c r="B405">
        <v>751655414</v>
      </c>
      <c r="C405">
        <v>16</v>
      </c>
      <c r="D405" s="22">
        <v>45945</v>
      </c>
      <c r="E405" t="s">
        <v>16578</v>
      </c>
      <c r="F405" t="s">
        <v>73</v>
      </c>
      <c r="G405" t="s">
        <v>1020</v>
      </c>
      <c r="H405" t="s">
        <v>20000</v>
      </c>
      <c r="I405">
        <v>1498.5007496251874</v>
      </c>
      <c r="J405" t="s">
        <v>22173</v>
      </c>
      <c r="K405" s="22" t="str">
        <f t="shared" si="6"/>
        <v>Oct</v>
      </c>
    </row>
    <row r="406" spans="1:11" hidden="1">
      <c r="A406">
        <v>254102413363</v>
      </c>
      <c r="B406">
        <v>102413363</v>
      </c>
      <c r="C406">
        <v>16</v>
      </c>
      <c r="D406" s="22">
        <v>45945</v>
      </c>
      <c r="E406" t="s">
        <v>20148</v>
      </c>
      <c r="F406" t="s">
        <v>37</v>
      </c>
      <c r="G406" t="s">
        <v>3885</v>
      </c>
      <c r="H406" t="s">
        <v>852</v>
      </c>
      <c r="I406">
        <v>1498.5007496251874</v>
      </c>
      <c r="J406" t="s">
        <v>22176</v>
      </c>
      <c r="K406" s="22" t="str">
        <f t="shared" si="6"/>
        <v>Oct</v>
      </c>
    </row>
    <row r="407" spans="1:11" hidden="1">
      <c r="A407">
        <v>254755024970</v>
      </c>
      <c r="B407">
        <v>755024970</v>
      </c>
      <c r="C407">
        <v>16</v>
      </c>
      <c r="D407" s="22">
        <v>45945</v>
      </c>
      <c r="E407" t="s">
        <v>20346</v>
      </c>
      <c r="F407" t="s">
        <v>82</v>
      </c>
      <c r="G407" t="s">
        <v>1012</v>
      </c>
      <c r="H407" t="s">
        <v>20000</v>
      </c>
      <c r="I407">
        <v>1498.5007496251874</v>
      </c>
      <c r="J407" t="s">
        <v>22202</v>
      </c>
      <c r="K407" s="22" t="str">
        <f t="shared" si="6"/>
        <v>Oct</v>
      </c>
    </row>
    <row r="408" spans="1:11" hidden="1">
      <c r="A408">
        <v>254737591721</v>
      </c>
      <c r="B408">
        <v>737591721</v>
      </c>
      <c r="C408">
        <v>16</v>
      </c>
      <c r="D408" s="22">
        <v>45945</v>
      </c>
      <c r="E408" t="s">
        <v>20340</v>
      </c>
      <c r="F408" t="s">
        <v>73</v>
      </c>
      <c r="G408" t="s">
        <v>1074</v>
      </c>
      <c r="H408" t="s">
        <v>70</v>
      </c>
      <c r="I408">
        <v>1498.5007496251874</v>
      </c>
      <c r="J408" t="s">
        <v>22199</v>
      </c>
      <c r="K408" s="22" t="str">
        <f t="shared" si="6"/>
        <v>Oct</v>
      </c>
    </row>
    <row r="409" spans="1:11" hidden="1">
      <c r="A409">
        <v>254788734570</v>
      </c>
      <c r="B409">
        <v>788734570</v>
      </c>
      <c r="C409">
        <v>16</v>
      </c>
      <c r="D409" s="22">
        <v>45945</v>
      </c>
      <c r="E409" t="s">
        <v>20347</v>
      </c>
      <c r="F409" t="s">
        <v>20098</v>
      </c>
      <c r="G409" t="s">
        <v>1020</v>
      </c>
      <c r="H409" t="s">
        <v>20000</v>
      </c>
      <c r="I409">
        <v>1498.5007496251874</v>
      </c>
      <c r="J409" t="s">
        <v>22173</v>
      </c>
      <c r="K409" s="22" t="str">
        <f t="shared" si="6"/>
        <v>Oct</v>
      </c>
    </row>
    <row r="410" spans="1:11" hidden="1">
      <c r="A410">
        <v>254783195904</v>
      </c>
      <c r="B410">
        <v>783195904</v>
      </c>
      <c r="C410">
        <v>16</v>
      </c>
      <c r="D410" s="22">
        <v>45945</v>
      </c>
      <c r="E410" t="s">
        <v>20348</v>
      </c>
      <c r="F410" t="s">
        <v>73</v>
      </c>
      <c r="G410" t="s">
        <v>1051</v>
      </c>
      <c r="H410" t="s">
        <v>20000</v>
      </c>
      <c r="I410">
        <v>1498.5007496251874</v>
      </c>
      <c r="J410" t="s">
        <v>22188</v>
      </c>
      <c r="K410" s="22" t="str">
        <f t="shared" si="6"/>
        <v>Oct</v>
      </c>
    </row>
    <row r="411" spans="1:11" hidden="1">
      <c r="A411">
        <v>254754282108</v>
      </c>
      <c r="B411">
        <v>754282108</v>
      </c>
      <c r="C411">
        <v>16</v>
      </c>
      <c r="D411" s="22">
        <v>45945</v>
      </c>
      <c r="E411" t="s">
        <v>20349</v>
      </c>
      <c r="F411" t="s">
        <v>50</v>
      </c>
      <c r="G411" t="s">
        <v>20190</v>
      </c>
      <c r="H411" t="s">
        <v>1094</v>
      </c>
      <c r="I411">
        <v>1498.5007496251874</v>
      </c>
      <c r="J411" t="s">
        <v>22200</v>
      </c>
      <c r="K411" s="22" t="str">
        <f t="shared" si="6"/>
        <v>Oct</v>
      </c>
    </row>
    <row r="412" spans="1:11" hidden="1">
      <c r="A412">
        <v>254735516855</v>
      </c>
      <c r="B412">
        <v>735516855</v>
      </c>
      <c r="C412">
        <v>16</v>
      </c>
      <c r="D412" s="22">
        <v>45945</v>
      </c>
      <c r="E412" t="s">
        <v>20350</v>
      </c>
      <c r="F412" t="s">
        <v>20098</v>
      </c>
      <c r="G412" t="s">
        <v>1020</v>
      </c>
      <c r="H412" t="s">
        <v>20000</v>
      </c>
      <c r="I412">
        <v>1498.5007496251874</v>
      </c>
      <c r="J412" t="s">
        <v>22173</v>
      </c>
      <c r="K412" s="22" t="str">
        <f t="shared" si="6"/>
        <v>Oct</v>
      </c>
    </row>
    <row r="413" spans="1:11" hidden="1">
      <c r="A413">
        <v>254752235002</v>
      </c>
      <c r="B413">
        <v>752235002</v>
      </c>
      <c r="C413">
        <v>16</v>
      </c>
      <c r="D413" s="22">
        <v>45945</v>
      </c>
      <c r="E413" t="s">
        <v>20351</v>
      </c>
      <c r="F413" t="s">
        <v>37</v>
      </c>
      <c r="G413" t="s">
        <v>1077</v>
      </c>
      <c r="H413" t="s">
        <v>32</v>
      </c>
      <c r="I413">
        <v>1498.5007496251874</v>
      </c>
      <c r="J413" t="s">
        <v>22175</v>
      </c>
      <c r="K413" s="22" t="str">
        <f t="shared" si="6"/>
        <v>Oct</v>
      </c>
    </row>
    <row r="414" spans="1:11" hidden="1">
      <c r="A414">
        <v>254107157667</v>
      </c>
      <c r="B414">
        <v>107157667</v>
      </c>
      <c r="C414">
        <v>16</v>
      </c>
      <c r="D414" s="22">
        <v>45945</v>
      </c>
      <c r="E414" t="s">
        <v>20352</v>
      </c>
      <c r="F414" t="s">
        <v>73</v>
      </c>
      <c r="G414" t="s">
        <v>1008</v>
      </c>
      <c r="H414" t="s">
        <v>20000</v>
      </c>
      <c r="I414">
        <v>1498.5007496251874</v>
      </c>
      <c r="J414" t="s">
        <v>22174</v>
      </c>
      <c r="K414" s="22" t="str">
        <f t="shared" si="6"/>
        <v>Oct</v>
      </c>
    </row>
    <row r="415" spans="1:11" hidden="1">
      <c r="A415">
        <v>254108983213</v>
      </c>
      <c r="B415">
        <v>108983213</v>
      </c>
      <c r="C415">
        <v>16</v>
      </c>
      <c r="D415" s="22">
        <v>45945</v>
      </c>
      <c r="E415" t="s">
        <v>20311</v>
      </c>
      <c r="F415" t="s">
        <v>73</v>
      </c>
      <c r="G415" t="s">
        <v>1015</v>
      </c>
      <c r="H415" t="s">
        <v>20000</v>
      </c>
      <c r="I415">
        <v>1498.5007496251874</v>
      </c>
      <c r="J415" t="s">
        <v>19999</v>
      </c>
      <c r="K415" s="22" t="str">
        <f t="shared" si="6"/>
        <v>Oct</v>
      </c>
    </row>
    <row r="416" spans="1:11" hidden="1">
      <c r="A416">
        <v>254788158536</v>
      </c>
      <c r="B416">
        <v>788158536</v>
      </c>
      <c r="C416">
        <v>16</v>
      </c>
      <c r="D416" s="22">
        <v>45945</v>
      </c>
      <c r="E416" t="s">
        <v>20353</v>
      </c>
      <c r="F416" t="s">
        <v>37</v>
      </c>
      <c r="G416" t="s">
        <v>719</v>
      </c>
      <c r="H416" t="s">
        <v>20000</v>
      </c>
      <c r="I416">
        <v>2248.1259370314842</v>
      </c>
      <c r="J416" t="s">
        <v>22191</v>
      </c>
      <c r="K416" s="22" t="str">
        <f t="shared" si="6"/>
        <v>Oct</v>
      </c>
    </row>
    <row r="417" spans="1:11" hidden="1">
      <c r="A417">
        <v>254108686821</v>
      </c>
      <c r="B417">
        <v>108686821</v>
      </c>
      <c r="C417">
        <v>16</v>
      </c>
      <c r="D417" s="22">
        <v>45945</v>
      </c>
      <c r="E417" t="s">
        <v>20298</v>
      </c>
      <c r="F417" t="s">
        <v>37</v>
      </c>
      <c r="G417" t="s">
        <v>1077</v>
      </c>
      <c r="H417" t="s">
        <v>20299</v>
      </c>
      <c r="I417">
        <v>1498.5007496251874</v>
      </c>
      <c r="J417" t="s">
        <v>22190</v>
      </c>
      <c r="K417" s="22" t="str">
        <f t="shared" si="6"/>
        <v>Oct</v>
      </c>
    </row>
    <row r="418" spans="1:11" hidden="1">
      <c r="A418">
        <v>254735505263</v>
      </c>
      <c r="B418">
        <v>735505263</v>
      </c>
      <c r="C418">
        <v>16</v>
      </c>
      <c r="D418" s="22">
        <v>45945</v>
      </c>
      <c r="E418" t="s">
        <v>20354</v>
      </c>
      <c r="F418" t="s">
        <v>73</v>
      </c>
      <c r="G418" t="s">
        <v>1074</v>
      </c>
      <c r="H418" t="s">
        <v>70</v>
      </c>
      <c r="I418">
        <v>1498.5007496251874</v>
      </c>
      <c r="J418" t="s">
        <v>22193</v>
      </c>
      <c r="K418" s="22" t="str">
        <f t="shared" si="6"/>
        <v>Oct</v>
      </c>
    </row>
    <row r="419" spans="1:11" hidden="1">
      <c r="A419">
        <v>254786119678</v>
      </c>
      <c r="B419">
        <v>786119678</v>
      </c>
      <c r="C419">
        <v>16</v>
      </c>
      <c r="D419" s="22">
        <v>45945</v>
      </c>
      <c r="E419" t="s">
        <v>20355</v>
      </c>
      <c r="F419" t="s">
        <v>37</v>
      </c>
      <c r="G419" t="s">
        <v>987</v>
      </c>
      <c r="H419" t="s">
        <v>20000</v>
      </c>
      <c r="I419">
        <v>1498.5007496251874</v>
      </c>
      <c r="J419" t="s">
        <v>22204</v>
      </c>
      <c r="K419" s="22" t="str">
        <f t="shared" si="6"/>
        <v>Oct</v>
      </c>
    </row>
    <row r="420" spans="1:11" hidden="1">
      <c r="A420">
        <v>254739173108</v>
      </c>
      <c r="B420">
        <v>739173108</v>
      </c>
      <c r="C420">
        <v>16</v>
      </c>
      <c r="D420" s="22">
        <v>45945</v>
      </c>
      <c r="E420" t="s">
        <v>20276</v>
      </c>
      <c r="F420" t="s">
        <v>73</v>
      </c>
      <c r="G420" t="s">
        <v>99</v>
      </c>
      <c r="H420" t="s">
        <v>20000</v>
      </c>
      <c r="I420">
        <v>1498.5007496251874</v>
      </c>
      <c r="J420" t="s">
        <v>22177</v>
      </c>
      <c r="K420" s="22" t="str">
        <f t="shared" si="6"/>
        <v>Oct</v>
      </c>
    </row>
    <row r="421" spans="1:11" hidden="1">
      <c r="A421">
        <v>254787399267</v>
      </c>
      <c r="B421">
        <v>787399267</v>
      </c>
      <c r="C421">
        <v>16</v>
      </c>
      <c r="D421" s="22">
        <v>45945</v>
      </c>
      <c r="E421" t="s">
        <v>20356</v>
      </c>
      <c r="F421" t="s">
        <v>160</v>
      </c>
      <c r="G421" t="s">
        <v>1021</v>
      </c>
      <c r="H421" t="s">
        <v>1167</v>
      </c>
      <c r="I421">
        <v>1498.5007496251874</v>
      </c>
      <c r="J421" t="s">
        <v>22201</v>
      </c>
      <c r="K421" s="22" t="str">
        <f t="shared" si="6"/>
        <v>Oct</v>
      </c>
    </row>
    <row r="422" spans="1:11" hidden="1">
      <c r="A422">
        <v>254100116527</v>
      </c>
      <c r="B422">
        <v>100116527</v>
      </c>
      <c r="C422">
        <v>16</v>
      </c>
      <c r="D422" s="22">
        <v>45945</v>
      </c>
      <c r="E422" t="s">
        <v>20344</v>
      </c>
      <c r="F422" t="s">
        <v>50</v>
      </c>
      <c r="G422" t="s">
        <v>1045</v>
      </c>
      <c r="H422" t="s">
        <v>20000</v>
      </c>
      <c r="I422">
        <v>1498.5007496251874</v>
      </c>
      <c r="J422" t="s">
        <v>22189</v>
      </c>
      <c r="K422" s="22" t="str">
        <f t="shared" si="6"/>
        <v>Oct</v>
      </c>
    </row>
    <row r="423" spans="1:11" hidden="1">
      <c r="A423">
        <v>254782488751</v>
      </c>
      <c r="B423">
        <v>782488751</v>
      </c>
      <c r="C423">
        <v>16</v>
      </c>
      <c r="D423" s="22">
        <v>45945</v>
      </c>
      <c r="E423" t="s">
        <v>20357</v>
      </c>
      <c r="F423" t="s">
        <v>37</v>
      </c>
      <c r="G423" t="s">
        <v>1064</v>
      </c>
      <c r="H423" t="s">
        <v>20000</v>
      </c>
      <c r="I423">
        <v>1498.5007496251874</v>
      </c>
      <c r="J423" t="s">
        <v>22185</v>
      </c>
      <c r="K423" s="22" t="str">
        <f t="shared" si="6"/>
        <v>Oct</v>
      </c>
    </row>
    <row r="424" spans="1:11" hidden="1">
      <c r="A424">
        <v>254105236493</v>
      </c>
      <c r="B424">
        <v>105236493</v>
      </c>
      <c r="C424">
        <v>16</v>
      </c>
      <c r="D424" s="22">
        <v>45945</v>
      </c>
      <c r="E424" t="s">
        <v>20358</v>
      </c>
      <c r="F424" t="s">
        <v>73</v>
      </c>
      <c r="G424" t="s">
        <v>983</v>
      </c>
      <c r="H424" t="s">
        <v>20000</v>
      </c>
      <c r="I424">
        <v>1498.5007496251874</v>
      </c>
      <c r="J424" t="s">
        <v>22188</v>
      </c>
      <c r="K424" s="22" t="str">
        <f t="shared" si="6"/>
        <v>Oct</v>
      </c>
    </row>
    <row r="425" spans="1:11" hidden="1">
      <c r="A425">
        <v>254789884053</v>
      </c>
      <c r="B425">
        <v>789884053</v>
      </c>
      <c r="C425">
        <v>16</v>
      </c>
      <c r="D425" s="22">
        <v>45945</v>
      </c>
      <c r="E425" t="s">
        <v>20359</v>
      </c>
      <c r="F425" t="s">
        <v>73</v>
      </c>
      <c r="G425" t="s">
        <v>1074</v>
      </c>
      <c r="H425" t="s">
        <v>70</v>
      </c>
      <c r="I425">
        <v>1498.5007496251874</v>
      </c>
      <c r="J425" t="s">
        <v>22188</v>
      </c>
      <c r="K425" s="22" t="str">
        <f t="shared" si="6"/>
        <v>Oct</v>
      </c>
    </row>
    <row r="426" spans="1:11" hidden="1">
      <c r="A426">
        <v>254788383199</v>
      </c>
      <c r="B426">
        <v>788383199</v>
      </c>
      <c r="C426">
        <v>16</v>
      </c>
      <c r="D426" s="22">
        <v>45945</v>
      </c>
      <c r="E426" t="s">
        <v>20360</v>
      </c>
      <c r="F426" t="s">
        <v>37</v>
      </c>
      <c r="G426" t="s">
        <v>1030</v>
      </c>
      <c r="H426" t="s">
        <v>20000</v>
      </c>
      <c r="I426">
        <v>1498.5007496251874</v>
      </c>
      <c r="J426" t="s">
        <v>22207</v>
      </c>
      <c r="K426" s="22" t="str">
        <f t="shared" si="6"/>
        <v>Oct</v>
      </c>
    </row>
    <row r="427" spans="1:11" hidden="1">
      <c r="A427">
        <v>254762368455</v>
      </c>
      <c r="B427">
        <v>762368455</v>
      </c>
      <c r="C427">
        <v>16</v>
      </c>
      <c r="D427" s="22">
        <v>45949</v>
      </c>
      <c r="E427" t="s">
        <v>20361</v>
      </c>
      <c r="F427" t="s">
        <v>73</v>
      </c>
      <c r="G427" t="s">
        <v>1074</v>
      </c>
      <c r="H427" t="s">
        <v>70</v>
      </c>
      <c r="I427">
        <v>1498.5007496251874</v>
      </c>
      <c r="J427" t="s">
        <v>22173</v>
      </c>
      <c r="K427" s="22" t="str">
        <f t="shared" si="6"/>
        <v>Oct</v>
      </c>
    </row>
    <row r="428" spans="1:11" hidden="1">
      <c r="A428">
        <v>254752073970</v>
      </c>
      <c r="B428">
        <v>752073970</v>
      </c>
      <c r="C428">
        <v>16</v>
      </c>
      <c r="D428" s="22">
        <v>45948</v>
      </c>
      <c r="E428" t="s">
        <v>20362</v>
      </c>
      <c r="F428" t="s">
        <v>160</v>
      </c>
      <c r="G428" t="s">
        <v>990</v>
      </c>
      <c r="H428" t="s">
        <v>20000</v>
      </c>
      <c r="I428">
        <v>1498.5007496251874</v>
      </c>
      <c r="J428" t="s">
        <v>22187</v>
      </c>
      <c r="K428" s="22" t="str">
        <f t="shared" si="6"/>
        <v>Oct</v>
      </c>
    </row>
    <row r="429" spans="1:11" hidden="1">
      <c r="A429">
        <v>254739489987</v>
      </c>
      <c r="B429">
        <v>739489987</v>
      </c>
      <c r="C429">
        <v>16</v>
      </c>
      <c r="D429" s="22">
        <v>45950</v>
      </c>
      <c r="E429" t="s">
        <v>20363</v>
      </c>
      <c r="F429" t="s">
        <v>73</v>
      </c>
      <c r="G429" t="s">
        <v>1074</v>
      </c>
      <c r="H429" t="s">
        <v>70</v>
      </c>
      <c r="I429">
        <v>1498.5007496251874</v>
      </c>
      <c r="J429" t="s">
        <v>22177</v>
      </c>
      <c r="K429" s="22" t="str">
        <f t="shared" si="6"/>
        <v>Oct</v>
      </c>
    </row>
    <row r="430" spans="1:11" hidden="1">
      <c r="A430">
        <v>254107670937</v>
      </c>
      <c r="B430">
        <v>107670937</v>
      </c>
      <c r="C430">
        <v>16</v>
      </c>
      <c r="D430" s="22">
        <v>45950</v>
      </c>
      <c r="E430" t="s">
        <v>20364</v>
      </c>
      <c r="F430" t="s">
        <v>50</v>
      </c>
      <c r="G430" t="s">
        <v>502</v>
      </c>
      <c r="H430" t="s">
        <v>20000</v>
      </c>
      <c r="I430">
        <v>1498.5007496251874</v>
      </c>
      <c r="J430" t="s">
        <v>22200</v>
      </c>
      <c r="K430" s="22" t="str">
        <f t="shared" si="6"/>
        <v>Oct</v>
      </c>
    </row>
    <row r="431" spans="1:11" hidden="1">
      <c r="A431">
        <v>254108934353</v>
      </c>
      <c r="B431">
        <v>108934353</v>
      </c>
      <c r="C431">
        <v>16</v>
      </c>
      <c r="D431" s="22">
        <v>45948</v>
      </c>
      <c r="E431" t="s">
        <v>20365</v>
      </c>
      <c r="F431" t="s">
        <v>82</v>
      </c>
      <c r="G431" t="s">
        <v>1018</v>
      </c>
      <c r="H431" t="s">
        <v>20000</v>
      </c>
      <c r="I431">
        <v>1498.5007496251874</v>
      </c>
      <c r="J431" t="s">
        <v>22203</v>
      </c>
      <c r="K431" s="22" t="str">
        <f t="shared" si="6"/>
        <v>Oct</v>
      </c>
    </row>
    <row r="432" spans="1:11" hidden="1">
      <c r="A432">
        <v>254735296783</v>
      </c>
      <c r="B432">
        <v>735296783</v>
      </c>
      <c r="C432">
        <v>16</v>
      </c>
      <c r="D432" s="22">
        <v>45950</v>
      </c>
      <c r="E432" t="s">
        <v>20366</v>
      </c>
      <c r="F432" t="s">
        <v>37</v>
      </c>
      <c r="G432" t="s">
        <v>18754</v>
      </c>
      <c r="H432" t="s">
        <v>20000</v>
      </c>
      <c r="I432">
        <v>1498.5007496251874</v>
      </c>
      <c r="J432" t="s">
        <v>22190</v>
      </c>
      <c r="K432" s="22" t="str">
        <f t="shared" si="6"/>
        <v>Oct</v>
      </c>
    </row>
    <row r="433" spans="1:11" hidden="1">
      <c r="A433">
        <v>254754243934</v>
      </c>
      <c r="B433">
        <v>754243934</v>
      </c>
      <c r="C433">
        <v>16</v>
      </c>
      <c r="D433" s="22">
        <v>45948</v>
      </c>
      <c r="E433" t="s">
        <v>20367</v>
      </c>
      <c r="F433" t="s">
        <v>73</v>
      </c>
      <c r="G433" t="s">
        <v>986</v>
      </c>
      <c r="H433" t="s">
        <v>20000</v>
      </c>
      <c r="I433">
        <v>1498.5007496251874</v>
      </c>
      <c r="J433" t="s">
        <v>22181</v>
      </c>
      <c r="K433" s="22" t="str">
        <f t="shared" si="6"/>
        <v>Oct</v>
      </c>
    </row>
    <row r="434" spans="1:11" hidden="1">
      <c r="A434">
        <v>254785001855</v>
      </c>
      <c r="B434">
        <v>785001855</v>
      </c>
      <c r="C434">
        <v>16</v>
      </c>
      <c r="D434" s="22">
        <v>45946</v>
      </c>
      <c r="E434" t="s">
        <v>20368</v>
      </c>
      <c r="F434" t="s">
        <v>160</v>
      </c>
      <c r="G434" t="s">
        <v>990</v>
      </c>
      <c r="H434" t="s">
        <v>20000</v>
      </c>
      <c r="I434">
        <v>1498.5007496251874</v>
      </c>
      <c r="J434" t="s">
        <v>22201</v>
      </c>
      <c r="K434" s="22" t="str">
        <f t="shared" si="6"/>
        <v>Oct</v>
      </c>
    </row>
    <row r="435" spans="1:11" hidden="1">
      <c r="A435">
        <v>254732437736</v>
      </c>
      <c r="B435">
        <v>732437736</v>
      </c>
      <c r="C435">
        <v>16</v>
      </c>
      <c r="D435" s="22">
        <v>45949</v>
      </c>
      <c r="E435" t="s">
        <v>20369</v>
      </c>
      <c r="F435" t="s">
        <v>160</v>
      </c>
      <c r="G435" t="s">
        <v>1046</v>
      </c>
      <c r="H435" t="s">
        <v>20000</v>
      </c>
      <c r="I435">
        <v>1498.5007496251874</v>
      </c>
      <c r="J435" t="s">
        <v>22187</v>
      </c>
      <c r="K435" s="22" t="str">
        <f t="shared" si="6"/>
        <v>Oct</v>
      </c>
    </row>
    <row r="436" spans="1:11" hidden="1">
      <c r="A436">
        <v>254108911380</v>
      </c>
      <c r="B436">
        <v>108911380</v>
      </c>
      <c r="C436">
        <v>16</v>
      </c>
      <c r="D436" s="22">
        <v>45950</v>
      </c>
      <c r="E436" t="s">
        <v>20370</v>
      </c>
      <c r="F436" t="s">
        <v>73</v>
      </c>
      <c r="G436" t="s">
        <v>1074</v>
      </c>
      <c r="H436" t="s">
        <v>70</v>
      </c>
      <c r="I436">
        <v>1498.5007496251874</v>
      </c>
      <c r="J436" t="s">
        <v>22193</v>
      </c>
      <c r="K436" s="22" t="str">
        <f t="shared" si="6"/>
        <v>Oct</v>
      </c>
    </row>
    <row r="437" spans="1:11" hidden="1">
      <c r="A437">
        <v>254786045737</v>
      </c>
      <c r="B437">
        <v>786045737</v>
      </c>
      <c r="C437">
        <v>16</v>
      </c>
      <c r="D437" s="22">
        <v>45947</v>
      </c>
      <c r="E437" t="s">
        <v>20371</v>
      </c>
      <c r="F437" t="s">
        <v>82</v>
      </c>
      <c r="G437" t="s">
        <v>987</v>
      </c>
      <c r="H437" t="s">
        <v>20000</v>
      </c>
      <c r="I437">
        <v>2248.1259370314842</v>
      </c>
      <c r="J437" t="s">
        <v>22202</v>
      </c>
      <c r="K437" s="22" t="str">
        <f t="shared" si="6"/>
        <v>Oct</v>
      </c>
    </row>
    <row r="438" spans="1:11" hidden="1">
      <c r="A438">
        <v>254737524003</v>
      </c>
      <c r="B438">
        <v>737524003</v>
      </c>
      <c r="C438">
        <v>16</v>
      </c>
      <c r="D438" s="22">
        <v>45948</v>
      </c>
      <c r="E438" t="s">
        <v>20372</v>
      </c>
      <c r="F438" t="s">
        <v>82</v>
      </c>
      <c r="G438" t="s">
        <v>20373</v>
      </c>
      <c r="H438" t="s">
        <v>826</v>
      </c>
      <c r="I438">
        <v>1498.5007496251874</v>
      </c>
      <c r="J438" t="s">
        <v>22202</v>
      </c>
      <c r="K438" s="22" t="str">
        <f t="shared" si="6"/>
        <v>Oct</v>
      </c>
    </row>
    <row r="439" spans="1:11" hidden="1">
      <c r="A439">
        <v>254108868619</v>
      </c>
      <c r="B439">
        <v>108868619</v>
      </c>
      <c r="C439">
        <v>16</v>
      </c>
      <c r="D439" s="22">
        <v>45950</v>
      </c>
      <c r="E439" t="s">
        <v>20374</v>
      </c>
      <c r="F439" t="s">
        <v>37</v>
      </c>
      <c r="G439" t="s">
        <v>1077</v>
      </c>
      <c r="H439" t="s">
        <v>32</v>
      </c>
      <c r="I439">
        <v>1498.5007496251874</v>
      </c>
      <c r="J439" t="s">
        <v>22192</v>
      </c>
      <c r="K439" s="22" t="str">
        <f t="shared" si="6"/>
        <v>Oct</v>
      </c>
    </row>
    <row r="440" spans="1:11" hidden="1">
      <c r="A440">
        <v>254731221630</v>
      </c>
      <c r="B440">
        <v>731221630</v>
      </c>
      <c r="C440">
        <v>16</v>
      </c>
      <c r="D440" s="22">
        <v>45947</v>
      </c>
      <c r="E440" t="s">
        <v>20375</v>
      </c>
      <c r="F440" t="s">
        <v>37</v>
      </c>
      <c r="G440" t="s">
        <v>1030</v>
      </c>
      <c r="H440" t="s">
        <v>20000</v>
      </c>
      <c r="I440">
        <v>1498.5007496251874</v>
      </c>
      <c r="J440" t="s">
        <v>22178</v>
      </c>
      <c r="K440" s="22" t="str">
        <f t="shared" si="6"/>
        <v>Oct</v>
      </c>
    </row>
    <row r="441" spans="1:11" hidden="1">
      <c r="A441">
        <v>254101592153</v>
      </c>
      <c r="B441">
        <v>101592153</v>
      </c>
      <c r="C441">
        <v>16</v>
      </c>
      <c r="D441" s="22">
        <v>45947</v>
      </c>
      <c r="E441" t="s">
        <v>20376</v>
      </c>
      <c r="F441" t="s">
        <v>37</v>
      </c>
      <c r="G441" t="s">
        <v>1012</v>
      </c>
      <c r="H441" t="s">
        <v>20000</v>
      </c>
      <c r="I441">
        <v>1498.5007496251874</v>
      </c>
      <c r="J441" t="s">
        <v>22191</v>
      </c>
      <c r="K441" s="22" t="str">
        <f t="shared" si="6"/>
        <v>Oct</v>
      </c>
    </row>
    <row r="442" spans="1:11" hidden="1">
      <c r="A442">
        <v>254732913688</v>
      </c>
      <c r="B442">
        <v>732913688</v>
      </c>
      <c r="C442">
        <v>16</v>
      </c>
      <c r="D442" s="22">
        <v>45948</v>
      </c>
      <c r="E442" t="s">
        <v>20377</v>
      </c>
      <c r="F442" t="s">
        <v>73</v>
      </c>
      <c r="G442" t="s">
        <v>1020</v>
      </c>
      <c r="H442" t="s">
        <v>20000</v>
      </c>
      <c r="I442">
        <v>1498.5007496251874</v>
      </c>
      <c r="J442" t="s">
        <v>22174</v>
      </c>
      <c r="K442" s="22" t="str">
        <f t="shared" si="6"/>
        <v>Oct</v>
      </c>
    </row>
    <row r="443" spans="1:11" hidden="1">
      <c r="A443">
        <v>254756648533</v>
      </c>
      <c r="B443">
        <v>756648533</v>
      </c>
      <c r="C443">
        <v>16</v>
      </c>
      <c r="D443" s="22">
        <v>45949</v>
      </c>
      <c r="E443" t="s">
        <v>3773</v>
      </c>
      <c r="F443" t="s">
        <v>50</v>
      </c>
      <c r="G443" t="s">
        <v>20190</v>
      </c>
      <c r="H443" t="s">
        <v>1094</v>
      </c>
      <c r="I443">
        <v>1498.5007496251874</v>
      </c>
      <c r="J443" t="s">
        <v>22200</v>
      </c>
      <c r="K443" s="22" t="str">
        <f t="shared" si="6"/>
        <v>Oct</v>
      </c>
    </row>
    <row r="444" spans="1:11" hidden="1">
      <c r="A444">
        <v>254755064650</v>
      </c>
      <c r="B444">
        <v>755064650</v>
      </c>
      <c r="C444">
        <v>16</v>
      </c>
      <c r="D444" s="22">
        <v>45946</v>
      </c>
      <c r="E444" t="s">
        <v>20378</v>
      </c>
      <c r="F444" t="s">
        <v>37</v>
      </c>
      <c r="G444" t="s">
        <v>1012</v>
      </c>
      <c r="H444" t="s">
        <v>20000</v>
      </c>
      <c r="I444">
        <v>1498.5007496251874</v>
      </c>
      <c r="J444" t="s">
        <v>22175</v>
      </c>
      <c r="K444" s="22" t="str">
        <f t="shared" si="6"/>
        <v>Oct</v>
      </c>
    </row>
    <row r="445" spans="1:11" hidden="1">
      <c r="A445">
        <v>254100776256</v>
      </c>
      <c r="B445">
        <v>100776256</v>
      </c>
      <c r="C445">
        <v>16</v>
      </c>
      <c r="D445" s="22">
        <v>45947</v>
      </c>
      <c r="E445" t="s">
        <v>20333</v>
      </c>
      <c r="F445" t="s">
        <v>37</v>
      </c>
      <c r="G445" t="s">
        <v>1064</v>
      </c>
      <c r="H445" t="s">
        <v>20000</v>
      </c>
      <c r="I445">
        <v>2248.1259370314842</v>
      </c>
      <c r="J445" t="s">
        <v>22220</v>
      </c>
      <c r="K445" s="22" t="str">
        <f t="shared" si="6"/>
        <v>Oct</v>
      </c>
    </row>
    <row r="446" spans="1:11" hidden="1">
      <c r="A446">
        <v>254787249926</v>
      </c>
      <c r="B446">
        <v>787249926</v>
      </c>
      <c r="C446">
        <v>16</v>
      </c>
      <c r="D446" s="22">
        <v>45950</v>
      </c>
      <c r="E446" t="s">
        <v>20379</v>
      </c>
      <c r="F446" t="s">
        <v>37</v>
      </c>
      <c r="G446" t="s">
        <v>1042</v>
      </c>
      <c r="H446" t="s">
        <v>20000</v>
      </c>
      <c r="I446">
        <v>1498.5007496251874</v>
      </c>
      <c r="J446" t="s">
        <v>22209</v>
      </c>
      <c r="K446" s="22" t="str">
        <f t="shared" si="6"/>
        <v>Oct</v>
      </c>
    </row>
    <row r="447" spans="1:11" hidden="1">
      <c r="A447">
        <v>254102429292</v>
      </c>
      <c r="B447">
        <v>102429292</v>
      </c>
      <c r="C447">
        <v>16</v>
      </c>
      <c r="D447" s="22">
        <v>45946</v>
      </c>
      <c r="E447" t="s">
        <v>20380</v>
      </c>
      <c r="F447" t="s">
        <v>73</v>
      </c>
      <c r="G447" t="s">
        <v>1020</v>
      </c>
      <c r="H447" t="s">
        <v>20000</v>
      </c>
      <c r="I447">
        <v>1498.5007496251874</v>
      </c>
      <c r="J447" t="s">
        <v>22174</v>
      </c>
      <c r="K447" s="22" t="str">
        <f t="shared" si="6"/>
        <v>Oct</v>
      </c>
    </row>
    <row r="448" spans="1:11" hidden="1">
      <c r="A448">
        <v>254105183786</v>
      </c>
      <c r="B448">
        <v>105183786</v>
      </c>
      <c r="C448">
        <v>16</v>
      </c>
      <c r="D448" s="22">
        <v>45947</v>
      </c>
      <c r="E448" t="s">
        <v>20381</v>
      </c>
      <c r="F448" t="s">
        <v>37</v>
      </c>
      <c r="G448" t="s">
        <v>719</v>
      </c>
      <c r="H448" t="s">
        <v>20000</v>
      </c>
      <c r="I448">
        <v>1498.5007496251874</v>
      </c>
      <c r="J448" t="s">
        <v>22176</v>
      </c>
      <c r="K448" s="22" t="str">
        <f t="shared" si="6"/>
        <v>Oct</v>
      </c>
    </row>
    <row r="449" spans="1:11" hidden="1">
      <c r="A449">
        <v>254100715061</v>
      </c>
      <c r="B449">
        <v>100715061</v>
      </c>
      <c r="C449">
        <v>16</v>
      </c>
      <c r="D449" s="22">
        <v>45948</v>
      </c>
      <c r="E449" t="s">
        <v>20382</v>
      </c>
      <c r="F449" t="s">
        <v>82</v>
      </c>
      <c r="G449" t="s">
        <v>1018</v>
      </c>
      <c r="H449" t="s">
        <v>20000</v>
      </c>
      <c r="I449">
        <v>1498.5007496251874</v>
      </c>
      <c r="J449" t="s">
        <v>22202</v>
      </c>
      <c r="K449" s="22" t="str">
        <f t="shared" si="6"/>
        <v>Oct</v>
      </c>
    </row>
    <row r="450" spans="1:11" hidden="1">
      <c r="A450">
        <v>254103463060</v>
      </c>
      <c r="B450">
        <v>103463060</v>
      </c>
      <c r="C450">
        <v>16</v>
      </c>
      <c r="D450" s="22">
        <v>45949</v>
      </c>
      <c r="E450" t="s">
        <v>20383</v>
      </c>
      <c r="F450" t="s">
        <v>73</v>
      </c>
      <c r="G450" t="s">
        <v>1041</v>
      </c>
      <c r="H450" t="s">
        <v>20000</v>
      </c>
      <c r="I450">
        <v>1498.5007496251874</v>
      </c>
      <c r="J450" t="s">
        <v>22198</v>
      </c>
      <c r="K450" s="22" t="str">
        <f t="shared" si="6"/>
        <v>Oct</v>
      </c>
    </row>
    <row r="451" spans="1:11" hidden="1">
      <c r="A451">
        <v>254105040727</v>
      </c>
      <c r="B451">
        <v>105040727</v>
      </c>
      <c r="C451">
        <v>16</v>
      </c>
      <c r="D451" s="22">
        <v>45950</v>
      </c>
      <c r="E451" t="s">
        <v>20384</v>
      </c>
      <c r="F451" t="s">
        <v>73</v>
      </c>
      <c r="G451" t="s">
        <v>1004</v>
      </c>
      <c r="H451" t="s">
        <v>20000</v>
      </c>
      <c r="I451">
        <v>1498.5007496251874</v>
      </c>
      <c r="J451" t="s">
        <v>22173</v>
      </c>
      <c r="K451" s="22" t="str">
        <f t="shared" ref="K451:K514" si="7">TEXT(D451,"mmm")</f>
        <v>Oct</v>
      </c>
    </row>
    <row r="452" spans="1:11" hidden="1">
      <c r="A452">
        <v>254103171736</v>
      </c>
      <c r="B452">
        <v>103171736</v>
      </c>
      <c r="C452">
        <v>16</v>
      </c>
      <c r="D452" s="22">
        <v>45947</v>
      </c>
      <c r="E452" t="s">
        <v>20385</v>
      </c>
      <c r="F452" t="s">
        <v>73</v>
      </c>
      <c r="G452" t="s">
        <v>1008</v>
      </c>
      <c r="H452" t="s">
        <v>20000</v>
      </c>
      <c r="I452">
        <v>1498.5007496251874</v>
      </c>
      <c r="J452" t="s">
        <v>22210</v>
      </c>
      <c r="K452" s="22" t="str">
        <f t="shared" si="7"/>
        <v>Oct</v>
      </c>
    </row>
    <row r="453" spans="1:11" hidden="1">
      <c r="A453">
        <v>254738492209</v>
      </c>
      <c r="B453">
        <v>738492209</v>
      </c>
      <c r="C453">
        <v>16</v>
      </c>
      <c r="D453" s="22">
        <v>45948</v>
      </c>
      <c r="E453" t="s">
        <v>20386</v>
      </c>
      <c r="F453" t="s">
        <v>160</v>
      </c>
      <c r="G453" t="s">
        <v>1021</v>
      </c>
      <c r="H453" t="s">
        <v>1167</v>
      </c>
      <c r="I453">
        <v>1498.5007496251874</v>
      </c>
      <c r="J453" t="s">
        <v>22186</v>
      </c>
      <c r="K453" s="22" t="str">
        <f t="shared" si="7"/>
        <v>Oct</v>
      </c>
    </row>
    <row r="454" spans="1:11" hidden="1">
      <c r="A454">
        <v>254750415717</v>
      </c>
      <c r="B454">
        <v>750415717</v>
      </c>
      <c r="C454">
        <v>16</v>
      </c>
      <c r="D454" s="22">
        <v>45946</v>
      </c>
      <c r="E454" t="s">
        <v>20387</v>
      </c>
      <c r="F454" t="s">
        <v>73</v>
      </c>
      <c r="G454" t="s">
        <v>1074</v>
      </c>
      <c r="H454" t="s">
        <v>70</v>
      </c>
      <c r="I454">
        <v>1498.5007496251874</v>
      </c>
      <c r="J454" t="s">
        <v>22199</v>
      </c>
      <c r="K454" s="22" t="str">
        <f t="shared" si="7"/>
        <v>Oct</v>
      </c>
    </row>
    <row r="455" spans="1:11" hidden="1">
      <c r="A455">
        <v>254781012862</v>
      </c>
      <c r="B455">
        <v>781012862</v>
      </c>
      <c r="C455">
        <v>16</v>
      </c>
      <c r="D455" s="22">
        <v>45948</v>
      </c>
      <c r="E455" t="s">
        <v>20388</v>
      </c>
      <c r="F455" t="s">
        <v>37</v>
      </c>
      <c r="G455" t="s">
        <v>990</v>
      </c>
      <c r="H455" t="s">
        <v>20000</v>
      </c>
      <c r="I455">
        <v>1498.5007496251874</v>
      </c>
      <c r="J455" t="s">
        <v>22191</v>
      </c>
      <c r="K455" s="22" t="str">
        <f t="shared" si="7"/>
        <v>Oct</v>
      </c>
    </row>
    <row r="456" spans="1:11" hidden="1">
      <c r="A456">
        <v>254734834131</v>
      </c>
      <c r="B456">
        <v>734834131</v>
      </c>
      <c r="C456">
        <v>16</v>
      </c>
      <c r="D456" s="22">
        <v>45949</v>
      </c>
      <c r="E456" t="s">
        <v>20389</v>
      </c>
      <c r="F456" t="s">
        <v>37</v>
      </c>
      <c r="G456" t="s">
        <v>1077</v>
      </c>
      <c r="H456" t="s">
        <v>32</v>
      </c>
      <c r="I456">
        <v>1498.5007496251874</v>
      </c>
      <c r="J456" t="s">
        <v>22176</v>
      </c>
      <c r="K456" s="22" t="str">
        <f t="shared" si="7"/>
        <v>Oct</v>
      </c>
    </row>
    <row r="457" spans="1:11" hidden="1">
      <c r="A457">
        <v>254101227144</v>
      </c>
      <c r="B457">
        <v>101227144</v>
      </c>
      <c r="C457">
        <v>16</v>
      </c>
      <c r="D457" s="22">
        <v>45946</v>
      </c>
      <c r="E457" t="s">
        <v>20390</v>
      </c>
      <c r="F457" t="s">
        <v>50</v>
      </c>
      <c r="G457" t="s">
        <v>1019</v>
      </c>
      <c r="H457" t="s">
        <v>20000</v>
      </c>
      <c r="I457">
        <v>1498.5007496251874</v>
      </c>
      <c r="J457" t="s">
        <v>22229</v>
      </c>
      <c r="K457" s="22" t="str">
        <f t="shared" si="7"/>
        <v>Oct</v>
      </c>
    </row>
    <row r="458" spans="1:11" hidden="1">
      <c r="A458">
        <v>254103709785</v>
      </c>
      <c r="B458">
        <v>103709785</v>
      </c>
      <c r="C458">
        <v>16</v>
      </c>
      <c r="D458" s="22">
        <v>45948</v>
      </c>
      <c r="E458" t="s">
        <v>3691</v>
      </c>
      <c r="F458" t="s">
        <v>160</v>
      </c>
      <c r="G458" t="s">
        <v>1051</v>
      </c>
      <c r="H458" t="s">
        <v>20000</v>
      </c>
      <c r="I458">
        <v>1498.5007496251874</v>
      </c>
      <c r="J458" t="s">
        <v>22213</v>
      </c>
      <c r="K458" s="22" t="str">
        <f t="shared" si="7"/>
        <v>Oct</v>
      </c>
    </row>
    <row r="459" spans="1:11" hidden="1">
      <c r="A459">
        <v>254786255943</v>
      </c>
      <c r="B459">
        <v>786255943</v>
      </c>
      <c r="C459">
        <v>16</v>
      </c>
      <c r="D459" s="22">
        <v>45950</v>
      </c>
      <c r="E459" t="s">
        <v>20391</v>
      </c>
      <c r="F459" t="s">
        <v>73</v>
      </c>
      <c r="G459" t="s">
        <v>986</v>
      </c>
      <c r="H459" t="s">
        <v>20000</v>
      </c>
      <c r="I459">
        <v>1498.5007496251874</v>
      </c>
      <c r="J459" t="s">
        <v>22193</v>
      </c>
      <c r="K459" s="22" t="str">
        <f t="shared" si="7"/>
        <v>Oct</v>
      </c>
    </row>
    <row r="460" spans="1:11" hidden="1">
      <c r="A460">
        <v>254754956463</v>
      </c>
      <c r="B460">
        <v>754956463</v>
      </c>
      <c r="C460">
        <v>16</v>
      </c>
      <c r="D460" s="22">
        <v>45947</v>
      </c>
      <c r="E460" t="s">
        <v>20392</v>
      </c>
      <c r="F460" t="s">
        <v>73</v>
      </c>
      <c r="G460" t="s">
        <v>1008</v>
      </c>
      <c r="H460" t="s">
        <v>20000</v>
      </c>
      <c r="I460">
        <v>1498.5007496251874</v>
      </c>
      <c r="J460" t="s">
        <v>22174</v>
      </c>
      <c r="K460" s="22" t="str">
        <f t="shared" si="7"/>
        <v>Oct</v>
      </c>
    </row>
    <row r="461" spans="1:11" hidden="1">
      <c r="A461">
        <v>254783382327</v>
      </c>
      <c r="B461">
        <v>783382327</v>
      </c>
      <c r="C461">
        <v>16</v>
      </c>
      <c r="D461" s="22">
        <v>45950</v>
      </c>
      <c r="E461" t="s">
        <v>20393</v>
      </c>
      <c r="F461" t="s">
        <v>73</v>
      </c>
      <c r="G461" t="s">
        <v>1074</v>
      </c>
      <c r="H461" t="s">
        <v>548</v>
      </c>
      <c r="I461">
        <v>2248.1259370314842</v>
      </c>
      <c r="J461" t="s">
        <v>22174</v>
      </c>
      <c r="K461" s="22" t="str">
        <f t="shared" si="7"/>
        <v>Oct</v>
      </c>
    </row>
    <row r="462" spans="1:11" hidden="1">
      <c r="A462">
        <v>254105005082</v>
      </c>
      <c r="B462">
        <v>105005082</v>
      </c>
      <c r="C462">
        <v>16</v>
      </c>
      <c r="D462" s="22">
        <v>45948</v>
      </c>
      <c r="E462" t="s">
        <v>20390</v>
      </c>
      <c r="F462" t="s">
        <v>50</v>
      </c>
      <c r="G462" t="s">
        <v>1019</v>
      </c>
      <c r="H462" t="s">
        <v>20000</v>
      </c>
      <c r="I462">
        <v>1498.5007496251874</v>
      </c>
      <c r="J462" t="s">
        <v>22229</v>
      </c>
      <c r="K462" s="22" t="str">
        <f t="shared" si="7"/>
        <v>Oct</v>
      </c>
    </row>
    <row r="463" spans="1:11" hidden="1">
      <c r="A463">
        <v>254750273089</v>
      </c>
      <c r="B463">
        <v>750273089</v>
      </c>
      <c r="C463">
        <v>16</v>
      </c>
      <c r="D463" s="22">
        <v>45949</v>
      </c>
      <c r="E463" t="s">
        <v>20394</v>
      </c>
      <c r="F463" t="s">
        <v>73</v>
      </c>
      <c r="G463" t="s">
        <v>1004</v>
      </c>
      <c r="H463" t="s">
        <v>20000</v>
      </c>
      <c r="I463">
        <v>1498.5007496251874</v>
      </c>
      <c r="J463" t="s">
        <v>22173</v>
      </c>
      <c r="K463" s="22" t="str">
        <f t="shared" si="7"/>
        <v>Oct</v>
      </c>
    </row>
    <row r="464" spans="1:11" hidden="1">
      <c r="A464">
        <v>254739526924</v>
      </c>
      <c r="B464">
        <v>739526924</v>
      </c>
      <c r="C464">
        <v>16</v>
      </c>
      <c r="D464" s="22">
        <v>45946</v>
      </c>
      <c r="E464" t="s">
        <v>20395</v>
      </c>
      <c r="F464" t="s">
        <v>50</v>
      </c>
      <c r="G464" t="s">
        <v>502</v>
      </c>
      <c r="H464" t="s">
        <v>20000</v>
      </c>
      <c r="I464">
        <v>1498.5007496251874</v>
      </c>
      <c r="J464" t="s">
        <v>22200</v>
      </c>
      <c r="K464" s="22" t="str">
        <f t="shared" si="7"/>
        <v>Oct</v>
      </c>
    </row>
    <row r="465" spans="1:11" hidden="1">
      <c r="A465">
        <v>254102504489</v>
      </c>
      <c r="B465">
        <v>102504489</v>
      </c>
      <c r="C465">
        <v>16</v>
      </c>
      <c r="D465" s="22">
        <v>45946</v>
      </c>
      <c r="E465" t="s">
        <v>20375</v>
      </c>
      <c r="F465" t="s">
        <v>37</v>
      </c>
      <c r="G465" t="s">
        <v>3885</v>
      </c>
      <c r="H465" t="s">
        <v>852</v>
      </c>
      <c r="I465">
        <v>1498.5007496251874</v>
      </c>
      <c r="J465" t="s">
        <v>22178</v>
      </c>
      <c r="K465" s="22" t="str">
        <f t="shared" si="7"/>
        <v>Oct</v>
      </c>
    </row>
    <row r="466" spans="1:11" hidden="1">
      <c r="A466">
        <v>254108972127</v>
      </c>
      <c r="B466">
        <v>108972127</v>
      </c>
      <c r="C466">
        <v>16</v>
      </c>
      <c r="D466" s="22">
        <v>45947</v>
      </c>
      <c r="E466" t="s">
        <v>20396</v>
      </c>
      <c r="F466" t="s">
        <v>73</v>
      </c>
      <c r="G466" t="s">
        <v>1074</v>
      </c>
      <c r="H466" t="s">
        <v>70</v>
      </c>
      <c r="I466">
        <v>1498.5007496251874</v>
      </c>
      <c r="J466" t="s">
        <v>22173</v>
      </c>
      <c r="K466" s="22" t="str">
        <f t="shared" si="7"/>
        <v>Oct</v>
      </c>
    </row>
    <row r="467" spans="1:11" hidden="1">
      <c r="A467">
        <v>254781825328</v>
      </c>
      <c r="B467">
        <v>781825328</v>
      </c>
      <c r="C467">
        <v>16</v>
      </c>
      <c r="D467" s="22">
        <v>45948</v>
      </c>
      <c r="E467" t="s">
        <v>20397</v>
      </c>
      <c r="F467" t="s">
        <v>37</v>
      </c>
      <c r="G467" t="s">
        <v>1030</v>
      </c>
      <c r="H467" t="s">
        <v>20000</v>
      </c>
      <c r="I467">
        <v>1498.5007496251874</v>
      </c>
      <c r="J467" t="s">
        <v>22190</v>
      </c>
      <c r="K467" s="22" t="str">
        <f t="shared" si="7"/>
        <v>Oct</v>
      </c>
    </row>
    <row r="468" spans="1:11" hidden="1">
      <c r="A468">
        <v>254755120877</v>
      </c>
      <c r="B468">
        <v>755120877</v>
      </c>
      <c r="C468">
        <v>16</v>
      </c>
      <c r="D468" s="22">
        <v>45949</v>
      </c>
      <c r="E468" t="s">
        <v>20398</v>
      </c>
      <c r="F468" t="s">
        <v>37</v>
      </c>
      <c r="G468" t="s">
        <v>3885</v>
      </c>
      <c r="H468" t="s">
        <v>852</v>
      </c>
      <c r="I468">
        <v>1498.5007496251874</v>
      </c>
      <c r="J468" t="s">
        <v>22184</v>
      </c>
      <c r="K468" s="22" t="str">
        <f t="shared" si="7"/>
        <v>Oct</v>
      </c>
    </row>
    <row r="469" spans="1:11" hidden="1">
      <c r="A469">
        <v>254735218790</v>
      </c>
      <c r="B469">
        <v>735218790</v>
      </c>
      <c r="C469">
        <v>17</v>
      </c>
      <c r="D469" s="22">
        <v>45946</v>
      </c>
      <c r="E469" t="s">
        <v>20399</v>
      </c>
      <c r="F469" t="s">
        <v>37</v>
      </c>
      <c r="G469" t="s">
        <v>1064</v>
      </c>
      <c r="H469" t="s">
        <v>20000</v>
      </c>
      <c r="I469">
        <v>1498.5007496251874</v>
      </c>
      <c r="J469" t="s">
        <v>22220</v>
      </c>
      <c r="K469" s="22" t="str">
        <f t="shared" si="7"/>
        <v>Oct</v>
      </c>
    </row>
    <row r="470" spans="1:11" hidden="1">
      <c r="A470">
        <v>254102321740</v>
      </c>
      <c r="B470">
        <v>102321740</v>
      </c>
      <c r="C470">
        <v>16</v>
      </c>
      <c r="D470" s="22">
        <v>45950</v>
      </c>
      <c r="E470" t="s">
        <v>20400</v>
      </c>
      <c r="F470" t="s">
        <v>82</v>
      </c>
      <c r="G470" t="s">
        <v>1077</v>
      </c>
      <c r="H470" t="s">
        <v>32</v>
      </c>
      <c r="I470">
        <v>1498.5007496251874</v>
      </c>
      <c r="J470" t="s">
        <v>22203</v>
      </c>
      <c r="K470" s="22" t="str">
        <f t="shared" si="7"/>
        <v>Oct</v>
      </c>
    </row>
    <row r="471" spans="1:11" hidden="1">
      <c r="A471">
        <v>254783480036</v>
      </c>
      <c r="B471">
        <v>783480036</v>
      </c>
      <c r="C471">
        <v>16</v>
      </c>
      <c r="D471" s="22">
        <v>45948</v>
      </c>
      <c r="E471" t="s">
        <v>20401</v>
      </c>
      <c r="F471" t="s">
        <v>50</v>
      </c>
      <c r="G471" t="s">
        <v>1019</v>
      </c>
      <c r="H471" t="s">
        <v>20000</v>
      </c>
      <c r="I471">
        <v>1498.5007496251874</v>
      </c>
      <c r="J471" t="s">
        <v>22189</v>
      </c>
      <c r="K471" s="22" t="str">
        <f t="shared" si="7"/>
        <v>Oct</v>
      </c>
    </row>
    <row r="472" spans="1:11" hidden="1">
      <c r="A472">
        <v>254731726642</v>
      </c>
      <c r="B472">
        <v>731726642</v>
      </c>
      <c r="C472">
        <v>16</v>
      </c>
      <c r="D472" s="22">
        <v>45950</v>
      </c>
      <c r="E472" t="s">
        <v>20402</v>
      </c>
      <c r="F472" t="s">
        <v>82</v>
      </c>
      <c r="G472" t="s">
        <v>1077</v>
      </c>
      <c r="H472" t="s">
        <v>32</v>
      </c>
      <c r="I472">
        <v>1498.5007496251874</v>
      </c>
      <c r="J472" t="s">
        <v>22202</v>
      </c>
      <c r="K472" s="22" t="str">
        <f t="shared" si="7"/>
        <v>Oct</v>
      </c>
    </row>
    <row r="473" spans="1:11" hidden="1">
      <c r="A473">
        <v>254106099870</v>
      </c>
      <c r="B473">
        <v>106099870</v>
      </c>
      <c r="C473">
        <v>16</v>
      </c>
      <c r="D473" s="22">
        <v>45948</v>
      </c>
      <c r="E473" t="s">
        <v>20403</v>
      </c>
      <c r="F473" t="s">
        <v>82</v>
      </c>
      <c r="G473" t="s">
        <v>20404</v>
      </c>
      <c r="H473" t="s">
        <v>826</v>
      </c>
      <c r="I473">
        <v>1498.5007496251874</v>
      </c>
      <c r="J473" t="s">
        <v>22203</v>
      </c>
      <c r="K473" s="22" t="str">
        <f t="shared" si="7"/>
        <v>Oct</v>
      </c>
    </row>
    <row r="474" spans="1:11" hidden="1">
      <c r="A474">
        <v>254782183092</v>
      </c>
      <c r="B474">
        <v>782183092</v>
      </c>
      <c r="C474">
        <v>16</v>
      </c>
      <c r="D474" s="22">
        <v>45949</v>
      </c>
      <c r="E474" t="s">
        <v>20405</v>
      </c>
      <c r="F474" t="s">
        <v>20098</v>
      </c>
      <c r="G474" t="s">
        <v>1020</v>
      </c>
      <c r="H474" t="s">
        <v>20000</v>
      </c>
      <c r="I474">
        <v>1498.5007496251874</v>
      </c>
      <c r="J474" t="s">
        <v>22198</v>
      </c>
      <c r="K474" s="22" t="str">
        <f t="shared" si="7"/>
        <v>Oct</v>
      </c>
    </row>
    <row r="475" spans="1:11" hidden="1">
      <c r="A475">
        <v>254788033201</v>
      </c>
      <c r="B475">
        <v>788033201</v>
      </c>
      <c r="C475">
        <v>16</v>
      </c>
      <c r="D475" s="22">
        <v>45947</v>
      </c>
      <c r="E475" t="s">
        <v>20406</v>
      </c>
      <c r="F475" t="s">
        <v>73</v>
      </c>
      <c r="G475" t="s">
        <v>1004</v>
      </c>
      <c r="H475" t="s">
        <v>20000</v>
      </c>
      <c r="I475">
        <v>2248.1259370314842</v>
      </c>
      <c r="J475" t="s">
        <v>22198</v>
      </c>
      <c r="K475" s="22" t="str">
        <f t="shared" si="7"/>
        <v>Oct</v>
      </c>
    </row>
    <row r="476" spans="1:11" hidden="1">
      <c r="A476">
        <v>254107179184</v>
      </c>
      <c r="B476">
        <v>107179184</v>
      </c>
      <c r="C476">
        <v>16</v>
      </c>
      <c r="D476" s="22">
        <v>45948</v>
      </c>
      <c r="E476" t="s">
        <v>20407</v>
      </c>
      <c r="F476" t="s">
        <v>73</v>
      </c>
      <c r="G476" t="s">
        <v>1008</v>
      </c>
      <c r="H476" t="s">
        <v>20000</v>
      </c>
      <c r="I476">
        <v>1498.5007496251874</v>
      </c>
      <c r="J476" t="s">
        <v>22210</v>
      </c>
      <c r="K476" s="22" t="str">
        <f t="shared" si="7"/>
        <v>Oct</v>
      </c>
    </row>
    <row r="477" spans="1:11" hidden="1">
      <c r="A477">
        <v>254105574934</v>
      </c>
      <c r="B477">
        <v>105574934</v>
      </c>
      <c r="C477">
        <v>16</v>
      </c>
      <c r="D477" s="22">
        <v>45947</v>
      </c>
      <c r="E477" t="s">
        <v>20408</v>
      </c>
      <c r="F477" t="s">
        <v>73</v>
      </c>
      <c r="G477" t="s">
        <v>1004</v>
      </c>
      <c r="H477" t="s">
        <v>20000</v>
      </c>
      <c r="I477">
        <v>1498.5007496251874</v>
      </c>
      <c r="J477" t="s">
        <v>22198</v>
      </c>
      <c r="K477" s="22" t="str">
        <f t="shared" si="7"/>
        <v>Oct</v>
      </c>
    </row>
    <row r="478" spans="1:11" hidden="1">
      <c r="A478">
        <v>254736081084</v>
      </c>
      <c r="B478">
        <v>736081084</v>
      </c>
      <c r="C478">
        <v>16</v>
      </c>
      <c r="D478" s="22">
        <v>45947</v>
      </c>
      <c r="E478" t="s">
        <v>20409</v>
      </c>
      <c r="F478" t="s">
        <v>37</v>
      </c>
      <c r="G478" t="s">
        <v>1072</v>
      </c>
      <c r="H478" t="s">
        <v>1159</v>
      </c>
      <c r="I478">
        <v>1498.5007496251874</v>
      </c>
      <c r="J478" t="s">
        <v>22204</v>
      </c>
      <c r="K478" s="22" t="str">
        <f t="shared" si="7"/>
        <v>Oct</v>
      </c>
    </row>
    <row r="479" spans="1:11" hidden="1">
      <c r="A479">
        <v>254108856346</v>
      </c>
      <c r="B479">
        <v>108856346</v>
      </c>
      <c r="C479">
        <v>16</v>
      </c>
      <c r="D479" s="22">
        <v>45950</v>
      </c>
      <c r="E479" t="s">
        <v>20410</v>
      </c>
      <c r="F479" t="s">
        <v>82</v>
      </c>
      <c r="G479" t="s">
        <v>1011</v>
      </c>
      <c r="H479" t="s">
        <v>20000</v>
      </c>
      <c r="I479">
        <v>2248.1259370314842</v>
      </c>
      <c r="J479" t="s">
        <v>22202</v>
      </c>
      <c r="K479" s="22" t="str">
        <f t="shared" si="7"/>
        <v>Oct</v>
      </c>
    </row>
    <row r="480" spans="1:11" hidden="1">
      <c r="A480">
        <v>254738189717</v>
      </c>
      <c r="B480">
        <v>738189717</v>
      </c>
      <c r="C480">
        <v>16</v>
      </c>
      <c r="D480" s="22">
        <v>45949</v>
      </c>
      <c r="E480" t="s">
        <v>20411</v>
      </c>
      <c r="F480" t="s">
        <v>73</v>
      </c>
      <c r="G480" t="s">
        <v>1074</v>
      </c>
      <c r="H480" t="s">
        <v>70</v>
      </c>
      <c r="I480">
        <v>1498.5007496251874</v>
      </c>
      <c r="J480" t="s">
        <v>22193</v>
      </c>
      <c r="K480" s="22" t="str">
        <f t="shared" si="7"/>
        <v>Oct</v>
      </c>
    </row>
    <row r="481" spans="1:11" hidden="1">
      <c r="A481">
        <v>254731230974</v>
      </c>
      <c r="B481">
        <v>731230974</v>
      </c>
      <c r="C481">
        <v>16</v>
      </c>
      <c r="D481" s="22">
        <v>45950</v>
      </c>
      <c r="E481" t="s">
        <v>20412</v>
      </c>
      <c r="F481" t="s">
        <v>37</v>
      </c>
      <c r="G481" t="s">
        <v>1035</v>
      </c>
      <c r="H481" t="s">
        <v>20000</v>
      </c>
      <c r="I481">
        <v>1498.5007496251874</v>
      </c>
      <c r="J481" t="s">
        <v>22184</v>
      </c>
      <c r="K481" s="22" t="str">
        <f t="shared" si="7"/>
        <v>Oct</v>
      </c>
    </row>
    <row r="482" spans="1:11" hidden="1">
      <c r="A482">
        <v>254762395593</v>
      </c>
      <c r="B482">
        <v>762395593</v>
      </c>
      <c r="C482">
        <v>16</v>
      </c>
      <c r="D482" s="22">
        <v>45946</v>
      </c>
      <c r="E482" t="s">
        <v>20413</v>
      </c>
      <c r="F482" t="s">
        <v>160</v>
      </c>
      <c r="G482" t="s">
        <v>1059</v>
      </c>
      <c r="H482" t="s">
        <v>20000</v>
      </c>
      <c r="I482">
        <v>1498.5007496251874</v>
      </c>
      <c r="J482" t="s">
        <v>22186</v>
      </c>
      <c r="K482" s="22" t="str">
        <f t="shared" si="7"/>
        <v>Oct</v>
      </c>
    </row>
    <row r="483" spans="1:11" hidden="1">
      <c r="A483">
        <v>254731557834</v>
      </c>
      <c r="B483">
        <v>731557834</v>
      </c>
      <c r="C483">
        <v>16</v>
      </c>
      <c r="D483" s="22">
        <v>45946</v>
      </c>
      <c r="E483" t="s">
        <v>20414</v>
      </c>
      <c r="F483" t="s">
        <v>50</v>
      </c>
      <c r="G483" t="s">
        <v>502</v>
      </c>
      <c r="H483" t="s">
        <v>20000</v>
      </c>
      <c r="I483">
        <v>1498.5007496251874</v>
      </c>
      <c r="J483" t="s">
        <v>22200</v>
      </c>
      <c r="K483" s="22" t="str">
        <f t="shared" si="7"/>
        <v>Oct</v>
      </c>
    </row>
    <row r="484" spans="1:11" hidden="1">
      <c r="A484">
        <v>254787823537</v>
      </c>
      <c r="B484">
        <v>787823537</v>
      </c>
      <c r="C484">
        <v>16</v>
      </c>
      <c r="D484" s="22">
        <v>45946</v>
      </c>
      <c r="E484" t="s">
        <v>20415</v>
      </c>
      <c r="F484" t="s">
        <v>37</v>
      </c>
      <c r="G484" t="s">
        <v>1063</v>
      </c>
      <c r="H484" t="s">
        <v>20000</v>
      </c>
      <c r="I484">
        <v>1498.5007496251874</v>
      </c>
      <c r="J484" t="s">
        <v>22178</v>
      </c>
      <c r="K484" s="22" t="str">
        <f t="shared" si="7"/>
        <v>Oct</v>
      </c>
    </row>
    <row r="485" spans="1:11" hidden="1">
      <c r="A485">
        <v>254104650595</v>
      </c>
      <c r="B485">
        <v>104650595</v>
      </c>
      <c r="C485">
        <v>16</v>
      </c>
      <c r="D485" s="22">
        <v>45946</v>
      </c>
      <c r="E485" t="s">
        <v>20329</v>
      </c>
      <c r="F485" t="s">
        <v>37</v>
      </c>
      <c r="G485" t="s">
        <v>18754</v>
      </c>
      <c r="H485" t="s">
        <v>20000</v>
      </c>
      <c r="I485">
        <v>2248.1259370314842</v>
      </c>
      <c r="J485" t="s">
        <v>22206</v>
      </c>
      <c r="K485" s="22" t="str">
        <f t="shared" si="7"/>
        <v>Oct</v>
      </c>
    </row>
    <row r="486" spans="1:11" hidden="1">
      <c r="A486">
        <v>254736920703</v>
      </c>
      <c r="B486">
        <v>736920703</v>
      </c>
      <c r="C486">
        <v>16</v>
      </c>
      <c r="D486" s="22">
        <v>45949</v>
      </c>
      <c r="E486" t="s">
        <v>20416</v>
      </c>
      <c r="F486" t="s">
        <v>50</v>
      </c>
      <c r="G486" t="s">
        <v>1019</v>
      </c>
      <c r="H486" t="s">
        <v>20000</v>
      </c>
      <c r="I486">
        <v>1498.5007496251874</v>
      </c>
      <c r="J486" t="s">
        <v>22229</v>
      </c>
      <c r="K486" s="22" t="str">
        <f t="shared" si="7"/>
        <v>Oct</v>
      </c>
    </row>
    <row r="487" spans="1:11" hidden="1">
      <c r="A487">
        <v>254788175584</v>
      </c>
      <c r="B487">
        <v>788175584</v>
      </c>
      <c r="C487">
        <v>16</v>
      </c>
      <c r="D487" s="22">
        <v>45950</v>
      </c>
      <c r="E487" t="s">
        <v>20417</v>
      </c>
      <c r="F487" t="s">
        <v>73</v>
      </c>
      <c r="G487" t="s">
        <v>1074</v>
      </c>
      <c r="H487" t="s">
        <v>70</v>
      </c>
      <c r="I487">
        <v>1498.5007496251874</v>
      </c>
      <c r="J487" t="s">
        <v>19999</v>
      </c>
      <c r="K487" s="22" t="str">
        <f t="shared" si="7"/>
        <v>Oct</v>
      </c>
    </row>
    <row r="488" spans="1:11" hidden="1">
      <c r="A488">
        <v>254786938054</v>
      </c>
      <c r="B488">
        <v>786938054</v>
      </c>
      <c r="C488">
        <v>16</v>
      </c>
      <c r="D488" s="22">
        <v>45949</v>
      </c>
      <c r="E488" t="s">
        <v>20418</v>
      </c>
      <c r="F488" t="s">
        <v>37</v>
      </c>
      <c r="G488" t="s">
        <v>1030</v>
      </c>
      <c r="H488" t="s">
        <v>20000</v>
      </c>
      <c r="I488">
        <v>1498.5007496251874</v>
      </c>
      <c r="J488" t="s">
        <v>22197</v>
      </c>
      <c r="K488" s="22" t="str">
        <f t="shared" si="7"/>
        <v>Oct</v>
      </c>
    </row>
    <row r="489" spans="1:11" hidden="1">
      <c r="A489">
        <v>254788411796</v>
      </c>
      <c r="B489">
        <v>788411796</v>
      </c>
      <c r="C489">
        <v>16</v>
      </c>
      <c r="D489" s="22">
        <v>45946</v>
      </c>
      <c r="E489" t="s">
        <v>20419</v>
      </c>
      <c r="F489" t="s">
        <v>73</v>
      </c>
      <c r="G489" t="s">
        <v>986</v>
      </c>
      <c r="H489" t="s">
        <v>20000</v>
      </c>
      <c r="I489">
        <v>1498.5007496251874</v>
      </c>
      <c r="J489" t="s">
        <v>22198</v>
      </c>
      <c r="K489" s="22" t="str">
        <f t="shared" si="7"/>
        <v>Oct</v>
      </c>
    </row>
    <row r="490" spans="1:11" hidden="1">
      <c r="A490">
        <v>254101159753</v>
      </c>
      <c r="B490">
        <v>101159753</v>
      </c>
      <c r="C490">
        <v>16</v>
      </c>
      <c r="D490" s="22">
        <v>45946</v>
      </c>
      <c r="E490" t="s">
        <v>20420</v>
      </c>
      <c r="F490" t="s">
        <v>37</v>
      </c>
      <c r="G490" t="s">
        <v>1063</v>
      </c>
      <c r="H490" t="s">
        <v>20000</v>
      </c>
      <c r="I490">
        <v>1498.5007496251874</v>
      </c>
      <c r="J490" t="s">
        <v>22192</v>
      </c>
      <c r="K490" s="22" t="str">
        <f t="shared" si="7"/>
        <v>Oct</v>
      </c>
    </row>
    <row r="491" spans="1:11" hidden="1">
      <c r="A491">
        <v>254782233046</v>
      </c>
      <c r="B491">
        <v>782233046</v>
      </c>
      <c r="C491">
        <v>16</v>
      </c>
      <c r="D491" s="22">
        <v>45950</v>
      </c>
      <c r="E491" t="s">
        <v>20421</v>
      </c>
      <c r="F491" t="s">
        <v>37</v>
      </c>
      <c r="G491" t="s">
        <v>1038</v>
      </c>
      <c r="H491" t="s">
        <v>20000</v>
      </c>
      <c r="I491">
        <v>1498.5007496251874</v>
      </c>
      <c r="J491" t="s">
        <v>22192</v>
      </c>
      <c r="K491" s="22" t="str">
        <f t="shared" si="7"/>
        <v>Oct</v>
      </c>
    </row>
    <row r="492" spans="1:11" hidden="1">
      <c r="A492">
        <v>254737476206</v>
      </c>
      <c r="B492">
        <v>737476206</v>
      </c>
      <c r="C492">
        <v>16</v>
      </c>
      <c r="D492" s="22">
        <v>45950</v>
      </c>
      <c r="E492" t="s">
        <v>20422</v>
      </c>
      <c r="F492" t="s">
        <v>37</v>
      </c>
      <c r="G492" t="s">
        <v>1077</v>
      </c>
      <c r="H492" t="s">
        <v>32</v>
      </c>
      <c r="I492">
        <v>1498.5007496251874</v>
      </c>
      <c r="J492" t="s">
        <v>22184</v>
      </c>
      <c r="K492" s="22" t="str">
        <f t="shared" si="7"/>
        <v>Oct</v>
      </c>
    </row>
    <row r="493" spans="1:11" hidden="1">
      <c r="A493">
        <v>254788509028</v>
      </c>
      <c r="B493">
        <v>788509028</v>
      </c>
      <c r="C493">
        <v>16</v>
      </c>
      <c r="D493" s="22">
        <v>45947</v>
      </c>
      <c r="E493" t="s">
        <v>20340</v>
      </c>
      <c r="F493" t="s">
        <v>73</v>
      </c>
      <c r="G493" t="s">
        <v>1074</v>
      </c>
      <c r="H493" t="s">
        <v>70</v>
      </c>
      <c r="I493">
        <v>1498.5007496251874</v>
      </c>
      <c r="J493" t="s">
        <v>22199</v>
      </c>
      <c r="K493" s="22" t="str">
        <f t="shared" si="7"/>
        <v>Oct</v>
      </c>
    </row>
    <row r="494" spans="1:11" hidden="1">
      <c r="A494">
        <v>254786974371</v>
      </c>
      <c r="B494">
        <v>786974371</v>
      </c>
      <c r="C494">
        <v>16</v>
      </c>
      <c r="D494" s="22">
        <v>45947</v>
      </c>
      <c r="E494" t="s">
        <v>20423</v>
      </c>
      <c r="F494" t="s">
        <v>20098</v>
      </c>
      <c r="G494" t="s">
        <v>1072</v>
      </c>
      <c r="H494" t="s">
        <v>1086</v>
      </c>
      <c r="I494">
        <v>1498.5007496251874</v>
      </c>
      <c r="J494" t="s">
        <v>22176</v>
      </c>
      <c r="K494" s="22" t="str">
        <f t="shared" si="7"/>
        <v>Oct</v>
      </c>
    </row>
    <row r="495" spans="1:11" hidden="1">
      <c r="A495">
        <v>254786406127</v>
      </c>
      <c r="B495">
        <v>786406127</v>
      </c>
      <c r="C495">
        <v>16</v>
      </c>
      <c r="D495" s="22">
        <v>45950</v>
      </c>
      <c r="E495" t="s">
        <v>20391</v>
      </c>
      <c r="F495" t="s">
        <v>73</v>
      </c>
      <c r="G495" t="s">
        <v>986</v>
      </c>
      <c r="H495" t="s">
        <v>20000</v>
      </c>
      <c r="I495">
        <v>1498.5007496251874</v>
      </c>
      <c r="J495" t="s">
        <v>22193</v>
      </c>
      <c r="K495" s="22" t="str">
        <f t="shared" si="7"/>
        <v>Oct</v>
      </c>
    </row>
    <row r="496" spans="1:11" hidden="1">
      <c r="A496">
        <v>254106748453</v>
      </c>
      <c r="B496">
        <v>106748453</v>
      </c>
      <c r="C496">
        <v>16</v>
      </c>
      <c r="D496" s="22">
        <v>45948</v>
      </c>
      <c r="E496" t="s">
        <v>20424</v>
      </c>
      <c r="F496" t="s">
        <v>50</v>
      </c>
      <c r="G496" t="s">
        <v>1045</v>
      </c>
      <c r="H496" t="s">
        <v>20000</v>
      </c>
      <c r="I496">
        <v>1498.5007496251874</v>
      </c>
      <c r="J496" t="s">
        <v>22200</v>
      </c>
      <c r="K496" s="22" t="str">
        <f t="shared" si="7"/>
        <v>Oct</v>
      </c>
    </row>
    <row r="497" spans="1:11" hidden="1">
      <c r="A497">
        <v>254788288762</v>
      </c>
      <c r="B497">
        <v>788288762</v>
      </c>
      <c r="C497">
        <v>16</v>
      </c>
      <c r="D497" s="22">
        <v>45947</v>
      </c>
      <c r="E497" t="s">
        <v>20425</v>
      </c>
      <c r="F497" t="s">
        <v>50</v>
      </c>
      <c r="G497" t="s">
        <v>20190</v>
      </c>
      <c r="H497" t="s">
        <v>1094</v>
      </c>
      <c r="I497">
        <v>1498.5007496251874</v>
      </c>
      <c r="J497" t="s">
        <v>22200</v>
      </c>
      <c r="K497" s="22" t="str">
        <f t="shared" si="7"/>
        <v>Oct</v>
      </c>
    </row>
    <row r="498" spans="1:11" hidden="1">
      <c r="A498">
        <v>254781411015</v>
      </c>
      <c r="B498">
        <v>781411015</v>
      </c>
      <c r="C498">
        <v>16</v>
      </c>
      <c r="D498" s="22">
        <v>45948</v>
      </c>
      <c r="E498" t="s">
        <v>20400</v>
      </c>
      <c r="F498" t="s">
        <v>82</v>
      </c>
      <c r="G498" t="s">
        <v>1077</v>
      </c>
      <c r="H498" t="s">
        <v>32</v>
      </c>
      <c r="I498">
        <v>1498.5007496251874</v>
      </c>
      <c r="J498" t="s">
        <v>22202</v>
      </c>
      <c r="K498" s="22" t="str">
        <f t="shared" si="7"/>
        <v>Oct</v>
      </c>
    </row>
    <row r="499" spans="1:11" hidden="1">
      <c r="A499">
        <v>254762578776</v>
      </c>
      <c r="B499">
        <v>762578776</v>
      </c>
      <c r="C499">
        <v>16</v>
      </c>
      <c r="D499" s="22">
        <v>45950</v>
      </c>
      <c r="E499" t="s">
        <v>20426</v>
      </c>
      <c r="F499" t="s">
        <v>50</v>
      </c>
      <c r="G499" t="s">
        <v>502</v>
      </c>
      <c r="H499" t="s">
        <v>20000</v>
      </c>
      <c r="I499">
        <v>1498.5007496251874</v>
      </c>
      <c r="J499" t="s">
        <v>22200</v>
      </c>
      <c r="K499" s="22" t="str">
        <f t="shared" si="7"/>
        <v>Oct</v>
      </c>
    </row>
    <row r="500" spans="1:11" hidden="1">
      <c r="A500">
        <v>254756155008</v>
      </c>
      <c r="B500">
        <v>756155008</v>
      </c>
      <c r="C500">
        <v>16</v>
      </c>
      <c r="D500" s="22">
        <v>45950</v>
      </c>
      <c r="E500" t="s">
        <v>20427</v>
      </c>
      <c r="F500" t="s">
        <v>73</v>
      </c>
      <c r="G500" t="s">
        <v>1074</v>
      </c>
      <c r="H500" t="s">
        <v>70</v>
      </c>
      <c r="I500">
        <v>1498.5007496251874</v>
      </c>
      <c r="J500" t="s">
        <v>19999</v>
      </c>
      <c r="K500" s="22" t="str">
        <f t="shared" si="7"/>
        <v>Oct</v>
      </c>
    </row>
    <row r="501" spans="1:11" hidden="1">
      <c r="A501">
        <v>254736692419</v>
      </c>
      <c r="B501">
        <v>736692419</v>
      </c>
      <c r="C501">
        <v>16</v>
      </c>
      <c r="D501" s="22">
        <v>45950</v>
      </c>
      <c r="E501" t="s">
        <v>20424</v>
      </c>
      <c r="F501" t="s">
        <v>50</v>
      </c>
      <c r="G501" t="s">
        <v>1045</v>
      </c>
      <c r="H501" t="s">
        <v>20000</v>
      </c>
      <c r="I501">
        <v>1498.5007496251874</v>
      </c>
      <c r="J501" t="s">
        <v>22200</v>
      </c>
      <c r="K501" s="22" t="str">
        <f t="shared" si="7"/>
        <v>Oct</v>
      </c>
    </row>
    <row r="502" spans="1:11" hidden="1">
      <c r="A502">
        <v>254754159810</v>
      </c>
      <c r="B502">
        <v>754159810</v>
      </c>
      <c r="C502">
        <v>16</v>
      </c>
      <c r="D502" s="22">
        <v>45949</v>
      </c>
      <c r="E502" t="s">
        <v>20405</v>
      </c>
      <c r="F502" t="s">
        <v>20098</v>
      </c>
      <c r="G502" t="s">
        <v>1020</v>
      </c>
      <c r="H502" t="s">
        <v>20000</v>
      </c>
      <c r="I502">
        <v>1498.5007496251874</v>
      </c>
      <c r="J502" t="s">
        <v>22198</v>
      </c>
      <c r="K502" s="22" t="str">
        <f t="shared" si="7"/>
        <v>Oct</v>
      </c>
    </row>
    <row r="503" spans="1:11" hidden="1">
      <c r="A503">
        <v>254105272809</v>
      </c>
      <c r="B503">
        <v>105272809</v>
      </c>
      <c r="C503">
        <v>16</v>
      </c>
      <c r="D503" s="22">
        <v>45950</v>
      </c>
      <c r="E503" t="s">
        <v>20428</v>
      </c>
      <c r="F503" t="s">
        <v>37</v>
      </c>
      <c r="G503" t="s">
        <v>1042</v>
      </c>
      <c r="H503" t="s">
        <v>20000</v>
      </c>
      <c r="I503">
        <v>1498.5007496251874</v>
      </c>
      <c r="J503" t="s">
        <v>22182</v>
      </c>
      <c r="K503" s="22" t="str">
        <f t="shared" si="7"/>
        <v>Oct</v>
      </c>
    </row>
    <row r="504" spans="1:11" hidden="1">
      <c r="A504">
        <v>254737755977</v>
      </c>
      <c r="B504">
        <v>737755977</v>
      </c>
      <c r="C504">
        <v>16</v>
      </c>
      <c r="D504" s="22">
        <v>45946</v>
      </c>
      <c r="E504" t="s">
        <v>20429</v>
      </c>
      <c r="F504" t="s">
        <v>73</v>
      </c>
      <c r="G504" t="s">
        <v>1074</v>
      </c>
      <c r="H504" t="s">
        <v>20430</v>
      </c>
      <c r="I504">
        <v>1498.5007496251874</v>
      </c>
      <c r="J504" t="s">
        <v>22174</v>
      </c>
      <c r="K504" s="22" t="str">
        <f t="shared" si="7"/>
        <v>Oct</v>
      </c>
    </row>
    <row r="505" spans="1:11" hidden="1">
      <c r="A505">
        <v>254105362522</v>
      </c>
      <c r="B505">
        <v>105362522</v>
      </c>
      <c r="C505">
        <v>16</v>
      </c>
      <c r="D505" s="22">
        <v>45947</v>
      </c>
      <c r="E505" t="s">
        <v>20390</v>
      </c>
      <c r="F505" t="s">
        <v>50</v>
      </c>
      <c r="G505" t="s">
        <v>1019</v>
      </c>
      <c r="H505" t="s">
        <v>20000</v>
      </c>
      <c r="I505">
        <v>1498.5007496251874</v>
      </c>
      <c r="J505" t="s">
        <v>22229</v>
      </c>
      <c r="K505" s="22" t="str">
        <f t="shared" si="7"/>
        <v>Oct</v>
      </c>
    </row>
    <row r="506" spans="1:11" hidden="1">
      <c r="A506">
        <v>254102183586</v>
      </c>
      <c r="B506">
        <v>102183586</v>
      </c>
      <c r="C506">
        <v>16</v>
      </c>
      <c r="D506" s="22">
        <v>45946</v>
      </c>
      <c r="E506" t="s">
        <v>20431</v>
      </c>
      <c r="F506" t="s">
        <v>73</v>
      </c>
      <c r="G506" t="s">
        <v>1074</v>
      </c>
      <c r="H506" t="s">
        <v>70</v>
      </c>
      <c r="I506">
        <v>1498.5007496251874</v>
      </c>
      <c r="J506" t="s">
        <v>22173</v>
      </c>
      <c r="K506" s="22" t="str">
        <f t="shared" si="7"/>
        <v>Oct</v>
      </c>
    </row>
    <row r="507" spans="1:11" hidden="1">
      <c r="A507">
        <v>254789465185</v>
      </c>
      <c r="B507">
        <v>789465185</v>
      </c>
      <c r="C507">
        <v>16</v>
      </c>
      <c r="D507" s="22">
        <v>45946</v>
      </c>
      <c r="E507" t="s">
        <v>20432</v>
      </c>
      <c r="F507" t="s">
        <v>37</v>
      </c>
      <c r="G507" t="s">
        <v>1012</v>
      </c>
      <c r="H507" t="s">
        <v>20000</v>
      </c>
      <c r="I507">
        <v>1498.5007496251874</v>
      </c>
      <c r="J507" t="s">
        <v>22249</v>
      </c>
      <c r="K507" s="22" t="str">
        <f t="shared" si="7"/>
        <v>Oct</v>
      </c>
    </row>
    <row r="508" spans="1:11" hidden="1">
      <c r="A508">
        <v>254783113206</v>
      </c>
      <c r="B508">
        <v>783113206</v>
      </c>
      <c r="C508">
        <v>16</v>
      </c>
      <c r="D508" s="22">
        <v>45947</v>
      </c>
      <c r="E508" t="s">
        <v>17470</v>
      </c>
      <c r="F508" t="s">
        <v>73</v>
      </c>
      <c r="G508" t="s">
        <v>1074</v>
      </c>
      <c r="H508" t="s">
        <v>70</v>
      </c>
      <c r="I508">
        <v>1498.5007496251874</v>
      </c>
      <c r="J508" t="s">
        <v>22174</v>
      </c>
      <c r="K508" s="22" t="str">
        <f t="shared" si="7"/>
        <v>Oct</v>
      </c>
    </row>
    <row r="509" spans="1:11" hidden="1">
      <c r="A509">
        <v>254103039790</v>
      </c>
      <c r="B509">
        <v>103039790</v>
      </c>
      <c r="C509">
        <v>16</v>
      </c>
      <c r="D509" s="22">
        <v>45946</v>
      </c>
      <c r="E509" t="s">
        <v>20433</v>
      </c>
      <c r="F509" t="s">
        <v>73</v>
      </c>
      <c r="G509" t="s">
        <v>1074</v>
      </c>
      <c r="H509" t="s">
        <v>70</v>
      </c>
      <c r="I509">
        <v>1498.5007496251874</v>
      </c>
      <c r="J509" t="s">
        <v>22188</v>
      </c>
      <c r="K509" s="22" t="str">
        <f t="shared" si="7"/>
        <v>Oct</v>
      </c>
    </row>
    <row r="510" spans="1:11" hidden="1">
      <c r="A510">
        <v>254781962050</v>
      </c>
      <c r="B510">
        <v>781962050</v>
      </c>
      <c r="C510">
        <v>16</v>
      </c>
      <c r="D510" s="22">
        <v>45946</v>
      </c>
      <c r="E510" t="s">
        <v>20340</v>
      </c>
      <c r="F510" t="s">
        <v>73</v>
      </c>
      <c r="G510" t="s">
        <v>1074</v>
      </c>
      <c r="H510" t="s">
        <v>70</v>
      </c>
      <c r="I510">
        <v>1498.5007496251874</v>
      </c>
      <c r="J510" t="s">
        <v>22188</v>
      </c>
      <c r="K510" s="22" t="str">
        <f t="shared" si="7"/>
        <v>Oct</v>
      </c>
    </row>
    <row r="511" spans="1:11" hidden="1">
      <c r="A511">
        <v>254783764071</v>
      </c>
      <c r="B511">
        <v>783764071</v>
      </c>
      <c r="C511">
        <v>16</v>
      </c>
      <c r="D511" s="22">
        <v>45947</v>
      </c>
      <c r="E511" t="s">
        <v>20434</v>
      </c>
      <c r="F511" t="s">
        <v>20098</v>
      </c>
      <c r="G511" t="s">
        <v>1048</v>
      </c>
      <c r="H511" t="s">
        <v>20000</v>
      </c>
      <c r="I511">
        <v>1498.5007496251874</v>
      </c>
      <c r="J511" t="s">
        <v>22208</v>
      </c>
      <c r="K511" s="22" t="str">
        <f t="shared" si="7"/>
        <v>Oct</v>
      </c>
    </row>
    <row r="512" spans="1:11">
      <c r="A512">
        <v>254754875957</v>
      </c>
      <c r="B512">
        <v>754875957</v>
      </c>
      <c r="C512">
        <v>16</v>
      </c>
      <c r="D512" s="22">
        <v>45947</v>
      </c>
      <c r="E512" t="s">
        <v>20435</v>
      </c>
      <c r="F512" t="s">
        <v>73</v>
      </c>
      <c r="G512" t="s">
        <v>1074</v>
      </c>
      <c r="H512" t="s">
        <v>742</v>
      </c>
      <c r="I512">
        <v>1498.5007496251874</v>
      </c>
      <c r="J512" t="s">
        <v>22173</v>
      </c>
      <c r="K512" s="22" t="str">
        <f t="shared" si="7"/>
        <v>Oct</v>
      </c>
    </row>
    <row r="513" spans="1:11" hidden="1">
      <c r="A513">
        <v>254739055494</v>
      </c>
      <c r="B513">
        <v>739055494</v>
      </c>
      <c r="C513">
        <v>16</v>
      </c>
      <c r="D513" s="22">
        <v>45948</v>
      </c>
      <c r="E513" t="s">
        <v>20436</v>
      </c>
      <c r="F513" t="s">
        <v>73</v>
      </c>
      <c r="G513" t="s">
        <v>1004</v>
      </c>
      <c r="H513" t="s">
        <v>20000</v>
      </c>
      <c r="I513">
        <v>1498.5007496251874</v>
      </c>
      <c r="J513" t="s">
        <v>22173</v>
      </c>
      <c r="K513" s="22" t="str">
        <f t="shared" si="7"/>
        <v>Oct</v>
      </c>
    </row>
    <row r="514" spans="1:11" hidden="1">
      <c r="A514">
        <v>254780815418</v>
      </c>
      <c r="B514">
        <v>780815418</v>
      </c>
      <c r="C514">
        <v>16</v>
      </c>
      <c r="D514" s="22">
        <v>45950</v>
      </c>
      <c r="E514" t="s">
        <v>20437</v>
      </c>
      <c r="F514" t="s">
        <v>82</v>
      </c>
      <c r="G514" t="s">
        <v>1018</v>
      </c>
      <c r="H514" t="s">
        <v>20000</v>
      </c>
      <c r="I514">
        <v>1498.5007496251874</v>
      </c>
      <c r="J514" t="s">
        <v>22203</v>
      </c>
      <c r="K514" s="22" t="str">
        <f t="shared" si="7"/>
        <v>Oct</v>
      </c>
    </row>
    <row r="515" spans="1:11" hidden="1">
      <c r="A515">
        <v>254104910954</v>
      </c>
      <c r="B515">
        <v>104910954</v>
      </c>
      <c r="C515">
        <v>16</v>
      </c>
      <c r="D515" s="22">
        <v>45950</v>
      </c>
      <c r="E515" t="s">
        <v>20427</v>
      </c>
      <c r="F515" t="s">
        <v>73</v>
      </c>
      <c r="G515" t="s">
        <v>1074</v>
      </c>
      <c r="H515" t="s">
        <v>70</v>
      </c>
      <c r="I515">
        <v>1498.5007496251874</v>
      </c>
      <c r="J515" t="s">
        <v>22193</v>
      </c>
      <c r="K515" s="22" t="str">
        <f t="shared" ref="K515:K578" si="8">TEXT(D515,"mmm")</f>
        <v>Oct</v>
      </c>
    </row>
    <row r="516" spans="1:11" hidden="1">
      <c r="A516">
        <v>254751959565</v>
      </c>
      <c r="B516">
        <v>751959565</v>
      </c>
      <c r="C516">
        <v>16</v>
      </c>
      <c r="D516" s="22">
        <v>45950</v>
      </c>
      <c r="E516" t="s">
        <v>20438</v>
      </c>
      <c r="F516" t="s">
        <v>73</v>
      </c>
      <c r="G516" t="s">
        <v>1074</v>
      </c>
      <c r="H516" t="s">
        <v>70</v>
      </c>
      <c r="I516">
        <v>1498.5007496251874</v>
      </c>
      <c r="J516" t="s">
        <v>22193</v>
      </c>
      <c r="K516" s="22" t="str">
        <f t="shared" si="8"/>
        <v>Oct</v>
      </c>
    </row>
    <row r="517" spans="1:11" hidden="1">
      <c r="A517">
        <v>254737313291</v>
      </c>
      <c r="B517">
        <v>737313291</v>
      </c>
      <c r="C517">
        <v>16</v>
      </c>
      <c r="D517" s="22">
        <v>45948</v>
      </c>
      <c r="E517" t="s">
        <v>275</v>
      </c>
      <c r="F517" t="s">
        <v>73</v>
      </c>
      <c r="G517" t="s">
        <v>1074</v>
      </c>
      <c r="H517" t="s">
        <v>777</v>
      </c>
      <c r="I517">
        <v>1498.5007496251874</v>
      </c>
      <c r="J517" t="s">
        <v>22181</v>
      </c>
      <c r="K517" s="22" t="str">
        <f t="shared" si="8"/>
        <v>Oct</v>
      </c>
    </row>
    <row r="518" spans="1:11" hidden="1">
      <c r="A518">
        <v>254780816688</v>
      </c>
      <c r="B518">
        <v>780816688</v>
      </c>
      <c r="C518">
        <v>16</v>
      </c>
      <c r="D518" s="22">
        <v>45947</v>
      </c>
      <c r="E518" t="s">
        <v>20439</v>
      </c>
      <c r="F518" t="s">
        <v>37</v>
      </c>
      <c r="G518" t="s">
        <v>987</v>
      </c>
      <c r="H518" t="s">
        <v>20000</v>
      </c>
      <c r="I518">
        <v>1498.5007496251874</v>
      </c>
      <c r="J518" t="s">
        <v>22182</v>
      </c>
      <c r="K518" s="22" t="str">
        <f t="shared" si="8"/>
        <v>Oct</v>
      </c>
    </row>
    <row r="519" spans="1:11" hidden="1">
      <c r="A519">
        <v>254105214472</v>
      </c>
      <c r="B519">
        <v>105214472</v>
      </c>
      <c r="C519">
        <v>16</v>
      </c>
      <c r="D519" s="22">
        <v>45946</v>
      </c>
      <c r="E519" t="s">
        <v>20440</v>
      </c>
      <c r="F519" t="s">
        <v>50</v>
      </c>
      <c r="G519" t="s">
        <v>502</v>
      </c>
      <c r="H519" t="s">
        <v>20000</v>
      </c>
      <c r="I519">
        <v>1498.5007496251874</v>
      </c>
      <c r="J519" t="s">
        <v>22200</v>
      </c>
      <c r="K519" s="22" t="str">
        <f t="shared" si="8"/>
        <v>Oct</v>
      </c>
    </row>
    <row r="520" spans="1:11" hidden="1">
      <c r="A520">
        <v>254753362136</v>
      </c>
      <c r="B520">
        <v>753362136</v>
      </c>
      <c r="C520">
        <v>16</v>
      </c>
      <c r="D520" s="22">
        <v>45947</v>
      </c>
      <c r="E520" t="s">
        <v>20441</v>
      </c>
      <c r="F520" t="s">
        <v>73</v>
      </c>
      <c r="G520" t="s">
        <v>1074</v>
      </c>
      <c r="H520" t="s">
        <v>70</v>
      </c>
      <c r="I520">
        <v>1498.5007496251874</v>
      </c>
      <c r="J520" t="s">
        <v>22193</v>
      </c>
      <c r="K520" s="22" t="str">
        <f t="shared" si="8"/>
        <v>Oct</v>
      </c>
    </row>
    <row r="521" spans="1:11" hidden="1">
      <c r="A521">
        <v>254107251369</v>
      </c>
      <c r="B521">
        <v>107251369</v>
      </c>
      <c r="C521">
        <v>16</v>
      </c>
      <c r="D521" s="22">
        <v>45950</v>
      </c>
      <c r="E521" t="s">
        <v>20442</v>
      </c>
      <c r="F521" t="s">
        <v>20098</v>
      </c>
      <c r="G521" t="s">
        <v>1020</v>
      </c>
      <c r="H521" t="s">
        <v>20000</v>
      </c>
      <c r="I521">
        <v>1498.5007496251874</v>
      </c>
      <c r="J521" t="s">
        <v>22198</v>
      </c>
      <c r="K521" s="22" t="str">
        <f t="shared" si="8"/>
        <v>Oct</v>
      </c>
    </row>
    <row r="522" spans="1:11" hidden="1">
      <c r="A522">
        <v>254104714014</v>
      </c>
      <c r="B522">
        <v>104714014</v>
      </c>
      <c r="C522">
        <v>16</v>
      </c>
      <c r="D522" s="22">
        <v>45946</v>
      </c>
      <c r="E522" t="s">
        <v>20443</v>
      </c>
      <c r="F522" t="s">
        <v>73</v>
      </c>
      <c r="G522" t="s">
        <v>1020</v>
      </c>
      <c r="H522" t="s">
        <v>20000</v>
      </c>
      <c r="I522">
        <v>1498.5007496251874</v>
      </c>
      <c r="J522" t="s">
        <v>22181</v>
      </c>
      <c r="K522" s="22" t="str">
        <f t="shared" si="8"/>
        <v>Oct</v>
      </c>
    </row>
    <row r="523" spans="1:11" hidden="1">
      <c r="A523">
        <v>254104876521</v>
      </c>
      <c r="B523">
        <v>104876521</v>
      </c>
      <c r="C523">
        <v>16</v>
      </c>
      <c r="D523" s="22">
        <v>45948</v>
      </c>
      <c r="E523" t="s">
        <v>20377</v>
      </c>
      <c r="F523" t="s">
        <v>73</v>
      </c>
      <c r="G523" t="s">
        <v>1020</v>
      </c>
      <c r="H523" t="s">
        <v>20000</v>
      </c>
      <c r="I523">
        <v>1498.5007496251874</v>
      </c>
      <c r="J523" t="s">
        <v>22199</v>
      </c>
      <c r="K523" s="22" t="str">
        <f t="shared" si="8"/>
        <v>Oct</v>
      </c>
    </row>
    <row r="524" spans="1:11" hidden="1">
      <c r="A524">
        <v>254107983800</v>
      </c>
      <c r="B524">
        <v>107983800</v>
      </c>
      <c r="C524">
        <v>16</v>
      </c>
      <c r="D524" s="22">
        <v>45950</v>
      </c>
      <c r="E524" t="s">
        <v>20444</v>
      </c>
      <c r="F524" t="s">
        <v>37</v>
      </c>
      <c r="G524" t="s">
        <v>1077</v>
      </c>
      <c r="H524" t="s">
        <v>32</v>
      </c>
      <c r="I524">
        <v>1498.5007496251874</v>
      </c>
      <c r="J524" t="s">
        <v>22192</v>
      </c>
      <c r="K524" s="22" t="str">
        <f t="shared" si="8"/>
        <v>Oct</v>
      </c>
    </row>
    <row r="525" spans="1:11" hidden="1">
      <c r="A525">
        <v>254101776520</v>
      </c>
      <c r="B525">
        <v>101776520</v>
      </c>
      <c r="C525">
        <v>16</v>
      </c>
      <c r="D525" s="22">
        <v>45950</v>
      </c>
      <c r="E525" t="s">
        <v>20445</v>
      </c>
      <c r="F525" t="s">
        <v>73</v>
      </c>
      <c r="G525" t="s">
        <v>1004</v>
      </c>
      <c r="H525" t="s">
        <v>20000</v>
      </c>
      <c r="I525">
        <v>1498.5007496251874</v>
      </c>
      <c r="J525" t="s">
        <v>22173</v>
      </c>
      <c r="K525" s="22" t="str">
        <f t="shared" si="8"/>
        <v>Oct</v>
      </c>
    </row>
    <row r="526" spans="1:11">
      <c r="A526">
        <v>254739117231</v>
      </c>
      <c r="B526">
        <v>739117231</v>
      </c>
      <c r="C526">
        <v>16</v>
      </c>
      <c r="D526" s="22">
        <v>45947</v>
      </c>
      <c r="E526" t="s">
        <v>20446</v>
      </c>
      <c r="F526" t="s">
        <v>73</v>
      </c>
      <c r="G526" t="s">
        <v>1074</v>
      </c>
      <c r="H526" t="s">
        <v>742</v>
      </c>
      <c r="I526">
        <v>1498.5007496251874</v>
      </c>
      <c r="J526" t="s">
        <v>19999</v>
      </c>
      <c r="K526" s="22" t="str">
        <f t="shared" si="8"/>
        <v>Oct</v>
      </c>
    </row>
    <row r="527" spans="1:11" hidden="1">
      <c r="A527">
        <v>254735889192</v>
      </c>
      <c r="B527">
        <v>735889192</v>
      </c>
      <c r="C527">
        <v>16</v>
      </c>
      <c r="D527" s="22">
        <v>45949</v>
      </c>
      <c r="E527" t="s">
        <v>20383</v>
      </c>
      <c r="F527" t="s">
        <v>73</v>
      </c>
      <c r="G527" t="s">
        <v>1041</v>
      </c>
      <c r="H527" t="s">
        <v>20000</v>
      </c>
      <c r="I527">
        <v>1498.5007496251874</v>
      </c>
      <c r="J527" t="s">
        <v>22198</v>
      </c>
      <c r="K527" s="22" t="str">
        <f t="shared" si="8"/>
        <v>Oct</v>
      </c>
    </row>
    <row r="528" spans="1:11" hidden="1">
      <c r="A528">
        <v>254108238498</v>
      </c>
      <c r="B528">
        <v>108238498</v>
      </c>
      <c r="C528">
        <v>16</v>
      </c>
      <c r="D528" s="22">
        <v>45950</v>
      </c>
      <c r="E528" t="s">
        <v>20447</v>
      </c>
      <c r="F528" t="s">
        <v>50</v>
      </c>
      <c r="G528" t="s">
        <v>1030</v>
      </c>
      <c r="H528" t="s">
        <v>20000</v>
      </c>
      <c r="I528">
        <v>1498.5007496251874</v>
      </c>
      <c r="J528" t="s">
        <v>22200</v>
      </c>
      <c r="K528" s="22" t="str">
        <f t="shared" si="8"/>
        <v>Oct</v>
      </c>
    </row>
    <row r="529" spans="1:11" hidden="1">
      <c r="A529">
        <v>254789005790</v>
      </c>
      <c r="B529">
        <v>789005790</v>
      </c>
      <c r="C529">
        <v>16</v>
      </c>
      <c r="D529" s="22">
        <v>45947</v>
      </c>
      <c r="E529" t="s">
        <v>20348</v>
      </c>
      <c r="F529" t="s">
        <v>73</v>
      </c>
      <c r="G529" t="s">
        <v>1051</v>
      </c>
      <c r="H529" t="s">
        <v>20000</v>
      </c>
      <c r="I529">
        <v>1498.5007496251874</v>
      </c>
      <c r="J529" t="s">
        <v>22174</v>
      </c>
      <c r="K529" s="22" t="str">
        <f t="shared" si="8"/>
        <v>Oct</v>
      </c>
    </row>
    <row r="530" spans="1:11" hidden="1">
      <c r="A530">
        <v>254106294173</v>
      </c>
      <c r="B530">
        <v>106294173</v>
      </c>
      <c r="C530">
        <v>16</v>
      </c>
      <c r="D530" s="22">
        <v>45946</v>
      </c>
      <c r="E530" t="s">
        <v>20221</v>
      </c>
      <c r="F530" t="s">
        <v>73</v>
      </c>
      <c r="G530" t="s">
        <v>1074</v>
      </c>
      <c r="H530" t="s">
        <v>70</v>
      </c>
      <c r="I530">
        <v>1498.5007496251874</v>
      </c>
      <c r="J530" t="s">
        <v>22174</v>
      </c>
      <c r="K530" s="22" t="str">
        <f t="shared" si="8"/>
        <v>Oct</v>
      </c>
    </row>
    <row r="531" spans="1:11" hidden="1">
      <c r="A531">
        <v>254785287572</v>
      </c>
      <c r="B531">
        <v>785287572</v>
      </c>
      <c r="C531">
        <v>16</v>
      </c>
      <c r="D531" s="22">
        <v>45947</v>
      </c>
      <c r="E531" t="s">
        <v>20448</v>
      </c>
      <c r="F531" t="s">
        <v>37</v>
      </c>
      <c r="G531" t="s">
        <v>987</v>
      </c>
      <c r="H531" t="s">
        <v>20000</v>
      </c>
      <c r="I531">
        <v>1498.5007496251874</v>
      </c>
      <c r="J531" t="s">
        <v>22182</v>
      </c>
      <c r="K531" s="22" t="str">
        <f t="shared" si="8"/>
        <v>Oct</v>
      </c>
    </row>
    <row r="532" spans="1:11">
      <c r="A532">
        <v>254107365583</v>
      </c>
      <c r="B532">
        <v>107365583</v>
      </c>
      <c r="C532">
        <v>16</v>
      </c>
      <c r="D532" s="22">
        <v>45950</v>
      </c>
      <c r="E532" t="s">
        <v>20427</v>
      </c>
      <c r="F532" t="s">
        <v>73</v>
      </c>
      <c r="G532" t="s">
        <v>1074</v>
      </c>
      <c r="H532" t="s">
        <v>742</v>
      </c>
      <c r="I532">
        <v>2248.1259370314842</v>
      </c>
      <c r="J532" t="s">
        <v>19999</v>
      </c>
      <c r="K532" s="22" t="str">
        <f t="shared" si="8"/>
        <v>Oct</v>
      </c>
    </row>
    <row r="533" spans="1:11" hidden="1">
      <c r="A533">
        <v>254108030737</v>
      </c>
      <c r="B533">
        <v>108030737</v>
      </c>
      <c r="C533">
        <v>16</v>
      </c>
      <c r="D533" s="22">
        <v>45947</v>
      </c>
      <c r="E533" t="s">
        <v>20449</v>
      </c>
      <c r="F533" t="s">
        <v>73</v>
      </c>
      <c r="G533" t="s">
        <v>1004</v>
      </c>
      <c r="H533" t="s">
        <v>20000</v>
      </c>
      <c r="I533">
        <v>1498.5007496251874</v>
      </c>
      <c r="J533" t="s">
        <v>22198</v>
      </c>
      <c r="K533" s="22" t="str">
        <f t="shared" si="8"/>
        <v>Oct</v>
      </c>
    </row>
    <row r="534" spans="1:11" hidden="1">
      <c r="A534">
        <v>254783109839</v>
      </c>
      <c r="B534">
        <v>783109839</v>
      </c>
      <c r="C534">
        <v>16</v>
      </c>
      <c r="D534" s="22">
        <v>45949</v>
      </c>
      <c r="E534" t="s">
        <v>20450</v>
      </c>
      <c r="F534" t="s">
        <v>82</v>
      </c>
      <c r="G534" t="s">
        <v>990</v>
      </c>
      <c r="H534" t="s">
        <v>20000</v>
      </c>
      <c r="I534">
        <v>1498.5007496251874</v>
      </c>
      <c r="J534" t="s">
        <v>22203</v>
      </c>
      <c r="K534" s="22" t="str">
        <f t="shared" si="8"/>
        <v>Oct</v>
      </c>
    </row>
    <row r="535" spans="1:11" hidden="1">
      <c r="A535">
        <v>254781453842</v>
      </c>
      <c r="B535">
        <v>781453842</v>
      </c>
      <c r="C535">
        <v>16</v>
      </c>
      <c r="D535" s="22">
        <v>45950</v>
      </c>
      <c r="E535" t="s">
        <v>20335</v>
      </c>
      <c r="F535" t="s">
        <v>73</v>
      </c>
      <c r="G535" t="s">
        <v>1008</v>
      </c>
      <c r="H535" t="s">
        <v>20000</v>
      </c>
      <c r="I535">
        <v>1498.5007496251874</v>
      </c>
      <c r="J535" t="s">
        <v>19999</v>
      </c>
      <c r="K535" s="22" t="str">
        <f t="shared" si="8"/>
        <v>Oct</v>
      </c>
    </row>
    <row r="536" spans="1:11" hidden="1">
      <c r="A536">
        <v>254752903843</v>
      </c>
      <c r="B536">
        <v>752903843</v>
      </c>
      <c r="C536">
        <v>16</v>
      </c>
      <c r="D536" s="22">
        <v>45948</v>
      </c>
      <c r="E536" t="s">
        <v>20451</v>
      </c>
      <c r="F536" t="s">
        <v>82</v>
      </c>
      <c r="G536" t="s">
        <v>1012</v>
      </c>
      <c r="H536" t="s">
        <v>20000</v>
      </c>
      <c r="I536">
        <v>1498.5007496251874</v>
      </c>
      <c r="J536" t="s">
        <v>22203</v>
      </c>
      <c r="K536" s="22" t="str">
        <f t="shared" si="8"/>
        <v>Oct</v>
      </c>
    </row>
    <row r="537" spans="1:11" hidden="1">
      <c r="A537">
        <v>254751093511</v>
      </c>
      <c r="B537">
        <v>751093511</v>
      </c>
      <c r="C537">
        <v>16</v>
      </c>
      <c r="D537" s="22">
        <v>45946</v>
      </c>
      <c r="E537" t="s">
        <v>20452</v>
      </c>
      <c r="F537" t="s">
        <v>73</v>
      </c>
      <c r="G537" t="s">
        <v>990</v>
      </c>
      <c r="H537" t="s">
        <v>20000</v>
      </c>
      <c r="I537">
        <v>1498.5007496251874</v>
      </c>
      <c r="J537" t="s">
        <v>22177</v>
      </c>
      <c r="K537" s="22" t="str">
        <f t="shared" si="8"/>
        <v>Oct</v>
      </c>
    </row>
    <row r="538" spans="1:11" hidden="1">
      <c r="A538">
        <v>254785884176</v>
      </c>
      <c r="B538">
        <v>785884176</v>
      </c>
      <c r="C538">
        <v>16</v>
      </c>
      <c r="D538" s="22">
        <v>45948</v>
      </c>
      <c r="E538" t="s">
        <v>20453</v>
      </c>
      <c r="F538" t="s">
        <v>82</v>
      </c>
      <c r="G538" t="s">
        <v>1039</v>
      </c>
      <c r="H538" t="s">
        <v>20000</v>
      </c>
      <c r="I538">
        <v>1498.5007496251874</v>
      </c>
      <c r="J538" t="s">
        <v>22180</v>
      </c>
      <c r="K538" s="22" t="str">
        <f t="shared" si="8"/>
        <v>Oct</v>
      </c>
    </row>
    <row r="539" spans="1:11" hidden="1">
      <c r="A539">
        <v>254751464295</v>
      </c>
      <c r="B539">
        <v>751464295</v>
      </c>
      <c r="C539">
        <v>16</v>
      </c>
      <c r="D539" s="22">
        <v>45950</v>
      </c>
      <c r="E539" t="s">
        <v>20454</v>
      </c>
      <c r="F539" t="s">
        <v>37</v>
      </c>
      <c r="G539" t="s">
        <v>1077</v>
      </c>
      <c r="H539" t="s">
        <v>32</v>
      </c>
      <c r="I539">
        <v>1498.5007496251874</v>
      </c>
      <c r="J539" t="s">
        <v>22182</v>
      </c>
      <c r="K539" s="22" t="str">
        <f t="shared" si="8"/>
        <v>Oct</v>
      </c>
    </row>
    <row r="540" spans="1:11" hidden="1">
      <c r="A540">
        <v>254751979348</v>
      </c>
      <c r="B540">
        <v>751979348</v>
      </c>
      <c r="C540">
        <v>16</v>
      </c>
      <c r="D540" s="22">
        <v>45949</v>
      </c>
      <c r="E540" t="s">
        <v>20455</v>
      </c>
      <c r="F540" t="s">
        <v>37</v>
      </c>
      <c r="G540" t="s">
        <v>1030</v>
      </c>
      <c r="H540" t="s">
        <v>20000</v>
      </c>
      <c r="I540">
        <v>1498.5007496251874</v>
      </c>
      <c r="J540" t="s">
        <v>22206</v>
      </c>
      <c r="K540" s="22" t="str">
        <f t="shared" si="8"/>
        <v>Oct</v>
      </c>
    </row>
    <row r="541" spans="1:11" hidden="1">
      <c r="A541">
        <v>254754032324</v>
      </c>
      <c r="B541">
        <v>754032324</v>
      </c>
      <c r="C541">
        <v>16</v>
      </c>
      <c r="D541" s="22">
        <v>45950</v>
      </c>
      <c r="E541" t="s">
        <v>20456</v>
      </c>
      <c r="F541" t="s">
        <v>160</v>
      </c>
      <c r="G541" t="s">
        <v>1059</v>
      </c>
      <c r="H541" t="s">
        <v>20000</v>
      </c>
      <c r="I541">
        <v>1498.5007496251874</v>
      </c>
      <c r="J541" t="s">
        <v>22213</v>
      </c>
      <c r="K541" s="22" t="str">
        <f t="shared" si="8"/>
        <v>Oct</v>
      </c>
    </row>
    <row r="542" spans="1:11" hidden="1">
      <c r="A542">
        <v>254781912960</v>
      </c>
      <c r="B542">
        <v>781912960</v>
      </c>
      <c r="C542">
        <v>16</v>
      </c>
      <c r="D542" s="22">
        <v>45949</v>
      </c>
      <c r="E542" t="s">
        <v>20457</v>
      </c>
      <c r="F542" t="s">
        <v>20098</v>
      </c>
      <c r="G542" t="s">
        <v>1072</v>
      </c>
      <c r="H542" t="s">
        <v>1159</v>
      </c>
      <c r="I542">
        <v>1498.5007496251874</v>
      </c>
      <c r="J542" t="s">
        <v>22205</v>
      </c>
      <c r="K542" s="22" t="str">
        <f t="shared" si="8"/>
        <v>Oct</v>
      </c>
    </row>
    <row r="543" spans="1:11" hidden="1">
      <c r="A543">
        <v>254788407075</v>
      </c>
      <c r="B543">
        <v>788407075</v>
      </c>
      <c r="C543">
        <v>16</v>
      </c>
      <c r="D543" s="22">
        <v>45947</v>
      </c>
      <c r="E543" t="s">
        <v>20441</v>
      </c>
      <c r="F543" t="s">
        <v>73</v>
      </c>
      <c r="G543" t="s">
        <v>1074</v>
      </c>
      <c r="H543" t="s">
        <v>70</v>
      </c>
      <c r="I543">
        <v>1498.5007496251874</v>
      </c>
      <c r="J543" t="s">
        <v>22174</v>
      </c>
      <c r="K543" s="22" t="str">
        <f t="shared" si="8"/>
        <v>Oct</v>
      </c>
    </row>
    <row r="544" spans="1:11" hidden="1">
      <c r="A544">
        <v>254756796500</v>
      </c>
      <c r="B544">
        <v>756796500</v>
      </c>
      <c r="C544">
        <v>16</v>
      </c>
      <c r="D544" s="22">
        <v>45946</v>
      </c>
      <c r="E544" t="s">
        <v>20443</v>
      </c>
      <c r="F544" t="s">
        <v>73</v>
      </c>
      <c r="G544" t="s">
        <v>1053</v>
      </c>
      <c r="H544" t="s">
        <v>20000</v>
      </c>
      <c r="I544">
        <v>1498.5007496251874</v>
      </c>
      <c r="J544" t="s">
        <v>22198</v>
      </c>
      <c r="K544" s="22" t="str">
        <f t="shared" si="8"/>
        <v>Oct</v>
      </c>
    </row>
    <row r="545" spans="1:11" hidden="1">
      <c r="A545">
        <v>254783662210</v>
      </c>
      <c r="B545">
        <v>783662210</v>
      </c>
      <c r="C545">
        <v>16</v>
      </c>
      <c r="D545" s="22">
        <v>45948</v>
      </c>
      <c r="E545" t="s">
        <v>20458</v>
      </c>
      <c r="F545" t="s">
        <v>37</v>
      </c>
      <c r="G545" t="s">
        <v>1035</v>
      </c>
      <c r="H545" t="s">
        <v>20000</v>
      </c>
      <c r="I545">
        <v>1498.5007496251874</v>
      </c>
      <c r="J545" t="s">
        <v>22185</v>
      </c>
      <c r="K545" s="22" t="str">
        <f t="shared" si="8"/>
        <v>Oct</v>
      </c>
    </row>
    <row r="546" spans="1:11" hidden="1">
      <c r="A546">
        <v>254784124818</v>
      </c>
      <c r="B546">
        <v>784124818</v>
      </c>
      <c r="C546">
        <v>16</v>
      </c>
      <c r="D546" s="22">
        <v>45951</v>
      </c>
      <c r="E546" t="s">
        <v>20459</v>
      </c>
      <c r="F546" t="s">
        <v>37</v>
      </c>
      <c r="G546" t="s">
        <v>1077</v>
      </c>
      <c r="H546" t="s">
        <v>32</v>
      </c>
      <c r="I546">
        <v>1498.5007496251874</v>
      </c>
      <c r="J546" t="s">
        <v>22204</v>
      </c>
      <c r="K546" s="22" t="str">
        <f t="shared" si="8"/>
        <v>Oct</v>
      </c>
    </row>
    <row r="547" spans="1:11" hidden="1">
      <c r="A547">
        <v>254788008040</v>
      </c>
      <c r="B547">
        <v>788008040</v>
      </c>
      <c r="C547">
        <v>16</v>
      </c>
      <c r="D547" s="22">
        <v>45951</v>
      </c>
      <c r="E547" t="s">
        <v>20460</v>
      </c>
      <c r="F547" t="s">
        <v>37</v>
      </c>
      <c r="G547" t="s">
        <v>1077</v>
      </c>
      <c r="H547" t="s">
        <v>32</v>
      </c>
      <c r="I547">
        <v>1498.5007496251874</v>
      </c>
      <c r="J547" t="s">
        <v>22206</v>
      </c>
      <c r="K547" s="22" t="str">
        <f t="shared" si="8"/>
        <v>Oct</v>
      </c>
    </row>
    <row r="548" spans="1:11" hidden="1">
      <c r="A548">
        <v>254731386673</v>
      </c>
      <c r="B548">
        <v>731386673</v>
      </c>
      <c r="C548">
        <v>16</v>
      </c>
      <c r="D548" s="22">
        <v>45951</v>
      </c>
      <c r="E548" t="s">
        <v>20461</v>
      </c>
      <c r="F548" t="s">
        <v>73</v>
      </c>
      <c r="G548" t="s">
        <v>1074</v>
      </c>
      <c r="H548" t="s">
        <v>20430</v>
      </c>
      <c r="I548">
        <v>1498.5007496251874</v>
      </c>
      <c r="J548" t="s">
        <v>22177</v>
      </c>
      <c r="K548" s="22" t="str">
        <f t="shared" si="8"/>
        <v>Oct</v>
      </c>
    </row>
    <row r="549" spans="1:11" hidden="1">
      <c r="A549">
        <v>254755239334</v>
      </c>
      <c r="B549">
        <v>755239334</v>
      </c>
      <c r="C549">
        <v>16</v>
      </c>
      <c r="D549" s="22">
        <v>45951</v>
      </c>
      <c r="E549" t="s">
        <v>20462</v>
      </c>
      <c r="F549" t="s">
        <v>73</v>
      </c>
      <c r="G549" t="s">
        <v>1053</v>
      </c>
      <c r="H549" t="s">
        <v>20000</v>
      </c>
      <c r="I549">
        <v>1498.5007496251874</v>
      </c>
      <c r="J549" t="s">
        <v>22174</v>
      </c>
      <c r="K549" s="22" t="str">
        <f t="shared" si="8"/>
        <v>Oct</v>
      </c>
    </row>
    <row r="550" spans="1:11" hidden="1">
      <c r="A550">
        <v>254738985169</v>
      </c>
      <c r="B550">
        <v>738985169</v>
      </c>
      <c r="C550">
        <v>16</v>
      </c>
      <c r="D550" s="22">
        <v>45951</v>
      </c>
      <c r="E550" t="s">
        <v>20463</v>
      </c>
      <c r="F550" t="s">
        <v>50</v>
      </c>
      <c r="G550" t="s">
        <v>1019</v>
      </c>
      <c r="H550" t="s">
        <v>20000</v>
      </c>
      <c r="I550">
        <v>1498.5007496251874</v>
      </c>
      <c r="J550" t="s">
        <v>22200</v>
      </c>
      <c r="K550" s="22" t="str">
        <f t="shared" si="8"/>
        <v>Oct</v>
      </c>
    </row>
    <row r="551" spans="1:11" hidden="1">
      <c r="A551">
        <v>254786562537</v>
      </c>
      <c r="B551">
        <v>786562537</v>
      </c>
      <c r="C551">
        <v>16</v>
      </c>
      <c r="D551" s="22">
        <v>45951</v>
      </c>
      <c r="E551" t="s">
        <v>20464</v>
      </c>
      <c r="F551" t="s">
        <v>50</v>
      </c>
      <c r="G551" t="s">
        <v>502</v>
      </c>
      <c r="H551" t="s">
        <v>20000</v>
      </c>
      <c r="I551">
        <v>1498.5007496251874</v>
      </c>
      <c r="J551" t="s">
        <v>22229</v>
      </c>
      <c r="K551" s="22" t="str">
        <f t="shared" si="8"/>
        <v>Oct</v>
      </c>
    </row>
    <row r="552" spans="1:11" hidden="1">
      <c r="A552">
        <v>254100437789</v>
      </c>
      <c r="B552">
        <v>100437789</v>
      </c>
      <c r="C552">
        <v>16</v>
      </c>
      <c r="D552" s="22">
        <v>45951</v>
      </c>
      <c r="E552" t="s">
        <v>20465</v>
      </c>
      <c r="F552" t="s">
        <v>20098</v>
      </c>
      <c r="G552" t="s">
        <v>1020</v>
      </c>
      <c r="H552" t="s">
        <v>20000</v>
      </c>
      <c r="I552">
        <v>1498.5007496251874</v>
      </c>
      <c r="J552" t="s">
        <v>22173</v>
      </c>
      <c r="K552" s="22" t="str">
        <f t="shared" si="8"/>
        <v>Oct</v>
      </c>
    </row>
    <row r="553" spans="1:11" hidden="1">
      <c r="A553">
        <v>254753587434</v>
      </c>
      <c r="B553">
        <v>753587434</v>
      </c>
      <c r="C553">
        <v>16</v>
      </c>
      <c r="D553" s="22">
        <v>45951</v>
      </c>
      <c r="E553" t="s">
        <v>20466</v>
      </c>
      <c r="F553" t="s">
        <v>73</v>
      </c>
      <c r="G553" t="s">
        <v>1074</v>
      </c>
      <c r="H553" t="s">
        <v>70</v>
      </c>
      <c r="I553">
        <v>1498.5007496251874</v>
      </c>
      <c r="J553" t="s">
        <v>22198</v>
      </c>
      <c r="K553" s="22" t="str">
        <f t="shared" si="8"/>
        <v>Oct</v>
      </c>
    </row>
    <row r="554" spans="1:11" hidden="1">
      <c r="A554">
        <v>254781371664</v>
      </c>
      <c r="B554">
        <v>781371664</v>
      </c>
      <c r="C554">
        <v>16</v>
      </c>
      <c r="D554" s="22">
        <v>45951</v>
      </c>
      <c r="E554" t="s">
        <v>20467</v>
      </c>
      <c r="F554" t="s">
        <v>37</v>
      </c>
      <c r="G554" t="s">
        <v>1027</v>
      </c>
      <c r="H554" t="s">
        <v>20000</v>
      </c>
      <c r="I554">
        <v>1498.5007496251874</v>
      </c>
      <c r="J554" t="s">
        <v>22175</v>
      </c>
      <c r="K554" s="22" t="str">
        <f t="shared" si="8"/>
        <v>Oct</v>
      </c>
    </row>
    <row r="555" spans="1:11" hidden="1">
      <c r="A555">
        <v>254780913377</v>
      </c>
      <c r="B555">
        <v>780913377</v>
      </c>
      <c r="C555">
        <v>16</v>
      </c>
      <c r="D555" s="22">
        <v>45951</v>
      </c>
      <c r="E555" t="s">
        <v>20468</v>
      </c>
      <c r="F555" t="s">
        <v>37</v>
      </c>
      <c r="G555" t="s">
        <v>1077</v>
      </c>
      <c r="H555" t="s">
        <v>32</v>
      </c>
      <c r="I555">
        <v>2248.1259370314842</v>
      </c>
      <c r="J555" t="s">
        <v>22192</v>
      </c>
      <c r="K555" s="22" t="str">
        <f t="shared" si="8"/>
        <v>Oct</v>
      </c>
    </row>
    <row r="556" spans="1:11" hidden="1">
      <c r="A556">
        <v>254104313226</v>
      </c>
      <c r="B556">
        <v>104313226</v>
      </c>
      <c r="C556">
        <v>16</v>
      </c>
      <c r="D556" s="22">
        <v>45951</v>
      </c>
      <c r="E556" t="s">
        <v>20465</v>
      </c>
      <c r="F556" t="s">
        <v>73</v>
      </c>
      <c r="G556" t="s">
        <v>1020</v>
      </c>
      <c r="H556" t="s">
        <v>20000</v>
      </c>
      <c r="I556">
        <v>1498.5007496251874</v>
      </c>
      <c r="J556" t="s">
        <v>22173</v>
      </c>
      <c r="K556" s="22" t="str">
        <f t="shared" si="8"/>
        <v>Oct</v>
      </c>
    </row>
    <row r="557" spans="1:11" hidden="1">
      <c r="A557">
        <v>254752750577</v>
      </c>
      <c r="B557">
        <v>752750577</v>
      </c>
      <c r="C557">
        <v>16</v>
      </c>
      <c r="D557" s="22">
        <v>45951</v>
      </c>
      <c r="E557" t="s">
        <v>20469</v>
      </c>
      <c r="F557" t="s">
        <v>73</v>
      </c>
      <c r="G557" t="s">
        <v>1074</v>
      </c>
      <c r="H557" t="s">
        <v>70</v>
      </c>
      <c r="I557">
        <v>1498.5007496251874</v>
      </c>
      <c r="J557" t="s">
        <v>22193</v>
      </c>
      <c r="K557" s="22" t="str">
        <f t="shared" si="8"/>
        <v>Oct</v>
      </c>
    </row>
    <row r="558" spans="1:11" hidden="1">
      <c r="A558">
        <v>254750733431</v>
      </c>
      <c r="B558">
        <v>750733431</v>
      </c>
      <c r="C558">
        <v>16</v>
      </c>
      <c r="D558" s="22">
        <v>45951</v>
      </c>
      <c r="E558" t="s">
        <v>3024</v>
      </c>
      <c r="F558" t="s">
        <v>50</v>
      </c>
      <c r="G558" t="s">
        <v>20190</v>
      </c>
      <c r="H558" t="s">
        <v>1094</v>
      </c>
      <c r="I558">
        <v>1498.5007496251874</v>
      </c>
      <c r="J558" t="s">
        <v>22189</v>
      </c>
      <c r="K558" s="22" t="str">
        <f t="shared" si="8"/>
        <v>Oct</v>
      </c>
    </row>
    <row r="559" spans="1:11" hidden="1">
      <c r="A559">
        <v>254756225163</v>
      </c>
      <c r="B559">
        <v>756225163</v>
      </c>
      <c r="C559">
        <v>16</v>
      </c>
      <c r="D559" s="22">
        <v>45951</v>
      </c>
      <c r="E559" t="s">
        <v>20470</v>
      </c>
      <c r="F559" t="s">
        <v>37</v>
      </c>
      <c r="G559" t="s">
        <v>1077</v>
      </c>
      <c r="H559" t="s">
        <v>32</v>
      </c>
      <c r="I559">
        <v>1498.5007496251874</v>
      </c>
      <c r="J559" t="s">
        <v>22175</v>
      </c>
      <c r="K559" s="22" t="str">
        <f t="shared" si="8"/>
        <v>Oct</v>
      </c>
    </row>
    <row r="560" spans="1:11" hidden="1">
      <c r="A560">
        <v>254101460579</v>
      </c>
      <c r="B560">
        <v>101460579</v>
      </c>
      <c r="C560">
        <v>16</v>
      </c>
      <c r="D560" s="22">
        <v>45951</v>
      </c>
      <c r="E560" t="s">
        <v>13140</v>
      </c>
      <c r="F560" t="s">
        <v>50</v>
      </c>
      <c r="G560" t="s">
        <v>1019</v>
      </c>
      <c r="H560" t="s">
        <v>20000</v>
      </c>
      <c r="I560">
        <v>1498.5007496251874</v>
      </c>
      <c r="J560" t="s">
        <v>22200</v>
      </c>
      <c r="K560" s="22" t="str">
        <f t="shared" si="8"/>
        <v>Oct</v>
      </c>
    </row>
    <row r="561" spans="1:11" hidden="1">
      <c r="A561">
        <v>254105056452</v>
      </c>
      <c r="B561">
        <v>105056452</v>
      </c>
      <c r="C561">
        <v>16</v>
      </c>
      <c r="D561" s="22">
        <v>45951</v>
      </c>
      <c r="E561" t="s">
        <v>20471</v>
      </c>
      <c r="F561" t="s">
        <v>73</v>
      </c>
      <c r="G561" t="s">
        <v>1004</v>
      </c>
      <c r="H561" t="s">
        <v>20000</v>
      </c>
      <c r="I561">
        <v>1498.5007496251874</v>
      </c>
      <c r="J561" t="s">
        <v>22177</v>
      </c>
      <c r="K561" s="22" t="str">
        <f t="shared" si="8"/>
        <v>Oct</v>
      </c>
    </row>
    <row r="562" spans="1:11" hidden="1">
      <c r="A562">
        <v>254789507192</v>
      </c>
      <c r="B562">
        <v>789507192</v>
      </c>
      <c r="C562">
        <v>16</v>
      </c>
      <c r="D562" s="22">
        <v>45951</v>
      </c>
      <c r="E562" t="s">
        <v>20465</v>
      </c>
      <c r="F562" t="s">
        <v>73</v>
      </c>
      <c r="G562" t="s">
        <v>1004</v>
      </c>
      <c r="H562" t="s">
        <v>20000</v>
      </c>
      <c r="I562">
        <v>1498.5007496251874</v>
      </c>
      <c r="J562" t="s">
        <v>22173</v>
      </c>
      <c r="K562" s="22" t="str">
        <f t="shared" si="8"/>
        <v>Oct</v>
      </c>
    </row>
    <row r="563" spans="1:11" hidden="1">
      <c r="A563">
        <v>254739695907</v>
      </c>
      <c r="B563">
        <v>739695907</v>
      </c>
      <c r="C563">
        <v>16</v>
      </c>
      <c r="D563" s="22">
        <v>45951</v>
      </c>
      <c r="E563" t="s">
        <v>20472</v>
      </c>
      <c r="F563" t="s">
        <v>73</v>
      </c>
      <c r="G563" t="s">
        <v>20473</v>
      </c>
      <c r="H563" t="s">
        <v>20000</v>
      </c>
      <c r="I563">
        <v>1498.5007496251874</v>
      </c>
      <c r="J563" t="s">
        <v>22198</v>
      </c>
      <c r="K563" s="22" t="str">
        <f t="shared" si="8"/>
        <v>Oct</v>
      </c>
    </row>
    <row r="564" spans="1:11" hidden="1">
      <c r="A564">
        <v>254108872543</v>
      </c>
      <c r="B564">
        <v>108872543</v>
      </c>
      <c r="C564">
        <v>16</v>
      </c>
      <c r="D564" s="22">
        <v>45951</v>
      </c>
      <c r="E564" t="s">
        <v>20469</v>
      </c>
      <c r="F564" t="s">
        <v>73</v>
      </c>
      <c r="G564" t="s">
        <v>1074</v>
      </c>
      <c r="H564" t="s">
        <v>70</v>
      </c>
      <c r="I564">
        <v>1498.5007496251874</v>
      </c>
      <c r="J564" t="s">
        <v>22193</v>
      </c>
      <c r="K564" s="22" t="str">
        <f t="shared" si="8"/>
        <v>Oct</v>
      </c>
    </row>
    <row r="565" spans="1:11" hidden="1">
      <c r="A565">
        <v>254737511260</v>
      </c>
      <c r="B565">
        <v>737511260</v>
      </c>
      <c r="C565">
        <v>16</v>
      </c>
      <c r="D565" s="22">
        <v>45951</v>
      </c>
      <c r="E565" t="s">
        <v>20474</v>
      </c>
      <c r="F565" t="s">
        <v>73</v>
      </c>
      <c r="G565" t="s">
        <v>1074</v>
      </c>
      <c r="H565" t="s">
        <v>70</v>
      </c>
      <c r="I565">
        <v>1498.5007496251874</v>
      </c>
      <c r="J565" t="s">
        <v>22174</v>
      </c>
      <c r="K565" s="22" t="str">
        <f t="shared" si="8"/>
        <v>Oct</v>
      </c>
    </row>
    <row r="566" spans="1:11" hidden="1">
      <c r="A566">
        <v>254783938712</v>
      </c>
      <c r="B566">
        <v>783938712</v>
      </c>
      <c r="C566">
        <v>16</v>
      </c>
      <c r="D566" s="22">
        <v>45951</v>
      </c>
      <c r="E566" t="s">
        <v>20475</v>
      </c>
      <c r="F566" t="s">
        <v>82</v>
      </c>
      <c r="G566" t="s">
        <v>1011</v>
      </c>
      <c r="H566" t="s">
        <v>20000</v>
      </c>
      <c r="I566">
        <v>1498.5007496251874</v>
      </c>
      <c r="J566" t="s">
        <v>22208</v>
      </c>
      <c r="K566" s="22" t="str">
        <f t="shared" si="8"/>
        <v>Oct</v>
      </c>
    </row>
    <row r="567" spans="1:11" hidden="1">
      <c r="A567">
        <v>254100995501</v>
      </c>
      <c r="B567">
        <v>100995501</v>
      </c>
      <c r="C567">
        <v>16</v>
      </c>
      <c r="D567" s="22">
        <v>45951</v>
      </c>
      <c r="E567" t="s">
        <v>20476</v>
      </c>
      <c r="F567" t="s">
        <v>73</v>
      </c>
      <c r="G567" t="s">
        <v>1074</v>
      </c>
      <c r="H567" t="s">
        <v>70</v>
      </c>
      <c r="I567">
        <v>1498.5007496251874</v>
      </c>
      <c r="J567" t="s">
        <v>22193</v>
      </c>
      <c r="K567" s="22" t="str">
        <f t="shared" si="8"/>
        <v>Oct</v>
      </c>
    </row>
    <row r="568" spans="1:11" hidden="1">
      <c r="A568">
        <v>254734983981</v>
      </c>
      <c r="B568">
        <v>734983981</v>
      </c>
      <c r="C568">
        <v>16</v>
      </c>
      <c r="D568" s="22">
        <v>45951</v>
      </c>
      <c r="E568" t="s">
        <v>20477</v>
      </c>
      <c r="F568" t="s">
        <v>73</v>
      </c>
      <c r="G568" t="s">
        <v>1004</v>
      </c>
      <c r="H568" t="s">
        <v>20000</v>
      </c>
      <c r="I568">
        <v>1498.5007496251874</v>
      </c>
      <c r="J568" t="s">
        <v>22181</v>
      </c>
      <c r="K568" s="22" t="str">
        <f t="shared" si="8"/>
        <v>Oct</v>
      </c>
    </row>
    <row r="569" spans="1:11" hidden="1">
      <c r="A569">
        <v>254781089833</v>
      </c>
      <c r="B569">
        <v>781089833</v>
      </c>
      <c r="C569">
        <v>16</v>
      </c>
      <c r="D569" s="22">
        <v>45951</v>
      </c>
      <c r="E569" t="s">
        <v>20367</v>
      </c>
      <c r="F569" t="s">
        <v>73</v>
      </c>
      <c r="G569" t="s">
        <v>986</v>
      </c>
      <c r="H569" t="s">
        <v>20000</v>
      </c>
      <c r="I569">
        <v>1498.5007496251874</v>
      </c>
      <c r="J569" t="s">
        <v>22199</v>
      </c>
      <c r="K569" s="22" t="str">
        <f t="shared" si="8"/>
        <v>Oct</v>
      </c>
    </row>
    <row r="570" spans="1:11" hidden="1">
      <c r="A570">
        <v>254107978443</v>
      </c>
      <c r="B570">
        <v>107978443</v>
      </c>
      <c r="C570">
        <v>16</v>
      </c>
      <c r="D570" s="22">
        <v>45951</v>
      </c>
      <c r="E570" t="s">
        <v>20478</v>
      </c>
      <c r="F570" t="s">
        <v>73</v>
      </c>
      <c r="G570" t="s">
        <v>1074</v>
      </c>
      <c r="H570" t="s">
        <v>70</v>
      </c>
      <c r="I570">
        <v>1498.5007496251874</v>
      </c>
      <c r="J570" t="s">
        <v>22193</v>
      </c>
      <c r="K570" s="22" t="str">
        <f t="shared" si="8"/>
        <v>Oct</v>
      </c>
    </row>
    <row r="571" spans="1:11" hidden="1">
      <c r="A571">
        <v>254734928282</v>
      </c>
      <c r="B571">
        <v>734928282</v>
      </c>
      <c r="C571">
        <v>16</v>
      </c>
      <c r="D571" s="22">
        <v>45951</v>
      </c>
      <c r="E571" t="s">
        <v>20479</v>
      </c>
      <c r="F571" t="s">
        <v>37</v>
      </c>
      <c r="G571" t="s">
        <v>1077</v>
      </c>
      <c r="H571" t="s">
        <v>32</v>
      </c>
      <c r="I571">
        <v>2248.1259370314842</v>
      </c>
      <c r="J571" t="s">
        <v>22207</v>
      </c>
      <c r="K571" s="22" t="str">
        <f t="shared" si="8"/>
        <v>Oct</v>
      </c>
    </row>
    <row r="572" spans="1:11" hidden="1">
      <c r="A572">
        <v>254762641364</v>
      </c>
      <c r="B572">
        <v>762641364</v>
      </c>
      <c r="C572">
        <v>16</v>
      </c>
      <c r="D572" s="22">
        <v>45952</v>
      </c>
      <c r="E572" t="s">
        <v>20245</v>
      </c>
      <c r="F572" t="s">
        <v>73</v>
      </c>
      <c r="G572" t="s">
        <v>1024</v>
      </c>
      <c r="H572" t="s">
        <v>20000</v>
      </c>
      <c r="I572">
        <v>1498.5007496251874</v>
      </c>
      <c r="J572" t="s">
        <v>22173</v>
      </c>
      <c r="K572" s="22" t="str">
        <f t="shared" si="8"/>
        <v>Oct</v>
      </c>
    </row>
    <row r="573" spans="1:11" hidden="1">
      <c r="A573">
        <v>254734578782</v>
      </c>
      <c r="B573">
        <v>734578782</v>
      </c>
      <c r="C573">
        <v>16</v>
      </c>
      <c r="D573" s="22">
        <v>45952</v>
      </c>
      <c r="E573" t="s">
        <v>20480</v>
      </c>
      <c r="F573" t="s">
        <v>160</v>
      </c>
      <c r="G573" t="s">
        <v>1077</v>
      </c>
      <c r="H573" t="s">
        <v>32</v>
      </c>
      <c r="I573">
        <v>1498.5007496251874</v>
      </c>
      <c r="J573" t="s">
        <v>22187</v>
      </c>
      <c r="K573" s="22" t="str">
        <f t="shared" si="8"/>
        <v>Oct</v>
      </c>
    </row>
    <row r="574" spans="1:11" hidden="1">
      <c r="A574">
        <v>254785167362</v>
      </c>
      <c r="B574">
        <v>785167362</v>
      </c>
      <c r="C574">
        <v>16</v>
      </c>
      <c r="D574" s="22">
        <v>45952</v>
      </c>
      <c r="E574" t="s">
        <v>20481</v>
      </c>
      <c r="F574" t="s">
        <v>37</v>
      </c>
      <c r="G574" t="s">
        <v>1012</v>
      </c>
      <c r="H574" t="s">
        <v>20000</v>
      </c>
      <c r="I574">
        <v>1498.5007496251874</v>
      </c>
      <c r="J574" t="s">
        <v>22249</v>
      </c>
      <c r="K574" s="22" t="str">
        <f t="shared" si="8"/>
        <v>Oct</v>
      </c>
    </row>
    <row r="575" spans="1:11" hidden="1">
      <c r="A575">
        <v>254108771680</v>
      </c>
      <c r="B575">
        <v>108771680</v>
      </c>
      <c r="C575">
        <v>16</v>
      </c>
      <c r="D575" s="22">
        <v>45952</v>
      </c>
      <c r="E575" t="s">
        <v>20482</v>
      </c>
      <c r="F575" t="s">
        <v>37</v>
      </c>
      <c r="G575" t="s">
        <v>1077</v>
      </c>
      <c r="H575" t="s">
        <v>32</v>
      </c>
      <c r="I575">
        <v>1498.5007496251874</v>
      </c>
      <c r="J575" t="s">
        <v>22192</v>
      </c>
      <c r="K575" s="22" t="str">
        <f t="shared" si="8"/>
        <v>Oct</v>
      </c>
    </row>
    <row r="576" spans="1:11" hidden="1">
      <c r="A576">
        <v>254751652252</v>
      </c>
      <c r="B576">
        <v>751652252</v>
      </c>
      <c r="C576">
        <v>16</v>
      </c>
      <c r="D576" s="22">
        <v>45952</v>
      </c>
      <c r="E576" t="s">
        <v>20483</v>
      </c>
      <c r="F576" t="s">
        <v>73</v>
      </c>
      <c r="G576" t="s">
        <v>1074</v>
      </c>
      <c r="H576" t="s">
        <v>70</v>
      </c>
      <c r="I576">
        <v>1498.5007496251874</v>
      </c>
      <c r="J576" t="s">
        <v>22177</v>
      </c>
      <c r="K576" s="22" t="str">
        <f t="shared" si="8"/>
        <v>Oct</v>
      </c>
    </row>
    <row r="577" spans="1:11" hidden="1">
      <c r="A577">
        <v>254787781443</v>
      </c>
      <c r="B577">
        <v>787781443</v>
      </c>
      <c r="C577">
        <v>16</v>
      </c>
      <c r="D577" s="22">
        <v>45952</v>
      </c>
      <c r="E577" t="s">
        <v>20484</v>
      </c>
      <c r="F577" t="s">
        <v>73</v>
      </c>
      <c r="G577" t="s">
        <v>1006</v>
      </c>
      <c r="H577" t="s">
        <v>20000</v>
      </c>
      <c r="I577">
        <v>1498.5007496251874</v>
      </c>
      <c r="J577" t="s">
        <v>22174</v>
      </c>
      <c r="K577" s="22" t="str">
        <f t="shared" si="8"/>
        <v>Oct</v>
      </c>
    </row>
    <row r="578" spans="1:11" hidden="1">
      <c r="A578">
        <v>254785747892</v>
      </c>
      <c r="B578">
        <v>785747892</v>
      </c>
      <c r="C578">
        <v>17</v>
      </c>
      <c r="D578" s="22">
        <v>45952</v>
      </c>
      <c r="E578" t="s">
        <v>20485</v>
      </c>
      <c r="F578" t="s">
        <v>37</v>
      </c>
      <c r="G578" t="s">
        <v>1030</v>
      </c>
      <c r="H578" t="s">
        <v>20000</v>
      </c>
      <c r="I578">
        <v>1498.5007496251874</v>
      </c>
      <c r="J578" t="s">
        <v>22191</v>
      </c>
      <c r="K578" s="22" t="str">
        <f t="shared" si="8"/>
        <v>Oct</v>
      </c>
    </row>
    <row r="579" spans="1:11" hidden="1">
      <c r="A579">
        <v>254787639571</v>
      </c>
      <c r="B579">
        <v>787639571</v>
      </c>
      <c r="C579">
        <v>16</v>
      </c>
      <c r="D579" s="22">
        <v>45952</v>
      </c>
      <c r="E579" t="s">
        <v>20486</v>
      </c>
      <c r="F579" t="s">
        <v>82</v>
      </c>
      <c r="G579" t="s">
        <v>1035</v>
      </c>
      <c r="H579" t="s">
        <v>20000</v>
      </c>
      <c r="I579">
        <v>1498.5007496251874</v>
      </c>
      <c r="J579" t="s">
        <v>22203</v>
      </c>
      <c r="K579" s="22" t="str">
        <f t="shared" ref="K579:K642" si="9">TEXT(D579,"mmm")</f>
        <v>Oct</v>
      </c>
    </row>
    <row r="580" spans="1:11" hidden="1">
      <c r="A580">
        <v>254102022899</v>
      </c>
      <c r="B580">
        <v>102022899</v>
      </c>
      <c r="C580">
        <v>16</v>
      </c>
      <c r="D580" s="22">
        <v>45952</v>
      </c>
      <c r="E580" t="s">
        <v>20487</v>
      </c>
      <c r="F580" t="s">
        <v>37</v>
      </c>
      <c r="G580" t="s">
        <v>1030</v>
      </c>
      <c r="H580" t="s">
        <v>20000</v>
      </c>
      <c r="I580">
        <v>1498.5007496251874</v>
      </c>
      <c r="J580" t="s">
        <v>22176</v>
      </c>
      <c r="K580" s="22" t="str">
        <f t="shared" si="9"/>
        <v>Oct</v>
      </c>
    </row>
    <row r="581" spans="1:11" hidden="1">
      <c r="A581">
        <v>254734450839</v>
      </c>
      <c r="B581">
        <v>734450839</v>
      </c>
      <c r="C581">
        <v>16</v>
      </c>
      <c r="D581" s="22">
        <v>45952</v>
      </c>
      <c r="E581" t="s">
        <v>20488</v>
      </c>
      <c r="F581" t="s">
        <v>73</v>
      </c>
      <c r="G581" t="s">
        <v>1074</v>
      </c>
      <c r="H581" t="s">
        <v>70</v>
      </c>
      <c r="I581">
        <v>1498.5007496251874</v>
      </c>
      <c r="J581" t="s">
        <v>22174</v>
      </c>
      <c r="K581" s="22" t="str">
        <f t="shared" si="9"/>
        <v>Oct</v>
      </c>
    </row>
    <row r="582" spans="1:11" hidden="1">
      <c r="A582">
        <v>254788262412</v>
      </c>
      <c r="B582">
        <v>788262412</v>
      </c>
      <c r="C582">
        <v>16</v>
      </c>
      <c r="D582" s="22">
        <v>45952</v>
      </c>
      <c r="E582" t="s">
        <v>20489</v>
      </c>
      <c r="F582" t="s">
        <v>73</v>
      </c>
      <c r="G582" t="s">
        <v>1004</v>
      </c>
      <c r="H582" t="s">
        <v>20000</v>
      </c>
      <c r="I582">
        <v>1498.5007496251874</v>
      </c>
      <c r="J582" t="s">
        <v>22173</v>
      </c>
      <c r="K582" s="22" t="str">
        <f t="shared" si="9"/>
        <v>Oct</v>
      </c>
    </row>
    <row r="583" spans="1:11" hidden="1">
      <c r="A583">
        <v>254732427801</v>
      </c>
      <c r="B583">
        <v>732427801</v>
      </c>
      <c r="C583">
        <v>16</v>
      </c>
      <c r="D583" s="22">
        <v>45952</v>
      </c>
      <c r="E583" t="s">
        <v>20488</v>
      </c>
      <c r="F583" t="s">
        <v>73</v>
      </c>
      <c r="G583" t="s">
        <v>1074</v>
      </c>
      <c r="H583" t="s">
        <v>70</v>
      </c>
      <c r="I583">
        <v>1498.5007496251874</v>
      </c>
      <c r="J583" t="s">
        <v>22174</v>
      </c>
      <c r="K583" s="22" t="str">
        <f t="shared" si="9"/>
        <v>Oct</v>
      </c>
    </row>
    <row r="584" spans="1:11" hidden="1">
      <c r="A584">
        <v>254731747726</v>
      </c>
      <c r="B584">
        <v>731747726</v>
      </c>
      <c r="C584">
        <v>16</v>
      </c>
      <c r="D584" s="22">
        <v>45952</v>
      </c>
      <c r="E584" t="s">
        <v>20490</v>
      </c>
      <c r="F584" t="s">
        <v>82</v>
      </c>
      <c r="G584" t="s">
        <v>1029</v>
      </c>
      <c r="H584" t="s">
        <v>20000</v>
      </c>
      <c r="I584">
        <v>1498.5007496251874</v>
      </c>
      <c r="J584" t="s">
        <v>22208</v>
      </c>
      <c r="K584" s="22" t="str">
        <f t="shared" si="9"/>
        <v>Oct</v>
      </c>
    </row>
    <row r="585" spans="1:11" hidden="1">
      <c r="A585">
        <v>254784706850</v>
      </c>
      <c r="B585">
        <v>784706850</v>
      </c>
      <c r="C585">
        <v>16</v>
      </c>
      <c r="D585" s="22">
        <v>45952</v>
      </c>
      <c r="E585" t="s">
        <v>20491</v>
      </c>
      <c r="F585" t="s">
        <v>73</v>
      </c>
      <c r="G585" t="s">
        <v>1077</v>
      </c>
      <c r="H585" t="s">
        <v>32</v>
      </c>
      <c r="I585">
        <v>1498.5007496251874</v>
      </c>
      <c r="J585" t="s">
        <v>22193</v>
      </c>
      <c r="K585" s="22" t="str">
        <f t="shared" si="9"/>
        <v>Oct</v>
      </c>
    </row>
    <row r="586" spans="1:11" hidden="1">
      <c r="A586">
        <v>254751628419</v>
      </c>
      <c r="B586">
        <v>751628419</v>
      </c>
      <c r="C586">
        <v>16</v>
      </c>
      <c r="D586" s="22">
        <v>45952</v>
      </c>
      <c r="E586" t="s">
        <v>20492</v>
      </c>
      <c r="F586" t="s">
        <v>37</v>
      </c>
      <c r="G586" t="s">
        <v>1218</v>
      </c>
      <c r="H586" t="s">
        <v>20000</v>
      </c>
      <c r="I586">
        <v>2248.1259370314842</v>
      </c>
      <c r="J586" t="s">
        <v>22196</v>
      </c>
      <c r="K586" s="22" t="str">
        <f t="shared" si="9"/>
        <v>Oct</v>
      </c>
    </row>
    <row r="587" spans="1:11" hidden="1">
      <c r="A587">
        <v>254753497071</v>
      </c>
      <c r="B587">
        <v>753497071</v>
      </c>
      <c r="C587">
        <v>16</v>
      </c>
      <c r="D587" s="22">
        <v>45952</v>
      </c>
      <c r="E587" t="s">
        <v>20493</v>
      </c>
      <c r="F587" t="s">
        <v>160</v>
      </c>
      <c r="G587" t="s">
        <v>1051</v>
      </c>
      <c r="H587" t="s">
        <v>20000</v>
      </c>
      <c r="I587">
        <v>1498.5007496251874</v>
      </c>
      <c r="J587" t="s">
        <v>22213</v>
      </c>
      <c r="K587" s="22" t="str">
        <f t="shared" si="9"/>
        <v>Oct</v>
      </c>
    </row>
    <row r="588" spans="1:11" hidden="1">
      <c r="A588">
        <v>254754461658</v>
      </c>
      <c r="B588">
        <v>754461658</v>
      </c>
      <c r="C588">
        <v>16</v>
      </c>
      <c r="D588" s="22">
        <v>45952</v>
      </c>
      <c r="E588" t="s">
        <v>20494</v>
      </c>
      <c r="F588" t="s">
        <v>82</v>
      </c>
      <c r="G588" t="s">
        <v>1077</v>
      </c>
      <c r="H588" t="s">
        <v>32</v>
      </c>
      <c r="I588">
        <v>1498.5007496251874</v>
      </c>
      <c r="J588" t="s">
        <v>22208</v>
      </c>
      <c r="K588" s="22" t="str">
        <f t="shared" si="9"/>
        <v>Oct</v>
      </c>
    </row>
    <row r="589" spans="1:11" hidden="1">
      <c r="A589">
        <v>254105994830</v>
      </c>
      <c r="B589">
        <v>105994830</v>
      </c>
      <c r="C589">
        <v>16</v>
      </c>
      <c r="D589" s="22">
        <v>45952</v>
      </c>
      <c r="E589" t="s">
        <v>20495</v>
      </c>
      <c r="F589" t="s">
        <v>73</v>
      </c>
      <c r="G589" t="s">
        <v>1074</v>
      </c>
      <c r="H589" t="s">
        <v>548</v>
      </c>
      <c r="I589">
        <v>1498.5007496251874</v>
      </c>
      <c r="J589" t="s">
        <v>22193</v>
      </c>
      <c r="K589" s="22" t="str">
        <f t="shared" si="9"/>
        <v>Oct</v>
      </c>
    </row>
    <row r="590" spans="1:11" hidden="1">
      <c r="A590">
        <v>254739072110</v>
      </c>
      <c r="B590">
        <v>739072110</v>
      </c>
      <c r="C590">
        <v>16</v>
      </c>
      <c r="D590" s="22">
        <v>45952</v>
      </c>
      <c r="E590" t="s">
        <v>20496</v>
      </c>
      <c r="F590" t="s">
        <v>37</v>
      </c>
      <c r="G590" t="s">
        <v>1072</v>
      </c>
      <c r="H590" t="s">
        <v>20497</v>
      </c>
      <c r="I590">
        <v>1498.5007496251874</v>
      </c>
      <c r="J590" t="s">
        <v>22206</v>
      </c>
      <c r="K590" s="22" t="str">
        <f t="shared" si="9"/>
        <v>Oct</v>
      </c>
    </row>
    <row r="591" spans="1:11" hidden="1">
      <c r="A591">
        <v>254736562297</v>
      </c>
      <c r="B591">
        <v>736562297</v>
      </c>
      <c r="C591">
        <v>16</v>
      </c>
      <c r="D591" s="22">
        <v>45952</v>
      </c>
      <c r="E591" t="s">
        <v>20498</v>
      </c>
      <c r="F591" t="s">
        <v>73</v>
      </c>
      <c r="G591" t="s">
        <v>1074</v>
      </c>
      <c r="H591" t="s">
        <v>1093</v>
      </c>
      <c r="I591">
        <v>1498.5007496251874</v>
      </c>
      <c r="J591" t="s">
        <v>22181</v>
      </c>
      <c r="K591" s="22" t="str">
        <f t="shared" si="9"/>
        <v>Oct</v>
      </c>
    </row>
    <row r="592" spans="1:11" hidden="1">
      <c r="A592">
        <v>254781876948</v>
      </c>
      <c r="B592">
        <v>781876948</v>
      </c>
      <c r="C592">
        <v>16</v>
      </c>
      <c r="D592" s="22">
        <v>45952</v>
      </c>
      <c r="E592" t="s">
        <v>20499</v>
      </c>
      <c r="F592" t="s">
        <v>73</v>
      </c>
      <c r="G592" t="s">
        <v>20500</v>
      </c>
      <c r="H592" t="s">
        <v>20000</v>
      </c>
      <c r="I592">
        <v>1498.5007496251874</v>
      </c>
      <c r="J592" t="s">
        <v>22181</v>
      </c>
      <c r="K592" s="22" t="str">
        <f t="shared" si="9"/>
        <v>Oct</v>
      </c>
    </row>
    <row r="593" spans="1:11" hidden="1">
      <c r="A593">
        <v>254731016406</v>
      </c>
      <c r="B593">
        <v>731016406</v>
      </c>
      <c r="C593">
        <v>16</v>
      </c>
      <c r="D593" s="22">
        <v>45952</v>
      </c>
      <c r="E593" t="s">
        <v>20443</v>
      </c>
      <c r="F593" t="s">
        <v>73</v>
      </c>
      <c r="G593" t="s">
        <v>1041</v>
      </c>
      <c r="H593" t="s">
        <v>20000</v>
      </c>
      <c r="I593">
        <v>1498.5007496251874</v>
      </c>
      <c r="J593" t="s">
        <v>22198</v>
      </c>
      <c r="K593" s="22" t="str">
        <f t="shared" si="9"/>
        <v>Oct</v>
      </c>
    </row>
    <row r="594" spans="1:11" hidden="1">
      <c r="A594">
        <v>254784860175</v>
      </c>
      <c r="B594">
        <v>784860175</v>
      </c>
      <c r="C594">
        <v>16</v>
      </c>
      <c r="D594" s="22">
        <v>45952</v>
      </c>
      <c r="E594" t="s">
        <v>20501</v>
      </c>
      <c r="F594" t="s">
        <v>37</v>
      </c>
      <c r="G594" t="s">
        <v>1063</v>
      </c>
      <c r="H594" t="s">
        <v>20000</v>
      </c>
      <c r="I594">
        <v>1498.5007496251874</v>
      </c>
      <c r="J594" t="s">
        <v>22192</v>
      </c>
      <c r="K594" s="22" t="str">
        <f t="shared" si="9"/>
        <v>Oct</v>
      </c>
    </row>
    <row r="595" spans="1:11" hidden="1">
      <c r="A595">
        <v>254736407993</v>
      </c>
      <c r="B595">
        <v>736407993</v>
      </c>
      <c r="C595">
        <v>16</v>
      </c>
      <c r="D595" s="22">
        <v>45952</v>
      </c>
      <c r="E595" t="s">
        <v>20502</v>
      </c>
      <c r="F595" t="s">
        <v>37</v>
      </c>
      <c r="G595" t="s">
        <v>1072</v>
      </c>
      <c r="H595" t="s">
        <v>20497</v>
      </c>
      <c r="I595">
        <v>1498.5007496251874</v>
      </c>
      <c r="J595" t="s">
        <v>22209</v>
      </c>
      <c r="K595" s="22" t="str">
        <f t="shared" si="9"/>
        <v>Oct</v>
      </c>
    </row>
    <row r="596" spans="1:11" hidden="1">
      <c r="A596">
        <v>254100166001</v>
      </c>
      <c r="B596">
        <v>100166001</v>
      </c>
      <c r="C596">
        <v>16</v>
      </c>
      <c r="D596" s="22">
        <v>45952</v>
      </c>
      <c r="E596" t="s">
        <v>20503</v>
      </c>
      <c r="F596" t="s">
        <v>73</v>
      </c>
      <c r="G596" t="s">
        <v>1074</v>
      </c>
      <c r="H596" t="s">
        <v>70</v>
      </c>
      <c r="I596">
        <v>1498.5007496251874</v>
      </c>
      <c r="J596" t="s">
        <v>22173</v>
      </c>
      <c r="K596" s="22" t="str">
        <f t="shared" si="9"/>
        <v>Oct</v>
      </c>
    </row>
    <row r="597" spans="1:11" hidden="1">
      <c r="A597">
        <v>254755143370</v>
      </c>
      <c r="B597">
        <v>755143370</v>
      </c>
      <c r="C597">
        <v>16</v>
      </c>
      <c r="D597" s="22">
        <v>45952</v>
      </c>
      <c r="E597" t="s">
        <v>20504</v>
      </c>
      <c r="F597" t="s">
        <v>50</v>
      </c>
      <c r="G597" t="s">
        <v>1019</v>
      </c>
      <c r="H597" t="s">
        <v>20000</v>
      </c>
      <c r="I597">
        <v>1498.5007496251874</v>
      </c>
      <c r="J597" t="s">
        <v>22229</v>
      </c>
      <c r="K597" s="22" t="str">
        <f t="shared" si="9"/>
        <v>Oct</v>
      </c>
    </row>
    <row r="598" spans="1:11" hidden="1">
      <c r="A598">
        <v>254754511645</v>
      </c>
      <c r="B598">
        <v>754511645</v>
      </c>
      <c r="C598">
        <v>16</v>
      </c>
      <c r="D598" s="22">
        <v>45952</v>
      </c>
      <c r="E598" t="s">
        <v>20505</v>
      </c>
      <c r="F598" t="s">
        <v>20168</v>
      </c>
      <c r="G598" t="s">
        <v>1074</v>
      </c>
      <c r="H598" t="s">
        <v>70</v>
      </c>
      <c r="I598">
        <v>1498.5007496251874</v>
      </c>
      <c r="J598" t="s">
        <v>22173</v>
      </c>
      <c r="K598" s="22" t="str">
        <f t="shared" si="9"/>
        <v>Oct</v>
      </c>
    </row>
    <row r="599" spans="1:11" hidden="1">
      <c r="A599">
        <v>254103996179</v>
      </c>
      <c r="B599">
        <v>103996179</v>
      </c>
      <c r="C599">
        <v>16</v>
      </c>
      <c r="D599" s="22">
        <v>45952</v>
      </c>
      <c r="E599" t="s">
        <v>20506</v>
      </c>
      <c r="F599" t="s">
        <v>37</v>
      </c>
      <c r="G599" t="s">
        <v>987</v>
      </c>
      <c r="H599" t="s">
        <v>20000</v>
      </c>
      <c r="I599">
        <v>1498.5007496251874</v>
      </c>
      <c r="J599" t="s">
        <v>22175</v>
      </c>
      <c r="K599" s="22" t="str">
        <f t="shared" si="9"/>
        <v>Oct</v>
      </c>
    </row>
    <row r="600" spans="1:11" hidden="1">
      <c r="A600">
        <v>254754573991</v>
      </c>
      <c r="B600">
        <v>754573991</v>
      </c>
      <c r="C600">
        <v>16</v>
      </c>
      <c r="D600" s="22">
        <v>45952</v>
      </c>
      <c r="E600" t="s">
        <v>20507</v>
      </c>
      <c r="F600" t="s">
        <v>82</v>
      </c>
      <c r="G600" t="s">
        <v>20373</v>
      </c>
      <c r="H600" t="s">
        <v>826</v>
      </c>
      <c r="I600">
        <v>1498.5007496251874</v>
      </c>
      <c r="J600" t="s">
        <v>22203</v>
      </c>
      <c r="K600" s="22" t="str">
        <f t="shared" si="9"/>
        <v>Oct</v>
      </c>
    </row>
    <row r="601" spans="1:11" hidden="1">
      <c r="A601">
        <v>254104139544</v>
      </c>
      <c r="B601">
        <v>104139544</v>
      </c>
      <c r="C601">
        <v>16</v>
      </c>
      <c r="D601" s="22">
        <v>45952</v>
      </c>
      <c r="E601" t="s">
        <v>20508</v>
      </c>
      <c r="F601" t="s">
        <v>73</v>
      </c>
      <c r="G601" t="s">
        <v>1004</v>
      </c>
      <c r="H601" t="s">
        <v>20000</v>
      </c>
      <c r="I601">
        <v>1498.5007496251874</v>
      </c>
      <c r="J601" t="s">
        <v>22173</v>
      </c>
      <c r="K601" s="22" t="str">
        <f t="shared" si="9"/>
        <v>Oct</v>
      </c>
    </row>
    <row r="602" spans="1:11" hidden="1">
      <c r="A602">
        <v>254755353357</v>
      </c>
      <c r="B602">
        <v>755353357</v>
      </c>
      <c r="C602">
        <v>16</v>
      </c>
      <c r="D602" s="22">
        <v>45952</v>
      </c>
      <c r="E602" t="s">
        <v>20509</v>
      </c>
      <c r="F602" t="s">
        <v>73</v>
      </c>
      <c r="G602" t="s">
        <v>1004</v>
      </c>
      <c r="H602" t="s">
        <v>20000</v>
      </c>
      <c r="I602">
        <v>1498.5007496251874</v>
      </c>
      <c r="J602" t="s">
        <v>22173</v>
      </c>
      <c r="K602" s="22" t="str">
        <f t="shared" si="9"/>
        <v>Oct</v>
      </c>
    </row>
    <row r="603" spans="1:11" hidden="1">
      <c r="A603">
        <v>254788229519</v>
      </c>
      <c r="B603">
        <v>788229519</v>
      </c>
      <c r="C603">
        <v>16</v>
      </c>
      <c r="D603" s="22">
        <v>45952</v>
      </c>
      <c r="E603" t="s">
        <v>20483</v>
      </c>
      <c r="F603" t="s">
        <v>73</v>
      </c>
      <c r="G603" t="s">
        <v>1074</v>
      </c>
      <c r="H603" t="s">
        <v>70</v>
      </c>
      <c r="I603">
        <v>1498.5007496251874</v>
      </c>
      <c r="J603" t="s">
        <v>22177</v>
      </c>
      <c r="K603" s="22" t="str">
        <f t="shared" si="9"/>
        <v>Oct</v>
      </c>
    </row>
    <row r="604" spans="1:11" hidden="1">
      <c r="A604">
        <v>254103163494</v>
      </c>
      <c r="B604">
        <v>103163494</v>
      </c>
      <c r="C604">
        <v>16</v>
      </c>
      <c r="D604" s="22">
        <v>45952</v>
      </c>
      <c r="E604" t="s">
        <v>20510</v>
      </c>
      <c r="F604" t="s">
        <v>73</v>
      </c>
      <c r="G604" t="s">
        <v>1074</v>
      </c>
      <c r="H604" t="s">
        <v>70</v>
      </c>
      <c r="I604">
        <v>1498.5007496251874</v>
      </c>
      <c r="J604" t="s">
        <v>22173</v>
      </c>
      <c r="K604" s="22" t="str">
        <f t="shared" si="9"/>
        <v>Oct</v>
      </c>
    </row>
    <row r="605" spans="1:11" hidden="1">
      <c r="A605">
        <v>254103822430</v>
      </c>
      <c r="B605">
        <v>103822430</v>
      </c>
      <c r="C605">
        <v>16</v>
      </c>
      <c r="D605" s="22">
        <v>45953</v>
      </c>
      <c r="E605" t="s">
        <v>20511</v>
      </c>
      <c r="F605" t="s">
        <v>73</v>
      </c>
      <c r="G605" t="s">
        <v>1074</v>
      </c>
      <c r="H605" t="s">
        <v>70</v>
      </c>
      <c r="I605">
        <v>1498.5007496251874</v>
      </c>
      <c r="J605" t="s">
        <v>22181</v>
      </c>
      <c r="K605" s="22" t="str">
        <f t="shared" si="9"/>
        <v>Oct</v>
      </c>
    </row>
    <row r="606" spans="1:11" hidden="1">
      <c r="A606">
        <v>254751075585</v>
      </c>
      <c r="B606">
        <v>751075585</v>
      </c>
      <c r="C606">
        <v>16</v>
      </c>
      <c r="D606" s="22">
        <v>45953</v>
      </c>
      <c r="E606" t="s">
        <v>20512</v>
      </c>
      <c r="F606" t="s">
        <v>37</v>
      </c>
      <c r="G606" t="s">
        <v>1055</v>
      </c>
      <c r="H606" t="s">
        <v>20000</v>
      </c>
      <c r="I606">
        <v>1498.5007496251874</v>
      </c>
      <c r="J606" t="s">
        <v>22224</v>
      </c>
      <c r="K606" s="22" t="str">
        <f t="shared" si="9"/>
        <v>Oct</v>
      </c>
    </row>
    <row r="607" spans="1:11" hidden="1">
      <c r="A607">
        <v>254103487010</v>
      </c>
      <c r="B607">
        <v>103487010</v>
      </c>
      <c r="C607">
        <v>16</v>
      </c>
      <c r="D607" s="22">
        <v>45953</v>
      </c>
      <c r="E607" t="s">
        <v>20513</v>
      </c>
      <c r="F607" t="s">
        <v>73</v>
      </c>
      <c r="G607" t="s">
        <v>1041</v>
      </c>
      <c r="H607" t="s">
        <v>20000</v>
      </c>
      <c r="I607">
        <v>1498.5007496251874</v>
      </c>
      <c r="J607" t="s">
        <v>22198</v>
      </c>
      <c r="K607" s="22" t="str">
        <f t="shared" si="9"/>
        <v>Oct</v>
      </c>
    </row>
    <row r="608" spans="1:11" hidden="1">
      <c r="A608">
        <v>254106325148</v>
      </c>
      <c r="B608">
        <v>106325148</v>
      </c>
      <c r="C608">
        <v>16</v>
      </c>
      <c r="D608" s="22">
        <v>45953</v>
      </c>
      <c r="E608" t="s">
        <v>20514</v>
      </c>
      <c r="F608" t="s">
        <v>82</v>
      </c>
      <c r="G608" t="s">
        <v>1010</v>
      </c>
      <c r="H608" t="s">
        <v>20000</v>
      </c>
      <c r="I608">
        <v>1498.5007496251874</v>
      </c>
      <c r="J608" t="s">
        <v>22208</v>
      </c>
      <c r="K608" s="22" t="str">
        <f t="shared" si="9"/>
        <v>Oct</v>
      </c>
    </row>
    <row r="609" spans="1:11" hidden="1">
      <c r="A609">
        <v>254107684508</v>
      </c>
      <c r="B609">
        <v>107684508</v>
      </c>
      <c r="C609">
        <v>16</v>
      </c>
      <c r="D609" s="22">
        <v>45953</v>
      </c>
      <c r="E609" t="s">
        <v>20515</v>
      </c>
      <c r="F609" t="s">
        <v>37</v>
      </c>
      <c r="G609" t="s">
        <v>1077</v>
      </c>
      <c r="H609" t="s">
        <v>1076</v>
      </c>
      <c r="I609">
        <v>1498.5007496251874</v>
      </c>
      <c r="J609" t="s">
        <v>22197</v>
      </c>
      <c r="K609" s="22" t="str">
        <f t="shared" si="9"/>
        <v>Oct</v>
      </c>
    </row>
    <row r="610" spans="1:11" hidden="1">
      <c r="A610">
        <v>254737196805</v>
      </c>
      <c r="B610">
        <v>737196805</v>
      </c>
      <c r="C610">
        <v>16</v>
      </c>
      <c r="D610" s="22">
        <v>45953</v>
      </c>
      <c r="E610" t="s">
        <v>20516</v>
      </c>
      <c r="F610" t="s">
        <v>73</v>
      </c>
      <c r="G610" t="s">
        <v>986</v>
      </c>
      <c r="H610" t="s">
        <v>20000</v>
      </c>
      <c r="I610">
        <v>1498.5007496251874</v>
      </c>
      <c r="J610" t="s">
        <v>22193</v>
      </c>
      <c r="K610" s="22" t="str">
        <f t="shared" si="9"/>
        <v>Oct</v>
      </c>
    </row>
    <row r="611" spans="1:11" hidden="1">
      <c r="A611">
        <v>254107488632</v>
      </c>
      <c r="B611">
        <v>107488632</v>
      </c>
      <c r="C611">
        <v>16</v>
      </c>
      <c r="D611" s="22">
        <v>45953</v>
      </c>
      <c r="E611" t="s">
        <v>20517</v>
      </c>
      <c r="F611" t="s">
        <v>37</v>
      </c>
      <c r="G611" t="s">
        <v>1035</v>
      </c>
      <c r="H611" t="s">
        <v>20000</v>
      </c>
      <c r="I611">
        <v>2248.1259370314842</v>
      </c>
      <c r="J611" t="s">
        <v>22192</v>
      </c>
      <c r="K611" s="22" t="str">
        <f t="shared" si="9"/>
        <v>Oct</v>
      </c>
    </row>
    <row r="612" spans="1:11" hidden="1">
      <c r="A612">
        <v>254755133470</v>
      </c>
      <c r="B612">
        <v>755133470</v>
      </c>
      <c r="C612">
        <v>16</v>
      </c>
      <c r="D612" s="22">
        <v>45953</v>
      </c>
      <c r="E612" t="s">
        <v>20488</v>
      </c>
      <c r="F612" t="s">
        <v>73</v>
      </c>
      <c r="G612" t="s">
        <v>1074</v>
      </c>
      <c r="H612" t="s">
        <v>70</v>
      </c>
      <c r="I612">
        <v>1498.5007496251874</v>
      </c>
      <c r="J612" t="s">
        <v>22174</v>
      </c>
      <c r="K612" s="22" t="str">
        <f t="shared" si="9"/>
        <v>Oct</v>
      </c>
    </row>
    <row r="613" spans="1:11" hidden="1">
      <c r="A613">
        <v>254787324391</v>
      </c>
      <c r="B613">
        <v>787324391</v>
      </c>
      <c r="C613">
        <v>16</v>
      </c>
      <c r="D613" s="22">
        <v>45953</v>
      </c>
      <c r="E613" t="s">
        <v>20518</v>
      </c>
      <c r="F613" t="s">
        <v>160</v>
      </c>
      <c r="G613" t="s">
        <v>1059</v>
      </c>
      <c r="H613" t="s">
        <v>20000</v>
      </c>
      <c r="I613">
        <v>1498.5007496251874</v>
      </c>
      <c r="J613" t="s">
        <v>22213</v>
      </c>
      <c r="K613" s="22" t="str">
        <f t="shared" si="9"/>
        <v>Oct</v>
      </c>
    </row>
    <row r="614" spans="1:11" hidden="1">
      <c r="A614">
        <v>254788368063</v>
      </c>
      <c r="B614">
        <v>788368063</v>
      </c>
      <c r="C614">
        <v>16</v>
      </c>
      <c r="D614" s="22">
        <v>45953</v>
      </c>
      <c r="E614" t="s">
        <v>20519</v>
      </c>
      <c r="F614" t="s">
        <v>82</v>
      </c>
      <c r="G614" t="s">
        <v>1010</v>
      </c>
      <c r="H614" t="s">
        <v>20000</v>
      </c>
      <c r="I614">
        <v>1498.5007496251874</v>
      </c>
      <c r="J614" t="s">
        <v>22203</v>
      </c>
      <c r="K614" s="22" t="str">
        <f t="shared" si="9"/>
        <v>Oct</v>
      </c>
    </row>
    <row r="615" spans="1:11" hidden="1">
      <c r="A615">
        <v>254784237247</v>
      </c>
      <c r="B615">
        <v>784237247</v>
      </c>
      <c r="C615">
        <v>16</v>
      </c>
      <c r="D615" s="22">
        <v>45953</v>
      </c>
      <c r="E615" t="s">
        <v>20520</v>
      </c>
      <c r="F615" t="s">
        <v>73</v>
      </c>
      <c r="G615" t="s">
        <v>1074</v>
      </c>
      <c r="H615" t="s">
        <v>1181</v>
      </c>
      <c r="I615">
        <v>1498.5007496251874</v>
      </c>
      <c r="J615" t="s">
        <v>22210</v>
      </c>
      <c r="K615" s="22" t="str">
        <f t="shared" si="9"/>
        <v>Oct</v>
      </c>
    </row>
    <row r="616" spans="1:11" hidden="1">
      <c r="A616">
        <v>254786003152</v>
      </c>
      <c r="B616">
        <v>786003152</v>
      </c>
      <c r="C616">
        <v>16</v>
      </c>
      <c r="D616" s="22">
        <v>45953</v>
      </c>
      <c r="E616" t="s">
        <v>20521</v>
      </c>
      <c r="F616" t="s">
        <v>160</v>
      </c>
      <c r="G616" t="s">
        <v>990</v>
      </c>
      <c r="H616" t="s">
        <v>20000</v>
      </c>
      <c r="I616">
        <v>1498.5007496251874</v>
      </c>
      <c r="J616" t="s">
        <v>22186</v>
      </c>
      <c r="K616" s="22" t="str">
        <f t="shared" si="9"/>
        <v>Oct</v>
      </c>
    </row>
    <row r="617" spans="1:11" hidden="1">
      <c r="A617">
        <v>254104150241</v>
      </c>
      <c r="B617">
        <v>104150241</v>
      </c>
      <c r="C617">
        <v>16</v>
      </c>
      <c r="D617" s="22">
        <v>45953</v>
      </c>
      <c r="E617" t="s">
        <v>20522</v>
      </c>
      <c r="F617" t="s">
        <v>73</v>
      </c>
      <c r="G617" t="s">
        <v>1008</v>
      </c>
      <c r="H617" t="s">
        <v>20000</v>
      </c>
      <c r="I617">
        <v>1498.5007496251874</v>
      </c>
      <c r="J617" t="s">
        <v>22210</v>
      </c>
      <c r="K617" s="22" t="str">
        <f t="shared" si="9"/>
        <v>Oct</v>
      </c>
    </row>
    <row r="618" spans="1:11" hidden="1">
      <c r="A618">
        <v>254789973317</v>
      </c>
      <c r="B618">
        <v>789973317</v>
      </c>
      <c r="C618">
        <v>16</v>
      </c>
      <c r="D618" s="22">
        <v>45953</v>
      </c>
      <c r="E618" t="s">
        <v>20511</v>
      </c>
      <c r="F618" t="s">
        <v>73</v>
      </c>
      <c r="G618" t="s">
        <v>1074</v>
      </c>
      <c r="H618" t="s">
        <v>70</v>
      </c>
      <c r="I618">
        <v>1498.5007496251874</v>
      </c>
      <c r="J618" t="s">
        <v>22181</v>
      </c>
      <c r="K618" s="22" t="str">
        <f t="shared" si="9"/>
        <v>Oct</v>
      </c>
    </row>
    <row r="619" spans="1:11" hidden="1">
      <c r="A619">
        <v>254739160362</v>
      </c>
      <c r="B619">
        <v>739160362</v>
      </c>
      <c r="C619">
        <v>16</v>
      </c>
      <c r="D619" s="22">
        <v>45953</v>
      </c>
      <c r="E619" t="s">
        <v>13420</v>
      </c>
      <c r="F619" t="s">
        <v>50</v>
      </c>
      <c r="G619" t="s">
        <v>1045</v>
      </c>
      <c r="H619" t="s">
        <v>20000</v>
      </c>
      <c r="I619">
        <v>1498.5007496251874</v>
      </c>
      <c r="J619" t="s">
        <v>22200</v>
      </c>
      <c r="K619" s="22" t="str">
        <f t="shared" si="9"/>
        <v>Oct</v>
      </c>
    </row>
    <row r="620" spans="1:11" hidden="1">
      <c r="A620">
        <v>254755612859</v>
      </c>
      <c r="B620">
        <v>755612859</v>
      </c>
      <c r="C620">
        <v>16</v>
      </c>
      <c r="D620" s="22">
        <v>45953</v>
      </c>
      <c r="E620" t="s">
        <v>20513</v>
      </c>
      <c r="F620" t="s">
        <v>73</v>
      </c>
      <c r="G620" t="s">
        <v>1041</v>
      </c>
      <c r="H620" t="s">
        <v>20000</v>
      </c>
      <c r="I620">
        <v>1498.5007496251874</v>
      </c>
      <c r="J620" t="s">
        <v>22198</v>
      </c>
      <c r="K620" s="22" t="str">
        <f t="shared" si="9"/>
        <v>Oct</v>
      </c>
    </row>
    <row r="621" spans="1:11" hidden="1">
      <c r="A621">
        <v>254780896741</v>
      </c>
      <c r="B621">
        <v>780896741</v>
      </c>
      <c r="C621">
        <v>16</v>
      </c>
      <c r="D621" s="22">
        <v>45953</v>
      </c>
      <c r="E621" t="s">
        <v>20523</v>
      </c>
      <c r="F621" t="s">
        <v>160</v>
      </c>
      <c r="G621" t="s">
        <v>1046</v>
      </c>
      <c r="H621" t="s">
        <v>20000</v>
      </c>
      <c r="I621">
        <v>1498.5007496251874</v>
      </c>
      <c r="J621" t="s">
        <v>22213</v>
      </c>
      <c r="K621" s="22" t="str">
        <f t="shared" si="9"/>
        <v>Oct</v>
      </c>
    </row>
    <row r="622" spans="1:11" hidden="1">
      <c r="A622">
        <v>254739003661</v>
      </c>
      <c r="B622">
        <v>739003661</v>
      </c>
      <c r="C622">
        <v>16</v>
      </c>
      <c r="D622" s="22">
        <v>45953</v>
      </c>
      <c r="E622" t="s">
        <v>20524</v>
      </c>
      <c r="F622" t="s">
        <v>37</v>
      </c>
      <c r="G622" t="s">
        <v>1030</v>
      </c>
      <c r="H622" t="s">
        <v>20000</v>
      </c>
      <c r="I622">
        <v>1498.5007496251874</v>
      </c>
      <c r="J622" t="s">
        <v>22209</v>
      </c>
      <c r="K622" s="22" t="str">
        <f t="shared" si="9"/>
        <v>Oct</v>
      </c>
    </row>
    <row r="623" spans="1:11" hidden="1">
      <c r="A623">
        <v>254108301494</v>
      </c>
      <c r="B623">
        <v>108301494</v>
      </c>
      <c r="C623">
        <v>16</v>
      </c>
      <c r="D623" s="22">
        <v>45953</v>
      </c>
      <c r="E623" t="s">
        <v>20525</v>
      </c>
      <c r="F623" t="s">
        <v>82</v>
      </c>
      <c r="G623" t="s">
        <v>1029</v>
      </c>
      <c r="H623" t="s">
        <v>20000</v>
      </c>
      <c r="I623">
        <v>1498.5007496251874</v>
      </c>
      <c r="J623" t="s">
        <v>22203</v>
      </c>
      <c r="K623" s="22" t="str">
        <f t="shared" si="9"/>
        <v>Oct</v>
      </c>
    </row>
    <row r="624" spans="1:11" hidden="1">
      <c r="A624">
        <v>254751740628</v>
      </c>
      <c r="B624">
        <v>751740628</v>
      </c>
      <c r="C624">
        <v>16</v>
      </c>
      <c r="D624" s="22">
        <v>45953</v>
      </c>
      <c r="E624" t="s">
        <v>20526</v>
      </c>
      <c r="F624" t="s">
        <v>37</v>
      </c>
      <c r="G624" t="s">
        <v>1072</v>
      </c>
      <c r="H624" t="s">
        <v>1159</v>
      </c>
      <c r="I624">
        <v>2248.1259370314842</v>
      </c>
      <c r="J624" t="s">
        <v>22209</v>
      </c>
      <c r="K624" s="22" t="str">
        <f t="shared" si="9"/>
        <v>Oct</v>
      </c>
    </row>
    <row r="625" spans="1:11" hidden="1">
      <c r="A625">
        <v>254751631708</v>
      </c>
      <c r="B625">
        <v>751631708</v>
      </c>
      <c r="C625">
        <v>16</v>
      </c>
      <c r="D625" s="22">
        <v>45953</v>
      </c>
      <c r="E625" t="s">
        <v>20527</v>
      </c>
      <c r="F625" t="s">
        <v>82</v>
      </c>
      <c r="G625" t="s">
        <v>1048</v>
      </c>
      <c r="H625" t="s">
        <v>20000</v>
      </c>
      <c r="I625">
        <v>1498.5007496251874</v>
      </c>
      <c r="J625" t="s">
        <v>22208</v>
      </c>
      <c r="K625" s="22" t="str">
        <f t="shared" si="9"/>
        <v>Oct</v>
      </c>
    </row>
    <row r="626" spans="1:11" hidden="1">
      <c r="A626">
        <v>254750685624</v>
      </c>
      <c r="B626">
        <v>750685624</v>
      </c>
      <c r="C626">
        <v>16</v>
      </c>
      <c r="D626" s="22">
        <v>45953</v>
      </c>
      <c r="E626" t="s">
        <v>20528</v>
      </c>
      <c r="F626" t="s">
        <v>73</v>
      </c>
      <c r="G626" t="s">
        <v>1074</v>
      </c>
      <c r="H626" t="s">
        <v>70</v>
      </c>
      <c r="I626">
        <v>1498.5007496251874</v>
      </c>
      <c r="J626" t="s">
        <v>22174</v>
      </c>
      <c r="K626" s="22" t="str">
        <f t="shared" si="9"/>
        <v>Oct</v>
      </c>
    </row>
    <row r="627" spans="1:11" hidden="1">
      <c r="A627">
        <v>254756721529</v>
      </c>
      <c r="B627">
        <v>756721529</v>
      </c>
      <c r="C627">
        <v>16</v>
      </c>
      <c r="D627" s="22">
        <v>45953</v>
      </c>
      <c r="E627" t="s">
        <v>20529</v>
      </c>
      <c r="F627" t="s">
        <v>73</v>
      </c>
      <c r="G627" t="s">
        <v>1004</v>
      </c>
      <c r="H627" t="s">
        <v>20000</v>
      </c>
      <c r="I627">
        <v>1498.5007496251874</v>
      </c>
      <c r="J627" t="s">
        <v>22173</v>
      </c>
      <c r="K627" s="22" t="str">
        <f t="shared" si="9"/>
        <v>Oct</v>
      </c>
    </row>
    <row r="628" spans="1:11" hidden="1">
      <c r="A628">
        <v>254106167486</v>
      </c>
      <c r="B628">
        <v>106167486</v>
      </c>
      <c r="C628">
        <v>16</v>
      </c>
      <c r="D628" s="22">
        <v>45953</v>
      </c>
      <c r="E628" t="s">
        <v>20530</v>
      </c>
      <c r="F628" t="s">
        <v>73</v>
      </c>
      <c r="G628" t="s">
        <v>1004</v>
      </c>
      <c r="H628" t="s">
        <v>20000</v>
      </c>
      <c r="I628">
        <v>1498.5007496251874</v>
      </c>
      <c r="J628" t="s">
        <v>22177</v>
      </c>
      <c r="K628" s="22" t="str">
        <f t="shared" si="9"/>
        <v>Oct</v>
      </c>
    </row>
    <row r="629" spans="1:11" hidden="1">
      <c r="A629">
        <v>254107878390</v>
      </c>
      <c r="B629">
        <v>107878390</v>
      </c>
      <c r="C629">
        <v>16</v>
      </c>
      <c r="D629" s="22">
        <v>45953</v>
      </c>
      <c r="E629" t="s">
        <v>20531</v>
      </c>
      <c r="F629" t="s">
        <v>73</v>
      </c>
      <c r="G629" t="s">
        <v>1041</v>
      </c>
      <c r="H629" t="s">
        <v>20000</v>
      </c>
      <c r="I629">
        <v>1498.5007496251874</v>
      </c>
      <c r="J629" t="s">
        <v>22198</v>
      </c>
      <c r="K629" s="22" t="str">
        <f t="shared" si="9"/>
        <v>Oct</v>
      </c>
    </row>
    <row r="630" spans="1:11" hidden="1">
      <c r="A630">
        <v>254756243051</v>
      </c>
      <c r="B630">
        <v>756243051</v>
      </c>
      <c r="C630">
        <v>16</v>
      </c>
      <c r="D630" s="22">
        <v>45953</v>
      </c>
      <c r="E630" t="s">
        <v>20532</v>
      </c>
      <c r="F630" t="s">
        <v>50</v>
      </c>
      <c r="G630" t="s">
        <v>1050</v>
      </c>
      <c r="H630" t="s">
        <v>20000</v>
      </c>
      <c r="I630">
        <v>1498.5007496251874</v>
      </c>
      <c r="J630" t="s">
        <v>22200</v>
      </c>
      <c r="K630" s="22" t="str">
        <f t="shared" si="9"/>
        <v>Oct</v>
      </c>
    </row>
    <row r="631" spans="1:11" hidden="1">
      <c r="A631">
        <v>254751410282</v>
      </c>
      <c r="B631">
        <v>751410282</v>
      </c>
      <c r="C631">
        <v>16</v>
      </c>
      <c r="D631" s="22">
        <v>45953</v>
      </c>
      <c r="E631" t="s">
        <v>20531</v>
      </c>
      <c r="F631" t="s">
        <v>73</v>
      </c>
      <c r="G631" t="s">
        <v>1041</v>
      </c>
      <c r="H631" t="s">
        <v>20000</v>
      </c>
      <c r="I631">
        <v>1498.5007496251874</v>
      </c>
      <c r="J631" t="s">
        <v>22198</v>
      </c>
      <c r="K631" s="22" t="str">
        <f t="shared" si="9"/>
        <v>Oct</v>
      </c>
    </row>
    <row r="632" spans="1:11" hidden="1">
      <c r="A632">
        <v>254739554101</v>
      </c>
      <c r="B632">
        <v>739554101</v>
      </c>
      <c r="C632">
        <v>16</v>
      </c>
      <c r="D632" s="22">
        <v>45953</v>
      </c>
      <c r="E632" t="s">
        <v>20533</v>
      </c>
      <c r="F632" t="s">
        <v>73</v>
      </c>
      <c r="G632" t="s">
        <v>1077</v>
      </c>
      <c r="H632" t="s">
        <v>32</v>
      </c>
      <c r="I632">
        <v>1498.5007496251874</v>
      </c>
      <c r="J632" t="s">
        <v>22210</v>
      </c>
      <c r="K632" s="22" t="str">
        <f t="shared" si="9"/>
        <v>Oct</v>
      </c>
    </row>
    <row r="633" spans="1:11" hidden="1">
      <c r="A633">
        <v>254755956007</v>
      </c>
      <c r="B633">
        <v>755956007</v>
      </c>
      <c r="C633">
        <v>16</v>
      </c>
      <c r="D633" s="22">
        <v>45953</v>
      </c>
      <c r="E633" t="s">
        <v>20534</v>
      </c>
      <c r="F633" t="s">
        <v>73</v>
      </c>
      <c r="G633" t="s">
        <v>20500</v>
      </c>
      <c r="H633" t="s">
        <v>20000</v>
      </c>
      <c r="I633">
        <v>1498.5007496251874</v>
      </c>
      <c r="J633" t="s">
        <v>22193</v>
      </c>
      <c r="K633" s="22" t="str">
        <f t="shared" si="9"/>
        <v>Oct</v>
      </c>
    </row>
    <row r="634" spans="1:11" hidden="1">
      <c r="A634">
        <v>254106380648</v>
      </c>
      <c r="B634">
        <v>106380648</v>
      </c>
      <c r="C634">
        <v>16</v>
      </c>
      <c r="D634" s="22">
        <v>45953</v>
      </c>
      <c r="E634" t="s">
        <v>20535</v>
      </c>
      <c r="F634" t="s">
        <v>37</v>
      </c>
      <c r="G634" t="s">
        <v>1035</v>
      </c>
      <c r="H634" t="s">
        <v>20000</v>
      </c>
      <c r="I634">
        <v>1498.5007496251874</v>
      </c>
      <c r="J634" t="s">
        <v>22185</v>
      </c>
      <c r="K634" s="22" t="str">
        <f t="shared" si="9"/>
        <v>Oct</v>
      </c>
    </row>
    <row r="635" spans="1:11" hidden="1">
      <c r="A635">
        <v>254787934765</v>
      </c>
      <c r="B635">
        <v>787934765</v>
      </c>
      <c r="C635">
        <v>16</v>
      </c>
      <c r="D635" s="22">
        <v>45953</v>
      </c>
      <c r="E635" t="s">
        <v>20339</v>
      </c>
      <c r="F635" t="s">
        <v>37</v>
      </c>
      <c r="G635" t="s">
        <v>1012</v>
      </c>
      <c r="H635" t="s">
        <v>20000</v>
      </c>
      <c r="I635">
        <v>1498.5007496251874</v>
      </c>
      <c r="J635" t="s">
        <v>22183</v>
      </c>
      <c r="K635" s="22" t="str">
        <f t="shared" si="9"/>
        <v>Oct</v>
      </c>
    </row>
    <row r="636" spans="1:11" hidden="1">
      <c r="A636">
        <v>254104901295</v>
      </c>
      <c r="B636">
        <v>104901295</v>
      </c>
      <c r="C636">
        <v>16</v>
      </c>
      <c r="D636" s="22">
        <v>45953</v>
      </c>
      <c r="E636" t="s">
        <v>20536</v>
      </c>
      <c r="F636" t="s">
        <v>50</v>
      </c>
      <c r="G636" t="s">
        <v>1019</v>
      </c>
      <c r="H636" t="s">
        <v>20000</v>
      </c>
      <c r="I636">
        <v>1498.5007496251874</v>
      </c>
      <c r="J636" t="s">
        <v>22229</v>
      </c>
      <c r="K636" s="22" t="str">
        <f t="shared" si="9"/>
        <v>Oct</v>
      </c>
    </row>
    <row r="637" spans="1:11" hidden="1">
      <c r="A637">
        <v>254101741023</v>
      </c>
      <c r="B637">
        <v>101741023</v>
      </c>
      <c r="C637">
        <v>16</v>
      </c>
      <c r="D637" s="22">
        <v>45953</v>
      </c>
      <c r="E637" t="s">
        <v>20513</v>
      </c>
      <c r="F637" t="s">
        <v>73</v>
      </c>
      <c r="G637" t="s">
        <v>1041</v>
      </c>
      <c r="H637" t="s">
        <v>20000</v>
      </c>
      <c r="I637">
        <v>1498.5007496251874</v>
      </c>
      <c r="J637" t="s">
        <v>22198</v>
      </c>
      <c r="K637" s="22" t="str">
        <f t="shared" si="9"/>
        <v>Oct</v>
      </c>
    </row>
    <row r="638" spans="1:11" hidden="1">
      <c r="A638">
        <v>254781464191</v>
      </c>
      <c r="B638">
        <v>781464191</v>
      </c>
      <c r="C638">
        <v>16</v>
      </c>
      <c r="D638" s="22">
        <v>45953</v>
      </c>
      <c r="E638" t="s">
        <v>20528</v>
      </c>
      <c r="F638" t="s">
        <v>73</v>
      </c>
      <c r="G638" t="s">
        <v>1074</v>
      </c>
      <c r="H638" t="s">
        <v>70</v>
      </c>
      <c r="I638">
        <v>1498.5007496251874</v>
      </c>
      <c r="J638" t="s">
        <v>22199</v>
      </c>
      <c r="K638" s="22" t="str">
        <f t="shared" si="9"/>
        <v>Oct</v>
      </c>
    </row>
    <row r="639" spans="1:11" hidden="1">
      <c r="A639">
        <v>254732824087</v>
      </c>
      <c r="B639">
        <v>732824087</v>
      </c>
      <c r="C639">
        <v>16</v>
      </c>
      <c r="D639" s="22">
        <v>45953</v>
      </c>
      <c r="E639" t="s">
        <v>20527</v>
      </c>
      <c r="F639" t="s">
        <v>82</v>
      </c>
      <c r="G639" t="s">
        <v>1048</v>
      </c>
      <c r="H639" t="s">
        <v>20000</v>
      </c>
      <c r="I639">
        <v>1498.5007496251874</v>
      </c>
      <c r="J639" t="s">
        <v>22208</v>
      </c>
      <c r="K639" s="22" t="str">
        <f t="shared" si="9"/>
        <v>Oct</v>
      </c>
    </row>
    <row r="640" spans="1:11" hidden="1">
      <c r="A640">
        <v>254105212432</v>
      </c>
      <c r="B640">
        <v>105212432</v>
      </c>
      <c r="C640">
        <v>16</v>
      </c>
      <c r="D640" s="22">
        <v>45953</v>
      </c>
      <c r="E640" t="s">
        <v>20537</v>
      </c>
      <c r="F640" t="s">
        <v>20098</v>
      </c>
      <c r="G640" t="s">
        <v>1074</v>
      </c>
      <c r="H640" t="s">
        <v>70</v>
      </c>
      <c r="I640">
        <v>2248.1259370314842</v>
      </c>
      <c r="J640" t="s">
        <v>22177</v>
      </c>
      <c r="K640" s="22" t="str">
        <f t="shared" si="9"/>
        <v>Oct</v>
      </c>
    </row>
    <row r="641" spans="1:11" hidden="1">
      <c r="A641">
        <v>254103860220</v>
      </c>
      <c r="B641">
        <v>103860220</v>
      </c>
      <c r="C641">
        <v>16</v>
      </c>
      <c r="D641" s="22">
        <v>45953</v>
      </c>
      <c r="E641" t="s">
        <v>20538</v>
      </c>
      <c r="F641" t="s">
        <v>73</v>
      </c>
      <c r="G641" t="s">
        <v>986</v>
      </c>
      <c r="H641" t="s">
        <v>20000</v>
      </c>
      <c r="I641">
        <v>1498.5007496251874</v>
      </c>
      <c r="J641" t="s">
        <v>22174</v>
      </c>
      <c r="K641" s="22" t="str">
        <f t="shared" si="9"/>
        <v>Oct</v>
      </c>
    </row>
    <row r="642" spans="1:11" hidden="1">
      <c r="A642">
        <v>254786685176</v>
      </c>
      <c r="B642">
        <v>786685176</v>
      </c>
      <c r="C642">
        <v>16</v>
      </c>
      <c r="D642" s="22">
        <v>45953</v>
      </c>
      <c r="E642" t="s">
        <v>20539</v>
      </c>
      <c r="F642" t="s">
        <v>37</v>
      </c>
      <c r="G642" t="s">
        <v>1072</v>
      </c>
      <c r="H642" t="s">
        <v>1086</v>
      </c>
      <c r="I642">
        <v>1498.5007496251874</v>
      </c>
      <c r="J642" t="s">
        <v>22184</v>
      </c>
      <c r="K642" s="22" t="str">
        <f t="shared" si="9"/>
        <v>Oct</v>
      </c>
    </row>
    <row r="643" spans="1:11" hidden="1">
      <c r="A643">
        <v>254105998259</v>
      </c>
      <c r="B643">
        <v>105998259</v>
      </c>
      <c r="C643">
        <v>16</v>
      </c>
      <c r="D643" s="22">
        <v>45953</v>
      </c>
      <c r="E643" t="s">
        <v>20443</v>
      </c>
      <c r="F643" t="s">
        <v>73</v>
      </c>
      <c r="G643" t="s">
        <v>1041</v>
      </c>
      <c r="H643" t="s">
        <v>20000</v>
      </c>
      <c r="I643">
        <v>1498.5007496251874</v>
      </c>
      <c r="J643" t="s">
        <v>22198</v>
      </c>
      <c r="K643" s="22" t="str">
        <f t="shared" ref="K643:K706" si="10">TEXT(D643,"mmm")</f>
        <v>Oct</v>
      </c>
    </row>
    <row r="644" spans="1:11" hidden="1">
      <c r="A644">
        <v>254737918550</v>
      </c>
      <c r="B644">
        <v>737918550</v>
      </c>
      <c r="C644">
        <v>16</v>
      </c>
      <c r="D644" s="22">
        <v>45953</v>
      </c>
      <c r="E644" t="s">
        <v>20540</v>
      </c>
      <c r="F644" t="s">
        <v>73</v>
      </c>
      <c r="G644" t="s">
        <v>1041</v>
      </c>
      <c r="H644" t="s">
        <v>20000</v>
      </c>
      <c r="I644">
        <v>1498.5007496251874</v>
      </c>
      <c r="J644" t="s">
        <v>22198</v>
      </c>
      <c r="K644" s="22" t="str">
        <f t="shared" si="10"/>
        <v>Oct</v>
      </c>
    </row>
    <row r="645" spans="1:11" hidden="1">
      <c r="A645">
        <v>254753058271</v>
      </c>
      <c r="B645">
        <v>753058271</v>
      </c>
      <c r="C645">
        <v>16</v>
      </c>
      <c r="D645" s="22">
        <v>45953</v>
      </c>
      <c r="E645" t="s">
        <v>20541</v>
      </c>
      <c r="F645" t="s">
        <v>73</v>
      </c>
      <c r="G645" t="s">
        <v>1074</v>
      </c>
      <c r="H645" t="s">
        <v>70</v>
      </c>
      <c r="I645">
        <v>1498.5007496251874</v>
      </c>
      <c r="J645" t="s">
        <v>22177</v>
      </c>
      <c r="K645" s="22" t="str">
        <f t="shared" si="10"/>
        <v>Oct</v>
      </c>
    </row>
    <row r="646" spans="1:11" hidden="1">
      <c r="A646">
        <v>254104049453</v>
      </c>
      <c r="B646">
        <v>104049453</v>
      </c>
      <c r="C646">
        <v>16</v>
      </c>
      <c r="D646" s="22">
        <v>45953</v>
      </c>
      <c r="E646" t="s">
        <v>20542</v>
      </c>
      <c r="F646" t="s">
        <v>73</v>
      </c>
      <c r="G646" t="s">
        <v>1004</v>
      </c>
      <c r="H646" t="s">
        <v>20000</v>
      </c>
      <c r="I646">
        <v>1498.5007496251874</v>
      </c>
      <c r="J646" t="s">
        <v>22173</v>
      </c>
      <c r="K646" s="22" t="str">
        <f t="shared" si="10"/>
        <v>Oct</v>
      </c>
    </row>
    <row r="647" spans="1:11" hidden="1">
      <c r="A647">
        <v>254750531668</v>
      </c>
      <c r="B647">
        <v>750531668</v>
      </c>
      <c r="C647">
        <v>16</v>
      </c>
      <c r="D647" s="22">
        <v>45953</v>
      </c>
      <c r="E647" t="s">
        <v>20534</v>
      </c>
      <c r="F647" t="s">
        <v>73</v>
      </c>
      <c r="G647" t="s">
        <v>983</v>
      </c>
      <c r="H647" t="s">
        <v>20000</v>
      </c>
      <c r="I647">
        <v>1498.5007496251874</v>
      </c>
      <c r="J647" t="s">
        <v>22193</v>
      </c>
      <c r="K647" s="22" t="str">
        <f t="shared" si="10"/>
        <v>Oct</v>
      </c>
    </row>
    <row r="648" spans="1:11" hidden="1">
      <c r="A648">
        <v>254108664503</v>
      </c>
      <c r="B648">
        <v>108664503</v>
      </c>
      <c r="C648">
        <v>16</v>
      </c>
      <c r="D648" s="22">
        <v>45953</v>
      </c>
      <c r="E648" t="s">
        <v>20543</v>
      </c>
      <c r="F648" t="s">
        <v>37</v>
      </c>
      <c r="G648" t="s">
        <v>1030</v>
      </c>
      <c r="H648" t="s">
        <v>20000</v>
      </c>
      <c r="I648">
        <v>1498.5007496251874</v>
      </c>
      <c r="J648" t="s">
        <v>22206</v>
      </c>
      <c r="K648" s="22" t="str">
        <f t="shared" si="10"/>
        <v>Oct</v>
      </c>
    </row>
    <row r="649" spans="1:11" hidden="1">
      <c r="A649">
        <v>254105275100</v>
      </c>
      <c r="B649">
        <v>105275100</v>
      </c>
      <c r="C649">
        <v>16</v>
      </c>
      <c r="D649" s="22">
        <v>45954</v>
      </c>
      <c r="E649" t="s">
        <v>20544</v>
      </c>
      <c r="F649" t="s">
        <v>82</v>
      </c>
      <c r="G649" t="s">
        <v>1077</v>
      </c>
      <c r="H649" t="s">
        <v>32</v>
      </c>
      <c r="I649">
        <v>1498.5007496251874</v>
      </c>
      <c r="J649" t="s">
        <v>22208</v>
      </c>
      <c r="K649" s="22" t="str">
        <f t="shared" si="10"/>
        <v>Oct</v>
      </c>
    </row>
    <row r="650" spans="1:11" hidden="1">
      <c r="A650">
        <v>254738184824</v>
      </c>
      <c r="B650">
        <v>738184824</v>
      </c>
      <c r="C650">
        <v>16</v>
      </c>
      <c r="D650" s="22">
        <v>45955</v>
      </c>
      <c r="E650" t="s">
        <v>20545</v>
      </c>
      <c r="F650" t="s">
        <v>37</v>
      </c>
      <c r="G650" t="s">
        <v>987</v>
      </c>
      <c r="H650" t="s">
        <v>20000</v>
      </c>
      <c r="I650">
        <v>2248.1259370314842</v>
      </c>
      <c r="J650" t="s">
        <v>22183</v>
      </c>
      <c r="K650" s="22" t="str">
        <f t="shared" si="10"/>
        <v>Oct</v>
      </c>
    </row>
    <row r="651" spans="1:11" hidden="1">
      <c r="A651">
        <v>254731892607</v>
      </c>
      <c r="B651">
        <v>731892607</v>
      </c>
      <c r="C651">
        <v>16</v>
      </c>
      <c r="D651" s="22">
        <v>45955</v>
      </c>
      <c r="E651" t="s">
        <v>20546</v>
      </c>
      <c r="F651" t="s">
        <v>50</v>
      </c>
      <c r="G651" t="s">
        <v>502</v>
      </c>
      <c r="H651" t="s">
        <v>20000</v>
      </c>
      <c r="I651">
        <v>1498.5007496251874</v>
      </c>
      <c r="J651" t="s">
        <v>22229</v>
      </c>
      <c r="K651" s="22" t="str">
        <f t="shared" si="10"/>
        <v>Oct</v>
      </c>
    </row>
    <row r="652" spans="1:11" hidden="1">
      <c r="A652">
        <v>254785507073</v>
      </c>
      <c r="B652">
        <v>785507073</v>
      </c>
      <c r="C652">
        <v>16</v>
      </c>
      <c r="D652" s="22">
        <v>45956</v>
      </c>
      <c r="E652" t="s">
        <v>20547</v>
      </c>
      <c r="F652" t="s">
        <v>20098</v>
      </c>
      <c r="G652" t="s">
        <v>1074</v>
      </c>
      <c r="H652" t="s">
        <v>1107</v>
      </c>
      <c r="I652">
        <v>1498.5007496251874</v>
      </c>
      <c r="J652" t="s">
        <v>22198</v>
      </c>
      <c r="K652" s="22" t="str">
        <f t="shared" si="10"/>
        <v>Oct</v>
      </c>
    </row>
    <row r="653" spans="1:11" hidden="1">
      <c r="A653">
        <v>254752534337</v>
      </c>
      <c r="B653">
        <v>752534337</v>
      </c>
      <c r="C653">
        <v>16</v>
      </c>
      <c r="D653" s="22">
        <v>45956</v>
      </c>
      <c r="E653" t="s">
        <v>20548</v>
      </c>
      <c r="F653" t="s">
        <v>37</v>
      </c>
      <c r="G653" t="s">
        <v>719</v>
      </c>
      <c r="H653" t="s">
        <v>20000</v>
      </c>
      <c r="I653">
        <v>1498.5007496251874</v>
      </c>
      <c r="J653" t="s">
        <v>22204</v>
      </c>
      <c r="K653" s="22" t="str">
        <f t="shared" si="10"/>
        <v>Oct</v>
      </c>
    </row>
    <row r="654" spans="1:11" hidden="1">
      <c r="A654">
        <v>254100353350</v>
      </c>
      <c r="B654">
        <v>100353350</v>
      </c>
      <c r="C654">
        <v>16</v>
      </c>
      <c r="D654" s="22">
        <v>45955</v>
      </c>
      <c r="E654" t="s">
        <v>20549</v>
      </c>
      <c r="F654" t="s">
        <v>82</v>
      </c>
      <c r="G654" t="s">
        <v>1077</v>
      </c>
      <c r="H654" t="s">
        <v>32</v>
      </c>
      <c r="I654">
        <v>1498.5007496251874</v>
      </c>
      <c r="J654" t="s">
        <v>22208</v>
      </c>
      <c r="K654" s="22" t="str">
        <f t="shared" si="10"/>
        <v>Oct</v>
      </c>
    </row>
    <row r="655" spans="1:11" hidden="1">
      <c r="A655">
        <v>254751674838</v>
      </c>
      <c r="B655">
        <v>751674838</v>
      </c>
      <c r="C655">
        <v>16</v>
      </c>
      <c r="D655" s="22">
        <v>45954</v>
      </c>
      <c r="E655" t="s">
        <v>20550</v>
      </c>
      <c r="F655" t="s">
        <v>37</v>
      </c>
      <c r="G655" t="s">
        <v>3885</v>
      </c>
      <c r="H655" t="s">
        <v>852</v>
      </c>
      <c r="I655">
        <v>1498.5007496251874</v>
      </c>
      <c r="J655" t="s">
        <v>22184</v>
      </c>
      <c r="K655" s="22" t="str">
        <f t="shared" si="10"/>
        <v>Oct</v>
      </c>
    </row>
    <row r="656" spans="1:11" hidden="1">
      <c r="A656">
        <v>254738961267</v>
      </c>
      <c r="B656">
        <v>738961267</v>
      </c>
      <c r="C656">
        <v>16</v>
      </c>
      <c r="D656" s="22">
        <v>45956</v>
      </c>
      <c r="E656" t="s">
        <v>20551</v>
      </c>
      <c r="F656" t="s">
        <v>20098</v>
      </c>
      <c r="G656" t="s">
        <v>1026</v>
      </c>
      <c r="H656" t="s">
        <v>20000</v>
      </c>
      <c r="I656">
        <v>1498.5007496251874</v>
      </c>
      <c r="J656" t="s">
        <v>22188</v>
      </c>
      <c r="K656" s="22" t="str">
        <f t="shared" si="10"/>
        <v>Oct</v>
      </c>
    </row>
    <row r="657" spans="1:11" hidden="1">
      <c r="A657">
        <v>254756832254</v>
      </c>
      <c r="B657">
        <v>756832254</v>
      </c>
      <c r="C657">
        <v>16</v>
      </c>
      <c r="D657" s="22">
        <v>45956</v>
      </c>
      <c r="E657" t="s">
        <v>20552</v>
      </c>
      <c r="F657" t="s">
        <v>73</v>
      </c>
      <c r="G657" t="s">
        <v>1074</v>
      </c>
      <c r="H657" t="s">
        <v>70</v>
      </c>
      <c r="I657">
        <v>1498.5007496251874</v>
      </c>
      <c r="J657" t="s">
        <v>22193</v>
      </c>
      <c r="K657" s="22" t="str">
        <f t="shared" si="10"/>
        <v>Oct</v>
      </c>
    </row>
    <row r="658" spans="1:11">
      <c r="A658">
        <v>254784608934</v>
      </c>
      <c r="B658">
        <v>784608934</v>
      </c>
      <c r="C658">
        <v>16</v>
      </c>
      <c r="D658" s="22">
        <v>45955</v>
      </c>
      <c r="E658" t="s">
        <v>20553</v>
      </c>
      <c r="F658" t="s">
        <v>20098</v>
      </c>
      <c r="G658" t="s">
        <v>1074</v>
      </c>
      <c r="H658" t="s">
        <v>742</v>
      </c>
      <c r="I658">
        <v>1498.5007496251874</v>
      </c>
      <c r="J658" t="s">
        <v>22173</v>
      </c>
      <c r="K658" s="22" t="str">
        <f t="shared" si="10"/>
        <v>Oct</v>
      </c>
    </row>
    <row r="659" spans="1:11" hidden="1">
      <c r="A659">
        <v>254751424178</v>
      </c>
      <c r="B659">
        <v>751424178</v>
      </c>
      <c r="C659">
        <v>16</v>
      </c>
      <c r="D659" s="22">
        <v>45956</v>
      </c>
      <c r="E659" t="s">
        <v>14183</v>
      </c>
      <c r="F659" t="s">
        <v>160</v>
      </c>
      <c r="G659" t="s">
        <v>1051</v>
      </c>
      <c r="H659" t="s">
        <v>20000</v>
      </c>
      <c r="I659">
        <v>1498.5007496251874</v>
      </c>
      <c r="J659" t="s">
        <v>22213</v>
      </c>
      <c r="K659" s="22" t="str">
        <f t="shared" si="10"/>
        <v>Oct</v>
      </c>
    </row>
    <row r="660" spans="1:11" hidden="1">
      <c r="A660">
        <v>254781878282</v>
      </c>
      <c r="B660">
        <v>781878282</v>
      </c>
      <c r="C660">
        <v>16</v>
      </c>
      <c r="D660" s="22">
        <v>45956</v>
      </c>
      <c r="E660" t="s">
        <v>20554</v>
      </c>
      <c r="F660" t="s">
        <v>73</v>
      </c>
      <c r="G660" t="s">
        <v>1074</v>
      </c>
      <c r="H660" t="s">
        <v>70</v>
      </c>
      <c r="I660">
        <v>1498.5007496251874</v>
      </c>
      <c r="J660" t="s">
        <v>22193</v>
      </c>
      <c r="K660" s="22" t="str">
        <f t="shared" si="10"/>
        <v>Oct</v>
      </c>
    </row>
    <row r="661" spans="1:11" hidden="1">
      <c r="A661">
        <v>254107268427</v>
      </c>
      <c r="B661">
        <v>107268427</v>
      </c>
      <c r="C661">
        <v>16</v>
      </c>
      <c r="D661" s="22">
        <v>45954</v>
      </c>
      <c r="E661" t="s">
        <v>20555</v>
      </c>
      <c r="F661" t="s">
        <v>20098</v>
      </c>
      <c r="G661" t="s">
        <v>1023</v>
      </c>
      <c r="H661" t="s">
        <v>20000</v>
      </c>
      <c r="I661">
        <v>0</v>
      </c>
      <c r="J661" t="s">
        <v>22231</v>
      </c>
      <c r="K661" s="22" t="str">
        <f t="shared" si="10"/>
        <v>Oct</v>
      </c>
    </row>
    <row r="662" spans="1:11" hidden="1">
      <c r="A662">
        <v>254734217686</v>
      </c>
      <c r="B662">
        <v>734217686</v>
      </c>
      <c r="C662">
        <v>16</v>
      </c>
      <c r="D662" s="22">
        <v>45955</v>
      </c>
      <c r="E662" t="s">
        <v>20556</v>
      </c>
      <c r="F662" t="s">
        <v>20098</v>
      </c>
      <c r="G662" t="s">
        <v>1077</v>
      </c>
      <c r="H662" t="s">
        <v>32</v>
      </c>
      <c r="I662">
        <v>1498.5007496251874</v>
      </c>
      <c r="J662" t="s">
        <v>22198</v>
      </c>
      <c r="K662" s="22" t="str">
        <f t="shared" si="10"/>
        <v>Oct</v>
      </c>
    </row>
    <row r="663" spans="1:11" hidden="1">
      <c r="A663">
        <v>254107383358</v>
      </c>
      <c r="B663">
        <v>107383358</v>
      </c>
      <c r="C663">
        <v>16</v>
      </c>
      <c r="D663" s="22">
        <v>45955</v>
      </c>
      <c r="E663" t="s">
        <v>20557</v>
      </c>
      <c r="F663" t="s">
        <v>73</v>
      </c>
      <c r="G663" t="s">
        <v>1074</v>
      </c>
      <c r="H663" t="s">
        <v>70</v>
      </c>
      <c r="I663">
        <v>2248.1259370314842</v>
      </c>
      <c r="J663" t="s">
        <v>22193</v>
      </c>
      <c r="K663" s="22" t="str">
        <f t="shared" si="10"/>
        <v>Oct</v>
      </c>
    </row>
    <row r="664" spans="1:11" hidden="1">
      <c r="A664">
        <v>254108771732</v>
      </c>
      <c r="B664">
        <v>108771732</v>
      </c>
      <c r="C664">
        <v>16</v>
      </c>
      <c r="D664" s="22">
        <v>45954</v>
      </c>
      <c r="E664" t="s">
        <v>20558</v>
      </c>
      <c r="F664" t="s">
        <v>37</v>
      </c>
      <c r="G664" t="s">
        <v>1066</v>
      </c>
      <c r="H664" t="s">
        <v>20000</v>
      </c>
      <c r="I664">
        <v>1498.5007496251874</v>
      </c>
      <c r="J664" t="s">
        <v>22191</v>
      </c>
      <c r="K664" s="22" t="str">
        <f t="shared" si="10"/>
        <v>Oct</v>
      </c>
    </row>
    <row r="665" spans="1:11" hidden="1">
      <c r="A665">
        <v>254101030827</v>
      </c>
      <c r="B665">
        <v>101030827</v>
      </c>
      <c r="C665">
        <v>16</v>
      </c>
      <c r="D665" s="22">
        <v>45956</v>
      </c>
      <c r="E665" t="s">
        <v>20559</v>
      </c>
      <c r="F665" t="s">
        <v>50</v>
      </c>
      <c r="G665" t="s">
        <v>502</v>
      </c>
      <c r="H665" t="s">
        <v>20000</v>
      </c>
      <c r="I665">
        <v>1498.5007496251874</v>
      </c>
      <c r="J665" t="s">
        <v>22229</v>
      </c>
      <c r="K665" s="22" t="str">
        <f t="shared" si="10"/>
        <v>Oct</v>
      </c>
    </row>
    <row r="666" spans="1:11" hidden="1">
      <c r="A666">
        <v>254105114126</v>
      </c>
      <c r="B666">
        <v>105114126</v>
      </c>
      <c r="C666">
        <v>16</v>
      </c>
      <c r="D666" s="22">
        <v>45956</v>
      </c>
      <c r="E666" t="s">
        <v>20560</v>
      </c>
      <c r="F666" t="s">
        <v>20098</v>
      </c>
      <c r="G666" t="s">
        <v>1026</v>
      </c>
      <c r="H666" t="s">
        <v>20000</v>
      </c>
      <c r="I666">
        <v>1498.5007496251874</v>
      </c>
      <c r="J666" t="s">
        <v>22188</v>
      </c>
      <c r="K666" s="22" t="str">
        <f t="shared" si="10"/>
        <v>Oct</v>
      </c>
    </row>
    <row r="667" spans="1:11" hidden="1">
      <c r="A667">
        <v>254734894970</v>
      </c>
      <c r="B667">
        <v>734894970</v>
      </c>
      <c r="C667">
        <v>16</v>
      </c>
      <c r="D667" s="22">
        <v>45954</v>
      </c>
      <c r="E667" t="s">
        <v>20561</v>
      </c>
      <c r="F667" t="s">
        <v>37</v>
      </c>
      <c r="G667" t="s">
        <v>1030</v>
      </c>
      <c r="H667" t="s">
        <v>20000</v>
      </c>
      <c r="I667">
        <v>1498.5007496251874</v>
      </c>
      <c r="J667" t="s">
        <v>22192</v>
      </c>
      <c r="K667" s="22" t="str">
        <f t="shared" si="10"/>
        <v>Oct</v>
      </c>
    </row>
    <row r="668" spans="1:11" hidden="1">
      <c r="A668">
        <v>254756814736</v>
      </c>
      <c r="B668">
        <v>756814736</v>
      </c>
      <c r="C668">
        <v>16</v>
      </c>
      <c r="D668" s="22">
        <v>45955</v>
      </c>
      <c r="E668" t="s">
        <v>20562</v>
      </c>
      <c r="F668" t="s">
        <v>73</v>
      </c>
      <c r="G668" t="s">
        <v>1004</v>
      </c>
      <c r="H668" t="s">
        <v>20000</v>
      </c>
      <c r="I668">
        <v>1498.5007496251874</v>
      </c>
      <c r="J668" t="s">
        <v>22173</v>
      </c>
      <c r="K668" s="22" t="str">
        <f t="shared" si="10"/>
        <v>Oct</v>
      </c>
    </row>
    <row r="669" spans="1:11" hidden="1">
      <c r="A669">
        <v>254108831448</v>
      </c>
      <c r="B669">
        <v>108831448</v>
      </c>
      <c r="C669">
        <v>16</v>
      </c>
      <c r="D669" s="22">
        <v>45954</v>
      </c>
      <c r="E669" t="s">
        <v>20563</v>
      </c>
      <c r="F669" t="s">
        <v>20098</v>
      </c>
      <c r="G669" t="s">
        <v>993</v>
      </c>
      <c r="H669" t="s">
        <v>20000</v>
      </c>
      <c r="I669">
        <v>1498.5007496251874</v>
      </c>
      <c r="J669" t="s">
        <v>22188</v>
      </c>
      <c r="K669" s="22" t="str">
        <f t="shared" si="10"/>
        <v>Oct</v>
      </c>
    </row>
    <row r="670" spans="1:11" hidden="1">
      <c r="A670">
        <v>254100485022</v>
      </c>
      <c r="B670">
        <v>100485022</v>
      </c>
      <c r="C670">
        <v>16</v>
      </c>
      <c r="D670" s="22">
        <v>45956</v>
      </c>
      <c r="E670" t="s">
        <v>20564</v>
      </c>
      <c r="F670" t="s">
        <v>73</v>
      </c>
      <c r="G670" t="s">
        <v>20500</v>
      </c>
      <c r="H670" t="s">
        <v>20000</v>
      </c>
      <c r="I670">
        <v>1498.5007496251874</v>
      </c>
      <c r="J670" t="s">
        <v>22173</v>
      </c>
      <c r="K670" s="22" t="str">
        <f t="shared" si="10"/>
        <v>Oct</v>
      </c>
    </row>
    <row r="671" spans="1:11" hidden="1">
      <c r="A671">
        <v>254783852264</v>
      </c>
      <c r="B671">
        <v>783852264</v>
      </c>
      <c r="C671">
        <v>16</v>
      </c>
      <c r="D671" s="22">
        <v>45956</v>
      </c>
      <c r="E671" t="s">
        <v>20565</v>
      </c>
      <c r="F671" t="s">
        <v>20098</v>
      </c>
      <c r="G671" t="s">
        <v>1026</v>
      </c>
      <c r="H671" t="s">
        <v>20000</v>
      </c>
      <c r="I671">
        <v>1498.5007496251874</v>
      </c>
      <c r="J671" t="s">
        <v>22188</v>
      </c>
      <c r="K671" s="22" t="str">
        <f t="shared" si="10"/>
        <v>Oct</v>
      </c>
    </row>
    <row r="672" spans="1:11" hidden="1">
      <c r="A672">
        <v>254785327377</v>
      </c>
      <c r="B672">
        <v>785327377</v>
      </c>
      <c r="C672">
        <v>16</v>
      </c>
      <c r="D672" s="22">
        <v>45955</v>
      </c>
      <c r="E672" t="s">
        <v>3803</v>
      </c>
      <c r="F672" t="s">
        <v>37</v>
      </c>
      <c r="G672" t="s">
        <v>1064</v>
      </c>
      <c r="H672" t="s">
        <v>20000</v>
      </c>
      <c r="I672">
        <v>1498.5007496251874</v>
      </c>
      <c r="J672" t="s">
        <v>22185</v>
      </c>
      <c r="K672" s="22" t="str">
        <f t="shared" si="10"/>
        <v>Oct</v>
      </c>
    </row>
    <row r="673" spans="1:11" hidden="1">
      <c r="A673">
        <v>254784763536</v>
      </c>
      <c r="B673">
        <v>784763536</v>
      </c>
      <c r="C673">
        <v>16</v>
      </c>
      <c r="D673" s="22">
        <v>45954</v>
      </c>
      <c r="E673" t="s">
        <v>20566</v>
      </c>
      <c r="F673" t="s">
        <v>160</v>
      </c>
      <c r="G673" t="s">
        <v>1069</v>
      </c>
      <c r="H673" t="s">
        <v>20000</v>
      </c>
      <c r="I673">
        <v>1498.5007496251874</v>
      </c>
      <c r="J673" t="s">
        <v>22213</v>
      </c>
      <c r="K673" s="22" t="str">
        <f t="shared" si="10"/>
        <v>Oct</v>
      </c>
    </row>
    <row r="674" spans="1:11" hidden="1">
      <c r="A674">
        <v>254108951149</v>
      </c>
      <c r="B674">
        <v>108951149</v>
      </c>
      <c r="C674">
        <v>16</v>
      </c>
      <c r="D674" s="22">
        <v>45955</v>
      </c>
      <c r="E674" t="s">
        <v>20567</v>
      </c>
      <c r="F674" t="s">
        <v>73</v>
      </c>
      <c r="G674" t="s">
        <v>1074</v>
      </c>
      <c r="H674" t="s">
        <v>70</v>
      </c>
      <c r="I674">
        <v>1498.5007496251874</v>
      </c>
      <c r="J674" t="s">
        <v>22193</v>
      </c>
      <c r="K674" s="22" t="str">
        <f t="shared" si="10"/>
        <v>Oct</v>
      </c>
    </row>
    <row r="675" spans="1:11" hidden="1">
      <c r="A675">
        <v>254105076785</v>
      </c>
      <c r="B675">
        <v>105076785</v>
      </c>
      <c r="C675">
        <v>16</v>
      </c>
      <c r="D675" s="22">
        <v>45955</v>
      </c>
      <c r="E675" t="s">
        <v>20568</v>
      </c>
      <c r="F675" t="s">
        <v>160</v>
      </c>
      <c r="G675" t="s">
        <v>1051</v>
      </c>
      <c r="H675" t="s">
        <v>20000</v>
      </c>
      <c r="I675">
        <v>1498.5007496251874</v>
      </c>
      <c r="J675" t="s">
        <v>22187</v>
      </c>
      <c r="K675" s="22" t="str">
        <f t="shared" si="10"/>
        <v>Oct</v>
      </c>
    </row>
    <row r="676" spans="1:11" hidden="1">
      <c r="A676">
        <v>254106486952</v>
      </c>
      <c r="B676">
        <v>106486952</v>
      </c>
      <c r="C676">
        <v>16</v>
      </c>
      <c r="D676" s="22">
        <v>45954</v>
      </c>
      <c r="E676" t="s">
        <v>20569</v>
      </c>
      <c r="F676" t="s">
        <v>37</v>
      </c>
      <c r="G676" t="s">
        <v>1027</v>
      </c>
      <c r="H676" t="s">
        <v>20000</v>
      </c>
      <c r="I676">
        <v>1498.5007496251874</v>
      </c>
      <c r="J676" t="s">
        <v>22249</v>
      </c>
      <c r="K676" s="22" t="str">
        <f t="shared" si="10"/>
        <v>Oct</v>
      </c>
    </row>
    <row r="677" spans="1:11" hidden="1">
      <c r="A677">
        <v>254103554604</v>
      </c>
      <c r="B677">
        <v>103554604</v>
      </c>
      <c r="C677">
        <v>16</v>
      </c>
      <c r="D677" s="22">
        <v>45954</v>
      </c>
      <c r="E677" t="s">
        <v>20570</v>
      </c>
      <c r="F677" t="s">
        <v>37</v>
      </c>
      <c r="G677" t="s">
        <v>719</v>
      </c>
      <c r="H677" t="s">
        <v>20000</v>
      </c>
      <c r="I677">
        <v>1498.5007496251874</v>
      </c>
      <c r="J677" t="s">
        <v>22209</v>
      </c>
      <c r="K677" s="22" t="str">
        <f t="shared" si="10"/>
        <v>Oct</v>
      </c>
    </row>
    <row r="678" spans="1:11" hidden="1">
      <c r="A678">
        <v>254783823350</v>
      </c>
      <c r="B678">
        <v>783823350</v>
      </c>
      <c r="C678">
        <v>16</v>
      </c>
      <c r="D678" s="22">
        <v>45954</v>
      </c>
      <c r="E678" t="s">
        <v>20571</v>
      </c>
      <c r="F678" t="s">
        <v>73</v>
      </c>
      <c r="G678" t="s">
        <v>1004</v>
      </c>
      <c r="H678" t="s">
        <v>20000</v>
      </c>
      <c r="I678">
        <v>1498.5007496251874</v>
      </c>
      <c r="J678" t="s">
        <v>22211</v>
      </c>
      <c r="K678" s="22" t="str">
        <f t="shared" si="10"/>
        <v>Oct</v>
      </c>
    </row>
    <row r="679" spans="1:11" hidden="1">
      <c r="A679">
        <v>254788110480</v>
      </c>
      <c r="B679">
        <v>788110480</v>
      </c>
      <c r="C679">
        <v>16</v>
      </c>
      <c r="D679" s="22">
        <v>45955</v>
      </c>
      <c r="E679" t="s">
        <v>20572</v>
      </c>
      <c r="F679" t="s">
        <v>20098</v>
      </c>
      <c r="G679" t="s">
        <v>1077</v>
      </c>
      <c r="H679" t="s">
        <v>32</v>
      </c>
      <c r="I679">
        <v>1498.5007496251874</v>
      </c>
      <c r="J679" t="s">
        <v>22198</v>
      </c>
      <c r="K679" s="22" t="str">
        <f t="shared" si="10"/>
        <v>Oct</v>
      </c>
    </row>
    <row r="680" spans="1:11" hidden="1">
      <c r="A680">
        <v>254754083169</v>
      </c>
      <c r="B680">
        <v>754083169</v>
      </c>
      <c r="C680">
        <v>16</v>
      </c>
      <c r="D680" s="22">
        <v>45955</v>
      </c>
      <c r="E680" t="s">
        <v>20573</v>
      </c>
      <c r="F680" t="s">
        <v>37</v>
      </c>
      <c r="G680" t="s">
        <v>990</v>
      </c>
      <c r="H680" t="s">
        <v>20000</v>
      </c>
      <c r="I680">
        <v>1498.5007496251874</v>
      </c>
      <c r="J680" t="s">
        <v>22220</v>
      </c>
      <c r="K680" s="22" t="str">
        <f t="shared" si="10"/>
        <v>Oct</v>
      </c>
    </row>
    <row r="681" spans="1:11" hidden="1">
      <c r="A681">
        <v>254105118152</v>
      </c>
      <c r="B681">
        <v>105118152</v>
      </c>
      <c r="C681">
        <v>16</v>
      </c>
      <c r="D681" s="22">
        <v>45955</v>
      </c>
      <c r="E681" t="s">
        <v>14755</v>
      </c>
      <c r="F681" t="s">
        <v>37</v>
      </c>
      <c r="G681" t="s">
        <v>1023</v>
      </c>
      <c r="H681" t="s">
        <v>20000</v>
      </c>
      <c r="I681">
        <v>1498.5007496251874</v>
      </c>
      <c r="J681" t="s">
        <v>22249</v>
      </c>
      <c r="K681" s="22" t="str">
        <f t="shared" si="10"/>
        <v>Oct</v>
      </c>
    </row>
    <row r="682" spans="1:11" hidden="1">
      <c r="A682">
        <v>254782463979</v>
      </c>
      <c r="B682">
        <v>782463979</v>
      </c>
      <c r="C682">
        <v>16</v>
      </c>
      <c r="D682" s="22">
        <v>45956</v>
      </c>
      <c r="E682" t="s">
        <v>20574</v>
      </c>
      <c r="F682" t="s">
        <v>37</v>
      </c>
      <c r="G682" t="s">
        <v>987</v>
      </c>
      <c r="H682" t="s">
        <v>20000</v>
      </c>
      <c r="I682">
        <v>1498.5007496251874</v>
      </c>
      <c r="J682" t="s">
        <v>22197</v>
      </c>
      <c r="K682" s="22" t="str">
        <f t="shared" si="10"/>
        <v>Oct</v>
      </c>
    </row>
    <row r="683" spans="1:11" hidden="1">
      <c r="A683">
        <v>254735651712</v>
      </c>
      <c r="B683">
        <v>735651712</v>
      </c>
      <c r="C683">
        <v>16</v>
      </c>
      <c r="D683" s="22">
        <v>45956</v>
      </c>
      <c r="E683" t="s">
        <v>20575</v>
      </c>
      <c r="F683" t="s">
        <v>20098</v>
      </c>
      <c r="G683" t="s">
        <v>994</v>
      </c>
      <c r="H683" t="s">
        <v>20000</v>
      </c>
      <c r="I683">
        <v>1498.5007496251874</v>
      </c>
      <c r="J683" t="s">
        <v>22188</v>
      </c>
      <c r="K683" s="22" t="str">
        <f t="shared" si="10"/>
        <v>Oct</v>
      </c>
    </row>
    <row r="684" spans="1:11" hidden="1">
      <c r="A684">
        <v>254106699547</v>
      </c>
      <c r="B684">
        <v>106699547</v>
      </c>
      <c r="C684">
        <v>16</v>
      </c>
      <c r="D684" s="22">
        <v>45955</v>
      </c>
      <c r="E684" t="s">
        <v>20576</v>
      </c>
      <c r="F684" t="s">
        <v>73</v>
      </c>
      <c r="G684" t="s">
        <v>1074</v>
      </c>
      <c r="H684" t="s">
        <v>70</v>
      </c>
      <c r="I684">
        <v>1498.5007496251874</v>
      </c>
      <c r="J684" t="s">
        <v>22193</v>
      </c>
      <c r="K684" s="22" t="str">
        <f t="shared" si="10"/>
        <v>Oct</v>
      </c>
    </row>
    <row r="685" spans="1:11" hidden="1">
      <c r="A685">
        <v>254785021856</v>
      </c>
      <c r="B685">
        <v>785021856</v>
      </c>
      <c r="C685">
        <v>16</v>
      </c>
      <c r="D685" s="22">
        <v>45956</v>
      </c>
      <c r="E685" t="s">
        <v>20488</v>
      </c>
      <c r="F685" t="s">
        <v>73</v>
      </c>
      <c r="G685" t="s">
        <v>1074</v>
      </c>
      <c r="H685" t="s">
        <v>70</v>
      </c>
      <c r="I685">
        <v>1498.5007496251874</v>
      </c>
      <c r="J685" t="s">
        <v>22181</v>
      </c>
      <c r="K685" s="22" t="str">
        <f t="shared" si="10"/>
        <v>Oct</v>
      </c>
    </row>
    <row r="686" spans="1:11">
      <c r="A686">
        <v>254101697909</v>
      </c>
      <c r="B686">
        <v>101697909</v>
      </c>
      <c r="C686">
        <v>16</v>
      </c>
      <c r="D686" s="22">
        <v>45956</v>
      </c>
      <c r="E686" t="s">
        <v>20577</v>
      </c>
      <c r="F686" t="s">
        <v>73</v>
      </c>
      <c r="G686" t="s">
        <v>1074</v>
      </c>
      <c r="H686" t="s">
        <v>742</v>
      </c>
      <c r="I686">
        <v>1498.5007496251874</v>
      </c>
      <c r="J686" t="s">
        <v>22211</v>
      </c>
      <c r="K686" s="22" t="str">
        <f t="shared" si="10"/>
        <v>Oct</v>
      </c>
    </row>
    <row r="687" spans="1:11" hidden="1">
      <c r="A687">
        <v>254739465383</v>
      </c>
      <c r="B687">
        <v>739465383</v>
      </c>
      <c r="C687">
        <v>16</v>
      </c>
      <c r="D687" s="22">
        <v>45954</v>
      </c>
      <c r="E687" t="s">
        <v>20288</v>
      </c>
      <c r="F687" t="s">
        <v>73</v>
      </c>
      <c r="G687" t="s">
        <v>1074</v>
      </c>
      <c r="H687" t="s">
        <v>70</v>
      </c>
      <c r="I687">
        <v>1498.5007496251874</v>
      </c>
      <c r="J687" t="s">
        <v>22181</v>
      </c>
      <c r="K687" s="22" t="str">
        <f t="shared" si="10"/>
        <v>Oct</v>
      </c>
    </row>
    <row r="688" spans="1:11" hidden="1">
      <c r="A688">
        <v>254734242405</v>
      </c>
      <c r="B688">
        <v>734242405</v>
      </c>
      <c r="C688">
        <v>16</v>
      </c>
      <c r="D688" s="22">
        <v>45954</v>
      </c>
      <c r="E688" t="s">
        <v>14120</v>
      </c>
      <c r="F688" t="s">
        <v>37</v>
      </c>
      <c r="G688" t="s">
        <v>1077</v>
      </c>
      <c r="H688" t="s">
        <v>32</v>
      </c>
      <c r="I688">
        <v>1498.5007496251874</v>
      </c>
      <c r="J688" t="s">
        <v>22192</v>
      </c>
      <c r="K688" s="22" t="str">
        <f t="shared" si="10"/>
        <v>Oct</v>
      </c>
    </row>
    <row r="689" spans="1:11" hidden="1">
      <c r="A689">
        <v>254786862209</v>
      </c>
      <c r="B689">
        <v>786862209</v>
      </c>
      <c r="C689">
        <v>16</v>
      </c>
      <c r="D689" s="22">
        <v>45955</v>
      </c>
      <c r="E689" t="s">
        <v>8506</v>
      </c>
      <c r="F689" t="s">
        <v>37</v>
      </c>
      <c r="G689" t="s">
        <v>1051</v>
      </c>
      <c r="H689" t="s">
        <v>20000</v>
      </c>
      <c r="I689">
        <v>1498.5007496251874</v>
      </c>
      <c r="J689" t="s">
        <v>22192</v>
      </c>
      <c r="K689" s="22" t="str">
        <f t="shared" si="10"/>
        <v>Oct</v>
      </c>
    </row>
    <row r="690" spans="1:11" hidden="1">
      <c r="A690">
        <v>254107183580</v>
      </c>
      <c r="B690">
        <v>107183580</v>
      </c>
      <c r="C690">
        <v>16</v>
      </c>
      <c r="D690" s="22">
        <v>45954</v>
      </c>
      <c r="E690" t="s">
        <v>14418</v>
      </c>
      <c r="F690" t="s">
        <v>73</v>
      </c>
      <c r="G690" t="s">
        <v>1074</v>
      </c>
      <c r="H690" t="s">
        <v>70</v>
      </c>
      <c r="I690">
        <v>1498.5007496251874</v>
      </c>
      <c r="J690" t="s">
        <v>22193</v>
      </c>
      <c r="K690" s="22" t="str">
        <f t="shared" si="10"/>
        <v>Oct</v>
      </c>
    </row>
    <row r="691" spans="1:11" hidden="1">
      <c r="A691">
        <v>254787740993</v>
      </c>
      <c r="B691">
        <v>787740993</v>
      </c>
      <c r="C691">
        <v>16</v>
      </c>
      <c r="D691" s="22">
        <v>45955</v>
      </c>
      <c r="E691" t="s">
        <v>20578</v>
      </c>
      <c r="F691" t="s">
        <v>37</v>
      </c>
      <c r="G691" t="s">
        <v>1012</v>
      </c>
      <c r="H691" t="s">
        <v>20000</v>
      </c>
      <c r="I691">
        <v>1498.5007496251874</v>
      </c>
      <c r="J691" t="s">
        <v>22249</v>
      </c>
      <c r="K691" s="22" t="str">
        <f t="shared" si="10"/>
        <v>Oct</v>
      </c>
    </row>
    <row r="692" spans="1:11" hidden="1">
      <c r="A692">
        <v>254784191803</v>
      </c>
      <c r="B692">
        <v>784191803</v>
      </c>
      <c r="C692">
        <v>16</v>
      </c>
      <c r="D692" s="22">
        <v>45956</v>
      </c>
      <c r="E692" t="s">
        <v>20554</v>
      </c>
      <c r="F692" t="s">
        <v>73</v>
      </c>
      <c r="G692" t="s">
        <v>1074</v>
      </c>
      <c r="H692" t="s">
        <v>70</v>
      </c>
      <c r="I692">
        <v>1498.5007496251874</v>
      </c>
      <c r="J692" t="s">
        <v>22193</v>
      </c>
      <c r="K692" s="22" t="str">
        <f t="shared" si="10"/>
        <v>Oct</v>
      </c>
    </row>
    <row r="693" spans="1:11" hidden="1">
      <c r="A693">
        <v>254787291280</v>
      </c>
      <c r="B693">
        <v>787291280</v>
      </c>
      <c r="C693">
        <v>16</v>
      </c>
      <c r="D693" s="22">
        <v>45954</v>
      </c>
      <c r="E693" t="s">
        <v>20579</v>
      </c>
      <c r="F693" t="s">
        <v>37</v>
      </c>
      <c r="G693" t="s">
        <v>1027</v>
      </c>
      <c r="H693" t="s">
        <v>20000</v>
      </c>
      <c r="I693">
        <v>1498.5007496251874</v>
      </c>
      <c r="J693" t="s">
        <v>22175</v>
      </c>
      <c r="K693" s="22" t="str">
        <f t="shared" si="10"/>
        <v>Oct</v>
      </c>
    </row>
    <row r="694" spans="1:11" hidden="1">
      <c r="A694">
        <v>254101986969</v>
      </c>
      <c r="B694">
        <v>101986969</v>
      </c>
      <c r="C694">
        <v>16</v>
      </c>
      <c r="D694" s="22">
        <v>45955</v>
      </c>
      <c r="E694" t="s">
        <v>20580</v>
      </c>
      <c r="F694" t="s">
        <v>82</v>
      </c>
      <c r="G694" t="s">
        <v>20581</v>
      </c>
      <c r="H694" t="s">
        <v>20000</v>
      </c>
      <c r="I694">
        <v>1498.5007496251874</v>
      </c>
      <c r="J694" t="s">
        <v>22203</v>
      </c>
      <c r="K694" s="22" t="str">
        <f t="shared" si="10"/>
        <v>Oct</v>
      </c>
    </row>
    <row r="695" spans="1:11" hidden="1">
      <c r="A695">
        <v>254752109963</v>
      </c>
      <c r="B695">
        <v>752109963</v>
      </c>
      <c r="C695">
        <v>16</v>
      </c>
      <c r="D695" s="22">
        <v>45955</v>
      </c>
      <c r="E695" t="s">
        <v>20582</v>
      </c>
      <c r="F695" t="s">
        <v>73</v>
      </c>
      <c r="G695" t="s">
        <v>986</v>
      </c>
      <c r="H695" t="s">
        <v>20000</v>
      </c>
      <c r="I695">
        <v>1498.5007496251874</v>
      </c>
      <c r="J695" t="s">
        <v>22199</v>
      </c>
      <c r="K695" s="22" t="str">
        <f t="shared" si="10"/>
        <v>Oct</v>
      </c>
    </row>
    <row r="696" spans="1:11" hidden="1">
      <c r="A696">
        <v>254754382069</v>
      </c>
      <c r="B696">
        <v>754382069</v>
      </c>
      <c r="C696">
        <v>16</v>
      </c>
      <c r="D696" s="22">
        <v>45955</v>
      </c>
      <c r="E696" t="s">
        <v>20583</v>
      </c>
      <c r="F696" t="s">
        <v>37</v>
      </c>
      <c r="G696" t="s">
        <v>1030</v>
      </c>
      <c r="H696" t="s">
        <v>20000</v>
      </c>
      <c r="I696">
        <v>1498.5007496251874</v>
      </c>
      <c r="J696" t="s">
        <v>22207</v>
      </c>
      <c r="K696" s="22" t="str">
        <f t="shared" si="10"/>
        <v>Oct</v>
      </c>
    </row>
    <row r="697" spans="1:11" hidden="1">
      <c r="A697">
        <v>254783132094</v>
      </c>
      <c r="B697">
        <v>783132094</v>
      </c>
      <c r="C697">
        <v>16</v>
      </c>
      <c r="D697" s="22">
        <v>45955</v>
      </c>
      <c r="E697" t="s">
        <v>20557</v>
      </c>
      <c r="F697" t="s">
        <v>73</v>
      </c>
      <c r="G697" t="s">
        <v>1074</v>
      </c>
      <c r="H697" t="s">
        <v>70</v>
      </c>
      <c r="I697">
        <v>1498.5007496251874</v>
      </c>
      <c r="J697" t="s">
        <v>22193</v>
      </c>
      <c r="K697" s="22" t="str">
        <f t="shared" si="10"/>
        <v>Oct</v>
      </c>
    </row>
    <row r="698" spans="1:11" hidden="1">
      <c r="A698">
        <v>254784012089</v>
      </c>
      <c r="B698">
        <v>784012089</v>
      </c>
      <c r="C698">
        <v>16</v>
      </c>
      <c r="D698" s="22">
        <v>45955</v>
      </c>
      <c r="E698" t="s">
        <v>20580</v>
      </c>
      <c r="F698" t="s">
        <v>82</v>
      </c>
      <c r="G698" t="s">
        <v>20581</v>
      </c>
      <c r="H698" t="s">
        <v>20000</v>
      </c>
      <c r="I698">
        <v>1498.5007496251874</v>
      </c>
      <c r="J698" t="s">
        <v>22203</v>
      </c>
      <c r="K698" s="22" t="str">
        <f t="shared" si="10"/>
        <v>Oct</v>
      </c>
    </row>
    <row r="699" spans="1:11" hidden="1">
      <c r="A699">
        <v>254105045959</v>
      </c>
      <c r="B699">
        <v>105045959</v>
      </c>
      <c r="C699">
        <v>16</v>
      </c>
      <c r="D699" s="22">
        <v>45955</v>
      </c>
      <c r="E699" t="s">
        <v>20584</v>
      </c>
      <c r="F699" t="s">
        <v>37</v>
      </c>
      <c r="G699" t="s">
        <v>987</v>
      </c>
      <c r="H699" t="s">
        <v>20000</v>
      </c>
      <c r="I699">
        <v>1498.5007496251874</v>
      </c>
      <c r="J699" t="s">
        <v>22182</v>
      </c>
      <c r="K699" s="22" t="str">
        <f t="shared" si="10"/>
        <v>Oct</v>
      </c>
    </row>
    <row r="700" spans="1:11" hidden="1">
      <c r="A700">
        <v>254756345988</v>
      </c>
      <c r="B700">
        <v>756345988</v>
      </c>
      <c r="C700">
        <v>16</v>
      </c>
      <c r="D700" s="22">
        <v>45956</v>
      </c>
      <c r="E700" t="s">
        <v>20585</v>
      </c>
      <c r="F700" t="s">
        <v>160</v>
      </c>
      <c r="G700" t="s">
        <v>1051</v>
      </c>
      <c r="H700" t="s">
        <v>20000</v>
      </c>
      <c r="I700">
        <v>1498.5007496251874</v>
      </c>
      <c r="J700" t="s">
        <v>22213</v>
      </c>
      <c r="K700" s="22" t="str">
        <f t="shared" si="10"/>
        <v>Oct</v>
      </c>
    </row>
    <row r="701" spans="1:11" hidden="1">
      <c r="A701">
        <v>254754458699</v>
      </c>
      <c r="B701">
        <v>754458699</v>
      </c>
      <c r="C701">
        <v>16</v>
      </c>
      <c r="D701" s="22">
        <v>45954</v>
      </c>
      <c r="E701" t="s">
        <v>20586</v>
      </c>
      <c r="F701" t="s">
        <v>50</v>
      </c>
      <c r="G701" t="s">
        <v>502</v>
      </c>
      <c r="H701" t="s">
        <v>20000</v>
      </c>
      <c r="I701">
        <v>1498.5007496251874</v>
      </c>
      <c r="J701" t="s">
        <v>22200</v>
      </c>
      <c r="K701" s="22" t="str">
        <f t="shared" si="10"/>
        <v>Oct</v>
      </c>
    </row>
    <row r="702" spans="1:11" hidden="1">
      <c r="A702">
        <v>254782594688</v>
      </c>
      <c r="B702">
        <v>782594688</v>
      </c>
      <c r="C702">
        <v>16</v>
      </c>
      <c r="D702" s="22">
        <v>45954</v>
      </c>
      <c r="E702" t="s">
        <v>20390</v>
      </c>
      <c r="F702" t="s">
        <v>50</v>
      </c>
      <c r="G702" t="s">
        <v>1019</v>
      </c>
      <c r="H702" t="s">
        <v>20000</v>
      </c>
      <c r="I702">
        <v>1498.5007496251874</v>
      </c>
      <c r="J702" t="s">
        <v>22229</v>
      </c>
      <c r="K702" s="22" t="str">
        <f t="shared" si="10"/>
        <v>Oct</v>
      </c>
    </row>
    <row r="703" spans="1:11" hidden="1">
      <c r="A703">
        <v>254783213120</v>
      </c>
      <c r="B703">
        <v>783213120</v>
      </c>
      <c r="C703">
        <v>16</v>
      </c>
      <c r="D703" s="22">
        <v>45954</v>
      </c>
      <c r="E703" t="s">
        <v>13781</v>
      </c>
      <c r="F703" t="s">
        <v>82</v>
      </c>
      <c r="G703" t="s">
        <v>1049</v>
      </c>
      <c r="H703" t="s">
        <v>20000</v>
      </c>
      <c r="I703">
        <v>1498.5007496251874</v>
      </c>
      <c r="J703" t="s">
        <v>22203</v>
      </c>
      <c r="K703" s="22" t="str">
        <f t="shared" si="10"/>
        <v>Oct</v>
      </c>
    </row>
    <row r="704" spans="1:11" hidden="1">
      <c r="A704">
        <v>254105323045</v>
      </c>
      <c r="B704">
        <v>105323045</v>
      </c>
      <c r="C704">
        <v>16</v>
      </c>
      <c r="D704" s="22">
        <v>45954</v>
      </c>
      <c r="E704" t="s">
        <v>20587</v>
      </c>
      <c r="F704" t="s">
        <v>82</v>
      </c>
      <c r="G704" t="s">
        <v>1077</v>
      </c>
      <c r="H704" t="s">
        <v>32</v>
      </c>
      <c r="I704">
        <v>1498.5007496251874</v>
      </c>
      <c r="J704" t="s">
        <v>22208</v>
      </c>
      <c r="K704" s="22" t="str">
        <f t="shared" si="10"/>
        <v>Oct</v>
      </c>
    </row>
    <row r="705" spans="1:11" hidden="1">
      <c r="A705">
        <v>254102917674</v>
      </c>
      <c r="B705">
        <v>102917674</v>
      </c>
      <c r="C705">
        <v>16</v>
      </c>
      <c r="D705" s="22">
        <v>45956</v>
      </c>
      <c r="E705" t="s">
        <v>20588</v>
      </c>
      <c r="F705" t="s">
        <v>37</v>
      </c>
      <c r="G705" t="s">
        <v>990</v>
      </c>
      <c r="H705" t="s">
        <v>20000</v>
      </c>
      <c r="I705">
        <v>1498.5007496251874</v>
      </c>
      <c r="J705" t="s">
        <v>22176</v>
      </c>
      <c r="K705" s="22" t="str">
        <f t="shared" si="10"/>
        <v>Oct</v>
      </c>
    </row>
    <row r="706" spans="1:11">
      <c r="A706">
        <v>254762459523</v>
      </c>
      <c r="B706">
        <v>762459523</v>
      </c>
      <c r="C706">
        <v>16</v>
      </c>
      <c r="D706" s="22">
        <v>45956</v>
      </c>
      <c r="E706" t="s">
        <v>20589</v>
      </c>
      <c r="F706" t="s">
        <v>73</v>
      </c>
      <c r="G706" t="s">
        <v>1074</v>
      </c>
      <c r="H706" t="s">
        <v>742</v>
      </c>
      <c r="I706">
        <v>1498.5007496251874</v>
      </c>
      <c r="J706" t="s">
        <v>22211</v>
      </c>
      <c r="K706" s="22" t="str">
        <f t="shared" si="10"/>
        <v>Oct</v>
      </c>
    </row>
    <row r="707" spans="1:11" hidden="1">
      <c r="A707">
        <v>254788168323</v>
      </c>
      <c r="B707">
        <v>788168323</v>
      </c>
      <c r="C707">
        <v>16</v>
      </c>
      <c r="D707" s="22">
        <v>45956</v>
      </c>
      <c r="E707" t="s">
        <v>20590</v>
      </c>
      <c r="F707" t="s">
        <v>20098</v>
      </c>
      <c r="G707" t="s">
        <v>1024</v>
      </c>
      <c r="H707" t="s">
        <v>20000</v>
      </c>
      <c r="I707">
        <v>1498.5007496251874</v>
      </c>
      <c r="J707" t="s">
        <v>22222</v>
      </c>
      <c r="K707" s="22" t="str">
        <f t="shared" ref="K707:K770" si="11">TEXT(D707,"mmm")</f>
        <v>Oct</v>
      </c>
    </row>
    <row r="708" spans="1:11" hidden="1">
      <c r="A708">
        <v>254753907112</v>
      </c>
      <c r="B708">
        <v>753907112</v>
      </c>
      <c r="C708">
        <v>16</v>
      </c>
      <c r="D708" s="22">
        <v>45955</v>
      </c>
      <c r="E708" t="s">
        <v>20536</v>
      </c>
      <c r="F708" t="s">
        <v>50</v>
      </c>
      <c r="G708" t="s">
        <v>1019</v>
      </c>
      <c r="H708" t="s">
        <v>20000</v>
      </c>
      <c r="I708">
        <v>1498.5007496251874</v>
      </c>
      <c r="J708" t="s">
        <v>22229</v>
      </c>
      <c r="K708" s="22" t="str">
        <f t="shared" si="11"/>
        <v>Oct</v>
      </c>
    </row>
    <row r="709" spans="1:11">
      <c r="A709">
        <v>254782484719</v>
      </c>
      <c r="B709">
        <v>782484719</v>
      </c>
      <c r="C709">
        <v>16</v>
      </c>
      <c r="D709" s="22">
        <v>45955</v>
      </c>
      <c r="E709" t="s">
        <v>20562</v>
      </c>
      <c r="F709" t="s">
        <v>73</v>
      </c>
      <c r="G709" t="s">
        <v>1074</v>
      </c>
      <c r="H709" t="s">
        <v>742</v>
      </c>
      <c r="I709">
        <v>1498.5007496251874</v>
      </c>
      <c r="J709" t="s">
        <v>22173</v>
      </c>
      <c r="K709" s="22" t="str">
        <f t="shared" si="11"/>
        <v>Oct</v>
      </c>
    </row>
    <row r="710" spans="1:11" hidden="1">
      <c r="A710">
        <v>254737696136</v>
      </c>
      <c r="B710">
        <v>737696136</v>
      </c>
      <c r="C710">
        <v>16</v>
      </c>
      <c r="D710" s="22">
        <v>45955</v>
      </c>
      <c r="E710" t="s">
        <v>20591</v>
      </c>
      <c r="F710" t="s">
        <v>37</v>
      </c>
      <c r="G710" t="s">
        <v>1218</v>
      </c>
      <c r="H710" t="s">
        <v>20000</v>
      </c>
      <c r="I710">
        <v>2248.1259370314842</v>
      </c>
      <c r="J710" t="s">
        <v>22183</v>
      </c>
      <c r="K710" s="22" t="str">
        <f t="shared" si="11"/>
        <v>Oct</v>
      </c>
    </row>
    <row r="711" spans="1:11" hidden="1">
      <c r="A711">
        <v>254788516163</v>
      </c>
      <c r="B711">
        <v>788516163</v>
      </c>
      <c r="C711">
        <v>16</v>
      </c>
      <c r="D711" s="22">
        <v>45954</v>
      </c>
      <c r="E711" t="s">
        <v>20592</v>
      </c>
      <c r="F711" t="s">
        <v>20098</v>
      </c>
      <c r="G711" t="s">
        <v>3885</v>
      </c>
      <c r="H711" t="s">
        <v>1149</v>
      </c>
      <c r="I711">
        <v>1498.5007496251874</v>
      </c>
      <c r="J711" t="s">
        <v>22188</v>
      </c>
      <c r="K711" s="22" t="str">
        <f t="shared" si="11"/>
        <v>Oct</v>
      </c>
    </row>
    <row r="712" spans="1:11" hidden="1">
      <c r="A712">
        <v>254751514874</v>
      </c>
      <c r="B712">
        <v>751514874</v>
      </c>
      <c r="C712">
        <v>16</v>
      </c>
      <c r="D712" s="22">
        <v>45954</v>
      </c>
      <c r="E712" t="s">
        <v>20593</v>
      </c>
      <c r="F712" t="s">
        <v>37</v>
      </c>
      <c r="G712" t="s">
        <v>1061</v>
      </c>
      <c r="H712" t="s">
        <v>20000</v>
      </c>
      <c r="I712">
        <v>1498.5007496251874</v>
      </c>
      <c r="J712" t="s">
        <v>22249</v>
      </c>
      <c r="K712" s="22" t="str">
        <f t="shared" si="11"/>
        <v>Oct</v>
      </c>
    </row>
    <row r="713" spans="1:11" hidden="1">
      <c r="A713">
        <v>254784489915</v>
      </c>
      <c r="B713">
        <v>784489915</v>
      </c>
      <c r="C713">
        <v>16</v>
      </c>
      <c r="D713" s="22">
        <v>45954</v>
      </c>
      <c r="E713" t="s">
        <v>20594</v>
      </c>
      <c r="F713" t="s">
        <v>73</v>
      </c>
      <c r="G713" t="s">
        <v>1074</v>
      </c>
      <c r="H713" t="s">
        <v>70</v>
      </c>
      <c r="I713">
        <v>1498.5007496251874</v>
      </c>
      <c r="J713" t="s">
        <v>22211</v>
      </c>
      <c r="K713" s="22" t="str">
        <f t="shared" si="11"/>
        <v>Oct</v>
      </c>
    </row>
    <row r="714" spans="1:11" hidden="1">
      <c r="A714">
        <v>254108852009</v>
      </c>
      <c r="B714">
        <v>108852009</v>
      </c>
      <c r="C714">
        <v>16</v>
      </c>
      <c r="D714" s="22">
        <v>45954</v>
      </c>
      <c r="E714" t="s">
        <v>20595</v>
      </c>
      <c r="F714" t="s">
        <v>20098</v>
      </c>
      <c r="G714" t="s">
        <v>1021</v>
      </c>
      <c r="H714" t="s">
        <v>1130</v>
      </c>
      <c r="I714">
        <v>1498.5007496251874</v>
      </c>
      <c r="J714" t="s">
        <v>22212</v>
      </c>
      <c r="K714" s="22" t="str">
        <f t="shared" si="11"/>
        <v>Oct</v>
      </c>
    </row>
    <row r="715" spans="1:11" hidden="1">
      <c r="A715">
        <v>254736579761</v>
      </c>
      <c r="B715">
        <v>736579761</v>
      </c>
      <c r="C715">
        <v>16</v>
      </c>
      <c r="D715" s="22">
        <v>45954</v>
      </c>
      <c r="E715" t="s">
        <v>20596</v>
      </c>
      <c r="F715" t="s">
        <v>73</v>
      </c>
      <c r="G715" t="s">
        <v>1074</v>
      </c>
      <c r="H715" t="s">
        <v>70</v>
      </c>
      <c r="I715">
        <v>1498.5007496251874</v>
      </c>
      <c r="J715" t="s">
        <v>22173</v>
      </c>
      <c r="K715" s="22" t="str">
        <f t="shared" si="11"/>
        <v>Oct</v>
      </c>
    </row>
    <row r="716" spans="1:11" hidden="1">
      <c r="A716">
        <v>254785658562</v>
      </c>
      <c r="B716">
        <v>785658562</v>
      </c>
      <c r="C716">
        <v>16</v>
      </c>
      <c r="D716" s="22">
        <v>45954</v>
      </c>
      <c r="E716" t="s">
        <v>20597</v>
      </c>
      <c r="F716" t="s">
        <v>20168</v>
      </c>
      <c r="G716" t="s">
        <v>1021</v>
      </c>
      <c r="H716" t="s">
        <v>1167</v>
      </c>
      <c r="I716">
        <v>1498.5007496251874</v>
      </c>
      <c r="J716" t="s">
        <v>22194</v>
      </c>
      <c r="K716" s="22" t="str">
        <f t="shared" si="11"/>
        <v>Oct</v>
      </c>
    </row>
    <row r="717" spans="1:11" hidden="1">
      <c r="A717">
        <v>254739822877</v>
      </c>
      <c r="B717">
        <v>739822877</v>
      </c>
      <c r="C717">
        <v>16</v>
      </c>
      <c r="D717" s="22">
        <v>45955</v>
      </c>
      <c r="E717" t="s">
        <v>20598</v>
      </c>
      <c r="F717" t="s">
        <v>73</v>
      </c>
      <c r="G717" t="s">
        <v>1074</v>
      </c>
      <c r="H717" t="s">
        <v>70</v>
      </c>
      <c r="I717">
        <v>1498.5007496251874</v>
      </c>
      <c r="J717" t="s">
        <v>22173</v>
      </c>
      <c r="K717" s="22" t="str">
        <f t="shared" si="11"/>
        <v>Oct</v>
      </c>
    </row>
    <row r="718" spans="1:11" hidden="1">
      <c r="A718">
        <v>254781931164</v>
      </c>
      <c r="B718">
        <v>781931164</v>
      </c>
      <c r="C718">
        <v>16</v>
      </c>
      <c r="D718" s="22">
        <v>45955</v>
      </c>
      <c r="E718" t="s">
        <v>20599</v>
      </c>
      <c r="F718" t="s">
        <v>73</v>
      </c>
      <c r="G718" t="s">
        <v>1004</v>
      </c>
      <c r="H718" t="s">
        <v>20000</v>
      </c>
      <c r="I718">
        <v>1498.5007496251874</v>
      </c>
      <c r="J718" t="s">
        <v>22173</v>
      </c>
      <c r="K718" s="22" t="str">
        <f t="shared" si="11"/>
        <v>Oct</v>
      </c>
    </row>
    <row r="719" spans="1:11" hidden="1">
      <c r="A719">
        <v>254781589517</v>
      </c>
      <c r="B719">
        <v>781589517</v>
      </c>
      <c r="C719">
        <v>16</v>
      </c>
      <c r="D719" s="22">
        <v>45954</v>
      </c>
      <c r="E719" t="s">
        <v>20600</v>
      </c>
      <c r="F719" t="s">
        <v>37</v>
      </c>
      <c r="G719" t="s">
        <v>1027</v>
      </c>
      <c r="H719" t="s">
        <v>20000</v>
      </c>
      <c r="I719">
        <v>2248.1259370314842</v>
      </c>
      <c r="J719" t="s">
        <v>22175</v>
      </c>
      <c r="K719" s="22" t="str">
        <f t="shared" si="11"/>
        <v>Oct</v>
      </c>
    </row>
    <row r="720" spans="1:11" hidden="1">
      <c r="A720">
        <v>254753935387</v>
      </c>
      <c r="B720">
        <v>753935387</v>
      </c>
      <c r="C720">
        <v>16</v>
      </c>
      <c r="D720" s="22">
        <v>45955</v>
      </c>
      <c r="E720" t="s">
        <v>20601</v>
      </c>
      <c r="F720" t="s">
        <v>73</v>
      </c>
      <c r="G720" t="s">
        <v>1004</v>
      </c>
      <c r="H720" t="s">
        <v>20000</v>
      </c>
      <c r="I720">
        <v>1498.5007496251874</v>
      </c>
      <c r="J720" t="s">
        <v>22173</v>
      </c>
      <c r="K720" s="22" t="str">
        <f t="shared" si="11"/>
        <v>Oct</v>
      </c>
    </row>
    <row r="721" spans="1:11" hidden="1">
      <c r="A721">
        <v>254734707417</v>
      </c>
      <c r="B721">
        <v>734707417</v>
      </c>
      <c r="C721">
        <v>16</v>
      </c>
      <c r="D721" s="22">
        <v>45955</v>
      </c>
      <c r="E721" t="s">
        <v>20602</v>
      </c>
      <c r="F721" t="s">
        <v>37</v>
      </c>
      <c r="G721" t="s">
        <v>1030</v>
      </c>
      <c r="H721" t="s">
        <v>20000</v>
      </c>
      <c r="I721">
        <v>1498.5007496251874</v>
      </c>
      <c r="J721" t="s">
        <v>22220</v>
      </c>
      <c r="K721" s="22" t="str">
        <f t="shared" si="11"/>
        <v>Oct</v>
      </c>
    </row>
    <row r="722" spans="1:11" hidden="1">
      <c r="A722">
        <v>254106112119</v>
      </c>
      <c r="B722">
        <v>106112119</v>
      </c>
      <c r="C722">
        <v>16</v>
      </c>
      <c r="D722" s="22">
        <v>45955</v>
      </c>
      <c r="E722" t="s">
        <v>20598</v>
      </c>
      <c r="F722" t="s">
        <v>73</v>
      </c>
      <c r="G722" t="s">
        <v>1074</v>
      </c>
      <c r="H722" t="s">
        <v>70</v>
      </c>
      <c r="I722">
        <v>1498.5007496251874</v>
      </c>
      <c r="J722" t="s">
        <v>22173</v>
      </c>
      <c r="K722" s="22" t="str">
        <f t="shared" si="11"/>
        <v>Oct</v>
      </c>
    </row>
    <row r="723" spans="1:11" hidden="1">
      <c r="A723">
        <v>254108394451</v>
      </c>
      <c r="B723">
        <v>108394451</v>
      </c>
      <c r="C723">
        <v>16</v>
      </c>
      <c r="D723" s="22">
        <v>45955</v>
      </c>
      <c r="E723" t="s">
        <v>20603</v>
      </c>
      <c r="F723" t="s">
        <v>73</v>
      </c>
      <c r="G723" t="s">
        <v>1074</v>
      </c>
      <c r="H723" t="s">
        <v>70</v>
      </c>
      <c r="I723">
        <v>1498.5007496251874</v>
      </c>
      <c r="J723" t="s">
        <v>22173</v>
      </c>
      <c r="K723" s="22" t="str">
        <f t="shared" si="11"/>
        <v>Oct</v>
      </c>
    </row>
    <row r="724" spans="1:11" hidden="1">
      <c r="A724">
        <v>254755393478</v>
      </c>
      <c r="B724">
        <v>755393478</v>
      </c>
      <c r="C724">
        <v>16</v>
      </c>
      <c r="D724" s="22">
        <v>45955</v>
      </c>
      <c r="E724" t="s">
        <v>20604</v>
      </c>
      <c r="F724" t="s">
        <v>160</v>
      </c>
      <c r="G724" t="s">
        <v>1021</v>
      </c>
      <c r="H724" t="s">
        <v>1167</v>
      </c>
      <c r="I724">
        <v>1498.5007496251874</v>
      </c>
      <c r="J724" t="s">
        <v>22213</v>
      </c>
      <c r="K724" s="22" t="str">
        <f t="shared" si="11"/>
        <v>Oct</v>
      </c>
    </row>
    <row r="725" spans="1:11" hidden="1">
      <c r="A725">
        <v>254780032103</v>
      </c>
      <c r="B725">
        <v>780032103</v>
      </c>
      <c r="C725">
        <v>16</v>
      </c>
      <c r="D725" s="22">
        <v>45956</v>
      </c>
      <c r="E725" t="s">
        <v>10455</v>
      </c>
      <c r="F725" t="s">
        <v>73</v>
      </c>
      <c r="G725" t="s">
        <v>1074</v>
      </c>
      <c r="H725" t="s">
        <v>1087</v>
      </c>
      <c r="I725">
        <v>1498.5007496251874</v>
      </c>
      <c r="J725" t="s">
        <v>22211</v>
      </c>
      <c r="K725" s="22" t="str">
        <f t="shared" si="11"/>
        <v>Oct</v>
      </c>
    </row>
    <row r="726" spans="1:11" hidden="1">
      <c r="A726">
        <v>254785047103</v>
      </c>
      <c r="B726">
        <v>785047103</v>
      </c>
      <c r="C726">
        <v>16</v>
      </c>
      <c r="D726" s="22">
        <v>45954</v>
      </c>
      <c r="E726" t="s">
        <v>20605</v>
      </c>
      <c r="F726" t="s">
        <v>37</v>
      </c>
      <c r="G726" t="s">
        <v>1077</v>
      </c>
      <c r="H726" t="s">
        <v>32</v>
      </c>
      <c r="I726">
        <v>1498.5007496251874</v>
      </c>
      <c r="J726" t="s">
        <v>22184</v>
      </c>
      <c r="K726" s="22" t="str">
        <f t="shared" si="11"/>
        <v>Oct</v>
      </c>
    </row>
    <row r="727" spans="1:11" hidden="1">
      <c r="A727">
        <v>254102194407</v>
      </c>
      <c r="B727">
        <v>102194407</v>
      </c>
      <c r="C727">
        <v>16</v>
      </c>
      <c r="D727" s="22">
        <v>45955</v>
      </c>
      <c r="E727" t="s">
        <v>20410</v>
      </c>
      <c r="F727" t="s">
        <v>73</v>
      </c>
      <c r="G727" t="s">
        <v>1074</v>
      </c>
      <c r="H727" t="s">
        <v>777</v>
      </c>
      <c r="I727">
        <v>1498.5007496251874</v>
      </c>
      <c r="J727" t="s">
        <v>22181</v>
      </c>
      <c r="K727" s="22" t="str">
        <f t="shared" si="11"/>
        <v>Oct</v>
      </c>
    </row>
    <row r="728" spans="1:11">
      <c r="A728">
        <v>254762678845</v>
      </c>
      <c r="B728">
        <v>762678845</v>
      </c>
      <c r="C728">
        <v>16</v>
      </c>
      <c r="D728" s="22">
        <v>45954</v>
      </c>
      <c r="E728" t="s">
        <v>20606</v>
      </c>
      <c r="F728" t="s">
        <v>73</v>
      </c>
      <c r="G728" t="s">
        <v>1074</v>
      </c>
      <c r="H728" t="s">
        <v>742</v>
      </c>
      <c r="I728">
        <v>1498.5007496251874</v>
      </c>
      <c r="J728" t="s">
        <v>22173</v>
      </c>
      <c r="K728" s="22" t="str">
        <f t="shared" si="11"/>
        <v>Oct</v>
      </c>
    </row>
    <row r="729" spans="1:11" hidden="1">
      <c r="A729">
        <v>254787512896</v>
      </c>
      <c r="B729">
        <v>787512896</v>
      </c>
      <c r="C729">
        <v>16</v>
      </c>
      <c r="D729" s="22">
        <v>45954</v>
      </c>
      <c r="E729" t="s">
        <v>20607</v>
      </c>
      <c r="F729" t="s">
        <v>82</v>
      </c>
      <c r="G729" t="s">
        <v>1010</v>
      </c>
      <c r="H729" t="s">
        <v>20000</v>
      </c>
      <c r="I729">
        <v>1498.5007496251874</v>
      </c>
      <c r="J729" t="s">
        <v>22180</v>
      </c>
      <c r="K729" s="22" t="str">
        <f t="shared" si="11"/>
        <v>Oct</v>
      </c>
    </row>
    <row r="730" spans="1:11" hidden="1">
      <c r="A730">
        <v>254751504463</v>
      </c>
      <c r="B730">
        <v>751504463</v>
      </c>
      <c r="C730">
        <v>16</v>
      </c>
      <c r="D730" s="22">
        <v>45954</v>
      </c>
      <c r="E730" t="s">
        <v>20608</v>
      </c>
      <c r="F730" t="s">
        <v>37</v>
      </c>
      <c r="G730" t="s">
        <v>1074</v>
      </c>
      <c r="H730" t="s">
        <v>70</v>
      </c>
      <c r="I730">
        <v>1498.5007496251874</v>
      </c>
      <c r="J730" t="s">
        <v>22190</v>
      </c>
      <c r="K730" s="22" t="str">
        <f t="shared" si="11"/>
        <v>Oct</v>
      </c>
    </row>
    <row r="731" spans="1:11" hidden="1">
      <c r="A731">
        <v>254755950581</v>
      </c>
      <c r="B731">
        <v>755950581</v>
      </c>
      <c r="C731">
        <v>16</v>
      </c>
      <c r="D731" s="22">
        <v>45956</v>
      </c>
      <c r="E731" t="s">
        <v>20609</v>
      </c>
      <c r="F731" t="s">
        <v>20098</v>
      </c>
      <c r="G731" t="s">
        <v>1074</v>
      </c>
      <c r="H731" t="s">
        <v>70</v>
      </c>
      <c r="I731">
        <v>1498.5007496251874</v>
      </c>
      <c r="J731" t="s">
        <v>22193</v>
      </c>
      <c r="K731" s="22" t="str">
        <f t="shared" si="11"/>
        <v>Oct</v>
      </c>
    </row>
    <row r="732" spans="1:11" hidden="1">
      <c r="A732">
        <v>254756852481</v>
      </c>
      <c r="B732">
        <v>756852481</v>
      </c>
      <c r="C732">
        <v>16</v>
      </c>
      <c r="D732" s="22">
        <v>45954</v>
      </c>
      <c r="E732" t="s">
        <v>20610</v>
      </c>
      <c r="F732" t="s">
        <v>82</v>
      </c>
      <c r="G732" t="s">
        <v>1077</v>
      </c>
      <c r="H732" t="s">
        <v>32</v>
      </c>
      <c r="I732">
        <v>1498.5007496251874</v>
      </c>
      <c r="J732" t="s">
        <v>22203</v>
      </c>
      <c r="K732" s="22" t="str">
        <f t="shared" si="11"/>
        <v>Oct</v>
      </c>
    </row>
    <row r="733" spans="1:11" hidden="1">
      <c r="A733">
        <v>254783586002</v>
      </c>
      <c r="B733">
        <v>783586002</v>
      </c>
      <c r="C733">
        <v>16</v>
      </c>
      <c r="D733" s="22">
        <v>45954</v>
      </c>
      <c r="E733" t="s">
        <v>20544</v>
      </c>
      <c r="F733" t="s">
        <v>82</v>
      </c>
      <c r="G733" t="s">
        <v>1077</v>
      </c>
      <c r="H733" t="s">
        <v>32</v>
      </c>
      <c r="I733">
        <v>1498.5007496251874</v>
      </c>
      <c r="J733" t="s">
        <v>22208</v>
      </c>
      <c r="K733" s="22" t="str">
        <f t="shared" si="11"/>
        <v>Oct</v>
      </c>
    </row>
    <row r="734" spans="1:11" hidden="1">
      <c r="A734">
        <v>254103431549</v>
      </c>
      <c r="B734">
        <v>103431549</v>
      </c>
      <c r="C734">
        <v>16</v>
      </c>
      <c r="D734" s="22">
        <v>45954</v>
      </c>
      <c r="E734" t="s">
        <v>20611</v>
      </c>
      <c r="F734" t="s">
        <v>37</v>
      </c>
      <c r="G734" t="s">
        <v>1072</v>
      </c>
      <c r="H734" t="s">
        <v>20497</v>
      </c>
      <c r="I734">
        <v>1498.5007496251874</v>
      </c>
      <c r="J734" t="s">
        <v>22206</v>
      </c>
      <c r="K734" s="22" t="str">
        <f t="shared" si="11"/>
        <v>Oct</v>
      </c>
    </row>
    <row r="735" spans="1:11" hidden="1">
      <c r="A735">
        <v>254103927127</v>
      </c>
      <c r="B735">
        <v>103927127</v>
      </c>
      <c r="C735">
        <v>16</v>
      </c>
      <c r="D735" s="22">
        <v>45955</v>
      </c>
      <c r="E735" t="s">
        <v>20612</v>
      </c>
      <c r="F735" t="s">
        <v>37</v>
      </c>
      <c r="G735" t="s">
        <v>1077</v>
      </c>
      <c r="H735" t="s">
        <v>32</v>
      </c>
      <c r="I735">
        <v>1498.5007496251874</v>
      </c>
      <c r="J735" t="s">
        <v>22207</v>
      </c>
      <c r="K735" s="22" t="str">
        <f t="shared" si="11"/>
        <v>Oct</v>
      </c>
    </row>
    <row r="736" spans="1:11" hidden="1">
      <c r="A736">
        <v>254108543320</v>
      </c>
      <c r="B736">
        <v>108543320</v>
      </c>
      <c r="C736">
        <v>16</v>
      </c>
      <c r="D736" s="22">
        <v>45955</v>
      </c>
      <c r="E736" t="s">
        <v>20576</v>
      </c>
      <c r="F736" t="s">
        <v>73</v>
      </c>
      <c r="G736" t="s">
        <v>1074</v>
      </c>
      <c r="H736" t="s">
        <v>70</v>
      </c>
      <c r="I736">
        <v>1498.5007496251874</v>
      </c>
      <c r="J736" t="s">
        <v>22193</v>
      </c>
      <c r="K736" s="22" t="str">
        <f t="shared" si="11"/>
        <v>Oct</v>
      </c>
    </row>
    <row r="737" spans="1:11" hidden="1">
      <c r="A737">
        <v>254751901505</v>
      </c>
      <c r="B737">
        <v>751901505</v>
      </c>
      <c r="C737">
        <v>16</v>
      </c>
      <c r="D737" s="22">
        <v>45954</v>
      </c>
      <c r="E737" t="s">
        <v>20587</v>
      </c>
      <c r="F737" t="s">
        <v>82</v>
      </c>
      <c r="G737" t="s">
        <v>1077</v>
      </c>
      <c r="H737" t="s">
        <v>32</v>
      </c>
      <c r="I737">
        <v>1498.5007496251874</v>
      </c>
      <c r="J737" t="s">
        <v>22208</v>
      </c>
      <c r="K737" s="22" t="str">
        <f t="shared" si="11"/>
        <v>Oct</v>
      </c>
    </row>
    <row r="738" spans="1:11" hidden="1">
      <c r="A738">
        <v>254102335796</v>
      </c>
      <c r="B738">
        <v>102335796</v>
      </c>
      <c r="C738">
        <v>16</v>
      </c>
      <c r="D738" s="22">
        <v>45955</v>
      </c>
      <c r="E738" t="s">
        <v>20613</v>
      </c>
      <c r="F738" t="s">
        <v>20098</v>
      </c>
      <c r="G738" t="s">
        <v>1077</v>
      </c>
      <c r="H738" t="s">
        <v>92</v>
      </c>
      <c r="I738">
        <v>1498.5007496251874</v>
      </c>
      <c r="J738" t="s">
        <v>22182</v>
      </c>
      <c r="K738" s="22" t="str">
        <f t="shared" si="11"/>
        <v>Oct</v>
      </c>
    </row>
    <row r="739" spans="1:11" hidden="1">
      <c r="A739">
        <v>254788544581</v>
      </c>
      <c r="B739">
        <v>788544581</v>
      </c>
      <c r="C739">
        <v>16</v>
      </c>
      <c r="D739" s="22">
        <v>45955</v>
      </c>
      <c r="E739" t="s">
        <v>20614</v>
      </c>
      <c r="F739" t="s">
        <v>50</v>
      </c>
      <c r="G739" t="s">
        <v>20190</v>
      </c>
      <c r="H739" t="s">
        <v>1095</v>
      </c>
      <c r="I739">
        <v>1498.5007496251874</v>
      </c>
      <c r="J739" t="s">
        <v>22200</v>
      </c>
      <c r="K739" s="22" t="str">
        <f t="shared" si="11"/>
        <v>Oct</v>
      </c>
    </row>
    <row r="740" spans="1:11">
      <c r="A740">
        <v>254781801856</v>
      </c>
      <c r="B740">
        <v>781801856</v>
      </c>
      <c r="C740">
        <v>16</v>
      </c>
      <c r="D740" s="22">
        <v>45956</v>
      </c>
      <c r="E740" t="s">
        <v>20615</v>
      </c>
      <c r="F740" t="s">
        <v>73</v>
      </c>
      <c r="G740" t="s">
        <v>1074</v>
      </c>
      <c r="H740" t="s">
        <v>742</v>
      </c>
      <c r="I740">
        <v>1498.5007496251874</v>
      </c>
      <c r="J740" t="s">
        <v>22173</v>
      </c>
      <c r="K740" s="22" t="str">
        <f t="shared" si="11"/>
        <v>Oct</v>
      </c>
    </row>
    <row r="741" spans="1:11">
      <c r="A741">
        <v>254732991065</v>
      </c>
      <c r="B741">
        <v>732991065</v>
      </c>
      <c r="C741">
        <v>16</v>
      </c>
      <c r="D741" s="22">
        <v>45954</v>
      </c>
      <c r="E741" t="s">
        <v>20616</v>
      </c>
      <c r="F741" t="s">
        <v>73</v>
      </c>
      <c r="G741" t="s">
        <v>1074</v>
      </c>
      <c r="H741" t="s">
        <v>742</v>
      </c>
      <c r="I741">
        <v>1498.5007496251874</v>
      </c>
      <c r="J741" t="s">
        <v>22173</v>
      </c>
      <c r="K741" s="22" t="str">
        <f t="shared" si="11"/>
        <v>Oct</v>
      </c>
    </row>
    <row r="742" spans="1:11" hidden="1">
      <c r="A742">
        <v>254739246610</v>
      </c>
      <c r="B742">
        <v>739246610</v>
      </c>
      <c r="C742">
        <v>16</v>
      </c>
      <c r="D742" s="22">
        <v>45957</v>
      </c>
      <c r="E742" t="s">
        <v>20617</v>
      </c>
      <c r="F742" t="s">
        <v>73</v>
      </c>
      <c r="G742" t="s">
        <v>1004</v>
      </c>
      <c r="H742" t="s">
        <v>20000</v>
      </c>
      <c r="I742">
        <v>1498.5007496251874</v>
      </c>
      <c r="J742" t="s">
        <v>22211</v>
      </c>
      <c r="K742" s="22" t="str">
        <f t="shared" si="11"/>
        <v>Oct</v>
      </c>
    </row>
    <row r="743" spans="1:11" hidden="1">
      <c r="A743">
        <v>254738949116</v>
      </c>
      <c r="B743">
        <v>738949116</v>
      </c>
      <c r="C743">
        <v>16</v>
      </c>
      <c r="D743" s="22">
        <v>45957</v>
      </c>
      <c r="E743" t="s">
        <v>20618</v>
      </c>
      <c r="F743" t="s">
        <v>20098</v>
      </c>
      <c r="G743" t="s">
        <v>1042</v>
      </c>
      <c r="H743" t="s">
        <v>20000</v>
      </c>
      <c r="I743">
        <v>1498.5007496251874</v>
      </c>
      <c r="J743" t="s">
        <v>22228</v>
      </c>
      <c r="K743" s="22" t="str">
        <f t="shared" si="11"/>
        <v>Oct</v>
      </c>
    </row>
    <row r="744" spans="1:11" hidden="1">
      <c r="A744">
        <v>254752964606</v>
      </c>
      <c r="B744">
        <v>752964606</v>
      </c>
      <c r="C744">
        <v>16</v>
      </c>
      <c r="D744" s="22">
        <v>45957</v>
      </c>
      <c r="E744" t="s">
        <v>20619</v>
      </c>
      <c r="F744" t="s">
        <v>73</v>
      </c>
      <c r="G744" t="s">
        <v>1074</v>
      </c>
      <c r="H744" t="s">
        <v>548</v>
      </c>
      <c r="I744">
        <v>1498.5007496251874</v>
      </c>
      <c r="J744" t="s">
        <v>22199</v>
      </c>
      <c r="K744" s="22" t="str">
        <f t="shared" si="11"/>
        <v>Oct</v>
      </c>
    </row>
    <row r="745" spans="1:11">
      <c r="A745">
        <v>254752742014</v>
      </c>
      <c r="B745">
        <v>752742014</v>
      </c>
      <c r="C745">
        <v>16</v>
      </c>
      <c r="D745" s="22">
        <v>45957</v>
      </c>
      <c r="E745" t="s">
        <v>20620</v>
      </c>
      <c r="F745" t="s">
        <v>20098</v>
      </c>
      <c r="G745" t="s">
        <v>1074</v>
      </c>
      <c r="H745" t="s">
        <v>742</v>
      </c>
      <c r="I745">
        <v>1498.5007496251874</v>
      </c>
      <c r="J745" t="s">
        <v>22211</v>
      </c>
      <c r="K745" s="22" t="str">
        <f t="shared" si="11"/>
        <v>Oct</v>
      </c>
    </row>
    <row r="746" spans="1:11" hidden="1">
      <c r="A746">
        <v>254101162746</v>
      </c>
      <c r="B746">
        <v>101162746</v>
      </c>
      <c r="C746">
        <v>16</v>
      </c>
      <c r="D746" s="22">
        <v>45957</v>
      </c>
      <c r="E746" t="s">
        <v>20621</v>
      </c>
      <c r="F746" t="s">
        <v>73</v>
      </c>
      <c r="G746" t="s">
        <v>1074</v>
      </c>
      <c r="H746" t="s">
        <v>70</v>
      </c>
      <c r="I746">
        <v>1498.5007496251874</v>
      </c>
      <c r="J746" t="s">
        <v>22181</v>
      </c>
      <c r="K746" s="22" t="str">
        <f t="shared" si="11"/>
        <v>Oct</v>
      </c>
    </row>
    <row r="747" spans="1:11" hidden="1">
      <c r="A747">
        <v>254783010313</v>
      </c>
      <c r="B747">
        <v>783010313</v>
      </c>
      <c r="C747">
        <v>16</v>
      </c>
      <c r="D747" s="22">
        <v>45957</v>
      </c>
      <c r="E747" t="s">
        <v>20538</v>
      </c>
      <c r="F747" t="s">
        <v>73</v>
      </c>
      <c r="G747" t="s">
        <v>1074</v>
      </c>
      <c r="H747" t="s">
        <v>548</v>
      </c>
      <c r="I747">
        <v>1498.5007496251874</v>
      </c>
      <c r="J747" t="s">
        <v>22199</v>
      </c>
      <c r="K747" s="22" t="str">
        <f t="shared" si="11"/>
        <v>Oct</v>
      </c>
    </row>
    <row r="748" spans="1:11" hidden="1">
      <c r="A748">
        <v>254789324099</v>
      </c>
      <c r="B748">
        <v>789324099</v>
      </c>
      <c r="C748">
        <v>16</v>
      </c>
      <c r="D748" s="22">
        <v>45957</v>
      </c>
      <c r="E748" t="s">
        <v>20622</v>
      </c>
      <c r="F748" t="s">
        <v>20098</v>
      </c>
      <c r="G748" t="s">
        <v>1023</v>
      </c>
      <c r="H748" t="s">
        <v>20000</v>
      </c>
      <c r="I748">
        <v>2248.1259370314842</v>
      </c>
      <c r="J748" t="s">
        <v>22231</v>
      </c>
      <c r="K748" s="22" t="str">
        <f t="shared" si="11"/>
        <v>Oct</v>
      </c>
    </row>
    <row r="749" spans="1:11" hidden="1">
      <c r="A749">
        <v>254785752604</v>
      </c>
      <c r="B749">
        <v>785752604</v>
      </c>
      <c r="C749">
        <v>16</v>
      </c>
      <c r="D749" s="22">
        <v>45957</v>
      </c>
      <c r="E749" t="s">
        <v>20623</v>
      </c>
      <c r="F749" t="s">
        <v>73</v>
      </c>
      <c r="G749" t="s">
        <v>1074</v>
      </c>
      <c r="H749" t="s">
        <v>70</v>
      </c>
      <c r="I749">
        <v>1498.5007496251874</v>
      </c>
      <c r="J749" t="s">
        <v>22193</v>
      </c>
      <c r="K749" s="22" t="str">
        <f t="shared" si="11"/>
        <v>Oct</v>
      </c>
    </row>
    <row r="750" spans="1:11" hidden="1">
      <c r="A750">
        <v>254755175525</v>
      </c>
      <c r="B750">
        <v>755175525</v>
      </c>
      <c r="C750">
        <v>16</v>
      </c>
      <c r="D750" s="22">
        <v>45957</v>
      </c>
      <c r="E750" t="s">
        <v>20624</v>
      </c>
      <c r="F750" t="s">
        <v>73</v>
      </c>
      <c r="G750" t="s">
        <v>1004</v>
      </c>
      <c r="H750" t="s">
        <v>20000</v>
      </c>
      <c r="I750">
        <v>1498.5007496251874</v>
      </c>
      <c r="J750" t="s">
        <v>22174</v>
      </c>
      <c r="K750" s="22" t="str">
        <f t="shared" si="11"/>
        <v>Oct</v>
      </c>
    </row>
    <row r="751" spans="1:11" hidden="1">
      <c r="A751">
        <v>254785820939</v>
      </c>
      <c r="B751">
        <v>785820939</v>
      </c>
      <c r="C751">
        <v>16</v>
      </c>
      <c r="D751" s="22">
        <v>45957</v>
      </c>
      <c r="E751" t="s">
        <v>20625</v>
      </c>
      <c r="F751" t="s">
        <v>73</v>
      </c>
      <c r="G751" t="s">
        <v>1041</v>
      </c>
      <c r="H751" t="s">
        <v>20000</v>
      </c>
      <c r="I751">
        <v>1498.5007496251874</v>
      </c>
      <c r="J751" t="s">
        <v>22174</v>
      </c>
      <c r="K751" s="22" t="str">
        <f t="shared" si="11"/>
        <v>Oct</v>
      </c>
    </row>
    <row r="752" spans="1:11" hidden="1">
      <c r="A752">
        <v>254732219114</v>
      </c>
      <c r="B752">
        <v>732219114</v>
      </c>
      <c r="C752">
        <v>16</v>
      </c>
      <c r="D752" s="22">
        <v>45957</v>
      </c>
      <c r="E752" t="s">
        <v>20626</v>
      </c>
      <c r="F752" t="s">
        <v>82</v>
      </c>
      <c r="G752" t="s">
        <v>1049</v>
      </c>
      <c r="H752" t="s">
        <v>20000</v>
      </c>
      <c r="I752">
        <v>1498.5007496251874</v>
      </c>
      <c r="J752" t="s">
        <v>22180</v>
      </c>
      <c r="K752" s="22" t="str">
        <f t="shared" si="11"/>
        <v>Oct</v>
      </c>
    </row>
    <row r="753" spans="1:11" hidden="1">
      <c r="A753">
        <v>254103073493</v>
      </c>
      <c r="B753">
        <v>103073493</v>
      </c>
      <c r="C753">
        <v>16</v>
      </c>
      <c r="D753" s="22">
        <v>45957</v>
      </c>
      <c r="E753" t="s">
        <v>20627</v>
      </c>
      <c r="F753" t="s">
        <v>160</v>
      </c>
      <c r="G753" t="s">
        <v>1046</v>
      </c>
      <c r="H753" t="s">
        <v>20000</v>
      </c>
      <c r="I753">
        <v>1498.5007496251874</v>
      </c>
      <c r="J753" t="s">
        <v>22213</v>
      </c>
      <c r="K753" s="22" t="str">
        <f t="shared" si="11"/>
        <v>Oct</v>
      </c>
    </row>
    <row r="754" spans="1:11" hidden="1">
      <c r="A754">
        <v>254751334490</v>
      </c>
      <c r="B754">
        <v>751334490</v>
      </c>
      <c r="C754">
        <v>16</v>
      </c>
      <c r="D754" s="22">
        <v>45957</v>
      </c>
      <c r="E754" t="s">
        <v>20628</v>
      </c>
      <c r="F754" t="s">
        <v>20098</v>
      </c>
      <c r="G754" t="s">
        <v>1021</v>
      </c>
      <c r="H754" t="s">
        <v>1130</v>
      </c>
      <c r="I754">
        <v>2248.1259370314842</v>
      </c>
      <c r="J754" t="s">
        <v>22214</v>
      </c>
      <c r="K754" s="22" t="str">
        <f t="shared" si="11"/>
        <v>Oct</v>
      </c>
    </row>
    <row r="755" spans="1:11" hidden="1">
      <c r="A755">
        <v>254105989306</v>
      </c>
      <c r="B755">
        <v>105989306</v>
      </c>
      <c r="C755">
        <v>16</v>
      </c>
      <c r="D755" s="22">
        <v>45957</v>
      </c>
      <c r="E755" t="s">
        <v>14200</v>
      </c>
      <c r="F755" t="s">
        <v>160</v>
      </c>
      <c r="G755" t="s">
        <v>1021</v>
      </c>
      <c r="H755" t="s">
        <v>1167</v>
      </c>
      <c r="I755">
        <v>1498.5007496251874</v>
      </c>
      <c r="J755" t="s">
        <v>22187</v>
      </c>
      <c r="K755" s="22" t="str">
        <f t="shared" si="11"/>
        <v>Oct</v>
      </c>
    </row>
    <row r="756" spans="1:11" hidden="1">
      <c r="A756">
        <v>254786743434</v>
      </c>
      <c r="B756">
        <v>786743434</v>
      </c>
      <c r="C756">
        <v>16</v>
      </c>
      <c r="D756" s="22">
        <v>45957</v>
      </c>
      <c r="E756" t="s">
        <v>20629</v>
      </c>
      <c r="F756" t="s">
        <v>73</v>
      </c>
      <c r="G756" t="s">
        <v>633</v>
      </c>
      <c r="H756" t="s">
        <v>20000</v>
      </c>
      <c r="I756">
        <v>1498.5007496251874</v>
      </c>
      <c r="J756" t="s">
        <v>22210</v>
      </c>
      <c r="K756" s="22" t="str">
        <f t="shared" si="11"/>
        <v>Oct</v>
      </c>
    </row>
    <row r="757" spans="1:11" hidden="1">
      <c r="A757">
        <v>254788583180</v>
      </c>
      <c r="B757">
        <v>788583180</v>
      </c>
      <c r="C757">
        <v>16</v>
      </c>
      <c r="D757" s="22">
        <v>45957</v>
      </c>
      <c r="E757" t="s">
        <v>20630</v>
      </c>
      <c r="F757" t="s">
        <v>37</v>
      </c>
      <c r="G757" t="s">
        <v>990</v>
      </c>
      <c r="H757" t="s">
        <v>20000</v>
      </c>
      <c r="I757">
        <v>1498.5007496251874</v>
      </c>
      <c r="J757" t="s">
        <v>22206</v>
      </c>
      <c r="K757" s="22" t="str">
        <f t="shared" si="11"/>
        <v>Oct</v>
      </c>
    </row>
    <row r="758" spans="1:11" hidden="1">
      <c r="A758">
        <v>254735047568</v>
      </c>
      <c r="B758">
        <v>735047568</v>
      </c>
      <c r="C758">
        <v>16</v>
      </c>
      <c r="D758" s="22">
        <v>45957</v>
      </c>
      <c r="E758" t="s">
        <v>20631</v>
      </c>
      <c r="F758" t="s">
        <v>73</v>
      </c>
      <c r="G758" t="s">
        <v>1004</v>
      </c>
      <c r="H758" t="s">
        <v>20000</v>
      </c>
      <c r="I758">
        <v>1498.5007496251874</v>
      </c>
      <c r="J758" t="s">
        <v>22211</v>
      </c>
      <c r="K758" s="22" t="str">
        <f t="shared" si="11"/>
        <v>Oct</v>
      </c>
    </row>
    <row r="759" spans="1:11" hidden="1">
      <c r="A759">
        <v>254783616974</v>
      </c>
      <c r="B759">
        <v>783616974</v>
      </c>
      <c r="C759">
        <v>16</v>
      </c>
      <c r="D759" s="22">
        <v>45957</v>
      </c>
      <c r="E759" t="s">
        <v>20632</v>
      </c>
      <c r="F759" t="s">
        <v>160</v>
      </c>
      <c r="G759" t="s">
        <v>1059</v>
      </c>
      <c r="H759" t="s">
        <v>20000</v>
      </c>
      <c r="I759">
        <v>1498.5007496251874</v>
      </c>
      <c r="J759" t="s">
        <v>22186</v>
      </c>
      <c r="K759" s="22" t="str">
        <f t="shared" si="11"/>
        <v>Oct</v>
      </c>
    </row>
    <row r="760" spans="1:11" hidden="1">
      <c r="A760">
        <v>254752368306</v>
      </c>
      <c r="B760">
        <v>752368306</v>
      </c>
      <c r="C760">
        <v>16</v>
      </c>
      <c r="D760" s="22">
        <v>45957</v>
      </c>
      <c r="E760" t="s">
        <v>20633</v>
      </c>
      <c r="F760" t="s">
        <v>37</v>
      </c>
      <c r="G760" t="s">
        <v>1005</v>
      </c>
      <c r="H760" t="s">
        <v>20000</v>
      </c>
      <c r="I760">
        <v>2248.1259370314842</v>
      </c>
      <c r="J760" t="s">
        <v>22192</v>
      </c>
      <c r="K760" s="22" t="str">
        <f t="shared" si="11"/>
        <v>Oct</v>
      </c>
    </row>
    <row r="761" spans="1:11" hidden="1">
      <c r="A761">
        <v>254731801938</v>
      </c>
      <c r="B761">
        <v>731801938</v>
      </c>
      <c r="C761">
        <v>16</v>
      </c>
      <c r="D761" s="22">
        <v>45957</v>
      </c>
      <c r="E761" t="s">
        <v>20634</v>
      </c>
      <c r="F761" t="s">
        <v>37</v>
      </c>
      <c r="G761" t="s">
        <v>1030</v>
      </c>
      <c r="H761" t="s">
        <v>20000</v>
      </c>
      <c r="I761">
        <v>1498.5007496251874</v>
      </c>
      <c r="J761" t="s">
        <v>22234</v>
      </c>
      <c r="K761" s="22" t="str">
        <f t="shared" si="11"/>
        <v>Oct</v>
      </c>
    </row>
    <row r="762" spans="1:11" hidden="1">
      <c r="A762">
        <v>254781073229</v>
      </c>
      <c r="B762">
        <v>781073229</v>
      </c>
      <c r="C762">
        <v>16</v>
      </c>
      <c r="D762" s="22">
        <v>45957</v>
      </c>
      <c r="E762" t="s">
        <v>20555</v>
      </c>
      <c r="F762" t="s">
        <v>20098</v>
      </c>
      <c r="G762" t="s">
        <v>1023</v>
      </c>
      <c r="H762" t="s">
        <v>20000</v>
      </c>
      <c r="I762">
        <v>2248.1259370314842</v>
      </c>
      <c r="J762" t="s">
        <v>22231</v>
      </c>
      <c r="K762" s="22" t="str">
        <f t="shared" si="11"/>
        <v>Oct</v>
      </c>
    </row>
    <row r="763" spans="1:11" hidden="1">
      <c r="A763">
        <v>254108798138</v>
      </c>
      <c r="B763">
        <v>108798138</v>
      </c>
      <c r="C763">
        <v>16</v>
      </c>
      <c r="D763" s="22">
        <v>45957</v>
      </c>
      <c r="E763" t="s">
        <v>20635</v>
      </c>
      <c r="F763" t="s">
        <v>82</v>
      </c>
      <c r="G763" t="s">
        <v>20636</v>
      </c>
      <c r="H763" t="s">
        <v>1141</v>
      </c>
      <c r="I763">
        <v>1498.5007496251874</v>
      </c>
      <c r="J763" t="s">
        <v>22203</v>
      </c>
      <c r="K763" s="22" t="str">
        <f t="shared" si="11"/>
        <v>Oct</v>
      </c>
    </row>
    <row r="764" spans="1:11" hidden="1">
      <c r="A764">
        <v>254752236232</v>
      </c>
      <c r="B764">
        <v>752236232</v>
      </c>
      <c r="C764">
        <v>16</v>
      </c>
      <c r="D764" s="22">
        <v>45957</v>
      </c>
      <c r="E764" t="s">
        <v>20637</v>
      </c>
      <c r="F764" t="s">
        <v>20098</v>
      </c>
      <c r="G764" t="s">
        <v>1065</v>
      </c>
      <c r="H764" t="s">
        <v>20000</v>
      </c>
      <c r="I764">
        <v>1498.5007496251874</v>
      </c>
      <c r="J764" t="s">
        <v>22188</v>
      </c>
      <c r="K764" s="22" t="str">
        <f t="shared" si="11"/>
        <v>Oct</v>
      </c>
    </row>
    <row r="765" spans="1:11" hidden="1">
      <c r="A765">
        <v>254107086489</v>
      </c>
      <c r="B765">
        <v>107086489</v>
      </c>
      <c r="C765">
        <v>16</v>
      </c>
      <c r="D765" s="22">
        <v>45957</v>
      </c>
      <c r="E765" t="s">
        <v>20638</v>
      </c>
      <c r="F765" t="s">
        <v>37</v>
      </c>
      <c r="G765" t="s">
        <v>990</v>
      </c>
      <c r="H765" t="s">
        <v>20000</v>
      </c>
      <c r="I765">
        <v>1498.5007496251874</v>
      </c>
      <c r="J765" t="s">
        <v>22191</v>
      </c>
      <c r="K765" s="22" t="str">
        <f t="shared" si="11"/>
        <v>Oct</v>
      </c>
    </row>
    <row r="766" spans="1:11" hidden="1">
      <c r="A766">
        <v>254739472446</v>
      </c>
      <c r="B766">
        <v>739472446</v>
      </c>
      <c r="C766">
        <v>16</v>
      </c>
      <c r="D766" s="22">
        <v>45957</v>
      </c>
      <c r="E766" t="s">
        <v>20639</v>
      </c>
      <c r="F766" t="s">
        <v>20168</v>
      </c>
      <c r="G766" t="s">
        <v>993</v>
      </c>
      <c r="H766" t="s">
        <v>20000</v>
      </c>
      <c r="I766">
        <v>1498.5007496251874</v>
      </c>
      <c r="J766" t="s">
        <v>22220</v>
      </c>
      <c r="K766" s="22" t="str">
        <f t="shared" si="11"/>
        <v>Oct</v>
      </c>
    </row>
    <row r="767" spans="1:11" hidden="1">
      <c r="A767">
        <v>254102677240</v>
      </c>
      <c r="B767">
        <v>102677240</v>
      </c>
      <c r="C767">
        <v>16</v>
      </c>
      <c r="D767" s="22">
        <v>45957</v>
      </c>
      <c r="E767" t="s">
        <v>20640</v>
      </c>
      <c r="F767" t="s">
        <v>37</v>
      </c>
      <c r="G767" t="s">
        <v>1064</v>
      </c>
      <c r="H767" t="s">
        <v>20000</v>
      </c>
      <c r="I767">
        <v>1498.5007496251874</v>
      </c>
      <c r="J767" t="s">
        <v>22184</v>
      </c>
      <c r="K767" s="22" t="str">
        <f t="shared" si="11"/>
        <v>Oct</v>
      </c>
    </row>
    <row r="768" spans="1:11" hidden="1">
      <c r="A768">
        <v>254731893431</v>
      </c>
      <c r="B768">
        <v>731893431</v>
      </c>
      <c r="C768">
        <v>16</v>
      </c>
      <c r="D768" s="22">
        <v>45957</v>
      </c>
      <c r="E768" t="s">
        <v>20641</v>
      </c>
      <c r="F768" t="s">
        <v>73</v>
      </c>
      <c r="G768" t="s">
        <v>1074</v>
      </c>
      <c r="H768" t="s">
        <v>70</v>
      </c>
      <c r="I768">
        <v>1498.5007496251874</v>
      </c>
      <c r="J768" t="s">
        <v>22193</v>
      </c>
      <c r="K768" s="22" t="str">
        <f t="shared" si="11"/>
        <v>Oct</v>
      </c>
    </row>
    <row r="769" spans="1:11" hidden="1">
      <c r="A769">
        <v>254734938661</v>
      </c>
      <c r="B769">
        <v>734938661</v>
      </c>
      <c r="C769">
        <v>16</v>
      </c>
      <c r="D769" s="22">
        <v>45957</v>
      </c>
      <c r="E769" t="s">
        <v>20642</v>
      </c>
      <c r="F769" t="s">
        <v>20098</v>
      </c>
      <c r="G769" t="s">
        <v>1218</v>
      </c>
      <c r="H769" t="s">
        <v>20000</v>
      </c>
      <c r="I769">
        <v>1498.5007496251874</v>
      </c>
      <c r="J769" t="s">
        <v>22212</v>
      </c>
      <c r="K769" s="22" t="str">
        <f t="shared" si="11"/>
        <v>Oct</v>
      </c>
    </row>
    <row r="770" spans="1:11" hidden="1">
      <c r="A770">
        <v>254751779732</v>
      </c>
      <c r="B770">
        <v>751779732</v>
      </c>
      <c r="C770">
        <v>16</v>
      </c>
      <c r="D770" s="22">
        <v>45957</v>
      </c>
      <c r="E770" t="s">
        <v>20643</v>
      </c>
      <c r="F770" t="s">
        <v>73</v>
      </c>
      <c r="G770" t="s">
        <v>1008</v>
      </c>
      <c r="H770" t="s">
        <v>20000</v>
      </c>
      <c r="I770">
        <v>1498.5007496251874</v>
      </c>
      <c r="J770" t="s">
        <v>22210</v>
      </c>
      <c r="K770" s="22" t="str">
        <f t="shared" si="11"/>
        <v>Oct</v>
      </c>
    </row>
    <row r="771" spans="1:11" hidden="1">
      <c r="A771">
        <v>254731221759</v>
      </c>
      <c r="B771">
        <v>731221759</v>
      </c>
      <c r="C771">
        <v>16</v>
      </c>
      <c r="D771" s="22">
        <v>45957</v>
      </c>
      <c r="E771" t="s">
        <v>20644</v>
      </c>
      <c r="F771" t="s">
        <v>50</v>
      </c>
      <c r="G771" t="s">
        <v>502</v>
      </c>
      <c r="H771" t="s">
        <v>20000</v>
      </c>
      <c r="I771">
        <v>1498.5007496251874</v>
      </c>
      <c r="J771" t="s">
        <v>22200</v>
      </c>
      <c r="K771" s="22" t="str">
        <f t="shared" ref="K771:K834" si="12">TEXT(D771,"mmm")</f>
        <v>Oct</v>
      </c>
    </row>
    <row r="772" spans="1:11" hidden="1">
      <c r="A772">
        <v>254735728223</v>
      </c>
      <c r="B772">
        <v>735728223</v>
      </c>
      <c r="C772">
        <v>16</v>
      </c>
      <c r="D772" s="22">
        <v>45957</v>
      </c>
      <c r="E772" t="s">
        <v>20645</v>
      </c>
      <c r="F772" t="s">
        <v>50</v>
      </c>
      <c r="G772" t="s">
        <v>1045</v>
      </c>
      <c r="H772" t="s">
        <v>20000</v>
      </c>
      <c r="I772">
        <v>1498.5007496251874</v>
      </c>
      <c r="J772" t="s">
        <v>22200</v>
      </c>
      <c r="K772" s="22" t="str">
        <f t="shared" si="12"/>
        <v>Oct</v>
      </c>
    </row>
    <row r="773" spans="1:11" hidden="1">
      <c r="A773">
        <v>254108977650</v>
      </c>
      <c r="B773">
        <v>108977650</v>
      </c>
      <c r="C773">
        <v>16</v>
      </c>
      <c r="D773" s="22">
        <v>45957</v>
      </c>
      <c r="E773" t="s">
        <v>20646</v>
      </c>
      <c r="F773" t="s">
        <v>37</v>
      </c>
      <c r="G773" t="s">
        <v>1064</v>
      </c>
      <c r="H773" t="s">
        <v>20000</v>
      </c>
      <c r="I773">
        <v>1498.5007496251874</v>
      </c>
      <c r="J773" t="s">
        <v>22184</v>
      </c>
      <c r="K773" s="22" t="str">
        <f t="shared" si="12"/>
        <v>Oct</v>
      </c>
    </row>
    <row r="774" spans="1:11" hidden="1">
      <c r="A774">
        <v>254101379899</v>
      </c>
      <c r="B774">
        <v>101379899</v>
      </c>
      <c r="C774">
        <v>16</v>
      </c>
      <c r="D774" s="22">
        <v>45957</v>
      </c>
      <c r="E774" t="s">
        <v>20647</v>
      </c>
      <c r="F774" t="s">
        <v>73</v>
      </c>
      <c r="G774" t="s">
        <v>1017</v>
      </c>
      <c r="H774" t="s">
        <v>20000</v>
      </c>
      <c r="I774">
        <v>1498.5007496251874</v>
      </c>
      <c r="J774" t="s">
        <v>22211</v>
      </c>
      <c r="K774" s="22" t="str">
        <f t="shared" si="12"/>
        <v>Oct</v>
      </c>
    </row>
    <row r="775" spans="1:11" hidden="1">
      <c r="A775">
        <v>254738409237</v>
      </c>
      <c r="B775">
        <v>738409237</v>
      </c>
      <c r="C775">
        <v>16</v>
      </c>
      <c r="D775" s="22">
        <v>45957</v>
      </c>
      <c r="E775" t="s">
        <v>20648</v>
      </c>
      <c r="F775" t="s">
        <v>50</v>
      </c>
      <c r="G775" t="s">
        <v>502</v>
      </c>
      <c r="H775" t="s">
        <v>20000</v>
      </c>
      <c r="I775">
        <v>1498.5007496251874</v>
      </c>
      <c r="J775" t="s">
        <v>22200</v>
      </c>
      <c r="K775" s="22" t="str">
        <f t="shared" si="12"/>
        <v>Oct</v>
      </c>
    </row>
    <row r="776" spans="1:11" hidden="1">
      <c r="A776">
        <v>254107271169</v>
      </c>
      <c r="B776">
        <v>107271169</v>
      </c>
      <c r="C776">
        <v>16</v>
      </c>
      <c r="D776" s="22">
        <v>45957</v>
      </c>
      <c r="E776" t="s">
        <v>20649</v>
      </c>
      <c r="F776" t="s">
        <v>82</v>
      </c>
      <c r="G776" t="s">
        <v>1077</v>
      </c>
      <c r="H776" t="s">
        <v>32</v>
      </c>
      <c r="I776">
        <v>1498.5007496251874</v>
      </c>
      <c r="J776" t="s">
        <v>22202</v>
      </c>
      <c r="K776" s="22" t="str">
        <f t="shared" si="12"/>
        <v>Oct</v>
      </c>
    </row>
    <row r="777" spans="1:11" hidden="1">
      <c r="A777">
        <v>254762171617</v>
      </c>
      <c r="B777">
        <v>762171617</v>
      </c>
      <c r="C777">
        <v>16</v>
      </c>
      <c r="D777" s="22">
        <v>45957</v>
      </c>
      <c r="E777" t="s">
        <v>20650</v>
      </c>
      <c r="F777" t="s">
        <v>50</v>
      </c>
      <c r="G777" t="s">
        <v>1045</v>
      </c>
      <c r="H777" t="s">
        <v>20000</v>
      </c>
      <c r="I777">
        <v>1498.5007496251874</v>
      </c>
      <c r="J777" t="s">
        <v>22200</v>
      </c>
      <c r="K777" s="22" t="str">
        <f t="shared" si="12"/>
        <v>Oct</v>
      </c>
    </row>
    <row r="778" spans="1:11" hidden="1">
      <c r="A778">
        <v>254784320873</v>
      </c>
      <c r="B778">
        <v>784320873</v>
      </c>
      <c r="C778">
        <v>16</v>
      </c>
      <c r="D778" s="22">
        <v>45957</v>
      </c>
      <c r="E778" t="s">
        <v>20651</v>
      </c>
      <c r="F778" t="s">
        <v>20098</v>
      </c>
      <c r="G778" t="s">
        <v>994</v>
      </c>
      <c r="H778" t="s">
        <v>20000</v>
      </c>
      <c r="I778">
        <v>1498.5007496251874</v>
      </c>
      <c r="J778" t="s">
        <v>22188</v>
      </c>
      <c r="K778" s="22" t="str">
        <f t="shared" si="12"/>
        <v>Oct</v>
      </c>
    </row>
    <row r="779" spans="1:11" hidden="1">
      <c r="A779">
        <v>254104627263</v>
      </c>
      <c r="B779">
        <v>104627263</v>
      </c>
      <c r="C779">
        <v>16</v>
      </c>
      <c r="D779" s="22">
        <v>45957</v>
      </c>
      <c r="E779" t="s">
        <v>20625</v>
      </c>
      <c r="F779" t="s">
        <v>20098</v>
      </c>
      <c r="G779" t="s">
        <v>1015</v>
      </c>
      <c r="H779" t="s">
        <v>20000</v>
      </c>
      <c r="I779">
        <v>1498.5007496251874</v>
      </c>
      <c r="J779" t="s">
        <v>22211</v>
      </c>
      <c r="K779" s="22" t="str">
        <f t="shared" si="12"/>
        <v>Oct</v>
      </c>
    </row>
    <row r="780" spans="1:11" hidden="1">
      <c r="A780">
        <v>254731246915</v>
      </c>
      <c r="B780">
        <v>731246915</v>
      </c>
      <c r="C780">
        <v>16</v>
      </c>
      <c r="D780" s="22">
        <v>45957</v>
      </c>
      <c r="E780" t="s">
        <v>20652</v>
      </c>
      <c r="F780" t="s">
        <v>73</v>
      </c>
      <c r="G780" t="s">
        <v>1041</v>
      </c>
      <c r="H780" t="s">
        <v>20000</v>
      </c>
      <c r="I780">
        <v>1498.5007496251874</v>
      </c>
      <c r="J780" t="s">
        <v>22174</v>
      </c>
      <c r="K780" s="22" t="str">
        <f t="shared" si="12"/>
        <v>Oct</v>
      </c>
    </row>
    <row r="781" spans="1:11" hidden="1">
      <c r="A781">
        <v>254104233159</v>
      </c>
      <c r="B781">
        <v>104233159</v>
      </c>
      <c r="C781">
        <v>16</v>
      </c>
      <c r="D781" s="22">
        <v>45958</v>
      </c>
      <c r="E781" t="s">
        <v>20653</v>
      </c>
      <c r="F781" t="s">
        <v>82</v>
      </c>
      <c r="G781" t="s">
        <v>1048</v>
      </c>
      <c r="H781" t="s">
        <v>20000</v>
      </c>
      <c r="I781">
        <v>1498.5007496251874</v>
      </c>
      <c r="J781" t="s">
        <v>22208</v>
      </c>
      <c r="K781" s="22" t="str">
        <f t="shared" si="12"/>
        <v>Oct</v>
      </c>
    </row>
    <row r="782" spans="1:11" hidden="1">
      <c r="A782">
        <v>254787578526</v>
      </c>
      <c r="B782">
        <v>787578526</v>
      </c>
      <c r="C782">
        <v>17</v>
      </c>
      <c r="D782" s="22">
        <v>45958</v>
      </c>
      <c r="E782" t="s">
        <v>20654</v>
      </c>
      <c r="F782" t="s">
        <v>73</v>
      </c>
      <c r="G782" t="s">
        <v>1074</v>
      </c>
      <c r="H782" t="s">
        <v>70</v>
      </c>
      <c r="I782">
        <v>1498.5007496251874</v>
      </c>
      <c r="J782" t="s">
        <v>22193</v>
      </c>
      <c r="K782" s="22" t="str">
        <f t="shared" si="12"/>
        <v>Oct</v>
      </c>
    </row>
    <row r="783" spans="1:11" hidden="1">
      <c r="A783">
        <v>254751979601</v>
      </c>
      <c r="B783">
        <v>751979601</v>
      </c>
      <c r="C783">
        <v>16</v>
      </c>
      <c r="D783" s="22">
        <v>45958</v>
      </c>
      <c r="E783" t="s">
        <v>20655</v>
      </c>
      <c r="F783" t="s">
        <v>73</v>
      </c>
      <c r="G783" t="s">
        <v>1077</v>
      </c>
      <c r="H783" t="s">
        <v>32</v>
      </c>
      <c r="I783">
        <v>1498.5007496251874</v>
      </c>
      <c r="J783" t="s">
        <v>22199</v>
      </c>
      <c r="K783" s="22" t="str">
        <f t="shared" si="12"/>
        <v>Oct</v>
      </c>
    </row>
    <row r="784" spans="1:11" hidden="1">
      <c r="A784">
        <v>254104940109</v>
      </c>
      <c r="B784">
        <v>104940109</v>
      </c>
      <c r="C784">
        <v>16</v>
      </c>
      <c r="D784" s="22">
        <v>45958</v>
      </c>
      <c r="E784" t="s">
        <v>20656</v>
      </c>
      <c r="F784" t="s">
        <v>37</v>
      </c>
      <c r="G784" t="s">
        <v>1030</v>
      </c>
      <c r="H784" t="s">
        <v>20000</v>
      </c>
      <c r="I784">
        <v>1498.5007496251874</v>
      </c>
      <c r="J784" t="s">
        <v>22224</v>
      </c>
      <c r="K784" s="22" t="str">
        <f t="shared" si="12"/>
        <v>Oct</v>
      </c>
    </row>
    <row r="785" spans="1:11" hidden="1">
      <c r="A785">
        <v>254107190146</v>
      </c>
      <c r="B785">
        <v>107190146</v>
      </c>
      <c r="C785">
        <v>16</v>
      </c>
      <c r="D785" s="22">
        <v>45958</v>
      </c>
      <c r="E785" t="s">
        <v>20657</v>
      </c>
      <c r="F785" t="s">
        <v>20098</v>
      </c>
      <c r="G785" t="s">
        <v>1019</v>
      </c>
      <c r="H785" t="s">
        <v>20000</v>
      </c>
      <c r="I785">
        <v>1498.5007496251874</v>
      </c>
      <c r="J785" t="s">
        <v>22216</v>
      </c>
      <c r="K785" s="22" t="str">
        <f t="shared" si="12"/>
        <v>Oct</v>
      </c>
    </row>
    <row r="786" spans="1:11" hidden="1">
      <c r="A786">
        <v>254738582757</v>
      </c>
      <c r="B786">
        <v>738582757</v>
      </c>
      <c r="C786">
        <v>16</v>
      </c>
      <c r="D786" s="22">
        <v>45958</v>
      </c>
      <c r="E786" t="s">
        <v>20658</v>
      </c>
      <c r="F786" t="s">
        <v>73</v>
      </c>
      <c r="G786" t="s">
        <v>1074</v>
      </c>
      <c r="H786" t="s">
        <v>70</v>
      </c>
      <c r="I786">
        <v>1498.5007496251874</v>
      </c>
      <c r="J786" t="s">
        <v>22193</v>
      </c>
      <c r="K786" s="22" t="str">
        <f t="shared" si="12"/>
        <v>Oct</v>
      </c>
    </row>
    <row r="787" spans="1:11" hidden="1">
      <c r="A787">
        <v>254102112630</v>
      </c>
      <c r="B787">
        <v>102112630</v>
      </c>
      <c r="C787">
        <v>16</v>
      </c>
      <c r="D787" s="22">
        <v>45958</v>
      </c>
      <c r="E787" t="s">
        <v>20659</v>
      </c>
      <c r="F787" t="s">
        <v>20098</v>
      </c>
      <c r="G787" t="s">
        <v>20190</v>
      </c>
      <c r="H787" t="s">
        <v>1184</v>
      </c>
      <c r="I787">
        <v>1498.5007496251874</v>
      </c>
      <c r="J787" t="s">
        <v>22215</v>
      </c>
      <c r="K787" s="22" t="str">
        <f t="shared" si="12"/>
        <v>Oct</v>
      </c>
    </row>
    <row r="788" spans="1:11" hidden="1">
      <c r="A788">
        <v>254762080372</v>
      </c>
      <c r="B788">
        <v>762080372</v>
      </c>
      <c r="C788">
        <v>16</v>
      </c>
      <c r="D788" s="22">
        <v>45958</v>
      </c>
      <c r="E788" t="s">
        <v>20660</v>
      </c>
      <c r="F788" t="s">
        <v>50</v>
      </c>
      <c r="G788" t="s">
        <v>1019</v>
      </c>
      <c r="H788" t="s">
        <v>20000</v>
      </c>
      <c r="I788">
        <v>1498.5007496251874</v>
      </c>
      <c r="J788" t="s">
        <v>22183</v>
      </c>
      <c r="K788" s="22" t="str">
        <f t="shared" si="12"/>
        <v>Oct</v>
      </c>
    </row>
    <row r="789" spans="1:11" hidden="1">
      <c r="A789">
        <v>254786218960</v>
      </c>
      <c r="B789">
        <v>786218960</v>
      </c>
      <c r="C789">
        <v>16</v>
      </c>
      <c r="D789" s="22">
        <v>45958</v>
      </c>
      <c r="E789" t="s">
        <v>20661</v>
      </c>
      <c r="F789" t="s">
        <v>20098</v>
      </c>
      <c r="G789" t="s">
        <v>3885</v>
      </c>
      <c r="H789" t="s">
        <v>1149</v>
      </c>
      <c r="I789">
        <v>1498.5007496251874</v>
      </c>
      <c r="J789" t="s">
        <v>22179</v>
      </c>
      <c r="K789" s="22" t="str">
        <f t="shared" si="12"/>
        <v>Oct</v>
      </c>
    </row>
    <row r="790" spans="1:11" hidden="1">
      <c r="A790">
        <v>254784298948</v>
      </c>
      <c r="B790">
        <v>784298948</v>
      </c>
      <c r="C790">
        <v>16</v>
      </c>
      <c r="D790" s="22">
        <v>45958</v>
      </c>
      <c r="E790" t="s">
        <v>20658</v>
      </c>
      <c r="F790" t="s">
        <v>73</v>
      </c>
      <c r="G790" t="s">
        <v>1074</v>
      </c>
      <c r="H790" t="s">
        <v>70</v>
      </c>
      <c r="I790">
        <v>1498.5007496251874</v>
      </c>
      <c r="J790" t="s">
        <v>22193</v>
      </c>
      <c r="K790" s="22" t="str">
        <f t="shared" si="12"/>
        <v>Oct</v>
      </c>
    </row>
    <row r="791" spans="1:11" hidden="1">
      <c r="A791">
        <v>254735069012</v>
      </c>
      <c r="B791">
        <v>735069012</v>
      </c>
      <c r="C791">
        <v>16</v>
      </c>
      <c r="D791" s="22">
        <v>45958</v>
      </c>
      <c r="E791" t="s">
        <v>14997</v>
      </c>
      <c r="F791" t="s">
        <v>37</v>
      </c>
      <c r="G791" t="s">
        <v>1077</v>
      </c>
      <c r="H791" t="s">
        <v>32</v>
      </c>
      <c r="I791">
        <v>1498.5007496251874</v>
      </c>
      <c r="J791" t="s">
        <v>22209</v>
      </c>
      <c r="K791" s="22" t="str">
        <f t="shared" si="12"/>
        <v>Oct</v>
      </c>
    </row>
    <row r="792" spans="1:11" hidden="1">
      <c r="A792">
        <v>254108508523</v>
      </c>
      <c r="B792">
        <v>108508523</v>
      </c>
      <c r="C792">
        <v>16</v>
      </c>
      <c r="D792" s="22">
        <v>45958</v>
      </c>
      <c r="E792" t="s">
        <v>20662</v>
      </c>
      <c r="F792" t="s">
        <v>73</v>
      </c>
      <c r="G792" t="s">
        <v>1015</v>
      </c>
      <c r="H792" t="s">
        <v>20000</v>
      </c>
      <c r="I792">
        <v>1498.5007496251874</v>
      </c>
      <c r="J792" t="s">
        <v>22198</v>
      </c>
      <c r="K792" s="22" t="str">
        <f t="shared" si="12"/>
        <v>Oct</v>
      </c>
    </row>
    <row r="793" spans="1:11" hidden="1">
      <c r="A793">
        <v>254102027550</v>
      </c>
      <c r="B793">
        <v>102027550</v>
      </c>
      <c r="C793">
        <v>16</v>
      </c>
      <c r="D793" s="22">
        <v>45958</v>
      </c>
      <c r="E793" t="s">
        <v>20663</v>
      </c>
      <c r="F793" t="s">
        <v>20098</v>
      </c>
      <c r="G793" t="s">
        <v>1218</v>
      </c>
      <c r="H793" t="s">
        <v>20000</v>
      </c>
      <c r="I793">
        <v>2248.1259370314842</v>
      </c>
      <c r="J793" t="s">
        <v>22228</v>
      </c>
      <c r="K793" s="22" t="str">
        <f t="shared" si="12"/>
        <v>Oct</v>
      </c>
    </row>
    <row r="794" spans="1:11" hidden="1">
      <c r="A794">
        <v>254756915814</v>
      </c>
      <c r="B794">
        <v>756915814</v>
      </c>
      <c r="C794">
        <v>16</v>
      </c>
      <c r="D794" s="22">
        <v>45958</v>
      </c>
      <c r="E794" t="s">
        <v>20664</v>
      </c>
      <c r="F794" t="s">
        <v>20098</v>
      </c>
      <c r="G794" t="s">
        <v>1074</v>
      </c>
      <c r="H794" t="s">
        <v>777</v>
      </c>
      <c r="I794">
        <v>1498.5007496251874</v>
      </c>
      <c r="J794" t="s">
        <v>22177</v>
      </c>
      <c r="K794" s="22" t="str">
        <f t="shared" si="12"/>
        <v>Oct</v>
      </c>
    </row>
    <row r="795" spans="1:11" hidden="1">
      <c r="A795">
        <v>254755458606</v>
      </c>
      <c r="B795">
        <v>755458606</v>
      </c>
      <c r="C795">
        <v>16</v>
      </c>
      <c r="D795" s="22">
        <v>45958</v>
      </c>
      <c r="E795" t="s">
        <v>20665</v>
      </c>
      <c r="F795" t="s">
        <v>160</v>
      </c>
      <c r="G795" t="s">
        <v>1021</v>
      </c>
      <c r="H795" t="s">
        <v>1167</v>
      </c>
      <c r="I795">
        <v>1498.5007496251874</v>
      </c>
      <c r="J795" t="s">
        <v>22186</v>
      </c>
      <c r="K795" s="22" t="str">
        <f t="shared" si="12"/>
        <v>Oct</v>
      </c>
    </row>
    <row r="796" spans="1:11" hidden="1">
      <c r="A796">
        <v>254105225172</v>
      </c>
      <c r="B796">
        <v>105225172</v>
      </c>
      <c r="C796">
        <v>16</v>
      </c>
      <c r="D796" s="22">
        <v>45958</v>
      </c>
      <c r="E796" t="s">
        <v>20666</v>
      </c>
      <c r="F796" t="s">
        <v>73</v>
      </c>
      <c r="G796" t="s">
        <v>1074</v>
      </c>
      <c r="H796" t="s">
        <v>70</v>
      </c>
      <c r="I796">
        <v>1498.5007496251874</v>
      </c>
      <c r="J796" t="s">
        <v>22181</v>
      </c>
      <c r="K796" s="22" t="str">
        <f t="shared" si="12"/>
        <v>Oct</v>
      </c>
    </row>
    <row r="797" spans="1:11" hidden="1">
      <c r="A797">
        <v>254751599250</v>
      </c>
      <c r="B797">
        <v>751599250</v>
      </c>
      <c r="C797">
        <v>16</v>
      </c>
      <c r="D797" s="22">
        <v>45958</v>
      </c>
      <c r="E797" t="s">
        <v>20667</v>
      </c>
      <c r="F797" t="s">
        <v>20098</v>
      </c>
      <c r="G797" t="s">
        <v>1019</v>
      </c>
      <c r="H797" t="s">
        <v>20000</v>
      </c>
      <c r="I797">
        <v>1498.5007496251874</v>
      </c>
      <c r="J797" t="s">
        <v>22216</v>
      </c>
      <c r="K797" s="22" t="str">
        <f t="shared" si="12"/>
        <v>Oct</v>
      </c>
    </row>
    <row r="798" spans="1:11" hidden="1">
      <c r="A798">
        <v>254782791632</v>
      </c>
      <c r="B798">
        <v>782791632</v>
      </c>
      <c r="C798">
        <v>16</v>
      </c>
      <c r="D798" s="22">
        <v>45958</v>
      </c>
      <c r="E798" t="s">
        <v>20668</v>
      </c>
      <c r="F798" t="s">
        <v>20098</v>
      </c>
      <c r="G798" t="s">
        <v>1074</v>
      </c>
      <c r="H798" t="s">
        <v>1107</v>
      </c>
      <c r="I798">
        <v>1498.5007496251874</v>
      </c>
      <c r="J798" t="s">
        <v>22216</v>
      </c>
      <c r="K798" s="22" t="str">
        <f t="shared" si="12"/>
        <v>Oct</v>
      </c>
    </row>
    <row r="799" spans="1:11">
      <c r="A799">
        <v>254731430899</v>
      </c>
      <c r="B799">
        <v>731430899</v>
      </c>
      <c r="C799">
        <v>16</v>
      </c>
      <c r="D799" s="22">
        <v>45958</v>
      </c>
      <c r="E799" t="s">
        <v>20669</v>
      </c>
      <c r="F799" t="s">
        <v>20098</v>
      </c>
      <c r="G799" t="s">
        <v>1074</v>
      </c>
      <c r="H799" t="s">
        <v>742</v>
      </c>
      <c r="I799">
        <v>1498.5007496251874</v>
      </c>
      <c r="J799" t="s">
        <v>22217</v>
      </c>
      <c r="K799" s="22" t="str">
        <f t="shared" si="12"/>
        <v>Oct</v>
      </c>
    </row>
    <row r="800" spans="1:11" hidden="1">
      <c r="A800">
        <v>254100784089</v>
      </c>
      <c r="B800">
        <v>100784089</v>
      </c>
      <c r="C800">
        <v>16</v>
      </c>
      <c r="D800" s="22">
        <v>45958</v>
      </c>
      <c r="E800" t="s">
        <v>20670</v>
      </c>
      <c r="F800" t="s">
        <v>20098</v>
      </c>
      <c r="G800" t="s">
        <v>1074</v>
      </c>
      <c r="H800" t="s">
        <v>70</v>
      </c>
      <c r="I800">
        <v>1498.5007496251874</v>
      </c>
      <c r="J800" t="s">
        <v>22181</v>
      </c>
      <c r="K800" s="22" t="str">
        <f t="shared" si="12"/>
        <v>Oct</v>
      </c>
    </row>
    <row r="801" spans="1:11" hidden="1">
      <c r="A801">
        <v>254107034749</v>
      </c>
      <c r="B801">
        <v>107034749</v>
      </c>
      <c r="C801">
        <v>16</v>
      </c>
      <c r="D801" s="22">
        <v>45958</v>
      </c>
      <c r="E801" t="s">
        <v>20653</v>
      </c>
      <c r="F801" t="s">
        <v>82</v>
      </c>
      <c r="G801" t="s">
        <v>1048</v>
      </c>
      <c r="H801" t="s">
        <v>20000</v>
      </c>
      <c r="I801">
        <v>1498.5007496251874</v>
      </c>
      <c r="J801" t="s">
        <v>22208</v>
      </c>
      <c r="K801" s="22" t="str">
        <f t="shared" si="12"/>
        <v>Oct</v>
      </c>
    </row>
    <row r="802" spans="1:11" hidden="1">
      <c r="A802">
        <v>254105575152</v>
      </c>
      <c r="B802">
        <v>105575152</v>
      </c>
      <c r="C802">
        <v>16</v>
      </c>
      <c r="D802" s="22">
        <v>45958</v>
      </c>
      <c r="E802" t="s">
        <v>20671</v>
      </c>
      <c r="F802" t="s">
        <v>50</v>
      </c>
      <c r="G802" t="s">
        <v>502</v>
      </c>
      <c r="H802" t="s">
        <v>20000</v>
      </c>
      <c r="I802">
        <v>1498.5007496251874</v>
      </c>
      <c r="J802" t="s">
        <v>22183</v>
      </c>
      <c r="K802" s="22" t="str">
        <f t="shared" si="12"/>
        <v>Oct</v>
      </c>
    </row>
    <row r="803" spans="1:11" hidden="1">
      <c r="A803">
        <v>254108627326</v>
      </c>
      <c r="B803">
        <v>108627326</v>
      </c>
      <c r="C803">
        <v>16</v>
      </c>
      <c r="D803" s="22">
        <v>45958</v>
      </c>
      <c r="E803" t="s">
        <v>20672</v>
      </c>
      <c r="F803" t="s">
        <v>160</v>
      </c>
      <c r="G803" t="s">
        <v>1051</v>
      </c>
      <c r="H803" t="s">
        <v>20000</v>
      </c>
      <c r="I803">
        <v>2248.1259370314842</v>
      </c>
      <c r="J803" t="s">
        <v>22187</v>
      </c>
      <c r="K803" s="22" t="str">
        <f t="shared" si="12"/>
        <v>Oct</v>
      </c>
    </row>
    <row r="804" spans="1:11" hidden="1">
      <c r="A804">
        <v>254735329952</v>
      </c>
      <c r="B804">
        <v>735329952</v>
      </c>
      <c r="C804">
        <v>16</v>
      </c>
      <c r="D804" s="22">
        <v>45958</v>
      </c>
      <c r="E804" t="s">
        <v>20673</v>
      </c>
      <c r="F804" t="s">
        <v>160</v>
      </c>
      <c r="G804" t="s">
        <v>1059</v>
      </c>
      <c r="H804" t="s">
        <v>20000</v>
      </c>
      <c r="I804">
        <v>1498.5007496251874</v>
      </c>
      <c r="J804" t="s">
        <v>22186</v>
      </c>
      <c r="K804" s="22" t="str">
        <f t="shared" si="12"/>
        <v>Oct</v>
      </c>
    </row>
    <row r="805" spans="1:11" hidden="1">
      <c r="A805">
        <v>254106800342</v>
      </c>
      <c r="B805">
        <v>106800342</v>
      </c>
      <c r="C805">
        <v>16</v>
      </c>
      <c r="D805" s="22">
        <v>45958</v>
      </c>
      <c r="E805" t="s">
        <v>20666</v>
      </c>
      <c r="F805" t="s">
        <v>73</v>
      </c>
      <c r="G805" t="s">
        <v>1074</v>
      </c>
      <c r="H805" t="s">
        <v>70</v>
      </c>
      <c r="I805">
        <v>1498.5007496251874</v>
      </c>
      <c r="J805" t="s">
        <v>22181</v>
      </c>
      <c r="K805" s="22" t="str">
        <f t="shared" si="12"/>
        <v>Oct</v>
      </c>
    </row>
    <row r="806" spans="1:11" hidden="1">
      <c r="A806">
        <v>254754230179</v>
      </c>
      <c r="B806">
        <v>754230179</v>
      </c>
      <c r="C806">
        <v>16</v>
      </c>
      <c r="D806" s="22">
        <v>45958</v>
      </c>
      <c r="E806" t="s">
        <v>20674</v>
      </c>
      <c r="F806" t="s">
        <v>50</v>
      </c>
      <c r="G806" t="s">
        <v>502</v>
      </c>
      <c r="H806" t="s">
        <v>20000</v>
      </c>
      <c r="I806">
        <v>1498.5007496251874</v>
      </c>
      <c r="J806" t="s">
        <v>22229</v>
      </c>
      <c r="K806" s="22" t="str">
        <f t="shared" si="12"/>
        <v>Oct</v>
      </c>
    </row>
    <row r="807" spans="1:11" hidden="1">
      <c r="A807">
        <v>254756435320</v>
      </c>
      <c r="B807">
        <v>756435320</v>
      </c>
      <c r="C807">
        <v>16</v>
      </c>
      <c r="D807" s="22">
        <v>45958</v>
      </c>
      <c r="E807" t="s">
        <v>20675</v>
      </c>
      <c r="F807" t="s">
        <v>20098</v>
      </c>
      <c r="G807" t="s">
        <v>1035</v>
      </c>
      <c r="H807" t="s">
        <v>20000</v>
      </c>
      <c r="I807">
        <v>2248.1259370314842</v>
      </c>
      <c r="J807" t="s">
        <v>22246</v>
      </c>
      <c r="K807" s="22" t="str">
        <f t="shared" si="12"/>
        <v>Oct</v>
      </c>
    </row>
    <row r="808" spans="1:11" hidden="1">
      <c r="A808">
        <v>254738852475</v>
      </c>
      <c r="B808">
        <v>738852475</v>
      </c>
      <c r="C808">
        <v>16</v>
      </c>
      <c r="D808" s="22">
        <v>45959</v>
      </c>
      <c r="E808" t="s">
        <v>20676</v>
      </c>
      <c r="F808" t="s">
        <v>160</v>
      </c>
      <c r="G808" t="s">
        <v>1021</v>
      </c>
      <c r="H808" t="s">
        <v>1167</v>
      </c>
      <c r="I808">
        <v>1498.5007496251874</v>
      </c>
      <c r="J808" t="s">
        <v>22186</v>
      </c>
      <c r="K808" s="22" t="str">
        <f t="shared" si="12"/>
        <v>Oct</v>
      </c>
    </row>
    <row r="809" spans="1:11" hidden="1">
      <c r="A809">
        <v>254731006151</v>
      </c>
      <c r="B809">
        <v>731006151</v>
      </c>
      <c r="C809">
        <v>16</v>
      </c>
      <c r="D809" s="22">
        <v>45959</v>
      </c>
      <c r="E809" t="s">
        <v>20677</v>
      </c>
      <c r="F809" t="s">
        <v>73</v>
      </c>
      <c r="G809" t="s">
        <v>1041</v>
      </c>
      <c r="H809" t="s">
        <v>20000</v>
      </c>
      <c r="I809">
        <v>1498.5007496251874</v>
      </c>
      <c r="J809" t="s">
        <v>22210</v>
      </c>
      <c r="K809" s="22" t="str">
        <f t="shared" si="12"/>
        <v>Oct</v>
      </c>
    </row>
    <row r="810" spans="1:11" hidden="1">
      <c r="A810">
        <v>254102405509</v>
      </c>
      <c r="B810">
        <v>102405509</v>
      </c>
      <c r="C810">
        <v>16</v>
      </c>
      <c r="D810" s="22">
        <v>45959</v>
      </c>
      <c r="E810" t="s">
        <v>20195</v>
      </c>
      <c r="F810" t="s">
        <v>37</v>
      </c>
      <c r="G810" t="s">
        <v>1012</v>
      </c>
      <c r="H810" t="s">
        <v>20000</v>
      </c>
      <c r="I810">
        <v>1498.5007496251874</v>
      </c>
      <c r="J810" t="s">
        <v>22242</v>
      </c>
      <c r="K810" s="22" t="str">
        <f t="shared" si="12"/>
        <v>Oct</v>
      </c>
    </row>
    <row r="811" spans="1:11" hidden="1">
      <c r="A811">
        <v>254751579768</v>
      </c>
      <c r="B811">
        <v>751579768</v>
      </c>
      <c r="C811">
        <v>16</v>
      </c>
      <c r="D811" s="22">
        <v>45959</v>
      </c>
      <c r="E811" t="s">
        <v>20678</v>
      </c>
      <c r="F811" t="s">
        <v>20098</v>
      </c>
      <c r="G811" t="s">
        <v>1064</v>
      </c>
      <c r="H811" t="s">
        <v>20000</v>
      </c>
      <c r="I811">
        <v>1498.5007496251874</v>
      </c>
      <c r="J811" t="s">
        <v>22189</v>
      </c>
      <c r="K811" s="22" t="str">
        <f t="shared" si="12"/>
        <v>Oct</v>
      </c>
    </row>
    <row r="812" spans="1:11" hidden="1">
      <c r="A812">
        <v>254781487579</v>
      </c>
      <c r="B812">
        <v>781487579</v>
      </c>
      <c r="C812">
        <v>16</v>
      </c>
      <c r="D812" s="22">
        <v>45959</v>
      </c>
      <c r="E812" t="s">
        <v>20650</v>
      </c>
      <c r="F812" t="s">
        <v>50</v>
      </c>
      <c r="G812" t="s">
        <v>1045</v>
      </c>
      <c r="H812" t="s">
        <v>20000</v>
      </c>
      <c r="I812">
        <v>1498.5007496251874</v>
      </c>
      <c r="J812" t="s">
        <v>22200</v>
      </c>
      <c r="K812" s="22" t="str">
        <f t="shared" si="12"/>
        <v>Oct</v>
      </c>
    </row>
    <row r="813" spans="1:11" hidden="1">
      <c r="A813">
        <v>254762623060</v>
      </c>
      <c r="B813">
        <v>762623060</v>
      </c>
      <c r="C813">
        <v>17</v>
      </c>
      <c r="D813" s="22">
        <v>45959</v>
      </c>
      <c r="E813" t="s">
        <v>20679</v>
      </c>
      <c r="F813" t="s">
        <v>73</v>
      </c>
      <c r="G813" t="s">
        <v>1004</v>
      </c>
      <c r="H813" t="s">
        <v>20000</v>
      </c>
      <c r="I813">
        <v>1498.5007496251874</v>
      </c>
      <c r="J813" t="s">
        <v>22211</v>
      </c>
      <c r="K813" s="22" t="str">
        <f t="shared" si="12"/>
        <v>Oct</v>
      </c>
    </row>
    <row r="814" spans="1:11" hidden="1">
      <c r="A814">
        <v>254754510330</v>
      </c>
      <c r="B814">
        <v>754510330</v>
      </c>
      <c r="C814">
        <v>16</v>
      </c>
      <c r="D814" s="22">
        <v>45959</v>
      </c>
      <c r="E814" t="s">
        <v>2004</v>
      </c>
      <c r="F814" t="s">
        <v>37</v>
      </c>
      <c r="G814" t="s">
        <v>1012</v>
      </c>
      <c r="H814" t="s">
        <v>20000</v>
      </c>
      <c r="I814">
        <v>1498.5007496251874</v>
      </c>
      <c r="J814" t="s">
        <v>22185</v>
      </c>
      <c r="K814" s="22" t="str">
        <f t="shared" si="12"/>
        <v>Oct</v>
      </c>
    </row>
    <row r="815" spans="1:11" hidden="1">
      <c r="A815">
        <v>254738430381</v>
      </c>
      <c r="B815">
        <v>738430381</v>
      </c>
      <c r="C815">
        <v>16</v>
      </c>
      <c r="D815" s="22">
        <v>45959</v>
      </c>
      <c r="E815" t="s">
        <v>20680</v>
      </c>
      <c r="F815" t="s">
        <v>73</v>
      </c>
      <c r="G815" t="s">
        <v>1074</v>
      </c>
      <c r="H815" t="s">
        <v>20430</v>
      </c>
      <c r="I815">
        <v>1498.5007496251874</v>
      </c>
      <c r="J815" t="s">
        <v>22218</v>
      </c>
      <c r="K815" s="22" t="str">
        <f t="shared" si="12"/>
        <v>Oct</v>
      </c>
    </row>
    <row r="816" spans="1:11" hidden="1">
      <c r="A816">
        <v>254781573235</v>
      </c>
      <c r="B816">
        <v>781573235</v>
      </c>
      <c r="C816">
        <v>16</v>
      </c>
      <c r="D816" s="22">
        <v>45959</v>
      </c>
      <c r="E816" t="s">
        <v>20390</v>
      </c>
      <c r="F816" t="s">
        <v>50</v>
      </c>
      <c r="G816" t="s">
        <v>1019</v>
      </c>
      <c r="H816" t="s">
        <v>20000</v>
      </c>
      <c r="I816">
        <v>1498.5007496251874</v>
      </c>
      <c r="J816" t="s">
        <v>22229</v>
      </c>
      <c r="K816" s="22" t="str">
        <f t="shared" si="12"/>
        <v>Oct</v>
      </c>
    </row>
    <row r="817" spans="1:11" hidden="1">
      <c r="A817">
        <v>254750819091</v>
      </c>
      <c r="B817">
        <v>750819091</v>
      </c>
      <c r="C817">
        <v>16</v>
      </c>
      <c r="D817" s="22">
        <v>45959</v>
      </c>
      <c r="E817" t="s">
        <v>20681</v>
      </c>
      <c r="F817" t="s">
        <v>37</v>
      </c>
      <c r="G817" t="s">
        <v>1038</v>
      </c>
      <c r="H817" t="s">
        <v>20000</v>
      </c>
      <c r="I817">
        <v>1498.5007496251874</v>
      </c>
      <c r="J817" t="s">
        <v>22175</v>
      </c>
      <c r="K817" s="22" t="str">
        <f t="shared" si="12"/>
        <v>Oct</v>
      </c>
    </row>
    <row r="818" spans="1:11" hidden="1">
      <c r="A818">
        <v>254780446021</v>
      </c>
      <c r="B818">
        <v>780446021</v>
      </c>
      <c r="C818">
        <v>16</v>
      </c>
      <c r="D818" s="22">
        <v>45959</v>
      </c>
      <c r="E818" t="s">
        <v>20682</v>
      </c>
      <c r="F818" t="s">
        <v>73</v>
      </c>
      <c r="G818" t="s">
        <v>1074</v>
      </c>
      <c r="H818" t="s">
        <v>70</v>
      </c>
      <c r="I818">
        <v>1498.5007496251874</v>
      </c>
      <c r="J818" t="s">
        <v>22193</v>
      </c>
      <c r="K818" s="22" t="str">
        <f t="shared" si="12"/>
        <v>Oct</v>
      </c>
    </row>
    <row r="819" spans="1:11" hidden="1">
      <c r="A819">
        <v>254108614953</v>
      </c>
      <c r="B819">
        <v>108614953</v>
      </c>
      <c r="C819">
        <v>16</v>
      </c>
      <c r="D819" s="22">
        <v>45959</v>
      </c>
      <c r="E819" t="s">
        <v>20683</v>
      </c>
      <c r="F819" t="s">
        <v>82</v>
      </c>
      <c r="G819" t="s">
        <v>1018</v>
      </c>
      <c r="H819" t="s">
        <v>20000</v>
      </c>
      <c r="I819">
        <v>1498.5007496251874</v>
      </c>
      <c r="J819" t="s">
        <v>22208</v>
      </c>
      <c r="K819" s="22" t="str">
        <f t="shared" si="12"/>
        <v>Oct</v>
      </c>
    </row>
    <row r="820" spans="1:11" hidden="1">
      <c r="A820">
        <v>254785366499</v>
      </c>
      <c r="B820">
        <v>785366499</v>
      </c>
      <c r="C820">
        <v>16</v>
      </c>
      <c r="D820" s="22">
        <v>45959</v>
      </c>
      <c r="E820" t="s">
        <v>20684</v>
      </c>
      <c r="F820" t="s">
        <v>160</v>
      </c>
      <c r="G820" t="s">
        <v>1021</v>
      </c>
      <c r="H820" t="s">
        <v>1167</v>
      </c>
      <c r="I820">
        <v>1498.5007496251874</v>
      </c>
      <c r="J820" t="s">
        <v>22219</v>
      </c>
      <c r="K820" s="22" t="str">
        <f t="shared" si="12"/>
        <v>Oct</v>
      </c>
    </row>
    <row r="821" spans="1:11" hidden="1">
      <c r="A821">
        <v>254781066388</v>
      </c>
      <c r="B821">
        <v>781066388</v>
      </c>
      <c r="C821">
        <v>16</v>
      </c>
      <c r="D821" s="22">
        <v>45959</v>
      </c>
      <c r="E821" t="s">
        <v>20685</v>
      </c>
      <c r="F821" t="s">
        <v>73</v>
      </c>
      <c r="G821" t="s">
        <v>1074</v>
      </c>
      <c r="H821" t="s">
        <v>548</v>
      </c>
      <c r="I821">
        <v>1498.5007496251874</v>
      </c>
      <c r="J821" t="s">
        <v>22199</v>
      </c>
      <c r="K821" s="22" t="str">
        <f t="shared" si="12"/>
        <v>Oct</v>
      </c>
    </row>
    <row r="822" spans="1:11" hidden="1">
      <c r="A822">
        <v>254731483928</v>
      </c>
      <c r="B822">
        <v>731483928</v>
      </c>
      <c r="C822">
        <v>16</v>
      </c>
      <c r="D822" s="22">
        <v>45959</v>
      </c>
      <c r="E822" t="s">
        <v>20624</v>
      </c>
      <c r="F822" t="s">
        <v>73</v>
      </c>
      <c r="G822" t="s">
        <v>1004</v>
      </c>
      <c r="H822" t="s">
        <v>20000</v>
      </c>
      <c r="I822">
        <v>1498.5007496251874</v>
      </c>
      <c r="J822" t="s">
        <v>22251</v>
      </c>
      <c r="K822" s="22" t="str">
        <f t="shared" si="12"/>
        <v>Oct</v>
      </c>
    </row>
    <row r="823" spans="1:11" hidden="1">
      <c r="A823">
        <v>254105314469</v>
      </c>
      <c r="B823">
        <v>105314469</v>
      </c>
      <c r="C823">
        <v>16</v>
      </c>
      <c r="D823" s="22">
        <v>45959</v>
      </c>
      <c r="E823" t="s">
        <v>20686</v>
      </c>
      <c r="F823" t="s">
        <v>160</v>
      </c>
      <c r="G823" t="s">
        <v>1051</v>
      </c>
      <c r="H823" t="s">
        <v>20000</v>
      </c>
      <c r="I823">
        <v>1498.5007496251874</v>
      </c>
      <c r="J823" t="s">
        <v>22213</v>
      </c>
      <c r="K823" s="22" t="str">
        <f t="shared" si="12"/>
        <v>Oct</v>
      </c>
    </row>
    <row r="824" spans="1:11">
      <c r="A824">
        <v>254782695749</v>
      </c>
      <c r="B824">
        <v>782695749</v>
      </c>
      <c r="C824">
        <v>17</v>
      </c>
      <c r="D824" s="22">
        <v>45959</v>
      </c>
      <c r="E824" t="s">
        <v>20589</v>
      </c>
      <c r="F824" t="s">
        <v>73</v>
      </c>
      <c r="G824" t="s">
        <v>1074</v>
      </c>
      <c r="H824" t="s">
        <v>742</v>
      </c>
      <c r="I824">
        <v>1498.5007496251874</v>
      </c>
      <c r="J824" t="s">
        <v>22211</v>
      </c>
      <c r="K824" s="22" t="str">
        <f t="shared" si="12"/>
        <v>Oct</v>
      </c>
    </row>
    <row r="825" spans="1:11" hidden="1">
      <c r="A825">
        <v>254753829389</v>
      </c>
      <c r="B825">
        <v>753829389</v>
      </c>
      <c r="C825">
        <v>16</v>
      </c>
      <c r="D825" s="22">
        <v>45959</v>
      </c>
      <c r="E825" t="s">
        <v>20687</v>
      </c>
      <c r="F825" t="s">
        <v>20098</v>
      </c>
      <c r="G825" t="s">
        <v>1030</v>
      </c>
      <c r="H825" t="s">
        <v>20000</v>
      </c>
      <c r="I825">
        <v>1498.5007496251874</v>
      </c>
      <c r="J825" t="s">
        <v>22232</v>
      </c>
      <c r="K825" s="22" t="str">
        <f t="shared" si="12"/>
        <v>Oct</v>
      </c>
    </row>
    <row r="826" spans="1:11" hidden="1">
      <c r="A826">
        <v>254108430275</v>
      </c>
      <c r="B826">
        <v>108430275</v>
      </c>
      <c r="C826">
        <v>16</v>
      </c>
      <c r="D826" s="22">
        <v>45959</v>
      </c>
      <c r="E826" t="s">
        <v>20688</v>
      </c>
      <c r="F826" t="s">
        <v>160</v>
      </c>
      <c r="G826" t="s">
        <v>1051</v>
      </c>
      <c r="H826" t="s">
        <v>20000</v>
      </c>
      <c r="I826">
        <v>2248.1259370314842</v>
      </c>
      <c r="J826" t="s">
        <v>22186</v>
      </c>
      <c r="K826" s="22" t="str">
        <f t="shared" si="12"/>
        <v>Oct</v>
      </c>
    </row>
    <row r="827" spans="1:11" hidden="1">
      <c r="A827">
        <v>254106585305</v>
      </c>
      <c r="B827">
        <v>106585305</v>
      </c>
      <c r="C827">
        <v>16</v>
      </c>
      <c r="D827" s="22">
        <v>45959</v>
      </c>
      <c r="E827" t="s">
        <v>20689</v>
      </c>
      <c r="F827" t="s">
        <v>20098</v>
      </c>
      <c r="G827" t="s">
        <v>1218</v>
      </c>
      <c r="H827" t="s">
        <v>20000</v>
      </c>
      <c r="I827">
        <v>1498.5007496251874</v>
      </c>
      <c r="J827" t="s">
        <v>22228</v>
      </c>
      <c r="K827" s="22" t="str">
        <f t="shared" si="12"/>
        <v>Oct</v>
      </c>
    </row>
    <row r="828" spans="1:11" hidden="1">
      <c r="A828">
        <v>254751148658</v>
      </c>
      <c r="B828">
        <v>751148658</v>
      </c>
      <c r="C828">
        <v>16</v>
      </c>
      <c r="D828" s="22">
        <v>45959</v>
      </c>
      <c r="E828" t="s">
        <v>20550</v>
      </c>
      <c r="F828" t="s">
        <v>37</v>
      </c>
      <c r="G828" t="s">
        <v>3885</v>
      </c>
      <c r="H828" t="s">
        <v>852</v>
      </c>
      <c r="I828">
        <v>2248.1259370314842</v>
      </c>
      <c r="J828" t="s">
        <v>22184</v>
      </c>
      <c r="K828" s="22" t="str">
        <f t="shared" si="12"/>
        <v>Oct</v>
      </c>
    </row>
    <row r="829" spans="1:11" hidden="1">
      <c r="A829">
        <v>254736752461</v>
      </c>
      <c r="B829">
        <v>736752461</v>
      </c>
      <c r="C829">
        <v>16</v>
      </c>
      <c r="D829" s="22">
        <v>45959</v>
      </c>
      <c r="E829" t="s">
        <v>20690</v>
      </c>
      <c r="F829" t="s">
        <v>73</v>
      </c>
      <c r="G829" t="s">
        <v>1041</v>
      </c>
      <c r="H829" t="s">
        <v>20000</v>
      </c>
      <c r="I829">
        <v>1498.5007496251874</v>
      </c>
      <c r="J829" t="s">
        <v>22174</v>
      </c>
      <c r="K829" s="22" t="str">
        <f t="shared" si="12"/>
        <v>Oct</v>
      </c>
    </row>
    <row r="830" spans="1:11" hidden="1">
      <c r="A830">
        <v>254107002198</v>
      </c>
      <c r="B830">
        <v>107002198</v>
      </c>
      <c r="C830">
        <v>16</v>
      </c>
      <c r="D830" s="22">
        <v>45959</v>
      </c>
      <c r="E830" t="s">
        <v>4824</v>
      </c>
      <c r="F830" t="s">
        <v>73</v>
      </c>
      <c r="G830" t="s">
        <v>1074</v>
      </c>
      <c r="H830" t="s">
        <v>4425</v>
      </c>
      <c r="I830">
        <v>1498.5007496251874</v>
      </c>
      <c r="J830" t="s">
        <v>22177</v>
      </c>
      <c r="K830" s="22" t="str">
        <f t="shared" si="12"/>
        <v>Oct</v>
      </c>
    </row>
    <row r="831" spans="1:11" hidden="1">
      <c r="A831">
        <v>254753907646</v>
      </c>
      <c r="B831">
        <v>753907646</v>
      </c>
      <c r="C831">
        <v>16</v>
      </c>
      <c r="D831" s="22">
        <v>45959</v>
      </c>
      <c r="E831" t="s">
        <v>20691</v>
      </c>
      <c r="F831" t="s">
        <v>20098</v>
      </c>
      <c r="G831" t="s">
        <v>1020</v>
      </c>
      <c r="H831" t="s">
        <v>20000</v>
      </c>
      <c r="I831">
        <v>1498.5007496251874</v>
      </c>
      <c r="J831" t="s">
        <v>22211</v>
      </c>
      <c r="K831" s="22" t="str">
        <f t="shared" si="12"/>
        <v>Oct</v>
      </c>
    </row>
    <row r="832" spans="1:11" hidden="1">
      <c r="A832">
        <v>254780807110</v>
      </c>
      <c r="B832">
        <v>780807110</v>
      </c>
      <c r="C832">
        <v>16</v>
      </c>
      <c r="D832" s="22">
        <v>45959</v>
      </c>
      <c r="E832" t="s">
        <v>20690</v>
      </c>
      <c r="F832" t="s">
        <v>73</v>
      </c>
      <c r="G832" t="s">
        <v>1004</v>
      </c>
      <c r="H832" t="s">
        <v>20000</v>
      </c>
      <c r="I832">
        <v>1498.5007496251874</v>
      </c>
      <c r="J832" t="s">
        <v>22174</v>
      </c>
      <c r="K832" s="22" t="str">
        <f t="shared" si="12"/>
        <v>Oct</v>
      </c>
    </row>
    <row r="833" spans="1:11" hidden="1">
      <c r="A833">
        <v>254736291101</v>
      </c>
      <c r="B833">
        <v>736291101</v>
      </c>
      <c r="C833">
        <v>16</v>
      </c>
      <c r="D833" s="22">
        <v>45959</v>
      </c>
      <c r="E833" t="s">
        <v>20692</v>
      </c>
      <c r="F833" t="s">
        <v>20098</v>
      </c>
      <c r="G833" t="s">
        <v>1074</v>
      </c>
      <c r="H833" t="s">
        <v>70</v>
      </c>
      <c r="I833">
        <v>1498.5007496251874</v>
      </c>
      <c r="J833" t="s">
        <v>22211</v>
      </c>
      <c r="K833" s="22" t="str">
        <f t="shared" si="12"/>
        <v>Oct</v>
      </c>
    </row>
    <row r="834" spans="1:11" hidden="1">
      <c r="A834">
        <v>254107238934</v>
      </c>
      <c r="B834">
        <v>107238934</v>
      </c>
      <c r="C834">
        <v>16</v>
      </c>
      <c r="D834" s="22">
        <v>45959</v>
      </c>
      <c r="E834" t="s">
        <v>337</v>
      </c>
      <c r="F834" t="s">
        <v>37</v>
      </c>
      <c r="G834" t="s">
        <v>1077</v>
      </c>
      <c r="H834" t="s">
        <v>32</v>
      </c>
      <c r="I834">
        <v>1498.5007496251874</v>
      </c>
      <c r="J834" t="s">
        <v>22220</v>
      </c>
      <c r="K834" s="22" t="str">
        <f t="shared" si="12"/>
        <v>Oct</v>
      </c>
    </row>
    <row r="835" spans="1:11" hidden="1">
      <c r="A835">
        <v>254107403306</v>
      </c>
      <c r="B835">
        <v>107403306</v>
      </c>
      <c r="C835">
        <v>16</v>
      </c>
      <c r="D835" s="22">
        <v>45959</v>
      </c>
      <c r="E835" t="s">
        <v>20693</v>
      </c>
      <c r="F835" t="s">
        <v>20098</v>
      </c>
      <c r="G835" t="s">
        <v>1074</v>
      </c>
      <c r="H835" t="s">
        <v>1107</v>
      </c>
      <c r="I835">
        <v>1498.5007496251874</v>
      </c>
      <c r="J835" t="s">
        <v>22216</v>
      </c>
      <c r="K835" s="22" t="str">
        <f t="shared" ref="K835:K898" si="13">TEXT(D835,"mmm")</f>
        <v>Oct</v>
      </c>
    </row>
    <row r="836" spans="1:11" hidden="1">
      <c r="A836">
        <v>254739302115</v>
      </c>
      <c r="B836">
        <v>739302115</v>
      </c>
      <c r="C836">
        <v>16</v>
      </c>
      <c r="D836" s="22">
        <v>45959</v>
      </c>
      <c r="E836" t="s">
        <v>20677</v>
      </c>
      <c r="F836" t="s">
        <v>73</v>
      </c>
      <c r="G836" t="s">
        <v>1041</v>
      </c>
      <c r="H836" t="s">
        <v>20000</v>
      </c>
      <c r="I836">
        <v>1498.5007496251874</v>
      </c>
      <c r="J836" t="s">
        <v>22210</v>
      </c>
      <c r="K836" s="22" t="str">
        <f t="shared" si="13"/>
        <v>Oct</v>
      </c>
    </row>
    <row r="837" spans="1:11" hidden="1">
      <c r="A837">
        <v>254106539259</v>
      </c>
      <c r="B837">
        <v>106539259</v>
      </c>
      <c r="C837">
        <v>16</v>
      </c>
      <c r="D837" s="22">
        <v>45959</v>
      </c>
      <c r="E837" t="s">
        <v>20694</v>
      </c>
      <c r="F837" t="s">
        <v>73</v>
      </c>
      <c r="G837" t="s">
        <v>1074</v>
      </c>
      <c r="H837" t="s">
        <v>70</v>
      </c>
      <c r="I837">
        <v>1498.5007496251874</v>
      </c>
      <c r="J837" t="s">
        <v>22193</v>
      </c>
      <c r="K837" s="22" t="str">
        <f t="shared" si="13"/>
        <v>Oct</v>
      </c>
    </row>
    <row r="838" spans="1:11" hidden="1">
      <c r="A838">
        <v>254756529420</v>
      </c>
      <c r="B838">
        <v>756529420</v>
      </c>
      <c r="C838">
        <v>16</v>
      </c>
      <c r="D838" s="22">
        <v>45959</v>
      </c>
      <c r="E838" t="s">
        <v>20695</v>
      </c>
      <c r="F838" t="s">
        <v>50</v>
      </c>
      <c r="G838" t="s">
        <v>1045</v>
      </c>
      <c r="H838" t="s">
        <v>20000</v>
      </c>
      <c r="I838">
        <v>1498.5007496251874</v>
      </c>
      <c r="J838" t="s">
        <v>22200</v>
      </c>
      <c r="K838" s="22" t="str">
        <f t="shared" si="13"/>
        <v>Oct</v>
      </c>
    </row>
    <row r="839" spans="1:11" hidden="1">
      <c r="A839">
        <v>254100167665</v>
      </c>
      <c r="B839">
        <v>100167665</v>
      </c>
      <c r="C839">
        <v>16</v>
      </c>
      <c r="D839" s="22">
        <v>45959</v>
      </c>
      <c r="E839" t="s">
        <v>20696</v>
      </c>
      <c r="F839" t="s">
        <v>160</v>
      </c>
      <c r="G839" t="s">
        <v>1021</v>
      </c>
      <c r="H839" t="s">
        <v>1167</v>
      </c>
      <c r="I839">
        <v>1498.5007496251874</v>
      </c>
      <c r="J839" t="s">
        <v>22219</v>
      </c>
      <c r="K839" s="22" t="str">
        <f t="shared" si="13"/>
        <v>Oct</v>
      </c>
    </row>
    <row r="840" spans="1:11" hidden="1">
      <c r="A840">
        <v>254751090629</v>
      </c>
      <c r="B840">
        <v>751090629</v>
      </c>
      <c r="C840">
        <v>16</v>
      </c>
      <c r="D840" s="22">
        <v>45959</v>
      </c>
      <c r="E840" t="s">
        <v>20697</v>
      </c>
      <c r="F840" t="s">
        <v>73</v>
      </c>
      <c r="G840" t="s">
        <v>719</v>
      </c>
      <c r="H840" t="s">
        <v>20000</v>
      </c>
      <c r="I840">
        <v>1498.5007496251874</v>
      </c>
      <c r="J840" t="s">
        <v>22193</v>
      </c>
      <c r="K840" s="22" t="str">
        <f t="shared" si="13"/>
        <v>Oct</v>
      </c>
    </row>
    <row r="841" spans="1:11">
      <c r="A841">
        <v>254732805581</v>
      </c>
      <c r="B841">
        <v>732805581</v>
      </c>
      <c r="C841">
        <v>17</v>
      </c>
      <c r="D841" s="22">
        <v>45959</v>
      </c>
      <c r="E841" t="s">
        <v>20679</v>
      </c>
      <c r="F841" t="s">
        <v>73</v>
      </c>
      <c r="G841" t="s">
        <v>1074</v>
      </c>
      <c r="H841" t="s">
        <v>742</v>
      </c>
      <c r="I841">
        <v>1498.5007496251874</v>
      </c>
      <c r="J841" t="s">
        <v>22211</v>
      </c>
      <c r="K841" s="22" t="str">
        <f t="shared" si="13"/>
        <v>Oct</v>
      </c>
    </row>
    <row r="842" spans="1:11" hidden="1">
      <c r="A842">
        <v>254106940319</v>
      </c>
      <c r="B842">
        <v>106940319</v>
      </c>
      <c r="C842">
        <v>16</v>
      </c>
      <c r="D842" s="22">
        <v>45959</v>
      </c>
      <c r="E842" t="s">
        <v>20698</v>
      </c>
      <c r="F842" t="s">
        <v>20098</v>
      </c>
      <c r="G842" t="s">
        <v>1072</v>
      </c>
      <c r="H842" t="s">
        <v>1086</v>
      </c>
      <c r="I842">
        <v>1498.5007496251874</v>
      </c>
      <c r="J842" t="s">
        <v>22221</v>
      </c>
      <c r="K842" s="22" t="str">
        <f t="shared" si="13"/>
        <v>Oct</v>
      </c>
    </row>
    <row r="843" spans="1:11" hidden="1">
      <c r="A843">
        <v>254789034168</v>
      </c>
      <c r="B843">
        <v>789034168</v>
      </c>
      <c r="C843">
        <v>16</v>
      </c>
      <c r="D843" s="22">
        <v>45959</v>
      </c>
      <c r="E843" t="s">
        <v>20699</v>
      </c>
      <c r="F843" t="s">
        <v>37</v>
      </c>
      <c r="G843" t="s">
        <v>1027</v>
      </c>
      <c r="H843" t="s">
        <v>20000</v>
      </c>
      <c r="I843">
        <v>1498.5007496251874</v>
      </c>
      <c r="J843" t="s">
        <v>22249</v>
      </c>
      <c r="K843" s="22" t="str">
        <f t="shared" si="13"/>
        <v>Oct</v>
      </c>
    </row>
    <row r="844" spans="1:11" hidden="1">
      <c r="A844">
        <v>254756607722</v>
      </c>
      <c r="B844">
        <v>756607722</v>
      </c>
      <c r="C844">
        <v>16</v>
      </c>
      <c r="D844" s="22">
        <v>45959</v>
      </c>
      <c r="E844" t="s">
        <v>20700</v>
      </c>
      <c r="F844" t="s">
        <v>37</v>
      </c>
      <c r="G844" t="s">
        <v>1063</v>
      </c>
      <c r="H844" t="s">
        <v>20000</v>
      </c>
      <c r="I844">
        <v>1498.5007496251874</v>
      </c>
      <c r="J844" t="s">
        <v>22207</v>
      </c>
      <c r="K844" s="22" t="str">
        <f t="shared" si="13"/>
        <v>Oct</v>
      </c>
    </row>
    <row r="845" spans="1:11" hidden="1">
      <c r="A845">
        <v>254104467635</v>
      </c>
      <c r="B845">
        <v>104467635</v>
      </c>
      <c r="C845">
        <v>16</v>
      </c>
      <c r="D845" s="22">
        <v>45959</v>
      </c>
      <c r="E845" t="s">
        <v>20701</v>
      </c>
      <c r="F845" t="s">
        <v>20098</v>
      </c>
      <c r="G845" t="s">
        <v>1030</v>
      </c>
      <c r="H845" t="s">
        <v>20000</v>
      </c>
      <c r="I845">
        <v>1498.5007496251874</v>
      </c>
      <c r="J845" t="s">
        <v>22189</v>
      </c>
      <c r="K845" s="22" t="str">
        <f t="shared" si="13"/>
        <v>Oct</v>
      </c>
    </row>
    <row r="846" spans="1:11" hidden="1">
      <c r="A846">
        <v>254783656772</v>
      </c>
      <c r="B846">
        <v>783656772</v>
      </c>
      <c r="C846">
        <v>16</v>
      </c>
      <c r="D846" s="22">
        <v>45959</v>
      </c>
      <c r="E846" t="s">
        <v>20702</v>
      </c>
      <c r="F846" t="s">
        <v>160</v>
      </c>
      <c r="G846" t="s">
        <v>1021</v>
      </c>
      <c r="H846" t="s">
        <v>1167</v>
      </c>
      <c r="I846">
        <v>1498.5007496251874</v>
      </c>
      <c r="J846" t="s">
        <v>22219</v>
      </c>
      <c r="K846" s="22" t="str">
        <f t="shared" si="13"/>
        <v>Oct</v>
      </c>
    </row>
    <row r="847" spans="1:11" hidden="1">
      <c r="A847">
        <v>254780395311</v>
      </c>
      <c r="B847">
        <v>780395311</v>
      </c>
      <c r="C847">
        <v>16</v>
      </c>
      <c r="D847" s="22">
        <v>45959</v>
      </c>
      <c r="E847" t="s">
        <v>20703</v>
      </c>
      <c r="F847" t="s">
        <v>37</v>
      </c>
      <c r="G847" t="s">
        <v>1051</v>
      </c>
      <c r="H847" t="s">
        <v>20000</v>
      </c>
      <c r="I847">
        <v>1498.5007496251874</v>
      </c>
      <c r="J847" t="s">
        <v>22206</v>
      </c>
      <c r="K847" s="22" t="str">
        <f t="shared" si="13"/>
        <v>Oct</v>
      </c>
    </row>
    <row r="848" spans="1:11" hidden="1">
      <c r="A848">
        <v>254785713910</v>
      </c>
      <c r="B848">
        <v>785713910</v>
      </c>
      <c r="C848">
        <v>16</v>
      </c>
      <c r="D848" s="22">
        <v>45959</v>
      </c>
      <c r="E848" t="s">
        <v>20195</v>
      </c>
      <c r="F848" t="s">
        <v>37</v>
      </c>
      <c r="G848" t="s">
        <v>1012</v>
      </c>
      <c r="H848" t="s">
        <v>20000</v>
      </c>
      <c r="I848">
        <v>1498.5007496251874</v>
      </c>
      <c r="J848" t="s">
        <v>22178</v>
      </c>
      <c r="K848" s="22" t="str">
        <f t="shared" si="13"/>
        <v>Oct</v>
      </c>
    </row>
    <row r="849" spans="1:11" hidden="1">
      <c r="A849">
        <v>254732062815</v>
      </c>
      <c r="B849">
        <v>732062815</v>
      </c>
      <c r="C849">
        <v>16</v>
      </c>
      <c r="D849" s="22">
        <v>45959</v>
      </c>
      <c r="E849" t="s">
        <v>20704</v>
      </c>
      <c r="F849" t="s">
        <v>20098</v>
      </c>
      <c r="G849" t="s">
        <v>719</v>
      </c>
      <c r="H849" t="s">
        <v>20000</v>
      </c>
      <c r="I849">
        <v>1498.5007496251874</v>
      </c>
      <c r="J849" t="s">
        <v>22252</v>
      </c>
      <c r="K849" s="22" t="str">
        <f t="shared" si="13"/>
        <v>Oct</v>
      </c>
    </row>
    <row r="850" spans="1:11" hidden="1">
      <c r="A850">
        <v>254782899541</v>
      </c>
      <c r="B850">
        <v>782899541</v>
      </c>
      <c r="C850">
        <v>16</v>
      </c>
      <c r="D850" s="22">
        <v>45959</v>
      </c>
      <c r="E850" t="s">
        <v>20705</v>
      </c>
      <c r="F850" t="s">
        <v>73</v>
      </c>
      <c r="G850" t="s">
        <v>1024</v>
      </c>
      <c r="H850" t="s">
        <v>20000</v>
      </c>
      <c r="I850">
        <v>1498.5007496251874</v>
      </c>
      <c r="J850" t="s">
        <v>22222</v>
      </c>
      <c r="K850" s="22" t="str">
        <f t="shared" si="13"/>
        <v>Oct</v>
      </c>
    </row>
    <row r="851" spans="1:11" hidden="1">
      <c r="A851">
        <v>254739306976</v>
      </c>
      <c r="B851">
        <v>739306976</v>
      </c>
      <c r="C851">
        <v>16</v>
      </c>
      <c r="D851" s="22">
        <v>45959</v>
      </c>
      <c r="E851" t="s">
        <v>20496</v>
      </c>
      <c r="F851" t="s">
        <v>20098</v>
      </c>
      <c r="G851" t="s">
        <v>1072</v>
      </c>
      <c r="H851" t="s">
        <v>20497</v>
      </c>
      <c r="I851">
        <v>1498.5007496251874</v>
      </c>
      <c r="J851" t="s">
        <v>22175</v>
      </c>
      <c r="K851" s="22" t="str">
        <f t="shared" si="13"/>
        <v>Oct</v>
      </c>
    </row>
    <row r="852" spans="1:11" hidden="1">
      <c r="A852">
        <v>254781543507</v>
      </c>
      <c r="B852">
        <v>781543507</v>
      </c>
      <c r="C852">
        <v>16</v>
      </c>
      <c r="D852" s="22">
        <v>45959</v>
      </c>
      <c r="E852" t="s">
        <v>20706</v>
      </c>
      <c r="F852" t="s">
        <v>37</v>
      </c>
      <c r="G852" t="s">
        <v>1072</v>
      </c>
      <c r="H852" t="s">
        <v>1159</v>
      </c>
      <c r="I852">
        <v>1498.5007496251874</v>
      </c>
      <c r="J852" t="s">
        <v>22175</v>
      </c>
      <c r="K852" s="22" t="str">
        <f t="shared" si="13"/>
        <v>Oct</v>
      </c>
    </row>
    <row r="853" spans="1:11" hidden="1">
      <c r="A853">
        <v>254755810049</v>
      </c>
      <c r="B853">
        <v>755810049</v>
      </c>
      <c r="C853">
        <v>16</v>
      </c>
      <c r="D853" s="22">
        <v>45959</v>
      </c>
      <c r="E853" t="s">
        <v>20707</v>
      </c>
      <c r="F853" t="s">
        <v>50</v>
      </c>
      <c r="G853" t="s">
        <v>502</v>
      </c>
      <c r="H853" t="s">
        <v>20000</v>
      </c>
      <c r="I853">
        <v>1498.5007496251874</v>
      </c>
      <c r="J853" t="s">
        <v>22229</v>
      </c>
      <c r="K853" s="22" t="str">
        <f t="shared" si="13"/>
        <v>Oct</v>
      </c>
    </row>
    <row r="854" spans="1:11" hidden="1">
      <c r="A854">
        <v>254784654929</v>
      </c>
      <c r="B854">
        <v>784654929</v>
      </c>
      <c r="C854">
        <v>16</v>
      </c>
      <c r="D854" s="22">
        <v>45959</v>
      </c>
      <c r="E854" t="s">
        <v>19591</v>
      </c>
      <c r="F854" t="s">
        <v>20098</v>
      </c>
      <c r="G854" t="s">
        <v>1072</v>
      </c>
      <c r="H854" t="s">
        <v>20497</v>
      </c>
      <c r="I854">
        <v>1498.5007496251874</v>
      </c>
      <c r="J854" t="s">
        <v>22175</v>
      </c>
      <c r="K854" s="22" t="str">
        <f t="shared" si="13"/>
        <v>Oct</v>
      </c>
    </row>
    <row r="855" spans="1:11" hidden="1">
      <c r="A855">
        <v>254784329256</v>
      </c>
      <c r="B855">
        <v>784329256</v>
      </c>
      <c r="C855">
        <v>16</v>
      </c>
      <c r="D855" s="22">
        <v>45959</v>
      </c>
      <c r="E855" t="s">
        <v>14914</v>
      </c>
      <c r="F855" t="s">
        <v>160</v>
      </c>
      <c r="G855" t="s">
        <v>1021</v>
      </c>
      <c r="H855" t="s">
        <v>1167</v>
      </c>
      <c r="I855">
        <v>1498.5007496251874</v>
      </c>
      <c r="J855" t="s">
        <v>22187</v>
      </c>
      <c r="K855" s="22" t="str">
        <f t="shared" si="13"/>
        <v>Oct</v>
      </c>
    </row>
    <row r="856" spans="1:11" hidden="1">
      <c r="A856">
        <v>254107361416</v>
      </c>
      <c r="B856">
        <v>107361416</v>
      </c>
      <c r="C856">
        <v>16</v>
      </c>
      <c r="D856" s="22">
        <v>45959</v>
      </c>
      <c r="E856" t="s">
        <v>15084</v>
      </c>
      <c r="F856" t="s">
        <v>73</v>
      </c>
      <c r="G856" t="s">
        <v>1074</v>
      </c>
      <c r="H856" t="s">
        <v>1181</v>
      </c>
      <c r="I856">
        <v>1498.5007496251874</v>
      </c>
      <c r="J856" t="s">
        <v>22222</v>
      </c>
      <c r="K856" s="22" t="str">
        <f t="shared" si="13"/>
        <v>Oct</v>
      </c>
    </row>
    <row r="857" spans="1:11" hidden="1">
      <c r="A857">
        <v>254780563976</v>
      </c>
      <c r="B857">
        <v>780563976</v>
      </c>
      <c r="C857">
        <v>16</v>
      </c>
      <c r="D857" s="22">
        <v>45959</v>
      </c>
      <c r="E857" t="s">
        <v>20708</v>
      </c>
      <c r="F857" t="s">
        <v>50</v>
      </c>
      <c r="G857" t="s">
        <v>1077</v>
      </c>
      <c r="H857" t="s">
        <v>32</v>
      </c>
      <c r="I857">
        <v>1498.5007496251874</v>
      </c>
      <c r="J857" t="s">
        <v>22196</v>
      </c>
      <c r="K857" s="22" t="str">
        <f t="shared" si="13"/>
        <v>Oct</v>
      </c>
    </row>
    <row r="858" spans="1:11" hidden="1">
      <c r="A858">
        <v>254739698539</v>
      </c>
      <c r="B858">
        <v>739698539</v>
      </c>
      <c r="C858">
        <v>16</v>
      </c>
      <c r="D858" s="22">
        <v>45959</v>
      </c>
      <c r="E858" t="s">
        <v>14755</v>
      </c>
      <c r="F858" t="s">
        <v>37</v>
      </c>
      <c r="G858" t="s">
        <v>1023</v>
      </c>
      <c r="H858" t="s">
        <v>20000</v>
      </c>
      <c r="I858">
        <v>1498.5007496251874</v>
      </c>
      <c r="J858" t="s">
        <v>22175</v>
      </c>
      <c r="K858" s="22" t="str">
        <f t="shared" si="13"/>
        <v>Oct</v>
      </c>
    </row>
    <row r="859" spans="1:11" hidden="1">
      <c r="A859">
        <v>254788913971</v>
      </c>
      <c r="B859">
        <v>788913971</v>
      </c>
      <c r="C859">
        <v>16</v>
      </c>
      <c r="D859" s="22">
        <v>45959</v>
      </c>
      <c r="E859" t="s">
        <v>20709</v>
      </c>
      <c r="F859" t="s">
        <v>82</v>
      </c>
      <c r="G859" t="s">
        <v>1018</v>
      </c>
      <c r="H859" t="s">
        <v>20000</v>
      </c>
      <c r="I859">
        <v>1498.5007496251874</v>
      </c>
      <c r="J859" t="s">
        <v>22208</v>
      </c>
      <c r="K859" s="22" t="str">
        <f t="shared" si="13"/>
        <v>Oct</v>
      </c>
    </row>
    <row r="860" spans="1:11" hidden="1">
      <c r="A860">
        <v>254734325310</v>
      </c>
      <c r="B860">
        <v>734325310</v>
      </c>
      <c r="C860">
        <v>16</v>
      </c>
      <c r="D860" s="22">
        <v>45959</v>
      </c>
      <c r="E860" t="s">
        <v>20130</v>
      </c>
      <c r="F860" t="s">
        <v>160</v>
      </c>
      <c r="G860" t="s">
        <v>1030</v>
      </c>
      <c r="H860" t="s">
        <v>20000</v>
      </c>
      <c r="I860">
        <v>1498.5007496251874</v>
      </c>
      <c r="J860" t="s">
        <v>22186</v>
      </c>
      <c r="K860" s="22" t="str">
        <f t="shared" si="13"/>
        <v>Oct</v>
      </c>
    </row>
    <row r="861" spans="1:11" hidden="1">
      <c r="A861">
        <v>254751024372</v>
      </c>
      <c r="B861">
        <v>751024372</v>
      </c>
      <c r="C861">
        <v>16</v>
      </c>
      <c r="D861" s="22">
        <v>45959</v>
      </c>
      <c r="E861" t="s">
        <v>20710</v>
      </c>
      <c r="F861" t="s">
        <v>37</v>
      </c>
      <c r="G861" t="s">
        <v>1027</v>
      </c>
      <c r="H861" t="s">
        <v>20000</v>
      </c>
      <c r="I861">
        <v>1498.5007496251874</v>
      </c>
      <c r="J861" t="s">
        <v>22185</v>
      </c>
      <c r="K861" s="22" t="str">
        <f t="shared" si="13"/>
        <v>Oct</v>
      </c>
    </row>
    <row r="862" spans="1:11" hidden="1">
      <c r="A862">
        <v>254734809367</v>
      </c>
      <c r="B862">
        <v>734809367</v>
      </c>
      <c r="C862">
        <v>16</v>
      </c>
      <c r="D862" s="22">
        <v>45959</v>
      </c>
      <c r="E862" t="s">
        <v>20625</v>
      </c>
      <c r="F862" t="s">
        <v>73</v>
      </c>
      <c r="G862" t="s">
        <v>1004</v>
      </c>
      <c r="H862" t="s">
        <v>20000</v>
      </c>
      <c r="I862">
        <v>1498.5007496251874</v>
      </c>
      <c r="J862" t="s">
        <v>22211</v>
      </c>
      <c r="K862" s="22" t="str">
        <f t="shared" si="13"/>
        <v>Oct</v>
      </c>
    </row>
    <row r="863" spans="1:11" hidden="1">
      <c r="A863">
        <v>254735028932</v>
      </c>
      <c r="B863">
        <v>735028932</v>
      </c>
      <c r="C863">
        <v>16</v>
      </c>
      <c r="D863" s="22">
        <v>45959</v>
      </c>
      <c r="E863" t="s">
        <v>20711</v>
      </c>
      <c r="F863" t="s">
        <v>37</v>
      </c>
      <c r="G863" t="s">
        <v>1027</v>
      </c>
      <c r="H863" t="s">
        <v>20000</v>
      </c>
      <c r="I863">
        <v>1498.5007496251874</v>
      </c>
      <c r="J863" t="s">
        <v>22249</v>
      </c>
      <c r="K863" s="22" t="str">
        <f t="shared" si="13"/>
        <v>Oct</v>
      </c>
    </row>
    <row r="864" spans="1:11" hidden="1">
      <c r="A864">
        <v>254105105299</v>
      </c>
      <c r="B864">
        <v>105105299</v>
      </c>
      <c r="C864">
        <v>16</v>
      </c>
      <c r="D864" s="22">
        <v>45959</v>
      </c>
      <c r="E864" t="s">
        <v>20712</v>
      </c>
      <c r="F864" t="s">
        <v>160</v>
      </c>
      <c r="G864" t="s">
        <v>1021</v>
      </c>
      <c r="H864" t="s">
        <v>1167</v>
      </c>
      <c r="I864">
        <v>1498.5007496251874</v>
      </c>
      <c r="J864" t="s">
        <v>22187</v>
      </c>
      <c r="K864" s="22" t="str">
        <f t="shared" si="13"/>
        <v>Oct</v>
      </c>
    </row>
    <row r="865" spans="1:11" hidden="1">
      <c r="A865">
        <v>254108429938</v>
      </c>
      <c r="B865">
        <v>108429938</v>
      </c>
      <c r="C865">
        <v>16</v>
      </c>
      <c r="D865" s="22">
        <v>45960</v>
      </c>
      <c r="E865" t="s">
        <v>1022</v>
      </c>
      <c r="F865" t="s">
        <v>50</v>
      </c>
      <c r="G865" t="s">
        <v>502</v>
      </c>
      <c r="H865" t="s">
        <v>20000</v>
      </c>
      <c r="I865">
        <v>1498.5007496251874</v>
      </c>
      <c r="J865" t="s">
        <v>22200</v>
      </c>
      <c r="K865" s="22" t="str">
        <f t="shared" si="13"/>
        <v>Oct</v>
      </c>
    </row>
    <row r="866" spans="1:11" hidden="1">
      <c r="A866">
        <v>254735328335</v>
      </c>
      <c r="B866">
        <v>735328335</v>
      </c>
      <c r="C866">
        <v>16</v>
      </c>
      <c r="D866" s="22">
        <v>45960</v>
      </c>
      <c r="E866" t="s">
        <v>20679</v>
      </c>
      <c r="F866" t="s">
        <v>73</v>
      </c>
      <c r="G866" t="s">
        <v>1074</v>
      </c>
      <c r="H866" t="s">
        <v>70</v>
      </c>
      <c r="I866">
        <v>1498.5007496251874</v>
      </c>
      <c r="J866" t="s">
        <v>22173</v>
      </c>
      <c r="K866" s="22" t="str">
        <f t="shared" si="13"/>
        <v>Oct</v>
      </c>
    </row>
    <row r="867" spans="1:11">
      <c r="A867">
        <v>254732421380</v>
      </c>
      <c r="B867">
        <v>732421380</v>
      </c>
      <c r="C867">
        <v>16</v>
      </c>
      <c r="D867" s="22">
        <v>45960</v>
      </c>
      <c r="E867" t="s">
        <v>20713</v>
      </c>
      <c r="F867" t="s">
        <v>20098</v>
      </c>
      <c r="G867" t="s">
        <v>1074</v>
      </c>
      <c r="H867" t="s">
        <v>742</v>
      </c>
      <c r="I867">
        <v>1498.5007496251874</v>
      </c>
      <c r="J867" t="s">
        <v>22217</v>
      </c>
      <c r="K867" s="22" t="str">
        <f t="shared" si="13"/>
        <v>Oct</v>
      </c>
    </row>
    <row r="868" spans="1:11" hidden="1">
      <c r="A868">
        <v>254783125452</v>
      </c>
      <c r="B868">
        <v>783125452</v>
      </c>
      <c r="C868">
        <v>16</v>
      </c>
      <c r="D868" s="22">
        <v>45960</v>
      </c>
      <c r="E868" t="s">
        <v>20714</v>
      </c>
      <c r="F868" t="s">
        <v>20098</v>
      </c>
      <c r="G868" t="s">
        <v>1029</v>
      </c>
      <c r="H868" t="s">
        <v>20000</v>
      </c>
      <c r="I868">
        <v>1498.5007496251874</v>
      </c>
      <c r="J868" t="s">
        <v>19999</v>
      </c>
      <c r="K868" s="22" t="str">
        <f t="shared" si="13"/>
        <v>Oct</v>
      </c>
    </row>
    <row r="869" spans="1:11" hidden="1">
      <c r="A869">
        <v>254788181834</v>
      </c>
      <c r="B869">
        <v>788181834</v>
      </c>
      <c r="C869">
        <v>16</v>
      </c>
      <c r="D869" s="22">
        <v>45960</v>
      </c>
      <c r="E869" t="s">
        <v>20715</v>
      </c>
      <c r="F869" t="s">
        <v>73</v>
      </c>
      <c r="G869" t="s">
        <v>1074</v>
      </c>
      <c r="H869" t="s">
        <v>70</v>
      </c>
      <c r="I869">
        <v>1498.5007496251874</v>
      </c>
      <c r="J869" t="s">
        <v>22194</v>
      </c>
      <c r="K869" s="22" t="str">
        <f t="shared" si="13"/>
        <v>Oct</v>
      </c>
    </row>
    <row r="870" spans="1:11" hidden="1">
      <c r="A870">
        <v>254751147956</v>
      </c>
      <c r="B870">
        <v>751147956</v>
      </c>
      <c r="C870">
        <v>16</v>
      </c>
      <c r="D870" s="22">
        <v>45960</v>
      </c>
      <c r="E870" t="s">
        <v>20534</v>
      </c>
      <c r="F870" t="s">
        <v>73</v>
      </c>
      <c r="G870" t="s">
        <v>1074</v>
      </c>
      <c r="H870" t="s">
        <v>70</v>
      </c>
      <c r="I870">
        <v>1498.5007496251874</v>
      </c>
      <c r="J870" t="s">
        <v>22174</v>
      </c>
      <c r="K870" s="22" t="str">
        <f t="shared" si="13"/>
        <v>Oct</v>
      </c>
    </row>
    <row r="871" spans="1:11" hidden="1">
      <c r="A871">
        <v>254784578366</v>
      </c>
      <c r="B871">
        <v>784578366</v>
      </c>
      <c r="C871">
        <v>16</v>
      </c>
      <c r="D871" s="22">
        <v>45960</v>
      </c>
      <c r="E871" t="s">
        <v>20716</v>
      </c>
      <c r="F871" t="s">
        <v>82</v>
      </c>
      <c r="G871" t="s">
        <v>20636</v>
      </c>
      <c r="H871" t="s">
        <v>1141</v>
      </c>
      <c r="I871">
        <v>1498.5007496251874</v>
      </c>
      <c r="J871" t="s">
        <v>22223</v>
      </c>
      <c r="K871" s="22" t="str">
        <f t="shared" si="13"/>
        <v>Oct</v>
      </c>
    </row>
    <row r="872" spans="1:11" hidden="1">
      <c r="A872">
        <v>254754248207</v>
      </c>
      <c r="B872">
        <v>754248207</v>
      </c>
      <c r="C872">
        <v>16</v>
      </c>
      <c r="D872" s="22">
        <v>45960</v>
      </c>
      <c r="E872" t="s">
        <v>20717</v>
      </c>
      <c r="F872" t="s">
        <v>20098</v>
      </c>
      <c r="G872" t="s">
        <v>1074</v>
      </c>
      <c r="H872" t="s">
        <v>70</v>
      </c>
      <c r="I872">
        <v>1498.5007496251874</v>
      </c>
      <c r="J872" t="s">
        <v>22177</v>
      </c>
      <c r="K872" s="22" t="str">
        <f t="shared" si="13"/>
        <v>Oct</v>
      </c>
    </row>
    <row r="873" spans="1:11" hidden="1">
      <c r="A873">
        <v>254754521990</v>
      </c>
      <c r="B873">
        <v>754521990</v>
      </c>
      <c r="C873">
        <v>16</v>
      </c>
      <c r="D873" s="22">
        <v>45960</v>
      </c>
      <c r="E873" t="s">
        <v>20718</v>
      </c>
      <c r="F873" t="s">
        <v>20098</v>
      </c>
      <c r="G873" t="s">
        <v>1077</v>
      </c>
      <c r="H873" t="s">
        <v>32</v>
      </c>
      <c r="I873">
        <v>1498.5007496251874</v>
      </c>
      <c r="J873" t="s">
        <v>22217</v>
      </c>
      <c r="K873" s="22" t="str">
        <f t="shared" si="13"/>
        <v>Oct</v>
      </c>
    </row>
    <row r="874" spans="1:11" hidden="1">
      <c r="A874">
        <v>254755465211</v>
      </c>
      <c r="B874">
        <v>755465211</v>
      </c>
      <c r="C874">
        <v>16</v>
      </c>
      <c r="D874" s="22">
        <v>45960</v>
      </c>
      <c r="E874" t="s">
        <v>20534</v>
      </c>
      <c r="F874" t="s">
        <v>73</v>
      </c>
      <c r="G874" t="s">
        <v>1074</v>
      </c>
      <c r="H874" t="s">
        <v>70</v>
      </c>
      <c r="I874">
        <v>1498.5007496251874</v>
      </c>
      <c r="J874" t="s">
        <v>22174</v>
      </c>
      <c r="K874" s="22" t="str">
        <f t="shared" si="13"/>
        <v>Oct</v>
      </c>
    </row>
    <row r="875" spans="1:11" hidden="1">
      <c r="A875">
        <v>254762368643</v>
      </c>
      <c r="B875">
        <v>762368643</v>
      </c>
      <c r="C875">
        <v>16</v>
      </c>
      <c r="D875" s="22">
        <v>45960</v>
      </c>
      <c r="E875" t="s">
        <v>20719</v>
      </c>
      <c r="F875" t="s">
        <v>20098</v>
      </c>
      <c r="G875" t="s">
        <v>1063</v>
      </c>
      <c r="H875" t="s">
        <v>20000</v>
      </c>
      <c r="I875">
        <v>1498.5007496251874</v>
      </c>
      <c r="J875" t="s">
        <v>22222</v>
      </c>
      <c r="K875" s="22" t="str">
        <f t="shared" si="13"/>
        <v>Oct</v>
      </c>
    </row>
    <row r="876" spans="1:11" hidden="1">
      <c r="A876">
        <v>254106221529</v>
      </c>
      <c r="B876">
        <v>106221529</v>
      </c>
      <c r="C876">
        <v>16</v>
      </c>
      <c r="D876" s="22">
        <v>45960</v>
      </c>
      <c r="E876" t="s">
        <v>20720</v>
      </c>
      <c r="F876" t="s">
        <v>82</v>
      </c>
      <c r="G876" t="s">
        <v>1048</v>
      </c>
      <c r="H876" t="s">
        <v>20000</v>
      </c>
      <c r="I876">
        <v>1498.5007496251874</v>
      </c>
      <c r="J876" t="s">
        <v>22208</v>
      </c>
      <c r="K876" s="22" t="str">
        <f t="shared" si="13"/>
        <v>Oct</v>
      </c>
    </row>
    <row r="877" spans="1:11" hidden="1">
      <c r="A877">
        <v>254108180844</v>
      </c>
      <c r="B877">
        <v>108180844</v>
      </c>
      <c r="C877">
        <v>16</v>
      </c>
      <c r="D877" s="22">
        <v>45960</v>
      </c>
      <c r="E877" t="s">
        <v>20721</v>
      </c>
      <c r="F877" t="s">
        <v>20098</v>
      </c>
      <c r="G877" t="s">
        <v>1074</v>
      </c>
      <c r="H877" t="s">
        <v>1107</v>
      </c>
      <c r="I877">
        <v>1498.5007496251874</v>
      </c>
      <c r="J877" t="s">
        <v>22216</v>
      </c>
      <c r="K877" s="22" t="str">
        <f t="shared" si="13"/>
        <v>Oct</v>
      </c>
    </row>
    <row r="878" spans="1:11" hidden="1">
      <c r="A878">
        <v>254754040837</v>
      </c>
      <c r="B878">
        <v>754040837</v>
      </c>
      <c r="C878">
        <v>16</v>
      </c>
      <c r="D878" s="22">
        <v>45960</v>
      </c>
      <c r="E878" t="s">
        <v>20722</v>
      </c>
      <c r="F878" t="s">
        <v>37</v>
      </c>
      <c r="G878" t="s">
        <v>719</v>
      </c>
      <c r="H878" t="s">
        <v>20000</v>
      </c>
      <c r="I878">
        <v>1498.5007496251874</v>
      </c>
      <c r="J878" t="s">
        <v>22185</v>
      </c>
      <c r="K878" s="22" t="str">
        <f t="shared" si="13"/>
        <v>Oct</v>
      </c>
    </row>
    <row r="879" spans="1:11" hidden="1">
      <c r="A879">
        <v>254788717309</v>
      </c>
      <c r="B879">
        <v>788717309</v>
      </c>
      <c r="C879">
        <v>16</v>
      </c>
      <c r="D879" s="22">
        <v>45960</v>
      </c>
      <c r="E879" t="s">
        <v>20550</v>
      </c>
      <c r="F879" t="s">
        <v>37</v>
      </c>
      <c r="G879" t="s">
        <v>3885</v>
      </c>
      <c r="H879" t="s">
        <v>852</v>
      </c>
      <c r="I879">
        <v>2248.1259370314842</v>
      </c>
      <c r="J879" t="s">
        <v>22184</v>
      </c>
      <c r="K879" s="22" t="str">
        <f t="shared" si="13"/>
        <v>Oct</v>
      </c>
    </row>
    <row r="880" spans="1:11" hidden="1">
      <c r="A880">
        <v>254750774636</v>
      </c>
      <c r="B880">
        <v>750774636</v>
      </c>
      <c r="C880">
        <v>16</v>
      </c>
      <c r="D880" s="22">
        <v>45960</v>
      </c>
      <c r="E880" t="s">
        <v>20723</v>
      </c>
      <c r="F880" t="s">
        <v>160</v>
      </c>
      <c r="G880" t="s">
        <v>1051</v>
      </c>
      <c r="H880" t="s">
        <v>20000</v>
      </c>
      <c r="I880">
        <v>1498.5007496251874</v>
      </c>
      <c r="J880" t="s">
        <v>22219</v>
      </c>
      <c r="K880" s="22" t="str">
        <f t="shared" si="13"/>
        <v>Oct</v>
      </c>
    </row>
    <row r="881" spans="1:11" hidden="1">
      <c r="A881">
        <v>254788023976</v>
      </c>
      <c r="B881">
        <v>788023976</v>
      </c>
      <c r="C881">
        <v>16</v>
      </c>
      <c r="D881" s="22">
        <v>45960</v>
      </c>
      <c r="E881" t="s">
        <v>20724</v>
      </c>
      <c r="F881" t="s">
        <v>20098</v>
      </c>
      <c r="G881" t="s">
        <v>20725</v>
      </c>
      <c r="H881" t="s">
        <v>20000</v>
      </c>
      <c r="I881">
        <v>1498.5007496251874</v>
      </c>
      <c r="J881" t="s">
        <v>22189</v>
      </c>
      <c r="K881" s="22" t="str">
        <f t="shared" si="13"/>
        <v>Oct</v>
      </c>
    </row>
    <row r="882" spans="1:11" hidden="1">
      <c r="A882">
        <v>254737799608</v>
      </c>
      <c r="B882">
        <v>737799608</v>
      </c>
      <c r="C882">
        <v>16</v>
      </c>
      <c r="D882" s="22">
        <v>45960</v>
      </c>
      <c r="E882" t="s">
        <v>20726</v>
      </c>
      <c r="F882" t="s">
        <v>73</v>
      </c>
      <c r="G882" t="s">
        <v>1074</v>
      </c>
      <c r="H882" t="s">
        <v>70</v>
      </c>
      <c r="I882">
        <v>1498.5007496251874</v>
      </c>
      <c r="J882" t="s">
        <v>22193</v>
      </c>
      <c r="K882" s="22" t="str">
        <f t="shared" si="13"/>
        <v>Oct</v>
      </c>
    </row>
    <row r="883" spans="1:11" hidden="1">
      <c r="A883">
        <v>254788693053</v>
      </c>
      <c r="B883">
        <v>788693053</v>
      </c>
      <c r="C883">
        <v>16</v>
      </c>
      <c r="D883" s="22">
        <v>45960</v>
      </c>
      <c r="E883" t="s">
        <v>20727</v>
      </c>
      <c r="F883" t="s">
        <v>37</v>
      </c>
      <c r="G883" t="s">
        <v>990</v>
      </c>
      <c r="H883" t="s">
        <v>20000</v>
      </c>
      <c r="I883">
        <v>1498.5007496251874</v>
      </c>
      <c r="J883" t="s">
        <v>22182</v>
      </c>
      <c r="K883" s="22" t="str">
        <f t="shared" si="13"/>
        <v>Oct</v>
      </c>
    </row>
    <row r="884" spans="1:11" hidden="1">
      <c r="A884">
        <v>254736032240</v>
      </c>
      <c r="B884">
        <v>736032240</v>
      </c>
      <c r="C884">
        <v>16</v>
      </c>
      <c r="D884" s="22">
        <v>45960</v>
      </c>
      <c r="E884" t="s">
        <v>20728</v>
      </c>
      <c r="F884" t="s">
        <v>50</v>
      </c>
      <c r="G884" t="s">
        <v>20190</v>
      </c>
      <c r="H884" t="s">
        <v>1094</v>
      </c>
      <c r="I884">
        <v>1498.5007496251874</v>
      </c>
      <c r="J884" t="s">
        <v>22183</v>
      </c>
      <c r="K884" s="22" t="str">
        <f t="shared" si="13"/>
        <v>Oct</v>
      </c>
    </row>
    <row r="885" spans="1:11" hidden="1">
      <c r="A885">
        <v>254737825497</v>
      </c>
      <c r="B885">
        <v>737825497</v>
      </c>
      <c r="C885">
        <v>16</v>
      </c>
      <c r="D885" s="22">
        <v>45960</v>
      </c>
      <c r="E885" t="s">
        <v>20729</v>
      </c>
      <c r="F885" t="s">
        <v>50</v>
      </c>
      <c r="G885" t="s">
        <v>1019</v>
      </c>
      <c r="H885" t="s">
        <v>20000</v>
      </c>
      <c r="I885">
        <v>1498.5007496251874</v>
      </c>
      <c r="J885" t="s">
        <v>22183</v>
      </c>
      <c r="K885" s="22" t="str">
        <f t="shared" si="13"/>
        <v>Oct</v>
      </c>
    </row>
    <row r="886" spans="1:11" hidden="1">
      <c r="A886">
        <v>254735776317</v>
      </c>
      <c r="B886">
        <v>735776317</v>
      </c>
      <c r="C886">
        <v>16</v>
      </c>
      <c r="D886" s="22">
        <v>45960</v>
      </c>
      <c r="E886" t="s">
        <v>20730</v>
      </c>
      <c r="F886" t="s">
        <v>82</v>
      </c>
      <c r="G886" t="s">
        <v>1018</v>
      </c>
      <c r="H886" t="s">
        <v>20000</v>
      </c>
      <c r="I886">
        <v>1498.5007496251874</v>
      </c>
      <c r="J886" t="s">
        <v>22208</v>
      </c>
      <c r="K886" s="22" t="str">
        <f t="shared" si="13"/>
        <v>Oct</v>
      </c>
    </row>
    <row r="887" spans="1:11" hidden="1">
      <c r="A887">
        <v>254104601784</v>
      </c>
      <c r="B887">
        <v>104601784</v>
      </c>
      <c r="C887">
        <v>16</v>
      </c>
      <c r="D887" s="22">
        <v>45960</v>
      </c>
      <c r="E887" t="s">
        <v>20731</v>
      </c>
      <c r="F887" t="s">
        <v>20098</v>
      </c>
      <c r="G887" t="s">
        <v>1021</v>
      </c>
      <c r="H887" t="s">
        <v>1130</v>
      </c>
      <c r="I887">
        <v>2248.1259370314842</v>
      </c>
      <c r="J887" t="s">
        <v>22214</v>
      </c>
      <c r="K887" s="22" t="str">
        <f t="shared" si="13"/>
        <v>Oct</v>
      </c>
    </row>
    <row r="888" spans="1:11" hidden="1">
      <c r="A888">
        <v>254736915643</v>
      </c>
      <c r="B888">
        <v>736915643</v>
      </c>
      <c r="C888">
        <v>16</v>
      </c>
      <c r="D888" s="22">
        <v>45960</v>
      </c>
      <c r="E888" t="s">
        <v>15792</v>
      </c>
      <c r="F888" t="s">
        <v>73</v>
      </c>
      <c r="G888" t="s">
        <v>1074</v>
      </c>
      <c r="H888" t="s">
        <v>1181</v>
      </c>
      <c r="I888">
        <v>1498.5007496251874</v>
      </c>
      <c r="J888" t="s">
        <v>22222</v>
      </c>
      <c r="K888" s="22" t="str">
        <f t="shared" si="13"/>
        <v>Oct</v>
      </c>
    </row>
    <row r="889" spans="1:11" hidden="1">
      <c r="A889">
        <v>254738377153</v>
      </c>
      <c r="B889">
        <v>738377153</v>
      </c>
      <c r="C889">
        <v>16</v>
      </c>
      <c r="D889" s="22">
        <v>45960</v>
      </c>
      <c r="E889" t="s">
        <v>20732</v>
      </c>
      <c r="F889" t="s">
        <v>50</v>
      </c>
      <c r="G889" t="s">
        <v>1030</v>
      </c>
      <c r="H889" t="s">
        <v>20000</v>
      </c>
      <c r="I889">
        <v>1498.5007496251874</v>
      </c>
      <c r="J889" t="s">
        <v>22229</v>
      </c>
      <c r="K889" s="22" t="str">
        <f t="shared" si="13"/>
        <v>Oct</v>
      </c>
    </row>
    <row r="890" spans="1:11" hidden="1">
      <c r="A890">
        <v>254756736185</v>
      </c>
      <c r="B890">
        <v>756736185</v>
      </c>
      <c r="C890">
        <v>16</v>
      </c>
      <c r="D890" s="22">
        <v>45960</v>
      </c>
      <c r="E890" t="s">
        <v>20733</v>
      </c>
      <c r="F890" t="s">
        <v>37</v>
      </c>
      <c r="G890" t="s">
        <v>1077</v>
      </c>
      <c r="H890" t="s">
        <v>32</v>
      </c>
      <c r="I890">
        <v>1498.5007496251874</v>
      </c>
      <c r="J890" t="s">
        <v>22182</v>
      </c>
      <c r="K890" s="22" t="str">
        <f t="shared" si="13"/>
        <v>Oct</v>
      </c>
    </row>
    <row r="891" spans="1:11" hidden="1">
      <c r="A891">
        <v>254739071100</v>
      </c>
      <c r="B891">
        <v>739071100</v>
      </c>
      <c r="C891">
        <v>16</v>
      </c>
      <c r="D891" s="22">
        <v>45960</v>
      </c>
      <c r="E891" t="s">
        <v>20734</v>
      </c>
      <c r="F891" t="s">
        <v>73</v>
      </c>
      <c r="G891" t="s">
        <v>1074</v>
      </c>
      <c r="H891" t="s">
        <v>70</v>
      </c>
      <c r="I891">
        <v>1498.5007496251874</v>
      </c>
      <c r="J891" t="s">
        <v>22214</v>
      </c>
      <c r="K891" s="22" t="str">
        <f t="shared" si="13"/>
        <v>Oct</v>
      </c>
    </row>
    <row r="892" spans="1:11" hidden="1">
      <c r="A892">
        <v>254782332486</v>
      </c>
      <c r="B892">
        <v>782332486</v>
      </c>
      <c r="C892">
        <v>16</v>
      </c>
      <c r="D892" s="22">
        <v>45960</v>
      </c>
      <c r="E892" t="s">
        <v>20735</v>
      </c>
      <c r="F892" t="s">
        <v>20098</v>
      </c>
      <c r="G892" t="s">
        <v>1072</v>
      </c>
      <c r="H892" t="s">
        <v>1086</v>
      </c>
      <c r="I892">
        <v>1498.5007496251874</v>
      </c>
      <c r="J892" t="s">
        <v>22221</v>
      </c>
      <c r="K892" s="22" t="str">
        <f t="shared" si="13"/>
        <v>Oct</v>
      </c>
    </row>
    <row r="893" spans="1:11" hidden="1">
      <c r="A893">
        <v>254107329068</v>
      </c>
      <c r="B893">
        <v>107329068</v>
      </c>
      <c r="C893">
        <v>16</v>
      </c>
      <c r="D893" s="22">
        <v>45960</v>
      </c>
      <c r="E893" t="s">
        <v>20736</v>
      </c>
      <c r="F893" t="s">
        <v>160</v>
      </c>
      <c r="G893" t="s">
        <v>1021</v>
      </c>
      <c r="H893" t="s">
        <v>1167</v>
      </c>
      <c r="I893">
        <v>1498.5007496251874</v>
      </c>
      <c r="J893" t="s">
        <v>22219</v>
      </c>
      <c r="K893" s="22" t="str">
        <f t="shared" si="13"/>
        <v>Oct</v>
      </c>
    </row>
    <row r="894" spans="1:11" hidden="1">
      <c r="A894">
        <v>254108512944</v>
      </c>
      <c r="B894">
        <v>108512944</v>
      </c>
      <c r="C894">
        <v>16</v>
      </c>
      <c r="D894" s="22">
        <v>45960</v>
      </c>
      <c r="E894" t="s">
        <v>20737</v>
      </c>
      <c r="F894" t="s">
        <v>37</v>
      </c>
      <c r="G894" t="s">
        <v>3885</v>
      </c>
      <c r="H894" t="s">
        <v>852</v>
      </c>
      <c r="I894">
        <v>1498.5007496251874</v>
      </c>
      <c r="J894" t="s">
        <v>22184</v>
      </c>
      <c r="K894" s="22" t="str">
        <f t="shared" si="13"/>
        <v>Oct</v>
      </c>
    </row>
    <row r="895" spans="1:11" hidden="1">
      <c r="A895">
        <v>254756754059</v>
      </c>
      <c r="B895">
        <v>756754059</v>
      </c>
      <c r="C895">
        <v>16</v>
      </c>
      <c r="D895" s="22">
        <v>45960</v>
      </c>
      <c r="E895" t="s">
        <v>20738</v>
      </c>
      <c r="F895" t="s">
        <v>20098</v>
      </c>
      <c r="G895" t="s">
        <v>1069</v>
      </c>
      <c r="H895" t="s">
        <v>20000</v>
      </c>
      <c r="I895">
        <v>1498.5007496251874</v>
      </c>
      <c r="J895" t="s">
        <v>22226</v>
      </c>
      <c r="K895" s="22" t="str">
        <f t="shared" si="13"/>
        <v>Oct</v>
      </c>
    </row>
    <row r="896" spans="1:11" hidden="1">
      <c r="A896">
        <v>254101607677</v>
      </c>
      <c r="B896">
        <v>101607677</v>
      </c>
      <c r="C896">
        <v>16</v>
      </c>
      <c r="D896" s="22">
        <v>45960</v>
      </c>
      <c r="E896" t="s">
        <v>20739</v>
      </c>
      <c r="F896" t="s">
        <v>37</v>
      </c>
      <c r="G896" t="s">
        <v>1072</v>
      </c>
      <c r="H896" t="s">
        <v>1104</v>
      </c>
      <c r="I896">
        <v>1498.5007496251874</v>
      </c>
      <c r="J896" t="s">
        <v>22224</v>
      </c>
      <c r="K896" s="22" t="str">
        <f t="shared" si="13"/>
        <v>Oct</v>
      </c>
    </row>
    <row r="897" spans="1:11" hidden="1">
      <c r="A897">
        <v>254751740302</v>
      </c>
      <c r="B897">
        <v>751740302</v>
      </c>
      <c r="C897">
        <v>16</v>
      </c>
      <c r="D897" s="22">
        <v>45960</v>
      </c>
      <c r="E897" t="s">
        <v>20740</v>
      </c>
      <c r="F897" t="s">
        <v>82</v>
      </c>
      <c r="G897" t="s">
        <v>1011</v>
      </c>
      <c r="H897" t="s">
        <v>20000</v>
      </c>
      <c r="I897">
        <v>1498.5007496251874</v>
      </c>
      <c r="J897" t="s">
        <v>22202</v>
      </c>
      <c r="K897" s="22" t="str">
        <f t="shared" si="13"/>
        <v>Oct</v>
      </c>
    </row>
    <row r="898" spans="1:11" hidden="1">
      <c r="A898">
        <v>254755917681</v>
      </c>
      <c r="B898">
        <v>755917681</v>
      </c>
      <c r="C898">
        <v>16</v>
      </c>
      <c r="D898" s="22">
        <v>45960</v>
      </c>
      <c r="E898" t="s">
        <v>20741</v>
      </c>
      <c r="F898" t="s">
        <v>82</v>
      </c>
      <c r="G898" t="s">
        <v>1077</v>
      </c>
      <c r="H898" t="s">
        <v>32</v>
      </c>
      <c r="I898">
        <v>1498.5007496251874</v>
      </c>
      <c r="J898" t="s">
        <v>22225</v>
      </c>
      <c r="K898" s="22" t="str">
        <f t="shared" si="13"/>
        <v>Oct</v>
      </c>
    </row>
    <row r="899" spans="1:11" hidden="1">
      <c r="A899">
        <v>254756264098</v>
      </c>
      <c r="B899">
        <v>756264098</v>
      </c>
      <c r="C899">
        <v>16</v>
      </c>
      <c r="D899" s="22">
        <v>45960</v>
      </c>
      <c r="E899" t="s">
        <v>20742</v>
      </c>
      <c r="F899" t="s">
        <v>20098</v>
      </c>
      <c r="G899" t="s">
        <v>1045</v>
      </c>
      <c r="H899" t="s">
        <v>20000</v>
      </c>
      <c r="I899">
        <v>1498.5007496251874</v>
      </c>
      <c r="J899" t="s">
        <v>22195</v>
      </c>
      <c r="K899" s="22" t="str">
        <f t="shared" ref="K899:K962" si="14">TEXT(D899,"mmm")</f>
        <v>Oct</v>
      </c>
    </row>
    <row r="900" spans="1:11" hidden="1">
      <c r="A900">
        <v>254736635723</v>
      </c>
      <c r="B900">
        <v>736635723</v>
      </c>
      <c r="C900">
        <v>16</v>
      </c>
      <c r="D900" s="22">
        <v>45960</v>
      </c>
      <c r="E900" t="s">
        <v>20743</v>
      </c>
      <c r="F900" t="s">
        <v>73</v>
      </c>
      <c r="G900" t="s">
        <v>1074</v>
      </c>
      <c r="H900" t="s">
        <v>70</v>
      </c>
      <c r="I900">
        <v>1498.5007496251874</v>
      </c>
      <c r="J900" t="s">
        <v>22193</v>
      </c>
      <c r="K900" s="22" t="str">
        <f t="shared" si="14"/>
        <v>Oct</v>
      </c>
    </row>
    <row r="901" spans="1:11" hidden="1">
      <c r="A901">
        <v>254781190078</v>
      </c>
      <c r="B901">
        <v>781190078</v>
      </c>
      <c r="C901">
        <v>16</v>
      </c>
      <c r="D901" s="22">
        <v>45960</v>
      </c>
      <c r="E901" t="s">
        <v>20744</v>
      </c>
      <c r="F901" t="s">
        <v>20098</v>
      </c>
      <c r="G901" t="s">
        <v>1029</v>
      </c>
      <c r="H901" t="s">
        <v>20000</v>
      </c>
      <c r="I901">
        <v>1498.5007496251874</v>
      </c>
      <c r="J901" t="s">
        <v>19999</v>
      </c>
      <c r="K901" s="22" t="str">
        <f t="shared" si="14"/>
        <v>Oct</v>
      </c>
    </row>
    <row r="902" spans="1:11" hidden="1">
      <c r="A902">
        <v>254786863427</v>
      </c>
      <c r="B902">
        <v>786863427</v>
      </c>
      <c r="C902">
        <v>16</v>
      </c>
      <c r="D902" s="22">
        <v>45960</v>
      </c>
      <c r="E902" t="s">
        <v>20745</v>
      </c>
      <c r="F902" t="s">
        <v>160</v>
      </c>
      <c r="G902" t="s">
        <v>1021</v>
      </c>
      <c r="H902" t="s">
        <v>1167</v>
      </c>
      <c r="I902">
        <v>1498.5007496251874</v>
      </c>
      <c r="J902" t="s">
        <v>22187</v>
      </c>
      <c r="K902" s="22" t="str">
        <f t="shared" si="14"/>
        <v>Oct</v>
      </c>
    </row>
    <row r="903" spans="1:11" hidden="1">
      <c r="A903">
        <v>254103803511</v>
      </c>
      <c r="B903">
        <v>103803511</v>
      </c>
      <c r="C903">
        <v>16</v>
      </c>
      <c r="D903" s="22">
        <v>45960</v>
      </c>
      <c r="E903" t="s">
        <v>20746</v>
      </c>
      <c r="F903" t="s">
        <v>82</v>
      </c>
      <c r="G903" t="s">
        <v>1048</v>
      </c>
      <c r="H903" t="s">
        <v>20000</v>
      </c>
      <c r="I903">
        <v>1498.5007496251874</v>
      </c>
      <c r="J903" t="s">
        <v>22208</v>
      </c>
      <c r="K903" s="22" t="str">
        <f t="shared" si="14"/>
        <v>Oct</v>
      </c>
    </row>
    <row r="904" spans="1:11" hidden="1">
      <c r="A904">
        <v>254782561315</v>
      </c>
      <c r="B904">
        <v>782561315</v>
      </c>
      <c r="C904">
        <v>16</v>
      </c>
      <c r="D904" s="22">
        <v>45960</v>
      </c>
      <c r="E904" t="s">
        <v>20747</v>
      </c>
      <c r="F904" t="s">
        <v>160</v>
      </c>
      <c r="G904" t="s">
        <v>1021</v>
      </c>
      <c r="H904" t="s">
        <v>1167</v>
      </c>
      <c r="I904">
        <v>1498.5007496251874</v>
      </c>
      <c r="J904" t="s">
        <v>22219</v>
      </c>
      <c r="K904" s="22" t="str">
        <f t="shared" si="14"/>
        <v>Oct</v>
      </c>
    </row>
    <row r="905" spans="1:11" hidden="1">
      <c r="A905">
        <v>254735865755</v>
      </c>
      <c r="B905">
        <v>735865755</v>
      </c>
      <c r="C905">
        <v>16</v>
      </c>
      <c r="D905" s="22">
        <v>45960</v>
      </c>
      <c r="E905" t="s">
        <v>20748</v>
      </c>
      <c r="F905" t="s">
        <v>82</v>
      </c>
      <c r="G905" t="s">
        <v>1011</v>
      </c>
      <c r="H905" t="s">
        <v>20000</v>
      </c>
      <c r="I905">
        <v>1498.5007496251874</v>
      </c>
      <c r="J905" t="s">
        <v>22202</v>
      </c>
      <c r="K905" s="22" t="str">
        <f t="shared" si="14"/>
        <v>Oct</v>
      </c>
    </row>
    <row r="906" spans="1:11" hidden="1">
      <c r="A906">
        <v>254753274946</v>
      </c>
      <c r="B906">
        <v>753274946</v>
      </c>
      <c r="C906">
        <v>16</v>
      </c>
      <c r="D906" s="22">
        <v>45960</v>
      </c>
      <c r="E906" t="s">
        <v>20749</v>
      </c>
      <c r="F906" t="s">
        <v>20098</v>
      </c>
      <c r="G906" t="s">
        <v>1030</v>
      </c>
      <c r="H906" t="s">
        <v>20000</v>
      </c>
      <c r="I906">
        <v>1498.5007496251874</v>
      </c>
      <c r="J906" t="s">
        <v>22188</v>
      </c>
      <c r="K906" s="22" t="str">
        <f t="shared" si="14"/>
        <v>Oct</v>
      </c>
    </row>
    <row r="907" spans="1:11" hidden="1">
      <c r="A907">
        <v>254737123755</v>
      </c>
      <c r="B907">
        <v>737123755</v>
      </c>
      <c r="C907">
        <v>16</v>
      </c>
      <c r="D907" s="22">
        <v>45960</v>
      </c>
      <c r="E907" t="s">
        <v>20750</v>
      </c>
      <c r="F907" t="s">
        <v>20098</v>
      </c>
      <c r="G907" t="s">
        <v>1021</v>
      </c>
      <c r="H907" t="s">
        <v>1075</v>
      </c>
      <c r="I907">
        <v>1498.5007496251874</v>
      </c>
      <c r="J907" t="s">
        <v>22226</v>
      </c>
      <c r="K907" s="22" t="str">
        <f t="shared" si="14"/>
        <v>Oct</v>
      </c>
    </row>
    <row r="908" spans="1:11" hidden="1">
      <c r="A908">
        <v>254754894213</v>
      </c>
      <c r="B908">
        <v>754894213</v>
      </c>
      <c r="C908">
        <v>16</v>
      </c>
      <c r="D908" s="22">
        <v>45960</v>
      </c>
      <c r="E908" t="s">
        <v>15416</v>
      </c>
      <c r="F908" t="s">
        <v>160</v>
      </c>
      <c r="G908" t="s">
        <v>1021</v>
      </c>
      <c r="H908" t="s">
        <v>1167</v>
      </c>
      <c r="I908">
        <v>2248.1259370314842</v>
      </c>
      <c r="J908" t="s">
        <v>22187</v>
      </c>
      <c r="K908" s="22" t="str">
        <f t="shared" si="14"/>
        <v>Oct</v>
      </c>
    </row>
    <row r="909" spans="1:11" hidden="1">
      <c r="A909">
        <v>254104717067</v>
      </c>
      <c r="B909">
        <v>104717067</v>
      </c>
      <c r="C909">
        <v>16</v>
      </c>
      <c r="D909" s="22">
        <v>45960</v>
      </c>
      <c r="E909" t="s">
        <v>20751</v>
      </c>
      <c r="F909" t="s">
        <v>50</v>
      </c>
      <c r="G909" t="s">
        <v>990</v>
      </c>
      <c r="H909" t="s">
        <v>20000</v>
      </c>
      <c r="I909">
        <v>1498.5007496251874</v>
      </c>
      <c r="J909" t="s">
        <v>22229</v>
      </c>
      <c r="K909" s="22" t="str">
        <f t="shared" si="14"/>
        <v>Oct</v>
      </c>
    </row>
    <row r="910" spans="1:11" hidden="1">
      <c r="A910">
        <v>254731526165</v>
      </c>
      <c r="B910">
        <v>731526165</v>
      </c>
      <c r="C910">
        <v>16</v>
      </c>
      <c r="D910" s="22">
        <v>45960</v>
      </c>
      <c r="E910" t="s">
        <v>20752</v>
      </c>
      <c r="F910" t="s">
        <v>50</v>
      </c>
      <c r="G910" t="s">
        <v>1030</v>
      </c>
      <c r="H910" t="s">
        <v>20000</v>
      </c>
      <c r="I910">
        <v>1498.5007496251874</v>
      </c>
      <c r="J910" t="s">
        <v>22229</v>
      </c>
      <c r="K910" s="22" t="str">
        <f t="shared" si="14"/>
        <v>Oct</v>
      </c>
    </row>
    <row r="911" spans="1:11" hidden="1">
      <c r="A911">
        <v>254104848626</v>
      </c>
      <c r="B911">
        <v>104848626</v>
      </c>
      <c r="C911">
        <v>16</v>
      </c>
      <c r="D911" s="22">
        <v>45960</v>
      </c>
      <c r="E911" t="s">
        <v>20753</v>
      </c>
      <c r="F911" t="s">
        <v>73</v>
      </c>
      <c r="G911" t="s">
        <v>1004</v>
      </c>
      <c r="H911" t="s">
        <v>20000</v>
      </c>
      <c r="I911">
        <v>1498.5007496251874</v>
      </c>
      <c r="J911" t="s">
        <v>22218</v>
      </c>
      <c r="K911" s="22" t="str">
        <f t="shared" si="14"/>
        <v>Oct</v>
      </c>
    </row>
    <row r="912" spans="1:11" hidden="1">
      <c r="A912">
        <v>254738865746</v>
      </c>
      <c r="B912">
        <v>738865746</v>
      </c>
      <c r="C912">
        <v>16</v>
      </c>
      <c r="D912" s="22">
        <v>45960</v>
      </c>
      <c r="E912" t="s">
        <v>20754</v>
      </c>
      <c r="F912" t="s">
        <v>73</v>
      </c>
      <c r="G912" t="s">
        <v>1074</v>
      </c>
      <c r="H912" t="s">
        <v>70</v>
      </c>
      <c r="I912">
        <v>1498.5007496251874</v>
      </c>
      <c r="J912" t="s">
        <v>22193</v>
      </c>
      <c r="K912" s="22" t="str">
        <f t="shared" si="14"/>
        <v>Oct</v>
      </c>
    </row>
    <row r="913" spans="1:11" hidden="1">
      <c r="A913">
        <v>254102896045</v>
      </c>
      <c r="B913">
        <v>102896045</v>
      </c>
      <c r="C913">
        <v>16</v>
      </c>
      <c r="D913" s="22">
        <v>45960</v>
      </c>
      <c r="E913" t="s">
        <v>20755</v>
      </c>
      <c r="F913" t="s">
        <v>73</v>
      </c>
      <c r="G913" t="s">
        <v>1004</v>
      </c>
      <c r="H913" t="s">
        <v>20000</v>
      </c>
      <c r="I913">
        <v>1498.5007496251874</v>
      </c>
      <c r="J913" t="s">
        <v>22174</v>
      </c>
      <c r="K913" s="22" t="str">
        <f t="shared" si="14"/>
        <v>Oct</v>
      </c>
    </row>
    <row r="914" spans="1:11" hidden="1">
      <c r="A914">
        <v>254738303733</v>
      </c>
      <c r="B914">
        <v>738303733</v>
      </c>
      <c r="C914">
        <v>16</v>
      </c>
      <c r="D914" s="22">
        <v>45960</v>
      </c>
      <c r="E914" t="s">
        <v>20756</v>
      </c>
      <c r="F914" t="s">
        <v>37</v>
      </c>
      <c r="G914" t="s">
        <v>993</v>
      </c>
      <c r="H914" t="s">
        <v>20000</v>
      </c>
      <c r="I914">
        <v>1498.5007496251874</v>
      </c>
      <c r="J914" t="s">
        <v>22249</v>
      </c>
      <c r="K914" s="22" t="str">
        <f t="shared" si="14"/>
        <v>Oct</v>
      </c>
    </row>
    <row r="915" spans="1:11" hidden="1">
      <c r="A915">
        <v>254107108597</v>
      </c>
      <c r="B915">
        <v>107108597</v>
      </c>
      <c r="C915">
        <v>16</v>
      </c>
      <c r="D915" s="22">
        <v>45961</v>
      </c>
      <c r="E915" t="s">
        <v>20757</v>
      </c>
      <c r="F915" t="s">
        <v>73</v>
      </c>
      <c r="G915" t="s">
        <v>20500</v>
      </c>
      <c r="H915" t="s">
        <v>20000</v>
      </c>
      <c r="I915">
        <v>1498.5007496251874</v>
      </c>
      <c r="J915" t="s">
        <v>22174</v>
      </c>
      <c r="K915" s="22" t="str">
        <f t="shared" si="14"/>
        <v>Oct</v>
      </c>
    </row>
    <row r="916" spans="1:11" hidden="1">
      <c r="A916">
        <v>254762909381</v>
      </c>
      <c r="B916">
        <v>762909381</v>
      </c>
      <c r="C916">
        <v>17</v>
      </c>
      <c r="D916" s="22">
        <v>45961</v>
      </c>
      <c r="E916" t="s">
        <v>20758</v>
      </c>
      <c r="F916" t="s">
        <v>73</v>
      </c>
      <c r="G916" t="s">
        <v>1074</v>
      </c>
      <c r="H916" t="s">
        <v>70</v>
      </c>
      <c r="I916">
        <v>1498.5007496251874</v>
      </c>
      <c r="J916" t="s">
        <v>22193</v>
      </c>
      <c r="K916" s="22" t="str">
        <f t="shared" si="14"/>
        <v>Oct</v>
      </c>
    </row>
    <row r="917" spans="1:11" hidden="1">
      <c r="A917">
        <v>254751982904</v>
      </c>
      <c r="B917">
        <v>751982904</v>
      </c>
      <c r="C917">
        <v>16</v>
      </c>
      <c r="D917" s="22">
        <v>45961</v>
      </c>
      <c r="E917" t="s">
        <v>20759</v>
      </c>
      <c r="F917" t="s">
        <v>73</v>
      </c>
      <c r="G917" t="s">
        <v>20473</v>
      </c>
      <c r="H917" t="s">
        <v>20000</v>
      </c>
      <c r="I917">
        <v>1498.5007496251874</v>
      </c>
      <c r="J917" t="s">
        <v>22233</v>
      </c>
      <c r="K917" s="22" t="str">
        <f t="shared" si="14"/>
        <v>Oct</v>
      </c>
    </row>
    <row r="918" spans="1:11" hidden="1">
      <c r="A918">
        <v>254751906023</v>
      </c>
      <c r="B918">
        <v>751906023</v>
      </c>
      <c r="C918">
        <v>16</v>
      </c>
      <c r="D918" s="22">
        <v>45961</v>
      </c>
      <c r="E918" t="s">
        <v>20760</v>
      </c>
      <c r="F918" t="s">
        <v>20098</v>
      </c>
      <c r="G918" t="s">
        <v>20190</v>
      </c>
      <c r="H918" t="s">
        <v>826</v>
      </c>
      <c r="I918">
        <v>1498.5007496251874</v>
      </c>
      <c r="J918" t="s">
        <v>22179</v>
      </c>
      <c r="K918" s="22" t="str">
        <f t="shared" si="14"/>
        <v>Oct</v>
      </c>
    </row>
    <row r="919" spans="1:11" hidden="1">
      <c r="A919">
        <v>254103020929</v>
      </c>
      <c r="B919">
        <v>103020929</v>
      </c>
      <c r="C919">
        <v>17</v>
      </c>
      <c r="D919" s="22">
        <v>45961</v>
      </c>
      <c r="E919" t="s">
        <v>20761</v>
      </c>
      <c r="F919" t="s">
        <v>73</v>
      </c>
      <c r="G919" t="s">
        <v>1004</v>
      </c>
      <c r="H919" t="s">
        <v>20000</v>
      </c>
      <c r="I919">
        <v>1498.5007496251874</v>
      </c>
      <c r="J919" t="s">
        <v>22211</v>
      </c>
      <c r="K919" s="22" t="str">
        <f t="shared" si="14"/>
        <v>Oct</v>
      </c>
    </row>
    <row r="920" spans="1:11" hidden="1">
      <c r="A920">
        <v>254104580638</v>
      </c>
      <c r="B920">
        <v>104580638</v>
      </c>
      <c r="C920">
        <v>16</v>
      </c>
      <c r="D920" s="22">
        <v>45961</v>
      </c>
      <c r="E920" t="s">
        <v>20762</v>
      </c>
      <c r="F920" t="s">
        <v>50</v>
      </c>
      <c r="G920" t="s">
        <v>20190</v>
      </c>
      <c r="H920" t="s">
        <v>1094</v>
      </c>
      <c r="I920">
        <v>1498.5007496251874</v>
      </c>
      <c r="J920" t="s">
        <v>22227</v>
      </c>
      <c r="K920" s="22" t="str">
        <f t="shared" si="14"/>
        <v>Oct</v>
      </c>
    </row>
    <row r="921" spans="1:11" hidden="1">
      <c r="A921">
        <v>254104350044</v>
      </c>
      <c r="B921">
        <v>104350044</v>
      </c>
      <c r="C921">
        <v>16</v>
      </c>
      <c r="D921" s="22">
        <v>45961</v>
      </c>
      <c r="E921" t="s">
        <v>20763</v>
      </c>
      <c r="F921" t="s">
        <v>20098</v>
      </c>
      <c r="G921" t="s">
        <v>1004</v>
      </c>
      <c r="H921" t="s">
        <v>20000</v>
      </c>
      <c r="I921">
        <v>1498.5007496251874</v>
      </c>
      <c r="J921" t="s">
        <v>22222</v>
      </c>
      <c r="K921" s="22" t="str">
        <f t="shared" si="14"/>
        <v>Oct</v>
      </c>
    </row>
    <row r="922" spans="1:11" hidden="1">
      <c r="A922">
        <v>254738471346</v>
      </c>
      <c r="B922">
        <v>738471346</v>
      </c>
      <c r="C922">
        <v>17</v>
      </c>
      <c r="D922" s="22">
        <v>45961</v>
      </c>
      <c r="E922" t="s">
        <v>20758</v>
      </c>
      <c r="F922" t="s">
        <v>73</v>
      </c>
      <c r="G922" t="s">
        <v>1074</v>
      </c>
      <c r="H922" t="s">
        <v>70</v>
      </c>
      <c r="I922">
        <v>1498.5007496251874</v>
      </c>
      <c r="J922" t="s">
        <v>22193</v>
      </c>
      <c r="K922" s="22" t="str">
        <f t="shared" si="14"/>
        <v>Oct</v>
      </c>
    </row>
    <row r="923" spans="1:11" hidden="1">
      <c r="A923">
        <v>254785854139</v>
      </c>
      <c r="B923">
        <v>785854139</v>
      </c>
      <c r="C923">
        <v>16</v>
      </c>
      <c r="D923" s="22">
        <v>45961</v>
      </c>
      <c r="E923" t="s">
        <v>20764</v>
      </c>
      <c r="F923" t="s">
        <v>73</v>
      </c>
      <c r="G923" t="s">
        <v>1074</v>
      </c>
      <c r="H923" t="s">
        <v>777</v>
      </c>
      <c r="I923">
        <v>1498.5007496251874</v>
      </c>
      <c r="J923" t="s">
        <v>22181</v>
      </c>
      <c r="K923" s="22" t="str">
        <f t="shared" si="14"/>
        <v>Oct</v>
      </c>
    </row>
    <row r="924" spans="1:11" hidden="1">
      <c r="A924">
        <v>254104054542</v>
      </c>
      <c r="B924">
        <v>104054542</v>
      </c>
      <c r="C924">
        <v>16</v>
      </c>
      <c r="D924" s="22">
        <v>45961</v>
      </c>
      <c r="E924" t="s">
        <v>20765</v>
      </c>
      <c r="F924" t="s">
        <v>73</v>
      </c>
      <c r="G924" t="s">
        <v>1074</v>
      </c>
      <c r="H924" t="s">
        <v>70</v>
      </c>
      <c r="I924">
        <v>1498.5007496251874</v>
      </c>
      <c r="J924" t="s">
        <v>22173</v>
      </c>
      <c r="K924" s="22" t="str">
        <f t="shared" si="14"/>
        <v>Oct</v>
      </c>
    </row>
    <row r="925" spans="1:11" hidden="1">
      <c r="A925">
        <v>254756538327</v>
      </c>
      <c r="B925">
        <v>756538327</v>
      </c>
      <c r="C925">
        <v>16</v>
      </c>
      <c r="D925" s="22">
        <v>45961</v>
      </c>
      <c r="E925" t="s">
        <v>20766</v>
      </c>
      <c r="F925" t="s">
        <v>20098</v>
      </c>
      <c r="G925" t="s">
        <v>1077</v>
      </c>
      <c r="H925" t="s">
        <v>32</v>
      </c>
      <c r="I925">
        <v>1498.5007496251874</v>
      </c>
      <c r="J925" t="s">
        <v>22214</v>
      </c>
      <c r="K925" s="22" t="str">
        <f t="shared" si="14"/>
        <v>Oct</v>
      </c>
    </row>
    <row r="926" spans="1:11" hidden="1">
      <c r="A926">
        <v>254103252212</v>
      </c>
      <c r="B926">
        <v>103252212</v>
      </c>
      <c r="C926">
        <v>17</v>
      </c>
      <c r="D926" s="22">
        <v>45961</v>
      </c>
      <c r="E926" t="s">
        <v>20767</v>
      </c>
      <c r="F926" t="s">
        <v>37</v>
      </c>
      <c r="G926" t="s">
        <v>1077</v>
      </c>
      <c r="H926" t="s">
        <v>32</v>
      </c>
      <c r="I926">
        <v>1498.5007496251874</v>
      </c>
      <c r="J926" t="s">
        <v>22224</v>
      </c>
      <c r="K926" s="22" t="str">
        <f t="shared" si="14"/>
        <v>Oct</v>
      </c>
    </row>
    <row r="927" spans="1:11" hidden="1">
      <c r="A927">
        <v>254781368085</v>
      </c>
      <c r="B927">
        <v>781368085</v>
      </c>
      <c r="C927">
        <v>16</v>
      </c>
      <c r="D927" s="22">
        <v>45961</v>
      </c>
      <c r="E927" t="s">
        <v>20768</v>
      </c>
      <c r="F927" t="s">
        <v>73</v>
      </c>
      <c r="G927" t="s">
        <v>1004</v>
      </c>
      <c r="H927" t="s">
        <v>20000</v>
      </c>
      <c r="I927">
        <v>2248.1259370314842</v>
      </c>
      <c r="J927" t="s">
        <v>22173</v>
      </c>
      <c r="K927" s="22" t="str">
        <f t="shared" si="14"/>
        <v>Oct</v>
      </c>
    </row>
    <row r="928" spans="1:11" hidden="1">
      <c r="A928">
        <v>254756614709</v>
      </c>
      <c r="B928">
        <v>756614709</v>
      </c>
      <c r="C928">
        <v>16</v>
      </c>
      <c r="D928" s="22">
        <v>45961</v>
      </c>
      <c r="E928" t="s">
        <v>20769</v>
      </c>
      <c r="F928" t="s">
        <v>20098</v>
      </c>
      <c r="G928" t="s">
        <v>20725</v>
      </c>
      <c r="H928" t="s">
        <v>20000</v>
      </c>
      <c r="I928">
        <v>1498.5007496251874</v>
      </c>
      <c r="J928" t="s">
        <v>22189</v>
      </c>
      <c r="K928" s="22" t="str">
        <f t="shared" si="14"/>
        <v>Oct</v>
      </c>
    </row>
    <row r="929" spans="1:11" hidden="1">
      <c r="A929">
        <v>254736591863</v>
      </c>
      <c r="B929">
        <v>736591863</v>
      </c>
      <c r="C929">
        <v>16</v>
      </c>
      <c r="D929" s="22">
        <v>45961</v>
      </c>
      <c r="E929" t="s">
        <v>20691</v>
      </c>
      <c r="F929" t="s">
        <v>73</v>
      </c>
      <c r="G929" t="s">
        <v>1004</v>
      </c>
      <c r="H929" t="s">
        <v>20000</v>
      </c>
      <c r="I929">
        <v>1498.5007496251874</v>
      </c>
      <c r="J929" t="s">
        <v>22211</v>
      </c>
      <c r="K929" s="22" t="str">
        <f t="shared" si="14"/>
        <v>Oct</v>
      </c>
    </row>
    <row r="930" spans="1:11" hidden="1">
      <c r="A930">
        <v>254784480415</v>
      </c>
      <c r="B930">
        <v>784480415</v>
      </c>
      <c r="C930">
        <v>16</v>
      </c>
      <c r="D930" s="22">
        <v>45961</v>
      </c>
      <c r="E930" t="s">
        <v>20770</v>
      </c>
      <c r="F930" t="s">
        <v>50</v>
      </c>
      <c r="G930" t="s">
        <v>990</v>
      </c>
      <c r="H930" t="s">
        <v>20000</v>
      </c>
      <c r="I930">
        <v>1498.5007496251874</v>
      </c>
      <c r="J930" t="s">
        <v>22200</v>
      </c>
      <c r="K930" s="22" t="str">
        <f t="shared" si="14"/>
        <v>Oct</v>
      </c>
    </row>
    <row r="931" spans="1:11" hidden="1">
      <c r="A931">
        <v>254781850108</v>
      </c>
      <c r="B931">
        <v>781850108</v>
      </c>
      <c r="C931">
        <v>16</v>
      </c>
      <c r="D931" s="22">
        <v>45961</v>
      </c>
      <c r="E931" t="s">
        <v>20771</v>
      </c>
      <c r="F931" t="s">
        <v>20098</v>
      </c>
      <c r="G931" t="s">
        <v>3885</v>
      </c>
      <c r="H931" t="s">
        <v>1149</v>
      </c>
      <c r="I931">
        <v>1498.5007496251874</v>
      </c>
      <c r="J931" t="s">
        <v>22228</v>
      </c>
      <c r="K931" s="22" t="str">
        <f t="shared" si="14"/>
        <v>Oct</v>
      </c>
    </row>
    <row r="932" spans="1:11" hidden="1">
      <c r="A932">
        <v>254782695344</v>
      </c>
      <c r="B932">
        <v>782695344</v>
      </c>
      <c r="C932">
        <v>17</v>
      </c>
      <c r="D932" s="22">
        <v>45961</v>
      </c>
      <c r="E932" t="s">
        <v>13534</v>
      </c>
      <c r="F932" t="s">
        <v>20098</v>
      </c>
      <c r="G932" t="s">
        <v>994</v>
      </c>
      <c r="H932" t="s">
        <v>20000</v>
      </c>
      <c r="I932">
        <v>1498.5007496251874</v>
      </c>
      <c r="J932" t="s">
        <v>22253</v>
      </c>
      <c r="K932" s="22" t="str">
        <f t="shared" si="14"/>
        <v>Oct</v>
      </c>
    </row>
    <row r="933" spans="1:11" hidden="1">
      <c r="A933">
        <v>254104231553</v>
      </c>
      <c r="B933">
        <v>104231553</v>
      </c>
      <c r="C933">
        <v>16</v>
      </c>
      <c r="D933" s="22">
        <v>45961</v>
      </c>
      <c r="E933" t="s">
        <v>20772</v>
      </c>
      <c r="F933" t="s">
        <v>73</v>
      </c>
      <c r="G933" t="s">
        <v>20473</v>
      </c>
      <c r="H933" t="s">
        <v>20000</v>
      </c>
      <c r="I933">
        <v>1498.5007496251874</v>
      </c>
      <c r="J933" t="s">
        <v>22233</v>
      </c>
      <c r="K933" s="22" t="str">
        <f t="shared" si="14"/>
        <v>Oct</v>
      </c>
    </row>
    <row r="934" spans="1:11" hidden="1">
      <c r="A934">
        <v>254752189188</v>
      </c>
      <c r="B934">
        <v>752189188</v>
      </c>
      <c r="C934">
        <v>16</v>
      </c>
      <c r="D934" s="22">
        <v>45961</v>
      </c>
      <c r="E934" t="s">
        <v>20773</v>
      </c>
      <c r="F934" t="s">
        <v>50</v>
      </c>
      <c r="G934" t="s">
        <v>20190</v>
      </c>
      <c r="H934" t="s">
        <v>1094</v>
      </c>
      <c r="I934">
        <v>1498.5007496251874</v>
      </c>
      <c r="J934" t="s">
        <v>22229</v>
      </c>
      <c r="K934" s="22" t="str">
        <f t="shared" si="14"/>
        <v>Oct</v>
      </c>
    </row>
    <row r="935" spans="1:11" hidden="1">
      <c r="A935">
        <v>254106077061</v>
      </c>
      <c r="B935">
        <v>106077061</v>
      </c>
      <c r="C935">
        <v>16</v>
      </c>
      <c r="D935" s="22">
        <v>45961</v>
      </c>
      <c r="E935" t="s">
        <v>20774</v>
      </c>
      <c r="F935" t="s">
        <v>20098</v>
      </c>
      <c r="G935" t="s">
        <v>993</v>
      </c>
      <c r="H935" t="s">
        <v>20000</v>
      </c>
      <c r="I935">
        <v>1498.5007496251874</v>
      </c>
      <c r="J935" t="s">
        <v>19999</v>
      </c>
      <c r="K935" s="22" t="str">
        <f t="shared" si="14"/>
        <v>Oct</v>
      </c>
    </row>
    <row r="936" spans="1:11" hidden="1">
      <c r="A936">
        <v>254738152295</v>
      </c>
      <c r="B936">
        <v>738152295</v>
      </c>
      <c r="C936">
        <v>16</v>
      </c>
      <c r="D936" s="22">
        <v>45961</v>
      </c>
      <c r="E936" t="s">
        <v>20775</v>
      </c>
      <c r="F936" t="s">
        <v>73</v>
      </c>
      <c r="G936" t="s">
        <v>20473</v>
      </c>
      <c r="H936" t="s">
        <v>20000</v>
      </c>
      <c r="I936">
        <v>1498.5007496251874</v>
      </c>
      <c r="J936" t="s">
        <v>22233</v>
      </c>
      <c r="K936" s="22" t="str">
        <f t="shared" si="14"/>
        <v>Oct</v>
      </c>
    </row>
    <row r="937" spans="1:11" hidden="1">
      <c r="A937">
        <v>254752574126</v>
      </c>
      <c r="B937">
        <v>752574126</v>
      </c>
      <c r="C937">
        <v>16</v>
      </c>
      <c r="D937" s="22">
        <v>45961</v>
      </c>
      <c r="E937" t="s">
        <v>20384</v>
      </c>
      <c r="F937" t="s">
        <v>73</v>
      </c>
      <c r="G937" t="s">
        <v>1004</v>
      </c>
      <c r="H937" t="s">
        <v>20000</v>
      </c>
      <c r="I937">
        <v>1498.5007496251874</v>
      </c>
      <c r="J937" t="s">
        <v>22174</v>
      </c>
      <c r="K937" s="22" t="str">
        <f t="shared" si="14"/>
        <v>Oct</v>
      </c>
    </row>
    <row r="938" spans="1:11" hidden="1">
      <c r="A938">
        <v>254738753658</v>
      </c>
      <c r="B938">
        <v>738753658</v>
      </c>
      <c r="C938">
        <v>16</v>
      </c>
      <c r="D938" s="22">
        <v>45961</v>
      </c>
      <c r="E938" t="s">
        <v>20776</v>
      </c>
      <c r="F938" t="s">
        <v>50</v>
      </c>
      <c r="G938" t="s">
        <v>1019</v>
      </c>
      <c r="H938" t="s">
        <v>20000</v>
      </c>
      <c r="I938">
        <v>1498.5007496251874</v>
      </c>
      <c r="J938" t="s">
        <v>22229</v>
      </c>
      <c r="K938" s="22" t="str">
        <f t="shared" si="14"/>
        <v>Oct</v>
      </c>
    </row>
    <row r="939" spans="1:11" hidden="1">
      <c r="A939">
        <v>254783314960</v>
      </c>
      <c r="B939">
        <v>783314960</v>
      </c>
      <c r="C939">
        <v>16</v>
      </c>
      <c r="D939" s="22">
        <v>45961</v>
      </c>
      <c r="E939" t="s">
        <v>4588</v>
      </c>
      <c r="F939" t="s">
        <v>20098</v>
      </c>
      <c r="G939" t="s">
        <v>1030</v>
      </c>
      <c r="H939" t="s">
        <v>20000</v>
      </c>
      <c r="I939">
        <v>1498.5007496251874</v>
      </c>
      <c r="J939" t="s">
        <v>22189</v>
      </c>
      <c r="K939" s="22" t="str">
        <f t="shared" si="14"/>
        <v>Oct</v>
      </c>
    </row>
    <row r="940" spans="1:11" hidden="1">
      <c r="A940">
        <v>254108308024</v>
      </c>
      <c r="B940">
        <v>108308024</v>
      </c>
      <c r="C940">
        <v>16</v>
      </c>
      <c r="D940" s="22">
        <v>45961</v>
      </c>
      <c r="E940" t="s">
        <v>20777</v>
      </c>
      <c r="F940" t="s">
        <v>20098</v>
      </c>
      <c r="G940" t="s">
        <v>1063</v>
      </c>
      <c r="H940" t="s">
        <v>20000</v>
      </c>
      <c r="I940">
        <v>1498.5007496251874</v>
      </c>
      <c r="J940" t="s">
        <v>22228</v>
      </c>
      <c r="K940" s="22" t="str">
        <f t="shared" si="14"/>
        <v>Oct</v>
      </c>
    </row>
    <row r="941" spans="1:11" hidden="1">
      <c r="A941">
        <v>254101940548</v>
      </c>
      <c r="B941">
        <v>101940548</v>
      </c>
      <c r="C941">
        <v>16</v>
      </c>
      <c r="D941" s="22">
        <v>45961</v>
      </c>
      <c r="E941" t="s">
        <v>20778</v>
      </c>
      <c r="F941" t="s">
        <v>37</v>
      </c>
      <c r="G941" t="s">
        <v>1077</v>
      </c>
      <c r="H941" t="s">
        <v>32</v>
      </c>
      <c r="I941">
        <v>2248.1259370314842</v>
      </c>
      <c r="J941" t="s">
        <v>22175</v>
      </c>
      <c r="K941" s="22" t="str">
        <f t="shared" si="14"/>
        <v>Oct</v>
      </c>
    </row>
    <row r="942" spans="1:11" hidden="1">
      <c r="A942">
        <v>254732432765</v>
      </c>
      <c r="B942">
        <v>732432765</v>
      </c>
      <c r="C942">
        <v>16</v>
      </c>
      <c r="D942" s="22">
        <v>45961</v>
      </c>
      <c r="E942" t="s">
        <v>20651</v>
      </c>
      <c r="F942" t="s">
        <v>20098</v>
      </c>
      <c r="G942" t="s">
        <v>994</v>
      </c>
      <c r="H942" t="s">
        <v>20000</v>
      </c>
      <c r="I942">
        <v>1498.5007496251874</v>
      </c>
      <c r="J942" t="s">
        <v>22188</v>
      </c>
      <c r="K942" s="22" t="str">
        <f t="shared" si="14"/>
        <v>Oct</v>
      </c>
    </row>
    <row r="943" spans="1:11" hidden="1">
      <c r="A943">
        <v>254781841795</v>
      </c>
      <c r="B943">
        <v>781841795</v>
      </c>
      <c r="C943">
        <v>17</v>
      </c>
      <c r="D943" s="22">
        <v>45961</v>
      </c>
      <c r="E943" t="s">
        <v>20779</v>
      </c>
      <c r="F943" t="s">
        <v>73</v>
      </c>
      <c r="G943" t="s">
        <v>1074</v>
      </c>
      <c r="H943" t="s">
        <v>70</v>
      </c>
      <c r="I943">
        <v>1498.5007496251874</v>
      </c>
      <c r="J943" t="s">
        <v>22193</v>
      </c>
      <c r="K943" s="22" t="str">
        <f t="shared" si="14"/>
        <v>Oct</v>
      </c>
    </row>
    <row r="944" spans="1:11" hidden="1">
      <c r="A944">
        <v>254783848870</v>
      </c>
      <c r="B944">
        <v>783848870</v>
      </c>
      <c r="C944">
        <v>17</v>
      </c>
      <c r="D944" s="22">
        <v>45961</v>
      </c>
      <c r="E944" t="s">
        <v>20779</v>
      </c>
      <c r="F944" t="s">
        <v>20098</v>
      </c>
      <c r="G944" t="s">
        <v>1074</v>
      </c>
      <c r="H944" t="s">
        <v>70</v>
      </c>
      <c r="I944">
        <v>1498.5007496251874</v>
      </c>
      <c r="J944" t="s">
        <v>22193</v>
      </c>
      <c r="K944" s="22" t="str">
        <f t="shared" si="14"/>
        <v>Oct</v>
      </c>
    </row>
    <row r="945" spans="1:11" hidden="1">
      <c r="A945">
        <v>254107088613</v>
      </c>
      <c r="B945">
        <v>107088613</v>
      </c>
      <c r="C945">
        <v>16</v>
      </c>
      <c r="D945" s="22">
        <v>45961</v>
      </c>
      <c r="E945" t="s">
        <v>20780</v>
      </c>
      <c r="F945" t="s">
        <v>50</v>
      </c>
      <c r="G945" t="s">
        <v>1030</v>
      </c>
      <c r="H945" t="s">
        <v>20000</v>
      </c>
      <c r="I945">
        <v>1498.5007496251874</v>
      </c>
      <c r="J945" t="s">
        <v>22183</v>
      </c>
      <c r="K945" s="22" t="str">
        <f t="shared" si="14"/>
        <v>Oct</v>
      </c>
    </row>
    <row r="946" spans="1:11" hidden="1">
      <c r="A946">
        <v>254786867051</v>
      </c>
      <c r="B946">
        <v>786867051</v>
      </c>
      <c r="C946">
        <v>16</v>
      </c>
      <c r="D946" s="22">
        <v>45961</v>
      </c>
      <c r="E946" t="s">
        <v>20781</v>
      </c>
      <c r="F946" t="s">
        <v>37</v>
      </c>
      <c r="G946" t="s">
        <v>1010</v>
      </c>
      <c r="H946" t="s">
        <v>20000</v>
      </c>
      <c r="I946">
        <v>1498.5007496251874</v>
      </c>
      <c r="J946" t="s">
        <v>22184</v>
      </c>
      <c r="K946" s="22" t="str">
        <f t="shared" si="14"/>
        <v>Oct</v>
      </c>
    </row>
    <row r="947" spans="1:11" hidden="1">
      <c r="A947">
        <v>254753698481</v>
      </c>
      <c r="B947">
        <v>753698481</v>
      </c>
      <c r="C947">
        <v>16</v>
      </c>
      <c r="D947" s="22">
        <v>45961</v>
      </c>
      <c r="E947" t="s">
        <v>20782</v>
      </c>
      <c r="F947" t="s">
        <v>73</v>
      </c>
      <c r="G947" t="s">
        <v>1074</v>
      </c>
      <c r="H947" t="s">
        <v>70</v>
      </c>
      <c r="I947">
        <v>1498.5007496251874</v>
      </c>
      <c r="J947" t="s">
        <v>22181</v>
      </c>
      <c r="K947" s="22" t="str">
        <f t="shared" si="14"/>
        <v>Oct</v>
      </c>
    </row>
    <row r="948" spans="1:11" hidden="1">
      <c r="A948">
        <v>254107078303</v>
      </c>
      <c r="B948">
        <v>107078303</v>
      </c>
      <c r="C948">
        <v>16</v>
      </c>
      <c r="D948" s="22">
        <v>45961</v>
      </c>
      <c r="E948" t="s">
        <v>20783</v>
      </c>
      <c r="F948" t="s">
        <v>37</v>
      </c>
      <c r="G948" t="s">
        <v>719</v>
      </c>
      <c r="H948" t="s">
        <v>20000</v>
      </c>
      <c r="I948">
        <v>2248.1259370314842</v>
      </c>
      <c r="J948" t="s">
        <v>22207</v>
      </c>
      <c r="K948" s="22" t="str">
        <f t="shared" si="14"/>
        <v>Oct</v>
      </c>
    </row>
    <row r="949" spans="1:11" hidden="1">
      <c r="A949">
        <v>254788630881</v>
      </c>
      <c r="B949">
        <v>788630881</v>
      </c>
      <c r="C949">
        <v>16</v>
      </c>
      <c r="D949" s="22">
        <v>45961</v>
      </c>
      <c r="E949" t="s">
        <v>20550</v>
      </c>
      <c r="F949" t="s">
        <v>37</v>
      </c>
      <c r="G949" t="s">
        <v>3885</v>
      </c>
      <c r="H949" t="s">
        <v>852</v>
      </c>
      <c r="I949">
        <v>1498.5007496251874</v>
      </c>
      <c r="J949" t="s">
        <v>22184</v>
      </c>
      <c r="K949" s="22" t="str">
        <f t="shared" si="14"/>
        <v>Oct</v>
      </c>
    </row>
    <row r="950" spans="1:11" hidden="1">
      <c r="A950">
        <v>254106373881</v>
      </c>
      <c r="B950">
        <v>106373881</v>
      </c>
      <c r="C950">
        <v>16</v>
      </c>
      <c r="D950" s="22">
        <v>45961</v>
      </c>
      <c r="E950" t="s">
        <v>20764</v>
      </c>
      <c r="F950" t="s">
        <v>73</v>
      </c>
      <c r="G950" t="s">
        <v>1004</v>
      </c>
      <c r="H950" t="s">
        <v>20000</v>
      </c>
      <c r="I950">
        <v>1498.5007496251874</v>
      </c>
      <c r="J950" t="s">
        <v>22181</v>
      </c>
      <c r="K950" s="22" t="str">
        <f t="shared" si="14"/>
        <v>Oct</v>
      </c>
    </row>
    <row r="951" spans="1:11" hidden="1">
      <c r="A951">
        <v>254752943758</v>
      </c>
      <c r="B951">
        <v>752943758</v>
      </c>
      <c r="C951">
        <v>16</v>
      </c>
      <c r="D951" s="22">
        <v>45961</v>
      </c>
      <c r="E951" t="s">
        <v>20784</v>
      </c>
      <c r="F951" t="s">
        <v>73</v>
      </c>
      <c r="G951" t="s">
        <v>1074</v>
      </c>
      <c r="H951" t="s">
        <v>70</v>
      </c>
      <c r="I951">
        <v>1498.5007496251874</v>
      </c>
      <c r="J951" t="s">
        <v>22177</v>
      </c>
      <c r="K951" s="22" t="str">
        <f t="shared" si="14"/>
        <v>Oct</v>
      </c>
    </row>
    <row r="952" spans="1:11" hidden="1">
      <c r="A952">
        <v>254735292463</v>
      </c>
      <c r="B952">
        <v>735292463</v>
      </c>
      <c r="C952">
        <v>16</v>
      </c>
      <c r="D952" s="22">
        <v>45961</v>
      </c>
      <c r="E952" t="s">
        <v>20785</v>
      </c>
      <c r="F952" t="s">
        <v>73</v>
      </c>
      <c r="G952" t="s">
        <v>1004</v>
      </c>
      <c r="H952" t="s">
        <v>20000</v>
      </c>
      <c r="I952">
        <v>1498.5007496251874</v>
      </c>
      <c r="J952" t="s">
        <v>22181</v>
      </c>
      <c r="K952" s="22" t="str">
        <f t="shared" si="14"/>
        <v>Oct</v>
      </c>
    </row>
    <row r="953" spans="1:11" hidden="1">
      <c r="A953">
        <v>254107708521</v>
      </c>
      <c r="B953">
        <v>107708521</v>
      </c>
      <c r="C953">
        <v>16</v>
      </c>
      <c r="D953" s="22">
        <v>45961</v>
      </c>
      <c r="E953" t="s">
        <v>20786</v>
      </c>
      <c r="F953" t="s">
        <v>20098</v>
      </c>
      <c r="G953" t="s">
        <v>987</v>
      </c>
      <c r="H953" t="s">
        <v>20000</v>
      </c>
      <c r="I953">
        <v>1498.5007496251874</v>
      </c>
      <c r="J953" t="s">
        <v>19999</v>
      </c>
      <c r="K953" s="22" t="str">
        <f t="shared" si="14"/>
        <v>Oct</v>
      </c>
    </row>
    <row r="954" spans="1:11" hidden="1">
      <c r="A954">
        <v>254104647084</v>
      </c>
      <c r="B954">
        <v>104647084</v>
      </c>
      <c r="C954">
        <v>16</v>
      </c>
      <c r="D954" s="22">
        <v>45961</v>
      </c>
      <c r="E954" t="s">
        <v>20787</v>
      </c>
      <c r="F954" t="s">
        <v>20098</v>
      </c>
      <c r="G954" t="s">
        <v>1077</v>
      </c>
      <c r="H954" t="s">
        <v>32</v>
      </c>
      <c r="I954">
        <v>1498.5007496251874</v>
      </c>
      <c r="J954" t="s">
        <v>22225</v>
      </c>
      <c r="K954" s="22" t="str">
        <f t="shared" si="14"/>
        <v>Oct</v>
      </c>
    </row>
    <row r="955" spans="1:11" hidden="1">
      <c r="A955">
        <v>254108791463</v>
      </c>
      <c r="B955">
        <v>108791463</v>
      </c>
      <c r="C955">
        <v>16</v>
      </c>
      <c r="D955" s="22">
        <v>45961</v>
      </c>
      <c r="E955" t="s">
        <v>15643</v>
      </c>
      <c r="F955" t="s">
        <v>50</v>
      </c>
      <c r="G955" t="s">
        <v>990</v>
      </c>
      <c r="H955" t="s">
        <v>20000</v>
      </c>
      <c r="I955">
        <v>1498.5007496251874</v>
      </c>
      <c r="J955" t="s">
        <v>22200</v>
      </c>
      <c r="K955" s="22" t="str">
        <f t="shared" si="14"/>
        <v>Oct</v>
      </c>
    </row>
    <row r="956" spans="1:11" hidden="1">
      <c r="A956">
        <v>254108976803</v>
      </c>
      <c r="B956">
        <v>108976803</v>
      </c>
      <c r="C956">
        <v>17</v>
      </c>
      <c r="D956" s="22">
        <v>45962</v>
      </c>
      <c r="E956" t="s">
        <v>20788</v>
      </c>
      <c r="F956" t="s">
        <v>50</v>
      </c>
      <c r="G956" t="s">
        <v>1051</v>
      </c>
      <c r="H956" t="s">
        <v>20000</v>
      </c>
      <c r="I956">
        <v>1498.5007496251874</v>
      </c>
      <c r="J956" t="s">
        <v>22183</v>
      </c>
      <c r="K956" s="22" t="str">
        <f t="shared" si="14"/>
        <v>Nov</v>
      </c>
    </row>
    <row r="957" spans="1:11" hidden="1">
      <c r="A957">
        <v>254107364809</v>
      </c>
      <c r="B957">
        <v>107364809</v>
      </c>
      <c r="C957">
        <v>17</v>
      </c>
      <c r="D957" s="22">
        <v>45964</v>
      </c>
      <c r="E957" t="s">
        <v>16477</v>
      </c>
      <c r="F957" t="s">
        <v>50</v>
      </c>
      <c r="G957" t="s">
        <v>502</v>
      </c>
      <c r="H957" t="s">
        <v>20000</v>
      </c>
      <c r="I957">
        <v>1498.5007496251874</v>
      </c>
      <c r="J957" t="s">
        <v>22200</v>
      </c>
      <c r="K957" s="22" t="str">
        <f t="shared" si="14"/>
        <v>Nov</v>
      </c>
    </row>
    <row r="958" spans="1:11" hidden="1">
      <c r="A958">
        <v>254781879160</v>
      </c>
      <c r="B958">
        <v>781879160</v>
      </c>
      <c r="C958">
        <v>17</v>
      </c>
      <c r="D958" s="22">
        <v>45965</v>
      </c>
      <c r="E958" t="s">
        <v>20789</v>
      </c>
      <c r="F958" t="s">
        <v>20098</v>
      </c>
      <c r="G958" t="s">
        <v>1015</v>
      </c>
      <c r="H958" t="s">
        <v>20000</v>
      </c>
      <c r="I958">
        <v>1498.5007496251874</v>
      </c>
      <c r="J958" t="s">
        <v>22216</v>
      </c>
      <c r="K958" s="22" t="str">
        <f t="shared" si="14"/>
        <v>Nov</v>
      </c>
    </row>
    <row r="959" spans="1:11" hidden="1">
      <c r="A959">
        <v>254104321883</v>
      </c>
      <c r="B959">
        <v>104321883</v>
      </c>
      <c r="C959">
        <v>17</v>
      </c>
      <c r="D959" s="22">
        <v>45962</v>
      </c>
      <c r="E959" t="s">
        <v>20790</v>
      </c>
      <c r="F959" t="s">
        <v>20098</v>
      </c>
      <c r="G959" t="s">
        <v>1074</v>
      </c>
      <c r="H959" t="s">
        <v>70</v>
      </c>
      <c r="I959">
        <v>1498.5007496251874</v>
      </c>
      <c r="J959" t="s">
        <v>22193</v>
      </c>
      <c r="K959" s="22" t="str">
        <f t="shared" si="14"/>
        <v>Nov</v>
      </c>
    </row>
    <row r="960" spans="1:11" hidden="1">
      <c r="A960">
        <v>254755114539</v>
      </c>
      <c r="B960">
        <v>755114539</v>
      </c>
      <c r="C960">
        <v>16</v>
      </c>
      <c r="D960" s="22">
        <v>45962</v>
      </c>
      <c r="E960" t="s">
        <v>20791</v>
      </c>
      <c r="F960" t="s">
        <v>73</v>
      </c>
      <c r="G960" t="s">
        <v>1074</v>
      </c>
      <c r="H960" t="s">
        <v>70</v>
      </c>
      <c r="I960">
        <v>1498.5007496251874</v>
      </c>
      <c r="J960" t="s">
        <v>22173</v>
      </c>
      <c r="K960" s="22" t="str">
        <f t="shared" si="14"/>
        <v>Nov</v>
      </c>
    </row>
    <row r="961" spans="1:11" hidden="1">
      <c r="A961">
        <v>254753087826</v>
      </c>
      <c r="B961">
        <v>753087826</v>
      </c>
      <c r="C961">
        <v>16</v>
      </c>
      <c r="D961" s="22">
        <v>45965</v>
      </c>
      <c r="E961" t="s">
        <v>20792</v>
      </c>
      <c r="F961" t="s">
        <v>73</v>
      </c>
      <c r="G961" t="s">
        <v>986</v>
      </c>
      <c r="H961" t="s">
        <v>20000</v>
      </c>
      <c r="I961">
        <v>1498.5007496251874</v>
      </c>
      <c r="J961" t="s">
        <v>22193</v>
      </c>
      <c r="K961" s="22" t="str">
        <f t="shared" si="14"/>
        <v>Nov</v>
      </c>
    </row>
    <row r="962" spans="1:11" hidden="1">
      <c r="A962">
        <v>254784373309</v>
      </c>
      <c r="B962">
        <v>784373309</v>
      </c>
      <c r="C962">
        <v>17</v>
      </c>
      <c r="D962" s="22">
        <v>45965</v>
      </c>
      <c r="E962" t="s">
        <v>20793</v>
      </c>
      <c r="F962" t="s">
        <v>20098</v>
      </c>
      <c r="G962" t="s">
        <v>1034</v>
      </c>
      <c r="H962" t="s">
        <v>20000</v>
      </c>
      <c r="I962">
        <v>1498.5007496251874</v>
      </c>
      <c r="J962" t="s">
        <v>22215</v>
      </c>
      <c r="K962" s="22" t="str">
        <f t="shared" si="14"/>
        <v>Nov</v>
      </c>
    </row>
    <row r="963" spans="1:11" hidden="1">
      <c r="A963">
        <v>254734683602</v>
      </c>
      <c r="B963">
        <v>734683602</v>
      </c>
      <c r="C963">
        <v>16</v>
      </c>
      <c r="D963" s="22">
        <v>45962</v>
      </c>
      <c r="E963" t="s">
        <v>20794</v>
      </c>
      <c r="F963" t="s">
        <v>73</v>
      </c>
      <c r="G963" t="s">
        <v>986</v>
      </c>
      <c r="H963" t="s">
        <v>20000</v>
      </c>
      <c r="I963">
        <v>1498.5007496251874</v>
      </c>
      <c r="J963" t="s">
        <v>22174</v>
      </c>
      <c r="K963" s="22" t="str">
        <f t="shared" ref="K963:K1026" si="15">TEXT(D963,"mmm")</f>
        <v>Nov</v>
      </c>
    </row>
    <row r="964" spans="1:11" hidden="1">
      <c r="A964">
        <v>254789286719</v>
      </c>
      <c r="B964">
        <v>789286719</v>
      </c>
      <c r="C964">
        <v>16</v>
      </c>
      <c r="D964" s="22">
        <v>45964</v>
      </c>
      <c r="E964" t="s">
        <v>20795</v>
      </c>
      <c r="F964" t="s">
        <v>37</v>
      </c>
      <c r="G964" t="s">
        <v>1077</v>
      </c>
      <c r="H964" t="s">
        <v>32</v>
      </c>
      <c r="I964">
        <v>1498.5007496251874</v>
      </c>
      <c r="J964" t="s">
        <v>22190</v>
      </c>
      <c r="K964" s="22" t="str">
        <f t="shared" si="15"/>
        <v>Nov</v>
      </c>
    </row>
    <row r="965" spans="1:11" hidden="1">
      <c r="A965">
        <v>254734720414</v>
      </c>
      <c r="B965">
        <v>734720414</v>
      </c>
      <c r="C965">
        <v>16</v>
      </c>
      <c r="D965" s="22">
        <v>45964</v>
      </c>
      <c r="E965" t="s">
        <v>20796</v>
      </c>
      <c r="F965" t="s">
        <v>20098</v>
      </c>
      <c r="G965" t="s">
        <v>1041</v>
      </c>
      <c r="H965" t="s">
        <v>20000</v>
      </c>
      <c r="I965">
        <v>1498.5007496251874</v>
      </c>
      <c r="J965" t="s">
        <v>22174</v>
      </c>
      <c r="K965" s="22" t="str">
        <f t="shared" si="15"/>
        <v>Nov</v>
      </c>
    </row>
    <row r="966" spans="1:11" hidden="1">
      <c r="A966">
        <v>254750908838</v>
      </c>
      <c r="B966">
        <v>750908838</v>
      </c>
      <c r="C966">
        <v>16</v>
      </c>
      <c r="D966" s="22">
        <v>45965</v>
      </c>
      <c r="E966" t="s">
        <v>20797</v>
      </c>
      <c r="F966" t="s">
        <v>20098</v>
      </c>
      <c r="G966" t="s">
        <v>999</v>
      </c>
      <c r="H966" t="s">
        <v>20000</v>
      </c>
      <c r="I966">
        <v>1498.5007496251874</v>
      </c>
      <c r="J966" t="s">
        <v>22244</v>
      </c>
      <c r="K966" s="22" t="str">
        <f t="shared" si="15"/>
        <v>Nov</v>
      </c>
    </row>
    <row r="967" spans="1:11" hidden="1">
      <c r="A967">
        <v>254752127278</v>
      </c>
      <c r="B967">
        <v>752127278</v>
      </c>
      <c r="C967">
        <v>16</v>
      </c>
      <c r="D967" s="22">
        <v>45965</v>
      </c>
      <c r="E967" t="s">
        <v>20798</v>
      </c>
      <c r="F967" t="s">
        <v>37</v>
      </c>
      <c r="G967" t="s">
        <v>1027</v>
      </c>
      <c r="H967" t="s">
        <v>20000</v>
      </c>
      <c r="I967">
        <v>1498.5007496251874</v>
      </c>
      <c r="J967" t="s">
        <v>22242</v>
      </c>
      <c r="K967" s="22" t="str">
        <f t="shared" si="15"/>
        <v>Nov</v>
      </c>
    </row>
    <row r="968" spans="1:11" hidden="1">
      <c r="A968">
        <v>254788512907</v>
      </c>
      <c r="B968">
        <v>788512907</v>
      </c>
      <c r="C968">
        <v>16</v>
      </c>
      <c r="D968" s="22">
        <v>45962</v>
      </c>
      <c r="E968" t="s">
        <v>20799</v>
      </c>
      <c r="F968" t="s">
        <v>82</v>
      </c>
      <c r="G968" t="s">
        <v>1029</v>
      </c>
      <c r="H968" t="s">
        <v>20000</v>
      </c>
      <c r="I968">
        <v>1498.5007496251874</v>
      </c>
      <c r="J968" t="s">
        <v>22176</v>
      </c>
      <c r="K968" s="22" t="str">
        <f t="shared" si="15"/>
        <v>Nov</v>
      </c>
    </row>
    <row r="969" spans="1:11" hidden="1">
      <c r="A969">
        <v>254108857375</v>
      </c>
      <c r="B969">
        <v>108857375</v>
      </c>
      <c r="C969">
        <v>17</v>
      </c>
      <c r="D969" s="22">
        <v>45964</v>
      </c>
      <c r="E969" t="s">
        <v>20800</v>
      </c>
      <c r="F969" t="s">
        <v>20098</v>
      </c>
      <c r="G969" t="s">
        <v>1077</v>
      </c>
      <c r="H969" t="s">
        <v>32</v>
      </c>
      <c r="I969">
        <v>1498.5007496251874</v>
      </c>
      <c r="J969" t="s">
        <v>22215</v>
      </c>
      <c r="K969" s="22" t="str">
        <f t="shared" si="15"/>
        <v>Nov</v>
      </c>
    </row>
    <row r="970" spans="1:11" hidden="1">
      <c r="A970">
        <v>254789930640</v>
      </c>
      <c r="B970">
        <v>789930640</v>
      </c>
      <c r="C970">
        <v>16</v>
      </c>
      <c r="D970" s="22">
        <v>45964</v>
      </c>
      <c r="E970" t="s">
        <v>20801</v>
      </c>
      <c r="F970" t="s">
        <v>20098</v>
      </c>
      <c r="G970" t="s">
        <v>1041</v>
      </c>
      <c r="H970" t="s">
        <v>20000</v>
      </c>
      <c r="I970">
        <v>1498.5007496251874</v>
      </c>
      <c r="J970" t="s">
        <v>22174</v>
      </c>
      <c r="K970" s="22" t="str">
        <f t="shared" si="15"/>
        <v>Nov</v>
      </c>
    </row>
    <row r="971" spans="1:11" hidden="1">
      <c r="A971">
        <v>254108821820</v>
      </c>
      <c r="B971">
        <v>108821820</v>
      </c>
      <c r="C971">
        <v>16</v>
      </c>
      <c r="D971" s="22">
        <v>45965</v>
      </c>
      <c r="E971" t="s">
        <v>20802</v>
      </c>
      <c r="F971" t="s">
        <v>82</v>
      </c>
      <c r="G971" t="s">
        <v>1039</v>
      </c>
      <c r="H971" t="s">
        <v>20000</v>
      </c>
      <c r="I971">
        <v>1498.5007496251874</v>
      </c>
      <c r="J971" t="s">
        <v>22223</v>
      </c>
      <c r="K971" s="22" t="str">
        <f t="shared" si="15"/>
        <v>Nov</v>
      </c>
    </row>
    <row r="972" spans="1:11" hidden="1">
      <c r="A972">
        <v>254756334224</v>
      </c>
      <c r="B972">
        <v>756334224</v>
      </c>
      <c r="C972">
        <v>17</v>
      </c>
      <c r="D972" s="22">
        <v>45965</v>
      </c>
      <c r="E972" t="s">
        <v>20803</v>
      </c>
      <c r="F972" t="s">
        <v>50</v>
      </c>
      <c r="G972" t="s">
        <v>1019</v>
      </c>
      <c r="H972" t="s">
        <v>20000</v>
      </c>
      <c r="I972">
        <v>1498.5007496251874</v>
      </c>
      <c r="J972" t="s">
        <v>22183</v>
      </c>
      <c r="K972" s="22" t="str">
        <f t="shared" si="15"/>
        <v>Nov</v>
      </c>
    </row>
    <row r="973" spans="1:11" hidden="1">
      <c r="A973">
        <v>254752070706</v>
      </c>
      <c r="B973">
        <v>752070706</v>
      </c>
      <c r="C973">
        <v>16</v>
      </c>
      <c r="D973" s="22">
        <v>45964</v>
      </c>
      <c r="E973" t="s">
        <v>20412</v>
      </c>
      <c r="F973" t="s">
        <v>37</v>
      </c>
      <c r="G973" t="s">
        <v>1064</v>
      </c>
      <c r="H973" t="s">
        <v>20000</v>
      </c>
      <c r="I973">
        <v>1498.5007496251874</v>
      </c>
      <c r="J973" t="s">
        <v>22184</v>
      </c>
      <c r="K973" s="22" t="str">
        <f t="shared" si="15"/>
        <v>Nov</v>
      </c>
    </row>
    <row r="974" spans="1:11" hidden="1">
      <c r="A974">
        <v>254755217733</v>
      </c>
      <c r="B974">
        <v>755217733</v>
      </c>
      <c r="C974">
        <v>16</v>
      </c>
      <c r="D974" s="22">
        <v>45964</v>
      </c>
      <c r="E974" t="s">
        <v>20804</v>
      </c>
      <c r="F974" t="s">
        <v>73</v>
      </c>
      <c r="G974" t="s">
        <v>1008</v>
      </c>
      <c r="H974" t="s">
        <v>20000</v>
      </c>
      <c r="I974">
        <v>1498.5007496251874</v>
      </c>
      <c r="J974" t="s">
        <v>22233</v>
      </c>
      <c r="K974" s="22" t="str">
        <f t="shared" si="15"/>
        <v>Nov</v>
      </c>
    </row>
    <row r="975" spans="1:11" hidden="1">
      <c r="A975">
        <v>254732030965</v>
      </c>
      <c r="B975">
        <v>732030965</v>
      </c>
      <c r="C975">
        <v>16</v>
      </c>
      <c r="D975" s="22">
        <v>45963</v>
      </c>
      <c r="E975" t="s">
        <v>20805</v>
      </c>
      <c r="F975" t="s">
        <v>20098</v>
      </c>
      <c r="G975" t="s">
        <v>1058</v>
      </c>
      <c r="H975" t="s">
        <v>20000</v>
      </c>
      <c r="I975">
        <v>1498.5007496251874</v>
      </c>
      <c r="J975" t="s">
        <v>22225</v>
      </c>
      <c r="K975" s="22" t="str">
        <f t="shared" si="15"/>
        <v>Nov</v>
      </c>
    </row>
    <row r="976" spans="1:11" hidden="1">
      <c r="A976">
        <v>254732837524</v>
      </c>
      <c r="B976">
        <v>732837524</v>
      </c>
      <c r="C976">
        <v>16</v>
      </c>
      <c r="D976" s="22">
        <v>45964</v>
      </c>
      <c r="E976" t="s">
        <v>20806</v>
      </c>
      <c r="F976" t="s">
        <v>20098</v>
      </c>
      <c r="G976" t="s">
        <v>1077</v>
      </c>
      <c r="H976" t="s">
        <v>32</v>
      </c>
      <c r="I976">
        <v>1498.5007496251874</v>
      </c>
      <c r="J976" t="s">
        <v>22225</v>
      </c>
      <c r="K976" s="22" t="str">
        <f t="shared" si="15"/>
        <v>Nov</v>
      </c>
    </row>
    <row r="977" spans="1:11" hidden="1">
      <c r="A977">
        <v>254788760085</v>
      </c>
      <c r="B977">
        <v>788760085</v>
      </c>
      <c r="C977">
        <v>17</v>
      </c>
      <c r="D977" s="22">
        <v>45964</v>
      </c>
      <c r="E977" t="s">
        <v>20807</v>
      </c>
      <c r="F977" t="s">
        <v>73</v>
      </c>
      <c r="G977" t="s">
        <v>1004</v>
      </c>
      <c r="H977" t="s">
        <v>20000</v>
      </c>
      <c r="I977">
        <v>1498.5007496251874</v>
      </c>
      <c r="J977" t="s">
        <v>22211</v>
      </c>
      <c r="K977" s="22" t="str">
        <f t="shared" si="15"/>
        <v>Nov</v>
      </c>
    </row>
    <row r="978" spans="1:11" hidden="1">
      <c r="A978">
        <v>254755373562</v>
      </c>
      <c r="B978">
        <v>755373562</v>
      </c>
      <c r="C978">
        <v>16</v>
      </c>
      <c r="D978" s="22">
        <v>45963</v>
      </c>
      <c r="E978" t="s">
        <v>20808</v>
      </c>
      <c r="F978" t="s">
        <v>37</v>
      </c>
      <c r="G978" t="s">
        <v>1077</v>
      </c>
      <c r="H978" t="s">
        <v>32</v>
      </c>
      <c r="I978">
        <v>1498.5007496251874</v>
      </c>
      <c r="J978" t="s">
        <v>22192</v>
      </c>
      <c r="K978" s="22" t="str">
        <f t="shared" si="15"/>
        <v>Nov</v>
      </c>
    </row>
    <row r="979" spans="1:11" hidden="1">
      <c r="A979">
        <v>254108657659</v>
      </c>
      <c r="B979">
        <v>108657659</v>
      </c>
      <c r="C979">
        <v>16</v>
      </c>
      <c r="D979" s="22">
        <v>45965</v>
      </c>
      <c r="E979" t="s">
        <v>20809</v>
      </c>
      <c r="F979" t="s">
        <v>50</v>
      </c>
      <c r="G979" t="s">
        <v>1025</v>
      </c>
      <c r="H979" t="s">
        <v>20000</v>
      </c>
      <c r="I979">
        <v>2248.1259370314842</v>
      </c>
      <c r="J979" t="s">
        <v>22238</v>
      </c>
      <c r="K979" s="22" t="str">
        <f t="shared" si="15"/>
        <v>Nov</v>
      </c>
    </row>
    <row r="980" spans="1:11" hidden="1">
      <c r="A980">
        <v>254753295838</v>
      </c>
      <c r="B980">
        <v>753295838</v>
      </c>
      <c r="C980">
        <v>17</v>
      </c>
      <c r="D980" s="22">
        <v>45964</v>
      </c>
      <c r="E980" t="s">
        <v>20810</v>
      </c>
      <c r="F980" t="s">
        <v>20098</v>
      </c>
      <c r="G980" t="s">
        <v>1026</v>
      </c>
      <c r="H980" t="s">
        <v>20000</v>
      </c>
      <c r="I980">
        <v>1498.5007496251874</v>
      </c>
      <c r="J980" t="s">
        <v>22188</v>
      </c>
      <c r="K980" s="22" t="str">
        <f t="shared" si="15"/>
        <v>Nov</v>
      </c>
    </row>
    <row r="981" spans="1:11" hidden="1">
      <c r="A981">
        <v>254105610810</v>
      </c>
      <c r="B981">
        <v>105610810</v>
      </c>
      <c r="C981">
        <v>17</v>
      </c>
      <c r="D981" s="22">
        <v>45965</v>
      </c>
      <c r="E981" t="s">
        <v>20789</v>
      </c>
      <c r="F981" t="s">
        <v>20098</v>
      </c>
      <c r="G981" t="s">
        <v>1020</v>
      </c>
      <c r="H981" t="s">
        <v>20000</v>
      </c>
      <c r="I981">
        <v>1498.5007496251874</v>
      </c>
      <c r="J981" t="s">
        <v>22216</v>
      </c>
      <c r="K981" s="22" t="str">
        <f t="shared" si="15"/>
        <v>Nov</v>
      </c>
    </row>
    <row r="982" spans="1:11" hidden="1">
      <c r="A982">
        <v>254754726301</v>
      </c>
      <c r="B982">
        <v>754726301</v>
      </c>
      <c r="C982">
        <v>16</v>
      </c>
      <c r="D982" s="22">
        <v>45965</v>
      </c>
      <c r="E982" t="s">
        <v>14567</v>
      </c>
      <c r="F982" t="s">
        <v>160</v>
      </c>
      <c r="G982" t="s">
        <v>1021</v>
      </c>
      <c r="H982" t="s">
        <v>1167</v>
      </c>
      <c r="I982">
        <v>1498.5007496251874</v>
      </c>
      <c r="J982" t="s">
        <v>22187</v>
      </c>
      <c r="K982" s="22" t="str">
        <f t="shared" si="15"/>
        <v>Nov</v>
      </c>
    </row>
    <row r="983" spans="1:11" hidden="1">
      <c r="A983">
        <v>254788892632</v>
      </c>
      <c r="B983">
        <v>788892632</v>
      </c>
      <c r="C983">
        <v>16</v>
      </c>
      <c r="D983" s="22">
        <v>45965</v>
      </c>
      <c r="E983" t="s">
        <v>20811</v>
      </c>
      <c r="F983" t="s">
        <v>20098</v>
      </c>
      <c r="G983" t="s">
        <v>1074</v>
      </c>
      <c r="H983" t="s">
        <v>70</v>
      </c>
      <c r="I983">
        <v>1498.5007496251874</v>
      </c>
      <c r="J983" t="s">
        <v>22193</v>
      </c>
      <c r="K983" s="22" t="str">
        <f t="shared" si="15"/>
        <v>Nov</v>
      </c>
    </row>
    <row r="984" spans="1:11" hidden="1">
      <c r="A984">
        <v>254732233786</v>
      </c>
      <c r="B984">
        <v>732233786</v>
      </c>
      <c r="C984">
        <v>16</v>
      </c>
      <c r="D984" s="22">
        <v>45965</v>
      </c>
      <c r="E984" t="s">
        <v>20812</v>
      </c>
      <c r="F984" t="s">
        <v>20098</v>
      </c>
      <c r="G984" t="s">
        <v>1021</v>
      </c>
      <c r="H984" t="s">
        <v>1130</v>
      </c>
      <c r="I984">
        <v>1498.5007496251874</v>
      </c>
      <c r="J984" t="s">
        <v>22214</v>
      </c>
      <c r="K984" s="22" t="str">
        <f t="shared" si="15"/>
        <v>Nov</v>
      </c>
    </row>
    <row r="985" spans="1:11" hidden="1">
      <c r="A985">
        <v>254105599106</v>
      </c>
      <c r="B985">
        <v>105599106</v>
      </c>
      <c r="C985">
        <v>16</v>
      </c>
      <c r="D985" s="22">
        <v>45962</v>
      </c>
      <c r="E985" t="s">
        <v>20813</v>
      </c>
      <c r="F985" t="s">
        <v>37</v>
      </c>
      <c r="G985" t="s">
        <v>1023</v>
      </c>
      <c r="H985" t="s">
        <v>20000</v>
      </c>
      <c r="I985">
        <v>2248.1259370314842</v>
      </c>
      <c r="J985" t="s">
        <v>22249</v>
      </c>
      <c r="K985" s="22" t="str">
        <f t="shared" si="15"/>
        <v>Nov</v>
      </c>
    </row>
    <row r="986" spans="1:11" hidden="1">
      <c r="A986">
        <v>254783408265</v>
      </c>
      <c r="B986">
        <v>783408265</v>
      </c>
      <c r="C986">
        <v>16</v>
      </c>
      <c r="D986" s="22">
        <v>45963</v>
      </c>
      <c r="E986" t="s">
        <v>20814</v>
      </c>
      <c r="F986" t="s">
        <v>37</v>
      </c>
      <c r="G986" t="s">
        <v>1072</v>
      </c>
      <c r="H986" t="s">
        <v>20497</v>
      </c>
      <c r="I986">
        <v>1498.5007496251874</v>
      </c>
      <c r="J986" t="s">
        <v>22175</v>
      </c>
      <c r="K986" s="22" t="str">
        <f t="shared" si="15"/>
        <v>Nov</v>
      </c>
    </row>
    <row r="987" spans="1:11" hidden="1">
      <c r="A987">
        <v>254738649967</v>
      </c>
      <c r="B987">
        <v>738649967</v>
      </c>
      <c r="C987">
        <v>16</v>
      </c>
      <c r="D987" s="22">
        <v>45964</v>
      </c>
      <c r="E987" t="s">
        <v>20815</v>
      </c>
      <c r="F987" t="s">
        <v>20098</v>
      </c>
      <c r="G987" t="s">
        <v>1077</v>
      </c>
      <c r="H987" t="s">
        <v>1146</v>
      </c>
      <c r="I987">
        <v>1498.5007496251874</v>
      </c>
      <c r="J987" t="s">
        <v>22230</v>
      </c>
      <c r="K987" s="22" t="str">
        <f t="shared" si="15"/>
        <v>Nov</v>
      </c>
    </row>
    <row r="988" spans="1:11" hidden="1">
      <c r="A988">
        <v>254755815286</v>
      </c>
      <c r="B988">
        <v>755815286</v>
      </c>
      <c r="C988">
        <v>16</v>
      </c>
      <c r="D988" s="22">
        <v>45965</v>
      </c>
      <c r="E988" t="s">
        <v>20816</v>
      </c>
      <c r="F988" t="s">
        <v>82</v>
      </c>
      <c r="G988" t="s">
        <v>1018</v>
      </c>
      <c r="H988" t="s">
        <v>20000</v>
      </c>
      <c r="I988">
        <v>1498.5007496251874</v>
      </c>
      <c r="J988" t="s">
        <v>22203</v>
      </c>
      <c r="K988" s="22" t="str">
        <f t="shared" si="15"/>
        <v>Nov</v>
      </c>
    </row>
    <row r="989" spans="1:11" hidden="1">
      <c r="A989">
        <v>254105226312</v>
      </c>
      <c r="B989">
        <v>105226312</v>
      </c>
      <c r="C989">
        <v>17</v>
      </c>
      <c r="D989" s="22">
        <v>45963</v>
      </c>
      <c r="E989" t="s">
        <v>20817</v>
      </c>
      <c r="F989" t="s">
        <v>20098</v>
      </c>
      <c r="G989" t="s">
        <v>1074</v>
      </c>
      <c r="H989" t="s">
        <v>70</v>
      </c>
      <c r="I989">
        <v>1498.5007496251874</v>
      </c>
      <c r="J989" t="s">
        <v>22193</v>
      </c>
      <c r="K989" s="22" t="str">
        <f t="shared" si="15"/>
        <v>Nov</v>
      </c>
    </row>
    <row r="990" spans="1:11" hidden="1">
      <c r="A990">
        <v>254750783592</v>
      </c>
      <c r="B990">
        <v>750783592</v>
      </c>
      <c r="C990">
        <v>17</v>
      </c>
      <c r="D990" s="22">
        <v>45964</v>
      </c>
      <c r="E990" t="s">
        <v>20818</v>
      </c>
      <c r="F990" t="s">
        <v>82</v>
      </c>
      <c r="G990" t="s">
        <v>1018</v>
      </c>
      <c r="H990" t="s">
        <v>20000</v>
      </c>
      <c r="I990">
        <v>1498.5007496251874</v>
      </c>
      <c r="J990" t="s">
        <v>22180</v>
      </c>
      <c r="K990" s="22" t="str">
        <f t="shared" si="15"/>
        <v>Nov</v>
      </c>
    </row>
    <row r="991" spans="1:11" hidden="1">
      <c r="A991">
        <v>254781238428</v>
      </c>
      <c r="B991">
        <v>781238428</v>
      </c>
      <c r="C991">
        <v>17</v>
      </c>
      <c r="D991" s="22">
        <v>45964</v>
      </c>
      <c r="E991" t="s">
        <v>20819</v>
      </c>
      <c r="F991" t="s">
        <v>20098</v>
      </c>
      <c r="G991" t="s">
        <v>1026</v>
      </c>
      <c r="H991" t="s">
        <v>20000</v>
      </c>
      <c r="I991">
        <v>1498.5007496251874</v>
      </c>
      <c r="J991" t="s">
        <v>22188</v>
      </c>
      <c r="K991" s="22" t="str">
        <f t="shared" si="15"/>
        <v>Nov</v>
      </c>
    </row>
    <row r="992" spans="1:11" hidden="1">
      <c r="A992">
        <v>254753924153</v>
      </c>
      <c r="B992">
        <v>753924153</v>
      </c>
      <c r="C992">
        <v>16</v>
      </c>
      <c r="D992" s="22">
        <v>45964</v>
      </c>
      <c r="E992" t="s">
        <v>20820</v>
      </c>
      <c r="F992" t="s">
        <v>20098</v>
      </c>
      <c r="G992" t="s">
        <v>1024</v>
      </c>
      <c r="H992" t="s">
        <v>20000</v>
      </c>
      <c r="I992">
        <v>1498.5007496251874</v>
      </c>
      <c r="J992" t="s">
        <v>22222</v>
      </c>
      <c r="K992" s="22" t="str">
        <f t="shared" si="15"/>
        <v>Nov</v>
      </c>
    </row>
    <row r="993" spans="1:11" hidden="1">
      <c r="A993">
        <v>254105272509</v>
      </c>
      <c r="B993">
        <v>105272509</v>
      </c>
      <c r="C993">
        <v>17</v>
      </c>
      <c r="D993" s="22">
        <v>45965</v>
      </c>
      <c r="E993" t="s">
        <v>20677</v>
      </c>
      <c r="F993" t="s">
        <v>73</v>
      </c>
      <c r="G993" t="s">
        <v>1041</v>
      </c>
      <c r="H993" t="s">
        <v>20000</v>
      </c>
      <c r="I993">
        <v>1498.5007496251874</v>
      </c>
      <c r="J993" t="s">
        <v>22210</v>
      </c>
      <c r="K993" s="22" t="str">
        <f t="shared" si="15"/>
        <v>Nov</v>
      </c>
    </row>
    <row r="994" spans="1:11" hidden="1">
      <c r="A994">
        <v>254762433130</v>
      </c>
      <c r="B994">
        <v>762433130</v>
      </c>
      <c r="C994">
        <v>16</v>
      </c>
      <c r="D994" s="22">
        <v>45965</v>
      </c>
      <c r="E994" t="s">
        <v>20821</v>
      </c>
      <c r="F994" t="s">
        <v>20098</v>
      </c>
      <c r="G994" t="s">
        <v>1074</v>
      </c>
      <c r="H994" t="s">
        <v>777</v>
      </c>
      <c r="I994">
        <v>1498.5007496251874</v>
      </c>
      <c r="J994" t="s">
        <v>22193</v>
      </c>
      <c r="K994" s="22" t="str">
        <f t="shared" si="15"/>
        <v>Nov</v>
      </c>
    </row>
    <row r="995" spans="1:11" hidden="1">
      <c r="A995">
        <v>254785249547</v>
      </c>
      <c r="B995">
        <v>785249547</v>
      </c>
      <c r="C995">
        <v>17</v>
      </c>
      <c r="D995" s="22">
        <v>45965</v>
      </c>
      <c r="E995" t="s">
        <v>20822</v>
      </c>
      <c r="F995" t="s">
        <v>73</v>
      </c>
      <c r="G995" t="s">
        <v>1074</v>
      </c>
      <c r="H995" t="s">
        <v>70</v>
      </c>
      <c r="I995">
        <v>1498.5007496251874</v>
      </c>
      <c r="J995" t="s">
        <v>22177</v>
      </c>
      <c r="K995" s="22" t="str">
        <f t="shared" si="15"/>
        <v>Nov</v>
      </c>
    </row>
    <row r="996" spans="1:11" hidden="1">
      <c r="A996">
        <v>254785206910</v>
      </c>
      <c r="B996">
        <v>785206910</v>
      </c>
      <c r="C996">
        <v>16</v>
      </c>
      <c r="D996" s="22">
        <v>45963</v>
      </c>
      <c r="E996" t="s">
        <v>20823</v>
      </c>
      <c r="F996" t="s">
        <v>37</v>
      </c>
      <c r="G996" t="s">
        <v>1064</v>
      </c>
      <c r="H996" t="s">
        <v>20000</v>
      </c>
      <c r="I996">
        <v>1498.5007496251874</v>
      </c>
      <c r="J996" t="s">
        <v>22254</v>
      </c>
      <c r="K996" s="22" t="str">
        <f t="shared" si="15"/>
        <v>Nov</v>
      </c>
    </row>
    <row r="997" spans="1:11" hidden="1">
      <c r="A997">
        <v>254736239779</v>
      </c>
      <c r="B997">
        <v>736239779</v>
      </c>
      <c r="C997">
        <v>16</v>
      </c>
      <c r="D997" s="22">
        <v>45965</v>
      </c>
      <c r="E997" t="s">
        <v>20824</v>
      </c>
      <c r="F997" t="s">
        <v>73</v>
      </c>
      <c r="G997" t="s">
        <v>1074</v>
      </c>
      <c r="H997" t="s">
        <v>70</v>
      </c>
      <c r="I997">
        <v>1498.5007496251874</v>
      </c>
      <c r="J997" t="s">
        <v>22173</v>
      </c>
      <c r="K997" s="22" t="str">
        <f t="shared" si="15"/>
        <v>Nov</v>
      </c>
    </row>
    <row r="998" spans="1:11" hidden="1">
      <c r="A998">
        <v>254101735907</v>
      </c>
      <c r="B998">
        <v>101735907</v>
      </c>
      <c r="C998">
        <v>16</v>
      </c>
      <c r="D998" s="22">
        <v>45962</v>
      </c>
      <c r="E998" t="s">
        <v>20825</v>
      </c>
      <c r="F998" t="s">
        <v>20098</v>
      </c>
      <c r="G998" t="s">
        <v>1030</v>
      </c>
      <c r="H998" t="s">
        <v>20000</v>
      </c>
      <c r="I998">
        <v>1498.5007496251874</v>
      </c>
      <c r="J998" t="s">
        <v>19999</v>
      </c>
      <c r="K998" s="22" t="str">
        <f t="shared" si="15"/>
        <v>Nov</v>
      </c>
    </row>
    <row r="999" spans="1:11" hidden="1">
      <c r="A999">
        <v>254785615381</v>
      </c>
      <c r="B999">
        <v>785615381</v>
      </c>
      <c r="C999">
        <v>17</v>
      </c>
      <c r="D999" s="22">
        <v>45963</v>
      </c>
      <c r="E999" t="s">
        <v>20826</v>
      </c>
      <c r="F999" t="s">
        <v>82</v>
      </c>
      <c r="G999" t="s">
        <v>1077</v>
      </c>
      <c r="H999" t="s">
        <v>32</v>
      </c>
      <c r="I999">
        <v>1498.5007496251874</v>
      </c>
      <c r="J999" t="s">
        <v>22208</v>
      </c>
      <c r="K999" s="22" t="str">
        <f t="shared" si="15"/>
        <v>Nov</v>
      </c>
    </row>
    <row r="1000" spans="1:11" hidden="1">
      <c r="A1000">
        <v>254788517595</v>
      </c>
      <c r="B1000">
        <v>788517595</v>
      </c>
      <c r="C1000">
        <v>16</v>
      </c>
      <c r="D1000" s="22">
        <v>45963</v>
      </c>
      <c r="E1000" t="s">
        <v>20827</v>
      </c>
      <c r="F1000" t="s">
        <v>160</v>
      </c>
      <c r="G1000" t="s">
        <v>1021</v>
      </c>
      <c r="H1000" t="s">
        <v>1167</v>
      </c>
      <c r="I1000">
        <v>1498.5007496251874</v>
      </c>
      <c r="J1000" t="s">
        <v>22186</v>
      </c>
      <c r="K1000" s="22" t="str">
        <f t="shared" si="15"/>
        <v>Nov</v>
      </c>
    </row>
    <row r="1001" spans="1:11" hidden="1">
      <c r="A1001">
        <v>254786766959</v>
      </c>
      <c r="B1001">
        <v>786766959</v>
      </c>
      <c r="C1001">
        <v>16</v>
      </c>
      <c r="D1001" s="22">
        <v>45964</v>
      </c>
      <c r="E1001" t="s">
        <v>20828</v>
      </c>
      <c r="F1001" t="s">
        <v>73</v>
      </c>
      <c r="G1001" t="s">
        <v>1004</v>
      </c>
      <c r="H1001" t="s">
        <v>20000</v>
      </c>
      <c r="I1001">
        <v>1498.5007496251874</v>
      </c>
      <c r="J1001" t="s">
        <v>22211</v>
      </c>
      <c r="K1001" s="22" t="str">
        <f t="shared" si="15"/>
        <v>Nov</v>
      </c>
    </row>
    <row r="1002" spans="1:11" hidden="1">
      <c r="A1002">
        <v>254106814184</v>
      </c>
      <c r="B1002">
        <v>106814184</v>
      </c>
      <c r="C1002">
        <v>17</v>
      </c>
      <c r="D1002" s="22">
        <v>45964</v>
      </c>
      <c r="E1002" t="s">
        <v>20829</v>
      </c>
      <c r="F1002" t="s">
        <v>20098</v>
      </c>
      <c r="G1002" t="s">
        <v>1026</v>
      </c>
      <c r="H1002" t="s">
        <v>20000</v>
      </c>
      <c r="I1002">
        <v>1498.5007496251874</v>
      </c>
      <c r="J1002" t="s">
        <v>22188</v>
      </c>
      <c r="K1002" s="22" t="str">
        <f t="shared" si="15"/>
        <v>Nov</v>
      </c>
    </row>
    <row r="1003" spans="1:11" hidden="1">
      <c r="A1003">
        <v>254787846760</v>
      </c>
      <c r="B1003">
        <v>787846760</v>
      </c>
      <c r="C1003">
        <v>16</v>
      </c>
      <c r="D1003" s="22">
        <v>45965</v>
      </c>
      <c r="E1003" t="s">
        <v>20830</v>
      </c>
      <c r="F1003" t="s">
        <v>160</v>
      </c>
      <c r="G1003" t="s">
        <v>1021</v>
      </c>
      <c r="H1003" t="s">
        <v>1167</v>
      </c>
      <c r="I1003">
        <v>1498.5007496251874</v>
      </c>
      <c r="J1003" t="s">
        <v>22186</v>
      </c>
      <c r="K1003" s="22" t="str">
        <f t="shared" si="15"/>
        <v>Nov</v>
      </c>
    </row>
    <row r="1004" spans="1:11" hidden="1">
      <c r="A1004">
        <v>254750925871</v>
      </c>
      <c r="B1004">
        <v>750925871</v>
      </c>
      <c r="C1004">
        <v>17</v>
      </c>
      <c r="D1004" s="22">
        <v>45963</v>
      </c>
      <c r="E1004" t="s">
        <v>20831</v>
      </c>
      <c r="F1004" t="s">
        <v>20098</v>
      </c>
      <c r="G1004" t="s">
        <v>1074</v>
      </c>
      <c r="H1004" t="s">
        <v>70</v>
      </c>
      <c r="I1004">
        <v>1498.5007496251874</v>
      </c>
      <c r="J1004" t="s">
        <v>22193</v>
      </c>
      <c r="K1004" s="22" t="str">
        <f t="shared" si="15"/>
        <v>Nov</v>
      </c>
    </row>
    <row r="1005" spans="1:11" hidden="1">
      <c r="A1005">
        <v>254752995487</v>
      </c>
      <c r="B1005">
        <v>752995487</v>
      </c>
      <c r="C1005">
        <v>16</v>
      </c>
      <c r="D1005" s="22">
        <v>45964</v>
      </c>
      <c r="E1005" t="s">
        <v>20832</v>
      </c>
      <c r="F1005" t="s">
        <v>20098</v>
      </c>
      <c r="G1005" t="s">
        <v>986</v>
      </c>
      <c r="H1005" t="s">
        <v>20000</v>
      </c>
      <c r="I1005">
        <v>1498.5007496251874</v>
      </c>
      <c r="J1005" t="s">
        <v>22174</v>
      </c>
      <c r="K1005" s="22" t="str">
        <f t="shared" si="15"/>
        <v>Nov</v>
      </c>
    </row>
    <row r="1006" spans="1:11" hidden="1">
      <c r="A1006">
        <v>254780616500</v>
      </c>
      <c r="B1006">
        <v>780616500</v>
      </c>
      <c r="C1006">
        <v>17</v>
      </c>
      <c r="D1006" s="22">
        <v>45965</v>
      </c>
      <c r="E1006" t="s">
        <v>20833</v>
      </c>
      <c r="F1006" t="s">
        <v>73</v>
      </c>
      <c r="G1006" t="s">
        <v>987</v>
      </c>
      <c r="H1006" t="s">
        <v>20000</v>
      </c>
      <c r="I1006">
        <v>1498.5007496251874</v>
      </c>
      <c r="J1006" t="s">
        <v>22174</v>
      </c>
      <c r="K1006" s="22" t="str">
        <f t="shared" si="15"/>
        <v>Nov</v>
      </c>
    </row>
    <row r="1007" spans="1:11" hidden="1">
      <c r="A1007">
        <v>254781897534</v>
      </c>
      <c r="B1007">
        <v>781897534</v>
      </c>
      <c r="C1007">
        <v>16</v>
      </c>
      <c r="D1007" s="22">
        <v>45965</v>
      </c>
      <c r="E1007" t="s">
        <v>20834</v>
      </c>
      <c r="F1007" t="s">
        <v>37</v>
      </c>
      <c r="G1007" t="s">
        <v>1035</v>
      </c>
      <c r="H1007" t="s">
        <v>20000</v>
      </c>
      <c r="I1007">
        <v>2248.1259370314842</v>
      </c>
      <c r="J1007" t="s">
        <v>22207</v>
      </c>
      <c r="K1007" s="22" t="str">
        <f t="shared" si="15"/>
        <v>Nov</v>
      </c>
    </row>
    <row r="1008" spans="1:11" hidden="1">
      <c r="A1008">
        <v>254750568817</v>
      </c>
      <c r="B1008">
        <v>750568817</v>
      </c>
      <c r="C1008">
        <v>16</v>
      </c>
      <c r="D1008" s="22">
        <v>45964</v>
      </c>
      <c r="E1008" t="s">
        <v>20835</v>
      </c>
      <c r="F1008" t="s">
        <v>20098</v>
      </c>
      <c r="G1008" t="s">
        <v>20500</v>
      </c>
      <c r="H1008" t="s">
        <v>20000</v>
      </c>
      <c r="I1008">
        <v>1498.5007496251874</v>
      </c>
      <c r="J1008" t="s">
        <v>22251</v>
      </c>
      <c r="K1008" s="22" t="str">
        <f t="shared" si="15"/>
        <v>Nov</v>
      </c>
    </row>
    <row r="1009" spans="1:11" hidden="1">
      <c r="A1009">
        <v>254101196868</v>
      </c>
      <c r="B1009">
        <v>101196868</v>
      </c>
      <c r="C1009">
        <v>16</v>
      </c>
      <c r="D1009" s="22">
        <v>45964</v>
      </c>
      <c r="E1009" t="s">
        <v>20836</v>
      </c>
      <c r="F1009" t="s">
        <v>73</v>
      </c>
      <c r="G1009" t="s">
        <v>20500</v>
      </c>
      <c r="H1009" t="s">
        <v>20000</v>
      </c>
      <c r="I1009">
        <v>1498.5007496251874</v>
      </c>
      <c r="J1009" t="s">
        <v>22251</v>
      </c>
      <c r="K1009" s="22" t="str">
        <f t="shared" si="15"/>
        <v>Nov</v>
      </c>
    </row>
    <row r="1010" spans="1:11">
      <c r="A1010">
        <v>254762761281</v>
      </c>
      <c r="B1010">
        <v>762761281</v>
      </c>
      <c r="C1010">
        <v>16</v>
      </c>
      <c r="D1010" s="22">
        <v>45965</v>
      </c>
      <c r="E1010" t="s">
        <v>20837</v>
      </c>
      <c r="F1010" t="s">
        <v>73</v>
      </c>
      <c r="G1010" t="s">
        <v>1074</v>
      </c>
      <c r="H1010" t="s">
        <v>742</v>
      </c>
      <c r="I1010">
        <v>1498.5007496251874</v>
      </c>
      <c r="J1010" t="s">
        <v>22211</v>
      </c>
      <c r="K1010" s="22" t="str">
        <f t="shared" si="15"/>
        <v>Nov</v>
      </c>
    </row>
    <row r="1011" spans="1:11" hidden="1">
      <c r="A1011">
        <v>254788626755</v>
      </c>
      <c r="B1011">
        <v>788626755</v>
      </c>
      <c r="C1011">
        <v>16</v>
      </c>
      <c r="D1011" s="22">
        <v>45965</v>
      </c>
      <c r="E1011" t="s">
        <v>20838</v>
      </c>
      <c r="F1011" t="s">
        <v>20098</v>
      </c>
      <c r="G1011" t="s">
        <v>1077</v>
      </c>
      <c r="H1011" t="s">
        <v>32</v>
      </c>
      <c r="I1011">
        <v>1498.5007496251874</v>
      </c>
      <c r="J1011" t="s">
        <v>22231</v>
      </c>
      <c r="K1011" s="22" t="str">
        <f t="shared" si="15"/>
        <v>Nov</v>
      </c>
    </row>
    <row r="1012" spans="1:11" hidden="1">
      <c r="A1012">
        <v>254780489750</v>
      </c>
      <c r="B1012">
        <v>780489750</v>
      </c>
      <c r="C1012">
        <v>16</v>
      </c>
      <c r="D1012" s="22">
        <v>45962</v>
      </c>
      <c r="E1012" t="s">
        <v>20839</v>
      </c>
      <c r="F1012" t="s">
        <v>20098</v>
      </c>
      <c r="G1012" t="s">
        <v>1074</v>
      </c>
      <c r="H1012" t="s">
        <v>70</v>
      </c>
      <c r="I1012">
        <v>1498.5007496251874</v>
      </c>
      <c r="J1012" t="s">
        <v>19999</v>
      </c>
      <c r="K1012" s="22" t="str">
        <f t="shared" si="15"/>
        <v>Nov</v>
      </c>
    </row>
    <row r="1013" spans="1:11" hidden="1">
      <c r="A1013">
        <v>254736881490</v>
      </c>
      <c r="B1013">
        <v>736881490</v>
      </c>
      <c r="C1013">
        <v>17</v>
      </c>
      <c r="D1013" s="22">
        <v>45963</v>
      </c>
      <c r="E1013" t="s">
        <v>20840</v>
      </c>
      <c r="F1013" t="s">
        <v>37</v>
      </c>
      <c r="G1013" t="s">
        <v>1035</v>
      </c>
      <c r="H1013" t="s">
        <v>20000</v>
      </c>
      <c r="I1013">
        <v>1498.5007496251874</v>
      </c>
      <c r="J1013" t="s">
        <v>22192</v>
      </c>
      <c r="K1013" s="22" t="str">
        <f t="shared" si="15"/>
        <v>Nov</v>
      </c>
    </row>
    <row r="1014" spans="1:11" hidden="1">
      <c r="A1014">
        <v>254108689240</v>
      </c>
      <c r="B1014">
        <v>108689240</v>
      </c>
      <c r="C1014">
        <v>17</v>
      </c>
      <c r="D1014" s="22">
        <v>45965</v>
      </c>
      <c r="E1014" t="s">
        <v>20421</v>
      </c>
      <c r="F1014" t="s">
        <v>37</v>
      </c>
      <c r="G1014" t="s">
        <v>1038</v>
      </c>
      <c r="H1014" t="s">
        <v>20000</v>
      </c>
      <c r="I1014">
        <v>1498.5007496251874</v>
      </c>
      <c r="J1014" t="s">
        <v>22192</v>
      </c>
      <c r="K1014" s="22" t="str">
        <f t="shared" si="15"/>
        <v>Nov</v>
      </c>
    </row>
    <row r="1015" spans="1:11" hidden="1">
      <c r="A1015">
        <v>254734485991</v>
      </c>
      <c r="B1015">
        <v>734485991</v>
      </c>
      <c r="C1015">
        <v>16</v>
      </c>
      <c r="D1015" s="22">
        <v>45965</v>
      </c>
      <c r="E1015" t="s">
        <v>20841</v>
      </c>
      <c r="F1015" t="s">
        <v>73</v>
      </c>
      <c r="G1015" t="s">
        <v>1074</v>
      </c>
      <c r="H1015" t="s">
        <v>70</v>
      </c>
      <c r="I1015">
        <v>1498.5007496251874</v>
      </c>
      <c r="J1015" t="s">
        <v>22193</v>
      </c>
      <c r="K1015" s="22" t="str">
        <f t="shared" si="15"/>
        <v>Nov</v>
      </c>
    </row>
    <row r="1016" spans="1:11" hidden="1">
      <c r="A1016">
        <v>254105149866</v>
      </c>
      <c r="B1016">
        <v>105149866</v>
      </c>
      <c r="C1016">
        <v>17</v>
      </c>
      <c r="D1016" s="22">
        <v>45962</v>
      </c>
      <c r="E1016" t="s">
        <v>20842</v>
      </c>
      <c r="F1016" t="s">
        <v>37</v>
      </c>
      <c r="G1016" t="s">
        <v>1077</v>
      </c>
      <c r="H1016" t="s">
        <v>32</v>
      </c>
      <c r="I1016">
        <v>1498.5007496251874</v>
      </c>
      <c r="J1016" t="s">
        <v>22192</v>
      </c>
      <c r="K1016" s="22" t="str">
        <f t="shared" si="15"/>
        <v>Nov</v>
      </c>
    </row>
    <row r="1017" spans="1:11" hidden="1">
      <c r="A1017">
        <v>254785137475</v>
      </c>
      <c r="B1017">
        <v>785137475</v>
      </c>
      <c r="C1017">
        <v>17</v>
      </c>
      <c r="D1017" s="22">
        <v>45963</v>
      </c>
      <c r="E1017" t="s">
        <v>20843</v>
      </c>
      <c r="F1017" t="s">
        <v>50</v>
      </c>
      <c r="G1017" t="s">
        <v>502</v>
      </c>
      <c r="H1017" t="s">
        <v>20000</v>
      </c>
      <c r="I1017">
        <v>1498.5007496251874</v>
      </c>
      <c r="J1017" t="s">
        <v>22229</v>
      </c>
      <c r="K1017" s="22" t="str">
        <f t="shared" si="15"/>
        <v>Nov</v>
      </c>
    </row>
    <row r="1018" spans="1:11" hidden="1">
      <c r="A1018">
        <v>254734438727</v>
      </c>
      <c r="B1018">
        <v>734438727</v>
      </c>
      <c r="C1018">
        <v>16</v>
      </c>
      <c r="D1018" s="22">
        <v>45963</v>
      </c>
      <c r="E1018" t="s">
        <v>20844</v>
      </c>
      <c r="F1018" t="s">
        <v>20098</v>
      </c>
      <c r="G1018" t="s">
        <v>1021</v>
      </c>
      <c r="H1018" t="s">
        <v>1130</v>
      </c>
      <c r="I1018">
        <v>1498.5007496251874</v>
      </c>
      <c r="J1018" t="s">
        <v>22214</v>
      </c>
      <c r="K1018" s="22" t="str">
        <f t="shared" si="15"/>
        <v>Nov</v>
      </c>
    </row>
    <row r="1019" spans="1:11" hidden="1">
      <c r="A1019">
        <v>254108753706</v>
      </c>
      <c r="B1019">
        <v>108753706</v>
      </c>
      <c r="C1019">
        <v>17</v>
      </c>
      <c r="D1019" s="22">
        <v>45964</v>
      </c>
      <c r="E1019" t="s">
        <v>20845</v>
      </c>
      <c r="F1019" t="s">
        <v>82</v>
      </c>
      <c r="G1019" t="s">
        <v>1048</v>
      </c>
      <c r="H1019" t="s">
        <v>20000</v>
      </c>
      <c r="I1019">
        <v>1498.5007496251874</v>
      </c>
      <c r="J1019" t="s">
        <v>22208</v>
      </c>
      <c r="K1019" s="22" t="str">
        <f t="shared" si="15"/>
        <v>Nov</v>
      </c>
    </row>
    <row r="1020" spans="1:11" hidden="1">
      <c r="A1020">
        <v>254734253809</v>
      </c>
      <c r="B1020">
        <v>734253809</v>
      </c>
      <c r="C1020">
        <v>16</v>
      </c>
      <c r="D1020" s="22">
        <v>45965</v>
      </c>
      <c r="E1020" t="s">
        <v>20846</v>
      </c>
      <c r="F1020" t="s">
        <v>37</v>
      </c>
      <c r="G1020" t="s">
        <v>1030</v>
      </c>
      <c r="H1020" t="s">
        <v>20000</v>
      </c>
      <c r="I1020">
        <v>1498.5007496251874</v>
      </c>
      <c r="J1020" t="s">
        <v>22236</v>
      </c>
      <c r="K1020" s="22" t="str">
        <f t="shared" si="15"/>
        <v>Nov</v>
      </c>
    </row>
    <row r="1021" spans="1:11" hidden="1">
      <c r="A1021">
        <v>254781432871</v>
      </c>
      <c r="B1021">
        <v>781432871</v>
      </c>
      <c r="C1021">
        <v>16</v>
      </c>
      <c r="D1021" s="22">
        <v>45962</v>
      </c>
      <c r="E1021" t="s">
        <v>20847</v>
      </c>
      <c r="F1021" t="s">
        <v>82</v>
      </c>
      <c r="G1021" t="s">
        <v>20373</v>
      </c>
      <c r="H1021" t="s">
        <v>826</v>
      </c>
      <c r="I1021">
        <v>1498.5007496251874</v>
      </c>
      <c r="J1021" t="s">
        <v>22202</v>
      </c>
      <c r="K1021" s="22" t="str">
        <f t="shared" si="15"/>
        <v>Nov</v>
      </c>
    </row>
    <row r="1022" spans="1:11" hidden="1">
      <c r="A1022">
        <v>254762230521</v>
      </c>
      <c r="B1022">
        <v>762230521</v>
      </c>
      <c r="C1022">
        <v>17</v>
      </c>
      <c r="D1022" s="22">
        <v>45965</v>
      </c>
      <c r="E1022" t="s">
        <v>20789</v>
      </c>
      <c r="F1022" t="s">
        <v>73</v>
      </c>
      <c r="G1022" t="s">
        <v>1020</v>
      </c>
      <c r="H1022" t="s">
        <v>20000</v>
      </c>
      <c r="I1022">
        <v>1498.5007496251874</v>
      </c>
      <c r="J1022" t="s">
        <v>22216</v>
      </c>
      <c r="K1022" s="22" t="str">
        <f t="shared" si="15"/>
        <v>Nov</v>
      </c>
    </row>
    <row r="1023" spans="1:11" hidden="1">
      <c r="A1023">
        <v>254755341149</v>
      </c>
      <c r="B1023">
        <v>755341149</v>
      </c>
      <c r="C1023">
        <v>16</v>
      </c>
      <c r="D1023" s="22">
        <v>45964</v>
      </c>
      <c r="E1023" t="s">
        <v>20848</v>
      </c>
      <c r="F1023" t="s">
        <v>50</v>
      </c>
      <c r="G1023" t="s">
        <v>502</v>
      </c>
      <c r="H1023" t="s">
        <v>20000</v>
      </c>
      <c r="I1023">
        <v>1498.5007496251874</v>
      </c>
      <c r="J1023" t="s">
        <v>22238</v>
      </c>
      <c r="K1023" s="22" t="str">
        <f t="shared" si="15"/>
        <v>Nov</v>
      </c>
    </row>
    <row r="1024" spans="1:11" hidden="1">
      <c r="A1024">
        <v>254783497948</v>
      </c>
      <c r="B1024">
        <v>783497948</v>
      </c>
      <c r="C1024">
        <v>16</v>
      </c>
      <c r="D1024" s="22">
        <v>45965</v>
      </c>
      <c r="E1024" t="s">
        <v>20849</v>
      </c>
      <c r="F1024" t="s">
        <v>37</v>
      </c>
      <c r="G1024" t="s">
        <v>1027</v>
      </c>
      <c r="H1024" t="s">
        <v>20000</v>
      </c>
      <c r="I1024">
        <v>1498.5007496251874</v>
      </c>
      <c r="J1024" t="s">
        <v>22175</v>
      </c>
      <c r="K1024" s="22" t="str">
        <f t="shared" si="15"/>
        <v>Nov</v>
      </c>
    </row>
    <row r="1025" spans="1:11" hidden="1">
      <c r="A1025">
        <v>254784271168</v>
      </c>
      <c r="B1025">
        <v>784271168</v>
      </c>
      <c r="C1025">
        <v>16</v>
      </c>
      <c r="D1025" s="22">
        <v>45963</v>
      </c>
      <c r="E1025" t="s">
        <v>20850</v>
      </c>
      <c r="F1025" t="s">
        <v>50</v>
      </c>
      <c r="G1025" t="s">
        <v>1077</v>
      </c>
      <c r="H1025" t="s">
        <v>32</v>
      </c>
      <c r="I1025">
        <v>1498.5007496251874</v>
      </c>
      <c r="J1025" t="s">
        <v>22229</v>
      </c>
      <c r="K1025" s="22" t="str">
        <f t="shared" si="15"/>
        <v>Nov</v>
      </c>
    </row>
    <row r="1026" spans="1:11" hidden="1">
      <c r="A1026">
        <v>254108835099</v>
      </c>
      <c r="B1026">
        <v>108835099</v>
      </c>
      <c r="C1026">
        <v>17</v>
      </c>
      <c r="D1026" s="22">
        <v>45964</v>
      </c>
      <c r="E1026" t="s">
        <v>20851</v>
      </c>
      <c r="F1026" t="s">
        <v>82</v>
      </c>
      <c r="G1026" t="s">
        <v>1077</v>
      </c>
      <c r="H1026" t="s">
        <v>32</v>
      </c>
      <c r="I1026">
        <v>1498.5007496251874</v>
      </c>
      <c r="J1026" t="s">
        <v>22180</v>
      </c>
      <c r="K1026" s="22" t="str">
        <f t="shared" si="15"/>
        <v>Nov</v>
      </c>
    </row>
    <row r="1027" spans="1:11" hidden="1">
      <c r="A1027">
        <v>254762517109</v>
      </c>
      <c r="B1027">
        <v>762517109</v>
      </c>
      <c r="C1027">
        <v>17</v>
      </c>
      <c r="D1027" s="22">
        <v>45965</v>
      </c>
      <c r="E1027" t="s">
        <v>20852</v>
      </c>
      <c r="F1027" t="s">
        <v>73</v>
      </c>
      <c r="G1027" t="s">
        <v>1004</v>
      </c>
      <c r="H1027" t="s">
        <v>20000</v>
      </c>
      <c r="I1027">
        <v>1498.5007496251874</v>
      </c>
      <c r="J1027" t="s">
        <v>22211</v>
      </c>
      <c r="K1027" s="22" t="str">
        <f t="shared" ref="K1027:K1090" si="16">TEXT(D1027,"mmm")</f>
        <v>Nov</v>
      </c>
    </row>
    <row r="1028" spans="1:11" hidden="1">
      <c r="A1028">
        <v>254107199581</v>
      </c>
      <c r="B1028">
        <v>107199581</v>
      </c>
      <c r="C1028">
        <v>16</v>
      </c>
      <c r="D1028" s="22">
        <v>45964</v>
      </c>
      <c r="E1028" t="s">
        <v>20853</v>
      </c>
      <c r="F1028" t="s">
        <v>37</v>
      </c>
      <c r="G1028" t="s">
        <v>1077</v>
      </c>
      <c r="H1028" t="s">
        <v>32</v>
      </c>
      <c r="I1028">
        <v>1498.5007496251874</v>
      </c>
      <c r="J1028" t="s">
        <v>22190</v>
      </c>
      <c r="K1028" s="22" t="str">
        <f t="shared" si="16"/>
        <v>Nov</v>
      </c>
    </row>
    <row r="1029" spans="1:11">
      <c r="A1029">
        <v>254108837930</v>
      </c>
      <c r="B1029">
        <v>108837930</v>
      </c>
      <c r="C1029">
        <v>17</v>
      </c>
      <c r="D1029" s="22">
        <v>45963</v>
      </c>
      <c r="E1029" t="s">
        <v>20854</v>
      </c>
      <c r="F1029" t="s">
        <v>73</v>
      </c>
      <c r="G1029" t="s">
        <v>1074</v>
      </c>
      <c r="H1029" t="s">
        <v>742</v>
      </c>
      <c r="I1029">
        <v>1498.5007496251874</v>
      </c>
      <c r="J1029" t="s">
        <v>22211</v>
      </c>
      <c r="K1029" s="22" t="str">
        <f t="shared" si="16"/>
        <v>Nov</v>
      </c>
    </row>
    <row r="1030" spans="1:11" hidden="1">
      <c r="A1030">
        <v>254789476865</v>
      </c>
      <c r="B1030">
        <v>789476865</v>
      </c>
      <c r="C1030">
        <v>17</v>
      </c>
      <c r="D1030" s="22">
        <v>45964</v>
      </c>
      <c r="E1030" t="s">
        <v>20855</v>
      </c>
      <c r="F1030" t="s">
        <v>20098</v>
      </c>
      <c r="G1030" t="s">
        <v>1026</v>
      </c>
      <c r="H1030" t="s">
        <v>20000</v>
      </c>
      <c r="I1030">
        <v>1498.5007496251874</v>
      </c>
      <c r="J1030" t="s">
        <v>22188</v>
      </c>
      <c r="K1030" s="22" t="str">
        <f t="shared" si="16"/>
        <v>Nov</v>
      </c>
    </row>
    <row r="1031" spans="1:11" hidden="1">
      <c r="A1031">
        <v>254106393249</v>
      </c>
      <c r="B1031">
        <v>106393249</v>
      </c>
      <c r="C1031">
        <v>17</v>
      </c>
      <c r="D1031" s="22">
        <v>45963</v>
      </c>
      <c r="E1031" t="s">
        <v>20856</v>
      </c>
      <c r="F1031" t="s">
        <v>50</v>
      </c>
      <c r="G1031" t="s">
        <v>1045</v>
      </c>
      <c r="H1031" t="s">
        <v>20000</v>
      </c>
      <c r="I1031">
        <v>1498.5007496251874</v>
      </c>
      <c r="J1031" t="s">
        <v>22200</v>
      </c>
      <c r="K1031" s="22" t="str">
        <f t="shared" si="16"/>
        <v>Nov</v>
      </c>
    </row>
    <row r="1032" spans="1:11" hidden="1">
      <c r="A1032">
        <v>254101345480</v>
      </c>
      <c r="B1032">
        <v>101345480</v>
      </c>
      <c r="C1032">
        <v>16</v>
      </c>
      <c r="D1032" s="22">
        <v>45963</v>
      </c>
      <c r="E1032" t="s">
        <v>20857</v>
      </c>
      <c r="F1032" t="s">
        <v>37</v>
      </c>
      <c r="G1032" t="s">
        <v>1064</v>
      </c>
      <c r="H1032" t="s">
        <v>20000</v>
      </c>
      <c r="I1032">
        <v>1498.5007496251874</v>
      </c>
      <c r="J1032" t="s">
        <v>22224</v>
      </c>
      <c r="K1032" s="22" t="str">
        <f t="shared" si="16"/>
        <v>Nov</v>
      </c>
    </row>
    <row r="1033" spans="1:11" hidden="1">
      <c r="A1033">
        <v>254752239494</v>
      </c>
      <c r="B1033">
        <v>752239494</v>
      </c>
      <c r="C1033">
        <v>16</v>
      </c>
      <c r="D1033" s="22">
        <v>45965</v>
      </c>
      <c r="E1033" t="s">
        <v>4418</v>
      </c>
      <c r="F1033" t="s">
        <v>37</v>
      </c>
      <c r="G1033" t="s">
        <v>1077</v>
      </c>
      <c r="H1033" t="s">
        <v>32</v>
      </c>
      <c r="I1033">
        <v>1498.5007496251874</v>
      </c>
      <c r="J1033" t="s">
        <v>22192</v>
      </c>
      <c r="K1033" s="22" t="str">
        <f t="shared" si="16"/>
        <v>Nov</v>
      </c>
    </row>
    <row r="1034" spans="1:11">
      <c r="A1034">
        <v>254735145624</v>
      </c>
      <c r="B1034">
        <v>735145624</v>
      </c>
      <c r="C1034">
        <v>17</v>
      </c>
      <c r="D1034" s="22">
        <v>45965</v>
      </c>
      <c r="E1034" t="s">
        <v>20858</v>
      </c>
      <c r="F1034" t="s">
        <v>73</v>
      </c>
      <c r="G1034" t="s">
        <v>1074</v>
      </c>
      <c r="H1034" t="s">
        <v>742</v>
      </c>
      <c r="I1034">
        <v>1498.5007496251874</v>
      </c>
      <c r="J1034" t="s">
        <v>22211</v>
      </c>
      <c r="K1034" s="22" t="str">
        <f t="shared" si="16"/>
        <v>Nov</v>
      </c>
    </row>
    <row r="1035" spans="1:11" hidden="1">
      <c r="A1035">
        <v>254106321131</v>
      </c>
      <c r="B1035">
        <v>106321131</v>
      </c>
      <c r="C1035">
        <v>16</v>
      </c>
      <c r="D1035" s="22">
        <v>45964</v>
      </c>
      <c r="E1035" t="s">
        <v>20859</v>
      </c>
      <c r="F1035" t="s">
        <v>73</v>
      </c>
      <c r="G1035" t="s">
        <v>1074</v>
      </c>
      <c r="H1035" t="s">
        <v>70</v>
      </c>
      <c r="I1035">
        <v>1498.5007496251874</v>
      </c>
      <c r="J1035" t="s">
        <v>22193</v>
      </c>
      <c r="K1035" s="22" t="str">
        <f t="shared" si="16"/>
        <v>Nov</v>
      </c>
    </row>
    <row r="1036" spans="1:11" hidden="1">
      <c r="A1036">
        <v>254789945119</v>
      </c>
      <c r="B1036">
        <v>789945119</v>
      </c>
      <c r="C1036">
        <v>16</v>
      </c>
      <c r="D1036" s="22">
        <v>45962</v>
      </c>
      <c r="E1036" t="s">
        <v>16595</v>
      </c>
      <c r="F1036" t="s">
        <v>73</v>
      </c>
      <c r="G1036" t="s">
        <v>1051</v>
      </c>
      <c r="H1036" t="s">
        <v>20000</v>
      </c>
      <c r="I1036">
        <v>1498.5007496251874</v>
      </c>
      <c r="J1036" t="s">
        <v>22193</v>
      </c>
      <c r="K1036" s="22" t="str">
        <f t="shared" si="16"/>
        <v>Nov</v>
      </c>
    </row>
    <row r="1037" spans="1:11" hidden="1">
      <c r="A1037">
        <v>254786653262</v>
      </c>
      <c r="B1037">
        <v>786653262</v>
      </c>
      <c r="C1037">
        <v>17</v>
      </c>
      <c r="D1037" s="22">
        <v>45962</v>
      </c>
      <c r="E1037" t="s">
        <v>20860</v>
      </c>
      <c r="F1037" t="s">
        <v>20098</v>
      </c>
      <c r="G1037" t="s">
        <v>1072</v>
      </c>
      <c r="H1037" t="s">
        <v>1104</v>
      </c>
      <c r="I1037">
        <v>1498.5007496251874</v>
      </c>
      <c r="J1037" t="s">
        <v>22236</v>
      </c>
      <c r="K1037" s="22" t="str">
        <f t="shared" si="16"/>
        <v>Nov</v>
      </c>
    </row>
    <row r="1038" spans="1:11" hidden="1">
      <c r="A1038">
        <v>254101026592</v>
      </c>
      <c r="B1038">
        <v>101026592</v>
      </c>
      <c r="C1038">
        <v>16</v>
      </c>
      <c r="D1038" s="22">
        <v>45964</v>
      </c>
      <c r="E1038" t="s">
        <v>20861</v>
      </c>
      <c r="F1038" t="s">
        <v>73</v>
      </c>
      <c r="G1038" t="s">
        <v>1074</v>
      </c>
      <c r="H1038" t="s">
        <v>70</v>
      </c>
      <c r="I1038">
        <v>1498.5007496251874</v>
      </c>
      <c r="J1038" t="s">
        <v>22193</v>
      </c>
      <c r="K1038" s="22" t="str">
        <f t="shared" si="16"/>
        <v>Nov</v>
      </c>
    </row>
    <row r="1039" spans="1:11" hidden="1">
      <c r="A1039">
        <v>254784293475</v>
      </c>
      <c r="B1039">
        <v>784293475</v>
      </c>
      <c r="C1039">
        <v>16</v>
      </c>
      <c r="D1039" s="22">
        <v>45962</v>
      </c>
      <c r="E1039" t="s">
        <v>20862</v>
      </c>
      <c r="F1039" t="s">
        <v>20098</v>
      </c>
      <c r="G1039" t="s">
        <v>1051</v>
      </c>
      <c r="H1039" t="s">
        <v>20000</v>
      </c>
      <c r="I1039">
        <v>1498.5007496251874</v>
      </c>
      <c r="J1039" t="s">
        <v>22247</v>
      </c>
      <c r="K1039" s="22" t="str">
        <f t="shared" si="16"/>
        <v>Nov</v>
      </c>
    </row>
    <row r="1040" spans="1:11" hidden="1">
      <c r="A1040">
        <v>254736093453</v>
      </c>
      <c r="B1040">
        <v>736093453</v>
      </c>
      <c r="C1040">
        <v>16</v>
      </c>
      <c r="D1040" s="22">
        <v>45964</v>
      </c>
      <c r="E1040" t="s">
        <v>20441</v>
      </c>
      <c r="F1040" t="s">
        <v>73</v>
      </c>
      <c r="G1040" t="s">
        <v>1074</v>
      </c>
      <c r="H1040" t="s">
        <v>70</v>
      </c>
      <c r="I1040">
        <v>1498.5007496251874</v>
      </c>
      <c r="J1040" t="s">
        <v>22193</v>
      </c>
      <c r="K1040" s="22" t="str">
        <f t="shared" si="16"/>
        <v>Nov</v>
      </c>
    </row>
    <row r="1041" spans="1:11" hidden="1">
      <c r="A1041">
        <v>254108518646</v>
      </c>
      <c r="B1041">
        <v>108518646</v>
      </c>
      <c r="C1041">
        <v>17</v>
      </c>
      <c r="D1041" s="22">
        <v>45963</v>
      </c>
      <c r="E1041" t="s">
        <v>20863</v>
      </c>
      <c r="F1041" t="s">
        <v>20098</v>
      </c>
      <c r="G1041" t="s">
        <v>20500</v>
      </c>
      <c r="H1041" t="s">
        <v>20000</v>
      </c>
      <c r="I1041">
        <v>1498.5007496251874</v>
      </c>
      <c r="J1041" t="s">
        <v>22188</v>
      </c>
      <c r="K1041" s="22" t="str">
        <f t="shared" si="16"/>
        <v>Nov</v>
      </c>
    </row>
    <row r="1042" spans="1:11" hidden="1">
      <c r="A1042">
        <v>254105924604</v>
      </c>
      <c r="B1042">
        <v>105924604</v>
      </c>
      <c r="C1042">
        <v>16</v>
      </c>
      <c r="D1042" s="22">
        <v>45962</v>
      </c>
      <c r="E1042" t="s">
        <v>20864</v>
      </c>
      <c r="F1042" t="s">
        <v>50</v>
      </c>
      <c r="G1042" t="s">
        <v>1019</v>
      </c>
      <c r="H1042" t="s">
        <v>20000</v>
      </c>
      <c r="I1042">
        <v>1498.5007496251874</v>
      </c>
      <c r="J1042" t="s">
        <v>22229</v>
      </c>
      <c r="K1042" s="22" t="str">
        <f t="shared" si="16"/>
        <v>Nov</v>
      </c>
    </row>
    <row r="1043" spans="1:11" hidden="1">
      <c r="A1043">
        <v>254104528848</v>
      </c>
      <c r="B1043">
        <v>104528848</v>
      </c>
      <c r="C1043">
        <v>16</v>
      </c>
      <c r="D1043" s="22">
        <v>45964</v>
      </c>
      <c r="E1043" t="s">
        <v>20865</v>
      </c>
      <c r="F1043" t="s">
        <v>20098</v>
      </c>
      <c r="G1043" t="s">
        <v>20500</v>
      </c>
      <c r="H1043" t="s">
        <v>20000</v>
      </c>
      <c r="I1043">
        <v>1498.5007496251874</v>
      </c>
      <c r="J1043" t="s">
        <v>22251</v>
      </c>
      <c r="K1043" s="22" t="str">
        <f t="shared" si="16"/>
        <v>Nov</v>
      </c>
    </row>
    <row r="1044" spans="1:11" hidden="1">
      <c r="A1044">
        <v>254753870678</v>
      </c>
      <c r="B1044">
        <v>753870678</v>
      </c>
      <c r="C1044">
        <v>16</v>
      </c>
      <c r="D1044" s="22">
        <v>45964</v>
      </c>
      <c r="E1044" t="s">
        <v>20866</v>
      </c>
      <c r="F1044" t="s">
        <v>73</v>
      </c>
      <c r="G1044" t="s">
        <v>1074</v>
      </c>
      <c r="H1044" t="s">
        <v>70</v>
      </c>
      <c r="I1044">
        <v>1498.5007496251874</v>
      </c>
      <c r="J1044" t="s">
        <v>22193</v>
      </c>
      <c r="K1044" s="22" t="str">
        <f t="shared" si="16"/>
        <v>Nov</v>
      </c>
    </row>
    <row r="1045" spans="1:11" hidden="1">
      <c r="A1045">
        <v>254751830579</v>
      </c>
      <c r="B1045">
        <v>751830579</v>
      </c>
      <c r="C1045">
        <v>16</v>
      </c>
      <c r="D1045" s="22">
        <v>45962</v>
      </c>
      <c r="E1045" t="s">
        <v>20867</v>
      </c>
      <c r="F1045" t="s">
        <v>37</v>
      </c>
      <c r="G1045" t="s">
        <v>987</v>
      </c>
      <c r="H1045" t="s">
        <v>20000</v>
      </c>
      <c r="I1045">
        <v>1498.5007496251874</v>
      </c>
      <c r="J1045" t="s">
        <v>22190</v>
      </c>
      <c r="K1045" s="22" t="str">
        <f t="shared" si="16"/>
        <v>Nov</v>
      </c>
    </row>
    <row r="1046" spans="1:11" hidden="1">
      <c r="A1046">
        <v>254104528197</v>
      </c>
      <c r="B1046">
        <v>104528197</v>
      </c>
      <c r="C1046">
        <v>16</v>
      </c>
      <c r="D1046" s="22">
        <v>45963</v>
      </c>
      <c r="E1046" t="s">
        <v>14251</v>
      </c>
      <c r="F1046" t="s">
        <v>73</v>
      </c>
      <c r="G1046" t="s">
        <v>1017</v>
      </c>
      <c r="H1046" t="s">
        <v>20000</v>
      </c>
      <c r="I1046">
        <v>1498.5007496251874</v>
      </c>
      <c r="J1046" t="s">
        <v>22177</v>
      </c>
      <c r="K1046" s="22" t="str">
        <f t="shared" si="16"/>
        <v>Nov</v>
      </c>
    </row>
    <row r="1047" spans="1:11" hidden="1">
      <c r="A1047">
        <v>254104580123</v>
      </c>
      <c r="B1047">
        <v>104580123</v>
      </c>
      <c r="C1047">
        <v>17</v>
      </c>
      <c r="D1047" s="22">
        <v>45963</v>
      </c>
      <c r="E1047" t="s">
        <v>20826</v>
      </c>
      <c r="F1047" t="s">
        <v>82</v>
      </c>
      <c r="G1047" t="s">
        <v>1077</v>
      </c>
      <c r="H1047" t="s">
        <v>32</v>
      </c>
      <c r="I1047">
        <v>1498.5007496251874</v>
      </c>
      <c r="J1047" t="s">
        <v>22208</v>
      </c>
      <c r="K1047" s="22" t="str">
        <f t="shared" si="16"/>
        <v>Nov</v>
      </c>
    </row>
    <row r="1048" spans="1:11" hidden="1">
      <c r="A1048">
        <v>254731057869</v>
      </c>
      <c r="B1048">
        <v>731057869</v>
      </c>
      <c r="C1048">
        <v>16</v>
      </c>
      <c r="D1048" s="22">
        <v>45964</v>
      </c>
      <c r="E1048" t="s">
        <v>7267</v>
      </c>
      <c r="F1048" t="s">
        <v>50</v>
      </c>
      <c r="G1048" t="s">
        <v>1028</v>
      </c>
      <c r="H1048" t="s">
        <v>1283</v>
      </c>
      <c r="I1048">
        <v>1498.5007496251874</v>
      </c>
      <c r="J1048" t="s">
        <v>22229</v>
      </c>
      <c r="K1048" s="22" t="str">
        <f t="shared" si="16"/>
        <v>Nov</v>
      </c>
    </row>
    <row r="1049" spans="1:11" hidden="1">
      <c r="A1049">
        <v>254735365088</v>
      </c>
      <c r="B1049">
        <v>735365088</v>
      </c>
      <c r="C1049">
        <v>16</v>
      </c>
      <c r="D1049" s="22">
        <v>45964</v>
      </c>
      <c r="E1049" t="s">
        <v>20868</v>
      </c>
      <c r="F1049" t="s">
        <v>50</v>
      </c>
      <c r="G1049" t="s">
        <v>502</v>
      </c>
      <c r="H1049" t="s">
        <v>20000</v>
      </c>
      <c r="I1049">
        <v>1498.5007496251874</v>
      </c>
      <c r="J1049" t="s">
        <v>22205</v>
      </c>
      <c r="K1049" s="22" t="str">
        <f t="shared" si="16"/>
        <v>Nov</v>
      </c>
    </row>
    <row r="1050" spans="1:11" hidden="1">
      <c r="A1050">
        <v>254786500643</v>
      </c>
      <c r="B1050">
        <v>786500643</v>
      </c>
      <c r="C1050">
        <v>16</v>
      </c>
      <c r="D1050" s="22">
        <v>45965</v>
      </c>
      <c r="E1050" t="s">
        <v>20869</v>
      </c>
      <c r="F1050" t="s">
        <v>20098</v>
      </c>
      <c r="G1050" t="s">
        <v>1077</v>
      </c>
      <c r="H1050" t="s">
        <v>32</v>
      </c>
      <c r="I1050">
        <v>1498.5007496251874</v>
      </c>
      <c r="J1050" t="s">
        <v>22225</v>
      </c>
      <c r="K1050" s="22" t="str">
        <f t="shared" si="16"/>
        <v>Nov</v>
      </c>
    </row>
    <row r="1051" spans="1:11" hidden="1">
      <c r="A1051">
        <v>254104993925</v>
      </c>
      <c r="B1051">
        <v>104993925</v>
      </c>
      <c r="C1051">
        <v>16</v>
      </c>
      <c r="D1051" s="22">
        <v>45963</v>
      </c>
      <c r="E1051" t="s">
        <v>20870</v>
      </c>
      <c r="F1051" t="s">
        <v>20098</v>
      </c>
      <c r="G1051" t="s">
        <v>1077</v>
      </c>
      <c r="H1051" t="s">
        <v>32</v>
      </c>
      <c r="I1051">
        <v>1498.5007496251874</v>
      </c>
      <c r="J1051" t="s">
        <v>22228</v>
      </c>
      <c r="K1051" s="22" t="str">
        <f t="shared" si="16"/>
        <v>Nov</v>
      </c>
    </row>
    <row r="1052" spans="1:11" hidden="1">
      <c r="A1052">
        <v>254101375817</v>
      </c>
      <c r="B1052">
        <v>101375817</v>
      </c>
      <c r="C1052">
        <v>17</v>
      </c>
      <c r="D1052" s="22">
        <v>45965</v>
      </c>
      <c r="E1052" t="s">
        <v>20871</v>
      </c>
      <c r="F1052" t="s">
        <v>20098</v>
      </c>
      <c r="G1052" t="s">
        <v>1015</v>
      </c>
      <c r="H1052" t="s">
        <v>20000</v>
      </c>
      <c r="I1052">
        <v>1498.5007496251874</v>
      </c>
      <c r="J1052" t="s">
        <v>22216</v>
      </c>
      <c r="K1052" s="22" t="str">
        <f t="shared" si="16"/>
        <v>Nov</v>
      </c>
    </row>
    <row r="1053" spans="1:11" hidden="1">
      <c r="A1053">
        <v>254783924935</v>
      </c>
      <c r="B1053">
        <v>783924935</v>
      </c>
      <c r="C1053">
        <v>16</v>
      </c>
      <c r="D1053" s="22">
        <v>45962</v>
      </c>
      <c r="E1053" t="s">
        <v>20872</v>
      </c>
      <c r="F1053" t="s">
        <v>20098</v>
      </c>
      <c r="G1053" t="s">
        <v>1041</v>
      </c>
      <c r="H1053" t="s">
        <v>20000</v>
      </c>
      <c r="I1053">
        <v>1498.5007496251874</v>
      </c>
      <c r="J1053" t="s">
        <v>22174</v>
      </c>
      <c r="K1053" s="22" t="str">
        <f t="shared" si="16"/>
        <v>Nov</v>
      </c>
    </row>
    <row r="1054" spans="1:11" hidden="1">
      <c r="A1054">
        <v>254754846776</v>
      </c>
      <c r="B1054">
        <v>754846776</v>
      </c>
      <c r="C1054">
        <v>16</v>
      </c>
      <c r="D1054" s="22">
        <v>45965</v>
      </c>
      <c r="E1054" t="s">
        <v>20873</v>
      </c>
      <c r="F1054" t="s">
        <v>160</v>
      </c>
      <c r="G1054" t="s">
        <v>1021</v>
      </c>
      <c r="H1054" t="s">
        <v>1167</v>
      </c>
      <c r="I1054">
        <v>1498.5007496251874</v>
      </c>
      <c r="J1054" t="s">
        <v>22187</v>
      </c>
      <c r="K1054" s="22" t="str">
        <f t="shared" si="16"/>
        <v>Nov</v>
      </c>
    </row>
    <row r="1055" spans="1:11" hidden="1">
      <c r="A1055">
        <v>254734873032</v>
      </c>
      <c r="B1055">
        <v>734873032</v>
      </c>
      <c r="C1055">
        <v>16</v>
      </c>
      <c r="D1055" s="22">
        <v>45964</v>
      </c>
      <c r="E1055" t="s">
        <v>20874</v>
      </c>
      <c r="F1055" t="s">
        <v>160</v>
      </c>
      <c r="G1055" t="s">
        <v>1021</v>
      </c>
      <c r="H1055" t="s">
        <v>1161</v>
      </c>
      <c r="I1055">
        <v>1498.5007496251874</v>
      </c>
      <c r="J1055" t="s">
        <v>22219</v>
      </c>
      <c r="K1055" s="22" t="str">
        <f t="shared" si="16"/>
        <v>Nov</v>
      </c>
    </row>
    <row r="1056" spans="1:11" hidden="1">
      <c r="A1056">
        <v>254108849784</v>
      </c>
      <c r="B1056">
        <v>108849784</v>
      </c>
      <c r="C1056">
        <v>17</v>
      </c>
      <c r="D1056" s="22">
        <v>45964</v>
      </c>
      <c r="E1056" t="s">
        <v>15022</v>
      </c>
      <c r="F1056" t="s">
        <v>73</v>
      </c>
      <c r="G1056" t="s">
        <v>1017</v>
      </c>
      <c r="H1056" t="s">
        <v>20000</v>
      </c>
      <c r="I1056">
        <v>1498.5007496251874</v>
      </c>
      <c r="J1056" t="s">
        <v>22211</v>
      </c>
      <c r="K1056" s="22" t="str">
        <f t="shared" si="16"/>
        <v>Nov</v>
      </c>
    </row>
    <row r="1057" spans="1:11" hidden="1">
      <c r="A1057">
        <v>254100203075</v>
      </c>
      <c r="B1057">
        <v>100203075</v>
      </c>
      <c r="C1057">
        <v>16</v>
      </c>
      <c r="D1057" s="22">
        <v>45965</v>
      </c>
      <c r="E1057" t="s">
        <v>20875</v>
      </c>
      <c r="F1057" t="s">
        <v>20098</v>
      </c>
      <c r="G1057" t="s">
        <v>1218</v>
      </c>
      <c r="H1057" t="s">
        <v>20000</v>
      </c>
      <c r="I1057">
        <v>1498.5007496251874</v>
      </c>
      <c r="J1057" t="s">
        <v>22195</v>
      </c>
      <c r="K1057" s="22" t="str">
        <f t="shared" si="16"/>
        <v>Nov</v>
      </c>
    </row>
    <row r="1058" spans="1:11" hidden="1">
      <c r="A1058">
        <v>254752329945</v>
      </c>
      <c r="B1058">
        <v>752329945</v>
      </c>
      <c r="C1058">
        <v>16</v>
      </c>
      <c r="D1058" s="22">
        <v>45965</v>
      </c>
      <c r="E1058" t="s">
        <v>20876</v>
      </c>
      <c r="F1058" t="s">
        <v>20098</v>
      </c>
      <c r="G1058" t="s">
        <v>1023</v>
      </c>
      <c r="H1058" t="s">
        <v>20000</v>
      </c>
      <c r="I1058">
        <v>1498.5007496251874</v>
      </c>
      <c r="J1058" t="s">
        <v>22198</v>
      </c>
      <c r="K1058" s="22" t="str">
        <f t="shared" si="16"/>
        <v>Nov</v>
      </c>
    </row>
    <row r="1059" spans="1:11" hidden="1">
      <c r="A1059">
        <v>254762163597</v>
      </c>
      <c r="B1059">
        <v>762163597</v>
      </c>
      <c r="C1059">
        <v>17</v>
      </c>
      <c r="D1059" s="22">
        <v>45963</v>
      </c>
      <c r="E1059" t="s">
        <v>20877</v>
      </c>
      <c r="F1059" t="s">
        <v>82</v>
      </c>
      <c r="G1059" t="s">
        <v>1077</v>
      </c>
      <c r="H1059" t="s">
        <v>32</v>
      </c>
      <c r="I1059">
        <v>1498.5007496251874</v>
      </c>
      <c r="J1059" t="s">
        <v>22208</v>
      </c>
      <c r="K1059" s="22" t="str">
        <f t="shared" si="16"/>
        <v>Nov</v>
      </c>
    </row>
    <row r="1060" spans="1:11" hidden="1">
      <c r="A1060">
        <v>254739464931</v>
      </c>
      <c r="B1060">
        <v>739464931</v>
      </c>
      <c r="C1060">
        <v>16</v>
      </c>
      <c r="D1060" s="22">
        <v>45964</v>
      </c>
      <c r="E1060" t="s">
        <v>20878</v>
      </c>
      <c r="F1060" t="s">
        <v>20098</v>
      </c>
      <c r="G1060" t="s">
        <v>1077</v>
      </c>
      <c r="H1060" t="s">
        <v>32</v>
      </c>
      <c r="I1060">
        <v>1498.5007496251874</v>
      </c>
      <c r="J1060" t="s">
        <v>22232</v>
      </c>
      <c r="K1060" s="22" t="str">
        <f t="shared" si="16"/>
        <v>Nov</v>
      </c>
    </row>
    <row r="1061" spans="1:11" hidden="1">
      <c r="A1061">
        <v>254734420896</v>
      </c>
      <c r="B1061">
        <v>734420896</v>
      </c>
      <c r="C1061">
        <v>16</v>
      </c>
      <c r="D1061" s="22">
        <v>45963</v>
      </c>
      <c r="E1061" t="s">
        <v>14251</v>
      </c>
      <c r="F1061" t="s">
        <v>73</v>
      </c>
      <c r="G1061" t="s">
        <v>1074</v>
      </c>
      <c r="H1061" t="s">
        <v>70</v>
      </c>
      <c r="I1061">
        <v>1498.5007496251874</v>
      </c>
      <c r="J1061" t="s">
        <v>22177</v>
      </c>
      <c r="K1061" s="22" t="str">
        <f t="shared" si="16"/>
        <v>Nov</v>
      </c>
    </row>
    <row r="1062" spans="1:11" hidden="1">
      <c r="A1062">
        <v>254754749100</v>
      </c>
      <c r="B1062">
        <v>754749100</v>
      </c>
      <c r="C1062">
        <v>16</v>
      </c>
      <c r="D1062" s="22">
        <v>45963</v>
      </c>
      <c r="E1062" t="s">
        <v>15161</v>
      </c>
      <c r="F1062" t="s">
        <v>73</v>
      </c>
      <c r="G1062" t="s">
        <v>1074</v>
      </c>
      <c r="H1062" t="s">
        <v>4425</v>
      </c>
      <c r="I1062">
        <v>1498.5007496251874</v>
      </c>
      <c r="J1062" t="s">
        <v>22233</v>
      </c>
      <c r="K1062" s="22" t="str">
        <f t="shared" si="16"/>
        <v>Nov</v>
      </c>
    </row>
    <row r="1063" spans="1:11" hidden="1">
      <c r="A1063">
        <v>254107289742</v>
      </c>
      <c r="B1063">
        <v>107289742</v>
      </c>
      <c r="C1063">
        <v>17</v>
      </c>
      <c r="D1063" s="22">
        <v>45964</v>
      </c>
      <c r="E1063" t="s">
        <v>20879</v>
      </c>
      <c r="F1063" t="s">
        <v>20098</v>
      </c>
      <c r="G1063" t="s">
        <v>1034</v>
      </c>
      <c r="H1063" t="s">
        <v>20000</v>
      </c>
      <c r="I1063">
        <v>1498.5007496251874</v>
      </c>
      <c r="J1063" t="s">
        <v>22215</v>
      </c>
      <c r="K1063" s="22" t="str">
        <f t="shared" si="16"/>
        <v>Nov</v>
      </c>
    </row>
    <row r="1064" spans="1:11" hidden="1">
      <c r="A1064">
        <v>254107298092</v>
      </c>
      <c r="B1064">
        <v>107298092</v>
      </c>
      <c r="C1064">
        <v>17</v>
      </c>
      <c r="D1064" s="22">
        <v>45965</v>
      </c>
      <c r="E1064" t="s">
        <v>20880</v>
      </c>
      <c r="F1064" t="s">
        <v>73</v>
      </c>
      <c r="G1064" t="s">
        <v>1020</v>
      </c>
      <c r="H1064" t="s">
        <v>20000</v>
      </c>
      <c r="I1064">
        <v>1498.5007496251874</v>
      </c>
      <c r="J1064" t="s">
        <v>22216</v>
      </c>
      <c r="K1064" s="22" t="str">
        <f t="shared" si="16"/>
        <v>Nov</v>
      </c>
    </row>
    <row r="1065" spans="1:11" hidden="1">
      <c r="A1065">
        <v>254106035631</v>
      </c>
      <c r="B1065">
        <v>106035631</v>
      </c>
      <c r="C1065">
        <v>17</v>
      </c>
      <c r="D1065" s="22">
        <v>45964</v>
      </c>
      <c r="E1065" t="s">
        <v>20881</v>
      </c>
      <c r="F1065" t="s">
        <v>82</v>
      </c>
      <c r="G1065" t="s">
        <v>1010</v>
      </c>
      <c r="H1065" t="s">
        <v>20000</v>
      </c>
      <c r="I1065">
        <v>1498.5007496251874</v>
      </c>
      <c r="J1065" t="s">
        <v>22208</v>
      </c>
      <c r="K1065" s="22" t="str">
        <f t="shared" si="16"/>
        <v>Nov</v>
      </c>
    </row>
    <row r="1066" spans="1:11" hidden="1">
      <c r="A1066">
        <v>254788649715</v>
      </c>
      <c r="B1066">
        <v>788649715</v>
      </c>
      <c r="C1066">
        <v>16</v>
      </c>
      <c r="D1066" s="22">
        <v>45964</v>
      </c>
      <c r="E1066" t="s">
        <v>20882</v>
      </c>
      <c r="F1066" t="s">
        <v>20098</v>
      </c>
      <c r="G1066" t="s">
        <v>993</v>
      </c>
      <c r="H1066" t="s">
        <v>20000</v>
      </c>
      <c r="I1066">
        <v>2248.1259370314842</v>
      </c>
      <c r="J1066" t="s">
        <v>22206</v>
      </c>
      <c r="K1066" s="22" t="str">
        <f t="shared" si="16"/>
        <v>Nov</v>
      </c>
    </row>
    <row r="1067" spans="1:11" hidden="1">
      <c r="A1067">
        <v>254762623176</v>
      </c>
      <c r="B1067">
        <v>762623176</v>
      </c>
      <c r="C1067">
        <v>16</v>
      </c>
      <c r="D1067" s="22">
        <v>45964</v>
      </c>
      <c r="E1067" t="s">
        <v>20883</v>
      </c>
      <c r="F1067" t="s">
        <v>73</v>
      </c>
      <c r="G1067" t="s">
        <v>990</v>
      </c>
      <c r="H1067" t="s">
        <v>20000</v>
      </c>
      <c r="I1067">
        <v>1498.5007496251874</v>
      </c>
      <c r="J1067" t="s">
        <v>22233</v>
      </c>
      <c r="K1067" s="22" t="str">
        <f t="shared" si="16"/>
        <v>Nov</v>
      </c>
    </row>
    <row r="1068" spans="1:11" hidden="1">
      <c r="A1068">
        <v>254781346020</v>
      </c>
      <c r="B1068">
        <v>781346020</v>
      </c>
      <c r="C1068">
        <v>16</v>
      </c>
      <c r="D1068" s="22">
        <v>45964</v>
      </c>
      <c r="E1068" t="s">
        <v>20884</v>
      </c>
      <c r="F1068" t="s">
        <v>37</v>
      </c>
      <c r="G1068" t="s">
        <v>1027</v>
      </c>
      <c r="H1068" t="s">
        <v>20000</v>
      </c>
      <c r="I1068">
        <v>1498.5007496251874</v>
      </c>
      <c r="J1068" t="s">
        <v>22175</v>
      </c>
      <c r="K1068" s="22" t="str">
        <f t="shared" si="16"/>
        <v>Nov</v>
      </c>
    </row>
    <row r="1069" spans="1:11" hidden="1">
      <c r="A1069">
        <v>254106043753</v>
      </c>
      <c r="B1069">
        <v>106043753</v>
      </c>
      <c r="C1069">
        <v>16</v>
      </c>
      <c r="D1069" s="22">
        <v>45964</v>
      </c>
      <c r="E1069" t="s">
        <v>20885</v>
      </c>
      <c r="F1069" t="s">
        <v>20098</v>
      </c>
      <c r="G1069" t="s">
        <v>999</v>
      </c>
      <c r="H1069" t="s">
        <v>20000</v>
      </c>
      <c r="I1069">
        <v>1498.5007496251874</v>
      </c>
      <c r="J1069" t="s">
        <v>22244</v>
      </c>
      <c r="K1069" s="22" t="str">
        <f t="shared" si="16"/>
        <v>Nov</v>
      </c>
    </row>
    <row r="1070" spans="1:11">
      <c r="A1070">
        <v>254782235663</v>
      </c>
      <c r="B1070">
        <v>782235663</v>
      </c>
      <c r="C1070">
        <v>17</v>
      </c>
      <c r="D1070" s="22">
        <v>45962</v>
      </c>
      <c r="E1070" t="s">
        <v>20886</v>
      </c>
      <c r="F1070" t="s">
        <v>73</v>
      </c>
      <c r="G1070" t="s">
        <v>1074</v>
      </c>
      <c r="H1070" t="s">
        <v>742</v>
      </c>
      <c r="I1070">
        <v>1498.5007496251874</v>
      </c>
      <c r="J1070" t="s">
        <v>22218</v>
      </c>
      <c r="K1070" s="22" t="str">
        <f t="shared" si="16"/>
        <v>Nov</v>
      </c>
    </row>
    <row r="1071" spans="1:11" hidden="1">
      <c r="A1071">
        <v>254105840442</v>
      </c>
      <c r="B1071">
        <v>105840442</v>
      </c>
      <c r="C1071">
        <v>16</v>
      </c>
      <c r="D1071" s="22">
        <v>45962</v>
      </c>
      <c r="E1071" t="s">
        <v>20887</v>
      </c>
      <c r="F1071" t="s">
        <v>160</v>
      </c>
      <c r="G1071" t="s">
        <v>1021</v>
      </c>
      <c r="H1071" t="s">
        <v>1167</v>
      </c>
      <c r="I1071">
        <v>1498.5007496251874</v>
      </c>
      <c r="J1071" t="s">
        <v>22219</v>
      </c>
      <c r="K1071" s="22" t="str">
        <f t="shared" si="16"/>
        <v>Nov</v>
      </c>
    </row>
    <row r="1072" spans="1:11" hidden="1">
      <c r="A1072">
        <v>254752460069</v>
      </c>
      <c r="B1072">
        <v>752460069</v>
      </c>
      <c r="C1072">
        <v>16</v>
      </c>
      <c r="D1072" s="22">
        <v>45964</v>
      </c>
      <c r="E1072" t="s">
        <v>20888</v>
      </c>
      <c r="F1072" t="s">
        <v>73</v>
      </c>
      <c r="G1072" t="s">
        <v>1004</v>
      </c>
      <c r="H1072" t="s">
        <v>20000</v>
      </c>
      <c r="I1072">
        <v>1498.5007496251874</v>
      </c>
      <c r="J1072" t="s">
        <v>22174</v>
      </c>
      <c r="K1072" s="22" t="str">
        <f t="shared" si="16"/>
        <v>Nov</v>
      </c>
    </row>
    <row r="1073" spans="1:11" hidden="1">
      <c r="A1073">
        <v>254784655320</v>
      </c>
      <c r="B1073">
        <v>784655320</v>
      </c>
      <c r="C1073">
        <v>16</v>
      </c>
      <c r="D1073" s="22">
        <v>45965</v>
      </c>
      <c r="E1073" t="s">
        <v>20889</v>
      </c>
      <c r="F1073" t="s">
        <v>160</v>
      </c>
      <c r="G1073" t="s">
        <v>1066</v>
      </c>
      <c r="H1073" t="s">
        <v>20000</v>
      </c>
      <c r="I1073">
        <v>1498.5007496251874</v>
      </c>
      <c r="J1073" t="s">
        <v>22219</v>
      </c>
      <c r="K1073" s="22" t="str">
        <f t="shared" si="16"/>
        <v>Nov</v>
      </c>
    </row>
    <row r="1074" spans="1:11" hidden="1">
      <c r="A1074">
        <v>254107116093</v>
      </c>
      <c r="B1074">
        <v>107116093</v>
      </c>
      <c r="C1074">
        <v>16</v>
      </c>
      <c r="D1074" s="22">
        <v>45965</v>
      </c>
      <c r="E1074" t="s">
        <v>20890</v>
      </c>
      <c r="F1074" t="s">
        <v>20098</v>
      </c>
      <c r="G1074" t="s">
        <v>1074</v>
      </c>
      <c r="H1074" t="s">
        <v>70</v>
      </c>
      <c r="I1074">
        <v>1498.5007496251874</v>
      </c>
      <c r="J1074" t="s">
        <v>19999</v>
      </c>
      <c r="K1074" s="22" t="str">
        <f t="shared" si="16"/>
        <v>Nov</v>
      </c>
    </row>
    <row r="1075" spans="1:11" hidden="1">
      <c r="A1075">
        <v>254752436851</v>
      </c>
      <c r="B1075">
        <v>752436851</v>
      </c>
      <c r="C1075">
        <v>16</v>
      </c>
      <c r="D1075" s="22">
        <v>45963</v>
      </c>
      <c r="E1075" t="s">
        <v>20891</v>
      </c>
      <c r="F1075" t="s">
        <v>160</v>
      </c>
      <c r="G1075" t="s">
        <v>1021</v>
      </c>
      <c r="H1075" t="s">
        <v>1167</v>
      </c>
      <c r="I1075">
        <v>1498.5007496251874</v>
      </c>
      <c r="J1075" t="s">
        <v>22187</v>
      </c>
      <c r="K1075" s="22" t="str">
        <f t="shared" si="16"/>
        <v>Nov</v>
      </c>
    </row>
    <row r="1076" spans="1:11" hidden="1">
      <c r="A1076">
        <v>254101292435</v>
      </c>
      <c r="B1076">
        <v>101292435</v>
      </c>
      <c r="C1076">
        <v>16</v>
      </c>
      <c r="D1076" s="22">
        <v>45964</v>
      </c>
      <c r="E1076" t="s">
        <v>20892</v>
      </c>
      <c r="F1076" t="s">
        <v>20098</v>
      </c>
      <c r="G1076" t="s">
        <v>983</v>
      </c>
      <c r="H1076" t="s">
        <v>20000</v>
      </c>
      <c r="I1076">
        <v>1498.5007496251874</v>
      </c>
      <c r="J1076" t="s">
        <v>22174</v>
      </c>
      <c r="K1076" s="22" t="str">
        <f t="shared" si="16"/>
        <v>Nov</v>
      </c>
    </row>
    <row r="1077" spans="1:11" hidden="1">
      <c r="A1077">
        <v>254108801247</v>
      </c>
      <c r="B1077">
        <v>108801247</v>
      </c>
      <c r="C1077">
        <v>17</v>
      </c>
      <c r="D1077" s="22">
        <v>45963</v>
      </c>
      <c r="E1077" t="s">
        <v>20877</v>
      </c>
      <c r="F1077" t="s">
        <v>82</v>
      </c>
      <c r="G1077" t="s">
        <v>1077</v>
      </c>
      <c r="H1077" t="s">
        <v>32</v>
      </c>
      <c r="I1077">
        <v>2248.1259370314842</v>
      </c>
      <c r="J1077" t="s">
        <v>22208</v>
      </c>
      <c r="K1077" s="22" t="str">
        <f t="shared" si="16"/>
        <v>Nov</v>
      </c>
    </row>
    <row r="1078" spans="1:11" hidden="1">
      <c r="A1078">
        <v>254788068871</v>
      </c>
      <c r="B1078">
        <v>788068871</v>
      </c>
      <c r="C1078">
        <v>16</v>
      </c>
      <c r="D1078" s="22">
        <v>45962</v>
      </c>
      <c r="E1078" t="s">
        <v>20893</v>
      </c>
      <c r="F1078" t="s">
        <v>20098</v>
      </c>
      <c r="G1078" t="s">
        <v>1035</v>
      </c>
      <c r="H1078" t="s">
        <v>20000</v>
      </c>
      <c r="I1078">
        <v>1498.5007496251874</v>
      </c>
      <c r="J1078" t="s">
        <v>19999</v>
      </c>
      <c r="K1078" s="22" t="str">
        <f t="shared" si="16"/>
        <v>Nov</v>
      </c>
    </row>
    <row r="1079" spans="1:11" hidden="1">
      <c r="A1079">
        <v>254786582890</v>
      </c>
      <c r="B1079">
        <v>786582890</v>
      </c>
      <c r="C1079">
        <v>16</v>
      </c>
      <c r="D1079" s="22">
        <v>45962</v>
      </c>
      <c r="E1079" t="s">
        <v>20894</v>
      </c>
      <c r="F1079" t="s">
        <v>37</v>
      </c>
      <c r="G1079" t="s">
        <v>1061</v>
      </c>
      <c r="H1079" t="s">
        <v>20000</v>
      </c>
      <c r="I1079">
        <v>1498.5007496251874</v>
      </c>
      <c r="J1079" t="s">
        <v>22190</v>
      </c>
      <c r="K1079" s="22" t="str">
        <f t="shared" si="16"/>
        <v>Nov</v>
      </c>
    </row>
    <row r="1080" spans="1:11" hidden="1">
      <c r="A1080">
        <v>254751139866</v>
      </c>
      <c r="B1080">
        <v>751139866</v>
      </c>
      <c r="C1080">
        <v>17</v>
      </c>
      <c r="D1080" s="22">
        <v>45962</v>
      </c>
      <c r="E1080" t="s">
        <v>20807</v>
      </c>
      <c r="F1080" t="s">
        <v>73</v>
      </c>
      <c r="G1080" t="s">
        <v>1004</v>
      </c>
      <c r="H1080" t="s">
        <v>20000</v>
      </c>
      <c r="I1080">
        <v>1498.5007496251874</v>
      </c>
      <c r="J1080" t="s">
        <v>22211</v>
      </c>
      <c r="K1080" s="22" t="str">
        <f t="shared" si="16"/>
        <v>Nov</v>
      </c>
    </row>
    <row r="1081" spans="1:11" hidden="1">
      <c r="A1081">
        <v>254780919173</v>
      </c>
      <c r="B1081">
        <v>780919173</v>
      </c>
      <c r="C1081">
        <v>16</v>
      </c>
      <c r="D1081" s="22">
        <v>45965</v>
      </c>
      <c r="E1081" t="s">
        <v>20895</v>
      </c>
      <c r="F1081" t="s">
        <v>37</v>
      </c>
      <c r="G1081" t="s">
        <v>1072</v>
      </c>
      <c r="H1081" t="s">
        <v>1104</v>
      </c>
      <c r="I1081">
        <v>2248.1259370314842</v>
      </c>
      <c r="J1081" t="s">
        <v>22234</v>
      </c>
      <c r="K1081" s="22" t="str">
        <f t="shared" si="16"/>
        <v>Nov</v>
      </c>
    </row>
    <row r="1082" spans="1:11" hidden="1">
      <c r="A1082">
        <v>254104920775</v>
      </c>
      <c r="B1082">
        <v>104920775</v>
      </c>
      <c r="C1082">
        <v>16</v>
      </c>
      <c r="D1082" s="22">
        <v>45964</v>
      </c>
      <c r="E1082" t="s">
        <v>20896</v>
      </c>
      <c r="F1082" t="s">
        <v>20098</v>
      </c>
      <c r="G1082" t="s">
        <v>1025</v>
      </c>
      <c r="H1082" t="s">
        <v>20000</v>
      </c>
      <c r="I1082">
        <v>1498.5007496251874</v>
      </c>
      <c r="J1082" t="s">
        <v>22241</v>
      </c>
      <c r="K1082" s="22" t="str">
        <f t="shared" si="16"/>
        <v>Nov</v>
      </c>
    </row>
    <row r="1083" spans="1:11" hidden="1">
      <c r="A1083">
        <v>254754722012</v>
      </c>
      <c r="B1083">
        <v>754722012</v>
      </c>
      <c r="C1083">
        <v>16</v>
      </c>
      <c r="D1083" s="22">
        <v>45965</v>
      </c>
      <c r="E1083" t="s">
        <v>20897</v>
      </c>
      <c r="F1083" t="s">
        <v>37</v>
      </c>
      <c r="G1083" t="s">
        <v>990</v>
      </c>
      <c r="H1083" t="s">
        <v>20000</v>
      </c>
      <c r="I1083">
        <v>1498.5007496251874</v>
      </c>
      <c r="J1083" t="s">
        <v>22175</v>
      </c>
      <c r="K1083" s="22" t="str">
        <f t="shared" si="16"/>
        <v>Nov</v>
      </c>
    </row>
    <row r="1084" spans="1:11" hidden="1">
      <c r="A1084">
        <v>254107863430</v>
      </c>
      <c r="B1084">
        <v>107863430</v>
      </c>
      <c r="C1084">
        <v>16</v>
      </c>
      <c r="D1084" s="22">
        <v>45963</v>
      </c>
      <c r="E1084" t="s">
        <v>20898</v>
      </c>
      <c r="F1084" t="s">
        <v>73</v>
      </c>
      <c r="G1084" t="s">
        <v>1074</v>
      </c>
      <c r="H1084" t="s">
        <v>70</v>
      </c>
      <c r="I1084">
        <v>1498.5007496251874</v>
      </c>
      <c r="J1084" t="s">
        <v>22177</v>
      </c>
      <c r="K1084" s="22" t="str">
        <f t="shared" si="16"/>
        <v>Nov</v>
      </c>
    </row>
    <row r="1085" spans="1:11" hidden="1">
      <c r="A1085">
        <v>254755387889</v>
      </c>
      <c r="B1085">
        <v>755387889</v>
      </c>
      <c r="C1085">
        <v>16</v>
      </c>
      <c r="D1085" s="22">
        <v>45962</v>
      </c>
      <c r="E1085" t="s">
        <v>20899</v>
      </c>
      <c r="F1085" t="s">
        <v>160</v>
      </c>
      <c r="G1085" t="s">
        <v>1021</v>
      </c>
      <c r="H1085" t="s">
        <v>1167</v>
      </c>
      <c r="I1085">
        <v>1498.5007496251874</v>
      </c>
      <c r="J1085" t="s">
        <v>22187</v>
      </c>
      <c r="K1085" s="22" t="str">
        <f t="shared" si="16"/>
        <v>Nov</v>
      </c>
    </row>
    <row r="1086" spans="1:11" hidden="1">
      <c r="A1086">
        <v>254101260534</v>
      </c>
      <c r="B1086">
        <v>101260534</v>
      </c>
      <c r="C1086">
        <v>16</v>
      </c>
      <c r="D1086" s="22">
        <v>45963</v>
      </c>
      <c r="E1086" t="s">
        <v>3956</v>
      </c>
      <c r="F1086" t="s">
        <v>160</v>
      </c>
      <c r="G1086" t="s">
        <v>1046</v>
      </c>
      <c r="H1086" t="s">
        <v>20000</v>
      </c>
      <c r="I1086">
        <v>1498.5007496251874</v>
      </c>
      <c r="J1086" t="s">
        <v>22194</v>
      </c>
      <c r="K1086" s="22" t="str">
        <f t="shared" si="16"/>
        <v>Nov</v>
      </c>
    </row>
    <row r="1087" spans="1:11" hidden="1">
      <c r="A1087">
        <v>254782425866</v>
      </c>
      <c r="B1087">
        <v>782425866</v>
      </c>
      <c r="C1087">
        <v>16</v>
      </c>
      <c r="D1087" s="22">
        <v>45962</v>
      </c>
      <c r="E1087" t="s">
        <v>20900</v>
      </c>
      <c r="F1087" t="s">
        <v>160</v>
      </c>
      <c r="G1087" t="s">
        <v>1021</v>
      </c>
      <c r="H1087" t="s">
        <v>1167</v>
      </c>
      <c r="I1087">
        <v>1498.5007496251874</v>
      </c>
      <c r="J1087" t="s">
        <v>22186</v>
      </c>
      <c r="K1087" s="22" t="str">
        <f t="shared" si="16"/>
        <v>Nov</v>
      </c>
    </row>
    <row r="1088" spans="1:11" hidden="1">
      <c r="A1088">
        <v>254786419529</v>
      </c>
      <c r="B1088">
        <v>786419529</v>
      </c>
      <c r="C1088">
        <v>16</v>
      </c>
      <c r="D1088" s="22">
        <v>45964</v>
      </c>
      <c r="E1088" t="s">
        <v>20901</v>
      </c>
      <c r="F1088" t="s">
        <v>20098</v>
      </c>
      <c r="G1088" t="s">
        <v>1074</v>
      </c>
      <c r="H1088" t="s">
        <v>70</v>
      </c>
      <c r="I1088">
        <v>1498.5007496251874</v>
      </c>
      <c r="J1088" t="s">
        <v>22193</v>
      </c>
      <c r="K1088" s="22" t="str">
        <f t="shared" si="16"/>
        <v>Nov</v>
      </c>
    </row>
    <row r="1089" spans="1:11" hidden="1">
      <c r="A1089">
        <v>254783883436</v>
      </c>
      <c r="B1089">
        <v>783883436</v>
      </c>
      <c r="C1089">
        <v>16</v>
      </c>
      <c r="D1089" s="22">
        <v>45964</v>
      </c>
      <c r="E1089" t="s">
        <v>15943</v>
      </c>
      <c r="F1089" t="s">
        <v>160</v>
      </c>
      <c r="G1089" t="s">
        <v>1021</v>
      </c>
      <c r="H1089" t="s">
        <v>1167</v>
      </c>
      <c r="I1089">
        <v>1498.5007496251874</v>
      </c>
      <c r="J1089" t="s">
        <v>22187</v>
      </c>
      <c r="K1089" s="22" t="str">
        <f t="shared" si="16"/>
        <v>Nov</v>
      </c>
    </row>
    <row r="1090" spans="1:11" hidden="1">
      <c r="A1090">
        <v>254103293489</v>
      </c>
      <c r="B1090">
        <v>103293489</v>
      </c>
      <c r="C1090">
        <v>16</v>
      </c>
      <c r="D1090" s="22">
        <v>45964</v>
      </c>
      <c r="E1090" t="s">
        <v>20902</v>
      </c>
      <c r="F1090" t="s">
        <v>160</v>
      </c>
      <c r="G1090" t="s">
        <v>1051</v>
      </c>
      <c r="H1090" t="s">
        <v>20000</v>
      </c>
      <c r="I1090">
        <v>1498.5007496251874</v>
      </c>
      <c r="J1090" t="s">
        <v>22219</v>
      </c>
      <c r="K1090" s="22" t="str">
        <f t="shared" si="16"/>
        <v>Nov</v>
      </c>
    </row>
    <row r="1091" spans="1:11" hidden="1">
      <c r="A1091">
        <v>254786239618</v>
      </c>
      <c r="B1091">
        <v>786239618</v>
      </c>
      <c r="C1091">
        <v>17</v>
      </c>
      <c r="D1091" s="22">
        <v>45965</v>
      </c>
      <c r="E1091" t="s">
        <v>20903</v>
      </c>
      <c r="F1091" t="s">
        <v>82</v>
      </c>
      <c r="G1091" t="s">
        <v>1077</v>
      </c>
      <c r="H1091" t="s">
        <v>32</v>
      </c>
      <c r="I1091">
        <v>1498.5007496251874</v>
      </c>
      <c r="J1091" t="s">
        <v>22180</v>
      </c>
      <c r="K1091" s="22" t="str">
        <f t="shared" ref="K1091:K1154" si="17">TEXT(D1091,"mmm")</f>
        <v>Nov</v>
      </c>
    </row>
    <row r="1092" spans="1:11" hidden="1">
      <c r="A1092">
        <v>254104417318</v>
      </c>
      <c r="B1092">
        <v>104417318</v>
      </c>
      <c r="C1092">
        <v>17</v>
      </c>
      <c r="D1092" s="22">
        <v>45963</v>
      </c>
      <c r="E1092" t="s">
        <v>20904</v>
      </c>
      <c r="F1092" t="s">
        <v>82</v>
      </c>
      <c r="G1092" t="s">
        <v>1048</v>
      </c>
      <c r="H1092" t="s">
        <v>20000</v>
      </c>
      <c r="I1092">
        <v>1498.5007496251874</v>
      </c>
      <c r="J1092" t="s">
        <v>19999</v>
      </c>
      <c r="K1092" s="22" t="str">
        <f t="shared" si="17"/>
        <v>Nov</v>
      </c>
    </row>
    <row r="1093" spans="1:11" hidden="1">
      <c r="A1093">
        <v>254101495274</v>
      </c>
      <c r="B1093">
        <v>101495274</v>
      </c>
      <c r="C1093">
        <v>16</v>
      </c>
      <c r="D1093" s="22">
        <v>45962</v>
      </c>
      <c r="E1093" t="s">
        <v>20905</v>
      </c>
      <c r="F1093" t="s">
        <v>73</v>
      </c>
      <c r="G1093" t="s">
        <v>986</v>
      </c>
      <c r="H1093" t="s">
        <v>20000</v>
      </c>
      <c r="I1093">
        <v>1498.5007496251874</v>
      </c>
      <c r="J1093" t="s">
        <v>22174</v>
      </c>
      <c r="K1093" s="22" t="str">
        <f t="shared" si="17"/>
        <v>Nov</v>
      </c>
    </row>
    <row r="1094" spans="1:11" hidden="1">
      <c r="A1094">
        <v>254739828196</v>
      </c>
      <c r="B1094">
        <v>739828196</v>
      </c>
      <c r="C1094">
        <v>16</v>
      </c>
      <c r="D1094" s="22">
        <v>45964</v>
      </c>
      <c r="E1094" t="s">
        <v>20906</v>
      </c>
      <c r="F1094" t="s">
        <v>20098</v>
      </c>
      <c r="G1094" t="s">
        <v>20725</v>
      </c>
      <c r="H1094" t="s">
        <v>20000</v>
      </c>
      <c r="I1094">
        <v>1498.5007496251874</v>
      </c>
      <c r="J1094" t="s">
        <v>22195</v>
      </c>
      <c r="K1094" s="22" t="str">
        <f t="shared" si="17"/>
        <v>Nov</v>
      </c>
    </row>
    <row r="1095" spans="1:11" hidden="1">
      <c r="A1095">
        <v>254787309919</v>
      </c>
      <c r="B1095">
        <v>787309919</v>
      </c>
      <c r="C1095">
        <v>17</v>
      </c>
      <c r="D1095" s="22">
        <v>45965</v>
      </c>
      <c r="E1095" t="s">
        <v>20907</v>
      </c>
      <c r="F1095" t="s">
        <v>50</v>
      </c>
      <c r="G1095" t="s">
        <v>1045</v>
      </c>
      <c r="H1095" t="s">
        <v>20000</v>
      </c>
      <c r="I1095">
        <v>1498.5007496251874</v>
      </c>
      <c r="J1095" t="s">
        <v>22200</v>
      </c>
      <c r="K1095" s="22" t="str">
        <f t="shared" si="17"/>
        <v>Nov</v>
      </c>
    </row>
    <row r="1096" spans="1:11" hidden="1">
      <c r="A1096">
        <v>254102374313</v>
      </c>
      <c r="B1096">
        <v>102374313</v>
      </c>
      <c r="C1096">
        <v>16</v>
      </c>
      <c r="D1096" s="22">
        <v>45965</v>
      </c>
      <c r="E1096" t="s">
        <v>20908</v>
      </c>
      <c r="F1096" t="s">
        <v>37</v>
      </c>
      <c r="G1096" t="s">
        <v>1012</v>
      </c>
      <c r="H1096" t="s">
        <v>20000</v>
      </c>
      <c r="I1096">
        <v>1498.5007496251874</v>
      </c>
      <c r="J1096" t="s">
        <v>19999</v>
      </c>
      <c r="K1096" s="22" t="str">
        <f t="shared" si="17"/>
        <v>Nov</v>
      </c>
    </row>
    <row r="1097" spans="1:11" hidden="1">
      <c r="A1097">
        <v>254107338297</v>
      </c>
      <c r="B1097">
        <v>107338297</v>
      </c>
      <c r="C1097">
        <v>16</v>
      </c>
      <c r="D1097" s="22">
        <v>45962</v>
      </c>
      <c r="E1097" t="s">
        <v>20909</v>
      </c>
      <c r="F1097" t="s">
        <v>82</v>
      </c>
      <c r="G1097" t="s">
        <v>1018</v>
      </c>
      <c r="H1097" t="s">
        <v>20000</v>
      </c>
      <c r="I1097">
        <v>1498.5007496251874</v>
      </c>
      <c r="J1097" t="s">
        <v>22223</v>
      </c>
      <c r="K1097" s="22" t="str">
        <f t="shared" si="17"/>
        <v>Nov</v>
      </c>
    </row>
    <row r="1098" spans="1:11" hidden="1">
      <c r="A1098">
        <v>254101701403</v>
      </c>
      <c r="B1098">
        <v>101701403</v>
      </c>
      <c r="C1098">
        <v>16</v>
      </c>
      <c r="D1098" s="22">
        <v>45965</v>
      </c>
      <c r="E1098" t="s">
        <v>20821</v>
      </c>
      <c r="F1098" t="s">
        <v>20098</v>
      </c>
      <c r="G1098" t="s">
        <v>1074</v>
      </c>
      <c r="H1098" t="s">
        <v>777</v>
      </c>
      <c r="I1098">
        <v>1498.5007496251874</v>
      </c>
      <c r="J1098" t="s">
        <v>22193</v>
      </c>
      <c r="K1098" s="22" t="str">
        <f t="shared" si="17"/>
        <v>Nov</v>
      </c>
    </row>
    <row r="1099" spans="1:11" hidden="1">
      <c r="A1099">
        <v>254783041048</v>
      </c>
      <c r="B1099">
        <v>783041048</v>
      </c>
      <c r="C1099">
        <v>16</v>
      </c>
      <c r="D1099" s="22">
        <v>45963</v>
      </c>
      <c r="E1099" t="s">
        <v>20910</v>
      </c>
      <c r="F1099" t="s">
        <v>73</v>
      </c>
      <c r="G1099" t="s">
        <v>1074</v>
      </c>
      <c r="H1099" t="s">
        <v>70</v>
      </c>
      <c r="I1099">
        <v>1498.5007496251874</v>
      </c>
      <c r="J1099" t="s">
        <v>22193</v>
      </c>
      <c r="K1099" s="22" t="str">
        <f t="shared" si="17"/>
        <v>Nov</v>
      </c>
    </row>
    <row r="1100" spans="1:11" hidden="1">
      <c r="A1100">
        <v>254785528740</v>
      </c>
      <c r="B1100">
        <v>785528740</v>
      </c>
      <c r="C1100">
        <v>17</v>
      </c>
      <c r="D1100" s="22">
        <v>45965</v>
      </c>
      <c r="E1100" t="s">
        <v>20911</v>
      </c>
      <c r="F1100" t="s">
        <v>50</v>
      </c>
      <c r="G1100" t="s">
        <v>502</v>
      </c>
      <c r="H1100" t="s">
        <v>20000</v>
      </c>
      <c r="I1100">
        <v>1498.5007496251874</v>
      </c>
      <c r="J1100" t="s">
        <v>22200</v>
      </c>
      <c r="K1100" s="22" t="str">
        <f t="shared" si="17"/>
        <v>Nov</v>
      </c>
    </row>
    <row r="1101" spans="1:11" hidden="1">
      <c r="A1101">
        <v>254785311285</v>
      </c>
      <c r="B1101">
        <v>785311285</v>
      </c>
      <c r="C1101">
        <v>16</v>
      </c>
      <c r="D1101" s="22">
        <v>45963</v>
      </c>
      <c r="E1101" t="s">
        <v>20912</v>
      </c>
      <c r="F1101" t="s">
        <v>20098</v>
      </c>
      <c r="G1101" t="s">
        <v>1077</v>
      </c>
      <c r="H1101" t="s">
        <v>32</v>
      </c>
      <c r="I1101">
        <v>1498.5007496251874</v>
      </c>
      <c r="J1101" t="s">
        <v>22235</v>
      </c>
      <c r="K1101" s="22" t="str">
        <f t="shared" si="17"/>
        <v>Nov</v>
      </c>
    </row>
    <row r="1102" spans="1:11" hidden="1">
      <c r="A1102">
        <v>254788750720</v>
      </c>
      <c r="B1102">
        <v>788750720</v>
      </c>
      <c r="C1102">
        <v>16</v>
      </c>
      <c r="D1102" s="22">
        <v>45964</v>
      </c>
      <c r="E1102" t="s">
        <v>20913</v>
      </c>
      <c r="F1102" t="s">
        <v>20098</v>
      </c>
      <c r="G1102" t="s">
        <v>1041</v>
      </c>
      <c r="H1102" t="s">
        <v>20000</v>
      </c>
      <c r="I1102">
        <v>1498.5007496251874</v>
      </c>
      <c r="J1102" t="s">
        <v>22251</v>
      </c>
      <c r="K1102" s="22" t="str">
        <f t="shared" si="17"/>
        <v>Nov</v>
      </c>
    </row>
    <row r="1103" spans="1:11" hidden="1">
      <c r="A1103">
        <v>254784739204</v>
      </c>
      <c r="B1103">
        <v>784739204</v>
      </c>
      <c r="C1103">
        <v>16</v>
      </c>
      <c r="D1103" s="22">
        <v>45965</v>
      </c>
      <c r="E1103" t="s">
        <v>20914</v>
      </c>
      <c r="F1103" t="s">
        <v>82</v>
      </c>
      <c r="G1103" t="s">
        <v>20373</v>
      </c>
      <c r="H1103" t="s">
        <v>826</v>
      </c>
      <c r="I1103">
        <v>1498.5007496251874</v>
      </c>
      <c r="J1103" t="s">
        <v>22176</v>
      </c>
      <c r="K1103" s="22" t="str">
        <f t="shared" si="17"/>
        <v>Nov</v>
      </c>
    </row>
    <row r="1104" spans="1:11" hidden="1">
      <c r="A1104">
        <v>254106641124</v>
      </c>
      <c r="B1104">
        <v>106641124</v>
      </c>
      <c r="C1104">
        <v>16</v>
      </c>
      <c r="D1104" s="22">
        <v>45964</v>
      </c>
      <c r="E1104" t="s">
        <v>20915</v>
      </c>
      <c r="F1104" t="s">
        <v>20098</v>
      </c>
      <c r="G1104" t="s">
        <v>1005</v>
      </c>
      <c r="H1104" t="s">
        <v>20000</v>
      </c>
      <c r="I1104">
        <v>2248.1259370314842</v>
      </c>
      <c r="J1104" t="s">
        <v>22193</v>
      </c>
      <c r="K1104" s="22" t="str">
        <f t="shared" si="17"/>
        <v>Nov</v>
      </c>
    </row>
    <row r="1105" spans="1:11" hidden="1">
      <c r="A1105">
        <v>254789113695</v>
      </c>
      <c r="B1105">
        <v>789113695</v>
      </c>
      <c r="C1105">
        <v>16</v>
      </c>
      <c r="D1105" s="22">
        <v>45964</v>
      </c>
      <c r="E1105" t="s">
        <v>20916</v>
      </c>
      <c r="F1105" t="s">
        <v>82</v>
      </c>
      <c r="G1105" t="s">
        <v>1018</v>
      </c>
      <c r="H1105" t="s">
        <v>20000</v>
      </c>
      <c r="I1105">
        <v>1498.5007496251874</v>
      </c>
      <c r="J1105" t="s">
        <v>22176</v>
      </c>
      <c r="K1105" s="22" t="str">
        <f t="shared" si="17"/>
        <v>Nov</v>
      </c>
    </row>
    <row r="1106" spans="1:11" hidden="1">
      <c r="A1106">
        <v>254786057193</v>
      </c>
      <c r="B1106">
        <v>786057193</v>
      </c>
      <c r="C1106">
        <v>16</v>
      </c>
      <c r="D1106" s="22">
        <v>45965</v>
      </c>
      <c r="E1106" t="s">
        <v>20917</v>
      </c>
      <c r="F1106" t="s">
        <v>160</v>
      </c>
      <c r="G1106" t="s">
        <v>1021</v>
      </c>
      <c r="H1106" t="s">
        <v>1167</v>
      </c>
      <c r="I1106">
        <v>1498.5007496251874</v>
      </c>
      <c r="J1106" t="s">
        <v>22187</v>
      </c>
      <c r="K1106" s="22" t="str">
        <f t="shared" si="17"/>
        <v>Nov</v>
      </c>
    </row>
    <row r="1107" spans="1:11" hidden="1">
      <c r="A1107">
        <v>254102969907</v>
      </c>
      <c r="B1107">
        <v>102969907</v>
      </c>
      <c r="C1107">
        <v>16</v>
      </c>
      <c r="D1107" s="22">
        <v>45965</v>
      </c>
      <c r="E1107" t="s">
        <v>20918</v>
      </c>
      <c r="F1107" t="s">
        <v>20098</v>
      </c>
      <c r="G1107" t="s">
        <v>1045</v>
      </c>
      <c r="H1107" t="s">
        <v>20000</v>
      </c>
      <c r="I1107">
        <v>1498.5007496251874</v>
      </c>
      <c r="J1107" t="s">
        <v>22247</v>
      </c>
      <c r="K1107" s="22" t="str">
        <f t="shared" si="17"/>
        <v>Nov</v>
      </c>
    </row>
    <row r="1108" spans="1:11" hidden="1">
      <c r="A1108">
        <v>254750220541</v>
      </c>
      <c r="B1108">
        <v>750220541</v>
      </c>
      <c r="C1108">
        <v>16</v>
      </c>
      <c r="D1108" s="22">
        <v>45965</v>
      </c>
      <c r="E1108" t="s">
        <v>20919</v>
      </c>
      <c r="F1108" t="s">
        <v>37</v>
      </c>
      <c r="G1108" t="s">
        <v>1027</v>
      </c>
      <c r="H1108" t="s">
        <v>20000</v>
      </c>
      <c r="I1108">
        <v>1498.5007496251874</v>
      </c>
      <c r="J1108" t="s">
        <v>22175</v>
      </c>
      <c r="K1108" s="22" t="str">
        <f t="shared" si="17"/>
        <v>Nov</v>
      </c>
    </row>
    <row r="1109" spans="1:11" hidden="1">
      <c r="A1109">
        <v>254784227487</v>
      </c>
      <c r="B1109">
        <v>784227487</v>
      </c>
      <c r="C1109">
        <v>16</v>
      </c>
      <c r="D1109" s="22">
        <v>45965</v>
      </c>
      <c r="E1109" t="s">
        <v>20920</v>
      </c>
      <c r="F1109" t="s">
        <v>50</v>
      </c>
      <c r="G1109" t="s">
        <v>502</v>
      </c>
      <c r="H1109" t="s">
        <v>20000</v>
      </c>
      <c r="I1109">
        <v>1498.5007496251874</v>
      </c>
      <c r="J1109" t="s">
        <v>22229</v>
      </c>
      <c r="K1109" s="22" t="str">
        <f t="shared" si="17"/>
        <v>Nov</v>
      </c>
    </row>
    <row r="1110" spans="1:11" hidden="1">
      <c r="A1110">
        <v>254786562619</v>
      </c>
      <c r="B1110">
        <v>786562619</v>
      </c>
      <c r="C1110">
        <v>16</v>
      </c>
      <c r="D1110" s="22">
        <v>45962</v>
      </c>
      <c r="E1110" t="s">
        <v>20921</v>
      </c>
      <c r="F1110" t="s">
        <v>50</v>
      </c>
      <c r="G1110" t="s">
        <v>990</v>
      </c>
      <c r="H1110" t="s">
        <v>20000</v>
      </c>
      <c r="I1110">
        <v>1498.5007496251874</v>
      </c>
      <c r="J1110" t="s">
        <v>22189</v>
      </c>
      <c r="K1110" s="22" t="str">
        <f t="shared" si="17"/>
        <v>Nov</v>
      </c>
    </row>
    <row r="1111" spans="1:11" hidden="1">
      <c r="A1111">
        <v>254785391423</v>
      </c>
      <c r="B1111">
        <v>785391423</v>
      </c>
      <c r="C1111">
        <v>16</v>
      </c>
      <c r="D1111" s="22">
        <v>45964</v>
      </c>
      <c r="E1111" t="s">
        <v>20922</v>
      </c>
      <c r="F1111" t="s">
        <v>20098</v>
      </c>
      <c r="G1111" t="s">
        <v>983</v>
      </c>
      <c r="H1111" t="s">
        <v>20000</v>
      </c>
      <c r="I1111">
        <v>1498.5007496251874</v>
      </c>
      <c r="J1111" t="s">
        <v>22174</v>
      </c>
      <c r="K1111" s="22" t="str">
        <f t="shared" si="17"/>
        <v>Nov</v>
      </c>
    </row>
    <row r="1112" spans="1:11" hidden="1">
      <c r="A1112">
        <v>254750527535</v>
      </c>
      <c r="B1112">
        <v>750527535</v>
      </c>
      <c r="C1112">
        <v>16</v>
      </c>
      <c r="D1112" s="22">
        <v>45964</v>
      </c>
      <c r="E1112" t="s">
        <v>20821</v>
      </c>
      <c r="F1112" t="s">
        <v>20098</v>
      </c>
      <c r="G1112" t="s">
        <v>1074</v>
      </c>
      <c r="H1112" t="s">
        <v>777</v>
      </c>
      <c r="I1112">
        <v>1498.5007496251874</v>
      </c>
      <c r="J1112" t="s">
        <v>22193</v>
      </c>
      <c r="K1112" s="22" t="str">
        <f t="shared" si="17"/>
        <v>Nov</v>
      </c>
    </row>
    <row r="1113" spans="1:11" hidden="1">
      <c r="A1113">
        <v>254784347946</v>
      </c>
      <c r="B1113">
        <v>784347946</v>
      </c>
      <c r="C1113">
        <v>17</v>
      </c>
      <c r="D1113" s="22">
        <v>45964</v>
      </c>
      <c r="E1113" t="s">
        <v>20923</v>
      </c>
      <c r="F1113" t="s">
        <v>82</v>
      </c>
      <c r="G1113" t="s">
        <v>1035</v>
      </c>
      <c r="H1113" t="s">
        <v>20000</v>
      </c>
      <c r="I1113">
        <v>1498.5007496251874</v>
      </c>
      <c r="J1113" t="s">
        <v>22182</v>
      </c>
      <c r="K1113" s="22" t="str">
        <f t="shared" si="17"/>
        <v>Nov</v>
      </c>
    </row>
    <row r="1114" spans="1:11" hidden="1">
      <c r="A1114">
        <v>254753786909</v>
      </c>
      <c r="B1114">
        <v>753786909</v>
      </c>
      <c r="C1114">
        <v>17</v>
      </c>
      <c r="D1114" s="22">
        <v>45964</v>
      </c>
      <c r="E1114" t="s">
        <v>20851</v>
      </c>
      <c r="F1114" t="s">
        <v>82</v>
      </c>
      <c r="G1114" t="s">
        <v>20636</v>
      </c>
      <c r="H1114" t="s">
        <v>1141</v>
      </c>
      <c r="I1114">
        <v>1498.5007496251874</v>
      </c>
      <c r="J1114" t="s">
        <v>22180</v>
      </c>
      <c r="K1114" s="22" t="str">
        <f t="shared" si="17"/>
        <v>Nov</v>
      </c>
    </row>
    <row r="1115" spans="1:11" hidden="1">
      <c r="A1115">
        <v>254738070446</v>
      </c>
      <c r="B1115">
        <v>738070446</v>
      </c>
      <c r="C1115">
        <v>16</v>
      </c>
      <c r="D1115" s="22">
        <v>45965</v>
      </c>
      <c r="E1115" t="s">
        <v>20924</v>
      </c>
      <c r="F1115" t="s">
        <v>160</v>
      </c>
      <c r="G1115" t="s">
        <v>1021</v>
      </c>
      <c r="H1115" t="s">
        <v>1167</v>
      </c>
      <c r="I1115">
        <v>1498.5007496251874</v>
      </c>
      <c r="J1115" t="s">
        <v>22187</v>
      </c>
      <c r="K1115" s="22" t="str">
        <f t="shared" si="17"/>
        <v>Nov</v>
      </c>
    </row>
    <row r="1116" spans="1:11" hidden="1">
      <c r="A1116">
        <v>254739045507</v>
      </c>
      <c r="B1116">
        <v>739045507</v>
      </c>
      <c r="C1116">
        <v>16</v>
      </c>
      <c r="D1116" s="22">
        <v>45965</v>
      </c>
      <c r="E1116" t="s">
        <v>20925</v>
      </c>
      <c r="F1116" t="s">
        <v>37</v>
      </c>
      <c r="G1116" t="s">
        <v>1012</v>
      </c>
      <c r="H1116" t="s">
        <v>20000</v>
      </c>
      <c r="I1116">
        <v>1498.5007496251874</v>
      </c>
      <c r="J1116" t="s">
        <v>22175</v>
      </c>
      <c r="K1116" s="22" t="str">
        <f t="shared" si="17"/>
        <v>Nov</v>
      </c>
    </row>
    <row r="1117" spans="1:11" hidden="1">
      <c r="A1117">
        <v>254787966848</v>
      </c>
      <c r="B1117">
        <v>787966848</v>
      </c>
      <c r="C1117">
        <v>17</v>
      </c>
      <c r="D1117" s="22">
        <v>45965</v>
      </c>
      <c r="E1117" t="s">
        <v>20926</v>
      </c>
      <c r="F1117" t="s">
        <v>37</v>
      </c>
      <c r="G1117" t="s">
        <v>1005</v>
      </c>
      <c r="H1117" t="s">
        <v>20000</v>
      </c>
      <c r="I1117">
        <v>2248.1259370314842</v>
      </c>
      <c r="J1117" t="s">
        <v>22192</v>
      </c>
      <c r="K1117" s="22" t="str">
        <f t="shared" si="17"/>
        <v>Nov</v>
      </c>
    </row>
    <row r="1118" spans="1:11" hidden="1">
      <c r="A1118">
        <v>254783531759</v>
      </c>
      <c r="B1118">
        <v>783531759</v>
      </c>
      <c r="C1118">
        <v>16</v>
      </c>
      <c r="D1118" s="22">
        <v>45962</v>
      </c>
      <c r="E1118" t="s">
        <v>20927</v>
      </c>
      <c r="F1118" t="s">
        <v>37</v>
      </c>
      <c r="G1118" t="s">
        <v>1055</v>
      </c>
      <c r="H1118" t="s">
        <v>20000</v>
      </c>
      <c r="I1118">
        <v>1498.5007496251874</v>
      </c>
      <c r="J1118" t="s">
        <v>22192</v>
      </c>
      <c r="K1118" s="22" t="str">
        <f t="shared" si="17"/>
        <v>Nov</v>
      </c>
    </row>
    <row r="1119" spans="1:11" hidden="1">
      <c r="A1119">
        <v>254785046354</v>
      </c>
      <c r="B1119">
        <v>785046354</v>
      </c>
      <c r="C1119">
        <v>16</v>
      </c>
      <c r="D1119" s="22">
        <v>45962</v>
      </c>
      <c r="E1119" t="s">
        <v>20928</v>
      </c>
      <c r="F1119" t="s">
        <v>20098</v>
      </c>
      <c r="G1119" t="s">
        <v>20929</v>
      </c>
      <c r="H1119" t="s">
        <v>20000</v>
      </c>
      <c r="I1119">
        <v>1498.5007496251874</v>
      </c>
      <c r="J1119" t="s">
        <v>19999</v>
      </c>
      <c r="K1119" s="22" t="str">
        <f t="shared" si="17"/>
        <v>Nov</v>
      </c>
    </row>
    <row r="1120" spans="1:11" hidden="1">
      <c r="A1120">
        <v>254786012459</v>
      </c>
      <c r="B1120">
        <v>786012459</v>
      </c>
      <c r="C1120">
        <v>16</v>
      </c>
      <c r="D1120" s="22">
        <v>45964</v>
      </c>
      <c r="E1120" t="s">
        <v>20930</v>
      </c>
      <c r="F1120" t="s">
        <v>20098</v>
      </c>
      <c r="G1120" t="s">
        <v>1044</v>
      </c>
      <c r="H1120" t="s">
        <v>20000</v>
      </c>
      <c r="I1120">
        <v>1498.5007496251874</v>
      </c>
      <c r="J1120" t="s">
        <v>19999</v>
      </c>
      <c r="K1120" s="22" t="str">
        <f t="shared" si="17"/>
        <v>Nov</v>
      </c>
    </row>
    <row r="1121" spans="1:11" hidden="1">
      <c r="A1121">
        <v>254784501006</v>
      </c>
      <c r="B1121">
        <v>784501006</v>
      </c>
      <c r="C1121">
        <v>16</v>
      </c>
      <c r="D1121" s="22">
        <v>45964</v>
      </c>
      <c r="E1121" t="s">
        <v>20931</v>
      </c>
      <c r="F1121" t="s">
        <v>82</v>
      </c>
      <c r="G1121" t="s">
        <v>1000</v>
      </c>
      <c r="H1121" t="s">
        <v>20000</v>
      </c>
      <c r="I1121">
        <v>1498.5007496251874</v>
      </c>
      <c r="J1121" t="s">
        <v>19999</v>
      </c>
      <c r="K1121" s="22" t="str">
        <f t="shared" si="17"/>
        <v>Nov</v>
      </c>
    </row>
    <row r="1122" spans="1:11" hidden="1">
      <c r="A1122">
        <v>254739476243</v>
      </c>
      <c r="B1122">
        <v>739476243</v>
      </c>
      <c r="C1122">
        <v>16</v>
      </c>
      <c r="D1122" s="22">
        <v>45964</v>
      </c>
      <c r="E1122" t="s">
        <v>20932</v>
      </c>
      <c r="F1122" t="s">
        <v>73</v>
      </c>
      <c r="G1122" t="s">
        <v>1074</v>
      </c>
      <c r="H1122" t="s">
        <v>70</v>
      </c>
      <c r="I1122">
        <v>1498.5007496251874</v>
      </c>
      <c r="J1122" t="s">
        <v>22193</v>
      </c>
      <c r="K1122" s="22" t="str">
        <f t="shared" si="17"/>
        <v>Nov</v>
      </c>
    </row>
    <row r="1123" spans="1:11" hidden="1">
      <c r="A1123">
        <v>254753310752</v>
      </c>
      <c r="B1123">
        <v>753310752</v>
      </c>
      <c r="C1123">
        <v>17</v>
      </c>
      <c r="D1123" s="22">
        <v>45965</v>
      </c>
      <c r="E1123" t="s">
        <v>20822</v>
      </c>
      <c r="F1123" t="s">
        <v>73</v>
      </c>
      <c r="G1123" t="s">
        <v>1074</v>
      </c>
      <c r="H1123" t="s">
        <v>70</v>
      </c>
      <c r="I1123">
        <v>1498.5007496251874</v>
      </c>
      <c r="J1123" t="s">
        <v>22177</v>
      </c>
      <c r="K1123" s="22" t="str">
        <f t="shared" si="17"/>
        <v>Nov</v>
      </c>
    </row>
    <row r="1124" spans="1:11" hidden="1">
      <c r="A1124">
        <v>254739134263</v>
      </c>
      <c r="B1124">
        <v>739134263</v>
      </c>
      <c r="C1124">
        <v>17</v>
      </c>
      <c r="D1124" s="22">
        <v>45962</v>
      </c>
      <c r="E1124" t="s">
        <v>20933</v>
      </c>
      <c r="F1124" t="s">
        <v>50</v>
      </c>
      <c r="G1124" t="s">
        <v>502</v>
      </c>
      <c r="H1124" t="s">
        <v>20000</v>
      </c>
      <c r="I1124">
        <v>1498.5007496251874</v>
      </c>
      <c r="J1124" t="s">
        <v>22200</v>
      </c>
      <c r="K1124" s="22" t="str">
        <f t="shared" si="17"/>
        <v>Nov</v>
      </c>
    </row>
    <row r="1125" spans="1:11" hidden="1">
      <c r="A1125">
        <v>254106618116</v>
      </c>
      <c r="B1125">
        <v>106618116</v>
      </c>
      <c r="C1125">
        <v>16</v>
      </c>
      <c r="D1125" s="22">
        <v>45964</v>
      </c>
      <c r="E1125" t="s">
        <v>20801</v>
      </c>
      <c r="F1125" t="s">
        <v>20098</v>
      </c>
      <c r="G1125" t="s">
        <v>1041</v>
      </c>
      <c r="H1125" t="s">
        <v>20000</v>
      </c>
      <c r="I1125">
        <v>1498.5007496251874</v>
      </c>
      <c r="J1125" t="s">
        <v>22174</v>
      </c>
      <c r="K1125" s="22" t="str">
        <f t="shared" si="17"/>
        <v>Nov</v>
      </c>
    </row>
    <row r="1126" spans="1:11" hidden="1">
      <c r="A1126">
        <v>254788684061</v>
      </c>
      <c r="B1126">
        <v>788684061</v>
      </c>
      <c r="C1126">
        <v>16</v>
      </c>
      <c r="D1126" s="22">
        <v>45964</v>
      </c>
      <c r="E1126" t="s">
        <v>20934</v>
      </c>
      <c r="F1126" t="s">
        <v>20098</v>
      </c>
      <c r="G1126" t="s">
        <v>1024</v>
      </c>
      <c r="H1126" t="s">
        <v>20000</v>
      </c>
      <c r="I1126">
        <v>1498.5007496251874</v>
      </c>
      <c r="J1126" t="s">
        <v>22222</v>
      </c>
      <c r="K1126" s="22" t="str">
        <f t="shared" si="17"/>
        <v>Nov</v>
      </c>
    </row>
    <row r="1127" spans="1:11" hidden="1">
      <c r="A1127">
        <v>254107349677</v>
      </c>
      <c r="B1127">
        <v>107349677</v>
      </c>
      <c r="C1127">
        <v>16</v>
      </c>
      <c r="D1127" s="22">
        <v>45965</v>
      </c>
      <c r="E1127" t="s">
        <v>20935</v>
      </c>
      <c r="F1127" t="s">
        <v>82</v>
      </c>
      <c r="G1127" t="s">
        <v>1018</v>
      </c>
      <c r="H1127" t="s">
        <v>20000</v>
      </c>
      <c r="I1127">
        <v>1498.5007496251874</v>
      </c>
      <c r="J1127" t="s">
        <v>19999</v>
      </c>
      <c r="K1127" s="22" t="str">
        <f t="shared" si="17"/>
        <v>Nov</v>
      </c>
    </row>
    <row r="1128" spans="1:11" hidden="1">
      <c r="A1128">
        <v>254785240731</v>
      </c>
      <c r="B1128">
        <v>785240731</v>
      </c>
      <c r="C1128">
        <v>17</v>
      </c>
      <c r="D1128" s="22">
        <v>45965</v>
      </c>
      <c r="E1128" t="s">
        <v>19078</v>
      </c>
      <c r="F1128" t="s">
        <v>73</v>
      </c>
      <c r="G1128" t="s">
        <v>1074</v>
      </c>
      <c r="H1128" t="s">
        <v>70</v>
      </c>
      <c r="I1128">
        <v>1498.5007496251874</v>
      </c>
      <c r="J1128" t="s">
        <v>22177</v>
      </c>
      <c r="K1128" s="22" t="str">
        <f t="shared" si="17"/>
        <v>Nov</v>
      </c>
    </row>
    <row r="1129" spans="1:11" hidden="1">
      <c r="A1129">
        <v>254784881990</v>
      </c>
      <c r="B1129">
        <v>784881990</v>
      </c>
      <c r="C1129">
        <v>16</v>
      </c>
      <c r="D1129" s="22">
        <v>45962</v>
      </c>
      <c r="E1129" t="s">
        <v>20872</v>
      </c>
      <c r="F1129" t="s">
        <v>20098</v>
      </c>
      <c r="G1129" t="s">
        <v>1041</v>
      </c>
      <c r="H1129" t="s">
        <v>20000</v>
      </c>
      <c r="I1129">
        <v>1498.5007496251874</v>
      </c>
      <c r="J1129" t="s">
        <v>22174</v>
      </c>
      <c r="K1129" s="22" t="str">
        <f t="shared" si="17"/>
        <v>Nov</v>
      </c>
    </row>
    <row r="1130" spans="1:11" hidden="1">
      <c r="A1130">
        <v>254108558684</v>
      </c>
      <c r="B1130">
        <v>108558684</v>
      </c>
      <c r="C1130">
        <v>16</v>
      </c>
      <c r="D1130" s="22">
        <v>45963</v>
      </c>
      <c r="E1130" t="s">
        <v>20936</v>
      </c>
      <c r="F1130" t="s">
        <v>82</v>
      </c>
      <c r="G1130" t="s">
        <v>20636</v>
      </c>
      <c r="H1130" t="s">
        <v>1174</v>
      </c>
      <c r="I1130">
        <v>1498.5007496251874</v>
      </c>
      <c r="J1130" t="s">
        <v>22198</v>
      </c>
      <c r="K1130" s="22" t="str">
        <f t="shared" si="17"/>
        <v>Nov</v>
      </c>
    </row>
    <row r="1131" spans="1:11" hidden="1">
      <c r="A1131">
        <v>254103200918</v>
      </c>
      <c r="B1131">
        <v>103200918</v>
      </c>
      <c r="C1131">
        <v>16</v>
      </c>
      <c r="D1131" s="22">
        <v>45964</v>
      </c>
      <c r="E1131" t="s">
        <v>20937</v>
      </c>
      <c r="F1131" t="s">
        <v>20098</v>
      </c>
      <c r="G1131" t="s">
        <v>1074</v>
      </c>
      <c r="H1131" t="s">
        <v>70</v>
      </c>
      <c r="I1131">
        <v>1498.5007496251874</v>
      </c>
      <c r="J1131" t="s">
        <v>22193</v>
      </c>
      <c r="K1131" s="22" t="str">
        <f t="shared" si="17"/>
        <v>Nov</v>
      </c>
    </row>
    <row r="1132" spans="1:11" hidden="1">
      <c r="A1132">
        <v>254784361986</v>
      </c>
      <c r="B1132">
        <v>784361986</v>
      </c>
      <c r="C1132">
        <v>16</v>
      </c>
      <c r="D1132" s="22">
        <v>45964</v>
      </c>
      <c r="E1132" t="s">
        <v>20938</v>
      </c>
      <c r="F1132" t="s">
        <v>20098</v>
      </c>
      <c r="G1132" t="s">
        <v>1019</v>
      </c>
      <c r="H1132" t="s">
        <v>20000</v>
      </c>
      <c r="I1132">
        <v>1498.5007496251874</v>
      </c>
      <c r="J1132" t="s">
        <v>22232</v>
      </c>
      <c r="K1132" s="22" t="str">
        <f t="shared" si="17"/>
        <v>Nov</v>
      </c>
    </row>
    <row r="1133" spans="1:11" hidden="1">
      <c r="A1133">
        <v>254755271414</v>
      </c>
      <c r="B1133">
        <v>755271414</v>
      </c>
      <c r="C1133">
        <v>16</v>
      </c>
      <c r="D1133" s="22">
        <v>45965</v>
      </c>
      <c r="E1133" t="s">
        <v>20811</v>
      </c>
      <c r="F1133" t="s">
        <v>20098</v>
      </c>
      <c r="G1133" t="s">
        <v>1074</v>
      </c>
      <c r="H1133" t="s">
        <v>70</v>
      </c>
      <c r="I1133">
        <v>1498.5007496251874</v>
      </c>
      <c r="J1133" t="s">
        <v>22193</v>
      </c>
      <c r="K1133" s="22" t="str">
        <f t="shared" si="17"/>
        <v>Nov</v>
      </c>
    </row>
    <row r="1134" spans="1:11" hidden="1">
      <c r="A1134">
        <v>254782212584</v>
      </c>
      <c r="B1134">
        <v>782212584</v>
      </c>
      <c r="C1134">
        <v>16</v>
      </c>
      <c r="D1134" s="22">
        <v>45965</v>
      </c>
      <c r="E1134" t="s">
        <v>20939</v>
      </c>
      <c r="F1134" t="s">
        <v>37</v>
      </c>
      <c r="G1134" t="s">
        <v>1012</v>
      </c>
      <c r="H1134" t="s">
        <v>20000</v>
      </c>
      <c r="I1134">
        <v>1498.5007496251874</v>
      </c>
      <c r="J1134" t="s">
        <v>22242</v>
      </c>
      <c r="K1134" s="22" t="str">
        <f t="shared" si="17"/>
        <v>Nov</v>
      </c>
    </row>
    <row r="1135" spans="1:11" hidden="1">
      <c r="A1135">
        <v>254108406623</v>
      </c>
      <c r="B1135">
        <v>108406623</v>
      </c>
      <c r="C1135">
        <v>17</v>
      </c>
      <c r="D1135" s="22">
        <v>45962</v>
      </c>
      <c r="E1135" t="s">
        <v>20790</v>
      </c>
      <c r="F1135" t="s">
        <v>73</v>
      </c>
      <c r="G1135" t="s">
        <v>1074</v>
      </c>
      <c r="H1135" t="s">
        <v>70</v>
      </c>
      <c r="I1135">
        <v>1498.5007496251874</v>
      </c>
      <c r="J1135" t="s">
        <v>22177</v>
      </c>
      <c r="K1135" s="22" t="str">
        <f t="shared" si="17"/>
        <v>Nov</v>
      </c>
    </row>
    <row r="1136" spans="1:11" hidden="1">
      <c r="A1136">
        <v>254108754368</v>
      </c>
      <c r="B1136">
        <v>108754368</v>
      </c>
      <c r="C1136">
        <v>16</v>
      </c>
      <c r="D1136" s="22">
        <v>45964</v>
      </c>
      <c r="E1136" t="s">
        <v>20940</v>
      </c>
      <c r="F1136" t="s">
        <v>20098</v>
      </c>
      <c r="G1136" t="s">
        <v>1024</v>
      </c>
      <c r="H1136" t="s">
        <v>20000</v>
      </c>
      <c r="I1136">
        <v>1498.5007496251874</v>
      </c>
      <c r="J1136" t="s">
        <v>22222</v>
      </c>
      <c r="K1136" s="22" t="str">
        <f t="shared" si="17"/>
        <v>Nov</v>
      </c>
    </row>
    <row r="1137" spans="1:11" hidden="1">
      <c r="A1137">
        <v>254101985908</v>
      </c>
      <c r="B1137">
        <v>101985908</v>
      </c>
      <c r="C1137">
        <v>16</v>
      </c>
      <c r="D1137" s="22">
        <v>45963</v>
      </c>
      <c r="E1137" t="s">
        <v>20941</v>
      </c>
      <c r="F1137" t="s">
        <v>20098</v>
      </c>
      <c r="G1137" t="s">
        <v>1066</v>
      </c>
      <c r="H1137" t="s">
        <v>20000</v>
      </c>
      <c r="I1137">
        <v>1498.5007496251874</v>
      </c>
      <c r="J1137" t="s">
        <v>22179</v>
      </c>
      <c r="K1137" s="22" t="str">
        <f t="shared" si="17"/>
        <v>Nov</v>
      </c>
    </row>
    <row r="1138" spans="1:11" hidden="1">
      <c r="A1138">
        <v>254753500447</v>
      </c>
      <c r="B1138">
        <v>753500447</v>
      </c>
      <c r="C1138">
        <v>16</v>
      </c>
      <c r="D1138" s="22">
        <v>45965</v>
      </c>
      <c r="E1138" t="s">
        <v>20942</v>
      </c>
      <c r="F1138" t="s">
        <v>82</v>
      </c>
      <c r="G1138" t="s">
        <v>1010</v>
      </c>
      <c r="H1138" t="s">
        <v>20000</v>
      </c>
      <c r="I1138">
        <v>1498.5007496251874</v>
      </c>
      <c r="J1138" t="s">
        <v>19999</v>
      </c>
      <c r="K1138" s="22" t="str">
        <f t="shared" si="17"/>
        <v>Nov</v>
      </c>
    </row>
    <row r="1139" spans="1:11" hidden="1">
      <c r="A1139">
        <v>254787829048</v>
      </c>
      <c r="B1139">
        <v>787829048</v>
      </c>
      <c r="C1139">
        <v>17</v>
      </c>
      <c r="D1139" s="22">
        <v>45965</v>
      </c>
      <c r="E1139" t="s">
        <v>20807</v>
      </c>
      <c r="F1139" t="s">
        <v>73</v>
      </c>
      <c r="G1139" t="s">
        <v>1004</v>
      </c>
      <c r="H1139" t="s">
        <v>20000</v>
      </c>
      <c r="I1139">
        <v>1498.5007496251874</v>
      </c>
      <c r="J1139" t="s">
        <v>22211</v>
      </c>
      <c r="K1139" s="22" t="str">
        <f t="shared" si="17"/>
        <v>Nov</v>
      </c>
    </row>
    <row r="1140" spans="1:11" hidden="1">
      <c r="A1140">
        <v>254753568170</v>
      </c>
      <c r="B1140">
        <v>753568170</v>
      </c>
      <c r="C1140">
        <v>16</v>
      </c>
      <c r="D1140" s="22">
        <v>45965</v>
      </c>
      <c r="E1140" t="s">
        <v>20943</v>
      </c>
      <c r="F1140" t="s">
        <v>20098</v>
      </c>
      <c r="G1140" t="s">
        <v>1022</v>
      </c>
      <c r="H1140" t="s">
        <v>20000</v>
      </c>
      <c r="I1140">
        <v>1498.5007496251874</v>
      </c>
      <c r="J1140" t="s">
        <v>22247</v>
      </c>
      <c r="K1140" s="22" t="str">
        <f t="shared" si="17"/>
        <v>Nov</v>
      </c>
    </row>
    <row r="1141" spans="1:11" hidden="1">
      <c r="A1141">
        <v>254107069015</v>
      </c>
      <c r="B1141">
        <v>107069015</v>
      </c>
      <c r="C1141">
        <v>17</v>
      </c>
      <c r="D1141" s="22">
        <v>45962</v>
      </c>
      <c r="E1141" t="s">
        <v>20944</v>
      </c>
      <c r="F1141" t="s">
        <v>37</v>
      </c>
      <c r="G1141" t="s">
        <v>20473</v>
      </c>
      <c r="H1141" t="s">
        <v>20000</v>
      </c>
      <c r="I1141">
        <v>1498.5007496251874</v>
      </c>
      <c r="J1141" t="s">
        <v>22236</v>
      </c>
      <c r="K1141" s="22" t="str">
        <f t="shared" si="17"/>
        <v>Nov</v>
      </c>
    </row>
    <row r="1142" spans="1:11" hidden="1">
      <c r="A1142">
        <v>254750018953</v>
      </c>
      <c r="B1142">
        <v>750018953</v>
      </c>
      <c r="C1142">
        <v>16</v>
      </c>
      <c r="D1142" s="22">
        <v>45962</v>
      </c>
      <c r="E1142" t="s">
        <v>20945</v>
      </c>
      <c r="F1142" t="s">
        <v>20098</v>
      </c>
      <c r="G1142" t="s">
        <v>1074</v>
      </c>
      <c r="H1142" t="s">
        <v>70</v>
      </c>
      <c r="I1142">
        <v>1498.5007496251874</v>
      </c>
      <c r="J1142" t="s">
        <v>19999</v>
      </c>
      <c r="K1142" s="22" t="str">
        <f t="shared" si="17"/>
        <v>Nov</v>
      </c>
    </row>
    <row r="1143" spans="1:11" hidden="1">
      <c r="A1143">
        <v>254737848963</v>
      </c>
      <c r="B1143">
        <v>737848963</v>
      </c>
      <c r="C1143">
        <v>16</v>
      </c>
      <c r="D1143" s="22">
        <v>45962</v>
      </c>
      <c r="E1143" t="s">
        <v>20946</v>
      </c>
      <c r="F1143" t="s">
        <v>50</v>
      </c>
      <c r="G1143" t="s">
        <v>719</v>
      </c>
      <c r="H1143" t="s">
        <v>20000</v>
      </c>
      <c r="I1143">
        <v>1498.5007496251874</v>
      </c>
      <c r="J1143" t="s">
        <v>22183</v>
      </c>
      <c r="K1143" s="22" t="str">
        <f t="shared" si="17"/>
        <v>Nov</v>
      </c>
    </row>
    <row r="1144" spans="1:11" hidden="1">
      <c r="A1144">
        <v>254786088357</v>
      </c>
      <c r="B1144">
        <v>786088357</v>
      </c>
      <c r="C1144">
        <v>16</v>
      </c>
      <c r="D1144" s="22">
        <v>45965</v>
      </c>
      <c r="E1144" t="s">
        <v>20947</v>
      </c>
      <c r="F1144" t="s">
        <v>37</v>
      </c>
      <c r="G1144" t="s">
        <v>1023</v>
      </c>
      <c r="H1144" t="s">
        <v>20000</v>
      </c>
      <c r="I1144">
        <v>1498.5007496251874</v>
      </c>
      <c r="J1144" t="s">
        <v>22236</v>
      </c>
      <c r="K1144" s="22" t="str">
        <f t="shared" si="17"/>
        <v>Nov</v>
      </c>
    </row>
    <row r="1145" spans="1:11" hidden="1">
      <c r="A1145">
        <v>254731833201</v>
      </c>
      <c r="B1145">
        <v>731833201</v>
      </c>
      <c r="C1145">
        <v>16</v>
      </c>
      <c r="D1145" s="22">
        <v>45962</v>
      </c>
      <c r="E1145" t="s">
        <v>20893</v>
      </c>
      <c r="F1145" t="s">
        <v>20098</v>
      </c>
      <c r="G1145" t="s">
        <v>1035</v>
      </c>
      <c r="H1145" t="s">
        <v>20000</v>
      </c>
      <c r="I1145">
        <v>1498.5007496251874</v>
      </c>
      <c r="J1145" t="s">
        <v>19999</v>
      </c>
      <c r="K1145" s="22" t="str">
        <f t="shared" si="17"/>
        <v>Nov</v>
      </c>
    </row>
    <row r="1146" spans="1:11" hidden="1">
      <c r="A1146">
        <v>254108824334</v>
      </c>
      <c r="B1146">
        <v>108824334</v>
      </c>
      <c r="C1146">
        <v>16</v>
      </c>
      <c r="D1146" s="22">
        <v>45962</v>
      </c>
      <c r="E1146" t="s">
        <v>20948</v>
      </c>
      <c r="F1146" t="s">
        <v>37</v>
      </c>
      <c r="G1146" t="s">
        <v>3885</v>
      </c>
      <c r="H1146" t="s">
        <v>852</v>
      </c>
      <c r="I1146">
        <v>1498.5007496251874</v>
      </c>
      <c r="J1146" t="s">
        <v>22184</v>
      </c>
      <c r="K1146" s="22" t="str">
        <f t="shared" si="17"/>
        <v>Nov</v>
      </c>
    </row>
    <row r="1147" spans="1:11" hidden="1">
      <c r="A1147">
        <v>254107892844</v>
      </c>
      <c r="B1147">
        <v>107892844</v>
      </c>
      <c r="C1147">
        <v>16</v>
      </c>
      <c r="D1147" s="22">
        <v>45965</v>
      </c>
      <c r="E1147" t="s">
        <v>20949</v>
      </c>
      <c r="F1147" t="s">
        <v>20098</v>
      </c>
      <c r="G1147" t="s">
        <v>1077</v>
      </c>
      <c r="H1147" t="s">
        <v>32</v>
      </c>
      <c r="I1147">
        <v>1498.5007496251874</v>
      </c>
      <c r="J1147" t="s">
        <v>22225</v>
      </c>
      <c r="K1147" s="22" t="str">
        <f t="shared" si="17"/>
        <v>Nov</v>
      </c>
    </row>
    <row r="1148" spans="1:11" hidden="1">
      <c r="A1148">
        <v>254786960814</v>
      </c>
      <c r="B1148">
        <v>786960814</v>
      </c>
      <c r="C1148">
        <v>16</v>
      </c>
      <c r="D1148" s="22">
        <v>45964</v>
      </c>
      <c r="E1148" t="s">
        <v>20950</v>
      </c>
      <c r="F1148" t="s">
        <v>50</v>
      </c>
      <c r="G1148" t="s">
        <v>502</v>
      </c>
      <c r="H1148" t="s">
        <v>20000</v>
      </c>
      <c r="I1148">
        <v>1498.5007496251874</v>
      </c>
      <c r="J1148" t="s">
        <v>22229</v>
      </c>
      <c r="K1148" s="22" t="str">
        <f t="shared" si="17"/>
        <v>Nov</v>
      </c>
    </row>
    <row r="1149" spans="1:11" hidden="1">
      <c r="A1149">
        <v>254107292631</v>
      </c>
      <c r="B1149">
        <v>107292631</v>
      </c>
      <c r="C1149">
        <v>16</v>
      </c>
      <c r="D1149" s="22">
        <v>45964</v>
      </c>
      <c r="E1149" t="s">
        <v>20951</v>
      </c>
      <c r="F1149" t="s">
        <v>20098</v>
      </c>
      <c r="G1149" t="s">
        <v>999</v>
      </c>
      <c r="H1149" t="s">
        <v>20000</v>
      </c>
      <c r="I1149">
        <v>1498.5007496251874</v>
      </c>
      <c r="J1149" t="s">
        <v>22244</v>
      </c>
      <c r="K1149" s="22" t="str">
        <f t="shared" si="17"/>
        <v>Nov</v>
      </c>
    </row>
    <row r="1150" spans="1:11" hidden="1">
      <c r="A1150">
        <v>254780440688</v>
      </c>
      <c r="B1150">
        <v>780440688</v>
      </c>
      <c r="C1150">
        <v>16</v>
      </c>
      <c r="D1150" s="22">
        <v>45964</v>
      </c>
      <c r="E1150" t="s">
        <v>20932</v>
      </c>
      <c r="F1150" t="s">
        <v>20098</v>
      </c>
      <c r="G1150" t="s">
        <v>1074</v>
      </c>
      <c r="H1150" t="s">
        <v>70</v>
      </c>
      <c r="I1150">
        <v>1498.5007496251874</v>
      </c>
      <c r="J1150" t="s">
        <v>22193</v>
      </c>
      <c r="K1150" s="22" t="str">
        <f t="shared" si="17"/>
        <v>Nov</v>
      </c>
    </row>
    <row r="1151" spans="1:11" hidden="1">
      <c r="A1151">
        <v>254107619323</v>
      </c>
      <c r="B1151">
        <v>107619323</v>
      </c>
      <c r="C1151">
        <v>16</v>
      </c>
      <c r="D1151" s="22">
        <v>45962</v>
      </c>
      <c r="E1151" t="s">
        <v>20952</v>
      </c>
      <c r="F1151" t="s">
        <v>160</v>
      </c>
      <c r="G1151" t="s">
        <v>1021</v>
      </c>
      <c r="H1151" t="s">
        <v>1167</v>
      </c>
      <c r="I1151">
        <v>1498.5007496251874</v>
      </c>
      <c r="J1151" t="s">
        <v>22187</v>
      </c>
      <c r="K1151" s="22" t="str">
        <f t="shared" si="17"/>
        <v>Nov</v>
      </c>
    </row>
    <row r="1152" spans="1:11" hidden="1">
      <c r="A1152">
        <v>254751602025</v>
      </c>
      <c r="B1152">
        <v>751602025</v>
      </c>
      <c r="C1152">
        <v>16</v>
      </c>
      <c r="D1152" s="22">
        <v>45962</v>
      </c>
      <c r="E1152" t="s">
        <v>20953</v>
      </c>
      <c r="F1152" t="s">
        <v>20098</v>
      </c>
      <c r="G1152" t="s">
        <v>1077</v>
      </c>
      <c r="H1152" t="s">
        <v>32</v>
      </c>
      <c r="I1152">
        <v>1498.5007496251874</v>
      </c>
      <c r="J1152" t="s">
        <v>22228</v>
      </c>
      <c r="K1152" s="22" t="str">
        <f t="shared" si="17"/>
        <v>Nov</v>
      </c>
    </row>
    <row r="1153" spans="1:11" hidden="1">
      <c r="A1153">
        <v>254108976350</v>
      </c>
      <c r="B1153">
        <v>108976350</v>
      </c>
      <c r="C1153">
        <v>17</v>
      </c>
      <c r="D1153" s="22">
        <v>45965</v>
      </c>
      <c r="E1153" t="s">
        <v>5626</v>
      </c>
      <c r="F1153" t="s">
        <v>73</v>
      </c>
      <c r="G1153" t="s">
        <v>1074</v>
      </c>
      <c r="H1153" t="s">
        <v>4425</v>
      </c>
      <c r="I1153">
        <v>1498.5007496251874</v>
      </c>
      <c r="J1153" t="s">
        <v>22177</v>
      </c>
      <c r="K1153" s="22" t="str">
        <f t="shared" si="17"/>
        <v>Nov</v>
      </c>
    </row>
    <row r="1154" spans="1:11" hidden="1">
      <c r="A1154">
        <v>254108162134</v>
      </c>
      <c r="B1154">
        <v>108162134</v>
      </c>
      <c r="C1154">
        <v>16</v>
      </c>
      <c r="D1154" s="22">
        <v>45964</v>
      </c>
      <c r="E1154" t="s">
        <v>20954</v>
      </c>
      <c r="F1154" t="s">
        <v>37</v>
      </c>
      <c r="G1154" t="s">
        <v>20929</v>
      </c>
      <c r="H1154" t="s">
        <v>20000</v>
      </c>
      <c r="I1154">
        <v>1498.5007496251874</v>
      </c>
      <c r="J1154" t="s">
        <v>22175</v>
      </c>
      <c r="K1154" s="22" t="str">
        <f t="shared" si="17"/>
        <v>Nov</v>
      </c>
    </row>
    <row r="1155" spans="1:11" hidden="1">
      <c r="A1155">
        <v>254782575216</v>
      </c>
      <c r="B1155">
        <v>782575216</v>
      </c>
      <c r="C1155">
        <v>16</v>
      </c>
      <c r="D1155" s="22">
        <v>45965</v>
      </c>
      <c r="E1155" t="s">
        <v>20955</v>
      </c>
      <c r="F1155" t="s">
        <v>20098</v>
      </c>
      <c r="G1155" t="s">
        <v>990</v>
      </c>
      <c r="H1155" t="s">
        <v>20000</v>
      </c>
      <c r="I1155">
        <v>1498.5007496251874</v>
      </c>
      <c r="J1155" t="s">
        <v>19999</v>
      </c>
      <c r="K1155" s="22" t="str">
        <f t="shared" ref="K1155:K1218" si="18">TEXT(D1155,"mmm")</f>
        <v>Nov</v>
      </c>
    </row>
    <row r="1156" spans="1:11" hidden="1">
      <c r="A1156">
        <v>254783001330</v>
      </c>
      <c r="B1156">
        <v>783001330</v>
      </c>
      <c r="C1156">
        <v>16</v>
      </c>
      <c r="D1156" s="22">
        <v>45965</v>
      </c>
      <c r="E1156" t="s">
        <v>20956</v>
      </c>
      <c r="F1156" t="s">
        <v>20098</v>
      </c>
      <c r="G1156" t="s">
        <v>1074</v>
      </c>
      <c r="H1156" t="s">
        <v>70</v>
      </c>
      <c r="I1156">
        <v>1498.5007496251874</v>
      </c>
      <c r="J1156" t="s">
        <v>22193</v>
      </c>
      <c r="K1156" s="22" t="str">
        <f t="shared" si="18"/>
        <v>Nov</v>
      </c>
    </row>
    <row r="1157" spans="1:11" hidden="1">
      <c r="A1157">
        <v>254738069270</v>
      </c>
      <c r="B1157">
        <v>738069270</v>
      </c>
      <c r="C1157">
        <v>16</v>
      </c>
      <c r="D1157" s="22">
        <v>45964</v>
      </c>
      <c r="E1157" t="s">
        <v>20957</v>
      </c>
      <c r="F1157" t="s">
        <v>73</v>
      </c>
      <c r="G1157" t="s">
        <v>1041</v>
      </c>
      <c r="H1157" t="s">
        <v>20000</v>
      </c>
      <c r="I1157">
        <v>1498.5007496251874</v>
      </c>
      <c r="J1157" t="s">
        <v>22177</v>
      </c>
      <c r="K1157" s="22" t="str">
        <f t="shared" si="18"/>
        <v>Nov</v>
      </c>
    </row>
    <row r="1158" spans="1:11" hidden="1">
      <c r="A1158">
        <v>254107095201</v>
      </c>
      <c r="B1158">
        <v>107095201</v>
      </c>
      <c r="C1158">
        <v>17</v>
      </c>
      <c r="D1158" s="22">
        <v>45963</v>
      </c>
      <c r="E1158" t="s">
        <v>20958</v>
      </c>
      <c r="F1158" t="s">
        <v>73</v>
      </c>
      <c r="G1158" t="s">
        <v>1004</v>
      </c>
      <c r="H1158" t="s">
        <v>20000</v>
      </c>
      <c r="I1158">
        <v>1498.5007496251874</v>
      </c>
      <c r="J1158" t="s">
        <v>22211</v>
      </c>
      <c r="K1158" s="22" t="str">
        <f t="shared" si="18"/>
        <v>Nov</v>
      </c>
    </row>
    <row r="1159" spans="1:11" hidden="1">
      <c r="A1159">
        <v>254750953323</v>
      </c>
      <c r="B1159">
        <v>750953323</v>
      </c>
      <c r="C1159">
        <v>16</v>
      </c>
      <c r="D1159" s="22">
        <v>45964</v>
      </c>
      <c r="E1159" t="s">
        <v>20959</v>
      </c>
      <c r="F1159" t="s">
        <v>160</v>
      </c>
      <c r="G1159" t="s">
        <v>1059</v>
      </c>
      <c r="H1159" t="s">
        <v>20000</v>
      </c>
      <c r="I1159">
        <v>1498.5007496251874</v>
      </c>
      <c r="J1159" t="s">
        <v>22186</v>
      </c>
      <c r="K1159" s="22" t="str">
        <f t="shared" si="18"/>
        <v>Nov</v>
      </c>
    </row>
    <row r="1160" spans="1:11" hidden="1">
      <c r="A1160">
        <v>254732613449</v>
      </c>
      <c r="B1160">
        <v>732613449</v>
      </c>
      <c r="C1160">
        <v>16</v>
      </c>
      <c r="D1160" s="22">
        <v>45963</v>
      </c>
      <c r="E1160" t="s">
        <v>20960</v>
      </c>
      <c r="F1160" t="s">
        <v>82</v>
      </c>
      <c r="G1160" t="s">
        <v>1010</v>
      </c>
      <c r="H1160" t="s">
        <v>20000</v>
      </c>
      <c r="I1160">
        <v>1498.5007496251874</v>
      </c>
      <c r="J1160" t="s">
        <v>22176</v>
      </c>
      <c r="K1160" s="22" t="str">
        <f t="shared" si="18"/>
        <v>Nov</v>
      </c>
    </row>
    <row r="1161" spans="1:11" hidden="1">
      <c r="A1161">
        <v>254107764499</v>
      </c>
      <c r="B1161">
        <v>107764499</v>
      </c>
      <c r="C1161">
        <v>17</v>
      </c>
      <c r="D1161" s="22">
        <v>45965</v>
      </c>
      <c r="E1161" t="s">
        <v>20789</v>
      </c>
      <c r="F1161" t="s">
        <v>73</v>
      </c>
      <c r="G1161" t="s">
        <v>1020</v>
      </c>
      <c r="H1161" t="s">
        <v>20000</v>
      </c>
      <c r="I1161">
        <v>1498.5007496251874</v>
      </c>
      <c r="J1161" t="s">
        <v>22216</v>
      </c>
      <c r="K1161" s="22" t="str">
        <f t="shared" si="18"/>
        <v>Nov</v>
      </c>
    </row>
    <row r="1162" spans="1:11" hidden="1">
      <c r="A1162">
        <v>254103707451</v>
      </c>
      <c r="B1162">
        <v>103707451</v>
      </c>
      <c r="C1162">
        <v>16</v>
      </c>
      <c r="D1162" s="22">
        <v>45962</v>
      </c>
      <c r="E1162" t="s">
        <v>20961</v>
      </c>
      <c r="F1162" t="s">
        <v>20098</v>
      </c>
      <c r="G1162" t="s">
        <v>1026</v>
      </c>
      <c r="H1162" t="s">
        <v>20000</v>
      </c>
      <c r="I1162">
        <v>1498.5007496251874</v>
      </c>
      <c r="J1162" t="s">
        <v>22253</v>
      </c>
      <c r="K1162" s="22" t="str">
        <f t="shared" si="18"/>
        <v>Nov</v>
      </c>
    </row>
    <row r="1163" spans="1:11" hidden="1">
      <c r="A1163">
        <v>254782687747</v>
      </c>
      <c r="B1163">
        <v>782687747</v>
      </c>
      <c r="C1163">
        <v>16</v>
      </c>
      <c r="D1163" s="22">
        <v>45962</v>
      </c>
      <c r="E1163" t="s">
        <v>15832</v>
      </c>
      <c r="F1163" t="s">
        <v>20098</v>
      </c>
      <c r="G1163" t="s">
        <v>1035</v>
      </c>
      <c r="H1163" t="s">
        <v>20000</v>
      </c>
      <c r="I1163">
        <v>2248.1259370314842</v>
      </c>
      <c r="J1163" t="s">
        <v>19999</v>
      </c>
      <c r="K1163" s="22" t="str">
        <f t="shared" si="18"/>
        <v>Nov</v>
      </c>
    </row>
    <row r="1164" spans="1:11" hidden="1">
      <c r="A1164">
        <v>254108977095</v>
      </c>
      <c r="B1164">
        <v>108977095</v>
      </c>
      <c r="C1164">
        <v>17</v>
      </c>
      <c r="D1164" s="22">
        <v>45963</v>
      </c>
      <c r="E1164" t="s">
        <v>20826</v>
      </c>
      <c r="F1164" t="s">
        <v>82</v>
      </c>
      <c r="G1164" t="s">
        <v>1077</v>
      </c>
      <c r="H1164" t="s">
        <v>32</v>
      </c>
      <c r="I1164">
        <v>1498.5007496251874</v>
      </c>
      <c r="J1164" t="s">
        <v>22208</v>
      </c>
      <c r="K1164" s="22" t="str">
        <f t="shared" si="18"/>
        <v>Nov</v>
      </c>
    </row>
    <row r="1165" spans="1:11" hidden="1">
      <c r="A1165">
        <v>254105926214</v>
      </c>
      <c r="B1165">
        <v>105926214</v>
      </c>
      <c r="C1165">
        <v>16</v>
      </c>
      <c r="D1165" s="22">
        <v>45964</v>
      </c>
      <c r="E1165" t="s">
        <v>20962</v>
      </c>
      <c r="F1165" t="s">
        <v>37</v>
      </c>
      <c r="G1165" t="s">
        <v>1063</v>
      </c>
      <c r="H1165" t="s">
        <v>20000</v>
      </c>
      <c r="I1165">
        <v>2248.1259370314842</v>
      </c>
      <c r="J1165" t="s">
        <v>22234</v>
      </c>
      <c r="K1165" s="22" t="str">
        <f t="shared" si="18"/>
        <v>Nov</v>
      </c>
    </row>
    <row r="1166" spans="1:11" hidden="1">
      <c r="A1166">
        <v>254108490958</v>
      </c>
      <c r="B1166">
        <v>108490958</v>
      </c>
      <c r="C1166">
        <v>17</v>
      </c>
      <c r="D1166" s="22">
        <v>45963</v>
      </c>
      <c r="E1166" t="s">
        <v>20826</v>
      </c>
      <c r="F1166" t="s">
        <v>82</v>
      </c>
      <c r="G1166" t="s">
        <v>1077</v>
      </c>
      <c r="H1166" t="s">
        <v>32</v>
      </c>
      <c r="I1166">
        <v>1498.5007496251874</v>
      </c>
      <c r="J1166" t="s">
        <v>22208</v>
      </c>
      <c r="K1166" s="22" t="str">
        <f t="shared" si="18"/>
        <v>Nov</v>
      </c>
    </row>
    <row r="1167" spans="1:11" hidden="1">
      <c r="A1167">
        <v>254789019316</v>
      </c>
      <c r="B1167">
        <v>789019316</v>
      </c>
      <c r="C1167">
        <v>17</v>
      </c>
      <c r="D1167" s="22">
        <v>45965</v>
      </c>
      <c r="E1167" t="s">
        <v>20963</v>
      </c>
      <c r="F1167" t="s">
        <v>20098</v>
      </c>
      <c r="G1167" t="s">
        <v>1020</v>
      </c>
      <c r="H1167" t="s">
        <v>20000</v>
      </c>
      <c r="I1167">
        <v>1498.5007496251874</v>
      </c>
      <c r="J1167" t="s">
        <v>22216</v>
      </c>
      <c r="K1167" s="22" t="str">
        <f t="shared" si="18"/>
        <v>Nov</v>
      </c>
    </row>
    <row r="1168" spans="1:11" hidden="1">
      <c r="A1168">
        <v>254101172493</v>
      </c>
      <c r="B1168">
        <v>101172493</v>
      </c>
      <c r="C1168">
        <v>16</v>
      </c>
      <c r="D1168" s="22">
        <v>45965</v>
      </c>
      <c r="E1168" t="s">
        <v>20964</v>
      </c>
      <c r="F1168" t="s">
        <v>50</v>
      </c>
      <c r="G1168" t="s">
        <v>1019</v>
      </c>
      <c r="H1168" t="s">
        <v>20000</v>
      </c>
      <c r="I1168">
        <v>1498.5007496251874</v>
      </c>
      <c r="J1168" t="s">
        <v>22229</v>
      </c>
      <c r="K1168" s="22" t="str">
        <f t="shared" si="18"/>
        <v>Nov</v>
      </c>
    </row>
    <row r="1169" spans="1:11" hidden="1">
      <c r="A1169">
        <v>254106623855</v>
      </c>
      <c r="B1169">
        <v>106623855</v>
      </c>
      <c r="C1169">
        <v>16</v>
      </c>
      <c r="D1169" s="22">
        <v>45962</v>
      </c>
      <c r="E1169" t="s">
        <v>20905</v>
      </c>
      <c r="F1169" t="s">
        <v>73</v>
      </c>
      <c r="G1169" t="s">
        <v>986</v>
      </c>
      <c r="H1169" t="s">
        <v>20000</v>
      </c>
      <c r="I1169">
        <v>1498.5007496251874</v>
      </c>
      <c r="J1169" t="s">
        <v>22174</v>
      </c>
      <c r="K1169" s="22" t="str">
        <f t="shared" si="18"/>
        <v>Nov</v>
      </c>
    </row>
    <row r="1170" spans="1:11" hidden="1">
      <c r="A1170">
        <v>254734094242</v>
      </c>
      <c r="B1170">
        <v>734094242</v>
      </c>
      <c r="C1170">
        <v>17</v>
      </c>
      <c r="D1170" s="22">
        <v>45963</v>
      </c>
      <c r="E1170" t="s">
        <v>20965</v>
      </c>
      <c r="F1170" t="s">
        <v>73</v>
      </c>
      <c r="G1170" t="s">
        <v>1004</v>
      </c>
      <c r="H1170" t="s">
        <v>20000</v>
      </c>
      <c r="I1170">
        <v>1498.5007496251874</v>
      </c>
      <c r="J1170" t="s">
        <v>22211</v>
      </c>
      <c r="K1170" s="22" t="str">
        <f t="shared" si="18"/>
        <v>Nov</v>
      </c>
    </row>
    <row r="1171" spans="1:11" hidden="1">
      <c r="A1171">
        <v>254104815420</v>
      </c>
      <c r="B1171">
        <v>104815420</v>
      </c>
      <c r="C1171">
        <v>16</v>
      </c>
      <c r="D1171" s="22">
        <v>45963</v>
      </c>
      <c r="E1171" t="s">
        <v>20966</v>
      </c>
      <c r="F1171" t="s">
        <v>73</v>
      </c>
      <c r="G1171" t="s">
        <v>1074</v>
      </c>
      <c r="H1171" t="s">
        <v>70</v>
      </c>
      <c r="I1171">
        <v>1498.5007496251874</v>
      </c>
      <c r="J1171" t="s">
        <v>22177</v>
      </c>
      <c r="K1171" s="22" t="str">
        <f t="shared" si="18"/>
        <v>Nov</v>
      </c>
    </row>
    <row r="1172" spans="1:11" hidden="1">
      <c r="A1172">
        <v>254788386045</v>
      </c>
      <c r="B1172">
        <v>788386045</v>
      </c>
      <c r="C1172">
        <v>16</v>
      </c>
      <c r="D1172" s="22">
        <v>45963</v>
      </c>
      <c r="E1172" t="s">
        <v>20839</v>
      </c>
      <c r="F1172" t="s">
        <v>20098</v>
      </c>
      <c r="G1172" t="s">
        <v>1074</v>
      </c>
      <c r="H1172" t="s">
        <v>70</v>
      </c>
      <c r="I1172">
        <v>1498.5007496251874</v>
      </c>
      <c r="J1172" t="s">
        <v>22193</v>
      </c>
      <c r="K1172" s="22" t="str">
        <f t="shared" si="18"/>
        <v>Nov</v>
      </c>
    </row>
    <row r="1173" spans="1:11" hidden="1">
      <c r="A1173">
        <v>254737855772</v>
      </c>
      <c r="B1173">
        <v>737855772</v>
      </c>
      <c r="C1173">
        <v>17</v>
      </c>
      <c r="D1173" s="22">
        <v>45963</v>
      </c>
      <c r="E1173" t="s">
        <v>20967</v>
      </c>
      <c r="F1173" t="s">
        <v>50</v>
      </c>
      <c r="G1173" t="s">
        <v>1019</v>
      </c>
      <c r="H1173" t="s">
        <v>20000</v>
      </c>
      <c r="I1173">
        <v>1498.5007496251874</v>
      </c>
      <c r="J1173" t="s">
        <v>22200</v>
      </c>
      <c r="K1173" s="22" t="str">
        <f t="shared" si="18"/>
        <v>Nov</v>
      </c>
    </row>
    <row r="1174" spans="1:11" hidden="1">
      <c r="A1174">
        <v>254782993491</v>
      </c>
      <c r="B1174">
        <v>782993491</v>
      </c>
      <c r="C1174">
        <v>17</v>
      </c>
      <c r="D1174" s="22">
        <v>45964</v>
      </c>
      <c r="E1174" t="s">
        <v>20826</v>
      </c>
      <c r="F1174" t="s">
        <v>82</v>
      </c>
      <c r="G1174" t="s">
        <v>1077</v>
      </c>
      <c r="H1174" t="s">
        <v>32</v>
      </c>
      <c r="I1174">
        <v>1498.5007496251874</v>
      </c>
      <c r="J1174" t="s">
        <v>22208</v>
      </c>
      <c r="K1174" s="22" t="str">
        <f t="shared" si="18"/>
        <v>Nov</v>
      </c>
    </row>
    <row r="1175" spans="1:11" hidden="1">
      <c r="A1175">
        <v>254785475672</v>
      </c>
      <c r="B1175">
        <v>785475672</v>
      </c>
      <c r="C1175">
        <v>17</v>
      </c>
      <c r="D1175" s="22">
        <v>45962</v>
      </c>
      <c r="E1175" t="s">
        <v>20807</v>
      </c>
      <c r="F1175" t="s">
        <v>73</v>
      </c>
      <c r="G1175" t="s">
        <v>1004</v>
      </c>
      <c r="H1175" t="s">
        <v>20000</v>
      </c>
      <c r="I1175">
        <v>1498.5007496251874</v>
      </c>
      <c r="J1175" t="s">
        <v>22211</v>
      </c>
      <c r="K1175" s="22" t="str">
        <f t="shared" si="18"/>
        <v>Nov</v>
      </c>
    </row>
    <row r="1176" spans="1:11" hidden="1">
      <c r="A1176">
        <v>254736226657</v>
      </c>
      <c r="B1176">
        <v>736226657</v>
      </c>
      <c r="C1176">
        <v>17</v>
      </c>
      <c r="D1176" s="22">
        <v>45963</v>
      </c>
      <c r="E1176" t="s">
        <v>20968</v>
      </c>
      <c r="F1176" t="s">
        <v>73</v>
      </c>
      <c r="G1176" t="s">
        <v>1062</v>
      </c>
      <c r="H1176" t="s">
        <v>20000</v>
      </c>
      <c r="I1176">
        <v>1498.5007496251874</v>
      </c>
      <c r="J1176" t="s">
        <v>22218</v>
      </c>
      <c r="K1176" s="22" t="str">
        <f t="shared" si="18"/>
        <v>Nov</v>
      </c>
    </row>
    <row r="1177" spans="1:11" hidden="1">
      <c r="A1177">
        <v>254106814505</v>
      </c>
      <c r="B1177">
        <v>106814505</v>
      </c>
      <c r="C1177">
        <v>16</v>
      </c>
      <c r="D1177" s="22">
        <v>45962</v>
      </c>
      <c r="E1177" t="s">
        <v>20969</v>
      </c>
      <c r="F1177" t="s">
        <v>20098</v>
      </c>
      <c r="G1177" t="s">
        <v>1074</v>
      </c>
      <c r="H1177" t="s">
        <v>1107</v>
      </c>
      <c r="I1177">
        <v>1498.5007496251874</v>
      </c>
      <c r="J1177" t="s">
        <v>22216</v>
      </c>
      <c r="K1177" s="22" t="str">
        <f t="shared" si="18"/>
        <v>Nov</v>
      </c>
    </row>
    <row r="1178" spans="1:11" hidden="1">
      <c r="A1178">
        <v>254105881943</v>
      </c>
      <c r="B1178">
        <v>105881943</v>
      </c>
      <c r="C1178">
        <v>16</v>
      </c>
      <c r="D1178" s="22">
        <v>45962</v>
      </c>
      <c r="E1178" t="s">
        <v>20794</v>
      </c>
      <c r="F1178" t="s">
        <v>20098</v>
      </c>
      <c r="G1178" t="s">
        <v>1006</v>
      </c>
      <c r="H1178" t="s">
        <v>20000</v>
      </c>
      <c r="I1178">
        <v>1498.5007496251874</v>
      </c>
      <c r="J1178" t="s">
        <v>22174</v>
      </c>
      <c r="K1178" s="22" t="str">
        <f t="shared" si="18"/>
        <v>Nov</v>
      </c>
    </row>
    <row r="1179" spans="1:11" hidden="1">
      <c r="A1179">
        <v>254786192975</v>
      </c>
      <c r="B1179">
        <v>786192975</v>
      </c>
      <c r="C1179">
        <v>16</v>
      </c>
      <c r="D1179" s="22">
        <v>45965</v>
      </c>
      <c r="E1179" t="s">
        <v>20970</v>
      </c>
      <c r="F1179" t="s">
        <v>37</v>
      </c>
      <c r="G1179" t="s">
        <v>1069</v>
      </c>
      <c r="H1179" t="s">
        <v>20000</v>
      </c>
      <c r="I1179">
        <v>1498.5007496251874</v>
      </c>
      <c r="J1179" t="s">
        <v>22236</v>
      </c>
      <c r="K1179" s="22" t="str">
        <f t="shared" si="18"/>
        <v>Nov</v>
      </c>
    </row>
    <row r="1180" spans="1:11" hidden="1">
      <c r="A1180">
        <v>254762574065</v>
      </c>
      <c r="B1180">
        <v>762574065</v>
      </c>
      <c r="C1180">
        <v>16</v>
      </c>
      <c r="D1180" s="22">
        <v>45964</v>
      </c>
      <c r="E1180" t="s">
        <v>20971</v>
      </c>
      <c r="F1180" t="s">
        <v>160</v>
      </c>
      <c r="G1180" t="s">
        <v>1021</v>
      </c>
      <c r="H1180" t="s">
        <v>1167</v>
      </c>
      <c r="I1180">
        <v>1498.5007496251874</v>
      </c>
      <c r="J1180" t="s">
        <v>22187</v>
      </c>
      <c r="K1180" s="22" t="str">
        <f t="shared" si="18"/>
        <v>Nov</v>
      </c>
    </row>
    <row r="1181" spans="1:11" hidden="1">
      <c r="A1181">
        <v>254783691687</v>
      </c>
      <c r="B1181">
        <v>783691687</v>
      </c>
      <c r="C1181">
        <v>17</v>
      </c>
      <c r="D1181" s="22">
        <v>45964</v>
      </c>
      <c r="E1181" t="s">
        <v>20651</v>
      </c>
      <c r="F1181" t="s">
        <v>20098</v>
      </c>
      <c r="G1181" t="s">
        <v>994</v>
      </c>
      <c r="H1181" t="s">
        <v>20000</v>
      </c>
      <c r="I1181">
        <v>1498.5007496251874</v>
      </c>
      <c r="J1181" t="s">
        <v>22188</v>
      </c>
      <c r="K1181" s="22" t="str">
        <f t="shared" si="18"/>
        <v>Nov</v>
      </c>
    </row>
    <row r="1182" spans="1:11" hidden="1">
      <c r="A1182">
        <v>254734265278</v>
      </c>
      <c r="B1182">
        <v>734265278</v>
      </c>
      <c r="C1182">
        <v>16</v>
      </c>
      <c r="D1182" s="22">
        <v>45964</v>
      </c>
      <c r="E1182" t="s">
        <v>20866</v>
      </c>
      <c r="F1182" t="s">
        <v>20098</v>
      </c>
      <c r="G1182" t="s">
        <v>1074</v>
      </c>
      <c r="H1182" t="s">
        <v>70</v>
      </c>
      <c r="I1182">
        <v>1498.5007496251874</v>
      </c>
      <c r="J1182" t="s">
        <v>22193</v>
      </c>
      <c r="K1182" s="22" t="str">
        <f t="shared" si="18"/>
        <v>Nov</v>
      </c>
    </row>
    <row r="1183" spans="1:11" hidden="1">
      <c r="A1183">
        <v>254100030201</v>
      </c>
      <c r="B1183">
        <v>100030201</v>
      </c>
      <c r="C1183">
        <v>16</v>
      </c>
      <c r="D1183" s="22">
        <v>45965</v>
      </c>
      <c r="E1183" t="s">
        <v>20972</v>
      </c>
      <c r="F1183" t="s">
        <v>37</v>
      </c>
      <c r="G1183" t="s">
        <v>1077</v>
      </c>
      <c r="H1183" t="s">
        <v>32</v>
      </c>
      <c r="I1183">
        <v>1498.5007496251874</v>
      </c>
      <c r="J1183" t="s">
        <v>22234</v>
      </c>
      <c r="K1183" s="22" t="str">
        <f t="shared" si="18"/>
        <v>Nov</v>
      </c>
    </row>
    <row r="1184" spans="1:11" hidden="1">
      <c r="A1184">
        <v>254731829476</v>
      </c>
      <c r="B1184">
        <v>731829476</v>
      </c>
      <c r="C1184">
        <v>16</v>
      </c>
      <c r="D1184" s="22">
        <v>45963</v>
      </c>
      <c r="E1184" t="s">
        <v>15416</v>
      </c>
      <c r="F1184" t="s">
        <v>160</v>
      </c>
      <c r="G1184" t="s">
        <v>1021</v>
      </c>
      <c r="H1184" t="s">
        <v>1167</v>
      </c>
      <c r="I1184">
        <v>2248.1259370314842</v>
      </c>
      <c r="J1184" t="s">
        <v>22187</v>
      </c>
      <c r="K1184" s="22" t="str">
        <f t="shared" si="18"/>
        <v>Nov</v>
      </c>
    </row>
    <row r="1185" spans="1:11" hidden="1">
      <c r="A1185">
        <v>254753937187</v>
      </c>
      <c r="B1185">
        <v>753937187</v>
      </c>
      <c r="C1185">
        <v>17</v>
      </c>
      <c r="D1185" s="22">
        <v>45964</v>
      </c>
      <c r="E1185" t="s">
        <v>20973</v>
      </c>
      <c r="F1185" t="s">
        <v>50</v>
      </c>
      <c r="G1185" t="s">
        <v>1077</v>
      </c>
      <c r="H1185" t="s">
        <v>32</v>
      </c>
      <c r="I1185">
        <v>1498.5007496251874</v>
      </c>
      <c r="J1185" t="s">
        <v>22200</v>
      </c>
      <c r="K1185" s="22" t="str">
        <f t="shared" si="18"/>
        <v>Nov</v>
      </c>
    </row>
    <row r="1186" spans="1:11" hidden="1">
      <c r="A1186">
        <v>254754668754</v>
      </c>
      <c r="B1186">
        <v>754668754</v>
      </c>
      <c r="C1186">
        <v>16</v>
      </c>
      <c r="D1186" s="22">
        <v>45965</v>
      </c>
      <c r="E1186" t="s">
        <v>20974</v>
      </c>
      <c r="F1186" t="s">
        <v>20098</v>
      </c>
      <c r="G1186" t="s">
        <v>1077</v>
      </c>
      <c r="H1186" t="s">
        <v>32</v>
      </c>
      <c r="I1186">
        <v>1498.5007496251874</v>
      </c>
      <c r="J1186" t="s">
        <v>22226</v>
      </c>
      <c r="K1186" s="22" t="str">
        <f t="shared" si="18"/>
        <v>Nov</v>
      </c>
    </row>
    <row r="1187" spans="1:11" hidden="1">
      <c r="A1187">
        <v>254755353878</v>
      </c>
      <c r="B1187">
        <v>755353878</v>
      </c>
      <c r="C1187">
        <v>16</v>
      </c>
      <c r="D1187" s="22">
        <v>45963</v>
      </c>
      <c r="E1187" t="s">
        <v>20975</v>
      </c>
      <c r="F1187" t="s">
        <v>160</v>
      </c>
      <c r="G1187" t="s">
        <v>1051</v>
      </c>
      <c r="H1187" t="s">
        <v>20000</v>
      </c>
      <c r="I1187">
        <v>1498.5007496251874</v>
      </c>
      <c r="J1187" t="s">
        <v>22219</v>
      </c>
      <c r="K1187" s="22" t="str">
        <f t="shared" si="18"/>
        <v>Nov</v>
      </c>
    </row>
    <row r="1188" spans="1:11" hidden="1">
      <c r="A1188">
        <v>254737328768</v>
      </c>
      <c r="B1188">
        <v>737328768</v>
      </c>
      <c r="C1188">
        <v>16</v>
      </c>
      <c r="D1188" s="22">
        <v>45964</v>
      </c>
      <c r="E1188" t="s">
        <v>20976</v>
      </c>
      <c r="F1188" t="s">
        <v>50</v>
      </c>
      <c r="G1188" t="s">
        <v>1025</v>
      </c>
      <c r="H1188" t="s">
        <v>20000</v>
      </c>
      <c r="I1188">
        <v>1498.5007496251874</v>
      </c>
      <c r="J1188" t="s">
        <v>22229</v>
      </c>
      <c r="K1188" s="22" t="str">
        <f t="shared" si="18"/>
        <v>Nov</v>
      </c>
    </row>
    <row r="1189" spans="1:11" hidden="1">
      <c r="A1189">
        <v>254104528719</v>
      </c>
      <c r="B1189">
        <v>104528719</v>
      </c>
      <c r="C1189">
        <v>16</v>
      </c>
      <c r="D1189" s="22">
        <v>45962</v>
      </c>
      <c r="E1189" t="s">
        <v>20791</v>
      </c>
      <c r="F1189" t="s">
        <v>73</v>
      </c>
      <c r="G1189" t="s">
        <v>1074</v>
      </c>
      <c r="H1189" t="s">
        <v>70</v>
      </c>
      <c r="I1189">
        <v>1498.5007496251874</v>
      </c>
      <c r="J1189" t="s">
        <v>22173</v>
      </c>
      <c r="K1189" s="22" t="str">
        <f t="shared" si="18"/>
        <v>Nov</v>
      </c>
    </row>
    <row r="1190" spans="1:11" hidden="1">
      <c r="A1190">
        <v>254737215690</v>
      </c>
      <c r="B1190">
        <v>737215690</v>
      </c>
      <c r="C1190">
        <v>17</v>
      </c>
      <c r="D1190" s="22">
        <v>45963</v>
      </c>
      <c r="E1190" t="s">
        <v>20968</v>
      </c>
      <c r="F1190" t="s">
        <v>73</v>
      </c>
      <c r="G1190" t="s">
        <v>1024</v>
      </c>
      <c r="H1190" t="s">
        <v>20000</v>
      </c>
      <c r="I1190">
        <v>1498.5007496251874</v>
      </c>
      <c r="J1190" t="s">
        <v>22218</v>
      </c>
      <c r="K1190" s="22" t="str">
        <f t="shared" si="18"/>
        <v>Nov</v>
      </c>
    </row>
    <row r="1191" spans="1:11" hidden="1">
      <c r="A1191">
        <v>254107004119</v>
      </c>
      <c r="B1191">
        <v>107004119</v>
      </c>
      <c r="C1191">
        <v>17</v>
      </c>
      <c r="D1191" s="22">
        <v>45965</v>
      </c>
      <c r="E1191" t="s">
        <v>20977</v>
      </c>
      <c r="F1191" t="s">
        <v>73</v>
      </c>
      <c r="G1191" t="s">
        <v>1004</v>
      </c>
      <c r="H1191" t="s">
        <v>20000</v>
      </c>
      <c r="I1191">
        <v>1498.5007496251874</v>
      </c>
      <c r="J1191" t="s">
        <v>22211</v>
      </c>
      <c r="K1191" s="22" t="str">
        <f t="shared" si="18"/>
        <v>Nov</v>
      </c>
    </row>
    <row r="1192" spans="1:11" hidden="1">
      <c r="A1192">
        <v>254784140043</v>
      </c>
      <c r="B1192">
        <v>784140043</v>
      </c>
      <c r="C1192">
        <v>17</v>
      </c>
      <c r="D1192" s="22">
        <v>45962</v>
      </c>
      <c r="E1192" t="s">
        <v>20978</v>
      </c>
      <c r="F1192" t="s">
        <v>73</v>
      </c>
      <c r="G1192" t="s">
        <v>1074</v>
      </c>
      <c r="H1192" t="s">
        <v>70</v>
      </c>
      <c r="I1192">
        <v>1498.5007496251874</v>
      </c>
      <c r="J1192" t="s">
        <v>22193</v>
      </c>
      <c r="K1192" s="22" t="str">
        <f t="shared" si="18"/>
        <v>Nov</v>
      </c>
    </row>
    <row r="1193" spans="1:11" hidden="1">
      <c r="A1193">
        <v>254786103612</v>
      </c>
      <c r="B1193">
        <v>786103612</v>
      </c>
      <c r="C1193">
        <v>16</v>
      </c>
      <c r="D1193" s="22">
        <v>45963</v>
      </c>
      <c r="E1193" t="s">
        <v>20979</v>
      </c>
      <c r="F1193" t="s">
        <v>37</v>
      </c>
      <c r="G1193" t="s">
        <v>1077</v>
      </c>
      <c r="H1193" t="s">
        <v>32</v>
      </c>
      <c r="I1193">
        <v>1498.5007496251874</v>
      </c>
      <c r="J1193" t="s">
        <v>22192</v>
      </c>
      <c r="K1193" s="22" t="str">
        <f t="shared" si="18"/>
        <v>Nov</v>
      </c>
    </row>
    <row r="1194" spans="1:11" hidden="1">
      <c r="A1194">
        <v>254108695097</v>
      </c>
      <c r="B1194">
        <v>108695097</v>
      </c>
      <c r="C1194">
        <v>16</v>
      </c>
      <c r="D1194" s="22">
        <v>45963</v>
      </c>
      <c r="E1194" t="s">
        <v>20980</v>
      </c>
      <c r="F1194" t="s">
        <v>160</v>
      </c>
      <c r="G1194" t="s">
        <v>1077</v>
      </c>
      <c r="H1194" t="s">
        <v>32</v>
      </c>
      <c r="I1194">
        <v>1498.5007496251874</v>
      </c>
      <c r="J1194" t="s">
        <v>22186</v>
      </c>
      <c r="K1194" s="22" t="str">
        <f t="shared" si="18"/>
        <v>Nov</v>
      </c>
    </row>
    <row r="1195" spans="1:11" hidden="1">
      <c r="A1195">
        <v>254103937549</v>
      </c>
      <c r="B1195">
        <v>103937549</v>
      </c>
      <c r="C1195">
        <v>16</v>
      </c>
      <c r="D1195" s="22">
        <v>45964</v>
      </c>
      <c r="E1195" t="s">
        <v>20981</v>
      </c>
      <c r="F1195" t="s">
        <v>37</v>
      </c>
      <c r="G1195" t="s">
        <v>1023</v>
      </c>
      <c r="H1195" t="s">
        <v>20000</v>
      </c>
      <c r="I1195">
        <v>1498.5007496251874</v>
      </c>
      <c r="J1195" t="s">
        <v>22249</v>
      </c>
      <c r="K1195" s="22" t="str">
        <f t="shared" si="18"/>
        <v>Nov</v>
      </c>
    </row>
    <row r="1196" spans="1:11" hidden="1">
      <c r="A1196">
        <v>254106526943</v>
      </c>
      <c r="B1196">
        <v>106526943</v>
      </c>
      <c r="C1196">
        <v>17</v>
      </c>
      <c r="D1196" s="22">
        <v>45965</v>
      </c>
      <c r="E1196" t="s">
        <v>20691</v>
      </c>
      <c r="F1196" t="s">
        <v>20098</v>
      </c>
      <c r="G1196" t="s">
        <v>1020</v>
      </c>
      <c r="H1196" t="s">
        <v>20000</v>
      </c>
      <c r="I1196">
        <v>1498.5007496251874</v>
      </c>
      <c r="J1196" t="s">
        <v>22211</v>
      </c>
      <c r="K1196" s="22" t="str">
        <f t="shared" si="18"/>
        <v>Nov</v>
      </c>
    </row>
    <row r="1197" spans="1:11" hidden="1">
      <c r="A1197">
        <v>254780706160</v>
      </c>
      <c r="B1197">
        <v>780706160</v>
      </c>
      <c r="C1197">
        <v>16</v>
      </c>
      <c r="D1197" s="22">
        <v>45962</v>
      </c>
      <c r="E1197" t="s">
        <v>20982</v>
      </c>
      <c r="F1197" t="s">
        <v>73</v>
      </c>
      <c r="G1197" t="s">
        <v>1008</v>
      </c>
      <c r="H1197" t="s">
        <v>20000</v>
      </c>
      <c r="I1197">
        <v>1498.5007496251874</v>
      </c>
      <c r="J1197" t="s">
        <v>22233</v>
      </c>
      <c r="K1197" s="22" t="str">
        <f t="shared" si="18"/>
        <v>Nov</v>
      </c>
    </row>
    <row r="1198" spans="1:11" hidden="1">
      <c r="A1198">
        <v>254106398521</v>
      </c>
      <c r="B1198">
        <v>106398521</v>
      </c>
      <c r="C1198">
        <v>16</v>
      </c>
      <c r="D1198" s="22">
        <v>45964</v>
      </c>
      <c r="E1198" t="s">
        <v>20983</v>
      </c>
      <c r="F1198" t="s">
        <v>37</v>
      </c>
      <c r="G1198" t="s">
        <v>1077</v>
      </c>
      <c r="H1198" t="s">
        <v>32</v>
      </c>
      <c r="I1198">
        <v>1498.5007496251874</v>
      </c>
      <c r="J1198" t="s">
        <v>22230</v>
      </c>
      <c r="K1198" s="22" t="str">
        <f t="shared" si="18"/>
        <v>Nov</v>
      </c>
    </row>
    <row r="1199" spans="1:11" hidden="1">
      <c r="A1199">
        <v>254788945393</v>
      </c>
      <c r="B1199">
        <v>788945393</v>
      </c>
      <c r="C1199">
        <v>17</v>
      </c>
      <c r="D1199" s="22">
        <v>45964</v>
      </c>
      <c r="E1199" t="s">
        <v>15989</v>
      </c>
      <c r="F1199" t="s">
        <v>37</v>
      </c>
      <c r="G1199" t="s">
        <v>1064</v>
      </c>
      <c r="H1199" t="s">
        <v>20000</v>
      </c>
      <c r="I1199">
        <v>2248.1259370314842</v>
      </c>
      <c r="J1199" t="s">
        <v>22185</v>
      </c>
      <c r="K1199" s="22" t="str">
        <f t="shared" si="18"/>
        <v>Nov</v>
      </c>
    </row>
    <row r="1200" spans="1:11" hidden="1">
      <c r="A1200">
        <v>254732660876</v>
      </c>
      <c r="B1200">
        <v>732660876</v>
      </c>
      <c r="C1200">
        <v>17</v>
      </c>
      <c r="D1200" s="22">
        <v>45965</v>
      </c>
      <c r="E1200" t="s">
        <v>20984</v>
      </c>
      <c r="F1200" t="s">
        <v>82</v>
      </c>
      <c r="G1200" t="s">
        <v>1010</v>
      </c>
      <c r="H1200" t="s">
        <v>20000</v>
      </c>
      <c r="I1200">
        <v>1498.5007496251874</v>
      </c>
      <c r="J1200" t="s">
        <v>22180</v>
      </c>
      <c r="K1200" s="22" t="str">
        <f t="shared" si="18"/>
        <v>Nov</v>
      </c>
    </row>
    <row r="1201" spans="1:11" hidden="1">
      <c r="A1201">
        <v>254101528891</v>
      </c>
      <c r="B1201">
        <v>101528891</v>
      </c>
      <c r="C1201">
        <v>17</v>
      </c>
      <c r="D1201" s="22">
        <v>45963</v>
      </c>
      <c r="E1201" t="s">
        <v>20985</v>
      </c>
      <c r="F1201" t="s">
        <v>73</v>
      </c>
      <c r="G1201" t="s">
        <v>1004</v>
      </c>
      <c r="H1201" t="s">
        <v>20000</v>
      </c>
      <c r="I1201">
        <v>1498.5007496251874</v>
      </c>
      <c r="J1201" t="s">
        <v>22211</v>
      </c>
      <c r="K1201" s="22" t="str">
        <f t="shared" si="18"/>
        <v>Nov</v>
      </c>
    </row>
    <row r="1202" spans="1:11" hidden="1">
      <c r="A1202">
        <v>254735037584</v>
      </c>
      <c r="B1202">
        <v>735037584</v>
      </c>
      <c r="C1202">
        <v>16</v>
      </c>
      <c r="D1202" s="22">
        <v>45964</v>
      </c>
      <c r="E1202" t="s">
        <v>20986</v>
      </c>
      <c r="F1202" t="s">
        <v>73</v>
      </c>
      <c r="G1202" t="s">
        <v>1074</v>
      </c>
      <c r="H1202" t="s">
        <v>70</v>
      </c>
      <c r="I1202">
        <v>1498.5007496251874</v>
      </c>
      <c r="J1202" t="s">
        <v>22193</v>
      </c>
      <c r="K1202" s="22" t="str">
        <f t="shared" si="18"/>
        <v>Nov</v>
      </c>
    </row>
    <row r="1203" spans="1:11" hidden="1">
      <c r="A1203">
        <v>254782297927</v>
      </c>
      <c r="B1203">
        <v>782297927</v>
      </c>
      <c r="C1203">
        <v>16</v>
      </c>
      <c r="D1203" s="22">
        <v>45964</v>
      </c>
      <c r="E1203" t="s">
        <v>20987</v>
      </c>
      <c r="F1203" t="s">
        <v>73</v>
      </c>
      <c r="G1203" t="s">
        <v>1074</v>
      </c>
      <c r="H1203" t="s">
        <v>1181</v>
      </c>
      <c r="I1203">
        <v>1498.5007496251874</v>
      </c>
      <c r="J1203" t="s">
        <v>22222</v>
      </c>
      <c r="K1203" s="22" t="str">
        <f t="shared" si="18"/>
        <v>Nov</v>
      </c>
    </row>
    <row r="1204" spans="1:11" hidden="1">
      <c r="A1204">
        <v>254735007573</v>
      </c>
      <c r="B1204">
        <v>735007573</v>
      </c>
      <c r="C1204">
        <v>17</v>
      </c>
      <c r="D1204" s="22">
        <v>45964</v>
      </c>
      <c r="E1204" t="s">
        <v>20988</v>
      </c>
      <c r="F1204" t="s">
        <v>73</v>
      </c>
      <c r="G1204" t="s">
        <v>1008</v>
      </c>
      <c r="H1204" t="s">
        <v>20000</v>
      </c>
      <c r="I1204">
        <v>1498.5007496251874</v>
      </c>
      <c r="J1204" t="s">
        <v>22210</v>
      </c>
      <c r="K1204" s="22" t="str">
        <f t="shared" si="18"/>
        <v>Nov</v>
      </c>
    </row>
    <row r="1205" spans="1:11" hidden="1">
      <c r="A1205">
        <v>254734959328</v>
      </c>
      <c r="B1205">
        <v>734959328</v>
      </c>
      <c r="C1205">
        <v>17</v>
      </c>
      <c r="D1205" s="22">
        <v>45964</v>
      </c>
      <c r="E1205" t="s">
        <v>20989</v>
      </c>
      <c r="F1205" t="s">
        <v>37</v>
      </c>
      <c r="G1205" t="s">
        <v>1035</v>
      </c>
      <c r="H1205" t="s">
        <v>20000</v>
      </c>
      <c r="I1205">
        <v>1498.5007496251874</v>
      </c>
      <c r="J1205" t="s">
        <v>22192</v>
      </c>
      <c r="K1205" s="22" t="str">
        <f t="shared" si="18"/>
        <v>Nov</v>
      </c>
    </row>
    <row r="1206" spans="1:11" hidden="1">
      <c r="A1206">
        <v>254783750173</v>
      </c>
      <c r="B1206">
        <v>783750173</v>
      </c>
      <c r="C1206">
        <v>16</v>
      </c>
      <c r="D1206" s="22">
        <v>45965</v>
      </c>
      <c r="E1206" t="s">
        <v>20990</v>
      </c>
      <c r="F1206" t="s">
        <v>37</v>
      </c>
      <c r="G1206" t="s">
        <v>1072</v>
      </c>
      <c r="H1206" t="s">
        <v>809</v>
      </c>
      <c r="I1206">
        <v>1498.5007496251874</v>
      </c>
      <c r="J1206" t="s">
        <v>22192</v>
      </c>
      <c r="K1206" s="22" t="str">
        <f t="shared" si="18"/>
        <v>Nov</v>
      </c>
    </row>
    <row r="1207" spans="1:11" hidden="1">
      <c r="A1207">
        <v>254754350966</v>
      </c>
      <c r="B1207">
        <v>754350966</v>
      </c>
      <c r="C1207">
        <v>16</v>
      </c>
      <c r="D1207" s="22">
        <v>45962</v>
      </c>
      <c r="E1207" t="s">
        <v>20978</v>
      </c>
      <c r="F1207" t="s">
        <v>20098</v>
      </c>
      <c r="G1207" t="s">
        <v>1074</v>
      </c>
      <c r="H1207" t="s">
        <v>70</v>
      </c>
      <c r="I1207">
        <v>1498.5007496251874</v>
      </c>
      <c r="J1207" t="s">
        <v>19999</v>
      </c>
      <c r="K1207" s="22" t="str">
        <f t="shared" si="18"/>
        <v>Nov</v>
      </c>
    </row>
    <row r="1208" spans="1:11" hidden="1">
      <c r="A1208">
        <v>254756195963</v>
      </c>
      <c r="B1208">
        <v>756195963</v>
      </c>
      <c r="C1208">
        <v>17</v>
      </c>
      <c r="D1208" s="22">
        <v>45964</v>
      </c>
      <c r="E1208" t="s">
        <v>20991</v>
      </c>
      <c r="F1208" t="s">
        <v>82</v>
      </c>
      <c r="G1208" t="s">
        <v>1048</v>
      </c>
      <c r="H1208" t="s">
        <v>20000</v>
      </c>
      <c r="I1208">
        <v>1498.5007496251874</v>
      </c>
      <c r="J1208" t="s">
        <v>22208</v>
      </c>
      <c r="K1208" s="22" t="str">
        <f t="shared" si="18"/>
        <v>Nov</v>
      </c>
    </row>
    <row r="1209" spans="1:11" hidden="1">
      <c r="A1209">
        <v>254784328215</v>
      </c>
      <c r="B1209">
        <v>784328215</v>
      </c>
      <c r="C1209">
        <v>17</v>
      </c>
      <c r="D1209" s="22">
        <v>45965</v>
      </c>
      <c r="E1209" t="s">
        <v>20880</v>
      </c>
      <c r="F1209" t="s">
        <v>20098</v>
      </c>
      <c r="G1209" t="s">
        <v>1015</v>
      </c>
      <c r="H1209" t="s">
        <v>20000</v>
      </c>
      <c r="I1209">
        <v>1498.5007496251874</v>
      </c>
      <c r="J1209" t="s">
        <v>22216</v>
      </c>
      <c r="K1209" s="22" t="str">
        <f t="shared" si="18"/>
        <v>Nov</v>
      </c>
    </row>
    <row r="1210" spans="1:11" hidden="1">
      <c r="A1210">
        <v>254786775464</v>
      </c>
      <c r="B1210">
        <v>786775464</v>
      </c>
      <c r="C1210">
        <v>16</v>
      </c>
      <c r="D1210" s="22">
        <v>45965</v>
      </c>
      <c r="E1210" t="s">
        <v>20992</v>
      </c>
      <c r="F1210" t="s">
        <v>160</v>
      </c>
      <c r="G1210" t="s">
        <v>1021</v>
      </c>
      <c r="H1210" t="s">
        <v>1167</v>
      </c>
      <c r="I1210">
        <v>1498.5007496251874</v>
      </c>
      <c r="J1210" t="s">
        <v>22187</v>
      </c>
      <c r="K1210" s="22" t="str">
        <f t="shared" si="18"/>
        <v>Nov</v>
      </c>
    </row>
    <row r="1211" spans="1:11" hidden="1">
      <c r="A1211">
        <v>254731939012</v>
      </c>
      <c r="B1211">
        <v>731939012</v>
      </c>
      <c r="C1211">
        <v>16</v>
      </c>
      <c r="D1211" s="22">
        <v>45963</v>
      </c>
      <c r="E1211" t="s">
        <v>20910</v>
      </c>
      <c r="F1211" t="s">
        <v>73</v>
      </c>
      <c r="G1211" t="s">
        <v>1074</v>
      </c>
      <c r="H1211" t="s">
        <v>70</v>
      </c>
      <c r="I1211">
        <v>1498.5007496251874</v>
      </c>
      <c r="J1211" t="s">
        <v>22193</v>
      </c>
      <c r="K1211" s="22" t="str">
        <f t="shared" si="18"/>
        <v>Nov</v>
      </c>
    </row>
    <row r="1212" spans="1:11" hidden="1">
      <c r="A1212">
        <v>254780166317</v>
      </c>
      <c r="B1212">
        <v>780166317</v>
      </c>
      <c r="C1212">
        <v>17</v>
      </c>
      <c r="D1212" s="22">
        <v>45964</v>
      </c>
      <c r="E1212" t="s">
        <v>20993</v>
      </c>
      <c r="F1212" t="s">
        <v>50</v>
      </c>
      <c r="G1212" t="s">
        <v>502</v>
      </c>
      <c r="H1212" t="s">
        <v>20000</v>
      </c>
      <c r="I1212">
        <v>1498.5007496251874</v>
      </c>
      <c r="J1212" t="s">
        <v>22183</v>
      </c>
      <c r="K1212" s="22" t="str">
        <f t="shared" si="18"/>
        <v>Nov</v>
      </c>
    </row>
    <row r="1213" spans="1:11" hidden="1">
      <c r="A1213">
        <v>254731869875</v>
      </c>
      <c r="B1213">
        <v>731869875</v>
      </c>
      <c r="C1213">
        <v>16</v>
      </c>
      <c r="D1213" s="22">
        <v>45963</v>
      </c>
      <c r="E1213" t="s">
        <v>20270</v>
      </c>
      <c r="F1213" t="s">
        <v>20098</v>
      </c>
      <c r="G1213" t="s">
        <v>1030</v>
      </c>
      <c r="H1213" t="s">
        <v>20000</v>
      </c>
      <c r="I1213">
        <v>1498.5007496251874</v>
      </c>
      <c r="J1213" t="s">
        <v>22221</v>
      </c>
      <c r="K1213" s="22" t="str">
        <f t="shared" si="18"/>
        <v>Nov</v>
      </c>
    </row>
    <row r="1214" spans="1:11" hidden="1">
      <c r="A1214">
        <v>254107667786</v>
      </c>
      <c r="B1214">
        <v>107667786</v>
      </c>
      <c r="C1214">
        <v>16</v>
      </c>
      <c r="D1214" s="22">
        <v>45964</v>
      </c>
      <c r="E1214" t="s">
        <v>20994</v>
      </c>
      <c r="F1214" t="s">
        <v>20098</v>
      </c>
      <c r="G1214" t="s">
        <v>1062</v>
      </c>
      <c r="H1214" t="s">
        <v>20000</v>
      </c>
      <c r="I1214">
        <v>1498.5007496251874</v>
      </c>
      <c r="J1214" t="s">
        <v>22222</v>
      </c>
      <c r="K1214" s="22" t="str">
        <f t="shared" si="18"/>
        <v>Nov</v>
      </c>
    </row>
    <row r="1215" spans="1:11" hidden="1">
      <c r="A1215">
        <v>254107151440</v>
      </c>
      <c r="B1215">
        <v>107151440</v>
      </c>
      <c r="C1215">
        <v>16</v>
      </c>
      <c r="D1215" s="22">
        <v>45964</v>
      </c>
      <c r="E1215" t="s">
        <v>20995</v>
      </c>
      <c r="F1215" t="s">
        <v>82</v>
      </c>
      <c r="G1215" t="s">
        <v>1018</v>
      </c>
      <c r="H1215" t="s">
        <v>20000</v>
      </c>
      <c r="I1215">
        <v>0</v>
      </c>
      <c r="J1215" t="s">
        <v>19999</v>
      </c>
      <c r="K1215" s="22" t="str">
        <f t="shared" si="18"/>
        <v>Nov</v>
      </c>
    </row>
    <row r="1216" spans="1:11" hidden="1">
      <c r="A1216">
        <v>254788084494</v>
      </c>
      <c r="B1216">
        <v>788084494</v>
      </c>
      <c r="C1216">
        <v>16</v>
      </c>
      <c r="D1216" s="22">
        <v>45964</v>
      </c>
      <c r="E1216" t="s">
        <v>20996</v>
      </c>
      <c r="F1216" t="s">
        <v>73</v>
      </c>
      <c r="G1216" t="s">
        <v>1053</v>
      </c>
      <c r="H1216" t="s">
        <v>20000</v>
      </c>
      <c r="I1216">
        <v>1498.5007496251874</v>
      </c>
      <c r="J1216" t="s">
        <v>22211</v>
      </c>
      <c r="K1216" s="22" t="str">
        <f t="shared" si="18"/>
        <v>Nov</v>
      </c>
    </row>
    <row r="1217" spans="1:11" hidden="1">
      <c r="A1217">
        <v>254105312143</v>
      </c>
      <c r="B1217">
        <v>105312143</v>
      </c>
      <c r="C1217">
        <v>17</v>
      </c>
      <c r="D1217" s="22">
        <v>45965</v>
      </c>
      <c r="E1217" t="s">
        <v>20997</v>
      </c>
      <c r="F1217" t="s">
        <v>73</v>
      </c>
      <c r="G1217" t="s">
        <v>986</v>
      </c>
      <c r="H1217" t="s">
        <v>20000</v>
      </c>
      <c r="I1217">
        <v>1498.5007496251874</v>
      </c>
      <c r="J1217" t="s">
        <v>22181</v>
      </c>
      <c r="K1217" s="22" t="str">
        <f t="shared" si="18"/>
        <v>Nov</v>
      </c>
    </row>
    <row r="1218" spans="1:11" hidden="1">
      <c r="A1218">
        <v>254732063189</v>
      </c>
      <c r="B1218">
        <v>732063189</v>
      </c>
      <c r="C1218">
        <v>17</v>
      </c>
      <c r="D1218" s="22">
        <v>45963</v>
      </c>
      <c r="E1218" t="s">
        <v>20842</v>
      </c>
      <c r="F1218" t="s">
        <v>37</v>
      </c>
      <c r="G1218" t="s">
        <v>1077</v>
      </c>
      <c r="H1218" t="s">
        <v>32</v>
      </c>
      <c r="I1218">
        <v>1498.5007496251874</v>
      </c>
      <c r="J1218" t="s">
        <v>22192</v>
      </c>
      <c r="K1218" s="22" t="str">
        <f t="shared" si="18"/>
        <v>Nov</v>
      </c>
    </row>
    <row r="1219" spans="1:11" hidden="1">
      <c r="A1219">
        <v>254734821740</v>
      </c>
      <c r="B1219">
        <v>734821740</v>
      </c>
      <c r="C1219">
        <v>17</v>
      </c>
      <c r="D1219" s="22">
        <v>45966</v>
      </c>
      <c r="E1219" t="s">
        <v>20880</v>
      </c>
      <c r="F1219" t="s">
        <v>20098</v>
      </c>
      <c r="G1219" t="s">
        <v>1020</v>
      </c>
      <c r="H1219" t="s">
        <v>20000</v>
      </c>
      <c r="I1219">
        <v>1498.5007496251874</v>
      </c>
      <c r="J1219" t="s">
        <v>19999</v>
      </c>
      <c r="K1219" s="22" t="str">
        <f t="shared" ref="K1219:K1282" si="19">TEXT(D1219,"mmm")</f>
        <v>Nov</v>
      </c>
    </row>
    <row r="1220" spans="1:11" hidden="1">
      <c r="A1220">
        <v>254106017521</v>
      </c>
      <c r="B1220">
        <v>106017521</v>
      </c>
      <c r="C1220">
        <v>16</v>
      </c>
      <c r="D1220" s="22">
        <v>45966</v>
      </c>
      <c r="E1220" t="s">
        <v>20998</v>
      </c>
      <c r="F1220" t="s">
        <v>20098</v>
      </c>
      <c r="G1220" t="s">
        <v>1077</v>
      </c>
      <c r="H1220" t="s">
        <v>92</v>
      </c>
      <c r="I1220">
        <v>2248.1259370314842</v>
      </c>
      <c r="J1220" t="s">
        <v>22236</v>
      </c>
      <c r="K1220" s="22" t="str">
        <f t="shared" si="19"/>
        <v>Nov</v>
      </c>
    </row>
    <row r="1221" spans="1:11" hidden="1">
      <c r="A1221">
        <v>254737995945</v>
      </c>
      <c r="B1221">
        <v>737995945</v>
      </c>
      <c r="C1221">
        <v>17</v>
      </c>
      <c r="D1221" s="22">
        <v>45966</v>
      </c>
      <c r="E1221" t="s">
        <v>20999</v>
      </c>
      <c r="F1221" t="s">
        <v>73</v>
      </c>
      <c r="G1221" t="s">
        <v>1017</v>
      </c>
      <c r="H1221" t="s">
        <v>20000</v>
      </c>
      <c r="I1221">
        <v>1498.5007496251874</v>
      </c>
      <c r="J1221" t="s">
        <v>22211</v>
      </c>
      <c r="K1221" s="22" t="str">
        <f t="shared" si="19"/>
        <v>Nov</v>
      </c>
    </row>
    <row r="1222" spans="1:11" hidden="1">
      <c r="A1222">
        <v>254789206924</v>
      </c>
      <c r="B1222">
        <v>789206924</v>
      </c>
      <c r="C1222">
        <v>17</v>
      </c>
      <c r="D1222" s="22">
        <v>45966</v>
      </c>
      <c r="E1222" t="s">
        <v>21000</v>
      </c>
      <c r="F1222" t="s">
        <v>20098</v>
      </c>
      <c r="G1222" t="s">
        <v>1077</v>
      </c>
      <c r="H1222" t="s">
        <v>32</v>
      </c>
      <c r="I1222">
        <v>1498.5007496251874</v>
      </c>
      <c r="J1222" t="s">
        <v>22180</v>
      </c>
      <c r="K1222" s="22" t="str">
        <f t="shared" si="19"/>
        <v>Nov</v>
      </c>
    </row>
    <row r="1223" spans="1:11" hidden="1">
      <c r="A1223">
        <v>254751577637</v>
      </c>
      <c r="B1223">
        <v>751577637</v>
      </c>
      <c r="C1223">
        <v>16</v>
      </c>
      <c r="D1223" s="22">
        <v>45966</v>
      </c>
      <c r="E1223" t="s">
        <v>21001</v>
      </c>
      <c r="F1223" t="s">
        <v>73</v>
      </c>
      <c r="G1223" t="s">
        <v>1074</v>
      </c>
      <c r="H1223" t="s">
        <v>70</v>
      </c>
      <c r="I1223">
        <v>1498.5007496251874</v>
      </c>
      <c r="J1223" t="s">
        <v>22173</v>
      </c>
      <c r="K1223" s="22" t="str">
        <f t="shared" si="19"/>
        <v>Nov</v>
      </c>
    </row>
    <row r="1224" spans="1:11" hidden="1">
      <c r="A1224">
        <v>254753693510</v>
      </c>
      <c r="B1224">
        <v>753693510</v>
      </c>
      <c r="C1224">
        <v>17</v>
      </c>
      <c r="D1224" s="22">
        <v>45966</v>
      </c>
      <c r="E1224" t="s">
        <v>21002</v>
      </c>
      <c r="F1224" t="s">
        <v>160</v>
      </c>
      <c r="G1224" t="s">
        <v>1051</v>
      </c>
      <c r="H1224" t="s">
        <v>20000</v>
      </c>
      <c r="I1224">
        <v>1498.5007496251874</v>
      </c>
      <c r="J1224" t="s">
        <v>22194</v>
      </c>
      <c r="K1224" s="22" t="str">
        <f t="shared" si="19"/>
        <v>Nov</v>
      </c>
    </row>
    <row r="1225" spans="1:11" hidden="1">
      <c r="A1225">
        <v>254762691466</v>
      </c>
      <c r="B1225">
        <v>762691466</v>
      </c>
      <c r="C1225">
        <v>17</v>
      </c>
      <c r="D1225" s="22">
        <v>45966</v>
      </c>
      <c r="E1225" t="s">
        <v>21003</v>
      </c>
      <c r="F1225" t="s">
        <v>50</v>
      </c>
      <c r="G1225" t="s">
        <v>502</v>
      </c>
      <c r="H1225" t="s">
        <v>20000</v>
      </c>
      <c r="I1225">
        <v>1498.5007496251874</v>
      </c>
      <c r="J1225" t="s">
        <v>22200</v>
      </c>
      <c r="K1225" s="22" t="str">
        <f t="shared" si="19"/>
        <v>Nov</v>
      </c>
    </row>
    <row r="1226" spans="1:11" hidden="1">
      <c r="A1226">
        <v>254786311429</v>
      </c>
      <c r="B1226">
        <v>786311429</v>
      </c>
      <c r="C1226">
        <v>17</v>
      </c>
      <c r="D1226" s="22">
        <v>45966</v>
      </c>
      <c r="E1226" t="s">
        <v>21004</v>
      </c>
      <c r="F1226" t="s">
        <v>20098</v>
      </c>
      <c r="G1226" t="s">
        <v>1026</v>
      </c>
      <c r="H1226" t="s">
        <v>20000</v>
      </c>
      <c r="I1226">
        <v>1498.5007496251874</v>
      </c>
      <c r="J1226" t="s">
        <v>22188</v>
      </c>
      <c r="K1226" s="22" t="str">
        <f t="shared" si="19"/>
        <v>Nov</v>
      </c>
    </row>
    <row r="1227" spans="1:11" hidden="1">
      <c r="A1227">
        <v>254102895044</v>
      </c>
      <c r="B1227">
        <v>102895044</v>
      </c>
      <c r="C1227">
        <v>16</v>
      </c>
      <c r="D1227" s="22">
        <v>45966</v>
      </c>
      <c r="E1227" t="s">
        <v>21005</v>
      </c>
      <c r="F1227" t="s">
        <v>82</v>
      </c>
      <c r="G1227" t="s">
        <v>1039</v>
      </c>
      <c r="H1227" t="s">
        <v>20000</v>
      </c>
      <c r="I1227">
        <v>1498.5007496251874</v>
      </c>
      <c r="J1227" t="s">
        <v>22203</v>
      </c>
      <c r="K1227" s="22" t="str">
        <f t="shared" si="19"/>
        <v>Nov</v>
      </c>
    </row>
    <row r="1228" spans="1:11" hidden="1">
      <c r="A1228">
        <v>254735554856</v>
      </c>
      <c r="B1228">
        <v>735554856</v>
      </c>
      <c r="C1228">
        <v>16</v>
      </c>
      <c r="D1228" s="22">
        <v>45966</v>
      </c>
      <c r="E1228" t="s">
        <v>21006</v>
      </c>
      <c r="F1228" t="s">
        <v>82</v>
      </c>
      <c r="G1228" t="s">
        <v>20581</v>
      </c>
      <c r="H1228" t="s">
        <v>20000</v>
      </c>
      <c r="I1228">
        <v>1498.5007496251874</v>
      </c>
      <c r="J1228" t="s">
        <v>22203</v>
      </c>
      <c r="K1228" s="22" t="str">
        <f t="shared" si="19"/>
        <v>Nov</v>
      </c>
    </row>
    <row r="1229" spans="1:11" hidden="1">
      <c r="A1229">
        <v>254108874589</v>
      </c>
      <c r="B1229">
        <v>108874589</v>
      </c>
      <c r="C1229">
        <v>16</v>
      </c>
      <c r="D1229" s="22">
        <v>45966</v>
      </c>
      <c r="E1229" t="s">
        <v>21007</v>
      </c>
      <c r="F1229" t="s">
        <v>20098</v>
      </c>
      <c r="G1229" t="s">
        <v>1044</v>
      </c>
      <c r="H1229" t="s">
        <v>20000</v>
      </c>
      <c r="I1229">
        <v>1498.5007496251874</v>
      </c>
      <c r="J1229" t="s">
        <v>19999</v>
      </c>
      <c r="K1229" s="22" t="str">
        <f t="shared" si="19"/>
        <v>Nov</v>
      </c>
    </row>
    <row r="1230" spans="1:11" hidden="1">
      <c r="A1230">
        <v>254755446871</v>
      </c>
      <c r="B1230">
        <v>755446871</v>
      </c>
      <c r="C1230">
        <v>16</v>
      </c>
      <c r="D1230" s="22">
        <v>45966</v>
      </c>
      <c r="E1230" t="s">
        <v>21008</v>
      </c>
      <c r="F1230" t="s">
        <v>73</v>
      </c>
      <c r="G1230" t="s">
        <v>1024</v>
      </c>
      <c r="H1230" t="s">
        <v>20000</v>
      </c>
      <c r="I1230">
        <v>1498.5007496251874</v>
      </c>
      <c r="J1230" t="s">
        <v>22222</v>
      </c>
      <c r="K1230" s="22" t="str">
        <f t="shared" si="19"/>
        <v>Nov</v>
      </c>
    </row>
    <row r="1231" spans="1:11" hidden="1">
      <c r="A1231">
        <v>254731482391</v>
      </c>
      <c r="B1231">
        <v>731482391</v>
      </c>
      <c r="C1231">
        <v>16</v>
      </c>
      <c r="D1231" s="22">
        <v>45966</v>
      </c>
      <c r="E1231" t="s">
        <v>21009</v>
      </c>
      <c r="F1231" t="s">
        <v>20098</v>
      </c>
      <c r="G1231" t="s">
        <v>1074</v>
      </c>
      <c r="H1231" t="s">
        <v>70</v>
      </c>
      <c r="I1231">
        <v>1498.5007496251874</v>
      </c>
      <c r="J1231" t="s">
        <v>19999</v>
      </c>
      <c r="K1231" s="22" t="str">
        <f t="shared" si="19"/>
        <v>Nov</v>
      </c>
    </row>
    <row r="1232" spans="1:11" hidden="1">
      <c r="A1232">
        <v>254754635532</v>
      </c>
      <c r="B1232">
        <v>754635532</v>
      </c>
      <c r="C1232">
        <v>16</v>
      </c>
      <c r="D1232" s="22">
        <v>45966</v>
      </c>
      <c r="E1232" t="s">
        <v>21010</v>
      </c>
      <c r="F1232" t="s">
        <v>20098</v>
      </c>
      <c r="G1232" t="s">
        <v>1074</v>
      </c>
      <c r="H1232" t="s">
        <v>70</v>
      </c>
      <c r="I1232">
        <v>0</v>
      </c>
      <c r="J1232" t="s">
        <v>19999</v>
      </c>
      <c r="K1232" s="22" t="str">
        <f t="shared" si="19"/>
        <v>Nov</v>
      </c>
    </row>
    <row r="1233" spans="1:11" hidden="1">
      <c r="A1233">
        <v>254762843942</v>
      </c>
      <c r="B1233">
        <v>762843942</v>
      </c>
      <c r="C1233">
        <v>17</v>
      </c>
      <c r="D1233" s="22">
        <v>45966</v>
      </c>
      <c r="E1233" t="s">
        <v>21011</v>
      </c>
      <c r="F1233" t="s">
        <v>73</v>
      </c>
      <c r="G1233" t="s">
        <v>1017</v>
      </c>
      <c r="H1233" t="s">
        <v>20000</v>
      </c>
      <c r="I1233">
        <v>1498.5007496251874</v>
      </c>
      <c r="J1233" t="s">
        <v>22211</v>
      </c>
      <c r="K1233" s="22" t="str">
        <f t="shared" si="19"/>
        <v>Nov</v>
      </c>
    </row>
    <row r="1234" spans="1:11" hidden="1">
      <c r="A1234">
        <v>254731010952</v>
      </c>
      <c r="B1234">
        <v>731010952</v>
      </c>
      <c r="C1234">
        <v>17</v>
      </c>
      <c r="D1234" s="22">
        <v>45966</v>
      </c>
      <c r="E1234" t="s">
        <v>21012</v>
      </c>
      <c r="F1234" t="s">
        <v>73</v>
      </c>
      <c r="G1234" t="s">
        <v>1062</v>
      </c>
      <c r="H1234" t="s">
        <v>20000</v>
      </c>
      <c r="I1234">
        <v>1498.5007496251874</v>
      </c>
      <c r="J1234" t="s">
        <v>22218</v>
      </c>
      <c r="K1234" s="22" t="str">
        <f t="shared" si="19"/>
        <v>Nov</v>
      </c>
    </row>
    <row r="1235" spans="1:11" hidden="1">
      <c r="A1235">
        <v>254780542483</v>
      </c>
      <c r="B1235">
        <v>780542483</v>
      </c>
      <c r="C1235">
        <v>16</v>
      </c>
      <c r="D1235" s="22">
        <v>45966</v>
      </c>
      <c r="E1235" t="s">
        <v>21013</v>
      </c>
      <c r="F1235" t="s">
        <v>20098</v>
      </c>
      <c r="G1235" t="s">
        <v>20725</v>
      </c>
      <c r="H1235" t="s">
        <v>20000</v>
      </c>
      <c r="I1235">
        <v>1498.5007496251874</v>
      </c>
      <c r="J1235" t="s">
        <v>22189</v>
      </c>
      <c r="K1235" s="22" t="str">
        <f t="shared" si="19"/>
        <v>Nov</v>
      </c>
    </row>
    <row r="1236" spans="1:11" hidden="1">
      <c r="A1236">
        <v>254786993009</v>
      </c>
      <c r="B1236">
        <v>786993009</v>
      </c>
      <c r="C1236">
        <v>16</v>
      </c>
      <c r="D1236" s="22">
        <v>45966</v>
      </c>
      <c r="E1236" t="s">
        <v>21014</v>
      </c>
      <c r="F1236" t="s">
        <v>73</v>
      </c>
      <c r="G1236" t="s">
        <v>1074</v>
      </c>
      <c r="H1236" t="s">
        <v>1181</v>
      </c>
      <c r="I1236">
        <v>1498.5007496251874</v>
      </c>
      <c r="J1236" t="s">
        <v>22237</v>
      </c>
      <c r="K1236" s="22" t="str">
        <f t="shared" si="19"/>
        <v>Nov</v>
      </c>
    </row>
    <row r="1237" spans="1:11" hidden="1">
      <c r="A1237">
        <v>254108517674</v>
      </c>
      <c r="B1237">
        <v>108517674</v>
      </c>
      <c r="C1237">
        <v>17</v>
      </c>
      <c r="D1237" s="22">
        <v>45966</v>
      </c>
      <c r="E1237" t="s">
        <v>21015</v>
      </c>
      <c r="F1237" t="s">
        <v>20098</v>
      </c>
      <c r="G1237" t="s">
        <v>1026</v>
      </c>
      <c r="H1237" t="s">
        <v>20000</v>
      </c>
      <c r="I1237">
        <v>1498.5007496251874</v>
      </c>
      <c r="J1237" t="s">
        <v>22188</v>
      </c>
      <c r="K1237" s="22" t="str">
        <f t="shared" si="19"/>
        <v>Nov</v>
      </c>
    </row>
    <row r="1238" spans="1:11" hidden="1">
      <c r="A1238">
        <v>254106163267</v>
      </c>
      <c r="B1238">
        <v>106163267</v>
      </c>
      <c r="C1238">
        <v>17</v>
      </c>
      <c r="D1238" s="22">
        <v>45966</v>
      </c>
      <c r="E1238" t="s">
        <v>21016</v>
      </c>
      <c r="F1238" t="s">
        <v>73</v>
      </c>
      <c r="G1238" t="s">
        <v>1074</v>
      </c>
      <c r="H1238" t="s">
        <v>4425</v>
      </c>
      <c r="I1238">
        <v>1498.5007496251874</v>
      </c>
      <c r="J1238" t="s">
        <v>22210</v>
      </c>
      <c r="K1238" s="22" t="str">
        <f t="shared" si="19"/>
        <v>Nov</v>
      </c>
    </row>
    <row r="1239" spans="1:11" hidden="1">
      <c r="A1239">
        <v>254105437795</v>
      </c>
      <c r="B1239">
        <v>105437795</v>
      </c>
      <c r="C1239">
        <v>16</v>
      </c>
      <c r="D1239" s="22">
        <v>45966</v>
      </c>
      <c r="E1239" t="s">
        <v>21017</v>
      </c>
      <c r="F1239" t="s">
        <v>20098</v>
      </c>
      <c r="G1239" t="s">
        <v>3885</v>
      </c>
      <c r="H1239" t="s">
        <v>1149</v>
      </c>
      <c r="I1239">
        <v>1498.5007496251874</v>
      </c>
      <c r="J1239" t="s">
        <v>22189</v>
      </c>
      <c r="K1239" s="22" t="str">
        <f t="shared" si="19"/>
        <v>Nov</v>
      </c>
    </row>
    <row r="1240" spans="1:11" hidden="1">
      <c r="A1240">
        <v>254785312237</v>
      </c>
      <c r="B1240">
        <v>785312237</v>
      </c>
      <c r="C1240">
        <v>17</v>
      </c>
      <c r="D1240" s="22">
        <v>45966</v>
      </c>
      <c r="E1240" t="s">
        <v>21018</v>
      </c>
      <c r="F1240" t="s">
        <v>73</v>
      </c>
      <c r="G1240" t="s">
        <v>986</v>
      </c>
      <c r="H1240" t="s">
        <v>20000</v>
      </c>
      <c r="I1240">
        <v>1498.5007496251874</v>
      </c>
      <c r="J1240" t="s">
        <v>22211</v>
      </c>
      <c r="K1240" s="22" t="str">
        <f t="shared" si="19"/>
        <v>Nov</v>
      </c>
    </row>
    <row r="1241" spans="1:11" hidden="1">
      <c r="A1241">
        <v>254755360867</v>
      </c>
      <c r="B1241">
        <v>755360867</v>
      </c>
      <c r="C1241">
        <v>16</v>
      </c>
      <c r="D1241" s="22">
        <v>45966</v>
      </c>
      <c r="E1241" t="s">
        <v>21019</v>
      </c>
      <c r="F1241" t="s">
        <v>20098</v>
      </c>
      <c r="G1241" t="s">
        <v>980</v>
      </c>
      <c r="H1241" t="s">
        <v>20000</v>
      </c>
      <c r="I1241">
        <v>1498.5007496251874</v>
      </c>
      <c r="J1241" t="s">
        <v>22179</v>
      </c>
      <c r="K1241" s="22" t="str">
        <f t="shared" si="19"/>
        <v>Nov</v>
      </c>
    </row>
    <row r="1242" spans="1:11" hidden="1">
      <c r="A1242">
        <v>254787239378</v>
      </c>
      <c r="B1242">
        <v>787239378</v>
      </c>
      <c r="C1242">
        <v>17</v>
      </c>
      <c r="D1242" s="22">
        <v>45966</v>
      </c>
      <c r="E1242" t="s">
        <v>21020</v>
      </c>
      <c r="F1242" t="s">
        <v>82</v>
      </c>
      <c r="G1242" t="s">
        <v>20404</v>
      </c>
      <c r="H1242" t="s">
        <v>826</v>
      </c>
      <c r="I1242">
        <v>1498.5007496251874</v>
      </c>
      <c r="J1242" t="s">
        <v>22180</v>
      </c>
      <c r="K1242" s="22" t="str">
        <f t="shared" si="19"/>
        <v>Nov</v>
      </c>
    </row>
    <row r="1243" spans="1:11" hidden="1">
      <c r="A1243">
        <v>254102142028</v>
      </c>
      <c r="B1243">
        <v>102142028</v>
      </c>
      <c r="C1243">
        <v>16</v>
      </c>
      <c r="D1243" s="22">
        <v>45966</v>
      </c>
      <c r="E1243" t="s">
        <v>21010</v>
      </c>
      <c r="F1243" t="s">
        <v>20098</v>
      </c>
      <c r="G1243" t="s">
        <v>1074</v>
      </c>
      <c r="H1243" t="s">
        <v>70</v>
      </c>
      <c r="I1243">
        <v>1498.5007496251874</v>
      </c>
      <c r="J1243" t="s">
        <v>19999</v>
      </c>
      <c r="K1243" s="22" t="str">
        <f t="shared" si="19"/>
        <v>Nov</v>
      </c>
    </row>
    <row r="1244" spans="1:11" hidden="1">
      <c r="A1244">
        <v>254754838040</v>
      </c>
      <c r="B1244">
        <v>754838040</v>
      </c>
      <c r="C1244">
        <v>17</v>
      </c>
      <c r="D1244" s="22">
        <v>45966</v>
      </c>
      <c r="E1244" t="s">
        <v>21021</v>
      </c>
      <c r="F1244" t="s">
        <v>160</v>
      </c>
      <c r="G1244" t="s">
        <v>1051</v>
      </c>
      <c r="H1244" t="s">
        <v>20000</v>
      </c>
      <c r="I1244">
        <v>1498.5007496251874</v>
      </c>
      <c r="J1244" t="s">
        <v>22194</v>
      </c>
      <c r="K1244" s="22" t="str">
        <f t="shared" si="19"/>
        <v>Nov</v>
      </c>
    </row>
    <row r="1245" spans="1:11" hidden="1">
      <c r="A1245">
        <v>254734849272</v>
      </c>
      <c r="B1245">
        <v>734849272</v>
      </c>
      <c r="C1245">
        <v>16</v>
      </c>
      <c r="D1245" s="22">
        <v>45966</v>
      </c>
      <c r="E1245" t="s">
        <v>21022</v>
      </c>
      <c r="F1245" t="s">
        <v>37</v>
      </c>
      <c r="G1245" t="s">
        <v>719</v>
      </c>
      <c r="H1245" t="s">
        <v>20000</v>
      </c>
      <c r="I1245">
        <v>1498.5007496251874</v>
      </c>
      <c r="J1245" t="s">
        <v>22192</v>
      </c>
      <c r="K1245" s="22" t="str">
        <f t="shared" si="19"/>
        <v>Nov</v>
      </c>
    </row>
    <row r="1246" spans="1:11" hidden="1">
      <c r="A1246">
        <v>254108478317</v>
      </c>
      <c r="B1246">
        <v>108478317</v>
      </c>
      <c r="C1246">
        <v>17</v>
      </c>
      <c r="D1246" s="22">
        <v>45966</v>
      </c>
      <c r="E1246" t="s">
        <v>21023</v>
      </c>
      <c r="F1246" t="s">
        <v>20098</v>
      </c>
      <c r="G1246" t="s">
        <v>1020</v>
      </c>
      <c r="H1246" t="s">
        <v>20000</v>
      </c>
      <c r="I1246">
        <v>1498.5007496251874</v>
      </c>
      <c r="J1246" t="s">
        <v>22174</v>
      </c>
      <c r="K1246" s="22" t="str">
        <f t="shared" si="19"/>
        <v>Nov</v>
      </c>
    </row>
    <row r="1247" spans="1:11" hidden="1">
      <c r="A1247">
        <v>254107445009</v>
      </c>
      <c r="B1247">
        <v>107445009</v>
      </c>
      <c r="C1247">
        <v>16</v>
      </c>
      <c r="D1247" s="22">
        <v>45966</v>
      </c>
      <c r="E1247" t="s">
        <v>21024</v>
      </c>
      <c r="F1247" t="s">
        <v>160</v>
      </c>
      <c r="G1247" t="s">
        <v>1051</v>
      </c>
      <c r="H1247" t="s">
        <v>20000</v>
      </c>
      <c r="I1247">
        <v>1498.5007496251874</v>
      </c>
      <c r="J1247" t="s">
        <v>22186</v>
      </c>
      <c r="K1247" s="22" t="str">
        <f t="shared" si="19"/>
        <v>Nov</v>
      </c>
    </row>
    <row r="1248" spans="1:11" hidden="1">
      <c r="A1248">
        <v>254781569546</v>
      </c>
      <c r="B1248">
        <v>781569546</v>
      </c>
      <c r="C1248">
        <v>16</v>
      </c>
      <c r="D1248" s="22">
        <v>45966</v>
      </c>
      <c r="E1248" t="s">
        <v>20635</v>
      </c>
      <c r="F1248" t="s">
        <v>82</v>
      </c>
      <c r="G1248" t="s">
        <v>20636</v>
      </c>
      <c r="H1248" t="s">
        <v>1141</v>
      </c>
      <c r="I1248">
        <v>1498.5007496251874</v>
      </c>
      <c r="J1248" t="s">
        <v>22225</v>
      </c>
      <c r="K1248" s="22" t="str">
        <f t="shared" si="19"/>
        <v>Nov</v>
      </c>
    </row>
    <row r="1249" spans="1:11" hidden="1">
      <c r="A1249">
        <v>254753510248</v>
      </c>
      <c r="B1249">
        <v>753510248</v>
      </c>
      <c r="C1249">
        <v>16</v>
      </c>
      <c r="D1249" s="22">
        <v>45966</v>
      </c>
      <c r="E1249" t="s">
        <v>21025</v>
      </c>
      <c r="F1249" t="s">
        <v>82</v>
      </c>
      <c r="G1249" t="s">
        <v>20636</v>
      </c>
      <c r="H1249" t="s">
        <v>1081</v>
      </c>
      <c r="I1249">
        <v>1498.5007496251874</v>
      </c>
      <c r="J1249" t="s">
        <v>19999</v>
      </c>
      <c r="K1249" s="22" t="str">
        <f t="shared" si="19"/>
        <v>Nov</v>
      </c>
    </row>
    <row r="1250" spans="1:11" hidden="1">
      <c r="A1250">
        <v>254788742812</v>
      </c>
      <c r="B1250">
        <v>788742812</v>
      </c>
      <c r="C1250">
        <v>17</v>
      </c>
      <c r="D1250" s="22">
        <v>45966</v>
      </c>
      <c r="E1250" t="s">
        <v>21026</v>
      </c>
      <c r="F1250" t="s">
        <v>50</v>
      </c>
      <c r="G1250" t="s">
        <v>1005</v>
      </c>
      <c r="H1250" t="s">
        <v>20000</v>
      </c>
      <c r="I1250">
        <v>1498.5007496251874</v>
      </c>
      <c r="J1250" t="s">
        <v>22183</v>
      </c>
      <c r="K1250" s="22" t="str">
        <f t="shared" si="19"/>
        <v>Nov</v>
      </c>
    </row>
    <row r="1251" spans="1:11" hidden="1">
      <c r="A1251">
        <v>254782387115</v>
      </c>
      <c r="B1251">
        <v>782387115</v>
      </c>
      <c r="C1251">
        <v>17</v>
      </c>
      <c r="D1251" s="22">
        <v>45966</v>
      </c>
      <c r="E1251" t="s">
        <v>21027</v>
      </c>
      <c r="F1251" t="s">
        <v>73</v>
      </c>
      <c r="G1251" t="s">
        <v>1017</v>
      </c>
      <c r="H1251" t="s">
        <v>20000</v>
      </c>
      <c r="I1251">
        <v>1498.5007496251874</v>
      </c>
      <c r="J1251" t="s">
        <v>22211</v>
      </c>
      <c r="K1251" s="22" t="str">
        <f t="shared" si="19"/>
        <v>Nov</v>
      </c>
    </row>
    <row r="1252" spans="1:11" hidden="1">
      <c r="A1252">
        <v>254739278197</v>
      </c>
      <c r="B1252">
        <v>739278197</v>
      </c>
      <c r="C1252">
        <v>17</v>
      </c>
      <c r="D1252" s="22">
        <v>45966</v>
      </c>
      <c r="E1252" t="s">
        <v>13448</v>
      </c>
      <c r="F1252" t="s">
        <v>37</v>
      </c>
      <c r="G1252" t="s">
        <v>1072</v>
      </c>
      <c r="H1252" t="s">
        <v>1086</v>
      </c>
      <c r="I1252">
        <v>1498.5007496251874</v>
      </c>
      <c r="J1252" t="s">
        <v>22224</v>
      </c>
      <c r="K1252" s="22" t="str">
        <f t="shared" si="19"/>
        <v>Nov</v>
      </c>
    </row>
    <row r="1253" spans="1:11" hidden="1">
      <c r="A1253">
        <v>254107335910</v>
      </c>
      <c r="B1253">
        <v>107335910</v>
      </c>
      <c r="C1253">
        <v>16</v>
      </c>
      <c r="D1253" s="22">
        <v>45966</v>
      </c>
      <c r="E1253" t="s">
        <v>21028</v>
      </c>
      <c r="F1253" t="s">
        <v>20098</v>
      </c>
      <c r="G1253" t="s">
        <v>1218</v>
      </c>
      <c r="H1253" t="s">
        <v>20000</v>
      </c>
      <c r="I1253">
        <v>1498.5007496251874</v>
      </c>
      <c r="J1253" t="s">
        <v>22198</v>
      </c>
      <c r="K1253" s="22" t="str">
        <f t="shared" si="19"/>
        <v>Nov</v>
      </c>
    </row>
    <row r="1254" spans="1:11" hidden="1">
      <c r="A1254">
        <v>254762822606</v>
      </c>
      <c r="B1254">
        <v>762822606</v>
      </c>
      <c r="C1254">
        <v>17</v>
      </c>
      <c r="D1254" s="22">
        <v>45966</v>
      </c>
      <c r="E1254" t="s">
        <v>20342</v>
      </c>
      <c r="F1254" t="s">
        <v>73</v>
      </c>
      <c r="G1254" t="s">
        <v>1074</v>
      </c>
      <c r="H1254" t="s">
        <v>70</v>
      </c>
      <c r="I1254">
        <v>1498.5007496251874</v>
      </c>
      <c r="J1254" t="s">
        <v>22177</v>
      </c>
      <c r="K1254" s="22" t="str">
        <f t="shared" si="19"/>
        <v>Nov</v>
      </c>
    </row>
    <row r="1255" spans="1:11" hidden="1">
      <c r="A1255">
        <v>254787787028</v>
      </c>
      <c r="B1255">
        <v>787787028</v>
      </c>
      <c r="C1255">
        <v>16</v>
      </c>
      <c r="D1255" s="22">
        <v>45966</v>
      </c>
      <c r="E1255" t="s">
        <v>21029</v>
      </c>
      <c r="F1255" t="s">
        <v>37</v>
      </c>
      <c r="G1255" t="s">
        <v>1023</v>
      </c>
      <c r="H1255" t="s">
        <v>20000</v>
      </c>
      <c r="I1255">
        <v>2248.1259370314842</v>
      </c>
      <c r="J1255" t="s">
        <v>22175</v>
      </c>
      <c r="K1255" s="22" t="str">
        <f t="shared" si="19"/>
        <v>Nov</v>
      </c>
    </row>
    <row r="1256" spans="1:11" hidden="1">
      <c r="A1256">
        <v>254787673397</v>
      </c>
      <c r="B1256">
        <v>787673397</v>
      </c>
      <c r="C1256">
        <v>16</v>
      </c>
      <c r="D1256" s="22">
        <v>45966</v>
      </c>
      <c r="E1256" t="s">
        <v>21030</v>
      </c>
      <c r="F1256" t="s">
        <v>82</v>
      </c>
      <c r="G1256" t="s">
        <v>1039</v>
      </c>
      <c r="H1256" t="s">
        <v>20000</v>
      </c>
      <c r="I1256">
        <v>1498.5007496251874</v>
      </c>
      <c r="J1256" t="s">
        <v>22176</v>
      </c>
      <c r="K1256" s="22" t="str">
        <f t="shared" si="19"/>
        <v>Nov</v>
      </c>
    </row>
    <row r="1257" spans="1:11" hidden="1">
      <c r="A1257">
        <v>254738659160</v>
      </c>
      <c r="B1257">
        <v>738659160</v>
      </c>
      <c r="C1257">
        <v>16</v>
      </c>
      <c r="D1257" s="22">
        <v>45966</v>
      </c>
      <c r="E1257" t="s">
        <v>21031</v>
      </c>
      <c r="F1257" t="s">
        <v>20098</v>
      </c>
      <c r="G1257" t="s">
        <v>1030</v>
      </c>
      <c r="H1257" t="s">
        <v>20000</v>
      </c>
      <c r="I1257">
        <v>1498.5007496251874</v>
      </c>
      <c r="J1257" t="s">
        <v>22247</v>
      </c>
      <c r="K1257" s="22" t="str">
        <f t="shared" si="19"/>
        <v>Nov</v>
      </c>
    </row>
    <row r="1258" spans="1:11" hidden="1">
      <c r="A1258">
        <v>254755380837</v>
      </c>
      <c r="B1258">
        <v>755380837</v>
      </c>
      <c r="C1258">
        <v>17</v>
      </c>
      <c r="D1258" s="22">
        <v>45966</v>
      </c>
      <c r="E1258" t="s">
        <v>20991</v>
      </c>
      <c r="F1258" t="s">
        <v>20098</v>
      </c>
      <c r="G1258" t="s">
        <v>1048</v>
      </c>
      <c r="H1258" t="s">
        <v>20000</v>
      </c>
      <c r="I1258">
        <v>1498.5007496251874</v>
      </c>
      <c r="J1258" t="s">
        <v>22180</v>
      </c>
      <c r="K1258" s="22" t="str">
        <f t="shared" si="19"/>
        <v>Nov</v>
      </c>
    </row>
    <row r="1259" spans="1:11" hidden="1">
      <c r="A1259">
        <v>254108735054</v>
      </c>
      <c r="B1259">
        <v>108735054</v>
      </c>
      <c r="C1259">
        <v>16</v>
      </c>
      <c r="D1259" s="22">
        <v>45966</v>
      </c>
      <c r="E1259" t="s">
        <v>21032</v>
      </c>
      <c r="F1259" t="s">
        <v>20098</v>
      </c>
      <c r="G1259" t="s">
        <v>1035</v>
      </c>
      <c r="H1259" t="s">
        <v>20000</v>
      </c>
      <c r="I1259">
        <v>1498.5007496251874</v>
      </c>
      <c r="J1259" t="s">
        <v>19999</v>
      </c>
      <c r="K1259" s="22" t="str">
        <f t="shared" si="19"/>
        <v>Nov</v>
      </c>
    </row>
    <row r="1260" spans="1:11" hidden="1">
      <c r="A1260">
        <v>254753952350</v>
      </c>
      <c r="B1260">
        <v>753952350</v>
      </c>
      <c r="C1260">
        <v>16</v>
      </c>
      <c r="D1260" s="22">
        <v>45966</v>
      </c>
      <c r="E1260" t="s">
        <v>21033</v>
      </c>
      <c r="F1260" t="s">
        <v>37</v>
      </c>
      <c r="G1260" t="s">
        <v>1030</v>
      </c>
      <c r="H1260" t="s">
        <v>20000</v>
      </c>
      <c r="I1260">
        <v>1498.5007496251874</v>
      </c>
      <c r="J1260" t="s">
        <v>22224</v>
      </c>
      <c r="K1260" s="22" t="str">
        <f t="shared" si="19"/>
        <v>Nov</v>
      </c>
    </row>
    <row r="1261" spans="1:11" hidden="1">
      <c r="A1261">
        <v>254101317268</v>
      </c>
      <c r="B1261">
        <v>101317268</v>
      </c>
      <c r="C1261">
        <v>16</v>
      </c>
      <c r="D1261" s="22">
        <v>45966</v>
      </c>
      <c r="E1261" t="s">
        <v>21034</v>
      </c>
      <c r="F1261" t="s">
        <v>20098</v>
      </c>
      <c r="G1261" t="s">
        <v>1077</v>
      </c>
      <c r="H1261" t="s">
        <v>32</v>
      </c>
      <c r="I1261">
        <v>1498.5007496251874</v>
      </c>
      <c r="J1261" t="s">
        <v>19999</v>
      </c>
      <c r="K1261" s="22" t="str">
        <f t="shared" si="19"/>
        <v>Nov</v>
      </c>
    </row>
    <row r="1262" spans="1:11" hidden="1">
      <c r="A1262">
        <v>254787416087</v>
      </c>
      <c r="B1262">
        <v>787416087</v>
      </c>
      <c r="C1262">
        <v>17</v>
      </c>
      <c r="D1262" s="22">
        <v>45966</v>
      </c>
      <c r="E1262" t="s">
        <v>21035</v>
      </c>
      <c r="F1262" t="s">
        <v>20098</v>
      </c>
      <c r="G1262" t="s">
        <v>1065</v>
      </c>
      <c r="H1262" t="s">
        <v>20000</v>
      </c>
      <c r="I1262">
        <v>1498.5007496251874</v>
      </c>
      <c r="J1262" t="s">
        <v>22188</v>
      </c>
      <c r="K1262" s="22" t="str">
        <f t="shared" si="19"/>
        <v>Nov</v>
      </c>
    </row>
    <row r="1263" spans="1:11" hidden="1">
      <c r="A1263">
        <v>254108005357</v>
      </c>
      <c r="B1263">
        <v>108005357</v>
      </c>
      <c r="C1263">
        <v>16</v>
      </c>
      <c r="D1263" s="22">
        <v>45966</v>
      </c>
      <c r="E1263" t="s">
        <v>21036</v>
      </c>
      <c r="F1263" t="s">
        <v>20098</v>
      </c>
      <c r="G1263" t="s">
        <v>1000</v>
      </c>
      <c r="H1263" t="s">
        <v>20000</v>
      </c>
      <c r="I1263">
        <v>1498.5007496251874</v>
      </c>
      <c r="J1263" t="s">
        <v>22223</v>
      </c>
      <c r="K1263" s="22" t="str">
        <f t="shared" si="19"/>
        <v>Nov</v>
      </c>
    </row>
    <row r="1264" spans="1:11" hidden="1">
      <c r="A1264">
        <v>254739197643</v>
      </c>
      <c r="B1264">
        <v>739197643</v>
      </c>
      <c r="C1264">
        <v>17</v>
      </c>
      <c r="D1264" s="22">
        <v>45966</v>
      </c>
      <c r="E1264" t="s">
        <v>21037</v>
      </c>
      <c r="F1264" t="s">
        <v>50</v>
      </c>
      <c r="G1264" t="s">
        <v>502</v>
      </c>
      <c r="H1264" t="s">
        <v>20000</v>
      </c>
      <c r="I1264">
        <v>1498.5007496251874</v>
      </c>
      <c r="J1264" t="s">
        <v>22200</v>
      </c>
      <c r="K1264" s="22" t="str">
        <f t="shared" si="19"/>
        <v>Nov</v>
      </c>
    </row>
    <row r="1265" spans="1:11" hidden="1">
      <c r="A1265">
        <v>254104683318</v>
      </c>
      <c r="B1265">
        <v>104683318</v>
      </c>
      <c r="C1265">
        <v>16</v>
      </c>
      <c r="D1265" s="22">
        <v>45966</v>
      </c>
      <c r="E1265" t="s">
        <v>21038</v>
      </c>
      <c r="F1265" t="s">
        <v>73</v>
      </c>
      <c r="G1265" t="s">
        <v>1017</v>
      </c>
      <c r="H1265" t="s">
        <v>20000</v>
      </c>
      <c r="I1265">
        <v>1498.5007496251874</v>
      </c>
      <c r="J1265" t="s">
        <v>22239</v>
      </c>
      <c r="K1265" s="22" t="str">
        <f t="shared" si="19"/>
        <v>Nov</v>
      </c>
    </row>
    <row r="1266" spans="1:11" hidden="1">
      <c r="A1266">
        <v>254107458947</v>
      </c>
      <c r="B1266">
        <v>107458947</v>
      </c>
      <c r="C1266">
        <v>17</v>
      </c>
      <c r="D1266" s="22">
        <v>45966</v>
      </c>
      <c r="E1266" t="s">
        <v>21039</v>
      </c>
      <c r="F1266" t="s">
        <v>73</v>
      </c>
      <c r="G1266" t="s">
        <v>1004</v>
      </c>
      <c r="H1266" t="s">
        <v>20000</v>
      </c>
      <c r="I1266">
        <v>2248.1259370314842</v>
      </c>
      <c r="J1266" t="s">
        <v>19999</v>
      </c>
      <c r="K1266" s="22" t="str">
        <f t="shared" si="19"/>
        <v>Nov</v>
      </c>
    </row>
    <row r="1267" spans="1:11" hidden="1">
      <c r="A1267">
        <v>254789482519</v>
      </c>
      <c r="B1267">
        <v>789482519</v>
      </c>
      <c r="C1267">
        <v>17</v>
      </c>
      <c r="D1267" s="22">
        <v>45966</v>
      </c>
      <c r="E1267" t="s">
        <v>21040</v>
      </c>
      <c r="F1267" t="s">
        <v>50</v>
      </c>
      <c r="G1267" t="s">
        <v>502</v>
      </c>
      <c r="H1267" t="s">
        <v>20000</v>
      </c>
      <c r="I1267">
        <v>1498.5007496251874</v>
      </c>
      <c r="J1267" t="s">
        <v>22200</v>
      </c>
      <c r="K1267" s="22" t="str">
        <f t="shared" si="19"/>
        <v>Nov</v>
      </c>
    </row>
    <row r="1268" spans="1:11" hidden="1">
      <c r="A1268">
        <v>254101235364</v>
      </c>
      <c r="B1268">
        <v>101235364</v>
      </c>
      <c r="C1268">
        <v>16</v>
      </c>
      <c r="D1268" s="22">
        <v>45966</v>
      </c>
      <c r="E1268" t="s">
        <v>21041</v>
      </c>
      <c r="F1268" t="s">
        <v>82</v>
      </c>
      <c r="G1268" t="s">
        <v>20581</v>
      </c>
      <c r="H1268" t="s">
        <v>20000</v>
      </c>
      <c r="I1268">
        <v>1498.5007496251874</v>
      </c>
      <c r="J1268" t="s">
        <v>22203</v>
      </c>
      <c r="K1268" s="22" t="str">
        <f t="shared" si="19"/>
        <v>Nov</v>
      </c>
    </row>
    <row r="1269" spans="1:11" hidden="1">
      <c r="A1269">
        <v>254108491036</v>
      </c>
      <c r="B1269">
        <v>108491036</v>
      </c>
      <c r="C1269">
        <v>17</v>
      </c>
      <c r="D1269" s="22">
        <v>45966</v>
      </c>
      <c r="E1269" t="s">
        <v>21042</v>
      </c>
      <c r="F1269" t="s">
        <v>20098</v>
      </c>
      <c r="G1269" t="s">
        <v>1026</v>
      </c>
      <c r="H1269" t="s">
        <v>20000</v>
      </c>
      <c r="I1269">
        <v>1498.5007496251874</v>
      </c>
      <c r="J1269" t="s">
        <v>22188</v>
      </c>
      <c r="K1269" s="22" t="str">
        <f t="shared" si="19"/>
        <v>Nov</v>
      </c>
    </row>
    <row r="1270" spans="1:11" hidden="1">
      <c r="A1270">
        <v>254103331165</v>
      </c>
      <c r="B1270">
        <v>103331165</v>
      </c>
      <c r="C1270">
        <v>16</v>
      </c>
      <c r="D1270" s="22">
        <v>45966</v>
      </c>
      <c r="E1270" t="s">
        <v>21043</v>
      </c>
      <c r="F1270" t="s">
        <v>73</v>
      </c>
      <c r="G1270" t="s">
        <v>1008</v>
      </c>
      <c r="H1270" t="s">
        <v>20000</v>
      </c>
      <c r="I1270">
        <v>1498.5007496251874</v>
      </c>
      <c r="J1270" t="s">
        <v>22193</v>
      </c>
      <c r="K1270" s="22" t="str">
        <f t="shared" si="19"/>
        <v>Nov</v>
      </c>
    </row>
    <row r="1271" spans="1:11" hidden="1">
      <c r="A1271">
        <v>254108138477</v>
      </c>
      <c r="B1271">
        <v>108138477</v>
      </c>
      <c r="C1271">
        <v>16</v>
      </c>
      <c r="D1271" s="22">
        <v>45966</v>
      </c>
      <c r="E1271" t="s">
        <v>21044</v>
      </c>
      <c r="F1271" t="s">
        <v>20098</v>
      </c>
      <c r="G1271" t="s">
        <v>1054</v>
      </c>
      <c r="H1271" t="s">
        <v>20000</v>
      </c>
      <c r="I1271">
        <v>1498.5007496251874</v>
      </c>
      <c r="J1271" t="s">
        <v>22247</v>
      </c>
      <c r="K1271" s="22" t="str">
        <f t="shared" si="19"/>
        <v>Nov</v>
      </c>
    </row>
    <row r="1272" spans="1:11" hidden="1">
      <c r="A1272">
        <v>254783490194</v>
      </c>
      <c r="B1272">
        <v>783490194</v>
      </c>
      <c r="C1272">
        <v>16</v>
      </c>
      <c r="D1272" s="22">
        <v>45966</v>
      </c>
      <c r="E1272" t="s">
        <v>20490</v>
      </c>
      <c r="F1272" t="s">
        <v>82</v>
      </c>
      <c r="G1272" t="s">
        <v>20581</v>
      </c>
      <c r="H1272" t="s">
        <v>20000</v>
      </c>
      <c r="I1272">
        <v>1498.5007496251874</v>
      </c>
      <c r="J1272" t="s">
        <v>22203</v>
      </c>
      <c r="K1272" s="22" t="str">
        <f t="shared" si="19"/>
        <v>Nov</v>
      </c>
    </row>
    <row r="1273" spans="1:11" hidden="1">
      <c r="A1273">
        <v>254785869505</v>
      </c>
      <c r="B1273">
        <v>785869505</v>
      </c>
      <c r="C1273">
        <v>17</v>
      </c>
      <c r="D1273" s="22">
        <v>45966</v>
      </c>
      <c r="E1273" t="s">
        <v>21045</v>
      </c>
      <c r="F1273" t="s">
        <v>73</v>
      </c>
      <c r="G1273" t="s">
        <v>1004</v>
      </c>
      <c r="H1273" t="s">
        <v>20000</v>
      </c>
      <c r="I1273">
        <v>1498.5007496251874</v>
      </c>
      <c r="J1273" t="s">
        <v>22211</v>
      </c>
      <c r="K1273" s="22" t="str">
        <f t="shared" si="19"/>
        <v>Nov</v>
      </c>
    </row>
    <row r="1274" spans="1:11" hidden="1">
      <c r="A1274">
        <v>254107462720</v>
      </c>
      <c r="B1274">
        <v>107462720</v>
      </c>
      <c r="C1274">
        <v>16</v>
      </c>
      <c r="D1274" s="22">
        <v>45966</v>
      </c>
      <c r="E1274" t="s">
        <v>21046</v>
      </c>
      <c r="F1274" t="s">
        <v>20098</v>
      </c>
      <c r="G1274" t="s">
        <v>983</v>
      </c>
      <c r="H1274" t="s">
        <v>20000</v>
      </c>
      <c r="I1274">
        <v>1498.5007496251874</v>
      </c>
      <c r="J1274" t="s">
        <v>22179</v>
      </c>
      <c r="K1274" s="22" t="str">
        <f t="shared" si="19"/>
        <v>Nov</v>
      </c>
    </row>
    <row r="1275" spans="1:11" hidden="1">
      <c r="A1275">
        <v>254783853821</v>
      </c>
      <c r="B1275">
        <v>783853821</v>
      </c>
      <c r="C1275">
        <v>16</v>
      </c>
      <c r="D1275" s="22">
        <v>45966</v>
      </c>
      <c r="E1275" t="s">
        <v>21047</v>
      </c>
      <c r="F1275" t="s">
        <v>73</v>
      </c>
      <c r="G1275" t="s">
        <v>1074</v>
      </c>
      <c r="H1275" t="s">
        <v>70</v>
      </c>
      <c r="I1275">
        <v>1498.5007496251874</v>
      </c>
      <c r="J1275" t="s">
        <v>22173</v>
      </c>
      <c r="K1275" s="22" t="str">
        <f t="shared" si="19"/>
        <v>Nov</v>
      </c>
    </row>
    <row r="1276" spans="1:11" hidden="1">
      <c r="A1276">
        <v>254752073845</v>
      </c>
      <c r="B1276">
        <v>752073845</v>
      </c>
      <c r="C1276">
        <v>16</v>
      </c>
      <c r="D1276" s="22">
        <v>45966</v>
      </c>
      <c r="E1276" t="s">
        <v>21048</v>
      </c>
      <c r="F1276" t="s">
        <v>20098</v>
      </c>
      <c r="G1276" t="s">
        <v>1041</v>
      </c>
      <c r="H1276" t="s">
        <v>20000</v>
      </c>
      <c r="I1276">
        <v>1498.5007496251874</v>
      </c>
      <c r="J1276" t="s">
        <v>22198</v>
      </c>
      <c r="K1276" s="22" t="str">
        <f t="shared" si="19"/>
        <v>Nov</v>
      </c>
    </row>
    <row r="1277" spans="1:11" hidden="1">
      <c r="A1277">
        <v>254784323073</v>
      </c>
      <c r="B1277">
        <v>784323073</v>
      </c>
      <c r="C1277">
        <v>16</v>
      </c>
      <c r="D1277" s="22">
        <v>45966</v>
      </c>
      <c r="E1277" t="s">
        <v>21049</v>
      </c>
      <c r="F1277" t="s">
        <v>20098</v>
      </c>
      <c r="G1277" t="s">
        <v>3885</v>
      </c>
      <c r="H1277" t="s">
        <v>1149</v>
      </c>
      <c r="I1277">
        <v>1498.5007496251874</v>
      </c>
      <c r="J1277" t="s">
        <v>22189</v>
      </c>
      <c r="K1277" s="22" t="str">
        <f t="shared" si="19"/>
        <v>Nov</v>
      </c>
    </row>
    <row r="1278" spans="1:11" hidden="1">
      <c r="A1278">
        <v>254734482540</v>
      </c>
      <c r="B1278">
        <v>734482540</v>
      </c>
      <c r="C1278">
        <v>16</v>
      </c>
      <c r="D1278" s="22">
        <v>45966</v>
      </c>
      <c r="E1278" t="s">
        <v>21050</v>
      </c>
      <c r="F1278" t="s">
        <v>37</v>
      </c>
      <c r="G1278" t="s">
        <v>1012</v>
      </c>
      <c r="H1278" t="s">
        <v>20000</v>
      </c>
      <c r="I1278">
        <v>1498.5007496251874</v>
      </c>
      <c r="J1278" t="s">
        <v>22175</v>
      </c>
      <c r="K1278" s="22" t="str">
        <f t="shared" si="19"/>
        <v>Nov</v>
      </c>
    </row>
    <row r="1279" spans="1:11" hidden="1">
      <c r="A1279">
        <v>254756327742</v>
      </c>
      <c r="B1279">
        <v>756327742</v>
      </c>
      <c r="C1279">
        <v>17</v>
      </c>
      <c r="D1279" s="22">
        <v>45966</v>
      </c>
      <c r="E1279" t="s">
        <v>21051</v>
      </c>
      <c r="F1279" t="s">
        <v>20098</v>
      </c>
      <c r="G1279" t="s">
        <v>1065</v>
      </c>
      <c r="H1279" t="s">
        <v>20000</v>
      </c>
      <c r="I1279">
        <v>1498.5007496251874</v>
      </c>
      <c r="J1279" t="s">
        <v>22188</v>
      </c>
      <c r="K1279" s="22" t="str">
        <f t="shared" si="19"/>
        <v>Nov</v>
      </c>
    </row>
    <row r="1280" spans="1:11" hidden="1">
      <c r="A1280">
        <v>254755842420</v>
      </c>
      <c r="B1280">
        <v>755842420</v>
      </c>
      <c r="C1280">
        <v>17</v>
      </c>
      <c r="D1280" s="22">
        <v>45966</v>
      </c>
      <c r="E1280" t="s">
        <v>21052</v>
      </c>
      <c r="F1280" t="s">
        <v>73</v>
      </c>
      <c r="G1280" t="s">
        <v>21053</v>
      </c>
      <c r="H1280" t="s">
        <v>20000</v>
      </c>
      <c r="I1280">
        <v>1498.5007496251874</v>
      </c>
      <c r="J1280" t="s">
        <v>19999</v>
      </c>
      <c r="K1280" s="22" t="str">
        <f t="shared" si="19"/>
        <v>Nov</v>
      </c>
    </row>
    <row r="1281" spans="1:11" hidden="1">
      <c r="A1281">
        <v>254105415630</v>
      </c>
      <c r="B1281">
        <v>105415630</v>
      </c>
      <c r="C1281">
        <v>16</v>
      </c>
      <c r="D1281" s="22">
        <v>45966</v>
      </c>
      <c r="E1281" t="s">
        <v>21054</v>
      </c>
      <c r="F1281" t="s">
        <v>20098</v>
      </c>
      <c r="G1281" t="s">
        <v>990</v>
      </c>
      <c r="H1281" t="s">
        <v>20000</v>
      </c>
      <c r="I1281">
        <v>1498.5007496251874</v>
      </c>
      <c r="J1281" t="s">
        <v>22237</v>
      </c>
      <c r="K1281" s="22" t="str">
        <f t="shared" si="19"/>
        <v>Nov</v>
      </c>
    </row>
    <row r="1282" spans="1:11" hidden="1">
      <c r="A1282">
        <v>254101732876</v>
      </c>
      <c r="B1282">
        <v>101732876</v>
      </c>
      <c r="C1282">
        <v>16</v>
      </c>
      <c r="D1282" s="22">
        <v>45966</v>
      </c>
      <c r="E1282" t="s">
        <v>21055</v>
      </c>
      <c r="F1282" t="s">
        <v>20098</v>
      </c>
      <c r="G1282" t="s">
        <v>1072</v>
      </c>
      <c r="H1282" t="s">
        <v>1183</v>
      </c>
      <c r="I1282">
        <v>1498.5007496251874</v>
      </c>
      <c r="J1282" t="s">
        <v>22231</v>
      </c>
      <c r="K1282" s="22" t="str">
        <f t="shared" si="19"/>
        <v>Nov</v>
      </c>
    </row>
    <row r="1283" spans="1:11" hidden="1">
      <c r="A1283">
        <v>254789822523</v>
      </c>
      <c r="B1283">
        <v>789822523</v>
      </c>
      <c r="C1283">
        <v>17</v>
      </c>
      <c r="D1283" s="22">
        <v>45966</v>
      </c>
      <c r="E1283" t="s">
        <v>21056</v>
      </c>
      <c r="F1283" t="s">
        <v>73</v>
      </c>
      <c r="G1283" t="s">
        <v>1020</v>
      </c>
      <c r="H1283" t="s">
        <v>20000</v>
      </c>
      <c r="I1283">
        <v>1498.5007496251874</v>
      </c>
      <c r="J1283" t="s">
        <v>19999</v>
      </c>
      <c r="K1283" s="22" t="str">
        <f t="shared" ref="K1283:K1346" si="20">TEXT(D1283,"mmm")</f>
        <v>Nov</v>
      </c>
    </row>
    <row r="1284" spans="1:11" hidden="1">
      <c r="A1284">
        <v>254756358809</v>
      </c>
      <c r="B1284">
        <v>756358809</v>
      </c>
      <c r="C1284">
        <v>16</v>
      </c>
      <c r="D1284" s="22">
        <v>45966</v>
      </c>
      <c r="E1284" t="s">
        <v>21057</v>
      </c>
      <c r="F1284" t="s">
        <v>82</v>
      </c>
      <c r="G1284" t="s">
        <v>1011</v>
      </c>
      <c r="H1284" t="s">
        <v>20000</v>
      </c>
      <c r="I1284">
        <v>1498.5007496251874</v>
      </c>
      <c r="J1284" t="s">
        <v>22223</v>
      </c>
      <c r="K1284" s="22" t="str">
        <f t="shared" si="20"/>
        <v>Nov</v>
      </c>
    </row>
    <row r="1285" spans="1:11" hidden="1">
      <c r="A1285">
        <v>254108771019</v>
      </c>
      <c r="B1285">
        <v>108771019</v>
      </c>
      <c r="C1285">
        <v>16</v>
      </c>
      <c r="D1285" s="22">
        <v>45966</v>
      </c>
      <c r="E1285" t="s">
        <v>21058</v>
      </c>
      <c r="F1285" t="s">
        <v>82</v>
      </c>
      <c r="G1285" t="s">
        <v>1044</v>
      </c>
      <c r="H1285" t="s">
        <v>20000</v>
      </c>
      <c r="I1285">
        <v>1498.5007496251874</v>
      </c>
      <c r="J1285" t="s">
        <v>19999</v>
      </c>
      <c r="K1285" s="22" t="str">
        <f t="shared" si="20"/>
        <v>Nov</v>
      </c>
    </row>
    <row r="1286" spans="1:11" hidden="1">
      <c r="A1286">
        <v>254107449953</v>
      </c>
      <c r="B1286">
        <v>107449953</v>
      </c>
      <c r="C1286">
        <v>16</v>
      </c>
      <c r="D1286" s="22">
        <v>45966</v>
      </c>
      <c r="E1286" t="s">
        <v>20642</v>
      </c>
      <c r="F1286" t="s">
        <v>20098</v>
      </c>
      <c r="G1286" t="s">
        <v>1057</v>
      </c>
      <c r="H1286" t="s">
        <v>20000</v>
      </c>
      <c r="I1286">
        <v>1498.5007496251874</v>
      </c>
      <c r="J1286" t="s">
        <v>22243</v>
      </c>
      <c r="K1286" s="22" t="str">
        <f t="shared" si="20"/>
        <v>Nov</v>
      </c>
    </row>
    <row r="1287" spans="1:11" hidden="1">
      <c r="A1287">
        <v>254108317808</v>
      </c>
      <c r="B1287">
        <v>108317808</v>
      </c>
      <c r="C1287">
        <v>16</v>
      </c>
      <c r="D1287" s="22">
        <v>45966</v>
      </c>
      <c r="E1287" t="s">
        <v>21059</v>
      </c>
      <c r="F1287" t="s">
        <v>20098</v>
      </c>
      <c r="G1287" t="s">
        <v>1074</v>
      </c>
      <c r="H1287" t="s">
        <v>70</v>
      </c>
      <c r="I1287">
        <v>1498.5007496251874</v>
      </c>
      <c r="J1287" t="s">
        <v>22193</v>
      </c>
      <c r="K1287" s="22" t="str">
        <f t="shared" si="20"/>
        <v>Nov</v>
      </c>
    </row>
    <row r="1288" spans="1:11" hidden="1">
      <c r="A1288">
        <v>254104447870</v>
      </c>
      <c r="B1288">
        <v>104447870</v>
      </c>
      <c r="C1288">
        <v>17</v>
      </c>
      <c r="D1288" s="22">
        <v>45966</v>
      </c>
      <c r="E1288" t="s">
        <v>21060</v>
      </c>
      <c r="F1288" t="s">
        <v>73</v>
      </c>
      <c r="G1288" t="s">
        <v>1017</v>
      </c>
      <c r="H1288" t="s">
        <v>20000</v>
      </c>
      <c r="I1288">
        <v>1498.5007496251874</v>
      </c>
      <c r="J1288" t="s">
        <v>22211</v>
      </c>
      <c r="K1288" s="22" t="str">
        <f t="shared" si="20"/>
        <v>Nov</v>
      </c>
    </row>
    <row r="1289" spans="1:11" hidden="1">
      <c r="A1289">
        <v>254750877115</v>
      </c>
      <c r="B1289">
        <v>750877115</v>
      </c>
      <c r="C1289">
        <v>16</v>
      </c>
      <c r="D1289" s="22">
        <v>45966</v>
      </c>
      <c r="E1289" t="s">
        <v>21061</v>
      </c>
      <c r="F1289" t="s">
        <v>73</v>
      </c>
      <c r="G1289" t="s">
        <v>633</v>
      </c>
      <c r="H1289" t="s">
        <v>20000</v>
      </c>
      <c r="I1289">
        <v>1498.5007496251874</v>
      </c>
      <c r="J1289" t="s">
        <v>22174</v>
      </c>
      <c r="K1289" s="22" t="str">
        <f t="shared" si="20"/>
        <v>Nov</v>
      </c>
    </row>
    <row r="1290" spans="1:11" hidden="1">
      <c r="A1290">
        <v>254787199611</v>
      </c>
      <c r="B1290">
        <v>787199611</v>
      </c>
      <c r="C1290">
        <v>16</v>
      </c>
      <c r="D1290" s="22">
        <v>45966</v>
      </c>
      <c r="E1290" t="s">
        <v>21062</v>
      </c>
      <c r="F1290" t="s">
        <v>20098</v>
      </c>
      <c r="G1290" t="s">
        <v>1016</v>
      </c>
      <c r="H1290" t="s">
        <v>20000</v>
      </c>
      <c r="I1290">
        <v>1498.5007496251874</v>
      </c>
      <c r="J1290" t="s">
        <v>22247</v>
      </c>
      <c r="K1290" s="22" t="str">
        <f t="shared" si="20"/>
        <v>Nov</v>
      </c>
    </row>
    <row r="1291" spans="1:11" hidden="1">
      <c r="A1291">
        <v>254108834003</v>
      </c>
      <c r="B1291">
        <v>108834003</v>
      </c>
      <c r="C1291">
        <v>17</v>
      </c>
      <c r="D1291" s="22">
        <v>45966</v>
      </c>
      <c r="E1291" t="s">
        <v>21063</v>
      </c>
      <c r="F1291" t="s">
        <v>20098</v>
      </c>
      <c r="G1291" t="s">
        <v>1026</v>
      </c>
      <c r="H1291" t="s">
        <v>20000</v>
      </c>
      <c r="I1291">
        <v>1498.5007496251874</v>
      </c>
      <c r="J1291" t="s">
        <v>22188</v>
      </c>
      <c r="K1291" s="22" t="str">
        <f t="shared" si="20"/>
        <v>Nov</v>
      </c>
    </row>
    <row r="1292" spans="1:11" hidden="1">
      <c r="A1292">
        <v>254107247542</v>
      </c>
      <c r="B1292">
        <v>107247542</v>
      </c>
      <c r="C1292">
        <v>16</v>
      </c>
      <c r="D1292" s="22">
        <v>45966</v>
      </c>
      <c r="E1292" t="s">
        <v>21064</v>
      </c>
      <c r="F1292" t="s">
        <v>37</v>
      </c>
      <c r="G1292" t="s">
        <v>20190</v>
      </c>
      <c r="H1292" t="s">
        <v>1184</v>
      </c>
      <c r="I1292">
        <v>1498.5007496251874</v>
      </c>
      <c r="J1292" t="s">
        <v>22184</v>
      </c>
      <c r="K1292" s="22" t="str">
        <f t="shared" si="20"/>
        <v>Nov</v>
      </c>
    </row>
    <row r="1293" spans="1:11" hidden="1">
      <c r="A1293">
        <v>254781518682</v>
      </c>
      <c r="B1293">
        <v>781518682</v>
      </c>
      <c r="C1293">
        <v>16</v>
      </c>
      <c r="D1293" s="22">
        <v>45966</v>
      </c>
      <c r="E1293" t="s">
        <v>21065</v>
      </c>
      <c r="F1293" t="s">
        <v>20098</v>
      </c>
      <c r="G1293" t="s">
        <v>21053</v>
      </c>
      <c r="H1293" t="s">
        <v>20000</v>
      </c>
      <c r="I1293">
        <v>1498.5007496251874</v>
      </c>
      <c r="J1293" t="s">
        <v>22233</v>
      </c>
      <c r="K1293" s="22" t="str">
        <f t="shared" si="20"/>
        <v>Nov</v>
      </c>
    </row>
    <row r="1294" spans="1:11" hidden="1">
      <c r="A1294">
        <v>254106702284</v>
      </c>
      <c r="B1294">
        <v>106702284</v>
      </c>
      <c r="C1294">
        <v>16</v>
      </c>
      <c r="D1294" s="22">
        <v>45966</v>
      </c>
      <c r="E1294" t="s">
        <v>21066</v>
      </c>
      <c r="F1294" t="s">
        <v>50</v>
      </c>
      <c r="G1294" t="s">
        <v>1030</v>
      </c>
      <c r="H1294" t="s">
        <v>20000</v>
      </c>
      <c r="I1294">
        <v>2248.1259370314842</v>
      </c>
      <c r="J1294" t="s">
        <v>22227</v>
      </c>
      <c r="K1294" s="22" t="str">
        <f t="shared" si="20"/>
        <v>Nov</v>
      </c>
    </row>
    <row r="1295" spans="1:11" hidden="1">
      <c r="A1295">
        <v>254102203356</v>
      </c>
      <c r="B1295">
        <v>102203356</v>
      </c>
      <c r="C1295">
        <v>16</v>
      </c>
      <c r="D1295" s="22">
        <v>45966</v>
      </c>
      <c r="E1295" t="s">
        <v>21008</v>
      </c>
      <c r="F1295" t="s">
        <v>73</v>
      </c>
      <c r="G1295" t="s">
        <v>1024</v>
      </c>
      <c r="H1295" t="s">
        <v>20000</v>
      </c>
      <c r="I1295">
        <v>1498.5007496251874</v>
      </c>
      <c r="J1295" t="s">
        <v>22222</v>
      </c>
      <c r="K1295" s="22" t="str">
        <f t="shared" si="20"/>
        <v>Nov</v>
      </c>
    </row>
    <row r="1296" spans="1:11" hidden="1">
      <c r="A1296">
        <v>254756647440</v>
      </c>
      <c r="B1296">
        <v>756647440</v>
      </c>
      <c r="C1296">
        <v>16</v>
      </c>
      <c r="D1296" s="22">
        <v>45966</v>
      </c>
      <c r="E1296" t="s">
        <v>21067</v>
      </c>
      <c r="F1296" t="s">
        <v>73</v>
      </c>
      <c r="G1296" t="s">
        <v>1008</v>
      </c>
      <c r="H1296" t="s">
        <v>20000</v>
      </c>
      <c r="I1296">
        <v>1498.5007496251874</v>
      </c>
      <c r="J1296" t="s">
        <v>22193</v>
      </c>
      <c r="K1296" s="22" t="str">
        <f t="shared" si="20"/>
        <v>Nov</v>
      </c>
    </row>
    <row r="1297" spans="1:11" hidden="1">
      <c r="A1297">
        <v>254104418557</v>
      </c>
      <c r="B1297">
        <v>104418557</v>
      </c>
      <c r="C1297">
        <v>16</v>
      </c>
      <c r="D1297" s="22">
        <v>45966</v>
      </c>
      <c r="E1297" t="s">
        <v>21068</v>
      </c>
      <c r="F1297" t="s">
        <v>50</v>
      </c>
      <c r="G1297" t="s">
        <v>1077</v>
      </c>
      <c r="H1297" t="s">
        <v>32</v>
      </c>
      <c r="I1297">
        <v>1498.5007496251874</v>
      </c>
      <c r="J1297" t="s">
        <v>22238</v>
      </c>
      <c r="K1297" s="22" t="str">
        <f t="shared" si="20"/>
        <v>Nov</v>
      </c>
    </row>
    <row r="1298" spans="1:11" hidden="1">
      <c r="A1298">
        <v>254108764385</v>
      </c>
      <c r="B1298">
        <v>108764385</v>
      </c>
      <c r="C1298">
        <v>17</v>
      </c>
      <c r="D1298" s="22">
        <v>45966</v>
      </c>
      <c r="E1298" t="s">
        <v>21069</v>
      </c>
      <c r="F1298" t="s">
        <v>73</v>
      </c>
      <c r="G1298" t="s">
        <v>1004</v>
      </c>
      <c r="H1298" t="s">
        <v>20000</v>
      </c>
      <c r="I1298">
        <v>1498.5007496251874</v>
      </c>
      <c r="J1298" t="s">
        <v>22211</v>
      </c>
      <c r="K1298" s="22" t="str">
        <f t="shared" si="20"/>
        <v>Nov</v>
      </c>
    </row>
    <row r="1299" spans="1:11" hidden="1">
      <c r="A1299">
        <v>254103803569</v>
      </c>
      <c r="B1299">
        <v>103803569</v>
      </c>
      <c r="C1299">
        <v>16</v>
      </c>
      <c r="D1299" s="22">
        <v>45966</v>
      </c>
      <c r="E1299" t="s">
        <v>21070</v>
      </c>
      <c r="F1299" t="s">
        <v>37</v>
      </c>
      <c r="G1299" t="s">
        <v>20190</v>
      </c>
      <c r="H1299" t="s">
        <v>1100</v>
      </c>
      <c r="I1299">
        <v>1498.5007496251874</v>
      </c>
      <c r="J1299" t="s">
        <v>22204</v>
      </c>
      <c r="K1299" s="22" t="str">
        <f t="shared" si="20"/>
        <v>Nov</v>
      </c>
    </row>
    <row r="1300" spans="1:11" hidden="1">
      <c r="A1300">
        <v>254107234527</v>
      </c>
      <c r="B1300">
        <v>107234527</v>
      </c>
      <c r="C1300">
        <v>16</v>
      </c>
      <c r="D1300" s="22">
        <v>45966</v>
      </c>
      <c r="E1300" t="s">
        <v>21071</v>
      </c>
      <c r="F1300" t="s">
        <v>20168</v>
      </c>
      <c r="G1300" t="s">
        <v>1021</v>
      </c>
      <c r="H1300" t="s">
        <v>1167</v>
      </c>
      <c r="I1300">
        <v>1498.5007496251874</v>
      </c>
      <c r="J1300" t="s">
        <v>19999</v>
      </c>
      <c r="K1300" s="22" t="str">
        <f t="shared" si="20"/>
        <v>Nov</v>
      </c>
    </row>
    <row r="1301" spans="1:11" hidden="1">
      <c r="A1301">
        <v>254104255792</v>
      </c>
      <c r="B1301">
        <v>104255792</v>
      </c>
      <c r="C1301">
        <v>16</v>
      </c>
      <c r="D1301" s="22">
        <v>45966</v>
      </c>
      <c r="E1301" t="s">
        <v>21072</v>
      </c>
      <c r="F1301" t="s">
        <v>20098</v>
      </c>
      <c r="G1301" t="s">
        <v>990</v>
      </c>
      <c r="H1301" t="s">
        <v>20000</v>
      </c>
      <c r="I1301">
        <v>1498.5007496251874</v>
      </c>
      <c r="J1301" t="s">
        <v>22246</v>
      </c>
      <c r="K1301" s="22" t="str">
        <f t="shared" si="20"/>
        <v>Nov</v>
      </c>
    </row>
    <row r="1302" spans="1:11" hidden="1">
      <c r="A1302">
        <v>254731680317</v>
      </c>
      <c r="B1302">
        <v>731680317</v>
      </c>
      <c r="C1302">
        <v>16</v>
      </c>
      <c r="D1302" s="22">
        <v>45966</v>
      </c>
      <c r="E1302" t="s">
        <v>21073</v>
      </c>
      <c r="F1302" t="s">
        <v>37</v>
      </c>
      <c r="G1302" t="s">
        <v>1035</v>
      </c>
      <c r="H1302" t="s">
        <v>20000</v>
      </c>
      <c r="I1302">
        <v>1498.5007496251874</v>
      </c>
      <c r="J1302" t="s">
        <v>22175</v>
      </c>
      <c r="K1302" s="22" t="str">
        <f t="shared" si="20"/>
        <v>Nov</v>
      </c>
    </row>
    <row r="1303" spans="1:11" hidden="1">
      <c r="A1303">
        <v>254738146390</v>
      </c>
      <c r="B1303">
        <v>738146390</v>
      </c>
      <c r="C1303">
        <v>17</v>
      </c>
      <c r="D1303" s="22">
        <v>45966</v>
      </c>
      <c r="E1303" t="s">
        <v>21074</v>
      </c>
      <c r="F1303" t="s">
        <v>50</v>
      </c>
      <c r="G1303" t="s">
        <v>719</v>
      </c>
      <c r="H1303" t="s">
        <v>20000</v>
      </c>
      <c r="I1303">
        <v>1498.5007496251874</v>
      </c>
      <c r="J1303" t="s">
        <v>22183</v>
      </c>
      <c r="K1303" s="22" t="str">
        <f t="shared" si="20"/>
        <v>Nov</v>
      </c>
    </row>
    <row r="1304" spans="1:11" hidden="1">
      <c r="A1304">
        <v>254755339075</v>
      </c>
      <c r="B1304">
        <v>755339075</v>
      </c>
      <c r="C1304">
        <v>16</v>
      </c>
      <c r="D1304" s="22">
        <v>45966</v>
      </c>
      <c r="E1304" t="s">
        <v>21009</v>
      </c>
      <c r="F1304" t="s">
        <v>20098</v>
      </c>
      <c r="G1304" t="s">
        <v>1074</v>
      </c>
      <c r="H1304" t="s">
        <v>70</v>
      </c>
      <c r="I1304">
        <v>1498.5007496251874</v>
      </c>
      <c r="J1304" t="s">
        <v>19999</v>
      </c>
      <c r="K1304" s="22" t="str">
        <f t="shared" si="20"/>
        <v>Nov</v>
      </c>
    </row>
    <row r="1305" spans="1:11" hidden="1">
      <c r="A1305">
        <v>254731754181</v>
      </c>
      <c r="B1305">
        <v>731754181</v>
      </c>
      <c r="C1305">
        <v>16</v>
      </c>
      <c r="D1305" s="22">
        <v>45967</v>
      </c>
      <c r="E1305" t="s">
        <v>20816</v>
      </c>
      <c r="F1305" t="s">
        <v>82</v>
      </c>
      <c r="G1305" t="s">
        <v>1018</v>
      </c>
      <c r="H1305" t="s">
        <v>20000</v>
      </c>
      <c r="I1305">
        <v>1498.5007496251874</v>
      </c>
      <c r="J1305" t="s">
        <v>19999</v>
      </c>
      <c r="K1305" s="22" t="str">
        <f t="shared" si="20"/>
        <v>Nov</v>
      </c>
    </row>
    <row r="1306" spans="1:11" hidden="1">
      <c r="A1306">
        <v>254735631619</v>
      </c>
      <c r="B1306">
        <v>735631619</v>
      </c>
      <c r="C1306">
        <v>17</v>
      </c>
      <c r="D1306" s="22">
        <v>45967</v>
      </c>
      <c r="E1306" t="s">
        <v>21075</v>
      </c>
      <c r="F1306" t="s">
        <v>20098</v>
      </c>
      <c r="G1306" t="s">
        <v>1026</v>
      </c>
      <c r="H1306" t="s">
        <v>20000</v>
      </c>
      <c r="I1306">
        <v>1498.5007496251874</v>
      </c>
      <c r="J1306" t="s">
        <v>22188</v>
      </c>
      <c r="K1306" s="22" t="str">
        <f t="shared" si="20"/>
        <v>Nov</v>
      </c>
    </row>
    <row r="1307" spans="1:11" hidden="1">
      <c r="A1307">
        <v>254107185916</v>
      </c>
      <c r="B1307">
        <v>107185916</v>
      </c>
      <c r="C1307">
        <v>16</v>
      </c>
      <c r="D1307" s="22">
        <v>45967</v>
      </c>
      <c r="E1307" t="s">
        <v>21076</v>
      </c>
      <c r="F1307" t="s">
        <v>73</v>
      </c>
      <c r="G1307" t="s">
        <v>1074</v>
      </c>
      <c r="H1307" t="s">
        <v>70</v>
      </c>
      <c r="I1307">
        <v>1498.5007496251874</v>
      </c>
      <c r="J1307" t="s">
        <v>22177</v>
      </c>
      <c r="K1307" s="22" t="str">
        <f t="shared" si="20"/>
        <v>Nov</v>
      </c>
    </row>
    <row r="1308" spans="1:11" hidden="1">
      <c r="A1308">
        <v>254737326054</v>
      </c>
      <c r="B1308">
        <v>737326054</v>
      </c>
      <c r="C1308">
        <v>16</v>
      </c>
      <c r="D1308" s="22">
        <v>45967</v>
      </c>
      <c r="E1308" t="s">
        <v>21077</v>
      </c>
      <c r="F1308" t="s">
        <v>50</v>
      </c>
      <c r="G1308" t="s">
        <v>1030</v>
      </c>
      <c r="H1308" t="s">
        <v>20000</v>
      </c>
      <c r="I1308">
        <v>1498.5007496251874</v>
      </c>
      <c r="J1308" t="s">
        <v>22238</v>
      </c>
      <c r="K1308" s="22" t="str">
        <f t="shared" si="20"/>
        <v>Nov</v>
      </c>
    </row>
    <row r="1309" spans="1:11" hidden="1">
      <c r="A1309">
        <v>254738976159</v>
      </c>
      <c r="B1309">
        <v>738976159</v>
      </c>
      <c r="C1309">
        <v>17</v>
      </c>
      <c r="D1309" s="22">
        <v>45967</v>
      </c>
      <c r="E1309" t="s">
        <v>21078</v>
      </c>
      <c r="F1309" t="s">
        <v>20098</v>
      </c>
      <c r="G1309" t="s">
        <v>1030</v>
      </c>
      <c r="H1309" t="s">
        <v>20000</v>
      </c>
      <c r="I1309">
        <v>1498.5007496251874</v>
      </c>
      <c r="J1309" t="s">
        <v>22220</v>
      </c>
      <c r="K1309" s="22" t="str">
        <f t="shared" si="20"/>
        <v>Nov</v>
      </c>
    </row>
    <row r="1310" spans="1:11" hidden="1">
      <c r="A1310">
        <v>254105814128</v>
      </c>
      <c r="B1310">
        <v>105814128</v>
      </c>
      <c r="C1310">
        <v>17</v>
      </c>
      <c r="D1310" s="22">
        <v>45967</v>
      </c>
      <c r="E1310" t="s">
        <v>21079</v>
      </c>
      <c r="F1310" t="s">
        <v>20098</v>
      </c>
      <c r="G1310" t="s">
        <v>1015</v>
      </c>
      <c r="H1310" t="s">
        <v>20000</v>
      </c>
      <c r="I1310">
        <v>1498.5007496251874</v>
      </c>
      <c r="J1310" t="s">
        <v>19999</v>
      </c>
      <c r="K1310" s="22" t="str">
        <f t="shared" si="20"/>
        <v>Nov</v>
      </c>
    </row>
    <row r="1311" spans="1:11" hidden="1">
      <c r="A1311">
        <v>254106663049</v>
      </c>
      <c r="B1311">
        <v>106663049</v>
      </c>
      <c r="C1311">
        <v>16</v>
      </c>
      <c r="D1311" s="22">
        <v>45967</v>
      </c>
      <c r="E1311" t="s">
        <v>21080</v>
      </c>
      <c r="F1311" t="s">
        <v>73</v>
      </c>
      <c r="G1311" t="s">
        <v>1074</v>
      </c>
      <c r="H1311" t="s">
        <v>70</v>
      </c>
      <c r="I1311">
        <v>1498.5007496251874</v>
      </c>
      <c r="J1311" t="s">
        <v>22173</v>
      </c>
      <c r="K1311" s="22" t="str">
        <f t="shared" si="20"/>
        <v>Nov</v>
      </c>
    </row>
    <row r="1312" spans="1:11" hidden="1">
      <c r="A1312">
        <v>254756237977</v>
      </c>
      <c r="B1312">
        <v>756237977</v>
      </c>
      <c r="C1312">
        <v>16</v>
      </c>
      <c r="D1312" s="22">
        <v>45967</v>
      </c>
      <c r="E1312" t="s">
        <v>21081</v>
      </c>
      <c r="F1312" t="s">
        <v>37</v>
      </c>
      <c r="G1312" t="s">
        <v>1012</v>
      </c>
      <c r="H1312" t="s">
        <v>20000</v>
      </c>
      <c r="I1312">
        <v>1498.5007496251874</v>
      </c>
      <c r="J1312" t="s">
        <v>22242</v>
      </c>
      <c r="K1312" s="22" t="str">
        <f t="shared" si="20"/>
        <v>Nov</v>
      </c>
    </row>
    <row r="1313" spans="1:11" hidden="1">
      <c r="A1313">
        <v>254108853515</v>
      </c>
      <c r="B1313">
        <v>108853515</v>
      </c>
      <c r="C1313">
        <v>17</v>
      </c>
      <c r="D1313" s="22">
        <v>45967</v>
      </c>
      <c r="E1313" t="s">
        <v>5279</v>
      </c>
      <c r="F1313" t="s">
        <v>82</v>
      </c>
      <c r="G1313" t="s">
        <v>20404</v>
      </c>
      <c r="H1313" t="s">
        <v>826</v>
      </c>
      <c r="I1313">
        <v>1498.5007496251874</v>
      </c>
      <c r="J1313" t="s">
        <v>22180</v>
      </c>
      <c r="K1313" s="22" t="str">
        <f t="shared" si="20"/>
        <v>Nov</v>
      </c>
    </row>
    <row r="1314" spans="1:11" hidden="1">
      <c r="A1314">
        <v>254108911441</v>
      </c>
      <c r="B1314">
        <v>108911441</v>
      </c>
      <c r="C1314">
        <v>16</v>
      </c>
      <c r="D1314" s="22">
        <v>45967</v>
      </c>
      <c r="E1314" t="s">
        <v>20489</v>
      </c>
      <c r="F1314" t="s">
        <v>73</v>
      </c>
      <c r="G1314" t="s">
        <v>1020</v>
      </c>
      <c r="H1314" t="s">
        <v>20000</v>
      </c>
      <c r="I1314">
        <v>1498.5007496251874</v>
      </c>
      <c r="J1314" t="s">
        <v>19999</v>
      </c>
      <c r="K1314" s="22" t="str">
        <f t="shared" si="20"/>
        <v>Nov</v>
      </c>
    </row>
    <row r="1315" spans="1:11" hidden="1">
      <c r="A1315">
        <v>254108474036</v>
      </c>
      <c r="B1315">
        <v>108474036</v>
      </c>
      <c r="C1315">
        <v>16</v>
      </c>
      <c r="D1315" s="22">
        <v>45967</v>
      </c>
      <c r="E1315" t="s">
        <v>21082</v>
      </c>
      <c r="F1315" t="s">
        <v>20098</v>
      </c>
      <c r="G1315" t="s">
        <v>1044</v>
      </c>
      <c r="H1315" t="s">
        <v>20000</v>
      </c>
      <c r="I1315">
        <v>1498.5007496251874</v>
      </c>
      <c r="J1315" t="s">
        <v>19999</v>
      </c>
      <c r="K1315" s="22" t="str">
        <f t="shared" si="20"/>
        <v>Nov</v>
      </c>
    </row>
    <row r="1316" spans="1:11" hidden="1">
      <c r="A1316">
        <v>254101110591</v>
      </c>
      <c r="B1316">
        <v>101110591</v>
      </c>
      <c r="C1316">
        <v>16</v>
      </c>
      <c r="D1316" s="22">
        <v>45967</v>
      </c>
      <c r="E1316" t="s">
        <v>21083</v>
      </c>
      <c r="F1316" t="s">
        <v>82</v>
      </c>
      <c r="G1316" t="s">
        <v>1049</v>
      </c>
      <c r="H1316" t="s">
        <v>20000</v>
      </c>
      <c r="I1316">
        <v>1498.5007496251874</v>
      </c>
      <c r="J1316" t="s">
        <v>22182</v>
      </c>
      <c r="K1316" s="22" t="str">
        <f t="shared" si="20"/>
        <v>Nov</v>
      </c>
    </row>
    <row r="1317" spans="1:11" hidden="1">
      <c r="A1317">
        <v>254754652388</v>
      </c>
      <c r="B1317">
        <v>754652388</v>
      </c>
      <c r="C1317">
        <v>17</v>
      </c>
      <c r="D1317" s="22">
        <v>45967</v>
      </c>
      <c r="E1317" t="s">
        <v>21084</v>
      </c>
      <c r="F1317" t="s">
        <v>73</v>
      </c>
      <c r="G1317" t="s">
        <v>1041</v>
      </c>
      <c r="H1317" t="s">
        <v>20000</v>
      </c>
      <c r="I1317">
        <v>1498.5007496251874</v>
      </c>
      <c r="J1317" t="s">
        <v>22174</v>
      </c>
      <c r="K1317" s="22" t="str">
        <f t="shared" si="20"/>
        <v>Nov</v>
      </c>
    </row>
    <row r="1318" spans="1:11" hidden="1">
      <c r="A1318">
        <v>254754182562</v>
      </c>
      <c r="B1318">
        <v>754182562</v>
      </c>
      <c r="C1318">
        <v>17</v>
      </c>
      <c r="D1318" s="22">
        <v>45967</v>
      </c>
      <c r="E1318" t="s">
        <v>21085</v>
      </c>
      <c r="F1318" t="s">
        <v>20098</v>
      </c>
      <c r="G1318" t="s">
        <v>1015</v>
      </c>
      <c r="H1318" t="s">
        <v>20000</v>
      </c>
      <c r="I1318">
        <v>2248.1259370314842</v>
      </c>
      <c r="J1318" t="s">
        <v>22240</v>
      </c>
      <c r="K1318" s="22" t="str">
        <f t="shared" si="20"/>
        <v>Nov</v>
      </c>
    </row>
    <row r="1319" spans="1:11" hidden="1">
      <c r="A1319">
        <v>254108969469</v>
      </c>
      <c r="B1319">
        <v>108969469</v>
      </c>
      <c r="C1319">
        <v>16</v>
      </c>
      <c r="D1319" s="22">
        <v>45967</v>
      </c>
      <c r="E1319" t="s">
        <v>21086</v>
      </c>
      <c r="F1319" t="s">
        <v>20098</v>
      </c>
      <c r="G1319" t="s">
        <v>1024</v>
      </c>
      <c r="H1319" t="s">
        <v>20000</v>
      </c>
      <c r="I1319">
        <v>1498.5007496251874</v>
      </c>
      <c r="J1319" t="s">
        <v>22222</v>
      </c>
      <c r="K1319" s="22" t="str">
        <f t="shared" si="20"/>
        <v>Nov</v>
      </c>
    </row>
    <row r="1320" spans="1:11" hidden="1">
      <c r="A1320">
        <v>254739872561</v>
      </c>
      <c r="B1320">
        <v>739872561</v>
      </c>
      <c r="C1320">
        <v>17</v>
      </c>
      <c r="D1320" s="22">
        <v>45967</v>
      </c>
      <c r="E1320" t="s">
        <v>21087</v>
      </c>
      <c r="F1320" t="s">
        <v>82</v>
      </c>
      <c r="G1320" t="s">
        <v>1048</v>
      </c>
      <c r="H1320" t="s">
        <v>20000</v>
      </c>
      <c r="I1320">
        <v>1498.5007496251874</v>
      </c>
      <c r="J1320" t="s">
        <v>22180</v>
      </c>
      <c r="K1320" s="22" t="str">
        <f t="shared" si="20"/>
        <v>Nov</v>
      </c>
    </row>
    <row r="1321" spans="1:11" hidden="1">
      <c r="A1321">
        <v>254781625154</v>
      </c>
      <c r="B1321">
        <v>781625154</v>
      </c>
      <c r="C1321">
        <v>17</v>
      </c>
      <c r="D1321" s="22">
        <v>45967</v>
      </c>
      <c r="E1321" t="s">
        <v>21088</v>
      </c>
      <c r="F1321" t="s">
        <v>73</v>
      </c>
      <c r="G1321" t="s">
        <v>986</v>
      </c>
      <c r="H1321" t="s">
        <v>20000</v>
      </c>
      <c r="I1321">
        <v>1498.5007496251874</v>
      </c>
      <c r="J1321" t="s">
        <v>22250</v>
      </c>
      <c r="K1321" s="22" t="str">
        <f t="shared" si="20"/>
        <v>Nov</v>
      </c>
    </row>
    <row r="1322" spans="1:11" hidden="1">
      <c r="A1322">
        <v>254736371689</v>
      </c>
      <c r="B1322">
        <v>736371689</v>
      </c>
      <c r="C1322">
        <v>17</v>
      </c>
      <c r="D1322" s="22">
        <v>45967</v>
      </c>
      <c r="E1322" t="s">
        <v>21089</v>
      </c>
      <c r="F1322" t="s">
        <v>73</v>
      </c>
      <c r="G1322" t="s">
        <v>1041</v>
      </c>
      <c r="H1322" t="s">
        <v>20000</v>
      </c>
      <c r="I1322">
        <v>1498.5007496251874</v>
      </c>
      <c r="J1322" t="s">
        <v>22251</v>
      </c>
      <c r="K1322" s="22" t="str">
        <f t="shared" si="20"/>
        <v>Nov</v>
      </c>
    </row>
    <row r="1323" spans="1:11" hidden="1">
      <c r="A1323">
        <v>254102017586</v>
      </c>
      <c r="B1323">
        <v>102017586</v>
      </c>
      <c r="C1323">
        <v>17</v>
      </c>
      <c r="D1323" s="22">
        <v>45967</v>
      </c>
      <c r="E1323" t="s">
        <v>21090</v>
      </c>
      <c r="F1323" t="s">
        <v>82</v>
      </c>
      <c r="G1323" t="s">
        <v>20404</v>
      </c>
      <c r="H1323" t="s">
        <v>826</v>
      </c>
      <c r="I1323">
        <v>1498.5007496251874</v>
      </c>
      <c r="J1323" t="s">
        <v>19999</v>
      </c>
      <c r="K1323" s="22" t="str">
        <f t="shared" si="20"/>
        <v>Nov</v>
      </c>
    </row>
    <row r="1324" spans="1:11" hidden="1">
      <c r="A1324">
        <v>254101244326</v>
      </c>
      <c r="B1324">
        <v>101244326</v>
      </c>
      <c r="C1324">
        <v>17</v>
      </c>
      <c r="D1324" s="22">
        <v>45967</v>
      </c>
      <c r="E1324" t="s">
        <v>21091</v>
      </c>
      <c r="F1324" t="s">
        <v>73</v>
      </c>
      <c r="G1324" t="s">
        <v>1004</v>
      </c>
      <c r="H1324" t="s">
        <v>20000</v>
      </c>
      <c r="I1324">
        <v>1498.5007496251874</v>
      </c>
      <c r="J1324" t="s">
        <v>22174</v>
      </c>
      <c r="K1324" s="22" t="str">
        <f t="shared" si="20"/>
        <v>Nov</v>
      </c>
    </row>
    <row r="1325" spans="1:11" hidden="1">
      <c r="A1325">
        <v>254784939481</v>
      </c>
      <c r="B1325">
        <v>784939481</v>
      </c>
      <c r="C1325">
        <v>16</v>
      </c>
      <c r="D1325" s="22">
        <v>45967</v>
      </c>
      <c r="E1325" t="s">
        <v>20932</v>
      </c>
      <c r="F1325" t="s">
        <v>73</v>
      </c>
      <c r="G1325" t="s">
        <v>1074</v>
      </c>
      <c r="H1325" t="s">
        <v>70</v>
      </c>
      <c r="I1325">
        <v>1498.5007496251874</v>
      </c>
      <c r="J1325" t="s">
        <v>22173</v>
      </c>
      <c r="K1325" s="22" t="str">
        <f t="shared" si="20"/>
        <v>Nov</v>
      </c>
    </row>
    <row r="1326" spans="1:11" hidden="1">
      <c r="A1326">
        <v>254737198155</v>
      </c>
      <c r="B1326">
        <v>737198155</v>
      </c>
      <c r="C1326">
        <v>17</v>
      </c>
      <c r="D1326" s="22">
        <v>45967</v>
      </c>
      <c r="E1326" t="s">
        <v>5042</v>
      </c>
      <c r="F1326" t="s">
        <v>50</v>
      </c>
      <c r="G1326" t="s">
        <v>719</v>
      </c>
      <c r="H1326" t="s">
        <v>20000</v>
      </c>
      <c r="I1326">
        <v>1498.5007496251874</v>
      </c>
      <c r="J1326" t="s">
        <v>22183</v>
      </c>
      <c r="K1326" s="22" t="str">
        <f t="shared" si="20"/>
        <v>Nov</v>
      </c>
    </row>
    <row r="1327" spans="1:11" hidden="1">
      <c r="A1327">
        <v>254104281163</v>
      </c>
      <c r="B1327">
        <v>104281163</v>
      </c>
      <c r="C1327">
        <v>16</v>
      </c>
      <c r="D1327" s="22">
        <v>45967</v>
      </c>
      <c r="E1327" t="s">
        <v>21092</v>
      </c>
      <c r="F1327" t="s">
        <v>37</v>
      </c>
      <c r="G1327" t="s">
        <v>1061</v>
      </c>
      <c r="H1327" t="s">
        <v>20000</v>
      </c>
      <c r="I1327">
        <v>1498.5007496251874</v>
      </c>
      <c r="J1327" t="s">
        <v>22175</v>
      </c>
      <c r="K1327" s="22" t="str">
        <f t="shared" si="20"/>
        <v>Nov</v>
      </c>
    </row>
    <row r="1328" spans="1:11" hidden="1">
      <c r="A1328">
        <v>254732954230</v>
      </c>
      <c r="B1328">
        <v>732954230</v>
      </c>
      <c r="C1328">
        <v>17</v>
      </c>
      <c r="D1328" s="22">
        <v>45967</v>
      </c>
      <c r="E1328" t="s">
        <v>21093</v>
      </c>
      <c r="F1328" t="s">
        <v>73</v>
      </c>
      <c r="G1328" t="s">
        <v>1074</v>
      </c>
      <c r="H1328" t="s">
        <v>70</v>
      </c>
      <c r="I1328">
        <v>1498.5007496251874</v>
      </c>
      <c r="J1328" t="s">
        <v>22193</v>
      </c>
      <c r="K1328" s="22" t="str">
        <f t="shared" si="20"/>
        <v>Nov</v>
      </c>
    </row>
    <row r="1329" spans="1:11" hidden="1">
      <c r="A1329">
        <v>254738126644</v>
      </c>
      <c r="B1329">
        <v>738126644</v>
      </c>
      <c r="C1329">
        <v>16</v>
      </c>
      <c r="D1329" s="22">
        <v>45967</v>
      </c>
      <c r="E1329" t="s">
        <v>21076</v>
      </c>
      <c r="F1329" t="s">
        <v>73</v>
      </c>
      <c r="G1329" t="s">
        <v>1074</v>
      </c>
      <c r="H1329" t="s">
        <v>70</v>
      </c>
      <c r="I1329">
        <v>1498.5007496251874</v>
      </c>
      <c r="J1329" t="s">
        <v>22177</v>
      </c>
      <c r="K1329" s="22" t="str">
        <f t="shared" si="20"/>
        <v>Nov</v>
      </c>
    </row>
    <row r="1330" spans="1:11" hidden="1">
      <c r="A1330">
        <v>254755873882</v>
      </c>
      <c r="B1330">
        <v>755873882</v>
      </c>
      <c r="C1330">
        <v>16</v>
      </c>
      <c r="D1330" s="22">
        <v>45967</v>
      </c>
      <c r="E1330" t="s">
        <v>21094</v>
      </c>
      <c r="F1330" t="s">
        <v>20098</v>
      </c>
      <c r="G1330" t="s">
        <v>990</v>
      </c>
      <c r="H1330" t="s">
        <v>20000</v>
      </c>
      <c r="I1330">
        <v>1498.5007496251874</v>
      </c>
      <c r="J1330" t="s">
        <v>19999</v>
      </c>
      <c r="K1330" s="22" t="str">
        <f t="shared" si="20"/>
        <v>Nov</v>
      </c>
    </row>
    <row r="1331" spans="1:11" hidden="1">
      <c r="A1331">
        <v>254762918740</v>
      </c>
      <c r="B1331">
        <v>762918740</v>
      </c>
      <c r="C1331">
        <v>16</v>
      </c>
      <c r="D1331" s="22">
        <v>45967</v>
      </c>
      <c r="E1331" t="s">
        <v>21095</v>
      </c>
      <c r="F1331" t="s">
        <v>82</v>
      </c>
      <c r="G1331" t="s">
        <v>20636</v>
      </c>
      <c r="H1331" t="s">
        <v>1141</v>
      </c>
      <c r="I1331">
        <v>1498.5007496251874</v>
      </c>
      <c r="J1331" t="s">
        <v>19999</v>
      </c>
      <c r="K1331" s="22" t="str">
        <f t="shared" si="20"/>
        <v>Nov</v>
      </c>
    </row>
    <row r="1332" spans="1:11" hidden="1">
      <c r="A1332">
        <v>254735294677</v>
      </c>
      <c r="B1332">
        <v>735294677</v>
      </c>
      <c r="C1332">
        <v>17</v>
      </c>
      <c r="D1332" s="22">
        <v>45967</v>
      </c>
      <c r="E1332" t="s">
        <v>21096</v>
      </c>
      <c r="F1332" t="s">
        <v>20098</v>
      </c>
      <c r="G1332" t="s">
        <v>1020</v>
      </c>
      <c r="H1332" t="s">
        <v>20000</v>
      </c>
      <c r="I1332">
        <v>1498.5007496251874</v>
      </c>
      <c r="J1332" t="s">
        <v>19999</v>
      </c>
      <c r="K1332" s="22" t="str">
        <f t="shared" si="20"/>
        <v>Nov</v>
      </c>
    </row>
    <row r="1333" spans="1:11" hidden="1">
      <c r="A1333">
        <v>254736220526</v>
      </c>
      <c r="B1333">
        <v>736220526</v>
      </c>
      <c r="C1333">
        <v>16</v>
      </c>
      <c r="D1333" s="22">
        <v>45967</v>
      </c>
      <c r="E1333" t="s">
        <v>5915</v>
      </c>
      <c r="F1333" t="s">
        <v>160</v>
      </c>
      <c r="G1333" t="s">
        <v>1051</v>
      </c>
      <c r="H1333" t="s">
        <v>20000</v>
      </c>
      <c r="I1333">
        <v>1498.5007496251874</v>
      </c>
      <c r="J1333" t="s">
        <v>22187</v>
      </c>
      <c r="K1333" s="22" t="str">
        <f t="shared" si="20"/>
        <v>Nov</v>
      </c>
    </row>
    <row r="1334" spans="1:11" hidden="1">
      <c r="A1334">
        <v>254103839808</v>
      </c>
      <c r="B1334">
        <v>103839808</v>
      </c>
      <c r="C1334">
        <v>16</v>
      </c>
      <c r="D1334" s="22">
        <v>45967</v>
      </c>
      <c r="E1334" t="s">
        <v>21097</v>
      </c>
      <c r="F1334" t="s">
        <v>73</v>
      </c>
      <c r="G1334" t="s">
        <v>1004</v>
      </c>
      <c r="H1334" t="s">
        <v>20000</v>
      </c>
      <c r="I1334">
        <v>1498.5007496251874</v>
      </c>
      <c r="J1334" t="s">
        <v>22193</v>
      </c>
      <c r="K1334" s="22" t="str">
        <f t="shared" si="20"/>
        <v>Nov</v>
      </c>
    </row>
    <row r="1335" spans="1:11" hidden="1">
      <c r="A1335">
        <v>254735903374</v>
      </c>
      <c r="B1335">
        <v>735903374</v>
      </c>
      <c r="C1335">
        <v>17</v>
      </c>
      <c r="D1335" s="22">
        <v>45967</v>
      </c>
      <c r="E1335" t="s">
        <v>20489</v>
      </c>
      <c r="F1335" t="s">
        <v>73</v>
      </c>
      <c r="G1335" t="s">
        <v>1020</v>
      </c>
      <c r="H1335" t="s">
        <v>20000</v>
      </c>
      <c r="I1335">
        <v>1498.5007496251874</v>
      </c>
      <c r="J1335" t="s">
        <v>19999</v>
      </c>
      <c r="K1335" s="22" t="str">
        <f t="shared" si="20"/>
        <v>Nov</v>
      </c>
    </row>
    <row r="1336" spans="1:11" hidden="1">
      <c r="A1336">
        <v>254102744681</v>
      </c>
      <c r="B1336">
        <v>102744681</v>
      </c>
      <c r="C1336">
        <v>16</v>
      </c>
      <c r="D1336" s="22">
        <v>45967</v>
      </c>
      <c r="E1336" t="s">
        <v>20888</v>
      </c>
      <c r="F1336" t="s">
        <v>73</v>
      </c>
      <c r="G1336" t="s">
        <v>1020</v>
      </c>
      <c r="H1336" t="s">
        <v>20000</v>
      </c>
      <c r="I1336">
        <v>1498.5007496251874</v>
      </c>
      <c r="J1336" t="s">
        <v>22199</v>
      </c>
      <c r="K1336" s="22" t="str">
        <f t="shared" si="20"/>
        <v>Nov</v>
      </c>
    </row>
    <row r="1337" spans="1:11" hidden="1">
      <c r="A1337">
        <v>254752647967</v>
      </c>
      <c r="B1337">
        <v>752647967</v>
      </c>
      <c r="C1337">
        <v>16</v>
      </c>
      <c r="D1337" s="22">
        <v>45967</v>
      </c>
      <c r="E1337" t="s">
        <v>21098</v>
      </c>
      <c r="F1337" t="s">
        <v>37</v>
      </c>
      <c r="G1337" t="s">
        <v>1058</v>
      </c>
      <c r="H1337" t="s">
        <v>20000</v>
      </c>
      <c r="I1337">
        <v>1498.5007496251874</v>
      </c>
      <c r="J1337" t="s">
        <v>19999</v>
      </c>
      <c r="K1337" s="22" t="str">
        <f t="shared" si="20"/>
        <v>Nov</v>
      </c>
    </row>
    <row r="1338" spans="1:11" hidden="1">
      <c r="A1338">
        <v>254732571092</v>
      </c>
      <c r="B1338">
        <v>732571092</v>
      </c>
      <c r="C1338">
        <v>17</v>
      </c>
      <c r="D1338" s="22">
        <v>45967</v>
      </c>
      <c r="E1338" t="s">
        <v>21099</v>
      </c>
      <c r="F1338" t="s">
        <v>73</v>
      </c>
      <c r="G1338" t="s">
        <v>1074</v>
      </c>
      <c r="H1338" t="s">
        <v>70</v>
      </c>
      <c r="I1338">
        <v>1498.5007496251874</v>
      </c>
      <c r="J1338" t="s">
        <v>22193</v>
      </c>
      <c r="K1338" s="22" t="str">
        <f t="shared" si="20"/>
        <v>Nov</v>
      </c>
    </row>
    <row r="1339" spans="1:11" hidden="1">
      <c r="A1339">
        <v>254106662156</v>
      </c>
      <c r="B1339">
        <v>106662156</v>
      </c>
      <c r="C1339">
        <v>17</v>
      </c>
      <c r="D1339" s="22">
        <v>45967</v>
      </c>
      <c r="E1339" t="s">
        <v>21100</v>
      </c>
      <c r="F1339" t="s">
        <v>20098</v>
      </c>
      <c r="G1339" t="s">
        <v>1077</v>
      </c>
      <c r="H1339" t="s">
        <v>32</v>
      </c>
      <c r="I1339">
        <v>1498.5007496251874</v>
      </c>
      <c r="J1339" t="s">
        <v>22240</v>
      </c>
      <c r="K1339" s="22" t="str">
        <f t="shared" si="20"/>
        <v>Nov</v>
      </c>
    </row>
    <row r="1340" spans="1:11" hidden="1">
      <c r="A1340">
        <v>254784641996</v>
      </c>
      <c r="B1340">
        <v>784641996</v>
      </c>
      <c r="C1340">
        <v>17</v>
      </c>
      <c r="D1340" s="22">
        <v>45967</v>
      </c>
      <c r="E1340" t="s">
        <v>21101</v>
      </c>
      <c r="F1340" t="s">
        <v>37</v>
      </c>
      <c r="G1340" t="s">
        <v>1064</v>
      </c>
      <c r="H1340" t="s">
        <v>20000</v>
      </c>
      <c r="I1340">
        <v>1498.5007496251874</v>
      </c>
      <c r="J1340" t="s">
        <v>22191</v>
      </c>
      <c r="K1340" s="22" t="str">
        <f t="shared" si="20"/>
        <v>Nov</v>
      </c>
    </row>
    <row r="1341" spans="1:11" hidden="1">
      <c r="A1341">
        <v>254789393110</v>
      </c>
      <c r="B1341">
        <v>789393110</v>
      </c>
      <c r="C1341">
        <v>17</v>
      </c>
      <c r="D1341" s="22">
        <v>45967</v>
      </c>
      <c r="E1341" t="s">
        <v>21102</v>
      </c>
      <c r="F1341" t="s">
        <v>82</v>
      </c>
      <c r="G1341" t="s">
        <v>20404</v>
      </c>
      <c r="H1341" t="s">
        <v>826</v>
      </c>
      <c r="I1341">
        <v>1498.5007496251874</v>
      </c>
      <c r="J1341" t="s">
        <v>22182</v>
      </c>
      <c r="K1341" s="22" t="str">
        <f t="shared" si="20"/>
        <v>Nov</v>
      </c>
    </row>
    <row r="1342" spans="1:11" hidden="1">
      <c r="A1342">
        <v>254789990872</v>
      </c>
      <c r="B1342">
        <v>789990872</v>
      </c>
      <c r="C1342">
        <v>16</v>
      </c>
      <c r="D1342" s="22">
        <v>45967</v>
      </c>
      <c r="E1342" t="s">
        <v>21103</v>
      </c>
      <c r="F1342" t="s">
        <v>20098</v>
      </c>
      <c r="G1342" t="s">
        <v>990</v>
      </c>
      <c r="H1342" t="s">
        <v>20000</v>
      </c>
      <c r="I1342">
        <v>2248.1259370314842</v>
      </c>
      <c r="J1342" t="s">
        <v>22222</v>
      </c>
      <c r="K1342" s="22" t="str">
        <f t="shared" si="20"/>
        <v>Nov</v>
      </c>
    </row>
    <row r="1343" spans="1:11" hidden="1">
      <c r="A1343">
        <v>254739931428</v>
      </c>
      <c r="B1343">
        <v>739931428</v>
      </c>
      <c r="C1343">
        <v>16</v>
      </c>
      <c r="D1343" s="22">
        <v>45967</v>
      </c>
      <c r="E1343" t="s">
        <v>21104</v>
      </c>
      <c r="F1343" t="s">
        <v>20098</v>
      </c>
      <c r="G1343" t="s">
        <v>1058</v>
      </c>
      <c r="H1343" t="s">
        <v>20000</v>
      </c>
      <c r="I1343">
        <v>1498.5007496251874</v>
      </c>
      <c r="J1343" t="s">
        <v>22225</v>
      </c>
      <c r="K1343" s="22" t="str">
        <f t="shared" si="20"/>
        <v>Nov</v>
      </c>
    </row>
    <row r="1344" spans="1:11" hidden="1">
      <c r="A1344">
        <v>254102081906</v>
      </c>
      <c r="B1344">
        <v>102081906</v>
      </c>
      <c r="C1344">
        <v>17</v>
      </c>
      <c r="D1344" s="22">
        <v>45967</v>
      </c>
      <c r="E1344" t="s">
        <v>21105</v>
      </c>
      <c r="F1344" t="s">
        <v>20098</v>
      </c>
      <c r="G1344" t="s">
        <v>1026</v>
      </c>
      <c r="H1344" t="s">
        <v>20000</v>
      </c>
      <c r="I1344">
        <v>1498.5007496251874</v>
      </c>
      <c r="J1344" t="s">
        <v>22188</v>
      </c>
      <c r="K1344" s="22" t="str">
        <f t="shared" si="20"/>
        <v>Nov</v>
      </c>
    </row>
    <row r="1345" spans="1:11" hidden="1">
      <c r="A1345">
        <v>254739843935</v>
      </c>
      <c r="B1345">
        <v>739843935</v>
      </c>
      <c r="C1345">
        <v>16</v>
      </c>
      <c r="D1345" s="22">
        <v>45967</v>
      </c>
      <c r="E1345" t="s">
        <v>15949</v>
      </c>
      <c r="F1345" t="s">
        <v>37</v>
      </c>
      <c r="G1345" t="s">
        <v>1027</v>
      </c>
      <c r="H1345" t="s">
        <v>20000</v>
      </c>
      <c r="I1345">
        <v>1498.5007496251874</v>
      </c>
      <c r="J1345" t="s">
        <v>22175</v>
      </c>
      <c r="K1345" s="22" t="str">
        <f t="shared" si="20"/>
        <v>Nov</v>
      </c>
    </row>
    <row r="1346" spans="1:11" hidden="1">
      <c r="A1346">
        <v>254108682904</v>
      </c>
      <c r="B1346">
        <v>108682904</v>
      </c>
      <c r="C1346">
        <v>16</v>
      </c>
      <c r="D1346" s="22">
        <v>45967</v>
      </c>
      <c r="E1346" t="s">
        <v>21106</v>
      </c>
      <c r="F1346" t="s">
        <v>73</v>
      </c>
      <c r="G1346" t="s">
        <v>20473</v>
      </c>
      <c r="H1346" t="s">
        <v>20000</v>
      </c>
      <c r="I1346">
        <v>1498.5007496251874</v>
      </c>
      <c r="J1346" t="s">
        <v>22233</v>
      </c>
      <c r="K1346" s="22" t="str">
        <f t="shared" si="20"/>
        <v>Nov</v>
      </c>
    </row>
    <row r="1347" spans="1:11" hidden="1">
      <c r="A1347">
        <v>254108883616</v>
      </c>
      <c r="B1347">
        <v>108883616</v>
      </c>
      <c r="C1347">
        <v>16</v>
      </c>
      <c r="D1347" s="22">
        <v>45967</v>
      </c>
      <c r="E1347" t="s">
        <v>21104</v>
      </c>
      <c r="F1347" t="s">
        <v>20098</v>
      </c>
      <c r="G1347" t="s">
        <v>1058</v>
      </c>
      <c r="H1347" t="s">
        <v>20000</v>
      </c>
      <c r="I1347">
        <v>1498.5007496251874</v>
      </c>
      <c r="J1347" t="s">
        <v>22225</v>
      </c>
      <c r="K1347" s="22" t="str">
        <f t="shared" ref="K1347:K1410" si="21">TEXT(D1347,"mmm")</f>
        <v>Nov</v>
      </c>
    </row>
    <row r="1348" spans="1:11" hidden="1">
      <c r="A1348">
        <v>254755703361</v>
      </c>
      <c r="B1348">
        <v>755703361</v>
      </c>
      <c r="C1348">
        <v>17</v>
      </c>
      <c r="D1348" s="22">
        <v>45967</v>
      </c>
      <c r="E1348" t="s">
        <v>21093</v>
      </c>
      <c r="F1348" t="s">
        <v>73</v>
      </c>
      <c r="G1348" t="s">
        <v>1074</v>
      </c>
      <c r="H1348" t="s">
        <v>70</v>
      </c>
      <c r="I1348">
        <v>1498.5007496251874</v>
      </c>
      <c r="J1348" t="s">
        <v>22193</v>
      </c>
      <c r="K1348" s="22" t="str">
        <f t="shared" si="21"/>
        <v>Nov</v>
      </c>
    </row>
    <row r="1349" spans="1:11" hidden="1">
      <c r="A1349">
        <v>254100026443</v>
      </c>
      <c r="B1349">
        <v>100026443</v>
      </c>
      <c r="C1349">
        <v>16</v>
      </c>
      <c r="D1349" s="22">
        <v>45967</v>
      </c>
      <c r="E1349" t="s">
        <v>21080</v>
      </c>
      <c r="F1349" t="s">
        <v>20098</v>
      </c>
      <c r="G1349" t="s">
        <v>1074</v>
      </c>
      <c r="H1349" t="s">
        <v>70</v>
      </c>
      <c r="I1349">
        <v>1498.5007496251874</v>
      </c>
      <c r="J1349" t="s">
        <v>22173</v>
      </c>
      <c r="K1349" s="22" t="str">
        <f t="shared" si="21"/>
        <v>Nov</v>
      </c>
    </row>
    <row r="1350" spans="1:11" hidden="1">
      <c r="A1350">
        <v>254754834120</v>
      </c>
      <c r="B1350">
        <v>754834120</v>
      </c>
      <c r="C1350">
        <v>16</v>
      </c>
      <c r="D1350" s="22">
        <v>45967</v>
      </c>
      <c r="E1350" t="s">
        <v>21107</v>
      </c>
      <c r="F1350" t="s">
        <v>20098</v>
      </c>
      <c r="G1350" t="s">
        <v>1024</v>
      </c>
      <c r="H1350" t="s">
        <v>20000</v>
      </c>
      <c r="I1350">
        <v>1498.5007496251874</v>
      </c>
      <c r="J1350" t="s">
        <v>22222</v>
      </c>
      <c r="K1350" s="22" t="str">
        <f t="shared" si="21"/>
        <v>Nov</v>
      </c>
    </row>
    <row r="1351" spans="1:11" hidden="1">
      <c r="A1351">
        <v>254106709269</v>
      </c>
      <c r="B1351">
        <v>106709269</v>
      </c>
      <c r="C1351">
        <v>16</v>
      </c>
      <c r="D1351" s="22">
        <v>45967</v>
      </c>
      <c r="E1351" t="s">
        <v>21108</v>
      </c>
      <c r="F1351" t="s">
        <v>20098</v>
      </c>
      <c r="G1351" t="s">
        <v>1074</v>
      </c>
      <c r="H1351" t="s">
        <v>1107</v>
      </c>
      <c r="I1351">
        <v>1498.5007496251874</v>
      </c>
      <c r="J1351" t="s">
        <v>22216</v>
      </c>
      <c r="K1351" s="22" t="str">
        <f t="shared" si="21"/>
        <v>Nov</v>
      </c>
    </row>
    <row r="1352" spans="1:11" hidden="1">
      <c r="A1352">
        <v>254107284282</v>
      </c>
      <c r="B1352">
        <v>107284282</v>
      </c>
      <c r="C1352">
        <v>16</v>
      </c>
      <c r="D1352" s="22">
        <v>45967</v>
      </c>
      <c r="E1352" t="s">
        <v>21109</v>
      </c>
      <c r="F1352" t="s">
        <v>20098</v>
      </c>
      <c r="G1352" t="s">
        <v>1024</v>
      </c>
      <c r="H1352" t="s">
        <v>20000</v>
      </c>
      <c r="I1352">
        <v>1498.5007496251874</v>
      </c>
      <c r="J1352" t="s">
        <v>22222</v>
      </c>
      <c r="K1352" s="22" t="str">
        <f t="shared" si="21"/>
        <v>Nov</v>
      </c>
    </row>
    <row r="1353" spans="1:11" hidden="1">
      <c r="A1353">
        <v>254787923778</v>
      </c>
      <c r="B1353">
        <v>787923778</v>
      </c>
      <c r="C1353">
        <v>17</v>
      </c>
      <c r="D1353" s="22">
        <v>45967</v>
      </c>
      <c r="E1353" t="s">
        <v>21110</v>
      </c>
      <c r="F1353" t="s">
        <v>20098</v>
      </c>
      <c r="G1353" t="s">
        <v>1006</v>
      </c>
      <c r="H1353" t="s">
        <v>20000</v>
      </c>
      <c r="I1353">
        <v>1498.5007496251874</v>
      </c>
      <c r="J1353" t="s">
        <v>22243</v>
      </c>
      <c r="K1353" s="22" t="str">
        <f t="shared" si="21"/>
        <v>Nov</v>
      </c>
    </row>
    <row r="1354" spans="1:11" hidden="1">
      <c r="A1354">
        <v>254738604193</v>
      </c>
      <c r="B1354">
        <v>738604193</v>
      </c>
      <c r="C1354">
        <v>16</v>
      </c>
      <c r="D1354" s="22">
        <v>45967</v>
      </c>
      <c r="E1354" t="s">
        <v>20528</v>
      </c>
      <c r="F1354" t="s">
        <v>73</v>
      </c>
      <c r="G1354" t="s">
        <v>986</v>
      </c>
      <c r="H1354" t="s">
        <v>20000</v>
      </c>
      <c r="I1354">
        <v>1498.5007496251874</v>
      </c>
      <c r="J1354" t="s">
        <v>22193</v>
      </c>
      <c r="K1354" s="22" t="str">
        <f t="shared" si="21"/>
        <v>Nov</v>
      </c>
    </row>
    <row r="1355" spans="1:11" hidden="1">
      <c r="A1355">
        <v>254755749526</v>
      </c>
      <c r="B1355">
        <v>755749526</v>
      </c>
      <c r="C1355">
        <v>17</v>
      </c>
      <c r="D1355" s="22">
        <v>45967</v>
      </c>
      <c r="E1355" t="s">
        <v>21040</v>
      </c>
      <c r="F1355" t="s">
        <v>50</v>
      </c>
      <c r="G1355" t="s">
        <v>502</v>
      </c>
      <c r="H1355" t="s">
        <v>20000</v>
      </c>
      <c r="I1355">
        <v>1498.5007496251874</v>
      </c>
      <c r="J1355" t="s">
        <v>22229</v>
      </c>
      <c r="K1355" s="22" t="str">
        <f t="shared" si="21"/>
        <v>Nov</v>
      </c>
    </row>
    <row r="1356" spans="1:11" hidden="1">
      <c r="A1356">
        <v>254750019510</v>
      </c>
      <c r="B1356">
        <v>750019510</v>
      </c>
      <c r="C1356">
        <v>16</v>
      </c>
      <c r="D1356" s="22">
        <v>45967</v>
      </c>
      <c r="E1356" t="s">
        <v>21111</v>
      </c>
      <c r="F1356" t="s">
        <v>73</v>
      </c>
      <c r="G1356" t="s">
        <v>1077</v>
      </c>
      <c r="H1356" t="s">
        <v>103</v>
      </c>
      <c r="I1356">
        <v>2248.1259370314842</v>
      </c>
      <c r="J1356" t="s">
        <v>22193</v>
      </c>
      <c r="K1356" s="22" t="str">
        <f t="shared" si="21"/>
        <v>Nov</v>
      </c>
    </row>
    <row r="1357" spans="1:11" hidden="1">
      <c r="A1357">
        <v>254782226291</v>
      </c>
      <c r="B1357">
        <v>782226291</v>
      </c>
      <c r="C1357">
        <v>17</v>
      </c>
      <c r="D1357" s="22">
        <v>45967</v>
      </c>
      <c r="E1357" t="s">
        <v>21112</v>
      </c>
      <c r="F1357" t="s">
        <v>73</v>
      </c>
      <c r="G1357" t="s">
        <v>1020</v>
      </c>
      <c r="H1357" t="s">
        <v>20000</v>
      </c>
      <c r="I1357">
        <v>1498.5007496251874</v>
      </c>
      <c r="J1357" t="s">
        <v>22211</v>
      </c>
      <c r="K1357" s="22" t="str">
        <f t="shared" si="21"/>
        <v>Nov</v>
      </c>
    </row>
    <row r="1358" spans="1:11" hidden="1">
      <c r="A1358">
        <v>254786626863</v>
      </c>
      <c r="B1358">
        <v>786626863</v>
      </c>
      <c r="C1358">
        <v>16</v>
      </c>
      <c r="D1358" s="22">
        <v>45967</v>
      </c>
      <c r="E1358" t="s">
        <v>21113</v>
      </c>
      <c r="F1358" t="s">
        <v>50</v>
      </c>
      <c r="G1358" t="s">
        <v>1025</v>
      </c>
      <c r="H1358" t="s">
        <v>20000</v>
      </c>
      <c r="I1358">
        <v>1498.5007496251874</v>
      </c>
      <c r="J1358" t="s">
        <v>22229</v>
      </c>
      <c r="K1358" s="22" t="str">
        <f t="shared" si="21"/>
        <v>Nov</v>
      </c>
    </row>
    <row r="1359" spans="1:11" hidden="1">
      <c r="A1359">
        <v>254789951738</v>
      </c>
      <c r="B1359">
        <v>789951738</v>
      </c>
      <c r="C1359">
        <v>17</v>
      </c>
      <c r="D1359" s="22">
        <v>45967</v>
      </c>
      <c r="E1359" t="s">
        <v>21114</v>
      </c>
      <c r="F1359" t="s">
        <v>37</v>
      </c>
      <c r="G1359" t="s">
        <v>1030</v>
      </c>
      <c r="H1359" t="s">
        <v>20000</v>
      </c>
      <c r="I1359">
        <v>1498.5007496251874</v>
      </c>
      <c r="J1359" t="s">
        <v>22204</v>
      </c>
      <c r="K1359" s="22" t="str">
        <f t="shared" si="21"/>
        <v>Nov</v>
      </c>
    </row>
    <row r="1360" spans="1:11" hidden="1">
      <c r="A1360">
        <v>254100681069</v>
      </c>
      <c r="B1360">
        <v>100681069</v>
      </c>
      <c r="C1360">
        <v>16</v>
      </c>
      <c r="D1360" s="22">
        <v>45967</v>
      </c>
      <c r="E1360" t="s">
        <v>21076</v>
      </c>
      <c r="F1360" t="s">
        <v>73</v>
      </c>
      <c r="G1360" t="s">
        <v>1074</v>
      </c>
      <c r="H1360" t="s">
        <v>70</v>
      </c>
      <c r="I1360">
        <v>1498.5007496251874</v>
      </c>
      <c r="J1360" t="s">
        <v>22193</v>
      </c>
      <c r="K1360" s="22" t="str">
        <f t="shared" si="21"/>
        <v>Nov</v>
      </c>
    </row>
    <row r="1361" spans="1:11" hidden="1">
      <c r="A1361">
        <v>254739455438</v>
      </c>
      <c r="B1361">
        <v>739455438</v>
      </c>
      <c r="C1361">
        <v>16</v>
      </c>
      <c r="D1361" s="22">
        <v>45967</v>
      </c>
      <c r="E1361" t="s">
        <v>20528</v>
      </c>
      <c r="F1361" t="s">
        <v>73</v>
      </c>
      <c r="G1361" t="s">
        <v>986</v>
      </c>
      <c r="H1361" t="s">
        <v>20000</v>
      </c>
      <c r="I1361">
        <v>1498.5007496251874</v>
      </c>
      <c r="J1361" t="s">
        <v>22199</v>
      </c>
      <c r="K1361" s="22" t="str">
        <f t="shared" si="21"/>
        <v>Nov</v>
      </c>
    </row>
    <row r="1362" spans="1:11" hidden="1">
      <c r="A1362">
        <v>254783736041</v>
      </c>
      <c r="B1362">
        <v>783736041</v>
      </c>
      <c r="C1362">
        <v>16</v>
      </c>
      <c r="D1362" s="22">
        <v>45967</v>
      </c>
      <c r="E1362" t="s">
        <v>21115</v>
      </c>
      <c r="F1362" t="s">
        <v>20098</v>
      </c>
      <c r="G1362" t="s">
        <v>1074</v>
      </c>
      <c r="H1362" t="s">
        <v>70</v>
      </c>
      <c r="I1362">
        <v>1498.5007496251874</v>
      </c>
      <c r="J1362" t="s">
        <v>19999</v>
      </c>
      <c r="K1362" s="22" t="str">
        <f t="shared" si="21"/>
        <v>Nov</v>
      </c>
    </row>
    <row r="1363" spans="1:11" hidden="1">
      <c r="A1363">
        <v>254105255127</v>
      </c>
      <c r="B1363">
        <v>105255127</v>
      </c>
      <c r="C1363">
        <v>16</v>
      </c>
      <c r="D1363" s="22">
        <v>45967</v>
      </c>
      <c r="E1363" t="s">
        <v>21116</v>
      </c>
      <c r="F1363" t="s">
        <v>20098</v>
      </c>
      <c r="G1363" t="s">
        <v>1041</v>
      </c>
      <c r="H1363" t="s">
        <v>20000</v>
      </c>
      <c r="I1363">
        <v>1498.5007496251874</v>
      </c>
      <c r="J1363" t="s">
        <v>22241</v>
      </c>
      <c r="K1363" s="22" t="str">
        <f t="shared" si="21"/>
        <v>Nov</v>
      </c>
    </row>
    <row r="1364" spans="1:11" hidden="1">
      <c r="A1364">
        <v>254107496932</v>
      </c>
      <c r="B1364">
        <v>107496932</v>
      </c>
      <c r="C1364">
        <v>17</v>
      </c>
      <c r="D1364" s="22">
        <v>45967</v>
      </c>
      <c r="E1364" t="s">
        <v>21099</v>
      </c>
      <c r="F1364" t="s">
        <v>73</v>
      </c>
      <c r="G1364" t="s">
        <v>1074</v>
      </c>
      <c r="H1364" t="s">
        <v>70</v>
      </c>
      <c r="I1364">
        <v>1498.5007496251874</v>
      </c>
      <c r="J1364" t="s">
        <v>22193</v>
      </c>
      <c r="K1364" s="22" t="str">
        <f t="shared" si="21"/>
        <v>Nov</v>
      </c>
    </row>
    <row r="1365" spans="1:11" hidden="1">
      <c r="A1365">
        <v>254762578785</v>
      </c>
      <c r="B1365">
        <v>762578785</v>
      </c>
      <c r="C1365">
        <v>16</v>
      </c>
      <c r="D1365" s="22">
        <v>45967</v>
      </c>
      <c r="E1365" t="s">
        <v>604</v>
      </c>
      <c r="F1365" t="s">
        <v>50</v>
      </c>
      <c r="G1365" t="s">
        <v>3885</v>
      </c>
      <c r="H1365" t="s">
        <v>1149</v>
      </c>
      <c r="I1365">
        <v>1498.5007496251874</v>
      </c>
      <c r="J1365" t="s">
        <v>22229</v>
      </c>
      <c r="K1365" s="22" t="str">
        <f t="shared" si="21"/>
        <v>Nov</v>
      </c>
    </row>
    <row r="1366" spans="1:11" hidden="1">
      <c r="A1366">
        <v>254106119810</v>
      </c>
      <c r="B1366">
        <v>106119810</v>
      </c>
      <c r="C1366">
        <v>16</v>
      </c>
      <c r="D1366" s="22">
        <v>45967</v>
      </c>
      <c r="E1366" t="s">
        <v>21117</v>
      </c>
      <c r="F1366" t="s">
        <v>50</v>
      </c>
      <c r="G1366" t="s">
        <v>980</v>
      </c>
      <c r="H1366" t="s">
        <v>20000</v>
      </c>
      <c r="I1366">
        <v>1498.5007496251874</v>
      </c>
      <c r="J1366" t="s">
        <v>22238</v>
      </c>
      <c r="K1366" s="22" t="str">
        <f t="shared" si="21"/>
        <v>Nov</v>
      </c>
    </row>
    <row r="1367" spans="1:11" hidden="1">
      <c r="A1367">
        <v>254785925895</v>
      </c>
      <c r="B1367">
        <v>785925895</v>
      </c>
      <c r="C1367">
        <v>17</v>
      </c>
      <c r="D1367" s="22">
        <v>45967</v>
      </c>
      <c r="E1367" t="s">
        <v>21118</v>
      </c>
      <c r="F1367" t="s">
        <v>50</v>
      </c>
      <c r="G1367" t="s">
        <v>502</v>
      </c>
      <c r="H1367" t="s">
        <v>20000</v>
      </c>
      <c r="I1367">
        <v>2248.1259370314842</v>
      </c>
      <c r="J1367" t="s">
        <v>22200</v>
      </c>
      <c r="K1367" s="22" t="str">
        <f t="shared" si="21"/>
        <v>Nov</v>
      </c>
    </row>
    <row r="1368" spans="1:11" hidden="1">
      <c r="A1368">
        <v>254739533670</v>
      </c>
      <c r="B1368">
        <v>739533670</v>
      </c>
      <c r="C1368">
        <v>17</v>
      </c>
      <c r="D1368" s="22">
        <v>45967</v>
      </c>
      <c r="E1368" t="s">
        <v>20932</v>
      </c>
      <c r="F1368" t="s">
        <v>20098</v>
      </c>
      <c r="G1368" t="s">
        <v>1041</v>
      </c>
      <c r="H1368" t="s">
        <v>20000</v>
      </c>
      <c r="I1368">
        <v>1498.5007496251874</v>
      </c>
      <c r="J1368" t="s">
        <v>22174</v>
      </c>
      <c r="K1368" s="22" t="str">
        <f t="shared" si="21"/>
        <v>Nov</v>
      </c>
    </row>
    <row r="1369" spans="1:11" hidden="1">
      <c r="A1369">
        <v>254739569690</v>
      </c>
      <c r="B1369">
        <v>739569690</v>
      </c>
      <c r="C1369">
        <v>17</v>
      </c>
      <c r="D1369" s="22">
        <v>45967</v>
      </c>
      <c r="E1369" t="s">
        <v>20880</v>
      </c>
      <c r="F1369" t="s">
        <v>20098</v>
      </c>
      <c r="G1369" t="s">
        <v>1020</v>
      </c>
      <c r="H1369" t="s">
        <v>20000</v>
      </c>
      <c r="I1369">
        <v>1498.5007496251874</v>
      </c>
      <c r="J1369" t="s">
        <v>19999</v>
      </c>
      <c r="K1369" s="22" t="str">
        <f t="shared" si="21"/>
        <v>Nov</v>
      </c>
    </row>
    <row r="1370" spans="1:11" hidden="1">
      <c r="A1370">
        <v>254101218895</v>
      </c>
      <c r="B1370">
        <v>101218895</v>
      </c>
      <c r="C1370">
        <v>17</v>
      </c>
      <c r="D1370" s="22">
        <v>45967</v>
      </c>
      <c r="E1370" t="s">
        <v>20977</v>
      </c>
      <c r="F1370" t="s">
        <v>73</v>
      </c>
      <c r="G1370" t="s">
        <v>1004</v>
      </c>
      <c r="H1370" t="s">
        <v>20000</v>
      </c>
      <c r="I1370">
        <v>1498.5007496251874</v>
      </c>
      <c r="J1370" t="s">
        <v>22173</v>
      </c>
      <c r="K1370" s="22" t="str">
        <f t="shared" si="21"/>
        <v>Nov</v>
      </c>
    </row>
    <row r="1371" spans="1:11" hidden="1">
      <c r="A1371">
        <v>254762571137</v>
      </c>
      <c r="B1371">
        <v>762571137</v>
      </c>
      <c r="C1371">
        <v>16</v>
      </c>
      <c r="D1371" s="22">
        <v>45967</v>
      </c>
      <c r="E1371" t="s">
        <v>21076</v>
      </c>
      <c r="F1371" t="s">
        <v>20098</v>
      </c>
      <c r="G1371" t="s">
        <v>1074</v>
      </c>
      <c r="H1371" t="s">
        <v>70</v>
      </c>
      <c r="I1371">
        <v>1498.5007496251874</v>
      </c>
      <c r="J1371" t="s">
        <v>22177</v>
      </c>
      <c r="K1371" s="22" t="str">
        <f t="shared" si="21"/>
        <v>Nov</v>
      </c>
    </row>
    <row r="1372" spans="1:11" hidden="1">
      <c r="A1372">
        <v>254104828036</v>
      </c>
      <c r="B1372">
        <v>104828036</v>
      </c>
      <c r="C1372">
        <v>16</v>
      </c>
      <c r="D1372" s="22">
        <v>45967</v>
      </c>
      <c r="E1372" t="s">
        <v>21119</v>
      </c>
      <c r="F1372" t="s">
        <v>50</v>
      </c>
      <c r="G1372" t="s">
        <v>1025</v>
      </c>
      <c r="H1372" t="s">
        <v>20000</v>
      </c>
      <c r="I1372">
        <v>1498.5007496251874</v>
      </c>
      <c r="J1372" t="s">
        <v>22229</v>
      </c>
      <c r="K1372" s="22" t="str">
        <f t="shared" si="21"/>
        <v>Nov</v>
      </c>
    </row>
    <row r="1373" spans="1:11" hidden="1">
      <c r="A1373">
        <v>254783173031</v>
      </c>
      <c r="B1373">
        <v>783173031</v>
      </c>
      <c r="C1373">
        <v>17</v>
      </c>
      <c r="D1373" s="22">
        <v>45967</v>
      </c>
      <c r="E1373" t="s">
        <v>21120</v>
      </c>
      <c r="F1373" t="s">
        <v>20098</v>
      </c>
      <c r="G1373" t="s">
        <v>21121</v>
      </c>
      <c r="H1373" t="s">
        <v>826</v>
      </c>
      <c r="I1373">
        <v>1498.5007496251874</v>
      </c>
      <c r="J1373" t="s">
        <v>22188</v>
      </c>
      <c r="K1373" s="22" t="str">
        <f t="shared" si="21"/>
        <v>Nov</v>
      </c>
    </row>
    <row r="1374" spans="1:11" hidden="1">
      <c r="A1374">
        <v>254785752732</v>
      </c>
      <c r="B1374">
        <v>785752732</v>
      </c>
      <c r="C1374">
        <v>16</v>
      </c>
      <c r="D1374" s="22">
        <v>45967</v>
      </c>
      <c r="E1374" t="s">
        <v>20801</v>
      </c>
      <c r="F1374" t="s">
        <v>73</v>
      </c>
      <c r="G1374" t="s">
        <v>983</v>
      </c>
      <c r="H1374" t="s">
        <v>20000</v>
      </c>
      <c r="I1374">
        <v>1498.5007496251874</v>
      </c>
      <c r="J1374" t="s">
        <v>22251</v>
      </c>
      <c r="K1374" s="22" t="str">
        <f t="shared" si="21"/>
        <v>Nov</v>
      </c>
    </row>
    <row r="1375" spans="1:11" hidden="1">
      <c r="A1375">
        <v>254762624879</v>
      </c>
      <c r="B1375">
        <v>762624879</v>
      </c>
      <c r="C1375">
        <v>16</v>
      </c>
      <c r="D1375" s="22">
        <v>45967</v>
      </c>
      <c r="E1375" t="s">
        <v>21122</v>
      </c>
      <c r="F1375" t="s">
        <v>37</v>
      </c>
      <c r="G1375" t="s">
        <v>3885</v>
      </c>
      <c r="H1375" t="s">
        <v>852</v>
      </c>
      <c r="I1375">
        <v>1498.5007496251874</v>
      </c>
      <c r="J1375" t="s">
        <v>22178</v>
      </c>
      <c r="K1375" s="22" t="str">
        <f t="shared" si="21"/>
        <v>Nov</v>
      </c>
    </row>
    <row r="1376" spans="1:11" hidden="1">
      <c r="A1376">
        <v>254755877980</v>
      </c>
      <c r="B1376">
        <v>755877980</v>
      </c>
      <c r="C1376">
        <v>16</v>
      </c>
      <c r="D1376" s="22">
        <v>45967</v>
      </c>
      <c r="E1376" t="s">
        <v>21123</v>
      </c>
      <c r="F1376" t="s">
        <v>20098</v>
      </c>
      <c r="G1376" t="s">
        <v>1074</v>
      </c>
      <c r="H1376" t="s">
        <v>1107</v>
      </c>
      <c r="I1376">
        <v>1498.5007496251874</v>
      </c>
      <c r="J1376" t="s">
        <v>19999</v>
      </c>
      <c r="K1376" s="22" t="str">
        <f t="shared" si="21"/>
        <v>Nov</v>
      </c>
    </row>
    <row r="1377" spans="1:11" hidden="1">
      <c r="A1377">
        <v>254100096993</v>
      </c>
      <c r="B1377">
        <v>100096993</v>
      </c>
      <c r="C1377">
        <v>16</v>
      </c>
      <c r="D1377" s="22">
        <v>45967</v>
      </c>
      <c r="E1377" t="s">
        <v>21124</v>
      </c>
      <c r="F1377" t="s">
        <v>50</v>
      </c>
      <c r="G1377" t="s">
        <v>502</v>
      </c>
      <c r="H1377" t="s">
        <v>20000</v>
      </c>
      <c r="I1377">
        <v>1498.5007496251874</v>
      </c>
      <c r="J1377" t="s">
        <v>22174</v>
      </c>
      <c r="K1377" s="22" t="str">
        <f t="shared" si="21"/>
        <v>Nov</v>
      </c>
    </row>
    <row r="1378" spans="1:11" hidden="1">
      <c r="A1378">
        <v>254736365629</v>
      </c>
      <c r="B1378">
        <v>736365629</v>
      </c>
      <c r="C1378">
        <v>16</v>
      </c>
      <c r="D1378" s="22">
        <v>45967</v>
      </c>
      <c r="E1378" t="s">
        <v>21125</v>
      </c>
      <c r="F1378" t="s">
        <v>20098</v>
      </c>
      <c r="G1378" t="s">
        <v>20581</v>
      </c>
      <c r="H1378" t="s">
        <v>20000</v>
      </c>
      <c r="I1378">
        <v>1498.5007496251874</v>
      </c>
      <c r="J1378" t="s">
        <v>19999</v>
      </c>
      <c r="K1378" s="22" t="str">
        <f t="shared" si="21"/>
        <v>Nov</v>
      </c>
    </row>
    <row r="1379" spans="1:11" hidden="1">
      <c r="A1379">
        <v>254782619604</v>
      </c>
      <c r="B1379">
        <v>782619604</v>
      </c>
      <c r="C1379">
        <v>16</v>
      </c>
      <c r="D1379" s="22">
        <v>45967</v>
      </c>
      <c r="E1379" t="s">
        <v>21126</v>
      </c>
      <c r="F1379" t="s">
        <v>37</v>
      </c>
      <c r="G1379" t="s">
        <v>1064</v>
      </c>
      <c r="H1379" t="s">
        <v>20000</v>
      </c>
      <c r="I1379">
        <v>1498.5007496251874</v>
      </c>
      <c r="J1379" t="s">
        <v>22220</v>
      </c>
      <c r="K1379" s="22" t="str">
        <f t="shared" si="21"/>
        <v>Nov</v>
      </c>
    </row>
    <row r="1380" spans="1:11" hidden="1">
      <c r="A1380">
        <v>254103717350</v>
      </c>
      <c r="B1380">
        <v>103717350</v>
      </c>
      <c r="C1380">
        <v>17</v>
      </c>
      <c r="D1380" s="22">
        <v>45967</v>
      </c>
      <c r="E1380" t="s">
        <v>21080</v>
      </c>
      <c r="F1380" t="s">
        <v>73</v>
      </c>
      <c r="G1380" t="s">
        <v>1074</v>
      </c>
      <c r="H1380" t="s">
        <v>70</v>
      </c>
      <c r="I1380">
        <v>1498.5007496251874</v>
      </c>
      <c r="J1380" t="s">
        <v>22173</v>
      </c>
      <c r="K1380" s="22" t="str">
        <f t="shared" si="21"/>
        <v>Nov</v>
      </c>
    </row>
    <row r="1381" spans="1:11" hidden="1">
      <c r="A1381">
        <v>254105750720</v>
      </c>
      <c r="B1381">
        <v>105750720</v>
      </c>
      <c r="C1381">
        <v>17</v>
      </c>
      <c r="D1381" s="22">
        <v>45967</v>
      </c>
      <c r="E1381" t="s">
        <v>21127</v>
      </c>
      <c r="F1381" t="s">
        <v>37</v>
      </c>
      <c r="G1381" t="s">
        <v>1066</v>
      </c>
      <c r="H1381" t="s">
        <v>20000</v>
      </c>
      <c r="I1381">
        <v>1498.5007496251874</v>
      </c>
      <c r="J1381" t="s">
        <v>22180</v>
      </c>
      <c r="K1381" s="22" t="str">
        <f t="shared" si="21"/>
        <v>Nov</v>
      </c>
    </row>
    <row r="1382" spans="1:11" hidden="1">
      <c r="A1382">
        <v>254789655380</v>
      </c>
      <c r="B1382">
        <v>789655380</v>
      </c>
      <c r="C1382">
        <v>17</v>
      </c>
      <c r="D1382" s="22">
        <v>45967</v>
      </c>
      <c r="E1382" t="s">
        <v>21128</v>
      </c>
      <c r="F1382" t="s">
        <v>20098</v>
      </c>
      <c r="G1382" t="s">
        <v>1026</v>
      </c>
      <c r="H1382" t="s">
        <v>20000</v>
      </c>
      <c r="I1382">
        <v>1498.5007496251874</v>
      </c>
      <c r="J1382" t="s">
        <v>22188</v>
      </c>
      <c r="K1382" s="22" t="str">
        <f t="shared" si="21"/>
        <v>Nov</v>
      </c>
    </row>
    <row r="1383" spans="1:11" hidden="1">
      <c r="A1383">
        <v>254732564839</v>
      </c>
      <c r="B1383">
        <v>732564839</v>
      </c>
      <c r="C1383">
        <v>16</v>
      </c>
      <c r="D1383" s="22">
        <v>45967</v>
      </c>
      <c r="E1383" t="s">
        <v>21129</v>
      </c>
      <c r="F1383" t="s">
        <v>82</v>
      </c>
      <c r="G1383" t="s">
        <v>1018</v>
      </c>
      <c r="H1383" t="s">
        <v>20000</v>
      </c>
      <c r="I1383">
        <v>1498.5007496251874</v>
      </c>
      <c r="J1383" t="s">
        <v>22203</v>
      </c>
      <c r="K1383" s="22" t="str">
        <f t="shared" si="21"/>
        <v>Nov</v>
      </c>
    </row>
    <row r="1384" spans="1:11" hidden="1">
      <c r="A1384">
        <v>254785067875</v>
      </c>
      <c r="B1384">
        <v>785067875</v>
      </c>
      <c r="C1384">
        <v>17</v>
      </c>
      <c r="D1384" s="22">
        <v>45967</v>
      </c>
      <c r="E1384" t="s">
        <v>21120</v>
      </c>
      <c r="F1384" t="s">
        <v>20098</v>
      </c>
      <c r="G1384" t="s">
        <v>21121</v>
      </c>
      <c r="H1384" t="s">
        <v>826</v>
      </c>
      <c r="I1384">
        <v>1498.5007496251874</v>
      </c>
      <c r="J1384" t="s">
        <v>22188</v>
      </c>
      <c r="K1384" s="22" t="str">
        <f t="shared" si="21"/>
        <v>Nov</v>
      </c>
    </row>
    <row r="1385" spans="1:11" hidden="1">
      <c r="A1385">
        <v>254762629094</v>
      </c>
      <c r="B1385">
        <v>762629094</v>
      </c>
      <c r="C1385">
        <v>16</v>
      </c>
      <c r="D1385" s="22">
        <v>45967</v>
      </c>
      <c r="E1385" t="s">
        <v>21130</v>
      </c>
      <c r="F1385" t="s">
        <v>20168</v>
      </c>
      <c r="G1385" t="s">
        <v>1039</v>
      </c>
      <c r="H1385" t="s">
        <v>20000</v>
      </c>
      <c r="I1385">
        <v>1498.5007496251874</v>
      </c>
      <c r="J1385" t="s">
        <v>19999</v>
      </c>
      <c r="K1385" s="22" t="str">
        <f t="shared" si="21"/>
        <v>Nov</v>
      </c>
    </row>
    <row r="1386" spans="1:11" hidden="1">
      <c r="A1386">
        <v>254739477657</v>
      </c>
      <c r="B1386">
        <v>739477657</v>
      </c>
      <c r="C1386">
        <v>17</v>
      </c>
      <c r="D1386" s="22">
        <v>45967</v>
      </c>
      <c r="E1386" t="s">
        <v>21131</v>
      </c>
      <c r="F1386" t="s">
        <v>20098</v>
      </c>
      <c r="G1386" t="s">
        <v>1074</v>
      </c>
      <c r="H1386" t="s">
        <v>1107</v>
      </c>
      <c r="I1386">
        <v>1498.5007496251874</v>
      </c>
      <c r="J1386" t="s">
        <v>22216</v>
      </c>
      <c r="K1386" s="22" t="str">
        <f t="shared" si="21"/>
        <v>Nov</v>
      </c>
    </row>
    <row r="1387" spans="1:11" hidden="1">
      <c r="A1387">
        <v>254106325866</v>
      </c>
      <c r="B1387">
        <v>106325866</v>
      </c>
      <c r="C1387">
        <v>16</v>
      </c>
      <c r="D1387" s="22">
        <v>45967</v>
      </c>
      <c r="E1387" t="s">
        <v>20801</v>
      </c>
      <c r="F1387" t="s">
        <v>73</v>
      </c>
      <c r="G1387" t="s">
        <v>983</v>
      </c>
      <c r="H1387" t="s">
        <v>20000</v>
      </c>
      <c r="I1387">
        <v>1498.5007496251874</v>
      </c>
      <c r="J1387" t="s">
        <v>22251</v>
      </c>
      <c r="K1387" s="22" t="str">
        <f t="shared" si="21"/>
        <v>Nov</v>
      </c>
    </row>
    <row r="1388" spans="1:11" hidden="1">
      <c r="A1388">
        <v>254786981341</v>
      </c>
      <c r="B1388">
        <v>786981341</v>
      </c>
      <c r="C1388">
        <v>17</v>
      </c>
      <c r="D1388" s="22">
        <v>45967</v>
      </c>
      <c r="E1388" t="s">
        <v>21085</v>
      </c>
      <c r="F1388" t="s">
        <v>20098</v>
      </c>
      <c r="G1388" t="s">
        <v>1015</v>
      </c>
      <c r="H1388" t="s">
        <v>20000</v>
      </c>
      <c r="I1388">
        <v>1498.5007496251874</v>
      </c>
      <c r="J1388" t="s">
        <v>22240</v>
      </c>
      <c r="K1388" s="22" t="str">
        <f t="shared" si="21"/>
        <v>Nov</v>
      </c>
    </row>
    <row r="1389" spans="1:11" hidden="1">
      <c r="A1389">
        <v>254783606038</v>
      </c>
      <c r="B1389">
        <v>783606038</v>
      </c>
      <c r="C1389">
        <v>17</v>
      </c>
      <c r="D1389" s="22">
        <v>45969</v>
      </c>
      <c r="E1389" t="s">
        <v>21132</v>
      </c>
      <c r="F1389" t="s">
        <v>20098</v>
      </c>
      <c r="G1389" t="s">
        <v>1005</v>
      </c>
      <c r="H1389" t="s">
        <v>20000</v>
      </c>
      <c r="I1389">
        <v>1498.5007496251874</v>
      </c>
      <c r="J1389" t="s">
        <v>22228</v>
      </c>
      <c r="K1389" s="22" t="str">
        <f t="shared" si="21"/>
        <v>Nov</v>
      </c>
    </row>
    <row r="1390" spans="1:11" hidden="1">
      <c r="A1390">
        <v>254750177133</v>
      </c>
      <c r="B1390">
        <v>750177133</v>
      </c>
      <c r="C1390">
        <v>17</v>
      </c>
      <c r="D1390" s="22">
        <v>45970</v>
      </c>
      <c r="E1390" t="s">
        <v>21133</v>
      </c>
      <c r="F1390" t="s">
        <v>73</v>
      </c>
      <c r="G1390" t="s">
        <v>1008</v>
      </c>
      <c r="H1390" t="s">
        <v>20000</v>
      </c>
      <c r="I1390">
        <v>1498.5007496251874</v>
      </c>
      <c r="J1390" t="s">
        <v>22210</v>
      </c>
      <c r="K1390" s="22" t="str">
        <f t="shared" si="21"/>
        <v>Nov</v>
      </c>
    </row>
    <row r="1391" spans="1:11" hidden="1">
      <c r="A1391">
        <v>254781239026</v>
      </c>
      <c r="B1391">
        <v>781239026</v>
      </c>
      <c r="C1391">
        <v>17</v>
      </c>
      <c r="D1391" s="22">
        <v>45969</v>
      </c>
      <c r="E1391" t="s">
        <v>21134</v>
      </c>
      <c r="F1391" t="s">
        <v>50</v>
      </c>
      <c r="G1391" t="s">
        <v>1025</v>
      </c>
      <c r="H1391" t="s">
        <v>20000</v>
      </c>
      <c r="I1391">
        <v>1498.5007496251874</v>
      </c>
      <c r="J1391" t="s">
        <v>22183</v>
      </c>
      <c r="K1391" s="22" t="str">
        <f t="shared" si="21"/>
        <v>Nov</v>
      </c>
    </row>
    <row r="1392" spans="1:11" hidden="1">
      <c r="A1392">
        <v>254108686782</v>
      </c>
      <c r="B1392">
        <v>108686782</v>
      </c>
      <c r="C1392">
        <v>16</v>
      </c>
      <c r="D1392" s="22">
        <v>45969</v>
      </c>
      <c r="E1392" t="s">
        <v>21135</v>
      </c>
      <c r="F1392" t="s">
        <v>20098</v>
      </c>
      <c r="G1392" t="s">
        <v>1072</v>
      </c>
      <c r="H1392" t="s">
        <v>1086</v>
      </c>
      <c r="I1392">
        <v>1498.5007496251874</v>
      </c>
      <c r="J1392" t="s">
        <v>19999</v>
      </c>
      <c r="K1392" s="22" t="str">
        <f t="shared" si="21"/>
        <v>Nov</v>
      </c>
    </row>
    <row r="1393" spans="1:11" hidden="1">
      <c r="A1393">
        <v>254752321494</v>
      </c>
      <c r="B1393">
        <v>752321494</v>
      </c>
      <c r="C1393">
        <v>16</v>
      </c>
      <c r="D1393" s="22">
        <v>45969</v>
      </c>
      <c r="E1393" t="s">
        <v>21136</v>
      </c>
      <c r="F1393" t="s">
        <v>20168</v>
      </c>
      <c r="G1393" t="s">
        <v>1011</v>
      </c>
      <c r="H1393" t="s">
        <v>20000</v>
      </c>
      <c r="I1393">
        <v>1498.5007496251874</v>
      </c>
      <c r="J1393" t="s">
        <v>22202</v>
      </c>
      <c r="K1393" s="22" t="str">
        <f t="shared" si="21"/>
        <v>Nov</v>
      </c>
    </row>
    <row r="1394" spans="1:11" hidden="1">
      <c r="A1394">
        <v>254788913435</v>
      </c>
      <c r="B1394">
        <v>788913435</v>
      </c>
      <c r="C1394">
        <v>17</v>
      </c>
      <c r="D1394" s="22">
        <v>45969</v>
      </c>
      <c r="E1394" t="s">
        <v>21137</v>
      </c>
      <c r="F1394" t="s">
        <v>20168</v>
      </c>
      <c r="G1394" t="s">
        <v>1218</v>
      </c>
      <c r="H1394" t="s">
        <v>20000</v>
      </c>
      <c r="I1394">
        <v>1498.5007496251874</v>
      </c>
      <c r="J1394" t="s">
        <v>22228</v>
      </c>
      <c r="K1394" s="22" t="str">
        <f t="shared" si="21"/>
        <v>Nov</v>
      </c>
    </row>
    <row r="1395" spans="1:11" hidden="1">
      <c r="A1395">
        <v>254750616223</v>
      </c>
      <c r="B1395">
        <v>750616223</v>
      </c>
      <c r="C1395">
        <v>17</v>
      </c>
      <c r="D1395" s="22">
        <v>45969</v>
      </c>
      <c r="E1395" t="s">
        <v>21138</v>
      </c>
      <c r="F1395" t="s">
        <v>20098</v>
      </c>
      <c r="G1395" t="s">
        <v>1074</v>
      </c>
      <c r="H1395" t="s">
        <v>1107</v>
      </c>
      <c r="I1395">
        <v>1498.5007496251874</v>
      </c>
      <c r="J1395" t="s">
        <v>22215</v>
      </c>
      <c r="K1395" s="22" t="str">
        <f t="shared" si="21"/>
        <v>Nov</v>
      </c>
    </row>
    <row r="1396" spans="1:11" hidden="1">
      <c r="A1396">
        <v>254780362984</v>
      </c>
      <c r="B1396">
        <v>780362984</v>
      </c>
      <c r="C1396">
        <v>16</v>
      </c>
      <c r="D1396" s="22">
        <v>45969</v>
      </c>
      <c r="E1396" t="s">
        <v>21139</v>
      </c>
      <c r="F1396" t="s">
        <v>37</v>
      </c>
      <c r="G1396" t="s">
        <v>1029</v>
      </c>
      <c r="H1396" t="s">
        <v>20000</v>
      </c>
      <c r="I1396">
        <v>1498.5007496251874</v>
      </c>
      <c r="J1396" t="s">
        <v>22221</v>
      </c>
      <c r="K1396" s="22" t="str">
        <f t="shared" si="21"/>
        <v>Nov</v>
      </c>
    </row>
    <row r="1397" spans="1:11" hidden="1">
      <c r="A1397">
        <v>254785558845</v>
      </c>
      <c r="B1397">
        <v>785558845</v>
      </c>
      <c r="C1397">
        <v>16</v>
      </c>
      <c r="D1397" s="22">
        <v>45970</v>
      </c>
      <c r="E1397" t="s">
        <v>21140</v>
      </c>
      <c r="F1397" t="s">
        <v>20168</v>
      </c>
      <c r="G1397" t="s">
        <v>1010</v>
      </c>
      <c r="H1397" t="s">
        <v>20000</v>
      </c>
      <c r="I1397">
        <v>1498.5007496251874</v>
      </c>
      <c r="J1397" t="s">
        <v>19999</v>
      </c>
      <c r="K1397" s="22" t="str">
        <f t="shared" si="21"/>
        <v>Nov</v>
      </c>
    </row>
    <row r="1398" spans="1:11" hidden="1">
      <c r="A1398">
        <v>254107388050</v>
      </c>
      <c r="B1398">
        <v>107388050</v>
      </c>
      <c r="C1398">
        <v>16</v>
      </c>
      <c r="D1398" s="22">
        <v>45969</v>
      </c>
      <c r="E1398" t="s">
        <v>21141</v>
      </c>
      <c r="F1398" t="s">
        <v>20098</v>
      </c>
      <c r="G1398" t="s">
        <v>1042</v>
      </c>
      <c r="H1398" t="s">
        <v>20000</v>
      </c>
      <c r="I1398">
        <v>1498.5007496251874</v>
      </c>
      <c r="J1398" t="s">
        <v>22195</v>
      </c>
      <c r="K1398" s="22" t="str">
        <f t="shared" si="21"/>
        <v>Nov</v>
      </c>
    </row>
    <row r="1399" spans="1:11" hidden="1">
      <c r="A1399">
        <v>254105550879</v>
      </c>
      <c r="B1399">
        <v>105550879</v>
      </c>
      <c r="C1399">
        <v>16</v>
      </c>
      <c r="D1399" s="22">
        <v>45969</v>
      </c>
      <c r="E1399" t="s">
        <v>21142</v>
      </c>
      <c r="F1399" t="s">
        <v>20098</v>
      </c>
      <c r="G1399" t="s">
        <v>1041</v>
      </c>
      <c r="H1399" t="s">
        <v>20000</v>
      </c>
      <c r="I1399">
        <v>1498.5007496251874</v>
      </c>
      <c r="J1399" t="s">
        <v>22174</v>
      </c>
      <c r="K1399" s="22" t="str">
        <f t="shared" si="21"/>
        <v>Nov</v>
      </c>
    </row>
    <row r="1400" spans="1:11" hidden="1">
      <c r="A1400">
        <v>254106660645</v>
      </c>
      <c r="B1400">
        <v>106660645</v>
      </c>
      <c r="C1400">
        <v>17</v>
      </c>
      <c r="D1400" s="22">
        <v>45969</v>
      </c>
      <c r="E1400" t="s">
        <v>20968</v>
      </c>
      <c r="F1400" t="s">
        <v>73</v>
      </c>
      <c r="G1400" t="s">
        <v>1062</v>
      </c>
      <c r="H1400" t="s">
        <v>20000</v>
      </c>
      <c r="I1400">
        <v>1498.5007496251874</v>
      </c>
      <c r="J1400" t="s">
        <v>22218</v>
      </c>
      <c r="K1400" s="22" t="str">
        <f t="shared" si="21"/>
        <v>Nov</v>
      </c>
    </row>
    <row r="1401" spans="1:11" hidden="1">
      <c r="A1401">
        <v>254784724755</v>
      </c>
      <c r="B1401">
        <v>784724755</v>
      </c>
      <c r="C1401">
        <v>17</v>
      </c>
      <c r="D1401" s="22">
        <v>45969</v>
      </c>
      <c r="E1401" t="s">
        <v>21143</v>
      </c>
      <c r="F1401" t="s">
        <v>82</v>
      </c>
      <c r="G1401" t="s">
        <v>1048</v>
      </c>
      <c r="H1401" t="s">
        <v>20000</v>
      </c>
      <c r="I1401">
        <v>2248.1259370314842</v>
      </c>
      <c r="J1401" t="s">
        <v>22180</v>
      </c>
      <c r="K1401" s="22" t="str">
        <f t="shared" si="21"/>
        <v>Nov</v>
      </c>
    </row>
    <row r="1402" spans="1:11" hidden="1">
      <c r="A1402">
        <v>254101155067</v>
      </c>
      <c r="B1402">
        <v>101155067</v>
      </c>
      <c r="C1402">
        <v>17</v>
      </c>
      <c r="D1402" s="22">
        <v>45969</v>
      </c>
      <c r="E1402" t="s">
        <v>21144</v>
      </c>
      <c r="F1402" t="s">
        <v>37</v>
      </c>
      <c r="G1402" t="s">
        <v>1030</v>
      </c>
      <c r="H1402" t="s">
        <v>20000</v>
      </c>
      <c r="I1402">
        <v>1498.5007496251874</v>
      </c>
      <c r="J1402" t="s">
        <v>22184</v>
      </c>
      <c r="K1402" s="22" t="str">
        <f t="shared" si="21"/>
        <v>Nov</v>
      </c>
    </row>
    <row r="1403" spans="1:11" hidden="1">
      <c r="A1403">
        <v>254105277511</v>
      </c>
      <c r="B1403">
        <v>105277511</v>
      </c>
      <c r="C1403">
        <v>16</v>
      </c>
      <c r="D1403" s="22">
        <v>45969</v>
      </c>
      <c r="E1403" t="s">
        <v>20913</v>
      </c>
      <c r="F1403" t="s">
        <v>20098</v>
      </c>
      <c r="G1403" t="s">
        <v>1041</v>
      </c>
      <c r="H1403" t="s">
        <v>20000</v>
      </c>
      <c r="I1403">
        <v>1498.5007496251874</v>
      </c>
      <c r="J1403" t="s">
        <v>22199</v>
      </c>
      <c r="K1403" s="22" t="str">
        <f t="shared" si="21"/>
        <v>Nov</v>
      </c>
    </row>
    <row r="1404" spans="1:11" hidden="1">
      <c r="A1404">
        <v>254108096930</v>
      </c>
      <c r="B1404">
        <v>108096930</v>
      </c>
      <c r="C1404">
        <v>16</v>
      </c>
      <c r="D1404" s="22">
        <v>45970</v>
      </c>
      <c r="E1404" t="s">
        <v>21145</v>
      </c>
      <c r="F1404" t="s">
        <v>20098</v>
      </c>
      <c r="G1404" t="s">
        <v>1021</v>
      </c>
      <c r="H1404" t="s">
        <v>1130</v>
      </c>
      <c r="I1404">
        <v>1498.5007496251874</v>
      </c>
      <c r="J1404" t="s">
        <v>22214</v>
      </c>
      <c r="K1404" s="22" t="str">
        <f t="shared" si="21"/>
        <v>Nov</v>
      </c>
    </row>
    <row r="1405" spans="1:11" hidden="1">
      <c r="A1405">
        <v>254734514452</v>
      </c>
      <c r="B1405">
        <v>734514452</v>
      </c>
      <c r="C1405">
        <v>17</v>
      </c>
      <c r="D1405" s="22">
        <v>45969</v>
      </c>
      <c r="E1405" t="s">
        <v>21146</v>
      </c>
      <c r="F1405" t="s">
        <v>73</v>
      </c>
      <c r="G1405" t="s">
        <v>1074</v>
      </c>
      <c r="H1405" t="s">
        <v>70</v>
      </c>
      <c r="I1405">
        <v>1498.5007496251874</v>
      </c>
      <c r="J1405" t="s">
        <v>22193</v>
      </c>
      <c r="K1405" s="22" t="str">
        <f t="shared" si="21"/>
        <v>Nov</v>
      </c>
    </row>
    <row r="1406" spans="1:11" hidden="1">
      <c r="A1406">
        <v>254788389017</v>
      </c>
      <c r="B1406">
        <v>788389017</v>
      </c>
      <c r="C1406">
        <v>16</v>
      </c>
      <c r="D1406" s="22">
        <v>45970</v>
      </c>
      <c r="E1406" t="s">
        <v>21147</v>
      </c>
      <c r="F1406" t="s">
        <v>20098</v>
      </c>
      <c r="G1406" t="s">
        <v>1058</v>
      </c>
      <c r="H1406" t="s">
        <v>20000</v>
      </c>
      <c r="I1406">
        <v>1498.5007496251874</v>
      </c>
      <c r="J1406" t="s">
        <v>22225</v>
      </c>
      <c r="K1406" s="22" t="str">
        <f t="shared" si="21"/>
        <v>Nov</v>
      </c>
    </row>
    <row r="1407" spans="1:11" hidden="1">
      <c r="A1407">
        <v>254735189169</v>
      </c>
      <c r="B1407">
        <v>735189169</v>
      </c>
      <c r="C1407">
        <v>16</v>
      </c>
      <c r="D1407" s="22">
        <v>45969</v>
      </c>
      <c r="E1407" t="s">
        <v>21148</v>
      </c>
      <c r="F1407" t="s">
        <v>20098</v>
      </c>
      <c r="G1407" t="s">
        <v>20581</v>
      </c>
      <c r="H1407" t="s">
        <v>20000</v>
      </c>
      <c r="I1407">
        <v>1498.5007496251874</v>
      </c>
      <c r="J1407" t="s">
        <v>19999</v>
      </c>
      <c r="K1407" s="22" t="str">
        <f t="shared" si="21"/>
        <v>Nov</v>
      </c>
    </row>
    <row r="1408" spans="1:11" hidden="1">
      <c r="A1408">
        <v>254735912269</v>
      </c>
      <c r="B1408">
        <v>735912269</v>
      </c>
      <c r="C1408">
        <v>16</v>
      </c>
      <c r="D1408" s="22">
        <v>45969</v>
      </c>
      <c r="E1408" t="s">
        <v>21149</v>
      </c>
      <c r="F1408" t="s">
        <v>37</v>
      </c>
      <c r="G1408" t="s">
        <v>1012</v>
      </c>
      <c r="H1408" t="s">
        <v>20000</v>
      </c>
      <c r="I1408">
        <v>1498.5007496251874</v>
      </c>
      <c r="J1408" t="s">
        <v>22207</v>
      </c>
      <c r="K1408" s="22" t="str">
        <f t="shared" si="21"/>
        <v>Nov</v>
      </c>
    </row>
    <row r="1409" spans="1:11" hidden="1">
      <c r="A1409">
        <v>254788009889</v>
      </c>
      <c r="B1409">
        <v>788009889</v>
      </c>
      <c r="C1409">
        <v>17</v>
      </c>
      <c r="D1409" s="22">
        <v>45970</v>
      </c>
      <c r="E1409" t="s">
        <v>21150</v>
      </c>
      <c r="F1409" t="s">
        <v>20098</v>
      </c>
      <c r="G1409" t="s">
        <v>1026</v>
      </c>
      <c r="H1409" t="s">
        <v>20000</v>
      </c>
      <c r="I1409">
        <v>1498.5007496251874</v>
      </c>
      <c r="J1409" t="s">
        <v>22188</v>
      </c>
      <c r="K1409" s="22" t="str">
        <f t="shared" si="21"/>
        <v>Nov</v>
      </c>
    </row>
    <row r="1410" spans="1:11" hidden="1">
      <c r="A1410">
        <v>254735159871</v>
      </c>
      <c r="B1410">
        <v>735159871</v>
      </c>
      <c r="C1410">
        <v>17</v>
      </c>
      <c r="D1410" s="22">
        <v>45970</v>
      </c>
      <c r="E1410" t="s">
        <v>21151</v>
      </c>
      <c r="F1410" t="s">
        <v>82</v>
      </c>
      <c r="G1410" t="s">
        <v>1048</v>
      </c>
      <c r="H1410" t="s">
        <v>20000</v>
      </c>
      <c r="I1410">
        <v>1498.5007496251874</v>
      </c>
      <c r="J1410" t="s">
        <v>22180</v>
      </c>
      <c r="K1410" s="22" t="str">
        <f t="shared" si="21"/>
        <v>Nov</v>
      </c>
    </row>
    <row r="1411" spans="1:11" hidden="1">
      <c r="A1411">
        <v>254783894620</v>
      </c>
      <c r="B1411">
        <v>783894620</v>
      </c>
      <c r="C1411">
        <v>17</v>
      </c>
      <c r="D1411" s="22">
        <v>45969</v>
      </c>
      <c r="E1411" t="s">
        <v>21152</v>
      </c>
      <c r="F1411" t="s">
        <v>50</v>
      </c>
      <c r="G1411" t="s">
        <v>20190</v>
      </c>
      <c r="H1411" t="s">
        <v>1094</v>
      </c>
      <c r="I1411">
        <v>1498.5007496251874</v>
      </c>
      <c r="J1411" t="s">
        <v>22229</v>
      </c>
      <c r="K1411" s="22" t="str">
        <f t="shared" ref="K1411:K1474" si="22">TEXT(D1411,"mmm")</f>
        <v>Nov</v>
      </c>
    </row>
    <row r="1412" spans="1:11" hidden="1">
      <c r="A1412">
        <v>254102120946</v>
      </c>
      <c r="B1412">
        <v>102120946</v>
      </c>
      <c r="C1412">
        <v>16</v>
      </c>
      <c r="D1412" s="22">
        <v>45969</v>
      </c>
      <c r="E1412" t="s">
        <v>21153</v>
      </c>
      <c r="F1412" t="s">
        <v>37</v>
      </c>
      <c r="G1412" t="s">
        <v>1077</v>
      </c>
      <c r="H1412" t="s">
        <v>32</v>
      </c>
      <c r="I1412">
        <v>2248.1259370314842</v>
      </c>
      <c r="J1412" t="s">
        <v>19999</v>
      </c>
      <c r="K1412" s="22" t="str">
        <f t="shared" si="22"/>
        <v>Nov</v>
      </c>
    </row>
    <row r="1413" spans="1:11" hidden="1">
      <c r="A1413">
        <v>254781119177</v>
      </c>
      <c r="B1413">
        <v>781119177</v>
      </c>
      <c r="C1413">
        <v>17</v>
      </c>
      <c r="D1413" s="22">
        <v>45969</v>
      </c>
      <c r="E1413" t="s">
        <v>21154</v>
      </c>
      <c r="F1413" t="s">
        <v>20098</v>
      </c>
      <c r="G1413" t="s">
        <v>1015</v>
      </c>
      <c r="H1413" t="s">
        <v>20000</v>
      </c>
      <c r="I1413">
        <v>1498.5007496251874</v>
      </c>
      <c r="J1413" t="s">
        <v>19999</v>
      </c>
      <c r="K1413" s="22" t="str">
        <f t="shared" si="22"/>
        <v>Nov</v>
      </c>
    </row>
    <row r="1414" spans="1:11" hidden="1">
      <c r="A1414">
        <v>254762094765</v>
      </c>
      <c r="B1414">
        <v>762094765</v>
      </c>
      <c r="C1414">
        <v>16</v>
      </c>
      <c r="D1414" s="22">
        <v>45970</v>
      </c>
      <c r="E1414" t="s">
        <v>21155</v>
      </c>
      <c r="F1414" t="s">
        <v>82</v>
      </c>
      <c r="G1414" t="s">
        <v>20404</v>
      </c>
      <c r="H1414" t="s">
        <v>826</v>
      </c>
      <c r="I1414">
        <v>1498.5007496251874</v>
      </c>
      <c r="J1414" t="s">
        <v>19999</v>
      </c>
      <c r="K1414" s="22" t="str">
        <f t="shared" si="22"/>
        <v>Nov</v>
      </c>
    </row>
    <row r="1415" spans="1:11" hidden="1">
      <c r="A1415">
        <v>254100384324</v>
      </c>
      <c r="B1415">
        <v>100384324</v>
      </c>
      <c r="C1415">
        <v>17</v>
      </c>
      <c r="D1415" s="22">
        <v>45969</v>
      </c>
      <c r="E1415" t="s">
        <v>21146</v>
      </c>
      <c r="F1415" t="s">
        <v>73</v>
      </c>
      <c r="G1415" t="s">
        <v>1074</v>
      </c>
      <c r="H1415" t="s">
        <v>70</v>
      </c>
      <c r="I1415">
        <v>1498.5007496251874</v>
      </c>
      <c r="J1415" t="s">
        <v>22193</v>
      </c>
      <c r="K1415" s="22" t="str">
        <f t="shared" si="22"/>
        <v>Nov</v>
      </c>
    </row>
    <row r="1416" spans="1:11" hidden="1">
      <c r="A1416">
        <v>254105556791</v>
      </c>
      <c r="B1416">
        <v>105556791</v>
      </c>
      <c r="C1416">
        <v>17</v>
      </c>
      <c r="D1416" s="22">
        <v>45969</v>
      </c>
      <c r="E1416" t="s">
        <v>21156</v>
      </c>
      <c r="F1416" t="s">
        <v>20098</v>
      </c>
      <c r="G1416" t="s">
        <v>1015</v>
      </c>
      <c r="H1416" t="s">
        <v>20000</v>
      </c>
      <c r="I1416">
        <v>1498.5007496251874</v>
      </c>
      <c r="J1416" t="s">
        <v>19999</v>
      </c>
      <c r="K1416" s="22" t="str">
        <f t="shared" si="22"/>
        <v>Nov</v>
      </c>
    </row>
    <row r="1417" spans="1:11" hidden="1">
      <c r="A1417">
        <v>254108781849</v>
      </c>
      <c r="B1417">
        <v>108781849</v>
      </c>
      <c r="C1417">
        <v>16</v>
      </c>
      <c r="D1417" s="22">
        <v>45970</v>
      </c>
      <c r="E1417" t="s">
        <v>21157</v>
      </c>
      <c r="F1417" t="s">
        <v>82</v>
      </c>
      <c r="G1417" t="s">
        <v>1010</v>
      </c>
      <c r="H1417" t="s">
        <v>20000</v>
      </c>
      <c r="I1417">
        <v>1498.5007496251874</v>
      </c>
      <c r="J1417" t="s">
        <v>19999</v>
      </c>
      <c r="K1417" s="22" t="str">
        <f t="shared" si="22"/>
        <v>Nov</v>
      </c>
    </row>
    <row r="1418" spans="1:11" hidden="1">
      <c r="A1418">
        <v>254106945631</v>
      </c>
      <c r="B1418">
        <v>106945631</v>
      </c>
      <c r="C1418">
        <v>16</v>
      </c>
      <c r="D1418" s="22">
        <v>45969</v>
      </c>
      <c r="E1418" t="s">
        <v>21158</v>
      </c>
      <c r="F1418" t="s">
        <v>20098</v>
      </c>
      <c r="G1418" t="s">
        <v>1021</v>
      </c>
      <c r="H1418" t="s">
        <v>1130</v>
      </c>
      <c r="I1418">
        <v>1498.5007496251874</v>
      </c>
      <c r="J1418" t="s">
        <v>22214</v>
      </c>
      <c r="K1418" s="22" t="str">
        <f t="shared" si="22"/>
        <v>Nov</v>
      </c>
    </row>
    <row r="1419" spans="1:11" hidden="1">
      <c r="A1419">
        <v>254784984098</v>
      </c>
      <c r="B1419">
        <v>784984098</v>
      </c>
      <c r="C1419">
        <v>17</v>
      </c>
      <c r="D1419" s="22">
        <v>45969</v>
      </c>
      <c r="E1419" t="s">
        <v>21159</v>
      </c>
      <c r="F1419" t="s">
        <v>73</v>
      </c>
      <c r="G1419" t="s">
        <v>1041</v>
      </c>
      <c r="H1419" t="s">
        <v>20000</v>
      </c>
      <c r="I1419">
        <v>1498.5007496251874</v>
      </c>
      <c r="J1419" t="s">
        <v>22251</v>
      </c>
      <c r="K1419" s="22" t="str">
        <f t="shared" si="22"/>
        <v>Nov</v>
      </c>
    </row>
    <row r="1420" spans="1:11" hidden="1">
      <c r="A1420">
        <v>254782223886</v>
      </c>
      <c r="B1420">
        <v>782223886</v>
      </c>
      <c r="C1420">
        <v>17</v>
      </c>
      <c r="D1420" s="22">
        <v>45969</v>
      </c>
      <c r="E1420" t="s">
        <v>21160</v>
      </c>
      <c r="F1420" t="s">
        <v>73</v>
      </c>
      <c r="G1420" t="s">
        <v>1074</v>
      </c>
      <c r="H1420" t="s">
        <v>70</v>
      </c>
      <c r="I1420">
        <v>1498.5007496251874</v>
      </c>
      <c r="J1420" t="s">
        <v>22193</v>
      </c>
      <c r="K1420" s="22" t="str">
        <f t="shared" si="22"/>
        <v>Nov</v>
      </c>
    </row>
    <row r="1421" spans="1:11" hidden="1">
      <c r="A1421">
        <v>254753800380</v>
      </c>
      <c r="B1421">
        <v>753800380</v>
      </c>
      <c r="C1421">
        <v>16</v>
      </c>
      <c r="D1421" s="22">
        <v>45970</v>
      </c>
      <c r="E1421" t="s">
        <v>21161</v>
      </c>
      <c r="F1421" t="s">
        <v>73</v>
      </c>
      <c r="G1421" t="s">
        <v>1074</v>
      </c>
      <c r="H1421" t="s">
        <v>1087</v>
      </c>
      <c r="I1421">
        <v>1498.5007496251874</v>
      </c>
      <c r="J1421" t="s">
        <v>22193</v>
      </c>
      <c r="K1421" s="22" t="str">
        <f t="shared" si="22"/>
        <v>Nov</v>
      </c>
    </row>
    <row r="1422" spans="1:11" hidden="1">
      <c r="A1422">
        <v>254783569327</v>
      </c>
      <c r="B1422">
        <v>783569327</v>
      </c>
      <c r="C1422">
        <v>16</v>
      </c>
      <c r="D1422" s="22">
        <v>45969</v>
      </c>
      <c r="E1422" t="s">
        <v>21162</v>
      </c>
      <c r="F1422" t="s">
        <v>82</v>
      </c>
      <c r="G1422" t="s">
        <v>1077</v>
      </c>
      <c r="H1422" t="s">
        <v>32</v>
      </c>
      <c r="I1422">
        <v>1498.5007496251874</v>
      </c>
      <c r="J1422" t="s">
        <v>22180</v>
      </c>
      <c r="K1422" s="22" t="str">
        <f t="shared" si="22"/>
        <v>Nov</v>
      </c>
    </row>
    <row r="1423" spans="1:11" hidden="1">
      <c r="A1423">
        <v>254734967707</v>
      </c>
      <c r="B1423">
        <v>734967707</v>
      </c>
      <c r="C1423">
        <v>16</v>
      </c>
      <c r="D1423" s="22">
        <v>45970</v>
      </c>
      <c r="E1423" t="s">
        <v>21163</v>
      </c>
      <c r="F1423" t="s">
        <v>82</v>
      </c>
      <c r="G1423" t="s">
        <v>1077</v>
      </c>
      <c r="H1423" t="s">
        <v>32</v>
      </c>
      <c r="I1423">
        <v>1498.5007496251874</v>
      </c>
      <c r="J1423" t="s">
        <v>19999</v>
      </c>
      <c r="K1423" s="22" t="str">
        <f t="shared" si="22"/>
        <v>Nov</v>
      </c>
    </row>
    <row r="1424" spans="1:11" hidden="1">
      <c r="A1424">
        <v>254107059717</v>
      </c>
      <c r="B1424">
        <v>107059717</v>
      </c>
      <c r="C1424">
        <v>16</v>
      </c>
      <c r="D1424" s="22">
        <v>45970</v>
      </c>
      <c r="E1424" t="s">
        <v>21164</v>
      </c>
      <c r="F1424" t="s">
        <v>20168</v>
      </c>
      <c r="G1424" t="s">
        <v>1074</v>
      </c>
      <c r="H1424" t="s">
        <v>70</v>
      </c>
      <c r="I1424">
        <v>1498.5007496251874</v>
      </c>
      <c r="J1424" t="s">
        <v>19999</v>
      </c>
      <c r="K1424" s="22" t="str">
        <f t="shared" si="22"/>
        <v>Nov</v>
      </c>
    </row>
    <row r="1425" spans="1:11" hidden="1">
      <c r="A1425">
        <v>254752824881</v>
      </c>
      <c r="B1425">
        <v>752824881</v>
      </c>
      <c r="C1425">
        <v>16</v>
      </c>
      <c r="D1425" s="22">
        <v>45969</v>
      </c>
      <c r="E1425" t="s">
        <v>21165</v>
      </c>
      <c r="F1425" t="s">
        <v>73</v>
      </c>
      <c r="G1425" t="s">
        <v>1008</v>
      </c>
      <c r="H1425" t="s">
        <v>20000</v>
      </c>
      <c r="I1425">
        <v>1498.5007496251874</v>
      </c>
      <c r="J1425" t="s">
        <v>22233</v>
      </c>
      <c r="K1425" s="22" t="str">
        <f t="shared" si="22"/>
        <v>Nov</v>
      </c>
    </row>
    <row r="1426" spans="1:11" hidden="1">
      <c r="A1426">
        <v>254789058941</v>
      </c>
      <c r="B1426">
        <v>789058941</v>
      </c>
      <c r="C1426">
        <v>17</v>
      </c>
      <c r="D1426" s="22">
        <v>45970</v>
      </c>
      <c r="E1426" t="s">
        <v>21166</v>
      </c>
      <c r="F1426" t="s">
        <v>37</v>
      </c>
      <c r="G1426" t="s">
        <v>1023</v>
      </c>
      <c r="H1426" t="s">
        <v>20000</v>
      </c>
      <c r="I1426">
        <v>1498.5007496251874</v>
      </c>
      <c r="J1426" t="s">
        <v>22175</v>
      </c>
      <c r="K1426" s="22" t="str">
        <f t="shared" si="22"/>
        <v>Nov</v>
      </c>
    </row>
    <row r="1427" spans="1:11" hidden="1">
      <c r="A1427">
        <v>254756203818</v>
      </c>
      <c r="B1427">
        <v>756203818</v>
      </c>
      <c r="C1427">
        <v>16</v>
      </c>
      <c r="D1427" s="22">
        <v>45969</v>
      </c>
      <c r="E1427" t="s">
        <v>21167</v>
      </c>
      <c r="F1427" t="s">
        <v>82</v>
      </c>
      <c r="G1427" t="s">
        <v>1077</v>
      </c>
      <c r="H1427" t="s">
        <v>32</v>
      </c>
      <c r="I1427">
        <v>1498.5007496251874</v>
      </c>
      <c r="J1427" t="s">
        <v>19999</v>
      </c>
      <c r="K1427" s="22" t="str">
        <f t="shared" si="22"/>
        <v>Nov</v>
      </c>
    </row>
    <row r="1428" spans="1:11" hidden="1">
      <c r="A1428">
        <v>254108965671</v>
      </c>
      <c r="B1428">
        <v>108965671</v>
      </c>
      <c r="C1428">
        <v>17</v>
      </c>
      <c r="D1428" s="22">
        <v>45970</v>
      </c>
      <c r="E1428" t="s">
        <v>21168</v>
      </c>
      <c r="F1428" t="s">
        <v>20098</v>
      </c>
      <c r="G1428" t="s">
        <v>1026</v>
      </c>
      <c r="H1428" t="s">
        <v>20000</v>
      </c>
      <c r="I1428">
        <v>1498.5007496251874</v>
      </c>
      <c r="J1428" t="s">
        <v>22188</v>
      </c>
      <c r="K1428" s="22" t="str">
        <f t="shared" si="22"/>
        <v>Nov</v>
      </c>
    </row>
    <row r="1429" spans="1:11" hidden="1">
      <c r="A1429">
        <v>254754726785</v>
      </c>
      <c r="B1429">
        <v>754726785</v>
      </c>
      <c r="C1429">
        <v>16</v>
      </c>
      <c r="D1429" s="22">
        <v>45970</v>
      </c>
      <c r="E1429" t="s">
        <v>21169</v>
      </c>
      <c r="F1429" t="s">
        <v>82</v>
      </c>
      <c r="G1429" t="s">
        <v>20404</v>
      </c>
      <c r="H1429" t="s">
        <v>826</v>
      </c>
      <c r="I1429">
        <v>1498.5007496251874</v>
      </c>
      <c r="J1429" t="s">
        <v>19999</v>
      </c>
      <c r="K1429" s="22" t="str">
        <f t="shared" si="22"/>
        <v>Nov</v>
      </c>
    </row>
    <row r="1430" spans="1:11" hidden="1">
      <c r="A1430">
        <v>254789969895</v>
      </c>
      <c r="B1430">
        <v>789969895</v>
      </c>
      <c r="C1430">
        <v>16</v>
      </c>
      <c r="D1430" s="22">
        <v>45969</v>
      </c>
      <c r="E1430" t="s">
        <v>21170</v>
      </c>
      <c r="F1430" t="s">
        <v>160</v>
      </c>
      <c r="G1430" t="s">
        <v>1030</v>
      </c>
      <c r="H1430" t="s">
        <v>20000</v>
      </c>
      <c r="I1430">
        <v>1498.5007496251874</v>
      </c>
      <c r="J1430" t="s">
        <v>22213</v>
      </c>
      <c r="K1430" s="22" t="str">
        <f t="shared" si="22"/>
        <v>Nov</v>
      </c>
    </row>
    <row r="1431" spans="1:11" hidden="1">
      <c r="A1431">
        <v>254108995416</v>
      </c>
      <c r="B1431">
        <v>108995416</v>
      </c>
      <c r="C1431">
        <v>17</v>
      </c>
      <c r="D1431" s="22">
        <v>45970</v>
      </c>
      <c r="E1431" t="s">
        <v>21171</v>
      </c>
      <c r="F1431" t="s">
        <v>37</v>
      </c>
      <c r="G1431" t="s">
        <v>1032</v>
      </c>
      <c r="H1431" t="s">
        <v>20000</v>
      </c>
      <c r="I1431">
        <v>1498.5007496251874</v>
      </c>
      <c r="J1431" t="s">
        <v>22192</v>
      </c>
      <c r="K1431" s="22" t="str">
        <f t="shared" si="22"/>
        <v>Nov</v>
      </c>
    </row>
    <row r="1432" spans="1:11">
      <c r="A1432">
        <v>254102437799</v>
      </c>
      <c r="B1432">
        <v>102437799</v>
      </c>
      <c r="C1432">
        <v>17</v>
      </c>
      <c r="D1432" s="22">
        <v>45969</v>
      </c>
      <c r="E1432" t="s">
        <v>21146</v>
      </c>
      <c r="F1432" t="s">
        <v>20098</v>
      </c>
      <c r="G1432" t="s">
        <v>1074</v>
      </c>
      <c r="H1432" t="s">
        <v>742</v>
      </c>
      <c r="I1432">
        <v>1498.5007496251874</v>
      </c>
      <c r="J1432" t="s">
        <v>22193</v>
      </c>
      <c r="K1432" s="22" t="str">
        <f t="shared" si="22"/>
        <v>Nov</v>
      </c>
    </row>
    <row r="1433" spans="1:11" hidden="1">
      <c r="A1433">
        <v>254105852164</v>
      </c>
      <c r="B1433">
        <v>105852164</v>
      </c>
      <c r="C1433">
        <v>16</v>
      </c>
      <c r="D1433" s="22">
        <v>45969</v>
      </c>
      <c r="E1433" t="s">
        <v>21172</v>
      </c>
      <c r="F1433" t="s">
        <v>37</v>
      </c>
      <c r="G1433" t="s">
        <v>990</v>
      </c>
      <c r="H1433" t="s">
        <v>20000</v>
      </c>
      <c r="I1433">
        <v>2248.1259370314842</v>
      </c>
      <c r="J1433" t="s">
        <v>22192</v>
      </c>
      <c r="K1433" s="22" t="str">
        <f t="shared" si="22"/>
        <v>Nov</v>
      </c>
    </row>
    <row r="1434" spans="1:11" hidden="1">
      <c r="A1434">
        <v>254751390556</v>
      </c>
      <c r="B1434">
        <v>751390556</v>
      </c>
      <c r="C1434">
        <v>16</v>
      </c>
      <c r="D1434" s="22">
        <v>45970</v>
      </c>
      <c r="E1434" t="s">
        <v>21173</v>
      </c>
      <c r="F1434" t="s">
        <v>82</v>
      </c>
      <c r="G1434" t="s">
        <v>1010</v>
      </c>
      <c r="H1434" t="s">
        <v>20000</v>
      </c>
      <c r="I1434">
        <v>1498.5007496251874</v>
      </c>
      <c r="J1434" t="s">
        <v>22203</v>
      </c>
      <c r="K1434" s="22" t="str">
        <f t="shared" si="22"/>
        <v>Nov</v>
      </c>
    </row>
    <row r="1435" spans="1:11" hidden="1">
      <c r="A1435">
        <v>254787572988</v>
      </c>
      <c r="B1435">
        <v>787572988</v>
      </c>
      <c r="C1435">
        <v>16</v>
      </c>
      <c r="D1435" s="22">
        <v>45969</v>
      </c>
      <c r="E1435" t="s">
        <v>21174</v>
      </c>
      <c r="F1435" t="s">
        <v>73</v>
      </c>
      <c r="G1435" t="s">
        <v>1072</v>
      </c>
      <c r="H1435" t="s">
        <v>809</v>
      </c>
      <c r="I1435">
        <v>2248.1259370314842</v>
      </c>
      <c r="J1435" t="s">
        <v>22239</v>
      </c>
      <c r="K1435" s="22" t="str">
        <f t="shared" si="22"/>
        <v>Nov</v>
      </c>
    </row>
    <row r="1436" spans="1:11">
      <c r="A1436">
        <v>254786401736</v>
      </c>
      <c r="B1436">
        <v>786401736</v>
      </c>
      <c r="C1436">
        <v>17</v>
      </c>
      <c r="D1436" s="22">
        <v>45969</v>
      </c>
      <c r="E1436" t="s">
        <v>21175</v>
      </c>
      <c r="F1436" t="s">
        <v>73</v>
      </c>
      <c r="G1436" t="s">
        <v>1074</v>
      </c>
      <c r="H1436" t="s">
        <v>742</v>
      </c>
      <c r="I1436">
        <v>1498.5007496251874</v>
      </c>
      <c r="J1436" t="s">
        <v>22173</v>
      </c>
      <c r="K1436" s="22" t="str">
        <f t="shared" si="22"/>
        <v>Nov</v>
      </c>
    </row>
    <row r="1437" spans="1:11" hidden="1">
      <c r="A1437">
        <v>254751228623</v>
      </c>
      <c r="B1437">
        <v>751228623</v>
      </c>
      <c r="C1437">
        <v>16</v>
      </c>
      <c r="D1437" s="22">
        <v>45969</v>
      </c>
      <c r="E1437" t="s">
        <v>21176</v>
      </c>
      <c r="F1437" t="s">
        <v>50</v>
      </c>
      <c r="G1437" t="s">
        <v>1045</v>
      </c>
      <c r="H1437" t="s">
        <v>20000</v>
      </c>
      <c r="I1437">
        <v>1498.5007496251874</v>
      </c>
      <c r="J1437" t="s">
        <v>22196</v>
      </c>
      <c r="K1437" s="22" t="str">
        <f t="shared" si="22"/>
        <v>Nov</v>
      </c>
    </row>
    <row r="1438" spans="1:11" hidden="1">
      <c r="A1438">
        <v>254755680908</v>
      </c>
      <c r="B1438">
        <v>755680908</v>
      </c>
      <c r="C1438">
        <v>16</v>
      </c>
      <c r="D1438" s="22">
        <v>45969</v>
      </c>
      <c r="E1438" t="s">
        <v>21177</v>
      </c>
      <c r="F1438" t="s">
        <v>73</v>
      </c>
      <c r="G1438" t="s">
        <v>1074</v>
      </c>
      <c r="H1438" t="s">
        <v>1181</v>
      </c>
      <c r="I1438">
        <v>1498.5007496251874</v>
      </c>
      <c r="J1438" t="s">
        <v>22237</v>
      </c>
      <c r="K1438" s="22" t="str">
        <f t="shared" si="22"/>
        <v>Nov</v>
      </c>
    </row>
    <row r="1439" spans="1:11" hidden="1">
      <c r="A1439">
        <v>254789990621</v>
      </c>
      <c r="B1439">
        <v>789990621</v>
      </c>
      <c r="C1439">
        <v>17</v>
      </c>
      <c r="D1439" s="22">
        <v>45970</v>
      </c>
      <c r="E1439" t="s">
        <v>21178</v>
      </c>
      <c r="F1439" t="s">
        <v>82</v>
      </c>
      <c r="G1439" t="s">
        <v>1048</v>
      </c>
      <c r="H1439" t="s">
        <v>20000</v>
      </c>
      <c r="I1439">
        <v>1498.5007496251874</v>
      </c>
      <c r="J1439" t="s">
        <v>22180</v>
      </c>
      <c r="K1439" s="22" t="str">
        <f t="shared" si="22"/>
        <v>Nov</v>
      </c>
    </row>
    <row r="1440" spans="1:11" hidden="1">
      <c r="A1440">
        <v>254732093317</v>
      </c>
      <c r="B1440">
        <v>732093317</v>
      </c>
      <c r="C1440">
        <v>16</v>
      </c>
      <c r="D1440" s="22">
        <v>45969</v>
      </c>
      <c r="E1440" t="s">
        <v>21148</v>
      </c>
      <c r="F1440" t="s">
        <v>20098</v>
      </c>
      <c r="G1440" t="s">
        <v>20581</v>
      </c>
      <c r="H1440" t="s">
        <v>20000</v>
      </c>
      <c r="I1440">
        <v>1498.5007496251874</v>
      </c>
      <c r="J1440" t="s">
        <v>19999</v>
      </c>
      <c r="K1440" s="22" t="str">
        <f t="shared" si="22"/>
        <v>Nov</v>
      </c>
    </row>
    <row r="1441" spans="1:11" hidden="1">
      <c r="A1441">
        <v>254752958240</v>
      </c>
      <c r="B1441">
        <v>752958240</v>
      </c>
      <c r="C1441">
        <v>16</v>
      </c>
      <c r="D1441" s="22">
        <v>45969</v>
      </c>
      <c r="E1441" t="s">
        <v>21148</v>
      </c>
      <c r="F1441" t="s">
        <v>20098</v>
      </c>
      <c r="G1441" t="s">
        <v>20581</v>
      </c>
      <c r="H1441" t="s">
        <v>20000</v>
      </c>
      <c r="I1441">
        <v>1498.5007496251874</v>
      </c>
      <c r="J1441" t="s">
        <v>19999</v>
      </c>
      <c r="K1441" s="22" t="str">
        <f t="shared" si="22"/>
        <v>Nov</v>
      </c>
    </row>
    <row r="1442" spans="1:11" hidden="1">
      <c r="A1442">
        <v>254100094672</v>
      </c>
      <c r="B1442">
        <v>100094672</v>
      </c>
      <c r="C1442">
        <v>17</v>
      </c>
      <c r="D1442" s="22">
        <v>45969</v>
      </c>
      <c r="E1442" t="s">
        <v>21154</v>
      </c>
      <c r="F1442" t="s">
        <v>20098</v>
      </c>
      <c r="G1442" t="s">
        <v>1020</v>
      </c>
      <c r="H1442" t="s">
        <v>20000</v>
      </c>
      <c r="I1442">
        <v>1498.5007496251874</v>
      </c>
      <c r="J1442" t="s">
        <v>19999</v>
      </c>
      <c r="K1442" s="22" t="str">
        <f t="shared" si="22"/>
        <v>Nov</v>
      </c>
    </row>
    <row r="1443" spans="1:11" hidden="1">
      <c r="A1443">
        <v>254100093041</v>
      </c>
      <c r="B1443">
        <v>100093041</v>
      </c>
      <c r="C1443">
        <v>16</v>
      </c>
      <c r="D1443" s="22">
        <v>45969</v>
      </c>
      <c r="E1443" t="s">
        <v>21179</v>
      </c>
      <c r="F1443" t="s">
        <v>20098</v>
      </c>
      <c r="G1443" t="s">
        <v>20500</v>
      </c>
      <c r="H1443" t="s">
        <v>20000</v>
      </c>
      <c r="I1443">
        <v>1498.5007496251874</v>
      </c>
      <c r="J1443" t="s">
        <v>22174</v>
      </c>
      <c r="K1443" s="22" t="str">
        <f t="shared" si="22"/>
        <v>Nov</v>
      </c>
    </row>
    <row r="1444" spans="1:11" hidden="1">
      <c r="A1444">
        <v>254785494012</v>
      </c>
      <c r="B1444">
        <v>785494012</v>
      </c>
      <c r="C1444">
        <v>16</v>
      </c>
      <c r="D1444" s="22">
        <v>45969</v>
      </c>
      <c r="E1444" t="s">
        <v>21180</v>
      </c>
      <c r="F1444" t="s">
        <v>82</v>
      </c>
      <c r="G1444" t="s">
        <v>16949</v>
      </c>
      <c r="H1444" t="s">
        <v>826</v>
      </c>
      <c r="I1444">
        <v>1498.5007496251874</v>
      </c>
      <c r="J1444" t="s">
        <v>22180</v>
      </c>
      <c r="K1444" s="22" t="str">
        <f t="shared" si="22"/>
        <v>Nov</v>
      </c>
    </row>
    <row r="1445" spans="1:11" hidden="1">
      <c r="A1445">
        <v>254789761081</v>
      </c>
      <c r="B1445">
        <v>789761081</v>
      </c>
      <c r="C1445">
        <v>16</v>
      </c>
      <c r="D1445" s="22">
        <v>45970</v>
      </c>
      <c r="E1445" t="s">
        <v>21181</v>
      </c>
      <c r="F1445" t="s">
        <v>37</v>
      </c>
      <c r="G1445" t="s">
        <v>18754</v>
      </c>
      <c r="H1445" t="s">
        <v>20000</v>
      </c>
      <c r="I1445">
        <v>1498.5007496251874</v>
      </c>
      <c r="J1445" t="s">
        <v>22234</v>
      </c>
      <c r="K1445" s="22" t="str">
        <f t="shared" si="22"/>
        <v>Nov</v>
      </c>
    </row>
    <row r="1446" spans="1:11" hidden="1">
      <c r="A1446">
        <v>254105491256</v>
      </c>
      <c r="B1446">
        <v>105491256</v>
      </c>
      <c r="C1446">
        <v>16</v>
      </c>
      <c r="D1446" s="22">
        <v>45969</v>
      </c>
      <c r="E1446" t="s">
        <v>21182</v>
      </c>
      <c r="F1446" t="s">
        <v>20098</v>
      </c>
      <c r="G1446" t="s">
        <v>21183</v>
      </c>
      <c r="H1446" t="s">
        <v>826</v>
      </c>
      <c r="I1446">
        <v>1498.5007496251874</v>
      </c>
      <c r="J1446" t="s">
        <v>22231</v>
      </c>
      <c r="K1446" s="22" t="str">
        <f t="shared" si="22"/>
        <v>Nov</v>
      </c>
    </row>
    <row r="1447" spans="1:11" hidden="1">
      <c r="A1447">
        <v>254780120654</v>
      </c>
      <c r="B1447">
        <v>780120654</v>
      </c>
      <c r="C1447">
        <v>17</v>
      </c>
      <c r="D1447" s="22">
        <v>45969</v>
      </c>
      <c r="E1447" t="s">
        <v>21184</v>
      </c>
      <c r="F1447" t="s">
        <v>50</v>
      </c>
      <c r="G1447" t="s">
        <v>1077</v>
      </c>
      <c r="H1447" t="s">
        <v>32</v>
      </c>
      <c r="I1447">
        <v>1498.5007496251874</v>
      </c>
      <c r="J1447" t="s">
        <v>22200</v>
      </c>
      <c r="K1447" s="22" t="str">
        <f t="shared" si="22"/>
        <v>Nov</v>
      </c>
    </row>
    <row r="1448" spans="1:11" hidden="1">
      <c r="A1448">
        <v>254782626941</v>
      </c>
      <c r="B1448">
        <v>782626941</v>
      </c>
      <c r="C1448">
        <v>16</v>
      </c>
      <c r="D1448" s="22">
        <v>45970</v>
      </c>
      <c r="E1448" t="s">
        <v>9986</v>
      </c>
      <c r="F1448" t="s">
        <v>20098</v>
      </c>
      <c r="G1448" t="s">
        <v>1035</v>
      </c>
      <c r="H1448" t="s">
        <v>20000</v>
      </c>
      <c r="I1448">
        <v>1498.5007496251874</v>
      </c>
      <c r="J1448" t="s">
        <v>19999</v>
      </c>
      <c r="K1448" s="22" t="str">
        <f t="shared" si="22"/>
        <v>Nov</v>
      </c>
    </row>
    <row r="1449" spans="1:11" hidden="1">
      <c r="A1449">
        <v>254102948346</v>
      </c>
      <c r="B1449">
        <v>102948346</v>
      </c>
      <c r="C1449">
        <v>16</v>
      </c>
      <c r="D1449" s="22">
        <v>45970</v>
      </c>
      <c r="E1449" t="s">
        <v>21185</v>
      </c>
      <c r="F1449" t="s">
        <v>20098</v>
      </c>
      <c r="G1449" t="s">
        <v>1066</v>
      </c>
      <c r="H1449" t="s">
        <v>20000</v>
      </c>
      <c r="I1449">
        <v>1498.5007496251874</v>
      </c>
      <c r="J1449" t="s">
        <v>19999</v>
      </c>
      <c r="K1449" s="22" t="str">
        <f t="shared" si="22"/>
        <v>Nov</v>
      </c>
    </row>
    <row r="1450" spans="1:11" hidden="1">
      <c r="A1450">
        <v>254762415337</v>
      </c>
      <c r="B1450">
        <v>762415337</v>
      </c>
      <c r="C1450">
        <v>16</v>
      </c>
      <c r="D1450" s="22">
        <v>45970</v>
      </c>
      <c r="E1450" t="s">
        <v>21186</v>
      </c>
      <c r="F1450" t="s">
        <v>37</v>
      </c>
      <c r="G1450" t="s">
        <v>1050</v>
      </c>
      <c r="H1450" t="s">
        <v>20000</v>
      </c>
      <c r="I1450">
        <v>1498.5007496251874</v>
      </c>
      <c r="J1450" t="s">
        <v>22220</v>
      </c>
      <c r="K1450" s="22" t="str">
        <f t="shared" si="22"/>
        <v>Nov</v>
      </c>
    </row>
    <row r="1451" spans="1:11" hidden="1">
      <c r="A1451">
        <v>254788117039</v>
      </c>
      <c r="B1451">
        <v>788117039</v>
      </c>
      <c r="C1451">
        <v>17</v>
      </c>
      <c r="D1451" s="22">
        <v>45969</v>
      </c>
      <c r="E1451" t="s">
        <v>21187</v>
      </c>
      <c r="F1451" t="s">
        <v>20098</v>
      </c>
      <c r="G1451" t="s">
        <v>1030</v>
      </c>
      <c r="H1451" t="s">
        <v>20000</v>
      </c>
      <c r="I1451">
        <v>1498.5007496251874</v>
      </c>
      <c r="J1451" t="s">
        <v>22188</v>
      </c>
      <c r="K1451" s="22" t="str">
        <f t="shared" si="22"/>
        <v>Nov</v>
      </c>
    </row>
    <row r="1452" spans="1:11" hidden="1">
      <c r="A1452">
        <v>254107264763</v>
      </c>
      <c r="B1452">
        <v>107264763</v>
      </c>
      <c r="C1452">
        <v>16</v>
      </c>
      <c r="D1452" s="22">
        <v>45969</v>
      </c>
      <c r="E1452" t="s">
        <v>21188</v>
      </c>
      <c r="F1452" t="s">
        <v>160</v>
      </c>
      <c r="G1452" t="s">
        <v>1019</v>
      </c>
      <c r="H1452" t="s">
        <v>20000</v>
      </c>
      <c r="I1452">
        <v>1498.5007496251874</v>
      </c>
      <c r="J1452" t="s">
        <v>22213</v>
      </c>
      <c r="K1452" s="22" t="str">
        <f t="shared" si="22"/>
        <v>Nov</v>
      </c>
    </row>
    <row r="1453" spans="1:11" hidden="1">
      <c r="A1453">
        <v>254107261043</v>
      </c>
      <c r="B1453">
        <v>107261043</v>
      </c>
      <c r="C1453">
        <v>16</v>
      </c>
      <c r="D1453" s="22">
        <v>45970</v>
      </c>
      <c r="E1453" t="s">
        <v>21189</v>
      </c>
      <c r="F1453" t="s">
        <v>37</v>
      </c>
      <c r="G1453" t="s">
        <v>1037</v>
      </c>
      <c r="H1453" t="s">
        <v>20000</v>
      </c>
      <c r="I1453">
        <v>1498.5007496251874</v>
      </c>
      <c r="J1453" t="s">
        <v>22175</v>
      </c>
      <c r="K1453" s="22" t="str">
        <f t="shared" si="22"/>
        <v>Nov</v>
      </c>
    </row>
    <row r="1454" spans="1:11" hidden="1">
      <c r="A1454">
        <v>254108437230</v>
      </c>
      <c r="B1454">
        <v>108437230</v>
      </c>
      <c r="C1454">
        <v>16</v>
      </c>
      <c r="D1454" s="22">
        <v>45969</v>
      </c>
      <c r="E1454" t="s">
        <v>21148</v>
      </c>
      <c r="F1454" t="s">
        <v>20098</v>
      </c>
      <c r="G1454" t="s">
        <v>1032</v>
      </c>
      <c r="H1454" t="s">
        <v>20000</v>
      </c>
      <c r="I1454">
        <v>1498.5007496251874</v>
      </c>
      <c r="J1454" t="s">
        <v>19999</v>
      </c>
      <c r="K1454" s="22" t="str">
        <f t="shared" si="22"/>
        <v>Nov</v>
      </c>
    </row>
    <row r="1455" spans="1:11" hidden="1">
      <c r="A1455">
        <v>254753610790</v>
      </c>
      <c r="B1455">
        <v>753610790</v>
      </c>
      <c r="C1455">
        <v>17</v>
      </c>
      <c r="D1455" s="22">
        <v>45970</v>
      </c>
      <c r="E1455" t="s">
        <v>21190</v>
      </c>
      <c r="F1455" t="s">
        <v>73</v>
      </c>
      <c r="G1455" t="s">
        <v>1074</v>
      </c>
      <c r="H1455" t="s">
        <v>70</v>
      </c>
      <c r="I1455">
        <v>1498.5007496251874</v>
      </c>
      <c r="J1455" t="s">
        <v>22193</v>
      </c>
      <c r="K1455" s="22" t="str">
        <f t="shared" si="22"/>
        <v>Nov</v>
      </c>
    </row>
    <row r="1456" spans="1:11" hidden="1">
      <c r="A1456">
        <v>254789661474</v>
      </c>
      <c r="B1456">
        <v>789661474</v>
      </c>
      <c r="C1456">
        <v>17</v>
      </c>
      <c r="D1456" s="22">
        <v>45969</v>
      </c>
      <c r="E1456" t="s">
        <v>21191</v>
      </c>
      <c r="F1456" t="s">
        <v>37</v>
      </c>
      <c r="G1456" t="s">
        <v>1035</v>
      </c>
      <c r="H1456" t="s">
        <v>20000</v>
      </c>
      <c r="I1456">
        <v>1498.5007496251874</v>
      </c>
      <c r="J1456" t="s">
        <v>22192</v>
      </c>
      <c r="K1456" s="22" t="str">
        <f t="shared" si="22"/>
        <v>Nov</v>
      </c>
    </row>
    <row r="1457" spans="1:11" hidden="1">
      <c r="A1457">
        <v>254781110104</v>
      </c>
      <c r="B1457">
        <v>781110104</v>
      </c>
      <c r="C1457">
        <v>16</v>
      </c>
      <c r="D1457" s="22">
        <v>45969</v>
      </c>
      <c r="E1457" t="s">
        <v>21192</v>
      </c>
      <c r="F1457" t="s">
        <v>50</v>
      </c>
      <c r="G1457" t="s">
        <v>1077</v>
      </c>
      <c r="H1457" t="s">
        <v>32</v>
      </c>
      <c r="I1457">
        <v>1498.5007496251874</v>
      </c>
      <c r="J1457" t="s">
        <v>22238</v>
      </c>
      <c r="K1457" s="22" t="str">
        <f t="shared" si="22"/>
        <v>Nov</v>
      </c>
    </row>
    <row r="1458" spans="1:11" hidden="1">
      <c r="A1458">
        <v>254100049622</v>
      </c>
      <c r="B1458">
        <v>100049622</v>
      </c>
      <c r="C1458">
        <v>17</v>
      </c>
      <c r="D1458" s="22">
        <v>45970</v>
      </c>
      <c r="E1458" t="s">
        <v>20340</v>
      </c>
      <c r="F1458" t="s">
        <v>73</v>
      </c>
      <c r="G1458" t="s">
        <v>1074</v>
      </c>
      <c r="H1458" t="s">
        <v>70</v>
      </c>
      <c r="I1458">
        <v>1498.5007496251874</v>
      </c>
      <c r="J1458" t="s">
        <v>22193</v>
      </c>
      <c r="K1458" s="22" t="str">
        <f t="shared" si="22"/>
        <v>Nov</v>
      </c>
    </row>
    <row r="1459" spans="1:11" hidden="1">
      <c r="A1459">
        <v>254784306129</v>
      </c>
      <c r="B1459">
        <v>784306129</v>
      </c>
      <c r="C1459">
        <v>16</v>
      </c>
      <c r="D1459" s="22">
        <v>45970</v>
      </c>
      <c r="E1459" t="s">
        <v>21193</v>
      </c>
      <c r="F1459" t="s">
        <v>160</v>
      </c>
      <c r="G1459" t="s">
        <v>1051</v>
      </c>
      <c r="H1459" t="s">
        <v>20000</v>
      </c>
      <c r="I1459">
        <v>1498.5007496251874</v>
      </c>
      <c r="J1459" t="s">
        <v>22213</v>
      </c>
      <c r="K1459" s="22" t="str">
        <f t="shared" si="22"/>
        <v>Nov</v>
      </c>
    </row>
    <row r="1460" spans="1:11" hidden="1">
      <c r="A1460">
        <v>254736764598</v>
      </c>
      <c r="B1460">
        <v>736764598</v>
      </c>
      <c r="C1460">
        <v>17</v>
      </c>
      <c r="D1460" s="22">
        <v>45969</v>
      </c>
      <c r="E1460" t="s">
        <v>21194</v>
      </c>
      <c r="F1460" t="s">
        <v>73</v>
      </c>
      <c r="G1460" t="s">
        <v>1074</v>
      </c>
      <c r="H1460" t="s">
        <v>548</v>
      </c>
      <c r="I1460">
        <v>1498.5007496251874</v>
      </c>
      <c r="J1460" t="s">
        <v>22218</v>
      </c>
      <c r="K1460" s="22" t="str">
        <f t="shared" si="22"/>
        <v>Nov</v>
      </c>
    </row>
    <row r="1461" spans="1:11" hidden="1">
      <c r="A1461">
        <v>254750683471</v>
      </c>
      <c r="B1461">
        <v>750683471</v>
      </c>
      <c r="C1461">
        <v>17</v>
      </c>
      <c r="D1461" s="22">
        <v>45969</v>
      </c>
      <c r="E1461" t="s">
        <v>21195</v>
      </c>
      <c r="F1461" t="s">
        <v>73</v>
      </c>
      <c r="G1461" t="s">
        <v>1074</v>
      </c>
      <c r="H1461" t="s">
        <v>548</v>
      </c>
      <c r="I1461">
        <v>1498.5007496251874</v>
      </c>
      <c r="J1461" t="s">
        <v>22218</v>
      </c>
      <c r="K1461" s="22" t="str">
        <f t="shared" si="22"/>
        <v>Nov</v>
      </c>
    </row>
    <row r="1462" spans="1:11" hidden="1">
      <c r="A1462">
        <v>254100052388</v>
      </c>
      <c r="B1462">
        <v>100052388</v>
      </c>
      <c r="C1462">
        <v>17</v>
      </c>
      <c r="D1462" s="22">
        <v>45969</v>
      </c>
      <c r="E1462" t="s">
        <v>21196</v>
      </c>
      <c r="F1462" t="s">
        <v>73</v>
      </c>
      <c r="G1462" t="s">
        <v>1020</v>
      </c>
      <c r="H1462" t="s">
        <v>20000</v>
      </c>
      <c r="I1462">
        <v>1498.5007496251874</v>
      </c>
      <c r="J1462" t="s">
        <v>19999</v>
      </c>
      <c r="K1462" s="22" t="str">
        <f t="shared" si="22"/>
        <v>Nov</v>
      </c>
    </row>
    <row r="1463" spans="1:11" hidden="1">
      <c r="A1463">
        <v>254787886415</v>
      </c>
      <c r="B1463">
        <v>787886415</v>
      </c>
      <c r="C1463">
        <v>17</v>
      </c>
      <c r="D1463" s="22">
        <v>45969</v>
      </c>
      <c r="E1463" t="s">
        <v>21197</v>
      </c>
      <c r="F1463" t="s">
        <v>20098</v>
      </c>
      <c r="G1463" t="s">
        <v>1074</v>
      </c>
      <c r="H1463" t="s">
        <v>1121</v>
      </c>
      <c r="I1463">
        <v>1498.5007496251874</v>
      </c>
      <c r="J1463" t="s">
        <v>19999</v>
      </c>
      <c r="K1463" s="22" t="str">
        <f t="shared" si="22"/>
        <v>Nov</v>
      </c>
    </row>
    <row r="1464" spans="1:11" hidden="1">
      <c r="A1464">
        <v>254732074911</v>
      </c>
      <c r="B1464">
        <v>732074911</v>
      </c>
      <c r="C1464">
        <v>16</v>
      </c>
      <c r="D1464" s="22">
        <v>45969</v>
      </c>
      <c r="E1464" t="s">
        <v>21198</v>
      </c>
      <c r="F1464" t="s">
        <v>73</v>
      </c>
      <c r="G1464" t="s">
        <v>20473</v>
      </c>
      <c r="H1464" t="s">
        <v>20000</v>
      </c>
      <c r="I1464">
        <v>1498.5007496251874</v>
      </c>
      <c r="J1464" t="s">
        <v>22233</v>
      </c>
      <c r="K1464" s="22" t="str">
        <f t="shared" si="22"/>
        <v>Nov</v>
      </c>
    </row>
    <row r="1465" spans="1:11" hidden="1">
      <c r="A1465">
        <v>254102885350</v>
      </c>
      <c r="B1465">
        <v>102885350</v>
      </c>
      <c r="C1465">
        <v>17</v>
      </c>
      <c r="D1465" s="22">
        <v>45969</v>
      </c>
      <c r="E1465" t="s">
        <v>21199</v>
      </c>
      <c r="F1465" t="s">
        <v>37</v>
      </c>
      <c r="G1465" t="s">
        <v>1012</v>
      </c>
      <c r="H1465" t="s">
        <v>20000</v>
      </c>
      <c r="I1465">
        <v>2248.1259370314842</v>
      </c>
      <c r="J1465" t="s">
        <v>22192</v>
      </c>
      <c r="K1465" s="22" t="str">
        <f t="shared" si="22"/>
        <v>Nov</v>
      </c>
    </row>
    <row r="1466" spans="1:11" hidden="1">
      <c r="A1466">
        <v>254108690520</v>
      </c>
      <c r="B1466">
        <v>108690520</v>
      </c>
      <c r="C1466">
        <v>17</v>
      </c>
      <c r="D1466" s="22">
        <v>45969</v>
      </c>
      <c r="E1466" t="s">
        <v>21200</v>
      </c>
      <c r="F1466" t="s">
        <v>50</v>
      </c>
      <c r="G1466" t="s">
        <v>1022</v>
      </c>
      <c r="H1466" t="s">
        <v>20000</v>
      </c>
      <c r="I1466">
        <v>2248.1259370314842</v>
      </c>
      <c r="J1466" t="s">
        <v>22229</v>
      </c>
      <c r="K1466" s="22" t="str">
        <f t="shared" si="22"/>
        <v>Nov</v>
      </c>
    </row>
    <row r="1467" spans="1:11" hidden="1">
      <c r="A1467">
        <v>254104121848</v>
      </c>
      <c r="B1467">
        <v>104121848</v>
      </c>
      <c r="C1467">
        <v>16</v>
      </c>
      <c r="D1467" s="22">
        <v>45969</v>
      </c>
      <c r="E1467" t="s">
        <v>21201</v>
      </c>
      <c r="F1467" t="s">
        <v>20098</v>
      </c>
      <c r="G1467" t="s">
        <v>1021</v>
      </c>
      <c r="H1467" t="s">
        <v>1130</v>
      </c>
      <c r="I1467">
        <v>1498.5007496251874</v>
      </c>
      <c r="J1467" t="s">
        <v>22214</v>
      </c>
      <c r="K1467" s="22" t="str">
        <f t="shared" si="22"/>
        <v>Nov</v>
      </c>
    </row>
    <row r="1468" spans="1:11" hidden="1">
      <c r="A1468">
        <v>254102258228</v>
      </c>
      <c r="B1468">
        <v>102258228</v>
      </c>
      <c r="C1468">
        <v>16</v>
      </c>
      <c r="D1468" s="22">
        <v>45969</v>
      </c>
      <c r="E1468" t="s">
        <v>21202</v>
      </c>
      <c r="F1468" t="s">
        <v>20098</v>
      </c>
      <c r="G1468" t="s">
        <v>1021</v>
      </c>
      <c r="H1468" t="s">
        <v>1130</v>
      </c>
      <c r="I1468">
        <v>1498.5007496251874</v>
      </c>
      <c r="J1468" t="s">
        <v>22214</v>
      </c>
      <c r="K1468" s="22" t="str">
        <f t="shared" si="22"/>
        <v>Nov</v>
      </c>
    </row>
    <row r="1469" spans="1:11" hidden="1">
      <c r="A1469">
        <v>254732722798</v>
      </c>
      <c r="B1469">
        <v>732722798</v>
      </c>
      <c r="C1469">
        <v>16</v>
      </c>
      <c r="D1469" s="22">
        <v>45969</v>
      </c>
      <c r="E1469" t="s">
        <v>21203</v>
      </c>
      <c r="F1469" t="s">
        <v>37</v>
      </c>
      <c r="G1469" t="s">
        <v>990</v>
      </c>
      <c r="H1469" t="s">
        <v>20000</v>
      </c>
      <c r="I1469">
        <v>1498.5007496251874</v>
      </c>
      <c r="J1469" t="s">
        <v>19999</v>
      </c>
      <c r="K1469" s="22" t="str">
        <f t="shared" si="22"/>
        <v>Nov</v>
      </c>
    </row>
    <row r="1470" spans="1:11" hidden="1">
      <c r="A1470">
        <v>254102300574</v>
      </c>
      <c r="B1470">
        <v>102300574</v>
      </c>
      <c r="C1470">
        <v>17</v>
      </c>
      <c r="D1470" s="22">
        <v>45969</v>
      </c>
      <c r="E1470" t="s">
        <v>21204</v>
      </c>
      <c r="F1470" t="s">
        <v>20098</v>
      </c>
      <c r="G1470" t="s">
        <v>1218</v>
      </c>
      <c r="H1470" t="s">
        <v>20000</v>
      </c>
      <c r="I1470">
        <v>1498.5007496251874</v>
      </c>
      <c r="J1470" t="s">
        <v>22228</v>
      </c>
      <c r="K1470" s="22" t="str">
        <f t="shared" si="22"/>
        <v>Nov</v>
      </c>
    </row>
    <row r="1471" spans="1:11" hidden="1">
      <c r="A1471">
        <v>254735551216</v>
      </c>
      <c r="B1471">
        <v>735551216</v>
      </c>
      <c r="C1471">
        <v>16</v>
      </c>
      <c r="D1471" s="22">
        <v>45969</v>
      </c>
      <c r="E1471" t="s">
        <v>21205</v>
      </c>
      <c r="F1471" t="s">
        <v>20098</v>
      </c>
      <c r="G1471" t="s">
        <v>20500</v>
      </c>
      <c r="H1471" t="s">
        <v>20000</v>
      </c>
      <c r="I1471">
        <v>1498.5007496251874</v>
      </c>
      <c r="J1471" t="s">
        <v>22174</v>
      </c>
      <c r="K1471" s="22" t="str">
        <f t="shared" si="22"/>
        <v>Nov</v>
      </c>
    </row>
    <row r="1472" spans="1:11" hidden="1">
      <c r="A1472">
        <v>254786026734</v>
      </c>
      <c r="B1472">
        <v>786026734</v>
      </c>
      <c r="C1472">
        <v>17</v>
      </c>
      <c r="D1472" s="22">
        <v>45969</v>
      </c>
      <c r="E1472" t="s">
        <v>21206</v>
      </c>
      <c r="F1472" t="s">
        <v>50</v>
      </c>
      <c r="G1472" t="s">
        <v>20190</v>
      </c>
      <c r="H1472" t="s">
        <v>1094</v>
      </c>
      <c r="I1472">
        <v>1498.5007496251874</v>
      </c>
      <c r="J1472" t="s">
        <v>22200</v>
      </c>
      <c r="K1472" s="22" t="str">
        <f t="shared" si="22"/>
        <v>Nov</v>
      </c>
    </row>
    <row r="1473" spans="1:11" hidden="1">
      <c r="A1473">
        <v>254789575138</v>
      </c>
      <c r="B1473">
        <v>789575138</v>
      </c>
      <c r="C1473">
        <v>16</v>
      </c>
      <c r="D1473" s="22">
        <v>45969</v>
      </c>
      <c r="E1473" t="s">
        <v>21207</v>
      </c>
      <c r="F1473" t="s">
        <v>20098</v>
      </c>
      <c r="G1473" t="s">
        <v>999</v>
      </c>
      <c r="H1473" t="s">
        <v>20000</v>
      </c>
      <c r="I1473">
        <v>1498.5007496251874</v>
      </c>
      <c r="J1473" t="s">
        <v>22244</v>
      </c>
      <c r="K1473" s="22" t="str">
        <f t="shared" si="22"/>
        <v>Nov</v>
      </c>
    </row>
    <row r="1474" spans="1:11" hidden="1">
      <c r="A1474">
        <v>254755889789</v>
      </c>
      <c r="B1474">
        <v>755889789</v>
      </c>
      <c r="C1474">
        <v>16</v>
      </c>
      <c r="D1474" s="22">
        <v>45969</v>
      </c>
      <c r="E1474" t="s">
        <v>21208</v>
      </c>
      <c r="F1474" t="s">
        <v>20098</v>
      </c>
      <c r="G1474" t="s">
        <v>1041</v>
      </c>
      <c r="H1474" t="s">
        <v>20000</v>
      </c>
      <c r="I1474">
        <v>1498.5007496251874</v>
      </c>
      <c r="J1474" t="s">
        <v>22174</v>
      </c>
      <c r="K1474" s="22" t="str">
        <f t="shared" si="22"/>
        <v>Nov</v>
      </c>
    </row>
    <row r="1475" spans="1:11" hidden="1">
      <c r="A1475">
        <v>254782047599</v>
      </c>
      <c r="B1475">
        <v>782047599</v>
      </c>
      <c r="C1475">
        <v>17</v>
      </c>
      <c r="D1475" s="22">
        <v>45969</v>
      </c>
      <c r="E1475" t="s">
        <v>21209</v>
      </c>
      <c r="F1475" t="s">
        <v>20098</v>
      </c>
      <c r="G1475" t="s">
        <v>1074</v>
      </c>
      <c r="H1475" t="s">
        <v>70</v>
      </c>
      <c r="I1475">
        <v>1498.5007496251874</v>
      </c>
      <c r="J1475" t="s">
        <v>19999</v>
      </c>
      <c r="K1475" s="22" t="str">
        <f t="shared" ref="K1475:K1538" si="23">TEXT(D1475,"mmm")</f>
        <v>Nov</v>
      </c>
    </row>
    <row r="1476" spans="1:11" hidden="1">
      <c r="A1476">
        <v>254106867589</v>
      </c>
      <c r="B1476">
        <v>106867589</v>
      </c>
      <c r="C1476">
        <v>16</v>
      </c>
      <c r="D1476" s="22">
        <v>45970</v>
      </c>
      <c r="E1476" t="s">
        <v>21210</v>
      </c>
      <c r="F1476" t="s">
        <v>20098</v>
      </c>
      <c r="G1476" t="s">
        <v>1074</v>
      </c>
      <c r="H1476" t="s">
        <v>1121</v>
      </c>
      <c r="I1476">
        <v>1498.5007496251874</v>
      </c>
      <c r="J1476" t="s">
        <v>22240</v>
      </c>
      <c r="K1476" s="22" t="str">
        <f t="shared" si="23"/>
        <v>Nov</v>
      </c>
    </row>
    <row r="1477" spans="1:11" hidden="1">
      <c r="A1477">
        <v>254788894225</v>
      </c>
      <c r="B1477">
        <v>788894225</v>
      </c>
      <c r="C1477">
        <v>16</v>
      </c>
      <c r="D1477" s="22">
        <v>45969</v>
      </c>
      <c r="E1477" t="s">
        <v>21205</v>
      </c>
      <c r="F1477" t="s">
        <v>20098</v>
      </c>
      <c r="G1477" t="s">
        <v>20500</v>
      </c>
      <c r="H1477" t="s">
        <v>20000</v>
      </c>
      <c r="I1477">
        <v>1498.5007496251874</v>
      </c>
      <c r="J1477" t="s">
        <v>22174</v>
      </c>
      <c r="K1477" s="22" t="str">
        <f t="shared" si="23"/>
        <v>Nov</v>
      </c>
    </row>
    <row r="1478" spans="1:11" hidden="1">
      <c r="A1478">
        <v>254105129047</v>
      </c>
      <c r="B1478">
        <v>105129047</v>
      </c>
      <c r="C1478">
        <v>16</v>
      </c>
      <c r="D1478" s="22">
        <v>45970</v>
      </c>
      <c r="E1478" t="s">
        <v>21211</v>
      </c>
      <c r="F1478" t="s">
        <v>73</v>
      </c>
      <c r="G1478" t="s">
        <v>1074</v>
      </c>
      <c r="H1478" t="s">
        <v>70</v>
      </c>
      <c r="I1478">
        <v>1498.5007496251874</v>
      </c>
      <c r="J1478" t="s">
        <v>22193</v>
      </c>
      <c r="K1478" s="22" t="str">
        <f t="shared" si="23"/>
        <v>Nov</v>
      </c>
    </row>
    <row r="1479" spans="1:11" hidden="1">
      <c r="A1479">
        <v>254754992956</v>
      </c>
      <c r="B1479">
        <v>754992956</v>
      </c>
      <c r="C1479">
        <v>16</v>
      </c>
      <c r="D1479" s="22">
        <v>45969</v>
      </c>
      <c r="E1479" t="s">
        <v>21212</v>
      </c>
      <c r="F1479" t="s">
        <v>20098</v>
      </c>
      <c r="G1479" t="s">
        <v>1051</v>
      </c>
      <c r="H1479" t="s">
        <v>20000</v>
      </c>
      <c r="I1479">
        <v>1498.5007496251874</v>
      </c>
      <c r="J1479" t="s">
        <v>22215</v>
      </c>
      <c r="K1479" s="22" t="str">
        <f t="shared" si="23"/>
        <v>Nov</v>
      </c>
    </row>
    <row r="1480" spans="1:11" hidden="1">
      <c r="A1480">
        <v>254751001991</v>
      </c>
      <c r="B1480">
        <v>751001991</v>
      </c>
      <c r="C1480">
        <v>17</v>
      </c>
      <c r="D1480" s="22">
        <v>45969</v>
      </c>
      <c r="E1480" t="s">
        <v>21213</v>
      </c>
      <c r="F1480" t="s">
        <v>73</v>
      </c>
      <c r="G1480" t="s">
        <v>1041</v>
      </c>
      <c r="H1480" t="s">
        <v>20000</v>
      </c>
      <c r="I1480">
        <v>1498.5007496251874</v>
      </c>
      <c r="J1480" t="s">
        <v>22251</v>
      </c>
      <c r="K1480" s="22" t="str">
        <f t="shared" si="23"/>
        <v>Nov</v>
      </c>
    </row>
    <row r="1481" spans="1:11" hidden="1">
      <c r="A1481">
        <v>254780592737</v>
      </c>
      <c r="B1481">
        <v>780592737</v>
      </c>
      <c r="C1481">
        <v>16</v>
      </c>
      <c r="D1481" s="22">
        <v>45969</v>
      </c>
      <c r="E1481" t="s">
        <v>21214</v>
      </c>
      <c r="F1481" t="s">
        <v>37</v>
      </c>
      <c r="G1481" t="s">
        <v>1066</v>
      </c>
      <c r="H1481" t="s">
        <v>20000</v>
      </c>
      <c r="I1481">
        <v>1498.5007496251874</v>
      </c>
      <c r="J1481" t="s">
        <v>19999</v>
      </c>
      <c r="K1481" s="22" t="str">
        <f t="shared" si="23"/>
        <v>Nov</v>
      </c>
    </row>
    <row r="1482" spans="1:11" hidden="1">
      <c r="A1482">
        <v>254107488920</v>
      </c>
      <c r="B1482">
        <v>107488920</v>
      </c>
      <c r="C1482">
        <v>16</v>
      </c>
      <c r="D1482" s="22">
        <v>45970</v>
      </c>
      <c r="E1482" t="s">
        <v>21215</v>
      </c>
      <c r="F1482" t="s">
        <v>20098</v>
      </c>
      <c r="G1482" t="s">
        <v>1011</v>
      </c>
      <c r="H1482" t="s">
        <v>20000</v>
      </c>
      <c r="I1482">
        <v>1498.5007496251874</v>
      </c>
      <c r="J1482" t="s">
        <v>22223</v>
      </c>
      <c r="K1482" s="22" t="str">
        <f t="shared" si="23"/>
        <v>Nov</v>
      </c>
    </row>
    <row r="1483" spans="1:11" hidden="1">
      <c r="A1483">
        <v>254786783794</v>
      </c>
      <c r="B1483">
        <v>786783794</v>
      </c>
      <c r="C1483">
        <v>16</v>
      </c>
      <c r="D1483" s="22">
        <v>45969</v>
      </c>
      <c r="E1483" t="s">
        <v>21216</v>
      </c>
      <c r="F1483" t="s">
        <v>20098</v>
      </c>
      <c r="G1483" t="s">
        <v>20725</v>
      </c>
      <c r="H1483" t="s">
        <v>20000</v>
      </c>
      <c r="I1483">
        <v>1498.5007496251874</v>
      </c>
      <c r="J1483" t="s">
        <v>22195</v>
      </c>
      <c r="K1483" s="22" t="str">
        <f t="shared" si="23"/>
        <v>Nov</v>
      </c>
    </row>
    <row r="1484" spans="1:11" hidden="1">
      <c r="A1484">
        <v>254106446893</v>
      </c>
      <c r="B1484">
        <v>106446893</v>
      </c>
      <c r="C1484">
        <v>17</v>
      </c>
      <c r="D1484" s="22">
        <v>45969</v>
      </c>
      <c r="E1484" t="s">
        <v>21159</v>
      </c>
      <c r="F1484" t="s">
        <v>73</v>
      </c>
      <c r="G1484" t="s">
        <v>1041</v>
      </c>
      <c r="H1484" t="s">
        <v>20000</v>
      </c>
      <c r="I1484">
        <v>1498.5007496251874</v>
      </c>
      <c r="J1484" t="s">
        <v>22251</v>
      </c>
      <c r="K1484" s="22" t="str">
        <f t="shared" si="23"/>
        <v>Nov</v>
      </c>
    </row>
    <row r="1485" spans="1:11" hidden="1">
      <c r="A1485">
        <v>254780801216</v>
      </c>
      <c r="B1485">
        <v>780801216</v>
      </c>
      <c r="C1485">
        <v>16</v>
      </c>
      <c r="D1485" s="22">
        <v>45970</v>
      </c>
      <c r="E1485" t="s">
        <v>21147</v>
      </c>
      <c r="F1485" t="s">
        <v>20098</v>
      </c>
      <c r="G1485" t="s">
        <v>1058</v>
      </c>
      <c r="H1485" t="s">
        <v>20000</v>
      </c>
      <c r="I1485">
        <v>1498.5007496251874</v>
      </c>
      <c r="J1485" t="s">
        <v>22225</v>
      </c>
      <c r="K1485" s="22" t="str">
        <f t="shared" si="23"/>
        <v>Nov</v>
      </c>
    </row>
    <row r="1486" spans="1:11" hidden="1">
      <c r="A1486">
        <v>254732437498</v>
      </c>
      <c r="B1486">
        <v>732437498</v>
      </c>
      <c r="C1486">
        <v>17</v>
      </c>
      <c r="D1486" s="22">
        <v>45969</v>
      </c>
      <c r="E1486" t="s">
        <v>21217</v>
      </c>
      <c r="F1486" t="s">
        <v>20098</v>
      </c>
      <c r="G1486" t="s">
        <v>1034</v>
      </c>
      <c r="H1486" t="s">
        <v>20000</v>
      </c>
      <c r="I1486">
        <v>1498.5007496251874</v>
      </c>
      <c r="J1486" t="s">
        <v>22215</v>
      </c>
      <c r="K1486" s="22" t="str">
        <f t="shared" si="23"/>
        <v>Nov</v>
      </c>
    </row>
    <row r="1487" spans="1:11" hidden="1">
      <c r="A1487">
        <v>254734080737</v>
      </c>
      <c r="B1487">
        <v>734080737</v>
      </c>
      <c r="C1487">
        <v>17</v>
      </c>
      <c r="D1487" s="22">
        <v>45970</v>
      </c>
      <c r="E1487" t="s">
        <v>21218</v>
      </c>
      <c r="F1487" t="s">
        <v>82</v>
      </c>
      <c r="G1487" t="s">
        <v>1018</v>
      </c>
      <c r="H1487" t="s">
        <v>20000</v>
      </c>
      <c r="I1487">
        <v>1498.5007496251874</v>
      </c>
      <c r="J1487" t="s">
        <v>19999</v>
      </c>
      <c r="K1487" s="22" t="str">
        <f t="shared" si="23"/>
        <v>Nov</v>
      </c>
    </row>
    <row r="1488" spans="1:11" hidden="1">
      <c r="A1488">
        <v>254101225023</v>
      </c>
      <c r="B1488">
        <v>101225023</v>
      </c>
      <c r="C1488">
        <v>16</v>
      </c>
      <c r="D1488" s="22">
        <v>45969</v>
      </c>
      <c r="E1488" t="s">
        <v>21219</v>
      </c>
      <c r="F1488" t="s">
        <v>37</v>
      </c>
      <c r="G1488" t="s">
        <v>1005</v>
      </c>
      <c r="H1488" t="s">
        <v>20000</v>
      </c>
      <c r="I1488">
        <v>1498.5007496251874</v>
      </c>
      <c r="J1488" t="s">
        <v>22242</v>
      </c>
      <c r="K1488" s="22" t="str">
        <f t="shared" si="23"/>
        <v>Nov</v>
      </c>
    </row>
    <row r="1489" spans="1:11" hidden="1">
      <c r="A1489">
        <v>254750753626</v>
      </c>
      <c r="B1489">
        <v>750753626</v>
      </c>
      <c r="C1489">
        <v>16</v>
      </c>
      <c r="D1489" s="22">
        <v>45970</v>
      </c>
      <c r="E1489" t="s">
        <v>21220</v>
      </c>
      <c r="F1489" t="s">
        <v>20098</v>
      </c>
      <c r="G1489" t="s">
        <v>990</v>
      </c>
      <c r="H1489" t="s">
        <v>20000</v>
      </c>
      <c r="I1489">
        <v>1498.5007496251874</v>
      </c>
      <c r="J1489" t="s">
        <v>22226</v>
      </c>
      <c r="K1489" s="22" t="str">
        <f t="shared" si="23"/>
        <v>Nov</v>
      </c>
    </row>
    <row r="1490" spans="1:11" hidden="1">
      <c r="A1490">
        <v>254732714959</v>
      </c>
      <c r="B1490">
        <v>732714959</v>
      </c>
      <c r="C1490">
        <v>16</v>
      </c>
      <c r="D1490" s="22">
        <v>45970</v>
      </c>
      <c r="E1490" t="s">
        <v>21221</v>
      </c>
      <c r="F1490" t="s">
        <v>37</v>
      </c>
      <c r="G1490" t="s">
        <v>1064</v>
      </c>
      <c r="H1490" t="s">
        <v>20000</v>
      </c>
      <c r="I1490">
        <v>1498.5007496251874</v>
      </c>
      <c r="J1490" t="s">
        <v>22184</v>
      </c>
      <c r="K1490" s="22" t="str">
        <f t="shared" si="23"/>
        <v>Nov</v>
      </c>
    </row>
    <row r="1491" spans="1:11" hidden="1">
      <c r="A1491">
        <v>254788104856</v>
      </c>
      <c r="B1491">
        <v>788104856</v>
      </c>
      <c r="C1491">
        <v>16</v>
      </c>
      <c r="D1491" s="22">
        <v>45969</v>
      </c>
      <c r="E1491" t="s">
        <v>14468</v>
      </c>
      <c r="F1491" t="s">
        <v>82</v>
      </c>
      <c r="G1491" t="s">
        <v>1011</v>
      </c>
      <c r="H1491" t="s">
        <v>20000</v>
      </c>
      <c r="I1491">
        <v>2248.1259370314842</v>
      </c>
      <c r="J1491" t="s">
        <v>22190</v>
      </c>
      <c r="K1491" s="22" t="str">
        <f t="shared" si="23"/>
        <v>Nov</v>
      </c>
    </row>
    <row r="1492" spans="1:11" hidden="1">
      <c r="A1492">
        <v>254100942241</v>
      </c>
      <c r="B1492">
        <v>100942241</v>
      </c>
      <c r="C1492">
        <v>17</v>
      </c>
      <c r="D1492" s="22">
        <v>45969</v>
      </c>
      <c r="E1492" t="s">
        <v>21222</v>
      </c>
      <c r="F1492" t="s">
        <v>50</v>
      </c>
      <c r="G1492" t="s">
        <v>502</v>
      </c>
      <c r="H1492" t="s">
        <v>20000</v>
      </c>
      <c r="I1492">
        <v>1498.5007496251874</v>
      </c>
      <c r="J1492" t="s">
        <v>22200</v>
      </c>
      <c r="K1492" s="22" t="str">
        <f t="shared" si="23"/>
        <v>Nov</v>
      </c>
    </row>
    <row r="1493" spans="1:11" hidden="1">
      <c r="A1493">
        <v>254100048030</v>
      </c>
      <c r="B1493">
        <v>100048030</v>
      </c>
      <c r="C1493">
        <v>16</v>
      </c>
      <c r="D1493" s="22">
        <v>45969</v>
      </c>
      <c r="E1493" t="s">
        <v>21179</v>
      </c>
      <c r="F1493" t="s">
        <v>20098</v>
      </c>
      <c r="G1493" t="s">
        <v>20500</v>
      </c>
      <c r="H1493" t="s">
        <v>20000</v>
      </c>
      <c r="I1493">
        <v>1498.5007496251874</v>
      </c>
      <c r="J1493" t="s">
        <v>22174</v>
      </c>
      <c r="K1493" s="22" t="str">
        <f t="shared" si="23"/>
        <v>Nov</v>
      </c>
    </row>
    <row r="1494" spans="1:11" hidden="1">
      <c r="A1494">
        <v>254107297792</v>
      </c>
      <c r="B1494">
        <v>107297792</v>
      </c>
      <c r="C1494">
        <v>17</v>
      </c>
      <c r="D1494" s="22">
        <v>45969</v>
      </c>
      <c r="E1494" t="s">
        <v>21223</v>
      </c>
      <c r="F1494" t="s">
        <v>73</v>
      </c>
      <c r="G1494" t="s">
        <v>1074</v>
      </c>
      <c r="H1494" t="s">
        <v>70</v>
      </c>
      <c r="I1494">
        <v>1498.5007496251874</v>
      </c>
      <c r="J1494" t="s">
        <v>22193</v>
      </c>
      <c r="K1494" s="22" t="str">
        <f t="shared" si="23"/>
        <v>Nov</v>
      </c>
    </row>
    <row r="1495" spans="1:11" hidden="1">
      <c r="A1495">
        <v>254751218924</v>
      </c>
      <c r="B1495">
        <v>751218924</v>
      </c>
      <c r="C1495">
        <v>16</v>
      </c>
      <c r="D1495" s="22">
        <v>45970</v>
      </c>
      <c r="E1495" t="s">
        <v>21224</v>
      </c>
      <c r="F1495" t="s">
        <v>20098</v>
      </c>
      <c r="G1495" t="s">
        <v>1077</v>
      </c>
      <c r="H1495" t="s">
        <v>32</v>
      </c>
      <c r="I1495">
        <v>1498.5007496251874</v>
      </c>
      <c r="J1495" t="s">
        <v>22226</v>
      </c>
      <c r="K1495" s="22" t="str">
        <f t="shared" si="23"/>
        <v>Nov</v>
      </c>
    </row>
    <row r="1496" spans="1:11" hidden="1">
      <c r="A1496">
        <v>254786232214</v>
      </c>
      <c r="B1496">
        <v>786232214</v>
      </c>
      <c r="C1496">
        <v>16</v>
      </c>
      <c r="D1496" s="22">
        <v>45970</v>
      </c>
      <c r="E1496" t="s">
        <v>21225</v>
      </c>
      <c r="F1496" t="s">
        <v>37</v>
      </c>
      <c r="G1496" t="s">
        <v>1077</v>
      </c>
      <c r="H1496" t="s">
        <v>32</v>
      </c>
      <c r="I1496">
        <v>1498.5007496251874</v>
      </c>
      <c r="J1496" t="s">
        <v>22224</v>
      </c>
      <c r="K1496" s="22" t="str">
        <f t="shared" si="23"/>
        <v>Nov</v>
      </c>
    </row>
    <row r="1497" spans="1:11" hidden="1">
      <c r="A1497">
        <v>254754004070</v>
      </c>
      <c r="B1497">
        <v>754004070</v>
      </c>
      <c r="C1497">
        <v>17</v>
      </c>
      <c r="D1497" s="22">
        <v>45970</v>
      </c>
      <c r="E1497" t="s">
        <v>21226</v>
      </c>
      <c r="F1497" t="s">
        <v>50</v>
      </c>
      <c r="G1497" t="s">
        <v>20190</v>
      </c>
      <c r="H1497" t="s">
        <v>1094</v>
      </c>
      <c r="I1497">
        <v>1498.5007496251874</v>
      </c>
      <c r="J1497" t="s">
        <v>22183</v>
      </c>
      <c r="K1497" s="22" t="str">
        <f t="shared" si="23"/>
        <v>Nov</v>
      </c>
    </row>
    <row r="1498" spans="1:11" hidden="1">
      <c r="A1498">
        <v>254784214646</v>
      </c>
      <c r="B1498">
        <v>784214646</v>
      </c>
      <c r="C1498">
        <v>17</v>
      </c>
      <c r="D1498" s="22">
        <v>45969</v>
      </c>
      <c r="E1498" t="s">
        <v>21227</v>
      </c>
      <c r="F1498" t="s">
        <v>20098</v>
      </c>
      <c r="G1498" t="s">
        <v>1006</v>
      </c>
      <c r="H1498" t="s">
        <v>20000</v>
      </c>
      <c r="I1498">
        <v>1498.5007496251874</v>
      </c>
      <c r="J1498" t="s">
        <v>19999</v>
      </c>
      <c r="K1498" s="22" t="str">
        <f t="shared" si="23"/>
        <v>Nov</v>
      </c>
    </row>
    <row r="1499" spans="1:11" hidden="1">
      <c r="A1499">
        <v>254783955425</v>
      </c>
      <c r="B1499">
        <v>783955425</v>
      </c>
      <c r="C1499">
        <v>16</v>
      </c>
      <c r="D1499" s="22">
        <v>45969</v>
      </c>
      <c r="E1499" t="s">
        <v>21228</v>
      </c>
      <c r="F1499" t="s">
        <v>20098</v>
      </c>
      <c r="G1499" t="s">
        <v>1018</v>
      </c>
      <c r="H1499" t="s">
        <v>20000</v>
      </c>
      <c r="I1499">
        <v>1498.5007496251874</v>
      </c>
      <c r="J1499" t="s">
        <v>22223</v>
      </c>
      <c r="K1499" s="22" t="str">
        <f t="shared" si="23"/>
        <v>Nov</v>
      </c>
    </row>
    <row r="1500" spans="1:11" hidden="1">
      <c r="A1500">
        <v>254784328113</v>
      </c>
      <c r="B1500">
        <v>784328113</v>
      </c>
      <c r="C1500">
        <v>17</v>
      </c>
      <c r="D1500" s="22">
        <v>45969</v>
      </c>
      <c r="E1500" t="s">
        <v>20342</v>
      </c>
      <c r="F1500" t="s">
        <v>73</v>
      </c>
      <c r="G1500" t="s">
        <v>1074</v>
      </c>
      <c r="H1500" t="s">
        <v>70</v>
      </c>
      <c r="I1500">
        <v>1498.5007496251874</v>
      </c>
      <c r="J1500" t="s">
        <v>19999</v>
      </c>
      <c r="K1500" s="22" t="str">
        <f t="shared" si="23"/>
        <v>Nov</v>
      </c>
    </row>
    <row r="1501" spans="1:11" hidden="1">
      <c r="A1501">
        <v>254107343610</v>
      </c>
      <c r="B1501">
        <v>107343610</v>
      </c>
      <c r="C1501">
        <v>16</v>
      </c>
      <c r="D1501" s="22">
        <v>45969</v>
      </c>
      <c r="E1501" t="s">
        <v>21229</v>
      </c>
      <c r="F1501" t="s">
        <v>160</v>
      </c>
      <c r="G1501" t="s">
        <v>1021</v>
      </c>
      <c r="H1501" t="s">
        <v>1167</v>
      </c>
      <c r="I1501">
        <v>1498.5007496251874</v>
      </c>
      <c r="J1501" t="s">
        <v>22219</v>
      </c>
      <c r="K1501" s="22" t="str">
        <f t="shared" si="23"/>
        <v>Nov</v>
      </c>
    </row>
    <row r="1502" spans="1:11" hidden="1">
      <c r="A1502">
        <v>254755481068</v>
      </c>
      <c r="B1502">
        <v>755481068</v>
      </c>
      <c r="C1502">
        <v>16</v>
      </c>
      <c r="D1502" s="22">
        <v>45970</v>
      </c>
      <c r="E1502" t="s">
        <v>21230</v>
      </c>
      <c r="F1502" t="s">
        <v>20098</v>
      </c>
      <c r="G1502" t="s">
        <v>1074</v>
      </c>
      <c r="H1502" t="s">
        <v>70</v>
      </c>
      <c r="I1502">
        <v>1498.5007496251874</v>
      </c>
      <c r="J1502" t="s">
        <v>22193</v>
      </c>
      <c r="K1502" s="22" t="str">
        <f t="shared" si="23"/>
        <v>Nov</v>
      </c>
    </row>
    <row r="1503" spans="1:11" hidden="1">
      <c r="A1503">
        <v>254100482626</v>
      </c>
      <c r="B1503">
        <v>100482626</v>
      </c>
      <c r="C1503">
        <v>16</v>
      </c>
      <c r="D1503" s="22">
        <v>45969</v>
      </c>
      <c r="E1503" t="s">
        <v>21231</v>
      </c>
      <c r="F1503" t="s">
        <v>20098</v>
      </c>
      <c r="G1503" t="s">
        <v>1077</v>
      </c>
      <c r="H1503" t="s">
        <v>32</v>
      </c>
      <c r="I1503">
        <v>1498.5007496251874</v>
      </c>
      <c r="J1503" t="s">
        <v>22189</v>
      </c>
      <c r="K1503" s="22" t="str">
        <f t="shared" si="23"/>
        <v>Nov</v>
      </c>
    </row>
    <row r="1504" spans="1:11" hidden="1">
      <c r="A1504">
        <v>254788705480</v>
      </c>
      <c r="B1504">
        <v>788705480</v>
      </c>
      <c r="C1504">
        <v>16</v>
      </c>
      <c r="D1504" s="22">
        <v>45969</v>
      </c>
      <c r="E1504" t="s">
        <v>21232</v>
      </c>
      <c r="F1504" t="s">
        <v>73</v>
      </c>
      <c r="G1504" t="s">
        <v>1074</v>
      </c>
      <c r="H1504" t="s">
        <v>1181</v>
      </c>
      <c r="I1504">
        <v>1498.5007496251874</v>
      </c>
      <c r="J1504" t="s">
        <v>22237</v>
      </c>
      <c r="K1504" s="22" t="str">
        <f t="shared" si="23"/>
        <v>Nov</v>
      </c>
    </row>
    <row r="1505" spans="1:11" hidden="1">
      <c r="A1505">
        <v>254732731628</v>
      </c>
      <c r="B1505">
        <v>732731628</v>
      </c>
      <c r="C1505">
        <v>17</v>
      </c>
      <c r="D1505" s="22">
        <v>45969</v>
      </c>
      <c r="E1505" t="s">
        <v>21233</v>
      </c>
      <c r="F1505" t="s">
        <v>73</v>
      </c>
      <c r="G1505" t="s">
        <v>990</v>
      </c>
      <c r="H1505" t="s">
        <v>20000</v>
      </c>
      <c r="I1505">
        <v>1498.5007496251874</v>
      </c>
      <c r="J1505" t="s">
        <v>22250</v>
      </c>
      <c r="K1505" s="22" t="str">
        <f t="shared" si="23"/>
        <v>Nov</v>
      </c>
    </row>
    <row r="1506" spans="1:11" hidden="1">
      <c r="A1506">
        <v>254107575044</v>
      </c>
      <c r="B1506">
        <v>107575044</v>
      </c>
      <c r="C1506">
        <v>17</v>
      </c>
      <c r="D1506" s="22">
        <v>45970</v>
      </c>
      <c r="E1506" t="s">
        <v>20645</v>
      </c>
      <c r="F1506" t="s">
        <v>50</v>
      </c>
      <c r="G1506" t="s">
        <v>1045</v>
      </c>
      <c r="H1506" t="s">
        <v>20000</v>
      </c>
      <c r="I1506">
        <v>1498.5007496251874</v>
      </c>
      <c r="J1506" t="s">
        <v>22238</v>
      </c>
      <c r="K1506" s="22" t="str">
        <f t="shared" si="23"/>
        <v>Nov</v>
      </c>
    </row>
    <row r="1507" spans="1:11" hidden="1">
      <c r="A1507">
        <v>254782610581</v>
      </c>
      <c r="B1507">
        <v>782610581</v>
      </c>
      <c r="C1507">
        <v>16</v>
      </c>
      <c r="D1507" s="22">
        <v>45969</v>
      </c>
      <c r="E1507" t="s">
        <v>21189</v>
      </c>
      <c r="F1507" t="s">
        <v>37</v>
      </c>
      <c r="G1507" t="s">
        <v>1027</v>
      </c>
      <c r="H1507" t="s">
        <v>20000</v>
      </c>
      <c r="I1507">
        <v>1498.5007496251874</v>
      </c>
      <c r="J1507" t="s">
        <v>22175</v>
      </c>
      <c r="K1507" s="22" t="str">
        <f t="shared" si="23"/>
        <v>Nov</v>
      </c>
    </row>
    <row r="1508" spans="1:11" hidden="1">
      <c r="A1508">
        <v>254788831466</v>
      </c>
      <c r="B1508">
        <v>788831466</v>
      </c>
      <c r="C1508">
        <v>16</v>
      </c>
      <c r="D1508" s="22">
        <v>45970</v>
      </c>
      <c r="E1508" t="s">
        <v>21234</v>
      </c>
      <c r="F1508" t="s">
        <v>20098</v>
      </c>
      <c r="G1508" t="s">
        <v>1218</v>
      </c>
      <c r="H1508" t="s">
        <v>20000</v>
      </c>
      <c r="I1508">
        <v>1498.5007496251874</v>
      </c>
      <c r="J1508" t="s">
        <v>22240</v>
      </c>
      <c r="K1508" s="22" t="str">
        <f t="shared" si="23"/>
        <v>Nov</v>
      </c>
    </row>
    <row r="1509" spans="1:11" hidden="1">
      <c r="A1509">
        <v>254101324495</v>
      </c>
      <c r="B1509">
        <v>101324495</v>
      </c>
      <c r="C1509">
        <v>16</v>
      </c>
      <c r="D1509" s="22">
        <v>45970</v>
      </c>
      <c r="E1509" t="s">
        <v>21235</v>
      </c>
      <c r="F1509" t="s">
        <v>20098</v>
      </c>
      <c r="G1509" t="s">
        <v>1015</v>
      </c>
      <c r="H1509" t="s">
        <v>20000</v>
      </c>
      <c r="I1509">
        <v>1498.5007496251874</v>
      </c>
      <c r="J1509" t="s">
        <v>19999</v>
      </c>
      <c r="K1509" s="22" t="str">
        <f t="shared" si="23"/>
        <v>Nov</v>
      </c>
    </row>
    <row r="1510" spans="1:11" hidden="1">
      <c r="A1510">
        <v>254782639489</v>
      </c>
      <c r="B1510">
        <v>782639489</v>
      </c>
      <c r="C1510">
        <v>16</v>
      </c>
      <c r="D1510" s="22">
        <v>45970</v>
      </c>
      <c r="E1510" t="s">
        <v>21147</v>
      </c>
      <c r="F1510" t="s">
        <v>20098</v>
      </c>
      <c r="G1510" t="s">
        <v>1058</v>
      </c>
      <c r="H1510" t="s">
        <v>20000</v>
      </c>
      <c r="I1510">
        <v>1498.5007496251874</v>
      </c>
      <c r="J1510" t="s">
        <v>22225</v>
      </c>
      <c r="K1510" s="22" t="str">
        <f t="shared" si="23"/>
        <v>Nov</v>
      </c>
    </row>
    <row r="1511" spans="1:11" hidden="1">
      <c r="A1511">
        <v>254782898117</v>
      </c>
      <c r="B1511">
        <v>782898117</v>
      </c>
      <c r="C1511">
        <v>17</v>
      </c>
      <c r="D1511" s="22">
        <v>45969</v>
      </c>
      <c r="E1511" t="s">
        <v>21175</v>
      </c>
      <c r="F1511" t="s">
        <v>73</v>
      </c>
      <c r="G1511" t="s">
        <v>1074</v>
      </c>
      <c r="H1511" t="s">
        <v>70</v>
      </c>
      <c r="I1511">
        <v>1498.5007496251874</v>
      </c>
      <c r="J1511" t="s">
        <v>22173</v>
      </c>
      <c r="K1511" s="22" t="str">
        <f t="shared" si="23"/>
        <v>Nov</v>
      </c>
    </row>
    <row r="1512" spans="1:11" hidden="1">
      <c r="A1512">
        <v>254738409763</v>
      </c>
      <c r="B1512">
        <v>738409763</v>
      </c>
      <c r="C1512">
        <v>16</v>
      </c>
      <c r="D1512" s="22">
        <v>45969</v>
      </c>
      <c r="E1512" t="s">
        <v>21236</v>
      </c>
      <c r="F1512" t="s">
        <v>82</v>
      </c>
      <c r="G1512" t="s">
        <v>1048</v>
      </c>
      <c r="H1512" t="s">
        <v>20000</v>
      </c>
      <c r="I1512">
        <v>1498.5007496251874</v>
      </c>
      <c r="J1512" t="s">
        <v>22180</v>
      </c>
      <c r="K1512" s="22" t="str">
        <f t="shared" si="23"/>
        <v>Nov</v>
      </c>
    </row>
    <row r="1513" spans="1:11" hidden="1">
      <c r="A1513">
        <v>254754175453</v>
      </c>
      <c r="B1513">
        <v>754175453</v>
      </c>
      <c r="C1513">
        <v>17</v>
      </c>
      <c r="D1513" s="22">
        <v>45968</v>
      </c>
      <c r="E1513" t="s">
        <v>21237</v>
      </c>
      <c r="F1513" t="s">
        <v>20098</v>
      </c>
      <c r="G1513" t="s">
        <v>1006</v>
      </c>
      <c r="H1513" t="s">
        <v>20000</v>
      </c>
      <c r="I1513">
        <v>1498.5007496251874</v>
      </c>
      <c r="J1513" t="s">
        <v>19999</v>
      </c>
      <c r="K1513" s="22" t="str">
        <f t="shared" si="23"/>
        <v>Nov</v>
      </c>
    </row>
    <row r="1514" spans="1:11" hidden="1">
      <c r="A1514">
        <v>254780828907</v>
      </c>
      <c r="B1514">
        <v>780828907</v>
      </c>
      <c r="C1514">
        <v>16</v>
      </c>
      <c r="D1514" s="22">
        <v>45968</v>
      </c>
      <c r="E1514" t="s">
        <v>21238</v>
      </c>
      <c r="F1514" t="s">
        <v>82</v>
      </c>
      <c r="G1514" t="s">
        <v>1018</v>
      </c>
      <c r="H1514" t="s">
        <v>20000</v>
      </c>
      <c r="I1514">
        <v>1498.5007496251874</v>
      </c>
      <c r="J1514" t="s">
        <v>19999</v>
      </c>
      <c r="K1514" s="22" t="str">
        <f t="shared" si="23"/>
        <v>Nov</v>
      </c>
    </row>
    <row r="1515" spans="1:11" hidden="1">
      <c r="A1515">
        <v>254106069700</v>
      </c>
      <c r="B1515">
        <v>106069700</v>
      </c>
      <c r="C1515">
        <v>17</v>
      </c>
      <c r="D1515" s="22">
        <v>45968</v>
      </c>
      <c r="E1515" t="s">
        <v>21223</v>
      </c>
      <c r="F1515" t="s">
        <v>73</v>
      </c>
      <c r="G1515" t="s">
        <v>1074</v>
      </c>
      <c r="H1515" t="s">
        <v>70</v>
      </c>
      <c r="I1515">
        <v>1498.5007496251874</v>
      </c>
      <c r="J1515" t="s">
        <v>22193</v>
      </c>
      <c r="K1515" s="22" t="str">
        <f t="shared" si="23"/>
        <v>Nov</v>
      </c>
    </row>
    <row r="1516" spans="1:11" hidden="1">
      <c r="A1516">
        <v>254784050858</v>
      </c>
      <c r="B1516">
        <v>784050858</v>
      </c>
      <c r="C1516">
        <v>16</v>
      </c>
      <c r="D1516" s="22">
        <v>45968</v>
      </c>
      <c r="E1516" t="s">
        <v>5246</v>
      </c>
      <c r="F1516" t="s">
        <v>20098</v>
      </c>
      <c r="G1516" t="s">
        <v>1077</v>
      </c>
      <c r="H1516" t="s">
        <v>32</v>
      </c>
      <c r="I1516">
        <v>1498.5007496251874</v>
      </c>
      <c r="J1516" t="s">
        <v>22225</v>
      </c>
      <c r="K1516" s="22" t="str">
        <f t="shared" si="23"/>
        <v>Nov</v>
      </c>
    </row>
    <row r="1517" spans="1:11" hidden="1">
      <c r="A1517">
        <v>254736461178</v>
      </c>
      <c r="B1517">
        <v>736461178</v>
      </c>
      <c r="C1517">
        <v>16</v>
      </c>
      <c r="D1517" s="22">
        <v>45968</v>
      </c>
      <c r="E1517" t="s">
        <v>21239</v>
      </c>
      <c r="F1517" t="s">
        <v>20168</v>
      </c>
      <c r="G1517" t="s">
        <v>1035</v>
      </c>
      <c r="H1517" t="s">
        <v>20000</v>
      </c>
      <c r="I1517">
        <v>1498.5007496251874</v>
      </c>
      <c r="J1517" t="s">
        <v>22187</v>
      </c>
      <c r="K1517" s="22" t="str">
        <f t="shared" si="23"/>
        <v>Nov</v>
      </c>
    </row>
    <row r="1518" spans="1:11" hidden="1">
      <c r="A1518">
        <v>254750960477</v>
      </c>
      <c r="B1518">
        <v>750960477</v>
      </c>
      <c r="C1518">
        <v>16</v>
      </c>
      <c r="D1518" s="22">
        <v>45968</v>
      </c>
      <c r="E1518" t="s">
        <v>21240</v>
      </c>
      <c r="F1518" t="s">
        <v>20098</v>
      </c>
      <c r="G1518" t="s">
        <v>20725</v>
      </c>
      <c r="H1518" t="s">
        <v>20000</v>
      </c>
      <c r="I1518">
        <v>1498.5007496251874</v>
      </c>
      <c r="J1518" t="s">
        <v>22189</v>
      </c>
      <c r="K1518" s="22" t="str">
        <f t="shared" si="23"/>
        <v>Nov</v>
      </c>
    </row>
    <row r="1519" spans="1:11" hidden="1">
      <c r="A1519">
        <v>254756191730</v>
      </c>
      <c r="B1519">
        <v>756191730</v>
      </c>
      <c r="C1519">
        <v>17</v>
      </c>
      <c r="D1519" s="22">
        <v>45968</v>
      </c>
      <c r="E1519" t="s">
        <v>21241</v>
      </c>
      <c r="F1519" t="s">
        <v>73</v>
      </c>
      <c r="G1519" t="s">
        <v>1006</v>
      </c>
      <c r="H1519" t="s">
        <v>20000</v>
      </c>
      <c r="I1519">
        <v>1498.5007496251874</v>
      </c>
      <c r="J1519" t="s">
        <v>19999</v>
      </c>
      <c r="K1519" s="22" t="str">
        <f t="shared" si="23"/>
        <v>Nov</v>
      </c>
    </row>
    <row r="1520" spans="1:11" hidden="1">
      <c r="A1520">
        <v>254754765847</v>
      </c>
      <c r="B1520">
        <v>754765847</v>
      </c>
      <c r="C1520">
        <v>17</v>
      </c>
      <c r="D1520" s="22">
        <v>45968</v>
      </c>
      <c r="E1520" t="s">
        <v>21242</v>
      </c>
      <c r="F1520" t="s">
        <v>20098</v>
      </c>
      <c r="G1520" t="s">
        <v>1020</v>
      </c>
      <c r="H1520" t="s">
        <v>20000</v>
      </c>
      <c r="I1520">
        <v>1498.5007496251874</v>
      </c>
      <c r="J1520" t="s">
        <v>19999</v>
      </c>
      <c r="K1520" s="22" t="str">
        <f t="shared" si="23"/>
        <v>Nov</v>
      </c>
    </row>
    <row r="1521" spans="1:11" hidden="1">
      <c r="A1521">
        <v>254752197239</v>
      </c>
      <c r="B1521">
        <v>752197239</v>
      </c>
      <c r="C1521">
        <v>17</v>
      </c>
      <c r="D1521" s="22">
        <v>45968</v>
      </c>
      <c r="E1521" t="s">
        <v>21243</v>
      </c>
      <c r="F1521" t="s">
        <v>20098</v>
      </c>
      <c r="G1521" t="s">
        <v>1006</v>
      </c>
      <c r="H1521" t="s">
        <v>20000</v>
      </c>
      <c r="I1521">
        <v>1498.5007496251874</v>
      </c>
      <c r="J1521" t="s">
        <v>19999</v>
      </c>
      <c r="K1521" s="22" t="str">
        <f t="shared" si="23"/>
        <v>Nov</v>
      </c>
    </row>
    <row r="1522" spans="1:11" hidden="1">
      <c r="A1522">
        <v>254101107412</v>
      </c>
      <c r="B1522">
        <v>101107412</v>
      </c>
      <c r="C1522">
        <v>17</v>
      </c>
      <c r="D1522" s="22">
        <v>45968</v>
      </c>
      <c r="E1522" t="s">
        <v>21244</v>
      </c>
      <c r="F1522" t="s">
        <v>82</v>
      </c>
      <c r="G1522" t="s">
        <v>20404</v>
      </c>
      <c r="H1522" t="s">
        <v>826</v>
      </c>
      <c r="I1522">
        <v>1498.5007496251874</v>
      </c>
      <c r="J1522" t="s">
        <v>19999</v>
      </c>
      <c r="K1522" s="22" t="str">
        <f t="shared" si="23"/>
        <v>Nov</v>
      </c>
    </row>
    <row r="1523" spans="1:11" hidden="1">
      <c r="A1523">
        <v>254738481345</v>
      </c>
      <c r="B1523">
        <v>738481345</v>
      </c>
      <c r="C1523">
        <v>17</v>
      </c>
      <c r="D1523" s="22">
        <v>45968</v>
      </c>
      <c r="E1523" t="s">
        <v>21245</v>
      </c>
      <c r="F1523" t="s">
        <v>73</v>
      </c>
      <c r="G1523" t="s">
        <v>1004</v>
      </c>
      <c r="H1523" t="s">
        <v>20000</v>
      </c>
      <c r="I1523">
        <v>1498.5007496251874</v>
      </c>
      <c r="J1523" t="s">
        <v>22173</v>
      </c>
      <c r="K1523" s="22" t="str">
        <f t="shared" si="23"/>
        <v>Nov</v>
      </c>
    </row>
    <row r="1524" spans="1:11" hidden="1">
      <c r="A1524">
        <v>254784667734</v>
      </c>
      <c r="B1524">
        <v>784667734</v>
      </c>
      <c r="C1524">
        <v>16</v>
      </c>
      <c r="D1524" s="22">
        <v>45968</v>
      </c>
      <c r="E1524" t="s">
        <v>6073</v>
      </c>
      <c r="F1524" t="s">
        <v>37</v>
      </c>
      <c r="G1524" t="s">
        <v>1035</v>
      </c>
      <c r="H1524" t="s">
        <v>20000</v>
      </c>
      <c r="I1524">
        <v>1498.5007496251874</v>
      </c>
      <c r="J1524" t="s">
        <v>22185</v>
      </c>
      <c r="K1524" s="22" t="str">
        <f t="shared" si="23"/>
        <v>Nov</v>
      </c>
    </row>
    <row r="1525" spans="1:11" hidden="1">
      <c r="A1525">
        <v>254739522959</v>
      </c>
      <c r="B1525">
        <v>739522959</v>
      </c>
      <c r="C1525">
        <v>17</v>
      </c>
      <c r="D1525" s="22">
        <v>45968</v>
      </c>
      <c r="E1525" t="s">
        <v>21246</v>
      </c>
      <c r="F1525" t="s">
        <v>20098</v>
      </c>
      <c r="G1525" t="s">
        <v>1065</v>
      </c>
      <c r="H1525" t="s">
        <v>20000</v>
      </c>
      <c r="I1525">
        <v>1498.5007496251874</v>
      </c>
      <c r="J1525" t="s">
        <v>22188</v>
      </c>
      <c r="K1525" s="22" t="str">
        <f t="shared" si="23"/>
        <v>Nov</v>
      </c>
    </row>
    <row r="1526" spans="1:11" hidden="1">
      <c r="A1526">
        <v>254754687990</v>
      </c>
      <c r="B1526">
        <v>754687990</v>
      </c>
      <c r="C1526">
        <v>17</v>
      </c>
      <c r="D1526" s="22">
        <v>45968</v>
      </c>
      <c r="E1526" t="s">
        <v>21247</v>
      </c>
      <c r="F1526" t="s">
        <v>73</v>
      </c>
      <c r="G1526" t="s">
        <v>1020</v>
      </c>
      <c r="H1526" t="s">
        <v>20000</v>
      </c>
      <c r="I1526">
        <v>1498.5007496251874</v>
      </c>
      <c r="J1526" t="s">
        <v>19999</v>
      </c>
      <c r="K1526" s="22" t="str">
        <f t="shared" si="23"/>
        <v>Nov</v>
      </c>
    </row>
    <row r="1527" spans="1:11" hidden="1">
      <c r="A1527">
        <v>254739247602</v>
      </c>
      <c r="B1527">
        <v>739247602</v>
      </c>
      <c r="C1527">
        <v>16</v>
      </c>
      <c r="D1527" s="22">
        <v>45968</v>
      </c>
      <c r="E1527" t="s">
        <v>21248</v>
      </c>
      <c r="F1527" t="s">
        <v>20098</v>
      </c>
      <c r="G1527" t="s">
        <v>1218</v>
      </c>
      <c r="H1527" t="s">
        <v>20000</v>
      </c>
      <c r="I1527">
        <v>1498.5007496251874</v>
      </c>
      <c r="J1527" t="s">
        <v>19999</v>
      </c>
      <c r="K1527" s="22" t="str">
        <f t="shared" si="23"/>
        <v>Nov</v>
      </c>
    </row>
    <row r="1528" spans="1:11" hidden="1">
      <c r="A1528">
        <v>254106092806</v>
      </c>
      <c r="B1528">
        <v>106092806</v>
      </c>
      <c r="C1528">
        <v>17</v>
      </c>
      <c r="D1528" s="22">
        <v>45968</v>
      </c>
      <c r="E1528" t="s">
        <v>21249</v>
      </c>
      <c r="F1528" t="s">
        <v>20098</v>
      </c>
      <c r="G1528" t="s">
        <v>1077</v>
      </c>
      <c r="H1528" t="s">
        <v>32</v>
      </c>
      <c r="I1528">
        <v>1498.5007496251874</v>
      </c>
      <c r="J1528" t="s">
        <v>19999</v>
      </c>
      <c r="K1528" s="22" t="str">
        <f t="shared" si="23"/>
        <v>Nov</v>
      </c>
    </row>
    <row r="1529" spans="1:11" hidden="1">
      <c r="A1529">
        <v>254762332578</v>
      </c>
      <c r="B1529">
        <v>762332578</v>
      </c>
      <c r="C1529">
        <v>16</v>
      </c>
      <c r="D1529" s="22">
        <v>45968</v>
      </c>
      <c r="E1529" t="s">
        <v>21250</v>
      </c>
      <c r="F1529" t="s">
        <v>82</v>
      </c>
      <c r="G1529" t="s">
        <v>1018</v>
      </c>
      <c r="H1529" t="s">
        <v>20000</v>
      </c>
      <c r="I1529">
        <v>1498.5007496251874</v>
      </c>
      <c r="J1529" t="s">
        <v>22203</v>
      </c>
      <c r="K1529" s="22" t="str">
        <f t="shared" si="23"/>
        <v>Nov</v>
      </c>
    </row>
    <row r="1530" spans="1:11" hidden="1">
      <c r="A1530">
        <v>254784457529</v>
      </c>
      <c r="B1530">
        <v>784457529</v>
      </c>
      <c r="C1530">
        <v>16</v>
      </c>
      <c r="D1530" s="22">
        <v>45968</v>
      </c>
      <c r="E1530" t="s">
        <v>21251</v>
      </c>
      <c r="F1530" t="s">
        <v>82</v>
      </c>
      <c r="G1530" t="s">
        <v>1048</v>
      </c>
      <c r="H1530" t="s">
        <v>20000</v>
      </c>
      <c r="I1530">
        <v>1498.5007496251874</v>
      </c>
      <c r="J1530" t="s">
        <v>19999</v>
      </c>
      <c r="K1530" s="22" t="str">
        <f t="shared" si="23"/>
        <v>Nov</v>
      </c>
    </row>
    <row r="1531" spans="1:11" hidden="1">
      <c r="A1531">
        <v>254786672039</v>
      </c>
      <c r="B1531">
        <v>786672039</v>
      </c>
      <c r="C1531">
        <v>16</v>
      </c>
      <c r="D1531" s="22">
        <v>45968</v>
      </c>
      <c r="E1531" t="s">
        <v>21252</v>
      </c>
      <c r="F1531" t="s">
        <v>160</v>
      </c>
      <c r="G1531" t="s">
        <v>1051</v>
      </c>
      <c r="H1531" t="s">
        <v>20000</v>
      </c>
      <c r="I1531">
        <v>1498.5007496251874</v>
      </c>
      <c r="J1531" t="s">
        <v>22187</v>
      </c>
      <c r="K1531" s="22" t="str">
        <f t="shared" si="23"/>
        <v>Nov</v>
      </c>
    </row>
    <row r="1532" spans="1:11" hidden="1">
      <c r="A1532">
        <v>254780258869</v>
      </c>
      <c r="B1532">
        <v>780258869</v>
      </c>
      <c r="C1532">
        <v>16</v>
      </c>
      <c r="D1532" s="22">
        <v>45968</v>
      </c>
      <c r="E1532" t="s">
        <v>20550</v>
      </c>
      <c r="F1532" t="s">
        <v>37</v>
      </c>
      <c r="G1532" t="s">
        <v>3885</v>
      </c>
      <c r="H1532" t="s">
        <v>852</v>
      </c>
      <c r="I1532">
        <v>1498.5007496251874</v>
      </c>
      <c r="J1532" t="s">
        <v>22184</v>
      </c>
      <c r="K1532" s="22" t="str">
        <f t="shared" si="23"/>
        <v>Nov</v>
      </c>
    </row>
    <row r="1533" spans="1:11" hidden="1">
      <c r="A1533">
        <v>254100403216</v>
      </c>
      <c r="B1533">
        <v>100403216</v>
      </c>
      <c r="C1533">
        <v>16</v>
      </c>
      <c r="D1533" s="22">
        <v>45968</v>
      </c>
      <c r="E1533" t="s">
        <v>21253</v>
      </c>
      <c r="F1533" t="s">
        <v>37</v>
      </c>
      <c r="G1533" t="s">
        <v>987</v>
      </c>
      <c r="H1533" t="s">
        <v>20000</v>
      </c>
      <c r="I1533">
        <v>1498.5007496251874</v>
      </c>
      <c r="J1533" t="s">
        <v>22185</v>
      </c>
      <c r="K1533" s="22" t="str">
        <f t="shared" si="23"/>
        <v>Nov</v>
      </c>
    </row>
    <row r="1534" spans="1:11" hidden="1">
      <c r="A1534">
        <v>254756971802</v>
      </c>
      <c r="B1534">
        <v>756971802</v>
      </c>
      <c r="C1534">
        <v>16</v>
      </c>
      <c r="D1534" s="22">
        <v>45968</v>
      </c>
      <c r="E1534" t="s">
        <v>21254</v>
      </c>
      <c r="F1534" t="s">
        <v>20098</v>
      </c>
      <c r="G1534" t="s">
        <v>999</v>
      </c>
      <c r="H1534" t="s">
        <v>20000</v>
      </c>
      <c r="I1534">
        <v>1498.5007496251874</v>
      </c>
      <c r="J1534" t="s">
        <v>22244</v>
      </c>
      <c r="K1534" s="22" t="str">
        <f t="shared" si="23"/>
        <v>Nov</v>
      </c>
    </row>
    <row r="1535" spans="1:11" hidden="1">
      <c r="A1535">
        <v>254105351201</v>
      </c>
      <c r="B1535">
        <v>105351201</v>
      </c>
      <c r="C1535">
        <v>16</v>
      </c>
      <c r="D1535" s="22">
        <v>45968</v>
      </c>
      <c r="E1535" t="s">
        <v>21255</v>
      </c>
      <c r="F1535" t="s">
        <v>20098</v>
      </c>
      <c r="G1535" t="s">
        <v>990</v>
      </c>
      <c r="H1535" t="s">
        <v>20000</v>
      </c>
      <c r="I1535">
        <v>1498.5007496251874</v>
      </c>
      <c r="J1535" t="s">
        <v>19999</v>
      </c>
      <c r="K1535" s="22" t="str">
        <f t="shared" si="23"/>
        <v>Nov</v>
      </c>
    </row>
    <row r="1536" spans="1:11" hidden="1">
      <c r="A1536">
        <v>254755763742</v>
      </c>
      <c r="B1536">
        <v>755763742</v>
      </c>
      <c r="C1536">
        <v>16</v>
      </c>
      <c r="D1536" s="22">
        <v>45968</v>
      </c>
      <c r="E1536" t="s">
        <v>21256</v>
      </c>
      <c r="F1536" t="s">
        <v>160</v>
      </c>
      <c r="G1536" t="s">
        <v>1021</v>
      </c>
      <c r="H1536" t="s">
        <v>1167</v>
      </c>
      <c r="I1536">
        <v>1498.5007496251874</v>
      </c>
      <c r="J1536" t="s">
        <v>22219</v>
      </c>
      <c r="K1536" s="22" t="str">
        <f t="shared" si="23"/>
        <v>Nov</v>
      </c>
    </row>
    <row r="1537" spans="1:11" hidden="1">
      <c r="A1537">
        <v>254731382522</v>
      </c>
      <c r="B1537">
        <v>731382522</v>
      </c>
      <c r="C1537">
        <v>16</v>
      </c>
      <c r="D1537" s="22">
        <v>45968</v>
      </c>
      <c r="E1537" t="s">
        <v>21257</v>
      </c>
      <c r="F1537" t="s">
        <v>82</v>
      </c>
      <c r="G1537" t="s">
        <v>1010</v>
      </c>
      <c r="H1537" t="s">
        <v>20000</v>
      </c>
      <c r="I1537">
        <v>1498.5007496251874</v>
      </c>
      <c r="J1537" t="s">
        <v>22203</v>
      </c>
      <c r="K1537" s="22" t="str">
        <f t="shared" si="23"/>
        <v>Nov</v>
      </c>
    </row>
    <row r="1538" spans="1:11" hidden="1">
      <c r="A1538">
        <v>254101693949</v>
      </c>
      <c r="B1538">
        <v>101693949</v>
      </c>
      <c r="C1538">
        <v>16</v>
      </c>
      <c r="D1538" s="22">
        <v>45968</v>
      </c>
      <c r="E1538" t="s">
        <v>21258</v>
      </c>
      <c r="F1538" t="s">
        <v>37</v>
      </c>
      <c r="G1538" t="s">
        <v>1027</v>
      </c>
      <c r="H1538" t="s">
        <v>20000</v>
      </c>
      <c r="I1538">
        <v>1498.5007496251874</v>
      </c>
      <c r="J1538" t="s">
        <v>22249</v>
      </c>
      <c r="K1538" s="22" t="str">
        <f t="shared" si="23"/>
        <v>Nov</v>
      </c>
    </row>
    <row r="1539" spans="1:11" hidden="1">
      <c r="A1539">
        <v>254101220576</v>
      </c>
      <c r="B1539">
        <v>101220576</v>
      </c>
      <c r="C1539">
        <v>16</v>
      </c>
      <c r="D1539" s="22">
        <v>45968</v>
      </c>
      <c r="E1539" t="s">
        <v>21259</v>
      </c>
      <c r="F1539" t="s">
        <v>20098</v>
      </c>
      <c r="G1539" t="s">
        <v>990</v>
      </c>
      <c r="H1539" t="s">
        <v>20000</v>
      </c>
      <c r="I1539">
        <v>1498.5007496251874</v>
      </c>
      <c r="J1539" t="s">
        <v>22179</v>
      </c>
      <c r="K1539" s="22" t="str">
        <f t="shared" ref="K1539:K1602" si="24">TEXT(D1539,"mmm")</f>
        <v>Nov</v>
      </c>
    </row>
    <row r="1540" spans="1:11">
      <c r="A1540">
        <v>254755292171</v>
      </c>
      <c r="B1540">
        <v>755292171</v>
      </c>
      <c r="C1540">
        <v>16</v>
      </c>
      <c r="D1540" s="22">
        <v>45968</v>
      </c>
      <c r="E1540" t="s">
        <v>21260</v>
      </c>
      <c r="F1540" t="s">
        <v>73</v>
      </c>
      <c r="G1540" t="s">
        <v>1074</v>
      </c>
      <c r="H1540" t="s">
        <v>742</v>
      </c>
      <c r="I1540">
        <v>1498.5007496251874</v>
      </c>
      <c r="J1540" t="s">
        <v>22241</v>
      </c>
      <c r="K1540" s="22" t="str">
        <f t="shared" si="24"/>
        <v>Nov</v>
      </c>
    </row>
    <row r="1541" spans="1:11" hidden="1">
      <c r="A1541">
        <v>254100096474</v>
      </c>
      <c r="B1541">
        <v>100096474</v>
      </c>
      <c r="C1541">
        <v>16</v>
      </c>
      <c r="D1541" s="22">
        <v>45968</v>
      </c>
      <c r="E1541" t="s">
        <v>21261</v>
      </c>
      <c r="F1541" t="s">
        <v>20098</v>
      </c>
      <c r="G1541" t="s">
        <v>1024</v>
      </c>
      <c r="H1541" t="s">
        <v>20000</v>
      </c>
      <c r="I1541">
        <v>1498.5007496251874</v>
      </c>
      <c r="J1541" t="s">
        <v>22222</v>
      </c>
      <c r="K1541" s="22" t="str">
        <f t="shared" si="24"/>
        <v>Nov</v>
      </c>
    </row>
    <row r="1542" spans="1:11" hidden="1">
      <c r="A1542">
        <v>254734088612</v>
      </c>
      <c r="B1542">
        <v>734088612</v>
      </c>
      <c r="C1542">
        <v>17</v>
      </c>
      <c r="D1542" s="22">
        <v>45968</v>
      </c>
      <c r="E1542" t="s">
        <v>21012</v>
      </c>
      <c r="F1542" t="s">
        <v>73</v>
      </c>
      <c r="G1542" t="s">
        <v>1062</v>
      </c>
      <c r="H1542" t="s">
        <v>20000</v>
      </c>
      <c r="I1542">
        <v>1498.5007496251874</v>
      </c>
      <c r="J1542" t="s">
        <v>22218</v>
      </c>
      <c r="K1542" s="22" t="str">
        <f t="shared" si="24"/>
        <v>Nov</v>
      </c>
    </row>
    <row r="1543" spans="1:11" hidden="1">
      <c r="A1543">
        <v>254738679105</v>
      </c>
      <c r="B1543">
        <v>738679105</v>
      </c>
      <c r="C1543">
        <v>17</v>
      </c>
      <c r="D1543" s="22">
        <v>45968</v>
      </c>
      <c r="E1543" t="s">
        <v>21262</v>
      </c>
      <c r="F1543" t="s">
        <v>20098</v>
      </c>
      <c r="G1543" t="s">
        <v>1015</v>
      </c>
      <c r="H1543" t="s">
        <v>20000</v>
      </c>
      <c r="I1543">
        <v>1498.5007496251874</v>
      </c>
      <c r="J1543" t="s">
        <v>22240</v>
      </c>
      <c r="K1543" s="22" t="str">
        <f t="shared" si="24"/>
        <v>Nov</v>
      </c>
    </row>
    <row r="1544" spans="1:11" hidden="1">
      <c r="A1544">
        <v>254739611593</v>
      </c>
      <c r="B1544">
        <v>739611593</v>
      </c>
      <c r="C1544">
        <v>16</v>
      </c>
      <c r="D1544" s="22">
        <v>45968</v>
      </c>
      <c r="E1544" t="s">
        <v>21263</v>
      </c>
      <c r="F1544" t="s">
        <v>160</v>
      </c>
      <c r="G1544" t="s">
        <v>1021</v>
      </c>
      <c r="H1544" t="s">
        <v>1167</v>
      </c>
      <c r="I1544">
        <v>1498.5007496251874</v>
      </c>
      <c r="J1544" t="s">
        <v>22219</v>
      </c>
      <c r="K1544" s="22" t="str">
        <f t="shared" si="24"/>
        <v>Nov</v>
      </c>
    </row>
    <row r="1545" spans="1:11" hidden="1">
      <c r="A1545">
        <v>254734505292</v>
      </c>
      <c r="B1545">
        <v>734505292</v>
      </c>
      <c r="C1545">
        <v>16</v>
      </c>
      <c r="D1545" s="22">
        <v>45968</v>
      </c>
      <c r="E1545" t="s">
        <v>21264</v>
      </c>
      <c r="F1545" t="s">
        <v>20098</v>
      </c>
      <c r="G1545" t="s">
        <v>1000</v>
      </c>
      <c r="H1545" t="s">
        <v>20000</v>
      </c>
      <c r="I1545">
        <v>1498.5007496251874</v>
      </c>
      <c r="J1545" t="s">
        <v>19999</v>
      </c>
      <c r="K1545" s="22" t="str">
        <f t="shared" si="24"/>
        <v>Nov</v>
      </c>
    </row>
    <row r="1546" spans="1:11" hidden="1">
      <c r="A1546">
        <v>254100002964</v>
      </c>
      <c r="B1546">
        <v>100002964</v>
      </c>
      <c r="C1546">
        <v>16</v>
      </c>
      <c r="D1546" s="22">
        <v>45968</v>
      </c>
      <c r="E1546" t="s">
        <v>5789</v>
      </c>
      <c r="F1546" t="s">
        <v>73</v>
      </c>
      <c r="G1546" t="s">
        <v>1074</v>
      </c>
      <c r="H1546" t="s">
        <v>548</v>
      </c>
      <c r="I1546">
        <v>1498.5007496251874</v>
      </c>
      <c r="J1546" t="s">
        <v>22212</v>
      </c>
      <c r="K1546" s="22" t="str">
        <f t="shared" si="24"/>
        <v>Nov</v>
      </c>
    </row>
    <row r="1547" spans="1:11" hidden="1">
      <c r="A1547">
        <v>254785556553</v>
      </c>
      <c r="B1547">
        <v>785556553</v>
      </c>
      <c r="C1547">
        <v>16</v>
      </c>
      <c r="D1547" s="22">
        <v>45968</v>
      </c>
      <c r="E1547" t="s">
        <v>21265</v>
      </c>
      <c r="F1547" t="s">
        <v>20098</v>
      </c>
      <c r="G1547" t="s">
        <v>1074</v>
      </c>
      <c r="H1547" t="s">
        <v>70</v>
      </c>
      <c r="I1547">
        <v>1498.5007496251874</v>
      </c>
      <c r="J1547" t="s">
        <v>22198</v>
      </c>
      <c r="K1547" s="22" t="str">
        <f t="shared" si="24"/>
        <v>Nov</v>
      </c>
    </row>
    <row r="1548" spans="1:11" hidden="1">
      <c r="A1548">
        <v>254787768178</v>
      </c>
      <c r="B1548">
        <v>787768178</v>
      </c>
      <c r="C1548">
        <v>16</v>
      </c>
      <c r="D1548" s="22">
        <v>45968</v>
      </c>
      <c r="E1548" t="s">
        <v>21266</v>
      </c>
      <c r="F1548" t="s">
        <v>20098</v>
      </c>
      <c r="G1548" t="s">
        <v>1029</v>
      </c>
      <c r="H1548" t="s">
        <v>20000</v>
      </c>
      <c r="I1548">
        <v>1498.5007496251874</v>
      </c>
      <c r="J1548" t="s">
        <v>19999</v>
      </c>
      <c r="K1548" s="22" t="str">
        <f t="shared" si="24"/>
        <v>Nov</v>
      </c>
    </row>
    <row r="1549" spans="1:11" hidden="1">
      <c r="A1549">
        <v>254732996712</v>
      </c>
      <c r="B1549">
        <v>732996712</v>
      </c>
      <c r="C1549">
        <v>17</v>
      </c>
      <c r="D1549" s="22">
        <v>45968</v>
      </c>
      <c r="E1549" t="s">
        <v>21267</v>
      </c>
      <c r="F1549" t="s">
        <v>73</v>
      </c>
      <c r="G1549" t="s">
        <v>1004</v>
      </c>
      <c r="H1549" t="s">
        <v>20000</v>
      </c>
      <c r="I1549">
        <v>1498.5007496251874</v>
      </c>
      <c r="J1549" t="s">
        <v>22173</v>
      </c>
      <c r="K1549" s="22" t="str">
        <f t="shared" si="24"/>
        <v>Nov</v>
      </c>
    </row>
    <row r="1550" spans="1:11" hidden="1">
      <c r="A1550">
        <v>254787216164</v>
      </c>
      <c r="B1550">
        <v>787216164</v>
      </c>
      <c r="C1550">
        <v>16</v>
      </c>
      <c r="D1550" s="22">
        <v>45968</v>
      </c>
      <c r="E1550" t="s">
        <v>21247</v>
      </c>
      <c r="F1550" t="s">
        <v>20098</v>
      </c>
      <c r="G1550" t="s">
        <v>1020</v>
      </c>
      <c r="H1550" t="s">
        <v>20000</v>
      </c>
      <c r="I1550">
        <v>1498.5007496251874</v>
      </c>
      <c r="J1550" t="s">
        <v>19999</v>
      </c>
      <c r="K1550" s="22" t="str">
        <f t="shared" si="24"/>
        <v>Nov</v>
      </c>
    </row>
    <row r="1551" spans="1:11" hidden="1">
      <c r="A1551">
        <v>254750383292</v>
      </c>
      <c r="B1551">
        <v>750383292</v>
      </c>
      <c r="C1551">
        <v>16</v>
      </c>
      <c r="D1551" s="22">
        <v>45968</v>
      </c>
      <c r="E1551" t="s">
        <v>21268</v>
      </c>
      <c r="F1551" t="s">
        <v>37</v>
      </c>
      <c r="G1551" t="s">
        <v>1077</v>
      </c>
      <c r="H1551" t="s">
        <v>32</v>
      </c>
      <c r="I1551">
        <v>1498.5007496251874</v>
      </c>
      <c r="J1551" t="s">
        <v>22242</v>
      </c>
      <c r="K1551" s="22" t="str">
        <f t="shared" si="24"/>
        <v>Nov</v>
      </c>
    </row>
    <row r="1552" spans="1:11" hidden="1">
      <c r="A1552">
        <v>254788157433</v>
      </c>
      <c r="B1552">
        <v>788157433</v>
      </c>
      <c r="C1552">
        <v>16</v>
      </c>
      <c r="D1552" s="22">
        <v>45968</v>
      </c>
      <c r="E1552" t="s">
        <v>21189</v>
      </c>
      <c r="F1552" t="s">
        <v>37</v>
      </c>
      <c r="G1552" t="s">
        <v>1027</v>
      </c>
      <c r="H1552" t="s">
        <v>20000</v>
      </c>
      <c r="I1552">
        <v>1498.5007496251874</v>
      </c>
      <c r="J1552" t="s">
        <v>22175</v>
      </c>
      <c r="K1552" s="22" t="str">
        <f t="shared" si="24"/>
        <v>Nov</v>
      </c>
    </row>
    <row r="1553" spans="1:11" hidden="1">
      <c r="A1553">
        <v>254788062526</v>
      </c>
      <c r="B1553">
        <v>788062526</v>
      </c>
      <c r="C1553">
        <v>17</v>
      </c>
      <c r="D1553" s="22">
        <v>45968</v>
      </c>
      <c r="E1553" t="s">
        <v>21269</v>
      </c>
      <c r="F1553" t="s">
        <v>20098</v>
      </c>
      <c r="G1553" t="s">
        <v>994</v>
      </c>
      <c r="H1553" t="s">
        <v>20000</v>
      </c>
      <c r="I1553">
        <v>1498.5007496251874</v>
      </c>
      <c r="J1553" t="s">
        <v>22188</v>
      </c>
      <c r="K1553" s="22" t="str">
        <f t="shared" si="24"/>
        <v>Nov</v>
      </c>
    </row>
    <row r="1554" spans="1:11" hidden="1">
      <c r="A1554">
        <v>254737755728</v>
      </c>
      <c r="B1554">
        <v>737755728</v>
      </c>
      <c r="C1554">
        <v>16</v>
      </c>
      <c r="D1554" s="22">
        <v>45968</v>
      </c>
      <c r="E1554" t="s">
        <v>21270</v>
      </c>
      <c r="F1554" t="s">
        <v>73</v>
      </c>
      <c r="G1554" t="s">
        <v>1074</v>
      </c>
      <c r="H1554" t="s">
        <v>70</v>
      </c>
      <c r="I1554">
        <v>2248.1259370314842</v>
      </c>
      <c r="J1554" t="s">
        <v>22193</v>
      </c>
      <c r="K1554" s="22" t="str">
        <f t="shared" si="24"/>
        <v>Nov</v>
      </c>
    </row>
    <row r="1555" spans="1:11" hidden="1">
      <c r="A1555">
        <v>254781731189</v>
      </c>
      <c r="B1555">
        <v>781731189</v>
      </c>
      <c r="C1555">
        <v>17</v>
      </c>
      <c r="D1555" s="22">
        <v>45968</v>
      </c>
      <c r="E1555" t="s">
        <v>20880</v>
      </c>
      <c r="F1555" t="s">
        <v>73</v>
      </c>
      <c r="G1555" t="s">
        <v>1020</v>
      </c>
      <c r="H1555" t="s">
        <v>20000</v>
      </c>
      <c r="I1555">
        <v>1498.5007496251874</v>
      </c>
      <c r="J1555" t="s">
        <v>19999</v>
      </c>
      <c r="K1555" s="22" t="str">
        <f t="shared" si="24"/>
        <v>Nov</v>
      </c>
    </row>
    <row r="1556" spans="1:11" hidden="1">
      <c r="A1556">
        <v>254107271702</v>
      </c>
      <c r="B1556">
        <v>107271702</v>
      </c>
      <c r="C1556">
        <v>16</v>
      </c>
      <c r="D1556" s="22">
        <v>45968</v>
      </c>
      <c r="E1556" t="s">
        <v>21271</v>
      </c>
      <c r="F1556" t="s">
        <v>82</v>
      </c>
      <c r="G1556" t="s">
        <v>1049</v>
      </c>
      <c r="H1556" t="s">
        <v>20000</v>
      </c>
      <c r="I1556">
        <v>1498.5007496251874</v>
      </c>
      <c r="J1556" t="s">
        <v>19999</v>
      </c>
      <c r="K1556" s="22" t="str">
        <f t="shared" si="24"/>
        <v>Nov</v>
      </c>
    </row>
    <row r="1557" spans="1:11" hidden="1">
      <c r="A1557">
        <v>254784201045</v>
      </c>
      <c r="B1557">
        <v>784201045</v>
      </c>
      <c r="C1557">
        <v>16</v>
      </c>
      <c r="D1557" s="22">
        <v>45968</v>
      </c>
      <c r="E1557" t="s">
        <v>21272</v>
      </c>
      <c r="F1557" t="s">
        <v>37</v>
      </c>
      <c r="G1557" t="s">
        <v>990</v>
      </c>
      <c r="H1557" t="s">
        <v>20000</v>
      </c>
      <c r="I1557">
        <v>1498.5007496251874</v>
      </c>
      <c r="J1557" t="s">
        <v>19999</v>
      </c>
      <c r="K1557" s="22" t="str">
        <f t="shared" si="24"/>
        <v>Nov</v>
      </c>
    </row>
    <row r="1558" spans="1:11" hidden="1">
      <c r="A1558">
        <v>254788626024</v>
      </c>
      <c r="B1558">
        <v>788626024</v>
      </c>
      <c r="C1558">
        <v>16</v>
      </c>
      <c r="D1558" s="22">
        <v>45968</v>
      </c>
      <c r="E1558" t="s">
        <v>21273</v>
      </c>
      <c r="F1558" t="s">
        <v>20098</v>
      </c>
      <c r="G1558" t="s">
        <v>1005</v>
      </c>
      <c r="H1558" t="s">
        <v>20000</v>
      </c>
      <c r="I1558">
        <v>1498.5007496251874</v>
      </c>
      <c r="J1558" t="s">
        <v>19999</v>
      </c>
      <c r="K1558" s="22" t="str">
        <f t="shared" si="24"/>
        <v>Nov</v>
      </c>
    </row>
    <row r="1559" spans="1:11" hidden="1">
      <c r="A1559">
        <v>254756758214</v>
      </c>
      <c r="B1559">
        <v>756758214</v>
      </c>
      <c r="C1559">
        <v>16</v>
      </c>
      <c r="D1559" s="22">
        <v>45968</v>
      </c>
      <c r="E1559" t="s">
        <v>21274</v>
      </c>
      <c r="F1559" t="s">
        <v>20098</v>
      </c>
      <c r="G1559" t="s">
        <v>1077</v>
      </c>
      <c r="H1559" t="s">
        <v>32</v>
      </c>
      <c r="I1559">
        <v>1498.5007496251874</v>
      </c>
      <c r="J1559" t="s">
        <v>22240</v>
      </c>
      <c r="K1559" s="22" t="str">
        <f t="shared" si="24"/>
        <v>Nov</v>
      </c>
    </row>
    <row r="1560" spans="1:11" hidden="1">
      <c r="A1560">
        <v>254738936044</v>
      </c>
      <c r="B1560">
        <v>738936044</v>
      </c>
      <c r="C1560">
        <v>17</v>
      </c>
      <c r="D1560" s="22">
        <v>45968</v>
      </c>
      <c r="E1560" t="s">
        <v>21275</v>
      </c>
      <c r="F1560" t="s">
        <v>50</v>
      </c>
      <c r="G1560" t="s">
        <v>1019</v>
      </c>
      <c r="H1560" t="s">
        <v>20000</v>
      </c>
      <c r="I1560">
        <v>1498.5007496251874</v>
      </c>
      <c r="J1560" t="s">
        <v>22200</v>
      </c>
      <c r="K1560" s="22" t="str">
        <f t="shared" si="24"/>
        <v>Nov</v>
      </c>
    </row>
    <row r="1561" spans="1:11" hidden="1">
      <c r="A1561">
        <v>254105865894</v>
      </c>
      <c r="B1561">
        <v>105865894</v>
      </c>
      <c r="C1561">
        <v>16</v>
      </c>
      <c r="D1561" s="22">
        <v>45968</v>
      </c>
      <c r="E1561" t="s">
        <v>17030</v>
      </c>
      <c r="F1561" t="s">
        <v>20098</v>
      </c>
      <c r="G1561" t="s">
        <v>1077</v>
      </c>
      <c r="H1561" t="s">
        <v>1146</v>
      </c>
      <c r="I1561">
        <v>1498.5007496251874</v>
      </c>
      <c r="J1561" t="s">
        <v>22195</v>
      </c>
      <c r="K1561" s="22" t="str">
        <f t="shared" si="24"/>
        <v>Nov</v>
      </c>
    </row>
    <row r="1562" spans="1:11" hidden="1">
      <c r="A1562">
        <v>254106447439</v>
      </c>
      <c r="B1562">
        <v>106447439</v>
      </c>
      <c r="C1562">
        <v>17</v>
      </c>
      <c r="D1562" s="22">
        <v>45968</v>
      </c>
      <c r="E1562" t="s">
        <v>21276</v>
      </c>
      <c r="F1562" t="s">
        <v>82</v>
      </c>
      <c r="G1562" t="s">
        <v>1077</v>
      </c>
      <c r="H1562" t="s">
        <v>32</v>
      </c>
      <c r="I1562">
        <v>1498.5007496251874</v>
      </c>
      <c r="J1562" t="s">
        <v>22202</v>
      </c>
      <c r="K1562" s="22" t="str">
        <f t="shared" si="24"/>
        <v>Nov</v>
      </c>
    </row>
    <row r="1563" spans="1:11" hidden="1">
      <c r="A1563">
        <v>254785803446</v>
      </c>
      <c r="B1563">
        <v>785803446</v>
      </c>
      <c r="C1563">
        <v>17</v>
      </c>
      <c r="D1563" s="22">
        <v>45968</v>
      </c>
      <c r="E1563" t="s">
        <v>21112</v>
      </c>
      <c r="F1563" t="s">
        <v>73</v>
      </c>
      <c r="G1563" t="s">
        <v>1020</v>
      </c>
      <c r="H1563" t="s">
        <v>20000</v>
      </c>
      <c r="I1563">
        <v>1498.5007496251874</v>
      </c>
      <c r="J1563" t="s">
        <v>22211</v>
      </c>
      <c r="K1563" s="22" t="str">
        <f t="shared" si="24"/>
        <v>Nov</v>
      </c>
    </row>
    <row r="1564" spans="1:11" hidden="1">
      <c r="A1564">
        <v>254737100129</v>
      </c>
      <c r="B1564">
        <v>737100129</v>
      </c>
      <c r="C1564">
        <v>17</v>
      </c>
      <c r="D1564" s="22">
        <v>45968</v>
      </c>
      <c r="E1564" t="s">
        <v>21277</v>
      </c>
      <c r="F1564" t="s">
        <v>73</v>
      </c>
      <c r="G1564" t="s">
        <v>1004</v>
      </c>
      <c r="H1564" t="s">
        <v>20000</v>
      </c>
      <c r="I1564">
        <v>2248.1259370314842</v>
      </c>
      <c r="J1564" t="s">
        <v>22173</v>
      </c>
      <c r="K1564" s="22" t="str">
        <f t="shared" si="24"/>
        <v>Nov</v>
      </c>
    </row>
    <row r="1565" spans="1:11" hidden="1">
      <c r="A1565">
        <v>254762644391</v>
      </c>
      <c r="B1565">
        <v>762644391</v>
      </c>
      <c r="C1565">
        <v>17</v>
      </c>
      <c r="D1565" s="22">
        <v>45968</v>
      </c>
      <c r="E1565" t="s">
        <v>21056</v>
      </c>
      <c r="F1565" t="s">
        <v>20098</v>
      </c>
      <c r="G1565" t="s">
        <v>1020</v>
      </c>
      <c r="H1565" t="s">
        <v>20000</v>
      </c>
      <c r="I1565">
        <v>1498.5007496251874</v>
      </c>
      <c r="J1565" t="s">
        <v>19999</v>
      </c>
      <c r="K1565" s="22" t="str">
        <f t="shared" si="24"/>
        <v>Nov</v>
      </c>
    </row>
    <row r="1566" spans="1:11" hidden="1">
      <c r="A1566">
        <v>254786447038</v>
      </c>
      <c r="B1566">
        <v>786447038</v>
      </c>
      <c r="C1566">
        <v>17</v>
      </c>
      <c r="D1566" s="22">
        <v>45968</v>
      </c>
      <c r="E1566" t="s">
        <v>21278</v>
      </c>
      <c r="F1566" t="s">
        <v>20098</v>
      </c>
      <c r="G1566" t="s">
        <v>1020</v>
      </c>
      <c r="H1566" t="s">
        <v>20000</v>
      </c>
      <c r="I1566">
        <v>1498.5007496251874</v>
      </c>
      <c r="J1566" t="s">
        <v>19999</v>
      </c>
      <c r="K1566" s="22" t="str">
        <f t="shared" si="24"/>
        <v>Nov</v>
      </c>
    </row>
    <row r="1567" spans="1:11" hidden="1">
      <c r="A1567">
        <v>254104174897</v>
      </c>
      <c r="B1567">
        <v>104174897</v>
      </c>
      <c r="C1567">
        <v>16</v>
      </c>
      <c r="D1567" s="22">
        <v>45968</v>
      </c>
      <c r="E1567" t="s">
        <v>21279</v>
      </c>
      <c r="F1567" t="s">
        <v>20098</v>
      </c>
      <c r="G1567" t="s">
        <v>1074</v>
      </c>
      <c r="H1567" t="s">
        <v>70</v>
      </c>
      <c r="I1567">
        <v>1498.5007496251874</v>
      </c>
      <c r="J1567" t="s">
        <v>19999</v>
      </c>
      <c r="K1567" s="22" t="str">
        <f t="shared" si="24"/>
        <v>Nov</v>
      </c>
    </row>
    <row r="1568" spans="1:11" hidden="1">
      <c r="A1568">
        <v>254738720237</v>
      </c>
      <c r="B1568">
        <v>738720237</v>
      </c>
      <c r="C1568">
        <v>16</v>
      </c>
      <c r="D1568" s="22">
        <v>45968</v>
      </c>
      <c r="E1568" t="s">
        <v>21280</v>
      </c>
      <c r="F1568" t="s">
        <v>37</v>
      </c>
      <c r="G1568" t="s">
        <v>1012</v>
      </c>
      <c r="H1568" t="s">
        <v>20000</v>
      </c>
      <c r="I1568">
        <v>1498.5007496251874</v>
      </c>
      <c r="J1568" t="s">
        <v>22175</v>
      </c>
      <c r="K1568" s="22" t="str">
        <f t="shared" si="24"/>
        <v>Nov</v>
      </c>
    </row>
    <row r="1569" spans="1:11" hidden="1">
      <c r="A1569">
        <v>254106263130</v>
      </c>
      <c r="B1569">
        <v>106263130</v>
      </c>
      <c r="C1569">
        <v>16</v>
      </c>
      <c r="D1569" s="22">
        <v>45968</v>
      </c>
      <c r="E1569" t="s">
        <v>21281</v>
      </c>
      <c r="F1569" t="s">
        <v>37</v>
      </c>
      <c r="G1569" t="s">
        <v>1064</v>
      </c>
      <c r="H1569" t="s">
        <v>20000</v>
      </c>
      <c r="I1569">
        <v>1498.5007496251874</v>
      </c>
      <c r="J1569" t="s">
        <v>22184</v>
      </c>
      <c r="K1569" s="22" t="str">
        <f t="shared" si="24"/>
        <v>Nov</v>
      </c>
    </row>
    <row r="1570" spans="1:11" hidden="1">
      <c r="A1570">
        <v>254752073656</v>
      </c>
      <c r="B1570">
        <v>752073656</v>
      </c>
      <c r="C1570">
        <v>16</v>
      </c>
      <c r="D1570" s="22">
        <v>45968</v>
      </c>
      <c r="E1570" t="s">
        <v>21282</v>
      </c>
      <c r="F1570" t="s">
        <v>20098</v>
      </c>
      <c r="G1570" t="s">
        <v>1077</v>
      </c>
      <c r="H1570" t="s">
        <v>32</v>
      </c>
      <c r="I1570">
        <v>1498.5007496251874</v>
      </c>
      <c r="J1570" t="s">
        <v>22243</v>
      </c>
      <c r="K1570" s="22" t="str">
        <f t="shared" si="24"/>
        <v>Nov</v>
      </c>
    </row>
    <row r="1571" spans="1:11" hidden="1">
      <c r="A1571">
        <v>254784741498</v>
      </c>
      <c r="B1571">
        <v>784741498</v>
      </c>
      <c r="C1571">
        <v>17</v>
      </c>
      <c r="D1571" s="22">
        <v>45968</v>
      </c>
      <c r="E1571" t="s">
        <v>21283</v>
      </c>
      <c r="F1571" t="s">
        <v>37</v>
      </c>
      <c r="G1571" t="s">
        <v>1023</v>
      </c>
      <c r="H1571" t="s">
        <v>20000</v>
      </c>
      <c r="I1571">
        <v>1498.5007496251874</v>
      </c>
      <c r="J1571" t="s">
        <v>22175</v>
      </c>
      <c r="K1571" s="22" t="str">
        <f t="shared" si="24"/>
        <v>Nov</v>
      </c>
    </row>
    <row r="1572" spans="1:11" hidden="1">
      <c r="A1572">
        <v>254788303272</v>
      </c>
      <c r="B1572">
        <v>788303272</v>
      </c>
      <c r="C1572">
        <v>17</v>
      </c>
      <c r="D1572" s="22">
        <v>45968</v>
      </c>
      <c r="E1572" t="s">
        <v>21284</v>
      </c>
      <c r="F1572" t="s">
        <v>20098</v>
      </c>
      <c r="G1572" t="s">
        <v>994</v>
      </c>
      <c r="H1572" t="s">
        <v>20000</v>
      </c>
      <c r="I1572">
        <v>1498.5007496251874</v>
      </c>
      <c r="J1572" t="s">
        <v>22188</v>
      </c>
      <c r="K1572" s="22" t="str">
        <f t="shared" si="24"/>
        <v>Nov</v>
      </c>
    </row>
    <row r="1573" spans="1:11" hidden="1">
      <c r="A1573">
        <v>254751240720</v>
      </c>
      <c r="B1573">
        <v>751240720</v>
      </c>
      <c r="C1573">
        <v>17</v>
      </c>
      <c r="D1573" s="22">
        <v>45968</v>
      </c>
      <c r="E1573" t="s">
        <v>21285</v>
      </c>
      <c r="F1573" t="s">
        <v>37</v>
      </c>
      <c r="G1573" t="s">
        <v>1030</v>
      </c>
      <c r="H1573" t="s">
        <v>20000</v>
      </c>
      <c r="I1573">
        <v>1498.5007496251874</v>
      </c>
      <c r="J1573" t="s">
        <v>22184</v>
      </c>
      <c r="K1573" s="22" t="str">
        <f t="shared" si="24"/>
        <v>Nov</v>
      </c>
    </row>
    <row r="1574" spans="1:11" hidden="1">
      <c r="A1574">
        <v>254731796786</v>
      </c>
      <c r="B1574">
        <v>731796786</v>
      </c>
      <c r="C1574">
        <v>16</v>
      </c>
      <c r="D1574" s="22">
        <v>45968</v>
      </c>
      <c r="E1574" t="s">
        <v>21286</v>
      </c>
      <c r="F1574" t="s">
        <v>20098</v>
      </c>
      <c r="G1574" t="s">
        <v>1037</v>
      </c>
      <c r="H1574" t="s">
        <v>20000</v>
      </c>
      <c r="I1574">
        <v>1498.5007496251874</v>
      </c>
      <c r="J1574" t="s">
        <v>22248</v>
      </c>
      <c r="K1574" s="22" t="str">
        <f t="shared" si="24"/>
        <v>Nov</v>
      </c>
    </row>
    <row r="1575" spans="1:11" hidden="1">
      <c r="A1575">
        <v>254762337534</v>
      </c>
      <c r="B1575">
        <v>762337534</v>
      </c>
      <c r="C1575">
        <v>17</v>
      </c>
      <c r="D1575" s="22">
        <v>45968</v>
      </c>
      <c r="E1575" t="s">
        <v>21287</v>
      </c>
      <c r="F1575" t="s">
        <v>20098</v>
      </c>
      <c r="G1575" t="s">
        <v>1069</v>
      </c>
      <c r="H1575" t="s">
        <v>20000</v>
      </c>
      <c r="I1575">
        <v>1498.5007496251874</v>
      </c>
      <c r="J1575" t="s">
        <v>19999</v>
      </c>
      <c r="K1575" s="22" t="str">
        <f t="shared" si="24"/>
        <v>Nov</v>
      </c>
    </row>
    <row r="1576" spans="1:11" hidden="1">
      <c r="A1576">
        <v>254756824914</v>
      </c>
      <c r="B1576">
        <v>756824914</v>
      </c>
      <c r="C1576">
        <v>16</v>
      </c>
      <c r="D1576" s="22">
        <v>45968</v>
      </c>
      <c r="E1576" t="s">
        <v>21288</v>
      </c>
      <c r="F1576" t="s">
        <v>73</v>
      </c>
      <c r="G1576" t="s">
        <v>1041</v>
      </c>
      <c r="H1576" t="s">
        <v>20000</v>
      </c>
      <c r="I1576">
        <v>1498.5007496251874</v>
      </c>
      <c r="J1576" t="s">
        <v>22233</v>
      </c>
      <c r="K1576" s="22" t="str">
        <f t="shared" si="24"/>
        <v>Nov</v>
      </c>
    </row>
    <row r="1577" spans="1:11" hidden="1">
      <c r="A1577">
        <v>254788808605</v>
      </c>
      <c r="B1577">
        <v>788808605</v>
      </c>
      <c r="C1577">
        <v>17</v>
      </c>
      <c r="D1577" s="22">
        <v>45968</v>
      </c>
      <c r="E1577" t="s">
        <v>21012</v>
      </c>
      <c r="F1577" t="s">
        <v>73</v>
      </c>
      <c r="G1577" t="s">
        <v>1017</v>
      </c>
      <c r="H1577" t="s">
        <v>20000</v>
      </c>
      <c r="I1577">
        <v>1498.5007496251874</v>
      </c>
      <c r="J1577" t="s">
        <v>22218</v>
      </c>
      <c r="K1577" s="22" t="str">
        <f t="shared" si="24"/>
        <v>Nov</v>
      </c>
    </row>
    <row r="1578" spans="1:11" hidden="1">
      <c r="A1578">
        <v>254781982845</v>
      </c>
      <c r="B1578">
        <v>781982845</v>
      </c>
      <c r="C1578">
        <v>16</v>
      </c>
      <c r="D1578" s="22">
        <v>45968</v>
      </c>
      <c r="E1578" t="s">
        <v>21289</v>
      </c>
      <c r="F1578" t="s">
        <v>82</v>
      </c>
      <c r="G1578" t="s">
        <v>20581</v>
      </c>
      <c r="H1578" t="s">
        <v>20000</v>
      </c>
      <c r="I1578">
        <v>1498.5007496251874</v>
      </c>
      <c r="J1578" t="s">
        <v>19999</v>
      </c>
      <c r="K1578" s="22" t="str">
        <f t="shared" si="24"/>
        <v>Nov</v>
      </c>
    </row>
    <row r="1579" spans="1:11" hidden="1">
      <c r="A1579">
        <v>254734044301</v>
      </c>
      <c r="B1579">
        <v>734044301</v>
      </c>
      <c r="C1579">
        <v>16</v>
      </c>
      <c r="D1579" s="22">
        <v>45968</v>
      </c>
      <c r="E1579" t="s">
        <v>21270</v>
      </c>
      <c r="F1579" t="s">
        <v>73</v>
      </c>
      <c r="G1579" t="s">
        <v>1074</v>
      </c>
      <c r="H1579" t="s">
        <v>70</v>
      </c>
      <c r="I1579">
        <v>1498.5007496251874</v>
      </c>
      <c r="J1579" t="s">
        <v>22193</v>
      </c>
      <c r="K1579" s="22" t="str">
        <f t="shared" si="24"/>
        <v>Nov</v>
      </c>
    </row>
    <row r="1580" spans="1:11" hidden="1">
      <c r="A1580">
        <v>254102116360</v>
      </c>
      <c r="B1580">
        <v>102116360</v>
      </c>
      <c r="C1580">
        <v>17</v>
      </c>
      <c r="D1580" s="22">
        <v>45971</v>
      </c>
      <c r="E1580" t="s">
        <v>21290</v>
      </c>
      <c r="F1580" t="s">
        <v>20098</v>
      </c>
      <c r="G1580" t="s">
        <v>1020</v>
      </c>
      <c r="H1580" t="s">
        <v>20000</v>
      </c>
      <c r="I1580">
        <v>1498.5007496251874</v>
      </c>
      <c r="J1580" t="s">
        <v>19999</v>
      </c>
      <c r="K1580" s="22" t="str">
        <f t="shared" si="24"/>
        <v>Nov</v>
      </c>
    </row>
    <row r="1581" spans="1:11" hidden="1">
      <c r="A1581">
        <v>254788249384</v>
      </c>
      <c r="B1581">
        <v>788249384</v>
      </c>
      <c r="C1581">
        <v>17</v>
      </c>
      <c r="D1581" s="22">
        <v>45971</v>
      </c>
      <c r="E1581" t="s">
        <v>20340</v>
      </c>
      <c r="F1581" t="s">
        <v>73</v>
      </c>
      <c r="G1581" t="s">
        <v>1074</v>
      </c>
      <c r="H1581" t="s">
        <v>70</v>
      </c>
      <c r="I1581">
        <v>1498.5007496251874</v>
      </c>
      <c r="J1581" t="s">
        <v>22193</v>
      </c>
      <c r="K1581" s="22" t="str">
        <f t="shared" si="24"/>
        <v>Nov</v>
      </c>
    </row>
    <row r="1582" spans="1:11" hidden="1">
      <c r="A1582">
        <v>254756142389</v>
      </c>
      <c r="B1582">
        <v>756142389</v>
      </c>
      <c r="C1582">
        <v>16</v>
      </c>
      <c r="D1582" s="22">
        <v>45971</v>
      </c>
      <c r="E1582" t="s">
        <v>21291</v>
      </c>
      <c r="F1582" t="s">
        <v>20098</v>
      </c>
      <c r="G1582" t="s">
        <v>1030</v>
      </c>
      <c r="H1582" t="s">
        <v>20000</v>
      </c>
      <c r="I1582">
        <v>1498.5007496251874</v>
      </c>
      <c r="J1582" t="s">
        <v>22217</v>
      </c>
      <c r="K1582" s="22" t="str">
        <f t="shared" si="24"/>
        <v>Nov</v>
      </c>
    </row>
    <row r="1583" spans="1:11" hidden="1">
      <c r="A1583">
        <v>254755603316</v>
      </c>
      <c r="B1583">
        <v>755603316</v>
      </c>
      <c r="C1583">
        <v>17</v>
      </c>
      <c r="D1583" s="22">
        <v>45971</v>
      </c>
      <c r="E1583" t="s">
        <v>21292</v>
      </c>
      <c r="F1583" t="s">
        <v>73</v>
      </c>
      <c r="G1583" t="s">
        <v>1074</v>
      </c>
      <c r="H1583" t="s">
        <v>70</v>
      </c>
      <c r="I1583">
        <v>1498.5007496251874</v>
      </c>
      <c r="J1583" t="s">
        <v>19999</v>
      </c>
      <c r="K1583" s="22" t="str">
        <f t="shared" si="24"/>
        <v>Nov</v>
      </c>
    </row>
    <row r="1584" spans="1:11" hidden="1">
      <c r="A1584">
        <v>254105311348</v>
      </c>
      <c r="B1584">
        <v>105311348</v>
      </c>
      <c r="C1584">
        <v>17</v>
      </c>
      <c r="D1584" s="22">
        <v>45971</v>
      </c>
      <c r="E1584" t="s">
        <v>21293</v>
      </c>
      <c r="F1584" t="s">
        <v>50</v>
      </c>
      <c r="G1584" t="s">
        <v>502</v>
      </c>
      <c r="H1584" t="s">
        <v>20000</v>
      </c>
      <c r="I1584">
        <v>1498.5007496251874</v>
      </c>
      <c r="J1584" t="s">
        <v>22200</v>
      </c>
      <c r="K1584" s="22" t="str">
        <f t="shared" si="24"/>
        <v>Nov</v>
      </c>
    </row>
    <row r="1585" spans="1:11" hidden="1">
      <c r="A1585">
        <v>254739653618</v>
      </c>
      <c r="B1585">
        <v>739653618</v>
      </c>
      <c r="C1585">
        <v>17</v>
      </c>
      <c r="D1585" s="22">
        <v>45971</v>
      </c>
      <c r="E1585" t="s">
        <v>21294</v>
      </c>
      <c r="F1585" t="s">
        <v>73</v>
      </c>
      <c r="G1585" t="s">
        <v>1074</v>
      </c>
      <c r="H1585" t="s">
        <v>548</v>
      </c>
      <c r="I1585">
        <v>1498.5007496251874</v>
      </c>
      <c r="J1585" t="s">
        <v>22174</v>
      </c>
      <c r="K1585" s="22" t="str">
        <f t="shared" si="24"/>
        <v>Nov</v>
      </c>
    </row>
    <row r="1586" spans="1:11" hidden="1">
      <c r="A1586">
        <v>254781128910</v>
      </c>
      <c r="B1586">
        <v>781128910</v>
      </c>
      <c r="C1586">
        <v>16</v>
      </c>
      <c r="D1586" s="22">
        <v>45971</v>
      </c>
      <c r="E1586" t="s">
        <v>21295</v>
      </c>
      <c r="F1586" t="s">
        <v>82</v>
      </c>
      <c r="G1586" t="s">
        <v>1049</v>
      </c>
      <c r="H1586" t="s">
        <v>20000</v>
      </c>
      <c r="I1586">
        <v>1498.5007496251874</v>
      </c>
      <c r="J1586" t="s">
        <v>22223</v>
      </c>
      <c r="K1586" s="22" t="str">
        <f t="shared" si="24"/>
        <v>Nov</v>
      </c>
    </row>
    <row r="1587" spans="1:11" hidden="1">
      <c r="A1587">
        <v>254780602428</v>
      </c>
      <c r="B1587">
        <v>780602428</v>
      </c>
      <c r="C1587">
        <v>17</v>
      </c>
      <c r="D1587" s="22">
        <v>45971</v>
      </c>
      <c r="E1587" t="s">
        <v>21296</v>
      </c>
      <c r="F1587" t="s">
        <v>73</v>
      </c>
      <c r="G1587" t="s">
        <v>1074</v>
      </c>
      <c r="H1587" t="s">
        <v>548</v>
      </c>
      <c r="I1587">
        <v>1498.5007496251874</v>
      </c>
      <c r="J1587" t="s">
        <v>22210</v>
      </c>
      <c r="K1587" s="22" t="str">
        <f t="shared" si="24"/>
        <v>Nov</v>
      </c>
    </row>
    <row r="1588" spans="1:11" hidden="1">
      <c r="A1588">
        <v>254751116176</v>
      </c>
      <c r="B1588">
        <v>751116176</v>
      </c>
      <c r="C1588">
        <v>16</v>
      </c>
      <c r="D1588" s="22">
        <v>45971</v>
      </c>
      <c r="E1588" t="s">
        <v>21297</v>
      </c>
      <c r="F1588" t="s">
        <v>160</v>
      </c>
      <c r="G1588" t="s">
        <v>1021</v>
      </c>
      <c r="H1588" t="s">
        <v>1167</v>
      </c>
      <c r="I1588">
        <v>2248.1259370314842</v>
      </c>
      <c r="J1588" t="s">
        <v>22219</v>
      </c>
      <c r="K1588" s="22" t="str">
        <f t="shared" si="24"/>
        <v>Nov</v>
      </c>
    </row>
    <row r="1589" spans="1:11" hidden="1">
      <c r="A1589">
        <v>254755370741</v>
      </c>
      <c r="B1589">
        <v>755370741</v>
      </c>
      <c r="C1589">
        <v>16</v>
      </c>
      <c r="D1589" s="22">
        <v>45971</v>
      </c>
      <c r="E1589" t="s">
        <v>21298</v>
      </c>
      <c r="F1589" t="s">
        <v>160</v>
      </c>
      <c r="G1589" t="s">
        <v>1059</v>
      </c>
      <c r="H1589" t="s">
        <v>20000</v>
      </c>
      <c r="I1589">
        <v>1498.5007496251874</v>
      </c>
      <c r="J1589" t="s">
        <v>22219</v>
      </c>
      <c r="K1589" s="22" t="str">
        <f t="shared" si="24"/>
        <v>Nov</v>
      </c>
    </row>
    <row r="1590" spans="1:11" hidden="1">
      <c r="A1590">
        <v>254105733794</v>
      </c>
      <c r="B1590">
        <v>105733794</v>
      </c>
      <c r="C1590">
        <v>16</v>
      </c>
      <c r="D1590" s="22">
        <v>45971</v>
      </c>
      <c r="E1590" t="s">
        <v>21299</v>
      </c>
      <c r="F1590" t="s">
        <v>50</v>
      </c>
      <c r="G1590" t="s">
        <v>1019</v>
      </c>
      <c r="H1590" t="s">
        <v>20000</v>
      </c>
      <c r="I1590">
        <v>1498.5007496251874</v>
      </c>
      <c r="J1590" t="s">
        <v>22229</v>
      </c>
      <c r="K1590" s="22" t="str">
        <f t="shared" si="24"/>
        <v>Nov</v>
      </c>
    </row>
    <row r="1591" spans="1:11" hidden="1">
      <c r="A1591">
        <v>254100072726</v>
      </c>
      <c r="B1591">
        <v>100072726</v>
      </c>
      <c r="C1591">
        <v>17</v>
      </c>
      <c r="D1591" s="22">
        <v>45971</v>
      </c>
      <c r="E1591" t="s">
        <v>20340</v>
      </c>
      <c r="F1591" t="s">
        <v>73</v>
      </c>
      <c r="G1591" t="s">
        <v>1074</v>
      </c>
      <c r="H1591" t="s">
        <v>70</v>
      </c>
      <c r="I1591">
        <v>1498.5007496251874</v>
      </c>
      <c r="J1591" t="s">
        <v>22193</v>
      </c>
      <c r="K1591" s="22" t="str">
        <f t="shared" si="24"/>
        <v>Nov</v>
      </c>
    </row>
    <row r="1592" spans="1:11" hidden="1">
      <c r="A1592">
        <v>254101026855</v>
      </c>
      <c r="B1592">
        <v>101026855</v>
      </c>
      <c r="C1592">
        <v>16</v>
      </c>
      <c r="D1592" s="22">
        <v>45971</v>
      </c>
      <c r="E1592" t="s">
        <v>21300</v>
      </c>
      <c r="F1592" t="s">
        <v>37</v>
      </c>
      <c r="G1592" t="s">
        <v>1012</v>
      </c>
      <c r="H1592" t="s">
        <v>20000</v>
      </c>
      <c r="I1592">
        <v>1498.5007496251874</v>
      </c>
      <c r="J1592" t="s">
        <v>22175</v>
      </c>
      <c r="K1592" s="22" t="str">
        <f t="shared" si="24"/>
        <v>Nov</v>
      </c>
    </row>
    <row r="1593" spans="1:11" hidden="1">
      <c r="A1593">
        <v>254736672069</v>
      </c>
      <c r="B1593">
        <v>736672069</v>
      </c>
      <c r="C1593">
        <v>16</v>
      </c>
      <c r="D1593" s="22">
        <v>45971</v>
      </c>
      <c r="E1593" t="s">
        <v>8153</v>
      </c>
      <c r="F1593" t="s">
        <v>37</v>
      </c>
      <c r="G1593" t="s">
        <v>1023</v>
      </c>
      <c r="H1593" t="s">
        <v>20000</v>
      </c>
      <c r="I1593">
        <v>1498.5007496251874</v>
      </c>
      <c r="J1593" t="s">
        <v>22224</v>
      </c>
      <c r="K1593" s="22" t="str">
        <f t="shared" si="24"/>
        <v>Nov</v>
      </c>
    </row>
    <row r="1594" spans="1:11" hidden="1">
      <c r="A1594">
        <v>254108575867</v>
      </c>
      <c r="B1594">
        <v>108575867</v>
      </c>
      <c r="C1594">
        <v>16</v>
      </c>
      <c r="D1594" s="22">
        <v>45971</v>
      </c>
      <c r="E1594" t="s">
        <v>21301</v>
      </c>
      <c r="F1594" t="s">
        <v>50</v>
      </c>
      <c r="G1594" t="s">
        <v>1030</v>
      </c>
      <c r="H1594" t="s">
        <v>20000</v>
      </c>
      <c r="I1594">
        <v>1498.5007496251874</v>
      </c>
      <c r="J1594" t="s">
        <v>22196</v>
      </c>
      <c r="K1594" s="22" t="str">
        <f t="shared" si="24"/>
        <v>Nov</v>
      </c>
    </row>
    <row r="1595" spans="1:11" hidden="1">
      <c r="A1595">
        <v>254788054928</v>
      </c>
      <c r="B1595">
        <v>788054928</v>
      </c>
      <c r="C1595">
        <v>16</v>
      </c>
      <c r="D1595" s="22">
        <v>45971</v>
      </c>
      <c r="E1595" t="s">
        <v>21302</v>
      </c>
      <c r="F1595" t="s">
        <v>20098</v>
      </c>
      <c r="G1595" t="s">
        <v>1066</v>
      </c>
      <c r="H1595" t="s">
        <v>20000</v>
      </c>
      <c r="I1595">
        <v>2248.1259370314842</v>
      </c>
      <c r="J1595" t="s">
        <v>19999</v>
      </c>
      <c r="K1595" s="22" t="str">
        <f t="shared" si="24"/>
        <v>Nov</v>
      </c>
    </row>
    <row r="1596" spans="1:11" hidden="1">
      <c r="A1596">
        <v>254738815075</v>
      </c>
      <c r="B1596">
        <v>738815075</v>
      </c>
      <c r="C1596">
        <v>16</v>
      </c>
      <c r="D1596" s="22">
        <v>45971</v>
      </c>
      <c r="E1596" t="s">
        <v>7474</v>
      </c>
      <c r="F1596" t="s">
        <v>50</v>
      </c>
      <c r="G1596" t="s">
        <v>20190</v>
      </c>
      <c r="H1596" t="s">
        <v>1094</v>
      </c>
      <c r="I1596">
        <v>1498.5007496251874</v>
      </c>
      <c r="J1596" t="s">
        <v>22229</v>
      </c>
      <c r="K1596" s="22" t="str">
        <f t="shared" si="24"/>
        <v>Nov</v>
      </c>
    </row>
    <row r="1597" spans="1:11" hidden="1">
      <c r="A1597">
        <v>254100023707</v>
      </c>
      <c r="B1597">
        <v>100023707</v>
      </c>
      <c r="C1597">
        <v>16</v>
      </c>
      <c r="D1597" s="22">
        <v>45971</v>
      </c>
      <c r="E1597" t="s">
        <v>21303</v>
      </c>
      <c r="F1597" t="s">
        <v>20098</v>
      </c>
      <c r="G1597" t="s">
        <v>1074</v>
      </c>
      <c r="H1597" t="s">
        <v>70</v>
      </c>
      <c r="I1597">
        <v>1498.5007496251874</v>
      </c>
      <c r="J1597" t="s">
        <v>22193</v>
      </c>
      <c r="K1597" s="22" t="str">
        <f t="shared" si="24"/>
        <v>Nov</v>
      </c>
    </row>
    <row r="1598" spans="1:11" hidden="1">
      <c r="A1598">
        <v>254750116112</v>
      </c>
      <c r="B1598">
        <v>750116112</v>
      </c>
      <c r="C1598">
        <v>17</v>
      </c>
      <c r="D1598" s="22">
        <v>45971</v>
      </c>
      <c r="E1598" t="s">
        <v>20702</v>
      </c>
      <c r="F1598" t="s">
        <v>160</v>
      </c>
      <c r="G1598" t="s">
        <v>1021</v>
      </c>
      <c r="H1598" t="s">
        <v>1167</v>
      </c>
      <c r="I1598">
        <v>1498.5007496251874</v>
      </c>
      <c r="J1598" t="s">
        <v>22194</v>
      </c>
      <c r="K1598" s="22" t="str">
        <f t="shared" si="24"/>
        <v>Nov</v>
      </c>
    </row>
    <row r="1599" spans="1:11" hidden="1">
      <c r="A1599">
        <v>254107209055</v>
      </c>
      <c r="B1599">
        <v>107209055</v>
      </c>
      <c r="C1599">
        <v>17</v>
      </c>
      <c r="D1599" s="22">
        <v>45971</v>
      </c>
      <c r="E1599" t="s">
        <v>21304</v>
      </c>
      <c r="F1599" t="s">
        <v>73</v>
      </c>
      <c r="G1599" t="s">
        <v>1074</v>
      </c>
      <c r="H1599" t="s">
        <v>70</v>
      </c>
      <c r="I1599">
        <v>2248.1259370314842</v>
      </c>
      <c r="J1599" t="s">
        <v>22177</v>
      </c>
      <c r="K1599" s="22" t="str">
        <f t="shared" si="24"/>
        <v>Nov</v>
      </c>
    </row>
    <row r="1600" spans="1:11" hidden="1">
      <c r="A1600">
        <v>254784609175</v>
      </c>
      <c r="B1600">
        <v>784609175</v>
      </c>
      <c r="C1600">
        <v>16</v>
      </c>
      <c r="D1600" s="22">
        <v>45971</v>
      </c>
      <c r="E1600" t="s">
        <v>21305</v>
      </c>
      <c r="F1600" t="s">
        <v>20098</v>
      </c>
      <c r="G1600" t="s">
        <v>1066</v>
      </c>
      <c r="H1600" t="s">
        <v>20000</v>
      </c>
      <c r="I1600">
        <v>1498.5007496251874</v>
      </c>
      <c r="J1600" t="s">
        <v>22245</v>
      </c>
      <c r="K1600" s="22" t="str">
        <f t="shared" si="24"/>
        <v>Nov</v>
      </c>
    </row>
    <row r="1601" spans="1:11" hidden="1">
      <c r="A1601">
        <v>254731740461</v>
      </c>
      <c r="B1601">
        <v>731740461</v>
      </c>
      <c r="C1601">
        <v>16</v>
      </c>
      <c r="D1601" s="22">
        <v>45971</v>
      </c>
      <c r="E1601" t="s">
        <v>21306</v>
      </c>
      <c r="F1601" t="s">
        <v>82</v>
      </c>
      <c r="G1601" t="s">
        <v>1011</v>
      </c>
      <c r="H1601" t="s">
        <v>20000</v>
      </c>
      <c r="I1601">
        <v>1498.5007496251874</v>
      </c>
      <c r="J1601" t="s">
        <v>22223</v>
      </c>
      <c r="K1601" s="22" t="str">
        <f t="shared" si="24"/>
        <v>Nov</v>
      </c>
    </row>
    <row r="1602" spans="1:11" hidden="1">
      <c r="A1602">
        <v>254788701546</v>
      </c>
      <c r="B1602">
        <v>788701546</v>
      </c>
      <c r="C1602">
        <v>16</v>
      </c>
      <c r="D1602" s="22">
        <v>45971</v>
      </c>
      <c r="E1602" t="s">
        <v>21307</v>
      </c>
      <c r="F1602" t="s">
        <v>20098</v>
      </c>
      <c r="G1602" t="s">
        <v>1024</v>
      </c>
      <c r="H1602" t="s">
        <v>20000</v>
      </c>
      <c r="I1602">
        <v>1498.5007496251874</v>
      </c>
      <c r="J1602" t="s">
        <v>22237</v>
      </c>
      <c r="K1602" s="22" t="str">
        <f t="shared" si="24"/>
        <v>Nov</v>
      </c>
    </row>
    <row r="1603" spans="1:11" hidden="1">
      <c r="A1603">
        <v>254781951157</v>
      </c>
      <c r="B1603">
        <v>781951157</v>
      </c>
      <c r="C1603">
        <v>16</v>
      </c>
      <c r="D1603" s="22">
        <v>45971</v>
      </c>
      <c r="E1603" t="s">
        <v>21308</v>
      </c>
      <c r="F1603" t="s">
        <v>20098</v>
      </c>
      <c r="G1603" t="s">
        <v>1066</v>
      </c>
      <c r="H1603" t="s">
        <v>20000</v>
      </c>
      <c r="I1603">
        <v>1498.5007496251874</v>
      </c>
      <c r="J1603" t="s">
        <v>22230</v>
      </c>
      <c r="K1603" s="22" t="str">
        <f t="shared" ref="K1603:K1666" si="25">TEXT(D1603,"mmm")</f>
        <v>Nov</v>
      </c>
    </row>
    <row r="1604" spans="1:11" hidden="1">
      <c r="A1604">
        <v>254789013169</v>
      </c>
      <c r="B1604">
        <v>789013169</v>
      </c>
      <c r="C1604">
        <v>16</v>
      </c>
      <c r="D1604" s="22">
        <v>45971</v>
      </c>
      <c r="E1604" t="s">
        <v>21309</v>
      </c>
      <c r="F1604" t="s">
        <v>37</v>
      </c>
      <c r="G1604" t="s">
        <v>1012</v>
      </c>
      <c r="H1604" t="s">
        <v>20000</v>
      </c>
      <c r="I1604">
        <v>1498.5007496251874</v>
      </c>
      <c r="J1604" t="s">
        <v>19999</v>
      </c>
      <c r="K1604" s="22" t="str">
        <f t="shared" si="25"/>
        <v>Nov</v>
      </c>
    </row>
    <row r="1605" spans="1:11" hidden="1">
      <c r="A1605">
        <v>254781794966</v>
      </c>
      <c r="B1605">
        <v>781794966</v>
      </c>
      <c r="C1605">
        <v>17</v>
      </c>
      <c r="D1605" s="22">
        <v>45971</v>
      </c>
      <c r="E1605" t="s">
        <v>21310</v>
      </c>
      <c r="F1605" t="s">
        <v>37</v>
      </c>
      <c r="G1605" t="s">
        <v>1030</v>
      </c>
      <c r="H1605" t="s">
        <v>20000</v>
      </c>
      <c r="I1605">
        <v>1498.5007496251874</v>
      </c>
      <c r="J1605" t="s">
        <v>22184</v>
      </c>
      <c r="K1605" s="22" t="str">
        <f t="shared" si="25"/>
        <v>Nov</v>
      </c>
    </row>
    <row r="1606" spans="1:11" hidden="1">
      <c r="A1606">
        <v>254788219803</v>
      </c>
      <c r="B1606">
        <v>788219803</v>
      </c>
      <c r="C1606">
        <v>16</v>
      </c>
      <c r="D1606" s="22">
        <v>45971</v>
      </c>
      <c r="E1606" t="s">
        <v>16652</v>
      </c>
      <c r="F1606" t="s">
        <v>20098</v>
      </c>
      <c r="G1606" t="s">
        <v>1037</v>
      </c>
      <c r="H1606" t="s">
        <v>20000</v>
      </c>
      <c r="I1606">
        <v>1498.5007496251874</v>
      </c>
      <c r="J1606" t="s">
        <v>22175</v>
      </c>
      <c r="K1606" s="22" t="str">
        <f t="shared" si="25"/>
        <v>Nov</v>
      </c>
    </row>
    <row r="1607" spans="1:11" hidden="1">
      <c r="A1607">
        <v>254100213513</v>
      </c>
      <c r="B1607">
        <v>100213513</v>
      </c>
      <c r="C1607">
        <v>16</v>
      </c>
      <c r="D1607" s="22">
        <v>45971</v>
      </c>
      <c r="E1607" t="s">
        <v>21311</v>
      </c>
      <c r="F1607" t="s">
        <v>20098</v>
      </c>
      <c r="G1607" t="s">
        <v>1074</v>
      </c>
      <c r="H1607" t="s">
        <v>70</v>
      </c>
      <c r="I1607">
        <v>1498.5007496251874</v>
      </c>
      <c r="J1607" t="s">
        <v>22193</v>
      </c>
      <c r="K1607" s="22" t="str">
        <f t="shared" si="25"/>
        <v>Nov</v>
      </c>
    </row>
    <row r="1608" spans="1:11" hidden="1">
      <c r="A1608">
        <v>254781116164</v>
      </c>
      <c r="B1608">
        <v>781116164</v>
      </c>
      <c r="C1608">
        <v>16</v>
      </c>
      <c r="D1608" s="22">
        <v>45971</v>
      </c>
      <c r="E1608" t="s">
        <v>21312</v>
      </c>
      <c r="F1608" t="s">
        <v>20098</v>
      </c>
      <c r="G1608" t="s">
        <v>1003</v>
      </c>
      <c r="H1608" t="s">
        <v>20000</v>
      </c>
      <c r="I1608">
        <v>1498.5007496251874</v>
      </c>
      <c r="J1608" t="s">
        <v>19999</v>
      </c>
      <c r="K1608" s="22" t="str">
        <f t="shared" si="25"/>
        <v>Nov</v>
      </c>
    </row>
    <row r="1609" spans="1:11" hidden="1">
      <c r="A1609">
        <v>254780351746</v>
      </c>
      <c r="B1609">
        <v>780351746</v>
      </c>
      <c r="C1609">
        <v>16</v>
      </c>
      <c r="D1609" s="22">
        <v>45971</v>
      </c>
      <c r="E1609" t="s">
        <v>21313</v>
      </c>
      <c r="F1609" t="s">
        <v>20098</v>
      </c>
      <c r="G1609" t="s">
        <v>20581</v>
      </c>
      <c r="H1609" t="s">
        <v>20000</v>
      </c>
      <c r="I1609">
        <v>1498.5007496251874</v>
      </c>
      <c r="J1609" t="s">
        <v>19999</v>
      </c>
      <c r="K1609" s="22" t="str">
        <f t="shared" si="25"/>
        <v>Nov</v>
      </c>
    </row>
    <row r="1610" spans="1:11" hidden="1">
      <c r="A1610">
        <v>254100384764</v>
      </c>
      <c r="B1610">
        <v>100384764</v>
      </c>
      <c r="C1610">
        <v>16</v>
      </c>
      <c r="D1610" s="22">
        <v>45971</v>
      </c>
      <c r="E1610" t="s">
        <v>21314</v>
      </c>
      <c r="F1610" t="s">
        <v>20098</v>
      </c>
      <c r="G1610" t="s">
        <v>1074</v>
      </c>
      <c r="H1610" t="s">
        <v>70</v>
      </c>
      <c r="I1610">
        <v>1498.5007496251874</v>
      </c>
      <c r="J1610" t="s">
        <v>22193</v>
      </c>
      <c r="K1610" s="22" t="str">
        <f t="shared" si="25"/>
        <v>Nov</v>
      </c>
    </row>
    <row r="1611" spans="1:11" hidden="1">
      <c r="A1611">
        <v>254751600352</v>
      </c>
      <c r="B1611">
        <v>751600352</v>
      </c>
      <c r="C1611">
        <v>16</v>
      </c>
      <c r="D1611" s="22">
        <v>45971</v>
      </c>
      <c r="E1611" t="s">
        <v>21315</v>
      </c>
      <c r="F1611" t="s">
        <v>20098</v>
      </c>
      <c r="G1611" t="s">
        <v>20725</v>
      </c>
      <c r="H1611" t="s">
        <v>20000</v>
      </c>
      <c r="I1611">
        <v>1498.5007496251874</v>
      </c>
      <c r="J1611" t="s">
        <v>22195</v>
      </c>
      <c r="K1611" s="22" t="str">
        <f t="shared" si="25"/>
        <v>Nov</v>
      </c>
    </row>
    <row r="1612" spans="1:11" hidden="1">
      <c r="A1612">
        <v>254100031989</v>
      </c>
      <c r="B1612">
        <v>100031989</v>
      </c>
      <c r="C1612">
        <v>16</v>
      </c>
      <c r="D1612" s="22">
        <v>45971</v>
      </c>
      <c r="E1612" t="s">
        <v>21316</v>
      </c>
      <c r="F1612" t="s">
        <v>20098</v>
      </c>
      <c r="G1612" t="s">
        <v>1058</v>
      </c>
      <c r="H1612" t="s">
        <v>20000</v>
      </c>
      <c r="I1612">
        <v>1498.5007496251874</v>
      </c>
      <c r="J1612" t="s">
        <v>22225</v>
      </c>
      <c r="K1612" s="22" t="str">
        <f t="shared" si="25"/>
        <v>Nov</v>
      </c>
    </row>
    <row r="1613" spans="1:11" hidden="1">
      <c r="A1613">
        <v>254738044163</v>
      </c>
      <c r="B1613">
        <v>738044163</v>
      </c>
      <c r="C1613">
        <v>17</v>
      </c>
      <c r="D1613" s="22">
        <v>45971</v>
      </c>
      <c r="E1613" t="s">
        <v>21317</v>
      </c>
      <c r="F1613" t="s">
        <v>20098</v>
      </c>
      <c r="G1613" t="s">
        <v>1020</v>
      </c>
      <c r="H1613" t="s">
        <v>20000</v>
      </c>
      <c r="I1613">
        <v>1498.5007496251874</v>
      </c>
      <c r="J1613" t="s">
        <v>19999</v>
      </c>
      <c r="K1613" s="22" t="str">
        <f t="shared" si="25"/>
        <v>Nov</v>
      </c>
    </row>
    <row r="1614" spans="1:11">
      <c r="A1614">
        <v>254780880663</v>
      </c>
      <c r="B1614">
        <v>780880663</v>
      </c>
      <c r="C1614">
        <v>17</v>
      </c>
      <c r="D1614" s="22">
        <v>45971</v>
      </c>
      <c r="E1614" t="s">
        <v>21318</v>
      </c>
      <c r="F1614" t="s">
        <v>73</v>
      </c>
      <c r="G1614" t="s">
        <v>1074</v>
      </c>
      <c r="H1614" t="s">
        <v>742</v>
      </c>
      <c r="I1614">
        <v>1498.5007496251874</v>
      </c>
      <c r="J1614" t="s">
        <v>22173</v>
      </c>
      <c r="K1614" s="22" t="str">
        <f t="shared" si="25"/>
        <v>Nov</v>
      </c>
    </row>
    <row r="1615" spans="1:11" hidden="1">
      <c r="A1615">
        <v>254736828763</v>
      </c>
      <c r="B1615">
        <v>736828763</v>
      </c>
      <c r="C1615">
        <v>16</v>
      </c>
      <c r="D1615" s="22">
        <v>45971</v>
      </c>
      <c r="E1615" t="s">
        <v>21319</v>
      </c>
      <c r="F1615" t="s">
        <v>20098</v>
      </c>
      <c r="G1615" t="s">
        <v>999</v>
      </c>
      <c r="H1615" t="s">
        <v>20000</v>
      </c>
      <c r="I1615">
        <v>1498.5007496251874</v>
      </c>
      <c r="J1615" t="s">
        <v>22244</v>
      </c>
      <c r="K1615" s="22" t="str">
        <f t="shared" si="25"/>
        <v>Nov</v>
      </c>
    </row>
    <row r="1616" spans="1:11" hidden="1">
      <c r="A1616">
        <v>254756301864</v>
      </c>
      <c r="B1616">
        <v>756301864</v>
      </c>
      <c r="C1616">
        <v>16</v>
      </c>
      <c r="D1616" s="22">
        <v>45971</v>
      </c>
      <c r="E1616" t="s">
        <v>21320</v>
      </c>
      <c r="F1616" t="s">
        <v>160</v>
      </c>
      <c r="G1616" t="s">
        <v>1021</v>
      </c>
      <c r="H1616" t="s">
        <v>1167</v>
      </c>
      <c r="I1616">
        <v>1498.5007496251874</v>
      </c>
      <c r="J1616" t="s">
        <v>22213</v>
      </c>
      <c r="K1616" s="22" t="str">
        <f t="shared" si="25"/>
        <v>Nov</v>
      </c>
    </row>
    <row r="1617" spans="1:11" hidden="1">
      <c r="A1617">
        <v>254789561577</v>
      </c>
      <c r="B1617">
        <v>789561577</v>
      </c>
      <c r="C1617">
        <v>16</v>
      </c>
      <c r="D1617" s="22">
        <v>45971</v>
      </c>
      <c r="E1617" t="s">
        <v>21321</v>
      </c>
      <c r="F1617" t="s">
        <v>20098</v>
      </c>
      <c r="G1617" t="s">
        <v>1024</v>
      </c>
      <c r="H1617" t="s">
        <v>20000</v>
      </c>
      <c r="I1617">
        <v>1498.5007496251874</v>
      </c>
      <c r="J1617" t="s">
        <v>22222</v>
      </c>
      <c r="K1617" s="22" t="str">
        <f t="shared" si="25"/>
        <v>Nov</v>
      </c>
    </row>
    <row r="1618" spans="1:11" hidden="1">
      <c r="A1618">
        <v>254788936569</v>
      </c>
      <c r="B1618">
        <v>788936569</v>
      </c>
      <c r="C1618">
        <v>17</v>
      </c>
      <c r="D1618" s="22">
        <v>45971</v>
      </c>
      <c r="E1618" t="s">
        <v>8153</v>
      </c>
      <c r="F1618" t="s">
        <v>37</v>
      </c>
      <c r="G1618" t="s">
        <v>1023</v>
      </c>
      <c r="H1618" t="s">
        <v>20000</v>
      </c>
      <c r="I1618">
        <v>1498.5007496251874</v>
      </c>
      <c r="J1618" t="s">
        <v>22224</v>
      </c>
      <c r="K1618" s="22" t="str">
        <f t="shared" si="25"/>
        <v>Nov</v>
      </c>
    </row>
    <row r="1619" spans="1:11" hidden="1">
      <c r="A1619">
        <v>254100019942</v>
      </c>
      <c r="B1619">
        <v>100019942</v>
      </c>
      <c r="C1619">
        <v>17</v>
      </c>
      <c r="D1619" s="22">
        <v>45971</v>
      </c>
      <c r="E1619" t="s">
        <v>21322</v>
      </c>
      <c r="F1619" t="s">
        <v>82</v>
      </c>
      <c r="G1619" t="s">
        <v>1077</v>
      </c>
      <c r="H1619" t="s">
        <v>32</v>
      </c>
      <c r="I1619">
        <v>2248.1259370314842</v>
      </c>
      <c r="J1619" t="s">
        <v>22180</v>
      </c>
      <c r="K1619" s="22" t="str">
        <f t="shared" si="25"/>
        <v>Nov</v>
      </c>
    </row>
    <row r="1620" spans="1:11" hidden="1">
      <c r="A1620">
        <v>254780238405</v>
      </c>
      <c r="B1620">
        <v>780238405</v>
      </c>
      <c r="C1620">
        <v>16</v>
      </c>
      <c r="D1620" s="22">
        <v>45971</v>
      </c>
      <c r="E1620" t="s">
        <v>21323</v>
      </c>
      <c r="F1620" t="s">
        <v>73</v>
      </c>
      <c r="G1620" t="s">
        <v>1030</v>
      </c>
      <c r="H1620" t="s">
        <v>20000</v>
      </c>
      <c r="I1620">
        <v>1498.5007496251874</v>
      </c>
      <c r="J1620" t="s">
        <v>22233</v>
      </c>
      <c r="K1620" s="22" t="str">
        <f t="shared" si="25"/>
        <v>Nov</v>
      </c>
    </row>
    <row r="1621" spans="1:11" hidden="1">
      <c r="A1621">
        <v>254107091437</v>
      </c>
      <c r="B1621">
        <v>107091437</v>
      </c>
      <c r="C1621">
        <v>17</v>
      </c>
      <c r="D1621" s="22">
        <v>45971</v>
      </c>
      <c r="E1621" t="s">
        <v>21290</v>
      </c>
      <c r="F1621" t="s">
        <v>73</v>
      </c>
      <c r="G1621" t="s">
        <v>1020</v>
      </c>
      <c r="H1621" t="s">
        <v>20000</v>
      </c>
      <c r="I1621">
        <v>1498.5007496251874</v>
      </c>
      <c r="J1621" t="s">
        <v>19999</v>
      </c>
      <c r="K1621" s="22" t="str">
        <f t="shared" si="25"/>
        <v>Nov</v>
      </c>
    </row>
    <row r="1622" spans="1:11" hidden="1">
      <c r="A1622">
        <v>254781078024</v>
      </c>
      <c r="B1622">
        <v>781078024</v>
      </c>
      <c r="C1622">
        <v>16</v>
      </c>
      <c r="D1622" s="22">
        <v>45971</v>
      </c>
      <c r="E1622" t="s">
        <v>21324</v>
      </c>
      <c r="F1622" t="s">
        <v>20098</v>
      </c>
      <c r="G1622" t="s">
        <v>1035</v>
      </c>
      <c r="H1622" t="s">
        <v>20000</v>
      </c>
      <c r="I1622">
        <v>1498.5007496251874</v>
      </c>
      <c r="J1622" t="s">
        <v>19999</v>
      </c>
      <c r="K1622" s="22" t="str">
        <f t="shared" si="25"/>
        <v>Nov</v>
      </c>
    </row>
    <row r="1623" spans="1:11" hidden="1">
      <c r="A1623">
        <v>254105479397</v>
      </c>
      <c r="B1623">
        <v>105479397</v>
      </c>
      <c r="C1623">
        <v>16</v>
      </c>
      <c r="D1623" s="22">
        <v>45971</v>
      </c>
      <c r="E1623" t="s">
        <v>21325</v>
      </c>
      <c r="F1623" t="s">
        <v>20098</v>
      </c>
      <c r="G1623" t="s">
        <v>1030</v>
      </c>
      <c r="H1623" t="s">
        <v>20000</v>
      </c>
      <c r="I1623">
        <v>1498.5007496251874</v>
      </c>
      <c r="J1623" t="s">
        <v>22244</v>
      </c>
      <c r="K1623" s="22" t="str">
        <f t="shared" si="25"/>
        <v>Nov</v>
      </c>
    </row>
    <row r="1624" spans="1:11" hidden="1">
      <c r="A1624">
        <v>254737707024</v>
      </c>
      <c r="B1624">
        <v>737707024</v>
      </c>
      <c r="C1624">
        <v>17</v>
      </c>
      <c r="D1624" s="22">
        <v>45971</v>
      </c>
      <c r="E1624" t="s">
        <v>21326</v>
      </c>
      <c r="F1624" t="s">
        <v>20098</v>
      </c>
      <c r="G1624" t="s">
        <v>1218</v>
      </c>
      <c r="H1624" t="s">
        <v>20000</v>
      </c>
      <c r="I1624">
        <v>1498.5007496251874</v>
      </c>
      <c r="J1624" t="s">
        <v>22228</v>
      </c>
      <c r="K1624" s="22" t="str">
        <f t="shared" si="25"/>
        <v>Nov</v>
      </c>
    </row>
    <row r="1625" spans="1:11" hidden="1">
      <c r="A1625">
        <v>254107129261</v>
      </c>
      <c r="B1625">
        <v>107129261</v>
      </c>
      <c r="C1625">
        <v>16</v>
      </c>
      <c r="D1625" s="22">
        <v>45971</v>
      </c>
      <c r="E1625" t="s">
        <v>21327</v>
      </c>
      <c r="F1625" t="s">
        <v>37</v>
      </c>
      <c r="G1625" t="s">
        <v>1055</v>
      </c>
      <c r="H1625" t="s">
        <v>20000</v>
      </c>
      <c r="I1625">
        <v>1498.5007496251874</v>
      </c>
      <c r="J1625" t="s">
        <v>22234</v>
      </c>
      <c r="K1625" s="22" t="str">
        <f t="shared" si="25"/>
        <v>Nov</v>
      </c>
    </row>
    <row r="1626" spans="1:11" hidden="1">
      <c r="A1626">
        <v>254782386150</v>
      </c>
      <c r="B1626">
        <v>782386150</v>
      </c>
      <c r="C1626">
        <v>16</v>
      </c>
      <c r="D1626" s="22">
        <v>45971</v>
      </c>
      <c r="E1626" t="s">
        <v>21328</v>
      </c>
      <c r="F1626" t="s">
        <v>73</v>
      </c>
      <c r="G1626" t="s">
        <v>1074</v>
      </c>
      <c r="H1626" t="s">
        <v>1181</v>
      </c>
      <c r="I1626">
        <v>1498.5007496251874</v>
      </c>
      <c r="J1626" t="s">
        <v>22237</v>
      </c>
      <c r="K1626" s="22" t="str">
        <f t="shared" si="25"/>
        <v>Nov</v>
      </c>
    </row>
    <row r="1627" spans="1:11" hidden="1">
      <c r="A1627">
        <v>254107343944</v>
      </c>
      <c r="B1627">
        <v>107343944</v>
      </c>
      <c r="C1627">
        <v>16</v>
      </c>
      <c r="D1627" s="22">
        <v>45971</v>
      </c>
      <c r="E1627" t="s">
        <v>5267</v>
      </c>
      <c r="F1627" t="s">
        <v>37</v>
      </c>
      <c r="G1627" t="s">
        <v>1035</v>
      </c>
      <c r="H1627" t="s">
        <v>20000</v>
      </c>
      <c r="I1627">
        <v>1498.5007496251874</v>
      </c>
      <c r="J1627" t="s">
        <v>22241</v>
      </c>
      <c r="K1627" s="22" t="str">
        <f t="shared" si="25"/>
        <v>Nov</v>
      </c>
    </row>
    <row r="1628" spans="1:11" hidden="1">
      <c r="A1628">
        <v>254105562976</v>
      </c>
      <c r="B1628">
        <v>105562976</v>
      </c>
      <c r="C1628">
        <v>16</v>
      </c>
      <c r="D1628" s="22">
        <v>45971</v>
      </c>
      <c r="E1628" t="s">
        <v>21329</v>
      </c>
      <c r="F1628" t="s">
        <v>20098</v>
      </c>
      <c r="G1628" t="s">
        <v>1058</v>
      </c>
      <c r="H1628" t="s">
        <v>20000</v>
      </c>
      <c r="I1628">
        <v>1498.5007496251874</v>
      </c>
      <c r="J1628" t="s">
        <v>22225</v>
      </c>
      <c r="K1628" s="22" t="str">
        <f t="shared" si="25"/>
        <v>Nov</v>
      </c>
    </row>
    <row r="1629" spans="1:11" hidden="1">
      <c r="A1629">
        <v>254785923233</v>
      </c>
      <c r="B1629">
        <v>785923233</v>
      </c>
      <c r="C1629">
        <v>16</v>
      </c>
      <c r="D1629" s="22">
        <v>45971</v>
      </c>
      <c r="E1629" t="s">
        <v>21330</v>
      </c>
      <c r="F1629" t="s">
        <v>37</v>
      </c>
      <c r="G1629" t="s">
        <v>1030</v>
      </c>
      <c r="H1629" t="s">
        <v>20000</v>
      </c>
      <c r="I1629">
        <v>1498.5007496251874</v>
      </c>
      <c r="J1629" t="s">
        <v>22190</v>
      </c>
      <c r="K1629" s="22" t="str">
        <f t="shared" si="25"/>
        <v>Nov</v>
      </c>
    </row>
    <row r="1630" spans="1:11" hidden="1">
      <c r="A1630">
        <v>254789998605</v>
      </c>
      <c r="B1630">
        <v>789998605</v>
      </c>
      <c r="C1630">
        <v>17</v>
      </c>
      <c r="D1630" s="22">
        <v>45971</v>
      </c>
      <c r="E1630" t="s">
        <v>21331</v>
      </c>
      <c r="F1630" t="s">
        <v>50</v>
      </c>
      <c r="G1630" t="s">
        <v>1025</v>
      </c>
      <c r="H1630" t="s">
        <v>20000</v>
      </c>
      <c r="I1630">
        <v>1498.5007496251874</v>
      </c>
      <c r="J1630" t="s">
        <v>22238</v>
      </c>
      <c r="K1630" s="22" t="str">
        <f t="shared" si="25"/>
        <v>Nov</v>
      </c>
    </row>
    <row r="1631" spans="1:11" hidden="1">
      <c r="A1631">
        <v>254788607276</v>
      </c>
      <c r="B1631">
        <v>788607276</v>
      </c>
      <c r="C1631">
        <v>16</v>
      </c>
      <c r="D1631" s="22">
        <v>45971</v>
      </c>
      <c r="E1631" t="s">
        <v>21332</v>
      </c>
      <c r="F1631" t="s">
        <v>37</v>
      </c>
      <c r="G1631" t="s">
        <v>1218</v>
      </c>
      <c r="H1631" t="s">
        <v>20000</v>
      </c>
      <c r="I1631">
        <v>1498.5007496251874</v>
      </c>
      <c r="J1631" t="s">
        <v>22175</v>
      </c>
      <c r="K1631" s="22" t="str">
        <f t="shared" si="25"/>
        <v>Nov</v>
      </c>
    </row>
    <row r="1632" spans="1:11" hidden="1">
      <c r="A1632">
        <v>254781049554</v>
      </c>
      <c r="B1632">
        <v>781049554</v>
      </c>
      <c r="C1632">
        <v>17</v>
      </c>
      <c r="D1632" s="22">
        <v>45971</v>
      </c>
      <c r="E1632" t="s">
        <v>21333</v>
      </c>
      <c r="F1632" t="s">
        <v>20098</v>
      </c>
      <c r="G1632" t="s">
        <v>994</v>
      </c>
      <c r="H1632" t="s">
        <v>20000</v>
      </c>
      <c r="I1632">
        <v>1498.5007496251874</v>
      </c>
      <c r="J1632" t="s">
        <v>22188</v>
      </c>
      <c r="K1632" s="22" t="str">
        <f t="shared" si="25"/>
        <v>Nov</v>
      </c>
    </row>
    <row r="1633" spans="1:11" hidden="1">
      <c r="A1633">
        <v>254787604836</v>
      </c>
      <c r="B1633">
        <v>787604836</v>
      </c>
      <c r="C1633">
        <v>16</v>
      </c>
      <c r="D1633" s="22">
        <v>45971</v>
      </c>
      <c r="E1633" t="s">
        <v>21334</v>
      </c>
      <c r="F1633" t="s">
        <v>20098</v>
      </c>
      <c r="G1633" t="s">
        <v>1058</v>
      </c>
      <c r="H1633" t="s">
        <v>20000</v>
      </c>
      <c r="I1633">
        <v>1498.5007496251874</v>
      </c>
      <c r="J1633" t="s">
        <v>22225</v>
      </c>
      <c r="K1633" s="22" t="str">
        <f t="shared" si="25"/>
        <v>Nov</v>
      </c>
    </row>
    <row r="1634" spans="1:11" hidden="1">
      <c r="A1634">
        <v>254101235997</v>
      </c>
      <c r="B1634">
        <v>101235997</v>
      </c>
      <c r="C1634">
        <v>17</v>
      </c>
      <c r="D1634" s="22">
        <v>45971</v>
      </c>
      <c r="E1634" t="s">
        <v>20440</v>
      </c>
      <c r="F1634" t="s">
        <v>50</v>
      </c>
      <c r="G1634" t="s">
        <v>502</v>
      </c>
      <c r="H1634" t="s">
        <v>20000</v>
      </c>
      <c r="I1634">
        <v>1498.5007496251874</v>
      </c>
      <c r="J1634" t="s">
        <v>22200</v>
      </c>
      <c r="K1634" s="22" t="str">
        <f t="shared" si="25"/>
        <v>Nov</v>
      </c>
    </row>
    <row r="1635" spans="1:11" hidden="1">
      <c r="A1635">
        <v>254736099891</v>
      </c>
      <c r="B1635">
        <v>736099891</v>
      </c>
      <c r="C1635">
        <v>16</v>
      </c>
      <c r="D1635" s="22">
        <v>45971</v>
      </c>
      <c r="E1635" t="s">
        <v>21335</v>
      </c>
      <c r="F1635" t="s">
        <v>37</v>
      </c>
      <c r="G1635" t="s">
        <v>18754</v>
      </c>
      <c r="H1635" t="s">
        <v>20000</v>
      </c>
      <c r="I1635">
        <v>1498.5007496251874</v>
      </c>
      <c r="J1635" t="s">
        <v>22207</v>
      </c>
      <c r="K1635" s="22" t="str">
        <f t="shared" si="25"/>
        <v>Nov</v>
      </c>
    </row>
    <row r="1636" spans="1:11" hidden="1">
      <c r="A1636">
        <v>254786128086</v>
      </c>
      <c r="B1636">
        <v>786128086</v>
      </c>
      <c r="C1636">
        <v>16</v>
      </c>
      <c r="D1636" s="22">
        <v>45971</v>
      </c>
      <c r="E1636" t="s">
        <v>21336</v>
      </c>
      <c r="F1636" t="s">
        <v>82</v>
      </c>
      <c r="G1636" t="s">
        <v>20636</v>
      </c>
      <c r="H1636" t="s">
        <v>1141</v>
      </c>
      <c r="I1636">
        <v>1498.5007496251874</v>
      </c>
      <c r="J1636" t="s">
        <v>19999</v>
      </c>
      <c r="K1636" s="22" t="str">
        <f t="shared" si="25"/>
        <v>Nov</v>
      </c>
    </row>
    <row r="1637" spans="1:11" hidden="1">
      <c r="A1637">
        <v>254753806836</v>
      </c>
      <c r="B1637">
        <v>753806836</v>
      </c>
      <c r="C1637">
        <v>17</v>
      </c>
      <c r="D1637" s="22">
        <v>45971</v>
      </c>
      <c r="E1637" t="s">
        <v>21337</v>
      </c>
      <c r="F1637" t="s">
        <v>20098</v>
      </c>
      <c r="G1637" t="s">
        <v>994</v>
      </c>
      <c r="H1637" t="s">
        <v>20000</v>
      </c>
      <c r="I1637">
        <v>1498.5007496251874</v>
      </c>
      <c r="J1637" t="s">
        <v>22188</v>
      </c>
      <c r="K1637" s="22" t="str">
        <f t="shared" si="25"/>
        <v>Nov</v>
      </c>
    </row>
    <row r="1638" spans="1:11" hidden="1">
      <c r="A1638">
        <v>254736755410</v>
      </c>
      <c r="B1638">
        <v>736755410</v>
      </c>
      <c r="C1638">
        <v>17</v>
      </c>
      <c r="D1638" s="22">
        <v>45971</v>
      </c>
      <c r="E1638" t="s">
        <v>21189</v>
      </c>
      <c r="F1638" t="s">
        <v>37</v>
      </c>
      <c r="G1638" t="s">
        <v>1027</v>
      </c>
      <c r="H1638" t="s">
        <v>20000</v>
      </c>
      <c r="I1638">
        <v>1498.5007496251874</v>
      </c>
      <c r="J1638" t="s">
        <v>22175</v>
      </c>
      <c r="K1638" s="22" t="str">
        <f t="shared" si="25"/>
        <v>Nov</v>
      </c>
    </row>
    <row r="1639" spans="1:11" hidden="1">
      <c r="A1639">
        <v>254103154405</v>
      </c>
      <c r="B1639">
        <v>103154405</v>
      </c>
      <c r="C1639">
        <v>16</v>
      </c>
      <c r="D1639" s="22">
        <v>45971</v>
      </c>
      <c r="E1639" t="s">
        <v>21338</v>
      </c>
      <c r="F1639" t="s">
        <v>37</v>
      </c>
      <c r="G1639" t="s">
        <v>990</v>
      </c>
      <c r="H1639" t="s">
        <v>20000</v>
      </c>
      <c r="I1639">
        <v>1498.5007496251874</v>
      </c>
      <c r="J1639" t="s">
        <v>19999</v>
      </c>
      <c r="K1639" s="22" t="str">
        <f t="shared" si="25"/>
        <v>Nov</v>
      </c>
    </row>
    <row r="1640" spans="1:11" hidden="1">
      <c r="A1640">
        <v>254734256874</v>
      </c>
      <c r="B1640">
        <v>734256874</v>
      </c>
      <c r="C1640">
        <v>17</v>
      </c>
      <c r="D1640" s="22">
        <v>45971</v>
      </c>
      <c r="E1640" t="s">
        <v>21339</v>
      </c>
      <c r="F1640" t="s">
        <v>50</v>
      </c>
      <c r="G1640" t="s">
        <v>1045</v>
      </c>
      <c r="H1640" t="s">
        <v>20000</v>
      </c>
      <c r="I1640">
        <v>1498.5007496251874</v>
      </c>
      <c r="J1640" t="s">
        <v>22238</v>
      </c>
      <c r="K1640" s="22" t="str">
        <f t="shared" si="25"/>
        <v>Nov</v>
      </c>
    </row>
    <row r="1641" spans="1:11" hidden="1">
      <c r="A1641">
        <v>254785692102</v>
      </c>
      <c r="B1641">
        <v>785692102</v>
      </c>
      <c r="C1641">
        <v>16</v>
      </c>
      <c r="D1641" s="22">
        <v>45971</v>
      </c>
      <c r="E1641" t="s">
        <v>21340</v>
      </c>
      <c r="F1641" t="s">
        <v>20098</v>
      </c>
      <c r="G1641" t="s">
        <v>1024</v>
      </c>
      <c r="H1641" t="s">
        <v>20000</v>
      </c>
      <c r="I1641">
        <v>1498.5007496251874</v>
      </c>
      <c r="J1641" t="s">
        <v>22237</v>
      </c>
      <c r="K1641" s="22" t="str">
        <f t="shared" si="25"/>
        <v>Nov</v>
      </c>
    </row>
    <row r="1642" spans="1:11" hidden="1">
      <c r="A1642">
        <v>254785169304</v>
      </c>
      <c r="B1642">
        <v>785169304</v>
      </c>
      <c r="C1642">
        <v>16</v>
      </c>
      <c r="D1642" s="22">
        <v>45971</v>
      </c>
      <c r="E1642" t="s">
        <v>18342</v>
      </c>
      <c r="F1642" t="s">
        <v>160</v>
      </c>
      <c r="G1642" t="s">
        <v>1021</v>
      </c>
      <c r="H1642" t="s">
        <v>1167</v>
      </c>
      <c r="I1642">
        <v>1498.5007496251874</v>
      </c>
      <c r="J1642" t="s">
        <v>22219</v>
      </c>
      <c r="K1642" s="22" t="str">
        <f t="shared" si="25"/>
        <v>Nov</v>
      </c>
    </row>
    <row r="1643" spans="1:11" hidden="1">
      <c r="A1643">
        <v>254107805145</v>
      </c>
      <c r="B1643">
        <v>107805145</v>
      </c>
      <c r="C1643">
        <v>17</v>
      </c>
      <c r="D1643" s="22">
        <v>45971</v>
      </c>
      <c r="E1643" t="s">
        <v>21341</v>
      </c>
      <c r="F1643" t="s">
        <v>20098</v>
      </c>
      <c r="G1643" t="s">
        <v>1074</v>
      </c>
      <c r="H1643" t="s">
        <v>1107</v>
      </c>
      <c r="I1643">
        <v>1498.5007496251874</v>
      </c>
      <c r="J1643" t="s">
        <v>22215</v>
      </c>
      <c r="K1643" s="22" t="str">
        <f t="shared" si="25"/>
        <v>Nov</v>
      </c>
    </row>
    <row r="1644" spans="1:11" hidden="1">
      <c r="A1644">
        <v>254739026607</v>
      </c>
      <c r="B1644">
        <v>739026607</v>
      </c>
      <c r="C1644">
        <v>17</v>
      </c>
      <c r="D1644" s="22">
        <v>45971</v>
      </c>
      <c r="E1644" t="s">
        <v>20440</v>
      </c>
      <c r="F1644" t="s">
        <v>50</v>
      </c>
      <c r="G1644" t="s">
        <v>502</v>
      </c>
      <c r="H1644" t="s">
        <v>20000</v>
      </c>
      <c r="I1644">
        <v>1498.5007496251874</v>
      </c>
      <c r="J1644" t="s">
        <v>22200</v>
      </c>
      <c r="K1644" s="22" t="str">
        <f t="shared" si="25"/>
        <v>Nov</v>
      </c>
    </row>
    <row r="1645" spans="1:11" hidden="1">
      <c r="A1645">
        <v>254780552693</v>
      </c>
      <c r="B1645">
        <v>780552693</v>
      </c>
      <c r="C1645">
        <v>17</v>
      </c>
      <c r="D1645" s="22">
        <v>45971</v>
      </c>
      <c r="E1645" t="s">
        <v>21342</v>
      </c>
      <c r="F1645" t="s">
        <v>82</v>
      </c>
      <c r="G1645" t="s">
        <v>20636</v>
      </c>
      <c r="H1645" t="s">
        <v>1081</v>
      </c>
      <c r="I1645">
        <v>1498.5007496251874</v>
      </c>
      <c r="J1645" t="s">
        <v>22180</v>
      </c>
      <c r="K1645" s="22" t="str">
        <f t="shared" si="25"/>
        <v>Nov</v>
      </c>
    </row>
    <row r="1646" spans="1:11" hidden="1">
      <c r="A1646">
        <v>254785708750</v>
      </c>
      <c r="B1646">
        <v>785708750</v>
      </c>
      <c r="C1646">
        <v>16</v>
      </c>
      <c r="D1646" s="22">
        <v>45971</v>
      </c>
      <c r="E1646" t="s">
        <v>21343</v>
      </c>
      <c r="F1646" t="s">
        <v>20098</v>
      </c>
      <c r="G1646" t="s">
        <v>1218</v>
      </c>
      <c r="H1646" t="s">
        <v>20000</v>
      </c>
      <c r="I1646">
        <v>1498.5007496251874</v>
      </c>
      <c r="J1646" t="s">
        <v>22226</v>
      </c>
      <c r="K1646" s="22" t="str">
        <f t="shared" si="25"/>
        <v>Nov</v>
      </c>
    </row>
    <row r="1647" spans="1:11" hidden="1">
      <c r="A1647">
        <v>254105559294</v>
      </c>
      <c r="B1647">
        <v>105559294</v>
      </c>
      <c r="C1647">
        <v>16</v>
      </c>
      <c r="D1647" s="22">
        <v>45971</v>
      </c>
      <c r="E1647" t="s">
        <v>21344</v>
      </c>
      <c r="F1647" t="s">
        <v>73</v>
      </c>
      <c r="G1647" t="s">
        <v>1074</v>
      </c>
      <c r="H1647" t="s">
        <v>70</v>
      </c>
      <c r="I1647">
        <v>1498.5007496251874</v>
      </c>
      <c r="J1647" t="s">
        <v>22174</v>
      </c>
      <c r="K1647" s="22" t="str">
        <f t="shared" si="25"/>
        <v>Nov</v>
      </c>
    </row>
    <row r="1648" spans="1:11" hidden="1">
      <c r="A1648">
        <v>254781147490</v>
      </c>
      <c r="B1648">
        <v>781147490</v>
      </c>
      <c r="C1648">
        <v>16</v>
      </c>
      <c r="D1648" s="22">
        <v>45971</v>
      </c>
      <c r="E1648" t="s">
        <v>7034</v>
      </c>
      <c r="F1648" t="s">
        <v>82</v>
      </c>
      <c r="G1648" t="s">
        <v>20404</v>
      </c>
      <c r="H1648" t="s">
        <v>826</v>
      </c>
      <c r="I1648">
        <v>1498.5007496251874</v>
      </c>
      <c r="J1648" t="s">
        <v>19999</v>
      </c>
      <c r="K1648" s="22" t="str">
        <f t="shared" si="25"/>
        <v>Nov</v>
      </c>
    </row>
    <row r="1649" spans="1:11" hidden="1">
      <c r="A1649">
        <v>254783188427</v>
      </c>
      <c r="B1649">
        <v>783188427</v>
      </c>
      <c r="C1649">
        <v>17</v>
      </c>
      <c r="D1649" s="22">
        <v>45971</v>
      </c>
      <c r="E1649" t="s">
        <v>21345</v>
      </c>
      <c r="F1649" t="s">
        <v>37</v>
      </c>
      <c r="G1649" t="s">
        <v>990</v>
      </c>
      <c r="H1649" t="s">
        <v>20000</v>
      </c>
      <c r="I1649">
        <v>1498.5007496251874</v>
      </c>
      <c r="J1649" t="s">
        <v>22192</v>
      </c>
      <c r="K1649" s="22" t="str">
        <f t="shared" si="25"/>
        <v>Nov</v>
      </c>
    </row>
    <row r="1650" spans="1:11" hidden="1">
      <c r="A1650">
        <v>254735529734</v>
      </c>
      <c r="B1650">
        <v>735529734</v>
      </c>
      <c r="C1650">
        <v>16</v>
      </c>
      <c r="D1650" s="22">
        <v>45971</v>
      </c>
      <c r="E1650" t="s">
        <v>21346</v>
      </c>
      <c r="F1650" t="s">
        <v>82</v>
      </c>
      <c r="G1650" t="s">
        <v>20636</v>
      </c>
      <c r="H1650" t="s">
        <v>1141</v>
      </c>
      <c r="I1650">
        <v>1498.5007496251874</v>
      </c>
      <c r="J1650" t="s">
        <v>22203</v>
      </c>
      <c r="K1650" s="22" t="str">
        <f t="shared" si="25"/>
        <v>Nov</v>
      </c>
    </row>
    <row r="1651" spans="1:11" hidden="1">
      <c r="A1651">
        <v>254780218465</v>
      </c>
      <c r="B1651">
        <v>780218465</v>
      </c>
      <c r="C1651">
        <v>16</v>
      </c>
      <c r="D1651" s="22">
        <v>45971</v>
      </c>
      <c r="E1651" t="s">
        <v>21347</v>
      </c>
      <c r="F1651" t="s">
        <v>160</v>
      </c>
      <c r="G1651" t="s">
        <v>1021</v>
      </c>
      <c r="H1651" t="s">
        <v>1167</v>
      </c>
      <c r="I1651">
        <v>1498.5007496251874</v>
      </c>
      <c r="J1651" t="s">
        <v>22219</v>
      </c>
      <c r="K1651" s="22" t="str">
        <f t="shared" si="25"/>
        <v>Nov</v>
      </c>
    </row>
    <row r="1652" spans="1:11" hidden="1">
      <c r="A1652">
        <v>254103696255</v>
      </c>
      <c r="B1652">
        <v>103696255</v>
      </c>
      <c r="C1652">
        <v>17</v>
      </c>
      <c r="D1652" s="22">
        <v>45971</v>
      </c>
      <c r="E1652" t="s">
        <v>21348</v>
      </c>
      <c r="F1652" t="s">
        <v>37</v>
      </c>
      <c r="G1652" t="s">
        <v>3885</v>
      </c>
      <c r="H1652" t="s">
        <v>852</v>
      </c>
      <c r="I1652">
        <v>1498.5007496251874</v>
      </c>
      <c r="J1652" t="s">
        <v>22184</v>
      </c>
      <c r="K1652" s="22" t="str">
        <f t="shared" si="25"/>
        <v>Nov</v>
      </c>
    </row>
    <row r="1653" spans="1:11" hidden="1">
      <c r="A1653">
        <v>254737952459</v>
      </c>
      <c r="B1653">
        <v>737952459</v>
      </c>
      <c r="C1653">
        <v>16</v>
      </c>
      <c r="D1653" s="22">
        <v>45971</v>
      </c>
      <c r="E1653" t="s">
        <v>21349</v>
      </c>
      <c r="F1653" t="s">
        <v>20098</v>
      </c>
      <c r="G1653" t="s">
        <v>1041</v>
      </c>
      <c r="H1653" t="s">
        <v>20000</v>
      </c>
      <c r="I1653">
        <v>1498.5007496251874</v>
      </c>
      <c r="J1653" t="s">
        <v>22174</v>
      </c>
      <c r="K1653" s="22" t="str">
        <f t="shared" si="25"/>
        <v>Nov</v>
      </c>
    </row>
    <row r="1654" spans="1:11" hidden="1">
      <c r="A1654">
        <v>254734726847</v>
      </c>
      <c r="B1654">
        <v>734726847</v>
      </c>
      <c r="C1654">
        <v>16</v>
      </c>
      <c r="D1654" s="22">
        <v>45971</v>
      </c>
      <c r="E1654" t="s">
        <v>21350</v>
      </c>
      <c r="F1654" t="s">
        <v>20098</v>
      </c>
      <c r="G1654" t="s">
        <v>1024</v>
      </c>
      <c r="H1654" t="s">
        <v>20000</v>
      </c>
      <c r="I1654">
        <v>1498.5007496251874</v>
      </c>
      <c r="J1654" t="s">
        <v>22237</v>
      </c>
      <c r="K1654" s="22" t="str">
        <f t="shared" si="25"/>
        <v>Nov</v>
      </c>
    </row>
    <row r="1655" spans="1:11" hidden="1">
      <c r="A1655">
        <v>254786175610</v>
      </c>
      <c r="B1655">
        <v>786175610</v>
      </c>
      <c r="C1655">
        <v>16</v>
      </c>
      <c r="D1655" s="22">
        <v>45971</v>
      </c>
      <c r="E1655" t="s">
        <v>21351</v>
      </c>
      <c r="F1655" t="s">
        <v>20168</v>
      </c>
      <c r="G1655" t="s">
        <v>1074</v>
      </c>
      <c r="H1655" t="s">
        <v>70</v>
      </c>
      <c r="I1655">
        <v>1498.5007496251874</v>
      </c>
      <c r="J1655" t="s">
        <v>19999</v>
      </c>
      <c r="K1655" s="22" t="str">
        <f t="shared" si="25"/>
        <v>Nov</v>
      </c>
    </row>
    <row r="1656" spans="1:11" hidden="1">
      <c r="A1656">
        <v>254100455001</v>
      </c>
      <c r="B1656">
        <v>100455001</v>
      </c>
      <c r="C1656">
        <v>16</v>
      </c>
      <c r="D1656" s="22">
        <v>45971</v>
      </c>
      <c r="E1656" t="s">
        <v>21352</v>
      </c>
      <c r="F1656" t="s">
        <v>37</v>
      </c>
      <c r="G1656" t="s">
        <v>1027</v>
      </c>
      <c r="H1656" t="s">
        <v>20000</v>
      </c>
      <c r="I1656">
        <v>1498.5007496251874</v>
      </c>
      <c r="J1656" t="s">
        <v>22175</v>
      </c>
      <c r="K1656" s="22" t="str">
        <f t="shared" si="25"/>
        <v>Nov</v>
      </c>
    </row>
    <row r="1657" spans="1:11" hidden="1">
      <c r="A1657">
        <v>254784511516</v>
      </c>
      <c r="B1657">
        <v>784511516</v>
      </c>
      <c r="C1657">
        <v>17</v>
      </c>
      <c r="D1657" s="22">
        <v>45971</v>
      </c>
      <c r="E1657" t="s">
        <v>21353</v>
      </c>
      <c r="F1657" t="s">
        <v>73</v>
      </c>
      <c r="G1657" t="s">
        <v>1004</v>
      </c>
      <c r="H1657" t="s">
        <v>20000</v>
      </c>
      <c r="I1657">
        <v>1498.5007496251874</v>
      </c>
      <c r="J1657" t="s">
        <v>22173</v>
      </c>
      <c r="K1657" s="22" t="str">
        <f t="shared" si="25"/>
        <v>Nov</v>
      </c>
    </row>
    <row r="1658" spans="1:11" hidden="1">
      <c r="A1658">
        <v>254753206746</v>
      </c>
      <c r="B1658">
        <v>753206746</v>
      </c>
      <c r="C1658">
        <v>16</v>
      </c>
      <c r="D1658" s="22">
        <v>45971</v>
      </c>
      <c r="E1658" t="s">
        <v>21354</v>
      </c>
      <c r="F1658" t="s">
        <v>20098</v>
      </c>
      <c r="G1658" t="s">
        <v>1074</v>
      </c>
      <c r="H1658" t="s">
        <v>70</v>
      </c>
      <c r="I1658">
        <v>1498.5007496251874</v>
      </c>
      <c r="J1658" t="s">
        <v>22193</v>
      </c>
      <c r="K1658" s="22" t="str">
        <f t="shared" si="25"/>
        <v>Nov</v>
      </c>
    </row>
    <row r="1659" spans="1:11" hidden="1">
      <c r="A1659">
        <v>254103659738</v>
      </c>
      <c r="B1659">
        <v>103659738</v>
      </c>
      <c r="C1659">
        <v>16</v>
      </c>
      <c r="D1659" s="22">
        <v>45972</v>
      </c>
      <c r="E1659" t="s">
        <v>21355</v>
      </c>
      <c r="F1659" t="s">
        <v>82</v>
      </c>
      <c r="G1659" t="s">
        <v>1049</v>
      </c>
      <c r="H1659" t="s">
        <v>20000</v>
      </c>
      <c r="I1659">
        <v>1498.5007496251874</v>
      </c>
      <c r="J1659" t="s">
        <v>22223</v>
      </c>
      <c r="K1659" s="22" t="str">
        <f t="shared" si="25"/>
        <v>Nov</v>
      </c>
    </row>
    <row r="1660" spans="1:11" hidden="1">
      <c r="A1660">
        <v>254105550090</v>
      </c>
      <c r="B1660">
        <v>105550090</v>
      </c>
      <c r="C1660">
        <v>17</v>
      </c>
      <c r="D1660" s="22">
        <v>45972</v>
      </c>
      <c r="E1660" t="s">
        <v>21356</v>
      </c>
      <c r="F1660" t="s">
        <v>73</v>
      </c>
      <c r="G1660" t="s">
        <v>1017</v>
      </c>
      <c r="H1660" t="s">
        <v>20000</v>
      </c>
      <c r="I1660">
        <v>1498.5007496251874</v>
      </c>
      <c r="J1660" t="s">
        <v>22177</v>
      </c>
      <c r="K1660" s="22" t="str">
        <f t="shared" si="25"/>
        <v>Nov</v>
      </c>
    </row>
    <row r="1661" spans="1:11" hidden="1">
      <c r="A1661">
        <v>254782525635</v>
      </c>
      <c r="B1661">
        <v>782525635</v>
      </c>
      <c r="C1661">
        <v>17</v>
      </c>
      <c r="D1661" s="22">
        <v>45972</v>
      </c>
      <c r="E1661" t="s">
        <v>21357</v>
      </c>
      <c r="F1661" t="s">
        <v>73</v>
      </c>
      <c r="G1661" t="s">
        <v>986</v>
      </c>
      <c r="H1661" t="s">
        <v>20000</v>
      </c>
      <c r="I1661">
        <v>1498.5007496251874</v>
      </c>
      <c r="J1661" t="s">
        <v>22193</v>
      </c>
      <c r="K1661" s="22" t="str">
        <f t="shared" si="25"/>
        <v>Nov</v>
      </c>
    </row>
    <row r="1662" spans="1:11" hidden="1">
      <c r="A1662">
        <v>254100062818</v>
      </c>
      <c r="B1662">
        <v>100062818</v>
      </c>
      <c r="C1662">
        <v>16</v>
      </c>
      <c r="D1662" s="22">
        <v>45972</v>
      </c>
      <c r="E1662" t="s">
        <v>21358</v>
      </c>
      <c r="F1662" t="s">
        <v>73</v>
      </c>
      <c r="G1662" t="s">
        <v>1074</v>
      </c>
      <c r="H1662" t="s">
        <v>548</v>
      </c>
      <c r="I1662">
        <v>2248.1259370314842</v>
      </c>
      <c r="J1662" t="s">
        <v>22211</v>
      </c>
      <c r="K1662" s="22" t="str">
        <f t="shared" si="25"/>
        <v>Nov</v>
      </c>
    </row>
    <row r="1663" spans="1:11" hidden="1">
      <c r="A1663">
        <v>254101288792</v>
      </c>
      <c r="B1663">
        <v>101288792</v>
      </c>
      <c r="C1663">
        <v>17</v>
      </c>
      <c r="D1663" s="22">
        <v>45972</v>
      </c>
      <c r="E1663" t="s">
        <v>21290</v>
      </c>
      <c r="F1663" t="s">
        <v>20098</v>
      </c>
      <c r="G1663" t="s">
        <v>1020</v>
      </c>
      <c r="H1663" t="s">
        <v>20000</v>
      </c>
      <c r="I1663">
        <v>1498.5007496251874</v>
      </c>
      <c r="J1663" t="s">
        <v>19999</v>
      </c>
      <c r="K1663" s="22" t="str">
        <f t="shared" si="25"/>
        <v>Nov</v>
      </c>
    </row>
    <row r="1664" spans="1:11" hidden="1">
      <c r="A1664">
        <v>254101516734</v>
      </c>
      <c r="B1664">
        <v>101516734</v>
      </c>
      <c r="C1664">
        <v>16</v>
      </c>
      <c r="D1664" s="22">
        <v>45972</v>
      </c>
      <c r="E1664" t="s">
        <v>15449</v>
      </c>
      <c r="F1664" t="s">
        <v>20098</v>
      </c>
      <c r="G1664" t="s">
        <v>1077</v>
      </c>
      <c r="H1664" t="s">
        <v>32</v>
      </c>
      <c r="I1664">
        <v>1498.5007496251874</v>
      </c>
      <c r="J1664" t="s">
        <v>19999</v>
      </c>
      <c r="K1664" s="22" t="str">
        <f t="shared" si="25"/>
        <v>Nov</v>
      </c>
    </row>
    <row r="1665" spans="1:11" hidden="1">
      <c r="A1665">
        <v>254107092819</v>
      </c>
      <c r="B1665">
        <v>107092819</v>
      </c>
      <c r="C1665">
        <v>16</v>
      </c>
      <c r="D1665" s="22">
        <v>45972</v>
      </c>
      <c r="E1665" t="s">
        <v>21359</v>
      </c>
      <c r="F1665" t="s">
        <v>20168</v>
      </c>
      <c r="G1665" t="s">
        <v>20725</v>
      </c>
      <c r="H1665" t="s">
        <v>20000</v>
      </c>
      <c r="I1665">
        <v>1498.5007496251874</v>
      </c>
      <c r="J1665" t="s">
        <v>19999</v>
      </c>
      <c r="K1665" s="22" t="str">
        <f t="shared" si="25"/>
        <v>Nov</v>
      </c>
    </row>
    <row r="1666" spans="1:11" hidden="1">
      <c r="A1666">
        <v>254787196519</v>
      </c>
      <c r="B1666">
        <v>787196519</v>
      </c>
      <c r="C1666">
        <v>17</v>
      </c>
      <c r="D1666" s="22">
        <v>45972</v>
      </c>
      <c r="E1666" t="s">
        <v>21360</v>
      </c>
      <c r="F1666" t="s">
        <v>20098</v>
      </c>
      <c r="G1666" t="s">
        <v>1026</v>
      </c>
      <c r="H1666" t="s">
        <v>20000</v>
      </c>
      <c r="I1666">
        <v>1498.5007496251874</v>
      </c>
      <c r="J1666" t="s">
        <v>22188</v>
      </c>
      <c r="K1666" s="22" t="str">
        <f t="shared" si="25"/>
        <v>Nov</v>
      </c>
    </row>
    <row r="1667" spans="1:11" hidden="1">
      <c r="A1667">
        <v>254753733008</v>
      </c>
      <c r="B1667">
        <v>753733008</v>
      </c>
      <c r="C1667">
        <v>16</v>
      </c>
      <c r="D1667" s="22">
        <v>45972</v>
      </c>
      <c r="E1667" t="s">
        <v>21361</v>
      </c>
      <c r="F1667" t="s">
        <v>73</v>
      </c>
      <c r="G1667" t="s">
        <v>1074</v>
      </c>
      <c r="H1667" t="s">
        <v>70</v>
      </c>
      <c r="I1667">
        <v>1498.5007496251874</v>
      </c>
      <c r="J1667" t="s">
        <v>19999</v>
      </c>
      <c r="K1667" s="22" t="str">
        <f t="shared" ref="K1667:K1730" si="26">TEXT(D1667,"mmm")</f>
        <v>Nov</v>
      </c>
    </row>
    <row r="1668" spans="1:11" hidden="1">
      <c r="A1668">
        <v>254751661682</v>
      </c>
      <c r="B1668">
        <v>751661682</v>
      </c>
      <c r="C1668">
        <v>16</v>
      </c>
      <c r="D1668" s="22">
        <v>45972</v>
      </c>
      <c r="E1668" t="s">
        <v>21362</v>
      </c>
      <c r="F1668" t="s">
        <v>50</v>
      </c>
      <c r="G1668" t="s">
        <v>1074</v>
      </c>
      <c r="H1668" t="s">
        <v>70</v>
      </c>
      <c r="I1668">
        <v>1498.5007496251874</v>
      </c>
      <c r="J1668" t="s">
        <v>22238</v>
      </c>
      <c r="K1668" s="22" t="str">
        <f t="shared" si="26"/>
        <v>Nov</v>
      </c>
    </row>
    <row r="1669" spans="1:11" hidden="1">
      <c r="A1669">
        <v>254751104287</v>
      </c>
      <c r="B1669">
        <v>751104287</v>
      </c>
      <c r="C1669">
        <v>16</v>
      </c>
      <c r="D1669" s="22">
        <v>45972</v>
      </c>
      <c r="E1669" t="s">
        <v>21363</v>
      </c>
      <c r="F1669" t="s">
        <v>20098</v>
      </c>
      <c r="G1669" t="s">
        <v>1074</v>
      </c>
      <c r="H1669" t="s">
        <v>70</v>
      </c>
      <c r="I1669">
        <v>1498.5007496251874</v>
      </c>
      <c r="J1669" t="s">
        <v>22193</v>
      </c>
      <c r="K1669" s="22" t="str">
        <f t="shared" si="26"/>
        <v>Nov</v>
      </c>
    </row>
    <row r="1670" spans="1:11" hidden="1">
      <c r="A1670">
        <v>254108743475</v>
      </c>
      <c r="B1670">
        <v>108743475</v>
      </c>
      <c r="C1670">
        <v>16</v>
      </c>
      <c r="D1670" s="22">
        <v>45972</v>
      </c>
      <c r="E1670" t="s">
        <v>21364</v>
      </c>
      <c r="F1670" t="s">
        <v>82</v>
      </c>
      <c r="G1670" t="s">
        <v>1010</v>
      </c>
      <c r="H1670" t="s">
        <v>20000</v>
      </c>
      <c r="I1670">
        <v>1498.5007496251874</v>
      </c>
      <c r="J1670" t="s">
        <v>19999</v>
      </c>
      <c r="K1670" s="22" t="str">
        <f t="shared" si="26"/>
        <v>Nov</v>
      </c>
    </row>
    <row r="1671" spans="1:11" hidden="1">
      <c r="A1671">
        <v>254101684099</v>
      </c>
      <c r="B1671">
        <v>101684099</v>
      </c>
      <c r="C1671">
        <v>17</v>
      </c>
      <c r="D1671" s="22">
        <v>45972</v>
      </c>
      <c r="E1671" t="s">
        <v>21365</v>
      </c>
      <c r="F1671" t="s">
        <v>20098</v>
      </c>
      <c r="G1671" t="s">
        <v>1011</v>
      </c>
      <c r="H1671" t="s">
        <v>20000</v>
      </c>
      <c r="I1671">
        <v>1498.5007496251874</v>
      </c>
      <c r="J1671" t="s">
        <v>22202</v>
      </c>
      <c r="K1671" s="22" t="str">
        <f t="shared" si="26"/>
        <v>Nov</v>
      </c>
    </row>
    <row r="1672" spans="1:11" hidden="1">
      <c r="A1672">
        <v>254102944758</v>
      </c>
      <c r="B1672">
        <v>102944758</v>
      </c>
      <c r="C1672">
        <v>16</v>
      </c>
      <c r="D1672" s="22">
        <v>45972</v>
      </c>
      <c r="E1672" t="s">
        <v>21366</v>
      </c>
      <c r="F1672" t="s">
        <v>20098</v>
      </c>
      <c r="G1672" t="s">
        <v>990</v>
      </c>
      <c r="H1672" t="s">
        <v>20000</v>
      </c>
      <c r="I1672">
        <v>1498.5007496251874</v>
      </c>
      <c r="J1672" t="s">
        <v>22222</v>
      </c>
      <c r="K1672" s="22" t="str">
        <f t="shared" si="26"/>
        <v>Nov</v>
      </c>
    </row>
    <row r="1673" spans="1:11" hidden="1">
      <c r="A1673">
        <v>254753819325</v>
      </c>
      <c r="B1673">
        <v>753819325</v>
      </c>
      <c r="C1673">
        <v>16</v>
      </c>
      <c r="D1673" s="22">
        <v>45972</v>
      </c>
      <c r="E1673" t="s">
        <v>21367</v>
      </c>
      <c r="F1673" t="s">
        <v>73</v>
      </c>
      <c r="G1673" t="s">
        <v>1062</v>
      </c>
      <c r="H1673" t="s">
        <v>20000</v>
      </c>
      <c r="I1673">
        <v>1498.5007496251874</v>
      </c>
      <c r="J1673" t="s">
        <v>19999</v>
      </c>
      <c r="K1673" s="22" t="str">
        <f t="shared" si="26"/>
        <v>Nov</v>
      </c>
    </row>
    <row r="1674" spans="1:11" hidden="1">
      <c r="A1674">
        <v>254789269636</v>
      </c>
      <c r="B1674">
        <v>789269636</v>
      </c>
      <c r="C1674">
        <v>16</v>
      </c>
      <c r="D1674" s="22">
        <v>45972</v>
      </c>
      <c r="E1674" t="s">
        <v>18727</v>
      </c>
      <c r="F1674" t="s">
        <v>82</v>
      </c>
      <c r="G1674" t="s">
        <v>990</v>
      </c>
      <c r="H1674" t="s">
        <v>20000</v>
      </c>
      <c r="I1674">
        <v>1498.5007496251874</v>
      </c>
      <c r="J1674" t="s">
        <v>22180</v>
      </c>
      <c r="K1674" s="22" t="str">
        <f t="shared" si="26"/>
        <v>Nov</v>
      </c>
    </row>
    <row r="1675" spans="1:11" hidden="1">
      <c r="A1675">
        <v>254762226500</v>
      </c>
      <c r="B1675">
        <v>762226500</v>
      </c>
      <c r="C1675">
        <v>17</v>
      </c>
      <c r="D1675" s="22">
        <v>45972</v>
      </c>
      <c r="E1675" t="s">
        <v>21368</v>
      </c>
      <c r="F1675" t="s">
        <v>73</v>
      </c>
      <c r="G1675" t="s">
        <v>1004</v>
      </c>
      <c r="H1675" t="s">
        <v>20000</v>
      </c>
      <c r="I1675">
        <v>1498.5007496251874</v>
      </c>
      <c r="J1675" t="s">
        <v>22173</v>
      </c>
      <c r="K1675" s="22" t="str">
        <f t="shared" si="26"/>
        <v>Nov</v>
      </c>
    </row>
    <row r="1676" spans="1:11" hidden="1">
      <c r="A1676">
        <v>254789181658</v>
      </c>
      <c r="B1676">
        <v>789181658</v>
      </c>
      <c r="C1676">
        <v>16</v>
      </c>
      <c r="D1676" s="22">
        <v>45972</v>
      </c>
      <c r="E1676" t="s">
        <v>21369</v>
      </c>
      <c r="F1676" t="s">
        <v>20098</v>
      </c>
      <c r="G1676" t="s">
        <v>1074</v>
      </c>
      <c r="H1676" t="s">
        <v>4425</v>
      </c>
      <c r="I1676">
        <v>1498.5007496251874</v>
      </c>
      <c r="J1676" t="s">
        <v>22244</v>
      </c>
      <c r="K1676" s="22" t="str">
        <f t="shared" si="26"/>
        <v>Nov</v>
      </c>
    </row>
    <row r="1677" spans="1:11" hidden="1">
      <c r="A1677">
        <v>254102101086</v>
      </c>
      <c r="B1677">
        <v>102101086</v>
      </c>
      <c r="C1677">
        <v>17</v>
      </c>
      <c r="D1677" s="22">
        <v>45972</v>
      </c>
      <c r="E1677" t="s">
        <v>21368</v>
      </c>
      <c r="F1677" t="s">
        <v>73</v>
      </c>
      <c r="G1677" t="s">
        <v>1004</v>
      </c>
      <c r="H1677" t="s">
        <v>20000</v>
      </c>
      <c r="I1677">
        <v>1498.5007496251874</v>
      </c>
      <c r="J1677" t="s">
        <v>22173</v>
      </c>
      <c r="K1677" s="22" t="str">
        <f t="shared" si="26"/>
        <v>Nov</v>
      </c>
    </row>
    <row r="1678" spans="1:11" hidden="1">
      <c r="A1678">
        <v>254104458054</v>
      </c>
      <c r="B1678">
        <v>104458054</v>
      </c>
      <c r="C1678">
        <v>16</v>
      </c>
      <c r="D1678" s="22">
        <v>45972</v>
      </c>
      <c r="E1678" t="s">
        <v>21370</v>
      </c>
      <c r="F1678" t="s">
        <v>20098</v>
      </c>
      <c r="G1678" t="s">
        <v>980</v>
      </c>
      <c r="H1678" t="s">
        <v>20000</v>
      </c>
      <c r="I1678">
        <v>1498.5007496251874</v>
      </c>
      <c r="J1678" t="s">
        <v>22179</v>
      </c>
      <c r="K1678" s="22" t="str">
        <f t="shared" si="26"/>
        <v>Nov</v>
      </c>
    </row>
    <row r="1679" spans="1:11" hidden="1">
      <c r="A1679">
        <v>254787090635</v>
      </c>
      <c r="B1679">
        <v>787090635</v>
      </c>
      <c r="C1679">
        <v>17</v>
      </c>
      <c r="D1679" s="22">
        <v>45972</v>
      </c>
      <c r="E1679" t="s">
        <v>20679</v>
      </c>
      <c r="F1679" t="s">
        <v>73</v>
      </c>
      <c r="G1679" t="s">
        <v>1074</v>
      </c>
      <c r="H1679" t="s">
        <v>70</v>
      </c>
      <c r="I1679">
        <v>1498.5007496251874</v>
      </c>
      <c r="J1679" t="s">
        <v>22193</v>
      </c>
      <c r="K1679" s="22" t="str">
        <f t="shared" si="26"/>
        <v>Nov</v>
      </c>
    </row>
    <row r="1680" spans="1:11" hidden="1">
      <c r="A1680">
        <v>254755393569</v>
      </c>
      <c r="B1680">
        <v>755393569</v>
      </c>
      <c r="C1680">
        <v>16</v>
      </c>
      <c r="D1680" s="22">
        <v>45972</v>
      </c>
      <c r="E1680" t="s">
        <v>8801</v>
      </c>
      <c r="F1680" t="s">
        <v>82</v>
      </c>
      <c r="G1680" t="s">
        <v>20404</v>
      </c>
      <c r="H1680" t="s">
        <v>826</v>
      </c>
      <c r="I1680">
        <v>1498.5007496251874</v>
      </c>
      <c r="J1680" t="s">
        <v>19999</v>
      </c>
      <c r="K1680" s="22" t="str">
        <f t="shared" si="26"/>
        <v>Nov</v>
      </c>
    </row>
    <row r="1681" spans="1:11" hidden="1">
      <c r="A1681">
        <v>254750041349</v>
      </c>
      <c r="B1681">
        <v>750041349</v>
      </c>
      <c r="C1681">
        <v>17</v>
      </c>
      <c r="D1681" s="22">
        <v>45972</v>
      </c>
      <c r="E1681" t="s">
        <v>21371</v>
      </c>
      <c r="F1681" t="s">
        <v>50</v>
      </c>
      <c r="G1681" t="s">
        <v>1045</v>
      </c>
      <c r="H1681" t="s">
        <v>20000</v>
      </c>
      <c r="I1681">
        <v>1498.5007496251874</v>
      </c>
      <c r="J1681" t="s">
        <v>22229</v>
      </c>
      <c r="K1681" s="22" t="str">
        <f t="shared" si="26"/>
        <v>Nov</v>
      </c>
    </row>
    <row r="1682" spans="1:11" hidden="1">
      <c r="A1682">
        <v>254100052564</v>
      </c>
      <c r="B1682">
        <v>100052564</v>
      </c>
      <c r="C1682">
        <v>17</v>
      </c>
      <c r="D1682" s="22">
        <v>45972</v>
      </c>
      <c r="E1682" t="s">
        <v>15449</v>
      </c>
      <c r="F1682" t="s">
        <v>20098</v>
      </c>
      <c r="G1682" t="s">
        <v>1077</v>
      </c>
      <c r="H1682" t="s">
        <v>32</v>
      </c>
      <c r="I1682">
        <v>1498.5007496251874</v>
      </c>
      <c r="J1682" t="s">
        <v>19999</v>
      </c>
      <c r="K1682" s="22" t="str">
        <f t="shared" si="26"/>
        <v>Nov</v>
      </c>
    </row>
    <row r="1683" spans="1:11" hidden="1">
      <c r="A1683">
        <v>254781873061</v>
      </c>
      <c r="B1683">
        <v>781873061</v>
      </c>
      <c r="C1683">
        <v>16</v>
      </c>
      <c r="D1683" s="22">
        <v>45972</v>
      </c>
      <c r="E1683" t="s">
        <v>21372</v>
      </c>
      <c r="F1683" t="s">
        <v>20098</v>
      </c>
      <c r="G1683" t="s">
        <v>1054</v>
      </c>
      <c r="H1683" t="s">
        <v>20000</v>
      </c>
      <c r="I1683">
        <v>1498.5007496251874</v>
      </c>
      <c r="J1683" t="s">
        <v>22247</v>
      </c>
      <c r="K1683" s="22" t="str">
        <f t="shared" si="26"/>
        <v>Nov</v>
      </c>
    </row>
    <row r="1684" spans="1:11" hidden="1">
      <c r="A1684">
        <v>254101883499</v>
      </c>
      <c r="B1684">
        <v>101883499</v>
      </c>
      <c r="C1684">
        <v>16</v>
      </c>
      <c r="D1684" s="22">
        <v>45972</v>
      </c>
      <c r="E1684" t="s">
        <v>21373</v>
      </c>
      <c r="F1684" t="s">
        <v>82</v>
      </c>
      <c r="G1684" t="s">
        <v>1010</v>
      </c>
      <c r="H1684" t="s">
        <v>20000</v>
      </c>
      <c r="I1684">
        <v>1498.5007496251874</v>
      </c>
      <c r="J1684" t="s">
        <v>19999</v>
      </c>
      <c r="K1684" s="22" t="str">
        <f t="shared" si="26"/>
        <v>Nov</v>
      </c>
    </row>
    <row r="1685" spans="1:11" hidden="1">
      <c r="A1685">
        <v>254782056649</v>
      </c>
      <c r="B1685">
        <v>782056649</v>
      </c>
      <c r="C1685">
        <v>16</v>
      </c>
      <c r="D1685" s="22">
        <v>45972</v>
      </c>
      <c r="E1685" t="s">
        <v>21374</v>
      </c>
      <c r="F1685" t="s">
        <v>82</v>
      </c>
      <c r="G1685" t="s">
        <v>1048</v>
      </c>
      <c r="H1685" t="s">
        <v>20000</v>
      </c>
      <c r="I1685">
        <v>1498.5007496251874</v>
      </c>
      <c r="J1685" t="s">
        <v>19999</v>
      </c>
      <c r="K1685" s="22" t="str">
        <f t="shared" si="26"/>
        <v>Nov</v>
      </c>
    </row>
    <row r="1686" spans="1:11" hidden="1">
      <c r="A1686">
        <v>254739214385</v>
      </c>
      <c r="B1686">
        <v>739214385</v>
      </c>
      <c r="C1686">
        <v>16</v>
      </c>
      <c r="D1686" s="22">
        <v>45972</v>
      </c>
      <c r="E1686" t="s">
        <v>21375</v>
      </c>
      <c r="F1686" t="s">
        <v>20098</v>
      </c>
      <c r="G1686" t="s">
        <v>1021</v>
      </c>
      <c r="H1686" t="s">
        <v>1130</v>
      </c>
      <c r="I1686">
        <v>1498.5007496251874</v>
      </c>
      <c r="J1686" t="s">
        <v>22214</v>
      </c>
      <c r="K1686" s="22" t="str">
        <f t="shared" si="26"/>
        <v>Nov</v>
      </c>
    </row>
    <row r="1687" spans="1:11" hidden="1">
      <c r="A1687">
        <v>254753232419</v>
      </c>
      <c r="B1687">
        <v>753232419</v>
      </c>
      <c r="C1687">
        <v>16</v>
      </c>
      <c r="D1687" s="22">
        <v>45972</v>
      </c>
      <c r="E1687" t="s">
        <v>21376</v>
      </c>
      <c r="F1687" t="s">
        <v>20098</v>
      </c>
      <c r="G1687" t="s">
        <v>1000</v>
      </c>
      <c r="H1687" t="s">
        <v>20000</v>
      </c>
      <c r="I1687">
        <v>1498.5007496251874</v>
      </c>
      <c r="J1687" t="s">
        <v>19999</v>
      </c>
      <c r="K1687" s="22" t="str">
        <f t="shared" si="26"/>
        <v>Nov</v>
      </c>
    </row>
    <row r="1688" spans="1:11" hidden="1">
      <c r="A1688">
        <v>254784831359</v>
      </c>
      <c r="B1688">
        <v>784831359</v>
      </c>
      <c r="C1688">
        <v>16</v>
      </c>
      <c r="D1688" s="22">
        <v>45972</v>
      </c>
      <c r="E1688" t="s">
        <v>21377</v>
      </c>
      <c r="F1688" t="s">
        <v>37</v>
      </c>
      <c r="G1688" t="s">
        <v>1030</v>
      </c>
      <c r="H1688" t="s">
        <v>20000</v>
      </c>
      <c r="I1688">
        <v>1498.5007496251874</v>
      </c>
      <c r="J1688" t="s">
        <v>22234</v>
      </c>
      <c r="K1688" s="22" t="str">
        <f t="shared" si="26"/>
        <v>Nov</v>
      </c>
    </row>
    <row r="1689" spans="1:11" hidden="1">
      <c r="A1689">
        <v>254752546847</v>
      </c>
      <c r="B1689">
        <v>752546847</v>
      </c>
      <c r="C1689">
        <v>17</v>
      </c>
      <c r="D1689" s="22">
        <v>45972</v>
      </c>
      <c r="E1689" t="s">
        <v>21378</v>
      </c>
      <c r="F1689" t="s">
        <v>50</v>
      </c>
      <c r="G1689" t="s">
        <v>502</v>
      </c>
      <c r="H1689" t="s">
        <v>20000</v>
      </c>
      <c r="I1689">
        <v>1498.5007496251874</v>
      </c>
      <c r="J1689" t="s">
        <v>22229</v>
      </c>
      <c r="K1689" s="22" t="str">
        <f t="shared" si="26"/>
        <v>Nov</v>
      </c>
    </row>
    <row r="1690" spans="1:11" hidden="1">
      <c r="A1690">
        <v>254785556805</v>
      </c>
      <c r="B1690">
        <v>785556805</v>
      </c>
      <c r="C1690">
        <v>17</v>
      </c>
      <c r="D1690" s="22">
        <v>45972</v>
      </c>
      <c r="E1690" t="s">
        <v>20679</v>
      </c>
      <c r="F1690" t="s">
        <v>73</v>
      </c>
      <c r="G1690" t="s">
        <v>1004</v>
      </c>
      <c r="H1690" t="s">
        <v>20000</v>
      </c>
      <c r="I1690">
        <v>1498.5007496251874</v>
      </c>
      <c r="J1690" t="s">
        <v>22211</v>
      </c>
      <c r="K1690" s="22" t="str">
        <f t="shared" si="26"/>
        <v>Nov</v>
      </c>
    </row>
    <row r="1691" spans="1:11" hidden="1">
      <c r="A1691">
        <v>254102056573</v>
      </c>
      <c r="B1691">
        <v>102056573</v>
      </c>
      <c r="C1691">
        <v>17</v>
      </c>
      <c r="D1691" s="22">
        <v>45972</v>
      </c>
      <c r="E1691" t="s">
        <v>21379</v>
      </c>
      <c r="F1691" t="s">
        <v>73</v>
      </c>
      <c r="G1691" t="s">
        <v>1074</v>
      </c>
      <c r="H1691" t="s">
        <v>548</v>
      </c>
      <c r="I1691">
        <v>1498.5007496251874</v>
      </c>
      <c r="J1691" t="s">
        <v>22218</v>
      </c>
      <c r="K1691" s="22" t="str">
        <f t="shared" si="26"/>
        <v>Nov</v>
      </c>
    </row>
    <row r="1692" spans="1:11" hidden="1">
      <c r="A1692">
        <v>254107773869</v>
      </c>
      <c r="B1692">
        <v>107773869</v>
      </c>
      <c r="C1692">
        <v>16</v>
      </c>
      <c r="D1692" s="22">
        <v>45972</v>
      </c>
      <c r="E1692" t="s">
        <v>21380</v>
      </c>
      <c r="F1692" t="s">
        <v>20098</v>
      </c>
      <c r="G1692" t="s">
        <v>1077</v>
      </c>
      <c r="H1692" t="s">
        <v>32</v>
      </c>
      <c r="I1692">
        <v>1498.5007496251874</v>
      </c>
      <c r="J1692" t="s">
        <v>22237</v>
      </c>
      <c r="K1692" s="22" t="str">
        <f t="shared" si="26"/>
        <v>Nov</v>
      </c>
    </row>
    <row r="1693" spans="1:11" hidden="1">
      <c r="A1693">
        <v>254105389256</v>
      </c>
      <c r="B1693">
        <v>105389256</v>
      </c>
      <c r="C1693">
        <v>17</v>
      </c>
      <c r="D1693" s="22">
        <v>45972</v>
      </c>
      <c r="E1693" t="s">
        <v>21381</v>
      </c>
      <c r="F1693" t="s">
        <v>20098</v>
      </c>
      <c r="G1693" t="s">
        <v>1020</v>
      </c>
      <c r="H1693" t="s">
        <v>20000</v>
      </c>
      <c r="I1693">
        <v>1498.5007496251874</v>
      </c>
      <c r="J1693" t="s">
        <v>19999</v>
      </c>
      <c r="K1693" s="22" t="str">
        <f t="shared" si="26"/>
        <v>Nov</v>
      </c>
    </row>
    <row r="1694" spans="1:11" hidden="1">
      <c r="A1694">
        <v>254786467562</v>
      </c>
      <c r="B1694">
        <v>786467562</v>
      </c>
      <c r="C1694">
        <v>16</v>
      </c>
      <c r="D1694" s="22">
        <v>45972</v>
      </c>
      <c r="E1694" t="s">
        <v>21382</v>
      </c>
      <c r="F1694" t="s">
        <v>20098</v>
      </c>
      <c r="G1694" t="s">
        <v>1030</v>
      </c>
      <c r="H1694" t="s">
        <v>20000</v>
      </c>
      <c r="I1694">
        <v>1498.5007496251874</v>
      </c>
      <c r="J1694" t="s">
        <v>22195</v>
      </c>
      <c r="K1694" s="22" t="str">
        <f t="shared" si="26"/>
        <v>Nov</v>
      </c>
    </row>
    <row r="1695" spans="1:11" hidden="1">
      <c r="A1695">
        <v>254100053032</v>
      </c>
      <c r="B1695">
        <v>100053032</v>
      </c>
      <c r="C1695">
        <v>16</v>
      </c>
      <c r="D1695" s="22">
        <v>45972</v>
      </c>
      <c r="E1695" t="s">
        <v>21383</v>
      </c>
      <c r="F1695" t="s">
        <v>20098</v>
      </c>
      <c r="G1695" t="s">
        <v>1077</v>
      </c>
      <c r="H1695" t="s">
        <v>32</v>
      </c>
      <c r="I1695">
        <v>1498.5007496251874</v>
      </c>
      <c r="J1695" t="s">
        <v>22245</v>
      </c>
      <c r="K1695" s="22" t="str">
        <f t="shared" si="26"/>
        <v>Nov</v>
      </c>
    </row>
    <row r="1696" spans="1:11" hidden="1">
      <c r="A1696">
        <v>254753517783</v>
      </c>
      <c r="B1696">
        <v>753517783</v>
      </c>
      <c r="C1696">
        <v>17</v>
      </c>
      <c r="D1696" s="22">
        <v>45972</v>
      </c>
      <c r="E1696" t="s">
        <v>21384</v>
      </c>
      <c r="F1696" t="s">
        <v>37</v>
      </c>
      <c r="G1696" t="s">
        <v>1012</v>
      </c>
      <c r="H1696" t="s">
        <v>20000</v>
      </c>
      <c r="I1696">
        <v>1498.5007496251874</v>
      </c>
      <c r="J1696" t="s">
        <v>22184</v>
      </c>
      <c r="K1696" s="22" t="str">
        <f t="shared" si="26"/>
        <v>Nov</v>
      </c>
    </row>
    <row r="1697" spans="1:11" hidden="1">
      <c r="A1697">
        <v>254754194303</v>
      </c>
      <c r="B1697">
        <v>754194303</v>
      </c>
      <c r="C1697">
        <v>16</v>
      </c>
      <c r="D1697" s="22">
        <v>45972</v>
      </c>
      <c r="E1697" t="s">
        <v>21385</v>
      </c>
      <c r="F1697" t="s">
        <v>160</v>
      </c>
      <c r="G1697" t="s">
        <v>1023</v>
      </c>
      <c r="H1697" t="s">
        <v>20000</v>
      </c>
      <c r="I1697">
        <v>1498.5007496251874</v>
      </c>
      <c r="J1697" t="s">
        <v>22213</v>
      </c>
      <c r="K1697" s="22" t="str">
        <f t="shared" si="26"/>
        <v>Nov</v>
      </c>
    </row>
    <row r="1698" spans="1:11" hidden="1">
      <c r="A1698">
        <v>254781980360</v>
      </c>
      <c r="B1698">
        <v>781980360</v>
      </c>
      <c r="C1698">
        <v>16</v>
      </c>
      <c r="D1698" s="22">
        <v>45972</v>
      </c>
      <c r="E1698" t="s">
        <v>21386</v>
      </c>
      <c r="F1698" t="s">
        <v>73</v>
      </c>
      <c r="G1698" t="s">
        <v>1074</v>
      </c>
      <c r="H1698" t="s">
        <v>1181</v>
      </c>
      <c r="I1698">
        <v>1498.5007496251874</v>
      </c>
      <c r="J1698" t="s">
        <v>22237</v>
      </c>
      <c r="K1698" s="22" t="str">
        <f t="shared" si="26"/>
        <v>Nov</v>
      </c>
    </row>
    <row r="1699" spans="1:11" hidden="1">
      <c r="A1699">
        <v>254784229425</v>
      </c>
      <c r="B1699">
        <v>784229425</v>
      </c>
      <c r="C1699">
        <v>16</v>
      </c>
      <c r="D1699" s="22">
        <v>45972</v>
      </c>
      <c r="E1699" t="s">
        <v>21387</v>
      </c>
      <c r="F1699" t="s">
        <v>20098</v>
      </c>
      <c r="G1699" t="s">
        <v>20929</v>
      </c>
      <c r="H1699" t="s">
        <v>20000</v>
      </c>
      <c r="I1699">
        <v>1498.5007496251874</v>
      </c>
      <c r="J1699" t="s">
        <v>22234</v>
      </c>
      <c r="K1699" s="22" t="str">
        <f t="shared" si="26"/>
        <v>Nov</v>
      </c>
    </row>
    <row r="1700" spans="1:11" hidden="1">
      <c r="A1700">
        <v>254731807468</v>
      </c>
      <c r="B1700">
        <v>731807468</v>
      </c>
      <c r="C1700">
        <v>16</v>
      </c>
      <c r="D1700" s="22">
        <v>45972</v>
      </c>
      <c r="E1700" t="s">
        <v>21388</v>
      </c>
      <c r="F1700" t="s">
        <v>20098</v>
      </c>
      <c r="G1700" t="s">
        <v>20404</v>
      </c>
      <c r="H1700" t="s">
        <v>826</v>
      </c>
      <c r="I1700">
        <v>1498.5007496251874</v>
      </c>
      <c r="J1700" t="s">
        <v>19999</v>
      </c>
      <c r="K1700" s="22" t="str">
        <f t="shared" si="26"/>
        <v>Nov</v>
      </c>
    </row>
    <row r="1701" spans="1:11" hidden="1">
      <c r="A1701">
        <v>254782412963</v>
      </c>
      <c r="B1701">
        <v>782412963</v>
      </c>
      <c r="C1701">
        <v>16</v>
      </c>
      <c r="D1701" s="22">
        <v>45972</v>
      </c>
      <c r="E1701" t="s">
        <v>20410</v>
      </c>
      <c r="F1701" t="s">
        <v>82</v>
      </c>
      <c r="G1701" t="s">
        <v>1011</v>
      </c>
      <c r="H1701" t="s">
        <v>20000</v>
      </c>
      <c r="I1701">
        <v>2248.1259370314842</v>
      </c>
      <c r="J1701" t="s">
        <v>22202</v>
      </c>
      <c r="K1701" s="22" t="str">
        <f t="shared" si="26"/>
        <v>Nov</v>
      </c>
    </row>
    <row r="1702" spans="1:11" hidden="1">
      <c r="A1702">
        <v>254107913216</v>
      </c>
      <c r="B1702">
        <v>107913216</v>
      </c>
      <c r="C1702">
        <v>17</v>
      </c>
      <c r="D1702" s="22">
        <v>45972</v>
      </c>
      <c r="E1702" t="s">
        <v>21389</v>
      </c>
      <c r="F1702" t="s">
        <v>37</v>
      </c>
      <c r="G1702" t="s">
        <v>994</v>
      </c>
      <c r="H1702" t="s">
        <v>20000</v>
      </c>
      <c r="I1702">
        <v>1498.5007496251874</v>
      </c>
      <c r="J1702" t="s">
        <v>22184</v>
      </c>
      <c r="K1702" s="22" t="str">
        <f t="shared" si="26"/>
        <v>Nov</v>
      </c>
    </row>
    <row r="1703" spans="1:11" hidden="1">
      <c r="A1703">
        <v>254108357875</v>
      </c>
      <c r="B1703">
        <v>108357875</v>
      </c>
      <c r="C1703">
        <v>17</v>
      </c>
      <c r="D1703" s="22">
        <v>45972</v>
      </c>
      <c r="E1703" t="s">
        <v>21390</v>
      </c>
      <c r="F1703" t="s">
        <v>73</v>
      </c>
      <c r="G1703" t="s">
        <v>1020</v>
      </c>
      <c r="H1703" t="s">
        <v>20000</v>
      </c>
      <c r="I1703">
        <v>1498.5007496251874</v>
      </c>
      <c r="J1703" t="s">
        <v>19999</v>
      </c>
      <c r="K1703" s="22" t="str">
        <f t="shared" si="26"/>
        <v>Nov</v>
      </c>
    </row>
    <row r="1704" spans="1:11">
      <c r="A1704">
        <v>254785557304</v>
      </c>
      <c r="B1704">
        <v>785557304</v>
      </c>
      <c r="C1704">
        <v>17</v>
      </c>
      <c r="D1704" s="22">
        <v>45972</v>
      </c>
      <c r="E1704" t="s">
        <v>21391</v>
      </c>
      <c r="F1704" t="s">
        <v>73</v>
      </c>
      <c r="G1704" t="s">
        <v>1074</v>
      </c>
      <c r="H1704" t="s">
        <v>742</v>
      </c>
      <c r="I1704">
        <v>1498.5007496251874</v>
      </c>
      <c r="J1704" t="s">
        <v>19999</v>
      </c>
      <c r="K1704" s="22" t="str">
        <f t="shared" si="26"/>
        <v>Nov</v>
      </c>
    </row>
    <row r="1705" spans="1:11" hidden="1">
      <c r="A1705">
        <v>254101906353</v>
      </c>
      <c r="B1705">
        <v>101906353</v>
      </c>
      <c r="C1705">
        <v>16</v>
      </c>
      <c r="D1705" s="22">
        <v>45972</v>
      </c>
      <c r="E1705" t="s">
        <v>21363</v>
      </c>
      <c r="F1705" t="s">
        <v>73</v>
      </c>
      <c r="G1705" t="s">
        <v>1074</v>
      </c>
      <c r="H1705" t="s">
        <v>70</v>
      </c>
      <c r="I1705">
        <v>2248.1259370314842</v>
      </c>
      <c r="J1705" t="s">
        <v>22193</v>
      </c>
      <c r="K1705" s="22" t="str">
        <f t="shared" si="26"/>
        <v>Nov</v>
      </c>
    </row>
    <row r="1706" spans="1:11" hidden="1">
      <c r="A1706">
        <v>254788122797</v>
      </c>
      <c r="B1706">
        <v>788122797</v>
      </c>
      <c r="C1706">
        <v>17</v>
      </c>
      <c r="D1706" s="22">
        <v>45972</v>
      </c>
      <c r="E1706" t="s">
        <v>21392</v>
      </c>
      <c r="F1706" t="s">
        <v>20098</v>
      </c>
      <c r="G1706" t="s">
        <v>1026</v>
      </c>
      <c r="H1706" t="s">
        <v>20000</v>
      </c>
      <c r="I1706">
        <v>1498.5007496251874</v>
      </c>
      <c r="J1706" t="s">
        <v>22188</v>
      </c>
      <c r="K1706" s="22" t="str">
        <f t="shared" si="26"/>
        <v>Nov</v>
      </c>
    </row>
    <row r="1707" spans="1:11" hidden="1">
      <c r="A1707">
        <v>254107889464</v>
      </c>
      <c r="B1707">
        <v>107889464</v>
      </c>
      <c r="C1707">
        <v>17</v>
      </c>
      <c r="D1707" s="22">
        <v>45972</v>
      </c>
      <c r="E1707" t="s">
        <v>21368</v>
      </c>
      <c r="F1707" t="s">
        <v>73</v>
      </c>
      <c r="G1707" t="s">
        <v>1004</v>
      </c>
      <c r="H1707" t="s">
        <v>20000</v>
      </c>
      <c r="I1707">
        <v>1498.5007496251874</v>
      </c>
      <c r="J1707" t="s">
        <v>22173</v>
      </c>
      <c r="K1707" s="22" t="str">
        <f t="shared" si="26"/>
        <v>Nov</v>
      </c>
    </row>
    <row r="1708" spans="1:11">
      <c r="A1708">
        <v>254734846992</v>
      </c>
      <c r="B1708">
        <v>734846992</v>
      </c>
      <c r="C1708">
        <v>17</v>
      </c>
      <c r="D1708" s="22">
        <v>45972</v>
      </c>
      <c r="E1708" t="s">
        <v>21393</v>
      </c>
      <c r="F1708" t="s">
        <v>73</v>
      </c>
      <c r="G1708" t="s">
        <v>1074</v>
      </c>
      <c r="H1708" t="s">
        <v>742</v>
      </c>
      <c r="I1708">
        <v>1498.5007496251874</v>
      </c>
      <c r="J1708" t="s">
        <v>19999</v>
      </c>
      <c r="K1708" s="22" t="str">
        <f t="shared" si="26"/>
        <v>Nov</v>
      </c>
    </row>
    <row r="1709" spans="1:11" hidden="1">
      <c r="A1709">
        <v>254753508427</v>
      </c>
      <c r="B1709">
        <v>753508427</v>
      </c>
      <c r="C1709">
        <v>16</v>
      </c>
      <c r="D1709" s="22">
        <v>45972</v>
      </c>
      <c r="E1709" t="s">
        <v>21394</v>
      </c>
      <c r="F1709" t="s">
        <v>20098</v>
      </c>
      <c r="G1709" t="s">
        <v>1077</v>
      </c>
      <c r="H1709" t="s">
        <v>32</v>
      </c>
      <c r="I1709">
        <v>0</v>
      </c>
      <c r="J1709" t="s">
        <v>19999</v>
      </c>
      <c r="K1709" s="22" t="str">
        <f t="shared" si="26"/>
        <v>Nov</v>
      </c>
    </row>
    <row r="1710" spans="1:11" hidden="1">
      <c r="A1710">
        <v>254788898084</v>
      </c>
      <c r="B1710">
        <v>788898084</v>
      </c>
      <c r="C1710">
        <v>17</v>
      </c>
      <c r="D1710" s="22">
        <v>45972</v>
      </c>
      <c r="E1710" t="s">
        <v>21395</v>
      </c>
      <c r="F1710" t="s">
        <v>20098</v>
      </c>
      <c r="G1710" t="s">
        <v>1004</v>
      </c>
      <c r="H1710" t="s">
        <v>20000</v>
      </c>
      <c r="I1710">
        <v>1498.5007496251874</v>
      </c>
      <c r="J1710" t="s">
        <v>22173</v>
      </c>
      <c r="K1710" s="22" t="str">
        <f t="shared" si="26"/>
        <v>Nov</v>
      </c>
    </row>
    <row r="1711" spans="1:11" hidden="1">
      <c r="A1711">
        <v>254102409546</v>
      </c>
      <c r="B1711">
        <v>102409546</v>
      </c>
      <c r="C1711">
        <v>16</v>
      </c>
      <c r="D1711" s="22">
        <v>45972</v>
      </c>
      <c r="E1711" t="s">
        <v>21396</v>
      </c>
      <c r="F1711" t="s">
        <v>20098</v>
      </c>
      <c r="G1711" t="s">
        <v>1021</v>
      </c>
      <c r="H1711" t="s">
        <v>1130</v>
      </c>
      <c r="I1711">
        <v>1498.5007496251874</v>
      </c>
      <c r="J1711" t="s">
        <v>22214</v>
      </c>
      <c r="K1711" s="22" t="str">
        <f t="shared" si="26"/>
        <v>Nov</v>
      </c>
    </row>
    <row r="1712" spans="1:11" hidden="1">
      <c r="A1712">
        <v>254785891559</v>
      </c>
      <c r="B1712">
        <v>785891559</v>
      </c>
      <c r="C1712">
        <v>16</v>
      </c>
      <c r="D1712" s="22">
        <v>45972</v>
      </c>
      <c r="E1712" t="s">
        <v>21397</v>
      </c>
      <c r="F1712" t="s">
        <v>37</v>
      </c>
      <c r="G1712" t="s">
        <v>719</v>
      </c>
      <c r="H1712" t="s">
        <v>20000</v>
      </c>
      <c r="I1712">
        <v>1498.5007496251874</v>
      </c>
      <c r="J1712" t="s">
        <v>22220</v>
      </c>
      <c r="K1712" s="22" t="str">
        <f t="shared" si="26"/>
        <v>Nov</v>
      </c>
    </row>
    <row r="1713" spans="1:11" hidden="1">
      <c r="A1713">
        <v>254750070947</v>
      </c>
      <c r="B1713">
        <v>750070947</v>
      </c>
      <c r="C1713">
        <v>16</v>
      </c>
      <c r="D1713" s="22">
        <v>45972</v>
      </c>
      <c r="E1713" t="s">
        <v>21398</v>
      </c>
      <c r="F1713" t="s">
        <v>20098</v>
      </c>
      <c r="G1713" t="s">
        <v>1070</v>
      </c>
      <c r="H1713" t="s">
        <v>20000</v>
      </c>
      <c r="I1713">
        <v>1498.5007496251874</v>
      </c>
      <c r="J1713" t="s">
        <v>22215</v>
      </c>
      <c r="K1713" s="22" t="str">
        <f t="shared" si="26"/>
        <v>Nov</v>
      </c>
    </row>
    <row r="1714" spans="1:11" hidden="1">
      <c r="A1714">
        <v>254788301575</v>
      </c>
      <c r="B1714">
        <v>788301575</v>
      </c>
      <c r="C1714">
        <v>16</v>
      </c>
      <c r="D1714" s="22">
        <v>45972</v>
      </c>
      <c r="E1714" t="s">
        <v>21399</v>
      </c>
      <c r="F1714" t="s">
        <v>20098</v>
      </c>
      <c r="G1714" t="s">
        <v>1074</v>
      </c>
      <c r="H1714" t="s">
        <v>777</v>
      </c>
      <c r="I1714">
        <v>1498.5007496251874</v>
      </c>
      <c r="J1714" t="s">
        <v>22193</v>
      </c>
      <c r="K1714" s="22" t="str">
        <f t="shared" si="26"/>
        <v>Nov</v>
      </c>
    </row>
    <row r="1715" spans="1:11" hidden="1">
      <c r="A1715">
        <v>254104778514</v>
      </c>
      <c r="B1715">
        <v>104778514</v>
      </c>
      <c r="C1715">
        <v>16</v>
      </c>
      <c r="D1715" s="22">
        <v>45972</v>
      </c>
      <c r="E1715" t="s">
        <v>21400</v>
      </c>
      <c r="F1715" t="s">
        <v>20098</v>
      </c>
      <c r="G1715" t="s">
        <v>1077</v>
      </c>
      <c r="H1715" t="s">
        <v>32</v>
      </c>
      <c r="I1715">
        <v>1498.5007496251874</v>
      </c>
      <c r="J1715" t="s">
        <v>22189</v>
      </c>
      <c r="K1715" s="22" t="str">
        <f t="shared" si="26"/>
        <v>Nov</v>
      </c>
    </row>
    <row r="1716" spans="1:11" hidden="1">
      <c r="A1716">
        <v>254738885077</v>
      </c>
      <c r="B1716">
        <v>738885077</v>
      </c>
      <c r="C1716">
        <v>16</v>
      </c>
      <c r="D1716" s="22">
        <v>45972</v>
      </c>
      <c r="E1716" t="s">
        <v>21401</v>
      </c>
      <c r="F1716" t="s">
        <v>82</v>
      </c>
      <c r="G1716" t="s">
        <v>20404</v>
      </c>
      <c r="H1716" t="s">
        <v>826</v>
      </c>
      <c r="I1716">
        <v>1498.5007496251874</v>
      </c>
      <c r="J1716" t="s">
        <v>19999</v>
      </c>
      <c r="K1716" s="22" t="str">
        <f t="shared" si="26"/>
        <v>Nov</v>
      </c>
    </row>
    <row r="1717" spans="1:11" hidden="1">
      <c r="A1717">
        <v>254731692926</v>
      </c>
      <c r="B1717">
        <v>731692926</v>
      </c>
      <c r="C1717">
        <v>16</v>
      </c>
      <c r="D1717" s="22">
        <v>45972</v>
      </c>
      <c r="E1717" t="s">
        <v>21402</v>
      </c>
      <c r="F1717" t="s">
        <v>37</v>
      </c>
      <c r="G1717" t="s">
        <v>1218</v>
      </c>
      <c r="H1717" t="s">
        <v>20000</v>
      </c>
      <c r="I1717">
        <v>1498.5007496251874</v>
      </c>
      <c r="J1717" t="s">
        <v>22192</v>
      </c>
      <c r="K1717" s="22" t="str">
        <f t="shared" si="26"/>
        <v>Nov</v>
      </c>
    </row>
    <row r="1718" spans="1:11" hidden="1">
      <c r="A1718">
        <v>254738680267</v>
      </c>
      <c r="B1718">
        <v>738680267</v>
      </c>
      <c r="C1718">
        <v>16</v>
      </c>
      <c r="D1718" s="22">
        <v>45972</v>
      </c>
      <c r="E1718" t="s">
        <v>21403</v>
      </c>
      <c r="F1718" t="s">
        <v>20098</v>
      </c>
      <c r="G1718" t="s">
        <v>1070</v>
      </c>
      <c r="H1718" t="s">
        <v>20000</v>
      </c>
      <c r="I1718">
        <v>1498.5007496251874</v>
      </c>
      <c r="J1718" t="s">
        <v>22246</v>
      </c>
      <c r="K1718" s="22" t="str">
        <f t="shared" si="26"/>
        <v>Nov</v>
      </c>
    </row>
    <row r="1719" spans="1:11" hidden="1">
      <c r="A1719">
        <v>254781017975</v>
      </c>
      <c r="B1719">
        <v>781017975</v>
      </c>
      <c r="C1719">
        <v>16</v>
      </c>
      <c r="D1719" s="22">
        <v>45972</v>
      </c>
      <c r="E1719" t="s">
        <v>21404</v>
      </c>
      <c r="F1719" t="s">
        <v>37</v>
      </c>
      <c r="G1719" t="s">
        <v>1218</v>
      </c>
      <c r="H1719" t="s">
        <v>20000</v>
      </c>
      <c r="I1719">
        <v>1498.5007496251874</v>
      </c>
      <c r="J1719" t="s">
        <v>22191</v>
      </c>
      <c r="K1719" s="22" t="str">
        <f t="shared" si="26"/>
        <v>Nov</v>
      </c>
    </row>
    <row r="1720" spans="1:11" hidden="1">
      <c r="A1720">
        <v>254104448286</v>
      </c>
      <c r="B1720">
        <v>104448286</v>
      </c>
      <c r="C1720">
        <v>17</v>
      </c>
      <c r="D1720" s="22">
        <v>45972</v>
      </c>
      <c r="E1720" t="s">
        <v>21405</v>
      </c>
      <c r="F1720" t="s">
        <v>73</v>
      </c>
      <c r="G1720" t="s">
        <v>1074</v>
      </c>
      <c r="H1720" t="s">
        <v>548</v>
      </c>
      <c r="I1720">
        <v>1498.5007496251874</v>
      </c>
      <c r="J1720" t="s">
        <v>22218</v>
      </c>
      <c r="K1720" s="22" t="str">
        <f t="shared" si="26"/>
        <v>Nov</v>
      </c>
    </row>
    <row r="1721" spans="1:11" hidden="1">
      <c r="A1721">
        <v>254101334534</v>
      </c>
      <c r="B1721">
        <v>101334534</v>
      </c>
      <c r="C1721">
        <v>16</v>
      </c>
      <c r="D1721" s="22">
        <v>45972</v>
      </c>
      <c r="E1721" t="s">
        <v>21406</v>
      </c>
      <c r="F1721" t="s">
        <v>20098</v>
      </c>
      <c r="G1721" t="s">
        <v>1077</v>
      </c>
      <c r="H1721" t="s">
        <v>32</v>
      </c>
      <c r="I1721">
        <v>1498.5007496251874</v>
      </c>
      <c r="J1721" t="s">
        <v>22215</v>
      </c>
      <c r="K1721" s="22" t="str">
        <f t="shared" si="26"/>
        <v>Nov</v>
      </c>
    </row>
    <row r="1722" spans="1:11" hidden="1">
      <c r="A1722">
        <v>254100067939</v>
      </c>
      <c r="B1722">
        <v>100067939</v>
      </c>
      <c r="C1722">
        <v>17</v>
      </c>
      <c r="D1722" s="22">
        <v>45972</v>
      </c>
      <c r="E1722" t="s">
        <v>20679</v>
      </c>
      <c r="F1722" t="s">
        <v>73</v>
      </c>
      <c r="G1722" t="s">
        <v>1074</v>
      </c>
      <c r="H1722" t="s">
        <v>70</v>
      </c>
      <c r="I1722">
        <v>1498.5007496251874</v>
      </c>
      <c r="J1722" t="s">
        <v>22177</v>
      </c>
      <c r="K1722" s="22" t="str">
        <f t="shared" si="26"/>
        <v>Nov</v>
      </c>
    </row>
    <row r="1723" spans="1:11" hidden="1">
      <c r="A1723">
        <v>254787570856</v>
      </c>
      <c r="B1723">
        <v>787570856</v>
      </c>
      <c r="C1723">
        <v>17</v>
      </c>
      <c r="D1723" s="22">
        <v>45972</v>
      </c>
      <c r="E1723" t="s">
        <v>21407</v>
      </c>
      <c r="F1723" t="s">
        <v>20098</v>
      </c>
      <c r="G1723" t="s">
        <v>1066</v>
      </c>
      <c r="H1723" t="s">
        <v>20000</v>
      </c>
      <c r="I1723">
        <v>1498.5007496251874</v>
      </c>
      <c r="J1723" t="s">
        <v>22201</v>
      </c>
      <c r="K1723" s="22" t="str">
        <f t="shared" si="26"/>
        <v>Nov</v>
      </c>
    </row>
    <row r="1724" spans="1:11" hidden="1">
      <c r="A1724">
        <v>254101930807</v>
      </c>
      <c r="B1724">
        <v>101930807</v>
      </c>
      <c r="C1724">
        <v>17</v>
      </c>
      <c r="D1724" s="22">
        <v>45972</v>
      </c>
      <c r="E1724" t="s">
        <v>21065</v>
      </c>
      <c r="F1724" t="s">
        <v>20098</v>
      </c>
      <c r="G1724" t="s">
        <v>21053</v>
      </c>
      <c r="H1724" t="s">
        <v>20000</v>
      </c>
      <c r="I1724">
        <v>1498.5007496251874</v>
      </c>
      <c r="J1724" t="s">
        <v>19999</v>
      </c>
      <c r="K1724" s="22" t="str">
        <f t="shared" si="26"/>
        <v>Nov</v>
      </c>
    </row>
    <row r="1725" spans="1:11" hidden="1">
      <c r="A1725">
        <v>254754290578</v>
      </c>
      <c r="B1725">
        <v>754290578</v>
      </c>
      <c r="C1725">
        <v>16</v>
      </c>
      <c r="D1725" s="22">
        <v>45972</v>
      </c>
      <c r="E1725" t="s">
        <v>21408</v>
      </c>
      <c r="F1725" t="s">
        <v>37</v>
      </c>
      <c r="G1725" t="s">
        <v>1038</v>
      </c>
      <c r="H1725" t="s">
        <v>20000</v>
      </c>
      <c r="I1725">
        <v>1498.5007496251874</v>
      </c>
      <c r="J1725" t="s">
        <v>22236</v>
      </c>
      <c r="K1725" s="22" t="str">
        <f t="shared" si="26"/>
        <v>Nov</v>
      </c>
    </row>
    <row r="1726" spans="1:11" hidden="1">
      <c r="A1726">
        <v>254731947398</v>
      </c>
      <c r="B1726">
        <v>731947398</v>
      </c>
      <c r="C1726">
        <v>17</v>
      </c>
      <c r="D1726" s="22">
        <v>45972</v>
      </c>
      <c r="E1726" t="s">
        <v>20440</v>
      </c>
      <c r="F1726" t="s">
        <v>50</v>
      </c>
      <c r="G1726" t="s">
        <v>502</v>
      </c>
      <c r="H1726" t="s">
        <v>20000</v>
      </c>
      <c r="I1726">
        <v>1498.5007496251874</v>
      </c>
      <c r="J1726" t="s">
        <v>22200</v>
      </c>
      <c r="K1726" s="22" t="str">
        <f t="shared" si="26"/>
        <v>Nov</v>
      </c>
    </row>
    <row r="1727" spans="1:11" hidden="1">
      <c r="A1727">
        <v>254738569139</v>
      </c>
      <c r="B1727">
        <v>738569139</v>
      </c>
      <c r="C1727">
        <v>17</v>
      </c>
      <c r="D1727" s="22">
        <v>45972</v>
      </c>
      <c r="E1727" t="s">
        <v>14578</v>
      </c>
      <c r="F1727" t="s">
        <v>73</v>
      </c>
      <c r="G1727" t="s">
        <v>1017</v>
      </c>
      <c r="H1727" t="s">
        <v>20000</v>
      </c>
      <c r="I1727">
        <v>1498.5007496251874</v>
      </c>
      <c r="J1727" t="s">
        <v>22177</v>
      </c>
      <c r="K1727" s="22" t="str">
        <f t="shared" si="26"/>
        <v>Nov</v>
      </c>
    </row>
    <row r="1728" spans="1:11">
      <c r="A1728">
        <v>254102562681</v>
      </c>
      <c r="B1728">
        <v>102562681</v>
      </c>
      <c r="C1728">
        <v>17</v>
      </c>
      <c r="D1728" s="22">
        <v>45972</v>
      </c>
      <c r="E1728" t="s">
        <v>21409</v>
      </c>
      <c r="F1728" t="s">
        <v>73</v>
      </c>
      <c r="G1728" t="s">
        <v>1074</v>
      </c>
      <c r="H1728" t="s">
        <v>742</v>
      </c>
      <c r="I1728">
        <v>1498.5007496251874</v>
      </c>
      <c r="J1728" t="s">
        <v>19999</v>
      </c>
      <c r="K1728" s="22" t="str">
        <f t="shared" si="26"/>
        <v>Nov</v>
      </c>
    </row>
    <row r="1729" spans="1:11" hidden="1">
      <c r="A1729">
        <v>254101260527</v>
      </c>
      <c r="B1729">
        <v>101260527</v>
      </c>
      <c r="C1729">
        <v>16</v>
      </c>
      <c r="D1729" s="22">
        <v>45973</v>
      </c>
      <c r="E1729" t="s">
        <v>21410</v>
      </c>
      <c r="F1729" t="s">
        <v>160</v>
      </c>
      <c r="G1729" t="s">
        <v>1021</v>
      </c>
      <c r="H1729" t="s">
        <v>1167</v>
      </c>
      <c r="I1729">
        <v>1498.5007496251874</v>
      </c>
      <c r="J1729" t="s">
        <v>22213</v>
      </c>
      <c r="K1729" s="22" t="str">
        <f t="shared" si="26"/>
        <v>Nov</v>
      </c>
    </row>
    <row r="1730" spans="1:11" hidden="1">
      <c r="A1730">
        <v>254788419976</v>
      </c>
      <c r="B1730">
        <v>788419976</v>
      </c>
      <c r="C1730">
        <v>16</v>
      </c>
      <c r="D1730" s="22">
        <v>45973</v>
      </c>
      <c r="E1730" t="s">
        <v>21411</v>
      </c>
      <c r="F1730" t="s">
        <v>20098</v>
      </c>
      <c r="G1730" t="s">
        <v>990</v>
      </c>
      <c r="H1730" t="s">
        <v>20000</v>
      </c>
      <c r="I1730">
        <v>1498.5007496251874</v>
      </c>
      <c r="J1730" t="s">
        <v>19999</v>
      </c>
      <c r="K1730" s="22" t="str">
        <f t="shared" si="26"/>
        <v>Nov</v>
      </c>
    </row>
    <row r="1731" spans="1:11" hidden="1">
      <c r="A1731">
        <v>254780763156</v>
      </c>
      <c r="B1731">
        <v>780763156</v>
      </c>
      <c r="C1731">
        <v>16</v>
      </c>
      <c r="D1731" s="22">
        <v>45973</v>
      </c>
      <c r="E1731" t="s">
        <v>21412</v>
      </c>
      <c r="F1731" t="s">
        <v>50</v>
      </c>
      <c r="G1731" t="s">
        <v>1019</v>
      </c>
      <c r="H1731" t="s">
        <v>20000</v>
      </c>
      <c r="I1731">
        <v>1498.5007496251874</v>
      </c>
      <c r="J1731" t="s">
        <v>22245</v>
      </c>
      <c r="K1731" s="22" t="str">
        <f t="shared" ref="K1731:K1794" si="27">TEXT(D1731,"mmm")</f>
        <v>Nov</v>
      </c>
    </row>
    <row r="1732" spans="1:11" hidden="1">
      <c r="A1732">
        <v>254731750713</v>
      </c>
      <c r="B1732">
        <v>731750713</v>
      </c>
      <c r="C1732">
        <v>17</v>
      </c>
      <c r="D1732" s="22">
        <v>45973</v>
      </c>
      <c r="E1732" t="s">
        <v>21413</v>
      </c>
      <c r="F1732" t="s">
        <v>50</v>
      </c>
      <c r="G1732" t="s">
        <v>502</v>
      </c>
      <c r="H1732" t="s">
        <v>20000</v>
      </c>
      <c r="I1732">
        <v>1498.5007496251874</v>
      </c>
      <c r="J1732" t="s">
        <v>22200</v>
      </c>
      <c r="K1732" s="22" t="str">
        <f t="shared" si="27"/>
        <v>Nov</v>
      </c>
    </row>
    <row r="1733" spans="1:11" hidden="1">
      <c r="A1733">
        <v>254104026765</v>
      </c>
      <c r="B1733">
        <v>104026765</v>
      </c>
      <c r="C1733">
        <v>17</v>
      </c>
      <c r="D1733" s="22">
        <v>45973</v>
      </c>
      <c r="E1733" t="s">
        <v>21368</v>
      </c>
      <c r="F1733" t="s">
        <v>73</v>
      </c>
      <c r="G1733" t="s">
        <v>1004</v>
      </c>
      <c r="H1733" t="s">
        <v>20000</v>
      </c>
      <c r="I1733">
        <v>1498.5007496251874</v>
      </c>
      <c r="J1733" t="s">
        <v>22174</v>
      </c>
      <c r="K1733" s="22" t="str">
        <f t="shared" si="27"/>
        <v>Nov</v>
      </c>
    </row>
    <row r="1734" spans="1:11" hidden="1">
      <c r="A1734">
        <v>254750574944</v>
      </c>
      <c r="B1734">
        <v>750574944</v>
      </c>
      <c r="C1734">
        <v>16</v>
      </c>
      <c r="D1734" s="22">
        <v>45973</v>
      </c>
      <c r="E1734" t="s">
        <v>21414</v>
      </c>
      <c r="F1734" t="s">
        <v>37</v>
      </c>
      <c r="G1734" t="s">
        <v>1023</v>
      </c>
      <c r="H1734" t="s">
        <v>20000</v>
      </c>
      <c r="I1734">
        <v>1498.5007496251874</v>
      </c>
      <c r="J1734" t="s">
        <v>22224</v>
      </c>
      <c r="K1734" s="22" t="str">
        <f t="shared" si="27"/>
        <v>Nov</v>
      </c>
    </row>
    <row r="1735" spans="1:11" hidden="1">
      <c r="A1735">
        <v>254782894715</v>
      </c>
      <c r="B1735">
        <v>782894715</v>
      </c>
      <c r="C1735">
        <v>16</v>
      </c>
      <c r="D1735" s="22">
        <v>45973</v>
      </c>
      <c r="E1735" t="s">
        <v>21415</v>
      </c>
      <c r="F1735" t="s">
        <v>20098</v>
      </c>
      <c r="G1735" t="s">
        <v>1066</v>
      </c>
      <c r="H1735" t="s">
        <v>20000</v>
      </c>
      <c r="I1735">
        <v>1498.5007496251874</v>
      </c>
      <c r="J1735" t="s">
        <v>22179</v>
      </c>
      <c r="K1735" s="22" t="str">
        <f t="shared" si="27"/>
        <v>Nov</v>
      </c>
    </row>
    <row r="1736" spans="1:11" hidden="1">
      <c r="A1736">
        <v>254739566453</v>
      </c>
      <c r="B1736">
        <v>739566453</v>
      </c>
      <c r="C1736">
        <v>16</v>
      </c>
      <c r="D1736" s="22">
        <v>45973</v>
      </c>
      <c r="E1736" t="s">
        <v>21416</v>
      </c>
      <c r="F1736" t="s">
        <v>20098</v>
      </c>
      <c r="G1736" t="s">
        <v>1074</v>
      </c>
      <c r="H1736" t="s">
        <v>777</v>
      </c>
      <c r="I1736">
        <v>1498.5007496251874</v>
      </c>
      <c r="J1736" t="s">
        <v>22193</v>
      </c>
      <c r="K1736" s="22" t="str">
        <f t="shared" si="27"/>
        <v>Nov</v>
      </c>
    </row>
    <row r="1737" spans="1:11" hidden="1">
      <c r="A1737">
        <v>254100094043</v>
      </c>
      <c r="B1737">
        <v>100094043</v>
      </c>
      <c r="C1737">
        <v>16</v>
      </c>
      <c r="D1737" s="22">
        <v>45973</v>
      </c>
      <c r="E1737" t="s">
        <v>21417</v>
      </c>
      <c r="F1737" t="s">
        <v>20098</v>
      </c>
      <c r="G1737" t="s">
        <v>994</v>
      </c>
      <c r="H1737" t="s">
        <v>20000</v>
      </c>
      <c r="I1737">
        <v>1498.5007496251874</v>
      </c>
      <c r="J1737" t="s">
        <v>22253</v>
      </c>
      <c r="K1737" s="22" t="str">
        <f t="shared" si="27"/>
        <v>Nov</v>
      </c>
    </row>
    <row r="1738" spans="1:11" hidden="1">
      <c r="A1738">
        <v>254784590403</v>
      </c>
      <c r="B1738">
        <v>784590403</v>
      </c>
      <c r="C1738">
        <v>16</v>
      </c>
      <c r="D1738" s="22">
        <v>45973</v>
      </c>
      <c r="E1738" t="s">
        <v>21418</v>
      </c>
      <c r="F1738" t="s">
        <v>37</v>
      </c>
      <c r="G1738" t="s">
        <v>1077</v>
      </c>
      <c r="H1738" t="s">
        <v>32</v>
      </c>
      <c r="I1738">
        <v>2248.1259370314842</v>
      </c>
      <c r="J1738" t="s">
        <v>22176</v>
      </c>
      <c r="K1738" s="22" t="str">
        <f t="shared" si="27"/>
        <v>Nov</v>
      </c>
    </row>
    <row r="1739" spans="1:11" hidden="1">
      <c r="A1739">
        <v>254108980706</v>
      </c>
      <c r="B1739">
        <v>108980706</v>
      </c>
      <c r="C1739">
        <v>16</v>
      </c>
      <c r="D1739" s="22">
        <v>45973</v>
      </c>
      <c r="E1739" t="s">
        <v>21419</v>
      </c>
      <c r="F1739" t="s">
        <v>20098</v>
      </c>
      <c r="G1739" t="s">
        <v>20581</v>
      </c>
      <c r="H1739" t="s">
        <v>20000</v>
      </c>
      <c r="I1739">
        <v>1498.5007496251874</v>
      </c>
      <c r="J1739" t="s">
        <v>19999</v>
      </c>
      <c r="K1739" s="22" t="str">
        <f t="shared" si="27"/>
        <v>Nov</v>
      </c>
    </row>
    <row r="1740" spans="1:11" hidden="1">
      <c r="A1740">
        <v>254102712202</v>
      </c>
      <c r="B1740">
        <v>102712202</v>
      </c>
      <c r="C1740">
        <v>16</v>
      </c>
      <c r="D1740" s="22">
        <v>45973</v>
      </c>
      <c r="E1740" t="s">
        <v>21420</v>
      </c>
      <c r="F1740" t="s">
        <v>20098</v>
      </c>
      <c r="G1740" t="s">
        <v>1018</v>
      </c>
      <c r="H1740" t="s">
        <v>20000</v>
      </c>
      <c r="I1740">
        <v>1498.5007496251874</v>
      </c>
      <c r="J1740" t="s">
        <v>19999</v>
      </c>
      <c r="K1740" s="22" t="str">
        <f t="shared" si="27"/>
        <v>Nov</v>
      </c>
    </row>
    <row r="1741" spans="1:11" hidden="1">
      <c r="A1741">
        <v>254755144807</v>
      </c>
      <c r="B1741">
        <v>755144807</v>
      </c>
      <c r="C1741">
        <v>17</v>
      </c>
      <c r="D1741" s="22">
        <v>45973</v>
      </c>
      <c r="E1741" t="s">
        <v>21421</v>
      </c>
      <c r="F1741" t="s">
        <v>73</v>
      </c>
      <c r="G1741" t="s">
        <v>1074</v>
      </c>
      <c r="H1741" t="s">
        <v>70</v>
      </c>
      <c r="I1741">
        <v>1498.5007496251874</v>
      </c>
      <c r="J1741" t="s">
        <v>22193</v>
      </c>
      <c r="K1741" s="22" t="str">
        <f t="shared" si="27"/>
        <v>Nov</v>
      </c>
    </row>
    <row r="1742" spans="1:11" hidden="1">
      <c r="A1742">
        <v>254755349676</v>
      </c>
      <c r="B1742">
        <v>755349676</v>
      </c>
      <c r="C1742">
        <v>16</v>
      </c>
      <c r="D1742" s="22">
        <v>45973</v>
      </c>
      <c r="E1742" t="s">
        <v>21422</v>
      </c>
      <c r="F1742" t="s">
        <v>20098</v>
      </c>
      <c r="G1742" t="s">
        <v>1077</v>
      </c>
      <c r="H1742" t="s">
        <v>32</v>
      </c>
      <c r="I1742">
        <v>1498.5007496251874</v>
      </c>
      <c r="J1742" t="s">
        <v>22225</v>
      </c>
      <c r="K1742" s="22" t="str">
        <f t="shared" si="27"/>
        <v>Nov</v>
      </c>
    </row>
    <row r="1743" spans="1:11" hidden="1">
      <c r="A1743">
        <v>254789633298</v>
      </c>
      <c r="B1743">
        <v>789633298</v>
      </c>
      <c r="C1743">
        <v>16</v>
      </c>
      <c r="D1743" s="22">
        <v>45973</v>
      </c>
      <c r="E1743" t="s">
        <v>21423</v>
      </c>
      <c r="F1743" t="s">
        <v>50</v>
      </c>
      <c r="G1743" t="s">
        <v>3885</v>
      </c>
      <c r="H1743" t="s">
        <v>1149</v>
      </c>
      <c r="I1743">
        <v>1498.5007496251874</v>
      </c>
      <c r="J1743" t="s">
        <v>22196</v>
      </c>
      <c r="K1743" s="22" t="str">
        <f t="shared" si="27"/>
        <v>Nov</v>
      </c>
    </row>
    <row r="1744" spans="1:11" hidden="1">
      <c r="A1744">
        <v>254786230806</v>
      </c>
      <c r="B1744">
        <v>786230806</v>
      </c>
      <c r="C1744">
        <v>16</v>
      </c>
      <c r="D1744" s="22">
        <v>45973</v>
      </c>
      <c r="E1744" t="s">
        <v>19591</v>
      </c>
      <c r="F1744" t="s">
        <v>50</v>
      </c>
      <c r="G1744" t="s">
        <v>502</v>
      </c>
      <c r="H1744" t="s">
        <v>20000</v>
      </c>
      <c r="I1744">
        <v>1498.5007496251874</v>
      </c>
      <c r="J1744" t="s">
        <v>22231</v>
      </c>
      <c r="K1744" s="22" t="str">
        <f t="shared" si="27"/>
        <v>Nov</v>
      </c>
    </row>
    <row r="1745" spans="1:11" hidden="1">
      <c r="A1745">
        <v>254732532018</v>
      </c>
      <c r="B1745">
        <v>732532018</v>
      </c>
      <c r="C1745">
        <v>16</v>
      </c>
      <c r="D1745" s="22">
        <v>45973</v>
      </c>
      <c r="E1745" t="s">
        <v>21424</v>
      </c>
      <c r="F1745" t="s">
        <v>37</v>
      </c>
      <c r="G1745" t="s">
        <v>1012</v>
      </c>
      <c r="H1745" t="s">
        <v>20000</v>
      </c>
      <c r="I1745">
        <v>1498.5007496251874</v>
      </c>
      <c r="J1745" t="s">
        <v>22206</v>
      </c>
      <c r="K1745" s="22" t="str">
        <f t="shared" si="27"/>
        <v>Nov</v>
      </c>
    </row>
    <row r="1746" spans="1:11" hidden="1">
      <c r="A1746">
        <v>254105934280</v>
      </c>
      <c r="B1746">
        <v>105934280</v>
      </c>
      <c r="C1746">
        <v>16</v>
      </c>
      <c r="D1746" s="22">
        <v>45973</v>
      </c>
      <c r="E1746" t="s">
        <v>21425</v>
      </c>
      <c r="F1746" t="s">
        <v>37</v>
      </c>
      <c r="G1746" t="s">
        <v>47</v>
      </c>
      <c r="H1746" t="s">
        <v>20000</v>
      </c>
      <c r="I1746">
        <v>1498.5007496251874</v>
      </c>
      <c r="J1746" t="s">
        <v>19999</v>
      </c>
      <c r="K1746" s="22" t="str">
        <f t="shared" si="27"/>
        <v>Nov</v>
      </c>
    </row>
    <row r="1747" spans="1:11" hidden="1">
      <c r="A1747">
        <v>254107778447</v>
      </c>
      <c r="B1747">
        <v>107778447</v>
      </c>
      <c r="C1747">
        <v>16</v>
      </c>
      <c r="D1747" s="22">
        <v>45973</v>
      </c>
      <c r="E1747" t="s">
        <v>21426</v>
      </c>
      <c r="F1747" t="s">
        <v>20098</v>
      </c>
      <c r="G1747" t="s">
        <v>1020</v>
      </c>
      <c r="H1747" t="s">
        <v>20000</v>
      </c>
      <c r="I1747">
        <v>1498.5007496251874</v>
      </c>
      <c r="J1747" t="s">
        <v>19999</v>
      </c>
      <c r="K1747" s="22" t="str">
        <f t="shared" si="27"/>
        <v>Nov</v>
      </c>
    </row>
    <row r="1748" spans="1:11" hidden="1">
      <c r="A1748">
        <v>254756925221</v>
      </c>
      <c r="B1748">
        <v>756925221</v>
      </c>
      <c r="C1748">
        <v>16</v>
      </c>
      <c r="D1748" s="22">
        <v>45973</v>
      </c>
      <c r="E1748" t="s">
        <v>13736</v>
      </c>
      <c r="F1748" t="s">
        <v>82</v>
      </c>
      <c r="G1748" t="s">
        <v>1077</v>
      </c>
      <c r="H1748" t="s">
        <v>32</v>
      </c>
      <c r="I1748">
        <v>1498.5007496251874</v>
      </c>
      <c r="J1748" t="s">
        <v>22180</v>
      </c>
      <c r="K1748" s="22" t="str">
        <f t="shared" si="27"/>
        <v>Nov</v>
      </c>
    </row>
    <row r="1749" spans="1:11" hidden="1">
      <c r="A1749">
        <v>254789069475</v>
      </c>
      <c r="B1749">
        <v>789069475</v>
      </c>
      <c r="C1749">
        <v>16</v>
      </c>
      <c r="D1749" s="22">
        <v>45973</v>
      </c>
      <c r="E1749" t="s">
        <v>17247</v>
      </c>
      <c r="F1749" t="s">
        <v>160</v>
      </c>
      <c r="G1749" t="s">
        <v>1021</v>
      </c>
      <c r="H1749" t="s">
        <v>1167</v>
      </c>
      <c r="I1749">
        <v>1498.5007496251874</v>
      </c>
      <c r="J1749" t="s">
        <v>22217</v>
      </c>
      <c r="K1749" s="22" t="str">
        <f t="shared" si="27"/>
        <v>Nov</v>
      </c>
    </row>
    <row r="1750" spans="1:11" hidden="1">
      <c r="A1750">
        <v>254105431369</v>
      </c>
      <c r="B1750">
        <v>105431369</v>
      </c>
      <c r="C1750">
        <v>17</v>
      </c>
      <c r="D1750" s="22">
        <v>45973</v>
      </c>
      <c r="E1750" t="s">
        <v>21378</v>
      </c>
      <c r="F1750" t="s">
        <v>50</v>
      </c>
      <c r="G1750" t="s">
        <v>502</v>
      </c>
      <c r="H1750" t="s">
        <v>20000</v>
      </c>
      <c r="I1750">
        <v>1498.5007496251874</v>
      </c>
      <c r="J1750" t="s">
        <v>22200</v>
      </c>
      <c r="K1750" s="22" t="str">
        <f t="shared" si="27"/>
        <v>Nov</v>
      </c>
    </row>
    <row r="1751" spans="1:11" hidden="1">
      <c r="A1751">
        <v>254100023672</v>
      </c>
      <c r="B1751">
        <v>100023672</v>
      </c>
      <c r="C1751">
        <v>16</v>
      </c>
      <c r="D1751" s="22">
        <v>45973</v>
      </c>
      <c r="E1751" t="s">
        <v>21427</v>
      </c>
      <c r="F1751" t="s">
        <v>20098</v>
      </c>
      <c r="G1751" t="s">
        <v>1066</v>
      </c>
      <c r="H1751" t="s">
        <v>20000</v>
      </c>
      <c r="I1751">
        <v>1498.5007496251874</v>
      </c>
      <c r="J1751" t="s">
        <v>19999</v>
      </c>
      <c r="K1751" s="22" t="str">
        <f t="shared" si="27"/>
        <v>Nov</v>
      </c>
    </row>
    <row r="1752" spans="1:11" hidden="1">
      <c r="A1752">
        <v>254104938469</v>
      </c>
      <c r="B1752">
        <v>104938469</v>
      </c>
      <c r="C1752">
        <v>16</v>
      </c>
      <c r="D1752" s="22">
        <v>45973</v>
      </c>
      <c r="E1752" t="s">
        <v>21294</v>
      </c>
      <c r="F1752" t="s">
        <v>73</v>
      </c>
      <c r="G1752" t="s">
        <v>1074</v>
      </c>
      <c r="H1752" t="s">
        <v>548</v>
      </c>
      <c r="I1752">
        <v>1498.5007496251874</v>
      </c>
      <c r="J1752" t="s">
        <v>22181</v>
      </c>
      <c r="K1752" s="22" t="str">
        <f t="shared" si="27"/>
        <v>Nov</v>
      </c>
    </row>
    <row r="1753" spans="1:11" hidden="1">
      <c r="A1753">
        <v>254784882810</v>
      </c>
      <c r="B1753">
        <v>784882810</v>
      </c>
      <c r="C1753">
        <v>16</v>
      </c>
      <c r="D1753" s="22">
        <v>45973</v>
      </c>
      <c r="E1753" t="s">
        <v>21428</v>
      </c>
      <c r="F1753" t="s">
        <v>37</v>
      </c>
      <c r="G1753" t="s">
        <v>1077</v>
      </c>
      <c r="H1753" t="s">
        <v>32</v>
      </c>
      <c r="I1753">
        <v>1498.5007496251874</v>
      </c>
      <c r="J1753" t="s">
        <v>22192</v>
      </c>
      <c r="K1753" s="22" t="str">
        <f t="shared" si="27"/>
        <v>Nov</v>
      </c>
    </row>
    <row r="1754" spans="1:11" hidden="1">
      <c r="A1754">
        <v>254108883959</v>
      </c>
      <c r="B1754">
        <v>108883959</v>
      </c>
      <c r="C1754">
        <v>16</v>
      </c>
      <c r="D1754" s="22">
        <v>45973</v>
      </c>
      <c r="E1754" t="s">
        <v>21429</v>
      </c>
      <c r="F1754" t="s">
        <v>20098</v>
      </c>
      <c r="G1754" t="s">
        <v>1062</v>
      </c>
      <c r="H1754" t="s">
        <v>20000</v>
      </c>
      <c r="I1754">
        <v>1498.5007496251874</v>
      </c>
      <c r="J1754" t="s">
        <v>19999</v>
      </c>
      <c r="K1754" s="22" t="str">
        <f t="shared" si="27"/>
        <v>Nov</v>
      </c>
    </row>
    <row r="1755" spans="1:11" hidden="1">
      <c r="A1755">
        <v>254754217821</v>
      </c>
      <c r="B1755">
        <v>754217821</v>
      </c>
      <c r="C1755">
        <v>16</v>
      </c>
      <c r="D1755" s="22">
        <v>45973</v>
      </c>
      <c r="E1755" t="s">
        <v>21430</v>
      </c>
      <c r="F1755" t="s">
        <v>20098</v>
      </c>
      <c r="G1755" t="s">
        <v>20725</v>
      </c>
      <c r="H1755" t="s">
        <v>20000</v>
      </c>
      <c r="I1755">
        <v>1498.5007496251874</v>
      </c>
      <c r="J1755" t="s">
        <v>22195</v>
      </c>
      <c r="K1755" s="22" t="str">
        <f t="shared" si="27"/>
        <v>Nov</v>
      </c>
    </row>
    <row r="1756" spans="1:11" hidden="1">
      <c r="A1756">
        <v>254785969176</v>
      </c>
      <c r="B1756">
        <v>785969176</v>
      </c>
      <c r="C1756">
        <v>16</v>
      </c>
      <c r="D1756" s="22">
        <v>45973</v>
      </c>
      <c r="E1756" t="s">
        <v>21431</v>
      </c>
      <c r="F1756" t="s">
        <v>82</v>
      </c>
      <c r="G1756" t="s">
        <v>20636</v>
      </c>
      <c r="H1756" t="s">
        <v>1174</v>
      </c>
      <c r="I1756">
        <v>1498.5007496251874</v>
      </c>
      <c r="J1756" t="s">
        <v>19999</v>
      </c>
      <c r="K1756" s="22" t="str">
        <f t="shared" si="27"/>
        <v>Nov</v>
      </c>
    </row>
    <row r="1757" spans="1:11" hidden="1">
      <c r="A1757">
        <v>254107425661</v>
      </c>
      <c r="B1757">
        <v>107425661</v>
      </c>
      <c r="C1757">
        <v>17</v>
      </c>
      <c r="D1757" s="22">
        <v>45973</v>
      </c>
      <c r="E1757" t="s">
        <v>21378</v>
      </c>
      <c r="F1757" t="s">
        <v>50</v>
      </c>
      <c r="G1757" t="s">
        <v>502</v>
      </c>
      <c r="H1757" t="s">
        <v>20000</v>
      </c>
      <c r="I1757">
        <v>1498.5007496251874</v>
      </c>
      <c r="J1757" t="s">
        <v>22200</v>
      </c>
      <c r="K1757" s="22" t="str">
        <f t="shared" si="27"/>
        <v>Nov</v>
      </c>
    </row>
    <row r="1758" spans="1:11" hidden="1">
      <c r="A1758">
        <v>254783987898</v>
      </c>
      <c r="B1758">
        <v>783987898</v>
      </c>
      <c r="C1758">
        <v>16</v>
      </c>
      <c r="D1758" s="22">
        <v>45973</v>
      </c>
      <c r="E1758" t="s">
        <v>21416</v>
      </c>
      <c r="F1758" t="s">
        <v>20098</v>
      </c>
      <c r="G1758" t="s">
        <v>1074</v>
      </c>
      <c r="H1758" t="s">
        <v>777</v>
      </c>
      <c r="I1758">
        <v>1498.5007496251874</v>
      </c>
      <c r="J1758" t="s">
        <v>22193</v>
      </c>
      <c r="K1758" s="22" t="str">
        <f t="shared" si="27"/>
        <v>Nov</v>
      </c>
    </row>
    <row r="1759" spans="1:11" hidden="1">
      <c r="A1759">
        <v>254107371662</v>
      </c>
      <c r="B1759">
        <v>107371662</v>
      </c>
      <c r="C1759">
        <v>17</v>
      </c>
      <c r="D1759" s="22">
        <v>45973</v>
      </c>
      <c r="E1759" t="s">
        <v>21432</v>
      </c>
      <c r="F1759" t="s">
        <v>37</v>
      </c>
      <c r="G1759" t="s">
        <v>3885</v>
      </c>
      <c r="H1759" t="s">
        <v>852</v>
      </c>
      <c r="I1759">
        <v>1498.5007496251874</v>
      </c>
      <c r="J1759" t="s">
        <v>22184</v>
      </c>
      <c r="K1759" s="22" t="str">
        <f t="shared" si="27"/>
        <v>Nov</v>
      </c>
    </row>
    <row r="1760" spans="1:11" hidden="1">
      <c r="A1760">
        <v>254752387633</v>
      </c>
      <c r="B1760">
        <v>752387633</v>
      </c>
      <c r="C1760">
        <v>17</v>
      </c>
      <c r="D1760" s="22">
        <v>45973</v>
      </c>
      <c r="E1760" t="s">
        <v>21190</v>
      </c>
      <c r="F1760" t="s">
        <v>73</v>
      </c>
      <c r="G1760" t="s">
        <v>1074</v>
      </c>
      <c r="H1760" t="s">
        <v>70</v>
      </c>
      <c r="I1760">
        <v>1498.5007496251874</v>
      </c>
      <c r="J1760" t="s">
        <v>22173</v>
      </c>
      <c r="K1760" s="22" t="str">
        <f t="shared" si="27"/>
        <v>Nov</v>
      </c>
    </row>
    <row r="1761" spans="1:11" hidden="1">
      <c r="A1761">
        <v>254782339570</v>
      </c>
      <c r="B1761">
        <v>782339570</v>
      </c>
      <c r="C1761">
        <v>16</v>
      </c>
      <c r="D1761" s="22">
        <v>45973</v>
      </c>
      <c r="E1761" t="s">
        <v>21433</v>
      </c>
      <c r="F1761" t="s">
        <v>20098</v>
      </c>
      <c r="G1761" t="s">
        <v>1037</v>
      </c>
      <c r="H1761" t="s">
        <v>20000</v>
      </c>
      <c r="I1761">
        <v>1498.5007496251874</v>
      </c>
      <c r="J1761" t="s">
        <v>22255</v>
      </c>
      <c r="K1761" s="22" t="str">
        <f t="shared" si="27"/>
        <v>Nov</v>
      </c>
    </row>
    <row r="1762" spans="1:11" hidden="1">
      <c r="A1762">
        <v>254751115443</v>
      </c>
      <c r="B1762">
        <v>751115443</v>
      </c>
      <c r="C1762">
        <v>17</v>
      </c>
      <c r="D1762" s="22">
        <v>45973</v>
      </c>
      <c r="E1762" t="s">
        <v>21434</v>
      </c>
      <c r="F1762" t="s">
        <v>73</v>
      </c>
      <c r="G1762" t="s">
        <v>1074</v>
      </c>
      <c r="H1762" t="s">
        <v>70</v>
      </c>
      <c r="I1762">
        <v>1498.5007496251874</v>
      </c>
      <c r="J1762" t="s">
        <v>19999</v>
      </c>
      <c r="K1762" s="22" t="str">
        <f t="shared" si="27"/>
        <v>Nov</v>
      </c>
    </row>
    <row r="1763" spans="1:11" hidden="1">
      <c r="A1763">
        <v>254105864065</v>
      </c>
      <c r="B1763">
        <v>105864065</v>
      </c>
      <c r="C1763">
        <v>16</v>
      </c>
      <c r="D1763" s="22">
        <v>45973</v>
      </c>
      <c r="E1763" t="s">
        <v>21435</v>
      </c>
      <c r="F1763" t="s">
        <v>37</v>
      </c>
      <c r="G1763" t="s">
        <v>1218</v>
      </c>
      <c r="H1763" t="s">
        <v>20000</v>
      </c>
      <c r="I1763">
        <v>1498.5007496251874</v>
      </c>
      <c r="J1763" t="s">
        <v>22192</v>
      </c>
      <c r="K1763" s="22" t="str">
        <f t="shared" si="27"/>
        <v>Nov</v>
      </c>
    </row>
    <row r="1764" spans="1:11" hidden="1">
      <c r="A1764">
        <v>254782864224</v>
      </c>
      <c r="B1764">
        <v>782864224</v>
      </c>
      <c r="C1764">
        <v>17</v>
      </c>
      <c r="D1764" s="22">
        <v>45973</v>
      </c>
      <c r="E1764" t="s">
        <v>21348</v>
      </c>
      <c r="F1764" t="s">
        <v>37</v>
      </c>
      <c r="G1764" t="s">
        <v>3885</v>
      </c>
      <c r="H1764" t="s">
        <v>852</v>
      </c>
      <c r="I1764">
        <v>2248.1259370314842</v>
      </c>
      <c r="J1764" t="s">
        <v>22184</v>
      </c>
      <c r="K1764" s="22" t="str">
        <f t="shared" si="27"/>
        <v>Nov</v>
      </c>
    </row>
    <row r="1765" spans="1:11" hidden="1">
      <c r="A1765">
        <v>254756528345</v>
      </c>
      <c r="B1765">
        <v>756528345</v>
      </c>
      <c r="C1765">
        <v>16</v>
      </c>
      <c r="D1765" s="22">
        <v>45973</v>
      </c>
      <c r="E1765" t="s">
        <v>21436</v>
      </c>
      <c r="F1765" t="s">
        <v>20098</v>
      </c>
      <c r="G1765" t="s">
        <v>1029</v>
      </c>
      <c r="H1765" t="s">
        <v>20000</v>
      </c>
      <c r="I1765">
        <v>1498.5007496251874</v>
      </c>
      <c r="J1765" t="s">
        <v>19999</v>
      </c>
      <c r="K1765" s="22" t="str">
        <f t="shared" si="27"/>
        <v>Nov</v>
      </c>
    </row>
    <row r="1766" spans="1:11" hidden="1">
      <c r="A1766">
        <v>254106349501</v>
      </c>
      <c r="B1766">
        <v>106349501</v>
      </c>
      <c r="C1766">
        <v>16</v>
      </c>
      <c r="D1766" s="22">
        <v>45973</v>
      </c>
      <c r="E1766" t="s">
        <v>21437</v>
      </c>
      <c r="F1766" t="s">
        <v>37</v>
      </c>
      <c r="G1766" t="s">
        <v>1012</v>
      </c>
      <c r="H1766" t="s">
        <v>20000</v>
      </c>
      <c r="I1766">
        <v>1498.5007496251874</v>
      </c>
      <c r="J1766" t="s">
        <v>22192</v>
      </c>
      <c r="K1766" s="22" t="str">
        <f t="shared" si="27"/>
        <v>Nov</v>
      </c>
    </row>
    <row r="1767" spans="1:11" hidden="1">
      <c r="A1767">
        <v>254107667907</v>
      </c>
      <c r="B1767">
        <v>107667907</v>
      </c>
      <c r="C1767">
        <v>16</v>
      </c>
      <c r="D1767" s="22">
        <v>45973</v>
      </c>
      <c r="E1767" t="s">
        <v>21438</v>
      </c>
      <c r="F1767" t="s">
        <v>20098</v>
      </c>
      <c r="G1767" t="s">
        <v>1011</v>
      </c>
      <c r="H1767" t="s">
        <v>20000</v>
      </c>
      <c r="I1767">
        <v>1498.5007496251874</v>
      </c>
      <c r="J1767" t="s">
        <v>22223</v>
      </c>
      <c r="K1767" s="22" t="str">
        <f t="shared" si="27"/>
        <v>Nov</v>
      </c>
    </row>
    <row r="1768" spans="1:11" hidden="1">
      <c r="A1768">
        <v>254107383125</v>
      </c>
      <c r="B1768">
        <v>107383125</v>
      </c>
      <c r="C1768">
        <v>16</v>
      </c>
      <c r="D1768" s="22">
        <v>45973</v>
      </c>
      <c r="E1768" t="s">
        <v>21439</v>
      </c>
      <c r="F1768" t="s">
        <v>20098</v>
      </c>
      <c r="G1768" t="s">
        <v>1029</v>
      </c>
      <c r="H1768" t="s">
        <v>20000</v>
      </c>
      <c r="I1768">
        <v>1498.5007496251874</v>
      </c>
      <c r="J1768" t="s">
        <v>22231</v>
      </c>
      <c r="K1768" s="22" t="str">
        <f t="shared" si="27"/>
        <v>Nov</v>
      </c>
    </row>
    <row r="1769" spans="1:11" hidden="1">
      <c r="A1769">
        <v>254739547573</v>
      </c>
      <c r="B1769">
        <v>739547573</v>
      </c>
      <c r="C1769">
        <v>17</v>
      </c>
      <c r="D1769" s="22">
        <v>45973</v>
      </c>
      <c r="E1769" t="s">
        <v>20570</v>
      </c>
      <c r="F1769" t="s">
        <v>50</v>
      </c>
      <c r="G1769" t="s">
        <v>990</v>
      </c>
      <c r="H1769" t="s">
        <v>20000</v>
      </c>
      <c r="I1769">
        <v>1498.5007496251874</v>
      </c>
      <c r="J1769" t="s">
        <v>22238</v>
      </c>
      <c r="K1769" s="22" t="str">
        <f t="shared" si="27"/>
        <v>Nov</v>
      </c>
    </row>
    <row r="1770" spans="1:11" hidden="1">
      <c r="A1770">
        <v>254755225806</v>
      </c>
      <c r="B1770">
        <v>755225806</v>
      </c>
      <c r="C1770">
        <v>16</v>
      </c>
      <c r="D1770" s="22">
        <v>45973</v>
      </c>
      <c r="E1770" t="s">
        <v>21440</v>
      </c>
      <c r="F1770" t="s">
        <v>73</v>
      </c>
      <c r="G1770" t="s">
        <v>1074</v>
      </c>
      <c r="H1770" t="s">
        <v>70</v>
      </c>
      <c r="I1770">
        <v>1498.5007496251874</v>
      </c>
      <c r="J1770" t="s">
        <v>22233</v>
      </c>
      <c r="K1770" s="22" t="str">
        <f t="shared" si="27"/>
        <v>Nov</v>
      </c>
    </row>
    <row r="1771" spans="1:11" hidden="1">
      <c r="A1771">
        <v>254738884007</v>
      </c>
      <c r="B1771">
        <v>738884007</v>
      </c>
      <c r="C1771">
        <v>17</v>
      </c>
      <c r="D1771" s="22">
        <v>45973</v>
      </c>
      <c r="E1771" t="s">
        <v>21441</v>
      </c>
      <c r="F1771" t="s">
        <v>50</v>
      </c>
      <c r="G1771" t="s">
        <v>502</v>
      </c>
      <c r="H1771" t="s">
        <v>20000</v>
      </c>
      <c r="I1771">
        <v>1498.5007496251874</v>
      </c>
      <c r="J1771" t="s">
        <v>22238</v>
      </c>
      <c r="K1771" s="22" t="str">
        <f t="shared" si="27"/>
        <v>Nov</v>
      </c>
    </row>
    <row r="1772" spans="1:11" hidden="1">
      <c r="A1772">
        <v>254782478826</v>
      </c>
      <c r="B1772">
        <v>782478826</v>
      </c>
      <c r="C1772">
        <v>16</v>
      </c>
      <c r="D1772" s="22">
        <v>45973</v>
      </c>
      <c r="E1772" t="s">
        <v>21442</v>
      </c>
      <c r="F1772" t="s">
        <v>37</v>
      </c>
      <c r="G1772" t="s">
        <v>987</v>
      </c>
      <c r="H1772" t="s">
        <v>20000</v>
      </c>
      <c r="I1772">
        <v>1498.5007496251874</v>
      </c>
      <c r="J1772" t="s">
        <v>22176</v>
      </c>
      <c r="K1772" s="22" t="str">
        <f t="shared" si="27"/>
        <v>Nov</v>
      </c>
    </row>
    <row r="1773" spans="1:11" hidden="1">
      <c r="A1773">
        <v>254789875531</v>
      </c>
      <c r="B1773">
        <v>789875531</v>
      </c>
      <c r="C1773">
        <v>16</v>
      </c>
      <c r="D1773" s="22">
        <v>45973</v>
      </c>
      <c r="E1773" t="s">
        <v>21443</v>
      </c>
      <c r="F1773" t="s">
        <v>20098</v>
      </c>
      <c r="G1773" t="s">
        <v>1044</v>
      </c>
      <c r="H1773" t="s">
        <v>20000</v>
      </c>
      <c r="I1773">
        <v>1498.5007496251874</v>
      </c>
      <c r="J1773" t="s">
        <v>22225</v>
      </c>
      <c r="K1773" s="22" t="str">
        <f t="shared" si="27"/>
        <v>Nov</v>
      </c>
    </row>
    <row r="1774" spans="1:11" hidden="1">
      <c r="A1774">
        <v>254737733793</v>
      </c>
      <c r="B1774">
        <v>737733793</v>
      </c>
      <c r="C1774">
        <v>16</v>
      </c>
      <c r="D1774" s="22">
        <v>45973</v>
      </c>
      <c r="E1774" t="s">
        <v>21444</v>
      </c>
      <c r="F1774" t="s">
        <v>73</v>
      </c>
      <c r="G1774" t="s">
        <v>1074</v>
      </c>
      <c r="H1774" t="s">
        <v>1181</v>
      </c>
      <c r="I1774">
        <v>1498.5007496251874</v>
      </c>
      <c r="J1774" t="s">
        <v>22237</v>
      </c>
      <c r="K1774" s="22" t="str">
        <f t="shared" si="27"/>
        <v>Nov</v>
      </c>
    </row>
    <row r="1775" spans="1:11" hidden="1">
      <c r="A1775">
        <v>254788577608</v>
      </c>
      <c r="B1775">
        <v>788577608</v>
      </c>
      <c r="C1775">
        <v>16</v>
      </c>
      <c r="D1775" s="22">
        <v>45973</v>
      </c>
      <c r="E1775" t="s">
        <v>21445</v>
      </c>
      <c r="F1775" t="s">
        <v>20098</v>
      </c>
      <c r="G1775" t="s">
        <v>1074</v>
      </c>
      <c r="H1775" t="s">
        <v>70</v>
      </c>
      <c r="I1775">
        <v>1498.5007496251874</v>
      </c>
      <c r="J1775" t="s">
        <v>22193</v>
      </c>
      <c r="K1775" s="22" t="str">
        <f t="shared" si="27"/>
        <v>Nov</v>
      </c>
    </row>
    <row r="1776" spans="1:11" hidden="1">
      <c r="A1776">
        <v>254100145969</v>
      </c>
      <c r="B1776">
        <v>100145969</v>
      </c>
      <c r="C1776">
        <v>16</v>
      </c>
      <c r="D1776" s="22">
        <v>45973</v>
      </c>
      <c r="E1776" t="s">
        <v>21446</v>
      </c>
      <c r="F1776" t="s">
        <v>20098</v>
      </c>
      <c r="G1776" t="s">
        <v>1066</v>
      </c>
      <c r="H1776" t="s">
        <v>20000</v>
      </c>
      <c r="I1776">
        <v>1498.5007496251874</v>
      </c>
      <c r="J1776" t="s">
        <v>22179</v>
      </c>
      <c r="K1776" s="22" t="str">
        <f t="shared" si="27"/>
        <v>Nov</v>
      </c>
    </row>
    <row r="1777" spans="1:11" hidden="1">
      <c r="A1777">
        <v>254106151542</v>
      </c>
      <c r="B1777">
        <v>106151542</v>
      </c>
      <c r="C1777">
        <v>16</v>
      </c>
      <c r="D1777" s="22">
        <v>45973</v>
      </c>
      <c r="E1777" t="s">
        <v>21447</v>
      </c>
      <c r="F1777" t="s">
        <v>20098</v>
      </c>
      <c r="G1777" t="s">
        <v>1030</v>
      </c>
      <c r="H1777" t="s">
        <v>20000</v>
      </c>
      <c r="I1777">
        <v>1498.5007496251874</v>
      </c>
      <c r="J1777" t="s">
        <v>22195</v>
      </c>
      <c r="K1777" s="22" t="str">
        <f t="shared" si="27"/>
        <v>Nov</v>
      </c>
    </row>
    <row r="1778" spans="1:11" hidden="1">
      <c r="A1778">
        <v>254104691837</v>
      </c>
      <c r="B1778">
        <v>104691837</v>
      </c>
      <c r="C1778">
        <v>17</v>
      </c>
      <c r="D1778" s="22">
        <v>45973</v>
      </c>
      <c r="E1778" t="s">
        <v>21448</v>
      </c>
      <c r="F1778" t="s">
        <v>37</v>
      </c>
      <c r="G1778" t="s">
        <v>1072</v>
      </c>
      <c r="H1778" t="s">
        <v>1159</v>
      </c>
      <c r="I1778">
        <v>1498.5007496251874</v>
      </c>
      <c r="J1778" t="s">
        <v>22175</v>
      </c>
      <c r="K1778" s="22" t="str">
        <f t="shared" si="27"/>
        <v>Nov</v>
      </c>
    </row>
    <row r="1779" spans="1:11" hidden="1">
      <c r="A1779">
        <v>254106621069</v>
      </c>
      <c r="B1779">
        <v>106621069</v>
      </c>
      <c r="C1779">
        <v>16</v>
      </c>
      <c r="D1779" s="22">
        <v>45973</v>
      </c>
      <c r="E1779" t="s">
        <v>21449</v>
      </c>
      <c r="F1779" t="s">
        <v>37</v>
      </c>
      <c r="G1779" t="s">
        <v>1055</v>
      </c>
      <c r="H1779" t="s">
        <v>20000</v>
      </c>
      <c r="I1779">
        <v>1498.5007496251874</v>
      </c>
      <c r="J1779" t="s">
        <v>22254</v>
      </c>
      <c r="K1779" s="22" t="str">
        <f t="shared" si="27"/>
        <v>Nov</v>
      </c>
    </row>
    <row r="1780" spans="1:11" hidden="1">
      <c r="A1780">
        <v>254103387433</v>
      </c>
      <c r="B1780">
        <v>103387433</v>
      </c>
      <c r="C1780">
        <v>17</v>
      </c>
      <c r="D1780" s="22">
        <v>45973</v>
      </c>
      <c r="E1780" t="s">
        <v>21450</v>
      </c>
      <c r="F1780" t="s">
        <v>50</v>
      </c>
      <c r="G1780" t="s">
        <v>1025</v>
      </c>
      <c r="H1780" t="s">
        <v>20000</v>
      </c>
      <c r="I1780">
        <v>1498.5007496251874</v>
      </c>
      <c r="J1780" t="s">
        <v>22200</v>
      </c>
      <c r="K1780" s="22" t="str">
        <f t="shared" si="27"/>
        <v>Nov</v>
      </c>
    </row>
    <row r="1781" spans="1:11" hidden="1">
      <c r="A1781">
        <v>254739350123</v>
      </c>
      <c r="B1781">
        <v>739350123</v>
      </c>
      <c r="C1781">
        <v>16</v>
      </c>
      <c r="D1781" s="22">
        <v>45973</v>
      </c>
      <c r="E1781" t="s">
        <v>21451</v>
      </c>
      <c r="F1781" t="s">
        <v>20098</v>
      </c>
      <c r="G1781" t="s">
        <v>1074</v>
      </c>
      <c r="H1781" t="s">
        <v>70</v>
      </c>
      <c r="I1781">
        <v>1498.5007496251874</v>
      </c>
      <c r="J1781" t="s">
        <v>22193</v>
      </c>
      <c r="K1781" s="22" t="str">
        <f t="shared" si="27"/>
        <v>Nov</v>
      </c>
    </row>
    <row r="1782" spans="1:11" hidden="1">
      <c r="A1782">
        <v>254788856152</v>
      </c>
      <c r="B1782">
        <v>788856152</v>
      </c>
      <c r="C1782">
        <v>17</v>
      </c>
      <c r="D1782" s="22">
        <v>45973</v>
      </c>
      <c r="E1782" t="s">
        <v>21452</v>
      </c>
      <c r="F1782" t="s">
        <v>20098</v>
      </c>
      <c r="G1782" t="s">
        <v>1020</v>
      </c>
      <c r="H1782" t="s">
        <v>20000</v>
      </c>
      <c r="I1782">
        <v>1498.5007496251874</v>
      </c>
      <c r="J1782" t="s">
        <v>19999</v>
      </c>
      <c r="K1782" s="22" t="str">
        <f t="shared" si="27"/>
        <v>Nov</v>
      </c>
    </row>
    <row r="1783" spans="1:11" hidden="1">
      <c r="A1783">
        <v>254102527454</v>
      </c>
      <c r="B1783">
        <v>102527454</v>
      </c>
      <c r="C1783">
        <v>16</v>
      </c>
      <c r="D1783" s="22">
        <v>45973</v>
      </c>
      <c r="E1783" t="s">
        <v>21416</v>
      </c>
      <c r="F1783" t="s">
        <v>20098</v>
      </c>
      <c r="G1783" t="s">
        <v>1074</v>
      </c>
      <c r="H1783" t="s">
        <v>777</v>
      </c>
      <c r="I1783">
        <v>1498.5007496251874</v>
      </c>
      <c r="J1783" t="s">
        <v>22193</v>
      </c>
      <c r="K1783" s="22" t="str">
        <f t="shared" si="27"/>
        <v>Nov</v>
      </c>
    </row>
    <row r="1784" spans="1:11" hidden="1">
      <c r="A1784">
        <v>254108068566</v>
      </c>
      <c r="B1784">
        <v>108068566</v>
      </c>
      <c r="C1784">
        <v>16</v>
      </c>
      <c r="D1784" s="22">
        <v>45973</v>
      </c>
      <c r="E1784" t="s">
        <v>21453</v>
      </c>
      <c r="F1784" t="s">
        <v>20098</v>
      </c>
      <c r="G1784" t="s">
        <v>1041</v>
      </c>
      <c r="H1784" t="s">
        <v>20000</v>
      </c>
      <c r="I1784">
        <v>1498.5007496251874</v>
      </c>
      <c r="J1784" t="s">
        <v>22237</v>
      </c>
      <c r="K1784" s="22" t="str">
        <f t="shared" si="27"/>
        <v>Nov</v>
      </c>
    </row>
    <row r="1785" spans="1:11" hidden="1">
      <c r="A1785">
        <v>254739648226</v>
      </c>
      <c r="B1785">
        <v>739648226</v>
      </c>
      <c r="C1785">
        <v>16</v>
      </c>
      <c r="D1785" s="22">
        <v>45973</v>
      </c>
      <c r="E1785" t="s">
        <v>21454</v>
      </c>
      <c r="F1785" t="s">
        <v>160</v>
      </c>
      <c r="G1785" t="s">
        <v>1021</v>
      </c>
      <c r="H1785" t="s">
        <v>1167</v>
      </c>
      <c r="I1785">
        <v>1498.5007496251874</v>
      </c>
      <c r="J1785" t="s">
        <v>22219</v>
      </c>
      <c r="K1785" s="22" t="str">
        <f t="shared" si="27"/>
        <v>Nov</v>
      </c>
    </row>
    <row r="1786" spans="1:11" hidden="1">
      <c r="A1786">
        <v>254781267898</v>
      </c>
      <c r="B1786">
        <v>781267898</v>
      </c>
      <c r="C1786">
        <v>17</v>
      </c>
      <c r="D1786" s="22">
        <v>45973</v>
      </c>
      <c r="E1786" t="s">
        <v>21448</v>
      </c>
      <c r="F1786" t="s">
        <v>37</v>
      </c>
      <c r="G1786" t="s">
        <v>3885</v>
      </c>
      <c r="H1786" t="s">
        <v>852</v>
      </c>
      <c r="I1786">
        <v>1498.5007496251874</v>
      </c>
      <c r="J1786" t="s">
        <v>22175</v>
      </c>
      <c r="K1786" s="22" t="str">
        <f t="shared" si="27"/>
        <v>Nov</v>
      </c>
    </row>
    <row r="1787" spans="1:11" hidden="1">
      <c r="A1787">
        <v>254762825474</v>
      </c>
      <c r="B1787">
        <v>762825474</v>
      </c>
      <c r="C1787">
        <v>16</v>
      </c>
      <c r="D1787" s="22">
        <v>45973</v>
      </c>
      <c r="E1787" t="s">
        <v>20049</v>
      </c>
      <c r="F1787" t="s">
        <v>73</v>
      </c>
      <c r="G1787" t="s">
        <v>1004</v>
      </c>
      <c r="H1787" t="s">
        <v>20000</v>
      </c>
      <c r="I1787">
        <v>1498.5007496251874</v>
      </c>
      <c r="J1787" t="s">
        <v>22251</v>
      </c>
      <c r="K1787" s="22" t="str">
        <f t="shared" si="27"/>
        <v>Nov</v>
      </c>
    </row>
    <row r="1788" spans="1:11" hidden="1">
      <c r="A1788">
        <v>254103845049</v>
      </c>
      <c r="B1788">
        <v>103845049</v>
      </c>
      <c r="C1788">
        <v>16</v>
      </c>
      <c r="D1788" s="22">
        <v>45973</v>
      </c>
      <c r="E1788" t="s">
        <v>21455</v>
      </c>
      <c r="F1788" t="s">
        <v>73</v>
      </c>
      <c r="G1788" t="s">
        <v>987</v>
      </c>
      <c r="H1788" t="s">
        <v>20000</v>
      </c>
      <c r="I1788">
        <v>1498.5007496251874</v>
      </c>
      <c r="J1788" t="s">
        <v>22193</v>
      </c>
      <c r="K1788" s="22" t="str">
        <f t="shared" si="27"/>
        <v>Nov</v>
      </c>
    </row>
    <row r="1789" spans="1:11" hidden="1">
      <c r="A1789">
        <v>254785800209</v>
      </c>
      <c r="B1789">
        <v>785800209</v>
      </c>
      <c r="C1789">
        <v>17</v>
      </c>
      <c r="D1789" s="22">
        <v>45973</v>
      </c>
      <c r="E1789" t="s">
        <v>21456</v>
      </c>
      <c r="F1789" t="s">
        <v>73</v>
      </c>
      <c r="G1789" t="s">
        <v>1051</v>
      </c>
      <c r="H1789" t="s">
        <v>20000</v>
      </c>
      <c r="I1789">
        <v>1498.5007496251874</v>
      </c>
      <c r="J1789" t="s">
        <v>22210</v>
      </c>
      <c r="K1789" s="22" t="str">
        <f t="shared" si="27"/>
        <v>Nov</v>
      </c>
    </row>
    <row r="1790" spans="1:11" hidden="1">
      <c r="A1790">
        <v>254786266417</v>
      </c>
      <c r="B1790">
        <v>786266417</v>
      </c>
      <c r="C1790">
        <v>16</v>
      </c>
      <c r="D1790" s="22">
        <v>45973</v>
      </c>
      <c r="E1790" t="s">
        <v>21457</v>
      </c>
      <c r="F1790" t="s">
        <v>37</v>
      </c>
      <c r="G1790" t="s">
        <v>1030</v>
      </c>
      <c r="H1790" t="s">
        <v>20000</v>
      </c>
      <c r="I1790">
        <v>1498.5007496251874</v>
      </c>
      <c r="J1790" t="s">
        <v>19999</v>
      </c>
      <c r="K1790" s="22" t="str">
        <f t="shared" si="27"/>
        <v>Nov</v>
      </c>
    </row>
    <row r="1791" spans="1:11" hidden="1">
      <c r="A1791">
        <v>254783618587</v>
      </c>
      <c r="B1791">
        <v>783618587</v>
      </c>
      <c r="C1791">
        <v>17</v>
      </c>
      <c r="D1791" s="22">
        <v>45973</v>
      </c>
      <c r="E1791" t="s">
        <v>21458</v>
      </c>
      <c r="F1791" t="s">
        <v>20098</v>
      </c>
      <c r="G1791" t="s">
        <v>1006</v>
      </c>
      <c r="H1791" t="s">
        <v>20000</v>
      </c>
      <c r="I1791">
        <v>1498.5007496251874</v>
      </c>
      <c r="J1791" t="s">
        <v>19999</v>
      </c>
      <c r="K1791" s="22" t="str">
        <f t="shared" si="27"/>
        <v>Nov</v>
      </c>
    </row>
    <row r="1792" spans="1:11" hidden="1">
      <c r="A1792">
        <v>254788948766</v>
      </c>
      <c r="B1792">
        <v>788948766</v>
      </c>
      <c r="C1792">
        <v>16</v>
      </c>
      <c r="D1792" s="22">
        <v>45973</v>
      </c>
      <c r="E1792" t="s">
        <v>21459</v>
      </c>
      <c r="F1792" t="s">
        <v>20098</v>
      </c>
      <c r="G1792" t="s">
        <v>1077</v>
      </c>
      <c r="H1792" t="s">
        <v>32</v>
      </c>
      <c r="I1792">
        <v>1498.5007496251874</v>
      </c>
      <c r="J1792" t="s">
        <v>19999</v>
      </c>
      <c r="K1792" s="22" t="str">
        <f t="shared" si="27"/>
        <v>Nov</v>
      </c>
    </row>
    <row r="1793" spans="1:11" hidden="1">
      <c r="A1793">
        <v>254104655285</v>
      </c>
      <c r="B1793">
        <v>104655285</v>
      </c>
      <c r="C1793">
        <v>16</v>
      </c>
      <c r="D1793" s="22">
        <v>45973</v>
      </c>
      <c r="E1793" t="s">
        <v>21460</v>
      </c>
      <c r="F1793" t="s">
        <v>20098</v>
      </c>
      <c r="G1793" t="s">
        <v>990</v>
      </c>
      <c r="H1793" t="s">
        <v>20000</v>
      </c>
      <c r="I1793">
        <v>1498.5007496251874</v>
      </c>
      <c r="J1793" t="s">
        <v>19999</v>
      </c>
      <c r="K1793" s="22" t="str">
        <f t="shared" si="27"/>
        <v>Nov</v>
      </c>
    </row>
    <row r="1794" spans="1:11" hidden="1">
      <c r="A1794">
        <v>254781397009</v>
      </c>
      <c r="B1794">
        <v>781397009</v>
      </c>
      <c r="C1794">
        <v>17</v>
      </c>
      <c r="D1794" s="22">
        <v>45973</v>
      </c>
      <c r="E1794" t="s">
        <v>4504</v>
      </c>
      <c r="F1794" t="s">
        <v>20098</v>
      </c>
      <c r="G1794" t="s">
        <v>1006</v>
      </c>
      <c r="H1794" t="s">
        <v>20000</v>
      </c>
      <c r="I1794">
        <v>1498.5007496251874</v>
      </c>
      <c r="J1794" t="s">
        <v>19999</v>
      </c>
      <c r="K1794" s="22" t="str">
        <f t="shared" si="27"/>
        <v>Nov</v>
      </c>
    </row>
    <row r="1795" spans="1:11" hidden="1">
      <c r="A1795">
        <v>254104395525</v>
      </c>
      <c r="B1795">
        <v>104395525</v>
      </c>
      <c r="C1795">
        <v>17</v>
      </c>
      <c r="D1795" s="22">
        <v>45973</v>
      </c>
      <c r="E1795" t="s">
        <v>21461</v>
      </c>
      <c r="F1795" t="s">
        <v>20098</v>
      </c>
      <c r="G1795" t="s">
        <v>1044</v>
      </c>
      <c r="H1795" t="s">
        <v>20000</v>
      </c>
      <c r="I1795">
        <v>1498.5007496251874</v>
      </c>
      <c r="J1795" t="s">
        <v>19999</v>
      </c>
      <c r="K1795" s="22" t="str">
        <f t="shared" ref="K1795:K1858" si="28">TEXT(D1795,"mmm")</f>
        <v>Nov</v>
      </c>
    </row>
    <row r="1796" spans="1:11" hidden="1">
      <c r="A1796">
        <v>254789077588</v>
      </c>
      <c r="B1796">
        <v>789077588</v>
      </c>
      <c r="C1796">
        <v>16</v>
      </c>
      <c r="D1796" s="22">
        <v>45973</v>
      </c>
      <c r="E1796" t="s">
        <v>21462</v>
      </c>
      <c r="F1796" t="s">
        <v>20098</v>
      </c>
      <c r="G1796" t="s">
        <v>1024</v>
      </c>
      <c r="H1796" t="s">
        <v>20000</v>
      </c>
      <c r="I1796">
        <v>1498.5007496251874</v>
      </c>
      <c r="J1796" t="s">
        <v>22237</v>
      </c>
      <c r="K1796" s="22" t="str">
        <f t="shared" si="28"/>
        <v>Nov</v>
      </c>
    </row>
    <row r="1797" spans="1:11" hidden="1">
      <c r="A1797">
        <v>254789714299</v>
      </c>
      <c r="B1797">
        <v>789714299</v>
      </c>
      <c r="C1797">
        <v>16</v>
      </c>
      <c r="D1797" s="22">
        <v>45973</v>
      </c>
      <c r="E1797" t="s">
        <v>21463</v>
      </c>
      <c r="F1797" t="s">
        <v>20098</v>
      </c>
      <c r="G1797" t="s">
        <v>1074</v>
      </c>
      <c r="H1797" t="s">
        <v>1107</v>
      </c>
      <c r="I1797">
        <v>1498.5007496251874</v>
      </c>
      <c r="J1797" t="s">
        <v>22246</v>
      </c>
      <c r="K1797" s="22" t="str">
        <f t="shared" si="28"/>
        <v>Nov</v>
      </c>
    </row>
    <row r="1798" spans="1:11" hidden="1">
      <c r="A1798">
        <v>254787774531</v>
      </c>
      <c r="B1798">
        <v>787774531</v>
      </c>
      <c r="C1798">
        <v>16</v>
      </c>
      <c r="D1798" s="22">
        <v>45973</v>
      </c>
      <c r="E1798" t="s">
        <v>21464</v>
      </c>
      <c r="F1798" t="s">
        <v>73</v>
      </c>
      <c r="G1798" t="s">
        <v>1024</v>
      </c>
      <c r="H1798" t="s">
        <v>20000</v>
      </c>
      <c r="I1798">
        <v>1498.5007496251874</v>
      </c>
      <c r="J1798" t="s">
        <v>22222</v>
      </c>
      <c r="K1798" s="22" t="str">
        <f t="shared" si="28"/>
        <v>Nov</v>
      </c>
    </row>
    <row r="1799" spans="1:11" hidden="1">
      <c r="A1799">
        <v>254755173387</v>
      </c>
      <c r="B1799">
        <v>755173387</v>
      </c>
      <c r="C1799">
        <v>16</v>
      </c>
      <c r="D1799" s="22">
        <v>45973</v>
      </c>
      <c r="E1799" t="s">
        <v>21465</v>
      </c>
      <c r="F1799" t="s">
        <v>20098</v>
      </c>
      <c r="G1799" t="s">
        <v>990</v>
      </c>
      <c r="H1799" t="s">
        <v>20000</v>
      </c>
      <c r="I1799">
        <v>1498.5007496251874</v>
      </c>
      <c r="J1799" t="s">
        <v>19999</v>
      </c>
      <c r="K1799" s="22" t="str">
        <f t="shared" si="28"/>
        <v>Nov</v>
      </c>
    </row>
    <row r="1800" spans="1:11" hidden="1">
      <c r="A1800">
        <v>254737102160</v>
      </c>
      <c r="B1800">
        <v>737102160</v>
      </c>
      <c r="C1800">
        <v>16</v>
      </c>
      <c r="D1800" s="22">
        <v>45973</v>
      </c>
      <c r="E1800" t="s">
        <v>21466</v>
      </c>
      <c r="F1800" t="s">
        <v>160</v>
      </c>
      <c r="G1800" t="s">
        <v>1051</v>
      </c>
      <c r="H1800" t="s">
        <v>20000</v>
      </c>
      <c r="I1800">
        <v>1498.5007496251874</v>
      </c>
      <c r="J1800" t="s">
        <v>22186</v>
      </c>
      <c r="K1800" s="22" t="str">
        <f t="shared" si="28"/>
        <v>Nov</v>
      </c>
    </row>
    <row r="1801" spans="1:11" hidden="1">
      <c r="A1801">
        <v>254731293830</v>
      </c>
      <c r="B1801">
        <v>731293830</v>
      </c>
      <c r="C1801">
        <v>16</v>
      </c>
      <c r="D1801" s="22">
        <v>45973</v>
      </c>
      <c r="E1801" t="s">
        <v>21467</v>
      </c>
      <c r="F1801" t="s">
        <v>73</v>
      </c>
      <c r="G1801" t="s">
        <v>1044</v>
      </c>
      <c r="H1801" t="s">
        <v>20000</v>
      </c>
      <c r="I1801">
        <v>1498.5007496251874</v>
      </c>
      <c r="J1801" t="s">
        <v>22239</v>
      </c>
      <c r="K1801" s="22" t="str">
        <f t="shared" si="28"/>
        <v>Nov</v>
      </c>
    </row>
    <row r="1802" spans="1:11" hidden="1">
      <c r="A1802">
        <v>254787502677</v>
      </c>
      <c r="B1802">
        <v>787502677</v>
      </c>
      <c r="C1802">
        <v>16</v>
      </c>
      <c r="D1802" s="22">
        <v>45973</v>
      </c>
      <c r="E1802" t="s">
        <v>20642</v>
      </c>
      <c r="F1802" t="s">
        <v>20098</v>
      </c>
      <c r="G1802" t="s">
        <v>1057</v>
      </c>
      <c r="H1802" t="s">
        <v>20000</v>
      </c>
      <c r="I1802">
        <v>1498.5007496251874</v>
      </c>
      <c r="J1802" t="s">
        <v>22243</v>
      </c>
      <c r="K1802" s="22" t="str">
        <f t="shared" si="28"/>
        <v>Nov</v>
      </c>
    </row>
    <row r="1803" spans="1:11" hidden="1">
      <c r="A1803">
        <v>254755745890</v>
      </c>
      <c r="B1803">
        <v>755745890</v>
      </c>
      <c r="C1803">
        <v>16</v>
      </c>
      <c r="D1803" s="22">
        <v>45973</v>
      </c>
      <c r="E1803" t="s">
        <v>21468</v>
      </c>
      <c r="F1803" t="s">
        <v>73</v>
      </c>
      <c r="G1803" t="s">
        <v>1074</v>
      </c>
      <c r="H1803" t="s">
        <v>70</v>
      </c>
      <c r="I1803">
        <v>1498.5007496251874</v>
      </c>
      <c r="J1803" t="s">
        <v>22226</v>
      </c>
      <c r="K1803" s="22" t="str">
        <f t="shared" si="28"/>
        <v>Nov</v>
      </c>
    </row>
    <row r="1804" spans="1:11" hidden="1">
      <c r="A1804">
        <v>254737130310</v>
      </c>
      <c r="B1804">
        <v>737130310</v>
      </c>
      <c r="C1804">
        <v>16</v>
      </c>
      <c r="D1804" s="22">
        <v>45973</v>
      </c>
      <c r="E1804" t="s">
        <v>21469</v>
      </c>
      <c r="F1804" t="s">
        <v>37</v>
      </c>
      <c r="G1804" t="s">
        <v>1061</v>
      </c>
      <c r="H1804" t="s">
        <v>20000</v>
      </c>
      <c r="I1804">
        <v>1498.5007496251874</v>
      </c>
      <c r="J1804" t="s">
        <v>22230</v>
      </c>
      <c r="K1804" s="22" t="str">
        <f t="shared" si="28"/>
        <v>Nov</v>
      </c>
    </row>
    <row r="1805" spans="1:11" hidden="1">
      <c r="A1805">
        <v>254782410255</v>
      </c>
      <c r="B1805">
        <v>782410255</v>
      </c>
      <c r="C1805">
        <v>16</v>
      </c>
      <c r="D1805" s="22">
        <v>45974</v>
      </c>
      <c r="E1805" t="s">
        <v>21470</v>
      </c>
      <c r="F1805" t="s">
        <v>73</v>
      </c>
      <c r="G1805" t="s">
        <v>1074</v>
      </c>
      <c r="H1805" t="s">
        <v>548</v>
      </c>
      <c r="I1805">
        <v>2248.1259370314842</v>
      </c>
      <c r="J1805" t="s">
        <v>22199</v>
      </c>
      <c r="K1805" s="22" t="str">
        <f t="shared" si="28"/>
        <v>Nov</v>
      </c>
    </row>
    <row r="1806" spans="1:11" hidden="1">
      <c r="A1806">
        <v>254783121894</v>
      </c>
      <c r="B1806">
        <v>783121894</v>
      </c>
      <c r="C1806">
        <v>16</v>
      </c>
      <c r="D1806" s="22">
        <v>45974</v>
      </c>
      <c r="E1806" t="s">
        <v>21471</v>
      </c>
      <c r="F1806" t="s">
        <v>20098</v>
      </c>
      <c r="G1806" t="s">
        <v>20190</v>
      </c>
      <c r="H1806" t="s">
        <v>1184</v>
      </c>
      <c r="I1806">
        <v>1498.5007496251874</v>
      </c>
      <c r="J1806" t="s">
        <v>22224</v>
      </c>
      <c r="K1806" s="22" t="str">
        <f t="shared" si="28"/>
        <v>Nov</v>
      </c>
    </row>
    <row r="1807" spans="1:11" hidden="1">
      <c r="A1807">
        <v>254780830909</v>
      </c>
      <c r="B1807">
        <v>780830909</v>
      </c>
      <c r="C1807">
        <v>16</v>
      </c>
      <c r="D1807" s="22">
        <v>45974</v>
      </c>
      <c r="E1807" t="s">
        <v>20676</v>
      </c>
      <c r="F1807" t="s">
        <v>160</v>
      </c>
      <c r="G1807" t="s">
        <v>1021</v>
      </c>
      <c r="H1807" t="s">
        <v>1167</v>
      </c>
      <c r="I1807">
        <v>1498.5007496251874</v>
      </c>
      <c r="J1807" t="s">
        <v>22219</v>
      </c>
      <c r="K1807" s="22" t="str">
        <f t="shared" si="28"/>
        <v>Nov</v>
      </c>
    </row>
    <row r="1808" spans="1:11" hidden="1">
      <c r="A1808">
        <v>254754443132</v>
      </c>
      <c r="B1808">
        <v>754443132</v>
      </c>
      <c r="C1808">
        <v>16</v>
      </c>
      <c r="D1808" s="22">
        <v>45974</v>
      </c>
      <c r="E1808" t="s">
        <v>21472</v>
      </c>
      <c r="F1808" t="s">
        <v>160</v>
      </c>
      <c r="G1808" t="s">
        <v>1051</v>
      </c>
      <c r="H1808" t="s">
        <v>20000</v>
      </c>
      <c r="I1808">
        <v>1498.5007496251874</v>
      </c>
      <c r="J1808" t="s">
        <v>22219</v>
      </c>
      <c r="K1808" s="22" t="str">
        <f t="shared" si="28"/>
        <v>Nov</v>
      </c>
    </row>
    <row r="1809" spans="1:11" hidden="1">
      <c r="A1809">
        <v>254739127622</v>
      </c>
      <c r="B1809">
        <v>739127622</v>
      </c>
      <c r="C1809">
        <v>16</v>
      </c>
      <c r="D1809" s="22">
        <v>45974</v>
      </c>
      <c r="E1809" t="s">
        <v>21473</v>
      </c>
      <c r="F1809" t="s">
        <v>20098</v>
      </c>
      <c r="G1809" t="s">
        <v>1057</v>
      </c>
      <c r="H1809" t="s">
        <v>20000</v>
      </c>
      <c r="I1809">
        <v>1498.5007496251874</v>
      </c>
      <c r="J1809" t="s">
        <v>22189</v>
      </c>
      <c r="K1809" s="22" t="str">
        <f t="shared" si="28"/>
        <v>Nov</v>
      </c>
    </row>
    <row r="1810" spans="1:11" hidden="1">
      <c r="A1810">
        <v>254782290237</v>
      </c>
      <c r="B1810">
        <v>782290237</v>
      </c>
      <c r="C1810">
        <v>16</v>
      </c>
      <c r="D1810" s="22">
        <v>45974</v>
      </c>
      <c r="E1810" t="s">
        <v>21474</v>
      </c>
      <c r="F1810" t="s">
        <v>20098</v>
      </c>
      <c r="G1810" t="s">
        <v>1025</v>
      </c>
      <c r="H1810" t="s">
        <v>20000</v>
      </c>
      <c r="I1810">
        <v>1498.5007496251874</v>
      </c>
      <c r="J1810" t="s">
        <v>22247</v>
      </c>
      <c r="K1810" s="22" t="str">
        <f t="shared" si="28"/>
        <v>Nov</v>
      </c>
    </row>
    <row r="1811" spans="1:11" hidden="1">
      <c r="A1811">
        <v>254734515216</v>
      </c>
      <c r="B1811">
        <v>734515216</v>
      </c>
      <c r="C1811">
        <v>16</v>
      </c>
      <c r="D1811" s="22">
        <v>45974</v>
      </c>
      <c r="E1811" t="s">
        <v>21475</v>
      </c>
      <c r="F1811" t="s">
        <v>20098</v>
      </c>
      <c r="G1811" t="s">
        <v>21053</v>
      </c>
      <c r="H1811" t="s">
        <v>20000</v>
      </c>
      <c r="I1811">
        <v>1498.5007496251874</v>
      </c>
      <c r="J1811" t="s">
        <v>22226</v>
      </c>
      <c r="K1811" s="22" t="str">
        <f t="shared" si="28"/>
        <v>Nov</v>
      </c>
    </row>
    <row r="1812" spans="1:11" hidden="1">
      <c r="A1812">
        <v>254736506592</v>
      </c>
      <c r="B1812">
        <v>736506592</v>
      </c>
      <c r="C1812">
        <v>16</v>
      </c>
      <c r="D1812" s="22">
        <v>45974</v>
      </c>
      <c r="E1812" t="s">
        <v>21476</v>
      </c>
      <c r="F1812" t="s">
        <v>37</v>
      </c>
      <c r="G1812" t="s">
        <v>990</v>
      </c>
      <c r="H1812" t="s">
        <v>20000</v>
      </c>
      <c r="I1812">
        <v>1498.5007496251874</v>
      </c>
      <c r="J1812" t="s">
        <v>19999</v>
      </c>
      <c r="K1812" s="22" t="str">
        <f t="shared" si="28"/>
        <v>Nov</v>
      </c>
    </row>
    <row r="1813" spans="1:11" hidden="1">
      <c r="A1813">
        <v>254104708600</v>
      </c>
      <c r="B1813">
        <v>104708600</v>
      </c>
      <c r="C1813">
        <v>17</v>
      </c>
      <c r="D1813" s="22">
        <v>45974</v>
      </c>
      <c r="E1813" t="s">
        <v>21477</v>
      </c>
      <c r="F1813" t="s">
        <v>20098</v>
      </c>
      <c r="G1813" t="s">
        <v>986</v>
      </c>
      <c r="H1813" t="s">
        <v>20000</v>
      </c>
      <c r="I1813">
        <v>1498.5007496251874</v>
      </c>
      <c r="J1813" t="s">
        <v>22193</v>
      </c>
      <c r="K1813" s="22" t="str">
        <f t="shared" si="28"/>
        <v>Nov</v>
      </c>
    </row>
    <row r="1814" spans="1:11" hidden="1">
      <c r="A1814">
        <v>254755873055</v>
      </c>
      <c r="B1814">
        <v>755873055</v>
      </c>
      <c r="C1814">
        <v>16</v>
      </c>
      <c r="D1814" s="22">
        <v>45974</v>
      </c>
      <c r="E1814" t="s">
        <v>21478</v>
      </c>
      <c r="F1814" t="s">
        <v>20098</v>
      </c>
      <c r="G1814" t="s">
        <v>20636</v>
      </c>
      <c r="H1814" t="s">
        <v>1079</v>
      </c>
      <c r="I1814">
        <v>1498.5007496251874</v>
      </c>
      <c r="J1814" t="s">
        <v>19999</v>
      </c>
      <c r="K1814" s="22" t="str">
        <f t="shared" si="28"/>
        <v>Nov</v>
      </c>
    </row>
    <row r="1815" spans="1:11" hidden="1">
      <c r="A1815">
        <v>254100204637</v>
      </c>
      <c r="B1815">
        <v>100204637</v>
      </c>
      <c r="C1815">
        <v>16</v>
      </c>
      <c r="D1815" s="22">
        <v>45974</v>
      </c>
      <c r="E1815" t="s">
        <v>8133</v>
      </c>
      <c r="F1815" t="s">
        <v>37</v>
      </c>
      <c r="G1815" t="s">
        <v>3885</v>
      </c>
      <c r="H1815" t="s">
        <v>852</v>
      </c>
      <c r="I1815">
        <v>2248.1259370314842</v>
      </c>
      <c r="J1815" t="s">
        <v>19999</v>
      </c>
      <c r="K1815" s="22" t="str">
        <f t="shared" si="28"/>
        <v>Nov</v>
      </c>
    </row>
    <row r="1816" spans="1:11" hidden="1">
      <c r="A1816">
        <v>254786574188</v>
      </c>
      <c r="B1816">
        <v>786574188</v>
      </c>
      <c r="C1816">
        <v>16</v>
      </c>
      <c r="D1816" s="22">
        <v>45974</v>
      </c>
      <c r="E1816" t="s">
        <v>21479</v>
      </c>
      <c r="F1816" t="s">
        <v>20098</v>
      </c>
      <c r="G1816" t="s">
        <v>1074</v>
      </c>
      <c r="H1816" t="s">
        <v>70</v>
      </c>
      <c r="I1816">
        <v>1498.5007496251874</v>
      </c>
      <c r="J1816" t="s">
        <v>22193</v>
      </c>
      <c r="K1816" s="22" t="str">
        <f t="shared" si="28"/>
        <v>Nov</v>
      </c>
    </row>
    <row r="1817" spans="1:11" hidden="1">
      <c r="A1817">
        <v>254107014091</v>
      </c>
      <c r="B1817">
        <v>107014091</v>
      </c>
      <c r="C1817">
        <v>16</v>
      </c>
      <c r="D1817" s="22">
        <v>45974</v>
      </c>
      <c r="E1817" t="s">
        <v>21480</v>
      </c>
      <c r="F1817" t="s">
        <v>37</v>
      </c>
      <c r="G1817" t="s">
        <v>1061</v>
      </c>
      <c r="H1817" t="s">
        <v>20000</v>
      </c>
      <c r="I1817">
        <v>1498.5007496251874</v>
      </c>
      <c r="J1817" t="s">
        <v>22197</v>
      </c>
      <c r="K1817" s="22" t="str">
        <f t="shared" si="28"/>
        <v>Nov</v>
      </c>
    </row>
    <row r="1818" spans="1:11" hidden="1">
      <c r="A1818">
        <v>254107448016</v>
      </c>
      <c r="B1818">
        <v>107448016</v>
      </c>
      <c r="C1818">
        <v>16</v>
      </c>
      <c r="D1818" s="22">
        <v>45974</v>
      </c>
      <c r="E1818" t="s">
        <v>21481</v>
      </c>
      <c r="F1818" t="s">
        <v>20098</v>
      </c>
      <c r="G1818" t="s">
        <v>1030</v>
      </c>
      <c r="H1818" t="s">
        <v>20000</v>
      </c>
      <c r="I1818">
        <v>1498.5007496251874</v>
      </c>
      <c r="J1818" t="s">
        <v>19999</v>
      </c>
      <c r="K1818" s="22" t="str">
        <f t="shared" si="28"/>
        <v>Nov</v>
      </c>
    </row>
    <row r="1819" spans="1:11" hidden="1">
      <c r="A1819">
        <v>254107116079</v>
      </c>
      <c r="B1819">
        <v>107116079</v>
      </c>
      <c r="C1819">
        <v>17</v>
      </c>
      <c r="D1819" s="22">
        <v>45974</v>
      </c>
      <c r="E1819" t="s">
        <v>21482</v>
      </c>
      <c r="F1819" t="s">
        <v>50</v>
      </c>
      <c r="G1819" t="s">
        <v>1045</v>
      </c>
      <c r="H1819" t="s">
        <v>20000</v>
      </c>
      <c r="I1819">
        <v>1498.5007496251874</v>
      </c>
      <c r="J1819" t="s">
        <v>22183</v>
      </c>
      <c r="K1819" s="22" t="str">
        <f t="shared" si="28"/>
        <v>Nov</v>
      </c>
    </row>
    <row r="1820" spans="1:11" hidden="1">
      <c r="A1820">
        <v>254756363991</v>
      </c>
      <c r="B1820">
        <v>756363991</v>
      </c>
      <c r="C1820">
        <v>17</v>
      </c>
      <c r="D1820" s="22">
        <v>45974</v>
      </c>
      <c r="E1820" t="s">
        <v>21483</v>
      </c>
      <c r="F1820" t="s">
        <v>20098</v>
      </c>
      <c r="G1820" t="s">
        <v>986</v>
      </c>
      <c r="H1820" t="s">
        <v>20000</v>
      </c>
      <c r="I1820">
        <v>1498.5007496251874</v>
      </c>
      <c r="J1820" t="s">
        <v>22193</v>
      </c>
      <c r="K1820" s="22" t="str">
        <f t="shared" si="28"/>
        <v>Nov</v>
      </c>
    </row>
    <row r="1821" spans="1:11" hidden="1">
      <c r="A1821">
        <v>254735961024</v>
      </c>
      <c r="B1821">
        <v>735961024</v>
      </c>
      <c r="C1821">
        <v>17</v>
      </c>
      <c r="D1821" s="22">
        <v>45974</v>
      </c>
      <c r="E1821" t="s">
        <v>8346</v>
      </c>
      <c r="F1821" t="s">
        <v>50</v>
      </c>
      <c r="G1821" t="s">
        <v>990</v>
      </c>
      <c r="H1821" t="s">
        <v>20000</v>
      </c>
      <c r="I1821">
        <v>1498.5007496251874</v>
      </c>
      <c r="J1821" t="s">
        <v>22238</v>
      </c>
      <c r="K1821" s="22" t="str">
        <f t="shared" si="28"/>
        <v>Nov</v>
      </c>
    </row>
    <row r="1822" spans="1:11" hidden="1">
      <c r="A1822">
        <v>254101527402</v>
      </c>
      <c r="B1822">
        <v>101527402</v>
      </c>
      <c r="C1822">
        <v>17</v>
      </c>
      <c r="D1822" s="22">
        <v>45974</v>
      </c>
      <c r="E1822" t="s">
        <v>21484</v>
      </c>
      <c r="F1822" t="s">
        <v>20098</v>
      </c>
      <c r="G1822" t="s">
        <v>20500</v>
      </c>
      <c r="H1822" t="s">
        <v>20000</v>
      </c>
      <c r="I1822">
        <v>1498.5007496251874</v>
      </c>
      <c r="J1822" t="s">
        <v>19999</v>
      </c>
      <c r="K1822" s="22" t="str">
        <f t="shared" si="28"/>
        <v>Nov</v>
      </c>
    </row>
    <row r="1823" spans="1:11" hidden="1">
      <c r="A1823">
        <v>254789860589</v>
      </c>
      <c r="B1823">
        <v>789860589</v>
      </c>
      <c r="C1823">
        <v>17</v>
      </c>
      <c r="D1823" s="22">
        <v>45974</v>
      </c>
      <c r="E1823" t="s">
        <v>21485</v>
      </c>
      <c r="F1823" t="s">
        <v>20098</v>
      </c>
      <c r="G1823" t="s">
        <v>1006</v>
      </c>
      <c r="H1823" t="s">
        <v>20000</v>
      </c>
      <c r="I1823">
        <v>1498.5007496251874</v>
      </c>
      <c r="J1823" t="s">
        <v>19999</v>
      </c>
      <c r="K1823" s="22" t="str">
        <f t="shared" si="28"/>
        <v>Nov</v>
      </c>
    </row>
    <row r="1824" spans="1:11" hidden="1">
      <c r="A1824">
        <v>254788805583</v>
      </c>
      <c r="B1824">
        <v>788805583</v>
      </c>
      <c r="C1824">
        <v>17</v>
      </c>
      <c r="D1824" s="22">
        <v>45974</v>
      </c>
      <c r="E1824" t="s">
        <v>21486</v>
      </c>
      <c r="F1824" t="s">
        <v>73</v>
      </c>
      <c r="G1824" t="s">
        <v>1074</v>
      </c>
      <c r="H1824" t="s">
        <v>70</v>
      </c>
      <c r="I1824">
        <v>1498.5007496251874</v>
      </c>
      <c r="J1824" t="s">
        <v>22177</v>
      </c>
      <c r="K1824" s="22" t="str">
        <f t="shared" si="28"/>
        <v>Nov</v>
      </c>
    </row>
    <row r="1825" spans="1:11" hidden="1">
      <c r="A1825">
        <v>254786006447</v>
      </c>
      <c r="B1825">
        <v>786006447</v>
      </c>
      <c r="C1825">
        <v>17</v>
      </c>
      <c r="D1825" s="22">
        <v>45974</v>
      </c>
      <c r="E1825" t="s">
        <v>21487</v>
      </c>
      <c r="F1825" t="s">
        <v>37</v>
      </c>
      <c r="G1825" t="s">
        <v>1027</v>
      </c>
      <c r="H1825" t="s">
        <v>20000</v>
      </c>
      <c r="I1825">
        <v>1498.5007496251874</v>
      </c>
      <c r="J1825" t="s">
        <v>22175</v>
      </c>
      <c r="K1825" s="22" t="str">
        <f t="shared" si="28"/>
        <v>Nov</v>
      </c>
    </row>
    <row r="1826" spans="1:11" hidden="1">
      <c r="A1826">
        <v>254105175276</v>
      </c>
      <c r="B1826">
        <v>105175276</v>
      </c>
      <c r="C1826">
        <v>16</v>
      </c>
      <c r="D1826" s="22">
        <v>45974</v>
      </c>
      <c r="E1826" t="s">
        <v>21488</v>
      </c>
      <c r="F1826" t="s">
        <v>20098</v>
      </c>
      <c r="G1826" t="s">
        <v>20725</v>
      </c>
      <c r="H1826" t="s">
        <v>20000</v>
      </c>
      <c r="I1826">
        <v>1498.5007496251874</v>
      </c>
      <c r="J1826" t="s">
        <v>22195</v>
      </c>
      <c r="K1826" s="22" t="str">
        <f t="shared" si="28"/>
        <v>Nov</v>
      </c>
    </row>
    <row r="1827" spans="1:11" hidden="1">
      <c r="A1827">
        <v>254785145088</v>
      </c>
      <c r="B1827">
        <v>785145088</v>
      </c>
      <c r="C1827">
        <v>17</v>
      </c>
      <c r="D1827" s="22">
        <v>45974</v>
      </c>
      <c r="E1827" t="s">
        <v>21489</v>
      </c>
      <c r="F1827" t="s">
        <v>82</v>
      </c>
      <c r="G1827" t="s">
        <v>20636</v>
      </c>
      <c r="H1827" t="s">
        <v>1081</v>
      </c>
      <c r="I1827">
        <v>1498.5007496251874</v>
      </c>
      <c r="J1827" t="s">
        <v>22180</v>
      </c>
      <c r="K1827" s="22" t="str">
        <f t="shared" si="28"/>
        <v>Nov</v>
      </c>
    </row>
    <row r="1828" spans="1:11" hidden="1">
      <c r="A1828">
        <v>254102454787</v>
      </c>
      <c r="B1828">
        <v>102454787</v>
      </c>
      <c r="C1828">
        <v>16</v>
      </c>
      <c r="D1828" s="22">
        <v>45974</v>
      </c>
      <c r="E1828" t="s">
        <v>21490</v>
      </c>
      <c r="F1828" t="s">
        <v>37</v>
      </c>
      <c r="G1828" t="s">
        <v>994</v>
      </c>
      <c r="H1828" t="s">
        <v>20000</v>
      </c>
      <c r="I1828">
        <v>1498.5007496251874</v>
      </c>
      <c r="J1828" t="s">
        <v>19999</v>
      </c>
      <c r="K1828" s="22" t="str">
        <f t="shared" si="28"/>
        <v>Nov</v>
      </c>
    </row>
    <row r="1829" spans="1:11" hidden="1">
      <c r="A1829">
        <v>254784442412</v>
      </c>
      <c r="B1829">
        <v>784442412</v>
      </c>
      <c r="C1829">
        <v>16</v>
      </c>
      <c r="D1829" s="22">
        <v>45974</v>
      </c>
      <c r="E1829" t="s">
        <v>21491</v>
      </c>
      <c r="F1829" t="s">
        <v>73</v>
      </c>
      <c r="G1829" t="s">
        <v>1024</v>
      </c>
      <c r="H1829" t="s">
        <v>20000</v>
      </c>
      <c r="I1829">
        <v>1498.5007496251874</v>
      </c>
      <c r="J1829" t="s">
        <v>19999</v>
      </c>
      <c r="K1829" s="22" t="str">
        <f t="shared" si="28"/>
        <v>Nov</v>
      </c>
    </row>
    <row r="1830" spans="1:11" hidden="1">
      <c r="A1830">
        <v>254787388730</v>
      </c>
      <c r="B1830">
        <v>787388730</v>
      </c>
      <c r="C1830">
        <v>16</v>
      </c>
      <c r="D1830" s="22">
        <v>45974</v>
      </c>
      <c r="E1830" t="s">
        <v>21492</v>
      </c>
      <c r="F1830" t="s">
        <v>73</v>
      </c>
      <c r="G1830" t="s">
        <v>1074</v>
      </c>
      <c r="H1830" t="s">
        <v>70</v>
      </c>
      <c r="I1830">
        <v>1498.5007496251874</v>
      </c>
      <c r="J1830" t="s">
        <v>22193</v>
      </c>
      <c r="K1830" s="22" t="str">
        <f t="shared" si="28"/>
        <v>Nov</v>
      </c>
    </row>
    <row r="1831" spans="1:11" hidden="1">
      <c r="A1831">
        <v>254752160892</v>
      </c>
      <c r="B1831">
        <v>752160892</v>
      </c>
      <c r="C1831">
        <v>17</v>
      </c>
      <c r="D1831" s="22">
        <v>45974</v>
      </c>
      <c r="E1831" t="s">
        <v>21493</v>
      </c>
      <c r="F1831" t="s">
        <v>73</v>
      </c>
      <c r="G1831" t="s">
        <v>1074</v>
      </c>
      <c r="H1831" t="s">
        <v>70</v>
      </c>
      <c r="I1831">
        <v>1498.5007496251874</v>
      </c>
      <c r="J1831" t="s">
        <v>22210</v>
      </c>
      <c r="K1831" s="22" t="str">
        <f t="shared" si="28"/>
        <v>Nov</v>
      </c>
    </row>
    <row r="1832" spans="1:11" hidden="1">
      <c r="A1832">
        <v>254756754694</v>
      </c>
      <c r="B1832">
        <v>756754694</v>
      </c>
      <c r="C1832">
        <v>16</v>
      </c>
      <c r="D1832" s="22">
        <v>45974</v>
      </c>
      <c r="E1832" t="s">
        <v>21494</v>
      </c>
      <c r="F1832" t="s">
        <v>37</v>
      </c>
      <c r="G1832" t="s">
        <v>1027</v>
      </c>
      <c r="H1832" t="s">
        <v>20000</v>
      </c>
      <c r="I1832">
        <v>1498.5007496251874</v>
      </c>
      <c r="J1832" t="s">
        <v>22249</v>
      </c>
      <c r="K1832" s="22" t="str">
        <f t="shared" si="28"/>
        <v>Nov</v>
      </c>
    </row>
    <row r="1833" spans="1:11" hidden="1">
      <c r="A1833">
        <v>254107512335</v>
      </c>
      <c r="B1833">
        <v>107512335</v>
      </c>
      <c r="C1833">
        <v>17</v>
      </c>
      <c r="D1833" s="22">
        <v>45974</v>
      </c>
      <c r="E1833" t="s">
        <v>21495</v>
      </c>
      <c r="F1833" t="s">
        <v>73</v>
      </c>
      <c r="G1833" t="s">
        <v>1074</v>
      </c>
      <c r="H1833" t="s">
        <v>70</v>
      </c>
      <c r="I1833">
        <v>1498.5007496251874</v>
      </c>
      <c r="J1833" t="s">
        <v>19999</v>
      </c>
      <c r="K1833" s="22" t="str">
        <f t="shared" si="28"/>
        <v>Nov</v>
      </c>
    </row>
    <row r="1834" spans="1:11" hidden="1">
      <c r="A1834">
        <v>254735758565</v>
      </c>
      <c r="B1834">
        <v>735758565</v>
      </c>
      <c r="C1834">
        <v>17</v>
      </c>
      <c r="D1834" s="22">
        <v>45974</v>
      </c>
      <c r="E1834" t="s">
        <v>21496</v>
      </c>
      <c r="F1834" t="s">
        <v>73</v>
      </c>
      <c r="G1834" t="s">
        <v>1004</v>
      </c>
      <c r="H1834" t="s">
        <v>20000</v>
      </c>
      <c r="I1834">
        <v>1498.5007496251874</v>
      </c>
      <c r="J1834" t="s">
        <v>22218</v>
      </c>
      <c r="K1834" s="22" t="str">
        <f t="shared" si="28"/>
        <v>Nov</v>
      </c>
    </row>
    <row r="1835" spans="1:11" hidden="1">
      <c r="A1835">
        <v>254100153934</v>
      </c>
      <c r="B1835">
        <v>100153934</v>
      </c>
      <c r="C1835">
        <v>16</v>
      </c>
      <c r="D1835" s="22">
        <v>45974</v>
      </c>
      <c r="E1835" t="s">
        <v>21497</v>
      </c>
      <c r="F1835" t="s">
        <v>82</v>
      </c>
      <c r="G1835" t="s">
        <v>1077</v>
      </c>
      <c r="H1835" t="s">
        <v>32</v>
      </c>
      <c r="I1835">
        <v>1498.5007496251874</v>
      </c>
      <c r="J1835" t="s">
        <v>19999</v>
      </c>
      <c r="K1835" s="22" t="str">
        <f t="shared" si="28"/>
        <v>Nov</v>
      </c>
    </row>
    <row r="1836" spans="1:11" hidden="1">
      <c r="A1836">
        <v>254100474713</v>
      </c>
      <c r="B1836">
        <v>100474713</v>
      </c>
      <c r="C1836">
        <v>17</v>
      </c>
      <c r="D1836" s="22">
        <v>45974</v>
      </c>
      <c r="E1836" t="s">
        <v>21498</v>
      </c>
      <c r="F1836" t="s">
        <v>37</v>
      </c>
      <c r="G1836" t="s">
        <v>1077</v>
      </c>
      <c r="H1836" t="s">
        <v>32</v>
      </c>
      <c r="I1836">
        <v>1498.5007496251874</v>
      </c>
      <c r="J1836" t="s">
        <v>22207</v>
      </c>
      <c r="K1836" s="22" t="str">
        <f t="shared" si="28"/>
        <v>Nov</v>
      </c>
    </row>
    <row r="1837" spans="1:11" hidden="1">
      <c r="A1837">
        <v>254100153934</v>
      </c>
      <c r="B1837">
        <v>100153934</v>
      </c>
      <c r="C1837">
        <v>16</v>
      </c>
      <c r="D1837" s="22">
        <v>45974</v>
      </c>
      <c r="E1837" t="s">
        <v>21497</v>
      </c>
      <c r="F1837" t="s">
        <v>82</v>
      </c>
      <c r="G1837" t="s">
        <v>1077</v>
      </c>
      <c r="H1837" t="s">
        <v>32</v>
      </c>
      <c r="I1837">
        <v>1498.5007496251874</v>
      </c>
      <c r="J1837" t="s">
        <v>19999</v>
      </c>
      <c r="K1837" s="22" t="str">
        <f t="shared" si="28"/>
        <v>Nov</v>
      </c>
    </row>
    <row r="1838" spans="1:11" hidden="1">
      <c r="A1838">
        <v>254103067905</v>
      </c>
      <c r="B1838">
        <v>103067905</v>
      </c>
      <c r="C1838">
        <v>16</v>
      </c>
      <c r="D1838" s="22">
        <v>45974</v>
      </c>
      <c r="E1838" t="s">
        <v>21499</v>
      </c>
      <c r="F1838" t="s">
        <v>20098</v>
      </c>
      <c r="G1838" t="s">
        <v>1074</v>
      </c>
      <c r="H1838" t="s">
        <v>70</v>
      </c>
      <c r="I1838">
        <v>1498.5007496251874</v>
      </c>
      <c r="J1838" t="s">
        <v>22193</v>
      </c>
      <c r="K1838" s="22" t="str">
        <f t="shared" si="28"/>
        <v>Nov</v>
      </c>
    </row>
    <row r="1839" spans="1:11" hidden="1">
      <c r="A1839">
        <v>254107250701</v>
      </c>
      <c r="B1839">
        <v>107250701</v>
      </c>
      <c r="C1839">
        <v>16</v>
      </c>
      <c r="D1839" s="22">
        <v>45974</v>
      </c>
      <c r="E1839" t="s">
        <v>21500</v>
      </c>
      <c r="F1839" t="s">
        <v>20098</v>
      </c>
      <c r="G1839" t="s">
        <v>990</v>
      </c>
      <c r="H1839" t="s">
        <v>20000</v>
      </c>
      <c r="I1839">
        <v>1498.5007496251874</v>
      </c>
      <c r="J1839" t="s">
        <v>22230</v>
      </c>
      <c r="K1839" s="22" t="str">
        <f t="shared" si="28"/>
        <v>Nov</v>
      </c>
    </row>
    <row r="1840" spans="1:11" hidden="1">
      <c r="A1840">
        <v>254100487181</v>
      </c>
      <c r="B1840">
        <v>100487181</v>
      </c>
      <c r="C1840">
        <v>16</v>
      </c>
      <c r="D1840" s="22">
        <v>45974</v>
      </c>
      <c r="E1840" t="s">
        <v>21501</v>
      </c>
      <c r="F1840" t="s">
        <v>20098</v>
      </c>
      <c r="G1840" t="s">
        <v>1057</v>
      </c>
      <c r="H1840" t="s">
        <v>20000</v>
      </c>
      <c r="I1840">
        <v>1498.5007496251874</v>
      </c>
      <c r="J1840" t="s">
        <v>22189</v>
      </c>
      <c r="K1840" s="22" t="str">
        <f t="shared" si="28"/>
        <v>Nov</v>
      </c>
    </row>
    <row r="1841" spans="1:11" hidden="1">
      <c r="A1841">
        <v>254108884173</v>
      </c>
      <c r="B1841">
        <v>108884173</v>
      </c>
      <c r="C1841">
        <v>16</v>
      </c>
      <c r="D1841" s="22">
        <v>45974</v>
      </c>
      <c r="E1841" t="s">
        <v>21502</v>
      </c>
      <c r="F1841" t="s">
        <v>20098</v>
      </c>
      <c r="G1841" t="s">
        <v>1074</v>
      </c>
      <c r="H1841" t="s">
        <v>70</v>
      </c>
      <c r="I1841">
        <v>1498.5007496251874</v>
      </c>
      <c r="J1841" t="s">
        <v>22193</v>
      </c>
      <c r="K1841" s="22" t="str">
        <f t="shared" si="28"/>
        <v>Nov</v>
      </c>
    </row>
    <row r="1842" spans="1:11" hidden="1">
      <c r="A1842">
        <v>254106620177</v>
      </c>
      <c r="B1842">
        <v>106620177</v>
      </c>
      <c r="C1842">
        <v>16</v>
      </c>
      <c r="D1842" s="22">
        <v>45974</v>
      </c>
      <c r="E1842" t="s">
        <v>21503</v>
      </c>
      <c r="F1842" t="s">
        <v>20098</v>
      </c>
      <c r="G1842" t="s">
        <v>1022</v>
      </c>
      <c r="H1842" t="s">
        <v>20000</v>
      </c>
      <c r="I1842">
        <v>1498.5007496251874</v>
      </c>
      <c r="J1842" t="s">
        <v>22247</v>
      </c>
      <c r="K1842" s="22" t="str">
        <f t="shared" si="28"/>
        <v>Nov</v>
      </c>
    </row>
    <row r="1843" spans="1:11" hidden="1">
      <c r="A1843">
        <v>254755132168</v>
      </c>
      <c r="B1843">
        <v>755132168</v>
      </c>
      <c r="C1843">
        <v>16</v>
      </c>
      <c r="D1843" s="22">
        <v>45974</v>
      </c>
      <c r="E1843" t="s">
        <v>21504</v>
      </c>
      <c r="F1843" t="s">
        <v>37</v>
      </c>
      <c r="G1843" t="s">
        <v>1042</v>
      </c>
      <c r="H1843" t="s">
        <v>20000</v>
      </c>
      <c r="I1843">
        <v>1498.5007496251874</v>
      </c>
      <c r="J1843" t="s">
        <v>22190</v>
      </c>
      <c r="K1843" s="22" t="str">
        <f t="shared" si="28"/>
        <v>Nov</v>
      </c>
    </row>
    <row r="1844" spans="1:11" hidden="1">
      <c r="A1844">
        <v>254102127681</v>
      </c>
      <c r="B1844">
        <v>102127681</v>
      </c>
      <c r="C1844">
        <v>16</v>
      </c>
      <c r="D1844" s="22">
        <v>45974</v>
      </c>
      <c r="E1844" t="s">
        <v>1721</v>
      </c>
      <c r="F1844" t="s">
        <v>37</v>
      </c>
      <c r="G1844" t="s">
        <v>1042</v>
      </c>
      <c r="H1844" t="s">
        <v>20000</v>
      </c>
      <c r="I1844">
        <v>1498.5007496251874</v>
      </c>
      <c r="J1844" t="s">
        <v>22256</v>
      </c>
      <c r="K1844" s="22" t="str">
        <f t="shared" si="28"/>
        <v>Nov</v>
      </c>
    </row>
    <row r="1845" spans="1:11" hidden="1">
      <c r="A1845">
        <v>254755490376</v>
      </c>
      <c r="B1845">
        <v>755490376</v>
      </c>
      <c r="C1845">
        <v>17</v>
      </c>
      <c r="D1845" s="22">
        <v>45974</v>
      </c>
      <c r="E1845" t="s">
        <v>21505</v>
      </c>
      <c r="F1845" t="s">
        <v>20098</v>
      </c>
      <c r="G1845" t="s">
        <v>1074</v>
      </c>
      <c r="H1845" t="s">
        <v>1107</v>
      </c>
      <c r="I1845">
        <v>1498.5007496251874</v>
      </c>
      <c r="J1845" t="s">
        <v>22215</v>
      </c>
      <c r="K1845" s="22" t="str">
        <f t="shared" si="28"/>
        <v>Nov</v>
      </c>
    </row>
    <row r="1846" spans="1:11" hidden="1">
      <c r="A1846">
        <v>254101105506</v>
      </c>
      <c r="B1846">
        <v>101105506</v>
      </c>
      <c r="C1846">
        <v>17</v>
      </c>
      <c r="D1846" s="22">
        <v>45974</v>
      </c>
      <c r="E1846" t="s">
        <v>21506</v>
      </c>
      <c r="F1846" t="s">
        <v>20098</v>
      </c>
      <c r="G1846" t="s">
        <v>1034</v>
      </c>
      <c r="H1846" t="s">
        <v>20000</v>
      </c>
      <c r="I1846">
        <v>1498.5007496251874</v>
      </c>
      <c r="J1846" t="s">
        <v>22215</v>
      </c>
      <c r="K1846" s="22" t="str">
        <f t="shared" si="28"/>
        <v>Nov</v>
      </c>
    </row>
    <row r="1847" spans="1:11" hidden="1">
      <c r="A1847">
        <v>254107446974</v>
      </c>
      <c r="B1847">
        <v>107446974</v>
      </c>
      <c r="C1847">
        <v>16</v>
      </c>
      <c r="D1847" s="22">
        <v>45974</v>
      </c>
      <c r="E1847" t="s">
        <v>21507</v>
      </c>
      <c r="F1847" t="s">
        <v>37</v>
      </c>
      <c r="G1847" t="s">
        <v>16949</v>
      </c>
      <c r="H1847" t="s">
        <v>826</v>
      </c>
      <c r="I1847">
        <v>2248.1259370314842</v>
      </c>
      <c r="J1847" t="s">
        <v>22191</v>
      </c>
      <c r="K1847" s="22" t="str">
        <f t="shared" si="28"/>
        <v>Nov</v>
      </c>
    </row>
    <row r="1848" spans="1:11" hidden="1">
      <c r="A1848">
        <v>254732847782</v>
      </c>
      <c r="B1848">
        <v>732847782</v>
      </c>
      <c r="C1848">
        <v>17</v>
      </c>
      <c r="D1848" s="22">
        <v>45974</v>
      </c>
      <c r="E1848" t="s">
        <v>21486</v>
      </c>
      <c r="F1848" t="s">
        <v>73</v>
      </c>
      <c r="G1848" t="s">
        <v>1074</v>
      </c>
      <c r="H1848" t="s">
        <v>70</v>
      </c>
      <c r="I1848">
        <v>1498.5007496251874</v>
      </c>
      <c r="J1848" t="s">
        <v>22177</v>
      </c>
      <c r="K1848" s="22" t="str">
        <f t="shared" si="28"/>
        <v>Nov</v>
      </c>
    </row>
    <row r="1849" spans="1:11" hidden="1">
      <c r="A1849">
        <v>254754332064</v>
      </c>
      <c r="B1849">
        <v>754332064</v>
      </c>
      <c r="C1849">
        <v>16</v>
      </c>
      <c r="D1849" s="22">
        <v>45974</v>
      </c>
      <c r="E1849" t="s">
        <v>21508</v>
      </c>
      <c r="F1849" t="s">
        <v>37</v>
      </c>
      <c r="G1849" t="s">
        <v>1077</v>
      </c>
      <c r="H1849" t="s">
        <v>32</v>
      </c>
      <c r="I1849">
        <v>1498.5007496251874</v>
      </c>
      <c r="J1849" t="s">
        <v>22207</v>
      </c>
      <c r="K1849" s="22" t="str">
        <f t="shared" si="28"/>
        <v>Nov</v>
      </c>
    </row>
    <row r="1850" spans="1:11" hidden="1">
      <c r="A1850">
        <v>254737172255</v>
      </c>
      <c r="B1850">
        <v>737172255</v>
      </c>
      <c r="C1850">
        <v>16</v>
      </c>
      <c r="D1850" s="22">
        <v>45974</v>
      </c>
      <c r="E1850" t="s">
        <v>21497</v>
      </c>
      <c r="F1850" t="s">
        <v>82</v>
      </c>
      <c r="G1850" t="s">
        <v>1077</v>
      </c>
      <c r="H1850" t="s">
        <v>32</v>
      </c>
      <c r="I1850">
        <v>1498.5007496251874</v>
      </c>
      <c r="J1850" t="s">
        <v>19999</v>
      </c>
      <c r="K1850" s="22" t="str">
        <f t="shared" si="28"/>
        <v>Nov</v>
      </c>
    </row>
    <row r="1851" spans="1:11" hidden="1">
      <c r="A1851">
        <v>254753535230</v>
      </c>
      <c r="B1851">
        <v>753535230</v>
      </c>
      <c r="C1851">
        <v>16</v>
      </c>
      <c r="D1851" s="22">
        <v>45974</v>
      </c>
      <c r="E1851" t="s">
        <v>21509</v>
      </c>
      <c r="F1851" t="s">
        <v>20168</v>
      </c>
      <c r="G1851" t="s">
        <v>20636</v>
      </c>
      <c r="H1851" t="s">
        <v>1174</v>
      </c>
      <c r="I1851">
        <v>1498.5007496251874</v>
      </c>
      <c r="J1851" t="s">
        <v>19999</v>
      </c>
      <c r="K1851" s="22" t="str">
        <f t="shared" si="28"/>
        <v>Nov</v>
      </c>
    </row>
    <row r="1852" spans="1:11" hidden="1">
      <c r="A1852">
        <v>254104501939</v>
      </c>
      <c r="B1852">
        <v>104501939</v>
      </c>
      <c r="C1852">
        <v>17</v>
      </c>
      <c r="D1852" s="22">
        <v>45974</v>
      </c>
      <c r="E1852" t="s">
        <v>21510</v>
      </c>
      <c r="F1852" t="s">
        <v>37</v>
      </c>
      <c r="G1852" t="s">
        <v>990</v>
      </c>
      <c r="H1852" t="s">
        <v>20000</v>
      </c>
      <c r="I1852">
        <v>1498.5007496251874</v>
      </c>
      <c r="J1852" t="s">
        <v>22191</v>
      </c>
      <c r="K1852" s="22" t="str">
        <f t="shared" si="28"/>
        <v>Nov</v>
      </c>
    </row>
    <row r="1853" spans="1:11" hidden="1">
      <c r="A1853">
        <v>254106313726</v>
      </c>
      <c r="B1853">
        <v>106313726</v>
      </c>
      <c r="C1853">
        <v>16</v>
      </c>
      <c r="D1853" s="22">
        <v>45974</v>
      </c>
      <c r="E1853" t="s">
        <v>21511</v>
      </c>
      <c r="F1853" t="s">
        <v>20098</v>
      </c>
      <c r="G1853" t="s">
        <v>1029</v>
      </c>
      <c r="H1853" t="s">
        <v>20000</v>
      </c>
      <c r="I1853">
        <v>1498.5007496251874</v>
      </c>
      <c r="J1853" t="s">
        <v>19999</v>
      </c>
      <c r="K1853" s="22" t="str">
        <f t="shared" si="28"/>
        <v>Nov</v>
      </c>
    </row>
    <row r="1854" spans="1:11" hidden="1">
      <c r="A1854">
        <v>254735154639</v>
      </c>
      <c r="B1854">
        <v>735154639</v>
      </c>
      <c r="C1854">
        <v>17</v>
      </c>
      <c r="D1854" s="22">
        <v>45974</v>
      </c>
      <c r="E1854" t="s">
        <v>21512</v>
      </c>
      <c r="F1854" t="s">
        <v>37</v>
      </c>
      <c r="G1854" t="s">
        <v>1032</v>
      </c>
      <c r="H1854" t="s">
        <v>20000</v>
      </c>
      <c r="I1854">
        <v>1498.5007496251874</v>
      </c>
      <c r="J1854" t="s">
        <v>22175</v>
      </c>
      <c r="K1854" s="22" t="str">
        <f t="shared" si="28"/>
        <v>Nov</v>
      </c>
    </row>
    <row r="1855" spans="1:11" hidden="1">
      <c r="A1855">
        <v>254731113398</v>
      </c>
      <c r="B1855">
        <v>731113398</v>
      </c>
      <c r="C1855">
        <v>17</v>
      </c>
      <c r="D1855" s="22">
        <v>45974</v>
      </c>
      <c r="E1855" t="s">
        <v>21513</v>
      </c>
      <c r="F1855" t="s">
        <v>20098</v>
      </c>
      <c r="G1855" t="s">
        <v>994</v>
      </c>
      <c r="H1855" t="s">
        <v>20000</v>
      </c>
      <c r="I1855">
        <v>1498.5007496251874</v>
      </c>
      <c r="J1855" t="s">
        <v>22188</v>
      </c>
      <c r="K1855" s="22" t="str">
        <f t="shared" si="28"/>
        <v>Nov</v>
      </c>
    </row>
    <row r="1856" spans="1:11" hidden="1">
      <c r="A1856">
        <v>254750961015</v>
      </c>
      <c r="B1856">
        <v>750961015</v>
      </c>
      <c r="C1856">
        <v>16</v>
      </c>
      <c r="D1856" s="22">
        <v>45974</v>
      </c>
      <c r="E1856" t="s">
        <v>11768</v>
      </c>
      <c r="F1856" t="s">
        <v>160</v>
      </c>
      <c r="G1856" t="s">
        <v>1051</v>
      </c>
      <c r="H1856" t="s">
        <v>20000</v>
      </c>
      <c r="I1856">
        <v>1498.5007496251874</v>
      </c>
      <c r="J1856" t="s">
        <v>22232</v>
      </c>
      <c r="K1856" s="22" t="str">
        <f t="shared" si="28"/>
        <v>Nov</v>
      </c>
    </row>
    <row r="1857" spans="1:11" hidden="1">
      <c r="A1857">
        <v>254100076684</v>
      </c>
      <c r="B1857">
        <v>100076684</v>
      </c>
      <c r="C1857">
        <v>16</v>
      </c>
      <c r="D1857" s="22">
        <v>45974</v>
      </c>
      <c r="E1857" t="s">
        <v>21514</v>
      </c>
      <c r="F1857" t="s">
        <v>20098</v>
      </c>
      <c r="G1857" t="s">
        <v>1074</v>
      </c>
      <c r="H1857" t="s">
        <v>70</v>
      </c>
      <c r="I1857">
        <v>1498.5007496251874</v>
      </c>
      <c r="J1857" t="s">
        <v>22193</v>
      </c>
      <c r="K1857" s="22" t="str">
        <f t="shared" si="28"/>
        <v>Nov</v>
      </c>
    </row>
    <row r="1858" spans="1:11" hidden="1">
      <c r="A1858">
        <v>254762542251</v>
      </c>
      <c r="B1858">
        <v>762542251</v>
      </c>
      <c r="C1858">
        <v>17</v>
      </c>
      <c r="D1858" s="22">
        <v>45974</v>
      </c>
      <c r="E1858" t="s">
        <v>21515</v>
      </c>
      <c r="F1858" t="s">
        <v>20098</v>
      </c>
      <c r="G1858" t="s">
        <v>1218</v>
      </c>
      <c r="H1858" t="s">
        <v>20000</v>
      </c>
      <c r="I1858">
        <v>1498.5007496251874</v>
      </c>
      <c r="J1858" t="s">
        <v>22228</v>
      </c>
      <c r="K1858" s="22" t="str">
        <f t="shared" si="28"/>
        <v>Nov</v>
      </c>
    </row>
    <row r="1859" spans="1:11" hidden="1">
      <c r="A1859">
        <v>254103704884</v>
      </c>
      <c r="B1859">
        <v>103704884</v>
      </c>
      <c r="C1859">
        <v>16</v>
      </c>
      <c r="D1859" s="22">
        <v>45974</v>
      </c>
      <c r="E1859" t="s">
        <v>21516</v>
      </c>
      <c r="F1859" t="s">
        <v>20098</v>
      </c>
      <c r="G1859" t="s">
        <v>1025</v>
      </c>
      <c r="H1859" t="s">
        <v>20000</v>
      </c>
      <c r="I1859">
        <v>2248.1259370314842</v>
      </c>
      <c r="J1859" t="s">
        <v>22248</v>
      </c>
      <c r="K1859" s="22" t="str">
        <f t="shared" ref="K1859:K1922" si="29">TEXT(D1859,"mmm")</f>
        <v>Nov</v>
      </c>
    </row>
    <row r="1860" spans="1:11" hidden="1">
      <c r="A1860">
        <v>254784628138</v>
      </c>
      <c r="B1860">
        <v>784628138</v>
      </c>
      <c r="C1860">
        <v>16</v>
      </c>
      <c r="D1860" s="22">
        <v>45974</v>
      </c>
      <c r="E1860" t="s">
        <v>21517</v>
      </c>
      <c r="F1860" t="s">
        <v>82</v>
      </c>
      <c r="G1860" t="s">
        <v>1077</v>
      </c>
      <c r="H1860" t="s">
        <v>32</v>
      </c>
      <c r="I1860">
        <v>1498.5007496251874</v>
      </c>
      <c r="J1860" t="s">
        <v>22203</v>
      </c>
      <c r="K1860" s="22" t="str">
        <f t="shared" si="29"/>
        <v>Nov</v>
      </c>
    </row>
    <row r="1861" spans="1:11" hidden="1">
      <c r="A1861">
        <v>254734397316</v>
      </c>
      <c r="B1861">
        <v>734397316</v>
      </c>
      <c r="C1861">
        <v>16</v>
      </c>
      <c r="D1861" s="22">
        <v>45974</v>
      </c>
      <c r="E1861" t="s">
        <v>21518</v>
      </c>
      <c r="F1861" t="s">
        <v>50</v>
      </c>
      <c r="G1861" t="s">
        <v>1019</v>
      </c>
      <c r="H1861" t="s">
        <v>20000</v>
      </c>
      <c r="I1861">
        <v>1498.5007496251874</v>
      </c>
      <c r="J1861" t="s">
        <v>22229</v>
      </c>
      <c r="K1861" s="22" t="str">
        <f t="shared" si="29"/>
        <v>Nov</v>
      </c>
    </row>
    <row r="1862" spans="1:11" hidden="1">
      <c r="A1862">
        <v>254756465068</v>
      </c>
      <c r="B1862">
        <v>756465068</v>
      </c>
      <c r="C1862">
        <v>16</v>
      </c>
      <c r="D1862" s="22">
        <v>45974</v>
      </c>
      <c r="E1862" t="s">
        <v>21519</v>
      </c>
      <c r="F1862" t="s">
        <v>20098</v>
      </c>
      <c r="G1862" t="s">
        <v>1057</v>
      </c>
      <c r="H1862" t="s">
        <v>20000</v>
      </c>
      <c r="I1862">
        <v>1498.5007496251874</v>
      </c>
      <c r="J1862" t="s">
        <v>22189</v>
      </c>
      <c r="K1862" s="22" t="str">
        <f t="shared" si="29"/>
        <v>Nov</v>
      </c>
    </row>
    <row r="1863" spans="1:11" hidden="1">
      <c r="A1863">
        <v>254787771305</v>
      </c>
      <c r="B1863">
        <v>787771305</v>
      </c>
      <c r="C1863">
        <v>17</v>
      </c>
      <c r="D1863" s="22">
        <v>45974</v>
      </c>
      <c r="E1863" t="s">
        <v>21520</v>
      </c>
      <c r="F1863" t="s">
        <v>20098</v>
      </c>
      <c r="G1863" t="s">
        <v>994</v>
      </c>
      <c r="H1863" t="s">
        <v>20000</v>
      </c>
      <c r="I1863">
        <v>1498.5007496251874</v>
      </c>
      <c r="J1863" t="s">
        <v>22188</v>
      </c>
      <c r="K1863" s="22" t="str">
        <f t="shared" si="29"/>
        <v>Nov</v>
      </c>
    </row>
    <row r="1864" spans="1:11" hidden="1">
      <c r="A1864">
        <v>254754244512</v>
      </c>
      <c r="B1864">
        <v>754244512</v>
      </c>
      <c r="C1864">
        <v>16</v>
      </c>
      <c r="D1864" s="22">
        <v>45974</v>
      </c>
      <c r="E1864" t="s">
        <v>21521</v>
      </c>
      <c r="F1864" t="s">
        <v>73</v>
      </c>
      <c r="G1864" t="s">
        <v>1053</v>
      </c>
      <c r="H1864" t="s">
        <v>20000</v>
      </c>
      <c r="I1864">
        <v>1498.5007496251874</v>
      </c>
      <c r="J1864" t="s">
        <v>19999</v>
      </c>
      <c r="K1864" s="22" t="str">
        <f t="shared" si="29"/>
        <v>Nov</v>
      </c>
    </row>
    <row r="1865" spans="1:11" hidden="1">
      <c r="A1865">
        <v>254103272892</v>
      </c>
      <c r="B1865">
        <v>103272892</v>
      </c>
      <c r="C1865">
        <v>16</v>
      </c>
      <c r="D1865" s="22">
        <v>45974</v>
      </c>
      <c r="E1865" t="s">
        <v>21522</v>
      </c>
      <c r="F1865" t="s">
        <v>37</v>
      </c>
      <c r="G1865" t="s">
        <v>1035</v>
      </c>
      <c r="H1865" t="s">
        <v>20000</v>
      </c>
      <c r="I1865">
        <v>1498.5007496251874</v>
      </c>
      <c r="J1865" t="s">
        <v>22176</v>
      </c>
      <c r="K1865" s="22" t="str">
        <f t="shared" si="29"/>
        <v>Nov</v>
      </c>
    </row>
    <row r="1866" spans="1:11" hidden="1">
      <c r="A1866">
        <v>254101545622</v>
      </c>
      <c r="B1866">
        <v>101545622</v>
      </c>
      <c r="C1866">
        <v>16</v>
      </c>
      <c r="D1866" s="22">
        <v>45974</v>
      </c>
      <c r="E1866" t="s">
        <v>21523</v>
      </c>
      <c r="F1866" t="s">
        <v>20098</v>
      </c>
      <c r="G1866" t="s">
        <v>1051</v>
      </c>
      <c r="H1866" t="s">
        <v>20000</v>
      </c>
      <c r="I1866">
        <v>2248.1259370314842</v>
      </c>
      <c r="J1866" t="s">
        <v>22245</v>
      </c>
      <c r="K1866" s="22" t="str">
        <f t="shared" si="29"/>
        <v>Nov</v>
      </c>
    </row>
    <row r="1867" spans="1:11" hidden="1">
      <c r="A1867">
        <v>254752023321</v>
      </c>
      <c r="B1867">
        <v>752023321</v>
      </c>
      <c r="C1867">
        <v>16</v>
      </c>
      <c r="D1867" s="22">
        <v>45974</v>
      </c>
      <c r="E1867" t="s">
        <v>21484</v>
      </c>
      <c r="F1867" t="s">
        <v>73</v>
      </c>
      <c r="G1867" t="s">
        <v>20500</v>
      </c>
      <c r="H1867" t="s">
        <v>20000</v>
      </c>
      <c r="I1867">
        <v>1498.5007496251874</v>
      </c>
      <c r="J1867" t="s">
        <v>19999</v>
      </c>
      <c r="K1867" s="22" t="str">
        <f t="shared" si="29"/>
        <v>Nov</v>
      </c>
    </row>
    <row r="1868" spans="1:11" hidden="1">
      <c r="A1868">
        <v>254788431657</v>
      </c>
      <c r="B1868">
        <v>788431657</v>
      </c>
      <c r="C1868">
        <v>17</v>
      </c>
      <c r="D1868" s="22">
        <v>45974</v>
      </c>
      <c r="E1868" t="s">
        <v>21524</v>
      </c>
      <c r="F1868" t="s">
        <v>73</v>
      </c>
      <c r="G1868" t="s">
        <v>1020</v>
      </c>
      <c r="H1868" t="s">
        <v>20000</v>
      </c>
      <c r="I1868">
        <v>1498.5007496251874</v>
      </c>
      <c r="J1868" t="s">
        <v>19999</v>
      </c>
      <c r="K1868" s="22" t="str">
        <f t="shared" si="29"/>
        <v>Nov</v>
      </c>
    </row>
    <row r="1869" spans="1:11" hidden="1">
      <c r="A1869">
        <v>254751152172</v>
      </c>
      <c r="B1869">
        <v>751152172</v>
      </c>
      <c r="C1869">
        <v>16</v>
      </c>
      <c r="D1869" s="22">
        <v>45974</v>
      </c>
      <c r="E1869" t="s">
        <v>21525</v>
      </c>
      <c r="F1869" t="s">
        <v>37</v>
      </c>
      <c r="G1869" t="s">
        <v>1077</v>
      </c>
      <c r="H1869" t="s">
        <v>32</v>
      </c>
      <c r="I1869">
        <v>2248.1259370314842</v>
      </c>
      <c r="J1869" t="s">
        <v>22242</v>
      </c>
      <c r="K1869" s="22" t="str">
        <f t="shared" si="29"/>
        <v>Nov</v>
      </c>
    </row>
    <row r="1870" spans="1:11" hidden="1">
      <c r="A1870">
        <v>254780605687</v>
      </c>
      <c r="B1870">
        <v>780605687</v>
      </c>
      <c r="C1870">
        <v>16</v>
      </c>
      <c r="D1870" s="22">
        <v>45974</v>
      </c>
      <c r="E1870" t="s">
        <v>21526</v>
      </c>
      <c r="F1870" t="s">
        <v>73</v>
      </c>
      <c r="G1870" t="s">
        <v>20473</v>
      </c>
      <c r="H1870" t="s">
        <v>20000</v>
      </c>
      <c r="I1870">
        <v>1498.5007496251874</v>
      </c>
      <c r="J1870" t="s">
        <v>19999</v>
      </c>
      <c r="K1870" s="22" t="str">
        <f t="shared" si="29"/>
        <v>Nov</v>
      </c>
    </row>
    <row r="1871" spans="1:11" hidden="1">
      <c r="A1871">
        <v>254100878725</v>
      </c>
      <c r="B1871">
        <v>100878725</v>
      </c>
      <c r="C1871">
        <v>16</v>
      </c>
      <c r="D1871" s="22">
        <v>45974</v>
      </c>
      <c r="E1871" t="s">
        <v>21527</v>
      </c>
      <c r="F1871" t="s">
        <v>37</v>
      </c>
      <c r="G1871" t="s">
        <v>987</v>
      </c>
      <c r="H1871" t="s">
        <v>20000</v>
      </c>
      <c r="I1871">
        <v>1498.5007496251874</v>
      </c>
      <c r="J1871" t="s">
        <v>22176</v>
      </c>
      <c r="K1871" s="22" t="str">
        <f t="shared" si="29"/>
        <v>Nov</v>
      </c>
    </row>
    <row r="1872" spans="1:11" hidden="1">
      <c r="A1872">
        <v>254106764070</v>
      </c>
      <c r="B1872">
        <v>106764070</v>
      </c>
      <c r="C1872">
        <v>16</v>
      </c>
      <c r="D1872" s="22">
        <v>45974</v>
      </c>
      <c r="E1872" t="s">
        <v>21528</v>
      </c>
      <c r="F1872" t="s">
        <v>20098</v>
      </c>
      <c r="G1872" t="s">
        <v>1057</v>
      </c>
      <c r="H1872" t="s">
        <v>20000</v>
      </c>
      <c r="I1872">
        <v>1498.5007496251874</v>
      </c>
      <c r="J1872" t="s">
        <v>22189</v>
      </c>
      <c r="K1872" s="22" t="str">
        <f t="shared" si="29"/>
        <v>Nov</v>
      </c>
    </row>
    <row r="1873" spans="1:11" hidden="1">
      <c r="A1873">
        <v>254100034289</v>
      </c>
      <c r="B1873">
        <v>100034289</v>
      </c>
      <c r="C1873">
        <v>16</v>
      </c>
      <c r="D1873" s="22">
        <v>45974</v>
      </c>
      <c r="E1873" t="s">
        <v>21529</v>
      </c>
      <c r="F1873" t="s">
        <v>37</v>
      </c>
      <c r="G1873" t="s">
        <v>1027</v>
      </c>
      <c r="H1873" t="s">
        <v>20000</v>
      </c>
      <c r="I1873">
        <v>2248.1259370314842</v>
      </c>
      <c r="J1873" t="s">
        <v>19999</v>
      </c>
      <c r="K1873" s="22" t="str">
        <f t="shared" si="29"/>
        <v>Nov</v>
      </c>
    </row>
    <row r="1874" spans="1:11" hidden="1">
      <c r="A1874">
        <v>254739506326</v>
      </c>
      <c r="B1874">
        <v>739506326</v>
      </c>
      <c r="C1874">
        <v>17</v>
      </c>
      <c r="D1874" s="22">
        <v>45974</v>
      </c>
      <c r="E1874" t="s">
        <v>21196</v>
      </c>
      <c r="F1874" t="s">
        <v>73</v>
      </c>
      <c r="G1874" t="s">
        <v>1020</v>
      </c>
      <c r="H1874" t="s">
        <v>20000</v>
      </c>
      <c r="I1874">
        <v>1498.5007496251874</v>
      </c>
      <c r="J1874" t="s">
        <v>19999</v>
      </c>
      <c r="K1874" s="22" t="str">
        <f t="shared" si="29"/>
        <v>Nov</v>
      </c>
    </row>
    <row r="1875" spans="1:11" hidden="1">
      <c r="A1875">
        <v>254106668360</v>
      </c>
      <c r="B1875">
        <v>106668360</v>
      </c>
      <c r="C1875">
        <v>16</v>
      </c>
      <c r="D1875" s="22">
        <v>45974</v>
      </c>
      <c r="E1875" t="s">
        <v>21530</v>
      </c>
      <c r="F1875" t="s">
        <v>73</v>
      </c>
      <c r="G1875" t="s">
        <v>1074</v>
      </c>
      <c r="H1875" t="s">
        <v>20430</v>
      </c>
      <c r="I1875">
        <v>1498.5007496251874</v>
      </c>
      <c r="J1875" t="s">
        <v>22233</v>
      </c>
      <c r="K1875" s="22" t="str">
        <f t="shared" si="29"/>
        <v>Nov</v>
      </c>
    </row>
    <row r="1876" spans="1:11" hidden="1">
      <c r="A1876">
        <v>254102648794</v>
      </c>
      <c r="B1876">
        <v>102648794</v>
      </c>
      <c r="C1876">
        <v>17</v>
      </c>
      <c r="D1876" s="22">
        <v>45974</v>
      </c>
      <c r="E1876" t="s">
        <v>21531</v>
      </c>
      <c r="F1876" t="s">
        <v>73</v>
      </c>
      <c r="G1876" t="s">
        <v>1074</v>
      </c>
      <c r="H1876" t="s">
        <v>70</v>
      </c>
      <c r="I1876">
        <v>1498.5007496251874</v>
      </c>
      <c r="J1876" t="s">
        <v>22193</v>
      </c>
      <c r="K1876" s="22" t="str">
        <f t="shared" si="29"/>
        <v>Nov</v>
      </c>
    </row>
    <row r="1877" spans="1:11" hidden="1">
      <c r="A1877">
        <v>254782470274</v>
      </c>
      <c r="B1877">
        <v>782470274</v>
      </c>
      <c r="C1877">
        <v>16</v>
      </c>
      <c r="D1877" s="22">
        <v>45974</v>
      </c>
      <c r="E1877" t="s">
        <v>21532</v>
      </c>
      <c r="F1877" t="s">
        <v>73</v>
      </c>
      <c r="G1877" t="s">
        <v>986</v>
      </c>
      <c r="H1877" t="s">
        <v>20000</v>
      </c>
      <c r="I1877">
        <v>1498.5007496251874</v>
      </c>
      <c r="J1877" t="s">
        <v>22193</v>
      </c>
      <c r="K1877" s="22" t="str">
        <f t="shared" si="29"/>
        <v>Nov</v>
      </c>
    </row>
    <row r="1878" spans="1:11" hidden="1">
      <c r="A1878">
        <v>254102553739</v>
      </c>
      <c r="B1878">
        <v>102553739</v>
      </c>
      <c r="C1878">
        <v>16</v>
      </c>
      <c r="D1878" s="22">
        <v>45974</v>
      </c>
      <c r="E1878" t="s">
        <v>21533</v>
      </c>
      <c r="F1878" t="s">
        <v>20098</v>
      </c>
      <c r="G1878" t="s">
        <v>1021</v>
      </c>
      <c r="H1878" t="s">
        <v>1130</v>
      </c>
      <c r="I1878">
        <v>1498.5007496251874</v>
      </c>
      <c r="J1878" t="s">
        <v>22214</v>
      </c>
      <c r="K1878" s="22" t="str">
        <f t="shared" si="29"/>
        <v>Nov</v>
      </c>
    </row>
    <row r="1879" spans="1:11" hidden="1">
      <c r="A1879">
        <v>254105934058</v>
      </c>
      <c r="B1879">
        <v>105934058</v>
      </c>
      <c r="C1879">
        <v>16</v>
      </c>
      <c r="D1879" s="22">
        <v>45974</v>
      </c>
      <c r="E1879" t="s">
        <v>21534</v>
      </c>
      <c r="F1879" t="s">
        <v>20098</v>
      </c>
      <c r="G1879" t="s">
        <v>987</v>
      </c>
      <c r="H1879" t="s">
        <v>20000</v>
      </c>
      <c r="I1879">
        <v>1498.5007496251874</v>
      </c>
      <c r="J1879" t="s">
        <v>19999</v>
      </c>
      <c r="K1879" s="22" t="str">
        <f t="shared" si="29"/>
        <v>Nov</v>
      </c>
    </row>
    <row r="1880" spans="1:11" hidden="1">
      <c r="A1880">
        <v>254108289627</v>
      </c>
      <c r="B1880">
        <v>108289627</v>
      </c>
      <c r="C1880">
        <v>16</v>
      </c>
      <c r="D1880" s="22">
        <v>45976</v>
      </c>
      <c r="E1880" t="s">
        <v>21535</v>
      </c>
      <c r="F1880" t="s">
        <v>160</v>
      </c>
      <c r="G1880" t="s">
        <v>1021</v>
      </c>
      <c r="H1880" t="s">
        <v>1167</v>
      </c>
      <c r="I1880">
        <v>1498.5007496251874</v>
      </c>
      <c r="J1880" t="s">
        <v>22219</v>
      </c>
      <c r="K1880" s="22" t="str">
        <f t="shared" si="29"/>
        <v>Nov</v>
      </c>
    </row>
    <row r="1881" spans="1:11" hidden="1">
      <c r="A1881">
        <v>254106271161</v>
      </c>
      <c r="B1881">
        <v>106271161</v>
      </c>
      <c r="C1881">
        <v>17</v>
      </c>
      <c r="D1881" s="22">
        <v>45977</v>
      </c>
      <c r="E1881" t="s">
        <v>21536</v>
      </c>
      <c r="F1881" t="s">
        <v>50</v>
      </c>
      <c r="G1881" t="s">
        <v>1019</v>
      </c>
      <c r="H1881" t="s">
        <v>20000</v>
      </c>
      <c r="I1881">
        <v>1498.5007496251874</v>
      </c>
      <c r="J1881" t="s">
        <v>22200</v>
      </c>
      <c r="K1881" s="22" t="str">
        <f t="shared" si="29"/>
        <v>Nov</v>
      </c>
    </row>
    <row r="1882" spans="1:11" hidden="1">
      <c r="A1882">
        <v>254755682659</v>
      </c>
      <c r="B1882">
        <v>755682659</v>
      </c>
      <c r="C1882">
        <v>17</v>
      </c>
      <c r="D1882" s="22">
        <v>45975</v>
      </c>
      <c r="E1882" t="s">
        <v>21537</v>
      </c>
      <c r="F1882" t="s">
        <v>20168</v>
      </c>
      <c r="G1882" t="s">
        <v>1004</v>
      </c>
      <c r="H1882" t="s">
        <v>20000</v>
      </c>
      <c r="I1882">
        <v>1498.5007496251874</v>
      </c>
      <c r="J1882" t="s">
        <v>22250</v>
      </c>
      <c r="K1882" s="22" t="str">
        <f t="shared" si="29"/>
        <v>Nov</v>
      </c>
    </row>
    <row r="1883" spans="1:11" hidden="1">
      <c r="A1883">
        <v>254780758538</v>
      </c>
      <c r="B1883">
        <v>780758538</v>
      </c>
      <c r="C1883">
        <v>16</v>
      </c>
      <c r="D1883" s="22">
        <v>45977</v>
      </c>
      <c r="E1883" t="s">
        <v>21538</v>
      </c>
      <c r="F1883" t="s">
        <v>20098</v>
      </c>
      <c r="G1883" t="s">
        <v>20725</v>
      </c>
      <c r="H1883" t="s">
        <v>20000</v>
      </c>
      <c r="I1883">
        <v>1498.5007496251874</v>
      </c>
      <c r="J1883" t="s">
        <v>22195</v>
      </c>
      <c r="K1883" s="22" t="str">
        <f t="shared" si="29"/>
        <v>Nov</v>
      </c>
    </row>
    <row r="1884" spans="1:11" hidden="1">
      <c r="A1884">
        <v>254734573319</v>
      </c>
      <c r="B1884">
        <v>734573319</v>
      </c>
      <c r="C1884">
        <v>17</v>
      </c>
      <c r="D1884" s="22">
        <v>45975</v>
      </c>
      <c r="E1884" t="s">
        <v>21539</v>
      </c>
      <c r="F1884" t="s">
        <v>73</v>
      </c>
      <c r="G1884" t="s">
        <v>1020</v>
      </c>
      <c r="H1884" t="s">
        <v>20000</v>
      </c>
      <c r="I1884">
        <v>1498.5007496251874</v>
      </c>
      <c r="J1884" t="s">
        <v>19999</v>
      </c>
      <c r="K1884" s="22" t="str">
        <f t="shared" si="29"/>
        <v>Nov</v>
      </c>
    </row>
    <row r="1885" spans="1:11" hidden="1">
      <c r="A1885">
        <v>254738259926</v>
      </c>
      <c r="B1885">
        <v>738259926</v>
      </c>
      <c r="C1885">
        <v>16</v>
      </c>
      <c r="D1885" s="22">
        <v>45975</v>
      </c>
      <c r="E1885" t="s">
        <v>21540</v>
      </c>
      <c r="F1885" t="s">
        <v>20098</v>
      </c>
      <c r="G1885" t="s">
        <v>1074</v>
      </c>
      <c r="H1885" t="s">
        <v>777</v>
      </c>
      <c r="I1885">
        <v>1498.5007496251874</v>
      </c>
      <c r="J1885" t="s">
        <v>22193</v>
      </c>
      <c r="K1885" s="22" t="str">
        <f t="shared" si="29"/>
        <v>Nov</v>
      </c>
    </row>
    <row r="1886" spans="1:11" hidden="1">
      <c r="A1886">
        <v>254750602443</v>
      </c>
      <c r="B1886">
        <v>750602443</v>
      </c>
      <c r="C1886">
        <v>16</v>
      </c>
      <c r="D1886" s="22">
        <v>45977</v>
      </c>
      <c r="E1886" t="s">
        <v>21541</v>
      </c>
      <c r="F1886" t="s">
        <v>20098</v>
      </c>
      <c r="G1886" t="s">
        <v>719</v>
      </c>
      <c r="H1886" t="s">
        <v>20000</v>
      </c>
      <c r="I1886">
        <v>1498.5007496251874</v>
      </c>
      <c r="J1886" t="s">
        <v>22189</v>
      </c>
      <c r="K1886" s="22" t="str">
        <f t="shared" si="29"/>
        <v>Nov</v>
      </c>
    </row>
    <row r="1887" spans="1:11" hidden="1">
      <c r="A1887">
        <v>254788783573</v>
      </c>
      <c r="B1887">
        <v>788783573</v>
      </c>
      <c r="C1887">
        <v>16</v>
      </c>
      <c r="D1887" s="22">
        <v>45975</v>
      </c>
      <c r="E1887" t="s">
        <v>21542</v>
      </c>
      <c r="F1887" t="s">
        <v>20098</v>
      </c>
      <c r="G1887" t="s">
        <v>1069</v>
      </c>
      <c r="H1887" t="s">
        <v>20000</v>
      </c>
      <c r="I1887">
        <v>1498.5007496251874</v>
      </c>
      <c r="J1887" t="s">
        <v>22198</v>
      </c>
      <c r="K1887" s="22" t="str">
        <f t="shared" si="29"/>
        <v>Nov</v>
      </c>
    </row>
    <row r="1888" spans="1:11" hidden="1">
      <c r="A1888">
        <v>254736860268</v>
      </c>
      <c r="B1888">
        <v>736860268</v>
      </c>
      <c r="C1888">
        <v>17</v>
      </c>
      <c r="D1888" s="22">
        <v>45977</v>
      </c>
      <c r="E1888" t="s">
        <v>21543</v>
      </c>
      <c r="F1888" t="s">
        <v>20098</v>
      </c>
      <c r="G1888" t="s">
        <v>1030</v>
      </c>
      <c r="H1888" t="s">
        <v>20000</v>
      </c>
      <c r="I1888">
        <v>1498.5007496251874</v>
      </c>
      <c r="J1888" t="s">
        <v>22180</v>
      </c>
      <c r="K1888" s="22" t="str">
        <f t="shared" si="29"/>
        <v>Nov</v>
      </c>
    </row>
    <row r="1889" spans="1:11" hidden="1">
      <c r="A1889">
        <v>254100798816</v>
      </c>
      <c r="B1889">
        <v>100798816</v>
      </c>
      <c r="C1889">
        <v>17</v>
      </c>
      <c r="D1889" s="22">
        <v>45975</v>
      </c>
      <c r="E1889" t="s">
        <v>21544</v>
      </c>
      <c r="F1889" t="s">
        <v>20098</v>
      </c>
      <c r="G1889" t="s">
        <v>1074</v>
      </c>
      <c r="H1889" t="s">
        <v>1107</v>
      </c>
      <c r="I1889">
        <v>1498.5007496251874</v>
      </c>
      <c r="J1889" t="s">
        <v>22205</v>
      </c>
      <c r="K1889" s="22" t="str">
        <f t="shared" si="29"/>
        <v>Nov</v>
      </c>
    </row>
    <row r="1890" spans="1:11" hidden="1">
      <c r="A1890">
        <v>254731661725</v>
      </c>
      <c r="B1890">
        <v>731661725</v>
      </c>
      <c r="C1890">
        <v>17</v>
      </c>
      <c r="D1890" s="22">
        <v>45975</v>
      </c>
      <c r="E1890" t="s">
        <v>21545</v>
      </c>
      <c r="F1890" t="s">
        <v>20098</v>
      </c>
      <c r="G1890" t="s">
        <v>1026</v>
      </c>
      <c r="H1890" t="s">
        <v>20000</v>
      </c>
      <c r="I1890">
        <v>2248.1259370314842</v>
      </c>
      <c r="J1890" t="s">
        <v>22188</v>
      </c>
      <c r="K1890" s="22" t="str">
        <f t="shared" si="29"/>
        <v>Nov</v>
      </c>
    </row>
    <row r="1891" spans="1:11" hidden="1">
      <c r="A1891">
        <v>254731118667</v>
      </c>
      <c r="B1891">
        <v>731118667</v>
      </c>
      <c r="C1891">
        <v>17</v>
      </c>
      <c r="D1891" s="22">
        <v>45975</v>
      </c>
      <c r="E1891" t="s">
        <v>21546</v>
      </c>
      <c r="F1891" t="s">
        <v>20098</v>
      </c>
      <c r="G1891" t="s">
        <v>990</v>
      </c>
      <c r="H1891" t="s">
        <v>20000</v>
      </c>
      <c r="I1891">
        <v>1498.5007496251874</v>
      </c>
      <c r="J1891" t="s">
        <v>22173</v>
      </c>
      <c r="K1891" s="22" t="str">
        <f t="shared" si="29"/>
        <v>Nov</v>
      </c>
    </row>
    <row r="1892" spans="1:11" hidden="1">
      <c r="A1892">
        <v>254756850755</v>
      </c>
      <c r="B1892">
        <v>756850755</v>
      </c>
      <c r="C1892">
        <v>16</v>
      </c>
      <c r="D1892" s="22">
        <v>45975</v>
      </c>
      <c r="E1892" t="s">
        <v>21547</v>
      </c>
      <c r="F1892" t="s">
        <v>37</v>
      </c>
      <c r="G1892" t="s">
        <v>1077</v>
      </c>
      <c r="H1892" t="s">
        <v>1076</v>
      </c>
      <c r="I1892">
        <v>1498.5007496251874</v>
      </c>
      <c r="J1892" t="s">
        <v>22192</v>
      </c>
      <c r="K1892" s="22" t="str">
        <f t="shared" si="29"/>
        <v>Nov</v>
      </c>
    </row>
    <row r="1893" spans="1:11" hidden="1">
      <c r="A1893">
        <v>254100031485</v>
      </c>
      <c r="B1893">
        <v>100031485</v>
      </c>
      <c r="C1893">
        <v>16</v>
      </c>
      <c r="D1893" s="22">
        <v>45976</v>
      </c>
      <c r="E1893" t="s">
        <v>21548</v>
      </c>
      <c r="F1893" t="s">
        <v>82</v>
      </c>
      <c r="G1893" t="s">
        <v>1011</v>
      </c>
      <c r="H1893" t="s">
        <v>20000</v>
      </c>
      <c r="I1893">
        <v>1498.5007496251874</v>
      </c>
      <c r="J1893" t="s">
        <v>22223</v>
      </c>
      <c r="K1893" s="22" t="str">
        <f t="shared" si="29"/>
        <v>Nov</v>
      </c>
    </row>
    <row r="1894" spans="1:11" hidden="1">
      <c r="A1894">
        <v>254780349505</v>
      </c>
      <c r="B1894">
        <v>780349505</v>
      </c>
      <c r="C1894">
        <v>17</v>
      </c>
      <c r="D1894" s="22">
        <v>45977</v>
      </c>
      <c r="E1894" t="s">
        <v>21549</v>
      </c>
      <c r="F1894" t="s">
        <v>20098</v>
      </c>
      <c r="G1894" t="s">
        <v>1074</v>
      </c>
      <c r="H1894" t="s">
        <v>1107</v>
      </c>
      <c r="I1894">
        <v>1498.5007496251874</v>
      </c>
      <c r="J1894" t="s">
        <v>19999</v>
      </c>
      <c r="K1894" s="22" t="str">
        <f t="shared" si="29"/>
        <v>Nov</v>
      </c>
    </row>
    <row r="1895" spans="1:11" hidden="1">
      <c r="A1895">
        <v>254751360378</v>
      </c>
      <c r="B1895">
        <v>751360378</v>
      </c>
      <c r="C1895">
        <v>17</v>
      </c>
      <c r="D1895" s="22">
        <v>45975</v>
      </c>
      <c r="E1895" t="s">
        <v>21550</v>
      </c>
      <c r="F1895" t="s">
        <v>73</v>
      </c>
      <c r="G1895" t="s">
        <v>1074</v>
      </c>
      <c r="H1895" t="s">
        <v>1181</v>
      </c>
      <c r="I1895">
        <v>1498.5007496251874</v>
      </c>
      <c r="J1895" t="s">
        <v>22237</v>
      </c>
      <c r="K1895" s="22" t="str">
        <f t="shared" si="29"/>
        <v>Nov</v>
      </c>
    </row>
    <row r="1896" spans="1:11" hidden="1">
      <c r="A1896">
        <v>254104327962</v>
      </c>
      <c r="B1896">
        <v>104327962</v>
      </c>
      <c r="C1896">
        <v>17</v>
      </c>
      <c r="D1896" s="22">
        <v>45975</v>
      </c>
      <c r="E1896" t="s">
        <v>21551</v>
      </c>
      <c r="F1896" t="s">
        <v>20098</v>
      </c>
      <c r="G1896" t="s">
        <v>1006</v>
      </c>
      <c r="H1896" t="s">
        <v>20000</v>
      </c>
      <c r="I1896">
        <v>1498.5007496251874</v>
      </c>
      <c r="J1896" t="s">
        <v>19999</v>
      </c>
      <c r="K1896" s="22" t="str">
        <f t="shared" si="29"/>
        <v>Nov</v>
      </c>
    </row>
    <row r="1897" spans="1:11" hidden="1">
      <c r="A1897">
        <v>254784113706</v>
      </c>
      <c r="B1897">
        <v>784113706</v>
      </c>
      <c r="C1897">
        <v>16</v>
      </c>
      <c r="D1897" s="22">
        <v>45977</v>
      </c>
      <c r="E1897" t="s">
        <v>21552</v>
      </c>
      <c r="F1897" t="s">
        <v>37</v>
      </c>
      <c r="G1897" t="s">
        <v>1061</v>
      </c>
      <c r="H1897" t="s">
        <v>20000</v>
      </c>
      <c r="I1897">
        <v>1498.5007496251874</v>
      </c>
      <c r="J1897" t="s">
        <v>22249</v>
      </c>
      <c r="K1897" s="22" t="str">
        <f t="shared" si="29"/>
        <v>Nov</v>
      </c>
    </row>
    <row r="1898" spans="1:11" hidden="1">
      <c r="A1898">
        <v>254789800607</v>
      </c>
      <c r="B1898">
        <v>789800607</v>
      </c>
      <c r="C1898">
        <v>16</v>
      </c>
      <c r="D1898" s="22">
        <v>45975</v>
      </c>
      <c r="E1898" t="s">
        <v>21553</v>
      </c>
      <c r="F1898" t="s">
        <v>73</v>
      </c>
      <c r="G1898" t="s">
        <v>1074</v>
      </c>
      <c r="H1898" t="s">
        <v>70</v>
      </c>
      <c r="I1898">
        <v>1498.5007496251874</v>
      </c>
      <c r="J1898" t="s">
        <v>22193</v>
      </c>
      <c r="K1898" s="22" t="str">
        <f t="shared" si="29"/>
        <v>Nov</v>
      </c>
    </row>
    <row r="1899" spans="1:11" hidden="1">
      <c r="A1899">
        <v>254750692917</v>
      </c>
      <c r="B1899">
        <v>750692917</v>
      </c>
      <c r="C1899">
        <v>16</v>
      </c>
      <c r="D1899" s="22">
        <v>45976</v>
      </c>
      <c r="E1899" t="s">
        <v>21554</v>
      </c>
      <c r="F1899" t="s">
        <v>20098</v>
      </c>
      <c r="G1899" t="s">
        <v>1074</v>
      </c>
      <c r="H1899" t="s">
        <v>70</v>
      </c>
      <c r="I1899">
        <v>1498.5007496251874</v>
      </c>
      <c r="J1899" t="s">
        <v>22193</v>
      </c>
      <c r="K1899" s="22" t="str">
        <f t="shared" si="29"/>
        <v>Nov</v>
      </c>
    </row>
    <row r="1900" spans="1:11" hidden="1">
      <c r="A1900">
        <v>254734911032</v>
      </c>
      <c r="B1900">
        <v>734911032</v>
      </c>
      <c r="C1900">
        <v>16</v>
      </c>
      <c r="D1900" s="22">
        <v>45976</v>
      </c>
      <c r="E1900" t="s">
        <v>21555</v>
      </c>
      <c r="F1900" t="s">
        <v>20098</v>
      </c>
      <c r="G1900" t="s">
        <v>987</v>
      </c>
      <c r="H1900" t="s">
        <v>20000</v>
      </c>
      <c r="I1900">
        <v>1498.5007496251874</v>
      </c>
      <c r="J1900" t="s">
        <v>22182</v>
      </c>
      <c r="K1900" s="22" t="str">
        <f t="shared" si="29"/>
        <v>Nov</v>
      </c>
    </row>
    <row r="1901" spans="1:11" hidden="1">
      <c r="A1901">
        <v>254755346192</v>
      </c>
      <c r="B1901">
        <v>755346192</v>
      </c>
      <c r="C1901">
        <v>16</v>
      </c>
      <c r="D1901" s="22">
        <v>45976</v>
      </c>
      <c r="E1901" t="s">
        <v>21556</v>
      </c>
      <c r="F1901" t="s">
        <v>37</v>
      </c>
      <c r="G1901" t="s">
        <v>719</v>
      </c>
      <c r="H1901" t="s">
        <v>20000</v>
      </c>
      <c r="I1901">
        <v>1498.5007496251874</v>
      </c>
      <c r="J1901" t="s">
        <v>22192</v>
      </c>
      <c r="K1901" s="22" t="str">
        <f t="shared" si="29"/>
        <v>Nov</v>
      </c>
    </row>
    <row r="1902" spans="1:11" hidden="1">
      <c r="A1902">
        <v>254108836563</v>
      </c>
      <c r="B1902">
        <v>108836563</v>
      </c>
      <c r="C1902">
        <v>16</v>
      </c>
      <c r="D1902" s="22">
        <v>45976</v>
      </c>
      <c r="E1902" t="s">
        <v>21557</v>
      </c>
      <c r="F1902" t="s">
        <v>82</v>
      </c>
      <c r="G1902" t="s">
        <v>1030</v>
      </c>
      <c r="H1902" t="s">
        <v>20000</v>
      </c>
      <c r="I1902">
        <v>1498.5007496251874</v>
      </c>
      <c r="J1902" t="s">
        <v>19999</v>
      </c>
      <c r="K1902" s="22" t="str">
        <f t="shared" si="29"/>
        <v>Nov</v>
      </c>
    </row>
    <row r="1903" spans="1:11" hidden="1">
      <c r="A1903">
        <v>254107905896</v>
      </c>
      <c r="B1903">
        <v>107905896</v>
      </c>
      <c r="C1903">
        <v>17</v>
      </c>
      <c r="D1903" s="22">
        <v>45976</v>
      </c>
      <c r="E1903" t="s">
        <v>20472</v>
      </c>
      <c r="F1903" t="s">
        <v>20098</v>
      </c>
      <c r="G1903" t="s">
        <v>20500</v>
      </c>
      <c r="H1903" t="s">
        <v>20000</v>
      </c>
      <c r="I1903">
        <v>1498.5007496251874</v>
      </c>
      <c r="J1903" t="s">
        <v>22251</v>
      </c>
      <c r="K1903" s="22" t="str">
        <f t="shared" si="29"/>
        <v>Nov</v>
      </c>
    </row>
    <row r="1904" spans="1:11" hidden="1">
      <c r="A1904">
        <v>254788251595</v>
      </c>
      <c r="B1904">
        <v>788251595</v>
      </c>
      <c r="C1904">
        <v>17</v>
      </c>
      <c r="D1904" s="22">
        <v>45977</v>
      </c>
      <c r="E1904" t="s">
        <v>21558</v>
      </c>
      <c r="F1904" t="s">
        <v>73</v>
      </c>
      <c r="G1904" t="s">
        <v>1004</v>
      </c>
      <c r="H1904" t="s">
        <v>20000</v>
      </c>
      <c r="I1904">
        <v>1498.5007496251874</v>
      </c>
      <c r="J1904" t="s">
        <v>22173</v>
      </c>
      <c r="K1904" s="22" t="str">
        <f t="shared" si="29"/>
        <v>Nov</v>
      </c>
    </row>
    <row r="1905" spans="1:11" hidden="1">
      <c r="A1905">
        <v>254750762782</v>
      </c>
      <c r="B1905">
        <v>750762782</v>
      </c>
      <c r="C1905">
        <v>16</v>
      </c>
      <c r="D1905" s="22">
        <v>45977</v>
      </c>
      <c r="E1905" t="s">
        <v>21559</v>
      </c>
      <c r="F1905" t="s">
        <v>37</v>
      </c>
      <c r="G1905" t="s">
        <v>1035</v>
      </c>
      <c r="H1905" t="s">
        <v>20000</v>
      </c>
      <c r="I1905">
        <v>1498.5007496251874</v>
      </c>
      <c r="J1905" t="s">
        <v>22192</v>
      </c>
      <c r="K1905" s="22" t="str">
        <f t="shared" si="29"/>
        <v>Nov</v>
      </c>
    </row>
    <row r="1906" spans="1:11" hidden="1">
      <c r="A1906">
        <v>254753260485</v>
      </c>
      <c r="B1906">
        <v>753260485</v>
      </c>
      <c r="C1906">
        <v>17</v>
      </c>
      <c r="D1906" s="22">
        <v>45975</v>
      </c>
      <c r="E1906" t="s">
        <v>21560</v>
      </c>
      <c r="F1906" t="s">
        <v>37</v>
      </c>
      <c r="G1906" t="s">
        <v>1077</v>
      </c>
      <c r="H1906" t="s">
        <v>32</v>
      </c>
      <c r="I1906">
        <v>1498.5007496251874</v>
      </c>
      <c r="J1906" t="s">
        <v>22191</v>
      </c>
      <c r="K1906" s="22" t="str">
        <f t="shared" si="29"/>
        <v>Nov</v>
      </c>
    </row>
    <row r="1907" spans="1:11" hidden="1">
      <c r="A1907">
        <v>254751482776</v>
      </c>
      <c r="B1907">
        <v>751482776</v>
      </c>
      <c r="C1907">
        <v>16</v>
      </c>
      <c r="D1907" s="22">
        <v>45975</v>
      </c>
      <c r="E1907" t="s">
        <v>21561</v>
      </c>
      <c r="F1907" t="s">
        <v>37</v>
      </c>
      <c r="G1907" t="s">
        <v>1032</v>
      </c>
      <c r="H1907" t="s">
        <v>20000</v>
      </c>
      <c r="I1907">
        <v>1498.5007496251874</v>
      </c>
      <c r="J1907" t="s">
        <v>22242</v>
      </c>
      <c r="K1907" s="22" t="str">
        <f t="shared" si="29"/>
        <v>Nov</v>
      </c>
    </row>
    <row r="1908" spans="1:11" hidden="1">
      <c r="A1908">
        <v>254755312413</v>
      </c>
      <c r="B1908">
        <v>755312413</v>
      </c>
      <c r="C1908">
        <v>16</v>
      </c>
      <c r="D1908" s="22">
        <v>45976</v>
      </c>
      <c r="E1908" t="s">
        <v>21562</v>
      </c>
      <c r="F1908" t="s">
        <v>37</v>
      </c>
      <c r="G1908" t="s">
        <v>990</v>
      </c>
      <c r="H1908" t="s">
        <v>20000</v>
      </c>
      <c r="I1908">
        <v>1498.5007496251874</v>
      </c>
      <c r="J1908" t="s">
        <v>22190</v>
      </c>
      <c r="K1908" s="22" t="str">
        <f t="shared" si="29"/>
        <v>Nov</v>
      </c>
    </row>
    <row r="1909" spans="1:11" hidden="1">
      <c r="A1909">
        <v>254785701663</v>
      </c>
      <c r="B1909">
        <v>785701663</v>
      </c>
      <c r="C1909">
        <v>16</v>
      </c>
      <c r="D1909" s="22">
        <v>45977</v>
      </c>
      <c r="E1909" t="s">
        <v>21563</v>
      </c>
      <c r="F1909" t="s">
        <v>20098</v>
      </c>
      <c r="G1909" t="s">
        <v>1066</v>
      </c>
      <c r="H1909" t="s">
        <v>20000</v>
      </c>
      <c r="I1909">
        <v>1498.5007496251874</v>
      </c>
      <c r="J1909" t="s">
        <v>19999</v>
      </c>
      <c r="K1909" s="22" t="str">
        <f t="shared" si="29"/>
        <v>Nov</v>
      </c>
    </row>
    <row r="1910" spans="1:11" hidden="1">
      <c r="A1910">
        <v>254786644872</v>
      </c>
      <c r="B1910">
        <v>786644872</v>
      </c>
      <c r="C1910">
        <v>17</v>
      </c>
      <c r="D1910" s="22">
        <v>45976</v>
      </c>
      <c r="E1910" t="s">
        <v>21564</v>
      </c>
      <c r="F1910" t="s">
        <v>20098</v>
      </c>
      <c r="G1910" t="s">
        <v>1074</v>
      </c>
      <c r="H1910" t="s">
        <v>1121</v>
      </c>
      <c r="I1910">
        <v>1498.5007496251874</v>
      </c>
      <c r="J1910" t="s">
        <v>22205</v>
      </c>
      <c r="K1910" s="22" t="str">
        <f t="shared" si="29"/>
        <v>Nov</v>
      </c>
    </row>
    <row r="1911" spans="1:11" hidden="1">
      <c r="A1911">
        <v>254732506948</v>
      </c>
      <c r="B1911">
        <v>732506948</v>
      </c>
      <c r="C1911">
        <v>16</v>
      </c>
      <c r="D1911" s="22">
        <v>45977</v>
      </c>
      <c r="E1911" t="s">
        <v>21565</v>
      </c>
      <c r="F1911" t="s">
        <v>160</v>
      </c>
      <c r="G1911" t="s">
        <v>1046</v>
      </c>
      <c r="H1911" t="s">
        <v>20000</v>
      </c>
      <c r="I1911">
        <v>1498.5007496251874</v>
      </c>
      <c r="J1911" t="s">
        <v>22219</v>
      </c>
      <c r="K1911" s="22" t="str">
        <f t="shared" si="29"/>
        <v>Nov</v>
      </c>
    </row>
    <row r="1912" spans="1:11" hidden="1">
      <c r="A1912">
        <v>254755262829</v>
      </c>
      <c r="B1912">
        <v>755262829</v>
      </c>
      <c r="C1912">
        <v>17</v>
      </c>
      <c r="D1912" s="22">
        <v>45975</v>
      </c>
      <c r="E1912" t="s">
        <v>21390</v>
      </c>
      <c r="F1912" t="s">
        <v>73</v>
      </c>
      <c r="G1912" t="s">
        <v>1020</v>
      </c>
      <c r="H1912" t="s">
        <v>20000</v>
      </c>
      <c r="I1912">
        <v>1498.5007496251874</v>
      </c>
      <c r="J1912" t="s">
        <v>19999</v>
      </c>
      <c r="K1912" s="22" t="str">
        <f t="shared" si="29"/>
        <v>Nov</v>
      </c>
    </row>
    <row r="1913" spans="1:11" hidden="1">
      <c r="A1913">
        <v>254100580124</v>
      </c>
      <c r="B1913">
        <v>100580124</v>
      </c>
      <c r="C1913">
        <v>17</v>
      </c>
      <c r="D1913" s="22">
        <v>45976</v>
      </c>
      <c r="E1913" t="s">
        <v>21566</v>
      </c>
      <c r="F1913" t="s">
        <v>73</v>
      </c>
      <c r="G1913" t="s">
        <v>1074</v>
      </c>
      <c r="H1913" t="s">
        <v>1181</v>
      </c>
      <c r="I1913">
        <v>1498.5007496251874</v>
      </c>
      <c r="J1913" t="s">
        <v>22237</v>
      </c>
      <c r="K1913" s="22" t="str">
        <f t="shared" si="29"/>
        <v>Nov</v>
      </c>
    </row>
    <row r="1914" spans="1:11" hidden="1">
      <c r="A1914">
        <v>254731118614</v>
      </c>
      <c r="B1914">
        <v>731118614</v>
      </c>
      <c r="C1914">
        <v>16</v>
      </c>
      <c r="D1914" s="22">
        <v>45977</v>
      </c>
      <c r="E1914" t="s">
        <v>21567</v>
      </c>
      <c r="F1914" t="s">
        <v>37</v>
      </c>
      <c r="G1914" t="s">
        <v>1042</v>
      </c>
      <c r="H1914" t="s">
        <v>20000</v>
      </c>
      <c r="I1914">
        <v>1498.5007496251874</v>
      </c>
      <c r="J1914" t="s">
        <v>19999</v>
      </c>
      <c r="K1914" s="22" t="str">
        <f t="shared" si="29"/>
        <v>Nov</v>
      </c>
    </row>
    <row r="1915" spans="1:11" hidden="1">
      <c r="A1915">
        <v>254738847288</v>
      </c>
      <c r="B1915">
        <v>738847288</v>
      </c>
      <c r="C1915">
        <v>16</v>
      </c>
      <c r="D1915" s="22">
        <v>45977</v>
      </c>
      <c r="E1915" t="s">
        <v>21568</v>
      </c>
      <c r="F1915" t="s">
        <v>37</v>
      </c>
      <c r="G1915" t="s">
        <v>1012</v>
      </c>
      <c r="H1915" t="s">
        <v>20000</v>
      </c>
      <c r="I1915">
        <v>1498.5007496251874</v>
      </c>
      <c r="J1915" t="s">
        <v>22176</v>
      </c>
      <c r="K1915" s="22" t="str">
        <f t="shared" si="29"/>
        <v>Nov</v>
      </c>
    </row>
    <row r="1916" spans="1:11" hidden="1">
      <c r="A1916">
        <v>254104482882</v>
      </c>
      <c r="B1916">
        <v>104482882</v>
      </c>
      <c r="C1916">
        <v>17</v>
      </c>
      <c r="D1916" s="22">
        <v>45977</v>
      </c>
      <c r="E1916" t="s">
        <v>21569</v>
      </c>
      <c r="F1916" t="s">
        <v>20098</v>
      </c>
      <c r="G1916" t="s">
        <v>1074</v>
      </c>
      <c r="H1916" t="s">
        <v>1107</v>
      </c>
      <c r="I1916">
        <v>1498.5007496251874</v>
      </c>
      <c r="J1916" t="s">
        <v>22205</v>
      </c>
      <c r="K1916" s="22" t="str">
        <f t="shared" si="29"/>
        <v>Nov</v>
      </c>
    </row>
    <row r="1917" spans="1:11">
      <c r="A1917">
        <v>254788296358</v>
      </c>
      <c r="B1917">
        <v>788296358</v>
      </c>
      <c r="C1917">
        <v>17</v>
      </c>
      <c r="D1917" s="22">
        <v>45975</v>
      </c>
      <c r="E1917" t="s">
        <v>21175</v>
      </c>
      <c r="F1917" t="s">
        <v>73</v>
      </c>
      <c r="G1917" t="s">
        <v>1074</v>
      </c>
      <c r="H1917" t="s">
        <v>742</v>
      </c>
      <c r="I1917">
        <v>1498.5007496251874</v>
      </c>
      <c r="J1917" t="s">
        <v>22210</v>
      </c>
      <c r="K1917" s="22" t="str">
        <f t="shared" si="29"/>
        <v>Nov</v>
      </c>
    </row>
    <row r="1918" spans="1:11" hidden="1">
      <c r="A1918">
        <v>254782071455</v>
      </c>
      <c r="B1918">
        <v>782071455</v>
      </c>
      <c r="C1918">
        <v>17</v>
      </c>
      <c r="D1918" s="22">
        <v>45976</v>
      </c>
      <c r="E1918" t="s">
        <v>21570</v>
      </c>
      <c r="F1918" t="s">
        <v>20098</v>
      </c>
      <c r="G1918" t="s">
        <v>1218</v>
      </c>
      <c r="H1918" t="s">
        <v>20000</v>
      </c>
      <c r="I1918">
        <v>1498.5007496251874</v>
      </c>
      <c r="J1918" t="s">
        <v>22228</v>
      </c>
      <c r="K1918" s="22" t="str">
        <f t="shared" si="29"/>
        <v>Nov</v>
      </c>
    </row>
    <row r="1919" spans="1:11" hidden="1">
      <c r="A1919">
        <v>254736233043</v>
      </c>
      <c r="B1919">
        <v>736233043</v>
      </c>
      <c r="C1919">
        <v>16</v>
      </c>
      <c r="D1919" s="22">
        <v>45977</v>
      </c>
      <c r="E1919" t="s">
        <v>21571</v>
      </c>
      <c r="F1919" t="s">
        <v>82</v>
      </c>
      <c r="G1919" t="s">
        <v>1049</v>
      </c>
      <c r="H1919" t="s">
        <v>20000</v>
      </c>
      <c r="I1919">
        <v>1498.5007496251874</v>
      </c>
      <c r="J1919" t="s">
        <v>22208</v>
      </c>
      <c r="K1919" s="22" t="str">
        <f t="shared" si="29"/>
        <v>Nov</v>
      </c>
    </row>
    <row r="1920" spans="1:11" hidden="1">
      <c r="A1920">
        <v>254100087098</v>
      </c>
      <c r="B1920">
        <v>100087098</v>
      </c>
      <c r="C1920">
        <v>17</v>
      </c>
      <c r="D1920" s="22">
        <v>45976</v>
      </c>
      <c r="E1920" t="s">
        <v>21572</v>
      </c>
      <c r="F1920" t="s">
        <v>37</v>
      </c>
      <c r="G1920" t="s">
        <v>1030</v>
      </c>
      <c r="H1920" t="s">
        <v>20000</v>
      </c>
      <c r="I1920">
        <v>1498.5007496251874</v>
      </c>
      <c r="J1920" t="s">
        <v>22224</v>
      </c>
      <c r="K1920" s="22" t="str">
        <f t="shared" si="29"/>
        <v>Nov</v>
      </c>
    </row>
    <row r="1921" spans="1:11" hidden="1">
      <c r="A1921">
        <v>254781387553</v>
      </c>
      <c r="B1921">
        <v>781387553</v>
      </c>
      <c r="C1921">
        <v>17</v>
      </c>
      <c r="D1921" s="22">
        <v>45977</v>
      </c>
      <c r="E1921" t="s">
        <v>21448</v>
      </c>
      <c r="F1921" t="s">
        <v>37</v>
      </c>
      <c r="G1921" t="s">
        <v>1030</v>
      </c>
      <c r="H1921" t="s">
        <v>20000</v>
      </c>
      <c r="I1921">
        <v>1498.5007496251874</v>
      </c>
      <c r="J1921" t="s">
        <v>22175</v>
      </c>
      <c r="K1921" s="22" t="str">
        <f t="shared" si="29"/>
        <v>Nov</v>
      </c>
    </row>
    <row r="1922" spans="1:11" hidden="1">
      <c r="A1922">
        <v>254783375496</v>
      </c>
      <c r="B1922">
        <v>783375496</v>
      </c>
      <c r="C1922">
        <v>16</v>
      </c>
      <c r="D1922" s="22">
        <v>45976</v>
      </c>
      <c r="E1922" t="s">
        <v>21573</v>
      </c>
      <c r="F1922" t="s">
        <v>37</v>
      </c>
      <c r="G1922" t="s">
        <v>1061</v>
      </c>
      <c r="H1922" t="s">
        <v>20000</v>
      </c>
      <c r="I1922">
        <v>1498.5007496251874</v>
      </c>
      <c r="J1922" t="s">
        <v>22249</v>
      </c>
      <c r="K1922" s="22" t="str">
        <f t="shared" si="29"/>
        <v>Nov</v>
      </c>
    </row>
    <row r="1923" spans="1:11" hidden="1">
      <c r="A1923">
        <v>254103961377</v>
      </c>
      <c r="B1923">
        <v>103961377</v>
      </c>
      <c r="C1923">
        <v>17</v>
      </c>
      <c r="D1923" s="22">
        <v>45977</v>
      </c>
      <c r="E1923" t="s">
        <v>21574</v>
      </c>
      <c r="F1923" t="s">
        <v>73</v>
      </c>
      <c r="G1923" t="s">
        <v>1074</v>
      </c>
      <c r="H1923" t="s">
        <v>70</v>
      </c>
      <c r="I1923">
        <v>1498.5007496251874</v>
      </c>
      <c r="J1923" t="s">
        <v>22177</v>
      </c>
      <c r="K1923" s="22" t="str">
        <f t="shared" ref="K1923:K1986" si="30">TEXT(D1923,"mmm")</f>
        <v>Nov</v>
      </c>
    </row>
    <row r="1924" spans="1:11" hidden="1">
      <c r="A1924">
        <v>254735552484</v>
      </c>
      <c r="B1924">
        <v>735552484</v>
      </c>
      <c r="C1924">
        <v>16</v>
      </c>
      <c r="D1924" s="22">
        <v>45976</v>
      </c>
      <c r="E1924" t="s">
        <v>21575</v>
      </c>
      <c r="F1924" t="s">
        <v>20098</v>
      </c>
      <c r="G1924" t="s">
        <v>1030</v>
      </c>
      <c r="H1924" t="s">
        <v>20000</v>
      </c>
      <c r="I1924">
        <v>1498.5007496251874</v>
      </c>
      <c r="J1924" t="s">
        <v>22253</v>
      </c>
      <c r="K1924" s="22" t="str">
        <f t="shared" si="30"/>
        <v>Nov</v>
      </c>
    </row>
    <row r="1925" spans="1:11" hidden="1">
      <c r="A1925">
        <v>254108685106</v>
      </c>
      <c r="B1925">
        <v>108685106</v>
      </c>
      <c r="C1925">
        <v>17</v>
      </c>
      <c r="D1925" s="22">
        <v>45975</v>
      </c>
      <c r="E1925" t="s">
        <v>21160</v>
      </c>
      <c r="F1925" t="s">
        <v>73</v>
      </c>
      <c r="G1925" t="s">
        <v>1074</v>
      </c>
      <c r="H1925" t="s">
        <v>70</v>
      </c>
      <c r="I1925">
        <v>1498.5007496251874</v>
      </c>
      <c r="J1925" t="s">
        <v>22193</v>
      </c>
      <c r="K1925" s="22" t="str">
        <f t="shared" si="30"/>
        <v>Nov</v>
      </c>
    </row>
    <row r="1926" spans="1:11" hidden="1">
      <c r="A1926">
        <v>254107771986</v>
      </c>
      <c r="B1926">
        <v>107771986</v>
      </c>
      <c r="C1926">
        <v>17</v>
      </c>
      <c r="D1926" s="22">
        <v>45976</v>
      </c>
      <c r="E1926" t="s">
        <v>21576</v>
      </c>
      <c r="F1926" t="s">
        <v>73</v>
      </c>
      <c r="G1926" t="s">
        <v>1074</v>
      </c>
      <c r="H1926" t="s">
        <v>4425</v>
      </c>
      <c r="I1926">
        <v>1498.5007496251874</v>
      </c>
      <c r="J1926" t="s">
        <v>22177</v>
      </c>
      <c r="K1926" s="22" t="str">
        <f t="shared" si="30"/>
        <v>Nov</v>
      </c>
    </row>
    <row r="1927" spans="1:11" hidden="1">
      <c r="A1927">
        <v>254739430752</v>
      </c>
      <c r="B1927">
        <v>739430752</v>
      </c>
      <c r="C1927">
        <v>17</v>
      </c>
      <c r="D1927" s="22">
        <v>45977</v>
      </c>
      <c r="E1927" t="s">
        <v>21577</v>
      </c>
      <c r="F1927" t="s">
        <v>37</v>
      </c>
      <c r="G1927" t="s">
        <v>1035</v>
      </c>
      <c r="H1927" t="s">
        <v>20000</v>
      </c>
      <c r="I1927">
        <v>1498.5007496251874</v>
      </c>
      <c r="J1927" t="s">
        <v>22192</v>
      </c>
      <c r="K1927" s="22" t="str">
        <f t="shared" si="30"/>
        <v>Nov</v>
      </c>
    </row>
    <row r="1928" spans="1:11" hidden="1">
      <c r="A1928">
        <v>254751036372</v>
      </c>
      <c r="B1928">
        <v>751036372</v>
      </c>
      <c r="C1928">
        <v>16</v>
      </c>
      <c r="D1928" s="22">
        <v>45975</v>
      </c>
      <c r="E1928" t="s">
        <v>9952</v>
      </c>
      <c r="F1928" t="s">
        <v>37</v>
      </c>
      <c r="G1928" t="s">
        <v>1077</v>
      </c>
      <c r="H1928" t="s">
        <v>32</v>
      </c>
      <c r="I1928">
        <v>1498.5007496251874</v>
      </c>
      <c r="J1928" t="s">
        <v>19999</v>
      </c>
      <c r="K1928" s="22" t="str">
        <f t="shared" si="30"/>
        <v>Nov</v>
      </c>
    </row>
    <row r="1929" spans="1:11" hidden="1">
      <c r="A1929">
        <v>254788159503</v>
      </c>
      <c r="B1929">
        <v>788159503</v>
      </c>
      <c r="C1929">
        <v>17</v>
      </c>
      <c r="D1929" s="22">
        <v>45977</v>
      </c>
      <c r="E1929" t="s">
        <v>21578</v>
      </c>
      <c r="F1929" t="s">
        <v>82</v>
      </c>
      <c r="G1929" t="s">
        <v>1049</v>
      </c>
      <c r="H1929" t="s">
        <v>20000</v>
      </c>
      <c r="I1929">
        <v>1498.5007496251874</v>
      </c>
      <c r="J1929" t="s">
        <v>22208</v>
      </c>
      <c r="K1929" s="22" t="str">
        <f t="shared" si="30"/>
        <v>Nov</v>
      </c>
    </row>
    <row r="1930" spans="1:11" hidden="1">
      <c r="A1930">
        <v>254102554492</v>
      </c>
      <c r="B1930">
        <v>102554492</v>
      </c>
      <c r="C1930">
        <v>16</v>
      </c>
      <c r="D1930" s="22">
        <v>45976</v>
      </c>
      <c r="E1930" t="s">
        <v>21579</v>
      </c>
      <c r="F1930" t="s">
        <v>20098</v>
      </c>
      <c r="G1930" t="s">
        <v>20929</v>
      </c>
      <c r="H1930" t="s">
        <v>20000</v>
      </c>
      <c r="I1930">
        <v>1498.5007496251874</v>
      </c>
      <c r="J1930" t="s">
        <v>22245</v>
      </c>
      <c r="K1930" s="22" t="str">
        <f t="shared" si="30"/>
        <v>Nov</v>
      </c>
    </row>
    <row r="1931" spans="1:11" hidden="1">
      <c r="A1931">
        <v>254756436346</v>
      </c>
      <c r="B1931">
        <v>756436346</v>
      </c>
      <c r="C1931">
        <v>17</v>
      </c>
      <c r="D1931" s="22">
        <v>45976</v>
      </c>
      <c r="E1931" t="s">
        <v>21580</v>
      </c>
      <c r="F1931" t="s">
        <v>37</v>
      </c>
      <c r="G1931" t="s">
        <v>1035</v>
      </c>
      <c r="H1931" t="s">
        <v>20000</v>
      </c>
      <c r="I1931">
        <v>1498.5007496251874</v>
      </c>
      <c r="J1931" t="s">
        <v>22185</v>
      </c>
      <c r="K1931" s="22" t="str">
        <f t="shared" si="30"/>
        <v>Nov</v>
      </c>
    </row>
    <row r="1932" spans="1:11" hidden="1">
      <c r="A1932">
        <v>254752225495</v>
      </c>
      <c r="B1932">
        <v>752225495</v>
      </c>
      <c r="C1932">
        <v>16</v>
      </c>
      <c r="D1932" s="22">
        <v>45977</v>
      </c>
      <c r="E1932" t="s">
        <v>21581</v>
      </c>
      <c r="F1932" t="s">
        <v>20098</v>
      </c>
      <c r="G1932" t="s">
        <v>1025</v>
      </c>
      <c r="H1932" t="s">
        <v>20000</v>
      </c>
      <c r="I1932">
        <v>1498.5007496251874</v>
      </c>
      <c r="J1932" t="s">
        <v>22195</v>
      </c>
      <c r="K1932" s="22" t="str">
        <f t="shared" si="30"/>
        <v>Nov</v>
      </c>
    </row>
    <row r="1933" spans="1:11" hidden="1">
      <c r="A1933">
        <v>254106113188</v>
      </c>
      <c r="B1933">
        <v>106113188</v>
      </c>
      <c r="C1933">
        <v>17</v>
      </c>
      <c r="D1933" s="22">
        <v>45976</v>
      </c>
      <c r="E1933" t="s">
        <v>21582</v>
      </c>
      <c r="F1933" t="s">
        <v>37</v>
      </c>
      <c r="G1933" t="s">
        <v>1072</v>
      </c>
      <c r="H1933" t="s">
        <v>1104</v>
      </c>
      <c r="I1933">
        <v>1498.5007496251874</v>
      </c>
      <c r="J1933" t="s">
        <v>22204</v>
      </c>
      <c r="K1933" s="22" t="str">
        <f t="shared" si="30"/>
        <v>Nov</v>
      </c>
    </row>
    <row r="1934" spans="1:11" hidden="1">
      <c r="A1934">
        <v>254738054829</v>
      </c>
      <c r="B1934">
        <v>738054829</v>
      </c>
      <c r="C1934">
        <v>17</v>
      </c>
      <c r="D1934" s="22">
        <v>45975</v>
      </c>
      <c r="E1934" t="s">
        <v>21583</v>
      </c>
      <c r="F1934" t="s">
        <v>20098</v>
      </c>
      <c r="G1934" t="s">
        <v>994</v>
      </c>
      <c r="H1934" t="s">
        <v>20000</v>
      </c>
      <c r="I1934">
        <v>2248.1259370314842</v>
      </c>
      <c r="J1934" t="s">
        <v>22188</v>
      </c>
      <c r="K1934" s="22" t="str">
        <f t="shared" si="30"/>
        <v>Nov</v>
      </c>
    </row>
    <row r="1935" spans="1:11" hidden="1">
      <c r="A1935">
        <v>254102121712</v>
      </c>
      <c r="B1935">
        <v>102121712</v>
      </c>
      <c r="C1935">
        <v>16</v>
      </c>
      <c r="D1935" s="22">
        <v>45975</v>
      </c>
      <c r="E1935" t="s">
        <v>21584</v>
      </c>
      <c r="F1935" t="s">
        <v>20098</v>
      </c>
      <c r="G1935" t="s">
        <v>1074</v>
      </c>
      <c r="H1935" t="s">
        <v>70</v>
      </c>
      <c r="I1935">
        <v>1498.5007496251874</v>
      </c>
      <c r="J1935" t="s">
        <v>22193</v>
      </c>
      <c r="K1935" s="22" t="str">
        <f t="shared" si="30"/>
        <v>Nov</v>
      </c>
    </row>
    <row r="1936" spans="1:11" hidden="1">
      <c r="A1936">
        <v>254108884271</v>
      </c>
      <c r="B1936">
        <v>108884271</v>
      </c>
      <c r="C1936">
        <v>16</v>
      </c>
      <c r="D1936" s="22">
        <v>45976</v>
      </c>
      <c r="E1936" t="s">
        <v>21431</v>
      </c>
      <c r="F1936" t="s">
        <v>82</v>
      </c>
      <c r="G1936" t="s">
        <v>20636</v>
      </c>
      <c r="H1936" t="s">
        <v>1174</v>
      </c>
      <c r="I1936">
        <v>1498.5007496251874</v>
      </c>
      <c r="J1936" t="s">
        <v>22208</v>
      </c>
      <c r="K1936" s="22" t="str">
        <f t="shared" si="30"/>
        <v>Nov</v>
      </c>
    </row>
    <row r="1937" spans="1:11" hidden="1">
      <c r="A1937">
        <v>254750592081</v>
      </c>
      <c r="B1937">
        <v>750592081</v>
      </c>
      <c r="C1937">
        <v>16</v>
      </c>
      <c r="D1937" s="22">
        <v>45977</v>
      </c>
      <c r="E1937" t="s">
        <v>21585</v>
      </c>
      <c r="F1937" t="s">
        <v>160</v>
      </c>
      <c r="G1937" t="s">
        <v>1051</v>
      </c>
      <c r="H1937" t="s">
        <v>20000</v>
      </c>
      <c r="I1937">
        <v>1498.5007496251874</v>
      </c>
      <c r="J1937" t="s">
        <v>22219</v>
      </c>
      <c r="K1937" s="22" t="str">
        <f t="shared" si="30"/>
        <v>Nov</v>
      </c>
    </row>
    <row r="1938" spans="1:11" hidden="1">
      <c r="A1938">
        <v>254786667864</v>
      </c>
      <c r="B1938">
        <v>786667864</v>
      </c>
      <c r="C1938">
        <v>17</v>
      </c>
      <c r="D1938" s="22">
        <v>45976</v>
      </c>
      <c r="E1938" t="s">
        <v>21586</v>
      </c>
      <c r="F1938" t="s">
        <v>73</v>
      </c>
      <c r="G1938" t="s">
        <v>1004</v>
      </c>
      <c r="H1938" t="s">
        <v>20000</v>
      </c>
      <c r="I1938">
        <v>2248.1259370314842</v>
      </c>
      <c r="J1938" t="s">
        <v>19999</v>
      </c>
      <c r="K1938" s="22" t="str">
        <f t="shared" si="30"/>
        <v>Nov</v>
      </c>
    </row>
    <row r="1939" spans="1:11" hidden="1">
      <c r="A1939">
        <v>254734532181</v>
      </c>
      <c r="B1939">
        <v>734532181</v>
      </c>
      <c r="C1939">
        <v>17</v>
      </c>
      <c r="D1939" s="22">
        <v>45977</v>
      </c>
      <c r="E1939" t="s">
        <v>21587</v>
      </c>
      <c r="F1939" t="s">
        <v>20098</v>
      </c>
      <c r="G1939" t="s">
        <v>1074</v>
      </c>
      <c r="H1939" t="s">
        <v>1107</v>
      </c>
      <c r="I1939">
        <v>1498.5007496251874</v>
      </c>
      <c r="J1939" t="s">
        <v>22205</v>
      </c>
      <c r="K1939" s="22" t="str">
        <f t="shared" si="30"/>
        <v>Nov</v>
      </c>
    </row>
    <row r="1940" spans="1:11" hidden="1">
      <c r="A1940">
        <v>254102822105</v>
      </c>
      <c r="B1940">
        <v>102822105</v>
      </c>
      <c r="C1940">
        <v>16</v>
      </c>
      <c r="D1940" s="22">
        <v>45975</v>
      </c>
      <c r="E1940" t="s">
        <v>21588</v>
      </c>
      <c r="F1940" t="s">
        <v>37</v>
      </c>
      <c r="G1940" t="s">
        <v>1052</v>
      </c>
      <c r="H1940" t="s">
        <v>20000</v>
      </c>
      <c r="I1940">
        <v>1498.5007496251874</v>
      </c>
      <c r="J1940" t="s">
        <v>19999</v>
      </c>
      <c r="K1940" s="22" t="str">
        <f t="shared" si="30"/>
        <v>Nov</v>
      </c>
    </row>
    <row r="1941" spans="1:11" hidden="1">
      <c r="A1941">
        <v>254736459640</v>
      </c>
      <c r="B1941">
        <v>736459640</v>
      </c>
      <c r="C1941">
        <v>16</v>
      </c>
      <c r="D1941" s="22">
        <v>45976</v>
      </c>
      <c r="E1941" t="s">
        <v>21589</v>
      </c>
      <c r="F1941" t="s">
        <v>20098</v>
      </c>
      <c r="G1941" t="s">
        <v>1042</v>
      </c>
      <c r="H1941" t="s">
        <v>20000</v>
      </c>
      <c r="I1941">
        <v>1498.5007496251874</v>
      </c>
      <c r="J1941" t="s">
        <v>19999</v>
      </c>
      <c r="K1941" s="22" t="str">
        <f t="shared" si="30"/>
        <v>Nov</v>
      </c>
    </row>
    <row r="1942" spans="1:11" hidden="1">
      <c r="A1942">
        <v>254731003241</v>
      </c>
      <c r="B1942">
        <v>731003241</v>
      </c>
      <c r="C1942">
        <v>17</v>
      </c>
      <c r="D1942" s="22">
        <v>45975</v>
      </c>
      <c r="E1942" t="s">
        <v>21590</v>
      </c>
      <c r="F1942" t="s">
        <v>20098</v>
      </c>
      <c r="G1942" t="s">
        <v>986</v>
      </c>
      <c r="H1942" t="s">
        <v>20000</v>
      </c>
      <c r="I1942">
        <v>1498.5007496251874</v>
      </c>
      <c r="J1942" t="s">
        <v>22193</v>
      </c>
      <c r="K1942" s="22" t="str">
        <f t="shared" si="30"/>
        <v>Nov</v>
      </c>
    </row>
    <row r="1943" spans="1:11" hidden="1">
      <c r="A1943">
        <v>254100082975</v>
      </c>
      <c r="B1943">
        <v>100082975</v>
      </c>
      <c r="C1943">
        <v>16</v>
      </c>
      <c r="D1943" s="22">
        <v>45975</v>
      </c>
      <c r="E1943" t="s">
        <v>21591</v>
      </c>
      <c r="F1943" t="s">
        <v>37</v>
      </c>
      <c r="G1943" t="s">
        <v>1025</v>
      </c>
      <c r="H1943" t="s">
        <v>20000</v>
      </c>
      <c r="I1943">
        <v>1498.5007496251874</v>
      </c>
      <c r="J1943" t="s">
        <v>22197</v>
      </c>
      <c r="K1943" s="22" t="str">
        <f t="shared" si="30"/>
        <v>Nov</v>
      </c>
    </row>
    <row r="1944" spans="1:11" hidden="1">
      <c r="A1944">
        <v>254756949353</v>
      </c>
      <c r="B1944">
        <v>756949353</v>
      </c>
      <c r="C1944">
        <v>16</v>
      </c>
      <c r="D1944" s="22">
        <v>45976</v>
      </c>
      <c r="E1944" t="s">
        <v>21592</v>
      </c>
      <c r="F1944" t="s">
        <v>20098</v>
      </c>
      <c r="G1944" t="s">
        <v>1014</v>
      </c>
      <c r="H1944" t="s">
        <v>20000</v>
      </c>
      <c r="I1944">
        <v>1498.5007496251874</v>
      </c>
      <c r="J1944" t="s">
        <v>22247</v>
      </c>
      <c r="K1944" s="22" t="str">
        <f t="shared" si="30"/>
        <v>Nov</v>
      </c>
    </row>
    <row r="1945" spans="1:11" hidden="1">
      <c r="A1945">
        <v>254107325320</v>
      </c>
      <c r="B1945">
        <v>107325320</v>
      </c>
      <c r="C1945">
        <v>16</v>
      </c>
      <c r="D1945" s="22">
        <v>45975</v>
      </c>
      <c r="E1945" t="s">
        <v>21593</v>
      </c>
      <c r="F1945" t="s">
        <v>20098</v>
      </c>
      <c r="G1945" t="s">
        <v>1077</v>
      </c>
      <c r="H1945" t="s">
        <v>1182</v>
      </c>
      <c r="I1945">
        <v>1498.5007496251874</v>
      </c>
      <c r="J1945" t="s">
        <v>22189</v>
      </c>
      <c r="K1945" s="22" t="str">
        <f t="shared" si="30"/>
        <v>Nov</v>
      </c>
    </row>
    <row r="1946" spans="1:11" hidden="1">
      <c r="A1946">
        <v>254756891417</v>
      </c>
      <c r="B1946">
        <v>756891417</v>
      </c>
      <c r="C1946">
        <v>17</v>
      </c>
      <c r="D1946" s="22">
        <v>45975</v>
      </c>
      <c r="E1946" t="s">
        <v>21594</v>
      </c>
      <c r="F1946" t="s">
        <v>37</v>
      </c>
      <c r="G1946" t="s">
        <v>1030</v>
      </c>
      <c r="H1946" t="s">
        <v>20000</v>
      </c>
      <c r="I1946">
        <v>1498.5007496251874</v>
      </c>
      <c r="J1946" t="s">
        <v>22184</v>
      </c>
      <c r="K1946" s="22" t="str">
        <f t="shared" si="30"/>
        <v>Nov</v>
      </c>
    </row>
    <row r="1947" spans="1:11" hidden="1">
      <c r="A1947">
        <v>254103203789</v>
      </c>
      <c r="B1947">
        <v>103203789</v>
      </c>
      <c r="C1947">
        <v>16</v>
      </c>
      <c r="D1947" s="22">
        <v>45976</v>
      </c>
      <c r="E1947" t="s">
        <v>20651</v>
      </c>
      <c r="F1947" t="s">
        <v>20098</v>
      </c>
      <c r="G1947" t="s">
        <v>994</v>
      </c>
      <c r="H1947" t="s">
        <v>20000</v>
      </c>
      <c r="I1947">
        <v>1498.5007496251874</v>
      </c>
      <c r="J1947" t="s">
        <v>22189</v>
      </c>
      <c r="K1947" s="22" t="str">
        <f t="shared" si="30"/>
        <v>Nov</v>
      </c>
    </row>
    <row r="1948" spans="1:11" hidden="1">
      <c r="A1948">
        <v>254785550305</v>
      </c>
      <c r="B1948">
        <v>785550305</v>
      </c>
      <c r="C1948">
        <v>17</v>
      </c>
      <c r="D1948" s="22">
        <v>45975</v>
      </c>
      <c r="E1948" t="s">
        <v>21595</v>
      </c>
      <c r="F1948" t="s">
        <v>73</v>
      </c>
      <c r="G1948" t="s">
        <v>1074</v>
      </c>
      <c r="H1948" t="s">
        <v>70</v>
      </c>
      <c r="I1948">
        <v>1498.5007496251874</v>
      </c>
      <c r="J1948" t="s">
        <v>22193</v>
      </c>
      <c r="K1948" s="22" t="str">
        <f t="shared" si="30"/>
        <v>Nov</v>
      </c>
    </row>
    <row r="1949" spans="1:11" hidden="1">
      <c r="A1949">
        <v>254101055114</v>
      </c>
      <c r="B1949">
        <v>101055114</v>
      </c>
      <c r="C1949">
        <v>16</v>
      </c>
      <c r="D1949" s="22">
        <v>45975</v>
      </c>
      <c r="E1949" t="s">
        <v>21596</v>
      </c>
      <c r="F1949" t="s">
        <v>82</v>
      </c>
      <c r="G1949" t="s">
        <v>1077</v>
      </c>
      <c r="H1949" t="s">
        <v>32</v>
      </c>
      <c r="I1949">
        <v>1498.5007496251874</v>
      </c>
      <c r="J1949" t="s">
        <v>22225</v>
      </c>
      <c r="K1949" s="22" t="str">
        <f t="shared" si="30"/>
        <v>Nov</v>
      </c>
    </row>
    <row r="1950" spans="1:11" hidden="1">
      <c r="A1950">
        <v>254735828970</v>
      </c>
      <c r="B1950">
        <v>735828970</v>
      </c>
      <c r="C1950">
        <v>17</v>
      </c>
      <c r="D1950" s="22">
        <v>45975</v>
      </c>
      <c r="E1950" t="s">
        <v>21597</v>
      </c>
      <c r="F1950" t="s">
        <v>73</v>
      </c>
      <c r="G1950" t="s">
        <v>1074</v>
      </c>
      <c r="H1950" t="s">
        <v>1181</v>
      </c>
      <c r="I1950">
        <v>1498.5007496251874</v>
      </c>
      <c r="J1950" t="s">
        <v>22237</v>
      </c>
      <c r="K1950" s="22" t="str">
        <f t="shared" si="30"/>
        <v>Nov</v>
      </c>
    </row>
    <row r="1951" spans="1:11" hidden="1">
      <c r="A1951">
        <v>254102303070</v>
      </c>
      <c r="B1951">
        <v>102303070</v>
      </c>
      <c r="C1951">
        <v>16</v>
      </c>
      <c r="D1951" s="22">
        <v>45975</v>
      </c>
      <c r="E1951" t="s">
        <v>21598</v>
      </c>
      <c r="F1951" t="s">
        <v>20098</v>
      </c>
      <c r="G1951" t="s">
        <v>1029</v>
      </c>
      <c r="H1951" t="s">
        <v>20000</v>
      </c>
      <c r="I1951">
        <v>1498.5007496251874</v>
      </c>
      <c r="J1951" t="s">
        <v>19999</v>
      </c>
      <c r="K1951" s="22" t="str">
        <f t="shared" si="30"/>
        <v>Nov</v>
      </c>
    </row>
    <row r="1952" spans="1:11" hidden="1">
      <c r="A1952">
        <v>254106664271</v>
      </c>
      <c r="B1952">
        <v>106664271</v>
      </c>
      <c r="C1952">
        <v>16</v>
      </c>
      <c r="D1952" s="22">
        <v>45977</v>
      </c>
      <c r="E1952" t="s">
        <v>21125</v>
      </c>
      <c r="F1952" t="s">
        <v>20098</v>
      </c>
      <c r="G1952" t="s">
        <v>20581</v>
      </c>
      <c r="H1952" t="s">
        <v>20000</v>
      </c>
      <c r="I1952">
        <v>1498.5007496251874</v>
      </c>
      <c r="J1952" t="s">
        <v>19999</v>
      </c>
      <c r="K1952" s="22" t="str">
        <f t="shared" si="30"/>
        <v>Nov</v>
      </c>
    </row>
    <row r="1953" spans="1:11" hidden="1">
      <c r="A1953">
        <v>254787137360</v>
      </c>
      <c r="B1953">
        <v>787137360</v>
      </c>
      <c r="C1953">
        <v>17</v>
      </c>
      <c r="D1953" s="22">
        <v>45977</v>
      </c>
      <c r="E1953" t="s">
        <v>21599</v>
      </c>
      <c r="F1953" t="s">
        <v>37</v>
      </c>
      <c r="G1953" t="s">
        <v>1061</v>
      </c>
      <c r="H1953" t="s">
        <v>20000</v>
      </c>
      <c r="I1953">
        <v>1498.5007496251874</v>
      </c>
      <c r="J1953" t="s">
        <v>22175</v>
      </c>
      <c r="K1953" s="22" t="str">
        <f t="shared" si="30"/>
        <v>Nov</v>
      </c>
    </row>
    <row r="1954" spans="1:11" hidden="1">
      <c r="A1954">
        <v>254100004755</v>
      </c>
      <c r="B1954">
        <v>100004755</v>
      </c>
      <c r="C1954">
        <v>16</v>
      </c>
      <c r="D1954" s="22">
        <v>45975</v>
      </c>
      <c r="E1954" t="s">
        <v>21600</v>
      </c>
      <c r="F1954" t="s">
        <v>20098</v>
      </c>
      <c r="G1954" t="s">
        <v>20581</v>
      </c>
      <c r="H1954" t="s">
        <v>20000</v>
      </c>
      <c r="I1954">
        <v>1498.5007496251874</v>
      </c>
      <c r="J1954" t="s">
        <v>19999</v>
      </c>
      <c r="K1954" s="22" t="str">
        <f t="shared" si="30"/>
        <v>Nov</v>
      </c>
    </row>
    <row r="1955" spans="1:11" hidden="1">
      <c r="A1955">
        <v>254736663269</v>
      </c>
      <c r="B1955">
        <v>736663269</v>
      </c>
      <c r="C1955">
        <v>16</v>
      </c>
      <c r="D1955" s="22">
        <v>45975</v>
      </c>
      <c r="E1955" t="s">
        <v>21601</v>
      </c>
      <c r="F1955" t="s">
        <v>37</v>
      </c>
      <c r="G1955" t="s">
        <v>1023</v>
      </c>
      <c r="H1955" t="s">
        <v>20000</v>
      </c>
      <c r="I1955">
        <v>1498.5007496251874</v>
      </c>
      <c r="J1955" t="s">
        <v>19999</v>
      </c>
      <c r="K1955" s="22" t="str">
        <f t="shared" si="30"/>
        <v>Nov</v>
      </c>
    </row>
    <row r="1956" spans="1:11" hidden="1">
      <c r="A1956">
        <v>254107414965</v>
      </c>
      <c r="B1956">
        <v>107414965</v>
      </c>
      <c r="C1956">
        <v>16</v>
      </c>
      <c r="D1956" s="22">
        <v>45976</v>
      </c>
      <c r="E1956" t="s">
        <v>21602</v>
      </c>
      <c r="F1956" t="s">
        <v>37</v>
      </c>
      <c r="G1956" t="s">
        <v>1077</v>
      </c>
      <c r="H1956" t="s">
        <v>1076</v>
      </c>
      <c r="I1956">
        <v>2248.1259370314842</v>
      </c>
      <c r="J1956" t="s">
        <v>19999</v>
      </c>
      <c r="K1956" s="22" t="str">
        <f t="shared" si="30"/>
        <v>Nov</v>
      </c>
    </row>
    <row r="1957" spans="1:11" hidden="1">
      <c r="A1957">
        <v>254762229591</v>
      </c>
      <c r="B1957">
        <v>762229591</v>
      </c>
      <c r="C1957">
        <v>16</v>
      </c>
      <c r="D1957" s="22">
        <v>45977</v>
      </c>
      <c r="E1957" t="s">
        <v>21603</v>
      </c>
      <c r="F1957" t="s">
        <v>20098</v>
      </c>
      <c r="G1957" t="s">
        <v>1037</v>
      </c>
      <c r="H1957" t="s">
        <v>20000</v>
      </c>
      <c r="I1957">
        <v>1498.5007496251874</v>
      </c>
      <c r="J1957" t="s">
        <v>22255</v>
      </c>
      <c r="K1957" s="22" t="str">
        <f t="shared" si="30"/>
        <v>Nov</v>
      </c>
    </row>
    <row r="1958" spans="1:11" hidden="1">
      <c r="A1958">
        <v>254105019260</v>
      </c>
      <c r="B1958">
        <v>105019260</v>
      </c>
      <c r="C1958">
        <v>17</v>
      </c>
      <c r="D1958" s="22">
        <v>45975</v>
      </c>
      <c r="E1958" t="s">
        <v>21604</v>
      </c>
      <c r="F1958" t="s">
        <v>20098</v>
      </c>
      <c r="G1958" t="s">
        <v>1041</v>
      </c>
      <c r="H1958" t="s">
        <v>20000</v>
      </c>
      <c r="I1958">
        <v>1498.5007496251874</v>
      </c>
      <c r="J1958" t="s">
        <v>22174</v>
      </c>
      <c r="K1958" s="22" t="str">
        <f t="shared" si="30"/>
        <v>Nov</v>
      </c>
    </row>
    <row r="1959" spans="1:11" hidden="1">
      <c r="A1959">
        <v>254785550656</v>
      </c>
      <c r="B1959">
        <v>785550656</v>
      </c>
      <c r="C1959">
        <v>17</v>
      </c>
      <c r="D1959" s="22">
        <v>45975</v>
      </c>
      <c r="E1959" t="s">
        <v>21605</v>
      </c>
      <c r="F1959" t="s">
        <v>50</v>
      </c>
      <c r="G1959" t="s">
        <v>502</v>
      </c>
      <c r="H1959" t="s">
        <v>20000</v>
      </c>
      <c r="I1959">
        <v>1498.5007496251874</v>
      </c>
      <c r="J1959" t="s">
        <v>22200</v>
      </c>
      <c r="K1959" s="22" t="str">
        <f t="shared" si="30"/>
        <v>Nov</v>
      </c>
    </row>
    <row r="1960" spans="1:11" hidden="1">
      <c r="A1960">
        <v>254753766480</v>
      </c>
      <c r="B1960">
        <v>753766480</v>
      </c>
      <c r="C1960">
        <v>16</v>
      </c>
      <c r="D1960" s="22">
        <v>45977</v>
      </c>
      <c r="E1960" t="s">
        <v>21606</v>
      </c>
      <c r="F1960" t="s">
        <v>82</v>
      </c>
      <c r="G1960" t="s">
        <v>1010</v>
      </c>
      <c r="H1960" t="s">
        <v>20000</v>
      </c>
      <c r="I1960">
        <v>1498.5007496251874</v>
      </c>
      <c r="J1960" t="s">
        <v>19999</v>
      </c>
      <c r="K1960" s="22" t="str">
        <f t="shared" si="30"/>
        <v>Nov</v>
      </c>
    </row>
    <row r="1961" spans="1:11" hidden="1">
      <c r="A1961">
        <v>254736718018</v>
      </c>
      <c r="B1961">
        <v>736718018</v>
      </c>
      <c r="C1961">
        <v>16</v>
      </c>
      <c r="D1961" s="22">
        <v>45977</v>
      </c>
      <c r="E1961" t="s">
        <v>21607</v>
      </c>
      <c r="F1961" t="s">
        <v>20098</v>
      </c>
      <c r="G1961" t="s">
        <v>993</v>
      </c>
      <c r="H1961" t="s">
        <v>20000</v>
      </c>
      <c r="I1961">
        <v>0</v>
      </c>
      <c r="J1961" t="s">
        <v>22221</v>
      </c>
      <c r="K1961" s="22" t="str">
        <f t="shared" si="30"/>
        <v>Nov</v>
      </c>
    </row>
    <row r="1962" spans="1:11" hidden="1">
      <c r="A1962">
        <v>254780663432</v>
      </c>
      <c r="B1962">
        <v>780663432</v>
      </c>
      <c r="C1962">
        <v>16</v>
      </c>
      <c r="D1962" s="22">
        <v>45975</v>
      </c>
      <c r="E1962" t="s">
        <v>21600</v>
      </c>
      <c r="F1962" t="s">
        <v>20098</v>
      </c>
      <c r="G1962" t="s">
        <v>20581</v>
      </c>
      <c r="H1962" t="s">
        <v>20000</v>
      </c>
      <c r="I1962">
        <v>1498.5007496251874</v>
      </c>
      <c r="J1962" t="s">
        <v>19999</v>
      </c>
      <c r="K1962" s="22" t="str">
        <f t="shared" si="30"/>
        <v>Nov</v>
      </c>
    </row>
    <row r="1963" spans="1:11" hidden="1">
      <c r="A1963">
        <v>254785606238</v>
      </c>
      <c r="B1963">
        <v>785606238</v>
      </c>
      <c r="C1963">
        <v>16</v>
      </c>
      <c r="D1963" s="22">
        <v>45977</v>
      </c>
      <c r="E1963" t="s">
        <v>21608</v>
      </c>
      <c r="F1963" t="s">
        <v>37</v>
      </c>
      <c r="G1963" t="s">
        <v>1030</v>
      </c>
      <c r="H1963" t="s">
        <v>20000</v>
      </c>
      <c r="I1963">
        <v>1498.5007496251874</v>
      </c>
      <c r="J1963" t="s">
        <v>19999</v>
      </c>
      <c r="K1963" s="22" t="str">
        <f t="shared" si="30"/>
        <v>Nov</v>
      </c>
    </row>
    <row r="1964" spans="1:11" hidden="1">
      <c r="A1964">
        <v>254780262855</v>
      </c>
      <c r="B1964">
        <v>780262855</v>
      </c>
      <c r="C1964">
        <v>16</v>
      </c>
      <c r="D1964" s="22">
        <v>45975</v>
      </c>
      <c r="E1964" t="s">
        <v>21609</v>
      </c>
      <c r="F1964" t="s">
        <v>20098</v>
      </c>
      <c r="G1964" t="s">
        <v>1074</v>
      </c>
      <c r="H1964" t="s">
        <v>70</v>
      </c>
      <c r="I1964">
        <v>1498.5007496251874</v>
      </c>
      <c r="J1964" t="s">
        <v>22193</v>
      </c>
      <c r="K1964" s="22" t="str">
        <f t="shared" si="30"/>
        <v>Nov</v>
      </c>
    </row>
    <row r="1965" spans="1:11" hidden="1">
      <c r="A1965">
        <v>254788043104</v>
      </c>
      <c r="B1965">
        <v>788043104</v>
      </c>
      <c r="C1965">
        <v>16</v>
      </c>
      <c r="D1965" s="22">
        <v>45975</v>
      </c>
      <c r="E1965" t="s">
        <v>21610</v>
      </c>
      <c r="F1965" t="s">
        <v>82</v>
      </c>
      <c r="G1965" t="s">
        <v>1011</v>
      </c>
      <c r="H1965" t="s">
        <v>20000</v>
      </c>
      <c r="I1965">
        <v>1498.5007496251874</v>
      </c>
      <c r="J1965" t="s">
        <v>22223</v>
      </c>
      <c r="K1965" s="22" t="str">
        <f t="shared" si="30"/>
        <v>Nov</v>
      </c>
    </row>
    <row r="1966" spans="1:11" hidden="1">
      <c r="A1966">
        <v>254100017190</v>
      </c>
      <c r="B1966">
        <v>100017190</v>
      </c>
      <c r="C1966">
        <v>17</v>
      </c>
      <c r="D1966" s="22">
        <v>45977</v>
      </c>
      <c r="E1966" t="s">
        <v>21611</v>
      </c>
      <c r="F1966" t="s">
        <v>73</v>
      </c>
      <c r="G1966" t="s">
        <v>1004</v>
      </c>
      <c r="H1966" t="s">
        <v>20000</v>
      </c>
      <c r="I1966">
        <v>1498.5007496251874</v>
      </c>
      <c r="J1966" t="s">
        <v>22174</v>
      </c>
      <c r="K1966" s="22" t="str">
        <f t="shared" si="30"/>
        <v>Nov</v>
      </c>
    </row>
    <row r="1967" spans="1:11" hidden="1">
      <c r="A1967">
        <v>254108942712</v>
      </c>
      <c r="B1967">
        <v>108942712</v>
      </c>
      <c r="C1967">
        <v>16</v>
      </c>
      <c r="D1967" s="22">
        <v>45976</v>
      </c>
      <c r="E1967" t="s">
        <v>21612</v>
      </c>
      <c r="F1967" t="s">
        <v>82</v>
      </c>
      <c r="G1967" t="s">
        <v>1077</v>
      </c>
      <c r="H1967" t="s">
        <v>32</v>
      </c>
      <c r="I1967">
        <v>1498.5007496251874</v>
      </c>
      <c r="J1967" t="s">
        <v>19999</v>
      </c>
      <c r="K1967" s="22" t="str">
        <f t="shared" si="30"/>
        <v>Nov</v>
      </c>
    </row>
    <row r="1968" spans="1:11">
      <c r="A1968">
        <v>254103935655</v>
      </c>
      <c r="B1968">
        <v>103935655</v>
      </c>
      <c r="C1968">
        <v>17</v>
      </c>
      <c r="D1968" s="22">
        <v>45976</v>
      </c>
      <c r="E1968" t="s">
        <v>21613</v>
      </c>
      <c r="F1968" t="s">
        <v>73</v>
      </c>
      <c r="G1968" t="s">
        <v>1074</v>
      </c>
      <c r="H1968" t="s">
        <v>742</v>
      </c>
      <c r="I1968">
        <v>1498.5007496251874</v>
      </c>
      <c r="J1968" t="s">
        <v>22211</v>
      </c>
      <c r="K1968" s="22" t="str">
        <f t="shared" si="30"/>
        <v>Nov</v>
      </c>
    </row>
    <row r="1969" spans="1:11" hidden="1">
      <c r="A1969">
        <v>254780854620</v>
      </c>
      <c r="B1969">
        <v>780854620</v>
      </c>
      <c r="C1969">
        <v>16</v>
      </c>
      <c r="D1969" s="22">
        <v>45976</v>
      </c>
      <c r="E1969" t="s">
        <v>21280</v>
      </c>
      <c r="F1969" t="s">
        <v>37</v>
      </c>
      <c r="G1969" t="s">
        <v>1012</v>
      </c>
      <c r="H1969" t="s">
        <v>20000</v>
      </c>
      <c r="I1969">
        <v>1498.5007496251874</v>
      </c>
      <c r="J1969" t="s">
        <v>22192</v>
      </c>
      <c r="K1969" s="22" t="str">
        <f t="shared" si="30"/>
        <v>Nov</v>
      </c>
    </row>
    <row r="1970" spans="1:11" hidden="1">
      <c r="A1970">
        <v>254107212603</v>
      </c>
      <c r="B1970">
        <v>107212603</v>
      </c>
      <c r="C1970">
        <v>16</v>
      </c>
      <c r="D1970" s="22">
        <v>45975</v>
      </c>
      <c r="E1970" t="s">
        <v>21614</v>
      </c>
      <c r="F1970" t="s">
        <v>20098</v>
      </c>
      <c r="G1970" t="s">
        <v>1074</v>
      </c>
      <c r="H1970" t="s">
        <v>70</v>
      </c>
      <c r="I1970">
        <v>1498.5007496251874</v>
      </c>
      <c r="J1970" t="s">
        <v>22193</v>
      </c>
      <c r="K1970" s="22" t="str">
        <f t="shared" si="30"/>
        <v>Nov</v>
      </c>
    </row>
    <row r="1971" spans="1:11" hidden="1">
      <c r="A1971">
        <v>254107581549</v>
      </c>
      <c r="B1971">
        <v>107581549</v>
      </c>
      <c r="C1971">
        <v>16</v>
      </c>
      <c r="D1971" s="22">
        <v>45976</v>
      </c>
      <c r="E1971" t="s">
        <v>21615</v>
      </c>
      <c r="F1971" t="s">
        <v>37</v>
      </c>
      <c r="G1971" t="s">
        <v>1027</v>
      </c>
      <c r="H1971" t="s">
        <v>20000</v>
      </c>
      <c r="I1971">
        <v>1498.5007496251874</v>
      </c>
      <c r="J1971" t="s">
        <v>22249</v>
      </c>
      <c r="K1971" s="22" t="str">
        <f t="shared" si="30"/>
        <v>Nov</v>
      </c>
    </row>
    <row r="1972" spans="1:11" hidden="1">
      <c r="A1972">
        <v>254785885374</v>
      </c>
      <c r="B1972">
        <v>785885374</v>
      </c>
      <c r="C1972">
        <v>16</v>
      </c>
      <c r="D1972" s="22">
        <v>45977</v>
      </c>
      <c r="E1972" t="s">
        <v>21616</v>
      </c>
      <c r="F1972" t="s">
        <v>20098</v>
      </c>
      <c r="G1972" t="s">
        <v>1045</v>
      </c>
      <c r="H1972" t="s">
        <v>20000</v>
      </c>
      <c r="I1972">
        <v>1498.5007496251874</v>
      </c>
      <c r="J1972" t="s">
        <v>22179</v>
      </c>
      <c r="K1972" s="22" t="str">
        <f t="shared" si="30"/>
        <v>Nov</v>
      </c>
    </row>
    <row r="1973" spans="1:11" hidden="1">
      <c r="A1973">
        <v>254788744612</v>
      </c>
      <c r="B1973">
        <v>788744612</v>
      </c>
      <c r="C1973">
        <v>17</v>
      </c>
      <c r="D1973" s="22">
        <v>45975</v>
      </c>
      <c r="E1973" t="s">
        <v>11077</v>
      </c>
      <c r="F1973" t="s">
        <v>20098</v>
      </c>
      <c r="G1973" t="s">
        <v>1006</v>
      </c>
      <c r="H1973" t="s">
        <v>20000</v>
      </c>
      <c r="I1973">
        <v>1498.5007496251874</v>
      </c>
      <c r="J1973" t="s">
        <v>19999</v>
      </c>
      <c r="K1973" s="22" t="str">
        <f t="shared" si="30"/>
        <v>Nov</v>
      </c>
    </row>
    <row r="1974" spans="1:11" hidden="1">
      <c r="A1974">
        <v>254789108759</v>
      </c>
      <c r="B1974">
        <v>789108759</v>
      </c>
      <c r="C1974">
        <v>17</v>
      </c>
      <c r="D1974" s="22">
        <v>45976</v>
      </c>
      <c r="E1974" t="s">
        <v>21617</v>
      </c>
      <c r="F1974" t="s">
        <v>20098</v>
      </c>
      <c r="G1974" t="s">
        <v>5492</v>
      </c>
      <c r="H1974" t="s">
        <v>41</v>
      </c>
      <c r="I1974">
        <v>1498.5007496251874</v>
      </c>
      <c r="J1974" t="s">
        <v>22201</v>
      </c>
      <c r="K1974" s="22" t="str">
        <f t="shared" si="30"/>
        <v>Nov</v>
      </c>
    </row>
    <row r="1975" spans="1:11" hidden="1">
      <c r="A1975">
        <v>254102744139</v>
      </c>
      <c r="B1975">
        <v>102744139</v>
      </c>
      <c r="C1975">
        <v>16</v>
      </c>
      <c r="D1975" s="22">
        <v>45977</v>
      </c>
      <c r="E1975" t="s">
        <v>21538</v>
      </c>
      <c r="F1975" t="s">
        <v>20098</v>
      </c>
      <c r="G1975" t="s">
        <v>20725</v>
      </c>
      <c r="H1975" t="s">
        <v>20000</v>
      </c>
      <c r="I1975">
        <v>1498.5007496251874</v>
      </c>
      <c r="J1975" t="s">
        <v>22195</v>
      </c>
      <c r="K1975" s="22" t="str">
        <f t="shared" si="30"/>
        <v>Nov</v>
      </c>
    </row>
    <row r="1976" spans="1:11" hidden="1">
      <c r="A1976">
        <v>254107289960</v>
      </c>
      <c r="B1976">
        <v>107289960</v>
      </c>
      <c r="C1976">
        <v>16</v>
      </c>
      <c r="D1976" s="22">
        <v>45976</v>
      </c>
      <c r="E1976" t="s">
        <v>21618</v>
      </c>
      <c r="F1976" t="s">
        <v>37</v>
      </c>
      <c r="G1976" t="s">
        <v>1030</v>
      </c>
      <c r="H1976" t="s">
        <v>20000</v>
      </c>
      <c r="I1976">
        <v>1498.5007496251874</v>
      </c>
      <c r="J1976" t="s">
        <v>22192</v>
      </c>
      <c r="K1976" s="22" t="str">
        <f t="shared" si="30"/>
        <v>Nov</v>
      </c>
    </row>
    <row r="1977" spans="1:11" hidden="1">
      <c r="A1977">
        <v>254102895089</v>
      </c>
      <c r="B1977">
        <v>102895089</v>
      </c>
      <c r="C1977">
        <v>17</v>
      </c>
      <c r="D1977" s="22">
        <v>45977</v>
      </c>
      <c r="E1977" t="s">
        <v>21619</v>
      </c>
      <c r="F1977" t="s">
        <v>73</v>
      </c>
      <c r="G1977" t="s">
        <v>1074</v>
      </c>
      <c r="H1977" t="s">
        <v>70</v>
      </c>
      <c r="I1977">
        <v>1498.5007496251874</v>
      </c>
      <c r="J1977" t="s">
        <v>19999</v>
      </c>
      <c r="K1977" s="22" t="str">
        <f t="shared" si="30"/>
        <v>Nov</v>
      </c>
    </row>
    <row r="1978" spans="1:11" hidden="1">
      <c r="A1978">
        <v>254732411657</v>
      </c>
      <c r="B1978">
        <v>732411657</v>
      </c>
      <c r="C1978">
        <v>16</v>
      </c>
      <c r="D1978" s="22">
        <v>45977</v>
      </c>
      <c r="E1978" t="s">
        <v>21620</v>
      </c>
      <c r="F1978" t="s">
        <v>37</v>
      </c>
      <c r="G1978" t="s">
        <v>719</v>
      </c>
      <c r="H1978" t="s">
        <v>20000</v>
      </c>
      <c r="I1978">
        <v>1498.5007496251874</v>
      </c>
      <c r="J1978" t="s">
        <v>19999</v>
      </c>
      <c r="K1978" s="22" t="str">
        <f t="shared" si="30"/>
        <v>Nov</v>
      </c>
    </row>
    <row r="1979" spans="1:11" hidden="1">
      <c r="A1979">
        <v>254784182237</v>
      </c>
      <c r="B1979">
        <v>784182237</v>
      </c>
      <c r="C1979">
        <v>16</v>
      </c>
      <c r="D1979" s="22">
        <v>45975</v>
      </c>
      <c r="E1979" t="s">
        <v>21311</v>
      </c>
      <c r="F1979" t="s">
        <v>73</v>
      </c>
      <c r="G1979" t="s">
        <v>1008</v>
      </c>
      <c r="H1979" t="s">
        <v>20000</v>
      </c>
      <c r="I1979">
        <v>1498.5007496251874</v>
      </c>
      <c r="J1979" t="s">
        <v>22233</v>
      </c>
      <c r="K1979" s="22" t="str">
        <f t="shared" si="30"/>
        <v>Nov</v>
      </c>
    </row>
    <row r="1980" spans="1:11" hidden="1">
      <c r="A1980">
        <v>254783691203</v>
      </c>
      <c r="B1980">
        <v>783691203</v>
      </c>
      <c r="C1980">
        <v>16</v>
      </c>
      <c r="D1980" s="22">
        <v>45976</v>
      </c>
      <c r="E1980" t="s">
        <v>21621</v>
      </c>
      <c r="F1980" t="s">
        <v>20098</v>
      </c>
      <c r="G1980" t="s">
        <v>994</v>
      </c>
      <c r="H1980" t="s">
        <v>20000</v>
      </c>
      <c r="I1980">
        <v>1498.5007496251874</v>
      </c>
      <c r="J1980" t="s">
        <v>22189</v>
      </c>
      <c r="K1980" s="22" t="str">
        <f t="shared" si="30"/>
        <v>Nov</v>
      </c>
    </row>
    <row r="1981" spans="1:11" hidden="1">
      <c r="A1981">
        <v>254736860956</v>
      </c>
      <c r="B1981">
        <v>736860956</v>
      </c>
      <c r="C1981">
        <v>17</v>
      </c>
      <c r="D1981" s="22">
        <v>45976</v>
      </c>
      <c r="E1981" t="s">
        <v>21622</v>
      </c>
      <c r="F1981" t="s">
        <v>73</v>
      </c>
      <c r="G1981" t="s">
        <v>1004</v>
      </c>
      <c r="H1981" t="s">
        <v>20000</v>
      </c>
      <c r="I1981">
        <v>1498.5007496251874</v>
      </c>
      <c r="J1981" t="s">
        <v>19999</v>
      </c>
      <c r="K1981" s="22" t="str">
        <f t="shared" si="30"/>
        <v>Nov</v>
      </c>
    </row>
    <row r="1982" spans="1:11" hidden="1">
      <c r="A1982">
        <v>254788704122</v>
      </c>
      <c r="B1982">
        <v>788704122</v>
      </c>
      <c r="C1982">
        <v>16</v>
      </c>
      <c r="D1982" s="22">
        <v>45975</v>
      </c>
      <c r="E1982" t="s">
        <v>21623</v>
      </c>
      <c r="F1982" t="s">
        <v>37</v>
      </c>
      <c r="G1982" t="s">
        <v>18754</v>
      </c>
      <c r="H1982" t="s">
        <v>20000</v>
      </c>
      <c r="I1982">
        <v>1498.5007496251874</v>
      </c>
      <c r="J1982" t="s">
        <v>19999</v>
      </c>
      <c r="K1982" s="22" t="str">
        <f t="shared" si="30"/>
        <v>Nov</v>
      </c>
    </row>
    <row r="1983" spans="1:11" hidden="1">
      <c r="A1983">
        <v>254108750782</v>
      </c>
      <c r="B1983">
        <v>108750782</v>
      </c>
      <c r="C1983">
        <v>16</v>
      </c>
      <c r="D1983" s="22">
        <v>45975</v>
      </c>
      <c r="E1983" t="s">
        <v>21624</v>
      </c>
      <c r="F1983" t="s">
        <v>20098</v>
      </c>
      <c r="G1983" t="s">
        <v>1015</v>
      </c>
      <c r="H1983" t="s">
        <v>20000</v>
      </c>
      <c r="I1983">
        <v>1498.5007496251874</v>
      </c>
      <c r="J1983" t="s">
        <v>22240</v>
      </c>
      <c r="K1983" s="22" t="str">
        <f t="shared" si="30"/>
        <v>Nov</v>
      </c>
    </row>
    <row r="1984" spans="1:11" hidden="1">
      <c r="A1984">
        <v>254784445974</v>
      </c>
      <c r="B1984">
        <v>784445974</v>
      </c>
      <c r="C1984">
        <v>16</v>
      </c>
      <c r="D1984" s="22">
        <v>45975</v>
      </c>
      <c r="E1984" t="s">
        <v>21625</v>
      </c>
      <c r="F1984" t="s">
        <v>20098</v>
      </c>
      <c r="G1984" t="s">
        <v>1074</v>
      </c>
      <c r="H1984" t="s">
        <v>70</v>
      </c>
      <c r="I1984">
        <v>1498.5007496251874</v>
      </c>
      <c r="J1984" t="s">
        <v>22193</v>
      </c>
      <c r="K1984" s="22" t="str">
        <f t="shared" si="30"/>
        <v>Nov</v>
      </c>
    </row>
    <row r="1985" spans="1:11" hidden="1">
      <c r="A1985">
        <v>254735990093</v>
      </c>
      <c r="B1985">
        <v>735990093</v>
      </c>
      <c r="C1985">
        <v>16</v>
      </c>
      <c r="D1985" s="22">
        <v>45976</v>
      </c>
      <c r="E1985" t="s">
        <v>21626</v>
      </c>
      <c r="F1985" t="s">
        <v>20098</v>
      </c>
      <c r="G1985" t="s">
        <v>1030</v>
      </c>
      <c r="H1985" t="s">
        <v>20000</v>
      </c>
      <c r="I1985">
        <v>1498.5007496251874</v>
      </c>
      <c r="J1985" t="s">
        <v>22206</v>
      </c>
      <c r="K1985" s="22" t="str">
        <f t="shared" si="30"/>
        <v>Nov</v>
      </c>
    </row>
    <row r="1986" spans="1:11" hidden="1">
      <c r="A1986">
        <v>254752399790</v>
      </c>
      <c r="B1986">
        <v>752399790</v>
      </c>
      <c r="C1986">
        <v>16</v>
      </c>
      <c r="D1986" s="22">
        <v>45976</v>
      </c>
      <c r="E1986" t="s">
        <v>21627</v>
      </c>
      <c r="F1986" t="s">
        <v>20098</v>
      </c>
      <c r="G1986" t="s">
        <v>1030</v>
      </c>
      <c r="H1986" t="s">
        <v>20000</v>
      </c>
      <c r="I1986">
        <v>1498.5007496251874</v>
      </c>
      <c r="J1986" t="s">
        <v>22217</v>
      </c>
      <c r="K1986" s="22" t="str">
        <f t="shared" si="30"/>
        <v>Nov</v>
      </c>
    </row>
    <row r="1987" spans="1:11" hidden="1">
      <c r="A1987">
        <v>254734691231</v>
      </c>
      <c r="B1987">
        <v>734691231</v>
      </c>
      <c r="C1987">
        <v>16</v>
      </c>
      <c r="D1987" s="22">
        <v>45976</v>
      </c>
      <c r="E1987" t="s">
        <v>21628</v>
      </c>
      <c r="F1987" t="s">
        <v>20098</v>
      </c>
      <c r="G1987" t="s">
        <v>1023</v>
      </c>
      <c r="H1987" t="s">
        <v>20000</v>
      </c>
      <c r="I1987">
        <v>2248.1259370314842</v>
      </c>
      <c r="J1987" t="s">
        <v>22231</v>
      </c>
      <c r="K1987" s="22" t="str">
        <f t="shared" ref="K1987:K2050" si="31">TEXT(D1987,"mmm")</f>
        <v>Nov</v>
      </c>
    </row>
    <row r="1988" spans="1:11" hidden="1">
      <c r="A1988">
        <v>254788310923</v>
      </c>
      <c r="B1988">
        <v>788310923</v>
      </c>
      <c r="C1988">
        <v>16</v>
      </c>
      <c r="D1988" s="22">
        <v>45977</v>
      </c>
      <c r="E1988" t="s">
        <v>21629</v>
      </c>
      <c r="F1988" t="s">
        <v>20098</v>
      </c>
      <c r="G1988" t="s">
        <v>983</v>
      </c>
      <c r="H1988" t="s">
        <v>20000</v>
      </c>
      <c r="I1988">
        <v>1498.5007496251874</v>
      </c>
      <c r="J1988" t="s">
        <v>22243</v>
      </c>
      <c r="K1988" s="22" t="str">
        <f t="shared" si="31"/>
        <v>Nov</v>
      </c>
    </row>
    <row r="1989" spans="1:11" hidden="1">
      <c r="A1989">
        <v>254737453744</v>
      </c>
      <c r="B1989">
        <v>737453744</v>
      </c>
      <c r="C1989">
        <v>16</v>
      </c>
      <c r="D1989" s="22">
        <v>45975</v>
      </c>
      <c r="E1989" t="s">
        <v>21630</v>
      </c>
      <c r="F1989" t="s">
        <v>20098</v>
      </c>
      <c r="G1989" t="s">
        <v>1074</v>
      </c>
      <c r="H1989" t="s">
        <v>70</v>
      </c>
      <c r="I1989">
        <v>1498.5007496251874</v>
      </c>
      <c r="J1989" t="s">
        <v>22217</v>
      </c>
      <c r="K1989" s="22" t="str">
        <f t="shared" si="31"/>
        <v>Nov</v>
      </c>
    </row>
    <row r="1990" spans="1:11" hidden="1">
      <c r="A1990">
        <v>254783441130</v>
      </c>
      <c r="B1990">
        <v>783441130</v>
      </c>
      <c r="C1990">
        <v>17</v>
      </c>
      <c r="D1990" s="22">
        <v>45977</v>
      </c>
      <c r="E1990" t="s">
        <v>21432</v>
      </c>
      <c r="F1990" t="s">
        <v>37</v>
      </c>
      <c r="G1990" t="s">
        <v>1030</v>
      </c>
      <c r="H1990" t="s">
        <v>20000</v>
      </c>
      <c r="I1990">
        <v>1498.5007496251874</v>
      </c>
      <c r="J1990" t="s">
        <v>22184</v>
      </c>
      <c r="K1990" s="22" t="str">
        <f t="shared" si="31"/>
        <v>Nov</v>
      </c>
    </row>
    <row r="1991" spans="1:11" hidden="1">
      <c r="A1991">
        <v>254787623124</v>
      </c>
      <c r="B1991">
        <v>787623124</v>
      </c>
      <c r="C1991">
        <v>17</v>
      </c>
      <c r="D1991" s="22">
        <v>45976</v>
      </c>
      <c r="E1991" t="s">
        <v>21631</v>
      </c>
      <c r="F1991" t="s">
        <v>73</v>
      </c>
      <c r="G1991" t="s">
        <v>1004</v>
      </c>
      <c r="H1991" t="s">
        <v>20000</v>
      </c>
      <c r="I1991">
        <v>1498.5007496251874</v>
      </c>
      <c r="J1991" t="s">
        <v>19999</v>
      </c>
      <c r="K1991" s="22" t="str">
        <f t="shared" si="31"/>
        <v>Nov</v>
      </c>
    </row>
    <row r="1992" spans="1:11" hidden="1">
      <c r="A1992">
        <v>254788852551</v>
      </c>
      <c r="B1992">
        <v>788852551</v>
      </c>
      <c r="C1992">
        <v>17</v>
      </c>
      <c r="D1992" s="22">
        <v>45976</v>
      </c>
      <c r="E1992" t="s">
        <v>20049</v>
      </c>
      <c r="F1992" t="s">
        <v>20098</v>
      </c>
      <c r="G1992" t="s">
        <v>1041</v>
      </c>
      <c r="H1992" t="s">
        <v>20000</v>
      </c>
      <c r="I1992">
        <v>1498.5007496251874</v>
      </c>
      <c r="J1992" t="s">
        <v>22174</v>
      </c>
      <c r="K1992" s="22" t="str">
        <f t="shared" si="31"/>
        <v>Nov</v>
      </c>
    </row>
    <row r="1993" spans="1:11" hidden="1">
      <c r="A1993">
        <v>254756951157</v>
      </c>
      <c r="B1993">
        <v>756951157</v>
      </c>
      <c r="C1993">
        <v>16</v>
      </c>
      <c r="D1993" s="22">
        <v>45976</v>
      </c>
      <c r="E1993" t="s">
        <v>21632</v>
      </c>
      <c r="F1993" t="s">
        <v>37</v>
      </c>
      <c r="G1993" t="s">
        <v>1030</v>
      </c>
      <c r="H1993" t="s">
        <v>20000</v>
      </c>
      <c r="I1993">
        <v>1498.5007496251874</v>
      </c>
      <c r="J1993" t="s">
        <v>22190</v>
      </c>
      <c r="K1993" s="22" t="str">
        <f t="shared" si="31"/>
        <v>Nov</v>
      </c>
    </row>
    <row r="1994" spans="1:11" hidden="1">
      <c r="A1994">
        <v>254751119744</v>
      </c>
      <c r="B1994">
        <v>751119744</v>
      </c>
      <c r="C1994">
        <v>16</v>
      </c>
      <c r="D1994" s="22">
        <v>45977</v>
      </c>
      <c r="E1994" t="s">
        <v>21633</v>
      </c>
      <c r="F1994" t="s">
        <v>82</v>
      </c>
      <c r="G1994" t="s">
        <v>20636</v>
      </c>
      <c r="H1994" t="s">
        <v>1174</v>
      </c>
      <c r="I1994">
        <v>1498.5007496251874</v>
      </c>
      <c r="J1994" t="s">
        <v>19999</v>
      </c>
      <c r="K1994" s="22" t="str">
        <f t="shared" si="31"/>
        <v>Nov</v>
      </c>
    </row>
    <row r="1995" spans="1:11" hidden="1">
      <c r="A1995">
        <v>254101114281</v>
      </c>
      <c r="B1995">
        <v>101114281</v>
      </c>
      <c r="C1995">
        <v>16</v>
      </c>
      <c r="D1995" s="22">
        <v>45977</v>
      </c>
      <c r="E1995" t="s">
        <v>21634</v>
      </c>
      <c r="F1995" t="s">
        <v>20098</v>
      </c>
      <c r="G1995" t="s">
        <v>993</v>
      </c>
      <c r="H1995" t="s">
        <v>20000</v>
      </c>
      <c r="I1995">
        <v>1498.5007496251874</v>
      </c>
      <c r="J1995" t="s">
        <v>22221</v>
      </c>
      <c r="K1995" s="22" t="str">
        <f t="shared" si="31"/>
        <v>Nov</v>
      </c>
    </row>
    <row r="1996" spans="1:11" hidden="1">
      <c r="A1996">
        <v>254739379809</v>
      </c>
      <c r="B1996">
        <v>739379809</v>
      </c>
      <c r="C1996">
        <v>16</v>
      </c>
      <c r="D1996" s="22">
        <v>45976</v>
      </c>
      <c r="E1996" t="s">
        <v>21635</v>
      </c>
      <c r="F1996" t="s">
        <v>20098</v>
      </c>
      <c r="G1996" t="s">
        <v>1074</v>
      </c>
      <c r="H1996" t="s">
        <v>1107</v>
      </c>
      <c r="I1996">
        <v>1498.5007496251874</v>
      </c>
      <c r="J1996" t="s">
        <v>19999</v>
      </c>
      <c r="K1996" s="22" t="str">
        <f t="shared" si="31"/>
        <v>Nov</v>
      </c>
    </row>
    <row r="1997" spans="1:11" hidden="1">
      <c r="A1997">
        <v>254783348334</v>
      </c>
      <c r="B1997">
        <v>783348334</v>
      </c>
      <c r="C1997">
        <v>16</v>
      </c>
      <c r="D1997" s="22">
        <v>45977</v>
      </c>
      <c r="E1997" t="s">
        <v>21636</v>
      </c>
      <c r="F1997" t="s">
        <v>37</v>
      </c>
      <c r="G1997" t="s">
        <v>1030</v>
      </c>
      <c r="H1997" t="s">
        <v>20000</v>
      </c>
      <c r="I1997">
        <v>1498.5007496251874</v>
      </c>
      <c r="J1997" t="s">
        <v>22192</v>
      </c>
      <c r="K1997" s="22" t="str">
        <f t="shared" si="31"/>
        <v>Nov</v>
      </c>
    </row>
    <row r="1998" spans="1:11">
      <c r="A1998">
        <v>254788831839</v>
      </c>
      <c r="B1998">
        <v>788831839</v>
      </c>
      <c r="C1998">
        <v>17</v>
      </c>
      <c r="D1998" s="22">
        <v>45977</v>
      </c>
      <c r="E1998" t="s">
        <v>21637</v>
      </c>
      <c r="F1998" t="s">
        <v>73</v>
      </c>
      <c r="G1998" t="s">
        <v>1074</v>
      </c>
      <c r="H1998" t="s">
        <v>742</v>
      </c>
      <c r="I1998">
        <v>1498.5007496251874</v>
      </c>
      <c r="J1998" t="s">
        <v>19999</v>
      </c>
      <c r="K1998" s="22" t="str">
        <f t="shared" si="31"/>
        <v>Nov</v>
      </c>
    </row>
    <row r="1999" spans="1:11" hidden="1">
      <c r="A1999">
        <v>254106667556</v>
      </c>
      <c r="B1999">
        <v>106667556</v>
      </c>
      <c r="C1999">
        <v>16</v>
      </c>
      <c r="D1999" s="22">
        <v>45975</v>
      </c>
      <c r="E1999" t="s">
        <v>21638</v>
      </c>
      <c r="F1999" t="s">
        <v>20168</v>
      </c>
      <c r="G1999" t="s">
        <v>20500</v>
      </c>
      <c r="H1999" t="s">
        <v>20000</v>
      </c>
      <c r="I1999">
        <v>1498.5007496251874</v>
      </c>
      <c r="J1999" t="s">
        <v>22251</v>
      </c>
      <c r="K1999" s="22" t="str">
        <f t="shared" si="31"/>
        <v>Nov</v>
      </c>
    </row>
    <row r="2000" spans="1:11" hidden="1">
      <c r="A2000">
        <v>254786423384</v>
      </c>
      <c r="B2000">
        <v>786423384</v>
      </c>
      <c r="C2000">
        <v>16</v>
      </c>
      <c r="D2000" s="22">
        <v>45976</v>
      </c>
      <c r="E2000" t="s">
        <v>21639</v>
      </c>
      <c r="F2000" t="s">
        <v>20098</v>
      </c>
      <c r="G2000" t="s">
        <v>1074</v>
      </c>
      <c r="H2000" t="s">
        <v>70</v>
      </c>
      <c r="I2000">
        <v>1498.5007496251874</v>
      </c>
      <c r="J2000" t="s">
        <v>22193</v>
      </c>
      <c r="K2000" s="22" t="str">
        <f t="shared" si="31"/>
        <v>Nov</v>
      </c>
    </row>
    <row r="2001" spans="1:11" hidden="1">
      <c r="A2001">
        <v>254781336770</v>
      </c>
      <c r="B2001">
        <v>781336770</v>
      </c>
      <c r="C2001">
        <v>17</v>
      </c>
      <c r="D2001" s="22">
        <v>45977</v>
      </c>
      <c r="E2001" t="s">
        <v>9461</v>
      </c>
      <c r="F2001" t="s">
        <v>73</v>
      </c>
      <c r="G2001" t="s">
        <v>1004</v>
      </c>
      <c r="H2001" t="s">
        <v>20000</v>
      </c>
      <c r="I2001">
        <v>1498.5007496251874</v>
      </c>
      <c r="J2001" t="s">
        <v>22174</v>
      </c>
      <c r="K2001" s="22" t="str">
        <f t="shared" si="31"/>
        <v>Nov</v>
      </c>
    </row>
    <row r="2002" spans="1:11" hidden="1">
      <c r="A2002">
        <v>254789080906</v>
      </c>
      <c r="B2002">
        <v>789080906</v>
      </c>
      <c r="C2002">
        <v>16</v>
      </c>
      <c r="D2002" s="22">
        <v>45977</v>
      </c>
      <c r="E2002" t="s">
        <v>21629</v>
      </c>
      <c r="F2002" t="s">
        <v>20098</v>
      </c>
      <c r="G2002" t="s">
        <v>1021</v>
      </c>
      <c r="H2002" t="s">
        <v>1130</v>
      </c>
      <c r="I2002">
        <v>1498.5007496251874</v>
      </c>
      <c r="J2002" t="s">
        <v>22214</v>
      </c>
      <c r="K2002" s="22" t="str">
        <f t="shared" si="31"/>
        <v>Nov</v>
      </c>
    </row>
    <row r="2003" spans="1:11" hidden="1">
      <c r="A2003">
        <v>254788294084</v>
      </c>
      <c r="B2003">
        <v>788294084</v>
      </c>
      <c r="C2003">
        <v>17</v>
      </c>
      <c r="D2003" s="22">
        <v>45977</v>
      </c>
      <c r="E2003" t="s">
        <v>21640</v>
      </c>
      <c r="F2003" t="s">
        <v>20098</v>
      </c>
      <c r="G2003" t="s">
        <v>1026</v>
      </c>
      <c r="H2003" t="s">
        <v>20000</v>
      </c>
      <c r="I2003">
        <v>1498.5007496251874</v>
      </c>
      <c r="J2003" t="s">
        <v>22188</v>
      </c>
      <c r="K2003" s="22" t="str">
        <f t="shared" si="31"/>
        <v>Nov</v>
      </c>
    </row>
    <row r="2004" spans="1:11" hidden="1">
      <c r="A2004">
        <v>254781964173</v>
      </c>
      <c r="B2004">
        <v>781964173</v>
      </c>
      <c r="C2004">
        <v>16</v>
      </c>
      <c r="D2004" s="22">
        <v>45976</v>
      </c>
      <c r="E2004" t="s">
        <v>21641</v>
      </c>
      <c r="F2004" t="s">
        <v>20098</v>
      </c>
      <c r="G2004" t="s">
        <v>1072</v>
      </c>
      <c r="H2004" t="s">
        <v>1104</v>
      </c>
      <c r="I2004">
        <v>1498.5007496251874</v>
      </c>
      <c r="J2004" t="s">
        <v>19999</v>
      </c>
      <c r="K2004" s="22" t="str">
        <f t="shared" si="31"/>
        <v>Nov</v>
      </c>
    </row>
    <row r="2005" spans="1:11" hidden="1">
      <c r="A2005">
        <v>254106307807</v>
      </c>
      <c r="B2005">
        <v>106307807</v>
      </c>
      <c r="C2005">
        <v>16</v>
      </c>
      <c r="D2005" s="22">
        <v>45975</v>
      </c>
      <c r="E2005" t="s">
        <v>21642</v>
      </c>
      <c r="F2005" t="s">
        <v>37</v>
      </c>
      <c r="G2005" t="s">
        <v>1030</v>
      </c>
      <c r="H2005" t="s">
        <v>20000</v>
      </c>
      <c r="I2005">
        <v>1498.5007496251874</v>
      </c>
      <c r="J2005" t="s">
        <v>19999</v>
      </c>
      <c r="K2005" s="22" t="str">
        <f t="shared" si="31"/>
        <v>Nov</v>
      </c>
    </row>
    <row r="2006" spans="1:11" hidden="1">
      <c r="A2006">
        <v>254753829119</v>
      </c>
      <c r="B2006">
        <v>753829119</v>
      </c>
      <c r="C2006">
        <v>16</v>
      </c>
      <c r="D2006" s="22">
        <v>45976</v>
      </c>
      <c r="E2006" t="s">
        <v>21130</v>
      </c>
      <c r="F2006" t="s">
        <v>20098</v>
      </c>
      <c r="G2006" t="s">
        <v>1074</v>
      </c>
      <c r="H2006" t="s">
        <v>777</v>
      </c>
      <c r="I2006">
        <v>1498.5007496251874</v>
      </c>
      <c r="J2006" t="s">
        <v>22239</v>
      </c>
      <c r="K2006" s="22" t="str">
        <f t="shared" si="31"/>
        <v>Nov</v>
      </c>
    </row>
    <row r="2007" spans="1:11" hidden="1">
      <c r="A2007">
        <v>254104448522</v>
      </c>
      <c r="B2007">
        <v>104448522</v>
      </c>
      <c r="C2007">
        <v>17</v>
      </c>
      <c r="D2007" s="22">
        <v>45976</v>
      </c>
      <c r="E2007" t="s">
        <v>21643</v>
      </c>
      <c r="F2007" t="s">
        <v>20098</v>
      </c>
      <c r="G2007" t="s">
        <v>1020</v>
      </c>
      <c r="H2007" t="s">
        <v>20000</v>
      </c>
      <c r="I2007">
        <v>1498.5007496251874</v>
      </c>
      <c r="J2007" t="s">
        <v>19999</v>
      </c>
      <c r="K2007" s="22" t="str">
        <f t="shared" si="31"/>
        <v>Nov</v>
      </c>
    </row>
    <row r="2008" spans="1:11" hidden="1">
      <c r="A2008">
        <v>254104453679</v>
      </c>
      <c r="B2008">
        <v>104453679</v>
      </c>
      <c r="C2008">
        <v>16</v>
      </c>
      <c r="D2008" s="22">
        <v>45976</v>
      </c>
      <c r="E2008" t="s">
        <v>21644</v>
      </c>
      <c r="F2008" t="s">
        <v>82</v>
      </c>
      <c r="G2008" t="s">
        <v>1039</v>
      </c>
      <c r="H2008" t="s">
        <v>20000</v>
      </c>
      <c r="I2008">
        <v>1498.5007496251874</v>
      </c>
      <c r="J2008" t="s">
        <v>19999</v>
      </c>
      <c r="K2008" s="22" t="str">
        <f t="shared" si="31"/>
        <v>Nov</v>
      </c>
    </row>
    <row r="2009" spans="1:11" hidden="1">
      <c r="A2009">
        <v>254751046711</v>
      </c>
      <c r="B2009">
        <v>751046711</v>
      </c>
      <c r="C2009">
        <v>17</v>
      </c>
      <c r="D2009" s="22">
        <v>45976</v>
      </c>
      <c r="E2009" t="s">
        <v>21645</v>
      </c>
      <c r="F2009" t="s">
        <v>20098</v>
      </c>
      <c r="G2009" t="s">
        <v>1026</v>
      </c>
      <c r="H2009" t="s">
        <v>20000</v>
      </c>
      <c r="I2009">
        <v>1498.5007496251874</v>
      </c>
      <c r="J2009" t="s">
        <v>22188</v>
      </c>
      <c r="K2009" s="22" t="str">
        <f t="shared" si="31"/>
        <v>Nov</v>
      </c>
    </row>
    <row r="2010" spans="1:11" hidden="1">
      <c r="A2010">
        <v>254754032787</v>
      </c>
      <c r="B2010">
        <v>754032787</v>
      </c>
      <c r="C2010">
        <v>16</v>
      </c>
      <c r="D2010" s="22">
        <v>45975</v>
      </c>
      <c r="E2010" t="s">
        <v>21646</v>
      </c>
      <c r="F2010" t="s">
        <v>20098</v>
      </c>
      <c r="G2010" t="s">
        <v>1022</v>
      </c>
      <c r="H2010" t="s">
        <v>20000</v>
      </c>
      <c r="I2010">
        <v>1498.5007496251874</v>
      </c>
      <c r="J2010" t="s">
        <v>22247</v>
      </c>
      <c r="K2010" s="22" t="str">
        <f t="shared" si="31"/>
        <v>Nov</v>
      </c>
    </row>
    <row r="2011" spans="1:11" hidden="1">
      <c r="A2011">
        <v>254104230184</v>
      </c>
      <c r="B2011">
        <v>104230184</v>
      </c>
      <c r="C2011">
        <v>16</v>
      </c>
      <c r="D2011" s="22">
        <v>45975</v>
      </c>
      <c r="E2011" t="s">
        <v>21553</v>
      </c>
      <c r="F2011" t="s">
        <v>73</v>
      </c>
      <c r="G2011" t="s">
        <v>1074</v>
      </c>
      <c r="H2011" t="s">
        <v>70</v>
      </c>
      <c r="I2011">
        <v>1498.5007496251874</v>
      </c>
      <c r="J2011" t="s">
        <v>22193</v>
      </c>
      <c r="K2011" s="22" t="str">
        <f t="shared" si="31"/>
        <v>Nov</v>
      </c>
    </row>
    <row r="2012" spans="1:11" hidden="1">
      <c r="A2012">
        <v>254785996815</v>
      </c>
      <c r="B2012">
        <v>785996815</v>
      </c>
      <c r="C2012">
        <v>16</v>
      </c>
      <c r="D2012" s="22">
        <v>45975</v>
      </c>
      <c r="E2012" t="s">
        <v>21647</v>
      </c>
      <c r="F2012" t="s">
        <v>37</v>
      </c>
      <c r="G2012" t="s">
        <v>987</v>
      </c>
      <c r="H2012" t="s">
        <v>20000</v>
      </c>
      <c r="I2012">
        <v>1498.5007496251874</v>
      </c>
      <c r="J2012" t="s">
        <v>22176</v>
      </c>
      <c r="K2012" s="22" t="str">
        <f t="shared" si="31"/>
        <v>Nov</v>
      </c>
    </row>
    <row r="2013" spans="1:11" hidden="1">
      <c r="A2013">
        <v>254103369679</v>
      </c>
      <c r="B2013">
        <v>103369679</v>
      </c>
      <c r="C2013">
        <v>16</v>
      </c>
      <c r="D2013" s="22">
        <v>45977</v>
      </c>
      <c r="E2013" t="s">
        <v>11365</v>
      </c>
      <c r="F2013" t="s">
        <v>37</v>
      </c>
      <c r="G2013" t="s">
        <v>1072</v>
      </c>
      <c r="H2013" t="s">
        <v>809</v>
      </c>
      <c r="I2013">
        <v>1498.5007496251874</v>
      </c>
      <c r="J2013" t="s">
        <v>19999</v>
      </c>
      <c r="K2013" s="22" t="str">
        <f t="shared" si="31"/>
        <v>Nov</v>
      </c>
    </row>
    <row r="2014" spans="1:11" hidden="1">
      <c r="A2014">
        <v>254786942181</v>
      </c>
      <c r="B2014">
        <v>786942181</v>
      </c>
      <c r="C2014">
        <v>17</v>
      </c>
      <c r="D2014" s="22">
        <v>45977</v>
      </c>
      <c r="E2014" t="s">
        <v>21648</v>
      </c>
      <c r="F2014" t="s">
        <v>20098</v>
      </c>
      <c r="G2014" t="s">
        <v>1026</v>
      </c>
      <c r="H2014" t="s">
        <v>20000</v>
      </c>
      <c r="I2014">
        <v>1498.5007496251874</v>
      </c>
      <c r="J2014" t="s">
        <v>22180</v>
      </c>
      <c r="K2014" s="22" t="str">
        <f t="shared" si="31"/>
        <v>Nov</v>
      </c>
    </row>
    <row r="2015" spans="1:11" hidden="1">
      <c r="A2015">
        <v>254101114131</v>
      </c>
      <c r="B2015">
        <v>101114131</v>
      </c>
      <c r="C2015">
        <v>16</v>
      </c>
      <c r="D2015" s="22">
        <v>45976</v>
      </c>
      <c r="E2015" t="s">
        <v>21649</v>
      </c>
      <c r="F2015" t="s">
        <v>37</v>
      </c>
      <c r="G2015" t="s">
        <v>990</v>
      </c>
      <c r="H2015" t="s">
        <v>20000</v>
      </c>
      <c r="I2015">
        <v>1498.5007496251874</v>
      </c>
      <c r="J2015" t="s">
        <v>19999</v>
      </c>
      <c r="K2015" s="22" t="str">
        <f t="shared" si="31"/>
        <v>Nov</v>
      </c>
    </row>
    <row r="2016" spans="1:11" hidden="1">
      <c r="A2016">
        <v>254735802956</v>
      </c>
      <c r="B2016">
        <v>735802956</v>
      </c>
      <c r="C2016">
        <v>16</v>
      </c>
      <c r="D2016" s="22">
        <v>45975</v>
      </c>
      <c r="E2016" t="s">
        <v>21650</v>
      </c>
      <c r="F2016" t="s">
        <v>37</v>
      </c>
      <c r="G2016" t="s">
        <v>1030</v>
      </c>
      <c r="H2016" t="s">
        <v>20000</v>
      </c>
      <c r="I2016">
        <v>1498.5007496251874</v>
      </c>
      <c r="J2016" t="s">
        <v>22197</v>
      </c>
      <c r="K2016" s="22" t="str">
        <f t="shared" si="31"/>
        <v>Nov</v>
      </c>
    </row>
    <row r="2017" spans="1:11" hidden="1">
      <c r="A2017">
        <v>254106770967</v>
      </c>
      <c r="B2017">
        <v>106770967</v>
      </c>
      <c r="C2017">
        <v>16</v>
      </c>
      <c r="D2017" s="22">
        <v>45976</v>
      </c>
      <c r="E2017" t="s">
        <v>21651</v>
      </c>
      <c r="F2017" t="s">
        <v>20098</v>
      </c>
      <c r="G2017" t="s">
        <v>990</v>
      </c>
      <c r="H2017" t="s">
        <v>20000</v>
      </c>
      <c r="I2017">
        <v>2248.1259370314842</v>
      </c>
      <c r="J2017" t="s">
        <v>22230</v>
      </c>
      <c r="K2017" s="22" t="str">
        <f t="shared" si="31"/>
        <v>Nov</v>
      </c>
    </row>
    <row r="2018" spans="1:11" hidden="1">
      <c r="A2018">
        <v>254104917601</v>
      </c>
      <c r="B2018">
        <v>104917601</v>
      </c>
      <c r="C2018">
        <v>16</v>
      </c>
      <c r="D2018" s="22">
        <v>45976</v>
      </c>
      <c r="E2018" t="s">
        <v>21652</v>
      </c>
      <c r="F2018" t="s">
        <v>82</v>
      </c>
      <c r="G2018" t="s">
        <v>1049</v>
      </c>
      <c r="H2018" t="s">
        <v>20000</v>
      </c>
      <c r="I2018">
        <v>1498.5007496251874</v>
      </c>
      <c r="J2018" t="s">
        <v>19999</v>
      </c>
      <c r="K2018" s="22" t="str">
        <f t="shared" si="31"/>
        <v>Nov</v>
      </c>
    </row>
    <row r="2019" spans="1:11" hidden="1">
      <c r="A2019">
        <v>254101758845</v>
      </c>
      <c r="B2019">
        <v>101758845</v>
      </c>
      <c r="C2019">
        <v>17</v>
      </c>
      <c r="D2019" s="22">
        <v>45975</v>
      </c>
      <c r="E2019" t="s">
        <v>21290</v>
      </c>
      <c r="F2019" t="s">
        <v>73</v>
      </c>
      <c r="G2019" t="s">
        <v>1020</v>
      </c>
      <c r="H2019" t="s">
        <v>20000</v>
      </c>
      <c r="I2019">
        <v>1498.5007496251874</v>
      </c>
      <c r="J2019" t="s">
        <v>19999</v>
      </c>
      <c r="K2019" s="22" t="str">
        <f t="shared" si="31"/>
        <v>Nov</v>
      </c>
    </row>
    <row r="2020" spans="1:11" hidden="1">
      <c r="A2020">
        <v>254739365392</v>
      </c>
      <c r="B2020">
        <v>739365392</v>
      </c>
      <c r="C2020">
        <v>16</v>
      </c>
      <c r="D2020" s="22">
        <v>45976</v>
      </c>
      <c r="E2020" t="s">
        <v>21653</v>
      </c>
      <c r="F2020" t="s">
        <v>20098</v>
      </c>
      <c r="G2020" t="s">
        <v>1074</v>
      </c>
      <c r="H2020" t="s">
        <v>70</v>
      </c>
      <c r="I2020">
        <v>1498.5007496251874</v>
      </c>
      <c r="J2020" t="s">
        <v>22193</v>
      </c>
      <c r="K2020" s="22" t="str">
        <f t="shared" si="31"/>
        <v>Nov</v>
      </c>
    </row>
    <row r="2021" spans="1:11" hidden="1">
      <c r="A2021">
        <v>254737324029</v>
      </c>
      <c r="B2021">
        <v>737324029</v>
      </c>
      <c r="C2021">
        <v>16</v>
      </c>
      <c r="D2021" s="22">
        <v>45975</v>
      </c>
      <c r="E2021" t="s">
        <v>21608</v>
      </c>
      <c r="F2021" t="s">
        <v>37</v>
      </c>
      <c r="G2021" t="s">
        <v>1030</v>
      </c>
      <c r="H2021" t="s">
        <v>20000</v>
      </c>
      <c r="I2021">
        <v>2248.1259370314842</v>
      </c>
      <c r="J2021" t="s">
        <v>22176</v>
      </c>
      <c r="K2021" s="22" t="str">
        <f t="shared" si="31"/>
        <v>Nov</v>
      </c>
    </row>
    <row r="2022" spans="1:11" hidden="1">
      <c r="A2022">
        <v>254101795059</v>
      </c>
      <c r="B2022">
        <v>101795059</v>
      </c>
      <c r="C2022">
        <v>16</v>
      </c>
      <c r="D2022" s="22">
        <v>45975</v>
      </c>
      <c r="E2022" t="s">
        <v>21654</v>
      </c>
      <c r="F2022" t="s">
        <v>82</v>
      </c>
      <c r="G2022" t="s">
        <v>20404</v>
      </c>
      <c r="H2022" t="s">
        <v>826</v>
      </c>
      <c r="I2022">
        <v>1498.5007496251874</v>
      </c>
      <c r="J2022" t="s">
        <v>22223</v>
      </c>
      <c r="K2022" s="22" t="str">
        <f t="shared" si="31"/>
        <v>Nov</v>
      </c>
    </row>
    <row r="2023" spans="1:11" hidden="1">
      <c r="A2023">
        <v>254108951935</v>
      </c>
      <c r="B2023">
        <v>108951935</v>
      </c>
      <c r="C2023">
        <v>17</v>
      </c>
      <c r="D2023" s="22">
        <v>45975</v>
      </c>
      <c r="E2023" t="s">
        <v>20789</v>
      </c>
      <c r="F2023" t="s">
        <v>20098</v>
      </c>
      <c r="G2023" t="s">
        <v>1020</v>
      </c>
      <c r="H2023" t="s">
        <v>20000</v>
      </c>
      <c r="I2023">
        <v>1498.5007496251874</v>
      </c>
      <c r="J2023" t="s">
        <v>19999</v>
      </c>
      <c r="K2023" s="22" t="str">
        <f t="shared" si="31"/>
        <v>Nov</v>
      </c>
    </row>
    <row r="2024" spans="1:11" hidden="1">
      <c r="A2024">
        <v>254755690182</v>
      </c>
      <c r="B2024">
        <v>755690182</v>
      </c>
      <c r="C2024">
        <v>17</v>
      </c>
      <c r="D2024" s="22">
        <v>45977</v>
      </c>
      <c r="E2024" t="s">
        <v>21655</v>
      </c>
      <c r="F2024" t="s">
        <v>82</v>
      </c>
      <c r="G2024" t="s">
        <v>1048</v>
      </c>
      <c r="H2024" t="s">
        <v>20000</v>
      </c>
      <c r="I2024">
        <v>1498.5007496251874</v>
      </c>
      <c r="J2024" t="s">
        <v>22208</v>
      </c>
      <c r="K2024" s="22" t="str">
        <f t="shared" si="31"/>
        <v>Nov</v>
      </c>
    </row>
    <row r="2025" spans="1:11" hidden="1">
      <c r="A2025">
        <v>254787775348</v>
      </c>
      <c r="B2025">
        <v>787775348</v>
      </c>
      <c r="C2025">
        <v>17</v>
      </c>
      <c r="D2025" s="22">
        <v>45976</v>
      </c>
      <c r="E2025" t="s">
        <v>21656</v>
      </c>
      <c r="F2025" t="s">
        <v>37</v>
      </c>
      <c r="G2025" t="s">
        <v>1012</v>
      </c>
      <c r="H2025" t="s">
        <v>20000</v>
      </c>
      <c r="I2025">
        <v>1498.5007496251874</v>
      </c>
      <c r="J2025" t="s">
        <v>22191</v>
      </c>
      <c r="K2025" s="22" t="str">
        <f t="shared" si="31"/>
        <v>Nov</v>
      </c>
    </row>
    <row r="2026" spans="1:11" hidden="1">
      <c r="A2026">
        <v>254103547024</v>
      </c>
      <c r="B2026">
        <v>103547024</v>
      </c>
      <c r="C2026">
        <v>16</v>
      </c>
      <c r="D2026" s="22">
        <v>45975</v>
      </c>
      <c r="E2026" t="s">
        <v>21657</v>
      </c>
      <c r="F2026" t="s">
        <v>37</v>
      </c>
      <c r="G2026" t="s">
        <v>1051</v>
      </c>
      <c r="H2026" t="s">
        <v>20000</v>
      </c>
      <c r="I2026">
        <v>1498.5007496251874</v>
      </c>
      <c r="J2026" t="s">
        <v>19999</v>
      </c>
      <c r="K2026" s="22" t="str">
        <f t="shared" si="31"/>
        <v>Nov</v>
      </c>
    </row>
    <row r="2027" spans="1:11" hidden="1">
      <c r="A2027">
        <v>254732653907</v>
      </c>
      <c r="B2027">
        <v>732653907</v>
      </c>
      <c r="C2027">
        <v>16</v>
      </c>
      <c r="D2027" s="22">
        <v>45975</v>
      </c>
      <c r="E2027" t="s">
        <v>21658</v>
      </c>
      <c r="F2027" t="s">
        <v>37</v>
      </c>
      <c r="G2027" t="s">
        <v>1077</v>
      </c>
      <c r="H2027" t="s">
        <v>32</v>
      </c>
      <c r="I2027">
        <v>1498.5007496251874</v>
      </c>
      <c r="J2027" t="s">
        <v>22242</v>
      </c>
      <c r="K2027" s="22" t="str">
        <f t="shared" si="31"/>
        <v>Nov</v>
      </c>
    </row>
    <row r="2028" spans="1:11" hidden="1">
      <c r="A2028">
        <v>254751367903</v>
      </c>
      <c r="B2028">
        <v>751367903</v>
      </c>
      <c r="C2028">
        <v>16</v>
      </c>
      <c r="D2028" s="22">
        <v>45975</v>
      </c>
      <c r="E2028" t="s">
        <v>21659</v>
      </c>
      <c r="F2028" t="s">
        <v>37</v>
      </c>
      <c r="G2028" t="s">
        <v>719</v>
      </c>
      <c r="H2028" t="s">
        <v>20000</v>
      </c>
      <c r="I2028">
        <v>1498.5007496251874</v>
      </c>
      <c r="J2028" t="s">
        <v>19999</v>
      </c>
      <c r="K2028" s="22" t="str">
        <f t="shared" si="31"/>
        <v>Nov</v>
      </c>
    </row>
    <row r="2029" spans="1:11" hidden="1">
      <c r="A2029">
        <v>254755083983</v>
      </c>
      <c r="B2029">
        <v>755083983</v>
      </c>
      <c r="C2029">
        <v>16</v>
      </c>
      <c r="D2029" s="22">
        <v>45975</v>
      </c>
      <c r="E2029" t="s">
        <v>21660</v>
      </c>
      <c r="F2029" t="s">
        <v>73</v>
      </c>
      <c r="G2029" t="s">
        <v>986</v>
      </c>
      <c r="H2029" t="s">
        <v>20000</v>
      </c>
      <c r="I2029">
        <v>1498.5007496251874</v>
      </c>
      <c r="J2029" t="s">
        <v>22193</v>
      </c>
      <c r="K2029" s="22" t="str">
        <f t="shared" si="31"/>
        <v>Nov</v>
      </c>
    </row>
    <row r="2030" spans="1:11" hidden="1">
      <c r="A2030">
        <v>254756693809</v>
      </c>
      <c r="B2030">
        <v>756693809</v>
      </c>
      <c r="C2030">
        <v>17</v>
      </c>
      <c r="D2030" s="22">
        <v>45975</v>
      </c>
      <c r="E2030" t="s">
        <v>21661</v>
      </c>
      <c r="F2030" t="s">
        <v>37</v>
      </c>
      <c r="G2030" t="s">
        <v>1012</v>
      </c>
      <c r="H2030" t="s">
        <v>20000</v>
      </c>
      <c r="I2030">
        <v>1498.5007496251874</v>
      </c>
      <c r="J2030" t="s">
        <v>22192</v>
      </c>
      <c r="K2030" s="22" t="str">
        <f t="shared" si="31"/>
        <v>Nov</v>
      </c>
    </row>
    <row r="2031" spans="1:11" hidden="1">
      <c r="A2031">
        <v>254782273632</v>
      </c>
      <c r="B2031">
        <v>782273632</v>
      </c>
      <c r="C2031">
        <v>17</v>
      </c>
      <c r="D2031" s="22">
        <v>45977</v>
      </c>
      <c r="E2031" t="s">
        <v>21662</v>
      </c>
      <c r="F2031" t="s">
        <v>20098</v>
      </c>
      <c r="G2031" t="s">
        <v>1006</v>
      </c>
      <c r="H2031" t="s">
        <v>20000</v>
      </c>
      <c r="I2031">
        <v>1498.5007496251874</v>
      </c>
      <c r="J2031" t="s">
        <v>19999</v>
      </c>
      <c r="K2031" s="22" t="str">
        <f t="shared" si="31"/>
        <v>Nov</v>
      </c>
    </row>
    <row r="2032" spans="1:11" hidden="1">
      <c r="A2032">
        <v>254751682422</v>
      </c>
      <c r="B2032">
        <v>751682422</v>
      </c>
      <c r="C2032">
        <v>16</v>
      </c>
      <c r="D2032" s="22">
        <v>45975</v>
      </c>
      <c r="E2032" t="s">
        <v>21663</v>
      </c>
      <c r="F2032" t="s">
        <v>20098</v>
      </c>
      <c r="G2032" t="s">
        <v>1074</v>
      </c>
      <c r="H2032" t="s">
        <v>70</v>
      </c>
      <c r="I2032">
        <v>1498.5007496251874</v>
      </c>
      <c r="J2032" t="s">
        <v>22193</v>
      </c>
      <c r="K2032" s="22" t="str">
        <f t="shared" si="31"/>
        <v>Nov</v>
      </c>
    </row>
    <row r="2033" spans="1:11" hidden="1">
      <c r="A2033">
        <v>254736064548</v>
      </c>
      <c r="B2033">
        <v>736064548</v>
      </c>
      <c r="C2033">
        <v>17</v>
      </c>
      <c r="D2033" s="22">
        <v>45977</v>
      </c>
      <c r="E2033" t="s">
        <v>21664</v>
      </c>
      <c r="F2033" t="s">
        <v>50</v>
      </c>
      <c r="G2033" t="s">
        <v>502</v>
      </c>
      <c r="H2033" t="s">
        <v>20000</v>
      </c>
      <c r="I2033">
        <v>1498.5007496251874</v>
      </c>
      <c r="J2033" t="s">
        <v>22200</v>
      </c>
      <c r="K2033" s="22" t="str">
        <f t="shared" si="31"/>
        <v>Nov</v>
      </c>
    </row>
    <row r="2034" spans="1:11" hidden="1">
      <c r="A2034">
        <v>254100093733</v>
      </c>
      <c r="B2034">
        <v>100093733</v>
      </c>
      <c r="C2034">
        <v>16</v>
      </c>
      <c r="D2034" s="22">
        <v>45975</v>
      </c>
      <c r="E2034" t="s">
        <v>21665</v>
      </c>
      <c r="F2034" t="s">
        <v>20098</v>
      </c>
      <c r="G2034" t="s">
        <v>1074</v>
      </c>
      <c r="H2034" t="s">
        <v>70</v>
      </c>
      <c r="I2034">
        <v>1498.5007496251874</v>
      </c>
      <c r="J2034" t="s">
        <v>22193</v>
      </c>
      <c r="K2034" s="22" t="str">
        <f t="shared" si="31"/>
        <v>Nov</v>
      </c>
    </row>
    <row r="2035" spans="1:11" hidden="1">
      <c r="A2035">
        <v>254102675613</v>
      </c>
      <c r="B2035">
        <v>102675613</v>
      </c>
      <c r="C2035">
        <v>16</v>
      </c>
      <c r="D2035" s="22">
        <v>45975</v>
      </c>
      <c r="E2035" t="s">
        <v>21666</v>
      </c>
      <c r="F2035" t="s">
        <v>82</v>
      </c>
      <c r="G2035" t="s">
        <v>1010</v>
      </c>
      <c r="H2035" t="s">
        <v>20000</v>
      </c>
      <c r="I2035">
        <v>1498.5007496251874</v>
      </c>
      <c r="J2035" t="s">
        <v>19999</v>
      </c>
      <c r="K2035" s="22" t="str">
        <f t="shared" si="31"/>
        <v>Nov</v>
      </c>
    </row>
    <row r="2036" spans="1:11" hidden="1">
      <c r="A2036">
        <v>254108634607</v>
      </c>
      <c r="B2036">
        <v>108634607</v>
      </c>
      <c r="C2036">
        <v>17</v>
      </c>
      <c r="D2036" s="22">
        <v>45975</v>
      </c>
      <c r="E2036" t="s">
        <v>21667</v>
      </c>
      <c r="F2036" t="s">
        <v>73</v>
      </c>
      <c r="G2036" t="s">
        <v>633</v>
      </c>
      <c r="H2036" t="s">
        <v>20000</v>
      </c>
      <c r="I2036">
        <v>1498.5007496251874</v>
      </c>
      <c r="J2036" t="s">
        <v>22218</v>
      </c>
      <c r="K2036" s="22" t="str">
        <f t="shared" si="31"/>
        <v>Nov</v>
      </c>
    </row>
    <row r="2037" spans="1:11" hidden="1">
      <c r="A2037">
        <v>254738187373</v>
      </c>
      <c r="B2037">
        <v>738187373</v>
      </c>
      <c r="C2037">
        <v>17</v>
      </c>
      <c r="D2037" s="22">
        <v>45977</v>
      </c>
      <c r="E2037" t="s">
        <v>21668</v>
      </c>
      <c r="F2037" t="s">
        <v>37</v>
      </c>
      <c r="G2037" t="s">
        <v>1030</v>
      </c>
      <c r="H2037" t="s">
        <v>20000</v>
      </c>
      <c r="I2037">
        <v>1498.5007496251874</v>
      </c>
      <c r="J2037" t="s">
        <v>22175</v>
      </c>
      <c r="K2037" s="22" t="str">
        <f t="shared" si="31"/>
        <v>Nov</v>
      </c>
    </row>
    <row r="2038" spans="1:11" hidden="1">
      <c r="A2038">
        <v>254106825104</v>
      </c>
      <c r="B2038">
        <v>106825104</v>
      </c>
      <c r="C2038">
        <v>16</v>
      </c>
      <c r="D2038" s="22">
        <v>45977</v>
      </c>
      <c r="E2038" t="s">
        <v>21669</v>
      </c>
      <c r="F2038" t="s">
        <v>20098</v>
      </c>
      <c r="G2038" t="s">
        <v>1068</v>
      </c>
      <c r="H2038" t="s">
        <v>20000</v>
      </c>
      <c r="I2038">
        <v>1498.5007496251874</v>
      </c>
      <c r="J2038" t="s">
        <v>22257</v>
      </c>
      <c r="K2038" s="22" t="str">
        <f t="shared" si="31"/>
        <v>Nov</v>
      </c>
    </row>
    <row r="2039" spans="1:11" hidden="1">
      <c r="A2039">
        <v>254754803604</v>
      </c>
      <c r="B2039">
        <v>754803604</v>
      </c>
      <c r="C2039">
        <v>16</v>
      </c>
      <c r="D2039" s="22">
        <v>45976</v>
      </c>
      <c r="E2039" t="s">
        <v>21670</v>
      </c>
      <c r="F2039" t="s">
        <v>20098</v>
      </c>
      <c r="G2039" t="s">
        <v>1006</v>
      </c>
      <c r="H2039" t="s">
        <v>20000</v>
      </c>
      <c r="I2039">
        <v>1498.5007496251874</v>
      </c>
      <c r="J2039" t="s">
        <v>22243</v>
      </c>
      <c r="K2039" s="22" t="str">
        <f t="shared" si="31"/>
        <v>Nov</v>
      </c>
    </row>
    <row r="2040" spans="1:11" hidden="1">
      <c r="A2040">
        <v>254104434698</v>
      </c>
      <c r="B2040">
        <v>104434698</v>
      </c>
      <c r="C2040">
        <v>17</v>
      </c>
      <c r="D2040" s="22">
        <v>45975</v>
      </c>
      <c r="E2040" t="s">
        <v>21671</v>
      </c>
      <c r="F2040" t="s">
        <v>20098</v>
      </c>
      <c r="G2040" t="s">
        <v>1042</v>
      </c>
      <c r="H2040" t="s">
        <v>20000</v>
      </c>
      <c r="I2040">
        <v>1498.5007496251874</v>
      </c>
      <c r="J2040" t="s">
        <v>22228</v>
      </c>
      <c r="K2040" s="22" t="str">
        <f t="shared" si="31"/>
        <v>Nov</v>
      </c>
    </row>
    <row r="2041" spans="1:11" hidden="1">
      <c r="A2041">
        <v>254780212861</v>
      </c>
      <c r="B2041">
        <v>780212861</v>
      </c>
      <c r="C2041">
        <v>16</v>
      </c>
      <c r="D2041" s="22">
        <v>45975</v>
      </c>
      <c r="E2041" t="s">
        <v>21672</v>
      </c>
      <c r="F2041" t="s">
        <v>20098</v>
      </c>
      <c r="G2041" t="s">
        <v>1000</v>
      </c>
      <c r="H2041" t="s">
        <v>20000</v>
      </c>
      <c r="I2041">
        <v>1498.5007496251874</v>
      </c>
      <c r="J2041" t="s">
        <v>19999</v>
      </c>
      <c r="K2041" s="22" t="str">
        <f t="shared" si="31"/>
        <v>Nov</v>
      </c>
    </row>
    <row r="2042" spans="1:11" hidden="1">
      <c r="A2042">
        <v>254107008334</v>
      </c>
      <c r="B2042">
        <v>107008334</v>
      </c>
      <c r="C2042">
        <v>17</v>
      </c>
      <c r="D2042" s="22">
        <v>45976</v>
      </c>
      <c r="E2042" t="s">
        <v>21673</v>
      </c>
      <c r="F2042" t="s">
        <v>50</v>
      </c>
      <c r="G2042" t="s">
        <v>20190</v>
      </c>
      <c r="H2042" t="s">
        <v>1094</v>
      </c>
      <c r="I2042">
        <v>1498.5007496251874</v>
      </c>
      <c r="J2042" t="s">
        <v>22200</v>
      </c>
      <c r="K2042" s="22" t="str">
        <f t="shared" si="31"/>
        <v>Nov</v>
      </c>
    </row>
    <row r="2043" spans="1:11" hidden="1">
      <c r="A2043">
        <v>254731119509</v>
      </c>
      <c r="B2043">
        <v>731119509</v>
      </c>
      <c r="C2043">
        <v>16</v>
      </c>
      <c r="D2043" s="22">
        <v>45976</v>
      </c>
      <c r="E2043" t="s">
        <v>21653</v>
      </c>
      <c r="F2043" t="s">
        <v>20098</v>
      </c>
      <c r="G2043" t="s">
        <v>1074</v>
      </c>
      <c r="H2043" t="s">
        <v>70</v>
      </c>
      <c r="I2043">
        <v>1498.5007496251874</v>
      </c>
      <c r="J2043" t="s">
        <v>22193</v>
      </c>
      <c r="K2043" s="22" t="str">
        <f t="shared" si="31"/>
        <v>Nov</v>
      </c>
    </row>
    <row r="2044" spans="1:11" hidden="1">
      <c r="A2044">
        <v>254752857784</v>
      </c>
      <c r="B2044">
        <v>752857784</v>
      </c>
      <c r="C2044">
        <v>16</v>
      </c>
      <c r="D2044" s="22">
        <v>45977</v>
      </c>
      <c r="E2044" t="s">
        <v>21674</v>
      </c>
      <c r="F2044" t="s">
        <v>20098</v>
      </c>
      <c r="G2044" t="s">
        <v>1218</v>
      </c>
      <c r="H2044" t="s">
        <v>20000</v>
      </c>
      <c r="I2044">
        <v>1498.5007496251874</v>
      </c>
      <c r="J2044" t="s">
        <v>22243</v>
      </c>
      <c r="K2044" s="22" t="str">
        <f t="shared" si="31"/>
        <v>Nov</v>
      </c>
    </row>
    <row r="2045" spans="1:11" hidden="1">
      <c r="A2045">
        <v>254751662649</v>
      </c>
      <c r="B2045">
        <v>751662649</v>
      </c>
      <c r="C2045">
        <v>16</v>
      </c>
      <c r="D2045" s="22">
        <v>45975</v>
      </c>
      <c r="E2045" t="s">
        <v>21675</v>
      </c>
      <c r="F2045" t="s">
        <v>20098</v>
      </c>
      <c r="G2045" t="s">
        <v>986</v>
      </c>
      <c r="H2045" t="s">
        <v>20000</v>
      </c>
      <c r="I2045">
        <v>1498.5007496251874</v>
      </c>
      <c r="J2045" t="s">
        <v>22198</v>
      </c>
      <c r="K2045" s="22" t="str">
        <f t="shared" si="31"/>
        <v>Nov</v>
      </c>
    </row>
    <row r="2046" spans="1:11" hidden="1">
      <c r="A2046">
        <v>254100055453</v>
      </c>
      <c r="B2046">
        <v>100055453</v>
      </c>
      <c r="C2046">
        <v>16</v>
      </c>
      <c r="D2046" s="22">
        <v>45976</v>
      </c>
      <c r="E2046" t="s">
        <v>21676</v>
      </c>
      <c r="F2046" t="s">
        <v>73</v>
      </c>
      <c r="G2046" t="s">
        <v>986</v>
      </c>
      <c r="H2046" t="s">
        <v>20000</v>
      </c>
      <c r="I2046">
        <v>1498.5007496251874</v>
      </c>
      <c r="J2046" t="s">
        <v>22193</v>
      </c>
      <c r="K2046" s="22" t="str">
        <f t="shared" si="31"/>
        <v>Nov</v>
      </c>
    </row>
    <row r="2047" spans="1:11" hidden="1">
      <c r="A2047">
        <v>254107236803</v>
      </c>
      <c r="B2047">
        <v>107236803</v>
      </c>
      <c r="C2047">
        <v>16</v>
      </c>
      <c r="D2047" s="22">
        <v>45976</v>
      </c>
      <c r="E2047" t="s">
        <v>21677</v>
      </c>
      <c r="F2047" t="s">
        <v>20098</v>
      </c>
      <c r="G2047" t="s">
        <v>1077</v>
      </c>
      <c r="H2047" t="s">
        <v>1076</v>
      </c>
      <c r="I2047">
        <v>1498.5007496251874</v>
      </c>
      <c r="J2047" t="s">
        <v>19999</v>
      </c>
      <c r="K2047" s="22" t="str">
        <f t="shared" si="31"/>
        <v>Nov</v>
      </c>
    </row>
    <row r="2048" spans="1:11" hidden="1">
      <c r="A2048">
        <v>254781933225</v>
      </c>
      <c r="B2048">
        <v>781933225</v>
      </c>
      <c r="C2048">
        <v>16</v>
      </c>
      <c r="D2048" s="22">
        <v>45977</v>
      </c>
      <c r="E2048" t="s">
        <v>21678</v>
      </c>
      <c r="F2048" t="s">
        <v>73</v>
      </c>
      <c r="G2048" t="s">
        <v>1053</v>
      </c>
      <c r="H2048" t="s">
        <v>20000</v>
      </c>
      <c r="I2048">
        <v>1498.5007496251874</v>
      </c>
      <c r="J2048" t="s">
        <v>22198</v>
      </c>
      <c r="K2048" s="22" t="str">
        <f t="shared" si="31"/>
        <v>Nov</v>
      </c>
    </row>
    <row r="2049" spans="1:11" hidden="1">
      <c r="A2049">
        <v>254787616967</v>
      </c>
      <c r="B2049">
        <v>787616967</v>
      </c>
      <c r="C2049">
        <v>16</v>
      </c>
      <c r="D2049" s="22">
        <v>45977</v>
      </c>
      <c r="E2049" t="s">
        <v>21679</v>
      </c>
      <c r="F2049" t="s">
        <v>20098</v>
      </c>
      <c r="G2049" t="s">
        <v>1026</v>
      </c>
      <c r="H2049" t="s">
        <v>20000</v>
      </c>
      <c r="I2049">
        <v>1498.5007496251874</v>
      </c>
      <c r="J2049" t="s">
        <v>22248</v>
      </c>
      <c r="K2049" s="22" t="str">
        <f t="shared" si="31"/>
        <v>Nov</v>
      </c>
    </row>
    <row r="2050" spans="1:11" hidden="1">
      <c r="A2050">
        <v>254101142125</v>
      </c>
      <c r="B2050">
        <v>101142125</v>
      </c>
      <c r="C2050">
        <v>16</v>
      </c>
      <c r="D2050" s="22">
        <v>45977</v>
      </c>
      <c r="E2050" t="s">
        <v>21680</v>
      </c>
      <c r="F2050" t="s">
        <v>20098</v>
      </c>
      <c r="G2050" t="s">
        <v>1026</v>
      </c>
      <c r="H2050" t="s">
        <v>20000</v>
      </c>
      <c r="I2050">
        <v>1498.5007496251874</v>
      </c>
      <c r="J2050" t="s">
        <v>22248</v>
      </c>
      <c r="K2050" s="22" t="str">
        <f t="shared" si="31"/>
        <v>Nov</v>
      </c>
    </row>
    <row r="2051" spans="1:11" hidden="1">
      <c r="A2051">
        <v>254106893897</v>
      </c>
      <c r="B2051">
        <v>106893897</v>
      </c>
      <c r="C2051">
        <v>17</v>
      </c>
      <c r="D2051" s="22">
        <v>45977</v>
      </c>
      <c r="E2051" t="s">
        <v>21681</v>
      </c>
      <c r="F2051" t="s">
        <v>37</v>
      </c>
      <c r="G2051" t="s">
        <v>719</v>
      </c>
      <c r="H2051" t="s">
        <v>20000</v>
      </c>
      <c r="I2051">
        <v>1498.5007496251874</v>
      </c>
      <c r="J2051" t="s">
        <v>22182</v>
      </c>
      <c r="K2051" s="22" t="str">
        <f t="shared" ref="K2051:K2114" si="32">TEXT(D2051,"mmm")</f>
        <v>Nov</v>
      </c>
    </row>
    <row r="2052" spans="1:11" hidden="1">
      <c r="A2052">
        <v>254108667547</v>
      </c>
      <c r="B2052">
        <v>108667547</v>
      </c>
      <c r="C2052">
        <v>17</v>
      </c>
      <c r="D2052" s="22">
        <v>45976</v>
      </c>
      <c r="E2052" t="s">
        <v>21682</v>
      </c>
      <c r="F2052" t="s">
        <v>20098</v>
      </c>
      <c r="G2052" t="s">
        <v>1015</v>
      </c>
      <c r="H2052" t="s">
        <v>20000</v>
      </c>
      <c r="I2052">
        <v>1498.5007496251874</v>
      </c>
      <c r="J2052" t="s">
        <v>22240</v>
      </c>
      <c r="K2052" s="22" t="str">
        <f t="shared" si="32"/>
        <v>Nov</v>
      </c>
    </row>
    <row r="2053" spans="1:11" hidden="1">
      <c r="A2053">
        <v>254100012988</v>
      </c>
      <c r="B2053">
        <v>100012988</v>
      </c>
      <c r="C2053">
        <v>16</v>
      </c>
      <c r="D2053" s="22">
        <v>45975</v>
      </c>
      <c r="E2053" t="s">
        <v>21663</v>
      </c>
      <c r="F2053" t="s">
        <v>73</v>
      </c>
      <c r="G2053" t="s">
        <v>1074</v>
      </c>
      <c r="H2053" t="s">
        <v>70</v>
      </c>
      <c r="I2053">
        <v>1498.5007496251874</v>
      </c>
      <c r="J2053" t="s">
        <v>22193</v>
      </c>
      <c r="K2053" s="22" t="str">
        <f t="shared" si="32"/>
        <v>Nov</v>
      </c>
    </row>
    <row r="2054" spans="1:11" hidden="1">
      <c r="A2054">
        <v>254780006689</v>
      </c>
      <c r="B2054">
        <v>780006689</v>
      </c>
      <c r="C2054">
        <v>16</v>
      </c>
      <c r="D2054" s="22">
        <v>45976</v>
      </c>
      <c r="E2054" t="s">
        <v>21639</v>
      </c>
      <c r="F2054" t="s">
        <v>20098</v>
      </c>
      <c r="G2054" t="s">
        <v>1074</v>
      </c>
      <c r="H2054" t="s">
        <v>70</v>
      </c>
      <c r="I2054">
        <v>1498.5007496251874</v>
      </c>
      <c r="J2054" t="s">
        <v>22193</v>
      </c>
      <c r="K2054" s="22" t="str">
        <f t="shared" si="32"/>
        <v>Nov</v>
      </c>
    </row>
    <row r="2055" spans="1:11" hidden="1">
      <c r="A2055">
        <v>254788927342</v>
      </c>
      <c r="B2055">
        <v>788927342</v>
      </c>
      <c r="C2055">
        <v>16</v>
      </c>
      <c r="D2055" s="22">
        <v>45976</v>
      </c>
      <c r="E2055" t="s">
        <v>21683</v>
      </c>
      <c r="F2055" t="s">
        <v>37</v>
      </c>
      <c r="G2055" t="s">
        <v>1030</v>
      </c>
      <c r="H2055" t="s">
        <v>20000</v>
      </c>
      <c r="I2055">
        <v>2248.1259370314842</v>
      </c>
      <c r="J2055" t="s">
        <v>22236</v>
      </c>
      <c r="K2055" s="22" t="str">
        <f t="shared" si="32"/>
        <v>Nov</v>
      </c>
    </row>
    <row r="2056" spans="1:11" hidden="1">
      <c r="A2056">
        <v>254100054227</v>
      </c>
      <c r="B2056">
        <v>100054227</v>
      </c>
      <c r="C2056">
        <v>16</v>
      </c>
      <c r="D2056" s="22">
        <v>45976</v>
      </c>
      <c r="E2056" t="s">
        <v>21684</v>
      </c>
      <c r="F2056" t="s">
        <v>37</v>
      </c>
      <c r="G2056" t="s">
        <v>1030</v>
      </c>
      <c r="H2056" t="s">
        <v>20000</v>
      </c>
      <c r="I2056">
        <v>1498.5007496251874</v>
      </c>
      <c r="J2056" t="s">
        <v>19999</v>
      </c>
      <c r="K2056" s="22" t="str">
        <f t="shared" si="32"/>
        <v>Nov</v>
      </c>
    </row>
    <row r="2057" spans="1:11" hidden="1">
      <c r="A2057">
        <v>254105114037</v>
      </c>
      <c r="B2057">
        <v>105114037</v>
      </c>
      <c r="C2057">
        <v>16</v>
      </c>
      <c r="D2057" s="22">
        <v>45976</v>
      </c>
      <c r="E2057" t="s">
        <v>21685</v>
      </c>
      <c r="F2057" t="s">
        <v>37</v>
      </c>
      <c r="G2057" t="s">
        <v>1030</v>
      </c>
      <c r="H2057" t="s">
        <v>20000</v>
      </c>
      <c r="I2057">
        <v>1498.5007496251874</v>
      </c>
      <c r="J2057" t="s">
        <v>22220</v>
      </c>
      <c r="K2057" s="22" t="str">
        <f t="shared" si="32"/>
        <v>Nov</v>
      </c>
    </row>
    <row r="2058" spans="1:11" hidden="1">
      <c r="A2058">
        <v>254780668806</v>
      </c>
      <c r="B2058">
        <v>780668806</v>
      </c>
      <c r="C2058">
        <v>16</v>
      </c>
      <c r="D2058" s="22">
        <v>45975</v>
      </c>
      <c r="E2058" t="s">
        <v>20756</v>
      </c>
      <c r="F2058" t="s">
        <v>37</v>
      </c>
      <c r="G2058" t="s">
        <v>1061</v>
      </c>
      <c r="H2058" t="s">
        <v>20000</v>
      </c>
      <c r="I2058">
        <v>1498.5007496251874</v>
      </c>
      <c r="J2058" t="s">
        <v>22249</v>
      </c>
      <c r="K2058" s="22" t="str">
        <f t="shared" si="32"/>
        <v>Nov</v>
      </c>
    </row>
    <row r="2059" spans="1:11" hidden="1">
      <c r="A2059">
        <v>254101180863</v>
      </c>
      <c r="B2059">
        <v>101180863</v>
      </c>
      <c r="C2059">
        <v>17</v>
      </c>
      <c r="D2059" s="22">
        <v>45975</v>
      </c>
      <c r="E2059" t="s">
        <v>21686</v>
      </c>
      <c r="F2059" t="s">
        <v>20098</v>
      </c>
      <c r="G2059" t="s">
        <v>1019</v>
      </c>
      <c r="H2059" t="s">
        <v>20000</v>
      </c>
      <c r="I2059">
        <v>1498.5007496251874</v>
      </c>
      <c r="J2059" t="s">
        <v>22173</v>
      </c>
      <c r="K2059" s="22" t="str">
        <f t="shared" si="32"/>
        <v>Nov</v>
      </c>
    </row>
    <row r="2060" spans="1:11" hidden="1">
      <c r="A2060">
        <v>254752870486</v>
      </c>
      <c r="B2060">
        <v>752870486</v>
      </c>
      <c r="C2060">
        <v>17</v>
      </c>
      <c r="D2060" s="22">
        <v>45976</v>
      </c>
      <c r="E2060" t="s">
        <v>21687</v>
      </c>
      <c r="F2060" t="s">
        <v>50</v>
      </c>
      <c r="G2060" t="s">
        <v>1045</v>
      </c>
      <c r="H2060" t="s">
        <v>20000</v>
      </c>
      <c r="I2060">
        <v>1498.5007496251874</v>
      </c>
      <c r="J2060" t="s">
        <v>22183</v>
      </c>
      <c r="K2060" s="22" t="str">
        <f t="shared" si="32"/>
        <v>Nov</v>
      </c>
    </row>
    <row r="2061" spans="1:11" hidden="1">
      <c r="A2061">
        <v>254100033403</v>
      </c>
      <c r="B2061">
        <v>100033403</v>
      </c>
      <c r="C2061">
        <v>16</v>
      </c>
      <c r="D2061" s="22">
        <v>45977</v>
      </c>
      <c r="E2061" t="s">
        <v>21688</v>
      </c>
      <c r="F2061" t="s">
        <v>37</v>
      </c>
      <c r="G2061" t="s">
        <v>990</v>
      </c>
      <c r="H2061" t="s">
        <v>20000</v>
      </c>
      <c r="I2061">
        <v>1498.5007496251874</v>
      </c>
      <c r="J2061" t="s">
        <v>19999</v>
      </c>
      <c r="K2061" s="22" t="str">
        <f t="shared" si="32"/>
        <v>Nov</v>
      </c>
    </row>
    <row r="2062" spans="1:11" hidden="1">
      <c r="A2062">
        <v>254788847234</v>
      </c>
      <c r="B2062">
        <v>788847234</v>
      </c>
      <c r="C2062">
        <v>17</v>
      </c>
      <c r="D2062" s="22">
        <v>45975</v>
      </c>
      <c r="E2062" t="s">
        <v>21689</v>
      </c>
      <c r="F2062" t="s">
        <v>73</v>
      </c>
      <c r="G2062" t="s">
        <v>1074</v>
      </c>
      <c r="H2062" t="s">
        <v>4425</v>
      </c>
      <c r="I2062">
        <v>1498.5007496251874</v>
      </c>
      <c r="J2062" t="s">
        <v>22210</v>
      </c>
      <c r="K2062" s="22" t="str">
        <f t="shared" si="32"/>
        <v>Nov</v>
      </c>
    </row>
    <row r="2063" spans="1:11" hidden="1">
      <c r="A2063">
        <v>254755743754</v>
      </c>
      <c r="B2063">
        <v>755743754</v>
      </c>
      <c r="C2063">
        <v>17</v>
      </c>
      <c r="D2063" s="22">
        <v>45976</v>
      </c>
      <c r="E2063" t="s">
        <v>21690</v>
      </c>
      <c r="F2063" t="s">
        <v>20098</v>
      </c>
      <c r="G2063" t="s">
        <v>1074</v>
      </c>
      <c r="H2063" t="s">
        <v>1121</v>
      </c>
      <c r="I2063">
        <v>1498.5007496251874</v>
      </c>
      <c r="J2063" t="s">
        <v>22205</v>
      </c>
      <c r="K2063" s="22" t="str">
        <f t="shared" si="32"/>
        <v>Nov</v>
      </c>
    </row>
    <row r="2064" spans="1:11" hidden="1">
      <c r="A2064">
        <v>254788858045</v>
      </c>
      <c r="B2064">
        <v>788858045</v>
      </c>
      <c r="C2064">
        <v>16</v>
      </c>
      <c r="D2064" s="22">
        <v>45976</v>
      </c>
      <c r="E2064" t="s">
        <v>21691</v>
      </c>
      <c r="F2064" t="s">
        <v>82</v>
      </c>
      <c r="G2064" t="s">
        <v>20636</v>
      </c>
      <c r="H2064" t="s">
        <v>1141</v>
      </c>
      <c r="I2064">
        <v>1498.5007496251874</v>
      </c>
      <c r="J2064" t="s">
        <v>19999</v>
      </c>
      <c r="K2064" s="22" t="str">
        <f t="shared" si="32"/>
        <v>Nov</v>
      </c>
    </row>
    <row r="2065" spans="1:11" hidden="1">
      <c r="A2065">
        <v>254107480107</v>
      </c>
      <c r="B2065">
        <v>107480107</v>
      </c>
      <c r="C2065">
        <v>16</v>
      </c>
      <c r="D2065" s="22">
        <v>45975</v>
      </c>
      <c r="E2065" t="s">
        <v>21432</v>
      </c>
      <c r="F2065" t="s">
        <v>37</v>
      </c>
      <c r="G2065" t="s">
        <v>1030</v>
      </c>
      <c r="H2065" t="s">
        <v>20000</v>
      </c>
      <c r="I2065">
        <v>1498.5007496251874</v>
      </c>
      <c r="J2065" t="s">
        <v>22184</v>
      </c>
      <c r="K2065" s="22" t="str">
        <f t="shared" si="32"/>
        <v>Nov</v>
      </c>
    </row>
    <row r="2066" spans="1:11" hidden="1">
      <c r="A2066">
        <v>254785163231</v>
      </c>
      <c r="B2066">
        <v>785163231</v>
      </c>
      <c r="C2066">
        <v>16</v>
      </c>
      <c r="D2066" s="22">
        <v>45976</v>
      </c>
      <c r="E2066" t="s">
        <v>21692</v>
      </c>
      <c r="F2066" t="s">
        <v>20098</v>
      </c>
      <c r="G2066" t="s">
        <v>20725</v>
      </c>
      <c r="H2066" t="s">
        <v>20000</v>
      </c>
      <c r="I2066">
        <v>1498.5007496251874</v>
      </c>
      <c r="J2066" t="s">
        <v>22195</v>
      </c>
      <c r="K2066" s="22" t="str">
        <f t="shared" si="32"/>
        <v>Nov</v>
      </c>
    </row>
    <row r="2067" spans="1:11" hidden="1">
      <c r="A2067">
        <v>254781116646</v>
      </c>
      <c r="B2067">
        <v>781116646</v>
      </c>
      <c r="C2067">
        <v>17</v>
      </c>
      <c r="D2067" s="22">
        <v>45976</v>
      </c>
      <c r="E2067" t="s">
        <v>21693</v>
      </c>
      <c r="F2067" t="s">
        <v>20098</v>
      </c>
      <c r="G2067" t="s">
        <v>1077</v>
      </c>
      <c r="H2067" t="s">
        <v>32</v>
      </c>
      <c r="I2067">
        <v>1498.5007496251874</v>
      </c>
      <c r="J2067" t="s">
        <v>19999</v>
      </c>
      <c r="K2067" s="22" t="str">
        <f t="shared" si="32"/>
        <v>Nov</v>
      </c>
    </row>
    <row r="2068" spans="1:11" hidden="1">
      <c r="A2068">
        <v>254755967918</v>
      </c>
      <c r="B2068">
        <v>755967918</v>
      </c>
      <c r="C2068">
        <v>17</v>
      </c>
      <c r="D2068" s="22">
        <v>45975</v>
      </c>
      <c r="E2068" t="s">
        <v>20489</v>
      </c>
      <c r="F2068" t="s">
        <v>20098</v>
      </c>
      <c r="G2068" t="s">
        <v>1020</v>
      </c>
      <c r="H2068" t="s">
        <v>20000</v>
      </c>
      <c r="I2068">
        <v>1498.5007496251874</v>
      </c>
      <c r="J2068" t="s">
        <v>19999</v>
      </c>
      <c r="K2068" s="22" t="str">
        <f t="shared" si="32"/>
        <v>Nov</v>
      </c>
    </row>
    <row r="2069" spans="1:11" hidden="1">
      <c r="A2069">
        <v>254106128607</v>
      </c>
      <c r="B2069">
        <v>106128607</v>
      </c>
      <c r="C2069">
        <v>16</v>
      </c>
      <c r="D2069" s="22">
        <v>45975</v>
      </c>
      <c r="E2069" t="s">
        <v>21557</v>
      </c>
      <c r="F2069" t="s">
        <v>73</v>
      </c>
      <c r="G2069" t="s">
        <v>1074</v>
      </c>
      <c r="H2069" t="s">
        <v>70</v>
      </c>
      <c r="I2069">
        <v>1498.5007496251874</v>
      </c>
      <c r="J2069" t="s">
        <v>19999</v>
      </c>
      <c r="K2069" s="22" t="str">
        <f t="shared" si="32"/>
        <v>Nov</v>
      </c>
    </row>
    <row r="2070" spans="1:11" hidden="1">
      <c r="A2070">
        <v>254102292315</v>
      </c>
      <c r="B2070">
        <v>102292315</v>
      </c>
      <c r="C2070">
        <v>16</v>
      </c>
      <c r="D2070" s="22">
        <v>45975</v>
      </c>
      <c r="E2070" t="s">
        <v>21694</v>
      </c>
      <c r="F2070" t="s">
        <v>20098</v>
      </c>
      <c r="G2070" t="s">
        <v>1074</v>
      </c>
      <c r="H2070" t="s">
        <v>70</v>
      </c>
      <c r="I2070">
        <v>1498.5007496251874</v>
      </c>
      <c r="J2070" t="s">
        <v>22217</v>
      </c>
      <c r="K2070" s="22" t="str">
        <f t="shared" si="32"/>
        <v>Nov</v>
      </c>
    </row>
    <row r="2071" spans="1:11" hidden="1">
      <c r="A2071">
        <v>254107773420</v>
      </c>
      <c r="B2071">
        <v>107773420</v>
      </c>
      <c r="C2071">
        <v>16</v>
      </c>
      <c r="D2071" s="22">
        <v>45975</v>
      </c>
      <c r="E2071" t="s">
        <v>21695</v>
      </c>
      <c r="F2071" t="s">
        <v>82</v>
      </c>
      <c r="G2071" t="s">
        <v>1077</v>
      </c>
      <c r="H2071" t="s">
        <v>32</v>
      </c>
      <c r="I2071">
        <v>1498.5007496251874</v>
      </c>
      <c r="J2071" t="s">
        <v>19999</v>
      </c>
      <c r="K2071" s="22" t="str">
        <f t="shared" si="32"/>
        <v>Nov</v>
      </c>
    </row>
    <row r="2072" spans="1:11" hidden="1">
      <c r="A2072">
        <v>254731128752</v>
      </c>
      <c r="B2072">
        <v>731128752</v>
      </c>
      <c r="C2072">
        <v>17</v>
      </c>
      <c r="D2072" s="22">
        <v>45975</v>
      </c>
      <c r="E2072" t="s">
        <v>21696</v>
      </c>
      <c r="F2072" t="s">
        <v>37</v>
      </c>
      <c r="G2072" t="s">
        <v>1077</v>
      </c>
      <c r="H2072" t="s">
        <v>32</v>
      </c>
      <c r="I2072">
        <v>1498.5007496251874</v>
      </c>
      <c r="J2072" t="s">
        <v>22175</v>
      </c>
      <c r="K2072" s="22" t="str">
        <f t="shared" si="32"/>
        <v>Nov</v>
      </c>
    </row>
    <row r="2073" spans="1:11" hidden="1">
      <c r="A2073">
        <v>254755676852</v>
      </c>
      <c r="B2073">
        <v>755676852</v>
      </c>
      <c r="C2073">
        <v>17</v>
      </c>
      <c r="D2073" s="22">
        <v>45975</v>
      </c>
      <c r="E2073" t="s">
        <v>21697</v>
      </c>
      <c r="F2073" t="s">
        <v>20098</v>
      </c>
      <c r="G2073" t="s">
        <v>994</v>
      </c>
      <c r="H2073" t="s">
        <v>20000</v>
      </c>
      <c r="I2073">
        <v>1498.5007496251874</v>
      </c>
      <c r="J2073" t="s">
        <v>22253</v>
      </c>
      <c r="K2073" s="22" t="str">
        <f t="shared" si="32"/>
        <v>Nov</v>
      </c>
    </row>
    <row r="2074" spans="1:11" hidden="1">
      <c r="A2074">
        <v>254785962837</v>
      </c>
      <c r="B2074">
        <v>785962837</v>
      </c>
      <c r="C2074">
        <v>16</v>
      </c>
      <c r="D2074" s="22">
        <v>45975</v>
      </c>
      <c r="E2074" t="s">
        <v>21698</v>
      </c>
      <c r="F2074" t="s">
        <v>20098</v>
      </c>
      <c r="G2074" t="s">
        <v>1034</v>
      </c>
      <c r="H2074" t="s">
        <v>20000</v>
      </c>
      <c r="I2074">
        <v>1498.5007496251874</v>
      </c>
      <c r="J2074" t="s">
        <v>22215</v>
      </c>
      <c r="K2074" s="22" t="str">
        <f t="shared" si="32"/>
        <v>Nov</v>
      </c>
    </row>
    <row r="2075" spans="1:11" hidden="1">
      <c r="A2075">
        <v>254762369697</v>
      </c>
      <c r="B2075">
        <v>762369697</v>
      </c>
      <c r="C2075">
        <v>17</v>
      </c>
      <c r="D2075" s="22">
        <v>45977</v>
      </c>
      <c r="E2075" t="s">
        <v>21699</v>
      </c>
      <c r="F2075" t="s">
        <v>20098</v>
      </c>
      <c r="G2075" t="s">
        <v>1074</v>
      </c>
      <c r="H2075" t="s">
        <v>1107</v>
      </c>
      <c r="I2075">
        <v>1498.5007496251874</v>
      </c>
      <c r="J2075" t="s">
        <v>22205</v>
      </c>
      <c r="K2075" s="22" t="str">
        <f t="shared" si="32"/>
        <v>Nov</v>
      </c>
    </row>
    <row r="2076" spans="1:11" hidden="1">
      <c r="A2076">
        <v>254105269255</v>
      </c>
      <c r="B2076">
        <v>105269255</v>
      </c>
      <c r="C2076">
        <v>17</v>
      </c>
      <c r="D2076" s="22">
        <v>45977</v>
      </c>
      <c r="E2076" t="s">
        <v>21668</v>
      </c>
      <c r="F2076" t="s">
        <v>37</v>
      </c>
      <c r="G2076" t="s">
        <v>1030</v>
      </c>
      <c r="H2076" t="s">
        <v>20000</v>
      </c>
      <c r="I2076">
        <v>1498.5007496251874</v>
      </c>
      <c r="J2076" t="s">
        <v>22175</v>
      </c>
      <c r="K2076" s="22" t="str">
        <f t="shared" si="32"/>
        <v>Nov</v>
      </c>
    </row>
    <row r="2077" spans="1:11" hidden="1">
      <c r="A2077">
        <v>254754882148</v>
      </c>
      <c r="B2077">
        <v>754882148</v>
      </c>
      <c r="C2077">
        <v>17</v>
      </c>
      <c r="D2077" s="22">
        <v>45976</v>
      </c>
      <c r="E2077" t="s">
        <v>21700</v>
      </c>
      <c r="F2077" t="s">
        <v>37</v>
      </c>
      <c r="G2077" t="s">
        <v>1038</v>
      </c>
      <c r="H2077" t="s">
        <v>20000</v>
      </c>
      <c r="I2077">
        <v>1498.5007496251874</v>
      </c>
      <c r="J2077" t="s">
        <v>22182</v>
      </c>
      <c r="K2077" s="22" t="str">
        <f t="shared" si="32"/>
        <v>Nov</v>
      </c>
    </row>
    <row r="2078" spans="1:11" hidden="1">
      <c r="A2078">
        <v>254786603665</v>
      </c>
      <c r="B2078">
        <v>786603665</v>
      </c>
      <c r="C2078">
        <v>16</v>
      </c>
      <c r="D2078" s="22">
        <v>45977</v>
      </c>
      <c r="E2078" t="s">
        <v>21701</v>
      </c>
      <c r="F2078" t="s">
        <v>37</v>
      </c>
      <c r="G2078" t="s">
        <v>1030</v>
      </c>
      <c r="H2078" t="s">
        <v>20000</v>
      </c>
      <c r="I2078">
        <v>1498.5007496251874</v>
      </c>
      <c r="J2078" t="s">
        <v>19999</v>
      </c>
      <c r="K2078" s="22" t="str">
        <f t="shared" si="32"/>
        <v>Nov</v>
      </c>
    </row>
    <row r="2079" spans="1:11" hidden="1">
      <c r="A2079">
        <v>254782052820</v>
      </c>
      <c r="B2079">
        <v>782052820</v>
      </c>
      <c r="C2079">
        <v>17</v>
      </c>
      <c r="D2079" s="22">
        <v>45975</v>
      </c>
      <c r="E2079" t="s">
        <v>21667</v>
      </c>
      <c r="F2079" t="s">
        <v>73</v>
      </c>
      <c r="G2079" t="s">
        <v>633</v>
      </c>
      <c r="H2079" t="s">
        <v>20000</v>
      </c>
      <c r="I2079">
        <v>1498.5007496251874</v>
      </c>
      <c r="J2079" t="s">
        <v>22218</v>
      </c>
      <c r="K2079" s="22" t="str">
        <f t="shared" si="32"/>
        <v>Nov</v>
      </c>
    </row>
    <row r="2080" spans="1:11" hidden="1">
      <c r="A2080">
        <v>254731390410</v>
      </c>
      <c r="B2080">
        <v>731390410</v>
      </c>
      <c r="C2080">
        <v>17</v>
      </c>
      <c r="D2080" s="22">
        <v>45975</v>
      </c>
      <c r="E2080" t="s">
        <v>10025</v>
      </c>
      <c r="F2080" t="s">
        <v>82</v>
      </c>
      <c r="G2080" t="s">
        <v>20404</v>
      </c>
      <c r="H2080" t="s">
        <v>826</v>
      </c>
      <c r="I2080">
        <v>1498.5007496251874</v>
      </c>
      <c r="J2080" t="s">
        <v>22208</v>
      </c>
      <c r="K2080" s="22" t="str">
        <f t="shared" si="32"/>
        <v>Nov</v>
      </c>
    </row>
    <row r="2081" spans="1:11" hidden="1">
      <c r="A2081">
        <v>254735043072</v>
      </c>
      <c r="B2081">
        <v>735043072</v>
      </c>
      <c r="C2081">
        <v>16</v>
      </c>
      <c r="D2081" s="22">
        <v>45976</v>
      </c>
      <c r="E2081" t="s">
        <v>21702</v>
      </c>
      <c r="F2081" t="s">
        <v>37</v>
      </c>
      <c r="G2081" t="s">
        <v>1035</v>
      </c>
      <c r="H2081" t="s">
        <v>20000</v>
      </c>
      <c r="I2081">
        <v>1498.5007496251874</v>
      </c>
      <c r="J2081" t="s">
        <v>22192</v>
      </c>
      <c r="K2081" s="22" t="str">
        <f t="shared" si="32"/>
        <v>Nov</v>
      </c>
    </row>
    <row r="2082" spans="1:11" hidden="1">
      <c r="A2082">
        <v>254788830368</v>
      </c>
      <c r="B2082">
        <v>788830368</v>
      </c>
      <c r="C2082">
        <v>16</v>
      </c>
      <c r="D2082" s="22">
        <v>45977</v>
      </c>
      <c r="E2082" t="s">
        <v>21703</v>
      </c>
      <c r="F2082" t="s">
        <v>73</v>
      </c>
      <c r="G2082" t="s">
        <v>1074</v>
      </c>
      <c r="H2082" t="s">
        <v>70</v>
      </c>
      <c r="I2082">
        <v>1498.5007496251874</v>
      </c>
      <c r="J2082" t="s">
        <v>22225</v>
      </c>
      <c r="K2082" s="22" t="str">
        <f t="shared" si="32"/>
        <v>Nov</v>
      </c>
    </row>
    <row r="2083" spans="1:11" hidden="1">
      <c r="A2083">
        <v>254780007118</v>
      </c>
      <c r="B2083">
        <v>780007118</v>
      </c>
      <c r="C2083">
        <v>17</v>
      </c>
      <c r="D2083" s="22">
        <v>45977</v>
      </c>
      <c r="E2083" t="s">
        <v>21704</v>
      </c>
      <c r="F2083" t="s">
        <v>73</v>
      </c>
      <c r="G2083" t="s">
        <v>1074</v>
      </c>
      <c r="H2083" t="s">
        <v>70</v>
      </c>
      <c r="I2083">
        <v>1498.5007496251874</v>
      </c>
      <c r="J2083" t="s">
        <v>22181</v>
      </c>
      <c r="K2083" s="22" t="str">
        <f t="shared" si="32"/>
        <v>Nov</v>
      </c>
    </row>
    <row r="2084" spans="1:11" hidden="1">
      <c r="A2084">
        <v>254783830061</v>
      </c>
      <c r="B2084">
        <v>783830061</v>
      </c>
      <c r="C2084">
        <v>16</v>
      </c>
      <c r="D2084" s="22">
        <v>45975</v>
      </c>
      <c r="E2084" t="s">
        <v>21705</v>
      </c>
      <c r="F2084" t="s">
        <v>20098</v>
      </c>
      <c r="G2084" t="s">
        <v>1074</v>
      </c>
      <c r="H2084" t="s">
        <v>70</v>
      </c>
      <c r="I2084">
        <v>1498.5007496251874</v>
      </c>
      <c r="J2084" t="s">
        <v>22198</v>
      </c>
      <c r="K2084" s="22" t="str">
        <f t="shared" si="32"/>
        <v>Nov</v>
      </c>
    </row>
    <row r="2085" spans="1:11" hidden="1">
      <c r="A2085">
        <v>254731960528</v>
      </c>
      <c r="B2085">
        <v>731960528</v>
      </c>
      <c r="C2085">
        <v>16</v>
      </c>
      <c r="D2085" s="22">
        <v>45976</v>
      </c>
      <c r="E2085" t="s">
        <v>21692</v>
      </c>
      <c r="F2085" t="s">
        <v>20098</v>
      </c>
      <c r="G2085" t="s">
        <v>20725</v>
      </c>
      <c r="H2085" t="s">
        <v>20000</v>
      </c>
      <c r="I2085">
        <v>1498.5007496251874</v>
      </c>
      <c r="J2085" t="s">
        <v>22195</v>
      </c>
      <c r="K2085" s="22" t="str">
        <f t="shared" si="32"/>
        <v>Nov</v>
      </c>
    </row>
    <row r="2086" spans="1:11" hidden="1">
      <c r="A2086">
        <v>254739718822</v>
      </c>
      <c r="B2086">
        <v>739718822</v>
      </c>
      <c r="C2086">
        <v>16</v>
      </c>
      <c r="D2086" s="22">
        <v>45976</v>
      </c>
      <c r="E2086" t="s">
        <v>21706</v>
      </c>
      <c r="F2086" t="s">
        <v>37</v>
      </c>
      <c r="G2086" t="s">
        <v>1012</v>
      </c>
      <c r="H2086" t="s">
        <v>20000</v>
      </c>
      <c r="I2086">
        <v>1498.5007496251874</v>
      </c>
      <c r="J2086" t="s">
        <v>19999</v>
      </c>
      <c r="K2086" s="22" t="str">
        <f t="shared" si="32"/>
        <v>Nov</v>
      </c>
    </row>
    <row r="2087" spans="1:11" hidden="1">
      <c r="A2087">
        <v>254781723929</v>
      </c>
      <c r="B2087">
        <v>781723929</v>
      </c>
      <c r="C2087">
        <v>17</v>
      </c>
      <c r="D2087" s="22">
        <v>45977</v>
      </c>
      <c r="E2087" t="s">
        <v>21707</v>
      </c>
      <c r="F2087" t="s">
        <v>20098</v>
      </c>
      <c r="G2087" t="s">
        <v>1218</v>
      </c>
      <c r="H2087" t="s">
        <v>20000</v>
      </c>
      <c r="I2087">
        <v>1498.5007496251874</v>
      </c>
      <c r="J2087" t="s">
        <v>22228</v>
      </c>
      <c r="K2087" s="22" t="str">
        <f t="shared" si="32"/>
        <v>Nov</v>
      </c>
    </row>
    <row r="2088" spans="1:11" hidden="1">
      <c r="A2088">
        <v>254106664485</v>
      </c>
      <c r="B2088">
        <v>106664485</v>
      </c>
      <c r="C2088">
        <v>17</v>
      </c>
      <c r="D2088" s="22">
        <v>45975</v>
      </c>
      <c r="E2088" t="s">
        <v>21708</v>
      </c>
      <c r="F2088" t="s">
        <v>37</v>
      </c>
      <c r="G2088" t="s">
        <v>1027</v>
      </c>
      <c r="H2088" t="s">
        <v>20000</v>
      </c>
      <c r="I2088">
        <v>1498.5007496251874</v>
      </c>
      <c r="J2088" t="s">
        <v>22191</v>
      </c>
      <c r="K2088" s="22" t="str">
        <f t="shared" si="32"/>
        <v>Nov</v>
      </c>
    </row>
    <row r="2089" spans="1:11" hidden="1">
      <c r="A2089">
        <v>254100028563</v>
      </c>
      <c r="B2089">
        <v>100028563</v>
      </c>
      <c r="C2089">
        <v>17</v>
      </c>
      <c r="D2089" s="22">
        <v>45976</v>
      </c>
      <c r="E2089" t="s">
        <v>21709</v>
      </c>
      <c r="F2089" t="s">
        <v>20098</v>
      </c>
      <c r="G2089" t="s">
        <v>1026</v>
      </c>
      <c r="H2089" t="s">
        <v>20000</v>
      </c>
      <c r="I2089">
        <v>1498.5007496251874</v>
      </c>
      <c r="J2089" t="s">
        <v>22188</v>
      </c>
      <c r="K2089" s="22" t="str">
        <f t="shared" si="32"/>
        <v>Nov</v>
      </c>
    </row>
    <row r="2090" spans="1:11" hidden="1">
      <c r="A2090">
        <v>254731623895</v>
      </c>
      <c r="B2090">
        <v>731623895</v>
      </c>
      <c r="C2090">
        <v>17</v>
      </c>
      <c r="D2090" s="22">
        <v>45977</v>
      </c>
      <c r="E2090" t="s">
        <v>21668</v>
      </c>
      <c r="F2090" t="s">
        <v>37</v>
      </c>
      <c r="G2090" t="s">
        <v>1064</v>
      </c>
      <c r="H2090" t="s">
        <v>20000</v>
      </c>
      <c r="I2090">
        <v>1498.5007496251874</v>
      </c>
      <c r="J2090" t="s">
        <v>22175</v>
      </c>
      <c r="K2090" s="22" t="str">
        <f t="shared" si="32"/>
        <v>Nov</v>
      </c>
    </row>
    <row r="2091" spans="1:11" hidden="1">
      <c r="A2091">
        <v>254105115884</v>
      </c>
      <c r="B2091">
        <v>105115884</v>
      </c>
      <c r="C2091">
        <v>17</v>
      </c>
      <c r="D2091" s="22">
        <v>45976</v>
      </c>
      <c r="E2091" t="s">
        <v>21710</v>
      </c>
      <c r="F2091" t="s">
        <v>20098</v>
      </c>
      <c r="G2091" t="s">
        <v>1072</v>
      </c>
      <c r="H2091" t="s">
        <v>20497</v>
      </c>
      <c r="I2091">
        <v>1498.5007496251874</v>
      </c>
      <c r="J2091" t="s">
        <v>22201</v>
      </c>
      <c r="K2091" s="22" t="str">
        <f t="shared" si="32"/>
        <v>Nov</v>
      </c>
    </row>
    <row r="2092" spans="1:11" hidden="1">
      <c r="A2092">
        <v>254737271820</v>
      </c>
      <c r="B2092">
        <v>737271820</v>
      </c>
      <c r="C2092">
        <v>16</v>
      </c>
      <c r="D2092" s="22">
        <v>45977</v>
      </c>
      <c r="E2092" t="s">
        <v>21711</v>
      </c>
      <c r="F2092" t="s">
        <v>37</v>
      </c>
      <c r="G2092" t="s">
        <v>1012</v>
      </c>
      <c r="H2092" t="s">
        <v>20000</v>
      </c>
      <c r="I2092">
        <v>2248.1259370314842</v>
      </c>
      <c r="J2092" t="s">
        <v>22176</v>
      </c>
      <c r="K2092" s="22" t="str">
        <f t="shared" si="32"/>
        <v>Nov</v>
      </c>
    </row>
    <row r="2093" spans="1:11" hidden="1">
      <c r="A2093">
        <v>254734218487</v>
      </c>
      <c r="B2093">
        <v>734218487</v>
      </c>
      <c r="C2093">
        <v>16</v>
      </c>
      <c r="D2093" s="22">
        <v>45975</v>
      </c>
      <c r="E2093" t="s">
        <v>21290</v>
      </c>
      <c r="F2093" t="s">
        <v>20098</v>
      </c>
      <c r="G2093" t="s">
        <v>1020</v>
      </c>
      <c r="H2093" t="s">
        <v>20000</v>
      </c>
      <c r="I2093">
        <v>1498.5007496251874</v>
      </c>
      <c r="J2093" t="s">
        <v>19999</v>
      </c>
      <c r="K2093" s="22" t="str">
        <f t="shared" si="32"/>
        <v>Nov</v>
      </c>
    </row>
    <row r="2094" spans="1:11" hidden="1">
      <c r="A2094">
        <v>254787256321</v>
      </c>
      <c r="B2094">
        <v>787256321</v>
      </c>
      <c r="C2094">
        <v>16</v>
      </c>
      <c r="D2094" s="22">
        <v>45975</v>
      </c>
      <c r="E2094" t="s">
        <v>21584</v>
      </c>
      <c r="F2094" t="s">
        <v>20098</v>
      </c>
      <c r="G2094" t="s">
        <v>1074</v>
      </c>
      <c r="H2094" t="s">
        <v>70</v>
      </c>
      <c r="I2094">
        <v>1498.5007496251874</v>
      </c>
      <c r="J2094" t="s">
        <v>22193</v>
      </c>
      <c r="K2094" s="22" t="str">
        <f t="shared" si="32"/>
        <v>Nov</v>
      </c>
    </row>
    <row r="2095" spans="1:11" hidden="1">
      <c r="A2095">
        <v>254102417804</v>
      </c>
      <c r="B2095">
        <v>102417804</v>
      </c>
      <c r="C2095">
        <v>16</v>
      </c>
      <c r="D2095" s="22">
        <v>45975</v>
      </c>
      <c r="E2095" t="s">
        <v>21712</v>
      </c>
      <c r="F2095" t="s">
        <v>20098</v>
      </c>
      <c r="G2095" t="s">
        <v>1014</v>
      </c>
      <c r="H2095" t="s">
        <v>20000</v>
      </c>
      <c r="I2095">
        <v>1498.5007496251874</v>
      </c>
      <c r="J2095" t="s">
        <v>22247</v>
      </c>
      <c r="K2095" s="22" t="str">
        <f t="shared" si="32"/>
        <v>Nov</v>
      </c>
    </row>
    <row r="2096" spans="1:11" hidden="1">
      <c r="A2096">
        <v>254106309359</v>
      </c>
      <c r="B2096">
        <v>106309359</v>
      </c>
      <c r="C2096">
        <v>16</v>
      </c>
      <c r="D2096" s="22">
        <v>45975</v>
      </c>
      <c r="E2096" t="s">
        <v>21625</v>
      </c>
      <c r="F2096" t="s">
        <v>20098</v>
      </c>
      <c r="G2096" t="s">
        <v>1074</v>
      </c>
      <c r="H2096" t="s">
        <v>70</v>
      </c>
      <c r="I2096">
        <v>1498.5007496251874</v>
      </c>
      <c r="J2096" t="s">
        <v>22193</v>
      </c>
      <c r="K2096" s="22" t="str">
        <f t="shared" si="32"/>
        <v>Nov</v>
      </c>
    </row>
    <row r="2097" spans="1:11" hidden="1">
      <c r="A2097">
        <v>254107770428</v>
      </c>
      <c r="B2097">
        <v>107770428</v>
      </c>
      <c r="C2097">
        <v>17</v>
      </c>
      <c r="D2097" s="22">
        <v>45975</v>
      </c>
      <c r="E2097" t="s">
        <v>21713</v>
      </c>
      <c r="F2097" t="s">
        <v>50</v>
      </c>
      <c r="G2097" t="s">
        <v>1019</v>
      </c>
      <c r="H2097" t="s">
        <v>20000</v>
      </c>
      <c r="I2097">
        <v>1498.5007496251874</v>
      </c>
      <c r="J2097" t="s">
        <v>22200</v>
      </c>
      <c r="K2097" s="22" t="str">
        <f t="shared" si="32"/>
        <v>Nov</v>
      </c>
    </row>
    <row r="2098" spans="1:11" hidden="1">
      <c r="A2098">
        <v>254100894500</v>
      </c>
      <c r="B2098">
        <v>100894500</v>
      </c>
      <c r="C2098">
        <v>16</v>
      </c>
      <c r="D2098" s="22">
        <v>45978</v>
      </c>
      <c r="E2098" t="s">
        <v>21714</v>
      </c>
      <c r="F2098" t="s">
        <v>37</v>
      </c>
      <c r="G2098" t="s">
        <v>990</v>
      </c>
      <c r="H2098" t="s">
        <v>20000</v>
      </c>
      <c r="I2098">
        <v>1498.5007496251874</v>
      </c>
      <c r="J2098" t="s">
        <v>22192</v>
      </c>
      <c r="K2098" s="22" t="str">
        <f t="shared" si="32"/>
        <v>Nov</v>
      </c>
    </row>
    <row r="2099" spans="1:11" hidden="1">
      <c r="A2099">
        <v>254756676097</v>
      </c>
      <c r="B2099">
        <v>756676097</v>
      </c>
      <c r="C2099">
        <v>17</v>
      </c>
      <c r="D2099" s="22">
        <v>45978</v>
      </c>
      <c r="E2099" t="s">
        <v>20472</v>
      </c>
      <c r="F2099" t="s">
        <v>73</v>
      </c>
      <c r="G2099" t="s">
        <v>20473</v>
      </c>
      <c r="H2099" t="s">
        <v>20000</v>
      </c>
      <c r="I2099">
        <v>1498.5007496251874</v>
      </c>
      <c r="J2099" t="s">
        <v>22251</v>
      </c>
      <c r="K2099" s="22" t="str">
        <f t="shared" si="32"/>
        <v>Nov</v>
      </c>
    </row>
    <row r="2100" spans="1:11" hidden="1">
      <c r="A2100">
        <v>254788838927</v>
      </c>
      <c r="B2100">
        <v>788838927</v>
      </c>
      <c r="C2100">
        <v>17</v>
      </c>
      <c r="D2100" s="22">
        <v>45978</v>
      </c>
      <c r="E2100" t="s">
        <v>21715</v>
      </c>
      <c r="F2100" t="s">
        <v>20098</v>
      </c>
      <c r="G2100" t="s">
        <v>16949</v>
      </c>
      <c r="H2100" t="s">
        <v>826</v>
      </c>
      <c r="I2100">
        <v>1498.5007496251874</v>
      </c>
      <c r="J2100" t="s">
        <v>19999</v>
      </c>
      <c r="K2100" s="22" t="str">
        <f t="shared" si="32"/>
        <v>Nov</v>
      </c>
    </row>
    <row r="2101" spans="1:11" hidden="1">
      <c r="A2101">
        <v>254108401921</v>
      </c>
      <c r="B2101">
        <v>108401921</v>
      </c>
      <c r="C2101">
        <v>16</v>
      </c>
      <c r="D2101" s="22">
        <v>45978</v>
      </c>
      <c r="E2101" t="s">
        <v>21716</v>
      </c>
      <c r="F2101" t="s">
        <v>20098</v>
      </c>
      <c r="G2101" t="s">
        <v>1003</v>
      </c>
      <c r="H2101" t="s">
        <v>20000</v>
      </c>
      <c r="I2101">
        <v>1498.5007496251874</v>
      </c>
      <c r="J2101" t="s">
        <v>19999</v>
      </c>
      <c r="K2101" s="22" t="str">
        <f t="shared" si="32"/>
        <v>Nov</v>
      </c>
    </row>
    <row r="2102" spans="1:11" hidden="1">
      <c r="A2102">
        <v>254780443919</v>
      </c>
      <c r="B2102">
        <v>780443919</v>
      </c>
      <c r="C2102">
        <v>16</v>
      </c>
      <c r="D2102" s="22">
        <v>45978</v>
      </c>
      <c r="E2102" t="s">
        <v>21717</v>
      </c>
      <c r="F2102" t="s">
        <v>73</v>
      </c>
      <c r="G2102" t="s">
        <v>1008</v>
      </c>
      <c r="H2102" t="s">
        <v>20000</v>
      </c>
      <c r="I2102">
        <v>1498.5007496251874</v>
      </c>
      <c r="J2102" t="s">
        <v>22233</v>
      </c>
      <c r="K2102" s="22" t="str">
        <f t="shared" si="32"/>
        <v>Nov</v>
      </c>
    </row>
    <row r="2103" spans="1:11" hidden="1">
      <c r="A2103">
        <v>254732211669</v>
      </c>
      <c r="B2103">
        <v>732211669</v>
      </c>
      <c r="C2103">
        <v>17</v>
      </c>
      <c r="D2103" s="22">
        <v>45978</v>
      </c>
      <c r="E2103" t="s">
        <v>21718</v>
      </c>
      <c r="F2103" t="s">
        <v>20098</v>
      </c>
      <c r="G2103" t="s">
        <v>999</v>
      </c>
      <c r="H2103" t="s">
        <v>20000</v>
      </c>
      <c r="I2103">
        <v>1498.5007496251874</v>
      </c>
      <c r="J2103" t="s">
        <v>22244</v>
      </c>
      <c r="K2103" s="22" t="str">
        <f t="shared" si="32"/>
        <v>Nov</v>
      </c>
    </row>
    <row r="2104" spans="1:11" hidden="1">
      <c r="A2104">
        <v>254782994095</v>
      </c>
      <c r="B2104">
        <v>782994095</v>
      </c>
      <c r="C2104">
        <v>16</v>
      </c>
      <c r="D2104" s="22">
        <v>45978</v>
      </c>
      <c r="E2104" t="s">
        <v>21719</v>
      </c>
      <c r="F2104" t="s">
        <v>20098</v>
      </c>
      <c r="G2104" t="s">
        <v>20581</v>
      </c>
      <c r="H2104" t="s">
        <v>20000</v>
      </c>
      <c r="I2104">
        <v>1498.5007496251874</v>
      </c>
      <c r="J2104" t="s">
        <v>19999</v>
      </c>
      <c r="K2104" s="22" t="str">
        <f t="shared" si="32"/>
        <v>Nov</v>
      </c>
    </row>
    <row r="2105" spans="1:11" hidden="1">
      <c r="A2105">
        <v>254788832996</v>
      </c>
      <c r="B2105">
        <v>788832996</v>
      </c>
      <c r="C2105">
        <v>16</v>
      </c>
      <c r="D2105" s="22">
        <v>45978</v>
      </c>
      <c r="E2105" t="s">
        <v>21720</v>
      </c>
      <c r="F2105" t="s">
        <v>20098</v>
      </c>
      <c r="G2105" t="s">
        <v>1030</v>
      </c>
      <c r="H2105" t="s">
        <v>20000</v>
      </c>
      <c r="I2105">
        <v>1498.5007496251874</v>
      </c>
      <c r="J2105" t="s">
        <v>22197</v>
      </c>
      <c r="K2105" s="22" t="str">
        <f t="shared" si="32"/>
        <v>Nov</v>
      </c>
    </row>
    <row r="2106" spans="1:11" hidden="1">
      <c r="A2106">
        <v>254104992501</v>
      </c>
      <c r="B2106">
        <v>104992501</v>
      </c>
      <c r="C2106">
        <v>16</v>
      </c>
      <c r="D2106" s="22">
        <v>45978</v>
      </c>
      <c r="E2106" t="s">
        <v>21721</v>
      </c>
      <c r="F2106" t="s">
        <v>37</v>
      </c>
      <c r="G2106" t="s">
        <v>1027</v>
      </c>
      <c r="H2106" t="s">
        <v>20000</v>
      </c>
      <c r="I2106">
        <v>2248.1259370314842</v>
      </c>
      <c r="J2106" t="s">
        <v>22249</v>
      </c>
      <c r="K2106" s="22" t="str">
        <f t="shared" si="32"/>
        <v>Nov</v>
      </c>
    </row>
    <row r="2107" spans="1:11" hidden="1">
      <c r="A2107">
        <v>254735485084</v>
      </c>
      <c r="B2107">
        <v>735485084</v>
      </c>
      <c r="C2107">
        <v>16</v>
      </c>
      <c r="D2107" s="22">
        <v>45978</v>
      </c>
      <c r="E2107" t="s">
        <v>21642</v>
      </c>
      <c r="F2107" t="s">
        <v>37</v>
      </c>
      <c r="G2107" t="s">
        <v>13510</v>
      </c>
      <c r="H2107" t="s">
        <v>20000</v>
      </c>
      <c r="I2107">
        <v>1498.5007496251874</v>
      </c>
      <c r="J2107" t="s">
        <v>22184</v>
      </c>
      <c r="K2107" s="22" t="str">
        <f t="shared" si="32"/>
        <v>Nov</v>
      </c>
    </row>
    <row r="2108" spans="1:11" hidden="1">
      <c r="A2108">
        <v>254731235121</v>
      </c>
      <c r="B2108">
        <v>731235121</v>
      </c>
      <c r="C2108">
        <v>17</v>
      </c>
      <c r="D2108" s="22">
        <v>45978</v>
      </c>
      <c r="E2108" t="s">
        <v>21722</v>
      </c>
      <c r="F2108" t="s">
        <v>20168</v>
      </c>
      <c r="G2108" t="s">
        <v>1019</v>
      </c>
      <c r="H2108" t="s">
        <v>20000</v>
      </c>
      <c r="I2108">
        <v>1498.5007496251874</v>
      </c>
      <c r="J2108" t="s">
        <v>22183</v>
      </c>
      <c r="K2108" s="22" t="str">
        <f t="shared" si="32"/>
        <v>Nov</v>
      </c>
    </row>
    <row r="2109" spans="1:11" hidden="1">
      <c r="A2109">
        <v>254103471864</v>
      </c>
      <c r="B2109">
        <v>103471864</v>
      </c>
      <c r="C2109">
        <v>17</v>
      </c>
      <c r="D2109" s="22">
        <v>45978</v>
      </c>
      <c r="E2109" t="s">
        <v>20651</v>
      </c>
      <c r="F2109" t="s">
        <v>20098</v>
      </c>
      <c r="G2109" t="s">
        <v>1005</v>
      </c>
      <c r="H2109" t="s">
        <v>20000</v>
      </c>
      <c r="I2109">
        <v>1498.5007496251874</v>
      </c>
      <c r="J2109" t="s">
        <v>22248</v>
      </c>
      <c r="K2109" s="22" t="str">
        <f t="shared" si="32"/>
        <v>Nov</v>
      </c>
    </row>
    <row r="2110" spans="1:11" hidden="1">
      <c r="A2110">
        <v>254731027543</v>
      </c>
      <c r="B2110">
        <v>731027543</v>
      </c>
      <c r="C2110">
        <v>16</v>
      </c>
      <c r="D2110" s="22">
        <v>45978</v>
      </c>
      <c r="E2110" t="s">
        <v>21723</v>
      </c>
      <c r="F2110" t="s">
        <v>82</v>
      </c>
      <c r="G2110" t="s">
        <v>20636</v>
      </c>
      <c r="H2110" t="s">
        <v>1174</v>
      </c>
      <c r="I2110">
        <v>1498.5007496251874</v>
      </c>
      <c r="J2110" t="s">
        <v>19999</v>
      </c>
      <c r="K2110" s="22" t="str">
        <f t="shared" si="32"/>
        <v>Nov</v>
      </c>
    </row>
    <row r="2111" spans="1:11" hidden="1">
      <c r="A2111">
        <v>254788840495</v>
      </c>
      <c r="B2111">
        <v>788840495</v>
      </c>
      <c r="C2111">
        <v>16</v>
      </c>
      <c r="D2111" s="22">
        <v>45978</v>
      </c>
      <c r="E2111" t="s">
        <v>21724</v>
      </c>
      <c r="F2111" t="s">
        <v>20098</v>
      </c>
      <c r="G2111" t="s">
        <v>20929</v>
      </c>
      <c r="H2111" t="s">
        <v>20000</v>
      </c>
      <c r="I2111">
        <v>1498.5007496251874</v>
      </c>
      <c r="J2111" t="s">
        <v>19999</v>
      </c>
      <c r="K2111" s="22" t="str">
        <f t="shared" si="32"/>
        <v>Nov</v>
      </c>
    </row>
    <row r="2112" spans="1:11" hidden="1">
      <c r="A2112">
        <v>254106548935</v>
      </c>
      <c r="B2112">
        <v>106548935</v>
      </c>
      <c r="C2112">
        <v>16</v>
      </c>
      <c r="D2112" s="22">
        <v>45978</v>
      </c>
      <c r="E2112" t="s">
        <v>21725</v>
      </c>
      <c r="F2112" t="s">
        <v>20098</v>
      </c>
      <c r="G2112" t="s">
        <v>1037</v>
      </c>
      <c r="H2112" t="s">
        <v>20000</v>
      </c>
      <c r="I2112">
        <v>1498.5007496251874</v>
      </c>
      <c r="J2112" t="s">
        <v>19999</v>
      </c>
      <c r="K2112" s="22" t="str">
        <f t="shared" si="32"/>
        <v>Nov</v>
      </c>
    </row>
    <row r="2113" spans="1:11" hidden="1">
      <c r="A2113">
        <v>254106404672</v>
      </c>
      <c r="B2113">
        <v>106404672</v>
      </c>
      <c r="C2113">
        <v>17</v>
      </c>
      <c r="D2113" s="22">
        <v>45978</v>
      </c>
      <c r="E2113" t="s">
        <v>21726</v>
      </c>
      <c r="F2113" t="s">
        <v>20098</v>
      </c>
      <c r="G2113" t="s">
        <v>1020</v>
      </c>
      <c r="H2113" t="s">
        <v>20000</v>
      </c>
      <c r="I2113">
        <v>1498.5007496251874</v>
      </c>
      <c r="J2113" t="s">
        <v>19999</v>
      </c>
      <c r="K2113" s="22" t="str">
        <f t="shared" si="32"/>
        <v>Nov</v>
      </c>
    </row>
    <row r="2114" spans="1:11" hidden="1">
      <c r="A2114">
        <v>254100080829</v>
      </c>
      <c r="B2114">
        <v>100080829</v>
      </c>
      <c r="C2114">
        <v>16</v>
      </c>
      <c r="D2114" s="22">
        <v>45978</v>
      </c>
      <c r="E2114" t="s">
        <v>20380</v>
      </c>
      <c r="F2114" t="s">
        <v>73</v>
      </c>
      <c r="G2114" t="s">
        <v>1020</v>
      </c>
      <c r="H2114" t="s">
        <v>20000</v>
      </c>
      <c r="I2114">
        <v>1498.5007496251874</v>
      </c>
      <c r="J2114" t="s">
        <v>19999</v>
      </c>
      <c r="K2114" s="22" t="str">
        <f t="shared" si="32"/>
        <v>Nov</v>
      </c>
    </row>
    <row r="2115" spans="1:11" hidden="1">
      <c r="A2115">
        <v>254788614293</v>
      </c>
      <c r="B2115">
        <v>788614293</v>
      </c>
      <c r="C2115">
        <v>17</v>
      </c>
      <c r="D2115" s="22">
        <v>45978</v>
      </c>
      <c r="E2115" t="s">
        <v>21727</v>
      </c>
      <c r="F2115" t="s">
        <v>50</v>
      </c>
      <c r="G2115" t="s">
        <v>1218</v>
      </c>
      <c r="H2115" t="s">
        <v>20000</v>
      </c>
      <c r="I2115">
        <v>1498.5007496251874</v>
      </c>
      <c r="J2115" t="s">
        <v>22183</v>
      </c>
      <c r="K2115" s="22" t="str">
        <f t="shared" ref="K2115:K2178" si="33">TEXT(D2115,"mmm")</f>
        <v>Nov</v>
      </c>
    </row>
    <row r="2116" spans="1:11" hidden="1">
      <c r="A2116">
        <v>254789004622</v>
      </c>
      <c r="B2116">
        <v>789004622</v>
      </c>
      <c r="C2116">
        <v>16</v>
      </c>
      <c r="D2116" s="22">
        <v>45978</v>
      </c>
      <c r="E2116" t="s">
        <v>21441</v>
      </c>
      <c r="F2116" t="s">
        <v>50</v>
      </c>
      <c r="G2116" t="s">
        <v>1025</v>
      </c>
      <c r="H2116" t="s">
        <v>20000</v>
      </c>
      <c r="I2116">
        <v>1498.5007496251874</v>
      </c>
      <c r="J2116" t="s">
        <v>22238</v>
      </c>
      <c r="K2116" s="22" t="str">
        <f t="shared" si="33"/>
        <v>Nov</v>
      </c>
    </row>
    <row r="2117" spans="1:11" hidden="1">
      <c r="A2117">
        <v>254738707075</v>
      </c>
      <c r="B2117">
        <v>738707075</v>
      </c>
      <c r="C2117">
        <v>16</v>
      </c>
      <c r="D2117" s="22">
        <v>45978</v>
      </c>
      <c r="E2117" t="s">
        <v>21728</v>
      </c>
      <c r="F2117" t="s">
        <v>20098</v>
      </c>
      <c r="G2117" t="s">
        <v>1058</v>
      </c>
      <c r="H2117" t="s">
        <v>20000</v>
      </c>
      <c r="I2117">
        <v>1498.5007496251874</v>
      </c>
      <c r="J2117" t="s">
        <v>22225</v>
      </c>
      <c r="K2117" s="22" t="str">
        <f t="shared" si="33"/>
        <v>Nov</v>
      </c>
    </row>
    <row r="2118" spans="1:11" hidden="1">
      <c r="A2118">
        <v>254755074912</v>
      </c>
      <c r="B2118">
        <v>755074912</v>
      </c>
      <c r="C2118">
        <v>16</v>
      </c>
      <c r="D2118" s="22">
        <v>45978</v>
      </c>
      <c r="E2118" t="s">
        <v>21729</v>
      </c>
      <c r="F2118" t="s">
        <v>20098</v>
      </c>
      <c r="G2118" t="s">
        <v>1004</v>
      </c>
      <c r="H2118" t="s">
        <v>20000</v>
      </c>
      <c r="I2118">
        <v>1498.5007496251874</v>
      </c>
      <c r="J2118" t="s">
        <v>19999</v>
      </c>
      <c r="K2118" s="22" t="str">
        <f t="shared" si="33"/>
        <v>Nov</v>
      </c>
    </row>
    <row r="2119" spans="1:11" hidden="1">
      <c r="A2119">
        <v>254787258172</v>
      </c>
      <c r="B2119">
        <v>787258172</v>
      </c>
      <c r="C2119">
        <v>16</v>
      </c>
      <c r="D2119" s="22">
        <v>45978</v>
      </c>
      <c r="E2119" t="s">
        <v>21730</v>
      </c>
      <c r="F2119" t="s">
        <v>20098</v>
      </c>
      <c r="G2119" t="s">
        <v>1044</v>
      </c>
      <c r="H2119" t="s">
        <v>20000</v>
      </c>
      <c r="I2119">
        <v>1498.5007496251874</v>
      </c>
      <c r="J2119" t="s">
        <v>19999</v>
      </c>
      <c r="K2119" s="22" t="str">
        <f t="shared" si="33"/>
        <v>Nov</v>
      </c>
    </row>
    <row r="2120" spans="1:11" hidden="1">
      <c r="A2120">
        <v>254100441260</v>
      </c>
      <c r="B2120">
        <v>100441260</v>
      </c>
      <c r="C2120">
        <v>16</v>
      </c>
      <c r="D2120" s="22">
        <v>45978</v>
      </c>
      <c r="E2120" t="s">
        <v>21731</v>
      </c>
      <c r="F2120" t="s">
        <v>20098</v>
      </c>
      <c r="G2120" t="s">
        <v>3885</v>
      </c>
      <c r="H2120" t="s">
        <v>1149</v>
      </c>
      <c r="I2120">
        <v>1498.5007496251874</v>
      </c>
      <c r="J2120" t="s">
        <v>22247</v>
      </c>
      <c r="K2120" s="22" t="str">
        <f t="shared" si="33"/>
        <v>Nov</v>
      </c>
    </row>
    <row r="2121" spans="1:11" hidden="1">
      <c r="A2121">
        <v>254783822695</v>
      </c>
      <c r="B2121">
        <v>783822695</v>
      </c>
      <c r="C2121">
        <v>16</v>
      </c>
      <c r="D2121" s="22">
        <v>45978</v>
      </c>
      <c r="E2121" t="s">
        <v>21732</v>
      </c>
      <c r="F2121" t="s">
        <v>37</v>
      </c>
      <c r="G2121" t="s">
        <v>1023</v>
      </c>
      <c r="H2121" t="s">
        <v>20000</v>
      </c>
      <c r="I2121">
        <v>1498.5007496251874</v>
      </c>
      <c r="J2121" t="s">
        <v>22249</v>
      </c>
      <c r="K2121" s="22" t="str">
        <f t="shared" si="33"/>
        <v>Nov</v>
      </c>
    </row>
    <row r="2122" spans="1:11" hidden="1">
      <c r="A2122">
        <v>254788626610</v>
      </c>
      <c r="B2122">
        <v>788626610</v>
      </c>
      <c r="C2122">
        <v>16</v>
      </c>
      <c r="D2122" s="22">
        <v>45978</v>
      </c>
      <c r="E2122" t="s">
        <v>21733</v>
      </c>
      <c r="F2122" t="s">
        <v>20098</v>
      </c>
      <c r="G2122" t="s">
        <v>1058</v>
      </c>
      <c r="H2122" t="s">
        <v>20000</v>
      </c>
      <c r="I2122">
        <v>1498.5007496251874</v>
      </c>
      <c r="J2122" t="s">
        <v>22225</v>
      </c>
      <c r="K2122" s="22" t="str">
        <f t="shared" si="33"/>
        <v>Nov</v>
      </c>
    </row>
    <row r="2123" spans="1:11" hidden="1">
      <c r="A2123">
        <v>254753228653</v>
      </c>
      <c r="B2123">
        <v>753228653</v>
      </c>
      <c r="C2123">
        <v>17</v>
      </c>
      <c r="D2123" s="22">
        <v>45978</v>
      </c>
      <c r="E2123" t="s">
        <v>21734</v>
      </c>
      <c r="F2123" t="s">
        <v>73</v>
      </c>
      <c r="G2123" t="s">
        <v>986</v>
      </c>
      <c r="H2123" t="s">
        <v>20000</v>
      </c>
      <c r="I2123">
        <v>1498.5007496251874</v>
      </c>
      <c r="J2123" t="s">
        <v>22193</v>
      </c>
      <c r="K2123" s="22" t="str">
        <f t="shared" si="33"/>
        <v>Nov</v>
      </c>
    </row>
    <row r="2124" spans="1:11" hidden="1">
      <c r="A2124">
        <v>254751499559</v>
      </c>
      <c r="B2124">
        <v>751499559</v>
      </c>
      <c r="C2124">
        <v>17</v>
      </c>
      <c r="D2124" s="22">
        <v>45978</v>
      </c>
      <c r="E2124" t="s">
        <v>10121</v>
      </c>
      <c r="F2124" t="s">
        <v>20098</v>
      </c>
      <c r="G2124" t="s">
        <v>1006</v>
      </c>
      <c r="H2124" t="s">
        <v>20000</v>
      </c>
      <c r="I2124">
        <v>1498.5007496251874</v>
      </c>
      <c r="J2124" t="s">
        <v>19999</v>
      </c>
      <c r="K2124" s="22" t="str">
        <f t="shared" si="33"/>
        <v>Nov</v>
      </c>
    </row>
    <row r="2125" spans="1:11" hidden="1">
      <c r="A2125">
        <v>254756205464</v>
      </c>
      <c r="B2125">
        <v>756205464</v>
      </c>
      <c r="C2125">
        <v>16</v>
      </c>
      <c r="D2125" s="22">
        <v>45978</v>
      </c>
      <c r="E2125" t="s">
        <v>21735</v>
      </c>
      <c r="F2125" t="s">
        <v>160</v>
      </c>
      <c r="G2125" t="s">
        <v>1021</v>
      </c>
      <c r="H2125" t="s">
        <v>1167</v>
      </c>
      <c r="I2125">
        <v>1498.5007496251874</v>
      </c>
      <c r="J2125" t="s">
        <v>22219</v>
      </c>
      <c r="K2125" s="22" t="str">
        <f t="shared" si="33"/>
        <v>Nov</v>
      </c>
    </row>
    <row r="2126" spans="1:11" hidden="1">
      <c r="A2126">
        <v>254108475695</v>
      </c>
      <c r="B2126">
        <v>108475695</v>
      </c>
      <c r="C2126">
        <v>16</v>
      </c>
      <c r="D2126" s="22">
        <v>45978</v>
      </c>
      <c r="E2126" t="s">
        <v>19591</v>
      </c>
      <c r="F2126" t="s">
        <v>50</v>
      </c>
      <c r="G2126" t="s">
        <v>502</v>
      </c>
      <c r="H2126" t="s">
        <v>20000</v>
      </c>
      <c r="I2126">
        <v>1498.5007496251874</v>
      </c>
      <c r="J2126" t="s">
        <v>22233</v>
      </c>
      <c r="K2126" s="22" t="str">
        <f t="shared" si="33"/>
        <v>Nov</v>
      </c>
    </row>
    <row r="2127" spans="1:11" hidden="1">
      <c r="A2127">
        <v>254788952106</v>
      </c>
      <c r="B2127">
        <v>788952106</v>
      </c>
      <c r="C2127">
        <v>16</v>
      </c>
      <c r="D2127" s="22">
        <v>45978</v>
      </c>
      <c r="E2127" t="s">
        <v>21736</v>
      </c>
      <c r="F2127" t="s">
        <v>20098</v>
      </c>
      <c r="G2127" t="s">
        <v>1077</v>
      </c>
      <c r="H2127" t="s">
        <v>32</v>
      </c>
      <c r="I2127">
        <v>1498.5007496251874</v>
      </c>
      <c r="J2127" t="s">
        <v>22216</v>
      </c>
      <c r="K2127" s="22" t="str">
        <f t="shared" si="33"/>
        <v>Nov</v>
      </c>
    </row>
    <row r="2128" spans="1:11" hidden="1">
      <c r="A2128">
        <v>254104851694</v>
      </c>
      <c r="B2128">
        <v>104851694</v>
      </c>
      <c r="C2128">
        <v>17</v>
      </c>
      <c r="D2128" s="22">
        <v>45978</v>
      </c>
      <c r="E2128" t="s">
        <v>21737</v>
      </c>
      <c r="F2128" t="s">
        <v>73</v>
      </c>
      <c r="G2128" t="s">
        <v>1004</v>
      </c>
      <c r="H2128" t="s">
        <v>20000</v>
      </c>
      <c r="I2128">
        <v>1498.5007496251874</v>
      </c>
      <c r="J2128" t="s">
        <v>22174</v>
      </c>
      <c r="K2128" s="22" t="str">
        <f t="shared" si="33"/>
        <v>Nov</v>
      </c>
    </row>
    <row r="2129" spans="1:11" hidden="1">
      <c r="A2129">
        <v>254102851755</v>
      </c>
      <c r="B2129">
        <v>102851755</v>
      </c>
      <c r="C2129">
        <v>16</v>
      </c>
      <c r="D2129" s="22">
        <v>45978</v>
      </c>
      <c r="E2129" t="s">
        <v>21697</v>
      </c>
      <c r="F2129" t="s">
        <v>20098</v>
      </c>
      <c r="G2129" t="s">
        <v>994</v>
      </c>
      <c r="H2129" t="s">
        <v>20000</v>
      </c>
      <c r="I2129">
        <v>1498.5007496251874</v>
      </c>
      <c r="J2129" t="s">
        <v>22248</v>
      </c>
      <c r="K2129" s="22" t="str">
        <f t="shared" si="33"/>
        <v>Nov</v>
      </c>
    </row>
    <row r="2130" spans="1:11" hidden="1">
      <c r="A2130">
        <v>254738856217</v>
      </c>
      <c r="B2130">
        <v>738856217</v>
      </c>
      <c r="C2130">
        <v>17</v>
      </c>
      <c r="D2130" s="22">
        <v>45978</v>
      </c>
      <c r="E2130" t="s">
        <v>21738</v>
      </c>
      <c r="F2130" t="s">
        <v>37</v>
      </c>
      <c r="G2130" t="s">
        <v>1218</v>
      </c>
      <c r="H2130" t="s">
        <v>20000</v>
      </c>
      <c r="I2130">
        <v>2248.1259370314842</v>
      </c>
      <c r="J2130" t="s">
        <v>22184</v>
      </c>
      <c r="K2130" s="22" t="str">
        <f t="shared" si="33"/>
        <v>Nov</v>
      </c>
    </row>
    <row r="2131" spans="1:11" hidden="1">
      <c r="A2131">
        <v>254736645402</v>
      </c>
      <c r="B2131">
        <v>736645402</v>
      </c>
      <c r="C2131">
        <v>17</v>
      </c>
      <c r="D2131" s="22">
        <v>45978</v>
      </c>
      <c r="E2131" t="s">
        <v>21739</v>
      </c>
      <c r="F2131" t="s">
        <v>50</v>
      </c>
      <c r="G2131" t="s">
        <v>1019</v>
      </c>
      <c r="H2131" t="s">
        <v>20000</v>
      </c>
      <c r="I2131">
        <v>1498.5007496251874</v>
      </c>
      <c r="J2131" t="s">
        <v>22200</v>
      </c>
      <c r="K2131" s="22" t="str">
        <f t="shared" si="33"/>
        <v>Nov</v>
      </c>
    </row>
    <row r="2132" spans="1:11" hidden="1">
      <c r="A2132">
        <v>254782125441</v>
      </c>
      <c r="B2132">
        <v>782125441</v>
      </c>
      <c r="C2132">
        <v>16</v>
      </c>
      <c r="D2132" s="22">
        <v>45978</v>
      </c>
      <c r="E2132" t="s">
        <v>21740</v>
      </c>
      <c r="F2132" t="s">
        <v>20098</v>
      </c>
      <c r="G2132" t="s">
        <v>983</v>
      </c>
      <c r="H2132" t="s">
        <v>20000</v>
      </c>
      <c r="I2132">
        <v>1498.5007496251874</v>
      </c>
      <c r="J2132" t="s">
        <v>22222</v>
      </c>
      <c r="K2132" s="22" t="str">
        <f t="shared" si="33"/>
        <v>Nov</v>
      </c>
    </row>
    <row r="2133" spans="1:11" hidden="1">
      <c r="A2133">
        <v>254735702805</v>
      </c>
      <c r="B2133">
        <v>735702805</v>
      </c>
      <c r="C2133">
        <v>17</v>
      </c>
      <c r="D2133" s="22">
        <v>45978</v>
      </c>
      <c r="E2133" t="s">
        <v>21741</v>
      </c>
      <c r="F2133" t="s">
        <v>73</v>
      </c>
      <c r="G2133" t="s">
        <v>1074</v>
      </c>
      <c r="H2133" t="s">
        <v>1181</v>
      </c>
      <c r="I2133">
        <v>1498.5007496251874</v>
      </c>
      <c r="J2133" t="s">
        <v>22237</v>
      </c>
      <c r="K2133" s="22" t="str">
        <f t="shared" si="33"/>
        <v>Nov</v>
      </c>
    </row>
    <row r="2134" spans="1:11" hidden="1">
      <c r="A2134">
        <v>254106451456</v>
      </c>
      <c r="B2134">
        <v>106451456</v>
      </c>
      <c r="C2134">
        <v>16</v>
      </c>
      <c r="D2134" s="22">
        <v>45978</v>
      </c>
      <c r="E2134" t="s">
        <v>21742</v>
      </c>
      <c r="F2134" t="s">
        <v>160</v>
      </c>
      <c r="G2134" t="s">
        <v>1021</v>
      </c>
      <c r="H2134" t="s">
        <v>1167</v>
      </c>
      <c r="I2134">
        <v>1498.5007496251874</v>
      </c>
      <c r="J2134" t="s">
        <v>22219</v>
      </c>
      <c r="K2134" s="22" t="str">
        <f t="shared" si="33"/>
        <v>Nov</v>
      </c>
    </row>
    <row r="2135" spans="1:11" hidden="1">
      <c r="A2135">
        <v>254784073966</v>
      </c>
      <c r="B2135">
        <v>784073966</v>
      </c>
      <c r="C2135">
        <v>17</v>
      </c>
      <c r="D2135" s="22">
        <v>45978</v>
      </c>
      <c r="E2135" t="s">
        <v>21743</v>
      </c>
      <c r="F2135" t="s">
        <v>20098</v>
      </c>
      <c r="G2135" t="s">
        <v>1006</v>
      </c>
      <c r="H2135" t="s">
        <v>20000</v>
      </c>
      <c r="I2135">
        <v>1498.5007496251874</v>
      </c>
      <c r="J2135" t="s">
        <v>19999</v>
      </c>
      <c r="K2135" s="22" t="str">
        <f t="shared" si="33"/>
        <v>Nov</v>
      </c>
    </row>
    <row r="2136" spans="1:11" hidden="1">
      <c r="A2136">
        <v>254750453280</v>
      </c>
      <c r="B2136">
        <v>750453280</v>
      </c>
      <c r="C2136">
        <v>16</v>
      </c>
      <c r="D2136" s="22">
        <v>45978</v>
      </c>
      <c r="E2136" t="s">
        <v>21744</v>
      </c>
      <c r="F2136" t="s">
        <v>50</v>
      </c>
      <c r="G2136" t="s">
        <v>1019</v>
      </c>
      <c r="H2136" t="s">
        <v>20000</v>
      </c>
      <c r="I2136">
        <v>1498.5007496251874</v>
      </c>
      <c r="J2136" t="s">
        <v>22229</v>
      </c>
      <c r="K2136" s="22" t="str">
        <f t="shared" si="33"/>
        <v>Nov</v>
      </c>
    </row>
    <row r="2137" spans="1:11" hidden="1">
      <c r="A2137">
        <v>254753296046</v>
      </c>
      <c r="B2137">
        <v>753296046</v>
      </c>
      <c r="C2137">
        <v>16</v>
      </c>
      <c r="D2137" s="22">
        <v>45978</v>
      </c>
      <c r="E2137" t="s">
        <v>21745</v>
      </c>
      <c r="F2137" t="s">
        <v>20098</v>
      </c>
      <c r="G2137" t="s">
        <v>1062</v>
      </c>
      <c r="H2137" t="s">
        <v>20000</v>
      </c>
      <c r="I2137">
        <v>2248.1259370314842</v>
      </c>
      <c r="J2137" t="s">
        <v>22222</v>
      </c>
      <c r="K2137" s="22" t="str">
        <f t="shared" si="33"/>
        <v>Nov</v>
      </c>
    </row>
    <row r="2138" spans="1:11" hidden="1">
      <c r="A2138">
        <v>254788357141</v>
      </c>
      <c r="B2138">
        <v>788357141</v>
      </c>
      <c r="C2138">
        <v>17</v>
      </c>
      <c r="D2138" s="22">
        <v>45978</v>
      </c>
      <c r="E2138" t="s">
        <v>21746</v>
      </c>
      <c r="F2138" t="s">
        <v>20098</v>
      </c>
      <c r="G2138" t="s">
        <v>1030</v>
      </c>
      <c r="H2138" t="s">
        <v>20000</v>
      </c>
      <c r="I2138">
        <v>1498.5007496251874</v>
      </c>
      <c r="J2138" t="s">
        <v>22188</v>
      </c>
      <c r="K2138" s="22" t="str">
        <f t="shared" si="33"/>
        <v>Nov</v>
      </c>
    </row>
    <row r="2139" spans="1:11" hidden="1">
      <c r="A2139">
        <v>254106960572</v>
      </c>
      <c r="B2139">
        <v>106960572</v>
      </c>
      <c r="C2139">
        <v>17</v>
      </c>
      <c r="D2139" s="22">
        <v>45978</v>
      </c>
      <c r="E2139" t="s">
        <v>21747</v>
      </c>
      <c r="F2139" t="s">
        <v>20098</v>
      </c>
      <c r="G2139" t="s">
        <v>1020</v>
      </c>
      <c r="H2139" t="s">
        <v>20000</v>
      </c>
      <c r="I2139">
        <v>1498.5007496251874</v>
      </c>
      <c r="J2139" t="s">
        <v>19999</v>
      </c>
      <c r="K2139" s="22" t="str">
        <f t="shared" si="33"/>
        <v>Nov</v>
      </c>
    </row>
    <row r="2140" spans="1:11" hidden="1">
      <c r="A2140">
        <v>254785573157</v>
      </c>
      <c r="B2140">
        <v>785573157</v>
      </c>
      <c r="C2140">
        <v>16</v>
      </c>
      <c r="D2140" s="22">
        <v>45978</v>
      </c>
      <c r="E2140" t="s">
        <v>21748</v>
      </c>
      <c r="F2140" t="s">
        <v>37</v>
      </c>
      <c r="G2140" t="s">
        <v>1042</v>
      </c>
      <c r="H2140" t="s">
        <v>20000</v>
      </c>
      <c r="I2140">
        <v>1498.5007496251874</v>
      </c>
      <c r="J2140" t="s">
        <v>22179</v>
      </c>
      <c r="K2140" s="22" t="str">
        <f t="shared" si="33"/>
        <v>Nov</v>
      </c>
    </row>
    <row r="2141" spans="1:11" hidden="1">
      <c r="A2141">
        <v>254100031189</v>
      </c>
      <c r="B2141">
        <v>100031189</v>
      </c>
      <c r="C2141">
        <v>17</v>
      </c>
      <c r="D2141" s="22">
        <v>45978</v>
      </c>
      <c r="E2141" t="s">
        <v>21749</v>
      </c>
      <c r="F2141" t="s">
        <v>73</v>
      </c>
      <c r="G2141" t="s">
        <v>1074</v>
      </c>
      <c r="H2141" t="s">
        <v>548</v>
      </c>
      <c r="I2141">
        <v>1498.5007496251874</v>
      </c>
      <c r="J2141" t="s">
        <v>22218</v>
      </c>
      <c r="K2141" s="22" t="str">
        <f t="shared" si="33"/>
        <v>Nov</v>
      </c>
    </row>
    <row r="2142" spans="1:11" hidden="1">
      <c r="A2142">
        <v>254751924648</v>
      </c>
      <c r="B2142">
        <v>751924648</v>
      </c>
      <c r="C2142">
        <v>16</v>
      </c>
      <c r="D2142" s="22">
        <v>45978</v>
      </c>
      <c r="E2142" t="s">
        <v>21733</v>
      </c>
      <c r="F2142" t="s">
        <v>20098</v>
      </c>
      <c r="G2142" t="s">
        <v>1058</v>
      </c>
      <c r="H2142" t="s">
        <v>20000</v>
      </c>
      <c r="I2142">
        <v>1498.5007496251874</v>
      </c>
      <c r="J2142" t="s">
        <v>22225</v>
      </c>
      <c r="K2142" s="22" t="str">
        <f t="shared" si="33"/>
        <v>Nov</v>
      </c>
    </row>
    <row r="2143" spans="1:11" hidden="1">
      <c r="A2143">
        <v>254752668492</v>
      </c>
      <c r="B2143">
        <v>752668492</v>
      </c>
      <c r="C2143">
        <v>17</v>
      </c>
      <c r="D2143" s="22">
        <v>45978</v>
      </c>
      <c r="E2143" t="s">
        <v>21750</v>
      </c>
      <c r="F2143" t="s">
        <v>73</v>
      </c>
      <c r="G2143" t="s">
        <v>1074</v>
      </c>
      <c r="H2143" t="s">
        <v>1181</v>
      </c>
      <c r="I2143">
        <v>1498.5007496251874</v>
      </c>
      <c r="J2143" t="s">
        <v>22237</v>
      </c>
      <c r="K2143" s="22" t="str">
        <f t="shared" si="33"/>
        <v>Nov</v>
      </c>
    </row>
    <row r="2144" spans="1:11" hidden="1">
      <c r="A2144">
        <v>254789378280</v>
      </c>
      <c r="B2144">
        <v>789378280</v>
      </c>
      <c r="C2144">
        <v>17</v>
      </c>
      <c r="D2144" s="22">
        <v>45978</v>
      </c>
      <c r="E2144" t="s">
        <v>21751</v>
      </c>
      <c r="F2144" t="s">
        <v>50</v>
      </c>
      <c r="G2144" t="s">
        <v>990</v>
      </c>
      <c r="H2144" t="s">
        <v>20000</v>
      </c>
      <c r="I2144">
        <v>1498.5007496251874</v>
      </c>
      <c r="J2144" t="s">
        <v>22238</v>
      </c>
      <c r="K2144" s="22" t="str">
        <f t="shared" si="33"/>
        <v>Nov</v>
      </c>
    </row>
    <row r="2145" spans="1:11" hidden="1">
      <c r="A2145">
        <v>254783874455</v>
      </c>
      <c r="B2145">
        <v>783874455</v>
      </c>
      <c r="C2145">
        <v>16</v>
      </c>
      <c r="D2145" s="22">
        <v>45978</v>
      </c>
      <c r="E2145" t="s">
        <v>11334</v>
      </c>
      <c r="F2145" t="s">
        <v>20098</v>
      </c>
      <c r="G2145" t="s">
        <v>1077</v>
      </c>
      <c r="H2145" t="s">
        <v>32</v>
      </c>
      <c r="I2145">
        <v>1498.5007496251874</v>
      </c>
      <c r="J2145" t="s">
        <v>22248</v>
      </c>
      <c r="K2145" s="22" t="str">
        <f t="shared" si="33"/>
        <v>Nov</v>
      </c>
    </row>
    <row r="2146" spans="1:11" hidden="1">
      <c r="A2146">
        <v>254739339425</v>
      </c>
      <c r="B2146">
        <v>739339425</v>
      </c>
      <c r="C2146">
        <v>16</v>
      </c>
      <c r="D2146" s="22">
        <v>45978</v>
      </c>
      <c r="E2146" t="s">
        <v>21752</v>
      </c>
      <c r="F2146" t="s">
        <v>160</v>
      </c>
      <c r="G2146" t="s">
        <v>1021</v>
      </c>
      <c r="H2146" t="s">
        <v>1167</v>
      </c>
      <c r="I2146">
        <v>1498.5007496251874</v>
      </c>
      <c r="J2146" t="s">
        <v>22219</v>
      </c>
      <c r="K2146" s="22" t="str">
        <f t="shared" si="33"/>
        <v>Nov</v>
      </c>
    </row>
    <row r="2147" spans="1:11" hidden="1">
      <c r="A2147">
        <v>254787115230</v>
      </c>
      <c r="B2147">
        <v>787115230</v>
      </c>
      <c r="C2147">
        <v>16</v>
      </c>
      <c r="D2147" s="22">
        <v>45978</v>
      </c>
      <c r="E2147" t="s">
        <v>21753</v>
      </c>
      <c r="F2147" t="s">
        <v>37</v>
      </c>
      <c r="G2147" t="s">
        <v>3885</v>
      </c>
      <c r="H2147" t="s">
        <v>852</v>
      </c>
      <c r="I2147">
        <v>1498.5007496251874</v>
      </c>
      <c r="J2147" t="s">
        <v>22184</v>
      </c>
      <c r="K2147" s="22" t="str">
        <f t="shared" si="33"/>
        <v>Nov</v>
      </c>
    </row>
    <row r="2148" spans="1:11" hidden="1">
      <c r="A2148">
        <v>254750509715</v>
      </c>
      <c r="B2148">
        <v>750509715</v>
      </c>
      <c r="C2148">
        <v>16</v>
      </c>
      <c r="D2148" s="22">
        <v>45978</v>
      </c>
      <c r="E2148" t="s">
        <v>21754</v>
      </c>
      <c r="F2148" t="s">
        <v>50</v>
      </c>
      <c r="G2148" t="s">
        <v>1019</v>
      </c>
      <c r="H2148" t="s">
        <v>20000</v>
      </c>
      <c r="I2148">
        <v>1498.5007496251874</v>
      </c>
      <c r="J2148" t="s">
        <v>22196</v>
      </c>
      <c r="K2148" s="22" t="str">
        <f t="shared" si="33"/>
        <v>Nov</v>
      </c>
    </row>
    <row r="2149" spans="1:11" hidden="1">
      <c r="A2149">
        <v>254102419504</v>
      </c>
      <c r="B2149">
        <v>102419504</v>
      </c>
      <c r="C2149">
        <v>16</v>
      </c>
      <c r="D2149" s="22">
        <v>45978</v>
      </c>
      <c r="E2149" t="s">
        <v>21719</v>
      </c>
      <c r="F2149" t="s">
        <v>20098</v>
      </c>
      <c r="G2149" t="s">
        <v>20581</v>
      </c>
      <c r="H2149" t="s">
        <v>20000</v>
      </c>
      <c r="I2149">
        <v>1498.5007496251874</v>
      </c>
      <c r="J2149" t="s">
        <v>19999</v>
      </c>
      <c r="K2149" s="22" t="str">
        <f t="shared" si="33"/>
        <v>Nov</v>
      </c>
    </row>
    <row r="2150" spans="1:11" hidden="1">
      <c r="A2150">
        <v>254750159221</v>
      </c>
      <c r="B2150">
        <v>750159221</v>
      </c>
      <c r="C2150">
        <v>16</v>
      </c>
      <c r="D2150" s="22">
        <v>45978</v>
      </c>
      <c r="E2150" t="s">
        <v>21755</v>
      </c>
      <c r="F2150" t="s">
        <v>37</v>
      </c>
      <c r="G2150" t="s">
        <v>1072</v>
      </c>
      <c r="H2150" t="s">
        <v>1159</v>
      </c>
      <c r="I2150">
        <v>1498.5007496251874</v>
      </c>
      <c r="J2150" t="s">
        <v>22242</v>
      </c>
      <c r="K2150" s="22" t="str">
        <f t="shared" si="33"/>
        <v>Nov</v>
      </c>
    </row>
    <row r="2151" spans="1:11" hidden="1">
      <c r="A2151">
        <v>254789822750</v>
      </c>
      <c r="B2151">
        <v>789822750</v>
      </c>
      <c r="C2151">
        <v>16</v>
      </c>
      <c r="D2151" s="22">
        <v>45978</v>
      </c>
      <c r="E2151" t="s">
        <v>20391</v>
      </c>
      <c r="F2151" t="s">
        <v>73</v>
      </c>
      <c r="G2151" t="s">
        <v>1053</v>
      </c>
      <c r="H2151" t="s">
        <v>20000</v>
      </c>
      <c r="I2151">
        <v>1498.5007496251874</v>
      </c>
      <c r="J2151" t="s">
        <v>19999</v>
      </c>
      <c r="K2151" s="22" t="str">
        <f t="shared" si="33"/>
        <v>Nov</v>
      </c>
    </row>
    <row r="2152" spans="1:11" hidden="1">
      <c r="A2152">
        <v>254104569783</v>
      </c>
      <c r="B2152">
        <v>104569783</v>
      </c>
      <c r="C2152">
        <v>16</v>
      </c>
      <c r="D2152" s="22">
        <v>45978</v>
      </c>
      <c r="E2152" t="s">
        <v>21756</v>
      </c>
      <c r="F2152" t="s">
        <v>37</v>
      </c>
      <c r="G2152" t="s">
        <v>987</v>
      </c>
      <c r="H2152" t="s">
        <v>20000</v>
      </c>
      <c r="I2152">
        <v>1498.5007496251874</v>
      </c>
      <c r="J2152" t="s">
        <v>19999</v>
      </c>
      <c r="K2152" s="22" t="str">
        <f t="shared" si="33"/>
        <v>Nov</v>
      </c>
    </row>
    <row r="2153" spans="1:11" hidden="1">
      <c r="A2153">
        <v>254103330113</v>
      </c>
      <c r="B2153">
        <v>103330113</v>
      </c>
      <c r="C2153">
        <v>16</v>
      </c>
      <c r="D2153" s="22">
        <v>45978</v>
      </c>
      <c r="E2153" t="s">
        <v>21757</v>
      </c>
      <c r="F2153" t="s">
        <v>160</v>
      </c>
      <c r="G2153" t="s">
        <v>1057</v>
      </c>
      <c r="H2153" t="s">
        <v>20000</v>
      </c>
      <c r="I2153">
        <v>1498.5007496251874</v>
      </c>
      <c r="J2153" t="s">
        <v>22219</v>
      </c>
      <c r="K2153" s="22" t="str">
        <f t="shared" si="33"/>
        <v>Nov</v>
      </c>
    </row>
    <row r="2154" spans="1:11" hidden="1">
      <c r="A2154">
        <v>254107082291</v>
      </c>
      <c r="B2154">
        <v>107082291</v>
      </c>
      <c r="C2154">
        <v>16</v>
      </c>
      <c r="D2154" s="22">
        <v>45978</v>
      </c>
      <c r="E2154" t="s">
        <v>21758</v>
      </c>
      <c r="F2154" t="s">
        <v>37</v>
      </c>
      <c r="G2154" t="s">
        <v>1030</v>
      </c>
      <c r="H2154" t="s">
        <v>20000</v>
      </c>
      <c r="I2154">
        <v>1498.5007496251874</v>
      </c>
      <c r="J2154" t="s">
        <v>22242</v>
      </c>
      <c r="K2154" s="22" t="str">
        <f t="shared" si="33"/>
        <v>Nov</v>
      </c>
    </row>
    <row r="2155" spans="1:11" hidden="1">
      <c r="A2155">
        <v>254107430915</v>
      </c>
      <c r="B2155">
        <v>107430915</v>
      </c>
      <c r="C2155">
        <v>17</v>
      </c>
      <c r="D2155" s="22">
        <v>45978</v>
      </c>
      <c r="E2155" t="s">
        <v>21759</v>
      </c>
      <c r="F2155" t="s">
        <v>20098</v>
      </c>
      <c r="G2155" t="s">
        <v>1074</v>
      </c>
      <c r="H2155" t="s">
        <v>1107</v>
      </c>
      <c r="I2155">
        <v>1498.5007496251874</v>
      </c>
      <c r="J2155" t="s">
        <v>19999</v>
      </c>
      <c r="K2155" s="22" t="str">
        <f t="shared" si="33"/>
        <v>Nov</v>
      </c>
    </row>
    <row r="2156" spans="1:11" hidden="1">
      <c r="A2156">
        <v>254782217182</v>
      </c>
      <c r="B2156">
        <v>782217182</v>
      </c>
      <c r="C2156">
        <v>17</v>
      </c>
      <c r="D2156" s="22">
        <v>45978</v>
      </c>
      <c r="E2156" t="s">
        <v>21760</v>
      </c>
      <c r="F2156" t="s">
        <v>73</v>
      </c>
      <c r="G2156" t="s">
        <v>1074</v>
      </c>
      <c r="H2156" t="s">
        <v>70</v>
      </c>
      <c r="I2156">
        <v>1498.5007496251874</v>
      </c>
      <c r="J2156" t="s">
        <v>22211</v>
      </c>
      <c r="K2156" s="22" t="str">
        <f t="shared" si="33"/>
        <v>Nov</v>
      </c>
    </row>
    <row r="2157" spans="1:11" hidden="1">
      <c r="A2157">
        <v>254788161934</v>
      </c>
      <c r="B2157">
        <v>788161934</v>
      </c>
      <c r="C2157">
        <v>16</v>
      </c>
      <c r="D2157" s="22">
        <v>45978</v>
      </c>
      <c r="E2157" t="s">
        <v>21761</v>
      </c>
      <c r="F2157" t="s">
        <v>20098</v>
      </c>
      <c r="G2157" t="s">
        <v>1019</v>
      </c>
      <c r="H2157" t="s">
        <v>20000</v>
      </c>
      <c r="I2157">
        <v>1498.5007496251874</v>
      </c>
      <c r="J2157" t="s">
        <v>19999</v>
      </c>
      <c r="K2157" s="22" t="str">
        <f t="shared" si="33"/>
        <v>Nov</v>
      </c>
    </row>
    <row r="2158" spans="1:11" hidden="1">
      <c r="A2158">
        <v>254756618783</v>
      </c>
      <c r="B2158">
        <v>756618783</v>
      </c>
      <c r="C2158">
        <v>16</v>
      </c>
      <c r="D2158" s="22">
        <v>45978</v>
      </c>
      <c r="E2158" t="s">
        <v>21762</v>
      </c>
      <c r="F2158" t="s">
        <v>20098</v>
      </c>
      <c r="G2158" t="s">
        <v>1062</v>
      </c>
      <c r="H2158" t="s">
        <v>20000</v>
      </c>
      <c r="I2158">
        <v>1498.5007496251874</v>
      </c>
      <c r="J2158" t="s">
        <v>19999</v>
      </c>
      <c r="K2158" s="22" t="str">
        <f t="shared" si="33"/>
        <v>Nov</v>
      </c>
    </row>
    <row r="2159" spans="1:11" hidden="1">
      <c r="A2159">
        <v>254738029560</v>
      </c>
      <c r="B2159">
        <v>738029560</v>
      </c>
      <c r="C2159">
        <v>16</v>
      </c>
      <c r="D2159" s="22">
        <v>45978</v>
      </c>
      <c r="E2159" t="s">
        <v>21763</v>
      </c>
      <c r="F2159" t="s">
        <v>20098</v>
      </c>
      <c r="G2159" t="s">
        <v>1011</v>
      </c>
      <c r="H2159" t="s">
        <v>20000</v>
      </c>
      <c r="I2159">
        <v>1498.5007496251874</v>
      </c>
      <c r="J2159" t="s">
        <v>22208</v>
      </c>
      <c r="K2159" s="22" t="str">
        <f t="shared" si="33"/>
        <v>Nov</v>
      </c>
    </row>
    <row r="2160" spans="1:11" hidden="1">
      <c r="A2160">
        <v>254753013050</v>
      </c>
      <c r="B2160">
        <v>753013050</v>
      </c>
      <c r="C2160">
        <v>16</v>
      </c>
      <c r="D2160" s="22">
        <v>45978</v>
      </c>
      <c r="E2160" t="s">
        <v>21764</v>
      </c>
      <c r="F2160" t="s">
        <v>82</v>
      </c>
      <c r="G2160" t="s">
        <v>1035</v>
      </c>
      <c r="H2160" t="s">
        <v>20000</v>
      </c>
      <c r="I2160">
        <v>1498.5007496251874</v>
      </c>
      <c r="J2160" t="s">
        <v>22203</v>
      </c>
      <c r="K2160" s="22" t="str">
        <f t="shared" si="33"/>
        <v>Nov</v>
      </c>
    </row>
    <row r="2161" spans="1:11" hidden="1">
      <c r="A2161">
        <v>254752279450</v>
      </c>
      <c r="B2161">
        <v>752279450</v>
      </c>
      <c r="C2161">
        <v>16</v>
      </c>
      <c r="D2161" s="22">
        <v>45978</v>
      </c>
      <c r="E2161" t="s">
        <v>21765</v>
      </c>
      <c r="F2161" t="s">
        <v>37</v>
      </c>
      <c r="G2161" t="s">
        <v>1072</v>
      </c>
      <c r="H2161" t="s">
        <v>809</v>
      </c>
      <c r="I2161">
        <v>2248.1259370314842</v>
      </c>
      <c r="J2161" t="s">
        <v>19999</v>
      </c>
      <c r="K2161" s="22" t="str">
        <f t="shared" si="33"/>
        <v>Nov</v>
      </c>
    </row>
    <row r="2162" spans="1:11" hidden="1">
      <c r="A2162">
        <v>254103971820</v>
      </c>
      <c r="B2162">
        <v>103971820</v>
      </c>
      <c r="C2162">
        <v>17</v>
      </c>
      <c r="D2162" s="22">
        <v>45978</v>
      </c>
      <c r="E2162" t="s">
        <v>21738</v>
      </c>
      <c r="F2162" t="s">
        <v>37</v>
      </c>
      <c r="G2162" t="s">
        <v>1023</v>
      </c>
      <c r="H2162" t="s">
        <v>20000</v>
      </c>
      <c r="I2162">
        <v>1498.5007496251874</v>
      </c>
      <c r="J2162" t="s">
        <v>22184</v>
      </c>
      <c r="K2162" s="22" t="str">
        <f t="shared" si="33"/>
        <v>Nov</v>
      </c>
    </row>
    <row r="2163" spans="1:11" hidden="1">
      <c r="A2163">
        <v>254103442412</v>
      </c>
      <c r="B2163">
        <v>103442412</v>
      </c>
      <c r="C2163">
        <v>16</v>
      </c>
      <c r="D2163" s="22">
        <v>45978</v>
      </c>
      <c r="E2163" t="s">
        <v>21766</v>
      </c>
      <c r="F2163" t="s">
        <v>20098</v>
      </c>
      <c r="G2163" t="s">
        <v>1054</v>
      </c>
      <c r="H2163" t="s">
        <v>20000</v>
      </c>
      <c r="I2163">
        <v>1498.5007496251874</v>
      </c>
      <c r="J2163" t="s">
        <v>22247</v>
      </c>
      <c r="K2163" s="22" t="str">
        <f t="shared" si="33"/>
        <v>Nov</v>
      </c>
    </row>
    <row r="2164" spans="1:11" hidden="1">
      <c r="A2164">
        <v>254750633978</v>
      </c>
      <c r="B2164">
        <v>750633978</v>
      </c>
      <c r="C2164">
        <v>17</v>
      </c>
      <c r="D2164" s="22">
        <v>45978</v>
      </c>
      <c r="E2164" t="s">
        <v>20472</v>
      </c>
      <c r="F2164" t="s">
        <v>20098</v>
      </c>
      <c r="G2164" t="s">
        <v>20473</v>
      </c>
      <c r="H2164" t="s">
        <v>20000</v>
      </c>
      <c r="I2164">
        <v>1498.5007496251874</v>
      </c>
      <c r="J2164" t="s">
        <v>22251</v>
      </c>
      <c r="K2164" s="22" t="str">
        <f t="shared" si="33"/>
        <v>Nov</v>
      </c>
    </row>
    <row r="2165" spans="1:11" hidden="1">
      <c r="A2165">
        <v>254732090271</v>
      </c>
      <c r="B2165">
        <v>732090271</v>
      </c>
      <c r="C2165">
        <v>17</v>
      </c>
      <c r="D2165" s="22">
        <v>45978</v>
      </c>
      <c r="E2165" t="s">
        <v>21767</v>
      </c>
      <c r="F2165" t="s">
        <v>20098</v>
      </c>
      <c r="G2165" t="s">
        <v>986</v>
      </c>
      <c r="H2165" t="s">
        <v>20000</v>
      </c>
      <c r="I2165">
        <v>1498.5007496251874</v>
      </c>
      <c r="J2165" t="s">
        <v>22193</v>
      </c>
      <c r="K2165" s="22" t="str">
        <f t="shared" si="33"/>
        <v>Nov</v>
      </c>
    </row>
    <row r="2166" spans="1:11" hidden="1">
      <c r="A2166">
        <v>254731737250</v>
      </c>
      <c r="B2166">
        <v>731737250</v>
      </c>
      <c r="C2166">
        <v>16</v>
      </c>
      <c r="D2166" s="22">
        <v>45978</v>
      </c>
      <c r="E2166" t="s">
        <v>21768</v>
      </c>
      <c r="F2166" t="s">
        <v>73</v>
      </c>
      <c r="G2166" t="s">
        <v>1074</v>
      </c>
      <c r="H2166" t="s">
        <v>777</v>
      </c>
      <c r="I2166">
        <v>2248.1259370314842</v>
      </c>
      <c r="J2166" t="s">
        <v>22239</v>
      </c>
      <c r="K2166" s="22" t="str">
        <f t="shared" si="33"/>
        <v>Nov</v>
      </c>
    </row>
    <row r="2167" spans="1:11" hidden="1">
      <c r="A2167">
        <v>254107699282</v>
      </c>
      <c r="B2167">
        <v>107699282</v>
      </c>
      <c r="C2167">
        <v>17</v>
      </c>
      <c r="D2167" s="22">
        <v>45978</v>
      </c>
      <c r="E2167" t="s">
        <v>21769</v>
      </c>
      <c r="F2167" t="s">
        <v>73</v>
      </c>
      <c r="G2167" t="s">
        <v>20500</v>
      </c>
      <c r="H2167" t="s">
        <v>20000</v>
      </c>
      <c r="I2167">
        <v>1498.5007496251874</v>
      </c>
      <c r="J2167" t="s">
        <v>22177</v>
      </c>
      <c r="K2167" s="22" t="str">
        <f t="shared" si="33"/>
        <v>Nov</v>
      </c>
    </row>
    <row r="2168" spans="1:11" hidden="1">
      <c r="A2168">
        <v>254103194537</v>
      </c>
      <c r="B2168">
        <v>103194537</v>
      </c>
      <c r="C2168">
        <v>17</v>
      </c>
      <c r="D2168" s="22">
        <v>45978</v>
      </c>
      <c r="E2168" t="s">
        <v>21770</v>
      </c>
      <c r="F2168" t="s">
        <v>20098</v>
      </c>
      <c r="G2168" t="s">
        <v>1041</v>
      </c>
      <c r="H2168" t="s">
        <v>20000</v>
      </c>
      <c r="I2168">
        <v>1498.5007496251874</v>
      </c>
      <c r="J2168" t="s">
        <v>22174</v>
      </c>
      <c r="K2168" s="22" t="str">
        <f t="shared" si="33"/>
        <v>Nov</v>
      </c>
    </row>
    <row r="2169" spans="1:11" hidden="1">
      <c r="A2169">
        <v>254784308169</v>
      </c>
      <c r="B2169">
        <v>784308169</v>
      </c>
      <c r="C2169">
        <v>16</v>
      </c>
      <c r="D2169" s="22">
        <v>45978</v>
      </c>
      <c r="E2169" t="s">
        <v>21771</v>
      </c>
      <c r="F2169" t="s">
        <v>20098</v>
      </c>
      <c r="G2169" t="s">
        <v>1044</v>
      </c>
      <c r="H2169" t="s">
        <v>20000</v>
      </c>
      <c r="I2169">
        <v>1498.5007496251874</v>
      </c>
      <c r="J2169" t="s">
        <v>19999</v>
      </c>
      <c r="K2169" s="22" t="str">
        <f t="shared" si="33"/>
        <v>Nov</v>
      </c>
    </row>
    <row r="2170" spans="1:11" hidden="1">
      <c r="A2170">
        <v>254784322973</v>
      </c>
      <c r="B2170">
        <v>784322973</v>
      </c>
      <c r="C2170">
        <v>17</v>
      </c>
      <c r="D2170" s="22">
        <v>45978</v>
      </c>
      <c r="E2170" t="s">
        <v>11572</v>
      </c>
      <c r="F2170" t="s">
        <v>50</v>
      </c>
      <c r="G2170" t="s">
        <v>502</v>
      </c>
      <c r="H2170" t="s">
        <v>20000</v>
      </c>
      <c r="I2170">
        <v>1498.5007496251874</v>
      </c>
      <c r="J2170" t="s">
        <v>22200</v>
      </c>
      <c r="K2170" s="22" t="str">
        <f t="shared" si="33"/>
        <v>Nov</v>
      </c>
    </row>
    <row r="2171" spans="1:11" hidden="1">
      <c r="A2171">
        <v>254752886116</v>
      </c>
      <c r="B2171">
        <v>752886116</v>
      </c>
      <c r="C2171">
        <v>16</v>
      </c>
      <c r="D2171" s="22">
        <v>45978</v>
      </c>
      <c r="E2171" t="s">
        <v>21772</v>
      </c>
      <c r="F2171" t="s">
        <v>20098</v>
      </c>
      <c r="G2171" t="s">
        <v>1057</v>
      </c>
      <c r="H2171" t="s">
        <v>20000</v>
      </c>
      <c r="I2171">
        <v>1498.5007496251874</v>
      </c>
      <c r="J2171" t="s">
        <v>19999</v>
      </c>
      <c r="K2171" s="22" t="str">
        <f t="shared" si="33"/>
        <v>Nov</v>
      </c>
    </row>
    <row r="2172" spans="1:11" hidden="1">
      <c r="A2172">
        <v>254736910337</v>
      </c>
      <c r="B2172">
        <v>736910337</v>
      </c>
      <c r="C2172">
        <v>16</v>
      </c>
      <c r="D2172" s="22">
        <v>45978</v>
      </c>
      <c r="E2172" t="s">
        <v>11399</v>
      </c>
      <c r="F2172" t="s">
        <v>20098</v>
      </c>
      <c r="G2172" t="s">
        <v>1023</v>
      </c>
      <c r="H2172" t="s">
        <v>20000</v>
      </c>
      <c r="I2172">
        <v>1498.5007496251874</v>
      </c>
      <c r="J2172" t="s">
        <v>22248</v>
      </c>
      <c r="K2172" s="22" t="str">
        <f t="shared" si="33"/>
        <v>Nov</v>
      </c>
    </row>
    <row r="2173" spans="1:11" hidden="1">
      <c r="A2173">
        <v>254104123587</v>
      </c>
      <c r="B2173">
        <v>104123587</v>
      </c>
      <c r="C2173">
        <v>16</v>
      </c>
      <c r="D2173" s="22">
        <v>45978</v>
      </c>
      <c r="E2173" t="s">
        <v>21773</v>
      </c>
      <c r="F2173" t="s">
        <v>20098</v>
      </c>
      <c r="G2173" t="s">
        <v>20725</v>
      </c>
      <c r="H2173" t="s">
        <v>20000</v>
      </c>
      <c r="I2173">
        <v>1498.5007496251874</v>
      </c>
      <c r="J2173" t="s">
        <v>22201</v>
      </c>
      <c r="K2173" s="22" t="str">
        <f t="shared" si="33"/>
        <v>Nov</v>
      </c>
    </row>
    <row r="2174" spans="1:11" hidden="1">
      <c r="A2174">
        <v>254753459526</v>
      </c>
      <c r="B2174">
        <v>753459526</v>
      </c>
      <c r="C2174">
        <v>16</v>
      </c>
      <c r="D2174" s="22">
        <v>45978</v>
      </c>
      <c r="E2174" t="s">
        <v>21774</v>
      </c>
      <c r="F2174" t="s">
        <v>82</v>
      </c>
      <c r="G2174" t="s">
        <v>1010</v>
      </c>
      <c r="H2174" t="s">
        <v>20000</v>
      </c>
      <c r="I2174">
        <v>1498.5007496251874</v>
      </c>
      <c r="J2174" t="s">
        <v>22203</v>
      </c>
      <c r="K2174" s="22" t="str">
        <f t="shared" si="33"/>
        <v>Nov</v>
      </c>
    </row>
    <row r="2175" spans="1:11" hidden="1">
      <c r="A2175">
        <v>254784269285</v>
      </c>
      <c r="B2175">
        <v>784269285</v>
      </c>
      <c r="C2175">
        <v>16</v>
      </c>
      <c r="D2175" s="22">
        <v>45978</v>
      </c>
      <c r="E2175" t="s">
        <v>21775</v>
      </c>
      <c r="F2175" t="s">
        <v>20098</v>
      </c>
      <c r="G2175" t="s">
        <v>983</v>
      </c>
      <c r="H2175" t="s">
        <v>20000</v>
      </c>
      <c r="I2175">
        <v>1498.5007496251874</v>
      </c>
      <c r="J2175" t="s">
        <v>22251</v>
      </c>
      <c r="K2175" s="22" t="str">
        <f t="shared" si="33"/>
        <v>Nov</v>
      </c>
    </row>
    <row r="2176" spans="1:11" hidden="1">
      <c r="A2176">
        <v>254781530120</v>
      </c>
      <c r="B2176">
        <v>781530120</v>
      </c>
      <c r="C2176">
        <v>17</v>
      </c>
      <c r="D2176" s="22">
        <v>45978</v>
      </c>
      <c r="E2176" t="s">
        <v>21776</v>
      </c>
      <c r="F2176" t="s">
        <v>73</v>
      </c>
      <c r="G2176" t="s">
        <v>1074</v>
      </c>
      <c r="H2176" t="s">
        <v>70</v>
      </c>
      <c r="I2176">
        <v>1498.5007496251874</v>
      </c>
      <c r="J2176" t="s">
        <v>22174</v>
      </c>
      <c r="K2176" s="22" t="str">
        <f t="shared" si="33"/>
        <v>Nov</v>
      </c>
    </row>
    <row r="2177" spans="1:11" hidden="1">
      <c r="A2177">
        <v>254783167177</v>
      </c>
      <c r="B2177">
        <v>783167177</v>
      </c>
      <c r="C2177">
        <v>16</v>
      </c>
      <c r="D2177" s="22">
        <v>45978</v>
      </c>
      <c r="E2177" t="s">
        <v>21777</v>
      </c>
      <c r="F2177" t="s">
        <v>20098</v>
      </c>
      <c r="G2177" t="s">
        <v>1025</v>
      </c>
      <c r="H2177" t="s">
        <v>20000</v>
      </c>
      <c r="I2177">
        <v>1498.5007496251874</v>
      </c>
      <c r="J2177" t="s">
        <v>22245</v>
      </c>
      <c r="K2177" s="22" t="str">
        <f t="shared" si="33"/>
        <v>Nov</v>
      </c>
    </row>
    <row r="2178" spans="1:11" hidden="1">
      <c r="A2178">
        <v>254786096817</v>
      </c>
      <c r="B2178">
        <v>786096817</v>
      </c>
      <c r="C2178">
        <v>17</v>
      </c>
      <c r="D2178" s="22">
        <v>45978</v>
      </c>
      <c r="E2178" t="s">
        <v>21778</v>
      </c>
      <c r="F2178" t="s">
        <v>73</v>
      </c>
      <c r="G2178" t="s">
        <v>1074</v>
      </c>
      <c r="H2178" t="s">
        <v>1181</v>
      </c>
      <c r="I2178">
        <v>1498.5007496251874</v>
      </c>
      <c r="J2178" t="s">
        <v>22237</v>
      </c>
      <c r="K2178" s="22" t="str">
        <f t="shared" si="33"/>
        <v>Nov</v>
      </c>
    </row>
    <row r="2179" spans="1:11" hidden="1">
      <c r="A2179">
        <v>254788859853</v>
      </c>
      <c r="B2179">
        <v>788859853</v>
      </c>
      <c r="C2179">
        <v>16</v>
      </c>
      <c r="D2179" s="22">
        <v>45978</v>
      </c>
      <c r="E2179" t="s">
        <v>21779</v>
      </c>
      <c r="F2179" t="s">
        <v>20098</v>
      </c>
      <c r="G2179" t="s">
        <v>1074</v>
      </c>
      <c r="H2179" t="s">
        <v>70</v>
      </c>
      <c r="I2179">
        <v>1498.5007496251874</v>
      </c>
      <c r="J2179" t="s">
        <v>22193</v>
      </c>
      <c r="K2179" s="22" t="str">
        <f t="shared" ref="K2179:K2242" si="34">TEXT(D2179,"mmm")</f>
        <v>Nov</v>
      </c>
    </row>
    <row r="2180" spans="1:11" hidden="1">
      <c r="A2180">
        <v>254104528831</v>
      </c>
      <c r="B2180">
        <v>104528831</v>
      </c>
      <c r="C2180">
        <v>16</v>
      </c>
      <c r="D2180" s="22">
        <v>45978</v>
      </c>
      <c r="E2180" t="s">
        <v>21780</v>
      </c>
      <c r="F2180" t="s">
        <v>82</v>
      </c>
      <c r="G2180" t="s">
        <v>20404</v>
      </c>
      <c r="H2180" t="s">
        <v>826</v>
      </c>
      <c r="I2180">
        <v>1498.5007496251874</v>
      </c>
      <c r="J2180" t="s">
        <v>22203</v>
      </c>
      <c r="K2180" s="22" t="str">
        <f t="shared" si="34"/>
        <v>Nov</v>
      </c>
    </row>
    <row r="2181" spans="1:11" hidden="1">
      <c r="A2181">
        <v>254788719865</v>
      </c>
      <c r="B2181">
        <v>788719865</v>
      </c>
      <c r="C2181">
        <v>17</v>
      </c>
      <c r="D2181" s="22">
        <v>45978</v>
      </c>
      <c r="E2181" t="s">
        <v>21668</v>
      </c>
      <c r="F2181" t="s">
        <v>37</v>
      </c>
      <c r="G2181" t="s">
        <v>1030</v>
      </c>
      <c r="H2181" t="s">
        <v>20000</v>
      </c>
      <c r="I2181">
        <v>1498.5007496251874</v>
      </c>
      <c r="J2181" t="s">
        <v>22175</v>
      </c>
      <c r="K2181" s="22" t="str">
        <f t="shared" si="34"/>
        <v>Nov</v>
      </c>
    </row>
    <row r="2182" spans="1:11" hidden="1">
      <c r="A2182">
        <v>254786900923</v>
      </c>
      <c r="B2182">
        <v>786900923</v>
      </c>
      <c r="C2182">
        <v>17</v>
      </c>
      <c r="D2182" s="22">
        <v>45978</v>
      </c>
      <c r="E2182" t="s">
        <v>21781</v>
      </c>
      <c r="F2182" t="s">
        <v>73</v>
      </c>
      <c r="G2182" t="s">
        <v>1074</v>
      </c>
      <c r="H2182" t="s">
        <v>1181</v>
      </c>
      <c r="I2182">
        <v>1498.5007496251874</v>
      </c>
      <c r="J2182" t="s">
        <v>22237</v>
      </c>
      <c r="K2182" s="22" t="str">
        <f t="shared" si="34"/>
        <v>Nov</v>
      </c>
    </row>
    <row r="2183" spans="1:11" hidden="1">
      <c r="A2183">
        <v>254752874135</v>
      </c>
      <c r="B2183">
        <v>752874135</v>
      </c>
      <c r="C2183">
        <v>16</v>
      </c>
      <c r="D2183" s="22">
        <v>45978</v>
      </c>
      <c r="E2183" t="s">
        <v>21782</v>
      </c>
      <c r="F2183" t="s">
        <v>20098</v>
      </c>
      <c r="G2183" t="s">
        <v>1074</v>
      </c>
      <c r="H2183" t="s">
        <v>70</v>
      </c>
      <c r="I2183">
        <v>1498.5007496251874</v>
      </c>
      <c r="J2183" t="s">
        <v>22193</v>
      </c>
      <c r="K2183" s="22" t="str">
        <f t="shared" si="34"/>
        <v>Nov</v>
      </c>
    </row>
    <row r="2184" spans="1:11" hidden="1">
      <c r="A2184">
        <v>254789031582</v>
      </c>
      <c r="B2184">
        <v>789031582</v>
      </c>
      <c r="C2184">
        <v>17</v>
      </c>
      <c r="D2184" s="22">
        <v>45978</v>
      </c>
      <c r="E2184" t="s">
        <v>21783</v>
      </c>
      <c r="F2184" t="s">
        <v>50</v>
      </c>
      <c r="G2184" t="s">
        <v>1030</v>
      </c>
      <c r="H2184" t="s">
        <v>20000</v>
      </c>
      <c r="I2184">
        <v>1498.5007496251874</v>
      </c>
      <c r="J2184" t="s">
        <v>22183</v>
      </c>
      <c r="K2184" s="22" t="str">
        <f t="shared" si="34"/>
        <v>Nov</v>
      </c>
    </row>
    <row r="2185" spans="1:11" hidden="1">
      <c r="A2185">
        <v>254738707746</v>
      </c>
      <c r="B2185">
        <v>738707746</v>
      </c>
      <c r="C2185">
        <v>16</v>
      </c>
      <c r="D2185" s="22">
        <v>45978</v>
      </c>
      <c r="E2185" t="s">
        <v>21784</v>
      </c>
      <c r="F2185" t="s">
        <v>20098</v>
      </c>
      <c r="G2185" t="s">
        <v>983</v>
      </c>
      <c r="H2185" t="s">
        <v>20000</v>
      </c>
      <c r="I2185">
        <v>1498.5007496251874</v>
      </c>
      <c r="J2185" t="s">
        <v>22222</v>
      </c>
      <c r="K2185" s="22" t="str">
        <f t="shared" si="34"/>
        <v>Nov</v>
      </c>
    </row>
    <row r="2186" spans="1:11" hidden="1">
      <c r="A2186">
        <v>254106932401</v>
      </c>
      <c r="B2186">
        <v>106932401</v>
      </c>
      <c r="C2186">
        <v>16</v>
      </c>
      <c r="D2186" s="22">
        <v>45978</v>
      </c>
      <c r="E2186" t="s">
        <v>20174</v>
      </c>
      <c r="F2186" t="s">
        <v>82</v>
      </c>
      <c r="G2186" t="s">
        <v>20636</v>
      </c>
      <c r="H2186" t="s">
        <v>1174</v>
      </c>
      <c r="I2186">
        <v>1498.5007496251874</v>
      </c>
      <c r="J2186" t="s">
        <v>19999</v>
      </c>
      <c r="K2186" s="22" t="str">
        <f t="shared" si="34"/>
        <v>Nov</v>
      </c>
    </row>
    <row r="2187" spans="1:11" hidden="1">
      <c r="A2187">
        <v>254784310396</v>
      </c>
      <c r="B2187">
        <v>784310396</v>
      </c>
      <c r="C2187">
        <v>16</v>
      </c>
      <c r="D2187" s="22">
        <v>45978</v>
      </c>
      <c r="E2187" t="s">
        <v>21785</v>
      </c>
      <c r="F2187" t="s">
        <v>20098</v>
      </c>
      <c r="G2187" t="s">
        <v>1020</v>
      </c>
      <c r="H2187" t="s">
        <v>20000</v>
      </c>
      <c r="I2187">
        <v>1498.5007496251874</v>
      </c>
      <c r="J2187" t="s">
        <v>19999</v>
      </c>
      <c r="K2187" s="22" t="str">
        <f t="shared" si="34"/>
        <v>Nov</v>
      </c>
    </row>
    <row r="2188" spans="1:11" hidden="1">
      <c r="A2188">
        <v>254783884998</v>
      </c>
      <c r="B2188">
        <v>783884998</v>
      </c>
      <c r="C2188">
        <v>16</v>
      </c>
      <c r="D2188" s="22">
        <v>45978</v>
      </c>
      <c r="E2188" t="s">
        <v>21786</v>
      </c>
      <c r="F2188" t="s">
        <v>20098</v>
      </c>
      <c r="G2188" t="s">
        <v>994</v>
      </c>
      <c r="H2188" t="s">
        <v>20000</v>
      </c>
      <c r="I2188">
        <v>1498.5007496251874</v>
      </c>
      <c r="J2188" t="s">
        <v>22248</v>
      </c>
      <c r="K2188" s="22" t="str">
        <f t="shared" si="34"/>
        <v>Nov</v>
      </c>
    </row>
    <row r="2189" spans="1:11" hidden="1">
      <c r="A2189">
        <v>254788631151</v>
      </c>
      <c r="B2189">
        <v>788631151</v>
      </c>
      <c r="C2189">
        <v>17</v>
      </c>
      <c r="D2189" s="22">
        <v>45978</v>
      </c>
      <c r="E2189" t="s">
        <v>21787</v>
      </c>
      <c r="F2189" t="s">
        <v>20098</v>
      </c>
      <c r="G2189" t="s">
        <v>1074</v>
      </c>
      <c r="H2189" t="s">
        <v>1107</v>
      </c>
      <c r="I2189">
        <v>1498.5007496251874</v>
      </c>
      <c r="J2189" t="s">
        <v>19999</v>
      </c>
      <c r="K2189" s="22" t="str">
        <f t="shared" si="34"/>
        <v>Nov</v>
      </c>
    </row>
    <row r="2190" spans="1:11" hidden="1">
      <c r="A2190">
        <v>254106785795</v>
      </c>
      <c r="B2190">
        <v>106785795</v>
      </c>
      <c r="C2190">
        <v>16</v>
      </c>
      <c r="D2190" s="22">
        <v>45978</v>
      </c>
      <c r="E2190" t="s">
        <v>21788</v>
      </c>
      <c r="F2190" t="s">
        <v>37</v>
      </c>
      <c r="G2190" t="s">
        <v>1077</v>
      </c>
      <c r="H2190" t="s">
        <v>32</v>
      </c>
      <c r="I2190">
        <v>1498.5007496251874</v>
      </c>
      <c r="J2190" t="s">
        <v>22204</v>
      </c>
      <c r="K2190" s="22" t="str">
        <f t="shared" si="34"/>
        <v>Nov</v>
      </c>
    </row>
    <row r="2191" spans="1:11" hidden="1">
      <c r="A2191">
        <v>254752113632</v>
      </c>
      <c r="B2191">
        <v>752113632</v>
      </c>
      <c r="C2191">
        <v>16</v>
      </c>
      <c r="D2191" s="22">
        <v>45978</v>
      </c>
      <c r="E2191" t="s">
        <v>21789</v>
      </c>
      <c r="F2191" t="s">
        <v>20098</v>
      </c>
      <c r="G2191" t="s">
        <v>1029</v>
      </c>
      <c r="H2191" t="s">
        <v>20000</v>
      </c>
      <c r="I2191">
        <v>1498.5007496251874</v>
      </c>
      <c r="J2191" t="s">
        <v>19999</v>
      </c>
      <c r="K2191" s="22" t="str">
        <f t="shared" si="34"/>
        <v>Nov</v>
      </c>
    </row>
    <row r="2192" spans="1:11" hidden="1">
      <c r="A2192">
        <v>254736771756</v>
      </c>
      <c r="B2192">
        <v>736771756</v>
      </c>
      <c r="C2192">
        <v>16</v>
      </c>
      <c r="D2192" s="22">
        <v>45978</v>
      </c>
      <c r="E2192" t="s">
        <v>21790</v>
      </c>
      <c r="F2192" t="s">
        <v>160</v>
      </c>
      <c r="G2192" t="s">
        <v>1021</v>
      </c>
      <c r="H2192" t="s">
        <v>1167</v>
      </c>
      <c r="I2192">
        <v>1498.5007496251874</v>
      </c>
      <c r="J2192" t="s">
        <v>22194</v>
      </c>
      <c r="K2192" s="22" t="str">
        <f t="shared" si="34"/>
        <v>Nov</v>
      </c>
    </row>
    <row r="2193" spans="1:11" hidden="1">
      <c r="A2193">
        <v>254762507660</v>
      </c>
      <c r="B2193">
        <v>762507660</v>
      </c>
      <c r="C2193">
        <v>16</v>
      </c>
      <c r="D2193" s="22">
        <v>45978</v>
      </c>
      <c r="E2193" t="s">
        <v>21791</v>
      </c>
      <c r="F2193" t="s">
        <v>20098</v>
      </c>
      <c r="G2193" t="s">
        <v>1037</v>
      </c>
      <c r="H2193" t="s">
        <v>20000</v>
      </c>
      <c r="I2193">
        <v>1498.5007496251874</v>
      </c>
      <c r="J2193" t="s">
        <v>22255</v>
      </c>
      <c r="K2193" s="22" t="str">
        <f t="shared" si="34"/>
        <v>Nov</v>
      </c>
    </row>
    <row r="2194" spans="1:11" hidden="1">
      <c r="A2194">
        <v>254106010693</v>
      </c>
      <c r="B2194">
        <v>106010693</v>
      </c>
      <c r="C2194">
        <v>16</v>
      </c>
      <c r="D2194" s="22">
        <v>45978</v>
      </c>
      <c r="E2194" t="s">
        <v>21792</v>
      </c>
      <c r="F2194" t="s">
        <v>37</v>
      </c>
      <c r="G2194" t="s">
        <v>1030</v>
      </c>
      <c r="H2194" t="s">
        <v>20000</v>
      </c>
      <c r="I2194">
        <v>1498.5007496251874</v>
      </c>
      <c r="J2194" t="s">
        <v>19999</v>
      </c>
      <c r="K2194" s="22" t="str">
        <f t="shared" si="34"/>
        <v>Nov</v>
      </c>
    </row>
    <row r="2195" spans="1:11" hidden="1">
      <c r="A2195">
        <v>254102864758</v>
      </c>
      <c r="B2195">
        <v>102864758</v>
      </c>
      <c r="C2195">
        <v>16</v>
      </c>
      <c r="D2195" s="22">
        <v>45978</v>
      </c>
      <c r="E2195" t="s">
        <v>21793</v>
      </c>
      <c r="F2195" t="s">
        <v>20098</v>
      </c>
      <c r="G2195" t="s">
        <v>1074</v>
      </c>
      <c r="H2195" t="s">
        <v>70</v>
      </c>
      <c r="I2195">
        <v>1498.5007496251874</v>
      </c>
      <c r="J2195" t="s">
        <v>22193</v>
      </c>
      <c r="K2195" s="22" t="str">
        <f t="shared" si="34"/>
        <v>Nov</v>
      </c>
    </row>
    <row r="2196" spans="1:11" hidden="1">
      <c r="A2196">
        <v>254762005635</v>
      </c>
      <c r="B2196">
        <v>762005635</v>
      </c>
      <c r="C2196">
        <v>16</v>
      </c>
      <c r="D2196" s="22">
        <v>45978</v>
      </c>
      <c r="E2196" t="s">
        <v>20391</v>
      </c>
      <c r="F2196" t="s">
        <v>73</v>
      </c>
      <c r="G2196" t="s">
        <v>1053</v>
      </c>
      <c r="H2196" t="s">
        <v>20000</v>
      </c>
      <c r="I2196">
        <v>1498.5007496251874</v>
      </c>
      <c r="J2196" t="s">
        <v>19999</v>
      </c>
      <c r="K2196" s="22" t="str">
        <f t="shared" si="34"/>
        <v>Nov</v>
      </c>
    </row>
    <row r="2197" spans="1:11" hidden="1">
      <c r="A2197">
        <v>254780674577</v>
      </c>
      <c r="B2197">
        <v>780674577</v>
      </c>
      <c r="C2197">
        <v>16</v>
      </c>
      <c r="D2197" s="22">
        <v>45978</v>
      </c>
      <c r="E2197" t="s">
        <v>21794</v>
      </c>
      <c r="F2197" t="s">
        <v>20098</v>
      </c>
      <c r="G2197" t="s">
        <v>1058</v>
      </c>
      <c r="H2197" t="s">
        <v>20000</v>
      </c>
      <c r="I2197">
        <v>1498.5007496251874</v>
      </c>
      <c r="J2197" t="s">
        <v>22225</v>
      </c>
      <c r="K2197" s="22" t="str">
        <f t="shared" si="34"/>
        <v>Nov</v>
      </c>
    </row>
    <row r="2198" spans="1:11" hidden="1">
      <c r="A2198">
        <v>254786176557</v>
      </c>
      <c r="B2198">
        <v>786176557</v>
      </c>
      <c r="C2198">
        <v>16</v>
      </c>
      <c r="D2198" s="22">
        <v>45978</v>
      </c>
      <c r="E2198" t="s">
        <v>21795</v>
      </c>
      <c r="F2198" t="s">
        <v>50</v>
      </c>
      <c r="G2198" t="s">
        <v>1068</v>
      </c>
      <c r="H2198" t="s">
        <v>20000</v>
      </c>
      <c r="I2198">
        <v>1498.5007496251874</v>
      </c>
      <c r="J2198" t="s">
        <v>22183</v>
      </c>
      <c r="K2198" s="22" t="str">
        <f t="shared" si="34"/>
        <v>Nov</v>
      </c>
    </row>
    <row r="2199" spans="1:11" hidden="1">
      <c r="A2199">
        <v>254752136348</v>
      </c>
      <c r="B2199">
        <v>752136348</v>
      </c>
      <c r="C2199">
        <v>17</v>
      </c>
      <c r="D2199" s="22">
        <v>45978</v>
      </c>
      <c r="E2199" t="s">
        <v>21796</v>
      </c>
      <c r="F2199" t="s">
        <v>37</v>
      </c>
      <c r="G2199" t="s">
        <v>21053</v>
      </c>
      <c r="H2199" t="s">
        <v>20000</v>
      </c>
      <c r="I2199">
        <v>1498.5007496251874</v>
      </c>
      <c r="J2199" t="s">
        <v>22192</v>
      </c>
      <c r="K2199" s="22" t="str">
        <f t="shared" si="34"/>
        <v>Nov</v>
      </c>
    </row>
    <row r="2200" spans="1:11" hidden="1">
      <c r="A2200">
        <v>254788871277</v>
      </c>
      <c r="B2200">
        <v>788871277</v>
      </c>
      <c r="C2200">
        <v>16</v>
      </c>
      <c r="D2200" s="22">
        <v>45978</v>
      </c>
      <c r="E2200" t="s">
        <v>21441</v>
      </c>
      <c r="F2200" t="s">
        <v>50</v>
      </c>
      <c r="G2200" t="s">
        <v>20190</v>
      </c>
      <c r="H2200" t="s">
        <v>1094</v>
      </c>
      <c r="I2200">
        <v>1498.5007496251874</v>
      </c>
      <c r="J2200" t="s">
        <v>22238</v>
      </c>
      <c r="K2200" s="22" t="str">
        <f t="shared" si="34"/>
        <v>Nov</v>
      </c>
    </row>
    <row r="2201" spans="1:11" hidden="1">
      <c r="A2201">
        <v>254751212736</v>
      </c>
      <c r="B2201">
        <v>751212736</v>
      </c>
      <c r="C2201">
        <v>16</v>
      </c>
      <c r="D2201" s="22">
        <v>45978</v>
      </c>
      <c r="E2201" t="s">
        <v>21797</v>
      </c>
      <c r="F2201" t="s">
        <v>20098</v>
      </c>
      <c r="G2201" t="s">
        <v>1072</v>
      </c>
      <c r="H2201" t="s">
        <v>809</v>
      </c>
      <c r="I2201">
        <v>1498.5007496251874</v>
      </c>
      <c r="J2201" t="s">
        <v>22215</v>
      </c>
      <c r="K2201" s="22" t="str">
        <f t="shared" si="34"/>
        <v>Nov</v>
      </c>
    </row>
    <row r="2202" spans="1:11" hidden="1">
      <c r="A2202">
        <v>254781803134</v>
      </c>
      <c r="B2202">
        <v>781803134</v>
      </c>
      <c r="C2202">
        <v>16</v>
      </c>
      <c r="D2202" s="22">
        <v>45978</v>
      </c>
      <c r="E2202" t="s">
        <v>21798</v>
      </c>
      <c r="F2202" t="s">
        <v>37</v>
      </c>
      <c r="G2202" t="s">
        <v>1030</v>
      </c>
      <c r="H2202" t="s">
        <v>20000</v>
      </c>
      <c r="I2202">
        <v>2248.1259370314842</v>
      </c>
      <c r="J2202" t="s">
        <v>19999</v>
      </c>
      <c r="K2202" s="22" t="str">
        <f t="shared" si="34"/>
        <v>Nov</v>
      </c>
    </row>
    <row r="2203" spans="1:11" hidden="1">
      <c r="A2203">
        <v>254100079084</v>
      </c>
      <c r="B2203">
        <v>100079084</v>
      </c>
      <c r="C2203">
        <v>16</v>
      </c>
      <c r="D2203" s="22">
        <v>45978</v>
      </c>
      <c r="E2203" t="s">
        <v>21799</v>
      </c>
      <c r="F2203" t="s">
        <v>20098</v>
      </c>
      <c r="G2203" t="s">
        <v>1021</v>
      </c>
      <c r="H2203" t="s">
        <v>1130</v>
      </c>
      <c r="I2203">
        <v>1498.5007496251874</v>
      </c>
      <c r="J2203" t="s">
        <v>22244</v>
      </c>
      <c r="K2203" s="22" t="str">
        <f t="shared" si="34"/>
        <v>Nov</v>
      </c>
    </row>
    <row r="2204" spans="1:11" hidden="1">
      <c r="A2204">
        <v>254736384245</v>
      </c>
      <c r="B2204">
        <v>736384245</v>
      </c>
      <c r="C2204">
        <v>17</v>
      </c>
      <c r="D2204" s="22">
        <v>45979</v>
      </c>
      <c r="E2204" t="s">
        <v>21800</v>
      </c>
      <c r="F2204" t="s">
        <v>37</v>
      </c>
      <c r="G2204" t="s">
        <v>719</v>
      </c>
      <c r="H2204" t="s">
        <v>20000</v>
      </c>
      <c r="I2204">
        <v>1498.5007496251874</v>
      </c>
      <c r="J2204" t="s">
        <v>22175</v>
      </c>
      <c r="K2204" s="22" t="str">
        <f t="shared" si="34"/>
        <v>Nov</v>
      </c>
    </row>
    <row r="2205" spans="1:11" hidden="1">
      <c r="A2205">
        <v>254731725595</v>
      </c>
      <c r="B2205">
        <v>731725595</v>
      </c>
      <c r="C2205">
        <v>16</v>
      </c>
      <c r="D2205" s="22">
        <v>45979</v>
      </c>
      <c r="E2205" t="s">
        <v>21801</v>
      </c>
      <c r="F2205" t="s">
        <v>20098</v>
      </c>
      <c r="G2205" t="s">
        <v>719</v>
      </c>
      <c r="H2205" t="s">
        <v>20000</v>
      </c>
      <c r="I2205">
        <v>1498.5007496251874</v>
      </c>
      <c r="J2205" t="s">
        <v>22216</v>
      </c>
      <c r="K2205" s="22" t="str">
        <f t="shared" si="34"/>
        <v>Nov</v>
      </c>
    </row>
    <row r="2206" spans="1:11" hidden="1">
      <c r="A2206">
        <v>254789001202</v>
      </c>
      <c r="B2206">
        <v>789001202</v>
      </c>
      <c r="C2206">
        <v>16</v>
      </c>
      <c r="D2206" s="22">
        <v>45979</v>
      </c>
      <c r="E2206" t="s">
        <v>21802</v>
      </c>
      <c r="F2206" t="s">
        <v>20098</v>
      </c>
      <c r="G2206" t="s">
        <v>1004</v>
      </c>
      <c r="H2206" t="s">
        <v>20000</v>
      </c>
      <c r="I2206">
        <v>1498.5007496251874</v>
      </c>
      <c r="J2206" t="s">
        <v>22240</v>
      </c>
      <c r="K2206" s="22" t="str">
        <f t="shared" si="34"/>
        <v>Nov</v>
      </c>
    </row>
    <row r="2207" spans="1:11" hidden="1">
      <c r="A2207">
        <v>254734265927</v>
      </c>
      <c r="B2207">
        <v>734265927</v>
      </c>
      <c r="C2207">
        <v>16</v>
      </c>
      <c r="D2207" s="22">
        <v>45979</v>
      </c>
      <c r="E2207" t="s">
        <v>21803</v>
      </c>
      <c r="F2207" t="s">
        <v>20098</v>
      </c>
      <c r="G2207" t="s">
        <v>1077</v>
      </c>
      <c r="H2207" t="s">
        <v>32</v>
      </c>
      <c r="I2207">
        <v>1498.5007496251874</v>
      </c>
      <c r="J2207" t="s">
        <v>22189</v>
      </c>
      <c r="K2207" s="22" t="str">
        <f t="shared" si="34"/>
        <v>Nov</v>
      </c>
    </row>
    <row r="2208" spans="1:11" hidden="1">
      <c r="A2208">
        <v>254106775314</v>
      </c>
      <c r="B2208">
        <v>106775314</v>
      </c>
      <c r="C2208">
        <v>16</v>
      </c>
      <c r="D2208" s="22">
        <v>45979</v>
      </c>
      <c r="E2208" t="s">
        <v>21804</v>
      </c>
      <c r="F2208" t="s">
        <v>20098</v>
      </c>
      <c r="G2208" t="s">
        <v>1022</v>
      </c>
      <c r="H2208" t="s">
        <v>20000</v>
      </c>
      <c r="I2208">
        <v>1498.5007496251874</v>
      </c>
      <c r="J2208" t="s">
        <v>22247</v>
      </c>
      <c r="K2208" s="22" t="str">
        <f t="shared" si="34"/>
        <v>Nov</v>
      </c>
    </row>
    <row r="2209" spans="1:11" hidden="1">
      <c r="A2209">
        <v>254105308733</v>
      </c>
      <c r="B2209">
        <v>105308733</v>
      </c>
      <c r="C2209">
        <v>17</v>
      </c>
      <c r="D2209" s="22">
        <v>45979</v>
      </c>
      <c r="E2209" t="s">
        <v>21805</v>
      </c>
      <c r="F2209" t="s">
        <v>20098</v>
      </c>
      <c r="G2209" t="s">
        <v>1015</v>
      </c>
      <c r="H2209" t="s">
        <v>20000</v>
      </c>
      <c r="I2209">
        <v>1498.5007496251874</v>
      </c>
      <c r="J2209" t="s">
        <v>19999</v>
      </c>
      <c r="K2209" s="22" t="str">
        <f t="shared" si="34"/>
        <v>Nov</v>
      </c>
    </row>
    <row r="2210" spans="1:11" hidden="1">
      <c r="A2210">
        <v>254788407897</v>
      </c>
      <c r="B2210">
        <v>788407897</v>
      </c>
      <c r="C2210">
        <v>17</v>
      </c>
      <c r="D2210" s="22">
        <v>45979</v>
      </c>
      <c r="E2210" t="s">
        <v>21806</v>
      </c>
      <c r="F2210" t="s">
        <v>82</v>
      </c>
      <c r="G2210" t="s">
        <v>1048</v>
      </c>
      <c r="H2210" t="s">
        <v>20000</v>
      </c>
      <c r="I2210">
        <v>1498.5007496251874</v>
      </c>
      <c r="J2210" t="s">
        <v>22208</v>
      </c>
      <c r="K2210" s="22" t="str">
        <f t="shared" si="34"/>
        <v>Nov</v>
      </c>
    </row>
    <row r="2211" spans="1:11" hidden="1">
      <c r="A2211">
        <v>254100004701</v>
      </c>
      <c r="B2211">
        <v>100004701</v>
      </c>
      <c r="C2211">
        <v>17</v>
      </c>
      <c r="D2211" s="22">
        <v>45979</v>
      </c>
      <c r="E2211" t="s">
        <v>21807</v>
      </c>
      <c r="F2211" t="s">
        <v>20098</v>
      </c>
      <c r="G2211" t="s">
        <v>20500</v>
      </c>
      <c r="H2211" t="s">
        <v>20000</v>
      </c>
      <c r="I2211">
        <v>1498.5007496251874</v>
      </c>
      <c r="J2211" t="s">
        <v>22251</v>
      </c>
      <c r="K2211" s="22" t="str">
        <f t="shared" si="34"/>
        <v>Nov</v>
      </c>
    </row>
    <row r="2212" spans="1:11" hidden="1">
      <c r="A2212">
        <v>254750611435</v>
      </c>
      <c r="B2212">
        <v>750611435</v>
      </c>
      <c r="C2212">
        <v>16</v>
      </c>
      <c r="D2212" s="22">
        <v>45979</v>
      </c>
      <c r="E2212" t="s">
        <v>21808</v>
      </c>
      <c r="F2212" t="s">
        <v>20098</v>
      </c>
      <c r="G2212" t="s">
        <v>993</v>
      </c>
      <c r="H2212" t="s">
        <v>20000</v>
      </c>
      <c r="I2212">
        <v>2248.1259370314842</v>
      </c>
      <c r="J2212" t="s">
        <v>19999</v>
      </c>
      <c r="K2212" s="22" t="str">
        <f t="shared" si="34"/>
        <v>Nov</v>
      </c>
    </row>
    <row r="2213" spans="1:11" hidden="1">
      <c r="A2213">
        <v>254100089206</v>
      </c>
      <c r="B2213">
        <v>100089206</v>
      </c>
      <c r="C2213">
        <v>17</v>
      </c>
      <c r="D2213" s="22">
        <v>45979</v>
      </c>
      <c r="E2213" t="s">
        <v>21809</v>
      </c>
      <c r="F2213" t="s">
        <v>73</v>
      </c>
      <c r="G2213" t="s">
        <v>1017</v>
      </c>
      <c r="H2213" t="s">
        <v>20000</v>
      </c>
      <c r="I2213">
        <v>1498.5007496251874</v>
      </c>
      <c r="J2213" t="s">
        <v>19999</v>
      </c>
      <c r="K2213" s="22" t="str">
        <f t="shared" si="34"/>
        <v>Nov</v>
      </c>
    </row>
    <row r="2214" spans="1:11" hidden="1">
      <c r="A2214">
        <v>254102976761</v>
      </c>
      <c r="B2214">
        <v>102976761</v>
      </c>
      <c r="C2214">
        <v>17</v>
      </c>
      <c r="D2214" s="22">
        <v>45979</v>
      </c>
      <c r="E2214" t="s">
        <v>21810</v>
      </c>
      <c r="F2214" t="s">
        <v>73</v>
      </c>
      <c r="G2214" t="s">
        <v>1074</v>
      </c>
      <c r="H2214" t="s">
        <v>1152</v>
      </c>
      <c r="I2214">
        <v>1498.5007496251874</v>
      </c>
      <c r="J2214" t="s">
        <v>22210</v>
      </c>
      <c r="K2214" s="22" t="str">
        <f t="shared" si="34"/>
        <v>Nov</v>
      </c>
    </row>
    <row r="2215" spans="1:11" hidden="1">
      <c r="A2215">
        <v>254731903848</v>
      </c>
      <c r="B2215">
        <v>731903848</v>
      </c>
      <c r="C2215">
        <v>17</v>
      </c>
      <c r="D2215" s="22">
        <v>45979</v>
      </c>
      <c r="E2215" t="s">
        <v>21811</v>
      </c>
      <c r="F2215" t="s">
        <v>73</v>
      </c>
      <c r="G2215" t="s">
        <v>1074</v>
      </c>
      <c r="H2215" t="s">
        <v>70</v>
      </c>
      <c r="I2215">
        <v>1498.5007496251874</v>
      </c>
      <c r="J2215" t="s">
        <v>22193</v>
      </c>
      <c r="K2215" s="22" t="str">
        <f t="shared" si="34"/>
        <v>Nov</v>
      </c>
    </row>
    <row r="2216" spans="1:11" hidden="1">
      <c r="A2216">
        <v>254107636101</v>
      </c>
      <c r="B2216">
        <v>107636101</v>
      </c>
      <c r="C2216">
        <v>16</v>
      </c>
      <c r="D2216" s="22">
        <v>45979</v>
      </c>
      <c r="E2216" t="s">
        <v>21812</v>
      </c>
      <c r="F2216" t="s">
        <v>37</v>
      </c>
      <c r="G2216" t="s">
        <v>1061</v>
      </c>
      <c r="H2216" t="s">
        <v>20000</v>
      </c>
      <c r="I2216">
        <v>1498.5007496251874</v>
      </c>
      <c r="J2216" t="s">
        <v>19999</v>
      </c>
      <c r="K2216" s="22" t="str">
        <f t="shared" si="34"/>
        <v>Nov</v>
      </c>
    </row>
    <row r="2217" spans="1:11" hidden="1">
      <c r="A2217">
        <v>254108943002</v>
      </c>
      <c r="B2217">
        <v>108943002</v>
      </c>
      <c r="C2217">
        <v>16</v>
      </c>
      <c r="D2217" s="22">
        <v>45979</v>
      </c>
      <c r="E2217" t="s">
        <v>21364</v>
      </c>
      <c r="F2217" t="s">
        <v>82</v>
      </c>
      <c r="G2217" t="s">
        <v>1010</v>
      </c>
      <c r="H2217" t="s">
        <v>20000</v>
      </c>
      <c r="I2217">
        <v>1498.5007496251874</v>
      </c>
      <c r="J2217" t="s">
        <v>19999</v>
      </c>
      <c r="K2217" s="22" t="str">
        <f t="shared" si="34"/>
        <v>Nov</v>
      </c>
    </row>
    <row r="2218" spans="1:11" hidden="1">
      <c r="A2218">
        <v>254780858178</v>
      </c>
      <c r="B2218">
        <v>780858178</v>
      </c>
      <c r="C2218">
        <v>16</v>
      </c>
      <c r="D2218" s="22">
        <v>45979</v>
      </c>
      <c r="E2218" t="s">
        <v>21813</v>
      </c>
      <c r="F2218" t="s">
        <v>20098</v>
      </c>
      <c r="G2218" t="s">
        <v>1063</v>
      </c>
      <c r="H2218" t="s">
        <v>20000</v>
      </c>
      <c r="I2218">
        <v>1498.5007496251874</v>
      </c>
      <c r="J2218" t="s">
        <v>22193</v>
      </c>
      <c r="K2218" s="22" t="str">
        <f t="shared" si="34"/>
        <v>Nov</v>
      </c>
    </row>
    <row r="2219" spans="1:11" hidden="1">
      <c r="A2219">
        <v>254781539537</v>
      </c>
      <c r="B2219">
        <v>781539537</v>
      </c>
      <c r="C2219">
        <v>17</v>
      </c>
      <c r="D2219" s="22">
        <v>45979</v>
      </c>
      <c r="E2219" t="s">
        <v>21814</v>
      </c>
      <c r="F2219" t="s">
        <v>20098</v>
      </c>
      <c r="G2219" t="s">
        <v>1015</v>
      </c>
      <c r="H2219" t="s">
        <v>20000</v>
      </c>
      <c r="I2219">
        <v>1498.5007496251874</v>
      </c>
      <c r="J2219" t="s">
        <v>19999</v>
      </c>
      <c r="K2219" s="22" t="str">
        <f t="shared" si="34"/>
        <v>Nov</v>
      </c>
    </row>
    <row r="2220" spans="1:11" hidden="1">
      <c r="A2220">
        <v>254788826296</v>
      </c>
      <c r="B2220">
        <v>788826296</v>
      </c>
      <c r="C2220">
        <v>16</v>
      </c>
      <c r="D2220" s="22">
        <v>45979</v>
      </c>
      <c r="E2220" t="s">
        <v>20423</v>
      </c>
      <c r="F2220" t="s">
        <v>20098</v>
      </c>
      <c r="G2220" t="s">
        <v>1072</v>
      </c>
      <c r="H2220" t="s">
        <v>1086</v>
      </c>
      <c r="I2220">
        <v>1498.5007496251874</v>
      </c>
      <c r="J2220" t="s">
        <v>19999</v>
      </c>
      <c r="K2220" s="22" t="str">
        <f t="shared" si="34"/>
        <v>Nov</v>
      </c>
    </row>
    <row r="2221" spans="1:11" hidden="1">
      <c r="A2221">
        <v>254107286369</v>
      </c>
      <c r="B2221">
        <v>107286369</v>
      </c>
      <c r="C2221">
        <v>16</v>
      </c>
      <c r="D2221" s="22">
        <v>45979</v>
      </c>
      <c r="E2221" t="s">
        <v>21815</v>
      </c>
      <c r="F2221" t="s">
        <v>73</v>
      </c>
      <c r="G2221" t="s">
        <v>18754</v>
      </c>
      <c r="H2221" t="s">
        <v>20000</v>
      </c>
      <c r="I2221">
        <v>1498.5007496251874</v>
      </c>
      <c r="J2221" t="s">
        <v>22199</v>
      </c>
      <c r="K2221" s="22" t="str">
        <f t="shared" si="34"/>
        <v>Nov</v>
      </c>
    </row>
    <row r="2222" spans="1:11" hidden="1">
      <c r="A2222">
        <v>254734356940</v>
      </c>
      <c r="B2222">
        <v>734356940</v>
      </c>
      <c r="C2222">
        <v>16</v>
      </c>
      <c r="D2222" s="22">
        <v>45979</v>
      </c>
      <c r="E2222" t="s">
        <v>21816</v>
      </c>
      <c r="F2222" t="s">
        <v>82</v>
      </c>
      <c r="G2222" t="s">
        <v>1018</v>
      </c>
      <c r="H2222" t="s">
        <v>20000</v>
      </c>
      <c r="I2222">
        <v>1498.5007496251874</v>
      </c>
      <c r="J2222" t="s">
        <v>19999</v>
      </c>
      <c r="K2222" s="22" t="str">
        <f t="shared" si="34"/>
        <v>Nov</v>
      </c>
    </row>
    <row r="2223" spans="1:11" hidden="1">
      <c r="A2223">
        <v>254782899526</v>
      </c>
      <c r="B2223">
        <v>782899526</v>
      </c>
      <c r="C2223">
        <v>17</v>
      </c>
      <c r="D2223" s="22">
        <v>45979</v>
      </c>
      <c r="E2223" t="s">
        <v>21818</v>
      </c>
      <c r="F2223" t="s">
        <v>37</v>
      </c>
      <c r="G2223" t="s">
        <v>1005</v>
      </c>
      <c r="H2223" t="s">
        <v>20000</v>
      </c>
      <c r="I2223">
        <v>1498.5007496251874</v>
      </c>
      <c r="J2223" t="s">
        <v>22204</v>
      </c>
      <c r="K2223" s="22" t="str">
        <f t="shared" si="34"/>
        <v>Nov</v>
      </c>
    </row>
    <row r="2224" spans="1:11" hidden="1">
      <c r="A2224">
        <v>254754974455</v>
      </c>
      <c r="B2224">
        <v>754974455</v>
      </c>
      <c r="C2224">
        <v>16</v>
      </c>
      <c r="D2224" s="22">
        <v>45979</v>
      </c>
      <c r="E2224" t="s">
        <v>21819</v>
      </c>
      <c r="F2224" t="s">
        <v>20098</v>
      </c>
      <c r="G2224" t="s">
        <v>1072</v>
      </c>
      <c r="H2224" t="s">
        <v>1104</v>
      </c>
      <c r="I2224">
        <v>1498.5007496251874</v>
      </c>
      <c r="J2224" t="s">
        <v>22195</v>
      </c>
      <c r="K2224" s="22" t="str">
        <f t="shared" si="34"/>
        <v>Nov</v>
      </c>
    </row>
    <row r="2225" spans="1:11" hidden="1">
      <c r="A2225">
        <v>254104951431</v>
      </c>
      <c r="B2225">
        <v>104951431</v>
      </c>
      <c r="C2225">
        <v>17</v>
      </c>
      <c r="D2225" s="22">
        <v>45979</v>
      </c>
      <c r="E2225" t="s">
        <v>21820</v>
      </c>
      <c r="F2225" t="s">
        <v>37</v>
      </c>
      <c r="G2225" t="s">
        <v>1023</v>
      </c>
      <c r="H2225" t="s">
        <v>20000</v>
      </c>
      <c r="I2225">
        <v>1498.5007496251874</v>
      </c>
      <c r="J2225" t="s">
        <v>22184</v>
      </c>
      <c r="K2225" s="22" t="str">
        <f t="shared" si="34"/>
        <v>Nov</v>
      </c>
    </row>
    <row r="2226" spans="1:11" hidden="1">
      <c r="A2226">
        <v>254108677335</v>
      </c>
      <c r="B2226">
        <v>108677335</v>
      </c>
      <c r="C2226">
        <v>16</v>
      </c>
      <c r="D2226" s="22">
        <v>45979</v>
      </c>
      <c r="E2226" t="s">
        <v>21821</v>
      </c>
      <c r="F2226" t="s">
        <v>82</v>
      </c>
      <c r="G2226" t="s">
        <v>20636</v>
      </c>
      <c r="H2226" t="s">
        <v>1141</v>
      </c>
      <c r="I2226">
        <v>1498.5007496251874</v>
      </c>
      <c r="J2226" t="s">
        <v>19999</v>
      </c>
      <c r="K2226" s="22" t="str">
        <f t="shared" si="34"/>
        <v>Nov</v>
      </c>
    </row>
    <row r="2227" spans="1:11" hidden="1">
      <c r="A2227">
        <v>254731570244</v>
      </c>
      <c r="B2227">
        <v>731570244</v>
      </c>
      <c r="C2227">
        <v>16</v>
      </c>
      <c r="D2227" s="22">
        <v>45979</v>
      </c>
      <c r="E2227" t="s">
        <v>19084</v>
      </c>
      <c r="F2227" t="s">
        <v>20098</v>
      </c>
      <c r="G2227" t="s">
        <v>993</v>
      </c>
      <c r="H2227" t="s">
        <v>20000</v>
      </c>
      <c r="I2227">
        <v>1498.5007496251874</v>
      </c>
      <c r="J2227" t="s">
        <v>22230</v>
      </c>
      <c r="K2227" s="22" t="str">
        <f t="shared" si="34"/>
        <v>Nov</v>
      </c>
    </row>
    <row r="2228" spans="1:11" hidden="1">
      <c r="A2228">
        <v>254754235337</v>
      </c>
      <c r="B2228">
        <v>754235337</v>
      </c>
      <c r="C2228">
        <v>16</v>
      </c>
      <c r="D2228" s="22">
        <v>45979</v>
      </c>
      <c r="E2228" t="s">
        <v>21777</v>
      </c>
      <c r="F2228" t="s">
        <v>20098</v>
      </c>
      <c r="G2228" t="s">
        <v>1025</v>
      </c>
      <c r="H2228" t="s">
        <v>20000</v>
      </c>
      <c r="I2228">
        <v>1498.5007496251874</v>
      </c>
      <c r="J2228" t="s">
        <v>22245</v>
      </c>
      <c r="K2228" s="22" t="str">
        <f t="shared" si="34"/>
        <v>Nov</v>
      </c>
    </row>
    <row r="2229" spans="1:11" hidden="1">
      <c r="A2229">
        <v>254101129088</v>
      </c>
      <c r="B2229">
        <v>101129088</v>
      </c>
      <c r="C2229">
        <v>16</v>
      </c>
      <c r="D2229" s="22">
        <v>45979</v>
      </c>
      <c r="E2229" t="s">
        <v>21822</v>
      </c>
      <c r="F2229" t="s">
        <v>37</v>
      </c>
      <c r="G2229" t="s">
        <v>1044</v>
      </c>
      <c r="H2229" t="s">
        <v>20000</v>
      </c>
      <c r="I2229">
        <v>1498.5007496251874</v>
      </c>
      <c r="J2229" t="s">
        <v>22236</v>
      </c>
      <c r="K2229" s="22" t="str">
        <f t="shared" si="34"/>
        <v>Nov</v>
      </c>
    </row>
    <row r="2230" spans="1:11" hidden="1">
      <c r="A2230">
        <v>254754780994</v>
      </c>
      <c r="B2230">
        <v>754780994</v>
      </c>
      <c r="C2230">
        <v>16</v>
      </c>
      <c r="D2230" s="22">
        <v>45979</v>
      </c>
      <c r="E2230" t="s">
        <v>21823</v>
      </c>
      <c r="F2230" t="s">
        <v>20098</v>
      </c>
      <c r="G2230" t="s">
        <v>1070</v>
      </c>
      <c r="H2230" t="s">
        <v>20000</v>
      </c>
      <c r="I2230">
        <v>1498.5007496251874</v>
      </c>
      <c r="J2230" t="s">
        <v>22246</v>
      </c>
      <c r="K2230" s="22" t="str">
        <f t="shared" si="34"/>
        <v>Nov</v>
      </c>
    </row>
    <row r="2231" spans="1:11" hidden="1">
      <c r="A2231">
        <v>254736979247</v>
      </c>
      <c r="B2231">
        <v>736979247</v>
      </c>
      <c r="C2231">
        <v>16</v>
      </c>
      <c r="D2231" s="22">
        <v>45979</v>
      </c>
      <c r="E2231" t="s">
        <v>21824</v>
      </c>
      <c r="F2231" t="s">
        <v>37</v>
      </c>
      <c r="G2231" t="s">
        <v>1030</v>
      </c>
      <c r="H2231" t="s">
        <v>20000</v>
      </c>
      <c r="I2231">
        <v>2248.1259370314842</v>
      </c>
      <c r="J2231" t="s">
        <v>19999</v>
      </c>
      <c r="K2231" s="22" t="str">
        <f t="shared" si="34"/>
        <v>Nov</v>
      </c>
    </row>
    <row r="2232" spans="1:11" hidden="1">
      <c r="A2232">
        <v>254751563588</v>
      </c>
      <c r="B2232">
        <v>751563588</v>
      </c>
      <c r="C2232">
        <v>17</v>
      </c>
      <c r="D2232" s="22">
        <v>45979</v>
      </c>
      <c r="E2232" t="s">
        <v>21611</v>
      </c>
      <c r="F2232" t="s">
        <v>73</v>
      </c>
      <c r="G2232" t="s">
        <v>1004</v>
      </c>
      <c r="H2232" t="s">
        <v>20000</v>
      </c>
      <c r="I2232">
        <v>1498.5007496251874</v>
      </c>
      <c r="J2232" t="s">
        <v>22174</v>
      </c>
      <c r="K2232" s="22" t="str">
        <f t="shared" si="34"/>
        <v>Nov</v>
      </c>
    </row>
    <row r="2233" spans="1:11" hidden="1">
      <c r="A2233">
        <v>254104852980</v>
      </c>
      <c r="B2233">
        <v>104852980</v>
      </c>
      <c r="C2233">
        <v>17</v>
      </c>
      <c r="D2233" s="22">
        <v>45979</v>
      </c>
      <c r="E2233" t="s">
        <v>21825</v>
      </c>
      <c r="F2233" t="s">
        <v>20098</v>
      </c>
      <c r="G2233" t="s">
        <v>1015</v>
      </c>
      <c r="H2233" t="s">
        <v>20000</v>
      </c>
      <c r="I2233">
        <v>1498.5007496251874</v>
      </c>
      <c r="J2233" t="s">
        <v>19999</v>
      </c>
      <c r="K2233" s="22" t="str">
        <f t="shared" si="34"/>
        <v>Nov</v>
      </c>
    </row>
    <row r="2234" spans="1:11" hidden="1">
      <c r="A2234">
        <v>254785551466</v>
      </c>
      <c r="B2234">
        <v>785551466</v>
      </c>
      <c r="C2234">
        <v>17</v>
      </c>
      <c r="D2234" s="22">
        <v>45979</v>
      </c>
      <c r="E2234" t="s">
        <v>21826</v>
      </c>
      <c r="F2234" t="s">
        <v>20098</v>
      </c>
      <c r="G2234" t="s">
        <v>1006</v>
      </c>
      <c r="H2234" t="s">
        <v>20000</v>
      </c>
      <c r="I2234">
        <v>1498.5007496251874</v>
      </c>
      <c r="J2234" t="s">
        <v>19999</v>
      </c>
      <c r="K2234" s="22" t="str">
        <f t="shared" si="34"/>
        <v>Nov</v>
      </c>
    </row>
    <row r="2235" spans="1:11" hidden="1">
      <c r="A2235">
        <v>254100087951</v>
      </c>
      <c r="B2235">
        <v>100087951</v>
      </c>
      <c r="C2235">
        <v>16</v>
      </c>
      <c r="D2235" s="22">
        <v>45979</v>
      </c>
      <c r="E2235" t="s">
        <v>21827</v>
      </c>
      <c r="F2235" t="s">
        <v>20098</v>
      </c>
      <c r="G2235" t="s">
        <v>1072</v>
      </c>
      <c r="H2235" t="s">
        <v>1086</v>
      </c>
      <c r="I2235">
        <v>1498.5007496251874</v>
      </c>
      <c r="J2235" t="s">
        <v>19999</v>
      </c>
      <c r="K2235" s="22" t="str">
        <f t="shared" si="34"/>
        <v>Nov</v>
      </c>
    </row>
    <row r="2236" spans="1:11" hidden="1">
      <c r="A2236">
        <v>254784799620</v>
      </c>
      <c r="B2236">
        <v>784799620</v>
      </c>
      <c r="C2236">
        <v>17</v>
      </c>
      <c r="D2236" s="22">
        <v>45979</v>
      </c>
      <c r="E2236" t="s">
        <v>21828</v>
      </c>
      <c r="F2236" t="s">
        <v>37</v>
      </c>
      <c r="G2236" t="s">
        <v>719</v>
      </c>
      <c r="H2236" t="s">
        <v>20000</v>
      </c>
      <c r="I2236">
        <v>1498.5007496251874</v>
      </c>
      <c r="J2236" t="s">
        <v>22184</v>
      </c>
      <c r="K2236" s="22" t="str">
        <f t="shared" si="34"/>
        <v>Nov</v>
      </c>
    </row>
    <row r="2237" spans="1:11" hidden="1">
      <c r="A2237">
        <v>254782948125</v>
      </c>
      <c r="B2237">
        <v>782948125</v>
      </c>
      <c r="C2237">
        <v>17</v>
      </c>
      <c r="D2237" s="22">
        <v>45979</v>
      </c>
      <c r="E2237" t="s">
        <v>21829</v>
      </c>
      <c r="F2237" t="s">
        <v>73</v>
      </c>
      <c r="G2237" t="s">
        <v>1074</v>
      </c>
      <c r="H2237" t="s">
        <v>1181</v>
      </c>
      <c r="I2237">
        <v>1498.5007496251874</v>
      </c>
      <c r="J2237" t="s">
        <v>22237</v>
      </c>
      <c r="K2237" s="22" t="str">
        <f t="shared" si="34"/>
        <v>Nov</v>
      </c>
    </row>
    <row r="2238" spans="1:11" hidden="1">
      <c r="A2238">
        <v>254737837786</v>
      </c>
      <c r="B2238">
        <v>737837786</v>
      </c>
      <c r="C2238">
        <v>17</v>
      </c>
      <c r="D2238" s="22">
        <v>45979</v>
      </c>
      <c r="E2238" t="s">
        <v>21830</v>
      </c>
      <c r="F2238" t="s">
        <v>73</v>
      </c>
      <c r="G2238" t="s">
        <v>986</v>
      </c>
      <c r="H2238" t="s">
        <v>20000</v>
      </c>
      <c r="I2238">
        <v>1498.5007496251874</v>
      </c>
      <c r="J2238" t="s">
        <v>22193</v>
      </c>
      <c r="K2238" s="22" t="str">
        <f t="shared" si="34"/>
        <v>Nov</v>
      </c>
    </row>
    <row r="2239" spans="1:11" hidden="1">
      <c r="A2239">
        <v>254751961761</v>
      </c>
      <c r="B2239">
        <v>751961761</v>
      </c>
      <c r="C2239">
        <v>17</v>
      </c>
      <c r="D2239" s="22">
        <v>45979</v>
      </c>
      <c r="E2239" t="s">
        <v>21831</v>
      </c>
      <c r="F2239" t="s">
        <v>37</v>
      </c>
      <c r="G2239" t="s">
        <v>1077</v>
      </c>
      <c r="H2239" t="s">
        <v>32</v>
      </c>
      <c r="I2239">
        <v>1498.5007496251874</v>
      </c>
      <c r="J2239" t="s">
        <v>22175</v>
      </c>
      <c r="K2239" s="22" t="str">
        <f t="shared" si="34"/>
        <v>Nov</v>
      </c>
    </row>
    <row r="2240" spans="1:11" hidden="1">
      <c r="A2240">
        <v>254105807158</v>
      </c>
      <c r="B2240">
        <v>105807158</v>
      </c>
      <c r="C2240">
        <v>16</v>
      </c>
      <c r="D2240" s="22">
        <v>45979</v>
      </c>
      <c r="E2240" t="s">
        <v>21832</v>
      </c>
      <c r="F2240" t="s">
        <v>20098</v>
      </c>
      <c r="G2240" t="s">
        <v>1006</v>
      </c>
      <c r="H2240" t="s">
        <v>20000</v>
      </c>
      <c r="I2240">
        <v>1498.5007496251874</v>
      </c>
      <c r="J2240" t="s">
        <v>19999</v>
      </c>
      <c r="K2240" s="22" t="str">
        <f t="shared" si="34"/>
        <v>Nov</v>
      </c>
    </row>
    <row r="2241" spans="1:11" hidden="1">
      <c r="A2241">
        <v>254750824170</v>
      </c>
      <c r="B2241">
        <v>750824170</v>
      </c>
      <c r="C2241">
        <v>16</v>
      </c>
      <c r="D2241" s="22">
        <v>45979</v>
      </c>
      <c r="E2241" t="s">
        <v>21833</v>
      </c>
      <c r="F2241" t="s">
        <v>160</v>
      </c>
      <c r="G2241" t="s">
        <v>1019</v>
      </c>
      <c r="H2241" t="s">
        <v>20000</v>
      </c>
      <c r="I2241">
        <v>1498.5007496251874</v>
      </c>
      <c r="J2241" t="s">
        <v>22213</v>
      </c>
      <c r="K2241" s="22" t="str">
        <f t="shared" si="34"/>
        <v>Nov</v>
      </c>
    </row>
    <row r="2242" spans="1:11" hidden="1">
      <c r="A2242">
        <v>254753552032</v>
      </c>
      <c r="B2242">
        <v>753552032</v>
      </c>
      <c r="C2242">
        <v>16</v>
      </c>
      <c r="D2242" s="22">
        <v>45979</v>
      </c>
      <c r="E2242" t="s">
        <v>21834</v>
      </c>
      <c r="F2242" t="s">
        <v>82</v>
      </c>
      <c r="G2242" t="s">
        <v>1077</v>
      </c>
      <c r="H2242" t="s">
        <v>32</v>
      </c>
      <c r="I2242">
        <v>1498.5007496251874</v>
      </c>
      <c r="J2242" t="s">
        <v>22208</v>
      </c>
      <c r="K2242" s="22" t="str">
        <f t="shared" si="34"/>
        <v>Nov</v>
      </c>
    </row>
    <row r="2243" spans="1:11" hidden="1">
      <c r="A2243">
        <v>254100703836</v>
      </c>
      <c r="B2243">
        <v>100703836</v>
      </c>
      <c r="C2243">
        <v>16</v>
      </c>
      <c r="D2243" s="22">
        <v>45979</v>
      </c>
      <c r="E2243" t="s">
        <v>21835</v>
      </c>
      <c r="F2243" t="s">
        <v>20098</v>
      </c>
      <c r="G2243" t="s">
        <v>980</v>
      </c>
      <c r="H2243" t="s">
        <v>20000</v>
      </c>
      <c r="I2243">
        <v>1498.5007496251874</v>
      </c>
      <c r="J2243" t="s">
        <v>22179</v>
      </c>
      <c r="K2243" s="22" t="str">
        <f t="shared" ref="K2243:K2306" si="35">TEXT(D2243,"mmm")</f>
        <v>Nov</v>
      </c>
    </row>
    <row r="2244" spans="1:11" hidden="1">
      <c r="A2244">
        <v>254762567104</v>
      </c>
      <c r="B2244">
        <v>762567104</v>
      </c>
      <c r="C2244">
        <v>17</v>
      </c>
      <c r="D2244" s="22">
        <v>45979</v>
      </c>
      <c r="E2244" t="s">
        <v>21836</v>
      </c>
      <c r="F2244" t="s">
        <v>20098</v>
      </c>
      <c r="G2244" t="s">
        <v>1072</v>
      </c>
      <c r="H2244" t="s">
        <v>1159</v>
      </c>
      <c r="I2244">
        <v>1498.5007496251874</v>
      </c>
      <c r="J2244" t="s">
        <v>22206</v>
      </c>
      <c r="K2244" s="22" t="str">
        <f t="shared" si="35"/>
        <v>Nov</v>
      </c>
    </row>
    <row r="2245" spans="1:11" hidden="1">
      <c r="A2245">
        <v>254788889103</v>
      </c>
      <c r="B2245">
        <v>788889103</v>
      </c>
      <c r="C2245">
        <v>16</v>
      </c>
      <c r="D2245" s="22">
        <v>45979</v>
      </c>
      <c r="E2245" t="s">
        <v>21837</v>
      </c>
      <c r="F2245" t="s">
        <v>20098</v>
      </c>
      <c r="G2245" t="s">
        <v>20725</v>
      </c>
      <c r="H2245" t="s">
        <v>20000</v>
      </c>
      <c r="I2245">
        <v>1498.5007496251874</v>
      </c>
      <c r="J2245" t="s">
        <v>22195</v>
      </c>
      <c r="K2245" s="22" t="str">
        <f t="shared" si="35"/>
        <v>Nov</v>
      </c>
    </row>
    <row r="2246" spans="1:11" hidden="1">
      <c r="A2246">
        <v>254737225474</v>
      </c>
      <c r="B2246">
        <v>737225474</v>
      </c>
      <c r="C2246">
        <v>16</v>
      </c>
      <c r="D2246" s="22">
        <v>45979</v>
      </c>
      <c r="E2246" t="s">
        <v>21838</v>
      </c>
      <c r="F2246" t="s">
        <v>37</v>
      </c>
      <c r="G2246" t="s">
        <v>1012</v>
      </c>
      <c r="H2246" t="s">
        <v>20000</v>
      </c>
      <c r="I2246">
        <v>1498.5007496251874</v>
      </c>
      <c r="J2246" t="s">
        <v>19999</v>
      </c>
      <c r="K2246" s="22" t="str">
        <f t="shared" si="35"/>
        <v>Nov</v>
      </c>
    </row>
    <row r="2247" spans="1:11" hidden="1">
      <c r="A2247">
        <v>254737627650</v>
      </c>
      <c r="B2247">
        <v>737627650</v>
      </c>
      <c r="C2247">
        <v>16</v>
      </c>
      <c r="D2247" s="22">
        <v>45979</v>
      </c>
      <c r="E2247" t="s">
        <v>21839</v>
      </c>
      <c r="F2247" t="s">
        <v>20098</v>
      </c>
      <c r="G2247" t="s">
        <v>1077</v>
      </c>
      <c r="H2247" t="s">
        <v>32</v>
      </c>
      <c r="I2247">
        <v>1498.5007496251874</v>
      </c>
      <c r="J2247" t="s">
        <v>22188</v>
      </c>
      <c r="K2247" s="22" t="str">
        <f t="shared" si="35"/>
        <v>Nov</v>
      </c>
    </row>
    <row r="2248" spans="1:11" hidden="1">
      <c r="A2248">
        <v>254739350756</v>
      </c>
      <c r="B2248">
        <v>739350756</v>
      </c>
      <c r="C2248">
        <v>16</v>
      </c>
      <c r="D2248" s="22">
        <v>45979</v>
      </c>
      <c r="E2248" t="s">
        <v>21840</v>
      </c>
      <c r="F2248" t="s">
        <v>20098</v>
      </c>
      <c r="G2248" t="s">
        <v>994</v>
      </c>
      <c r="H2248" t="s">
        <v>20000</v>
      </c>
      <c r="I2248">
        <v>1498.5007496251874</v>
      </c>
      <c r="J2248" t="s">
        <v>22248</v>
      </c>
      <c r="K2248" s="22" t="str">
        <f t="shared" si="35"/>
        <v>Nov</v>
      </c>
    </row>
    <row r="2249" spans="1:11" hidden="1">
      <c r="A2249">
        <v>254107602540</v>
      </c>
      <c r="B2249">
        <v>107602540</v>
      </c>
      <c r="C2249">
        <v>16</v>
      </c>
      <c r="D2249" s="22">
        <v>45979</v>
      </c>
      <c r="E2249" t="s">
        <v>21841</v>
      </c>
      <c r="F2249" t="s">
        <v>160</v>
      </c>
      <c r="G2249" t="s">
        <v>1023</v>
      </c>
      <c r="H2249" t="s">
        <v>20000</v>
      </c>
      <c r="I2249">
        <v>1498.5007496251874</v>
      </c>
      <c r="J2249" t="s">
        <v>22213</v>
      </c>
      <c r="K2249" s="22" t="str">
        <f t="shared" si="35"/>
        <v>Nov</v>
      </c>
    </row>
    <row r="2250" spans="1:11">
      <c r="A2250">
        <v>254100024364</v>
      </c>
      <c r="B2250">
        <v>100024364</v>
      </c>
      <c r="C2250">
        <v>17</v>
      </c>
      <c r="D2250" s="22">
        <v>45979</v>
      </c>
      <c r="E2250" t="s">
        <v>21842</v>
      </c>
      <c r="F2250" t="s">
        <v>73</v>
      </c>
      <c r="G2250" t="s">
        <v>1074</v>
      </c>
      <c r="H2250" t="s">
        <v>742</v>
      </c>
      <c r="I2250">
        <v>1498.5007496251874</v>
      </c>
      <c r="J2250" t="s">
        <v>19999</v>
      </c>
      <c r="K2250" s="22" t="str">
        <f t="shared" si="35"/>
        <v>Nov</v>
      </c>
    </row>
    <row r="2251" spans="1:11" hidden="1">
      <c r="A2251">
        <v>254785410280</v>
      </c>
      <c r="B2251">
        <v>785410280</v>
      </c>
      <c r="C2251">
        <v>16</v>
      </c>
      <c r="D2251" s="22">
        <v>45979</v>
      </c>
      <c r="E2251" t="s">
        <v>21843</v>
      </c>
      <c r="F2251" t="s">
        <v>160</v>
      </c>
      <c r="G2251" t="s">
        <v>1021</v>
      </c>
      <c r="H2251" t="s">
        <v>1167</v>
      </c>
      <c r="I2251">
        <v>1498.5007496251874</v>
      </c>
      <c r="J2251" t="s">
        <v>22219</v>
      </c>
      <c r="K2251" s="22" t="str">
        <f t="shared" si="35"/>
        <v>Nov</v>
      </c>
    </row>
    <row r="2252" spans="1:11" hidden="1">
      <c r="A2252">
        <v>254784329010</v>
      </c>
      <c r="B2252">
        <v>784329010</v>
      </c>
      <c r="C2252">
        <v>16</v>
      </c>
      <c r="D2252" s="22">
        <v>45979</v>
      </c>
      <c r="E2252" t="s">
        <v>21844</v>
      </c>
      <c r="F2252" t="s">
        <v>37</v>
      </c>
      <c r="G2252" t="s">
        <v>1023</v>
      </c>
      <c r="H2252" t="s">
        <v>20000</v>
      </c>
      <c r="I2252">
        <v>2248.1259370314842</v>
      </c>
      <c r="J2252" t="s">
        <v>19999</v>
      </c>
      <c r="K2252" s="22" t="str">
        <f t="shared" si="35"/>
        <v>Nov</v>
      </c>
    </row>
    <row r="2253" spans="1:11" hidden="1">
      <c r="A2253">
        <v>254762633078</v>
      </c>
      <c r="B2253">
        <v>762633078</v>
      </c>
      <c r="C2253">
        <v>16</v>
      </c>
      <c r="D2253" s="22">
        <v>45979</v>
      </c>
      <c r="E2253" t="s">
        <v>21845</v>
      </c>
      <c r="F2253" t="s">
        <v>20098</v>
      </c>
      <c r="G2253" t="s">
        <v>1057</v>
      </c>
      <c r="H2253" t="s">
        <v>20000</v>
      </c>
      <c r="I2253">
        <v>1498.5007496251874</v>
      </c>
      <c r="J2253" t="s">
        <v>22189</v>
      </c>
      <c r="K2253" s="22" t="str">
        <f t="shared" si="35"/>
        <v>Nov</v>
      </c>
    </row>
    <row r="2254" spans="1:11" hidden="1">
      <c r="A2254">
        <v>254734484397</v>
      </c>
      <c r="B2254">
        <v>734484397</v>
      </c>
      <c r="C2254">
        <v>16</v>
      </c>
      <c r="D2254" s="22">
        <v>45979</v>
      </c>
      <c r="E2254" t="s">
        <v>21846</v>
      </c>
      <c r="F2254" t="s">
        <v>20098</v>
      </c>
      <c r="G2254" t="s">
        <v>1218</v>
      </c>
      <c r="H2254" t="s">
        <v>20000</v>
      </c>
      <c r="I2254">
        <v>1498.5007496251874</v>
      </c>
      <c r="J2254" t="s">
        <v>22228</v>
      </c>
      <c r="K2254" s="22" t="str">
        <f t="shared" si="35"/>
        <v>Nov</v>
      </c>
    </row>
    <row r="2255" spans="1:11" hidden="1">
      <c r="A2255">
        <v>254735526044</v>
      </c>
      <c r="B2255">
        <v>735526044</v>
      </c>
      <c r="C2255">
        <v>16</v>
      </c>
      <c r="D2255" s="22">
        <v>45979</v>
      </c>
      <c r="E2255" t="s">
        <v>21847</v>
      </c>
      <c r="F2255" t="s">
        <v>20098</v>
      </c>
      <c r="G2255" t="s">
        <v>20636</v>
      </c>
      <c r="H2255" t="s">
        <v>1079</v>
      </c>
      <c r="I2255">
        <v>1498.5007496251874</v>
      </c>
      <c r="J2255" t="s">
        <v>19999</v>
      </c>
      <c r="K2255" s="22" t="str">
        <f t="shared" si="35"/>
        <v>Nov</v>
      </c>
    </row>
    <row r="2256" spans="1:11" hidden="1">
      <c r="A2256">
        <v>254754442557</v>
      </c>
      <c r="B2256">
        <v>754442557</v>
      </c>
      <c r="C2256">
        <v>16</v>
      </c>
      <c r="D2256" s="22">
        <v>45979</v>
      </c>
      <c r="E2256" t="s">
        <v>21848</v>
      </c>
      <c r="F2256" t="s">
        <v>20098</v>
      </c>
      <c r="G2256" t="s">
        <v>1030</v>
      </c>
      <c r="H2256" t="s">
        <v>20000</v>
      </c>
      <c r="I2256">
        <v>1498.5007496251874</v>
      </c>
      <c r="J2256" t="s">
        <v>22202</v>
      </c>
      <c r="K2256" s="22" t="str">
        <f t="shared" si="35"/>
        <v>Nov</v>
      </c>
    </row>
    <row r="2257" spans="1:11" hidden="1">
      <c r="A2257">
        <v>254107773601</v>
      </c>
      <c r="B2257">
        <v>107773601</v>
      </c>
      <c r="C2257">
        <v>17</v>
      </c>
      <c r="D2257" s="22">
        <v>45979</v>
      </c>
      <c r="E2257" t="s">
        <v>21269</v>
      </c>
      <c r="F2257" t="s">
        <v>20098</v>
      </c>
      <c r="G2257" t="s">
        <v>994</v>
      </c>
      <c r="H2257" t="s">
        <v>20000</v>
      </c>
      <c r="I2257">
        <v>1498.5007496251874</v>
      </c>
      <c r="J2257" t="s">
        <v>22188</v>
      </c>
      <c r="K2257" s="22" t="str">
        <f t="shared" si="35"/>
        <v>Nov</v>
      </c>
    </row>
    <row r="2258" spans="1:11" hidden="1">
      <c r="A2258">
        <v>254762248672</v>
      </c>
      <c r="B2258">
        <v>762248672</v>
      </c>
      <c r="C2258">
        <v>16</v>
      </c>
      <c r="D2258" s="22">
        <v>45979</v>
      </c>
      <c r="E2258" t="s">
        <v>21849</v>
      </c>
      <c r="F2258" t="s">
        <v>160</v>
      </c>
      <c r="G2258" t="s">
        <v>1021</v>
      </c>
      <c r="H2258" t="s">
        <v>1167</v>
      </c>
      <c r="I2258">
        <v>1498.5007496251874</v>
      </c>
      <c r="J2258" t="s">
        <v>22194</v>
      </c>
      <c r="K2258" s="22" t="str">
        <f t="shared" si="35"/>
        <v>Nov</v>
      </c>
    </row>
    <row r="2259" spans="1:11" hidden="1">
      <c r="A2259">
        <v>254737553937</v>
      </c>
      <c r="B2259">
        <v>737553937</v>
      </c>
      <c r="C2259">
        <v>16</v>
      </c>
      <c r="D2259" s="22">
        <v>45979</v>
      </c>
      <c r="E2259" t="s">
        <v>20164</v>
      </c>
      <c r="F2259" t="s">
        <v>20098</v>
      </c>
      <c r="G2259" t="s">
        <v>1063</v>
      </c>
      <c r="H2259" t="s">
        <v>20000</v>
      </c>
      <c r="I2259">
        <v>1498.5007496251874</v>
      </c>
      <c r="J2259" t="s">
        <v>22193</v>
      </c>
      <c r="K2259" s="22" t="str">
        <f t="shared" si="35"/>
        <v>Nov</v>
      </c>
    </row>
    <row r="2260" spans="1:11" hidden="1">
      <c r="A2260">
        <v>254785559865</v>
      </c>
      <c r="B2260">
        <v>785559865</v>
      </c>
      <c r="C2260">
        <v>17</v>
      </c>
      <c r="D2260" s="22">
        <v>45979</v>
      </c>
      <c r="E2260" t="s">
        <v>16540</v>
      </c>
      <c r="F2260" t="s">
        <v>73</v>
      </c>
      <c r="G2260" t="s">
        <v>1074</v>
      </c>
      <c r="H2260" t="s">
        <v>1181</v>
      </c>
      <c r="I2260">
        <v>1498.5007496251874</v>
      </c>
      <c r="J2260" t="s">
        <v>22237</v>
      </c>
      <c r="K2260" s="22" t="str">
        <f t="shared" si="35"/>
        <v>Nov</v>
      </c>
    </row>
    <row r="2261" spans="1:11" hidden="1">
      <c r="A2261">
        <v>254736397748</v>
      </c>
      <c r="B2261">
        <v>736397748</v>
      </c>
      <c r="C2261">
        <v>16</v>
      </c>
      <c r="D2261" s="22">
        <v>45979</v>
      </c>
      <c r="E2261" t="s">
        <v>21850</v>
      </c>
      <c r="F2261" t="s">
        <v>82</v>
      </c>
      <c r="G2261" t="s">
        <v>1018</v>
      </c>
      <c r="H2261" t="s">
        <v>20000</v>
      </c>
      <c r="I2261">
        <v>1498.5007496251874</v>
      </c>
      <c r="J2261" t="s">
        <v>19999</v>
      </c>
      <c r="K2261" s="22" t="str">
        <f t="shared" si="35"/>
        <v>Nov</v>
      </c>
    </row>
    <row r="2262" spans="1:11" hidden="1">
      <c r="A2262">
        <v>254106746696</v>
      </c>
      <c r="B2262">
        <v>106746696</v>
      </c>
      <c r="C2262">
        <v>16</v>
      </c>
      <c r="D2262" s="22">
        <v>45979</v>
      </c>
      <c r="E2262" t="s">
        <v>21851</v>
      </c>
      <c r="F2262" t="s">
        <v>37</v>
      </c>
      <c r="G2262" t="s">
        <v>1061</v>
      </c>
      <c r="H2262" t="s">
        <v>20000</v>
      </c>
      <c r="I2262">
        <v>1498.5007496251874</v>
      </c>
      <c r="J2262" t="s">
        <v>19999</v>
      </c>
      <c r="K2262" s="22" t="str">
        <f t="shared" si="35"/>
        <v>Nov</v>
      </c>
    </row>
    <row r="2263" spans="1:11" hidden="1">
      <c r="A2263">
        <v>254104512745</v>
      </c>
      <c r="B2263">
        <v>104512745</v>
      </c>
      <c r="C2263">
        <v>17</v>
      </c>
      <c r="D2263" s="22">
        <v>45979</v>
      </c>
      <c r="E2263" t="s">
        <v>21852</v>
      </c>
      <c r="F2263" t="s">
        <v>20098</v>
      </c>
      <c r="G2263" t="s">
        <v>1015</v>
      </c>
      <c r="H2263" t="s">
        <v>20000</v>
      </c>
      <c r="I2263">
        <v>1498.5007496251874</v>
      </c>
      <c r="J2263" t="s">
        <v>19999</v>
      </c>
      <c r="K2263" s="22" t="str">
        <f t="shared" si="35"/>
        <v>Nov</v>
      </c>
    </row>
    <row r="2264" spans="1:11" hidden="1">
      <c r="A2264">
        <v>254105581418</v>
      </c>
      <c r="B2264">
        <v>105581418</v>
      </c>
      <c r="C2264">
        <v>16</v>
      </c>
      <c r="D2264" s="22">
        <v>45979</v>
      </c>
      <c r="E2264" t="s">
        <v>1409</v>
      </c>
      <c r="F2264" t="s">
        <v>82</v>
      </c>
      <c r="G2264" t="s">
        <v>1077</v>
      </c>
      <c r="H2264" t="s">
        <v>32</v>
      </c>
      <c r="I2264">
        <v>1498.5007496251874</v>
      </c>
      <c r="J2264" t="s">
        <v>22203</v>
      </c>
      <c r="K2264" s="22" t="str">
        <f t="shared" si="35"/>
        <v>Nov</v>
      </c>
    </row>
    <row r="2265" spans="1:11" hidden="1">
      <c r="A2265">
        <v>254753862116</v>
      </c>
      <c r="B2265">
        <v>753862116</v>
      </c>
      <c r="C2265">
        <v>16</v>
      </c>
      <c r="D2265" s="22">
        <v>45979</v>
      </c>
      <c r="E2265" t="s">
        <v>21853</v>
      </c>
      <c r="F2265" t="s">
        <v>20098</v>
      </c>
      <c r="G2265" t="s">
        <v>1030</v>
      </c>
      <c r="H2265" t="s">
        <v>20000</v>
      </c>
      <c r="I2265">
        <v>1498.5007496251874</v>
      </c>
      <c r="J2265" t="s">
        <v>19999</v>
      </c>
      <c r="K2265" s="22" t="str">
        <f t="shared" si="35"/>
        <v>Nov</v>
      </c>
    </row>
    <row r="2266" spans="1:11" hidden="1">
      <c r="A2266">
        <v>254753431711</v>
      </c>
      <c r="B2266">
        <v>753431711</v>
      </c>
      <c r="C2266">
        <v>16</v>
      </c>
      <c r="D2266" s="22">
        <v>45979</v>
      </c>
      <c r="E2266" t="s">
        <v>21854</v>
      </c>
      <c r="F2266" t="s">
        <v>37</v>
      </c>
      <c r="G2266" t="s">
        <v>993</v>
      </c>
      <c r="H2266" t="s">
        <v>20000</v>
      </c>
      <c r="I2266">
        <v>1498.5007496251874</v>
      </c>
      <c r="J2266" t="s">
        <v>22208</v>
      </c>
      <c r="K2266" s="22" t="str">
        <f t="shared" si="35"/>
        <v>Nov</v>
      </c>
    </row>
    <row r="2267" spans="1:11" hidden="1">
      <c r="A2267">
        <v>254786021453</v>
      </c>
      <c r="B2267">
        <v>786021453</v>
      </c>
      <c r="C2267">
        <v>16</v>
      </c>
      <c r="D2267" s="22">
        <v>45979</v>
      </c>
      <c r="E2267" t="s">
        <v>21855</v>
      </c>
      <c r="F2267" t="s">
        <v>160</v>
      </c>
      <c r="G2267" t="s">
        <v>1021</v>
      </c>
      <c r="H2267" t="s">
        <v>1167</v>
      </c>
      <c r="I2267">
        <v>1498.5007496251874</v>
      </c>
      <c r="J2267" t="s">
        <v>22219</v>
      </c>
      <c r="K2267" s="22" t="str">
        <f t="shared" si="35"/>
        <v>Nov</v>
      </c>
    </row>
    <row r="2268" spans="1:11" hidden="1">
      <c r="A2268">
        <v>254106129898</v>
      </c>
      <c r="B2268">
        <v>106129898</v>
      </c>
      <c r="C2268">
        <v>17</v>
      </c>
      <c r="D2268" s="22">
        <v>45979</v>
      </c>
      <c r="E2268" t="s">
        <v>21856</v>
      </c>
      <c r="F2268" t="s">
        <v>20098</v>
      </c>
      <c r="G2268" t="s">
        <v>1024</v>
      </c>
      <c r="H2268" t="s">
        <v>20000</v>
      </c>
      <c r="I2268">
        <v>1498.5007496251874</v>
      </c>
      <c r="J2268" t="s">
        <v>22173</v>
      </c>
      <c r="K2268" s="22" t="str">
        <f t="shared" si="35"/>
        <v>Nov</v>
      </c>
    </row>
    <row r="2269" spans="1:11" hidden="1">
      <c r="A2269">
        <v>254101320094</v>
      </c>
      <c r="B2269">
        <v>101320094</v>
      </c>
      <c r="C2269">
        <v>17</v>
      </c>
      <c r="D2269" s="22">
        <v>45979</v>
      </c>
      <c r="E2269" t="s">
        <v>21857</v>
      </c>
      <c r="F2269" t="s">
        <v>50</v>
      </c>
      <c r="G2269" t="s">
        <v>1019</v>
      </c>
      <c r="H2269" t="s">
        <v>20000</v>
      </c>
      <c r="I2269">
        <v>2248.1259370314842</v>
      </c>
      <c r="J2269" t="s">
        <v>22229</v>
      </c>
      <c r="K2269" s="22" t="str">
        <f t="shared" si="35"/>
        <v>Nov</v>
      </c>
    </row>
    <row r="2270" spans="1:11" hidden="1">
      <c r="A2270">
        <v>254737549158</v>
      </c>
      <c r="B2270">
        <v>737549158</v>
      </c>
      <c r="C2270">
        <v>16</v>
      </c>
      <c r="D2270" s="22">
        <v>45979</v>
      </c>
      <c r="E2270" t="s">
        <v>2669</v>
      </c>
      <c r="F2270" t="s">
        <v>50</v>
      </c>
      <c r="G2270" t="s">
        <v>1019</v>
      </c>
      <c r="H2270" t="s">
        <v>20000</v>
      </c>
      <c r="I2270">
        <v>1498.5007496251874</v>
      </c>
      <c r="J2270" t="s">
        <v>22229</v>
      </c>
      <c r="K2270" s="22" t="str">
        <f t="shared" si="35"/>
        <v>Nov</v>
      </c>
    </row>
    <row r="2271" spans="1:11" hidden="1">
      <c r="A2271">
        <v>254787654086</v>
      </c>
      <c r="B2271">
        <v>787654086</v>
      </c>
      <c r="C2271">
        <v>16</v>
      </c>
      <c r="D2271" s="22">
        <v>45979</v>
      </c>
      <c r="E2271" t="s">
        <v>11768</v>
      </c>
      <c r="F2271" t="s">
        <v>160</v>
      </c>
      <c r="G2271" t="s">
        <v>1051</v>
      </c>
      <c r="H2271" t="s">
        <v>20000</v>
      </c>
      <c r="I2271">
        <v>1498.5007496251874</v>
      </c>
      <c r="J2271" t="s">
        <v>22187</v>
      </c>
      <c r="K2271" s="22" t="str">
        <f t="shared" si="35"/>
        <v>Nov</v>
      </c>
    </row>
    <row r="2272" spans="1:11" hidden="1">
      <c r="A2272">
        <v>254751114400</v>
      </c>
      <c r="B2272">
        <v>751114400</v>
      </c>
      <c r="C2272">
        <v>16</v>
      </c>
      <c r="D2272" s="22">
        <v>45979</v>
      </c>
      <c r="E2272" t="s">
        <v>21858</v>
      </c>
      <c r="F2272" t="s">
        <v>20098</v>
      </c>
      <c r="G2272" t="s">
        <v>1029</v>
      </c>
      <c r="H2272" t="s">
        <v>20000</v>
      </c>
      <c r="I2272">
        <v>1498.5007496251874</v>
      </c>
      <c r="J2272" t="s">
        <v>19999</v>
      </c>
      <c r="K2272" s="22" t="str">
        <f t="shared" si="35"/>
        <v>Nov</v>
      </c>
    </row>
    <row r="2273" spans="1:11" hidden="1">
      <c r="A2273">
        <v>254100576473</v>
      </c>
      <c r="B2273">
        <v>100576473</v>
      </c>
      <c r="C2273">
        <v>17</v>
      </c>
      <c r="D2273" s="22">
        <v>45979</v>
      </c>
      <c r="E2273" t="s">
        <v>21065</v>
      </c>
      <c r="F2273" t="s">
        <v>20098</v>
      </c>
      <c r="G2273" t="s">
        <v>21053</v>
      </c>
      <c r="H2273" t="s">
        <v>20000</v>
      </c>
      <c r="I2273">
        <v>1498.5007496251874</v>
      </c>
      <c r="J2273" t="s">
        <v>19999</v>
      </c>
      <c r="K2273" s="22" t="str">
        <f t="shared" si="35"/>
        <v>Nov</v>
      </c>
    </row>
    <row r="2274" spans="1:11" hidden="1">
      <c r="A2274">
        <v>254108786582</v>
      </c>
      <c r="B2274">
        <v>108786582</v>
      </c>
      <c r="C2274">
        <v>17</v>
      </c>
      <c r="D2274" s="22">
        <v>45979</v>
      </c>
      <c r="E2274" t="s">
        <v>21859</v>
      </c>
      <c r="F2274" t="s">
        <v>73</v>
      </c>
      <c r="G2274" t="s">
        <v>1020</v>
      </c>
      <c r="H2274" t="s">
        <v>20000</v>
      </c>
      <c r="I2274">
        <v>1498.5007496251874</v>
      </c>
      <c r="J2274" t="s">
        <v>19999</v>
      </c>
      <c r="K2274" s="22" t="str">
        <f t="shared" si="35"/>
        <v>Nov</v>
      </c>
    </row>
    <row r="2275" spans="1:11" hidden="1">
      <c r="A2275">
        <v>254782020467</v>
      </c>
      <c r="B2275">
        <v>782020467</v>
      </c>
      <c r="C2275">
        <v>16</v>
      </c>
      <c r="D2275" s="22">
        <v>45979</v>
      </c>
      <c r="E2275" t="s">
        <v>21860</v>
      </c>
      <c r="F2275" t="s">
        <v>20098</v>
      </c>
      <c r="G2275" t="s">
        <v>1029</v>
      </c>
      <c r="H2275" t="s">
        <v>20000</v>
      </c>
      <c r="I2275">
        <v>1498.5007496251874</v>
      </c>
      <c r="J2275" t="s">
        <v>19999</v>
      </c>
      <c r="K2275" s="22" t="str">
        <f t="shared" si="35"/>
        <v>Nov</v>
      </c>
    </row>
    <row r="2276" spans="1:11" hidden="1">
      <c r="A2276">
        <v>254738110563</v>
      </c>
      <c r="B2276">
        <v>738110563</v>
      </c>
      <c r="C2276">
        <v>17</v>
      </c>
      <c r="D2276" s="22">
        <v>45979</v>
      </c>
      <c r="E2276" t="s">
        <v>21861</v>
      </c>
      <c r="F2276" t="s">
        <v>37</v>
      </c>
      <c r="G2276" t="s">
        <v>1030</v>
      </c>
      <c r="H2276" t="s">
        <v>20000</v>
      </c>
      <c r="I2276">
        <v>1498.5007496251874</v>
      </c>
      <c r="J2276" t="s">
        <v>22220</v>
      </c>
      <c r="K2276" s="22" t="str">
        <f t="shared" si="35"/>
        <v>Nov</v>
      </c>
    </row>
    <row r="2277" spans="1:11" hidden="1">
      <c r="A2277">
        <v>254104443384</v>
      </c>
      <c r="B2277">
        <v>104443384</v>
      </c>
      <c r="C2277">
        <v>17</v>
      </c>
      <c r="D2277" s="22">
        <v>45979</v>
      </c>
      <c r="E2277" t="s">
        <v>21862</v>
      </c>
      <c r="F2277" t="s">
        <v>82</v>
      </c>
      <c r="G2277" t="s">
        <v>20636</v>
      </c>
      <c r="H2277" t="s">
        <v>1141</v>
      </c>
      <c r="I2277">
        <v>1498.5007496251874</v>
      </c>
      <c r="J2277" t="s">
        <v>19999</v>
      </c>
      <c r="K2277" s="22" t="str">
        <f t="shared" si="35"/>
        <v>Nov</v>
      </c>
    </row>
    <row r="2278" spans="1:11" hidden="1">
      <c r="A2278">
        <v>254100570360</v>
      </c>
      <c r="B2278">
        <v>100570360</v>
      </c>
      <c r="C2278">
        <v>17</v>
      </c>
      <c r="D2278" s="22">
        <v>45979</v>
      </c>
      <c r="E2278" t="s">
        <v>21863</v>
      </c>
      <c r="F2278" t="s">
        <v>37</v>
      </c>
      <c r="G2278" t="s">
        <v>1030</v>
      </c>
      <c r="H2278" t="s">
        <v>20000</v>
      </c>
      <c r="I2278">
        <v>1498.5007496251874</v>
      </c>
      <c r="J2278" t="s">
        <v>22220</v>
      </c>
      <c r="K2278" s="22" t="str">
        <f t="shared" si="35"/>
        <v>Nov</v>
      </c>
    </row>
    <row r="2279" spans="1:11" hidden="1">
      <c r="A2279">
        <v>254103503969</v>
      </c>
      <c r="B2279">
        <v>103503969</v>
      </c>
      <c r="C2279">
        <v>16</v>
      </c>
      <c r="D2279" s="22">
        <v>45979</v>
      </c>
      <c r="E2279" t="s">
        <v>21864</v>
      </c>
      <c r="F2279" t="s">
        <v>160</v>
      </c>
      <c r="G2279" t="s">
        <v>1218</v>
      </c>
      <c r="H2279" t="s">
        <v>20000</v>
      </c>
      <c r="I2279">
        <v>1498.5007496251874</v>
      </c>
      <c r="J2279" t="s">
        <v>22219</v>
      </c>
      <c r="K2279" s="22" t="str">
        <f t="shared" si="35"/>
        <v>Nov</v>
      </c>
    </row>
    <row r="2280" spans="1:11" hidden="1">
      <c r="A2280">
        <v>254785340565</v>
      </c>
      <c r="B2280">
        <v>785340565</v>
      </c>
      <c r="C2280">
        <v>16</v>
      </c>
      <c r="D2280" s="22">
        <v>45979</v>
      </c>
      <c r="E2280" t="s">
        <v>21865</v>
      </c>
      <c r="F2280" t="s">
        <v>20098</v>
      </c>
      <c r="G2280" t="s">
        <v>20929</v>
      </c>
      <c r="H2280" t="s">
        <v>20000</v>
      </c>
      <c r="I2280">
        <v>1498.5007496251874</v>
      </c>
      <c r="J2280" t="s">
        <v>19999</v>
      </c>
      <c r="K2280" s="22" t="str">
        <f t="shared" si="35"/>
        <v>Nov</v>
      </c>
    </row>
    <row r="2281" spans="1:11" hidden="1">
      <c r="A2281">
        <v>254788803069</v>
      </c>
      <c r="B2281">
        <v>788803069</v>
      </c>
      <c r="C2281">
        <v>16</v>
      </c>
      <c r="D2281" s="22">
        <v>45979</v>
      </c>
      <c r="E2281" t="s">
        <v>21866</v>
      </c>
      <c r="F2281" t="s">
        <v>82</v>
      </c>
      <c r="G2281" t="s">
        <v>1066</v>
      </c>
      <c r="H2281" t="s">
        <v>20000</v>
      </c>
      <c r="I2281">
        <v>1498.5007496251874</v>
      </c>
      <c r="J2281" t="s">
        <v>22219</v>
      </c>
      <c r="K2281" s="22" t="str">
        <f t="shared" si="35"/>
        <v>Nov</v>
      </c>
    </row>
    <row r="2282" spans="1:11" hidden="1">
      <c r="A2282">
        <v>254100080479</v>
      </c>
      <c r="B2282">
        <v>100080479</v>
      </c>
      <c r="C2282">
        <v>16</v>
      </c>
      <c r="D2282" s="22">
        <v>45979</v>
      </c>
      <c r="E2282" t="s">
        <v>21837</v>
      </c>
      <c r="F2282" t="s">
        <v>20098</v>
      </c>
      <c r="G2282" t="s">
        <v>20725</v>
      </c>
      <c r="H2282" t="s">
        <v>20000</v>
      </c>
      <c r="I2282">
        <v>1498.5007496251874</v>
      </c>
      <c r="J2282" t="s">
        <v>22195</v>
      </c>
      <c r="K2282" s="22" t="str">
        <f t="shared" si="35"/>
        <v>Nov</v>
      </c>
    </row>
    <row r="2283" spans="1:11" hidden="1">
      <c r="A2283">
        <v>254784002911</v>
      </c>
      <c r="B2283">
        <v>784002911</v>
      </c>
      <c r="C2283">
        <v>17</v>
      </c>
      <c r="D2283" s="22">
        <v>45979</v>
      </c>
      <c r="E2283" t="s">
        <v>21867</v>
      </c>
      <c r="F2283" t="s">
        <v>73</v>
      </c>
      <c r="G2283" t="s">
        <v>1077</v>
      </c>
      <c r="H2283" t="s">
        <v>32</v>
      </c>
      <c r="I2283">
        <v>1498.5007496251874</v>
      </c>
      <c r="J2283" t="s">
        <v>19999</v>
      </c>
      <c r="K2283" s="22" t="str">
        <f t="shared" si="35"/>
        <v>Nov</v>
      </c>
    </row>
    <row r="2284" spans="1:11" hidden="1">
      <c r="A2284">
        <v>254782753529</v>
      </c>
      <c r="B2284">
        <v>782753529</v>
      </c>
      <c r="C2284">
        <v>16</v>
      </c>
      <c r="D2284" s="22">
        <v>45979</v>
      </c>
      <c r="E2284" t="s">
        <v>21868</v>
      </c>
      <c r="F2284" t="s">
        <v>73</v>
      </c>
      <c r="G2284" t="s">
        <v>1008</v>
      </c>
      <c r="H2284" t="s">
        <v>20000</v>
      </c>
      <c r="I2284">
        <v>1498.5007496251874</v>
      </c>
      <c r="J2284" t="s">
        <v>22233</v>
      </c>
      <c r="K2284" s="22" t="str">
        <f t="shared" si="35"/>
        <v>Nov</v>
      </c>
    </row>
    <row r="2285" spans="1:11" hidden="1">
      <c r="A2285">
        <v>254735405787</v>
      </c>
      <c r="B2285">
        <v>735405787</v>
      </c>
      <c r="C2285">
        <v>16</v>
      </c>
      <c r="D2285" s="22">
        <v>45979</v>
      </c>
      <c r="E2285" t="s">
        <v>21869</v>
      </c>
      <c r="F2285" t="s">
        <v>20098</v>
      </c>
      <c r="G2285" t="s">
        <v>1074</v>
      </c>
      <c r="H2285" t="s">
        <v>70</v>
      </c>
      <c r="I2285">
        <v>1498.5007496251874</v>
      </c>
      <c r="J2285" t="s">
        <v>22193</v>
      </c>
      <c r="K2285" s="22" t="str">
        <f t="shared" si="35"/>
        <v>Nov</v>
      </c>
    </row>
    <row r="2286" spans="1:11" hidden="1">
      <c r="A2286">
        <v>254738475892</v>
      </c>
      <c r="B2286">
        <v>738475892</v>
      </c>
      <c r="C2286">
        <v>16</v>
      </c>
      <c r="D2286" s="22">
        <v>45979</v>
      </c>
      <c r="E2286" t="s">
        <v>21777</v>
      </c>
      <c r="F2286" t="s">
        <v>20098</v>
      </c>
      <c r="G2286" t="s">
        <v>1025</v>
      </c>
      <c r="H2286" t="s">
        <v>20000</v>
      </c>
      <c r="I2286">
        <v>1498.5007496251874</v>
      </c>
      <c r="J2286" t="s">
        <v>22245</v>
      </c>
      <c r="K2286" s="22" t="str">
        <f t="shared" si="35"/>
        <v>Nov</v>
      </c>
    </row>
    <row r="2287" spans="1:11" hidden="1">
      <c r="A2287">
        <v>254788860407</v>
      </c>
      <c r="B2287">
        <v>788860407</v>
      </c>
      <c r="C2287">
        <v>16</v>
      </c>
      <c r="D2287" s="22">
        <v>45979</v>
      </c>
      <c r="E2287" t="s">
        <v>21870</v>
      </c>
      <c r="F2287" t="s">
        <v>73</v>
      </c>
      <c r="G2287" t="s">
        <v>1008</v>
      </c>
      <c r="H2287" t="s">
        <v>20000</v>
      </c>
      <c r="I2287">
        <v>1498.5007496251874</v>
      </c>
      <c r="J2287" t="s">
        <v>22233</v>
      </c>
      <c r="K2287" s="22" t="str">
        <f t="shared" si="35"/>
        <v>Nov</v>
      </c>
    </row>
    <row r="2288" spans="1:11" hidden="1">
      <c r="A2288">
        <v>254788874278</v>
      </c>
      <c r="B2288">
        <v>788874278</v>
      </c>
      <c r="C2288">
        <v>16</v>
      </c>
      <c r="D2288" s="22">
        <v>45979</v>
      </c>
      <c r="E2288" t="s">
        <v>21871</v>
      </c>
      <c r="F2288" t="s">
        <v>20098</v>
      </c>
      <c r="G2288" t="s">
        <v>1015</v>
      </c>
      <c r="H2288" t="s">
        <v>20000</v>
      </c>
      <c r="I2288">
        <v>1498.5007496251874</v>
      </c>
      <c r="J2288" t="s">
        <v>19999</v>
      </c>
      <c r="K2288" s="22" t="str">
        <f t="shared" si="35"/>
        <v>Nov</v>
      </c>
    </row>
    <row r="2289" spans="1:11" hidden="1">
      <c r="A2289">
        <v>254756927255</v>
      </c>
      <c r="B2289">
        <v>756927255</v>
      </c>
      <c r="C2289">
        <v>17</v>
      </c>
      <c r="D2289" s="22">
        <v>45979</v>
      </c>
      <c r="E2289" t="s">
        <v>21872</v>
      </c>
      <c r="F2289" t="s">
        <v>20168</v>
      </c>
      <c r="G2289" t="s">
        <v>502</v>
      </c>
      <c r="H2289" t="s">
        <v>20000</v>
      </c>
      <c r="I2289">
        <v>1498.5007496251874</v>
      </c>
      <c r="J2289" t="s">
        <v>22229</v>
      </c>
      <c r="K2289" s="22" t="str">
        <f t="shared" si="35"/>
        <v>Nov</v>
      </c>
    </row>
    <row r="2290" spans="1:11" hidden="1">
      <c r="A2290">
        <v>254738961819</v>
      </c>
      <c r="B2290">
        <v>738961819</v>
      </c>
      <c r="C2290">
        <v>16</v>
      </c>
      <c r="D2290" s="22">
        <v>45979</v>
      </c>
      <c r="E2290" t="s">
        <v>21873</v>
      </c>
      <c r="F2290" t="s">
        <v>20098</v>
      </c>
      <c r="G2290" t="s">
        <v>1077</v>
      </c>
      <c r="H2290" t="s">
        <v>32</v>
      </c>
      <c r="I2290">
        <v>1498.5007496251874</v>
      </c>
      <c r="J2290" t="s">
        <v>22237</v>
      </c>
      <c r="K2290" s="22" t="str">
        <f t="shared" si="35"/>
        <v>Nov</v>
      </c>
    </row>
    <row r="2291" spans="1:11" hidden="1">
      <c r="A2291">
        <v>254735778060</v>
      </c>
      <c r="B2291">
        <v>735778060</v>
      </c>
      <c r="C2291">
        <v>16</v>
      </c>
      <c r="D2291" s="22">
        <v>45979</v>
      </c>
      <c r="E2291" t="s">
        <v>21874</v>
      </c>
      <c r="F2291" t="s">
        <v>73</v>
      </c>
      <c r="G2291" t="s">
        <v>1008</v>
      </c>
      <c r="H2291" t="s">
        <v>20000</v>
      </c>
      <c r="I2291">
        <v>1498.5007496251874</v>
      </c>
      <c r="J2291" t="s">
        <v>22233</v>
      </c>
      <c r="K2291" s="22" t="str">
        <f t="shared" si="35"/>
        <v>Nov</v>
      </c>
    </row>
    <row r="2292" spans="1:11" hidden="1">
      <c r="A2292">
        <v>254788837470</v>
      </c>
      <c r="B2292">
        <v>788837470</v>
      </c>
      <c r="C2292">
        <v>16</v>
      </c>
      <c r="D2292" s="22">
        <v>45979</v>
      </c>
      <c r="E2292" t="s">
        <v>21875</v>
      </c>
      <c r="F2292" t="s">
        <v>20098</v>
      </c>
      <c r="G2292" t="s">
        <v>1057</v>
      </c>
      <c r="H2292" t="s">
        <v>20000</v>
      </c>
      <c r="I2292">
        <v>1498.5007496251874</v>
      </c>
      <c r="J2292" t="s">
        <v>22189</v>
      </c>
      <c r="K2292" s="22" t="str">
        <f t="shared" si="35"/>
        <v>Nov</v>
      </c>
    </row>
    <row r="2293" spans="1:11" hidden="1">
      <c r="A2293">
        <v>254788840890</v>
      </c>
      <c r="B2293">
        <v>788840890</v>
      </c>
      <c r="C2293">
        <v>16</v>
      </c>
      <c r="D2293" s="22">
        <v>45980</v>
      </c>
      <c r="E2293" t="s">
        <v>21876</v>
      </c>
      <c r="F2293" t="s">
        <v>20098</v>
      </c>
      <c r="G2293" t="s">
        <v>1021</v>
      </c>
      <c r="H2293" t="s">
        <v>1130</v>
      </c>
      <c r="I2293">
        <v>1498.5007496251874</v>
      </c>
      <c r="J2293" t="s">
        <v>22214</v>
      </c>
      <c r="K2293" s="22" t="str">
        <f t="shared" si="35"/>
        <v>Nov</v>
      </c>
    </row>
    <row r="2294" spans="1:11" hidden="1">
      <c r="A2294">
        <v>254107773379</v>
      </c>
      <c r="B2294">
        <v>107773379</v>
      </c>
      <c r="C2294">
        <v>16</v>
      </c>
      <c r="D2294" s="22">
        <v>45980</v>
      </c>
      <c r="E2294" t="s">
        <v>21877</v>
      </c>
      <c r="F2294" t="s">
        <v>20098</v>
      </c>
      <c r="G2294" t="s">
        <v>1024</v>
      </c>
      <c r="H2294" t="s">
        <v>20000</v>
      </c>
      <c r="I2294">
        <v>1498.5007496251874</v>
      </c>
      <c r="J2294" t="s">
        <v>22237</v>
      </c>
      <c r="K2294" s="22" t="str">
        <f t="shared" si="35"/>
        <v>Nov</v>
      </c>
    </row>
    <row r="2295" spans="1:11" hidden="1">
      <c r="A2295">
        <v>254101646384</v>
      </c>
      <c r="B2295">
        <v>101646384</v>
      </c>
      <c r="C2295">
        <v>16</v>
      </c>
      <c r="D2295" s="22">
        <v>45980</v>
      </c>
      <c r="E2295" t="s">
        <v>21878</v>
      </c>
      <c r="F2295" t="s">
        <v>160</v>
      </c>
      <c r="G2295" t="s">
        <v>1023</v>
      </c>
      <c r="H2295" t="s">
        <v>20000</v>
      </c>
      <c r="I2295">
        <v>1498.5007496251874</v>
      </c>
      <c r="J2295" t="s">
        <v>22186</v>
      </c>
      <c r="K2295" s="22" t="str">
        <f t="shared" si="35"/>
        <v>Nov</v>
      </c>
    </row>
    <row r="2296" spans="1:11" hidden="1">
      <c r="A2296">
        <v>254756221183</v>
      </c>
      <c r="B2296">
        <v>756221183</v>
      </c>
      <c r="C2296">
        <v>16</v>
      </c>
      <c r="D2296" s="22">
        <v>45980</v>
      </c>
      <c r="E2296" t="s">
        <v>21879</v>
      </c>
      <c r="F2296" t="s">
        <v>20098</v>
      </c>
      <c r="G2296" t="s">
        <v>1062</v>
      </c>
      <c r="H2296" t="s">
        <v>20000</v>
      </c>
      <c r="I2296">
        <v>1498.5007496251874</v>
      </c>
      <c r="J2296" t="s">
        <v>22245</v>
      </c>
      <c r="K2296" s="22" t="str">
        <f t="shared" si="35"/>
        <v>Nov</v>
      </c>
    </row>
    <row r="2297" spans="1:11" hidden="1">
      <c r="A2297">
        <v>254752913903</v>
      </c>
      <c r="B2297">
        <v>752913903</v>
      </c>
      <c r="C2297">
        <v>17</v>
      </c>
      <c r="D2297" s="22">
        <v>45980</v>
      </c>
      <c r="E2297" t="s">
        <v>21880</v>
      </c>
      <c r="F2297" t="s">
        <v>20098</v>
      </c>
      <c r="G2297" t="s">
        <v>1041</v>
      </c>
      <c r="H2297" t="s">
        <v>20000</v>
      </c>
      <c r="I2297">
        <v>1498.5007496251874</v>
      </c>
      <c r="J2297" t="s">
        <v>22174</v>
      </c>
      <c r="K2297" s="22" t="str">
        <f t="shared" si="35"/>
        <v>Nov</v>
      </c>
    </row>
    <row r="2298" spans="1:11" hidden="1">
      <c r="A2298">
        <v>254782886383</v>
      </c>
      <c r="B2298">
        <v>782886383</v>
      </c>
      <c r="C2298">
        <v>17</v>
      </c>
      <c r="D2298" s="22">
        <v>45980</v>
      </c>
      <c r="E2298" t="s">
        <v>21881</v>
      </c>
      <c r="F2298" t="s">
        <v>20098</v>
      </c>
      <c r="G2298" t="s">
        <v>1041</v>
      </c>
      <c r="H2298" t="s">
        <v>20000</v>
      </c>
      <c r="I2298">
        <v>1498.5007496251874</v>
      </c>
      <c r="J2298" t="s">
        <v>22174</v>
      </c>
      <c r="K2298" s="22" t="str">
        <f t="shared" si="35"/>
        <v>Nov</v>
      </c>
    </row>
    <row r="2299" spans="1:11" hidden="1">
      <c r="A2299">
        <v>254735460481</v>
      </c>
      <c r="B2299">
        <v>735460481</v>
      </c>
      <c r="C2299">
        <v>17</v>
      </c>
      <c r="D2299" s="22">
        <v>45980</v>
      </c>
      <c r="E2299" t="s">
        <v>21882</v>
      </c>
      <c r="F2299" t="s">
        <v>73</v>
      </c>
      <c r="G2299" t="s">
        <v>1074</v>
      </c>
      <c r="H2299" t="s">
        <v>70</v>
      </c>
      <c r="I2299">
        <v>1498.5007496251874</v>
      </c>
      <c r="J2299" t="s">
        <v>22193</v>
      </c>
      <c r="K2299" s="22" t="str">
        <f t="shared" si="35"/>
        <v>Nov</v>
      </c>
    </row>
    <row r="2300" spans="1:11" hidden="1">
      <c r="A2300">
        <v>254103519936</v>
      </c>
      <c r="B2300">
        <v>103519936</v>
      </c>
      <c r="C2300">
        <v>16</v>
      </c>
      <c r="D2300" s="22">
        <v>45980</v>
      </c>
      <c r="E2300" t="s">
        <v>21883</v>
      </c>
      <c r="F2300" t="s">
        <v>20098</v>
      </c>
      <c r="G2300" t="s">
        <v>1057</v>
      </c>
      <c r="H2300" t="s">
        <v>20000</v>
      </c>
      <c r="I2300">
        <v>1498.5007496251874</v>
      </c>
      <c r="J2300" t="s">
        <v>22189</v>
      </c>
      <c r="K2300" s="22" t="str">
        <f t="shared" si="35"/>
        <v>Nov</v>
      </c>
    </row>
    <row r="2301" spans="1:11" hidden="1">
      <c r="A2301">
        <v>254751074165</v>
      </c>
      <c r="B2301">
        <v>751074165</v>
      </c>
      <c r="C2301">
        <v>16</v>
      </c>
      <c r="D2301" s="22">
        <v>45980</v>
      </c>
      <c r="E2301" t="s">
        <v>21884</v>
      </c>
      <c r="F2301" t="s">
        <v>37</v>
      </c>
      <c r="G2301" t="s">
        <v>990</v>
      </c>
      <c r="H2301" t="s">
        <v>20000</v>
      </c>
      <c r="I2301">
        <v>1498.5007496251874</v>
      </c>
      <c r="J2301" t="s">
        <v>19999</v>
      </c>
      <c r="K2301" s="22" t="str">
        <f t="shared" si="35"/>
        <v>Nov</v>
      </c>
    </row>
    <row r="2302" spans="1:11" hidden="1">
      <c r="A2302">
        <v>254739662482</v>
      </c>
      <c r="B2302">
        <v>739662482</v>
      </c>
      <c r="C2302">
        <v>17</v>
      </c>
      <c r="D2302" s="22">
        <v>45980</v>
      </c>
      <c r="E2302" t="s">
        <v>21885</v>
      </c>
      <c r="F2302" t="s">
        <v>73</v>
      </c>
      <c r="G2302" t="s">
        <v>1074</v>
      </c>
      <c r="H2302" t="s">
        <v>1181</v>
      </c>
      <c r="I2302">
        <v>1498.5007496251874</v>
      </c>
      <c r="J2302" t="s">
        <v>22237</v>
      </c>
      <c r="K2302" s="22" t="str">
        <f t="shared" si="35"/>
        <v>Nov</v>
      </c>
    </row>
    <row r="2303" spans="1:11" hidden="1">
      <c r="A2303">
        <v>254789753909</v>
      </c>
      <c r="B2303">
        <v>789753909</v>
      </c>
      <c r="C2303">
        <v>16</v>
      </c>
      <c r="D2303" s="22">
        <v>45980</v>
      </c>
      <c r="E2303" t="s">
        <v>21886</v>
      </c>
      <c r="F2303" t="s">
        <v>37</v>
      </c>
      <c r="G2303" t="s">
        <v>1077</v>
      </c>
      <c r="H2303" t="s">
        <v>1489</v>
      </c>
      <c r="I2303">
        <v>1498.5007496251874</v>
      </c>
      <c r="J2303" t="s">
        <v>22185</v>
      </c>
      <c r="K2303" s="22" t="str">
        <f t="shared" si="35"/>
        <v>Nov</v>
      </c>
    </row>
    <row r="2304" spans="1:11" hidden="1">
      <c r="A2304">
        <v>254108339438</v>
      </c>
      <c r="B2304">
        <v>108339438</v>
      </c>
      <c r="C2304">
        <v>16</v>
      </c>
      <c r="D2304" s="22">
        <v>45980</v>
      </c>
      <c r="E2304" t="s">
        <v>21887</v>
      </c>
      <c r="F2304" t="s">
        <v>20098</v>
      </c>
      <c r="G2304" t="s">
        <v>1077</v>
      </c>
      <c r="H2304" t="s">
        <v>32</v>
      </c>
      <c r="I2304">
        <v>1498.5007496251874</v>
      </c>
      <c r="J2304" t="s">
        <v>22190</v>
      </c>
      <c r="K2304" s="22" t="str">
        <f t="shared" si="35"/>
        <v>Nov</v>
      </c>
    </row>
    <row r="2305" spans="1:11" hidden="1">
      <c r="A2305">
        <v>254105559660</v>
      </c>
      <c r="B2305">
        <v>105559660</v>
      </c>
      <c r="C2305">
        <v>16</v>
      </c>
      <c r="D2305" s="22">
        <v>45980</v>
      </c>
      <c r="E2305" t="s">
        <v>21888</v>
      </c>
      <c r="F2305" t="s">
        <v>20098</v>
      </c>
      <c r="G2305" t="s">
        <v>1036</v>
      </c>
      <c r="H2305" t="s">
        <v>20000</v>
      </c>
      <c r="I2305">
        <v>1498.5007496251874</v>
      </c>
      <c r="J2305" t="s">
        <v>22219</v>
      </c>
      <c r="K2305" s="22" t="str">
        <f t="shared" si="35"/>
        <v>Nov</v>
      </c>
    </row>
    <row r="2306" spans="1:11" hidden="1">
      <c r="A2306">
        <v>254753896038</v>
      </c>
      <c r="B2306">
        <v>753896038</v>
      </c>
      <c r="C2306">
        <v>16</v>
      </c>
      <c r="D2306" s="22">
        <v>45980</v>
      </c>
      <c r="E2306" t="s">
        <v>21889</v>
      </c>
      <c r="F2306" t="s">
        <v>37</v>
      </c>
      <c r="G2306" t="s">
        <v>1072</v>
      </c>
      <c r="H2306" t="s">
        <v>809</v>
      </c>
      <c r="I2306">
        <v>1498.5007496251874</v>
      </c>
      <c r="J2306" t="s">
        <v>19999</v>
      </c>
      <c r="K2306" s="22" t="str">
        <f t="shared" si="35"/>
        <v>Nov</v>
      </c>
    </row>
    <row r="2307" spans="1:11" hidden="1">
      <c r="A2307">
        <v>254108263635</v>
      </c>
      <c r="B2307">
        <v>108263635</v>
      </c>
      <c r="C2307">
        <v>16</v>
      </c>
      <c r="D2307" s="22">
        <v>45980</v>
      </c>
      <c r="E2307" t="s">
        <v>21890</v>
      </c>
      <c r="F2307" t="s">
        <v>20098</v>
      </c>
      <c r="G2307" t="s">
        <v>1051</v>
      </c>
      <c r="H2307" t="s">
        <v>20000</v>
      </c>
      <c r="I2307">
        <v>1498.5007496251874</v>
      </c>
      <c r="J2307" t="s">
        <v>22214</v>
      </c>
      <c r="K2307" s="22" t="str">
        <f t="shared" ref="K2307:K2370" si="36">TEXT(D2307,"mmm")</f>
        <v>Nov</v>
      </c>
    </row>
    <row r="2308" spans="1:11" hidden="1">
      <c r="A2308">
        <v>254738492072</v>
      </c>
      <c r="B2308">
        <v>738492072</v>
      </c>
      <c r="C2308">
        <v>17</v>
      </c>
      <c r="D2308" s="22">
        <v>45980</v>
      </c>
      <c r="E2308" t="s">
        <v>21891</v>
      </c>
      <c r="F2308" t="s">
        <v>20098</v>
      </c>
      <c r="G2308" t="s">
        <v>1005</v>
      </c>
      <c r="H2308" t="s">
        <v>20000</v>
      </c>
      <c r="I2308">
        <v>1498.5007496251874</v>
      </c>
      <c r="J2308" t="s">
        <v>22184</v>
      </c>
      <c r="K2308" s="22" t="str">
        <f t="shared" si="36"/>
        <v>Nov</v>
      </c>
    </row>
    <row r="2309" spans="1:11" hidden="1">
      <c r="A2309">
        <v>254103518155</v>
      </c>
      <c r="B2309">
        <v>103518155</v>
      </c>
      <c r="C2309">
        <v>16</v>
      </c>
      <c r="D2309" s="22">
        <v>45980</v>
      </c>
      <c r="E2309" t="s">
        <v>21892</v>
      </c>
      <c r="F2309" t="s">
        <v>20098</v>
      </c>
      <c r="G2309" t="s">
        <v>1016</v>
      </c>
      <c r="H2309" t="s">
        <v>20000</v>
      </c>
      <c r="I2309">
        <v>1498.5007496251874</v>
      </c>
      <c r="J2309" t="s">
        <v>22247</v>
      </c>
      <c r="K2309" s="22" t="str">
        <f t="shared" si="36"/>
        <v>Nov</v>
      </c>
    </row>
    <row r="2310" spans="1:11" hidden="1">
      <c r="A2310">
        <v>254108885345</v>
      </c>
      <c r="B2310">
        <v>108885345</v>
      </c>
      <c r="C2310">
        <v>17</v>
      </c>
      <c r="D2310" s="22">
        <v>45980</v>
      </c>
      <c r="E2310" t="s">
        <v>21893</v>
      </c>
      <c r="F2310" t="s">
        <v>20098</v>
      </c>
      <c r="G2310" t="s">
        <v>1003</v>
      </c>
      <c r="H2310" t="s">
        <v>20000</v>
      </c>
      <c r="I2310">
        <v>1498.5007496251874</v>
      </c>
      <c r="J2310" t="s">
        <v>19999</v>
      </c>
      <c r="K2310" s="22" t="str">
        <f t="shared" si="36"/>
        <v>Nov</v>
      </c>
    </row>
    <row r="2311" spans="1:11" hidden="1">
      <c r="A2311">
        <v>254100055603</v>
      </c>
      <c r="B2311">
        <v>100055603</v>
      </c>
      <c r="C2311">
        <v>16</v>
      </c>
      <c r="D2311" s="22">
        <v>45980</v>
      </c>
      <c r="E2311" t="s">
        <v>21894</v>
      </c>
      <c r="F2311" t="s">
        <v>20098</v>
      </c>
      <c r="G2311" t="s">
        <v>20725</v>
      </c>
      <c r="H2311" t="s">
        <v>20000</v>
      </c>
      <c r="I2311">
        <v>1498.5007496251874</v>
      </c>
      <c r="J2311" t="s">
        <v>22195</v>
      </c>
      <c r="K2311" s="22" t="str">
        <f t="shared" si="36"/>
        <v>Nov</v>
      </c>
    </row>
    <row r="2312" spans="1:11" hidden="1">
      <c r="A2312">
        <v>254100434455</v>
      </c>
      <c r="B2312">
        <v>100434455</v>
      </c>
      <c r="C2312">
        <v>16</v>
      </c>
      <c r="D2312" s="22">
        <v>45980</v>
      </c>
      <c r="E2312" t="s">
        <v>21895</v>
      </c>
      <c r="F2312" t="s">
        <v>73</v>
      </c>
      <c r="G2312" t="s">
        <v>1074</v>
      </c>
      <c r="H2312" t="s">
        <v>70</v>
      </c>
      <c r="I2312">
        <v>1498.5007496251874</v>
      </c>
      <c r="J2312" t="s">
        <v>22193</v>
      </c>
      <c r="K2312" s="22" t="str">
        <f t="shared" si="36"/>
        <v>Nov</v>
      </c>
    </row>
    <row r="2313" spans="1:11" hidden="1">
      <c r="A2313">
        <v>254788800967</v>
      </c>
      <c r="B2313">
        <v>788800967</v>
      </c>
      <c r="C2313">
        <v>17</v>
      </c>
      <c r="D2313" s="22">
        <v>45980</v>
      </c>
      <c r="E2313" t="s">
        <v>21896</v>
      </c>
      <c r="F2313" t="s">
        <v>20098</v>
      </c>
      <c r="G2313" t="s">
        <v>994</v>
      </c>
      <c r="H2313" t="s">
        <v>20000</v>
      </c>
      <c r="I2313">
        <v>1498.5007496251874</v>
      </c>
      <c r="J2313" t="s">
        <v>22202</v>
      </c>
      <c r="K2313" s="22" t="str">
        <f t="shared" si="36"/>
        <v>Nov</v>
      </c>
    </row>
    <row r="2314" spans="1:11" hidden="1">
      <c r="A2314">
        <v>254788829576</v>
      </c>
      <c r="B2314">
        <v>788829576</v>
      </c>
      <c r="C2314">
        <v>17</v>
      </c>
      <c r="D2314" s="22">
        <v>45980</v>
      </c>
      <c r="E2314" t="s">
        <v>21897</v>
      </c>
      <c r="F2314" t="s">
        <v>37</v>
      </c>
      <c r="G2314" t="s">
        <v>1027</v>
      </c>
      <c r="H2314" t="s">
        <v>20000</v>
      </c>
      <c r="I2314">
        <v>1498.5007496251874</v>
      </c>
      <c r="J2314" t="s">
        <v>22236</v>
      </c>
      <c r="K2314" s="22" t="str">
        <f t="shared" si="36"/>
        <v>Nov</v>
      </c>
    </row>
    <row r="2315" spans="1:11" hidden="1">
      <c r="A2315">
        <v>254788872578</v>
      </c>
      <c r="B2315">
        <v>788872578</v>
      </c>
      <c r="C2315">
        <v>16</v>
      </c>
      <c r="D2315" s="22">
        <v>45980</v>
      </c>
      <c r="E2315" t="s">
        <v>21831</v>
      </c>
      <c r="F2315" t="s">
        <v>37</v>
      </c>
      <c r="G2315" t="s">
        <v>1012</v>
      </c>
      <c r="H2315" t="s">
        <v>20000</v>
      </c>
      <c r="I2315">
        <v>1498.5007496251874</v>
      </c>
      <c r="J2315" t="s">
        <v>22175</v>
      </c>
      <c r="K2315" s="22" t="str">
        <f t="shared" si="36"/>
        <v>Nov</v>
      </c>
    </row>
    <row r="2316" spans="1:11" hidden="1">
      <c r="A2316">
        <v>254786003979</v>
      </c>
      <c r="B2316">
        <v>786003979</v>
      </c>
      <c r="C2316">
        <v>16</v>
      </c>
      <c r="D2316" s="22">
        <v>45980</v>
      </c>
      <c r="E2316" t="s">
        <v>21112</v>
      </c>
      <c r="F2316" t="s">
        <v>73</v>
      </c>
      <c r="G2316" t="s">
        <v>1074</v>
      </c>
      <c r="H2316" t="s">
        <v>70</v>
      </c>
      <c r="I2316">
        <v>1498.5007496251874</v>
      </c>
      <c r="J2316" t="s">
        <v>22211</v>
      </c>
      <c r="K2316" s="22" t="str">
        <f t="shared" si="36"/>
        <v>Nov</v>
      </c>
    </row>
    <row r="2317" spans="1:11" hidden="1">
      <c r="A2317">
        <v>254105258609</v>
      </c>
      <c r="B2317">
        <v>105258609</v>
      </c>
      <c r="C2317">
        <v>17</v>
      </c>
      <c r="D2317" s="22">
        <v>45980</v>
      </c>
      <c r="E2317" t="s">
        <v>21898</v>
      </c>
      <c r="F2317" t="s">
        <v>20098</v>
      </c>
      <c r="G2317" t="s">
        <v>1020</v>
      </c>
      <c r="H2317" t="s">
        <v>20000</v>
      </c>
      <c r="I2317">
        <v>1498.5007496251874</v>
      </c>
      <c r="J2317" t="s">
        <v>19999</v>
      </c>
      <c r="K2317" s="22" t="str">
        <f t="shared" si="36"/>
        <v>Nov</v>
      </c>
    </row>
    <row r="2318" spans="1:11" hidden="1">
      <c r="A2318">
        <v>254101901380</v>
      </c>
      <c r="B2318">
        <v>101901380</v>
      </c>
      <c r="C2318">
        <v>16</v>
      </c>
      <c r="D2318" s="22">
        <v>45980</v>
      </c>
      <c r="E2318" t="s">
        <v>21899</v>
      </c>
      <c r="F2318" t="s">
        <v>37</v>
      </c>
      <c r="G2318" t="s">
        <v>1030</v>
      </c>
      <c r="H2318" t="s">
        <v>20000</v>
      </c>
      <c r="I2318">
        <v>1498.5007496251874</v>
      </c>
      <c r="J2318" t="s">
        <v>22206</v>
      </c>
      <c r="K2318" s="22" t="str">
        <f t="shared" si="36"/>
        <v>Nov</v>
      </c>
    </row>
    <row r="2319" spans="1:11" hidden="1">
      <c r="A2319">
        <v>254785246702</v>
      </c>
      <c r="B2319">
        <v>785246702</v>
      </c>
      <c r="C2319">
        <v>17</v>
      </c>
      <c r="D2319" s="22">
        <v>45980</v>
      </c>
      <c r="E2319" t="s">
        <v>21900</v>
      </c>
      <c r="F2319" t="s">
        <v>20098</v>
      </c>
      <c r="G2319" t="s">
        <v>990</v>
      </c>
      <c r="H2319" t="s">
        <v>20000</v>
      </c>
      <c r="I2319">
        <v>1498.5007496251874</v>
      </c>
      <c r="J2319" t="s">
        <v>22193</v>
      </c>
      <c r="K2319" s="22" t="str">
        <f t="shared" si="36"/>
        <v>Nov</v>
      </c>
    </row>
    <row r="2320" spans="1:11" hidden="1">
      <c r="A2320">
        <v>254784967118</v>
      </c>
      <c r="B2320">
        <v>784967118</v>
      </c>
      <c r="C2320">
        <v>16</v>
      </c>
      <c r="D2320" s="22">
        <v>45980</v>
      </c>
      <c r="E2320" t="s">
        <v>21901</v>
      </c>
      <c r="F2320" t="s">
        <v>20098</v>
      </c>
      <c r="G2320" t="s">
        <v>1016</v>
      </c>
      <c r="H2320" t="s">
        <v>20000</v>
      </c>
      <c r="I2320">
        <v>1498.5007496251874</v>
      </c>
      <c r="J2320" t="s">
        <v>22247</v>
      </c>
      <c r="K2320" s="22" t="str">
        <f t="shared" si="36"/>
        <v>Nov</v>
      </c>
    </row>
    <row r="2321" spans="1:11" hidden="1">
      <c r="A2321">
        <v>254101106795</v>
      </c>
      <c r="B2321">
        <v>101106795</v>
      </c>
      <c r="C2321">
        <v>16</v>
      </c>
      <c r="D2321" s="22">
        <v>45980</v>
      </c>
      <c r="E2321" t="s">
        <v>21902</v>
      </c>
      <c r="F2321" t="s">
        <v>37</v>
      </c>
      <c r="G2321" t="s">
        <v>1077</v>
      </c>
      <c r="H2321" t="s">
        <v>32</v>
      </c>
      <c r="I2321">
        <v>1498.5007496251874</v>
      </c>
      <c r="J2321" t="s">
        <v>22230</v>
      </c>
      <c r="K2321" s="22" t="str">
        <f t="shared" si="36"/>
        <v>Nov</v>
      </c>
    </row>
    <row r="2322" spans="1:11" hidden="1">
      <c r="A2322">
        <v>254788892708</v>
      </c>
      <c r="B2322">
        <v>788892708</v>
      </c>
      <c r="C2322">
        <v>16</v>
      </c>
      <c r="D2322" s="22">
        <v>45980</v>
      </c>
      <c r="E2322" t="s">
        <v>21903</v>
      </c>
      <c r="F2322" t="s">
        <v>20168</v>
      </c>
      <c r="G2322" t="s">
        <v>1019</v>
      </c>
      <c r="H2322" t="s">
        <v>20000</v>
      </c>
      <c r="I2322">
        <v>1498.5007496251874</v>
      </c>
      <c r="J2322" t="s">
        <v>22216</v>
      </c>
      <c r="K2322" s="22" t="str">
        <f t="shared" si="36"/>
        <v>Nov</v>
      </c>
    </row>
    <row r="2323" spans="1:11" hidden="1">
      <c r="A2323">
        <v>254102655443</v>
      </c>
      <c r="B2323">
        <v>102655443</v>
      </c>
      <c r="C2323">
        <v>16</v>
      </c>
      <c r="D2323" s="22">
        <v>45980</v>
      </c>
      <c r="E2323" t="s">
        <v>21904</v>
      </c>
      <c r="F2323" t="s">
        <v>20098</v>
      </c>
      <c r="G2323" t="s">
        <v>20581</v>
      </c>
      <c r="H2323" t="s">
        <v>20000</v>
      </c>
      <c r="I2323">
        <v>1498.5007496251874</v>
      </c>
      <c r="J2323" t="s">
        <v>19999</v>
      </c>
      <c r="K2323" s="22" t="str">
        <f t="shared" si="36"/>
        <v>Nov</v>
      </c>
    </row>
    <row r="2324" spans="1:11" hidden="1">
      <c r="A2324">
        <v>254753988398</v>
      </c>
      <c r="B2324">
        <v>753988398</v>
      </c>
      <c r="C2324">
        <v>17</v>
      </c>
      <c r="D2324" s="22">
        <v>45980</v>
      </c>
      <c r="E2324" t="s">
        <v>21905</v>
      </c>
      <c r="F2324" t="s">
        <v>73</v>
      </c>
      <c r="G2324" t="s">
        <v>1074</v>
      </c>
      <c r="H2324" t="s">
        <v>70</v>
      </c>
      <c r="I2324">
        <v>1498.5007496251874</v>
      </c>
      <c r="J2324" t="s">
        <v>22177</v>
      </c>
      <c r="K2324" s="22" t="str">
        <f t="shared" si="36"/>
        <v>Nov</v>
      </c>
    </row>
    <row r="2325" spans="1:11" hidden="1">
      <c r="A2325">
        <v>254107462758</v>
      </c>
      <c r="B2325">
        <v>107462758</v>
      </c>
      <c r="C2325">
        <v>16</v>
      </c>
      <c r="D2325" s="22">
        <v>45980</v>
      </c>
      <c r="E2325" t="s">
        <v>21906</v>
      </c>
      <c r="F2325" t="s">
        <v>37</v>
      </c>
      <c r="G2325" t="s">
        <v>1050</v>
      </c>
      <c r="H2325" t="s">
        <v>20000</v>
      </c>
      <c r="I2325">
        <v>1498.5007496251874</v>
      </c>
      <c r="J2325" t="s">
        <v>19999</v>
      </c>
      <c r="K2325" s="22" t="str">
        <f t="shared" si="36"/>
        <v>Nov</v>
      </c>
    </row>
    <row r="2326" spans="1:11" hidden="1">
      <c r="A2326">
        <v>254731651835</v>
      </c>
      <c r="B2326">
        <v>731651835</v>
      </c>
      <c r="C2326">
        <v>16</v>
      </c>
      <c r="D2326" s="22">
        <v>45980</v>
      </c>
      <c r="E2326" t="s">
        <v>21907</v>
      </c>
      <c r="F2326" t="s">
        <v>20098</v>
      </c>
      <c r="G2326" t="s">
        <v>1029</v>
      </c>
      <c r="H2326" t="s">
        <v>20000</v>
      </c>
      <c r="I2326">
        <v>1498.5007496251874</v>
      </c>
      <c r="J2326" t="s">
        <v>19999</v>
      </c>
      <c r="K2326" s="22" t="str">
        <f t="shared" si="36"/>
        <v>Nov</v>
      </c>
    </row>
    <row r="2327" spans="1:11" hidden="1">
      <c r="A2327">
        <v>254750032028</v>
      </c>
      <c r="B2327">
        <v>750032028</v>
      </c>
      <c r="C2327">
        <v>16</v>
      </c>
      <c r="D2327" s="22">
        <v>45980</v>
      </c>
      <c r="E2327" t="s">
        <v>21908</v>
      </c>
      <c r="F2327" t="s">
        <v>20098</v>
      </c>
      <c r="G2327" t="s">
        <v>3885</v>
      </c>
      <c r="H2327" t="s">
        <v>1149</v>
      </c>
      <c r="I2327">
        <v>1498.5007496251874</v>
      </c>
      <c r="J2327" t="s">
        <v>22195</v>
      </c>
      <c r="K2327" s="22" t="str">
        <f t="shared" si="36"/>
        <v>Nov</v>
      </c>
    </row>
    <row r="2328" spans="1:11" hidden="1">
      <c r="A2328">
        <v>254786812322</v>
      </c>
      <c r="B2328">
        <v>786812322</v>
      </c>
      <c r="C2328">
        <v>17</v>
      </c>
      <c r="D2328" s="22">
        <v>45980</v>
      </c>
      <c r="E2328" t="s">
        <v>21242</v>
      </c>
      <c r="F2328" t="s">
        <v>20098</v>
      </c>
      <c r="G2328" t="s">
        <v>1020</v>
      </c>
      <c r="H2328" t="s">
        <v>20000</v>
      </c>
      <c r="I2328">
        <v>1498.5007496251874</v>
      </c>
      <c r="J2328" t="s">
        <v>19999</v>
      </c>
      <c r="K2328" s="22" t="str">
        <f t="shared" si="36"/>
        <v>Nov</v>
      </c>
    </row>
    <row r="2329" spans="1:11" hidden="1">
      <c r="A2329">
        <v>254752390832</v>
      </c>
      <c r="B2329">
        <v>752390832</v>
      </c>
      <c r="C2329">
        <v>16</v>
      </c>
      <c r="D2329" s="22">
        <v>45980</v>
      </c>
      <c r="E2329" t="s">
        <v>21909</v>
      </c>
      <c r="F2329" t="s">
        <v>20098</v>
      </c>
      <c r="G2329" t="s">
        <v>1030</v>
      </c>
      <c r="H2329" t="s">
        <v>20000</v>
      </c>
      <c r="I2329">
        <v>1498.5007496251874</v>
      </c>
      <c r="J2329" t="s">
        <v>19999</v>
      </c>
      <c r="K2329" s="22" t="str">
        <f t="shared" si="36"/>
        <v>Nov</v>
      </c>
    </row>
    <row r="2330" spans="1:11" hidden="1">
      <c r="A2330">
        <v>254788473821</v>
      </c>
      <c r="B2330">
        <v>788473821</v>
      </c>
      <c r="C2330">
        <v>17</v>
      </c>
      <c r="D2330" s="22">
        <v>45980</v>
      </c>
      <c r="E2330" t="s">
        <v>21910</v>
      </c>
      <c r="F2330" t="s">
        <v>37</v>
      </c>
      <c r="G2330" t="s">
        <v>987</v>
      </c>
      <c r="H2330" t="s">
        <v>20000</v>
      </c>
      <c r="I2330">
        <v>1498.5007496251874</v>
      </c>
      <c r="J2330" t="s">
        <v>22191</v>
      </c>
      <c r="K2330" s="22" t="str">
        <f t="shared" si="36"/>
        <v>Nov</v>
      </c>
    </row>
    <row r="2331" spans="1:11" hidden="1">
      <c r="A2331">
        <v>254101704229</v>
      </c>
      <c r="B2331">
        <v>101704229</v>
      </c>
      <c r="C2331">
        <v>17</v>
      </c>
      <c r="D2331" s="22">
        <v>45980</v>
      </c>
      <c r="E2331" t="s">
        <v>21911</v>
      </c>
      <c r="F2331" t="s">
        <v>73</v>
      </c>
      <c r="G2331" t="s">
        <v>986</v>
      </c>
      <c r="H2331" t="s">
        <v>20000</v>
      </c>
      <c r="I2331">
        <v>1498.5007496251874</v>
      </c>
      <c r="J2331" t="s">
        <v>22193</v>
      </c>
      <c r="K2331" s="22" t="str">
        <f t="shared" si="36"/>
        <v>Nov</v>
      </c>
    </row>
    <row r="2332" spans="1:11" hidden="1">
      <c r="A2332">
        <v>254762085994</v>
      </c>
      <c r="B2332">
        <v>762085994</v>
      </c>
      <c r="C2332">
        <v>17</v>
      </c>
      <c r="D2332" s="22">
        <v>45980</v>
      </c>
      <c r="E2332" t="s">
        <v>21912</v>
      </c>
      <c r="F2332" t="s">
        <v>20098</v>
      </c>
      <c r="G2332" t="s">
        <v>1074</v>
      </c>
      <c r="H2332" t="s">
        <v>1107</v>
      </c>
      <c r="I2332">
        <v>1498.5007496251874</v>
      </c>
      <c r="J2332" t="s">
        <v>19999</v>
      </c>
      <c r="K2332" s="22" t="str">
        <f t="shared" si="36"/>
        <v>Nov</v>
      </c>
    </row>
    <row r="2333" spans="1:11" hidden="1">
      <c r="A2333">
        <v>254788824105</v>
      </c>
      <c r="B2333">
        <v>788824105</v>
      </c>
      <c r="C2333">
        <v>16</v>
      </c>
      <c r="D2333" s="22">
        <v>45980</v>
      </c>
      <c r="E2333" t="s">
        <v>21913</v>
      </c>
      <c r="F2333" t="s">
        <v>20098</v>
      </c>
      <c r="G2333" t="s">
        <v>1072</v>
      </c>
      <c r="H2333" t="s">
        <v>1086</v>
      </c>
      <c r="I2333">
        <v>2248.1259370314842</v>
      </c>
      <c r="J2333" t="s">
        <v>19999</v>
      </c>
      <c r="K2333" s="22" t="str">
        <f t="shared" si="36"/>
        <v>Nov</v>
      </c>
    </row>
    <row r="2334" spans="1:11" hidden="1">
      <c r="A2334">
        <v>254787476218</v>
      </c>
      <c r="B2334">
        <v>787476218</v>
      </c>
      <c r="C2334">
        <v>17</v>
      </c>
      <c r="D2334" s="22">
        <v>45980</v>
      </c>
      <c r="E2334" t="s">
        <v>21915</v>
      </c>
      <c r="F2334" t="s">
        <v>20098</v>
      </c>
      <c r="G2334" t="s">
        <v>1026</v>
      </c>
      <c r="H2334" t="s">
        <v>20000</v>
      </c>
      <c r="I2334">
        <v>1498.5007496251874</v>
      </c>
      <c r="J2334" t="s">
        <v>22248</v>
      </c>
      <c r="K2334" s="22" t="str">
        <f t="shared" si="36"/>
        <v>Nov</v>
      </c>
    </row>
    <row r="2335" spans="1:11" hidden="1">
      <c r="A2335">
        <v>254787403601</v>
      </c>
      <c r="B2335">
        <v>787403601</v>
      </c>
      <c r="C2335">
        <v>17</v>
      </c>
      <c r="D2335" s="22">
        <v>45980</v>
      </c>
      <c r="E2335" t="s">
        <v>21916</v>
      </c>
      <c r="F2335" t="s">
        <v>73</v>
      </c>
      <c r="G2335" t="s">
        <v>1074</v>
      </c>
      <c r="H2335" t="s">
        <v>548</v>
      </c>
      <c r="I2335">
        <v>1498.5007496251874</v>
      </c>
      <c r="J2335" t="s">
        <v>22210</v>
      </c>
      <c r="K2335" s="22" t="str">
        <f t="shared" si="36"/>
        <v>Nov</v>
      </c>
    </row>
    <row r="2336" spans="1:11" hidden="1">
      <c r="A2336">
        <v>254788817376</v>
      </c>
      <c r="B2336">
        <v>788817376</v>
      </c>
      <c r="C2336">
        <v>17</v>
      </c>
      <c r="D2336" s="22">
        <v>45980</v>
      </c>
      <c r="E2336" t="s">
        <v>21917</v>
      </c>
      <c r="F2336" t="s">
        <v>73</v>
      </c>
      <c r="G2336" t="s">
        <v>1074</v>
      </c>
      <c r="H2336" t="s">
        <v>70</v>
      </c>
      <c r="I2336">
        <v>1498.5007496251874</v>
      </c>
      <c r="J2336" t="s">
        <v>22193</v>
      </c>
      <c r="K2336" s="22" t="str">
        <f t="shared" si="36"/>
        <v>Nov</v>
      </c>
    </row>
    <row r="2337" spans="1:11" hidden="1">
      <c r="A2337">
        <v>254738883698</v>
      </c>
      <c r="B2337">
        <v>738883698</v>
      </c>
      <c r="C2337">
        <v>16</v>
      </c>
      <c r="D2337" s="22">
        <v>45980</v>
      </c>
      <c r="E2337" t="s">
        <v>21733</v>
      </c>
      <c r="F2337" t="s">
        <v>20098</v>
      </c>
      <c r="G2337" t="s">
        <v>1058</v>
      </c>
      <c r="H2337" t="s">
        <v>20000</v>
      </c>
      <c r="I2337">
        <v>1498.5007496251874</v>
      </c>
      <c r="J2337" t="s">
        <v>22225</v>
      </c>
      <c r="K2337" s="22" t="str">
        <f t="shared" si="36"/>
        <v>Nov</v>
      </c>
    </row>
    <row r="2338" spans="1:11" hidden="1">
      <c r="A2338">
        <v>254788799185</v>
      </c>
      <c r="B2338">
        <v>788799185</v>
      </c>
      <c r="C2338">
        <v>16</v>
      </c>
      <c r="D2338" s="22">
        <v>45980</v>
      </c>
      <c r="E2338" t="s">
        <v>21918</v>
      </c>
      <c r="F2338" t="s">
        <v>20098</v>
      </c>
      <c r="G2338" t="s">
        <v>1005</v>
      </c>
      <c r="H2338" t="s">
        <v>20000</v>
      </c>
      <c r="I2338">
        <v>1498.5007496251874</v>
      </c>
      <c r="J2338" t="s">
        <v>22222</v>
      </c>
      <c r="K2338" s="22" t="str">
        <f t="shared" si="36"/>
        <v>Nov</v>
      </c>
    </row>
    <row r="2339" spans="1:11" hidden="1">
      <c r="A2339">
        <v>254784221307</v>
      </c>
      <c r="B2339">
        <v>784221307</v>
      </c>
      <c r="C2339">
        <v>16</v>
      </c>
      <c r="D2339" s="22">
        <v>45980</v>
      </c>
      <c r="E2339" t="s">
        <v>21919</v>
      </c>
      <c r="F2339" t="s">
        <v>20098</v>
      </c>
      <c r="G2339" t="s">
        <v>1034</v>
      </c>
      <c r="H2339" t="s">
        <v>20000</v>
      </c>
      <c r="I2339">
        <v>1498.5007496251874</v>
      </c>
      <c r="J2339" t="s">
        <v>22215</v>
      </c>
      <c r="K2339" s="22" t="str">
        <f t="shared" si="36"/>
        <v>Nov</v>
      </c>
    </row>
    <row r="2340" spans="1:11" hidden="1">
      <c r="A2340">
        <v>254787581297</v>
      </c>
      <c r="B2340">
        <v>787581297</v>
      </c>
      <c r="C2340">
        <v>17</v>
      </c>
      <c r="D2340" s="22">
        <v>45980</v>
      </c>
      <c r="E2340" t="s">
        <v>21920</v>
      </c>
      <c r="F2340" t="s">
        <v>20098</v>
      </c>
      <c r="G2340" t="s">
        <v>1074</v>
      </c>
      <c r="H2340" t="s">
        <v>1107</v>
      </c>
      <c r="I2340">
        <v>1498.5007496251874</v>
      </c>
      <c r="J2340" t="s">
        <v>19999</v>
      </c>
      <c r="K2340" s="22" t="str">
        <f t="shared" si="36"/>
        <v>Nov</v>
      </c>
    </row>
    <row r="2341" spans="1:11" hidden="1">
      <c r="A2341">
        <v>254756618933</v>
      </c>
      <c r="B2341">
        <v>756618933</v>
      </c>
      <c r="C2341">
        <v>17</v>
      </c>
      <c r="D2341" s="22">
        <v>45980</v>
      </c>
      <c r="E2341" t="s">
        <v>21921</v>
      </c>
      <c r="F2341" t="s">
        <v>37</v>
      </c>
      <c r="G2341" t="s">
        <v>1063</v>
      </c>
      <c r="H2341" t="s">
        <v>20000</v>
      </c>
      <c r="I2341">
        <v>1498.5007496251874</v>
      </c>
      <c r="J2341" t="s">
        <v>22185</v>
      </c>
      <c r="K2341" s="22" t="str">
        <f t="shared" si="36"/>
        <v>Nov</v>
      </c>
    </row>
    <row r="2342" spans="1:11" hidden="1">
      <c r="A2342">
        <v>254104463781</v>
      </c>
      <c r="B2342">
        <v>104463781</v>
      </c>
      <c r="C2342">
        <v>17</v>
      </c>
      <c r="D2342" s="22">
        <v>45980</v>
      </c>
      <c r="E2342" t="s">
        <v>21922</v>
      </c>
      <c r="F2342" t="s">
        <v>50</v>
      </c>
      <c r="G2342" t="s">
        <v>1052</v>
      </c>
      <c r="H2342" t="s">
        <v>20000</v>
      </c>
      <c r="I2342">
        <v>1498.5007496251874</v>
      </c>
      <c r="J2342" t="s">
        <v>22227</v>
      </c>
      <c r="K2342" s="22" t="str">
        <f t="shared" si="36"/>
        <v>Nov</v>
      </c>
    </row>
    <row r="2343" spans="1:11" hidden="1">
      <c r="A2343">
        <v>254751890671</v>
      </c>
      <c r="B2343">
        <v>751890671</v>
      </c>
      <c r="C2343">
        <v>16</v>
      </c>
      <c r="D2343" s="22">
        <v>45980</v>
      </c>
      <c r="E2343" t="s">
        <v>21923</v>
      </c>
      <c r="F2343" t="s">
        <v>73</v>
      </c>
      <c r="G2343" t="s">
        <v>986</v>
      </c>
      <c r="H2343" t="s">
        <v>20000</v>
      </c>
      <c r="I2343">
        <v>1498.5007496251874</v>
      </c>
      <c r="J2343" t="s">
        <v>22217</v>
      </c>
      <c r="K2343" s="22" t="str">
        <f t="shared" si="36"/>
        <v>Nov</v>
      </c>
    </row>
    <row r="2344" spans="1:11" hidden="1">
      <c r="A2344">
        <v>254738269109</v>
      </c>
      <c r="B2344">
        <v>738269109</v>
      </c>
      <c r="C2344">
        <v>17</v>
      </c>
      <c r="D2344" s="22">
        <v>45980</v>
      </c>
      <c r="E2344" t="s">
        <v>21880</v>
      </c>
      <c r="F2344" t="s">
        <v>20098</v>
      </c>
      <c r="G2344" t="s">
        <v>1041</v>
      </c>
      <c r="H2344" t="s">
        <v>20000</v>
      </c>
      <c r="I2344">
        <v>1498.5007496251874</v>
      </c>
      <c r="J2344" t="s">
        <v>22174</v>
      </c>
      <c r="K2344" s="22" t="str">
        <f t="shared" si="36"/>
        <v>Nov</v>
      </c>
    </row>
    <row r="2345" spans="1:11" hidden="1">
      <c r="A2345">
        <v>254104202337</v>
      </c>
      <c r="B2345">
        <v>104202337</v>
      </c>
      <c r="C2345">
        <v>16</v>
      </c>
      <c r="D2345" s="22">
        <v>45980</v>
      </c>
      <c r="E2345" t="s">
        <v>21924</v>
      </c>
      <c r="F2345" t="s">
        <v>160</v>
      </c>
      <c r="G2345" t="s">
        <v>1021</v>
      </c>
      <c r="H2345" t="s">
        <v>1167</v>
      </c>
      <c r="I2345">
        <v>1498.5007496251874</v>
      </c>
      <c r="J2345" t="s">
        <v>22194</v>
      </c>
      <c r="K2345" s="22" t="str">
        <f t="shared" si="36"/>
        <v>Nov</v>
      </c>
    </row>
    <row r="2346" spans="1:11" hidden="1">
      <c r="A2346">
        <v>254101563052</v>
      </c>
      <c r="B2346">
        <v>101563052</v>
      </c>
      <c r="C2346">
        <v>17</v>
      </c>
      <c r="D2346" s="22">
        <v>45980</v>
      </c>
      <c r="E2346" t="s">
        <v>21925</v>
      </c>
      <c r="F2346" t="s">
        <v>20098</v>
      </c>
      <c r="G2346" t="s">
        <v>1006</v>
      </c>
      <c r="H2346" t="s">
        <v>20000</v>
      </c>
      <c r="I2346">
        <v>1498.5007496251874</v>
      </c>
      <c r="J2346" t="s">
        <v>19999</v>
      </c>
      <c r="K2346" s="22" t="str">
        <f t="shared" si="36"/>
        <v>Nov</v>
      </c>
    </row>
    <row r="2347" spans="1:11" hidden="1">
      <c r="A2347">
        <v>254756551431</v>
      </c>
      <c r="B2347">
        <v>756551431</v>
      </c>
      <c r="C2347">
        <v>17</v>
      </c>
      <c r="D2347" s="22">
        <v>45980</v>
      </c>
      <c r="E2347" t="s">
        <v>21926</v>
      </c>
      <c r="F2347" t="s">
        <v>82</v>
      </c>
      <c r="G2347" t="s">
        <v>990</v>
      </c>
      <c r="H2347" t="s">
        <v>20000</v>
      </c>
      <c r="I2347">
        <v>1498.5007496251874</v>
      </c>
      <c r="J2347" t="s">
        <v>19999</v>
      </c>
      <c r="K2347" s="22" t="str">
        <f t="shared" si="36"/>
        <v>Nov</v>
      </c>
    </row>
    <row r="2348" spans="1:11" hidden="1">
      <c r="A2348">
        <v>254736596918</v>
      </c>
      <c r="B2348">
        <v>736596918</v>
      </c>
      <c r="C2348">
        <v>17</v>
      </c>
      <c r="D2348" s="22">
        <v>45980</v>
      </c>
      <c r="E2348" t="s">
        <v>21927</v>
      </c>
      <c r="F2348" t="s">
        <v>50</v>
      </c>
      <c r="G2348" t="s">
        <v>1051</v>
      </c>
      <c r="H2348" t="s">
        <v>20000</v>
      </c>
      <c r="I2348">
        <v>1498.5007496251874</v>
      </c>
      <c r="J2348" t="s">
        <v>22183</v>
      </c>
      <c r="K2348" s="22" t="str">
        <f t="shared" si="36"/>
        <v>Nov</v>
      </c>
    </row>
    <row r="2349" spans="1:11" hidden="1">
      <c r="A2349">
        <v>254752808056</v>
      </c>
      <c r="B2349">
        <v>752808056</v>
      </c>
      <c r="C2349">
        <v>16</v>
      </c>
      <c r="D2349" s="22">
        <v>45980</v>
      </c>
      <c r="E2349" t="s">
        <v>21928</v>
      </c>
      <c r="F2349" t="s">
        <v>20098</v>
      </c>
      <c r="G2349" t="s">
        <v>1021</v>
      </c>
      <c r="H2349" t="s">
        <v>1130</v>
      </c>
      <c r="I2349">
        <v>1498.5007496251874</v>
      </c>
      <c r="J2349" t="s">
        <v>22214</v>
      </c>
      <c r="K2349" s="22" t="str">
        <f t="shared" si="36"/>
        <v>Nov</v>
      </c>
    </row>
    <row r="2350" spans="1:11" hidden="1">
      <c r="A2350">
        <v>254762592478</v>
      </c>
      <c r="B2350">
        <v>762592478</v>
      </c>
      <c r="C2350">
        <v>17</v>
      </c>
      <c r="D2350" s="22">
        <v>45980</v>
      </c>
      <c r="E2350" t="s">
        <v>21929</v>
      </c>
      <c r="F2350" t="s">
        <v>20098</v>
      </c>
      <c r="G2350" t="s">
        <v>994</v>
      </c>
      <c r="H2350" t="s">
        <v>20000</v>
      </c>
      <c r="I2350">
        <v>1498.5007496251874</v>
      </c>
      <c r="J2350" t="s">
        <v>22202</v>
      </c>
      <c r="K2350" s="22" t="str">
        <f t="shared" si="36"/>
        <v>Nov</v>
      </c>
    </row>
    <row r="2351" spans="1:11" hidden="1">
      <c r="A2351">
        <v>254106570752</v>
      </c>
      <c r="B2351">
        <v>106570752</v>
      </c>
      <c r="C2351">
        <v>16</v>
      </c>
      <c r="D2351" s="22">
        <v>45980</v>
      </c>
      <c r="E2351" t="s">
        <v>21930</v>
      </c>
      <c r="F2351" t="s">
        <v>160</v>
      </c>
      <c r="G2351" t="s">
        <v>1021</v>
      </c>
      <c r="H2351" t="s">
        <v>1167</v>
      </c>
      <c r="I2351">
        <v>1498.5007496251874</v>
      </c>
      <c r="J2351" t="s">
        <v>22194</v>
      </c>
      <c r="K2351" s="22" t="str">
        <f t="shared" si="36"/>
        <v>Nov</v>
      </c>
    </row>
    <row r="2352" spans="1:11" hidden="1">
      <c r="A2352">
        <v>254106881357</v>
      </c>
      <c r="B2352">
        <v>106881357</v>
      </c>
      <c r="C2352">
        <v>17</v>
      </c>
      <c r="D2352" s="22">
        <v>45980</v>
      </c>
      <c r="E2352" t="s">
        <v>21814</v>
      </c>
      <c r="F2352" t="s">
        <v>20098</v>
      </c>
      <c r="G2352" t="s">
        <v>1015</v>
      </c>
      <c r="H2352" t="s">
        <v>20000</v>
      </c>
      <c r="I2352">
        <v>1498.5007496251874</v>
      </c>
      <c r="J2352" t="s">
        <v>19999</v>
      </c>
      <c r="K2352" s="22" t="str">
        <f t="shared" si="36"/>
        <v>Nov</v>
      </c>
    </row>
    <row r="2353" spans="1:11" hidden="1">
      <c r="A2353">
        <v>254762740875</v>
      </c>
      <c r="B2353">
        <v>762740875</v>
      </c>
      <c r="C2353">
        <v>17</v>
      </c>
      <c r="D2353" s="22">
        <v>45980</v>
      </c>
      <c r="E2353" t="s">
        <v>21931</v>
      </c>
      <c r="F2353" t="s">
        <v>20098</v>
      </c>
      <c r="G2353" t="s">
        <v>1218</v>
      </c>
      <c r="H2353" t="s">
        <v>20000</v>
      </c>
      <c r="I2353">
        <v>1498.5007496251874</v>
      </c>
      <c r="J2353" t="s">
        <v>22180</v>
      </c>
      <c r="K2353" s="22" t="str">
        <f t="shared" si="36"/>
        <v>Nov</v>
      </c>
    </row>
    <row r="2354" spans="1:11" hidden="1">
      <c r="A2354">
        <v>254785558872</v>
      </c>
      <c r="B2354">
        <v>785558872</v>
      </c>
      <c r="C2354">
        <v>17</v>
      </c>
      <c r="D2354" s="22">
        <v>45980</v>
      </c>
      <c r="E2354" t="s">
        <v>21932</v>
      </c>
      <c r="F2354" t="s">
        <v>20098</v>
      </c>
      <c r="G2354" t="s">
        <v>1006</v>
      </c>
      <c r="H2354" t="s">
        <v>20000</v>
      </c>
      <c r="I2354">
        <v>1498.5007496251874</v>
      </c>
      <c r="J2354" t="s">
        <v>19999</v>
      </c>
      <c r="K2354" s="22" t="str">
        <f t="shared" si="36"/>
        <v>Nov</v>
      </c>
    </row>
    <row r="2355" spans="1:11" hidden="1">
      <c r="A2355">
        <v>254104794253</v>
      </c>
      <c r="B2355">
        <v>104794253</v>
      </c>
      <c r="C2355">
        <v>17</v>
      </c>
      <c r="D2355" s="22">
        <v>45980</v>
      </c>
      <c r="E2355" t="s">
        <v>21933</v>
      </c>
      <c r="F2355" t="s">
        <v>20098</v>
      </c>
      <c r="G2355" t="s">
        <v>1058</v>
      </c>
      <c r="H2355" t="s">
        <v>20000</v>
      </c>
      <c r="I2355">
        <v>1498.5007496251874</v>
      </c>
      <c r="J2355" t="s">
        <v>19999</v>
      </c>
      <c r="K2355" s="22" t="str">
        <f t="shared" si="36"/>
        <v>Nov</v>
      </c>
    </row>
    <row r="2356" spans="1:11" hidden="1">
      <c r="A2356">
        <v>254739994461</v>
      </c>
      <c r="B2356">
        <v>739994461</v>
      </c>
      <c r="C2356">
        <v>16</v>
      </c>
      <c r="D2356" s="22">
        <v>45980</v>
      </c>
      <c r="E2356" t="s">
        <v>21934</v>
      </c>
      <c r="F2356" t="s">
        <v>20098</v>
      </c>
      <c r="G2356" t="s">
        <v>1006</v>
      </c>
      <c r="H2356" t="s">
        <v>20000</v>
      </c>
      <c r="I2356">
        <v>1498.5007496251874</v>
      </c>
      <c r="J2356" t="s">
        <v>19999</v>
      </c>
      <c r="K2356" s="22" t="str">
        <f t="shared" si="36"/>
        <v>Nov</v>
      </c>
    </row>
    <row r="2357" spans="1:11" hidden="1">
      <c r="A2357">
        <v>254750549273</v>
      </c>
      <c r="B2357">
        <v>750549273</v>
      </c>
      <c r="C2357">
        <v>16</v>
      </c>
      <c r="D2357" s="22">
        <v>45980</v>
      </c>
      <c r="E2357" t="s">
        <v>3822</v>
      </c>
      <c r="F2357" t="s">
        <v>160</v>
      </c>
      <c r="G2357" t="s">
        <v>1051</v>
      </c>
      <c r="H2357" t="s">
        <v>20000</v>
      </c>
      <c r="I2357">
        <v>1498.5007496251874</v>
      </c>
      <c r="J2357" t="s">
        <v>22215</v>
      </c>
      <c r="K2357" s="22" t="str">
        <f t="shared" si="36"/>
        <v>Nov</v>
      </c>
    </row>
    <row r="2358" spans="1:11" hidden="1">
      <c r="A2358">
        <v>254736045192</v>
      </c>
      <c r="B2358">
        <v>736045192</v>
      </c>
      <c r="C2358">
        <v>17</v>
      </c>
      <c r="D2358" s="22">
        <v>45980</v>
      </c>
      <c r="E2358" t="s">
        <v>21448</v>
      </c>
      <c r="F2358" t="s">
        <v>37</v>
      </c>
      <c r="G2358" t="s">
        <v>1027</v>
      </c>
      <c r="H2358" t="s">
        <v>20000</v>
      </c>
      <c r="I2358">
        <v>1498.5007496251874</v>
      </c>
      <c r="J2358" t="s">
        <v>22175</v>
      </c>
      <c r="K2358" s="22" t="str">
        <f t="shared" si="36"/>
        <v>Nov</v>
      </c>
    </row>
    <row r="2359" spans="1:11" hidden="1">
      <c r="A2359">
        <v>254737004343</v>
      </c>
      <c r="B2359">
        <v>737004343</v>
      </c>
      <c r="C2359">
        <v>16</v>
      </c>
      <c r="D2359" s="22">
        <v>45980</v>
      </c>
      <c r="E2359" t="s">
        <v>20603</v>
      </c>
      <c r="F2359" t="s">
        <v>73</v>
      </c>
      <c r="G2359" t="s">
        <v>986</v>
      </c>
      <c r="H2359" t="s">
        <v>20000</v>
      </c>
      <c r="I2359">
        <v>1498.5007496251874</v>
      </c>
      <c r="J2359" t="s">
        <v>22240</v>
      </c>
      <c r="K2359" s="22" t="str">
        <f t="shared" si="36"/>
        <v>Nov</v>
      </c>
    </row>
    <row r="2360" spans="1:11" hidden="1">
      <c r="A2360">
        <v>254103791010</v>
      </c>
      <c r="B2360">
        <v>103791010</v>
      </c>
      <c r="C2360">
        <v>17</v>
      </c>
      <c r="D2360" s="22">
        <v>45980</v>
      </c>
      <c r="E2360" t="s">
        <v>11237</v>
      </c>
      <c r="F2360" t="s">
        <v>20098</v>
      </c>
      <c r="G2360" t="s">
        <v>1023</v>
      </c>
      <c r="H2360" t="s">
        <v>20000</v>
      </c>
      <c r="I2360">
        <v>1498.5007496251874</v>
      </c>
      <c r="J2360" t="s">
        <v>22193</v>
      </c>
      <c r="K2360" s="22" t="str">
        <f t="shared" si="36"/>
        <v>Nov</v>
      </c>
    </row>
    <row r="2361" spans="1:11" hidden="1">
      <c r="A2361">
        <v>254754460495</v>
      </c>
      <c r="B2361">
        <v>754460495</v>
      </c>
      <c r="C2361">
        <v>17</v>
      </c>
      <c r="D2361" s="22">
        <v>45980</v>
      </c>
      <c r="E2361" t="s">
        <v>21935</v>
      </c>
      <c r="F2361" t="s">
        <v>20098</v>
      </c>
      <c r="G2361" t="s">
        <v>1074</v>
      </c>
      <c r="H2361" t="s">
        <v>1107</v>
      </c>
      <c r="I2361">
        <v>1498.5007496251874</v>
      </c>
      <c r="J2361" t="s">
        <v>22205</v>
      </c>
      <c r="K2361" s="22" t="str">
        <f t="shared" si="36"/>
        <v>Nov</v>
      </c>
    </row>
    <row r="2362" spans="1:11" hidden="1">
      <c r="A2362">
        <v>254106257357</v>
      </c>
      <c r="B2362">
        <v>106257357</v>
      </c>
      <c r="C2362">
        <v>17</v>
      </c>
      <c r="D2362" s="22">
        <v>45980</v>
      </c>
      <c r="E2362" t="s">
        <v>21936</v>
      </c>
      <c r="F2362" t="s">
        <v>37</v>
      </c>
      <c r="G2362" t="s">
        <v>1030</v>
      </c>
      <c r="H2362" t="s">
        <v>20000</v>
      </c>
      <c r="I2362">
        <v>1498.5007496251874</v>
      </c>
      <c r="J2362" t="s">
        <v>22175</v>
      </c>
      <c r="K2362" s="22" t="str">
        <f t="shared" si="36"/>
        <v>Nov</v>
      </c>
    </row>
    <row r="2363" spans="1:11" hidden="1">
      <c r="A2363">
        <v>254789473255</v>
      </c>
      <c r="B2363">
        <v>789473255</v>
      </c>
      <c r="C2363">
        <v>16</v>
      </c>
      <c r="D2363" s="22">
        <v>45980</v>
      </c>
      <c r="E2363" t="s">
        <v>21937</v>
      </c>
      <c r="F2363" t="s">
        <v>37</v>
      </c>
      <c r="G2363" t="s">
        <v>1030</v>
      </c>
      <c r="H2363" t="s">
        <v>20000</v>
      </c>
      <c r="I2363">
        <v>1498.5007496251874</v>
      </c>
      <c r="J2363" t="s">
        <v>19999</v>
      </c>
      <c r="K2363" s="22" t="str">
        <f t="shared" si="36"/>
        <v>Nov</v>
      </c>
    </row>
    <row r="2364" spans="1:11" hidden="1">
      <c r="A2364">
        <v>254755154860</v>
      </c>
      <c r="B2364">
        <v>755154860</v>
      </c>
      <c r="C2364">
        <v>17</v>
      </c>
      <c r="D2364" s="22">
        <v>45980</v>
      </c>
      <c r="E2364" t="s">
        <v>21938</v>
      </c>
      <c r="F2364" t="s">
        <v>50</v>
      </c>
      <c r="G2364" t="s">
        <v>1025</v>
      </c>
      <c r="H2364" t="s">
        <v>20000</v>
      </c>
      <c r="I2364">
        <v>1498.5007496251874</v>
      </c>
      <c r="J2364" t="s">
        <v>22238</v>
      </c>
      <c r="K2364" s="22" t="str">
        <f t="shared" si="36"/>
        <v>Nov</v>
      </c>
    </row>
    <row r="2365" spans="1:11" hidden="1">
      <c r="A2365">
        <v>254101378719</v>
      </c>
      <c r="B2365">
        <v>101378719</v>
      </c>
      <c r="C2365">
        <v>16</v>
      </c>
      <c r="D2365" s="22">
        <v>45980</v>
      </c>
      <c r="E2365" t="s">
        <v>21939</v>
      </c>
      <c r="F2365" t="s">
        <v>20098</v>
      </c>
      <c r="G2365" t="s">
        <v>1020</v>
      </c>
      <c r="H2365" t="s">
        <v>20000</v>
      </c>
      <c r="I2365">
        <v>1498.5007496251874</v>
      </c>
      <c r="J2365" t="s">
        <v>19999</v>
      </c>
      <c r="K2365" s="22" t="str">
        <f t="shared" si="36"/>
        <v>Nov</v>
      </c>
    </row>
    <row r="2366" spans="1:11" hidden="1">
      <c r="A2366">
        <v>254789226240</v>
      </c>
      <c r="B2366">
        <v>789226240</v>
      </c>
      <c r="C2366">
        <v>17</v>
      </c>
      <c r="D2366" s="22">
        <v>45980</v>
      </c>
      <c r="E2366" t="s">
        <v>21940</v>
      </c>
      <c r="F2366" t="s">
        <v>73</v>
      </c>
      <c r="G2366" t="s">
        <v>1004</v>
      </c>
      <c r="H2366" t="s">
        <v>20000</v>
      </c>
      <c r="I2366">
        <v>1498.5007496251874</v>
      </c>
      <c r="J2366" t="s">
        <v>22218</v>
      </c>
      <c r="K2366" s="22" t="str">
        <f t="shared" si="36"/>
        <v>Nov</v>
      </c>
    </row>
    <row r="2367" spans="1:11" hidden="1">
      <c r="A2367">
        <v>254731291651</v>
      </c>
      <c r="B2367">
        <v>731291651</v>
      </c>
      <c r="C2367">
        <v>16</v>
      </c>
      <c r="D2367" s="22">
        <v>45980</v>
      </c>
      <c r="E2367" t="s">
        <v>21753</v>
      </c>
      <c r="F2367" t="s">
        <v>37</v>
      </c>
      <c r="G2367" t="s">
        <v>3885</v>
      </c>
      <c r="H2367" t="s">
        <v>852</v>
      </c>
      <c r="I2367">
        <v>1498.5007496251874</v>
      </c>
      <c r="J2367" t="s">
        <v>22184</v>
      </c>
      <c r="K2367" s="22" t="str">
        <f t="shared" si="36"/>
        <v>Nov</v>
      </c>
    </row>
    <row r="2368" spans="1:11" hidden="1">
      <c r="A2368">
        <v>254784036963</v>
      </c>
      <c r="B2368">
        <v>784036963</v>
      </c>
      <c r="C2368">
        <v>17</v>
      </c>
      <c r="D2368" s="22">
        <v>45980</v>
      </c>
      <c r="E2368" t="s">
        <v>21941</v>
      </c>
      <c r="F2368" t="s">
        <v>20098</v>
      </c>
      <c r="G2368" t="s">
        <v>1218</v>
      </c>
      <c r="H2368" t="s">
        <v>20000</v>
      </c>
      <c r="I2368">
        <v>1498.5007496251874</v>
      </c>
      <c r="J2368" t="s">
        <v>22228</v>
      </c>
      <c r="K2368" s="22" t="str">
        <f t="shared" si="36"/>
        <v>Nov</v>
      </c>
    </row>
    <row r="2369" spans="1:11" hidden="1">
      <c r="A2369">
        <v>254786334052</v>
      </c>
      <c r="B2369">
        <v>786334052</v>
      </c>
      <c r="C2369">
        <v>16</v>
      </c>
      <c r="D2369" s="22">
        <v>45980</v>
      </c>
      <c r="E2369" t="s">
        <v>21942</v>
      </c>
      <c r="F2369" t="s">
        <v>20098</v>
      </c>
      <c r="G2369" t="s">
        <v>1077</v>
      </c>
      <c r="H2369" t="s">
        <v>21943</v>
      </c>
      <c r="I2369">
        <v>1498.5007496251874</v>
      </c>
      <c r="J2369" t="s">
        <v>22224</v>
      </c>
      <c r="K2369" s="22" t="str">
        <f t="shared" si="36"/>
        <v>Nov</v>
      </c>
    </row>
    <row r="2370" spans="1:11" hidden="1">
      <c r="A2370">
        <v>254784440297</v>
      </c>
      <c r="B2370">
        <v>784440297</v>
      </c>
      <c r="C2370">
        <v>16</v>
      </c>
      <c r="D2370" s="22">
        <v>45980</v>
      </c>
      <c r="E2370" t="s">
        <v>21944</v>
      </c>
      <c r="F2370" t="s">
        <v>20098</v>
      </c>
      <c r="G2370" t="s">
        <v>1029</v>
      </c>
      <c r="H2370" t="s">
        <v>20000</v>
      </c>
      <c r="I2370">
        <v>1498.5007496251874</v>
      </c>
      <c r="J2370" t="s">
        <v>19999</v>
      </c>
      <c r="K2370" s="22" t="str">
        <f t="shared" si="36"/>
        <v>Nov</v>
      </c>
    </row>
    <row r="2371" spans="1:11" hidden="1">
      <c r="A2371">
        <v>254102286690</v>
      </c>
      <c r="B2371">
        <v>102286690</v>
      </c>
      <c r="C2371">
        <v>16</v>
      </c>
      <c r="D2371" s="22">
        <v>45980</v>
      </c>
      <c r="E2371" t="s">
        <v>21945</v>
      </c>
      <c r="F2371" t="s">
        <v>20098</v>
      </c>
      <c r="G2371" t="s">
        <v>3885</v>
      </c>
      <c r="H2371" t="s">
        <v>1149</v>
      </c>
      <c r="I2371">
        <v>1498.5007496251874</v>
      </c>
      <c r="J2371" t="s">
        <v>22195</v>
      </c>
      <c r="K2371" s="22" t="str">
        <f t="shared" ref="K2371:K2434" si="37">TEXT(D2371,"mmm")</f>
        <v>Nov</v>
      </c>
    </row>
    <row r="2372" spans="1:11" hidden="1">
      <c r="A2372">
        <v>254752541542</v>
      </c>
      <c r="B2372">
        <v>752541542</v>
      </c>
      <c r="C2372">
        <v>17</v>
      </c>
      <c r="D2372" s="22">
        <v>45966</v>
      </c>
      <c r="E2372" t="s">
        <v>21946</v>
      </c>
      <c r="F2372" t="s">
        <v>20098</v>
      </c>
      <c r="G2372" t="s">
        <v>1023</v>
      </c>
      <c r="H2372" t="s">
        <v>20000</v>
      </c>
      <c r="I2372">
        <v>1498.5007496251874</v>
      </c>
      <c r="J2372" t="s">
        <v>22231</v>
      </c>
      <c r="K2372" s="22" t="str">
        <f t="shared" si="37"/>
        <v>Nov</v>
      </c>
    </row>
    <row r="2373" spans="1:11" hidden="1">
      <c r="A2373">
        <v>254781596486</v>
      </c>
      <c r="B2373">
        <v>781596486</v>
      </c>
      <c r="C2373">
        <v>16</v>
      </c>
      <c r="D2373" s="22">
        <v>45981</v>
      </c>
      <c r="E2373" t="s">
        <v>21947</v>
      </c>
      <c r="F2373" t="s">
        <v>37</v>
      </c>
      <c r="G2373" t="s">
        <v>1051</v>
      </c>
      <c r="H2373" t="s">
        <v>20000</v>
      </c>
      <c r="I2373">
        <v>1498.5007496251874</v>
      </c>
      <c r="J2373" t="s">
        <v>22207</v>
      </c>
      <c r="K2373" s="22" t="str">
        <f t="shared" si="37"/>
        <v>Nov</v>
      </c>
    </row>
    <row r="2374" spans="1:11" hidden="1">
      <c r="A2374">
        <v>254732643087</v>
      </c>
      <c r="B2374">
        <v>732643087</v>
      </c>
      <c r="C2374">
        <v>17</v>
      </c>
      <c r="D2374" s="22">
        <v>45981</v>
      </c>
      <c r="E2374" t="s">
        <v>20340</v>
      </c>
      <c r="F2374" t="s">
        <v>73</v>
      </c>
      <c r="G2374" t="s">
        <v>1074</v>
      </c>
      <c r="H2374" t="s">
        <v>70</v>
      </c>
      <c r="I2374">
        <v>1498.5007496251874</v>
      </c>
      <c r="J2374" t="s">
        <v>22193</v>
      </c>
      <c r="K2374" s="22" t="str">
        <f t="shared" si="37"/>
        <v>Nov</v>
      </c>
    </row>
    <row r="2375" spans="1:11" hidden="1">
      <c r="A2375">
        <v>254101517910</v>
      </c>
      <c r="B2375">
        <v>101517910</v>
      </c>
      <c r="C2375">
        <v>16</v>
      </c>
      <c r="D2375" s="22">
        <v>45981</v>
      </c>
      <c r="E2375" t="s">
        <v>21949</v>
      </c>
      <c r="F2375" t="s">
        <v>20098</v>
      </c>
      <c r="G2375" t="s">
        <v>1077</v>
      </c>
      <c r="H2375" t="s">
        <v>32</v>
      </c>
      <c r="I2375">
        <v>1498.5007496251874</v>
      </c>
      <c r="J2375" t="s">
        <v>19999</v>
      </c>
      <c r="K2375" s="22" t="str">
        <f t="shared" si="37"/>
        <v>Nov</v>
      </c>
    </row>
    <row r="2376" spans="1:11" hidden="1">
      <c r="A2376">
        <v>254787858319</v>
      </c>
      <c r="B2376">
        <v>787858319</v>
      </c>
      <c r="C2376">
        <v>17</v>
      </c>
      <c r="D2376" s="22">
        <v>45981</v>
      </c>
      <c r="E2376" t="s">
        <v>21448</v>
      </c>
      <c r="F2376" t="s">
        <v>37</v>
      </c>
      <c r="G2376" t="s">
        <v>1030</v>
      </c>
      <c r="H2376" t="s">
        <v>20000</v>
      </c>
      <c r="I2376">
        <v>1498.5007496251874</v>
      </c>
      <c r="J2376" t="s">
        <v>22175</v>
      </c>
      <c r="K2376" s="22" t="str">
        <f t="shared" si="37"/>
        <v>Nov</v>
      </c>
    </row>
    <row r="2377" spans="1:11" hidden="1">
      <c r="A2377">
        <v>254751773698</v>
      </c>
      <c r="B2377">
        <v>751773698</v>
      </c>
      <c r="C2377">
        <v>17</v>
      </c>
      <c r="D2377" s="22">
        <v>45981</v>
      </c>
      <c r="E2377" t="s">
        <v>21950</v>
      </c>
      <c r="F2377" t="s">
        <v>73</v>
      </c>
      <c r="G2377" t="s">
        <v>1074</v>
      </c>
      <c r="H2377" t="s">
        <v>70</v>
      </c>
      <c r="I2377">
        <v>1498.5007496251874</v>
      </c>
      <c r="J2377" t="s">
        <v>22193</v>
      </c>
      <c r="K2377" s="22" t="str">
        <f t="shared" si="37"/>
        <v>Nov</v>
      </c>
    </row>
    <row r="2378" spans="1:11" hidden="1">
      <c r="A2378">
        <v>254100032456</v>
      </c>
      <c r="B2378">
        <v>100032456</v>
      </c>
      <c r="C2378">
        <v>16</v>
      </c>
      <c r="D2378" s="22">
        <v>45981</v>
      </c>
      <c r="E2378" t="s">
        <v>21951</v>
      </c>
      <c r="F2378" t="s">
        <v>20098</v>
      </c>
      <c r="G2378" t="s">
        <v>1021</v>
      </c>
      <c r="H2378" t="s">
        <v>1130</v>
      </c>
      <c r="I2378">
        <v>1498.5007496251874</v>
      </c>
      <c r="J2378" t="s">
        <v>22214</v>
      </c>
      <c r="K2378" s="22" t="str">
        <f t="shared" si="37"/>
        <v>Nov</v>
      </c>
    </row>
    <row r="2379" spans="1:11" hidden="1">
      <c r="A2379">
        <v>254788821605</v>
      </c>
      <c r="B2379">
        <v>788821605</v>
      </c>
      <c r="C2379">
        <v>17</v>
      </c>
      <c r="D2379" s="22">
        <v>45981</v>
      </c>
      <c r="E2379" t="s">
        <v>21179</v>
      </c>
      <c r="F2379" t="s">
        <v>20098</v>
      </c>
      <c r="G2379" t="s">
        <v>20500</v>
      </c>
      <c r="H2379" t="s">
        <v>20000</v>
      </c>
      <c r="I2379">
        <v>1498.5007496251874</v>
      </c>
      <c r="J2379" t="s">
        <v>22251</v>
      </c>
      <c r="K2379" s="22" t="str">
        <f t="shared" si="37"/>
        <v>Nov</v>
      </c>
    </row>
    <row r="2380" spans="1:11" hidden="1">
      <c r="A2380">
        <v>254753898372</v>
      </c>
      <c r="B2380">
        <v>753898372</v>
      </c>
      <c r="C2380">
        <v>16</v>
      </c>
      <c r="D2380" s="22">
        <v>45981</v>
      </c>
      <c r="E2380" t="s">
        <v>21952</v>
      </c>
      <c r="F2380" t="s">
        <v>50</v>
      </c>
      <c r="G2380" t="s">
        <v>1077</v>
      </c>
      <c r="H2380" t="s">
        <v>32</v>
      </c>
      <c r="I2380">
        <v>1498.5007496251874</v>
      </c>
      <c r="J2380" t="s">
        <v>22247</v>
      </c>
      <c r="K2380" s="22" t="str">
        <f t="shared" si="37"/>
        <v>Nov</v>
      </c>
    </row>
    <row r="2381" spans="1:11" hidden="1">
      <c r="A2381">
        <v>254762289898</v>
      </c>
      <c r="B2381">
        <v>762289898</v>
      </c>
      <c r="C2381">
        <v>17</v>
      </c>
      <c r="D2381" s="22">
        <v>45981</v>
      </c>
      <c r="E2381" t="s">
        <v>18661</v>
      </c>
      <c r="F2381">
        <v>0</v>
      </c>
      <c r="G2381" t="s">
        <v>1030</v>
      </c>
      <c r="H2381" t="s">
        <v>20000</v>
      </c>
      <c r="I2381">
        <v>1498.5007496251874</v>
      </c>
      <c r="J2381" t="s">
        <v>22200</v>
      </c>
      <c r="K2381" s="22" t="str">
        <f t="shared" si="37"/>
        <v>Nov</v>
      </c>
    </row>
    <row r="2382" spans="1:11" hidden="1">
      <c r="A2382">
        <v>254756543393</v>
      </c>
      <c r="B2382">
        <v>756543393</v>
      </c>
      <c r="C2382">
        <v>17</v>
      </c>
      <c r="D2382" s="22">
        <v>45981</v>
      </c>
      <c r="E2382" t="s">
        <v>21953</v>
      </c>
      <c r="F2382" t="s">
        <v>37</v>
      </c>
      <c r="G2382" t="s">
        <v>1064</v>
      </c>
      <c r="H2382" t="s">
        <v>20000</v>
      </c>
      <c r="I2382">
        <v>1498.5007496251874</v>
      </c>
      <c r="J2382" t="s">
        <v>22184</v>
      </c>
      <c r="K2382" s="22" t="str">
        <f t="shared" si="37"/>
        <v>Nov</v>
      </c>
    </row>
    <row r="2383" spans="1:11" hidden="1">
      <c r="A2383">
        <v>254101109217</v>
      </c>
      <c r="B2383">
        <v>101109217</v>
      </c>
      <c r="C2383">
        <v>16</v>
      </c>
      <c r="D2383" s="22">
        <v>45981</v>
      </c>
      <c r="E2383" t="s">
        <v>21954</v>
      </c>
      <c r="F2383" t="s">
        <v>73</v>
      </c>
      <c r="G2383" t="s">
        <v>1051</v>
      </c>
      <c r="H2383" t="s">
        <v>20000</v>
      </c>
      <c r="I2383">
        <v>1498.5007496251874</v>
      </c>
      <c r="J2383" t="s">
        <v>22177</v>
      </c>
      <c r="K2383" s="22" t="str">
        <f t="shared" si="37"/>
        <v>Nov</v>
      </c>
    </row>
    <row r="2384" spans="1:11" hidden="1">
      <c r="A2384">
        <v>254100058821</v>
      </c>
      <c r="B2384">
        <v>100058821</v>
      </c>
      <c r="C2384">
        <v>17</v>
      </c>
      <c r="D2384" s="22">
        <v>45981</v>
      </c>
      <c r="E2384" t="s">
        <v>21190</v>
      </c>
      <c r="F2384" t="s">
        <v>73</v>
      </c>
      <c r="G2384" t="s">
        <v>1074</v>
      </c>
      <c r="H2384" t="s">
        <v>70</v>
      </c>
      <c r="I2384">
        <v>1498.5007496251874</v>
      </c>
      <c r="J2384" t="s">
        <v>22193</v>
      </c>
      <c r="K2384" s="22" t="str">
        <f t="shared" si="37"/>
        <v>Nov</v>
      </c>
    </row>
    <row r="2385" spans="1:11" hidden="1">
      <c r="A2385">
        <v>254108522469</v>
      </c>
      <c r="B2385">
        <v>108522469</v>
      </c>
      <c r="C2385">
        <v>17</v>
      </c>
      <c r="D2385" s="22">
        <v>45981</v>
      </c>
      <c r="E2385" t="s">
        <v>21955</v>
      </c>
      <c r="F2385" t="s">
        <v>50</v>
      </c>
      <c r="G2385" t="s">
        <v>20190</v>
      </c>
      <c r="H2385" t="s">
        <v>1094</v>
      </c>
      <c r="I2385">
        <v>1498.5007496251874</v>
      </c>
      <c r="J2385" t="s">
        <v>22227</v>
      </c>
      <c r="K2385" s="22" t="str">
        <f t="shared" si="37"/>
        <v>Nov</v>
      </c>
    </row>
    <row r="2386" spans="1:11" hidden="1">
      <c r="A2386">
        <v>254739125669</v>
      </c>
      <c r="B2386">
        <v>739125669</v>
      </c>
      <c r="C2386">
        <v>17</v>
      </c>
      <c r="D2386" s="22">
        <v>45981</v>
      </c>
      <c r="E2386" t="s">
        <v>21956</v>
      </c>
      <c r="F2386" t="s">
        <v>20098</v>
      </c>
      <c r="G2386" t="s">
        <v>1026</v>
      </c>
      <c r="H2386" t="s">
        <v>20000</v>
      </c>
      <c r="I2386">
        <v>1498.5007496251874</v>
      </c>
      <c r="J2386" t="s">
        <v>22202</v>
      </c>
      <c r="K2386" s="22" t="str">
        <f t="shared" si="37"/>
        <v>Nov</v>
      </c>
    </row>
    <row r="2387" spans="1:11" hidden="1">
      <c r="A2387">
        <v>254738177914</v>
      </c>
      <c r="B2387">
        <v>738177914</v>
      </c>
      <c r="C2387">
        <v>16</v>
      </c>
      <c r="D2387" s="22">
        <v>45981</v>
      </c>
      <c r="E2387" t="s">
        <v>21958</v>
      </c>
      <c r="F2387" t="s">
        <v>82</v>
      </c>
      <c r="G2387" t="s">
        <v>1044</v>
      </c>
      <c r="H2387" t="s">
        <v>20000</v>
      </c>
      <c r="I2387">
        <v>1498.5007496251874</v>
      </c>
      <c r="J2387" t="s">
        <v>22203</v>
      </c>
      <c r="K2387" s="22" t="str">
        <f t="shared" si="37"/>
        <v>Nov</v>
      </c>
    </row>
    <row r="2388" spans="1:11" hidden="1">
      <c r="A2388">
        <v>254737908996</v>
      </c>
      <c r="B2388">
        <v>737908996</v>
      </c>
      <c r="C2388">
        <v>16</v>
      </c>
      <c r="D2388" s="22">
        <v>45981</v>
      </c>
      <c r="E2388" t="s">
        <v>21959</v>
      </c>
      <c r="F2388" t="s">
        <v>160</v>
      </c>
      <c r="G2388" t="s">
        <v>1046</v>
      </c>
      <c r="H2388" t="s">
        <v>20000</v>
      </c>
      <c r="I2388">
        <v>1498.5007496251874</v>
      </c>
      <c r="J2388" t="s">
        <v>22213</v>
      </c>
      <c r="K2388" s="22" t="str">
        <f t="shared" si="37"/>
        <v>Nov</v>
      </c>
    </row>
    <row r="2389" spans="1:11" hidden="1">
      <c r="A2389">
        <v>254752925116</v>
      </c>
      <c r="B2389">
        <v>752925116</v>
      </c>
      <c r="C2389">
        <v>16</v>
      </c>
      <c r="D2389" s="22">
        <v>45981</v>
      </c>
      <c r="E2389" t="s">
        <v>1409</v>
      </c>
      <c r="F2389" t="s">
        <v>73</v>
      </c>
      <c r="G2389" t="s">
        <v>1004</v>
      </c>
      <c r="H2389" t="s">
        <v>20000</v>
      </c>
      <c r="I2389">
        <v>2248.1259370314842</v>
      </c>
      <c r="J2389" t="s">
        <v>22194</v>
      </c>
      <c r="K2389" s="22" t="str">
        <f t="shared" si="37"/>
        <v>Nov</v>
      </c>
    </row>
    <row r="2390" spans="1:11" hidden="1">
      <c r="A2390">
        <v>254750094360</v>
      </c>
      <c r="B2390">
        <v>750094360</v>
      </c>
      <c r="C2390">
        <v>16</v>
      </c>
      <c r="D2390" s="22">
        <v>45981</v>
      </c>
      <c r="E2390" t="s">
        <v>21960</v>
      </c>
      <c r="F2390" t="s">
        <v>20098</v>
      </c>
      <c r="G2390" t="s">
        <v>1030</v>
      </c>
      <c r="H2390" t="s">
        <v>20000</v>
      </c>
      <c r="I2390">
        <v>1498.5007496251874</v>
      </c>
      <c r="J2390" t="s">
        <v>22237</v>
      </c>
      <c r="K2390" s="22" t="str">
        <f t="shared" si="37"/>
        <v>Nov</v>
      </c>
    </row>
    <row r="2391" spans="1:11" hidden="1">
      <c r="A2391">
        <v>254788899754</v>
      </c>
      <c r="B2391">
        <v>788899754</v>
      </c>
      <c r="C2391">
        <v>17</v>
      </c>
      <c r="D2391" s="22">
        <v>45981</v>
      </c>
      <c r="E2391" t="s">
        <v>21961</v>
      </c>
      <c r="F2391" t="s">
        <v>37</v>
      </c>
      <c r="G2391" t="s">
        <v>1072</v>
      </c>
      <c r="H2391" t="s">
        <v>1159</v>
      </c>
      <c r="I2391">
        <v>1498.5007496251874</v>
      </c>
      <c r="J2391" t="s">
        <v>22191</v>
      </c>
      <c r="K2391" s="22" t="str">
        <f t="shared" si="37"/>
        <v>Nov</v>
      </c>
    </row>
    <row r="2392" spans="1:11" hidden="1">
      <c r="A2392">
        <v>254762245638</v>
      </c>
      <c r="B2392">
        <v>762245638</v>
      </c>
      <c r="C2392">
        <v>17</v>
      </c>
      <c r="D2392" s="22">
        <v>45981</v>
      </c>
      <c r="E2392" t="s">
        <v>21962</v>
      </c>
      <c r="F2392" t="s">
        <v>73</v>
      </c>
      <c r="G2392" t="s">
        <v>1017</v>
      </c>
      <c r="H2392" t="s">
        <v>20000</v>
      </c>
      <c r="I2392">
        <v>1498.5007496251874</v>
      </c>
      <c r="J2392" t="s">
        <v>19999</v>
      </c>
      <c r="K2392" s="22" t="str">
        <f t="shared" si="37"/>
        <v>Nov</v>
      </c>
    </row>
    <row r="2393" spans="1:11" hidden="1">
      <c r="A2393">
        <v>254107980242</v>
      </c>
      <c r="B2393">
        <v>107980242</v>
      </c>
      <c r="C2393">
        <v>16</v>
      </c>
      <c r="D2393" s="22">
        <v>45981</v>
      </c>
      <c r="E2393" t="s">
        <v>21963</v>
      </c>
      <c r="F2393" t="s">
        <v>37</v>
      </c>
      <c r="G2393" t="s">
        <v>1064</v>
      </c>
      <c r="H2393" t="s">
        <v>20000</v>
      </c>
      <c r="I2393">
        <v>1498.5007496251874</v>
      </c>
      <c r="J2393" t="s">
        <v>19999</v>
      </c>
      <c r="K2393" s="22" t="str">
        <f t="shared" si="37"/>
        <v>Nov</v>
      </c>
    </row>
    <row r="2394" spans="1:11" hidden="1">
      <c r="A2394">
        <v>254108294923</v>
      </c>
      <c r="B2394">
        <v>108294923</v>
      </c>
      <c r="C2394">
        <v>16</v>
      </c>
      <c r="D2394" s="22">
        <v>45981</v>
      </c>
      <c r="E2394" t="s">
        <v>21965</v>
      </c>
      <c r="F2394" t="s">
        <v>20098</v>
      </c>
      <c r="G2394" t="s">
        <v>1021</v>
      </c>
      <c r="H2394" t="s">
        <v>1130</v>
      </c>
      <c r="I2394">
        <v>1498.5007496251874</v>
      </c>
      <c r="J2394" t="s">
        <v>22214</v>
      </c>
      <c r="K2394" s="22" t="str">
        <f t="shared" si="37"/>
        <v>Nov</v>
      </c>
    </row>
    <row r="2395" spans="1:11" hidden="1">
      <c r="A2395">
        <v>254100016774</v>
      </c>
      <c r="B2395">
        <v>100016774</v>
      </c>
      <c r="C2395">
        <v>16</v>
      </c>
      <c r="D2395" s="22">
        <v>45981</v>
      </c>
      <c r="E2395" t="s">
        <v>18788</v>
      </c>
      <c r="F2395">
        <v>0</v>
      </c>
      <c r="G2395" t="s">
        <v>1021</v>
      </c>
      <c r="H2395" t="s">
        <v>1167</v>
      </c>
      <c r="I2395">
        <v>1498.5007496251874</v>
      </c>
      <c r="J2395" t="s">
        <v>22194</v>
      </c>
      <c r="K2395" s="22" t="str">
        <f t="shared" si="37"/>
        <v>Nov</v>
      </c>
    </row>
    <row r="2396" spans="1:11" hidden="1">
      <c r="A2396">
        <v>254788425897</v>
      </c>
      <c r="B2396">
        <v>788425897</v>
      </c>
      <c r="C2396">
        <v>17</v>
      </c>
      <c r="D2396" s="22">
        <v>45981</v>
      </c>
      <c r="E2396" t="s">
        <v>21078</v>
      </c>
      <c r="F2396" t="s">
        <v>37</v>
      </c>
      <c r="G2396" t="s">
        <v>1042</v>
      </c>
      <c r="H2396" t="s">
        <v>20000</v>
      </c>
      <c r="I2396">
        <v>1498.5007496251874</v>
      </c>
      <c r="J2396" t="s">
        <v>22175</v>
      </c>
      <c r="K2396" s="22" t="str">
        <f t="shared" si="37"/>
        <v>Nov</v>
      </c>
    </row>
    <row r="2397" spans="1:11" hidden="1">
      <c r="A2397">
        <v>254737622567</v>
      </c>
      <c r="B2397">
        <v>737622567</v>
      </c>
      <c r="C2397">
        <v>16</v>
      </c>
      <c r="D2397" s="22">
        <v>45981</v>
      </c>
      <c r="E2397" t="s">
        <v>21966</v>
      </c>
      <c r="F2397" t="s">
        <v>82</v>
      </c>
      <c r="G2397" t="s">
        <v>1077</v>
      </c>
      <c r="H2397" t="s">
        <v>32</v>
      </c>
      <c r="I2397">
        <v>1498.5007496251874</v>
      </c>
      <c r="J2397" t="s">
        <v>19999</v>
      </c>
      <c r="K2397" s="22" t="str">
        <f t="shared" si="37"/>
        <v>Nov</v>
      </c>
    </row>
    <row r="2398" spans="1:11" hidden="1">
      <c r="A2398">
        <v>254103692770</v>
      </c>
      <c r="B2398">
        <v>103692770</v>
      </c>
      <c r="C2398">
        <v>16</v>
      </c>
      <c r="D2398" s="22">
        <v>45981</v>
      </c>
      <c r="E2398" t="s">
        <v>21967</v>
      </c>
      <c r="F2398" t="s">
        <v>20098</v>
      </c>
      <c r="G2398" t="s">
        <v>1057</v>
      </c>
      <c r="H2398" t="s">
        <v>20000</v>
      </c>
      <c r="I2398">
        <v>1498.5007496251874</v>
      </c>
      <c r="J2398" t="s">
        <v>19999</v>
      </c>
      <c r="K2398" s="22" t="str">
        <f t="shared" si="37"/>
        <v>Nov</v>
      </c>
    </row>
    <row r="2399" spans="1:11" hidden="1">
      <c r="A2399">
        <v>254781506589</v>
      </c>
      <c r="B2399">
        <v>781506589</v>
      </c>
      <c r="C2399">
        <v>17</v>
      </c>
      <c r="D2399" s="22">
        <v>45981</v>
      </c>
      <c r="E2399" t="s">
        <v>21968</v>
      </c>
      <c r="F2399" t="s">
        <v>73</v>
      </c>
      <c r="G2399" t="s">
        <v>1074</v>
      </c>
      <c r="H2399" t="s">
        <v>70</v>
      </c>
      <c r="I2399">
        <v>1498.5007496251874</v>
      </c>
      <c r="J2399" t="s">
        <v>22193</v>
      </c>
      <c r="K2399" s="22" t="str">
        <f t="shared" si="37"/>
        <v>Nov</v>
      </c>
    </row>
    <row r="2400" spans="1:11" hidden="1">
      <c r="A2400">
        <v>254782274673</v>
      </c>
      <c r="B2400">
        <v>782274673</v>
      </c>
      <c r="C2400">
        <v>16</v>
      </c>
      <c r="D2400" s="22">
        <v>45981</v>
      </c>
      <c r="E2400" t="s">
        <v>1409</v>
      </c>
      <c r="F2400" t="s">
        <v>160</v>
      </c>
      <c r="G2400" t="s">
        <v>1051</v>
      </c>
      <c r="H2400" t="s">
        <v>20000</v>
      </c>
      <c r="I2400">
        <v>2248.1259370314842</v>
      </c>
      <c r="J2400" t="s">
        <v>22219</v>
      </c>
      <c r="K2400" s="22" t="str">
        <f t="shared" si="37"/>
        <v>Nov</v>
      </c>
    </row>
    <row r="2401" spans="1:11" hidden="1">
      <c r="A2401">
        <v>254735374907</v>
      </c>
      <c r="B2401">
        <v>735374907</v>
      </c>
      <c r="C2401">
        <v>17</v>
      </c>
      <c r="D2401" s="22">
        <v>45981</v>
      </c>
      <c r="E2401" t="s">
        <v>21969</v>
      </c>
      <c r="F2401" t="s">
        <v>20098</v>
      </c>
      <c r="G2401" t="s">
        <v>1074</v>
      </c>
      <c r="H2401" t="s">
        <v>1107</v>
      </c>
      <c r="I2401">
        <v>1498.5007496251874</v>
      </c>
      <c r="J2401" t="s">
        <v>19999</v>
      </c>
      <c r="K2401" s="22" t="str">
        <f t="shared" si="37"/>
        <v>Nov</v>
      </c>
    </row>
    <row r="2402" spans="1:11" hidden="1">
      <c r="A2402">
        <v>254789691284</v>
      </c>
      <c r="B2402">
        <v>789691284</v>
      </c>
      <c r="C2402">
        <v>16</v>
      </c>
      <c r="D2402" s="22">
        <v>45981</v>
      </c>
      <c r="E2402" t="s">
        <v>21970</v>
      </c>
      <c r="F2402" t="s">
        <v>37</v>
      </c>
      <c r="G2402" t="s">
        <v>1074</v>
      </c>
      <c r="H2402" t="s">
        <v>70</v>
      </c>
      <c r="I2402">
        <v>1498.5007496251874</v>
      </c>
      <c r="J2402" t="s">
        <v>19999</v>
      </c>
      <c r="K2402" s="22" t="str">
        <f t="shared" si="37"/>
        <v>Nov</v>
      </c>
    </row>
    <row r="2403" spans="1:11" hidden="1">
      <c r="A2403">
        <v>254751117139</v>
      </c>
      <c r="B2403">
        <v>751117139</v>
      </c>
      <c r="C2403">
        <v>16</v>
      </c>
      <c r="D2403" s="22">
        <v>45981</v>
      </c>
      <c r="E2403" t="s">
        <v>21971</v>
      </c>
      <c r="F2403" t="s">
        <v>20098</v>
      </c>
      <c r="G2403" t="s">
        <v>1025</v>
      </c>
      <c r="H2403" t="s">
        <v>20000</v>
      </c>
      <c r="I2403">
        <v>1498.5007496251874</v>
      </c>
      <c r="J2403" t="s">
        <v>22195</v>
      </c>
      <c r="K2403" s="22" t="str">
        <f t="shared" si="37"/>
        <v>Nov</v>
      </c>
    </row>
    <row r="2404" spans="1:11" hidden="1">
      <c r="A2404">
        <v>254736347764</v>
      </c>
      <c r="B2404">
        <v>736347764</v>
      </c>
      <c r="C2404">
        <v>17</v>
      </c>
      <c r="D2404" s="22">
        <v>45981</v>
      </c>
      <c r="E2404" t="s">
        <v>21973</v>
      </c>
      <c r="F2404" t="s">
        <v>37</v>
      </c>
      <c r="G2404" t="s">
        <v>1023</v>
      </c>
      <c r="H2404" t="s">
        <v>20000</v>
      </c>
      <c r="I2404">
        <v>1498.5007496251874</v>
      </c>
      <c r="J2404" t="s">
        <v>22206</v>
      </c>
      <c r="K2404" s="22" t="str">
        <f t="shared" si="37"/>
        <v>Nov</v>
      </c>
    </row>
    <row r="2405" spans="1:11" hidden="1">
      <c r="A2405">
        <v>254108445728</v>
      </c>
      <c r="B2405">
        <v>108445728</v>
      </c>
      <c r="C2405">
        <v>16</v>
      </c>
      <c r="D2405" s="22">
        <v>45981</v>
      </c>
      <c r="E2405" t="s">
        <v>21974</v>
      </c>
      <c r="F2405" t="s">
        <v>20098</v>
      </c>
      <c r="G2405" t="s">
        <v>20725</v>
      </c>
      <c r="H2405" t="s">
        <v>20000</v>
      </c>
      <c r="I2405">
        <v>1498.5007496251874</v>
      </c>
      <c r="J2405" t="s">
        <v>22195</v>
      </c>
      <c r="K2405" s="22" t="str">
        <f t="shared" si="37"/>
        <v>Nov</v>
      </c>
    </row>
    <row r="2406" spans="1:11" hidden="1">
      <c r="A2406">
        <v>254751203487</v>
      </c>
      <c r="B2406">
        <v>751203487</v>
      </c>
      <c r="C2406">
        <v>17</v>
      </c>
      <c r="D2406" s="22">
        <v>45981</v>
      </c>
      <c r="E2406" t="s">
        <v>21699</v>
      </c>
      <c r="F2406" t="s">
        <v>20098</v>
      </c>
      <c r="G2406" t="s">
        <v>1074</v>
      </c>
      <c r="H2406" t="s">
        <v>1107</v>
      </c>
      <c r="I2406">
        <v>1498.5007496251874</v>
      </c>
      <c r="J2406" t="s">
        <v>19999</v>
      </c>
      <c r="K2406" s="22" t="str">
        <f t="shared" si="37"/>
        <v>Nov</v>
      </c>
    </row>
    <row r="2407" spans="1:11" hidden="1">
      <c r="A2407">
        <v>254107810138</v>
      </c>
      <c r="B2407">
        <v>107810138</v>
      </c>
      <c r="C2407">
        <v>16</v>
      </c>
      <c r="D2407" s="22">
        <v>45981</v>
      </c>
      <c r="E2407" t="s">
        <v>21719</v>
      </c>
      <c r="F2407" t="s">
        <v>20098</v>
      </c>
      <c r="G2407" t="s">
        <v>1044</v>
      </c>
      <c r="H2407" t="s">
        <v>20000</v>
      </c>
      <c r="I2407">
        <v>1498.5007496251874</v>
      </c>
      <c r="J2407" t="s">
        <v>19999</v>
      </c>
      <c r="K2407" s="22" t="str">
        <f t="shared" si="37"/>
        <v>Nov</v>
      </c>
    </row>
    <row r="2408" spans="1:11" hidden="1">
      <c r="A2408">
        <v>254100077308</v>
      </c>
      <c r="B2408">
        <v>100077308</v>
      </c>
      <c r="C2408">
        <v>17</v>
      </c>
      <c r="D2408" s="22">
        <v>45981</v>
      </c>
      <c r="E2408" t="s">
        <v>21975</v>
      </c>
      <c r="F2408" t="s">
        <v>20098</v>
      </c>
      <c r="G2408" t="s">
        <v>1021</v>
      </c>
      <c r="H2408" t="s">
        <v>1075</v>
      </c>
      <c r="I2408">
        <v>1498.5007496251874</v>
      </c>
      <c r="J2408" t="s">
        <v>22205</v>
      </c>
      <c r="K2408" s="22" t="str">
        <f t="shared" si="37"/>
        <v>Nov</v>
      </c>
    </row>
    <row r="2409" spans="1:11" hidden="1">
      <c r="A2409">
        <v>254734944819</v>
      </c>
      <c r="B2409">
        <v>734944819</v>
      </c>
      <c r="C2409">
        <v>17</v>
      </c>
      <c r="D2409" s="22">
        <v>45981</v>
      </c>
      <c r="E2409" t="s">
        <v>21976</v>
      </c>
      <c r="F2409" t="s">
        <v>20098</v>
      </c>
      <c r="G2409" t="s">
        <v>1025</v>
      </c>
      <c r="H2409" t="s">
        <v>20000</v>
      </c>
      <c r="I2409">
        <v>1498.5007496251874</v>
      </c>
      <c r="J2409" t="s">
        <v>22247</v>
      </c>
      <c r="K2409" s="22" t="str">
        <f t="shared" si="37"/>
        <v>Nov</v>
      </c>
    </row>
    <row r="2410" spans="1:11" hidden="1">
      <c r="A2410">
        <v>254752944319</v>
      </c>
      <c r="B2410">
        <v>752944319</v>
      </c>
      <c r="C2410">
        <v>16</v>
      </c>
      <c r="D2410" s="22">
        <v>45981</v>
      </c>
      <c r="E2410" t="s">
        <v>21978</v>
      </c>
      <c r="F2410" t="s">
        <v>20098</v>
      </c>
      <c r="G2410" t="s">
        <v>1021</v>
      </c>
      <c r="H2410" t="s">
        <v>1130</v>
      </c>
      <c r="I2410">
        <v>1498.5007496251874</v>
      </c>
      <c r="J2410" t="s">
        <v>22214</v>
      </c>
      <c r="K2410" s="22" t="str">
        <f t="shared" si="37"/>
        <v>Nov</v>
      </c>
    </row>
    <row r="2411" spans="1:11" hidden="1">
      <c r="A2411">
        <v>254762213347</v>
      </c>
      <c r="B2411">
        <v>762213347</v>
      </c>
      <c r="C2411">
        <v>17</v>
      </c>
      <c r="D2411" s="22">
        <v>45981</v>
      </c>
      <c r="E2411" t="s">
        <v>21979</v>
      </c>
      <c r="F2411">
        <v>0</v>
      </c>
      <c r="G2411" t="s">
        <v>1017</v>
      </c>
      <c r="H2411" t="s">
        <v>20000</v>
      </c>
      <c r="I2411">
        <v>1498.5007496251874</v>
      </c>
      <c r="J2411" t="s">
        <v>19999</v>
      </c>
      <c r="K2411" s="22" t="str">
        <f t="shared" si="37"/>
        <v>Nov</v>
      </c>
    </row>
    <row r="2412" spans="1:11" hidden="1">
      <c r="A2412">
        <v>254735764767</v>
      </c>
      <c r="B2412">
        <v>735764767</v>
      </c>
      <c r="C2412">
        <v>16</v>
      </c>
      <c r="D2412" s="22">
        <v>45981</v>
      </c>
      <c r="E2412" t="s">
        <v>21980</v>
      </c>
      <c r="F2412" t="s">
        <v>37</v>
      </c>
      <c r="G2412" t="s">
        <v>1042</v>
      </c>
      <c r="H2412" t="s">
        <v>20000</v>
      </c>
      <c r="I2412">
        <v>1498.5007496251874</v>
      </c>
      <c r="J2412" t="s">
        <v>22176</v>
      </c>
      <c r="K2412" s="22" t="str">
        <f t="shared" si="37"/>
        <v>Nov</v>
      </c>
    </row>
    <row r="2413" spans="1:11" hidden="1">
      <c r="A2413">
        <v>254108601847</v>
      </c>
      <c r="B2413">
        <v>108601847</v>
      </c>
      <c r="C2413">
        <v>17</v>
      </c>
      <c r="D2413" s="22">
        <v>45981</v>
      </c>
      <c r="E2413" t="s">
        <v>21982</v>
      </c>
      <c r="F2413" t="s">
        <v>20098</v>
      </c>
      <c r="G2413" t="s">
        <v>1030</v>
      </c>
      <c r="H2413" t="s">
        <v>20000</v>
      </c>
      <c r="I2413">
        <v>1498.5007496251874</v>
      </c>
      <c r="J2413" t="s">
        <v>22231</v>
      </c>
      <c r="K2413" s="22" t="str">
        <f t="shared" si="37"/>
        <v>Nov</v>
      </c>
    </row>
    <row r="2414" spans="1:11" hidden="1">
      <c r="A2414">
        <v>254105557726</v>
      </c>
      <c r="B2414">
        <v>105557726</v>
      </c>
      <c r="C2414">
        <v>17</v>
      </c>
      <c r="D2414" s="22">
        <v>45981</v>
      </c>
      <c r="E2414" t="s">
        <v>21983</v>
      </c>
      <c r="F2414" t="s">
        <v>50</v>
      </c>
      <c r="G2414" t="s">
        <v>20190</v>
      </c>
      <c r="H2414" t="s">
        <v>1094</v>
      </c>
      <c r="I2414">
        <v>2248.1259370314842</v>
      </c>
      <c r="J2414" t="s">
        <v>22200</v>
      </c>
      <c r="K2414" s="22" t="str">
        <f t="shared" si="37"/>
        <v>Nov</v>
      </c>
    </row>
    <row r="2415" spans="1:11" hidden="1">
      <c r="A2415">
        <v>254103003421</v>
      </c>
      <c r="B2415">
        <v>103003421</v>
      </c>
      <c r="C2415">
        <v>17</v>
      </c>
      <c r="D2415" s="22">
        <v>45981</v>
      </c>
      <c r="E2415" t="s">
        <v>20472</v>
      </c>
      <c r="F2415" t="s">
        <v>73</v>
      </c>
      <c r="G2415" t="s">
        <v>633</v>
      </c>
      <c r="H2415" t="s">
        <v>20000</v>
      </c>
      <c r="I2415">
        <v>1498.5007496251874</v>
      </c>
      <c r="J2415" t="s">
        <v>22251</v>
      </c>
      <c r="K2415" s="22" t="str">
        <f t="shared" si="37"/>
        <v>Nov</v>
      </c>
    </row>
    <row r="2416" spans="1:11" hidden="1">
      <c r="A2416">
        <v>254756866473</v>
      </c>
      <c r="B2416">
        <v>756866473</v>
      </c>
      <c r="C2416">
        <v>17</v>
      </c>
      <c r="D2416" s="22">
        <v>45981</v>
      </c>
      <c r="E2416" t="s">
        <v>21968</v>
      </c>
      <c r="F2416" t="s">
        <v>73</v>
      </c>
      <c r="G2416" t="s">
        <v>1074</v>
      </c>
      <c r="H2416" t="s">
        <v>70</v>
      </c>
      <c r="I2416">
        <v>1498.5007496251874</v>
      </c>
      <c r="J2416" t="s">
        <v>22193</v>
      </c>
      <c r="K2416" s="22" t="str">
        <f t="shared" si="37"/>
        <v>Nov</v>
      </c>
    </row>
    <row r="2417" spans="1:11" hidden="1">
      <c r="A2417">
        <v>254782223147</v>
      </c>
      <c r="B2417">
        <v>782223147</v>
      </c>
      <c r="C2417">
        <v>16</v>
      </c>
      <c r="D2417" s="22">
        <v>45981</v>
      </c>
      <c r="E2417" t="s">
        <v>21985</v>
      </c>
      <c r="F2417" t="s">
        <v>20098</v>
      </c>
      <c r="G2417" t="s">
        <v>1021</v>
      </c>
      <c r="H2417" t="s">
        <v>1130</v>
      </c>
      <c r="I2417">
        <v>1498.5007496251874</v>
      </c>
      <c r="J2417" t="s">
        <v>22214</v>
      </c>
      <c r="K2417" s="22" t="str">
        <f t="shared" si="37"/>
        <v>Nov</v>
      </c>
    </row>
    <row r="2418" spans="1:11" hidden="1">
      <c r="A2418">
        <v>254735261057</v>
      </c>
      <c r="B2418">
        <v>735261057</v>
      </c>
      <c r="C2418">
        <v>17</v>
      </c>
      <c r="D2418" s="22">
        <v>45981</v>
      </c>
      <c r="E2418" t="s">
        <v>21986</v>
      </c>
      <c r="F2418" t="s">
        <v>20098</v>
      </c>
      <c r="G2418" t="s">
        <v>990</v>
      </c>
      <c r="H2418" t="s">
        <v>20000</v>
      </c>
      <c r="I2418">
        <v>1498.5007496251874</v>
      </c>
      <c r="J2418" t="s">
        <v>22182</v>
      </c>
      <c r="K2418" s="22" t="str">
        <f t="shared" si="37"/>
        <v>Nov</v>
      </c>
    </row>
    <row r="2419" spans="1:11" hidden="1">
      <c r="A2419">
        <v>254788851229</v>
      </c>
      <c r="B2419">
        <v>788851229</v>
      </c>
      <c r="C2419">
        <v>16</v>
      </c>
      <c r="D2419" s="22">
        <v>45981</v>
      </c>
      <c r="E2419" t="s">
        <v>21987</v>
      </c>
      <c r="F2419" t="s">
        <v>73</v>
      </c>
      <c r="G2419" t="s">
        <v>21053</v>
      </c>
      <c r="H2419" t="s">
        <v>20000</v>
      </c>
      <c r="I2419">
        <v>1498.5007496251874</v>
      </c>
      <c r="J2419" t="s">
        <v>22226</v>
      </c>
      <c r="K2419" s="22" t="str">
        <f t="shared" si="37"/>
        <v>Nov</v>
      </c>
    </row>
    <row r="2420" spans="1:11" hidden="1">
      <c r="A2420">
        <v>254737184806</v>
      </c>
      <c r="B2420">
        <v>737184806</v>
      </c>
      <c r="C2420">
        <v>16</v>
      </c>
      <c r="D2420" s="22">
        <v>45981</v>
      </c>
      <c r="E2420" t="s">
        <v>21988</v>
      </c>
      <c r="F2420" t="s">
        <v>20098</v>
      </c>
      <c r="G2420" t="s">
        <v>1052</v>
      </c>
      <c r="H2420" t="s">
        <v>20000</v>
      </c>
      <c r="I2420">
        <v>1498.5007496251874</v>
      </c>
      <c r="J2420" t="s">
        <v>19999</v>
      </c>
      <c r="K2420" s="22" t="str">
        <f t="shared" si="37"/>
        <v>Nov</v>
      </c>
    </row>
    <row r="2421" spans="1:11" hidden="1">
      <c r="A2421">
        <v>254734958285</v>
      </c>
      <c r="B2421">
        <v>734958285</v>
      </c>
      <c r="C2421">
        <v>17</v>
      </c>
      <c r="D2421" s="22">
        <v>45981</v>
      </c>
      <c r="E2421" t="s">
        <v>464</v>
      </c>
      <c r="F2421" t="s">
        <v>73</v>
      </c>
      <c r="G2421" t="s">
        <v>1074</v>
      </c>
      <c r="H2421" t="s">
        <v>548</v>
      </c>
      <c r="I2421">
        <v>2248.1259370314842</v>
      </c>
      <c r="J2421" t="s">
        <v>22193</v>
      </c>
      <c r="K2421" s="22" t="str">
        <f t="shared" si="37"/>
        <v>Nov</v>
      </c>
    </row>
    <row r="2422" spans="1:11" hidden="1">
      <c r="A2422">
        <v>254783996479</v>
      </c>
      <c r="B2422">
        <v>783996479</v>
      </c>
      <c r="C2422">
        <v>16</v>
      </c>
      <c r="D2422" s="22">
        <v>45981</v>
      </c>
      <c r="E2422" t="s">
        <v>21557</v>
      </c>
      <c r="F2422" t="s">
        <v>82</v>
      </c>
      <c r="G2422" t="s">
        <v>20636</v>
      </c>
      <c r="H2422" t="s">
        <v>1174</v>
      </c>
      <c r="I2422">
        <v>1498.5007496251874</v>
      </c>
      <c r="J2422" t="s">
        <v>19999</v>
      </c>
      <c r="K2422" s="22" t="str">
        <f t="shared" si="37"/>
        <v>Nov</v>
      </c>
    </row>
    <row r="2423" spans="1:11" hidden="1">
      <c r="A2423">
        <v>254102725788</v>
      </c>
      <c r="B2423">
        <v>102725788</v>
      </c>
      <c r="C2423">
        <v>16</v>
      </c>
      <c r="D2423" s="22">
        <v>45981</v>
      </c>
      <c r="E2423" t="s">
        <v>21989</v>
      </c>
      <c r="F2423" t="s">
        <v>20098</v>
      </c>
      <c r="G2423" t="s">
        <v>1034</v>
      </c>
      <c r="H2423" t="s">
        <v>20000</v>
      </c>
      <c r="I2423">
        <v>1498.5007496251874</v>
      </c>
      <c r="J2423" t="s">
        <v>22215</v>
      </c>
      <c r="K2423" s="22" t="str">
        <f t="shared" si="37"/>
        <v>Nov</v>
      </c>
    </row>
    <row r="2424" spans="1:11" hidden="1">
      <c r="A2424">
        <v>254783747942</v>
      </c>
      <c r="B2424">
        <v>783747942</v>
      </c>
      <c r="C2424">
        <v>17</v>
      </c>
      <c r="D2424" s="22">
        <v>45981</v>
      </c>
      <c r="E2424" t="s">
        <v>21990</v>
      </c>
      <c r="F2424" t="s">
        <v>37</v>
      </c>
      <c r="G2424" t="s">
        <v>1077</v>
      </c>
      <c r="H2424" t="s">
        <v>32</v>
      </c>
      <c r="I2424">
        <v>1498.5007496251874</v>
      </c>
      <c r="J2424" t="s">
        <v>22208</v>
      </c>
      <c r="K2424" s="22" t="str">
        <f t="shared" si="37"/>
        <v>Nov</v>
      </c>
    </row>
    <row r="2425" spans="1:11" hidden="1">
      <c r="A2425">
        <v>254755998173</v>
      </c>
      <c r="B2425">
        <v>755998173</v>
      </c>
      <c r="C2425">
        <v>16</v>
      </c>
      <c r="D2425" s="22">
        <v>45981</v>
      </c>
      <c r="E2425" t="s">
        <v>21991</v>
      </c>
      <c r="F2425" t="s">
        <v>37</v>
      </c>
      <c r="G2425" t="s">
        <v>1030</v>
      </c>
      <c r="H2425" t="s">
        <v>20000</v>
      </c>
      <c r="I2425">
        <v>1498.5007496251874</v>
      </c>
      <c r="J2425" t="s">
        <v>22192</v>
      </c>
      <c r="K2425" s="22" t="str">
        <f t="shared" si="37"/>
        <v>Nov</v>
      </c>
    </row>
    <row r="2426" spans="1:11" hidden="1">
      <c r="A2426">
        <v>254785559447</v>
      </c>
      <c r="B2426">
        <v>785559447</v>
      </c>
      <c r="C2426">
        <v>16</v>
      </c>
      <c r="D2426" s="22">
        <v>45981</v>
      </c>
      <c r="E2426" t="s">
        <v>21992</v>
      </c>
      <c r="F2426" t="s">
        <v>20098</v>
      </c>
      <c r="G2426" t="s">
        <v>20636</v>
      </c>
      <c r="H2426" t="s">
        <v>1079</v>
      </c>
      <c r="I2426">
        <v>1498.5007496251874</v>
      </c>
      <c r="J2426" t="s">
        <v>19999</v>
      </c>
      <c r="K2426" s="22" t="str">
        <f t="shared" si="37"/>
        <v>Nov</v>
      </c>
    </row>
    <row r="2427" spans="1:11">
      <c r="A2427">
        <v>254783574533</v>
      </c>
      <c r="B2427">
        <v>783574533</v>
      </c>
      <c r="C2427">
        <v>17</v>
      </c>
      <c r="D2427" s="22">
        <v>45981</v>
      </c>
      <c r="E2427" t="s">
        <v>21993</v>
      </c>
      <c r="F2427">
        <v>0</v>
      </c>
      <c r="G2427" t="s">
        <v>1074</v>
      </c>
      <c r="H2427" t="s">
        <v>742</v>
      </c>
      <c r="I2427">
        <v>1498.5007496251874</v>
      </c>
      <c r="J2427" t="s">
        <v>19999</v>
      </c>
      <c r="K2427" s="22" t="str">
        <f t="shared" si="37"/>
        <v>Nov</v>
      </c>
    </row>
    <row r="2428" spans="1:11" hidden="1">
      <c r="A2428">
        <v>254750127621</v>
      </c>
      <c r="B2428">
        <v>750127621</v>
      </c>
      <c r="C2428">
        <v>17</v>
      </c>
      <c r="D2428" s="22">
        <v>45981</v>
      </c>
      <c r="E2428" t="s">
        <v>21994</v>
      </c>
      <c r="F2428" t="s">
        <v>73</v>
      </c>
      <c r="G2428" t="s">
        <v>1020</v>
      </c>
      <c r="H2428" t="s">
        <v>20000</v>
      </c>
      <c r="I2428">
        <v>1498.5007496251874</v>
      </c>
      <c r="J2428" t="s">
        <v>19999</v>
      </c>
      <c r="K2428" s="22" t="str">
        <f t="shared" si="37"/>
        <v>Nov</v>
      </c>
    </row>
    <row r="2429" spans="1:11" hidden="1">
      <c r="A2429">
        <v>254100019911</v>
      </c>
      <c r="B2429">
        <v>100019911</v>
      </c>
      <c r="C2429">
        <v>17</v>
      </c>
      <c r="D2429" s="22">
        <v>45981</v>
      </c>
      <c r="E2429" t="s">
        <v>21997</v>
      </c>
      <c r="F2429" t="s">
        <v>20098</v>
      </c>
      <c r="G2429" t="s">
        <v>1026</v>
      </c>
      <c r="H2429" t="s">
        <v>20000</v>
      </c>
      <c r="I2429">
        <v>1498.5007496251874</v>
      </c>
      <c r="J2429" t="s">
        <v>22202</v>
      </c>
      <c r="K2429" s="22" t="str">
        <f t="shared" si="37"/>
        <v>Nov</v>
      </c>
    </row>
    <row r="2430" spans="1:11" hidden="1">
      <c r="A2430">
        <v>254784273896</v>
      </c>
      <c r="B2430">
        <v>784273896</v>
      </c>
      <c r="C2430">
        <v>17</v>
      </c>
      <c r="D2430" s="22">
        <v>45981</v>
      </c>
      <c r="E2430" t="s">
        <v>21980</v>
      </c>
      <c r="F2430" t="s">
        <v>20168</v>
      </c>
      <c r="G2430" t="s">
        <v>1042</v>
      </c>
      <c r="H2430" t="s">
        <v>20000</v>
      </c>
      <c r="I2430">
        <v>1498.5007496251874</v>
      </c>
      <c r="J2430" t="s">
        <v>22184</v>
      </c>
      <c r="K2430" s="22" t="str">
        <f t="shared" si="37"/>
        <v>Nov</v>
      </c>
    </row>
    <row r="2431" spans="1:11" hidden="1">
      <c r="A2431">
        <v>254107022937</v>
      </c>
      <c r="B2431">
        <v>107022937</v>
      </c>
      <c r="C2431">
        <v>16</v>
      </c>
      <c r="D2431" s="22">
        <v>45981</v>
      </c>
      <c r="E2431" t="s">
        <v>21998</v>
      </c>
      <c r="F2431" t="s">
        <v>20098</v>
      </c>
      <c r="G2431" t="s">
        <v>1077</v>
      </c>
      <c r="H2431" t="s">
        <v>32</v>
      </c>
      <c r="I2431">
        <v>1498.5007496251874</v>
      </c>
      <c r="J2431" t="s">
        <v>22216</v>
      </c>
      <c r="K2431" s="22" t="str">
        <f t="shared" si="37"/>
        <v>Nov</v>
      </c>
    </row>
    <row r="2432" spans="1:11" hidden="1">
      <c r="A2432">
        <v>254782221474</v>
      </c>
      <c r="B2432">
        <v>782221474</v>
      </c>
      <c r="C2432">
        <v>16</v>
      </c>
      <c r="D2432" s="22">
        <v>45981</v>
      </c>
      <c r="E2432" t="s">
        <v>21999</v>
      </c>
      <c r="F2432" t="s">
        <v>73</v>
      </c>
      <c r="G2432" t="s">
        <v>1020</v>
      </c>
      <c r="H2432" t="s">
        <v>20000</v>
      </c>
      <c r="I2432">
        <v>1498.5007496251874</v>
      </c>
      <c r="J2432" t="s">
        <v>19999</v>
      </c>
      <c r="K2432" s="22" t="str">
        <f t="shared" si="37"/>
        <v>Nov</v>
      </c>
    </row>
    <row r="2433" spans="1:11" hidden="1">
      <c r="A2433">
        <v>254786146284</v>
      </c>
      <c r="B2433">
        <v>786146284</v>
      </c>
      <c r="C2433">
        <v>17</v>
      </c>
      <c r="D2433" s="22">
        <v>45981</v>
      </c>
      <c r="E2433" t="s">
        <v>21520</v>
      </c>
      <c r="F2433" t="s">
        <v>20098</v>
      </c>
      <c r="G2433" t="s">
        <v>994</v>
      </c>
      <c r="H2433" t="s">
        <v>20000</v>
      </c>
      <c r="I2433">
        <v>1498.5007496251874</v>
      </c>
      <c r="J2433" t="s">
        <v>22184</v>
      </c>
      <c r="K2433" s="22" t="str">
        <f t="shared" si="37"/>
        <v>Nov</v>
      </c>
    </row>
    <row r="2434" spans="1:11" hidden="1">
      <c r="A2434">
        <v>254108492404</v>
      </c>
      <c r="B2434">
        <v>108492404</v>
      </c>
      <c r="C2434">
        <v>16</v>
      </c>
      <c r="D2434" s="22">
        <v>45981</v>
      </c>
      <c r="E2434" t="s">
        <v>22000</v>
      </c>
      <c r="F2434" t="s">
        <v>20098</v>
      </c>
      <c r="G2434" t="s">
        <v>20636</v>
      </c>
      <c r="H2434" t="s">
        <v>21943</v>
      </c>
      <c r="I2434">
        <v>1498.5007496251874</v>
      </c>
      <c r="J2434" t="s">
        <v>19999</v>
      </c>
      <c r="K2434" s="22" t="str">
        <f t="shared" si="37"/>
        <v>Nov</v>
      </c>
    </row>
    <row r="2435" spans="1:11" hidden="1">
      <c r="A2435">
        <v>254734717354</v>
      </c>
      <c r="B2435">
        <v>734717354</v>
      </c>
      <c r="C2435">
        <v>17</v>
      </c>
      <c r="D2435" s="22">
        <v>45981</v>
      </c>
      <c r="E2435" t="s">
        <v>21078</v>
      </c>
      <c r="F2435" t="s">
        <v>37</v>
      </c>
      <c r="G2435" t="s">
        <v>1032</v>
      </c>
      <c r="H2435" t="s">
        <v>20000</v>
      </c>
      <c r="I2435">
        <v>1498.5007496251874</v>
      </c>
      <c r="J2435" t="s">
        <v>22175</v>
      </c>
      <c r="K2435" s="22" t="str">
        <f t="shared" ref="K2435:K2498" si="38">TEXT(D2435,"mmm")</f>
        <v>Nov</v>
      </c>
    </row>
    <row r="2436" spans="1:11" hidden="1">
      <c r="A2436">
        <v>254751270468</v>
      </c>
      <c r="B2436">
        <v>751270468</v>
      </c>
      <c r="C2436">
        <v>16</v>
      </c>
      <c r="D2436" s="22">
        <v>45981</v>
      </c>
      <c r="E2436" t="s">
        <v>22001</v>
      </c>
      <c r="F2436" t="s">
        <v>50</v>
      </c>
      <c r="G2436" t="s">
        <v>1045</v>
      </c>
      <c r="H2436" t="s">
        <v>20000</v>
      </c>
      <c r="I2436">
        <v>1498.5007496251874</v>
      </c>
      <c r="J2436" t="s">
        <v>22183</v>
      </c>
      <c r="K2436" s="22" t="str">
        <f t="shared" si="38"/>
        <v>Nov</v>
      </c>
    </row>
    <row r="2437" spans="1:11" hidden="1">
      <c r="A2437">
        <v>254756704205</v>
      </c>
      <c r="B2437">
        <v>756704205</v>
      </c>
      <c r="C2437">
        <v>17</v>
      </c>
      <c r="D2437" s="22">
        <v>45981</v>
      </c>
      <c r="E2437" t="s">
        <v>22003</v>
      </c>
      <c r="F2437" t="s">
        <v>20098</v>
      </c>
      <c r="G2437" t="s">
        <v>1026</v>
      </c>
      <c r="H2437" t="s">
        <v>20000</v>
      </c>
      <c r="I2437">
        <v>1498.5007496251874</v>
      </c>
      <c r="J2437" t="s">
        <v>22202</v>
      </c>
      <c r="K2437" s="22" t="str">
        <f t="shared" si="38"/>
        <v>Nov</v>
      </c>
    </row>
    <row r="2438" spans="1:11" hidden="1">
      <c r="A2438">
        <v>254106378438</v>
      </c>
      <c r="B2438">
        <v>106378438</v>
      </c>
      <c r="C2438">
        <v>16</v>
      </c>
      <c r="D2438" s="22">
        <v>45981</v>
      </c>
      <c r="E2438" t="s">
        <v>22004</v>
      </c>
      <c r="F2438" t="s">
        <v>20098</v>
      </c>
      <c r="G2438" t="s">
        <v>1026</v>
      </c>
      <c r="H2438" t="s">
        <v>20000</v>
      </c>
      <c r="I2438">
        <v>1498.5007496251874</v>
      </c>
      <c r="J2438" t="s">
        <v>19999</v>
      </c>
      <c r="K2438" s="22" t="str">
        <f t="shared" si="38"/>
        <v>Nov</v>
      </c>
    </row>
    <row r="2439" spans="1:11" hidden="1">
      <c r="A2439">
        <v>254102738276</v>
      </c>
      <c r="B2439">
        <v>102738276</v>
      </c>
      <c r="C2439">
        <v>16</v>
      </c>
      <c r="D2439" s="22">
        <v>45981</v>
      </c>
      <c r="E2439" t="s">
        <v>22005</v>
      </c>
      <c r="F2439" t="s">
        <v>37</v>
      </c>
      <c r="G2439" t="s">
        <v>1072</v>
      </c>
      <c r="H2439" t="s">
        <v>20497</v>
      </c>
      <c r="I2439">
        <v>1498.5007496251874</v>
      </c>
      <c r="J2439" t="s">
        <v>19999</v>
      </c>
      <c r="K2439" s="22" t="str">
        <f t="shared" si="38"/>
        <v>Nov</v>
      </c>
    </row>
    <row r="2440" spans="1:11" hidden="1">
      <c r="A2440">
        <v>254786665975</v>
      </c>
      <c r="B2440">
        <v>786665975</v>
      </c>
      <c r="C2440">
        <v>16</v>
      </c>
      <c r="D2440" s="22">
        <v>45981</v>
      </c>
      <c r="E2440" t="s">
        <v>22006</v>
      </c>
      <c r="F2440" t="s">
        <v>37</v>
      </c>
      <c r="G2440" t="s">
        <v>1021</v>
      </c>
      <c r="H2440" t="s">
        <v>22007</v>
      </c>
      <c r="I2440">
        <v>1498.5007496251874</v>
      </c>
      <c r="J2440" t="s">
        <v>19999</v>
      </c>
      <c r="K2440" s="22" t="str">
        <f t="shared" si="38"/>
        <v>Nov</v>
      </c>
    </row>
    <row r="2441" spans="1:11" hidden="1">
      <c r="A2441">
        <v>254781329504</v>
      </c>
      <c r="B2441">
        <v>781329504</v>
      </c>
      <c r="C2441">
        <v>17</v>
      </c>
      <c r="D2441" s="22">
        <v>45981</v>
      </c>
      <c r="E2441" t="s">
        <v>22008</v>
      </c>
      <c r="F2441" t="s">
        <v>20098</v>
      </c>
      <c r="G2441" t="s">
        <v>1218</v>
      </c>
      <c r="H2441" t="s">
        <v>20000</v>
      </c>
      <c r="I2441">
        <v>1498.5007496251874</v>
      </c>
      <c r="J2441" t="s">
        <v>22180</v>
      </c>
      <c r="K2441" s="22" t="str">
        <f t="shared" si="38"/>
        <v>Nov</v>
      </c>
    </row>
    <row r="2442" spans="1:11" hidden="1">
      <c r="A2442">
        <v>254731118691</v>
      </c>
      <c r="B2442">
        <v>731118691</v>
      </c>
      <c r="C2442">
        <v>17</v>
      </c>
      <c r="D2442" s="22">
        <v>45981</v>
      </c>
      <c r="E2442" t="s">
        <v>22009</v>
      </c>
      <c r="F2442" t="s">
        <v>50</v>
      </c>
      <c r="G2442" t="s">
        <v>502</v>
      </c>
      <c r="H2442" t="s">
        <v>20000</v>
      </c>
      <c r="I2442">
        <v>1498.5007496251874</v>
      </c>
      <c r="J2442" t="s">
        <v>22200</v>
      </c>
      <c r="K2442" s="22" t="str">
        <f t="shared" si="38"/>
        <v>Nov</v>
      </c>
    </row>
    <row r="2443" spans="1:11" hidden="1">
      <c r="A2443">
        <v>254736659255</v>
      </c>
      <c r="B2443">
        <v>736659255</v>
      </c>
      <c r="C2443">
        <v>16</v>
      </c>
      <c r="D2443" s="22">
        <v>45981</v>
      </c>
      <c r="E2443" t="s">
        <v>9833</v>
      </c>
      <c r="F2443" t="s">
        <v>20098</v>
      </c>
      <c r="G2443" t="s">
        <v>1051</v>
      </c>
      <c r="H2443" t="s">
        <v>20000</v>
      </c>
      <c r="I2443">
        <v>1498.5007496251874</v>
      </c>
      <c r="J2443" t="s">
        <v>22237</v>
      </c>
      <c r="K2443" s="22" t="str">
        <f t="shared" si="38"/>
        <v>Nov</v>
      </c>
    </row>
    <row r="2444" spans="1:11" hidden="1">
      <c r="A2444">
        <v>254103860718</v>
      </c>
      <c r="B2444">
        <v>103860718</v>
      </c>
      <c r="C2444">
        <v>17</v>
      </c>
      <c r="D2444" s="22">
        <v>45981</v>
      </c>
      <c r="E2444" t="s">
        <v>20789</v>
      </c>
      <c r="F2444" t="s">
        <v>73</v>
      </c>
      <c r="G2444" t="s">
        <v>1020</v>
      </c>
      <c r="H2444" t="s">
        <v>20000</v>
      </c>
      <c r="I2444">
        <v>1498.5007496251874</v>
      </c>
      <c r="J2444" t="s">
        <v>19999</v>
      </c>
      <c r="K2444" s="22" t="str">
        <f t="shared" si="38"/>
        <v>Nov</v>
      </c>
    </row>
    <row r="2445" spans="1:11" hidden="1">
      <c r="A2445">
        <v>254107699437</v>
      </c>
      <c r="B2445">
        <v>107699437</v>
      </c>
      <c r="C2445">
        <v>16</v>
      </c>
      <c r="D2445" s="22">
        <v>45981</v>
      </c>
      <c r="E2445" t="s">
        <v>22012</v>
      </c>
      <c r="F2445" t="s">
        <v>20098</v>
      </c>
      <c r="G2445" t="s">
        <v>47</v>
      </c>
      <c r="H2445" t="s">
        <v>41</v>
      </c>
      <c r="I2445">
        <v>1498.5007496251874</v>
      </c>
      <c r="J2445" t="s">
        <v>22180</v>
      </c>
      <c r="K2445" s="22" t="str">
        <f t="shared" si="38"/>
        <v>Nov</v>
      </c>
    </row>
    <row r="2446" spans="1:11" hidden="1">
      <c r="A2446">
        <v>254108689420</v>
      </c>
      <c r="B2446">
        <v>108689420</v>
      </c>
      <c r="C2446">
        <v>16</v>
      </c>
      <c r="D2446" s="22">
        <v>45981</v>
      </c>
      <c r="E2446" t="s">
        <v>21557</v>
      </c>
      <c r="F2446" t="s">
        <v>82</v>
      </c>
      <c r="G2446" t="s">
        <v>20636</v>
      </c>
      <c r="H2446" t="s">
        <v>1174</v>
      </c>
      <c r="I2446">
        <v>1498.5007496251874</v>
      </c>
      <c r="J2446" t="s">
        <v>19999</v>
      </c>
      <c r="K2446" s="22" t="str">
        <f t="shared" si="38"/>
        <v>Nov</v>
      </c>
    </row>
    <row r="2447" spans="1:11" hidden="1">
      <c r="A2447">
        <v>254751858947</v>
      </c>
      <c r="B2447">
        <v>751858947</v>
      </c>
      <c r="C2447">
        <v>16</v>
      </c>
      <c r="D2447" s="22">
        <v>45981</v>
      </c>
      <c r="E2447" t="s">
        <v>22013</v>
      </c>
      <c r="F2447" t="s">
        <v>82</v>
      </c>
      <c r="G2447" t="s">
        <v>990</v>
      </c>
      <c r="H2447" t="s">
        <v>20000</v>
      </c>
      <c r="I2447">
        <v>1498.5007496251874</v>
      </c>
      <c r="J2447" t="s">
        <v>19999</v>
      </c>
      <c r="K2447" s="22" t="str">
        <f t="shared" si="38"/>
        <v>Nov</v>
      </c>
    </row>
    <row r="2448" spans="1:11" hidden="1">
      <c r="A2448">
        <v>254781919757</v>
      </c>
      <c r="B2448">
        <v>781919757</v>
      </c>
      <c r="C2448">
        <v>16</v>
      </c>
      <c r="D2448" s="22">
        <v>45981</v>
      </c>
      <c r="E2448" t="s">
        <v>22014</v>
      </c>
      <c r="F2448" t="s">
        <v>20098</v>
      </c>
      <c r="G2448" t="s">
        <v>1077</v>
      </c>
      <c r="H2448" t="s">
        <v>1076</v>
      </c>
      <c r="I2448">
        <v>1498.5007496251874</v>
      </c>
      <c r="J2448" t="s">
        <v>22190</v>
      </c>
      <c r="K2448" s="22" t="str">
        <f t="shared" si="38"/>
        <v>Nov</v>
      </c>
    </row>
    <row r="2449" spans="1:11" hidden="1">
      <c r="A2449">
        <v>254107954368</v>
      </c>
      <c r="B2449">
        <v>107954368</v>
      </c>
      <c r="C2449">
        <v>16</v>
      </c>
      <c r="D2449" s="22">
        <v>45981</v>
      </c>
      <c r="E2449" t="s">
        <v>11923</v>
      </c>
      <c r="F2449" t="s">
        <v>37</v>
      </c>
      <c r="G2449" t="s">
        <v>1072</v>
      </c>
      <c r="H2449" t="s">
        <v>809</v>
      </c>
      <c r="I2449">
        <v>1498.5007496251874</v>
      </c>
      <c r="J2449" t="s">
        <v>19999</v>
      </c>
      <c r="K2449" s="22" t="str">
        <f t="shared" si="38"/>
        <v>Nov</v>
      </c>
    </row>
    <row r="2450" spans="1:11" hidden="1">
      <c r="A2450">
        <v>254756934120</v>
      </c>
      <c r="B2450">
        <v>756934120</v>
      </c>
      <c r="C2450">
        <v>16</v>
      </c>
      <c r="D2450" s="22">
        <v>45981</v>
      </c>
      <c r="E2450" t="s">
        <v>21995</v>
      </c>
      <c r="F2450" t="s">
        <v>82</v>
      </c>
      <c r="G2450" t="s">
        <v>1011</v>
      </c>
      <c r="H2450" t="s">
        <v>20000</v>
      </c>
      <c r="I2450">
        <v>2248.1259370314842</v>
      </c>
      <c r="J2450" t="s">
        <v>22208</v>
      </c>
      <c r="K2450" s="22" t="str">
        <f t="shared" si="38"/>
        <v>Nov</v>
      </c>
    </row>
    <row r="2451" spans="1:11" hidden="1">
      <c r="A2451">
        <v>254751842256</v>
      </c>
      <c r="B2451">
        <v>751842256</v>
      </c>
      <c r="C2451">
        <v>16</v>
      </c>
      <c r="D2451" s="22">
        <v>45981</v>
      </c>
      <c r="E2451" t="s">
        <v>22015</v>
      </c>
      <c r="F2451" t="s">
        <v>160</v>
      </c>
      <c r="G2451" t="s">
        <v>1059</v>
      </c>
      <c r="H2451" t="s">
        <v>20000</v>
      </c>
      <c r="I2451">
        <v>1498.5007496251874</v>
      </c>
      <c r="J2451" t="s">
        <v>22213</v>
      </c>
      <c r="K2451" s="22" t="str">
        <f t="shared" si="38"/>
        <v>Nov</v>
      </c>
    </row>
    <row r="2452" spans="1:11" hidden="1">
      <c r="A2452">
        <v>254106772906</v>
      </c>
      <c r="B2452">
        <v>106772906</v>
      </c>
      <c r="C2452">
        <v>16</v>
      </c>
      <c r="D2452" s="22">
        <v>45981</v>
      </c>
      <c r="E2452" t="s">
        <v>22016</v>
      </c>
      <c r="F2452" t="s">
        <v>20098</v>
      </c>
      <c r="G2452" t="s">
        <v>1005</v>
      </c>
      <c r="H2452" t="s">
        <v>20000</v>
      </c>
      <c r="I2452">
        <v>1498.5007496251874</v>
      </c>
      <c r="J2452" t="s">
        <v>22217</v>
      </c>
      <c r="K2452" s="22" t="str">
        <f t="shared" si="38"/>
        <v>Nov</v>
      </c>
    </row>
    <row r="2453" spans="1:11" hidden="1">
      <c r="A2453">
        <v>254788844622</v>
      </c>
      <c r="B2453">
        <v>788844622</v>
      </c>
      <c r="C2453">
        <v>17</v>
      </c>
      <c r="D2453" s="22">
        <v>45981</v>
      </c>
      <c r="E2453" t="s">
        <v>464</v>
      </c>
      <c r="F2453" t="s">
        <v>73</v>
      </c>
      <c r="G2453" t="s">
        <v>1074</v>
      </c>
      <c r="H2453" t="s">
        <v>548</v>
      </c>
      <c r="I2453">
        <v>1498.5007496251874</v>
      </c>
      <c r="J2453" t="s">
        <v>22193</v>
      </c>
      <c r="K2453" s="22" t="str">
        <f t="shared" si="38"/>
        <v>Nov</v>
      </c>
    </row>
    <row r="2454" spans="1:11" hidden="1">
      <c r="A2454">
        <v>254100075251</v>
      </c>
      <c r="B2454">
        <v>100075251</v>
      </c>
      <c r="C2454">
        <v>16</v>
      </c>
      <c r="D2454" s="22">
        <v>45981</v>
      </c>
      <c r="E2454" t="s">
        <v>22017</v>
      </c>
      <c r="F2454" t="s">
        <v>82</v>
      </c>
      <c r="G2454" t="s">
        <v>1029</v>
      </c>
      <c r="H2454" t="s">
        <v>20000</v>
      </c>
      <c r="I2454">
        <v>1498.5007496251874</v>
      </c>
      <c r="J2454" t="s">
        <v>19999</v>
      </c>
      <c r="K2454" s="22" t="str">
        <f t="shared" si="38"/>
        <v>Nov</v>
      </c>
    </row>
    <row r="2455" spans="1:11" hidden="1">
      <c r="A2455">
        <v>254102680631</v>
      </c>
      <c r="B2455">
        <v>102680631</v>
      </c>
      <c r="C2455">
        <v>17</v>
      </c>
      <c r="D2455" s="22">
        <v>45979</v>
      </c>
      <c r="E2455" t="s">
        <v>21817</v>
      </c>
      <c r="F2455" t="s">
        <v>73</v>
      </c>
      <c r="G2455" t="s">
        <v>1074</v>
      </c>
      <c r="H2455" t="s">
        <v>4425</v>
      </c>
      <c r="I2455">
        <v>1498.5007496251874</v>
      </c>
      <c r="J2455" t="s">
        <v>22181</v>
      </c>
      <c r="K2455" s="22" t="str">
        <f t="shared" si="38"/>
        <v>Nov</v>
      </c>
    </row>
    <row r="2456" spans="1:11" hidden="1">
      <c r="A2456">
        <v>254752198026</v>
      </c>
      <c r="B2456">
        <v>752198026</v>
      </c>
      <c r="C2456">
        <v>16</v>
      </c>
      <c r="D2456" s="22">
        <v>45979</v>
      </c>
      <c r="E2456" t="s">
        <v>20724</v>
      </c>
      <c r="F2456" t="s">
        <v>50</v>
      </c>
      <c r="G2456" t="s">
        <v>20725</v>
      </c>
      <c r="H2456" t="s">
        <v>20000</v>
      </c>
      <c r="I2456">
        <v>1498.5007496251874</v>
      </c>
      <c r="J2456" t="s">
        <v>22195</v>
      </c>
      <c r="K2456" s="22" t="str">
        <f t="shared" si="38"/>
        <v>Nov</v>
      </c>
    </row>
    <row r="2457" spans="1:11" hidden="1">
      <c r="A2457">
        <v>254734503537</v>
      </c>
      <c r="B2457">
        <v>734503537</v>
      </c>
      <c r="C2457">
        <v>16</v>
      </c>
      <c r="D2457" s="22">
        <v>45980</v>
      </c>
      <c r="E2457" t="s">
        <v>21914</v>
      </c>
      <c r="F2457" t="s">
        <v>20098</v>
      </c>
      <c r="G2457" t="s">
        <v>20725</v>
      </c>
      <c r="H2457" t="s">
        <v>20000</v>
      </c>
      <c r="I2457">
        <v>1498.5007496251874</v>
      </c>
      <c r="J2457" t="s">
        <v>22201</v>
      </c>
      <c r="K2457" s="22" t="str">
        <f t="shared" si="38"/>
        <v>Nov</v>
      </c>
    </row>
    <row r="2458" spans="1:11" hidden="1">
      <c r="A2458">
        <v>254756483741</v>
      </c>
      <c r="B2458">
        <v>756483741</v>
      </c>
      <c r="C2458">
        <v>16</v>
      </c>
      <c r="D2458" s="22">
        <v>45981</v>
      </c>
      <c r="E2458" t="s">
        <v>21948</v>
      </c>
      <c r="F2458" t="s">
        <v>37</v>
      </c>
      <c r="G2458" t="s">
        <v>1052</v>
      </c>
      <c r="H2458" t="s">
        <v>20000</v>
      </c>
      <c r="I2458">
        <v>1498.5007496251874</v>
      </c>
      <c r="J2458" t="s">
        <v>19999</v>
      </c>
      <c r="K2458" s="22" t="str">
        <f t="shared" si="38"/>
        <v>Nov</v>
      </c>
    </row>
    <row r="2459" spans="1:11" hidden="1">
      <c r="A2459">
        <v>254736182376</v>
      </c>
      <c r="B2459">
        <v>736182376</v>
      </c>
      <c r="C2459">
        <v>17</v>
      </c>
      <c r="D2459" s="22">
        <v>45981</v>
      </c>
      <c r="E2459" t="s">
        <v>21957</v>
      </c>
      <c r="F2459" t="s">
        <v>37</v>
      </c>
      <c r="G2459" t="s">
        <v>1072</v>
      </c>
      <c r="H2459" t="s">
        <v>1156</v>
      </c>
      <c r="I2459">
        <v>1498.5007496251874</v>
      </c>
      <c r="J2459" t="s">
        <v>22191</v>
      </c>
      <c r="K2459" s="22" t="str">
        <f t="shared" si="38"/>
        <v>Nov</v>
      </c>
    </row>
    <row r="2460" spans="1:11" hidden="1">
      <c r="A2460">
        <v>254104673741</v>
      </c>
      <c r="B2460">
        <v>104673741</v>
      </c>
      <c r="C2460">
        <v>16</v>
      </c>
      <c r="D2460" s="22">
        <v>45981</v>
      </c>
      <c r="E2460" t="s">
        <v>21964</v>
      </c>
      <c r="F2460" t="s">
        <v>73</v>
      </c>
      <c r="G2460" t="s">
        <v>986</v>
      </c>
      <c r="H2460" t="s">
        <v>20000</v>
      </c>
      <c r="I2460">
        <v>1498.5007496251874</v>
      </c>
      <c r="J2460" t="s">
        <v>22250</v>
      </c>
      <c r="K2460" s="22" t="str">
        <f t="shared" si="38"/>
        <v>Nov</v>
      </c>
    </row>
    <row r="2461" spans="1:11" hidden="1">
      <c r="A2461">
        <v>254788061098</v>
      </c>
      <c r="B2461">
        <v>788061098</v>
      </c>
      <c r="C2461">
        <v>16</v>
      </c>
      <c r="D2461" s="22">
        <v>45981</v>
      </c>
      <c r="E2461" t="s">
        <v>21972</v>
      </c>
      <c r="F2461" t="s">
        <v>20098</v>
      </c>
      <c r="G2461" t="s">
        <v>1074</v>
      </c>
      <c r="H2461" t="s">
        <v>1107</v>
      </c>
      <c r="I2461">
        <v>1498.5007496251874</v>
      </c>
      <c r="J2461" t="s">
        <v>19999</v>
      </c>
      <c r="K2461" s="22" t="str">
        <f t="shared" si="38"/>
        <v>Nov</v>
      </c>
    </row>
    <row r="2462" spans="1:11" hidden="1">
      <c r="A2462">
        <v>254754093774</v>
      </c>
      <c r="B2462">
        <v>754093774</v>
      </c>
      <c r="C2462">
        <v>16</v>
      </c>
      <c r="D2462" s="22">
        <v>45981</v>
      </c>
      <c r="E2462" t="s">
        <v>21977</v>
      </c>
      <c r="F2462" t="s">
        <v>20098</v>
      </c>
      <c r="G2462" t="s">
        <v>1068</v>
      </c>
      <c r="H2462" t="s">
        <v>20000</v>
      </c>
      <c r="I2462">
        <v>1498.5007496251874</v>
      </c>
      <c r="J2462" t="s">
        <v>22257</v>
      </c>
      <c r="K2462" s="22" t="str">
        <f t="shared" si="38"/>
        <v>Nov</v>
      </c>
    </row>
    <row r="2463" spans="1:11" hidden="1">
      <c r="A2463">
        <v>254786150127</v>
      </c>
      <c r="B2463">
        <v>786150127</v>
      </c>
      <c r="C2463">
        <v>17</v>
      </c>
      <c r="D2463" s="22">
        <v>45981</v>
      </c>
      <c r="E2463" t="s">
        <v>21981</v>
      </c>
      <c r="F2463" t="s">
        <v>50</v>
      </c>
      <c r="G2463" t="s">
        <v>1045</v>
      </c>
      <c r="H2463" t="s">
        <v>20000</v>
      </c>
      <c r="I2463">
        <v>1498.5007496251874</v>
      </c>
      <c r="J2463" t="s">
        <v>22183</v>
      </c>
      <c r="K2463" s="22" t="str">
        <f t="shared" si="38"/>
        <v>Nov</v>
      </c>
    </row>
    <row r="2464" spans="1:11" hidden="1">
      <c r="A2464">
        <v>254783375670</v>
      </c>
      <c r="B2464">
        <v>783375670</v>
      </c>
      <c r="C2464">
        <v>17</v>
      </c>
      <c r="D2464" s="22">
        <v>45981</v>
      </c>
      <c r="E2464" t="s">
        <v>21984</v>
      </c>
      <c r="F2464" t="s">
        <v>73</v>
      </c>
      <c r="G2464" t="s">
        <v>1004</v>
      </c>
      <c r="H2464" t="s">
        <v>20000</v>
      </c>
      <c r="I2464">
        <v>1498.5007496251874</v>
      </c>
      <c r="J2464" t="s">
        <v>22211</v>
      </c>
      <c r="K2464" s="22" t="str">
        <f t="shared" si="38"/>
        <v>Nov</v>
      </c>
    </row>
    <row r="2465" spans="1:11" hidden="1">
      <c r="A2465">
        <v>254781757792</v>
      </c>
      <c r="B2465">
        <v>781757792</v>
      </c>
      <c r="C2465">
        <v>16</v>
      </c>
      <c r="D2465" s="22">
        <v>45981</v>
      </c>
      <c r="E2465" t="s">
        <v>21995</v>
      </c>
      <c r="F2465" t="s">
        <v>82</v>
      </c>
      <c r="G2465" t="s">
        <v>1011</v>
      </c>
      <c r="H2465" t="s">
        <v>20000</v>
      </c>
      <c r="I2465">
        <v>1498.5007496251874</v>
      </c>
      <c r="J2465" t="s">
        <v>22223</v>
      </c>
      <c r="K2465" s="22" t="str">
        <f t="shared" si="38"/>
        <v>Nov</v>
      </c>
    </row>
    <row r="2466" spans="1:11" hidden="1">
      <c r="A2466">
        <v>254785266250</v>
      </c>
      <c r="B2466">
        <v>785266250</v>
      </c>
      <c r="C2466">
        <v>16</v>
      </c>
      <c r="D2466" s="22">
        <v>45981</v>
      </c>
      <c r="E2466" t="s">
        <v>21996</v>
      </c>
      <c r="F2466" t="s">
        <v>50</v>
      </c>
      <c r="G2466" t="s">
        <v>1045</v>
      </c>
      <c r="H2466" t="s">
        <v>20000</v>
      </c>
      <c r="I2466">
        <v>1498.5007496251874</v>
      </c>
      <c r="J2466" t="s">
        <v>22229</v>
      </c>
      <c r="K2466" s="22" t="str">
        <f t="shared" si="38"/>
        <v>Nov</v>
      </c>
    </row>
    <row r="2467" spans="1:11" hidden="1">
      <c r="A2467">
        <v>254754971338</v>
      </c>
      <c r="B2467">
        <v>754971338</v>
      </c>
      <c r="C2467">
        <v>17</v>
      </c>
      <c r="D2467" s="22">
        <v>45981</v>
      </c>
      <c r="E2467" t="s">
        <v>22002</v>
      </c>
      <c r="F2467" t="s">
        <v>73</v>
      </c>
      <c r="G2467" t="s">
        <v>1004</v>
      </c>
      <c r="H2467" t="s">
        <v>20000</v>
      </c>
      <c r="I2467">
        <v>1498.5007496251874</v>
      </c>
      <c r="J2467" t="s">
        <v>22218</v>
      </c>
      <c r="K2467" s="22" t="str">
        <f t="shared" si="38"/>
        <v>Nov</v>
      </c>
    </row>
    <row r="2468" spans="1:11" hidden="1">
      <c r="A2468">
        <v>254754016693</v>
      </c>
      <c r="B2468">
        <v>754016693</v>
      </c>
      <c r="C2468">
        <v>16</v>
      </c>
      <c r="D2468" s="22">
        <v>45981</v>
      </c>
      <c r="E2468" t="s">
        <v>22010</v>
      </c>
      <c r="F2468" t="s">
        <v>50</v>
      </c>
      <c r="G2468" t="s">
        <v>1057</v>
      </c>
      <c r="H2468" t="s">
        <v>20000</v>
      </c>
      <c r="I2468">
        <v>1498.5007496251874</v>
      </c>
      <c r="J2468" t="s">
        <v>22229</v>
      </c>
      <c r="K2468" s="22" t="str">
        <f t="shared" si="38"/>
        <v>Nov</v>
      </c>
    </row>
    <row r="2469" spans="1:11" hidden="1">
      <c r="A2469">
        <v>254103323693</v>
      </c>
      <c r="B2469">
        <v>103323693</v>
      </c>
      <c r="C2469">
        <v>16</v>
      </c>
      <c r="D2469" s="22">
        <v>45981</v>
      </c>
      <c r="E2469" t="s">
        <v>22011</v>
      </c>
      <c r="F2469" t="s">
        <v>20098</v>
      </c>
      <c r="G2469" t="s">
        <v>20725</v>
      </c>
      <c r="H2469" t="s">
        <v>20000</v>
      </c>
      <c r="I2469">
        <v>2248.1259370314842</v>
      </c>
      <c r="J2469" t="s">
        <v>22195</v>
      </c>
      <c r="K2469" s="22" t="str">
        <f t="shared" si="38"/>
        <v>Nov</v>
      </c>
    </row>
    <row r="2470" spans="1:11" hidden="1">
      <c r="A2470">
        <v>254731117378</v>
      </c>
      <c r="B2470">
        <v>731117378</v>
      </c>
      <c r="C2470">
        <v>16</v>
      </c>
      <c r="D2470" s="22">
        <v>45982</v>
      </c>
      <c r="E2470" t="s">
        <v>22018</v>
      </c>
      <c r="F2470" t="s">
        <v>37</v>
      </c>
      <c r="G2470" t="s">
        <v>18754</v>
      </c>
      <c r="H2470" t="s">
        <v>20000</v>
      </c>
      <c r="I2470">
        <v>1498.5007496251874</v>
      </c>
      <c r="J2470" t="s">
        <v>19999</v>
      </c>
      <c r="K2470" s="22" t="str">
        <f t="shared" si="38"/>
        <v>Nov</v>
      </c>
    </row>
    <row r="2471" spans="1:11" hidden="1">
      <c r="A2471">
        <v>254783430783</v>
      </c>
      <c r="B2471">
        <v>783430783</v>
      </c>
      <c r="C2471">
        <v>17</v>
      </c>
      <c r="D2471" s="22">
        <v>45982</v>
      </c>
      <c r="E2471" t="s">
        <v>22019</v>
      </c>
      <c r="F2471" t="s">
        <v>20098</v>
      </c>
      <c r="G2471" t="s">
        <v>1026</v>
      </c>
      <c r="H2471" t="s">
        <v>20000</v>
      </c>
      <c r="I2471">
        <v>1498.5007496251874</v>
      </c>
      <c r="J2471" t="s">
        <v>22202</v>
      </c>
      <c r="K2471" s="22" t="str">
        <f t="shared" si="38"/>
        <v>Nov</v>
      </c>
    </row>
    <row r="2472" spans="1:11" hidden="1">
      <c r="A2472">
        <v>254100001812</v>
      </c>
      <c r="B2472">
        <v>100001812</v>
      </c>
      <c r="C2472">
        <v>17</v>
      </c>
      <c r="D2472" s="22">
        <v>45983</v>
      </c>
      <c r="E2472" t="s">
        <v>22020</v>
      </c>
      <c r="F2472" t="s">
        <v>50</v>
      </c>
      <c r="G2472" t="s">
        <v>1019</v>
      </c>
      <c r="H2472" t="s">
        <v>20000</v>
      </c>
      <c r="I2472">
        <v>1498.5007496251874</v>
      </c>
      <c r="J2472" t="s">
        <v>22200</v>
      </c>
      <c r="K2472" s="22" t="str">
        <f t="shared" si="38"/>
        <v>Nov</v>
      </c>
    </row>
    <row r="2473" spans="1:11" hidden="1">
      <c r="A2473">
        <v>254736661907</v>
      </c>
      <c r="B2473">
        <v>736661907</v>
      </c>
      <c r="C2473">
        <v>17</v>
      </c>
      <c r="D2473" s="22">
        <v>45982</v>
      </c>
      <c r="E2473" t="s">
        <v>22021</v>
      </c>
      <c r="F2473" t="s">
        <v>37</v>
      </c>
      <c r="G2473" t="s">
        <v>1005</v>
      </c>
      <c r="H2473" t="s">
        <v>20000</v>
      </c>
      <c r="I2473">
        <v>1498.5007496251874</v>
      </c>
      <c r="J2473" t="s">
        <v>19999</v>
      </c>
      <c r="K2473" s="22" t="str">
        <f t="shared" si="38"/>
        <v>Nov</v>
      </c>
    </row>
    <row r="2474" spans="1:11" hidden="1">
      <c r="A2474">
        <v>254785613307</v>
      </c>
      <c r="B2474">
        <v>785613307</v>
      </c>
      <c r="C2474">
        <v>16</v>
      </c>
      <c r="D2474" s="22">
        <v>45982</v>
      </c>
      <c r="E2474" t="s">
        <v>22022</v>
      </c>
      <c r="F2474">
        <v>0</v>
      </c>
      <c r="G2474" t="s">
        <v>1021</v>
      </c>
      <c r="H2474" t="s">
        <v>1167</v>
      </c>
      <c r="I2474">
        <v>1498.5007496251874</v>
      </c>
      <c r="J2474" t="s">
        <v>22194</v>
      </c>
      <c r="K2474" s="22" t="str">
        <f t="shared" si="38"/>
        <v>Nov</v>
      </c>
    </row>
    <row r="2475" spans="1:11" hidden="1">
      <c r="A2475">
        <v>254784322525</v>
      </c>
      <c r="B2475">
        <v>784322525</v>
      </c>
      <c r="C2475">
        <v>16</v>
      </c>
      <c r="D2475" s="22">
        <v>45982</v>
      </c>
      <c r="E2475" t="s">
        <v>22023</v>
      </c>
      <c r="F2475" t="s">
        <v>37</v>
      </c>
      <c r="G2475" t="s">
        <v>1030</v>
      </c>
      <c r="H2475" t="s">
        <v>20000</v>
      </c>
      <c r="I2475">
        <v>2248.1259370314842</v>
      </c>
      <c r="J2475" t="s">
        <v>19999</v>
      </c>
      <c r="K2475" s="22" t="str">
        <f t="shared" si="38"/>
        <v>Nov</v>
      </c>
    </row>
    <row r="2476" spans="1:11" hidden="1">
      <c r="A2476">
        <v>254786943753</v>
      </c>
      <c r="B2476">
        <v>786943753</v>
      </c>
      <c r="C2476">
        <v>17</v>
      </c>
      <c r="D2476" s="22">
        <v>45983</v>
      </c>
      <c r="E2476" t="s">
        <v>22024</v>
      </c>
      <c r="F2476">
        <v>0</v>
      </c>
      <c r="G2476" t="s">
        <v>1063</v>
      </c>
      <c r="H2476" t="s">
        <v>20000</v>
      </c>
      <c r="I2476">
        <v>1498.5007496251874</v>
      </c>
      <c r="J2476" t="s">
        <v>22193</v>
      </c>
      <c r="K2476" s="22" t="str">
        <f t="shared" si="38"/>
        <v>Nov</v>
      </c>
    </row>
    <row r="2477" spans="1:11" hidden="1">
      <c r="A2477">
        <v>254786923076</v>
      </c>
      <c r="B2477">
        <v>786923076</v>
      </c>
      <c r="C2477">
        <v>17</v>
      </c>
      <c r="D2477" s="22">
        <v>45983</v>
      </c>
      <c r="E2477" t="s">
        <v>22025</v>
      </c>
      <c r="F2477" t="s">
        <v>82</v>
      </c>
      <c r="G2477" t="s">
        <v>1048</v>
      </c>
      <c r="H2477" t="s">
        <v>20000</v>
      </c>
      <c r="I2477">
        <v>1498.5007496251874</v>
      </c>
      <c r="J2477" t="s">
        <v>22208</v>
      </c>
      <c r="K2477" s="22" t="str">
        <f t="shared" si="38"/>
        <v>Nov</v>
      </c>
    </row>
    <row r="2478" spans="1:11" hidden="1">
      <c r="A2478">
        <v>254786152869</v>
      </c>
      <c r="B2478">
        <v>786152869</v>
      </c>
      <c r="C2478">
        <v>16</v>
      </c>
      <c r="D2478" s="22">
        <v>45982</v>
      </c>
      <c r="E2478" t="s">
        <v>22026</v>
      </c>
      <c r="F2478" t="s">
        <v>20098</v>
      </c>
      <c r="G2478" t="s">
        <v>990</v>
      </c>
      <c r="H2478" t="s">
        <v>20000</v>
      </c>
      <c r="I2478">
        <v>1498.5007496251874</v>
      </c>
      <c r="J2478" t="s">
        <v>22247</v>
      </c>
      <c r="K2478" s="22" t="str">
        <f t="shared" si="38"/>
        <v>Nov</v>
      </c>
    </row>
    <row r="2479" spans="1:11" hidden="1">
      <c r="A2479">
        <v>254784635262</v>
      </c>
      <c r="B2479">
        <v>784635262</v>
      </c>
      <c r="C2479">
        <v>17</v>
      </c>
      <c r="D2479" s="22">
        <v>45983</v>
      </c>
      <c r="E2479" t="s">
        <v>21688</v>
      </c>
      <c r="F2479">
        <v>0</v>
      </c>
      <c r="G2479" t="s">
        <v>990</v>
      </c>
      <c r="H2479" t="s">
        <v>20000</v>
      </c>
      <c r="I2479">
        <v>1498.5007496251874</v>
      </c>
      <c r="J2479" t="s">
        <v>22175</v>
      </c>
      <c r="K2479" s="22" t="str">
        <f t="shared" si="38"/>
        <v>Nov</v>
      </c>
    </row>
    <row r="2480" spans="1:11" hidden="1">
      <c r="A2480">
        <v>254737817035</v>
      </c>
      <c r="B2480">
        <v>737817035</v>
      </c>
      <c r="C2480">
        <v>16</v>
      </c>
      <c r="D2480" s="22">
        <v>45983</v>
      </c>
      <c r="E2480" t="s">
        <v>22027</v>
      </c>
      <c r="F2480" t="s">
        <v>20098</v>
      </c>
      <c r="G2480" t="s">
        <v>990</v>
      </c>
      <c r="H2480" t="s">
        <v>20000</v>
      </c>
      <c r="I2480">
        <v>1498.5007496251874</v>
      </c>
      <c r="J2480" t="s">
        <v>22228</v>
      </c>
      <c r="K2480" s="22" t="str">
        <f t="shared" si="38"/>
        <v>Nov</v>
      </c>
    </row>
    <row r="2481" spans="1:11" hidden="1">
      <c r="A2481">
        <v>254788096757</v>
      </c>
      <c r="B2481">
        <v>788096757</v>
      </c>
      <c r="C2481">
        <v>16</v>
      </c>
      <c r="D2481" s="22">
        <v>45982</v>
      </c>
      <c r="E2481" t="s">
        <v>22028</v>
      </c>
      <c r="F2481" t="s">
        <v>20098</v>
      </c>
      <c r="G2481" t="s">
        <v>1077</v>
      </c>
      <c r="H2481" t="s">
        <v>32</v>
      </c>
      <c r="I2481">
        <v>1498.5007496251874</v>
      </c>
      <c r="J2481" t="s">
        <v>22221</v>
      </c>
      <c r="K2481" s="22" t="str">
        <f t="shared" si="38"/>
        <v>Nov</v>
      </c>
    </row>
    <row r="2482" spans="1:11" hidden="1">
      <c r="A2482">
        <v>254106668338</v>
      </c>
      <c r="B2482">
        <v>106668338</v>
      </c>
      <c r="C2482">
        <v>17</v>
      </c>
      <c r="D2482" s="22">
        <v>45982</v>
      </c>
      <c r="E2482" t="s">
        <v>21753</v>
      </c>
      <c r="F2482" t="s">
        <v>37</v>
      </c>
      <c r="G2482" t="s">
        <v>3885</v>
      </c>
      <c r="H2482" t="s">
        <v>852</v>
      </c>
      <c r="I2482">
        <v>1498.5007496251874</v>
      </c>
      <c r="J2482" t="s">
        <v>22175</v>
      </c>
      <c r="K2482" s="22" t="str">
        <f t="shared" si="38"/>
        <v>Nov</v>
      </c>
    </row>
    <row r="2483" spans="1:11" hidden="1">
      <c r="A2483">
        <v>254735813468</v>
      </c>
      <c r="B2483">
        <v>735813468</v>
      </c>
      <c r="C2483">
        <v>16</v>
      </c>
      <c r="D2483" s="22">
        <v>45982</v>
      </c>
      <c r="E2483" t="s">
        <v>17049</v>
      </c>
      <c r="F2483" t="s">
        <v>20098</v>
      </c>
      <c r="G2483" t="s">
        <v>1070</v>
      </c>
      <c r="H2483" t="s">
        <v>20000</v>
      </c>
      <c r="I2483">
        <v>1498.5007496251874</v>
      </c>
      <c r="J2483" t="s">
        <v>22215</v>
      </c>
      <c r="K2483" s="22" t="str">
        <f t="shared" si="38"/>
        <v>Nov</v>
      </c>
    </row>
    <row r="2484" spans="1:11" hidden="1">
      <c r="A2484">
        <v>254103469018</v>
      </c>
      <c r="B2484">
        <v>103469018</v>
      </c>
      <c r="C2484">
        <v>17</v>
      </c>
      <c r="D2484" s="22">
        <v>45983</v>
      </c>
      <c r="E2484" t="s">
        <v>22029</v>
      </c>
      <c r="F2484" t="s">
        <v>20098</v>
      </c>
      <c r="G2484" t="s">
        <v>1030</v>
      </c>
      <c r="H2484" t="s">
        <v>20000</v>
      </c>
      <c r="I2484">
        <v>1498.5007496251874</v>
      </c>
      <c r="J2484" t="s">
        <v>22202</v>
      </c>
      <c r="K2484" s="22" t="str">
        <f t="shared" si="38"/>
        <v>Nov</v>
      </c>
    </row>
    <row r="2485" spans="1:11" hidden="1">
      <c r="A2485">
        <v>254786480687</v>
      </c>
      <c r="B2485">
        <v>786480687</v>
      </c>
      <c r="C2485">
        <v>17</v>
      </c>
      <c r="D2485" s="22">
        <v>45984</v>
      </c>
      <c r="E2485" t="s">
        <v>22030</v>
      </c>
      <c r="F2485" t="s">
        <v>20098</v>
      </c>
      <c r="G2485" t="s">
        <v>1074</v>
      </c>
      <c r="H2485" t="s">
        <v>1121</v>
      </c>
      <c r="I2485">
        <v>1498.5007496251874</v>
      </c>
      <c r="J2485" t="s">
        <v>19999</v>
      </c>
      <c r="K2485" s="22" t="str">
        <f t="shared" si="38"/>
        <v>Nov</v>
      </c>
    </row>
    <row r="2486" spans="1:11" hidden="1">
      <c r="A2486">
        <v>254754084949</v>
      </c>
      <c r="B2486">
        <v>754084949</v>
      </c>
      <c r="C2486">
        <v>16</v>
      </c>
      <c r="D2486" s="22">
        <v>45984</v>
      </c>
      <c r="E2486" t="s">
        <v>22031</v>
      </c>
      <c r="F2486" t="s">
        <v>20098</v>
      </c>
      <c r="G2486" t="s">
        <v>1015</v>
      </c>
      <c r="H2486" t="s">
        <v>20000</v>
      </c>
      <c r="I2486">
        <v>1498.5007496251874</v>
      </c>
      <c r="J2486" t="s">
        <v>19999</v>
      </c>
      <c r="K2486" s="22" t="str">
        <f t="shared" si="38"/>
        <v>Nov</v>
      </c>
    </row>
    <row r="2487" spans="1:11" hidden="1">
      <c r="A2487">
        <v>254753537385</v>
      </c>
      <c r="B2487">
        <v>753537385</v>
      </c>
      <c r="C2487">
        <v>17</v>
      </c>
      <c r="D2487" s="22">
        <v>45982</v>
      </c>
      <c r="E2487" t="s">
        <v>22032</v>
      </c>
      <c r="F2487" t="s">
        <v>37</v>
      </c>
      <c r="G2487" t="s">
        <v>1027</v>
      </c>
      <c r="H2487" t="s">
        <v>20000</v>
      </c>
      <c r="I2487">
        <v>1498.5007496251874</v>
      </c>
      <c r="J2487" t="s">
        <v>22191</v>
      </c>
      <c r="K2487" s="22" t="str">
        <f t="shared" si="38"/>
        <v>Nov</v>
      </c>
    </row>
    <row r="2488" spans="1:11" hidden="1">
      <c r="A2488">
        <v>254752245102</v>
      </c>
      <c r="B2488">
        <v>752245102</v>
      </c>
      <c r="C2488">
        <v>17</v>
      </c>
      <c r="D2488" s="22">
        <v>45983</v>
      </c>
      <c r="E2488" t="s">
        <v>22033</v>
      </c>
      <c r="F2488" t="s">
        <v>73</v>
      </c>
      <c r="G2488" t="s">
        <v>1004</v>
      </c>
      <c r="H2488" t="s">
        <v>20000</v>
      </c>
      <c r="I2488">
        <v>1498.5007496251874</v>
      </c>
      <c r="J2488" t="s">
        <v>22173</v>
      </c>
      <c r="K2488" s="22" t="str">
        <f t="shared" si="38"/>
        <v>Nov</v>
      </c>
    </row>
    <row r="2489" spans="1:11" hidden="1">
      <c r="A2489">
        <v>254784216185</v>
      </c>
      <c r="B2489">
        <v>784216185</v>
      </c>
      <c r="C2489">
        <v>16</v>
      </c>
      <c r="D2489" s="22">
        <v>45983</v>
      </c>
      <c r="E2489" t="s">
        <v>22034</v>
      </c>
      <c r="F2489" t="s">
        <v>37</v>
      </c>
      <c r="G2489" t="s">
        <v>1030</v>
      </c>
      <c r="H2489" t="s">
        <v>20000</v>
      </c>
      <c r="I2489">
        <v>1498.5007496251874</v>
      </c>
      <c r="J2489" t="s">
        <v>22176</v>
      </c>
      <c r="K2489" s="22" t="str">
        <f t="shared" si="38"/>
        <v>Nov</v>
      </c>
    </row>
    <row r="2490" spans="1:11" hidden="1">
      <c r="A2490">
        <v>254100068075</v>
      </c>
      <c r="B2490">
        <v>100068075</v>
      </c>
      <c r="C2490">
        <v>16</v>
      </c>
      <c r="D2490" s="22">
        <v>45984</v>
      </c>
      <c r="E2490" t="s">
        <v>22035</v>
      </c>
      <c r="F2490">
        <v>0</v>
      </c>
      <c r="G2490" t="s">
        <v>20636</v>
      </c>
      <c r="H2490" t="s">
        <v>1174</v>
      </c>
      <c r="I2490">
        <v>1498.5007496251874</v>
      </c>
      <c r="J2490" t="s">
        <v>19999</v>
      </c>
      <c r="K2490" s="22" t="str">
        <f t="shared" si="38"/>
        <v>Nov</v>
      </c>
    </row>
    <row r="2491" spans="1:11" hidden="1">
      <c r="A2491">
        <v>254104731923</v>
      </c>
      <c r="B2491">
        <v>104731923</v>
      </c>
      <c r="C2491">
        <v>17</v>
      </c>
      <c r="D2491" s="22">
        <v>45982</v>
      </c>
      <c r="E2491" t="s">
        <v>21190</v>
      </c>
      <c r="F2491" t="s">
        <v>73</v>
      </c>
      <c r="G2491" t="s">
        <v>1074</v>
      </c>
      <c r="H2491" t="s">
        <v>70</v>
      </c>
      <c r="I2491">
        <v>1498.5007496251874</v>
      </c>
      <c r="J2491" t="s">
        <v>22193</v>
      </c>
      <c r="K2491" s="22" t="str">
        <f t="shared" si="38"/>
        <v>Nov</v>
      </c>
    </row>
    <row r="2492" spans="1:11" hidden="1">
      <c r="A2492">
        <v>254736399034</v>
      </c>
      <c r="B2492">
        <v>736399034</v>
      </c>
      <c r="C2492">
        <v>16</v>
      </c>
      <c r="D2492" s="22">
        <v>45982</v>
      </c>
      <c r="E2492" t="s">
        <v>22036</v>
      </c>
      <c r="F2492" t="s">
        <v>73</v>
      </c>
      <c r="G2492" t="s">
        <v>1041</v>
      </c>
      <c r="H2492" t="s">
        <v>20000</v>
      </c>
      <c r="I2492">
        <v>1498.5007496251874</v>
      </c>
      <c r="J2492" t="s">
        <v>22198</v>
      </c>
      <c r="K2492" s="22" t="str">
        <f t="shared" si="38"/>
        <v>Nov</v>
      </c>
    </row>
    <row r="2493" spans="1:11" hidden="1">
      <c r="A2493">
        <v>254100053733</v>
      </c>
      <c r="B2493">
        <v>100053733</v>
      </c>
      <c r="C2493">
        <v>17</v>
      </c>
      <c r="D2493" s="22">
        <v>45982</v>
      </c>
      <c r="E2493" t="s">
        <v>22037</v>
      </c>
      <c r="F2493" t="s">
        <v>37</v>
      </c>
      <c r="G2493" t="s">
        <v>993</v>
      </c>
      <c r="H2493" t="s">
        <v>20000</v>
      </c>
      <c r="I2493">
        <v>1498.5007496251874</v>
      </c>
      <c r="J2493" t="s">
        <v>22242</v>
      </c>
      <c r="K2493" s="22" t="str">
        <f t="shared" si="38"/>
        <v>Nov</v>
      </c>
    </row>
    <row r="2494" spans="1:11" hidden="1">
      <c r="A2494">
        <v>254739104621</v>
      </c>
      <c r="B2494">
        <v>739104621</v>
      </c>
      <c r="C2494">
        <v>17</v>
      </c>
      <c r="D2494" s="22">
        <v>45983</v>
      </c>
      <c r="E2494" t="s">
        <v>22038</v>
      </c>
      <c r="F2494" t="s">
        <v>73</v>
      </c>
      <c r="G2494" t="s">
        <v>1074</v>
      </c>
      <c r="H2494" t="s">
        <v>70</v>
      </c>
      <c r="I2494">
        <v>1498.5007496251874</v>
      </c>
      <c r="J2494" t="s">
        <v>19999</v>
      </c>
      <c r="K2494" s="22" t="str">
        <f t="shared" si="38"/>
        <v>Nov</v>
      </c>
    </row>
    <row r="2495" spans="1:11" hidden="1">
      <c r="A2495">
        <v>254785015879</v>
      </c>
      <c r="B2495">
        <v>785015879</v>
      </c>
      <c r="C2495">
        <v>17</v>
      </c>
      <c r="D2495" s="22">
        <v>45982</v>
      </c>
      <c r="E2495" t="s">
        <v>22039</v>
      </c>
      <c r="F2495" t="s">
        <v>20098</v>
      </c>
      <c r="G2495" t="s">
        <v>20500</v>
      </c>
      <c r="H2495" t="s">
        <v>20000</v>
      </c>
      <c r="I2495">
        <v>1498.5007496251874</v>
      </c>
      <c r="J2495" t="s">
        <v>22251</v>
      </c>
      <c r="K2495" s="22" t="str">
        <f t="shared" si="38"/>
        <v>Nov</v>
      </c>
    </row>
    <row r="2496" spans="1:11" hidden="1">
      <c r="A2496">
        <v>254756412293</v>
      </c>
      <c r="B2496">
        <v>756412293</v>
      </c>
      <c r="C2496">
        <v>17</v>
      </c>
      <c r="D2496" s="22">
        <v>45982</v>
      </c>
      <c r="E2496" t="s">
        <v>22040</v>
      </c>
      <c r="F2496" t="s">
        <v>50</v>
      </c>
      <c r="G2496" t="s">
        <v>1019</v>
      </c>
      <c r="H2496" t="s">
        <v>20000</v>
      </c>
      <c r="I2496">
        <v>1498.5007496251874</v>
      </c>
      <c r="J2496" t="s">
        <v>22229</v>
      </c>
      <c r="K2496" s="22" t="str">
        <f t="shared" si="38"/>
        <v>Nov</v>
      </c>
    </row>
    <row r="2497" spans="1:11" hidden="1">
      <c r="A2497">
        <v>254107330781</v>
      </c>
      <c r="B2497">
        <v>107330781</v>
      </c>
      <c r="C2497">
        <v>16</v>
      </c>
      <c r="D2497" s="22">
        <v>45983</v>
      </c>
      <c r="E2497" t="s">
        <v>22041</v>
      </c>
      <c r="F2497" t="s">
        <v>20098</v>
      </c>
      <c r="G2497" t="s">
        <v>1029</v>
      </c>
      <c r="H2497" t="s">
        <v>20000</v>
      </c>
      <c r="I2497">
        <v>1498.5007496251874</v>
      </c>
      <c r="J2497" t="s">
        <v>19999</v>
      </c>
      <c r="K2497" s="22" t="str">
        <f t="shared" si="38"/>
        <v>Nov</v>
      </c>
    </row>
    <row r="2498" spans="1:11" hidden="1">
      <c r="A2498">
        <v>254788896018</v>
      </c>
      <c r="B2498">
        <v>788896018</v>
      </c>
      <c r="C2498">
        <v>16</v>
      </c>
      <c r="D2498" s="22">
        <v>45982</v>
      </c>
      <c r="E2498" t="s">
        <v>22042</v>
      </c>
      <c r="F2498" t="s">
        <v>73</v>
      </c>
      <c r="G2498" t="s">
        <v>1020</v>
      </c>
      <c r="H2498" t="s">
        <v>20000</v>
      </c>
      <c r="I2498">
        <v>1498.5007496251874</v>
      </c>
      <c r="J2498" t="s">
        <v>19999</v>
      </c>
      <c r="K2498" s="22" t="str">
        <f t="shared" si="38"/>
        <v>Nov</v>
      </c>
    </row>
    <row r="2499" spans="1:11" hidden="1">
      <c r="A2499">
        <v>254738561330</v>
      </c>
      <c r="B2499">
        <v>738561330</v>
      </c>
      <c r="C2499">
        <v>17</v>
      </c>
      <c r="D2499" s="22">
        <v>45983</v>
      </c>
      <c r="E2499" t="s">
        <v>22043</v>
      </c>
      <c r="F2499" t="s">
        <v>20098</v>
      </c>
      <c r="G2499" t="s">
        <v>21053</v>
      </c>
      <c r="H2499" t="s">
        <v>20000</v>
      </c>
      <c r="I2499">
        <v>1498.5007496251874</v>
      </c>
      <c r="J2499" t="s">
        <v>19999</v>
      </c>
      <c r="K2499" s="22" t="str">
        <f t="shared" ref="K2499:K2562" si="39">TEXT(D2499,"mmm")</f>
        <v>Nov</v>
      </c>
    </row>
    <row r="2500" spans="1:11" hidden="1">
      <c r="A2500">
        <v>254731589091</v>
      </c>
      <c r="B2500">
        <v>731589091</v>
      </c>
      <c r="C2500">
        <v>17</v>
      </c>
      <c r="D2500" s="22">
        <v>45984</v>
      </c>
      <c r="E2500" t="s">
        <v>22044</v>
      </c>
      <c r="F2500" t="s">
        <v>73</v>
      </c>
      <c r="G2500" t="s">
        <v>1004</v>
      </c>
      <c r="H2500" t="s">
        <v>20000</v>
      </c>
      <c r="I2500">
        <v>1498.5007496251874</v>
      </c>
      <c r="J2500" t="s">
        <v>19999</v>
      </c>
      <c r="K2500" s="22" t="str">
        <f t="shared" si="39"/>
        <v>Nov</v>
      </c>
    </row>
    <row r="2501" spans="1:11" hidden="1">
      <c r="A2501">
        <v>254753675213</v>
      </c>
      <c r="B2501">
        <v>753675213</v>
      </c>
      <c r="C2501">
        <v>17</v>
      </c>
      <c r="D2501" s="22">
        <v>45982</v>
      </c>
      <c r="E2501" t="s">
        <v>22045</v>
      </c>
      <c r="F2501" t="s">
        <v>73</v>
      </c>
      <c r="G2501" t="s">
        <v>1074</v>
      </c>
      <c r="H2501" t="s">
        <v>70</v>
      </c>
      <c r="I2501">
        <v>1498.5007496251874</v>
      </c>
      <c r="J2501" t="s">
        <v>19999</v>
      </c>
      <c r="K2501" s="22" t="str">
        <f t="shared" si="39"/>
        <v>Nov</v>
      </c>
    </row>
    <row r="2502" spans="1:11" hidden="1">
      <c r="A2502">
        <v>254105175876</v>
      </c>
      <c r="B2502">
        <v>105175876</v>
      </c>
      <c r="C2502">
        <v>16</v>
      </c>
      <c r="D2502" s="22">
        <v>45984</v>
      </c>
      <c r="E2502" t="s">
        <v>22046</v>
      </c>
      <c r="F2502" t="s">
        <v>50</v>
      </c>
      <c r="G2502" t="s">
        <v>20190</v>
      </c>
      <c r="H2502" t="s">
        <v>17921</v>
      </c>
      <c r="I2502">
        <v>1498.5007496251874</v>
      </c>
      <c r="J2502" t="s">
        <v>22238</v>
      </c>
      <c r="K2502" s="22" t="str">
        <f t="shared" si="39"/>
        <v>Nov</v>
      </c>
    </row>
    <row r="2503" spans="1:11" hidden="1">
      <c r="A2503">
        <v>254105612482</v>
      </c>
      <c r="B2503">
        <v>105612482</v>
      </c>
      <c r="C2503">
        <v>16</v>
      </c>
      <c r="D2503" s="22">
        <v>45984</v>
      </c>
      <c r="E2503" t="s">
        <v>17247</v>
      </c>
      <c r="F2503" t="s">
        <v>160</v>
      </c>
      <c r="G2503" t="s">
        <v>1021</v>
      </c>
      <c r="H2503" t="s">
        <v>1167</v>
      </c>
      <c r="I2503">
        <v>1498.5007496251874</v>
      </c>
      <c r="J2503" t="s">
        <v>22217</v>
      </c>
      <c r="K2503" s="22" t="str">
        <f t="shared" si="39"/>
        <v>Nov</v>
      </c>
    </row>
    <row r="2504" spans="1:11" hidden="1">
      <c r="A2504">
        <v>254789559908</v>
      </c>
      <c r="B2504">
        <v>789559908</v>
      </c>
      <c r="C2504">
        <v>17</v>
      </c>
      <c r="D2504" s="22">
        <v>45982</v>
      </c>
      <c r="E2504" t="s">
        <v>22047</v>
      </c>
      <c r="F2504" t="s">
        <v>73</v>
      </c>
      <c r="G2504" t="s">
        <v>1074</v>
      </c>
      <c r="H2504" t="s">
        <v>1181</v>
      </c>
      <c r="I2504">
        <v>1498.5007496251874</v>
      </c>
      <c r="J2504" t="s">
        <v>22237</v>
      </c>
      <c r="K2504" s="22" t="str">
        <f t="shared" si="39"/>
        <v>Nov</v>
      </c>
    </row>
    <row r="2505" spans="1:11" hidden="1">
      <c r="A2505">
        <v>254100086848</v>
      </c>
      <c r="B2505">
        <v>100086848</v>
      </c>
      <c r="C2505">
        <v>16</v>
      </c>
      <c r="D2505" s="22">
        <v>45982</v>
      </c>
      <c r="E2505" t="s">
        <v>22048</v>
      </c>
      <c r="F2505" t="s">
        <v>20098</v>
      </c>
      <c r="G2505" t="s">
        <v>1030</v>
      </c>
      <c r="H2505" t="s">
        <v>20000</v>
      </c>
      <c r="I2505">
        <v>1498.5007496251874</v>
      </c>
      <c r="J2505" t="s">
        <v>22179</v>
      </c>
      <c r="K2505" s="22" t="str">
        <f t="shared" si="39"/>
        <v>Nov</v>
      </c>
    </row>
    <row r="2506" spans="1:11" hidden="1">
      <c r="A2506">
        <v>254788374298</v>
      </c>
      <c r="B2506">
        <v>788374298</v>
      </c>
      <c r="C2506">
        <v>16</v>
      </c>
      <c r="D2506" s="22">
        <v>45982</v>
      </c>
      <c r="E2506" t="s">
        <v>22049</v>
      </c>
      <c r="F2506" t="s">
        <v>37</v>
      </c>
      <c r="G2506" t="s">
        <v>990</v>
      </c>
      <c r="H2506" t="s">
        <v>20000</v>
      </c>
      <c r="I2506">
        <v>1498.5007496251874</v>
      </c>
      <c r="J2506" t="s">
        <v>22197</v>
      </c>
      <c r="K2506" s="22" t="str">
        <f t="shared" si="39"/>
        <v>Nov</v>
      </c>
    </row>
    <row r="2507" spans="1:11" hidden="1">
      <c r="A2507">
        <v>254739760571</v>
      </c>
      <c r="B2507">
        <v>739760571</v>
      </c>
      <c r="C2507">
        <v>16</v>
      </c>
      <c r="D2507" s="22">
        <v>45983</v>
      </c>
      <c r="E2507" t="s">
        <v>22050</v>
      </c>
      <c r="F2507" t="s">
        <v>73</v>
      </c>
      <c r="G2507" t="s">
        <v>1020</v>
      </c>
      <c r="H2507" t="s">
        <v>20000</v>
      </c>
      <c r="I2507">
        <v>1498.5007496251874</v>
      </c>
      <c r="J2507" t="s">
        <v>19999</v>
      </c>
      <c r="K2507" s="22" t="str">
        <f t="shared" si="39"/>
        <v>Nov</v>
      </c>
    </row>
    <row r="2508" spans="1:11" hidden="1">
      <c r="A2508">
        <v>254107255481</v>
      </c>
      <c r="B2508">
        <v>107255481</v>
      </c>
      <c r="C2508">
        <v>16</v>
      </c>
      <c r="D2508" s="22">
        <v>45982</v>
      </c>
      <c r="E2508" t="s">
        <v>22051</v>
      </c>
      <c r="F2508" t="s">
        <v>37</v>
      </c>
      <c r="G2508" t="s">
        <v>987</v>
      </c>
      <c r="H2508" t="s">
        <v>20000</v>
      </c>
      <c r="I2508">
        <v>1498.5007496251874</v>
      </c>
      <c r="J2508" t="s">
        <v>19999</v>
      </c>
      <c r="K2508" s="22" t="str">
        <f t="shared" si="39"/>
        <v>Nov</v>
      </c>
    </row>
    <row r="2509" spans="1:11" hidden="1">
      <c r="A2509">
        <v>254106618527</v>
      </c>
      <c r="B2509">
        <v>106618527</v>
      </c>
      <c r="C2509">
        <v>16</v>
      </c>
      <c r="D2509" s="22">
        <v>45982</v>
      </c>
      <c r="E2509" t="s">
        <v>22052</v>
      </c>
      <c r="F2509" t="s">
        <v>37</v>
      </c>
      <c r="G2509" t="s">
        <v>1072</v>
      </c>
      <c r="H2509" t="s">
        <v>809</v>
      </c>
      <c r="I2509">
        <v>1498.5007496251874</v>
      </c>
      <c r="J2509" t="s">
        <v>22192</v>
      </c>
      <c r="K2509" s="22" t="str">
        <f t="shared" si="39"/>
        <v>Nov</v>
      </c>
    </row>
    <row r="2510" spans="1:11" hidden="1">
      <c r="A2510">
        <v>254781409824</v>
      </c>
      <c r="B2510">
        <v>781409824</v>
      </c>
      <c r="C2510">
        <v>16</v>
      </c>
      <c r="D2510" s="22">
        <v>45982</v>
      </c>
      <c r="E2510" t="s">
        <v>22053</v>
      </c>
      <c r="F2510" t="s">
        <v>37</v>
      </c>
      <c r="G2510" t="s">
        <v>1030</v>
      </c>
      <c r="H2510" t="s">
        <v>20000</v>
      </c>
      <c r="I2510">
        <v>1498.5007496251874</v>
      </c>
      <c r="J2510" t="s">
        <v>22190</v>
      </c>
      <c r="K2510" s="22" t="str">
        <f t="shared" si="39"/>
        <v>Nov</v>
      </c>
    </row>
    <row r="2511" spans="1:11" hidden="1">
      <c r="A2511">
        <v>254788638534</v>
      </c>
      <c r="B2511">
        <v>788638534</v>
      </c>
      <c r="C2511">
        <v>16</v>
      </c>
      <c r="D2511" s="22">
        <v>45982</v>
      </c>
      <c r="E2511" t="s">
        <v>22054</v>
      </c>
      <c r="F2511" t="s">
        <v>37</v>
      </c>
      <c r="G2511" t="s">
        <v>1030</v>
      </c>
      <c r="H2511" t="s">
        <v>20000</v>
      </c>
      <c r="I2511">
        <v>1498.5007496251874</v>
      </c>
      <c r="J2511" t="s">
        <v>19999</v>
      </c>
      <c r="K2511" s="22" t="str">
        <f t="shared" si="39"/>
        <v>Nov</v>
      </c>
    </row>
    <row r="2512" spans="1:11" hidden="1">
      <c r="A2512">
        <v>254101911867</v>
      </c>
      <c r="B2512">
        <v>101911867</v>
      </c>
      <c r="C2512">
        <v>16</v>
      </c>
      <c r="D2512" s="22">
        <v>45983</v>
      </c>
      <c r="E2512" t="s">
        <v>22055</v>
      </c>
      <c r="F2512" t="s">
        <v>37</v>
      </c>
      <c r="G2512" t="s">
        <v>992</v>
      </c>
      <c r="H2512" t="s">
        <v>20000</v>
      </c>
      <c r="I2512">
        <v>1498.5007496251874</v>
      </c>
      <c r="J2512" t="s">
        <v>19999</v>
      </c>
      <c r="K2512" s="22" t="str">
        <f t="shared" si="39"/>
        <v>Nov</v>
      </c>
    </row>
    <row r="2513" spans="1:11" hidden="1">
      <c r="A2513">
        <v>254101511873</v>
      </c>
      <c r="B2513">
        <v>101511873</v>
      </c>
      <c r="C2513">
        <v>17</v>
      </c>
      <c r="D2513" s="22">
        <v>45984</v>
      </c>
      <c r="E2513" t="s">
        <v>22056</v>
      </c>
      <c r="F2513" t="s">
        <v>73</v>
      </c>
      <c r="G2513" t="s">
        <v>1074</v>
      </c>
      <c r="H2513" t="s">
        <v>1181</v>
      </c>
      <c r="I2513">
        <v>1498.5007496251874</v>
      </c>
      <c r="J2513" t="s">
        <v>22237</v>
      </c>
      <c r="K2513" s="22" t="str">
        <f t="shared" si="39"/>
        <v>Nov</v>
      </c>
    </row>
    <row r="2514" spans="1:11" hidden="1">
      <c r="A2514">
        <v>254739117019</v>
      </c>
      <c r="B2514">
        <v>739117019</v>
      </c>
      <c r="C2514">
        <v>16</v>
      </c>
      <c r="D2514" s="22">
        <v>45983</v>
      </c>
      <c r="E2514" t="s">
        <v>22057</v>
      </c>
      <c r="F2514" t="s">
        <v>20098</v>
      </c>
      <c r="G2514" t="s">
        <v>1074</v>
      </c>
      <c r="H2514" t="s">
        <v>70</v>
      </c>
      <c r="I2514">
        <v>1498.5007496251874</v>
      </c>
      <c r="J2514" t="s">
        <v>19999</v>
      </c>
      <c r="K2514" s="22" t="str">
        <f t="shared" si="39"/>
        <v>Nov</v>
      </c>
    </row>
    <row r="2515" spans="1:11" hidden="1">
      <c r="A2515">
        <v>254787005210</v>
      </c>
      <c r="B2515">
        <v>787005210</v>
      </c>
      <c r="C2515">
        <v>16</v>
      </c>
      <c r="D2515" s="22">
        <v>45984</v>
      </c>
      <c r="E2515" t="s">
        <v>22058</v>
      </c>
      <c r="F2515" t="s">
        <v>20098</v>
      </c>
      <c r="G2515" t="s">
        <v>1023</v>
      </c>
      <c r="H2515" t="s">
        <v>20000</v>
      </c>
      <c r="I2515">
        <v>1498.5007496251874</v>
      </c>
      <c r="J2515" t="s">
        <v>22215</v>
      </c>
      <c r="K2515" s="22" t="str">
        <f t="shared" si="39"/>
        <v>Nov</v>
      </c>
    </row>
    <row r="2516" spans="1:11" hidden="1">
      <c r="A2516">
        <v>254786661086</v>
      </c>
      <c r="B2516">
        <v>786661086</v>
      </c>
      <c r="C2516">
        <v>16</v>
      </c>
      <c r="D2516" s="22">
        <v>45982</v>
      </c>
      <c r="E2516" t="s">
        <v>19024</v>
      </c>
      <c r="F2516">
        <v>0</v>
      </c>
      <c r="G2516" t="s">
        <v>1021</v>
      </c>
      <c r="H2516" t="s">
        <v>1167</v>
      </c>
      <c r="I2516">
        <v>1498.5007496251874</v>
      </c>
      <c r="J2516" t="s">
        <v>22194</v>
      </c>
      <c r="K2516" s="22" t="str">
        <f t="shared" si="39"/>
        <v>Nov</v>
      </c>
    </row>
    <row r="2517" spans="1:11" hidden="1">
      <c r="A2517">
        <v>254786872694</v>
      </c>
      <c r="B2517">
        <v>786872694</v>
      </c>
      <c r="C2517">
        <v>16</v>
      </c>
      <c r="D2517" s="22">
        <v>45983</v>
      </c>
      <c r="E2517" t="s">
        <v>22059</v>
      </c>
      <c r="F2517" t="s">
        <v>37</v>
      </c>
      <c r="G2517" t="s">
        <v>992</v>
      </c>
      <c r="H2517" t="s">
        <v>20000</v>
      </c>
      <c r="I2517">
        <v>1498.5007496251874</v>
      </c>
      <c r="J2517" t="s">
        <v>22209</v>
      </c>
      <c r="K2517" s="22" t="str">
        <f t="shared" si="39"/>
        <v>Nov</v>
      </c>
    </row>
    <row r="2518" spans="1:11" hidden="1">
      <c r="A2518">
        <v>254780387445</v>
      </c>
      <c r="B2518">
        <v>780387445</v>
      </c>
      <c r="C2518">
        <v>16</v>
      </c>
      <c r="D2518" s="22">
        <v>45984</v>
      </c>
      <c r="E2518" t="s">
        <v>21112</v>
      </c>
      <c r="F2518" t="s">
        <v>73</v>
      </c>
      <c r="G2518" t="s">
        <v>1020</v>
      </c>
      <c r="H2518" t="s">
        <v>20000</v>
      </c>
      <c r="I2518">
        <v>1498.5007496251874</v>
      </c>
      <c r="J2518" t="s">
        <v>22211</v>
      </c>
      <c r="K2518" s="22" t="str">
        <f t="shared" si="39"/>
        <v>Nov</v>
      </c>
    </row>
    <row r="2519" spans="1:11" hidden="1">
      <c r="A2519">
        <v>254781547602</v>
      </c>
      <c r="B2519">
        <v>781547602</v>
      </c>
      <c r="C2519">
        <v>17</v>
      </c>
      <c r="D2519" s="22">
        <v>45982</v>
      </c>
      <c r="E2519" t="s">
        <v>22060</v>
      </c>
      <c r="F2519" t="s">
        <v>50</v>
      </c>
      <c r="G2519" t="s">
        <v>990</v>
      </c>
      <c r="H2519" t="s">
        <v>20000</v>
      </c>
      <c r="I2519">
        <v>1498.5007496251874</v>
      </c>
      <c r="J2519" t="s">
        <v>22229</v>
      </c>
      <c r="K2519" s="22" t="str">
        <f t="shared" si="39"/>
        <v>Nov</v>
      </c>
    </row>
    <row r="2520" spans="1:11" hidden="1">
      <c r="A2520">
        <v>254100064381</v>
      </c>
      <c r="B2520">
        <v>100064381</v>
      </c>
      <c r="C2520">
        <v>17</v>
      </c>
      <c r="D2520" s="22">
        <v>45983</v>
      </c>
      <c r="E2520" t="s">
        <v>22061</v>
      </c>
      <c r="F2520" t="s">
        <v>37</v>
      </c>
      <c r="G2520" t="s">
        <v>1077</v>
      </c>
      <c r="H2520" t="s">
        <v>32</v>
      </c>
      <c r="I2520">
        <v>1498.5007496251874</v>
      </c>
      <c r="J2520" t="s">
        <v>22242</v>
      </c>
      <c r="K2520" s="22" t="str">
        <f t="shared" si="39"/>
        <v>Nov</v>
      </c>
    </row>
    <row r="2521" spans="1:11" hidden="1">
      <c r="A2521">
        <v>254753667144</v>
      </c>
      <c r="B2521">
        <v>753667144</v>
      </c>
      <c r="C2521">
        <v>17</v>
      </c>
      <c r="D2521" s="22">
        <v>45982</v>
      </c>
      <c r="E2521" t="s">
        <v>9068</v>
      </c>
      <c r="F2521" t="s">
        <v>37</v>
      </c>
      <c r="G2521" t="s">
        <v>1030</v>
      </c>
      <c r="H2521" t="s">
        <v>20000</v>
      </c>
      <c r="I2521">
        <v>1498.5007496251874</v>
      </c>
      <c r="J2521" t="s">
        <v>22185</v>
      </c>
      <c r="K2521" s="22" t="str">
        <f t="shared" si="39"/>
        <v>Nov</v>
      </c>
    </row>
    <row r="2522" spans="1:11" hidden="1">
      <c r="A2522">
        <v>254755239954</v>
      </c>
      <c r="B2522">
        <v>755239954</v>
      </c>
      <c r="C2522">
        <v>17</v>
      </c>
      <c r="D2522" s="22">
        <v>45983</v>
      </c>
      <c r="E2522" t="s">
        <v>21159</v>
      </c>
      <c r="F2522" t="s">
        <v>73</v>
      </c>
      <c r="G2522" t="s">
        <v>1041</v>
      </c>
      <c r="H2522" t="s">
        <v>20000</v>
      </c>
      <c r="I2522">
        <v>1498.5007496251874</v>
      </c>
      <c r="J2522" t="s">
        <v>22233</v>
      </c>
      <c r="K2522" s="22" t="str">
        <f t="shared" si="39"/>
        <v>Nov</v>
      </c>
    </row>
    <row r="2523" spans="1:11" hidden="1">
      <c r="A2523">
        <v>254788838699</v>
      </c>
      <c r="B2523">
        <v>788838699</v>
      </c>
      <c r="C2523">
        <v>16</v>
      </c>
      <c r="D2523" s="22">
        <v>45982</v>
      </c>
      <c r="E2523" t="s">
        <v>22062</v>
      </c>
      <c r="F2523" t="s">
        <v>37</v>
      </c>
      <c r="G2523" t="s">
        <v>1030</v>
      </c>
      <c r="H2523" t="s">
        <v>20000</v>
      </c>
      <c r="I2523">
        <v>1498.5007496251874</v>
      </c>
      <c r="J2523" t="s">
        <v>19999</v>
      </c>
      <c r="K2523" s="22" t="str">
        <f t="shared" si="39"/>
        <v>Nov</v>
      </c>
    </row>
    <row r="2524" spans="1:11" hidden="1">
      <c r="A2524">
        <v>254789868449</v>
      </c>
      <c r="B2524">
        <v>789868449</v>
      </c>
      <c r="C2524">
        <v>16</v>
      </c>
      <c r="D2524" s="22">
        <v>45984</v>
      </c>
      <c r="E2524" t="s">
        <v>22063</v>
      </c>
      <c r="F2524" t="s">
        <v>20098</v>
      </c>
      <c r="G2524" t="s">
        <v>1074</v>
      </c>
      <c r="H2524" t="s">
        <v>548</v>
      </c>
      <c r="I2524">
        <v>1498.5007496251874</v>
      </c>
      <c r="J2524" t="s">
        <v>22198</v>
      </c>
      <c r="K2524" s="22" t="str">
        <f t="shared" si="39"/>
        <v>Nov</v>
      </c>
    </row>
    <row r="2525" spans="1:11" hidden="1">
      <c r="A2525">
        <v>254786442708</v>
      </c>
      <c r="B2525">
        <v>786442708</v>
      </c>
      <c r="C2525">
        <v>16</v>
      </c>
      <c r="D2525" s="22">
        <v>45983</v>
      </c>
      <c r="E2525" t="s">
        <v>22064</v>
      </c>
      <c r="F2525" t="s">
        <v>20098</v>
      </c>
      <c r="G2525" t="s">
        <v>1051</v>
      </c>
      <c r="H2525" t="s">
        <v>20000</v>
      </c>
      <c r="I2525">
        <v>1498.5007496251874</v>
      </c>
      <c r="J2525" t="s">
        <v>22257</v>
      </c>
      <c r="K2525" s="22" t="str">
        <f t="shared" si="39"/>
        <v>Nov</v>
      </c>
    </row>
    <row r="2526" spans="1:11" hidden="1">
      <c r="A2526">
        <v>254787796093</v>
      </c>
      <c r="B2526">
        <v>787796093</v>
      </c>
      <c r="C2526">
        <v>16</v>
      </c>
      <c r="D2526" s="22">
        <v>45984</v>
      </c>
      <c r="E2526" t="s">
        <v>22065</v>
      </c>
      <c r="F2526">
        <v>0</v>
      </c>
      <c r="G2526" t="s">
        <v>3885</v>
      </c>
      <c r="H2526" t="s">
        <v>1149</v>
      </c>
      <c r="I2526">
        <v>1498.5007496251874</v>
      </c>
      <c r="J2526" t="s">
        <v>22189</v>
      </c>
      <c r="K2526" s="22" t="str">
        <f t="shared" si="39"/>
        <v>Nov</v>
      </c>
    </row>
    <row r="2527" spans="1:11" hidden="1">
      <c r="A2527">
        <v>254104562604</v>
      </c>
      <c r="B2527">
        <v>104562604</v>
      </c>
      <c r="C2527">
        <v>16</v>
      </c>
      <c r="D2527" s="22">
        <v>45984</v>
      </c>
      <c r="E2527" t="s">
        <v>22066</v>
      </c>
      <c r="F2527" t="s">
        <v>37</v>
      </c>
      <c r="G2527" t="s">
        <v>1012</v>
      </c>
      <c r="H2527" t="s">
        <v>20000</v>
      </c>
      <c r="I2527">
        <v>1498.5007496251874</v>
      </c>
      <c r="J2527" t="s">
        <v>19999</v>
      </c>
      <c r="K2527" s="22" t="str">
        <f t="shared" si="39"/>
        <v>Nov</v>
      </c>
    </row>
    <row r="2528" spans="1:11" hidden="1">
      <c r="A2528">
        <v>254101086551</v>
      </c>
      <c r="B2528">
        <v>101086551</v>
      </c>
      <c r="C2528">
        <v>17</v>
      </c>
      <c r="D2528" s="22">
        <v>45983</v>
      </c>
      <c r="E2528" t="s">
        <v>22067</v>
      </c>
      <c r="F2528" t="s">
        <v>37</v>
      </c>
      <c r="G2528" t="s">
        <v>1023</v>
      </c>
      <c r="H2528" t="s">
        <v>20000</v>
      </c>
      <c r="I2528">
        <v>2248.1259370314842</v>
      </c>
      <c r="J2528" t="s">
        <v>22185</v>
      </c>
      <c r="K2528" s="22" t="str">
        <f t="shared" si="39"/>
        <v>Nov</v>
      </c>
    </row>
    <row r="2529" spans="1:11" hidden="1">
      <c r="A2529">
        <v>254780989371</v>
      </c>
      <c r="B2529">
        <v>780989371</v>
      </c>
      <c r="C2529">
        <v>17</v>
      </c>
      <c r="D2529" s="22">
        <v>45983</v>
      </c>
      <c r="E2529" t="s">
        <v>22068</v>
      </c>
      <c r="F2529" t="s">
        <v>20098</v>
      </c>
      <c r="G2529" t="s">
        <v>1016</v>
      </c>
      <c r="H2529" t="s">
        <v>20000</v>
      </c>
      <c r="I2529">
        <v>1498.5007496251874</v>
      </c>
      <c r="J2529" t="s">
        <v>22247</v>
      </c>
      <c r="K2529" s="22" t="str">
        <f t="shared" si="39"/>
        <v>Nov</v>
      </c>
    </row>
    <row r="2530" spans="1:11" hidden="1">
      <c r="A2530">
        <v>254104441987</v>
      </c>
      <c r="B2530">
        <v>104441987</v>
      </c>
      <c r="C2530">
        <v>16</v>
      </c>
      <c r="D2530" s="22">
        <v>45982</v>
      </c>
      <c r="E2530" t="s">
        <v>22069</v>
      </c>
      <c r="F2530">
        <v>0</v>
      </c>
      <c r="G2530" t="s">
        <v>1030</v>
      </c>
      <c r="H2530" t="s">
        <v>20000</v>
      </c>
      <c r="I2530">
        <v>1498.5007496251874</v>
      </c>
      <c r="J2530" t="s">
        <v>19999</v>
      </c>
      <c r="K2530" s="22" t="str">
        <f t="shared" si="39"/>
        <v>Nov</v>
      </c>
    </row>
    <row r="2531" spans="1:11" hidden="1">
      <c r="A2531">
        <v>254108248435</v>
      </c>
      <c r="B2531">
        <v>108248435</v>
      </c>
      <c r="C2531">
        <v>16</v>
      </c>
      <c r="D2531" s="22">
        <v>45983</v>
      </c>
      <c r="E2531" t="s">
        <v>22070</v>
      </c>
      <c r="F2531" t="s">
        <v>37</v>
      </c>
      <c r="G2531" t="s">
        <v>3885</v>
      </c>
      <c r="H2531" t="s">
        <v>852</v>
      </c>
      <c r="I2531">
        <v>1498.5007496251874</v>
      </c>
      <c r="J2531" t="s">
        <v>19999</v>
      </c>
      <c r="K2531" s="22" t="str">
        <f t="shared" si="39"/>
        <v>Nov</v>
      </c>
    </row>
    <row r="2532" spans="1:11" hidden="1">
      <c r="A2532">
        <v>254102533288</v>
      </c>
      <c r="B2532">
        <v>102533288</v>
      </c>
      <c r="C2532">
        <v>16</v>
      </c>
      <c r="D2532" s="22">
        <v>45984</v>
      </c>
      <c r="E2532" t="s">
        <v>22071</v>
      </c>
      <c r="F2532" t="s">
        <v>160</v>
      </c>
      <c r="G2532" t="s">
        <v>1021</v>
      </c>
      <c r="H2532" t="s">
        <v>1167</v>
      </c>
      <c r="I2532">
        <v>1498.5007496251874</v>
      </c>
      <c r="J2532" t="s">
        <v>22219</v>
      </c>
      <c r="K2532" s="22" t="str">
        <f t="shared" si="39"/>
        <v>Nov</v>
      </c>
    </row>
    <row r="2533" spans="1:11" hidden="1">
      <c r="A2533">
        <v>254783162008</v>
      </c>
      <c r="B2533">
        <v>783162008</v>
      </c>
      <c r="C2533">
        <v>16</v>
      </c>
      <c r="D2533" s="22">
        <v>45982</v>
      </c>
      <c r="E2533" t="s">
        <v>22072</v>
      </c>
      <c r="F2533" t="s">
        <v>20098</v>
      </c>
      <c r="G2533" t="s">
        <v>719</v>
      </c>
      <c r="H2533" t="s">
        <v>20000</v>
      </c>
      <c r="I2533">
        <v>1498.5007496251874</v>
      </c>
      <c r="J2533" t="s">
        <v>19999</v>
      </c>
      <c r="K2533" s="22" t="str">
        <f t="shared" si="39"/>
        <v>Nov</v>
      </c>
    </row>
    <row r="2534" spans="1:11" hidden="1">
      <c r="A2534">
        <v>254784618479</v>
      </c>
      <c r="B2534">
        <v>784618479</v>
      </c>
      <c r="C2534">
        <v>17</v>
      </c>
      <c r="D2534" s="22">
        <v>45983</v>
      </c>
      <c r="E2534" t="s">
        <v>22073</v>
      </c>
      <c r="F2534">
        <v>0</v>
      </c>
      <c r="G2534" t="s">
        <v>1064</v>
      </c>
      <c r="H2534" t="s">
        <v>20000</v>
      </c>
      <c r="I2534">
        <v>1498.5007496251874</v>
      </c>
      <c r="J2534" t="s">
        <v>22188</v>
      </c>
      <c r="K2534" s="22" t="str">
        <f t="shared" si="39"/>
        <v>Nov</v>
      </c>
    </row>
    <row r="2535" spans="1:11" hidden="1">
      <c r="A2535">
        <v>254754445510</v>
      </c>
      <c r="B2535">
        <v>754445510</v>
      </c>
      <c r="C2535">
        <v>16</v>
      </c>
      <c r="D2535" s="22">
        <v>45982</v>
      </c>
      <c r="E2535" t="s">
        <v>22074</v>
      </c>
      <c r="F2535" t="s">
        <v>37</v>
      </c>
      <c r="G2535" t="s">
        <v>1030</v>
      </c>
      <c r="H2535" t="s">
        <v>20000</v>
      </c>
      <c r="I2535">
        <v>1498.5007496251874</v>
      </c>
      <c r="J2535" t="s">
        <v>19999</v>
      </c>
      <c r="K2535" s="22" t="str">
        <f t="shared" si="39"/>
        <v>Nov</v>
      </c>
    </row>
    <row r="2536" spans="1:11" hidden="1">
      <c r="A2536">
        <v>254782569069</v>
      </c>
      <c r="B2536">
        <v>782569069</v>
      </c>
      <c r="C2536">
        <v>16</v>
      </c>
      <c r="D2536" s="22">
        <v>45982</v>
      </c>
      <c r="E2536" t="s">
        <v>22075</v>
      </c>
      <c r="F2536" t="s">
        <v>20098</v>
      </c>
      <c r="G2536" t="s">
        <v>1024</v>
      </c>
      <c r="H2536" t="s">
        <v>20000</v>
      </c>
      <c r="I2536">
        <v>1498.5007496251874</v>
      </c>
      <c r="J2536" t="s">
        <v>22222</v>
      </c>
      <c r="K2536" s="22" t="str">
        <f t="shared" si="39"/>
        <v>Nov</v>
      </c>
    </row>
    <row r="2537" spans="1:11" hidden="1">
      <c r="A2537">
        <v>254104442190</v>
      </c>
      <c r="B2537">
        <v>104442190</v>
      </c>
      <c r="C2537">
        <v>16</v>
      </c>
      <c r="D2537" s="22">
        <v>45983</v>
      </c>
      <c r="E2537" t="s">
        <v>22076</v>
      </c>
      <c r="F2537" t="s">
        <v>20098</v>
      </c>
      <c r="G2537" t="s">
        <v>1069</v>
      </c>
      <c r="H2537" t="s">
        <v>20000</v>
      </c>
      <c r="I2537">
        <v>1498.5007496251874</v>
      </c>
      <c r="J2537" t="s">
        <v>19999</v>
      </c>
      <c r="K2537" s="22" t="str">
        <f t="shared" si="39"/>
        <v>Nov</v>
      </c>
    </row>
    <row r="2538" spans="1:11" hidden="1">
      <c r="A2538">
        <v>254762810341</v>
      </c>
      <c r="B2538">
        <v>762810341</v>
      </c>
      <c r="C2538">
        <v>17</v>
      </c>
      <c r="D2538" s="22">
        <v>45982</v>
      </c>
      <c r="E2538" t="s">
        <v>22077</v>
      </c>
      <c r="F2538" t="s">
        <v>73</v>
      </c>
      <c r="G2538" t="s">
        <v>1017</v>
      </c>
      <c r="H2538" t="s">
        <v>20000</v>
      </c>
      <c r="I2538">
        <v>1498.5007496251874</v>
      </c>
      <c r="J2538" t="s">
        <v>22177</v>
      </c>
      <c r="K2538" s="22" t="str">
        <f t="shared" si="39"/>
        <v>Nov</v>
      </c>
    </row>
    <row r="2539" spans="1:11" hidden="1">
      <c r="A2539">
        <v>254737774080</v>
      </c>
      <c r="B2539">
        <v>737774080</v>
      </c>
      <c r="C2539">
        <v>16</v>
      </c>
      <c r="D2539" s="22">
        <v>45982</v>
      </c>
      <c r="E2539" t="s">
        <v>22078</v>
      </c>
      <c r="F2539" t="s">
        <v>20098</v>
      </c>
      <c r="G2539" t="s">
        <v>3885</v>
      </c>
      <c r="H2539" t="s">
        <v>1149</v>
      </c>
      <c r="I2539">
        <v>1498.5007496251874</v>
      </c>
      <c r="J2539" t="s">
        <v>22189</v>
      </c>
      <c r="K2539" s="22" t="str">
        <f t="shared" si="39"/>
        <v>Nov</v>
      </c>
    </row>
    <row r="2540" spans="1:11" hidden="1">
      <c r="A2540">
        <v>254100051529</v>
      </c>
      <c r="B2540">
        <v>100051529</v>
      </c>
      <c r="C2540">
        <v>17</v>
      </c>
      <c r="D2540" s="22">
        <v>45983</v>
      </c>
      <c r="E2540" t="s">
        <v>22079</v>
      </c>
      <c r="F2540" t="s">
        <v>20098</v>
      </c>
      <c r="G2540" t="s">
        <v>1066</v>
      </c>
      <c r="H2540" t="s">
        <v>20000</v>
      </c>
      <c r="I2540">
        <v>1498.5007496251874</v>
      </c>
      <c r="J2540" t="s">
        <v>22251</v>
      </c>
      <c r="K2540" s="22" t="str">
        <f t="shared" si="39"/>
        <v>Nov</v>
      </c>
    </row>
    <row r="2541" spans="1:11" hidden="1">
      <c r="A2541">
        <v>254788875528</v>
      </c>
      <c r="B2541">
        <v>788875528</v>
      </c>
      <c r="C2541">
        <v>17</v>
      </c>
      <c r="D2541" s="22">
        <v>45983</v>
      </c>
      <c r="E2541" t="s">
        <v>22080</v>
      </c>
      <c r="F2541" t="s">
        <v>50</v>
      </c>
      <c r="G2541" t="s">
        <v>502</v>
      </c>
      <c r="H2541" t="s">
        <v>20000</v>
      </c>
      <c r="I2541">
        <v>1498.5007496251874</v>
      </c>
      <c r="J2541" t="s">
        <v>22200</v>
      </c>
      <c r="K2541" s="22" t="str">
        <f t="shared" si="39"/>
        <v>Nov</v>
      </c>
    </row>
    <row r="2542" spans="1:11" hidden="1">
      <c r="A2542">
        <v>254738086347</v>
      </c>
      <c r="B2542">
        <v>738086347</v>
      </c>
      <c r="C2542">
        <v>16</v>
      </c>
      <c r="D2542" s="22">
        <v>45982</v>
      </c>
      <c r="E2542" t="s">
        <v>22081</v>
      </c>
      <c r="F2542" t="s">
        <v>20098</v>
      </c>
      <c r="G2542" t="s">
        <v>980</v>
      </c>
      <c r="H2542" t="s">
        <v>20000</v>
      </c>
      <c r="I2542">
        <v>1498.5007496251874</v>
      </c>
      <c r="J2542" t="s">
        <v>22225</v>
      </c>
      <c r="K2542" s="22" t="str">
        <f t="shared" si="39"/>
        <v>Nov</v>
      </c>
    </row>
    <row r="2543" spans="1:11" hidden="1">
      <c r="A2543">
        <v>254102897371</v>
      </c>
      <c r="B2543">
        <v>102897371</v>
      </c>
      <c r="C2543">
        <v>16</v>
      </c>
      <c r="D2543" s="22">
        <v>45983</v>
      </c>
      <c r="E2543" t="s">
        <v>22082</v>
      </c>
      <c r="F2543" t="s">
        <v>82</v>
      </c>
      <c r="G2543" t="s">
        <v>1029</v>
      </c>
      <c r="H2543" t="s">
        <v>20000</v>
      </c>
      <c r="I2543">
        <v>1498.5007496251874</v>
      </c>
      <c r="J2543" t="s">
        <v>19999</v>
      </c>
      <c r="K2543" s="22" t="str">
        <f t="shared" si="39"/>
        <v>Nov</v>
      </c>
    </row>
    <row r="2544" spans="1:11" hidden="1">
      <c r="A2544">
        <v>254108234670</v>
      </c>
      <c r="B2544">
        <v>108234670</v>
      </c>
      <c r="C2544">
        <v>17</v>
      </c>
      <c r="D2544" s="22">
        <v>45983</v>
      </c>
      <c r="E2544" t="s">
        <v>22083</v>
      </c>
      <c r="F2544" t="s">
        <v>37</v>
      </c>
      <c r="G2544" t="s">
        <v>1005</v>
      </c>
      <c r="H2544" t="s">
        <v>20000</v>
      </c>
      <c r="I2544">
        <v>1498.5007496251874</v>
      </c>
      <c r="J2544" t="s">
        <v>22191</v>
      </c>
      <c r="K2544" s="22" t="str">
        <f t="shared" si="39"/>
        <v>Nov</v>
      </c>
    </row>
    <row r="2545" spans="1:11" hidden="1">
      <c r="A2545">
        <v>254754058775</v>
      </c>
      <c r="B2545">
        <v>754058775</v>
      </c>
      <c r="C2545">
        <v>16</v>
      </c>
      <c r="D2545" s="22">
        <v>45982</v>
      </c>
      <c r="E2545" t="s">
        <v>22084</v>
      </c>
      <c r="F2545" t="s">
        <v>37</v>
      </c>
      <c r="G2545" t="s">
        <v>1030</v>
      </c>
      <c r="H2545" t="s">
        <v>20000</v>
      </c>
      <c r="I2545">
        <v>1498.5007496251874</v>
      </c>
      <c r="J2545" t="s">
        <v>19999</v>
      </c>
      <c r="K2545" s="22" t="str">
        <f t="shared" si="39"/>
        <v>Nov</v>
      </c>
    </row>
    <row r="2546" spans="1:11" hidden="1">
      <c r="A2546">
        <v>254789047695</v>
      </c>
      <c r="B2546">
        <v>789047695</v>
      </c>
      <c r="C2546">
        <v>16</v>
      </c>
      <c r="D2546" s="22">
        <v>45984</v>
      </c>
      <c r="E2546" t="s">
        <v>22085</v>
      </c>
      <c r="F2546" t="s">
        <v>160</v>
      </c>
      <c r="G2546" t="s">
        <v>1051</v>
      </c>
      <c r="H2546" t="s">
        <v>20000</v>
      </c>
      <c r="I2546">
        <v>1498.5007496251874</v>
      </c>
      <c r="J2546" t="s">
        <v>22186</v>
      </c>
      <c r="K2546" s="22" t="str">
        <f t="shared" si="39"/>
        <v>Nov</v>
      </c>
    </row>
    <row r="2547" spans="1:11" hidden="1">
      <c r="A2547">
        <v>254732637112</v>
      </c>
      <c r="B2547">
        <v>732637112</v>
      </c>
      <c r="C2547">
        <v>16</v>
      </c>
      <c r="D2547" s="22">
        <v>45984</v>
      </c>
      <c r="E2547" t="s">
        <v>18705</v>
      </c>
      <c r="F2547" t="s">
        <v>20098</v>
      </c>
      <c r="G2547" t="s">
        <v>20404</v>
      </c>
      <c r="H2547" t="s">
        <v>826</v>
      </c>
      <c r="I2547">
        <v>1498.5007496251874</v>
      </c>
      <c r="J2547" t="s">
        <v>19999</v>
      </c>
      <c r="K2547" s="22" t="str">
        <f t="shared" si="39"/>
        <v>Nov</v>
      </c>
    </row>
    <row r="2548" spans="1:11" hidden="1">
      <c r="A2548">
        <v>254780633956</v>
      </c>
      <c r="B2548">
        <v>780633956</v>
      </c>
      <c r="C2548">
        <v>17</v>
      </c>
      <c r="D2548" s="22">
        <v>45982</v>
      </c>
      <c r="E2548" t="s">
        <v>22086</v>
      </c>
      <c r="F2548" t="s">
        <v>50</v>
      </c>
      <c r="G2548" t="s">
        <v>502</v>
      </c>
      <c r="H2548" t="s">
        <v>20000</v>
      </c>
      <c r="I2548">
        <v>1498.5007496251874</v>
      </c>
      <c r="J2548" t="s">
        <v>22200</v>
      </c>
      <c r="K2548" s="22" t="str">
        <f t="shared" si="39"/>
        <v>Nov</v>
      </c>
    </row>
    <row r="2549" spans="1:11" hidden="1">
      <c r="A2549">
        <v>254783331029</v>
      </c>
      <c r="B2549">
        <v>783331029</v>
      </c>
      <c r="C2549">
        <v>16</v>
      </c>
      <c r="D2549" s="22">
        <v>45984</v>
      </c>
      <c r="E2549" t="s">
        <v>22087</v>
      </c>
      <c r="F2549">
        <v>0</v>
      </c>
      <c r="G2549" t="s">
        <v>47</v>
      </c>
      <c r="H2549" t="s">
        <v>41</v>
      </c>
      <c r="I2549">
        <v>1498.5007496251874</v>
      </c>
      <c r="J2549" t="s">
        <v>22195</v>
      </c>
      <c r="K2549" s="22" t="str">
        <f t="shared" si="39"/>
        <v>Nov</v>
      </c>
    </row>
    <row r="2550" spans="1:11" hidden="1">
      <c r="A2550">
        <v>254752560918</v>
      </c>
      <c r="B2550">
        <v>752560918</v>
      </c>
      <c r="C2550">
        <v>16</v>
      </c>
      <c r="D2550" s="22">
        <v>45982</v>
      </c>
      <c r="E2550" t="s">
        <v>22088</v>
      </c>
      <c r="F2550" t="s">
        <v>82</v>
      </c>
      <c r="G2550" t="s">
        <v>1023</v>
      </c>
      <c r="H2550" t="s">
        <v>20000</v>
      </c>
      <c r="I2550">
        <v>1498.5007496251874</v>
      </c>
      <c r="J2550" t="s">
        <v>19999</v>
      </c>
      <c r="K2550" s="22" t="str">
        <f t="shared" si="39"/>
        <v>Nov</v>
      </c>
    </row>
    <row r="2551" spans="1:11" hidden="1">
      <c r="A2551">
        <v>254107995225</v>
      </c>
      <c r="B2551">
        <v>107995225</v>
      </c>
      <c r="C2551">
        <v>17</v>
      </c>
      <c r="D2551" s="22">
        <v>45983</v>
      </c>
      <c r="E2551" t="s">
        <v>22089</v>
      </c>
      <c r="F2551">
        <v>0</v>
      </c>
      <c r="G2551" t="s">
        <v>21053</v>
      </c>
      <c r="H2551" t="s">
        <v>20000</v>
      </c>
      <c r="I2551">
        <v>1498.5007496251874</v>
      </c>
      <c r="J2551" t="s">
        <v>19999</v>
      </c>
      <c r="K2551" s="22" t="str">
        <f t="shared" si="39"/>
        <v>Nov</v>
      </c>
    </row>
    <row r="2552" spans="1:11" hidden="1">
      <c r="A2552">
        <v>254782996569</v>
      </c>
      <c r="B2552">
        <v>782996569</v>
      </c>
      <c r="C2552">
        <v>16</v>
      </c>
      <c r="D2552" s="22">
        <v>45983</v>
      </c>
      <c r="E2552" t="s">
        <v>22090</v>
      </c>
      <c r="F2552" t="s">
        <v>37</v>
      </c>
      <c r="G2552" t="s">
        <v>1030</v>
      </c>
      <c r="H2552" t="s">
        <v>20000</v>
      </c>
      <c r="I2552">
        <v>1498.5007496251874</v>
      </c>
      <c r="J2552" t="s">
        <v>22248</v>
      </c>
      <c r="K2552" s="22" t="str">
        <f t="shared" si="39"/>
        <v>Nov</v>
      </c>
    </row>
    <row r="2553" spans="1:11" hidden="1">
      <c r="A2553">
        <v>254101199500</v>
      </c>
      <c r="B2553">
        <v>101199500</v>
      </c>
      <c r="C2553">
        <v>16</v>
      </c>
      <c r="D2553" s="22">
        <v>45982</v>
      </c>
      <c r="E2553" t="s">
        <v>22091</v>
      </c>
      <c r="F2553" t="s">
        <v>20098</v>
      </c>
      <c r="G2553" t="s">
        <v>1030</v>
      </c>
      <c r="H2553" t="s">
        <v>20000</v>
      </c>
      <c r="I2553">
        <v>1498.5007496251874</v>
      </c>
      <c r="J2553" t="s">
        <v>22243</v>
      </c>
      <c r="K2553" s="22" t="str">
        <f t="shared" si="39"/>
        <v>Nov</v>
      </c>
    </row>
    <row r="2554" spans="1:11" hidden="1">
      <c r="A2554">
        <v>254781162006</v>
      </c>
      <c r="B2554">
        <v>781162006</v>
      </c>
      <c r="C2554">
        <v>17</v>
      </c>
      <c r="D2554" s="22">
        <v>45984</v>
      </c>
      <c r="E2554" t="s">
        <v>21716</v>
      </c>
      <c r="F2554" t="s">
        <v>20098</v>
      </c>
      <c r="G2554" t="s">
        <v>1003</v>
      </c>
      <c r="H2554" t="s">
        <v>20000</v>
      </c>
      <c r="I2554">
        <v>1498.5007496251874</v>
      </c>
      <c r="J2554" t="s">
        <v>19999</v>
      </c>
      <c r="K2554" s="22" t="str">
        <f t="shared" si="39"/>
        <v>Nov</v>
      </c>
    </row>
    <row r="2555" spans="1:11" hidden="1">
      <c r="A2555">
        <v>254100069948</v>
      </c>
      <c r="B2555">
        <v>100069948</v>
      </c>
      <c r="C2555">
        <v>17</v>
      </c>
      <c r="D2555" s="22">
        <v>45982</v>
      </c>
      <c r="E2555" t="s">
        <v>18975</v>
      </c>
      <c r="F2555" t="s">
        <v>50</v>
      </c>
      <c r="G2555" t="s">
        <v>719</v>
      </c>
      <c r="H2555" t="s">
        <v>20000</v>
      </c>
      <c r="I2555">
        <v>1498.5007496251874</v>
      </c>
      <c r="J2555" t="s">
        <v>22183</v>
      </c>
      <c r="K2555" s="22" t="str">
        <f t="shared" si="39"/>
        <v>Nov</v>
      </c>
    </row>
    <row r="2556" spans="1:11" hidden="1">
      <c r="A2556">
        <v>254732245316</v>
      </c>
      <c r="B2556">
        <v>732245316</v>
      </c>
      <c r="C2556">
        <v>17</v>
      </c>
      <c r="D2556" s="22">
        <v>45982</v>
      </c>
      <c r="E2556" t="s">
        <v>22092</v>
      </c>
      <c r="F2556" t="s">
        <v>50</v>
      </c>
      <c r="G2556" t="s">
        <v>1045</v>
      </c>
      <c r="H2556" t="s">
        <v>20000</v>
      </c>
      <c r="I2556">
        <v>1498.5007496251874</v>
      </c>
      <c r="J2556" t="s">
        <v>22229</v>
      </c>
      <c r="K2556" s="22" t="str">
        <f t="shared" si="39"/>
        <v>Nov</v>
      </c>
    </row>
    <row r="2557" spans="1:11" hidden="1">
      <c r="A2557">
        <v>254731321724</v>
      </c>
      <c r="B2557">
        <v>731321724</v>
      </c>
      <c r="C2557">
        <v>17</v>
      </c>
      <c r="D2557" s="22">
        <v>45982</v>
      </c>
      <c r="E2557" t="s">
        <v>20680</v>
      </c>
      <c r="F2557" t="s">
        <v>37</v>
      </c>
      <c r="G2557" t="s">
        <v>719</v>
      </c>
      <c r="H2557" t="s">
        <v>20000</v>
      </c>
      <c r="I2557">
        <v>1498.5007496251874</v>
      </c>
      <c r="J2557" t="s">
        <v>22175</v>
      </c>
      <c r="K2557" s="22" t="str">
        <f t="shared" si="39"/>
        <v>Nov</v>
      </c>
    </row>
    <row r="2558" spans="1:11" hidden="1">
      <c r="A2558">
        <v>254101351668</v>
      </c>
      <c r="B2558">
        <v>101351668</v>
      </c>
      <c r="C2558">
        <v>17</v>
      </c>
      <c r="D2558" s="22">
        <v>45982</v>
      </c>
      <c r="E2558" t="s">
        <v>21604</v>
      </c>
      <c r="F2558" t="s">
        <v>73</v>
      </c>
      <c r="G2558" t="s">
        <v>1074</v>
      </c>
      <c r="H2558" t="s">
        <v>548</v>
      </c>
      <c r="I2558">
        <v>1498.5007496251874</v>
      </c>
      <c r="J2558" t="s">
        <v>22218</v>
      </c>
      <c r="K2558" s="22" t="str">
        <f t="shared" si="39"/>
        <v>Nov</v>
      </c>
    </row>
    <row r="2559" spans="1:11" hidden="1">
      <c r="A2559">
        <v>254753891092</v>
      </c>
      <c r="B2559">
        <v>753891092</v>
      </c>
      <c r="C2559">
        <v>16</v>
      </c>
      <c r="D2559" s="22">
        <v>45982</v>
      </c>
      <c r="E2559" t="s">
        <v>22093</v>
      </c>
      <c r="F2559" t="s">
        <v>20098</v>
      </c>
      <c r="G2559" t="s">
        <v>20725</v>
      </c>
      <c r="H2559" t="s">
        <v>20000</v>
      </c>
      <c r="I2559">
        <v>1498.5007496251874</v>
      </c>
      <c r="J2559" t="s">
        <v>22248</v>
      </c>
      <c r="K2559" s="22" t="str">
        <f t="shared" si="39"/>
        <v>Nov</v>
      </c>
    </row>
    <row r="2560" spans="1:11" hidden="1">
      <c r="A2560">
        <v>254105941492</v>
      </c>
      <c r="B2560">
        <v>105941492</v>
      </c>
      <c r="C2560">
        <v>16</v>
      </c>
      <c r="D2560" s="22">
        <v>45982</v>
      </c>
      <c r="E2560" t="s">
        <v>17007</v>
      </c>
      <c r="F2560" t="s">
        <v>37</v>
      </c>
      <c r="G2560" t="s">
        <v>1042</v>
      </c>
      <c r="H2560" t="s">
        <v>20000</v>
      </c>
      <c r="I2560">
        <v>1498.5007496251874</v>
      </c>
      <c r="J2560" t="s">
        <v>22252</v>
      </c>
      <c r="K2560" s="22" t="str">
        <f t="shared" si="39"/>
        <v>Nov</v>
      </c>
    </row>
    <row r="2561" spans="1:11" hidden="1">
      <c r="A2561">
        <v>254756824537</v>
      </c>
      <c r="B2561">
        <v>756824537</v>
      </c>
      <c r="C2561">
        <v>17</v>
      </c>
      <c r="D2561" s="22">
        <v>45983</v>
      </c>
      <c r="E2561" t="s">
        <v>22094</v>
      </c>
      <c r="F2561" t="s">
        <v>20098</v>
      </c>
      <c r="G2561" t="s">
        <v>1041</v>
      </c>
      <c r="H2561" t="s">
        <v>20000</v>
      </c>
      <c r="I2561">
        <v>1498.5007496251874</v>
      </c>
      <c r="J2561" t="s">
        <v>19999</v>
      </c>
      <c r="K2561" s="22" t="str">
        <f t="shared" si="39"/>
        <v>Nov</v>
      </c>
    </row>
    <row r="2562" spans="1:11" hidden="1">
      <c r="A2562">
        <v>254786450678</v>
      </c>
      <c r="B2562">
        <v>786450678</v>
      </c>
      <c r="C2562">
        <v>16</v>
      </c>
      <c r="D2562" s="22">
        <v>45984</v>
      </c>
      <c r="E2562" t="s">
        <v>22095</v>
      </c>
      <c r="F2562" t="s">
        <v>37</v>
      </c>
      <c r="G2562" t="s">
        <v>990</v>
      </c>
      <c r="H2562" t="s">
        <v>20000</v>
      </c>
      <c r="I2562">
        <v>1498.5007496251874</v>
      </c>
      <c r="J2562" t="s">
        <v>19999</v>
      </c>
      <c r="K2562" s="22" t="str">
        <f t="shared" si="39"/>
        <v>Nov</v>
      </c>
    </row>
    <row r="2563" spans="1:11" hidden="1">
      <c r="A2563">
        <v>254752887686</v>
      </c>
      <c r="B2563">
        <v>752887686</v>
      </c>
      <c r="C2563">
        <v>16</v>
      </c>
      <c r="D2563" s="22">
        <v>45983</v>
      </c>
      <c r="E2563" t="s">
        <v>22096</v>
      </c>
      <c r="F2563" t="s">
        <v>37</v>
      </c>
      <c r="G2563" t="s">
        <v>1061</v>
      </c>
      <c r="H2563" t="s">
        <v>20000</v>
      </c>
      <c r="I2563">
        <v>1498.5007496251874</v>
      </c>
      <c r="J2563" t="s">
        <v>22249</v>
      </c>
      <c r="K2563" s="22" t="str">
        <f t="shared" ref="K2563:K2626" si="40">TEXT(D2563,"mmm")</f>
        <v>Nov</v>
      </c>
    </row>
    <row r="2564" spans="1:11" hidden="1">
      <c r="A2564">
        <v>254786464547</v>
      </c>
      <c r="B2564">
        <v>786464547</v>
      </c>
      <c r="C2564">
        <v>16</v>
      </c>
      <c r="D2564" s="22">
        <v>45982</v>
      </c>
      <c r="E2564" t="s">
        <v>22097</v>
      </c>
      <c r="F2564" t="s">
        <v>20098</v>
      </c>
      <c r="G2564" t="s">
        <v>1030</v>
      </c>
      <c r="H2564" t="s">
        <v>20000</v>
      </c>
      <c r="I2564">
        <v>1498.5007496251874</v>
      </c>
      <c r="J2564" t="s">
        <v>19999</v>
      </c>
      <c r="K2564" s="22" t="str">
        <f t="shared" si="40"/>
        <v>Nov</v>
      </c>
    </row>
    <row r="2565" spans="1:11" hidden="1">
      <c r="A2565">
        <v>254732371143</v>
      </c>
      <c r="B2565">
        <v>732371143</v>
      </c>
      <c r="C2565">
        <v>16</v>
      </c>
      <c r="D2565" s="22">
        <v>45983</v>
      </c>
      <c r="E2565" t="s">
        <v>22098</v>
      </c>
      <c r="F2565" t="s">
        <v>37</v>
      </c>
      <c r="G2565" t="s">
        <v>1077</v>
      </c>
      <c r="H2565" t="s">
        <v>32</v>
      </c>
      <c r="I2565">
        <v>1498.5007496251874</v>
      </c>
      <c r="J2565" t="s">
        <v>19999</v>
      </c>
      <c r="K2565" s="22" t="str">
        <f t="shared" si="40"/>
        <v>Nov</v>
      </c>
    </row>
    <row r="2566" spans="1:11" hidden="1">
      <c r="A2566">
        <v>254737015816</v>
      </c>
      <c r="B2566">
        <v>737015816</v>
      </c>
      <c r="C2566">
        <v>16</v>
      </c>
      <c r="D2566" s="22">
        <v>45982</v>
      </c>
      <c r="E2566" t="s">
        <v>21539</v>
      </c>
      <c r="F2566" t="s">
        <v>20098</v>
      </c>
      <c r="G2566" t="s">
        <v>1020</v>
      </c>
      <c r="H2566" t="s">
        <v>20000</v>
      </c>
      <c r="I2566">
        <v>1498.5007496251874</v>
      </c>
      <c r="J2566" t="s">
        <v>19999</v>
      </c>
      <c r="K2566" s="22" t="str">
        <f t="shared" si="40"/>
        <v>Nov</v>
      </c>
    </row>
    <row r="2567" spans="1:11" hidden="1">
      <c r="A2567">
        <v>254756895531</v>
      </c>
      <c r="B2567">
        <v>756895531</v>
      </c>
      <c r="C2567">
        <v>16</v>
      </c>
      <c r="D2567" s="22">
        <v>45983</v>
      </c>
      <c r="E2567" t="s">
        <v>22099</v>
      </c>
      <c r="F2567" t="s">
        <v>82</v>
      </c>
      <c r="G2567" t="s">
        <v>1218</v>
      </c>
      <c r="H2567" t="s">
        <v>20000</v>
      </c>
      <c r="I2567">
        <v>1498.5007496251874</v>
      </c>
      <c r="J2567" t="s">
        <v>19999</v>
      </c>
      <c r="K2567" s="22" t="str">
        <f t="shared" si="40"/>
        <v>Nov</v>
      </c>
    </row>
    <row r="2568" spans="1:11" hidden="1">
      <c r="A2568">
        <v>254786308990</v>
      </c>
      <c r="B2568">
        <v>786308990</v>
      </c>
      <c r="C2568">
        <v>17</v>
      </c>
      <c r="D2568" s="22">
        <v>45982</v>
      </c>
      <c r="E2568" t="s">
        <v>22100</v>
      </c>
      <c r="F2568" t="s">
        <v>73</v>
      </c>
      <c r="G2568" t="s">
        <v>986</v>
      </c>
      <c r="H2568" t="s">
        <v>20000</v>
      </c>
      <c r="I2568">
        <v>1498.5007496251874</v>
      </c>
      <c r="J2568" t="s">
        <v>22193</v>
      </c>
      <c r="K2568" s="22" t="str">
        <f t="shared" si="40"/>
        <v>Nov</v>
      </c>
    </row>
    <row r="2569" spans="1:11" hidden="1">
      <c r="A2569">
        <v>254105289739</v>
      </c>
      <c r="B2569">
        <v>105289739</v>
      </c>
      <c r="C2569">
        <v>16</v>
      </c>
      <c r="D2569" s="22">
        <v>45983</v>
      </c>
      <c r="E2569" t="s">
        <v>22101</v>
      </c>
      <c r="F2569" t="s">
        <v>37</v>
      </c>
      <c r="G2569" t="s">
        <v>1012</v>
      </c>
      <c r="H2569" t="s">
        <v>20000</v>
      </c>
      <c r="I2569">
        <v>1498.5007496251874</v>
      </c>
      <c r="J2569" t="s">
        <v>22248</v>
      </c>
      <c r="K2569" s="22" t="str">
        <f t="shared" si="40"/>
        <v>Nov</v>
      </c>
    </row>
    <row r="2570" spans="1:11" hidden="1">
      <c r="A2570">
        <v>254737054218</v>
      </c>
      <c r="B2570">
        <v>737054218</v>
      </c>
      <c r="C2570">
        <v>16</v>
      </c>
      <c r="D2570" s="22">
        <v>45983</v>
      </c>
      <c r="E2570" t="s">
        <v>22102</v>
      </c>
      <c r="F2570" t="s">
        <v>20098</v>
      </c>
      <c r="G2570" t="s">
        <v>1019</v>
      </c>
      <c r="H2570" t="s">
        <v>20000</v>
      </c>
      <c r="I2570">
        <v>1498.5007496251874</v>
      </c>
      <c r="J2570" t="s">
        <v>19999</v>
      </c>
      <c r="K2570" s="22" t="str">
        <f t="shared" si="40"/>
        <v>Nov</v>
      </c>
    </row>
    <row r="2571" spans="1:11" hidden="1">
      <c r="A2571">
        <v>254784831791</v>
      </c>
      <c r="B2571">
        <v>784831791</v>
      </c>
      <c r="C2571">
        <v>17</v>
      </c>
      <c r="D2571" s="22">
        <v>45984</v>
      </c>
      <c r="E2571" t="s">
        <v>22103</v>
      </c>
      <c r="F2571" t="s">
        <v>20098</v>
      </c>
      <c r="G2571" t="s">
        <v>1074</v>
      </c>
      <c r="H2571" t="s">
        <v>1107</v>
      </c>
      <c r="I2571">
        <v>1498.5007496251874</v>
      </c>
      <c r="J2571" t="s">
        <v>19999</v>
      </c>
      <c r="K2571" s="22" t="str">
        <f t="shared" si="40"/>
        <v>Nov</v>
      </c>
    </row>
    <row r="2572" spans="1:11" hidden="1">
      <c r="A2572">
        <v>254739991946</v>
      </c>
      <c r="B2572">
        <v>739991946</v>
      </c>
      <c r="C2572">
        <v>17</v>
      </c>
      <c r="D2572" s="22">
        <v>45982</v>
      </c>
      <c r="E2572" t="s">
        <v>22104</v>
      </c>
      <c r="F2572" t="s">
        <v>73</v>
      </c>
      <c r="G2572" t="s">
        <v>1074</v>
      </c>
      <c r="H2572" t="s">
        <v>1181</v>
      </c>
      <c r="I2572">
        <v>1498.5007496251874</v>
      </c>
      <c r="J2572" t="s">
        <v>22237</v>
      </c>
      <c r="K2572" s="22" t="str">
        <f t="shared" si="40"/>
        <v>Nov</v>
      </c>
    </row>
    <row r="2573" spans="1:11" hidden="1">
      <c r="A2573">
        <v>254786050639</v>
      </c>
      <c r="B2573">
        <v>786050639</v>
      </c>
      <c r="C2573">
        <v>16</v>
      </c>
      <c r="D2573" s="22">
        <v>45983</v>
      </c>
      <c r="E2573" t="s">
        <v>22105</v>
      </c>
      <c r="F2573" t="s">
        <v>20098</v>
      </c>
      <c r="G2573" t="s">
        <v>1005</v>
      </c>
      <c r="H2573" t="s">
        <v>20000</v>
      </c>
      <c r="I2573">
        <v>1498.5007496251874</v>
      </c>
      <c r="J2573" t="s">
        <v>19999</v>
      </c>
      <c r="K2573" s="22" t="str">
        <f t="shared" si="40"/>
        <v>Nov</v>
      </c>
    </row>
    <row r="2574" spans="1:11" hidden="1">
      <c r="A2574">
        <v>254107776425</v>
      </c>
      <c r="B2574">
        <v>107776425</v>
      </c>
      <c r="C2574">
        <v>16</v>
      </c>
      <c r="D2574" s="22">
        <v>45983</v>
      </c>
      <c r="E2574" t="s">
        <v>22106</v>
      </c>
      <c r="F2574">
        <v>0</v>
      </c>
      <c r="G2574" t="s">
        <v>3885</v>
      </c>
      <c r="H2574" t="s">
        <v>1149</v>
      </c>
      <c r="I2574">
        <v>1498.5007496251874</v>
      </c>
      <c r="J2574" t="s">
        <v>22195</v>
      </c>
      <c r="K2574" s="22" t="str">
        <f t="shared" si="40"/>
        <v>Nov</v>
      </c>
    </row>
    <row r="2575" spans="1:11" hidden="1">
      <c r="A2575">
        <v>254754526861</v>
      </c>
      <c r="B2575">
        <v>754526861</v>
      </c>
      <c r="C2575">
        <v>16</v>
      </c>
      <c r="D2575" s="22">
        <v>45983</v>
      </c>
      <c r="E2575" t="s">
        <v>21944</v>
      </c>
      <c r="F2575" t="s">
        <v>20098</v>
      </c>
      <c r="G2575" t="s">
        <v>1029</v>
      </c>
      <c r="H2575" t="s">
        <v>20000</v>
      </c>
      <c r="I2575">
        <v>1498.5007496251874</v>
      </c>
      <c r="J2575" t="s">
        <v>19999</v>
      </c>
      <c r="K2575" s="22" t="str">
        <f t="shared" si="40"/>
        <v>Nov</v>
      </c>
    </row>
    <row r="2576" spans="1:11" hidden="1">
      <c r="A2576">
        <v>254739972361</v>
      </c>
      <c r="B2576">
        <v>739972361</v>
      </c>
      <c r="C2576">
        <v>17</v>
      </c>
      <c r="D2576" s="22">
        <v>45982</v>
      </c>
      <c r="E2576" t="s">
        <v>22107</v>
      </c>
      <c r="F2576" t="s">
        <v>20098</v>
      </c>
      <c r="G2576" t="s">
        <v>1030</v>
      </c>
      <c r="H2576" t="s">
        <v>20000</v>
      </c>
      <c r="I2576">
        <v>1498.5007496251874</v>
      </c>
      <c r="J2576" t="s">
        <v>22202</v>
      </c>
      <c r="K2576" s="22" t="str">
        <f t="shared" si="40"/>
        <v>Nov</v>
      </c>
    </row>
    <row r="2577" spans="1:11" hidden="1">
      <c r="A2577">
        <v>254782373772</v>
      </c>
      <c r="B2577">
        <v>782373772</v>
      </c>
      <c r="C2577">
        <v>17</v>
      </c>
      <c r="D2577" s="22">
        <v>45984</v>
      </c>
      <c r="E2577" t="s">
        <v>22044</v>
      </c>
      <c r="F2577" t="s">
        <v>73</v>
      </c>
      <c r="G2577" t="s">
        <v>1004</v>
      </c>
      <c r="H2577" t="s">
        <v>20000</v>
      </c>
      <c r="I2577">
        <v>1498.5007496251874</v>
      </c>
      <c r="J2577" t="s">
        <v>19999</v>
      </c>
      <c r="K2577" s="22" t="str">
        <f t="shared" si="40"/>
        <v>Nov</v>
      </c>
    </row>
    <row r="2578" spans="1:11" hidden="1">
      <c r="A2578">
        <v>254754983966</v>
      </c>
      <c r="B2578">
        <v>754983966</v>
      </c>
      <c r="C2578">
        <v>17</v>
      </c>
      <c r="D2578" s="22">
        <v>45984</v>
      </c>
      <c r="E2578" t="s">
        <v>22108</v>
      </c>
      <c r="F2578">
        <v>0</v>
      </c>
      <c r="G2578" t="s">
        <v>1074</v>
      </c>
      <c r="H2578" t="s">
        <v>4425</v>
      </c>
      <c r="I2578">
        <v>1498.5007496251874</v>
      </c>
      <c r="J2578" t="s">
        <v>22210</v>
      </c>
      <c r="K2578" s="22" t="str">
        <f t="shared" si="40"/>
        <v>Nov</v>
      </c>
    </row>
    <row r="2579" spans="1:11" hidden="1">
      <c r="A2579">
        <v>254735773378</v>
      </c>
      <c r="B2579">
        <v>735773378</v>
      </c>
      <c r="C2579">
        <v>17</v>
      </c>
      <c r="D2579" s="22">
        <v>45982</v>
      </c>
      <c r="E2579" t="s">
        <v>22109</v>
      </c>
      <c r="F2579" t="s">
        <v>82</v>
      </c>
      <c r="G2579" t="s">
        <v>20636</v>
      </c>
      <c r="H2579" t="s">
        <v>1174</v>
      </c>
      <c r="I2579">
        <v>1498.5007496251874</v>
      </c>
      <c r="J2579" t="s">
        <v>19999</v>
      </c>
      <c r="K2579" s="22" t="str">
        <f t="shared" si="40"/>
        <v>Nov</v>
      </c>
    </row>
    <row r="2580" spans="1:11" hidden="1">
      <c r="A2580">
        <v>254783059462</v>
      </c>
      <c r="B2580">
        <v>783059462</v>
      </c>
      <c r="C2580">
        <v>16</v>
      </c>
      <c r="D2580" s="22">
        <v>45983</v>
      </c>
      <c r="E2580" t="s">
        <v>18484</v>
      </c>
      <c r="F2580" t="s">
        <v>20098</v>
      </c>
      <c r="G2580" t="s">
        <v>1072</v>
      </c>
      <c r="H2580" t="s">
        <v>1086</v>
      </c>
      <c r="I2580">
        <v>1498.5007496251874</v>
      </c>
      <c r="J2580" t="s">
        <v>19999</v>
      </c>
      <c r="K2580" s="22" t="str">
        <f t="shared" si="40"/>
        <v>Nov</v>
      </c>
    </row>
    <row r="2581" spans="1:11" hidden="1">
      <c r="A2581">
        <v>254787497379</v>
      </c>
      <c r="B2581">
        <v>787497379</v>
      </c>
      <c r="C2581">
        <v>16</v>
      </c>
      <c r="D2581" s="22">
        <v>45983</v>
      </c>
      <c r="E2581" t="s">
        <v>22110</v>
      </c>
      <c r="F2581" t="s">
        <v>37</v>
      </c>
      <c r="G2581" t="s">
        <v>719</v>
      </c>
      <c r="H2581" t="s">
        <v>20000</v>
      </c>
      <c r="I2581">
        <v>1498.5007496251874</v>
      </c>
      <c r="J2581" t="s">
        <v>19999</v>
      </c>
      <c r="K2581" s="22" t="str">
        <f t="shared" si="40"/>
        <v>Nov</v>
      </c>
    </row>
    <row r="2582" spans="1:11" hidden="1">
      <c r="A2582">
        <v>254734891042</v>
      </c>
      <c r="B2582">
        <v>734891042</v>
      </c>
      <c r="C2582">
        <v>16</v>
      </c>
      <c r="D2582" s="22">
        <v>45984</v>
      </c>
      <c r="E2582" t="s">
        <v>22111</v>
      </c>
      <c r="F2582">
        <v>0</v>
      </c>
      <c r="G2582" t="s">
        <v>1077</v>
      </c>
      <c r="H2582" t="s">
        <v>32</v>
      </c>
      <c r="I2582">
        <v>1498.5007496251874</v>
      </c>
      <c r="J2582" t="s">
        <v>22186</v>
      </c>
      <c r="K2582" s="22" t="str">
        <f t="shared" si="40"/>
        <v>Nov</v>
      </c>
    </row>
    <row r="2583" spans="1:11" hidden="1">
      <c r="A2583">
        <v>254785559221</v>
      </c>
      <c r="B2583">
        <v>785559221</v>
      </c>
      <c r="C2583">
        <v>16</v>
      </c>
      <c r="D2583" s="22">
        <v>45982</v>
      </c>
      <c r="E2583" t="s">
        <v>22112</v>
      </c>
      <c r="F2583" t="s">
        <v>37</v>
      </c>
      <c r="G2583" t="s">
        <v>1051</v>
      </c>
      <c r="H2583" t="s">
        <v>20000</v>
      </c>
      <c r="I2583">
        <v>1498.5007496251874</v>
      </c>
      <c r="J2583" t="s">
        <v>22176</v>
      </c>
      <c r="K2583" s="22" t="str">
        <f t="shared" si="40"/>
        <v>Nov</v>
      </c>
    </row>
    <row r="2584" spans="1:11" hidden="1">
      <c r="A2584">
        <v>254735745175</v>
      </c>
      <c r="B2584">
        <v>735745175</v>
      </c>
      <c r="C2584">
        <v>17</v>
      </c>
      <c r="D2584" s="22">
        <v>45982</v>
      </c>
      <c r="E2584" t="s">
        <v>20175</v>
      </c>
      <c r="F2584" t="s">
        <v>37</v>
      </c>
      <c r="G2584" t="s">
        <v>1030</v>
      </c>
      <c r="H2584" t="s">
        <v>20000</v>
      </c>
      <c r="I2584">
        <v>1498.5007496251874</v>
      </c>
      <c r="J2584" t="s">
        <v>22242</v>
      </c>
      <c r="K2584" s="22" t="str">
        <f t="shared" si="40"/>
        <v>Nov</v>
      </c>
    </row>
    <row r="2585" spans="1:11" hidden="1">
      <c r="A2585">
        <v>254788441849</v>
      </c>
      <c r="B2585">
        <v>788441849</v>
      </c>
      <c r="C2585">
        <v>16</v>
      </c>
      <c r="D2585" s="22">
        <v>45983</v>
      </c>
      <c r="E2585" t="s">
        <v>22113</v>
      </c>
      <c r="F2585" t="s">
        <v>20098</v>
      </c>
      <c r="G2585" t="s">
        <v>1034</v>
      </c>
      <c r="H2585" t="s">
        <v>20000</v>
      </c>
      <c r="I2585">
        <v>1498.5007496251874</v>
      </c>
      <c r="J2585" t="s">
        <v>22215</v>
      </c>
      <c r="K2585" s="22" t="str">
        <f t="shared" si="40"/>
        <v>Nov</v>
      </c>
    </row>
    <row r="2586" spans="1:11" hidden="1">
      <c r="A2586">
        <v>254103624836</v>
      </c>
      <c r="B2586">
        <v>103624836</v>
      </c>
      <c r="C2586">
        <v>16</v>
      </c>
      <c r="D2586" s="22">
        <v>45982</v>
      </c>
      <c r="E2586" t="s">
        <v>22114</v>
      </c>
      <c r="F2586" t="s">
        <v>82</v>
      </c>
      <c r="G2586" t="s">
        <v>20636</v>
      </c>
      <c r="H2586" t="s">
        <v>1081</v>
      </c>
      <c r="I2586">
        <v>1498.5007496251874</v>
      </c>
      <c r="J2586" t="s">
        <v>19999</v>
      </c>
      <c r="K2586" s="22" t="str">
        <f t="shared" si="40"/>
        <v>Nov</v>
      </c>
    </row>
    <row r="2587" spans="1:11" hidden="1">
      <c r="A2587">
        <v>254781217538</v>
      </c>
      <c r="B2587">
        <v>781217538</v>
      </c>
      <c r="C2587">
        <v>17</v>
      </c>
      <c r="D2587" s="22">
        <v>45983</v>
      </c>
      <c r="E2587" t="s">
        <v>22115</v>
      </c>
      <c r="F2587" t="s">
        <v>50</v>
      </c>
      <c r="G2587" t="s">
        <v>1019</v>
      </c>
      <c r="H2587" t="s">
        <v>20000</v>
      </c>
      <c r="I2587">
        <v>1498.5007496251874</v>
      </c>
      <c r="J2587" t="s">
        <v>22200</v>
      </c>
      <c r="K2587" s="22" t="str">
        <f t="shared" si="40"/>
        <v>Nov</v>
      </c>
    </row>
    <row r="2588" spans="1:11" hidden="1">
      <c r="A2588">
        <v>254101697606</v>
      </c>
      <c r="B2588">
        <v>101697606</v>
      </c>
      <c r="C2588">
        <v>16</v>
      </c>
      <c r="D2588" s="22">
        <v>45982</v>
      </c>
      <c r="E2588" t="s">
        <v>22116</v>
      </c>
      <c r="F2588" t="s">
        <v>20098</v>
      </c>
      <c r="G2588" t="s">
        <v>3885</v>
      </c>
      <c r="H2588" t="s">
        <v>1149</v>
      </c>
      <c r="I2588">
        <v>1498.5007496251874</v>
      </c>
      <c r="J2588" t="s">
        <v>22195</v>
      </c>
      <c r="K2588" s="22" t="str">
        <f t="shared" si="40"/>
        <v>Nov</v>
      </c>
    </row>
    <row r="2589" spans="1:11" hidden="1">
      <c r="A2589">
        <v>254104769717</v>
      </c>
      <c r="B2589">
        <v>104769717</v>
      </c>
      <c r="C2589">
        <v>16</v>
      </c>
      <c r="D2589" s="22">
        <v>45982</v>
      </c>
      <c r="E2589" t="s">
        <v>22117</v>
      </c>
      <c r="F2589" t="s">
        <v>73</v>
      </c>
      <c r="G2589" t="s">
        <v>1074</v>
      </c>
      <c r="H2589" t="s">
        <v>777</v>
      </c>
      <c r="I2589">
        <v>1498.5007496251874</v>
      </c>
      <c r="J2589" t="s">
        <v>22181</v>
      </c>
      <c r="K2589" s="22" t="str">
        <f t="shared" si="40"/>
        <v>Nov</v>
      </c>
    </row>
    <row r="2590" spans="1:11" hidden="1">
      <c r="A2590">
        <v>254102773903</v>
      </c>
      <c r="B2590">
        <v>102773903</v>
      </c>
      <c r="C2590">
        <v>17</v>
      </c>
      <c r="D2590" s="22">
        <v>45984</v>
      </c>
      <c r="E2590" t="s">
        <v>22118</v>
      </c>
      <c r="F2590" t="s">
        <v>73</v>
      </c>
      <c r="G2590" t="s">
        <v>1041</v>
      </c>
      <c r="H2590" t="s">
        <v>20000</v>
      </c>
      <c r="I2590">
        <v>1498.5007496251874</v>
      </c>
      <c r="J2590" t="s">
        <v>22251</v>
      </c>
      <c r="K2590" s="22" t="str">
        <f t="shared" si="40"/>
        <v>Nov</v>
      </c>
    </row>
    <row r="2591" spans="1:11" hidden="1">
      <c r="A2591">
        <v>254788884499</v>
      </c>
      <c r="B2591">
        <v>788884499</v>
      </c>
      <c r="C2591">
        <v>17</v>
      </c>
      <c r="D2591" s="22">
        <v>45982</v>
      </c>
      <c r="E2591" t="s">
        <v>22039</v>
      </c>
      <c r="F2591" t="s">
        <v>73</v>
      </c>
      <c r="G2591" t="s">
        <v>20473</v>
      </c>
      <c r="H2591" t="s">
        <v>20000</v>
      </c>
      <c r="I2591">
        <v>1498.5007496251874</v>
      </c>
      <c r="J2591" t="s">
        <v>22251</v>
      </c>
      <c r="K2591" s="22" t="str">
        <f t="shared" si="40"/>
        <v>Nov</v>
      </c>
    </row>
    <row r="2592" spans="1:11" hidden="1">
      <c r="A2592">
        <v>254754818688</v>
      </c>
      <c r="B2592">
        <v>754818688</v>
      </c>
      <c r="C2592">
        <v>17</v>
      </c>
      <c r="D2592" s="22">
        <v>45982</v>
      </c>
      <c r="E2592" t="s">
        <v>22119</v>
      </c>
      <c r="F2592" t="s">
        <v>20098</v>
      </c>
      <c r="G2592" t="s">
        <v>1074</v>
      </c>
      <c r="H2592" t="s">
        <v>1107</v>
      </c>
      <c r="I2592">
        <v>1498.5007496251874</v>
      </c>
      <c r="J2592" t="s">
        <v>22205</v>
      </c>
      <c r="K2592" s="22" t="str">
        <f t="shared" si="40"/>
        <v>Nov</v>
      </c>
    </row>
    <row r="2593" spans="1:11" hidden="1">
      <c r="A2593">
        <v>254782652510</v>
      </c>
      <c r="B2593">
        <v>782652510</v>
      </c>
      <c r="C2593">
        <v>16</v>
      </c>
      <c r="D2593" s="22">
        <v>45983</v>
      </c>
      <c r="E2593" t="s">
        <v>22120</v>
      </c>
      <c r="F2593" t="s">
        <v>37</v>
      </c>
      <c r="G2593" t="s">
        <v>1077</v>
      </c>
      <c r="H2593" t="s">
        <v>32</v>
      </c>
      <c r="I2593">
        <v>1498.5007496251874</v>
      </c>
      <c r="J2593" t="s">
        <v>22236</v>
      </c>
      <c r="K2593" s="22" t="str">
        <f t="shared" si="40"/>
        <v>Nov</v>
      </c>
    </row>
    <row r="2594" spans="1:11" hidden="1">
      <c r="A2594">
        <v>254103764969</v>
      </c>
      <c r="B2594">
        <v>103764969</v>
      </c>
      <c r="C2594">
        <v>16</v>
      </c>
      <c r="D2594" s="22">
        <v>45982</v>
      </c>
      <c r="E2594" t="s">
        <v>22121</v>
      </c>
      <c r="F2594" t="s">
        <v>20098</v>
      </c>
      <c r="G2594" t="s">
        <v>987</v>
      </c>
      <c r="H2594" t="s">
        <v>20000</v>
      </c>
      <c r="I2594">
        <v>1498.5007496251874</v>
      </c>
      <c r="J2594" t="s">
        <v>22217</v>
      </c>
      <c r="K2594" s="22" t="str">
        <f t="shared" si="40"/>
        <v>Nov</v>
      </c>
    </row>
    <row r="2595" spans="1:11" hidden="1">
      <c r="A2595">
        <v>254100059169</v>
      </c>
      <c r="B2595">
        <v>100059169</v>
      </c>
      <c r="C2595">
        <v>16</v>
      </c>
      <c r="D2595" s="22">
        <v>45983</v>
      </c>
      <c r="E2595" t="s">
        <v>22122</v>
      </c>
      <c r="F2595" t="s">
        <v>160</v>
      </c>
      <c r="G2595" t="s">
        <v>1051</v>
      </c>
      <c r="H2595" t="s">
        <v>20000</v>
      </c>
      <c r="I2595">
        <v>1498.5007496251874</v>
      </c>
      <c r="J2595" t="s">
        <v>22219</v>
      </c>
      <c r="K2595" s="22" t="str">
        <f t="shared" si="40"/>
        <v>Nov</v>
      </c>
    </row>
    <row r="2596" spans="1:11" hidden="1">
      <c r="A2596">
        <v>254751620069</v>
      </c>
      <c r="B2596">
        <v>751620069</v>
      </c>
      <c r="C2596">
        <v>16</v>
      </c>
      <c r="D2596" s="22">
        <v>45984</v>
      </c>
      <c r="E2596" t="s">
        <v>21944</v>
      </c>
      <c r="F2596">
        <v>0</v>
      </c>
      <c r="G2596" t="s">
        <v>1029</v>
      </c>
      <c r="H2596" t="s">
        <v>20000</v>
      </c>
      <c r="I2596">
        <v>1498.5007496251874</v>
      </c>
      <c r="J2596" t="s">
        <v>19999</v>
      </c>
      <c r="K2596" s="22" t="str">
        <f t="shared" si="40"/>
        <v>Nov</v>
      </c>
    </row>
    <row r="2597" spans="1:11">
      <c r="A2597">
        <v>254785983124</v>
      </c>
      <c r="B2597">
        <v>785983124</v>
      </c>
      <c r="C2597">
        <v>16</v>
      </c>
      <c r="D2597" s="22">
        <v>45982</v>
      </c>
      <c r="E2597" t="s">
        <v>22123</v>
      </c>
      <c r="F2597" t="s">
        <v>73</v>
      </c>
      <c r="G2597" t="s">
        <v>1074</v>
      </c>
      <c r="H2597" t="s">
        <v>742</v>
      </c>
      <c r="I2597">
        <v>1498.5007496251874</v>
      </c>
      <c r="J2597" t="s">
        <v>22181</v>
      </c>
      <c r="K2597" s="22" t="str">
        <f t="shared" si="40"/>
        <v>Nov</v>
      </c>
    </row>
    <row r="2598" spans="1:11" hidden="1">
      <c r="A2598">
        <v>254782594625</v>
      </c>
      <c r="B2598">
        <v>782594625</v>
      </c>
      <c r="C2598">
        <v>17</v>
      </c>
      <c r="D2598" s="22">
        <v>45983</v>
      </c>
      <c r="E2598" t="s">
        <v>21688</v>
      </c>
      <c r="F2598">
        <v>0</v>
      </c>
      <c r="G2598" t="s">
        <v>990</v>
      </c>
      <c r="H2598" t="s">
        <v>20000</v>
      </c>
      <c r="I2598">
        <v>1498.5007496251874</v>
      </c>
      <c r="J2598" t="s">
        <v>22175</v>
      </c>
      <c r="K2598" s="22" t="str">
        <f t="shared" si="40"/>
        <v>Nov</v>
      </c>
    </row>
    <row r="2599" spans="1:11" hidden="1">
      <c r="A2599">
        <v>254107216103</v>
      </c>
      <c r="B2599">
        <v>107216103</v>
      </c>
      <c r="C2599">
        <v>16</v>
      </c>
      <c r="D2599" s="22">
        <v>45982</v>
      </c>
      <c r="E2599" t="s">
        <v>22124</v>
      </c>
      <c r="F2599" t="s">
        <v>20098</v>
      </c>
      <c r="G2599" t="s">
        <v>1041</v>
      </c>
      <c r="H2599" t="s">
        <v>20000</v>
      </c>
      <c r="I2599">
        <v>2248.1259370314842</v>
      </c>
      <c r="J2599" t="s">
        <v>22174</v>
      </c>
      <c r="K2599" s="22" t="str">
        <f t="shared" si="40"/>
        <v>Nov</v>
      </c>
    </row>
    <row r="2600" spans="1:11" hidden="1">
      <c r="A2600">
        <v>254753393811</v>
      </c>
      <c r="B2600">
        <v>753393811</v>
      </c>
      <c r="C2600">
        <v>16</v>
      </c>
      <c r="D2600" s="22">
        <v>45983</v>
      </c>
      <c r="E2600" t="s">
        <v>22006</v>
      </c>
      <c r="F2600" t="s">
        <v>37</v>
      </c>
      <c r="G2600" t="s">
        <v>1030</v>
      </c>
      <c r="H2600" t="s">
        <v>20000</v>
      </c>
      <c r="I2600">
        <v>1498.5007496251874</v>
      </c>
      <c r="J2600" t="s">
        <v>19999</v>
      </c>
      <c r="K2600" s="22" t="str">
        <f t="shared" si="40"/>
        <v>Nov</v>
      </c>
    </row>
    <row r="2601" spans="1:11" hidden="1">
      <c r="A2601">
        <v>254788818687</v>
      </c>
      <c r="B2601">
        <v>788818687</v>
      </c>
      <c r="C2601">
        <v>16</v>
      </c>
      <c r="D2601" s="22">
        <v>45982</v>
      </c>
      <c r="E2601" t="s">
        <v>22125</v>
      </c>
      <c r="F2601" t="s">
        <v>20098</v>
      </c>
      <c r="G2601" t="s">
        <v>1218</v>
      </c>
      <c r="H2601" t="s">
        <v>20000</v>
      </c>
      <c r="I2601">
        <v>1498.5007496251874</v>
      </c>
      <c r="J2601" t="s">
        <v>19999</v>
      </c>
      <c r="K2601" s="22" t="str">
        <f t="shared" si="40"/>
        <v>Nov</v>
      </c>
    </row>
    <row r="2602" spans="1:11" hidden="1">
      <c r="A2602">
        <v>254755248653</v>
      </c>
      <c r="B2602">
        <v>755248653</v>
      </c>
      <c r="C2602">
        <v>16</v>
      </c>
      <c r="D2602" s="22">
        <v>45983</v>
      </c>
      <c r="E2602" t="s">
        <v>22126</v>
      </c>
      <c r="F2602" t="s">
        <v>20098</v>
      </c>
      <c r="G2602" t="s">
        <v>1077</v>
      </c>
      <c r="H2602" t="s">
        <v>32</v>
      </c>
      <c r="I2602">
        <v>1498.5007496251874</v>
      </c>
      <c r="J2602" t="s">
        <v>22182</v>
      </c>
      <c r="K2602" s="22" t="str">
        <f t="shared" si="40"/>
        <v>Nov</v>
      </c>
    </row>
    <row r="2603" spans="1:11" hidden="1">
      <c r="A2603">
        <v>254787335946</v>
      </c>
      <c r="B2603">
        <v>787335946</v>
      </c>
      <c r="C2603">
        <v>17</v>
      </c>
      <c r="D2603" s="22">
        <v>45983</v>
      </c>
      <c r="E2603" t="s">
        <v>21288</v>
      </c>
      <c r="F2603" t="s">
        <v>73</v>
      </c>
      <c r="G2603" t="s">
        <v>1041</v>
      </c>
      <c r="H2603" t="s">
        <v>20000</v>
      </c>
      <c r="I2603">
        <v>1498.5007496251874</v>
      </c>
      <c r="J2603" t="s">
        <v>22233</v>
      </c>
      <c r="K2603" s="22" t="str">
        <f t="shared" si="40"/>
        <v>Nov</v>
      </c>
    </row>
    <row r="2604" spans="1:11" hidden="1">
      <c r="A2604">
        <v>254732091893</v>
      </c>
      <c r="B2604">
        <v>732091893</v>
      </c>
      <c r="C2604">
        <v>16</v>
      </c>
      <c r="D2604" s="22">
        <v>45982</v>
      </c>
      <c r="E2604" t="s">
        <v>22127</v>
      </c>
      <c r="F2604" t="s">
        <v>20098</v>
      </c>
      <c r="G2604" t="s">
        <v>20725</v>
      </c>
      <c r="H2604" t="s">
        <v>20000</v>
      </c>
      <c r="I2604">
        <v>1498.5007496251874</v>
      </c>
      <c r="J2604" t="s">
        <v>19999</v>
      </c>
      <c r="K2604" s="22" t="str">
        <f t="shared" si="40"/>
        <v>Nov</v>
      </c>
    </row>
    <row r="2605" spans="1:11" hidden="1">
      <c r="A2605">
        <v>254784554631</v>
      </c>
      <c r="B2605">
        <v>784554631</v>
      </c>
      <c r="C2605">
        <v>16</v>
      </c>
      <c r="D2605" s="22">
        <v>45983</v>
      </c>
      <c r="E2605" t="s">
        <v>22128</v>
      </c>
      <c r="F2605">
        <v>0</v>
      </c>
      <c r="G2605" t="s">
        <v>719</v>
      </c>
      <c r="H2605" t="s">
        <v>20000</v>
      </c>
      <c r="I2605">
        <v>1498.5007496251874</v>
      </c>
      <c r="J2605" t="s">
        <v>19999</v>
      </c>
      <c r="K2605" s="22" t="str">
        <f t="shared" si="40"/>
        <v>Nov</v>
      </c>
    </row>
    <row r="2606" spans="1:11" hidden="1">
      <c r="A2606">
        <v>254789342515</v>
      </c>
      <c r="B2606">
        <v>789342515</v>
      </c>
      <c r="C2606">
        <v>16</v>
      </c>
      <c r="D2606" s="22">
        <v>45982</v>
      </c>
      <c r="E2606" t="s">
        <v>22129</v>
      </c>
      <c r="F2606" t="s">
        <v>73</v>
      </c>
      <c r="G2606" t="s">
        <v>1004</v>
      </c>
      <c r="H2606" t="s">
        <v>20000</v>
      </c>
      <c r="I2606">
        <v>0</v>
      </c>
      <c r="J2606" t="s">
        <v>22173</v>
      </c>
      <c r="K2606" s="22" t="str">
        <f t="shared" si="40"/>
        <v>Nov</v>
      </c>
    </row>
    <row r="2607" spans="1:11" hidden="1">
      <c r="A2607">
        <v>254731117344</v>
      </c>
      <c r="B2607">
        <v>731117344</v>
      </c>
      <c r="C2607">
        <v>17</v>
      </c>
      <c r="D2607" s="22">
        <v>45983</v>
      </c>
      <c r="E2607" t="s">
        <v>22130</v>
      </c>
      <c r="F2607" t="s">
        <v>37</v>
      </c>
      <c r="G2607" t="s">
        <v>1218</v>
      </c>
      <c r="H2607" t="s">
        <v>20000</v>
      </c>
      <c r="I2607">
        <v>2248.1259370314842</v>
      </c>
      <c r="J2607" t="s">
        <v>19999</v>
      </c>
      <c r="K2607" s="22" t="str">
        <f t="shared" si="40"/>
        <v>Nov</v>
      </c>
    </row>
    <row r="2608" spans="1:11" hidden="1">
      <c r="A2608">
        <v>254735345636</v>
      </c>
      <c r="B2608">
        <v>735345636</v>
      </c>
      <c r="C2608">
        <v>17</v>
      </c>
      <c r="D2608" s="22">
        <v>45983</v>
      </c>
      <c r="E2608" t="s">
        <v>21190</v>
      </c>
      <c r="F2608" t="s">
        <v>73</v>
      </c>
      <c r="G2608" t="s">
        <v>1074</v>
      </c>
      <c r="H2608" t="s">
        <v>70</v>
      </c>
      <c r="I2608">
        <v>1498.5007496251874</v>
      </c>
      <c r="J2608" t="s">
        <v>22193</v>
      </c>
      <c r="K2608" s="22" t="str">
        <f t="shared" si="40"/>
        <v>Nov</v>
      </c>
    </row>
    <row r="2609" spans="1:11" hidden="1">
      <c r="A2609">
        <v>254736116583</v>
      </c>
      <c r="B2609">
        <v>736116583</v>
      </c>
      <c r="C2609">
        <v>16</v>
      </c>
      <c r="D2609" s="22">
        <v>45982</v>
      </c>
      <c r="E2609" t="s">
        <v>22131</v>
      </c>
      <c r="F2609" t="s">
        <v>20098</v>
      </c>
      <c r="G2609" t="s">
        <v>20007</v>
      </c>
      <c r="H2609" t="s">
        <v>4175</v>
      </c>
      <c r="I2609">
        <v>1498.5007496251874</v>
      </c>
      <c r="J2609" t="s">
        <v>22198</v>
      </c>
      <c r="K2609" s="22" t="str">
        <f t="shared" si="40"/>
        <v>Nov</v>
      </c>
    </row>
    <row r="2610" spans="1:11" hidden="1">
      <c r="A2610">
        <v>254731554256</v>
      </c>
      <c r="B2610">
        <v>731554256</v>
      </c>
      <c r="C2610">
        <v>16</v>
      </c>
      <c r="D2610" s="22">
        <v>45983</v>
      </c>
      <c r="E2610" t="s">
        <v>22132</v>
      </c>
      <c r="F2610" t="s">
        <v>37</v>
      </c>
      <c r="G2610" t="s">
        <v>1074</v>
      </c>
      <c r="H2610" t="s">
        <v>777</v>
      </c>
      <c r="I2610">
        <v>1498.5007496251874</v>
      </c>
      <c r="J2610" t="s">
        <v>22249</v>
      </c>
      <c r="K2610" s="22" t="str">
        <f t="shared" si="40"/>
        <v>Nov</v>
      </c>
    </row>
    <row r="2611" spans="1:11" hidden="1">
      <c r="A2611">
        <v>254734533897</v>
      </c>
      <c r="B2611">
        <v>734533897</v>
      </c>
      <c r="C2611">
        <v>16</v>
      </c>
      <c r="D2611" s="22">
        <v>45983</v>
      </c>
      <c r="E2611" t="s">
        <v>22106</v>
      </c>
      <c r="F2611">
        <v>0</v>
      </c>
      <c r="G2611" t="s">
        <v>3885</v>
      </c>
      <c r="H2611" t="s">
        <v>1149</v>
      </c>
      <c r="I2611">
        <v>1498.5007496251874</v>
      </c>
      <c r="J2611" t="s">
        <v>22195</v>
      </c>
      <c r="K2611" s="22" t="str">
        <f t="shared" si="40"/>
        <v>Nov</v>
      </c>
    </row>
    <row r="2612" spans="1:11" hidden="1">
      <c r="A2612">
        <v>254107649238</v>
      </c>
      <c r="B2612">
        <v>107649238</v>
      </c>
      <c r="C2612">
        <v>17</v>
      </c>
      <c r="D2612" s="22">
        <v>45982</v>
      </c>
      <c r="E2612" t="s">
        <v>21898</v>
      </c>
      <c r="F2612" t="s">
        <v>73</v>
      </c>
      <c r="G2612" t="s">
        <v>1020</v>
      </c>
      <c r="H2612" t="s">
        <v>20000</v>
      </c>
      <c r="I2612">
        <v>1498.5007496251874</v>
      </c>
      <c r="J2612" t="s">
        <v>19999</v>
      </c>
      <c r="K2612" s="22" t="str">
        <f t="shared" si="40"/>
        <v>Nov</v>
      </c>
    </row>
    <row r="2613" spans="1:11" hidden="1">
      <c r="A2613">
        <v>254788781192</v>
      </c>
      <c r="B2613">
        <v>788781192</v>
      </c>
      <c r="C2613">
        <v>16</v>
      </c>
      <c r="D2613" s="22">
        <v>45982</v>
      </c>
      <c r="E2613" t="s">
        <v>22133</v>
      </c>
      <c r="F2613" t="s">
        <v>20098</v>
      </c>
      <c r="G2613" t="s">
        <v>20581</v>
      </c>
      <c r="H2613" t="s">
        <v>20000</v>
      </c>
      <c r="I2613">
        <v>1498.5007496251874</v>
      </c>
      <c r="J2613" t="s">
        <v>19999</v>
      </c>
      <c r="K2613" s="22" t="str">
        <f t="shared" si="40"/>
        <v>Nov</v>
      </c>
    </row>
    <row r="2614" spans="1:11" hidden="1">
      <c r="A2614">
        <v>254100020745</v>
      </c>
      <c r="B2614">
        <v>100020745</v>
      </c>
      <c r="C2614">
        <v>17</v>
      </c>
      <c r="D2614" s="22">
        <v>45983</v>
      </c>
      <c r="E2614" t="s">
        <v>22134</v>
      </c>
      <c r="F2614">
        <v>0</v>
      </c>
      <c r="G2614" t="s">
        <v>1023</v>
      </c>
      <c r="H2614" t="s">
        <v>20000</v>
      </c>
      <c r="I2614">
        <v>1498.5007496251874</v>
      </c>
      <c r="J2614" t="s">
        <v>22231</v>
      </c>
      <c r="K2614" s="22" t="str">
        <f t="shared" si="40"/>
        <v>Nov</v>
      </c>
    </row>
    <row r="2615" spans="1:11" hidden="1">
      <c r="A2615">
        <v>254783992715</v>
      </c>
      <c r="B2615">
        <v>783992715</v>
      </c>
      <c r="C2615">
        <v>17</v>
      </c>
      <c r="D2615" s="22">
        <v>45982</v>
      </c>
      <c r="E2615" t="s">
        <v>22135</v>
      </c>
      <c r="F2615" t="s">
        <v>20168</v>
      </c>
      <c r="G2615" t="s">
        <v>1004</v>
      </c>
      <c r="H2615" t="s">
        <v>20000</v>
      </c>
      <c r="I2615">
        <v>1498.5007496251874</v>
      </c>
      <c r="J2615" t="s">
        <v>22210</v>
      </c>
      <c r="K2615" s="22" t="str">
        <f t="shared" si="40"/>
        <v>Nov</v>
      </c>
    </row>
    <row r="2616" spans="1:11" hidden="1">
      <c r="A2616">
        <v>254108532929</v>
      </c>
      <c r="B2616">
        <v>108532929</v>
      </c>
      <c r="C2616">
        <v>16</v>
      </c>
      <c r="D2616" s="22">
        <v>45983</v>
      </c>
      <c r="E2616" t="s">
        <v>22136</v>
      </c>
      <c r="F2616" t="s">
        <v>82</v>
      </c>
      <c r="G2616" t="s">
        <v>20636</v>
      </c>
      <c r="H2616" t="s">
        <v>1141</v>
      </c>
      <c r="I2616">
        <v>1498.5007496251874</v>
      </c>
      <c r="J2616" t="s">
        <v>19999</v>
      </c>
      <c r="K2616" s="22" t="str">
        <f t="shared" si="40"/>
        <v>Nov</v>
      </c>
    </row>
    <row r="2617" spans="1:11" hidden="1">
      <c r="A2617">
        <v>254107772854</v>
      </c>
      <c r="B2617">
        <v>107772854</v>
      </c>
      <c r="C2617">
        <v>17</v>
      </c>
      <c r="D2617" s="22">
        <v>45982</v>
      </c>
      <c r="E2617" t="s">
        <v>22137</v>
      </c>
      <c r="F2617" t="s">
        <v>50</v>
      </c>
      <c r="G2617" t="s">
        <v>1019</v>
      </c>
      <c r="H2617" t="s">
        <v>20000</v>
      </c>
      <c r="I2617">
        <v>2248.1259370314842</v>
      </c>
      <c r="J2617" t="s">
        <v>22200</v>
      </c>
      <c r="K2617" s="22" t="str">
        <f t="shared" si="40"/>
        <v>Nov</v>
      </c>
    </row>
    <row r="2618" spans="1:11" hidden="1">
      <c r="A2618">
        <v>254104440828</v>
      </c>
      <c r="B2618">
        <v>104440828</v>
      </c>
      <c r="C2618">
        <v>17</v>
      </c>
      <c r="D2618" s="22">
        <v>45982</v>
      </c>
      <c r="E2618" t="s">
        <v>22138</v>
      </c>
      <c r="F2618" t="s">
        <v>20098</v>
      </c>
      <c r="G2618" t="s">
        <v>990</v>
      </c>
      <c r="H2618" t="s">
        <v>20000</v>
      </c>
      <c r="I2618">
        <v>1498.5007496251874</v>
      </c>
      <c r="J2618" t="s">
        <v>22201</v>
      </c>
      <c r="K2618" s="22" t="str">
        <f t="shared" si="40"/>
        <v>Nov</v>
      </c>
    </row>
    <row r="2619" spans="1:11" hidden="1">
      <c r="A2619">
        <v>254100984586</v>
      </c>
      <c r="B2619">
        <v>100984586</v>
      </c>
      <c r="C2619">
        <v>17</v>
      </c>
      <c r="D2619" s="22">
        <v>45983</v>
      </c>
      <c r="E2619" t="s">
        <v>22139</v>
      </c>
      <c r="F2619" t="s">
        <v>20098</v>
      </c>
      <c r="G2619" t="s">
        <v>1041</v>
      </c>
      <c r="H2619" t="s">
        <v>20000</v>
      </c>
      <c r="I2619">
        <v>1498.5007496251874</v>
      </c>
      <c r="J2619" t="s">
        <v>22210</v>
      </c>
      <c r="K2619" s="22" t="str">
        <f t="shared" si="40"/>
        <v>Nov</v>
      </c>
    </row>
    <row r="2620" spans="1:11" hidden="1">
      <c r="A2620">
        <v>254783596264</v>
      </c>
      <c r="B2620">
        <v>783596264</v>
      </c>
      <c r="C2620">
        <v>16</v>
      </c>
      <c r="D2620" s="22">
        <v>45983</v>
      </c>
      <c r="E2620" t="s">
        <v>22140</v>
      </c>
      <c r="F2620" t="s">
        <v>37</v>
      </c>
      <c r="G2620" t="s">
        <v>1030</v>
      </c>
      <c r="H2620" t="s">
        <v>20000</v>
      </c>
      <c r="I2620">
        <v>1498.5007496251874</v>
      </c>
      <c r="J2620" t="s">
        <v>19999</v>
      </c>
      <c r="K2620" s="22" t="str">
        <f t="shared" si="40"/>
        <v>Nov</v>
      </c>
    </row>
    <row r="2621" spans="1:11" hidden="1">
      <c r="A2621">
        <v>254751677191</v>
      </c>
      <c r="B2621">
        <v>751677191</v>
      </c>
      <c r="C2621">
        <v>17</v>
      </c>
      <c r="D2621" s="22">
        <v>45982</v>
      </c>
      <c r="E2621" t="s">
        <v>22141</v>
      </c>
      <c r="F2621" t="s">
        <v>20098</v>
      </c>
      <c r="G2621" t="s">
        <v>1015</v>
      </c>
      <c r="H2621" t="s">
        <v>20000</v>
      </c>
      <c r="I2621">
        <v>1498.5007496251874</v>
      </c>
      <c r="J2621" t="s">
        <v>19999</v>
      </c>
      <c r="K2621" s="22" t="str">
        <f t="shared" si="40"/>
        <v>Nov</v>
      </c>
    </row>
    <row r="2622" spans="1:11" hidden="1">
      <c r="A2622">
        <v>254785739441</v>
      </c>
      <c r="B2622">
        <v>785739441</v>
      </c>
      <c r="C2622">
        <v>16</v>
      </c>
      <c r="D2622" s="22">
        <v>45982</v>
      </c>
      <c r="E2622" t="s">
        <v>22142</v>
      </c>
      <c r="F2622" t="s">
        <v>73</v>
      </c>
      <c r="G2622" t="s">
        <v>1074</v>
      </c>
      <c r="H2622" t="s">
        <v>1152</v>
      </c>
      <c r="I2622">
        <v>1498.5007496251874</v>
      </c>
      <c r="J2622" t="s">
        <v>22239</v>
      </c>
      <c r="K2622" s="22" t="str">
        <f t="shared" si="40"/>
        <v>Nov</v>
      </c>
    </row>
    <row r="2623" spans="1:11" hidden="1">
      <c r="A2623">
        <v>254784311586</v>
      </c>
      <c r="B2623">
        <v>784311586</v>
      </c>
      <c r="C2623">
        <v>16</v>
      </c>
      <c r="D2623" s="22">
        <v>45982</v>
      </c>
      <c r="E2623" t="s">
        <v>22143</v>
      </c>
      <c r="F2623" t="s">
        <v>20098</v>
      </c>
      <c r="G2623" t="s">
        <v>1030</v>
      </c>
      <c r="H2623" t="s">
        <v>20000</v>
      </c>
      <c r="I2623">
        <v>1498.5007496251874</v>
      </c>
      <c r="J2623" t="s">
        <v>22245</v>
      </c>
      <c r="K2623" s="22" t="str">
        <f t="shared" si="40"/>
        <v>Nov</v>
      </c>
    </row>
    <row r="2624" spans="1:11" hidden="1">
      <c r="A2624">
        <v>254101112201</v>
      </c>
      <c r="B2624">
        <v>101112201</v>
      </c>
      <c r="C2624">
        <v>17</v>
      </c>
      <c r="D2624" s="22">
        <v>45982</v>
      </c>
      <c r="E2624" t="s">
        <v>22144</v>
      </c>
      <c r="F2624" t="s">
        <v>37</v>
      </c>
      <c r="G2624" t="s">
        <v>1218</v>
      </c>
      <c r="H2624" t="s">
        <v>20000</v>
      </c>
      <c r="I2624">
        <v>1498.5007496251874</v>
      </c>
      <c r="J2624" t="s">
        <v>22175</v>
      </c>
      <c r="K2624" s="22" t="str">
        <f t="shared" si="40"/>
        <v>Nov</v>
      </c>
    </row>
    <row r="2625" spans="1:11" hidden="1">
      <c r="A2625">
        <v>254752223054</v>
      </c>
      <c r="B2625">
        <v>752223054</v>
      </c>
      <c r="C2625">
        <v>17</v>
      </c>
      <c r="D2625" s="22">
        <v>45982</v>
      </c>
      <c r="E2625" t="s">
        <v>20397</v>
      </c>
      <c r="F2625" t="s">
        <v>37</v>
      </c>
      <c r="G2625" t="s">
        <v>987</v>
      </c>
      <c r="H2625" t="s">
        <v>20000</v>
      </c>
      <c r="I2625">
        <v>1498.5007496251874</v>
      </c>
      <c r="J2625" t="s">
        <v>22242</v>
      </c>
      <c r="K2625" s="22" t="str">
        <f t="shared" si="40"/>
        <v>Nov</v>
      </c>
    </row>
    <row r="2626" spans="1:11" hidden="1">
      <c r="A2626">
        <v>254750244306</v>
      </c>
      <c r="B2626">
        <v>750244306</v>
      </c>
      <c r="C2626">
        <v>17</v>
      </c>
      <c r="D2626" s="22">
        <v>45982</v>
      </c>
      <c r="E2626" t="s">
        <v>22145</v>
      </c>
      <c r="F2626" t="s">
        <v>20098</v>
      </c>
      <c r="G2626" t="s">
        <v>987</v>
      </c>
      <c r="H2626" t="s">
        <v>20000</v>
      </c>
      <c r="I2626">
        <v>1498.5007496251874</v>
      </c>
      <c r="J2626" t="s">
        <v>22211</v>
      </c>
      <c r="K2626" s="22" t="str">
        <f t="shared" si="40"/>
        <v>Nov</v>
      </c>
    </row>
    <row r="2627" spans="1:11" hidden="1">
      <c r="A2627">
        <v>254734572579</v>
      </c>
      <c r="B2627">
        <v>734572579</v>
      </c>
      <c r="C2627">
        <v>16</v>
      </c>
      <c r="D2627" s="22">
        <v>45984</v>
      </c>
      <c r="E2627" t="s">
        <v>22146</v>
      </c>
      <c r="F2627" t="s">
        <v>37</v>
      </c>
      <c r="G2627" t="s">
        <v>1051</v>
      </c>
      <c r="H2627" t="s">
        <v>20000</v>
      </c>
      <c r="I2627">
        <v>1498.5007496251874</v>
      </c>
      <c r="J2627" t="s">
        <v>22176</v>
      </c>
      <c r="K2627" s="22" t="str">
        <f t="shared" ref="K2627:K2690" si="41">TEXT(D2627,"mmm")</f>
        <v>Nov</v>
      </c>
    </row>
    <row r="2628" spans="1:11" hidden="1">
      <c r="A2628">
        <v>254739259790</v>
      </c>
      <c r="B2628">
        <v>739259790</v>
      </c>
      <c r="C2628">
        <v>16</v>
      </c>
      <c r="D2628" s="22">
        <v>45982</v>
      </c>
      <c r="E2628" t="s">
        <v>22147</v>
      </c>
      <c r="F2628" t="s">
        <v>20098</v>
      </c>
      <c r="G2628" t="s">
        <v>1054</v>
      </c>
      <c r="H2628" t="s">
        <v>20000</v>
      </c>
      <c r="I2628">
        <v>1498.5007496251874</v>
      </c>
      <c r="J2628" t="s">
        <v>22247</v>
      </c>
      <c r="K2628" s="22" t="str">
        <f t="shared" si="41"/>
        <v>Nov</v>
      </c>
    </row>
    <row r="2629" spans="1:11" hidden="1">
      <c r="A2629">
        <v>254100772432</v>
      </c>
      <c r="B2629">
        <v>100772432</v>
      </c>
      <c r="C2629">
        <v>16</v>
      </c>
      <c r="D2629" s="22">
        <v>45983</v>
      </c>
      <c r="E2629" t="s">
        <v>22148</v>
      </c>
      <c r="F2629" t="s">
        <v>37</v>
      </c>
      <c r="G2629" t="s">
        <v>1012</v>
      </c>
      <c r="H2629" t="s">
        <v>20000</v>
      </c>
      <c r="I2629">
        <v>1498.5007496251874</v>
      </c>
      <c r="J2629" t="s">
        <v>22249</v>
      </c>
      <c r="K2629" s="22" t="str">
        <f t="shared" si="41"/>
        <v>Nov</v>
      </c>
    </row>
    <row r="2630" spans="1:11" hidden="1">
      <c r="A2630">
        <v>254100096361</v>
      </c>
      <c r="B2630">
        <v>100096361</v>
      </c>
      <c r="C2630">
        <v>17</v>
      </c>
      <c r="D2630" s="22">
        <v>45984</v>
      </c>
      <c r="E2630" t="s">
        <v>22149</v>
      </c>
      <c r="F2630" t="s">
        <v>20098</v>
      </c>
      <c r="G2630" t="s">
        <v>994</v>
      </c>
      <c r="H2630" t="s">
        <v>20000</v>
      </c>
      <c r="I2630">
        <v>1498.5007496251874</v>
      </c>
      <c r="J2630" t="s">
        <v>22202</v>
      </c>
      <c r="K2630" s="22" t="str">
        <f t="shared" si="41"/>
        <v>Nov</v>
      </c>
    </row>
    <row r="2631" spans="1:11" hidden="1">
      <c r="A2631">
        <v>254783204060</v>
      </c>
      <c r="B2631">
        <v>783204060</v>
      </c>
      <c r="C2631">
        <v>17</v>
      </c>
      <c r="D2631" s="22">
        <v>45984</v>
      </c>
      <c r="E2631" t="s">
        <v>22150</v>
      </c>
      <c r="F2631">
        <v>0</v>
      </c>
      <c r="G2631" t="s">
        <v>990</v>
      </c>
      <c r="H2631" t="s">
        <v>20000</v>
      </c>
      <c r="I2631">
        <v>1498.5007496251874</v>
      </c>
      <c r="J2631" t="s">
        <v>22206</v>
      </c>
      <c r="K2631" s="22" t="str">
        <f t="shared" si="41"/>
        <v>Nov</v>
      </c>
    </row>
    <row r="2632" spans="1:11" hidden="1">
      <c r="A2632">
        <v>254731079327</v>
      </c>
      <c r="B2632">
        <v>731079327</v>
      </c>
      <c r="C2632">
        <v>16</v>
      </c>
      <c r="D2632" s="22">
        <v>45982</v>
      </c>
      <c r="E2632" t="s">
        <v>22151</v>
      </c>
      <c r="F2632" t="s">
        <v>73</v>
      </c>
      <c r="G2632" t="s">
        <v>1004</v>
      </c>
      <c r="H2632" t="s">
        <v>20000</v>
      </c>
      <c r="I2632">
        <v>1498.5007496251874</v>
      </c>
      <c r="J2632" t="s">
        <v>22173</v>
      </c>
      <c r="K2632" s="22" t="str">
        <f t="shared" si="41"/>
        <v>Nov</v>
      </c>
    </row>
    <row r="2633" spans="1:11" hidden="1">
      <c r="A2633">
        <v>254787369715</v>
      </c>
      <c r="B2633">
        <v>787369715</v>
      </c>
      <c r="C2633">
        <v>17</v>
      </c>
      <c r="D2633" s="22">
        <v>45982</v>
      </c>
      <c r="E2633" t="s">
        <v>22152</v>
      </c>
      <c r="F2633" t="s">
        <v>20098</v>
      </c>
      <c r="G2633" t="s">
        <v>1074</v>
      </c>
      <c r="H2633" t="s">
        <v>1181</v>
      </c>
      <c r="I2633">
        <v>1498.5007496251874</v>
      </c>
      <c r="J2633" t="s">
        <v>22174</v>
      </c>
      <c r="K2633" s="22" t="str">
        <f t="shared" si="41"/>
        <v>Nov</v>
      </c>
    </row>
    <row r="2634" spans="1:11" hidden="1">
      <c r="A2634">
        <v>254107628799</v>
      </c>
      <c r="B2634">
        <v>107628799</v>
      </c>
      <c r="C2634">
        <v>16</v>
      </c>
      <c r="D2634" s="22">
        <v>45982</v>
      </c>
      <c r="E2634" t="s">
        <v>22153</v>
      </c>
      <c r="F2634" t="s">
        <v>20098</v>
      </c>
      <c r="G2634" t="s">
        <v>1077</v>
      </c>
      <c r="H2634" t="s">
        <v>32</v>
      </c>
      <c r="I2634">
        <v>1498.5007496251874</v>
      </c>
      <c r="J2634" t="s">
        <v>19999</v>
      </c>
      <c r="K2634" s="22" t="str">
        <f t="shared" si="41"/>
        <v>Nov</v>
      </c>
    </row>
    <row r="2635" spans="1:11" hidden="1">
      <c r="A2635">
        <v>254100018386</v>
      </c>
      <c r="B2635">
        <v>100018386</v>
      </c>
      <c r="C2635">
        <v>16</v>
      </c>
      <c r="D2635" s="22">
        <v>45983</v>
      </c>
      <c r="E2635" t="s">
        <v>22154</v>
      </c>
      <c r="F2635" t="s">
        <v>20098</v>
      </c>
      <c r="G2635" t="s">
        <v>1074</v>
      </c>
      <c r="H2635" t="s">
        <v>1107</v>
      </c>
      <c r="I2635">
        <v>1498.5007496251874</v>
      </c>
      <c r="J2635" t="s">
        <v>22205</v>
      </c>
      <c r="K2635" s="22" t="str">
        <f t="shared" si="41"/>
        <v>Nov</v>
      </c>
    </row>
    <row r="2636" spans="1:11" hidden="1">
      <c r="A2636">
        <v>254106848689</v>
      </c>
      <c r="B2636">
        <v>106848689</v>
      </c>
      <c r="C2636">
        <v>16</v>
      </c>
      <c r="D2636" s="22">
        <v>45982</v>
      </c>
      <c r="E2636" t="s">
        <v>22155</v>
      </c>
      <c r="F2636" t="s">
        <v>37</v>
      </c>
      <c r="G2636" t="s">
        <v>719</v>
      </c>
      <c r="H2636" t="s">
        <v>20000</v>
      </c>
      <c r="I2636">
        <v>2248.1259370314842</v>
      </c>
      <c r="J2636" t="s">
        <v>22178</v>
      </c>
      <c r="K2636" s="22" t="str">
        <f t="shared" si="41"/>
        <v>Nov</v>
      </c>
    </row>
    <row r="2637" spans="1:11" hidden="1">
      <c r="A2637">
        <v>254752526071</v>
      </c>
      <c r="B2637">
        <v>752526071</v>
      </c>
      <c r="C2637">
        <v>17</v>
      </c>
      <c r="D2637" s="22">
        <v>45983</v>
      </c>
      <c r="E2637" t="s">
        <v>22156</v>
      </c>
      <c r="F2637" t="s">
        <v>20098</v>
      </c>
      <c r="G2637" t="s">
        <v>1074</v>
      </c>
      <c r="H2637" t="s">
        <v>1107</v>
      </c>
      <c r="I2637">
        <v>1498.5007496251874</v>
      </c>
      <c r="J2637" t="s">
        <v>22205</v>
      </c>
      <c r="K2637" s="22" t="str">
        <f t="shared" si="41"/>
        <v>Nov</v>
      </c>
    </row>
    <row r="2638" spans="1:11" hidden="1">
      <c r="A2638">
        <v>254788848780</v>
      </c>
      <c r="B2638">
        <v>788848780</v>
      </c>
      <c r="C2638">
        <v>16</v>
      </c>
      <c r="D2638" s="22">
        <v>45983</v>
      </c>
      <c r="E2638" t="s">
        <v>22157</v>
      </c>
      <c r="F2638">
        <v>0</v>
      </c>
      <c r="G2638" t="s">
        <v>987</v>
      </c>
      <c r="H2638" t="s">
        <v>20000</v>
      </c>
      <c r="I2638">
        <v>1498.5007496251874</v>
      </c>
      <c r="J2638" t="s">
        <v>22221</v>
      </c>
      <c r="K2638" s="22" t="str">
        <f t="shared" si="41"/>
        <v>Nov</v>
      </c>
    </row>
    <row r="2639" spans="1:11" hidden="1">
      <c r="A2639">
        <v>254738584895</v>
      </c>
      <c r="B2639">
        <v>738584895</v>
      </c>
      <c r="C2639">
        <v>16</v>
      </c>
      <c r="D2639" s="22">
        <v>45982</v>
      </c>
      <c r="E2639" t="s">
        <v>22158</v>
      </c>
      <c r="F2639" t="s">
        <v>37</v>
      </c>
      <c r="G2639" t="s">
        <v>719</v>
      </c>
      <c r="H2639" t="s">
        <v>20000</v>
      </c>
      <c r="I2639">
        <v>1498.5007496251874</v>
      </c>
      <c r="J2639" t="s">
        <v>22254</v>
      </c>
      <c r="K2639" s="22" t="str">
        <f t="shared" si="41"/>
        <v>Nov</v>
      </c>
    </row>
    <row r="2640" spans="1:11" hidden="1">
      <c r="A2640">
        <v>254787218314</v>
      </c>
      <c r="B2640">
        <v>787218314</v>
      </c>
      <c r="C2640">
        <v>16</v>
      </c>
      <c r="D2640" s="22">
        <v>45983</v>
      </c>
      <c r="E2640" t="s">
        <v>22159</v>
      </c>
      <c r="F2640" t="s">
        <v>20098</v>
      </c>
      <c r="G2640" t="s">
        <v>1077</v>
      </c>
      <c r="H2640" t="s">
        <v>32</v>
      </c>
      <c r="I2640">
        <v>1498.5007496251874</v>
      </c>
      <c r="J2640" t="s">
        <v>19999</v>
      </c>
      <c r="K2640" s="22" t="str">
        <f t="shared" si="41"/>
        <v>Nov</v>
      </c>
    </row>
    <row r="2641" spans="1:11" hidden="1">
      <c r="A2641">
        <v>254786464436</v>
      </c>
      <c r="B2641">
        <v>786464436</v>
      </c>
      <c r="C2641">
        <v>16</v>
      </c>
      <c r="D2641" s="22">
        <v>45983</v>
      </c>
      <c r="E2641" t="s">
        <v>22160</v>
      </c>
      <c r="F2641" t="s">
        <v>37</v>
      </c>
      <c r="G2641" t="s">
        <v>1030</v>
      </c>
      <c r="H2641" t="s">
        <v>20000</v>
      </c>
      <c r="I2641">
        <v>1498.5007496251874</v>
      </c>
      <c r="J2641" t="s">
        <v>19999</v>
      </c>
      <c r="K2641" s="22" t="str">
        <f t="shared" si="41"/>
        <v>Nov</v>
      </c>
    </row>
    <row r="2642" spans="1:11" hidden="1">
      <c r="A2642">
        <v>254101918387</v>
      </c>
      <c r="B2642">
        <v>101918387</v>
      </c>
      <c r="C2642">
        <v>16</v>
      </c>
      <c r="D2642" s="22">
        <v>45982</v>
      </c>
      <c r="E2642" t="s">
        <v>22161</v>
      </c>
      <c r="F2642" t="s">
        <v>37</v>
      </c>
      <c r="G2642" t="s">
        <v>1030</v>
      </c>
      <c r="H2642" t="s">
        <v>20000</v>
      </c>
      <c r="I2642">
        <v>1498.5007496251874</v>
      </c>
      <c r="J2642" t="s">
        <v>22192</v>
      </c>
      <c r="K2642" s="22" t="str">
        <f t="shared" si="41"/>
        <v>Nov</v>
      </c>
    </row>
    <row r="2643" spans="1:11" hidden="1">
      <c r="A2643">
        <v>254782646799</v>
      </c>
      <c r="B2643">
        <v>782646799</v>
      </c>
      <c r="C2643">
        <v>16</v>
      </c>
      <c r="D2643" s="22">
        <v>45984</v>
      </c>
      <c r="E2643" t="s">
        <v>22162</v>
      </c>
      <c r="F2643" t="s">
        <v>160</v>
      </c>
      <c r="G2643" t="s">
        <v>1051</v>
      </c>
      <c r="H2643" t="s">
        <v>20000</v>
      </c>
      <c r="I2643">
        <v>1498.5007496251874</v>
      </c>
      <c r="J2643" t="s">
        <v>22213</v>
      </c>
      <c r="K2643" s="22" t="str">
        <f t="shared" si="41"/>
        <v>Nov</v>
      </c>
    </row>
    <row r="2644" spans="1:11" hidden="1">
      <c r="A2644">
        <v>254107095790</v>
      </c>
      <c r="B2644">
        <v>107095790</v>
      </c>
      <c r="C2644">
        <v>16</v>
      </c>
      <c r="D2644" s="22">
        <v>45984</v>
      </c>
      <c r="E2644" t="s">
        <v>22163</v>
      </c>
      <c r="F2644" t="s">
        <v>20098</v>
      </c>
      <c r="G2644" t="s">
        <v>993</v>
      </c>
      <c r="H2644" t="s">
        <v>20000</v>
      </c>
      <c r="I2644">
        <v>1498.5007496251874</v>
      </c>
      <c r="J2644" t="s">
        <v>19999</v>
      </c>
      <c r="K2644" s="22" t="str">
        <f t="shared" si="41"/>
        <v>Nov</v>
      </c>
    </row>
    <row r="2645" spans="1:11" hidden="1">
      <c r="A2645">
        <v>254102700185</v>
      </c>
      <c r="B2645">
        <v>102700185</v>
      </c>
      <c r="C2645">
        <v>16</v>
      </c>
      <c r="D2645" s="22">
        <v>45982</v>
      </c>
      <c r="E2645" t="s">
        <v>22164</v>
      </c>
      <c r="F2645" t="s">
        <v>160</v>
      </c>
      <c r="G2645" t="s">
        <v>1019</v>
      </c>
      <c r="H2645" t="s">
        <v>20000</v>
      </c>
      <c r="I2645">
        <v>1498.5007496251874</v>
      </c>
      <c r="J2645" t="s">
        <v>22194</v>
      </c>
      <c r="K2645" s="22" t="str">
        <f t="shared" si="41"/>
        <v>Nov</v>
      </c>
    </row>
    <row r="2646" spans="1:11" hidden="1">
      <c r="A2646">
        <v>254108592955</v>
      </c>
      <c r="B2646">
        <v>108592955</v>
      </c>
      <c r="C2646">
        <v>17</v>
      </c>
      <c r="D2646" s="22">
        <v>45982</v>
      </c>
      <c r="E2646" t="s">
        <v>22165</v>
      </c>
      <c r="F2646" t="s">
        <v>20098</v>
      </c>
      <c r="G2646" t="s">
        <v>1074</v>
      </c>
      <c r="H2646" t="s">
        <v>1089</v>
      </c>
      <c r="I2646">
        <v>1498.5007496251874</v>
      </c>
      <c r="J2646" t="s">
        <v>22240</v>
      </c>
      <c r="K2646" s="22" t="str">
        <f t="shared" si="41"/>
        <v>Nov</v>
      </c>
    </row>
    <row r="2647" spans="1:11" hidden="1">
      <c r="A2647">
        <v>254107340591</v>
      </c>
      <c r="B2647">
        <v>107340591</v>
      </c>
      <c r="C2647">
        <v>16</v>
      </c>
      <c r="D2647" s="22">
        <v>45982</v>
      </c>
      <c r="E2647" t="s">
        <v>22166</v>
      </c>
      <c r="F2647" t="s">
        <v>20098</v>
      </c>
      <c r="G2647" t="s">
        <v>1034</v>
      </c>
      <c r="H2647" t="s">
        <v>20000</v>
      </c>
      <c r="I2647">
        <v>1498.5007496251874</v>
      </c>
      <c r="J2647" t="s">
        <v>22215</v>
      </c>
      <c r="K2647" s="22" t="str">
        <f t="shared" si="41"/>
        <v>Nov</v>
      </c>
    </row>
    <row r="2648" spans="1:11" hidden="1">
      <c r="A2648">
        <v>254754758783</v>
      </c>
      <c r="B2648">
        <v>754758783</v>
      </c>
      <c r="C2648">
        <v>16</v>
      </c>
      <c r="D2648" s="22">
        <v>45983</v>
      </c>
      <c r="E2648" t="s">
        <v>22167</v>
      </c>
      <c r="F2648" t="s">
        <v>37</v>
      </c>
      <c r="G2648" t="s">
        <v>1032</v>
      </c>
      <c r="H2648" t="s">
        <v>20000</v>
      </c>
      <c r="I2648">
        <v>1498.5007496251874</v>
      </c>
      <c r="J2648" t="s">
        <v>19999</v>
      </c>
      <c r="K2648" s="22" t="str">
        <f t="shared" si="41"/>
        <v>Nov</v>
      </c>
    </row>
    <row r="2649" spans="1:11" hidden="1">
      <c r="A2649">
        <v>254752901184</v>
      </c>
      <c r="B2649">
        <v>752901184</v>
      </c>
      <c r="C2649">
        <v>16</v>
      </c>
      <c r="D2649" s="22">
        <v>45984</v>
      </c>
      <c r="E2649" t="s">
        <v>20016</v>
      </c>
      <c r="F2649" t="s">
        <v>20098</v>
      </c>
      <c r="G2649" t="s">
        <v>1019</v>
      </c>
      <c r="H2649" t="s">
        <v>20000</v>
      </c>
      <c r="I2649">
        <v>1498.5007496251874</v>
      </c>
      <c r="J2649" t="s">
        <v>19999</v>
      </c>
      <c r="K2649" s="22" t="str">
        <f t="shared" si="41"/>
        <v>Nov</v>
      </c>
    </row>
    <row r="2650" spans="1:11" hidden="1">
      <c r="A2650">
        <v>254101710266</v>
      </c>
      <c r="B2650">
        <v>101710266</v>
      </c>
      <c r="C2650">
        <v>17</v>
      </c>
      <c r="D2650" s="22">
        <v>45984</v>
      </c>
      <c r="E2650" t="s">
        <v>20162</v>
      </c>
      <c r="F2650" t="s">
        <v>20098</v>
      </c>
      <c r="G2650" t="s">
        <v>1020</v>
      </c>
      <c r="H2650" t="s">
        <v>20000</v>
      </c>
      <c r="I2650">
        <v>1498.5007496251874</v>
      </c>
      <c r="J2650" t="s">
        <v>19999</v>
      </c>
      <c r="K2650" s="22" t="str">
        <f t="shared" si="41"/>
        <v>Nov</v>
      </c>
    </row>
    <row r="2651" spans="1:11" hidden="1">
      <c r="A2651">
        <v>254101369584</v>
      </c>
      <c r="B2651">
        <v>101369584</v>
      </c>
      <c r="C2651">
        <v>17</v>
      </c>
      <c r="D2651" s="22">
        <v>45982</v>
      </c>
      <c r="E2651" t="s">
        <v>22168</v>
      </c>
      <c r="F2651" t="s">
        <v>20168</v>
      </c>
      <c r="G2651" t="s">
        <v>1008</v>
      </c>
      <c r="H2651" t="s">
        <v>20000</v>
      </c>
      <c r="I2651">
        <v>1498.5007496251874</v>
      </c>
      <c r="J2651" t="s">
        <v>22233</v>
      </c>
      <c r="K2651" s="22" t="str">
        <f t="shared" si="41"/>
        <v>Nov</v>
      </c>
    </row>
    <row r="2652" spans="1:11" hidden="1">
      <c r="A2652">
        <v>254102379632</v>
      </c>
      <c r="B2652">
        <v>102379632</v>
      </c>
      <c r="C2652">
        <v>16</v>
      </c>
      <c r="D2652" s="22">
        <v>45982</v>
      </c>
      <c r="E2652" t="s">
        <v>22169</v>
      </c>
      <c r="F2652" t="s">
        <v>20098</v>
      </c>
      <c r="G2652" t="s">
        <v>1030</v>
      </c>
      <c r="H2652" t="s">
        <v>20000</v>
      </c>
      <c r="I2652">
        <v>1498.5007496251874</v>
      </c>
      <c r="J2652" t="s">
        <v>19999</v>
      </c>
      <c r="K2652" s="22" t="str">
        <f t="shared" si="41"/>
        <v>Nov</v>
      </c>
    </row>
    <row r="2653" spans="1:11" hidden="1">
      <c r="A2653">
        <v>254738366191</v>
      </c>
      <c r="B2653">
        <v>738366191</v>
      </c>
      <c r="C2653">
        <v>17</v>
      </c>
      <c r="D2653" s="22">
        <v>45982</v>
      </c>
      <c r="E2653" t="s">
        <v>22170</v>
      </c>
      <c r="F2653" t="s">
        <v>50</v>
      </c>
      <c r="G2653" t="s">
        <v>1019</v>
      </c>
      <c r="H2653" t="s">
        <v>20000</v>
      </c>
      <c r="I2653">
        <v>1498.5007496251874</v>
      </c>
      <c r="J2653" t="s">
        <v>22200</v>
      </c>
      <c r="K2653" s="22" t="str">
        <f t="shared" si="41"/>
        <v>Nov</v>
      </c>
    </row>
    <row r="2654" spans="1:11" hidden="1">
      <c r="A2654" s="102">
        <v>254100001812</v>
      </c>
      <c r="B2654">
        <v>100001812</v>
      </c>
      <c r="C2654">
        <v>17</v>
      </c>
      <c r="D2654" s="22">
        <v>45983</v>
      </c>
      <c r="E2654" t="s">
        <v>22020</v>
      </c>
      <c r="F2654" t="s">
        <v>50</v>
      </c>
      <c r="G2654" t="s">
        <v>1019</v>
      </c>
      <c r="H2654" t="s">
        <v>20000</v>
      </c>
      <c r="I2654">
        <v>1498.5007496251874</v>
      </c>
      <c r="J2654" s="22" t="s">
        <v>22200</v>
      </c>
      <c r="K2654" s="22" t="str">
        <f t="shared" si="41"/>
        <v>Nov</v>
      </c>
    </row>
    <row r="2655" spans="1:11" hidden="1">
      <c r="A2655" s="102">
        <v>254786943753</v>
      </c>
      <c r="B2655">
        <v>786943753</v>
      </c>
      <c r="C2655">
        <v>17</v>
      </c>
      <c r="D2655" s="22">
        <v>45983</v>
      </c>
      <c r="E2655" t="s">
        <v>22024</v>
      </c>
      <c r="F2655">
        <v>0</v>
      </c>
      <c r="G2655" t="s">
        <v>1063</v>
      </c>
      <c r="H2655" t="s">
        <v>20000</v>
      </c>
      <c r="I2655">
        <v>1498.5007496251874</v>
      </c>
      <c r="J2655" s="22" t="s">
        <v>22193</v>
      </c>
      <c r="K2655" s="22" t="str">
        <f t="shared" si="41"/>
        <v>Nov</v>
      </c>
    </row>
    <row r="2656" spans="1:11" hidden="1">
      <c r="A2656" s="102">
        <v>254786923076</v>
      </c>
      <c r="B2656">
        <v>786923076</v>
      </c>
      <c r="C2656">
        <v>17</v>
      </c>
      <c r="D2656" s="22">
        <v>45983</v>
      </c>
      <c r="E2656" t="s">
        <v>22025</v>
      </c>
      <c r="F2656" t="s">
        <v>82</v>
      </c>
      <c r="G2656" t="s">
        <v>1048</v>
      </c>
      <c r="H2656" t="s">
        <v>20000</v>
      </c>
      <c r="I2656">
        <v>1498.5007496251874</v>
      </c>
      <c r="J2656" s="22" t="s">
        <v>22208</v>
      </c>
      <c r="K2656" s="22" t="str">
        <f t="shared" si="41"/>
        <v>Nov</v>
      </c>
    </row>
    <row r="2657" spans="1:11" hidden="1">
      <c r="A2657" s="102">
        <v>254784635262</v>
      </c>
      <c r="B2657">
        <v>784635262</v>
      </c>
      <c r="C2657">
        <v>17</v>
      </c>
      <c r="D2657" s="22">
        <v>45983</v>
      </c>
      <c r="E2657" t="s">
        <v>21688</v>
      </c>
      <c r="F2657">
        <v>0</v>
      </c>
      <c r="G2657" t="s">
        <v>990</v>
      </c>
      <c r="H2657" t="s">
        <v>20000</v>
      </c>
      <c r="I2657">
        <v>1498.5007496251874</v>
      </c>
      <c r="J2657" s="22" t="s">
        <v>22175</v>
      </c>
      <c r="K2657" s="22" t="str">
        <f t="shared" si="41"/>
        <v>Nov</v>
      </c>
    </row>
    <row r="2658" spans="1:11" hidden="1">
      <c r="A2658" s="102">
        <v>254737817035</v>
      </c>
      <c r="B2658">
        <v>737817035</v>
      </c>
      <c r="C2658">
        <v>16</v>
      </c>
      <c r="D2658" s="22">
        <v>45983</v>
      </c>
      <c r="E2658" t="s">
        <v>22027</v>
      </c>
      <c r="F2658" t="s">
        <v>20098</v>
      </c>
      <c r="G2658" t="s">
        <v>990</v>
      </c>
      <c r="H2658" t="s">
        <v>20000</v>
      </c>
      <c r="I2658">
        <v>1498.5007496251874</v>
      </c>
      <c r="J2658" s="22" t="s">
        <v>22228</v>
      </c>
      <c r="K2658" s="22" t="str">
        <f t="shared" si="41"/>
        <v>Nov</v>
      </c>
    </row>
    <row r="2659" spans="1:11" hidden="1">
      <c r="A2659" s="102">
        <v>254103469018</v>
      </c>
      <c r="B2659">
        <v>103469018</v>
      </c>
      <c r="C2659">
        <v>17</v>
      </c>
      <c r="D2659" s="22">
        <v>45983</v>
      </c>
      <c r="E2659" t="s">
        <v>22029</v>
      </c>
      <c r="F2659" t="s">
        <v>20098</v>
      </c>
      <c r="G2659" t="s">
        <v>1030</v>
      </c>
      <c r="H2659" t="s">
        <v>20000</v>
      </c>
      <c r="I2659">
        <v>1498.5007496251874</v>
      </c>
      <c r="J2659" s="22" t="s">
        <v>22202</v>
      </c>
      <c r="K2659" s="22" t="str">
        <f t="shared" si="41"/>
        <v>Nov</v>
      </c>
    </row>
    <row r="2660" spans="1:11" hidden="1">
      <c r="A2660" s="102">
        <v>254786480687</v>
      </c>
      <c r="B2660">
        <v>786480687</v>
      </c>
      <c r="C2660">
        <v>17</v>
      </c>
      <c r="D2660" s="22">
        <v>45984</v>
      </c>
      <c r="E2660" t="s">
        <v>22030</v>
      </c>
      <c r="F2660" t="s">
        <v>20098</v>
      </c>
      <c r="G2660" t="s">
        <v>1074</v>
      </c>
      <c r="H2660" t="s">
        <v>1121</v>
      </c>
      <c r="I2660">
        <v>1498.5007496251874</v>
      </c>
      <c r="J2660" s="22" t="s">
        <v>19999</v>
      </c>
      <c r="K2660" s="22" t="str">
        <f t="shared" si="41"/>
        <v>Nov</v>
      </c>
    </row>
    <row r="2661" spans="1:11" hidden="1">
      <c r="A2661" s="102">
        <v>254754084949</v>
      </c>
      <c r="B2661">
        <v>754084949</v>
      </c>
      <c r="C2661">
        <v>16</v>
      </c>
      <c r="D2661" s="22">
        <v>45984</v>
      </c>
      <c r="E2661" t="s">
        <v>22031</v>
      </c>
      <c r="F2661" t="s">
        <v>20098</v>
      </c>
      <c r="G2661" t="s">
        <v>1015</v>
      </c>
      <c r="H2661" t="s">
        <v>20000</v>
      </c>
      <c r="I2661">
        <v>1498.5007496251874</v>
      </c>
      <c r="J2661" s="22" t="s">
        <v>19999</v>
      </c>
      <c r="K2661" s="22" t="str">
        <f t="shared" si="41"/>
        <v>Nov</v>
      </c>
    </row>
    <row r="2662" spans="1:11" hidden="1">
      <c r="A2662" s="102">
        <v>254752245102</v>
      </c>
      <c r="B2662">
        <v>752245102</v>
      </c>
      <c r="C2662">
        <v>17</v>
      </c>
      <c r="D2662" s="22">
        <v>45983</v>
      </c>
      <c r="E2662" t="s">
        <v>22033</v>
      </c>
      <c r="F2662" t="s">
        <v>73</v>
      </c>
      <c r="G2662" t="s">
        <v>1004</v>
      </c>
      <c r="H2662" t="s">
        <v>20000</v>
      </c>
      <c r="I2662">
        <v>1498.5007496251874</v>
      </c>
      <c r="J2662" s="22" t="s">
        <v>22173</v>
      </c>
      <c r="K2662" s="22" t="str">
        <f t="shared" si="41"/>
        <v>Nov</v>
      </c>
    </row>
    <row r="2663" spans="1:11" hidden="1">
      <c r="A2663" s="102">
        <v>254784216185</v>
      </c>
      <c r="B2663">
        <v>784216185</v>
      </c>
      <c r="C2663">
        <v>16</v>
      </c>
      <c r="D2663" s="22">
        <v>45983</v>
      </c>
      <c r="E2663" t="s">
        <v>22034</v>
      </c>
      <c r="F2663" t="s">
        <v>37</v>
      </c>
      <c r="G2663" t="s">
        <v>1030</v>
      </c>
      <c r="H2663" t="s">
        <v>20000</v>
      </c>
      <c r="I2663">
        <v>1498.5007496251874</v>
      </c>
      <c r="J2663" s="22" t="s">
        <v>22176</v>
      </c>
      <c r="K2663" s="22" t="str">
        <f t="shared" si="41"/>
        <v>Nov</v>
      </c>
    </row>
    <row r="2664" spans="1:11" hidden="1">
      <c r="A2664" s="102">
        <v>254100068075</v>
      </c>
      <c r="B2664">
        <v>100068075</v>
      </c>
      <c r="C2664">
        <v>16</v>
      </c>
      <c r="D2664" s="22">
        <v>45984</v>
      </c>
      <c r="E2664" t="s">
        <v>22035</v>
      </c>
      <c r="F2664">
        <v>0</v>
      </c>
      <c r="G2664" t="s">
        <v>20636</v>
      </c>
      <c r="H2664" t="s">
        <v>1174</v>
      </c>
      <c r="I2664">
        <v>1498.5007496251874</v>
      </c>
      <c r="J2664" s="22" t="s">
        <v>19999</v>
      </c>
      <c r="K2664" s="22" t="str">
        <f t="shared" si="41"/>
        <v>Nov</v>
      </c>
    </row>
    <row r="2665" spans="1:11" hidden="1">
      <c r="A2665" s="102">
        <v>254739104621</v>
      </c>
      <c r="B2665">
        <v>739104621</v>
      </c>
      <c r="C2665">
        <v>17</v>
      </c>
      <c r="D2665" s="22">
        <v>45983</v>
      </c>
      <c r="E2665" t="s">
        <v>22038</v>
      </c>
      <c r="F2665" t="s">
        <v>73</v>
      </c>
      <c r="G2665" t="s">
        <v>1074</v>
      </c>
      <c r="H2665" t="s">
        <v>70</v>
      </c>
      <c r="I2665">
        <v>1498.5007496251874</v>
      </c>
      <c r="J2665" s="22" t="s">
        <v>19999</v>
      </c>
      <c r="K2665" s="22" t="str">
        <f t="shared" si="41"/>
        <v>Nov</v>
      </c>
    </row>
    <row r="2666" spans="1:11" hidden="1">
      <c r="A2666" s="102">
        <v>254107330781</v>
      </c>
      <c r="B2666">
        <v>107330781</v>
      </c>
      <c r="C2666">
        <v>16</v>
      </c>
      <c r="D2666" s="22">
        <v>45983</v>
      </c>
      <c r="E2666" t="s">
        <v>22041</v>
      </c>
      <c r="F2666" t="s">
        <v>20098</v>
      </c>
      <c r="G2666" t="s">
        <v>1029</v>
      </c>
      <c r="H2666" t="s">
        <v>20000</v>
      </c>
      <c r="I2666">
        <v>1498.5007496251874</v>
      </c>
      <c r="J2666" s="22" t="s">
        <v>19999</v>
      </c>
      <c r="K2666" s="22" t="str">
        <f t="shared" si="41"/>
        <v>Nov</v>
      </c>
    </row>
    <row r="2667" spans="1:11" hidden="1">
      <c r="A2667" s="102">
        <v>254738561330</v>
      </c>
      <c r="B2667">
        <v>738561330</v>
      </c>
      <c r="C2667">
        <v>17</v>
      </c>
      <c r="D2667" s="22">
        <v>45983</v>
      </c>
      <c r="E2667" t="s">
        <v>22043</v>
      </c>
      <c r="F2667" t="s">
        <v>20098</v>
      </c>
      <c r="G2667" t="s">
        <v>21053</v>
      </c>
      <c r="H2667" t="s">
        <v>20000</v>
      </c>
      <c r="I2667">
        <v>1498.5007496251874</v>
      </c>
      <c r="J2667" s="22" t="s">
        <v>19999</v>
      </c>
      <c r="K2667" s="22" t="str">
        <f t="shared" si="41"/>
        <v>Nov</v>
      </c>
    </row>
    <row r="2668" spans="1:11" hidden="1">
      <c r="A2668" s="102">
        <v>254731589091</v>
      </c>
      <c r="B2668">
        <v>731589091</v>
      </c>
      <c r="C2668">
        <v>17</v>
      </c>
      <c r="D2668" s="22">
        <v>45984</v>
      </c>
      <c r="E2668" t="s">
        <v>22044</v>
      </c>
      <c r="F2668" t="s">
        <v>73</v>
      </c>
      <c r="G2668" t="s">
        <v>1004</v>
      </c>
      <c r="H2668" t="s">
        <v>20000</v>
      </c>
      <c r="I2668">
        <v>1498.5007496251874</v>
      </c>
      <c r="J2668" s="22" t="s">
        <v>19999</v>
      </c>
      <c r="K2668" s="22" t="str">
        <f t="shared" si="41"/>
        <v>Nov</v>
      </c>
    </row>
    <row r="2669" spans="1:11" hidden="1">
      <c r="A2669" s="102">
        <v>254105175876</v>
      </c>
      <c r="B2669">
        <v>105175876</v>
      </c>
      <c r="C2669">
        <v>16</v>
      </c>
      <c r="D2669" s="22">
        <v>45984</v>
      </c>
      <c r="E2669" t="s">
        <v>22046</v>
      </c>
      <c r="F2669" t="s">
        <v>50</v>
      </c>
      <c r="G2669" t="s">
        <v>20190</v>
      </c>
      <c r="H2669" t="s">
        <v>17921</v>
      </c>
      <c r="I2669">
        <v>1498.5007496251874</v>
      </c>
      <c r="J2669" s="22" t="s">
        <v>22238</v>
      </c>
      <c r="K2669" s="22" t="str">
        <f t="shared" si="41"/>
        <v>Nov</v>
      </c>
    </row>
    <row r="2670" spans="1:11" hidden="1">
      <c r="A2670" s="102">
        <v>254105612482</v>
      </c>
      <c r="B2670">
        <v>105612482</v>
      </c>
      <c r="C2670">
        <v>16</v>
      </c>
      <c r="D2670" s="22">
        <v>45984</v>
      </c>
      <c r="E2670" t="s">
        <v>17247</v>
      </c>
      <c r="F2670" t="s">
        <v>160</v>
      </c>
      <c r="G2670" t="s">
        <v>1021</v>
      </c>
      <c r="H2670" t="s">
        <v>1167</v>
      </c>
      <c r="I2670">
        <v>1498.5007496251874</v>
      </c>
      <c r="J2670" s="22" t="s">
        <v>22217</v>
      </c>
      <c r="K2670" s="22" t="str">
        <f t="shared" si="41"/>
        <v>Nov</v>
      </c>
    </row>
    <row r="2671" spans="1:11" hidden="1">
      <c r="A2671" s="102">
        <v>254739760571</v>
      </c>
      <c r="B2671">
        <v>739760571</v>
      </c>
      <c r="C2671">
        <v>16</v>
      </c>
      <c r="D2671" s="22">
        <v>45983</v>
      </c>
      <c r="E2671" t="s">
        <v>22050</v>
      </c>
      <c r="F2671" t="s">
        <v>73</v>
      </c>
      <c r="G2671" t="s">
        <v>1020</v>
      </c>
      <c r="H2671" t="s">
        <v>20000</v>
      </c>
      <c r="I2671">
        <v>1498.5007496251874</v>
      </c>
      <c r="J2671" s="22" t="s">
        <v>19999</v>
      </c>
      <c r="K2671" s="22" t="str">
        <f t="shared" si="41"/>
        <v>Nov</v>
      </c>
    </row>
    <row r="2672" spans="1:11" hidden="1">
      <c r="A2672" s="102">
        <v>254101911867</v>
      </c>
      <c r="B2672">
        <v>101911867</v>
      </c>
      <c r="C2672">
        <v>16</v>
      </c>
      <c r="D2672" s="22">
        <v>45983</v>
      </c>
      <c r="E2672" t="s">
        <v>22055</v>
      </c>
      <c r="F2672" t="s">
        <v>37</v>
      </c>
      <c r="G2672" t="s">
        <v>992</v>
      </c>
      <c r="H2672" t="s">
        <v>20000</v>
      </c>
      <c r="I2672">
        <v>1498.5007496251874</v>
      </c>
      <c r="J2672" s="22" t="s">
        <v>19999</v>
      </c>
      <c r="K2672" s="22" t="str">
        <f t="shared" si="41"/>
        <v>Nov</v>
      </c>
    </row>
    <row r="2673" spans="1:11" hidden="1">
      <c r="A2673" s="102">
        <v>254101511873</v>
      </c>
      <c r="B2673">
        <v>101511873</v>
      </c>
      <c r="C2673">
        <v>17</v>
      </c>
      <c r="D2673" s="22">
        <v>45984</v>
      </c>
      <c r="E2673" t="s">
        <v>22056</v>
      </c>
      <c r="F2673" t="s">
        <v>73</v>
      </c>
      <c r="G2673" t="s">
        <v>1074</v>
      </c>
      <c r="H2673" t="s">
        <v>1181</v>
      </c>
      <c r="I2673">
        <v>1498.5007496251874</v>
      </c>
      <c r="J2673" s="22" t="s">
        <v>22237</v>
      </c>
      <c r="K2673" s="22" t="str">
        <f t="shared" si="41"/>
        <v>Nov</v>
      </c>
    </row>
    <row r="2674" spans="1:11" hidden="1">
      <c r="A2674" s="102">
        <v>254739117019</v>
      </c>
      <c r="B2674">
        <v>739117019</v>
      </c>
      <c r="C2674">
        <v>16</v>
      </c>
      <c r="D2674" s="22">
        <v>45983</v>
      </c>
      <c r="E2674" t="s">
        <v>22057</v>
      </c>
      <c r="F2674" t="s">
        <v>20098</v>
      </c>
      <c r="G2674" t="s">
        <v>1074</v>
      </c>
      <c r="H2674" t="s">
        <v>70</v>
      </c>
      <c r="I2674">
        <v>1498.5007496251874</v>
      </c>
      <c r="J2674" s="22" t="s">
        <v>19999</v>
      </c>
      <c r="K2674" s="22" t="str">
        <f t="shared" si="41"/>
        <v>Nov</v>
      </c>
    </row>
    <row r="2675" spans="1:11" hidden="1">
      <c r="A2675" s="102">
        <v>254787005210</v>
      </c>
      <c r="B2675">
        <v>787005210</v>
      </c>
      <c r="C2675">
        <v>16</v>
      </c>
      <c r="D2675" s="22">
        <v>45984</v>
      </c>
      <c r="E2675" t="s">
        <v>22058</v>
      </c>
      <c r="F2675" t="s">
        <v>20098</v>
      </c>
      <c r="G2675" t="s">
        <v>1023</v>
      </c>
      <c r="H2675" t="s">
        <v>20000</v>
      </c>
      <c r="I2675">
        <v>1498.5007496251874</v>
      </c>
      <c r="J2675" s="22" t="s">
        <v>22215</v>
      </c>
      <c r="K2675" s="22" t="str">
        <f t="shared" si="41"/>
        <v>Nov</v>
      </c>
    </row>
    <row r="2676" spans="1:11" hidden="1">
      <c r="A2676" s="102">
        <v>254786872694</v>
      </c>
      <c r="B2676">
        <v>786872694</v>
      </c>
      <c r="C2676">
        <v>16</v>
      </c>
      <c r="D2676" s="22">
        <v>45983</v>
      </c>
      <c r="E2676" t="s">
        <v>22059</v>
      </c>
      <c r="F2676" t="s">
        <v>37</v>
      </c>
      <c r="G2676" t="s">
        <v>992</v>
      </c>
      <c r="H2676" t="s">
        <v>20000</v>
      </c>
      <c r="I2676">
        <v>1498.5007496251874</v>
      </c>
      <c r="J2676" s="22" t="s">
        <v>22209</v>
      </c>
      <c r="K2676" s="22" t="str">
        <f t="shared" si="41"/>
        <v>Nov</v>
      </c>
    </row>
    <row r="2677" spans="1:11" hidden="1">
      <c r="A2677" s="102">
        <v>254780387445</v>
      </c>
      <c r="B2677">
        <v>780387445</v>
      </c>
      <c r="C2677">
        <v>16</v>
      </c>
      <c r="D2677" s="22">
        <v>45984</v>
      </c>
      <c r="E2677" t="s">
        <v>21112</v>
      </c>
      <c r="F2677" t="s">
        <v>73</v>
      </c>
      <c r="G2677" t="s">
        <v>1020</v>
      </c>
      <c r="H2677" t="s">
        <v>20000</v>
      </c>
      <c r="I2677">
        <v>1498.5007496251874</v>
      </c>
      <c r="J2677" s="22" t="s">
        <v>22211</v>
      </c>
      <c r="K2677" s="22" t="str">
        <f t="shared" si="41"/>
        <v>Nov</v>
      </c>
    </row>
    <row r="2678" spans="1:11" hidden="1">
      <c r="A2678" s="102">
        <v>254100064381</v>
      </c>
      <c r="B2678">
        <v>100064381</v>
      </c>
      <c r="C2678">
        <v>17</v>
      </c>
      <c r="D2678" s="22">
        <v>45983</v>
      </c>
      <c r="E2678" t="s">
        <v>22061</v>
      </c>
      <c r="F2678" t="s">
        <v>37</v>
      </c>
      <c r="G2678" t="s">
        <v>1077</v>
      </c>
      <c r="H2678" t="s">
        <v>32</v>
      </c>
      <c r="I2678">
        <v>1498.5007496251874</v>
      </c>
      <c r="J2678" s="22" t="s">
        <v>22242</v>
      </c>
      <c r="K2678" s="22" t="str">
        <f t="shared" si="41"/>
        <v>Nov</v>
      </c>
    </row>
    <row r="2679" spans="1:11" hidden="1">
      <c r="A2679" s="102">
        <v>254755239954</v>
      </c>
      <c r="B2679">
        <v>755239954</v>
      </c>
      <c r="C2679">
        <v>17</v>
      </c>
      <c r="D2679" s="22">
        <v>45983</v>
      </c>
      <c r="E2679" t="s">
        <v>21159</v>
      </c>
      <c r="F2679" t="s">
        <v>73</v>
      </c>
      <c r="G2679" t="s">
        <v>1041</v>
      </c>
      <c r="H2679" t="s">
        <v>20000</v>
      </c>
      <c r="I2679">
        <v>1498.5007496251874</v>
      </c>
      <c r="J2679" s="22" t="s">
        <v>22233</v>
      </c>
      <c r="K2679" s="22" t="str">
        <f t="shared" si="41"/>
        <v>Nov</v>
      </c>
    </row>
    <row r="2680" spans="1:11" hidden="1">
      <c r="A2680" s="102">
        <v>254789868449</v>
      </c>
      <c r="B2680">
        <v>789868449</v>
      </c>
      <c r="C2680">
        <v>16</v>
      </c>
      <c r="D2680" s="22">
        <v>45984</v>
      </c>
      <c r="E2680" t="s">
        <v>22063</v>
      </c>
      <c r="F2680" t="s">
        <v>20098</v>
      </c>
      <c r="G2680" t="s">
        <v>1074</v>
      </c>
      <c r="H2680" t="s">
        <v>548</v>
      </c>
      <c r="I2680">
        <v>1498.5007496251874</v>
      </c>
      <c r="J2680" s="22" t="s">
        <v>22198</v>
      </c>
      <c r="K2680" s="22" t="str">
        <f t="shared" si="41"/>
        <v>Nov</v>
      </c>
    </row>
    <row r="2681" spans="1:11" hidden="1">
      <c r="A2681" s="102">
        <v>254786442708</v>
      </c>
      <c r="B2681">
        <v>786442708</v>
      </c>
      <c r="C2681">
        <v>16</v>
      </c>
      <c r="D2681" s="22">
        <v>45983</v>
      </c>
      <c r="E2681" t="s">
        <v>22064</v>
      </c>
      <c r="F2681" t="s">
        <v>20098</v>
      </c>
      <c r="G2681" t="s">
        <v>1051</v>
      </c>
      <c r="H2681" t="s">
        <v>20000</v>
      </c>
      <c r="I2681">
        <v>1498.5007496251874</v>
      </c>
      <c r="J2681" s="22" t="s">
        <v>22257</v>
      </c>
      <c r="K2681" s="22" t="str">
        <f t="shared" si="41"/>
        <v>Nov</v>
      </c>
    </row>
    <row r="2682" spans="1:11" hidden="1">
      <c r="A2682" s="102">
        <v>254787796093</v>
      </c>
      <c r="B2682">
        <v>787796093</v>
      </c>
      <c r="C2682">
        <v>16</v>
      </c>
      <c r="D2682" s="22">
        <v>45984</v>
      </c>
      <c r="E2682" t="s">
        <v>22065</v>
      </c>
      <c r="F2682">
        <v>0</v>
      </c>
      <c r="G2682" t="s">
        <v>3885</v>
      </c>
      <c r="H2682" t="s">
        <v>1149</v>
      </c>
      <c r="I2682">
        <v>1498.5007496251874</v>
      </c>
      <c r="J2682" s="22" t="s">
        <v>22189</v>
      </c>
      <c r="K2682" s="22" t="str">
        <f t="shared" si="41"/>
        <v>Nov</v>
      </c>
    </row>
    <row r="2683" spans="1:11" hidden="1">
      <c r="A2683" s="102">
        <v>254104562604</v>
      </c>
      <c r="B2683">
        <v>104562604</v>
      </c>
      <c r="C2683">
        <v>16</v>
      </c>
      <c r="D2683" s="22">
        <v>45984</v>
      </c>
      <c r="E2683" t="s">
        <v>22066</v>
      </c>
      <c r="F2683" t="s">
        <v>37</v>
      </c>
      <c r="G2683" t="s">
        <v>1012</v>
      </c>
      <c r="H2683" t="s">
        <v>20000</v>
      </c>
      <c r="I2683">
        <v>1498.5007496251874</v>
      </c>
      <c r="J2683" s="22" t="s">
        <v>19999</v>
      </c>
      <c r="K2683" s="22" t="str">
        <f t="shared" si="41"/>
        <v>Nov</v>
      </c>
    </row>
    <row r="2684" spans="1:11" hidden="1">
      <c r="A2684" s="102">
        <v>254101086551</v>
      </c>
      <c r="B2684">
        <v>101086551</v>
      </c>
      <c r="C2684">
        <v>17</v>
      </c>
      <c r="D2684" s="22">
        <v>45983</v>
      </c>
      <c r="E2684" t="s">
        <v>22067</v>
      </c>
      <c r="F2684" t="s">
        <v>37</v>
      </c>
      <c r="G2684" t="s">
        <v>1023</v>
      </c>
      <c r="H2684" t="s">
        <v>20000</v>
      </c>
      <c r="I2684">
        <v>2248.1259370314842</v>
      </c>
      <c r="J2684" s="22" t="s">
        <v>22185</v>
      </c>
      <c r="K2684" s="22" t="str">
        <f t="shared" si="41"/>
        <v>Nov</v>
      </c>
    </row>
    <row r="2685" spans="1:11" hidden="1">
      <c r="A2685" s="102">
        <v>254780989371</v>
      </c>
      <c r="B2685">
        <v>780989371</v>
      </c>
      <c r="C2685">
        <v>17</v>
      </c>
      <c r="D2685" s="22">
        <v>45983</v>
      </c>
      <c r="E2685" t="s">
        <v>22068</v>
      </c>
      <c r="F2685" t="s">
        <v>20098</v>
      </c>
      <c r="G2685" t="s">
        <v>1016</v>
      </c>
      <c r="H2685" t="s">
        <v>20000</v>
      </c>
      <c r="I2685">
        <v>1498.5007496251874</v>
      </c>
      <c r="J2685" s="22" t="s">
        <v>22247</v>
      </c>
      <c r="K2685" s="22" t="str">
        <f t="shared" si="41"/>
        <v>Nov</v>
      </c>
    </row>
    <row r="2686" spans="1:11" hidden="1">
      <c r="A2686" s="102">
        <v>254108248435</v>
      </c>
      <c r="B2686">
        <v>108248435</v>
      </c>
      <c r="C2686">
        <v>16</v>
      </c>
      <c r="D2686" s="22">
        <v>45983</v>
      </c>
      <c r="E2686" t="s">
        <v>22070</v>
      </c>
      <c r="F2686" t="s">
        <v>37</v>
      </c>
      <c r="G2686" t="s">
        <v>3885</v>
      </c>
      <c r="H2686" t="s">
        <v>852</v>
      </c>
      <c r="I2686">
        <v>1498.5007496251874</v>
      </c>
      <c r="J2686" s="22" t="s">
        <v>19999</v>
      </c>
      <c r="K2686" s="22" t="str">
        <f t="shared" si="41"/>
        <v>Nov</v>
      </c>
    </row>
    <row r="2687" spans="1:11" hidden="1">
      <c r="A2687" s="102">
        <v>254102533288</v>
      </c>
      <c r="B2687">
        <v>102533288</v>
      </c>
      <c r="C2687">
        <v>16</v>
      </c>
      <c r="D2687" s="22">
        <v>45984</v>
      </c>
      <c r="E2687" t="s">
        <v>22071</v>
      </c>
      <c r="F2687" t="s">
        <v>160</v>
      </c>
      <c r="G2687" t="s">
        <v>1021</v>
      </c>
      <c r="H2687" t="s">
        <v>1167</v>
      </c>
      <c r="I2687">
        <v>1498.5007496251874</v>
      </c>
      <c r="J2687" s="22" t="s">
        <v>22219</v>
      </c>
      <c r="K2687" s="22" t="str">
        <f t="shared" si="41"/>
        <v>Nov</v>
      </c>
    </row>
    <row r="2688" spans="1:11" hidden="1">
      <c r="A2688" s="102">
        <v>254784618479</v>
      </c>
      <c r="B2688">
        <v>784618479</v>
      </c>
      <c r="C2688">
        <v>17</v>
      </c>
      <c r="D2688" s="22">
        <v>45983</v>
      </c>
      <c r="E2688" t="s">
        <v>22073</v>
      </c>
      <c r="F2688">
        <v>0</v>
      </c>
      <c r="G2688" t="s">
        <v>1064</v>
      </c>
      <c r="H2688" t="s">
        <v>20000</v>
      </c>
      <c r="I2688">
        <v>1498.5007496251874</v>
      </c>
      <c r="J2688" s="22" t="s">
        <v>22188</v>
      </c>
      <c r="K2688" s="22" t="str">
        <f t="shared" si="41"/>
        <v>Nov</v>
      </c>
    </row>
    <row r="2689" spans="1:11" hidden="1">
      <c r="A2689" s="102">
        <v>254104442190</v>
      </c>
      <c r="B2689">
        <v>104442190</v>
      </c>
      <c r="C2689">
        <v>16</v>
      </c>
      <c r="D2689" s="22">
        <v>45983</v>
      </c>
      <c r="E2689" t="s">
        <v>22076</v>
      </c>
      <c r="F2689" t="s">
        <v>20098</v>
      </c>
      <c r="G2689" t="s">
        <v>1069</v>
      </c>
      <c r="H2689" t="s">
        <v>20000</v>
      </c>
      <c r="I2689">
        <v>1498.5007496251874</v>
      </c>
      <c r="J2689" s="22" t="s">
        <v>19999</v>
      </c>
      <c r="K2689" s="22" t="str">
        <f t="shared" si="41"/>
        <v>Nov</v>
      </c>
    </row>
    <row r="2690" spans="1:11" hidden="1">
      <c r="A2690" s="102">
        <v>254100051529</v>
      </c>
      <c r="B2690">
        <v>100051529</v>
      </c>
      <c r="C2690">
        <v>17</v>
      </c>
      <c r="D2690" s="22">
        <v>45983</v>
      </c>
      <c r="E2690" t="s">
        <v>22079</v>
      </c>
      <c r="F2690" t="s">
        <v>20098</v>
      </c>
      <c r="G2690" t="s">
        <v>1066</v>
      </c>
      <c r="H2690" t="s">
        <v>20000</v>
      </c>
      <c r="I2690">
        <v>1498.5007496251874</v>
      </c>
      <c r="J2690" s="22" t="s">
        <v>22251</v>
      </c>
      <c r="K2690" s="22" t="str">
        <f t="shared" si="41"/>
        <v>Nov</v>
      </c>
    </row>
    <row r="2691" spans="1:11" hidden="1">
      <c r="A2691" s="102">
        <v>254788875528</v>
      </c>
      <c r="B2691">
        <v>788875528</v>
      </c>
      <c r="C2691">
        <v>17</v>
      </c>
      <c r="D2691" s="22">
        <v>45983</v>
      </c>
      <c r="E2691" t="s">
        <v>22080</v>
      </c>
      <c r="F2691" t="s">
        <v>50</v>
      </c>
      <c r="G2691" t="s">
        <v>502</v>
      </c>
      <c r="H2691" t="s">
        <v>20000</v>
      </c>
      <c r="I2691">
        <v>1498.5007496251874</v>
      </c>
      <c r="J2691" s="22" t="s">
        <v>22200</v>
      </c>
      <c r="K2691" s="22" t="str">
        <f t="shared" ref="K2691:K2754" si="42">TEXT(D2691,"mmm")</f>
        <v>Nov</v>
      </c>
    </row>
    <row r="2692" spans="1:11" hidden="1">
      <c r="A2692" s="102">
        <v>254102897371</v>
      </c>
      <c r="B2692">
        <v>102897371</v>
      </c>
      <c r="C2692">
        <v>16</v>
      </c>
      <c r="D2692" s="22">
        <v>45983</v>
      </c>
      <c r="E2692" t="s">
        <v>22082</v>
      </c>
      <c r="F2692" t="s">
        <v>82</v>
      </c>
      <c r="G2692" t="s">
        <v>1029</v>
      </c>
      <c r="H2692" t="s">
        <v>20000</v>
      </c>
      <c r="I2692">
        <v>1498.5007496251874</v>
      </c>
      <c r="J2692" s="22" t="s">
        <v>19999</v>
      </c>
      <c r="K2692" s="22" t="str">
        <f t="shared" si="42"/>
        <v>Nov</v>
      </c>
    </row>
    <row r="2693" spans="1:11" hidden="1">
      <c r="A2693" s="102">
        <v>254108234670</v>
      </c>
      <c r="B2693">
        <v>108234670</v>
      </c>
      <c r="C2693">
        <v>17</v>
      </c>
      <c r="D2693" s="22">
        <v>45983</v>
      </c>
      <c r="E2693" t="s">
        <v>22083</v>
      </c>
      <c r="F2693" t="s">
        <v>37</v>
      </c>
      <c r="G2693" t="s">
        <v>1005</v>
      </c>
      <c r="H2693" t="s">
        <v>20000</v>
      </c>
      <c r="I2693">
        <v>1498.5007496251874</v>
      </c>
      <c r="J2693" s="22" t="s">
        <v>22191</v>
      </c>
      <c r="K2693" s="22" t="str">
        <f t="shared" si="42"/>
        <v>Nov</v>
      </c>
    </row>
    <row r="2694" spans="1:11" hidden="1">
      <c r="A2694" s="102">
        <v>254789047695</v>
      </c>
      <c r="B2694">
        <v>789047695</v>
      </c>
      <c r="C2694">
        <v>16</v>
      </c>
      <c r="D2694" s="22">
        <v>45984</v>
      </c>
      <c r="E2694" t="s">
        <v>22085</v>
      </c>
      <c r="F2694" t="s">
        <v>160</v>
      </c>
      <c r="G2694" t="s">
        <v>1051</v>
      </c>
      <c r="H2694" t="s">
        <v>20000</v>
      </c>
      <c r="I2694">
        <v>1498.5007496251874</v>
      </c>
      <c r="J2694" s="22" t="s">
        <v>22186</v>
      </c>
      <c r="K2694" s="22" t="str">
        <f t="shared" si="42"/>
        <v>Nov</v>
      </c>
    </row>
    <row r="2695" spans="1:11" hidden="1">
      <c r="A2695" s="102">
        <v>254732637112</v>
      </c>
      <c r="B2695">
        <v>732637112</v>
      </c>
      <c r="C2695">
        <v>16</v>
      </c>
      <c r="D2695" s="22">
        <v>45984</v>
      </c>
      <c r="E2695" t="s">
        <v>18705</v>
      </c>
      <c r="F2695" t="s">
        <v>20098</v>
      </c>
      <c r="G2695" t="s">
        <v>20404</v>
      </c>
      <c r="H2695" t="s">
        <v>826</v>
      </c>
      <c r="I2695">
        <v>1498.5007496251874</v>
      </c>
      <c r="J2695" s="22" t="s">
        <v>19999</v>
      </c>
      <c r="K2695" s="22" t="str">
        <f t="shared" si="42"/>
        <v>Nov</v>
      </c>
    </row>
    <row r="2696" spans="1:11" hidden="1">
      <c r="A2696" s="102">
        <v>254783331029</v>
      </c>
      <c r="B2696">
        <v>783331029</v>
      </c>
      <c r="C2696">
        <v>16</v>
      </c>
      <c r="D2696" s="22">
        <v>45984</v>
      </c>
      <c r="E2696" t="s">
        <v>22087</v>
      </c>
      <c r="F2696">
        <v>0</v>
      </c>
      <c r="G2696" t="s">
        <v>47</v>
      </c>
      <c r="H2696" t="s">
        <v>41</v>
      </c>
      <c r="I2696">
        <v>1498.5007496251874</v>
      </c>
      <c r="J2696" s="22" t="s">
        <v>22195</v>
      </c>
      <c r="K2696" s="22" t="str">
        <f t="shared" si="42"/>
        <v>Nov</v>
      </c>
    </row>
    <row r="2697" spans="1:11" hidden="1">
      <c r="A2697" s="102">
        <v>254107995225</v>
      </c>
      <c r="B2697">
        <v>107995225</v>
      </c>
      <c r="C2697">
        <v>17</v>
      </c>
      <c r="D2697" s="22">
        <v>45983</v>
      </c>
      <c r="E2697" t="s">
        <v>22089</v>
      </c>
      <c r="F2697">
        <v>0</v>
      </c>
      <c r="G2697" t="s">
        <v>21053</v>
      </c>
      <c r="H2697" t="s">
        <v>20000</v>
      </c>
      <c r="I2697">
        <v>1498.5007496251874</v>
      </c>
      <c r="J2697" s="22" t="s">
        <v>19999</v>
      </c>
      <c r="K2697" s="22" t="str">
        <f t="shared" si="42"/>
        <v>Nov</v>
      </c>
    </row>
    <row r="2698" spans="1:11" hidden="1">
      <c r="A2698" s="102">
        <v>254782996569</v>
      </c>
      <c r="B2698">
        <v>782996569</v>
      </c>
      <c r="C2698">
        <v>16</v>
      </c>
      <c r="D2698" s="22">
        <v>45983</v>
      </c>
      <c r="E2698" t="s">
        <v>22090</v>
      </c>
      <c r="F2698" t="s">
        <v>37</v>
      </c>
      <c r="G2698" t="s">
        <v>1030</v>
      </c>
      <c r="H2698" t="s">
        <v>20000</v>
      </c>
      <c r="I2698">
        <v>1498.5007496251874</v>
      </c>
      <c r="J2698" s="22" t="s">
        <v>22248</v>
      </c>
      <c r="K2698" s="22" t="str">
        <f t="shared" si="42"/>
        <v>Nov</v>
      </c>
    </row>
    <row r="2699" spans="1:11" hidden="1">
      <c r="A2699" s="102">
        <v>254781162006</v>
      </c>
      <c r="B2699">
        <v>781162006</v>
      </c>
      <c r="C2699">
        <v>17</v>
      </c>
      <c r="D2699" s="22">
        <v>45984</v>
      </c>
      <c r="E2699" t="s">
        <v>21716</v>
      </c>
      <c r="F2699" t="s">
        <v>20098</v>
      </c>
      <c r="G2699" t="s">
        <v>1003</v>
      </c>
      <c r="H2699" t="s">
        <v>20000</v>
      </c>
      <c r="I2699">
        <v>1498.5007496251874</v>
      </c>
      <c r="J2699" s="22" t="s">
        <v>19999</v>
      </c>
      <c r="K2699" s="22" t="str">
        <f t="shared" si="42"/>
        <v>Nov</v>
      </c>
    </row>
    <row r="2700" spans="1:11" hidden="1">
      <c r="A2700" s="102">
        <v>254756824537</v>
      </c>
      <c r="B2700">
        <v>756824537</v>
      </c>
      <c r="C2700">
        <v>17</v>
      </c>
      <c r="D2700" s="22">
        <v>45983</v>
      </c>
      <c r="E2700" t="s">
        <v>22094</v>
      </c>
      <c r="F2700" t="s">
        <v>20098</v>
      </c>
      <c r="G2700" t="s">
        <v>1041</v>
      </c>
      <c r="H2700" t="s">
        <v>20000</v>
      </c>
      <c r="I2700">
        <v>1498.5007496251874</v>
      </c>
      <c r="J2700" s="22" t="s">
        <v>19999</v>
      </c>
      <c r="K2700" s="22" t="str">
        <f t="shared" si="42"/>
        <v>Nov</v>
      </c>
    </row>
    <row r="2701" spans="1:11" hidden="1">
      <c r="A2701" s="102">
        <v>254786450678</v>
      </c>
      <c r="B2701">
        <v>786450678</v>
      </c>
      <c r="C2701">
        <v>16</v>
      </c>
      <c r="D2701" s="22">
        <v>45984</v>
      </c>
      <c r="E2701" t="s">
        <v>22095</v>
      </c>
      <c r="F2701" t="s">
        <v>37</v>
      </c>
      <c r="G2701" t="s">
        <v>990</v>
      </c>
      <c r="H2701" t="s">
        <v>20000</v>
      </c>
      <c r="I2701">
        <v>1498.5007496251874</v>
      </c>
      <c r="J2701" s="22" t="s">
        <v>19999</v>
      </c>
      <c r="K2701" s="22" t="str">
        <f t="shared" si="42"/>
        <v>Nov</v>
      </c>
    </row>
    <row r="2702" spans="1:11" hidden="1">
      <c r="A2702" s="102">
        <v>254752887686</v>
      </c>
      <c r="B2702">
        <v>752887686</v>
      </c>
      <c r="C2702">
        <v>16</v>
      </c>
      <c r="D2702" s="22">
        <v>45983</v>
      </c>
      <c r="E2702" t="s">
        <v>22096</v>
      </c>
      <c r="F2702" t="s">
        <v>37</v>
      </c>
      <c r="G2702" t="s">
        <v>1061</v>
      </c>
      <c r="H2702" t="s">
        <v>20000</v>
      </c>
      <c r="I2702">
        <v>1498.5007496251874</v>
      </c>
      <c r="J2702" s="22" t="s">
        <v>22249</v>
      </c>
      <c r="K2702" s="22" t="str">
        <f t="shared" si="42"/>
        <v>Nov</v>
      </c>
    </row>
    <row r="2703" spans="1:11" hidden="1">
      <c r="A2703" s="102">
        <v>254732371143</v>
      </c>
      <c r="B2703">
        <v>732371143</v>
      </c>
      <c r="C2703">
        <v>16</v>
      </c>
      <c r="D2703" s="22">
        <v>45983</v>
      </c>
      <c r="E2703" t="s">
        <v>22098</v>
      </c>
      <c r="F2703" t="s">
        <v>37</v>
      </c>
      <c r="G2703" t="s">
        <v>1077</v>
      </c>
      <c r="H2703" t="s">
        <v>32</v>
      </c>
      <c r="I2703">
        <v>1498.5007496251874</v>
      </c>
      <c r="J2703" s="22" t="s">
        <v>19999</v>
      </c>
      <c r="K2703" s="22" t="str">
        <f t="shared" si="42"/>
        <v>Nov</v>
      </c>
    </row>
    <row r="2704" spans="1:11" hidden="1">
      <c r="A2704" s="102">
        <v>254756895531</v>
      </c>
      <c r="B2704">
        <v>756895531</v>
      </c>
      <c r="C2704">
        <v>16</v>
      </c>
      <c r="D2704" s="22">
        <v>45983</v>
      </c>
      <c r="E2704" t="s">
        <v>22099</v>
      </c>
      <c r="F2704" t="s">
        <v>82</v>
      </c>
      <c r="G2704" t="s">
        <v>1218</v>
      </c>
      <c r="H2704" t="s">
        <v>20000</v>
      </c>
      <c r="I2704">
        <v>1498.5007496251874</v>
      </c>
      <c r="J2704" s="22" t="s">
        <v>19999</v>
      </c>
      <c r="K2704" s="22" t="str">
        <f t="shared" si="42"/>
        <v>Nov</v>
      </c>
    </row>
    <row r="2705" spans="1:11" hidden="1">
      <c r="A2705" s="102">
        <v>254105289739</v>
      </c>
      <c r="B2705">
        <v>105289739</v>
      </c>
      <c r="C2705">
        <v>16</v>
      </c>
      <c r="D2705" s="22">
        <v>45983</v>
      </c>
      <c r="E2705" t="s">
        <v>22101</v>
      </c>
      <c r="F2705" t="s">
        <v>37</v>
      </c>
      <c r="G2705" t="s">
        <v>1012</v>
      </c>
      <c r="H2705" t="s">
        <v>20000</v>
      </c>
      <c r="I2705">
        <v>1498.5007496251874</v>
      </c>
      <c r="J2705" s="22" t="s">
        <v>22248</v>
      </c>
      <c r="K2705" s="22" t="str">
        <f t="shared" si="42"/>
        <v>Nov</v>
      </c>
    </row>
    <row r="2706" spans="1:11" hidden="1">
      <c r="A2706" s="102">
        <v>254737054218</v>
      </c>
      <c r="B2706">
        <v>737054218</v>
      </c>
      <c r="C2706">
        <v>16</v>
      </c>
      <c r="D2706" s="22">
        <v>45983</v>
      </c>
      <c r="E2706" t="s">
        <v>22102</v>
      </c>
      <c r="F2706" t="s">
        <v>20098</v>
      </c>
      <c r="G2706" t="s">
        <v>1019</v>
      </c>
      <c r="H2706" t="s">
        <v>20000</v>
      </c>
      <c r="I2706">
        <v>1498.5007496251874</v>
      </c>
      <c r="J2706" s="22" t="s">
        <v>19999</v>
      </c>
      <c r="K2706" s="22" t="str">
        <f t="shared" si="42"/>
        <v>Nov</v>
      </c>
    </row>
    <row r="2707" spans="1:11" hidden="1">
      <c r="A2707" s="102">
        <v>254784831791</v>
      </c>
      <c r="B2707">
        <v>784831791</v>
      </c>
      <c r="C2707">
        <v>17</v>
      </c>
      <c r="D2707" s="22">
        <v>45984</v>
      </c>
      <c r="E2707" t="s">
        <v>22103</v>
      </c>
      <c r="F2707" t="s">
        <v>20098</v>
      </c>
      <c r="G2707" t="s">
        <v>1074</v>
      </c>
      <c r="H2707" t="s">
        <v>23001</v>
      </c>
      <c r="I2707">
        <v>1498.5007496251874</v>
      </c>
      <c r="J2707" s="22" t="s">
        <v>19999</v>
      </c>
      <c r="K2707" s="22" t="str">
        <f t="shared" si="42"/>
        <v>Nov</v>
      </c>
    </row>
    <row r="2708" spans="1:11" hidden="1">
      <c r="A2708" s="102">
        <v>254786050639</v>
      </c>
      <c r="B2708">
        <v>786050639</v>
      </c>
      <c r="C2708">
        <v>16</v>
      </c>
      <c r="D2708" s="22">
        <v>45983</v>
      </c>
      <c r="E2708" t="s">
        <v>22105</v>
      </c>
      <c r="F2708" t="s">
        <v>20098</v>
      </c>
      <c r="G2708" t="s">
        <v>1005</v>
      </c>
      <c r="H2708" t="s">
        <v>20000</v>
      </c>
      <c r="I2708">
        <v>1498.5007496251874</v>
      </c>
      <c r="J2708" s="22" t="s">
        <v>19999</v>
      </c>
      <c r="K2708" s="22" t="str">
        <f t="shared" si="42"/>
        <v>Nov</v>
      </c>
    </row>
    <row r="2709" spans="1:11" hidden="1">
      <c r="A2709" s="102">
        <v>254107776425</v>
      </c>
      <c r="B2709">
        <v>107776425</v>
      </c>
      <c r="C2709">
        <v>16</v>
      </c>
      <c r="D2709" s="22">
        <v>45983</v>
      </c>
      <c r="E2709" t="s">
        <v>22106</v>
      </c>
      <c r="F2709">
        <v>0</v>
      </c>
      <c r="G2709" t="s">
        <v>3885</v>
      </c>
      <c r="H2709" t="s">
        <v>1149</v>
      </c>
      <c r="I2709">
        <v>1498.5007496251874</v>
      </c>
      <c r="J2709" s="22" t="s">
        <v>22195</v>
      </c>
      <c r="K2709" s="22" t="str">
        <f t="shared" si="42"/>
        <v>Nov</v>
      </c>
    </row>
    <row r="2710" spans="1:11" hidden="1">
      <c r="A2710" s="102">
        <v>254754526861</v>
      </c>
      <c r="B2710">
        <v>754526861</v>
      </c>
      <c r="C2710">
        <v>16</v>
      </c>
      <c r="D2710" s="22">
        <v>45983</v>
      </c>
      <c r="E2710" t="s">
        <v>21944</v>
      </c>
      <c r="F2710" t="s">
        <v>20098</v>
      </c>
      <c r="G2710" t="s">
        <v>1029</v>
      </c>
      <c r="H2710" t="s">
        <v>20000</v>
      </c>
      <c r="I2710">
        <v>1498.5007496251874</v>
      </c>
      <c r="J2710" s="22" t="s">
        <v>19999</v>
      </c>
      <c r="K2710" s="22" t="str">
        <f t="shared" si="42"/>
        <v>Nov</v>
      </c>
    </row>
    <row r="2711" spans="1:11" hidden="1">
      <c r="A2711" s="102">
        <v>254782373772</v>
      </c>
      <c r="B2711">
        <v>782373772</v>
      </c>
      <c r="C2711">
        <v>17</v>
      </c>
      <c r="D2711" s="22">
        <v>45984</v>
      </c>
      <c r="E2711" t="s">
        <v>22044</v>
      </c>
      <c r="F2711" t="s">
        <v>73</v>
      </c>
      <c r="G2711" t="s">
        <v>1004</v>
      </c>
      <c r="H2711" t="s">
        <v>20000</v>
      </c>
      <c r="I2711">
        <v>1498.5007496251874</v>
      </c>
      <c r="J2711" s="22" t="s">
        <v>19999</v>
      </c>
      <c r="K2711" s="22" t="str">
        <f t="shared" si="42"/>
        <v>Nov</v>
      </c>
    </row>
    <row r="2712" spans="1:11" hidden="1">
      <c r="A2712" s="102">
        <v>254754983966</v>
      </c>
      <c r="B2712">
        <v>754983966</v>
      </c>
      <c r="C2712">
        <v>17</v>
      </c>
      <c r="D2712" s="22">
        <v>45984</v>
      </c>
      <c r="E2712" t="s">
        <v>22108</v>
      </c>
      <c r="F2712">
        <v>0</v>
      </c>
      <c r="G2712" t="s">
        <v>1074</v>
      </c>
      <c r="H2712" t="s">
        <v>4425</v>
      </c>
      <c r="I2712">
        <v>1498.5007496251874</v>
      </c>
      <c r="J2712" s="22" t="s">
        <v>22210</v>
      </c>
      <c r="K2712" s="22" t="str">
        <f t="shared" si="42"/>
        <v>Nov</v>
      </c>
    </row>
    <row r="2713" spans="1:11" hidden="1">
      <c r="A2713" s="102">
        <v>254783059462</v>
      </c>
      <c r="B2713">
        <v>783059462</v>
      </c>
      <c r="C2713">
        <v>16</v>
      </c>
      <c r="D2713" s="22">
        <v>45983</v>
      </c>
      <c r="E2713" t="s">
        <v>18484</v>
      </c>
      <c r="F2713" t="s">
        <v>20098</v>
      </c>
      <c r="G2713" t="s">
        <v>1072</v>
      </c>
      <c r="H2713" t="s">
        <v>1086</v>
      </c>
      <c r="I2713">
        <v>1498.5007496251874</v>
      </c>
      <c r="J2713" s="22" t="s">
        <v>19999</v>
      </c>
      <c r="K2713" s="22" t="str">
        <f t="shared" si="42"/>
        <v>Nov</v>
      </c>
    </row>
    <row r="2714" spans="1:11" hidden="1">
      <c r="A2714" s="102">
        <v>254787497379</v>
      </c>
      <c r="B2714">
        <v>787497379</v>
      </c>
      <c r="C2714">
        <v>16</v>
      </c>
      <c r="D2714" s="22">
        <v>45983</v>
      </c>
      <c r="E2714" t="s">
        <v>22110</v>
      </c>
      <c r="F2714" t="s">
        <v>37</v>
      </c>
      <c r="G2714" t="s">
        <v>719</v>
      </c>
      <c r="H2714" t="s">
        <v>20000</v>
      </c>
      <c r="I2714">
        <v>1498.5007496251874</v>
      </c>
      <c r="J2714" s="22" t="s">
        <v>19999</v>
      </c>
      <c r="K2714" s="22" t="str">
        <f t="shared" si="42"/>
        <v>Nov</v>
      </c>
    </row>
    <row r="2715" spans="1:11" hidden="1">
      <c r="A2715" s="102">
        <v>254734891042</v>
      </c>
      <c r="B2715">
        <v>734891042</v>
      </c>
      <c r="C2715">
        <v>16</v>
      </c>
      <c r="D2715" s="22">
        <v>45984</v>
      </c>
      <c r="E2715" t="s">
        <v>22111</v>
      </c>
      <c r="F2715">
        <v>0</v>
      </c>
      <c r="G2715" t="s">
        <v>1077</v>
      </c>
      <c r="H2715" t="s">
        <v>32</v>
      </c>
      <c r="I2715">
        <v>1498.5007496251874</v>
      </c>
      <c r="J2715" s="22" t="s">
        <v>22186</v>
      </c>
      <c r="K2715" s="22" t="str">
        <f t="shared" si="42"/>
        <v>Nov</v>
      </c>
    </row>
    <row r="2716" spans="1:11" hidden="1">
      <c r="A2716" s="102">
        <v>254788441849</v>
      </c>
      <c r="B2716">
        <v>788441849</v>
      </c>
      <c r="C2716">
        <v>16</v>
      </c>
      <c r="D2716" s="22">
        <v>45983</v>
      </c>
      <c r="E2716" t="s">
        <v>22113</v>
      </c>
      <c r="F2716" t="s">
        <v>20098</v>
      </c>
      <c r="G2716" t="s">
        <v>1034</v>
      </c>
      <c r="H2716" t="s">
        <v>20000</v>
      </c>
      <c r="I2716">
        <v>1498.5007496251874</v>
      </c>
      <c r="J2716" s="22" t="s">
        <v>22215</v>
      </c>
      <c r="K2716" s="22" t="str">
        <f t="shared" si="42"/>
        <v>Nov</v>
      </c>
    </row>
    <row r="2717" spans="1:11" hidden="1">
      <c r="A2717" s="102">
        <v>254781217538</v>
      </c>
      <c r="B2717">
        <v>781217538</v>
      </c>
      <c r="C2717">
        <v>17</v>
      </c>
      <c r="D2717" s="22">
        <v>45983</v>
      </c>
      <c r="E2717" t="s">
        <v>22115</v>
      </c>
      <c r="F2717" t="s">
        <v>50</v>
      </c>
      <c r="G2717" t="s">
        <v>1019</v>
      </c>
      <c r="H2717" t="s">
        <v>20000</v>
      </c>
      <c r="I2717">
        <v>1498.5007496251874</v>
      </c>
      <c r="J2717" s="22" t="s">
        <v>22200</v>
      </c>
      <c r="K2717" s="22" t="str">
        <f t="shared" si="42"/>
        <v>Nov</v>
      </c>
    </row>
    <row r="2718" spans="1:11" hidden="1">
      <c r="A2718" s="102">
        <v>254102773903</v>
      </c>
      <c r="B2718">
        <v>102773903</v>
      </c>
      <c r="C2718">
        <v>17</v>
      </c>
      <c r="D2718" s="22">
        <v>45984</v>
      </c>
      <c r="E2718" t="s">
        <v>22118</v>
      </c>
      <c r="F2718" t="s">
        <v>73</v>
      </c>
      <c r="G2718" t="s">
        <v>1041</v>
      </c>
      <c r="H2718" t="s">
        <v>20000</v>
      </c>
      <c r="I2718">
        <v>1498.5007496251874</v>
      </c>
      <c r="J2718" s="22" t="s">
        <v>22251</v>
      </c>
      <c r="K2718" s="22" t="str">
        <f t="shared" si="42"/>
        <v>Nov</v>
      </c>
    </row>
    <row r="2719" spans="1:11" hidden="1">
      <c r="A2719" s="102">
        <v>254782652510</v>
      </c>
      <c r="B2719">
        <v>782652510</v>
      </c>
      <c r="C2719">
        <v>16</v>
      </c>
      <c r="D2719" s="22">
        <v>45983</v>
      </c>
      <c r="E2719" t="s">
        <v>22120</v>
      </c>
      <c r="F2719" t="s">
        <v>37</v>
      </c>
      <c r="G2719" t="s">
        <v>1077</v>
      </c>
      <c r="H2719" t="s">
        <v>32</v>
      </c>
      <c r="I2719">
        <v>1498.5007496251874</v>
      </c>
      <c r="J2719" s="22" t="s">
        <v>22236</v>
      </c>
      <c r="K2719" s="22" t="str">
        <f t="shared" si="42"/>
        <v>Nov</v>
      </c>
    </row>
    <row r="2720" spans="1:11" hidden="1">
      <c r="A2720" s="102">
        <v>254100059169</v>
      </c>
      <c r="B2720">
        <v>100059169</v>
      </c>
      <c r="C2720">
        <v>16</v>
      </c>
      <c r="D2720" s="22">
        <v>45983</v>
      </c>
      <c r="E2720" t="s">
        <v>22122</v>
      </c>
      <c r="F2720" t="s">
        <v>160</v>
      </c>
      <c r="G2720" t="s">
        <v>1051</v>
      </c>
      <c r="H2720" t="s">
        <v>20000</v>
      </c>
      <c r="I2720">
        <v>1498.5007496251874</v>
      </c>
      <c r="J2720" s="22" t="s">
        <v>22219</v>
      </c>
      <c r="K2720" s="22" t="str">
        <f t="shared" si="42"/>
        <v>Nov</v>
      </c>
    </row>
    <row r="2721" spans="1:11" hidden="1">
      <c r="A2721" s="102">
        <v>254751620069</v>
      </c>
      <c r="B2721">
        <v>751620069</v>
      </c>
      <c r="C2721">
        <v>16</v>
      </c>
      <c r="D2721" s="22">
        <v>45984</v>
      </c>
      <c r="E2721" t="s">
        <v>21944</v>
      </c>
      <c r="F2721">
        <v>0</v>
      </c>
      <c r="G2721" t="s">
        <v>1029</v>
      </c>
      <c r="H2721" t="s">
        <v>20000</v>
      </c>
      <c r="I2721">
        <v>1498.5007496251874</v>
      </c>
      <c r="J2721" s="22" t="s">
        <v>19999</v>
      </c>
      <c r="K2721" s="22" t="str">
        <f t="shared" si="42"/>
        <v>Nov</v>
      </c>
    </row>
    <row r="2722" spans="1:11" hidden="1">
      <c r="A2722" s="102">
        <v>254782594625</v>
      </c>
      <c r="B2722">
        <v>782594625</v>
      </c>
      <c r="C2722">
        <v>17</v>
      </c>
      <c r="D2722" s="22">
        <v>45983</v>
      </c>
      <c r="E2722" t="s">
        <v>21688</v>
      </c>
      <c r="F2722">
        <v>0</v>
      </c>
      <c r="G2722" t="s">
        <v>990</v>
      </c>
      <c r="H2722" t="s">
        <v>20000</v>
      </c>
      <c r="I2722">
        <v>1498.5007496251874</v>
      </c>
      <c r="J2722" s="22" t="s">
        <v>22175</v>
      </c>
      <c r="K2722" s="22" t="str">
        <f t="shared" si="42"/>
        <v>Nov</v>
      </c>
    </row>
    <row r="2723" spans="1:11" hidden="1">
      <c r="A2723" s="102">
        <v>254753393811</v>
      </c>
      <c r="B2723">
        <v>753393811</v>
      </c>
      <c r="C2723">
        <v>16</v>
      </c>
      <c r="D2723" s="22">
        <v>45983</v>
      </c>
      <c r="E2723" t="s">
        <v>22006</v>
      </c>
      <c r="F2723" t="s">
        <v>37</v>
      </c>
      <c r="G2723" t="s">
        <v>1030</v>
      </c>
      <c r="H2723" t="s">
        <v>20000</v>
      </c>
      <c r="I2723">
        <v>1498.5007496251874</v>
      </c>
      <c r="J2723" s="22" t="s">
        <v>19999</v>
      </c>
      <c r="K2723" s="22" t="str">
        <f t="shared" si="42"/>
        <v>Nov</v>
      </c>
    </row>
    <row r="2724" spans="1:11" hidden="1">
      <c r="A2724" s="102">
        <v>254755248653</v>
      </c>
      <c r="B2724">
        <v>755248653</v>
      </c>
      <c r="C2724">
        <v>16</v>
      </c>
      <c r="D2724" s="22">
        <v>45983</v>
      </c>
      <c r="E2724" t="s">
        <v>22126</v>
      </c>
      <c r="F2724" t="s">
        <v>20098</v>
      </c>
      <c r="G2724" t="s">
        <v>1077</v>
      </c>
      <c r="H2724" t="s">
        <v>32</v>
      </c>
      <c r="I2724">
        <v>1498.5007496251874</v>
      </c>
      <c r="J2724" s="22" t="s">
        <v>22182</v>
      </c>
      <c r="K2724" s="22" t="str">
        <f t="shared" si="42"/>
        <v>Nov</v>
      </c>
    </row>
    <row r="2725" spans="1:11" hidden="1">
      <c r="A2725" s="102">
        <v>254787335946</v>
      </c>
      <c r="B2725">
        <v>787335946</v>
      </c>
      <c r="C2725">
        <v>17</v>
      </c>
      <c r="D2725" s="22">
        <v>45983</v>
      </c>
      <c r="E2725" t="s">
        <v>21288</v>
      </c>
      <c r="F2725" t="s">
        <v>73</v>
      </c>
      <c r="G2725" t="s">
        <v>1041</v>
      </c>
      <c r="H2725" t="s">
        <v>20000</v>
      </c>
      <c r="I2725">
        <v>1498.5007496251874</v>
      </c>
      <c r="J2725" s="22" t="s">
        <v>22233</v>
      </c>
      <c r="K2725" s="22" t="str">
        <f t="shared" si="42"/>
        <v>Nov</v>
      </c>
    </row>
    <row r="2726" spans="1:11" hidden="1">
      <c r="A2726" s="102">
        <v>254784554631</v>
      </c>
      <c r="B2726">
        <v>784554631</v>
      </c>
      <c r="C2726">
        <v>16</v>
      </c>
      <c r="D2726" s="22">
        <v>45983</v>
      </c>
      <c r="E2726" t="s">
        <v>22128</v>
      </c>
      <c r="F2726">
        <v>0</v>
      </c>
      <c r="G2726" t="s">
        <v>719</v>
      </c>
      <c r="H2726" t="s">
        <v>20000</v>
      </c>
      <c r="I2726">
        <v>1498.5007496251874</v>
      </c>
      <c r="J2726" s="22" t="s">
        <v>19999</v>
      </c>
      <c r="K2726" s="22" t="str">
        <f t="shared" si="42"/>
        <v>Nov</v>
      </c>
    </row>
    <row r="2727" spans="1:11" hidden="1">
      <c r="A2727" s="102">
        <v>254731117344</v>
      </c>
      <c r="B2727">
        <v>731117344</v>
      </c>
      <c r="C2727">
        <v>17</v>
      </c>
      <c r="D2727" s="22">
        <v>45983</v>
      </c>
      <c r="E2727" t="s">
        <v>22130</v>
      </c>
      <c r="F2727" t="s">
        <v>37</v>
      </c>
      <c r="G2727" t="s">
        <v>1218</v>
      </c>
      <c r="H2727" t="s">
        <v>20000</v>
      </c>
      <c r="I2727">
        <v>2248.1259370314842</v>
      </c>
      <c r="J2727" s="22" t="s">
        <v>19999</v>
      </c>
      <c r="K2727" s="22" t="str">
        <f t="shared" si="42"/>
        <v>Nov</v>
      </c>
    </row>
    <row r="2728" spans="1:11" hidden="1">
      <c r="A2728" s="102">
        <v>254735345636</v>
      </c>
      <c r="B2728">
        <v>735345636</v>
      </c>
      <c r="C2728">
        <v>17</v>
      </c>
      <c r="D2728" s="22">
        <v>45983</v>
      </c>
      <c r="E2728" t="s">
        <v>21190</v>
      </c>
      <c r="F2728" t="s">
        <v>73</v>
      </c>
      <c r="G2728" t="s">
        <v>1074</v>
      </c>
      <c r="H2728" t="s">
        <v>70</v>
      </c>
      <c r="I2728">
        <v>1498.5007496251874</v>
      </c>
      <c r="J2728" s="22" t="s">
        <v>22193</v>
      </c>
      <c r="K2728" s="22" t="str">
        <f t="shared" si="42"/>
        <v>Nov</v>
      </c>
    </row>
    <row r="2729" spans="1:11" hidden="1">
      <c r="A2729" s="102">
        <v>254731554256</v>
      </c>
      <c r="B2729">
        <v>731554256</v>
      </c>
      <c r="C2729">
        <v>16</v>
      </c>
      <c r="D2729" s="22">
        <v>45983</v>
      </c>
      <c r="E2729" t="s">
        <v>22132</v>
      </c>
      <c r="F2729" t="s">
        <v>37</v>
      </c>
      <c r="G2729" t="s">
        <v>1074</v>
      </c>
      <c r="H2729" t="s">
        <v>777</v>
      </c>
      <c r="I2729">
        <v>1498.5007496251874</v>
      </c>
      <c r="J2729" s="22" t="s">
        <v>22249</v>
      </c>
      <c r="K2729" s="22" t="str">
        <f t="shared" si="42"/>
        <v>Nov</v>
      </c>
    </row>
    <row r="2730" spans="1:11" hidden="1">
      <c r="A2730" s="102">
        <v>254734533897</v>
      </c>
      <c r="B2730">
        <v>734533897</v>
      </c>
      <c r="C2730">
        <v>16</v>
      </c>
      <c r="D2730" s="22">
        <v>45983</v>
      </c>
      <c r="E2730" t="s">
        <v>22106</v>
      </c>
      <c r="F2730">
        <v>0</v>
      </c>
      <c r="G2730" t="s">
        <v>3885</v>
      </c>
      <c r="H2730" t="s">
        <v>1149</v>
      </c>
      <c r="I2730">
        <v>1498.5007496251874</v>
      </c>
      <c r="J2730" s="22" t="s">
        <v>22195</v>
      </c>
      <c r="K2730" s="22" t="str">
        <f t="shared" si="42"/>
        <v>Nov</v>
      </c>
    </row>
    <row r="2731" spans="1:11" hidden="1">
      <c r="A2731" s="102">
        <v>254100020745</v>
      </c>
      <c r="B2731">
        <v>100020745</v>
      </c>
      <c r="C2731">
        <v>17</v>
      </c>
      <c r="D2731" s="22">
        <v>45983</v>
      </c>
      <c r="E2731" t="s">
        <v>22134</v>
      </c>
      <c r="F2731">
        <v>0</v>
      </c>
      <c r="G2731" t="s">
        <v>1023</v>
      </c>
      <c r="H2731" t="s">
        <v>20000</v>
      </c>
      <c r="I2731">
        <v>1498.5007496251874</v>
      </c>
      <c r="J2731" s="22" t="s">
        <v>22231</v>
      </c>
      <c r="K2731" s="22" t="str">
        <f t="shared" si="42"/>
        <v>Nov</v>
      </c>
    </row>
    <row r="2732" spans="1:11" hidden="1">
      <c r="A2732" s="102">
        <v>254108532929</v>
      </c>
      <c r="B2732">
        <v>108532929</v>
      </c>
      <c r="C2732">
        <v>16</v>
      </c>
      <c r="D2732" s="22">
        <v>45983</v>
      </c>
      <c r="E2732" t="s">
        <v>22136</v>
      </c>
      <c r="F2732" t="s">
        <v>82</v>
      </c>
      <c r="G2732" t="s">
        <v>20636</v>
      </c>
      <c r="H2732" t="s">
        <v>1141</v>
      </c>
      <c r="I2732">
        <v>1498.5007496251874</v>
      </c>
      <c r="J2732" s="22" t="s">
        <v>19999</v>
      </c>
      <c r="K2732" s="22" t="str">
        <f t="shared" si="42"/>
        <v>Nov</v>
      </c>
    </row>
    <row r="2733" spans="1:11" hidden="1">
      <c r="A2733" s="102">
        <v>254100984586</v>
      </c>
      <c r="B2733">
        <v>100984586</v>
      </c>
      <c r="C2733">
        <v>17</v>
      </c>
      <c r="D2733" s="22">
        <v>45983</v>
      </c>
      <c r="E2733" t="s">
        <v>22139</v>
      </c>
      <c r="F2733" t="s">
        <v>20098</v>
      </c>
      <c r="G2733" t="s">
        <v>1041</v>
      </c>
      <c r="H2733" t="s">
        <v>20000</v>
      </c>
      <c r="I2733">
        <v>1498.5007496251874</v>
      </c>
      <c r="J2733" s="22" t="s">
        <v>22210</v>
      </c>
      <c r="K2733" s="22" t="str">
        <f t="shared" si="42"/>
        <v>Nov</v>
      </c>
    </row>
    <row r="2734" spans="1:11" hidden="1">
      <c r="A2734" s="102">
        <v>254783596264</v>
      </c>
      <c r="B2734">
        <v>783596264</v>
      </c>
      <c r="C2734">
        <v>16</v>
      </c>
      <c r="D2734" s="22">
        <v>45983</v>
      </c>
      <c r="E2734" t="s">
        <v>22140</v>
      </c>
      <c r="F2734" t="s">
        <v>37</v>
      </c>
      <c r="G2734" t="s">
        <v>1030</v>
      </c>
      <c r="H2734" t="s">
        <v>20000</v>
      </c>
      <c r="I2734">
        <v>1498.5007496251874</v>
      </c>
      <c r="J2734" s="22" t="s">
        <v>19999</v>
      </c>
      <c r="K2734" s="22" t="str">
        <f t="shared" si="42"/>
        <v>Nov</v>
      </c>
    </row>
    <row r="2735" spans="1:11" hidden="1">
      <c r="A2735" s="102">
        <v>254734572579</v>
      </c>
      <c r="B2735">
        <v>734572579</v>
      </c>
      <c r="C2735">
        <v>16</v>
      </c>
      <c r="D2735" s="22">
        <v>45984</v>
      </c>
      <c r="E2735" t="s">
        <v>22146</v>
      </c>
      <c r="F2735" t="s">
        <v>37</v>
      </c>
      <c r="G2735" t="s">
        <v>1051</v>
      </c>
      <c r="H2735" t="s">
        <v>20000</v>
      </c>
      <c r="I2735">
        <v>1498.5007496251874</v>
      </c>
      <c r="J2735" s="22" t="s">
        <v>22176</v>
      </c>
      <c r="K2735" s="22" t="str">
        <f t="shared" si="42"/>
        <v>Nov</v>
      </c>
    </row>
    <row r="2736" spans="1:11" hidden="1">
      <c r="A2736" s="102">
        <v>254100772432</v>
      </c>
      <c r="B2736">
        <v>100772432</v>
      </c>
      <c r="C2736">
        <v>16</v>
      </c>
      <c r="D2736" s="22">
        <v>45983</v>
      </c>
      <c r="E2736" t="s">
        <v>22148</v>
      </c>
      <c r="F2736" t="s">
        <v>37</v>
      </c>
      <c r="G2736" t="s">
        <v>1012</v>
      </c>
      <c r="H2736" t="s">
        <v>20000</v>
      </c>
      <c r="I2736">
        <v>1498.5007496251874</v>
      </c>
      <c r="J2736" s="22" t="s">
        <v>22249</v>
      </c>
      <c r="K2736" s="22" t="str">
        <f t="shared" si="42"/>
        <v>Nov</v>
      </c>
    </row>
    <row r="2737" spans="1:11" hidden="1">
      <c r="A2737" s="102">
        <v>254100096361</v>
      </c>
      <c r="B2737">
        <v>100096361</v>
      </c>
      <c r="C2737">
        <v>17</v>
      </c>
      <c r="D2737" s="22">
        <v>45984</v>
      </c>
      <c r="E2737" t="s">
        <v>22149</v>
      </c>
      <c r="F2737" t="s">
        <v>20098</v>
      </c>
      <c r="G2737" t="s">
        <v>994</v>
      </c>
      <c r="H2737" t="s">
        <v>20000</v>
      </c>
      <c r="I2737">
        <v>1498.5007496251874</v>
      </c>
      <c r="J2737" s="22" t="s">
        <v>22202</v>
      </c>
      <c r="K2737" s="22" t="str">
        <f t="shared" si="42"/>
        <v>Nov</v>
      </c>
    </row>
    <row r="2738" spans="1:11" hidden="1">
      <c r="A2738" s="102">
        <v>254783204060</v>
      </c>
      <c r="B2738">
        <v>783204060</v>
      </c>
      <c r="C2738">
        <v>17</v>
      </c>
      <c r="D2738" s="22">
        <v>45984</v>
      </c>
      <c r="E2738" t="s">
        <v>22150</v>
      </c>
      <c r="F2738">
        <v>0</v>
      </c>
      <c r="G2738" t="s">
        <v>990</v>
      </c>
      <c r="H2738" t="s">
        <v>20000</v>
      </c>
      <c r="I2738">
        <v>1498.5007496251874</v>
      </c>
      <c r="J2738" s="22" t="s">
        <v>22206</v>
      </c>
      <c r="K2738" s="22" t="str">
        <f t="shared" si="42"/>
        <v>Nov</v>
      </c>
    </row>
    <row r="2739" spans="1:11" hidden="1">
      <c r="A2739" s="102">
        <v>254100018386</v>
      </c>
      <c r="B2739">
        <v>100018386</v>
      </c>
      <c r="C2739">
        <v>16</v>
      </c>
      <c r="D2739" s="22">
        <v>45983</v>
      </c>
      <c r="E2739" t="s">
        <v>22154</v>
      </c>
      <c r="F2739" t="s">
        <v>20098</v>
      </c>
      <c r="G2739" t="s">
        <v>1074</v>
      </c>
      <c r="H2739" t="s">
        <v>23001</v>
      </c>
      <c r="I2739">
        <v>1498.5007496251874</v>
      </c>
      <c r="J2739" s="22" t="s">
        <v>22205</v>
      </c>
      <c r="K2739" s="22" t="str">
        <f t="shared" si="42"/>
        <v>Nov</v>
      </c>
    </row>
    <row r="2740" spans="1:11" hidden="1">
      <c r="A2740" s="102">
        <v>254752526071</v>
      </c>
      <c r="B2740">
        <v>752526071</v>
      </c>
      <c r="C2740">
        <v>17</v>
      </c>
      <c r="D2740" s="22">
        <v>45983</v>
      </c>
      <c r="E2740" t="s">
        <v>22156</v>
      </c>
      <c r="F2740" t="s">
        <v>20098</v>
      </c>
      <c r="G2740" t="s">
        <v>1074</v>
      </c>
      <c r="H2740" t="s">
        <v>23001</v>
      </c>
      <c r="I2740">
        <v>1498.5007496251874</v>
      </c>
      <c r="J2740" s="22" t="s">
        <v>22205</v>
      </c>
      <c r="K2740" s="22" t="str">
        <f t="shared" si="42"/>
        <v>Nov</v>
      </c>
    </row>
    <row r="2741" spans="1:11" hidden="1">
      <c r="A2741" s="102">
        <v>254788848780</v>
      </c>
      <c r="B2741">
        <v>788848780</v>
      </c>
      <c r="C2741">
        <v>16</v>
      </c>
      <c r="D2741" s="22">
        <v>45983</v>
      </c>
      <c r="E2741" t="s">
        <v>22157</v>
      </c>
      <c r="F2741">
        <v>0</v>
      </c>
      <c r="G2741" t="s">
        <v>987</v>
      </c>
      <c r="H2741" t="s">
        <v>20000</v>
      </c>
      <c r="I2741">
        <v>1498.5007496251874</v>
      </c>
      <c r="J2741" s="22" t="s">
        <v>22221</v>
      </c>
      <c r="K2741" s="22" t="str">
        <f t="shared" si="42"/>
        <v>Nov</v>
      </c>
    </row>
    <row r="2742" spans="1:11" hidden="1">
      <c r="A2742" s="102">
        <v>254787218314</v>
      </c>
      <c r="B2742">
        <v>787218314</v>
      </c>
      <c r="C2742">
        <v>16</v>
      </c>
      <c r="D2742" s="22">
        <v>45983</v>
      </c>
      <c r="E2742" t="s">
        <v>22159</v>
      </c>
      <c r="F2742" t="s">
        <v>20098</v>
      </c>
      <c r="G2742" t="s">
        <v>1077</v>
      </c>
      <c r="H2742" t="s">
        <v>32</v>
      </c>
      <c r="I2742">
        <v>1498.5007496251874</v>
      </c>
      <c r="J2742" s="22" t="s">
        <v>19999</v>
      </c>
      <c r="K2742" s="22" t="str">
        <f t="shared" si="42"/>
        <v>Nov</v>
      </c>
    </row>
    <row r="2743" spans="1:11" hidden="1">
      <c r="A2743" s="102">
        <v>254786464436</v>
      </c>
      <c r="B2743">
        <v>786464436</v>
      </c>
      <c r="C2743">
        <v>16</v>
      </c>
      <c r="D2743" s="22">
        <v>45983</v>
      </c>
      <c r="E2743" t="s">
        <v>22160</v>
      </c>
      <c r="F2743" t="s">
        <v>37</v>
      </c>
      <c r="G2743" t="s">
        <v>1030</v>
      </c>
      <c r="H2743" t="s">
        <v>20000</v>
      </c>
      <c r="I2743">
        <v>1498.5007496251874</v>
      </c>
      <c r="J2743" s="22" t="s">
        <v>19999</v>
      </c>
      <c r="K2743" s="22" t="str">
        <f t="shared" si="42"/>
        <v>Nov</v>
      </c>
    </row>
    <row r="2744" spans="1:11" hidden="1">
      <c r="A2744" s="102">
        <v>254782646799</v>
      </c>
      <c r="B2744">
        <v>782646799</v>
      </c>
      <c r="C2744">
        <v>16</v>
      </c>
      <c r="D2744" s="22">
        <v>45984</v>
      </c>
      <c r="E2744" t="s">
        <v>22162</v>
      </c>
      <c r="F2744" t="s">
        <v>160</v>
      </c>
      <c r="G2744" t="s">
        <v>1051</v>
      </c>
      <c r="H2744" t="s">
        <v>20000</v>
      </c>
      <c r="I2744">
        <v>1498.5007496251874</v>
      </c>
      <c r="J2744" s="22" t="s">
        <v>22213</v>
      </c>
      <c r="K2744" s="22" t="str">
        <f t="shared" si="42"/>
        <v>Nov</v>
      </c>
    </row>
    <row r="2745" spans="1:11" hidden="1">
      <c r="A2745" s="102">
        <v>254107095790</v>
      </c>
      <c r="B2745">
        <v>107095790</v>
      </c>
      <c r="C2745">
        <v>16</v>
      </c>
      <c r="D2745" s="22">
        <v>45984</v>
      </c>
      <c r="E2745" t="s">
        <v>22163</v>
      </c>
      <c r="F2745" t="s">
        <v>20098</v>
      </c>
      <c r="G2745" t="s">
        <v>993</v>
      </c>
      <c r="H2745" t="s">
        <v>20000</v>
      </c>
      <c r="I2745">
        <v>1498.5007496251874</v>
      </c>
      <c r="J2745" s="22" t="s">
        <v>19999</v>
      </c>
      <c r="K2745" s="22" t="str">
        <f t="shared" si="42"/>
        <v>Nov</v>
      </c>
    </row>
    <row r="2746" spans="1:11" hidden="1">
      <c r="A2746" s="102">
        <v>254754758783</v>
      </c>
      <c r="B2746">
        <v>754758783</v>
      </c>
      <c r="C2746">
        <v>16</v>
      </c>
      <c r="D2746" s="22">
        <v>45983</v>
      </c>
      <c r="E2746" t="s">
        <v>22167</v>
      </c>
      <c r="F2746" t="s">
        <v>37</v>
      </c>
      <c r="G2746" t="s">
        <v>1032</v>
      </c>
      <c r="H2746" t="s">
        <v>20000</v>
      </c>
      <c r="I2746">
        <v>1498.5007496251874</v>
      </c>
      <c r="J2746" s="22" t="s">
        <v>19999</v>
      </c>
      <c r="K2746" s="22" t="str">
        <f t="shared" si="42"/>
        <v>Nov</v>
      </c>
    </row>
    <row r="2747" spans="1:11" hidden="1">
      <c r="A2747" s="102">
        <v>254752901184</v>
      </c>
      <c r="B2747">
        <v>752901184</v>
      </c>
      <c r="C2747">
        <v>16</v>
      </c>
      <c r="D2747" s="22">
        <v>45984</v>
      </c>
      <c r="E2747" t="s">
        <v>20016</v>
      </c>
      <c r="F2747" t="s">
        <v>20098</v>
      </c>
      <c r="G2747" t="s">
        <v>1019</v>
      </c>
      <c r="H2747" t="s">
        <v>20000</v>
      </c>
      <c r="I2747">
        <v>1498.5007496251874</v>
      </c>
      <c r="J2747" s="22" t="s">
        <v>19999</v>
      </c>
      <c r="K2747" s="22" t="str">
        <f t="shared" si="42"/>
        <v>Nov</v>
      </c>
    </row>
    <row r="2748" spans="1:11" hidden="1">
      <c r="A2748" s="102">
        <v>254101710266</v>
      </c>
      <c r="B2748">
        <v>101710266</v>
      </c>
      <c r="C2748">
        <v>17</v>
      </c>
      <c r="D2748" s="22">
        <v>45984</v>
      </c>
      <c r="E2748" t="s">
        <v>20162</v>
      </c>
      <c r="F2748" t="s">
        <v>20098</v>
      </c>
      <c r="G2748" t="s">
        <v>1020</v>
      </c>
      <c r="H2748" t="s">
        <v>20000</v>
      </c>
      <c r="I2748">
        <v>1498.5007496251874</v>
      </c>
      <c r="J2748" s="22" t="s">
        <v>19999</v>
      </c>
      <c r="K2748" s="22" t="str">
        <f t="shared" si="42"/>
        <v>Nov</v>
      </c>
    </row>
    <row r="2749" spans="1:11" hidden="1">
      <c r="A2749" s="102">
        <v>254102487214</v>
      </c>
      <c r="B2749">
        <v>102487214</v>
      </c>
      <c r="C2749">
        <v>16</v>
      </c>
      <c r="D2749" s="22">
        <v>45984</v>
      </c>
      <c r="E2749" t="s">
        <v>23002</v>
      </c>
      <c r="F2749" t="s">
        <v>20098</v>
      </c>
      <c r="G2749" t="s">
        <v>1072</v>
      </c>
      <c r="H2749" t="s">
        <v>1086</v>
      </c>
      <c r="I2749">
        <v>1498.5007496251874</v>
      </c>
      <c r="J2749" s="22" t="s">
        <v>19999</v>
      </c>
      <c r="K2749" s="22" t="str">
        <f t="shared" si="42"/>
        <v>Nov</v>
      </c>
    </row>
    <row r="2750" spans="1:11" hidden="1">
      <c r="A2750" s="102">
        <v>254739477179</v>
      </c>
      <c r="B2750">
        <v>739477179</v>
      </c>
      <c r="C2750">
        <v>16</v>
      </c>
      <c r="D2750" s="22">
        <v>45983</v>
      </c>
      <c r="E2750" t="s">
        <v>23003</v>
      </c>
      <c r="F2750" t="s">
        <v>37</v>
      </c>
      <c r="G2750" t="s">
        <v>987</v>
      </c>
      <c r="H2750" t="s">
        <v>20000</v>
      </c>
      <c r="I2750">
        <v>1498.5007496251874</v>
      </c>
      <c r="J2750" s="22" t="s">
        <v>19999</v>
      </c>
      <c r="K2750" s="22" t="str">
        <f t="shared" si="42"/>
        <v>Nov</v>
      </c>
    </row>
    <row r="2751" spans="1:11" hidden="1">
      <c r="A2751" s="102">
        <v>254783357973</v>
      </c>
      <c r="B2751">
        <v>783357973</v>
      </c>
      <c r="C2751">
        <v>17</v>
      </c>
      <c r="D2751" s="22">
        <v>45984</v>
      </c>
      <c r="E2751" t="s">
        <v>23004</v>
      </c>
      <c r="F2751" t="s">
        <v>73</v>
      </c>
      <c r="G2751" t="s">
        <v>1008</v>
      </c>
      <c r="H2751" t="s">
        <v>20000</v>
      </c>
      <c r="I2751">
        <v>1498.5007496251874</v>
      </c>
      <c r="J2751" s="22" t="s">
        <v>19999</v>
      </c>
      <c r="K2751" s="22" t="str">
        <f t="shared" si="42"/>
        <v>Nov</v>
      </c>
    </row>
    <row r="2752" spans="1:11" hidden="1">
      <c r="A2752" s="102">
        <v>254107237852</v>
      </c>
      <c r="B2752">
        <v>107237852</v>
      </c>
      <c r="C2752">
        <v>16</v>
      </c>
      <c r="D2752" s="22">
        <v>45984</v>
      </c>
      <c r="E2752" t="s">
        <v>23005</v>
      </c>
      <c r="F2752">
        <v>0</v>
      </c>
      <c r="G2752" t="s">
        <v>1021</v>
      </c>
      <c r="H2752" t="s">
        <v>1167</v>
      </c>
      <c r="I2752">
        <v>1498.5007496251874</v>
      </c>
      <c r="J2752" s="22" t="s">
        <v>22194</v>
      </c>
      <c r="K2752" s="22" t="str">
        <f t="shared" si="42"/>
        <v>Nov</v>
      </c>
    </row>
    <row r="2753" spans="1:11" hidden="1">
      <c r="A2753" s="102">
        <v>254753781842</v>
      </c>
      <c r="B2753">
        <v>753781842</v>
      </c>
      <c r="C2753">
        <v>17</v>
      </c>
      <c r="D2753" s="22">
        <v>45983</v>
      </c>
      <c r="E2753" t="s">
        <v>23006</v>
      </c>
      <c r="F2753" t="s">
        <v>82</v>
      </c>
      <c r="G2753" t="s">
        <v>20636</v>
      </c>
      <c r="H2753" t="s">
        <v>1174</v>
      </c>
      <c r="I2753">
        <v>1498.5007496251874</v>
      </c>
      <c r="J2753" s="22" t="s">
        <v>19999</v>
      </c>
      <c r="K2753" s="22" t="str">
        <f t="shared" si="42"/>
        <v>Nov</v>
      </c>
    </row>
    <row r="2754" spans="1:11" hidden="1">
      <c r="A2754" s="102">
        <v>254784658914</v>
      </c>
      <c r="B2754">
        <v>784658914</v>
      </c>
      <c r="C2754">
        <v>17</v>
      </c>
      <c r="D2754" s="22">
        <v>45983</v>
      </c>
      <c r="E2754" t="s">
        <v>23007</v>
      </c>
      <c r="F2754" t="s">
        <v>73</v>
      </c>
      <c r="G2754" t="s">
        <v>633</v>
      </c>
      <c r="H2754" t="s">
        <v>20000</v>
      </c>
      <c r="I2754">
        <v>1498.5007496251874</v>
      </c>
      <c r="J2754" s="22" t="s">
        <v>22218</v>
      </c>
      <c r="K2754" s="22" t="str">
        <f t="shared" si="42"/>
        <v>Nov</v>
      </c>
    </row>
    <row r="2755" spans="1:11" hidden="1">
      <c r="A2755" s="102">
        <v>254784927676</v>
      </c>
      <c r="B2755">
        <v>784927676</v>
      </c>
      <c r="C2755">
        <v>17</v>
      </c>
      <c r="D2755" s="22">
        <v>45983</v>
      </c>
      <c r="E2755" t="s">
        <v>21109</v>
      </c>
      <c r="F2755" t="s">
        <v>73</v>
      </c>
      <c r="G2755" t="s">
        <v>633</v>
      </c>
      <c r="H2755" t="s">
        <v>20000</v>
      </c>
      <c r="I2755">
        <v>1498.5007496251874</v>
      </c>
      <c r="J2755" s="22" t="s">
        <v>22218</v>
      </c>
      <c r="K2755" s="22" t="str">
        <f t="shared" ref="K2755:K2818" si="43">TEXT(D2755,"mmm")</f>
        <v>Nov</v>
      </c>
    </row>
    <row r="2756" spans="1:11" hidden="1">
      <c r="A2756" s="102">
        <v>254739648100</v>
      </c>
      <c r="B2756">
        <v>739648100</v>
      </c>
      <c r="C2756">
        <v>17</v>
      </c>
      <c r="D2756" s="22">
        <v>45984</v>
      </c>
      <c r="E2756" t="s">
        <v>23008</v>
      </c>
      <c r="F2756" t="s">
        <v>82</v>
      </c>
      <c r="G2756" t="s">
        <v>20636</v>
      </c>
      <c r="H2756" t="s">
        <v>1174</v>
      </c>
      <c r="I2756">
        <v>1498.5007496251874</v>
      </c>
      <c r="J2756" s="22" t="s">
        <v>19999</v>
      </c>
      <c r="K2756" s="22" t="str">
        <f t="shared" si="43"/>
        <v>Nov</v>
      </c>
    </row>
    <row r="2757" spans="1:11" hidden="1">
      <c r="A2757" s="102">
        <v>254784724221</v>
      </c>
      <c r="B2757">
        <v>784724221</v>
      </c>
      <c r="C2757">
        <v>17</v>
      </c>
      <c r="D2757" s="22">
        <v>45984</v>
      </c>
      <c r="E2757" t="s">
        <v>23009</v>
      </c>
      <c r="F2757" t="s">
        <v>37</v>
      </c>
      <c r="G2757" t="s">
        <v>1032</v>
      </c>
      <c r="H2757" t="s">
        <v>20000</v>
      </c>
      <c r="I2757">
        <v>1498.5007496251874</v>
      </c>
      <c r="J2757" s="22" t="s">
        <v>22202</v>
      </c>
      <c r="K2757" s="22" t="str">
        <f t="shared" si="43"/>
        <v>Nov</v>
      </c>
    </row>
    <row r="2758" spans="1:11" hidden="1">
      <c r="A2758" s="102">
        <v>254788827198</v>
      </c>
      <c r="B2758">
        <v>788827198</v>
      </c>
      <c r="C2758">
        <v>17</v>
      </c>
      <c r="D2758" s="22">
        <v>45983</v>
      </c>
      <c r="E2758" t="s">
        <v>23010</v>
      </c>
      <c r="F2758" t="s">
        <v>20098</v>
      </c>
      <c r="G2758" t="s">
        <v>994</v>
      </c>
      <c r="H2758" t="s">
        <v>20000</v>
      </c>
      <c r="I2758">
        <v>1498.5007496251874</v>
      </c>
      <c r="J2758" s="22" t="s">
        <v>22202</v>
      </c>
      <c r="K2758" s="22" t="str">
        <f t="shared" si="43"/>
        <v>Nov</v>
      </c>
    </row>
    <row r="2759" spans="1:11" hidden="1">
      <c r="A2759" s="102">
        <v>254100014698</v>
      </c>
      <c r="B2759">
        <v>100014698</v>
      </c>
      <c r="C2759">
        <v>16</v>
      </c>
      <c r="D2759" s="22">
        <v>45984</v>
      </c>
      <c r="E2759" t="s">
        <v>23011</v>
      </c>
      <c r="F2759" t="s">
        <v>20098</v>
      </c>
      <c r="G2759" t="s">
        <v>1052</v>
      </c>
      <c r="H2759" t="s">
        <v>20000</v>
      </c>
      <c r="I2759">
        <v>1498.5007496251874</v>
      </c>
      <c r="J2759" s="22" t="s">
        <v>19999</v>
      </c>
      <c r="K2759" s="22" t="str">
        <f t="shared" si="43"/>
        <v>Nov</v>
      </c>
    </row>
    <row r="2760" spans="1:11" hidden="1">
      <c r="A2760" s="102">
        <v>254107522505</v>
      </c>
      <c r="B2760">
        <v>107522505</v>
      </c>
      <c r="C2760">
        <v>17</v>
      </c>
      <c r="D2760" s="22">
        <v>45985</v>
      </c>
      <c r="E2760" t="s">
        <v>23012</v>
      </c>
      <c r="F2760" t="s">
        <v>82</v>
      </c>
      <c r="G2760" t="s">
        <v>1048</v>
      </c>
      <c r="H2760" t="s">
        <v>20000</v>
      </c>
      <c r="I2760">
        <v>1498.5007496251874</v>
      </c>
      <c r="J2760" s="22" t="s">
        <v>22208</v>
      </c>
      <c r="K2760" s="22" t="str">
        <f t="shared" si="43"/>
        <v>Nov</v>
      </c>
    </row>
    <row r="2761" spans="1:11" hidden="1">
      <c r="A2761" s="102">
        <v>254755082545</v>
      </c>
      <c r="B2761">
        <v>755082545</v>
      </c>
      <c r="C2761">
        <v>16</v>
      </c>
      <c r="D2761" s="22">
        <v>45985</v>
      </c>
      <c r="E2761" t="s">
        <v>23013</v>
      </c>
      <c r="F2761" t="s">
        <v>20098</v>
      </c>
      <c r="G2761" t="s">
        <v>987</v>
      </c>
      <c r="H2761" t="s">
        <v>20000</v>
      </c>
      <c r="I2761">
        <v>1498.5007496251874</v>
      </c>
      <c r="J2761" s="22" t="s">
        <v>22230</v>
      </c>
      <c r="K2761" s="22" t="str">
        <f t="shared" si="43"/>
        <v>Nov</v>
      </c>
    </row>
    <row r="2762" spans="1:11" hidden="1">
      <c r="A2762" s="102">
        <v>254100405968</v>
      </c>
      <c r="B2762">
        <v>100405968</v>
      </c>
      <c r="C2762">
        <v>16</v>
      </c>
      <c r="D2762" s="22">
        <v>45985</v>
      </c>
      <c r="E2762" t="s">
        <v>23014</v>
      </c>
      <c r="F2762" t="s">
        <v>82</v>
      </c>
      <c r="G2762" t="s">
        <v>20581</v>
      </c>
      <c r="H2762" t="s">
        <v>20000</v>
      </c>
      <c r="I2762">
        <v>1498.5007496251874</v>
      </c>
      <c r="J2762" s="22" t="s">
        <v>19999</v>
      </c>
      <c r="K2762" s="22" t="str">
        <f t="shared" si="43"/>
        <v>Nov</v>
      </c>
    </row>
    <row r="2763" spans="1:11" hidden="1">
      <c r="A2763" s="102">
        <v>254751249010</v>
      </c>
      <c r="B2763">
        <v>751249010</v>
      </c>
      <c r="C2763">
        <v>17</v>
      </c>
      <c r="D2763" s="22">
        <v>45985</v>
      </c>
      <c r="E2763" t="s">
        <v>23015</v>
      </c>
      <c r="F2763">
        <v>0</v>
      </c>
      <c r="G2763" t="s">
        <v>1015</v>
      </c>
      <c r="H2763" t="s">
        <v>20000</v>
      </c>
      <c r="I2763">
        <v>1498.5007496251874</v>
      </c>
      <c r="J2763" s="22" t="s">
        <v>19999</v>
      </c>
      <c r="K2763" s="22" t="str">
        <f t="shared" si="43"/>
        <v>Nov</v>
      </c>
    </row>
    <row r="2764" spans="1:11" hidden="1">
      <c r="A2764" s="102">
        <v>254784763822</v>
      </c>
      <c r="B2764">
        <v>784763822</v>
      </c>
      <c r="C2764">
        <v>17</v>
      </c>
      <c r="D2764" s="22">
        <v>45985</v>
      </c>
      <c r="E2764" t="s">
        <v>23016</v>
      </c>
      <c r="F2764" t="s">
        <v>73</v>
      </c>
      <c r="G2764" t="s">
        <v>1074</v>
      </c>
      <c r="H2764" t="s">
        <v>1181</v>
      </c>
      <c r="I2764">
        <v>1498.5007496251874</v>
      </c>
      <c r="J2764" s="22" t="s">
        <v>22237</v>
      </c>
      <c r="K2764" s="22" t="str">
        <f t="shared" si="43"/>
        <v>Nov</v>
      </c>
    </row>
    <row r="2765" spans="1:11" hidden="1">
      <c r="A2765" s="102">
        <v>254785763458</v>
      </c>
      <c r="B2765">
        <v>785763458</v>
      </c>
      <c r="C2765">
        <v>16</v>
      </c>
      <c r="D2765" s="22">
        <v>45985</v>
      </c>
      <c r="E2765" t="s">
        <v>23017</v>
      </c>
      <c r="F2765" t="s">
        <v>37</v>
      </c>
      <c r="G2765" t="s">
        <v>1023</v>
      </c>
      <c r="H2765" t="s">
        <v>20000</v>
      </c>
      <c r="I2765">
        <v>1498.5007496251874</v>
      </c>
      <c r="J2765" s="22" t="s">
        <v>19999</v>
      </c>
      <c r="K2765" s="22" t="str">
        <f t="shared" si="43"/>
        <v>Nov</v>
      </c>
    </row>
    <row r="2766" spans="1:11" hidden="1">
      <c r="A2766" s="102">
        <v>254107542849</v>
      </c>
      <c r="B2766">
        <v>107542849</v>
      </c>
      <c r="C2766">
        <v>16</v>
      </c>
      <c r="D2766" s="22">
        <v>45985</v>
      </c>
      <c r="E2766" t="s">
        <v>23018</v>
      </c>
      <c r="F2766" t="s">
        <v>73</v>
      </c>
      <c r="G2766" t="s">
        <v>1020</v>
      </c>
      <c r="H2766" t="s">
        <v>20000</v>
      </c>
      <c r="I2766">
        <v>1498.5007496251874</v>
      </c>
      <c r="J2766" s="22" t="s">
        <v>19999</v>
      </c>
      <c r="K2766" s="22" t="str">
        <f t="shared" si="43"/>
        <v>Nov</v>
      </c>
    </row>
    <row r="2767" spans="1:11" hidden="1">
      <c r="A2767" s="102">
        <v>254782228214</v>
      </c>
      <c r="B2767">
        <v>782228214</v>
      </c>
      <c r="C2767">
        <v>17</v>
      </c>
      <c r="D2767" s="22">
        <v>45985</v>
      </c>
      <c r="E2767" t="s">
        <v>23019</v>
      </c>
      <c r="F2767" t="s">
        <v>20098</v>
      </c>
      <c r="G2767" t="s">
        <v>20500</v>
      </c>
      <c r="H2767" t="s">
        <v>20000</v>
      </c>
      <c r="I2767">
        <v>1498.5007496251874</v>
      </c>
      <c r="J2767" s="22" t="s">
        <v>22251</v>
      </c>
      <c r="K2767" s="22" t="str">
        <f t="shared" si="43"/>
        <v>Nov</v>
      </c>
    </row>
    <row r="2768" spans="1:11" hidden="1">
      <c r="A2768" s="102">
        <v>254786190730</v>
      </c>
      <c r="B2768">
        <v>786190730</v>
      </c>
      <c r="C2768">
        <v>16</v>
      </c>
      <c r="D2768" s="22">
        <v>45985</v>
      </c>
      <c r="E2768" t="s">
        <v>23020</v>
      </c>
      <c r="F2768" t="s">
        <v>20168</v>
      </c>
      <c r="G2768" t="s">
        <v>1049</v>
      </c>
      <c r="H2768" t="s">
        <v>20000</v>
      </c>
      <c r="I2768">
        <v>1498.5007496251874</v>
      </c>
      <c r="J2768" s="22" t="s">
        <v>19999</v>
      </c>
      <c r="K2768" s="22" t="str">
        <f t="shared" si="43"/>
        <v>Nov</v>
      </c>
    </row>
    <row r="2769" spans="1:11" hidden="1">
      <c r="A2769" s="102">
        <v>254783001794</v>
      </c>
      <c r="B2769">
        <v>783001794</v>
      </c>
      <c r="C2769">
        <v>17</v>
      </c>
      <c r="D2769" s="22">
        <v>45985</v>
      </c>
      <c r="E2769" t="s">
        <v>23021</v>
      </c>
      <c r="F2769" t="s">
        <v>73</v>
      </c>
      <c r="G2769" t="s">
        <v>1074</v>
      </c>
      <c r="H2769" t="s">
        <v>548</v>
      </c>
      <c r="I2769">
        <v>1498.5007496251874</v>
      </c>
      <c r="J2769" s="22" t="s">
        <v>19999</v>
      </c>
      <c r="K2769" s="22" t="str">
        <f t="shared" si="43"/>
        <v>Nov</v>
      </c>
    </row>
    <row r="2770" spans="1:11" hidden="1">
      <c r="A2770" s="102">
        <v>254104530717</v>
      </c>
      <c r="B2770">
        <v>104530717</v>
      </c>
      <c r="C2770">
        <v>16</v>
      </c>
      <c r="D2770" s="22">
        <v>45985</v>
      </c>
      <c r="E2770" t="s">
        <v>23022</v>
      </c>
      <c r="F2770" t="s">
        <v>20098</v>
      </c>
      <c r="G2770" t="s">
        <v>1030</v>
      </c>
      <c r="H2770" t="s">
        <v>20000</v>
      </c>
      <c r="I2770">
        <v>1498.5007496251874</v>
      </c>
      <c r="J2770" s="22" t="s">
        <v>22189</v>
      </c>
      <c r="K2770" s="22" t="str">
        <f t="shared" si="43"/>
        <v>Nov</v>
      </c>
    </row>
    <row r="2771" spans="1:11" hidden="1">
      <c r="A2771" s="102">
        <v>254780873080</v>
      </c>
      <c r="B2771">
        <v>780873080</v>
      </c>
      <c r="C2771">
        <v>16</v>
      </c>
      <c r="D2771" s="22">
        <v>45985</v>
      </c>
      <c r="E2771" t="s">
        <v>10040</v>
      </c>
      <c r="F2771" t="s">
        <v>20098</v>
      </c>
      <c r="G2771" t="s">
        <v>987</v>
      </c>
      <c r="H2771" t="s">
        <v>20000</v>
      </c>
      <c r="I2771">
        <v>1498.5007496251874</v>
      </c>
      <c r="J2771" s="22" t="s">
        <v>22187</v>
      </c>
      <c r="K2771" s="22" t="str">
        <f t="shared" si="43"/>
        <v>Nov</v>
      </c>
    </row>
    <row r="2772" spans="1:11" hidden="1">
      <c r="A2772" s="102">
        <v>254100095419</v>
      </c>
      <c r="B2772">
        <v>100095419</v>
      </c>
      <c r="C2772">
        <v>16</v>
      </c>
      <c r="D2772" s="22">
        <v>45985</v>
      </c>
      <c r="E2772" t="s">
        <v>23023</v>
      </c>
      <c r="F2772" t="s">
        <v>20098</v>
      </c>
      <c r="G2772" t="s">
        <v>1021</v>
      </c>
      <c r="H2772" t="s">
        <v>1130</v>
      </c>
      <c r="I2772">
        <v>1498.5007496251874</v>
      </c>
      <c r="J2772" s="22" t="s">
        <v>19999</v>
      </c>
      <c r="K2772" s="22" t="str">
        <f t="shared" si="43"/>
        <v>Nov</v>
      </c>
    </row>
    <row r="2773" spans="1:11" hidden="1">
      <c r="A2773" s="102">
        <v>254103178503</v>
      </c>
      <c r="B2773">
        <v>103178503</v>
      </c>
      <c r="C2773">
        <v>17</v>
      </c>
      <c r="D2773" s="22">
        <v>45985</v>
      </c>
      <c r="E2773" t="s">
        <v>23024</v>
      </c>
      <c r="F2773" t="s">
        <v>20098</v>
      </c>
      <c r="G2773" t="s">
        <v>1068</v>
      </c>
      <c r="H2773" t="s">
        <v>20000</v>
      </c>
      <c r="I2773">
        <v>1498.5007496251874</v>
      </c>
      <c r="J2773" s="22" t="s">
        <v>19999</v>
      </c>
      <c r="K2773" s="22" t="str">
        <f t="shared" si="43"/>
        <v>Nov</v>
      </c>
    </row>
    <row r="2774" spans="1:11" hidden="1">
      <c r="A2774" s="102">
        <v>254102806276</v>
      </c>
      <c r="B2774">
        <v>102806276</v>
      </c>
      <c r="C2774">
        <v>17</v>
      </c>
      <c r="D2774" s="22">
        <v>45985</v>
      </c>
      <c r="E2774" t="s">
        <v>23025</v>
      </c>
      <c r="F2774" t="s">
        <v>20098</v>
      </c>
      <c r="G2774" t="s">
        <v>20190</v>
      </c>
      <c r="H2774" t="s">
        <v>17921</v>
      </c>
      <c r="I2774">
        <v>1498.5007496251874</v>
      </c>
      <c r="J2774" s="22" t="s">
        <v>22205</v>
      </c>
      <c r="K2774" s="22" t="str">
        <f t="shared" si="43"/>
        <v>Nov</v>
      </c>
    </row>
    <row r="2775" spans="1:11" hidden="1">
      <c r="A2775" s="102">
        <v>254782676389</v>
      </c>
      <c r="B2775">
        <v>782676389</v>
      </c>
      <c r="C2775">
        <v>17</v>
      </c>
      <c r="D2775" s="22">
        <v>45985</v>
      </c>
      <c r="E2775" t="s">
        <v>23026</v>
      </c>
      <c r="F2775" t="s">
        <v>20098</v>
      </c>
      <c r="G2775" t="s">
        <v>1006</v>
      </c>
      <c r="H2775" t="s">
        <v>20000</v>
      </c>
      <c r="I2775">
        <v>1498.5007496251874</v>
      </c>
      <c r="J2775" s="22" t="s">
        <v>19999</v>
      </c>
      <c r="K2775" s="22" t="str">
        <f t="shared" si="43"/>
        <v>Nov</v>
      </c>
    </row>
    <row r="2776" spans="1:11" hidden="1">
      <c r="A2776" s="102">
        <v>254783335117</v>
      </c>
      <c r="B2776">
        <v>783335117</v>
      </c>
      <c r="C2776">
        <v>16</v>
      </c>
      <c r="D2776" s="22">
        <v>45985</v>
      </c>
      <c r="E2776" t="s">
        <v>23027</v>
      </c>
      <c r="F2776" t="s">
        <v>37</v>
      </c>
      <c r="G2776" t="s">
        <v>3885</v>
      </c>
      <c r="H2776" t="s">
        <v>852</v>
      </c>
      <c r="I2776">
        <v>1498.5007496251874</v>
      </c>
      <c r="J2776" s="22" t="s">
        <v>22249</v>
      </c>
      <c r="K2776" s="22" t="str">
        <f t="shared" si="43"/>
        <v>Nov</v>
      </c>
    </row>
    <row r="2777" spans="1:11" hidden="1">
      <c r="A2777" s="102">
        <v>254788862329</v>
      </c>
      <c r="B2777">
        <v>788862329</v>
      </c>
      <c r="C2777">
        <v>16</v>
      </c>
      <c r="D2777" s="22">
        <v>45985</v>
      </c>
      <c r="E2777" t="s">
        <v>23028</v>
      </c>
      <c r="F2777" t="s">
        <v>20098</v>
      </c>
      <c r="G2777" t="s">
        <v>1044</v>
      </c>
      <c r="H2777" t="s">
        <v>20000</v>
      </c>
      <c r="I2777">
        <v>1498.5007496251874</v>
      </c>
      <c r="J2777" s="22" t="s">
        <v>19999</v>
      </c>
      <c r="K2777" s="22" t="str">
        <f t="shared" si="43"/>
        <v>Nov</v>
      </c>
    </row>
    <row r="2778" spans="1:11" hidden="1">
      <c r="A2778" s="102">
        <v>254789013925</v>
      </c>
      <c r="B2778">
        <v>789013925</v>
      </c>
      <c r="C2778">
        <v>16</v>
      </c>
      <c r="D2778" s="22">
        <v>45985</v>
      </c>
      <c r="E2778" t="s">
        <v>23029</v>
      </c>
      <c r="F2778" t="s">
        <v>37</v>
      </c>
      <c r="G2778" t="s">
        <v>1030</v>
      </c>
      <c r="H2778" t="s">
        <v>20000</v>
      </c>
      <c r="I2778">
        <v>1498.5007496251874</v>
      </c>
      <c r="J2778" s="22" t="s">
        <v>22204</v>
      </c>
      <c r="K2778" s="22" t="str">
        <f t="shared" si="43"/>
        <v>Nov</v>
      </c>
    </row>
    <row r="2779" spans="1:11" hidden="1">
      <c r="A2779" s="102">
        <v>254105126618</v>
      </c>
      <c r="B2779">
        <v>105126618</v>
      </c>
      <c r="C2779">
        <v>17</v>
      </c>
      <c r="D2779" s="22">
        <v>45985</v>
      </c>
      <c r="E2779" t="s">
        <v>23030</v>
      </c>
      <c r="F2779" t="s">
        <v>20098</v>
      </c>
      <c r="G2779" t="s">
        <v>1015</v>
      </c>
      <c r="H2779" t="s">
        <v>20000</v>
      </c>
      <c r="I2779">
        <v>1498.5007496251874</v>
      </c>
      <c r="J2779" s="22" t="s">
        <v>19999</v>
      </c>
      <c r="K2779" s="22" t="str">
        <f t="shared" si="43"/>
        <v>Nov</v>
      </c>
    </row>
    <row r="2780" spans="1:11" hidden="1">
      <c r="A2780" s="102">
        <v>254786481194</v>
      </c>
      <c r="B2780">
        <v>786481194</v>
      </c>
      <c r="C2780">
        <v>16</v>
      </c>
      <c r="D2780" s="22">
        <v>45985</v>
      </c>
      <c r="E2780" t="s">
        <v>23031</v>
      </c>
      <c r="F2780" t="s">
        <v>20098</v>
      </c>
      <c r="G2780" t="s">
        <v>1006</v>
      </c>
      <c r="H2780" t="s">
        <v>20000</v>
      </c>
      <c r="I2780">
        <v>1498.5007496251874</v>
      </c>
      <c r="J2780" s="22" t="s">
        <v>22204</v>
      </c>
      <c r="K2780" s="22" t="str">
        <f t="shared" si="43"/>
        <v>Nov</v>
      </c>
    </row>
    <row r="2781" spans="1:11" hidden="1">
      <c r="A2781" s="102">
        <v>254103331244</v>
      </c>
      <c r="B2781">
        <v>103331244</v>
      </c>
      <c r="C2781">
        <v>16</v>
      </c>
      <c r="D2781" s="22">
        <v>45985</v>
      </c>
      <c r="E2781" t="s">
        <v>23032</v>
      </c>
      <c r="F2781" t="s">
        <v>20098</v>
      </c>
      <c r="G2781" t="s">
        <v>1026</v>
      </c>
      <c r="H2781" t="s">
        <v>20000</v>
      </c>
      <c r="I2781">
        <v>1498.5007496251874</v>
      </c>
      <c r="J2781" s="22" t="s">
        <v>19999</v>
      </c>
      <c r="K2781" s="22" t="str">
        <f t="shared" si="43"/>
        <v>Nov</v>
      </c>
    </row>
    <row r="2782" spans="1:11" hidden="1">
      <c r="A2782" s="102">
        <v>254102848852</v>
      </c>
      <c r="B2782">
        <v>102848852</v>
      </c>
      <c r="C2782">
        <v>17</v>
      </c>
      <c r="D2782" s="22">
        <v>45985</v>
      </c>
      <c r="E2782" t="s">
        <v>23033</v>
      </c>
      <c r="F2782" t="s">
        <v>20098</v>
      </c>
      <c r="G2782" t="s">
        <v>719</v>
      </c>
      <c r="H2782" t="s">
        <v>20000</v>
      </c>
      <c r="I2782">
        <v>1498.5007496251874</v>
      </c>
      <c r="J2782" s="22" t="s">
        <v>19999</v>
      </c>
      <c r="K2782" s="22" t="str">
        <f t="shared" si="43"/>
        <v>Nov</v>
      </c>
    </row>
    <row r="2783" spans="1:11" hidden="1">
      <c r="A2783" s="102">
        <v>254106605968</v>
      </c>
      <c r="B2783">
        <v>106605968</v>
      </c>
      <c r="C2783">
        <v>16</v>
      </c>
      <c r="D2783" s="22">
        <v>45985</v>
      </c>
      <c r="E2783" t="s">
        <v>23034</v>
      </c>
      <c r="F2783" t="s">
        <v>20098</v>
      </c>
      <c r="G2783" t="s">
        <v>1066</v>
      </c>
      <c r="H2783" t="s">
        <v>20000</v>
      </c>
      <c r="I2783">
        <v>1498.5007496251874</v>
      </c>
      <c r="J2783" s="22" t="s">
        <v>19999</v>
      </c>
      <c r="K2783" s="22" t="str">
        <f t="shared" si="43"/>
        <v>Nov</v>
      </c>
    </row>
    <row r="2784" spans="1:11" hidden="1">
      <c r="A2784" s="102">
        <v>254737121795</v>
      </c>
      <c r="B2784">
        <v>737121795</v>
      </c>
      <c r="C2784">
        <v>16</v>
      </c>
      <c r="D2784" s="22">
        <v>45985</v>
      </c>
      <c r="E2784" t="s">
        <v>23035</v>
      </c>
      <c r="F2784" t="s">
        <v>20098</v>
      </c>
      <c r="G2784" t="s">
        <v>1074</v>
      </c>
      <c r="H2784" t="s">
        <v>70</v>
      </c>
      <c r="I2784">
        <v>1498.5007496251874</v>
      </c>
      <c r="J2784" s="22" t="s">
        <v>19999</v>
      </c>
      <c r="K2784" s="22" t="str">
        <f t="shared" si="43"/>
        <v>Nov</v>
      </c>
    </row>
    <row r="2785" spans="1:11" hidden="1">
      <c r="A2785" s="102">
        <v>254755824550</v>
      </c>
      <c r="B2785">
        <v>755824550</v>
      </c>
      <c r="C2785">
        <v>16</v>
      </c>
      <c r="D2785" s="22">
        <v>45985</v>
      </c>
      <c r="E2785" t="s">
        <v>23036</v>
      </c>
      <c r="F2785" t="s">
        <v>20098</v>
      </c>
      <c r="G2785" t="s">
        <v>990</v>
      </c>
      <c r="H2785" t="s">
        <v>20000</v>
      </c>
      <c r="I2785">
        <v>1498.5007496251874</v>
      </c>
      <c r="J2785" s="22" t="s">
        <v>19999</v>
      </c>
      <c r="K2785" s="22" t="str">
        <f t="shared" si="43"/>
        <v>Nov</v>
      </c>
    </row>
    <row r="2786" spans="1:11" hidden="1">
      <c r="A2786" s="102">
        <v>254104899858</v>
      </c>
      <c r="B2786">
        <v>104899858</v>
      </c>
      <c r="C2786">
        <v>16</v>
      </c>
      <c r="D2786" s="22">
        <v>45985</v>
      </c>
      <c r="E2786" t="s">
        <v>23037</v>
      </c>
      <c r="F2786" t="s">
        <v>20098</v>
      </c>
      <c r="G2786" t="s">
        <v>987</v>
      </c>
      <c r="H2786" t="s">
        <v>20000</v>
      </c>
      <c r="I2786">
        <v>1498.5007496251874</v>
      </c>
      <c r="J2786" s="22" t="s">
        <v>22230</v>
      </c>
      <c r="K2786" s="22" t="str">
        <f t="shared" si="43"/>
        <v>Nov</v>
      </c>
    </row>
    <row r="2787" spans="1:11" hidden="1">
      <c r="A2787" s="102">
        <v>254750349393</v>
      </c>
      <c r="B2787">
        <v>750349393</v>
      </c>
      <c r="C2787">
        <v>16</v>
      </c>
      <c r="D2787" s="22">
        <v>45985</v>
      </c>
      <c r="E2787" t="s">
        <v>23038</v>
      </c>
      <c r="F2787" t="s">
        <v>37</v>
      </c>
      <c r="G2787" t="s">
        <v>1077</v>
      </c>
      <c r="H2787" t="s">
        <v>32</v>
      </c>
      <c r="I2787">
        <v>1498.5007496251874</v>
      </c>
      <c r="J2787" s="22" t="s">
        <v>19999</v>
      </c>
      <c r="K2787" s="22" t="str">
        <f t="shared" si="43"/>
        <v>Nov</v>
      </c>
    </row>
    <row r="2788" spans="1:11" hidden="1">
      <c r="A2788" s="102">
        <v>254789434826</v>
      </c>
      <c r="B2788">
        <v>789434826</v>
      </c>
      <c r="C2788">
        <v>16</v>
      </c>
      <c r="D2788" s="22">
        <v>45985</v>
      </c>
      <c r="E2788" t="s">
        <v>23039</v>
      </c>
      <c r="F2788" t="s">
        <v>37</v>
      </c>
      <c r="G2788" t="s">
        <v>825</v>
      </c>
      <c r="H2788" t="s">
        <v>826</v>
      </c>
      <c r="I2788">
        <v>2248.1259370314842</v>
      </c>
      <c r="J2788" s="22" t="s">
        <v>19999</v>
      </c>
      <c r="K2788" s="22" t="str">
        <f t="shared" si="43"/>
        <v>Nov</v>
      </c>
    </row>
    <row r="2789" spans="1:11" hidden="1">
      <c r="A2789" s="102">
        <v>254784448047</v>
      </c>
      <c r="B2789">
        <v>784448047</v>
      </c>
      <c r="C2789">
        <v>16</v>
      </c>
      <c r="D2789" s="22">
        <v>45985</v>
      </c>
      <c r="E2789" t="s">
        <v>23040</v>
      </c>
      <c r="F2789">
        <v>0</v>
      </c>
      <c r="G2789" t="s">
        <v>987</v>
      </c>
      <c r="H2789" t="s">
        <v>20000</v>
      </c>
      <c r="I2789">
        <v>1498.5007496251874</v>
      </c>
      <c r="J2789" s="22" t="s">
        <v>19999</v>
      </c>
      <c r="K2789" s="22" t="str">
        <f t="shared" si="43"/>
        <v>Nov</v>
      </c>
    </row>
    <row r="2790" spans="1:11" hidden="1">
      <c r="A2790" s="102">
        <v>254751179970</v>
      </c>
      <c r="B2790">
        <v>751179970</v>
      </c>
      <c r="C2790">
        <v>17</v>
      </c>
      <c r="D2790" s="22">
        <v>45985</v>
      </c>
      <c r="E2790" t="s">
        <v>23041</v>
      </c>
      <c r="F2790" t="s">
        <v>50</v>
      </c>
      <c r="G2790" t="s">
        <v>1019</v>
      </c>
      <c r="H2790" t="s">
        <v>20000</v>
      </c>
      <c r="I2790">
        <v>1498.5007496251874</v>
      </c>
      <c r="J2790" s="22" t="s">
        <v>22200</v>
      </c>
      <c r="K2790" s="22" t="str">
        <f t="shared" si="43"/>
        <v>Nov</v>
      </c>
    </row>
    <row r="2791" spans="1:11" hidden="1">
      <c r="A2791" s="102">
        <v>254752727368</v>
      </c>
      <c r="B2791">
        <v>752727368</v>
      </c>
      <c r="C2791">
        <v>16</v>
      </c>
      <c r="D2791" s="22">
        <v>45985</v>
      </c>
      <c r="E2791" t="s">
        <v>23042</v>
      </c>
      <c r="F2791" t="s">
        <v>20098</v>
      </c>
      <c r="G2791" t="s">
        <v>1057</v>
      </c>
      <c r="H2791" t="s">
        <v>20000</v>
      </c>
      <c r="I2791">
        <v>1498.5007496251874</v>
      </c>
      <c r="J2791" s="22" t="s">
        <v>22189</v>
      </c>
      <c r="K2791" s="22" t="str">
        <f t="shared" si="43"/>
        <v>Nov</v>
      </c>
    </row>
    <row r="2792" spans="1:11" hidden="1">
      <c r="A2792" s="102">
        <v>254100907686</v>
      </c>
      <c r="B2792">
        <v>100907686</v>
      </c>
      <c r="C2792">
        <v>17</v>
      </c>
      <c r="D2792" s="22">
        <v>45985</v>
      </c>
      <c r="E2792" t="s">
        <v>23043</v>
      </c>
      <c r="F2792" t="s">
        <v>37</v>
      </c>
      <c r="G2792" t="s">
        <v>1072</v>
      </c>
      <c r="H2792" t="s">
        <v>1116</v>
      </c>
      <c r="I2792">
        <v>1498.5007496251874</v>
      </c>
      <c r="J2792" s="22" t="s">
        <v>22175</v>
      </c>
      <c r="K2792" s="22" t="str">
        <f t="shared" si="43"/>
        <v>Nov</v>
      </c>
    </row>
    <row r="2793" spans="1:11" hidden="1">
      <c r="A2793" s="102">
        <v>254107776259</v>
      </c>
      <c r="B2793">
        <v>107776259</v>
      </c>
      <c r="C2793">
        <v>16</v>
      </c>
      <c r="D2793" s="22">
        <v>45985</v>
      </c>
      <c r="E2793" t="s">
        <v>23044</v>
      </c>
      <c r="F2793" t="s">
        <v>20098</v>
      </c>
      <c r="G2793" t="s">
        <v>1041</v>
      </c>
      <c r="H2793" t="s">
        <v>20000</v>
      </c>
      <c r="I2793">
        <v>1498.5007496251874</v>
      </c>
      <c r="J2793" s="22" t="s">
        <v>22174</v>
      </c>
      <c r="K2793" s="22" t="str">
        <f t="shared" si="43"/>
        <v>Nov</v>
      </c>
    </row>
    <row r="2794" spans="1:11" hidden="1">
      <c r="A2794" s="102">
        <v>254737629436</v>
      </c>
      <c r="B2794">
        <v>737629436</v>
      </c>
      <c r="C2794">
        <v>16</v>
      </c>
      <c r="D2794" s="22">
        <v>45985</v>
      </c>
      <c r="E2794" t="s">
        <v>23045</v>
      </c>
      <c r="F2794" t="s">
        <v>20098</v>
      </c>
      <c r="G2794" t="s">
        <v>21053</v>
      </c>
      <c r="H2794" t="s">
        <v>20000</v>
      </c>
      <c r="I2794">
        <v>1498.5007496251874</v>
      </c>
      <c r="J2794" s="22" t="s">
        <v>22226</v>
      </c>
      <c r="K2794" s="22" t="str">
        <f t="shared" si="43"/>
        <v>Nov</v>
      </c>
    </row>
    <row r="2795" spans="1:11" hidden="1">
      <c r="A2795" s="102">
        <v>254106127450</v>
      </c>
      <c r="B2795">
        <v>106127450</v>
      </c>
      <c r="C2795">
        <v>17</v>
      </c>
      <c r="D2795" s="22">
        <v>45985</v>
      </c>
      <c r="E2795" t="s">
        <v>23046</v>
      </c>
      <c r="F2795" t="s">
        <v>20098</v>
      </c>
      <c r="G2795" t="s">
        <v>1021</v>
      </c>
      <c r="H2795" t="s">
        <v>1130</v>
      </c>
      <c r="I2795">
        <v>1498.5007496251874</v>
      </c>
      <c r="J2795" s="22" t="s">
        <v>22214</v>
      </c>
      <c r="K2795" s="22" t="str">
        <f t="shared" si="43"/>
        <v>Nov</v>
      </c>
    </row>
    <row r="2796" spans="1:11" hidden="1">
      <c r="A2796" s="102">
        <v>254780361779</v>
      </c>
      <c r="B2796">
        <v>780361779</v>
      </c>
      <c r="C2796">
        <v>17</v>
      </c>
      <c r="D2796" s="22">
        <v>45985</v>
      </c>
      <c r="E2796" t="s">
        <v>23047</v>
      </c>
      <c r="F2796" t="s">
        <v>50</v>
      </c>
      <c r="G2796" t="s">
        <v>20190</v>
      </c>
      <c r="H2796" t="s">
        <v>1094</v>
      </c>
      <c r="I2796">
        <v>1498.5007496251874</v>
      </c>
      <c r="J2796" s="22" t="s">
        <v>22229</v>
      </c>
      <c r="K2796" s="22" t="str">
        <f t="shared" si="43"/>
        <v>Nov</v>
      </c>
    </row>
    <row r="2797" spans="1:11" hidden="1">
      <c r="A2797" s="102">
        <v>254738883348</v>
      </c>
      <c r="B2797">
        <v>738883348</v>
      </c>
      <c r="C2797">
        <v>17</v>
      </c>
      <c r="D2797" s="22">
        <v>45985</v>
      </c>
      <c r="E2797" t="s">
        <v>23048</v>
      </c>
      <c r="F2797" t="s">
        <v>73</v>
      </c>
      <c r="G2797" t="s">
        <v>1074</v>
      </c>
      <c r="H2797" t="s">
        <v>1181</v>
      </c>
      <c r="I2797">
        <v>1498.5007496251874</v>
      </c>
      <c r="J2797" s="22" t="s">
        <v>22237</v>
      </c>
      <c r="K2797" s="22" t="str">
        <f t="shared" si="43"/>
        <v>Nov</v>
      </c>
    </row>
    <row r="2798" spans="1:11" hidden="1">
      <c r="A2798" s="102">
        <v>254755841589</v>
      </c>
      <c r="B2798">
        <v>755841589</v>
      </c>
      <c r="C2798">
        <v>16</v>
      </c>
      <c r="D2798" s="22">
        <v>45985</v>
      </c>
      <c r="E2798" t="s">
        <v>11923</v>
      </c>
      <c r="F2798" t="s">
        <v>37</v>
      </c>
      <c r="G2798" t="s">
        <v>1072</v>
      </c>
      <c r="H2798" t="s">
        <v>809</v>
      </c>
      <c r="I2798">
        <v>1498.5007496251874</v>
      </c>
      <c r="J2798" s="22" t="s">
        <v>19999</v>
      </c>
      <c r="K2798" s="22" t="str">
        <f t="shared" si="43"/>
        <v>Nov</v>
      </c>
    </row>
    <row r="2799" spans="1:11" hidden="1">
      <c r="A2799" s="102">
        <v>254108638360</v>
      </c>
      <c r="B2799">
        <v>108638360</v>
      </c>
      <c r="C2799">
        <v>17</v>
      </c>
      <c r="D2799" s="22">
        <v>45985</v>
      </c>
      <c r="E2799" t="s">
        <v>23049</v>
      </c>
      <c r="F2799" t="s">
        <v>82</v>
      </c>
      <c r="G2799" t="s">
        <v>20636</v>
      </c>
      <c r="H2799" t="s">
        <v>1174</v>
      </c>
      <c r="I2799">
        <v>1498.5007496251874</v>
      </c>
      <c r="J2799" s="22" t="s">
        <v>19999</v>
      </c>
      <c r="K2799" s="22" t="str">
        <f t="shared" si="43"/>
        <v>Nov</v>
      </c>
    </row>
    <row r="2800" spans="1:11" hidden="1">
      <c r="A2800" s="102">
        <v>254735228487</v>
      </c>
      <c r="B2800">
        <v>735228487</v>
      </c>
      <c r="C2800">
        <v>17</v>
      </c>
      <c r="D2800" s="22">
        <v>45985</v>
      </c>
      <c r="E2800" t="s">
        <v>23050</v>
      </c>
      <c r="F2800" t="s">
        <v>20098</v>
      </c>
      <c r="G2800" t="s">
        <v>983</v>
      </c>
      <c r="H2800" t="s">
        <v>20000</v>
      </c>
      <c r="I2800">
        <v>1498.5007496251874</v>
      </c>
      <c r="J2800" s="22" t="s">
        <v>22199</v>
      </c>
      <c r="K2800" s="22" t="str">
        <f t="shared" si="43"/>
        <v>Nov</v>
      </c>
    </row>
    <row r="2801" spans="1:11" hidden="1">
      <c r="A2801" s="102">
        <v>254105024854</v>
      </c>
      <c r="B2801">
        <v>105024854</v>
      </c>
      <c r="C2801">
        <v>16</v>
      </c>
      <c r="D2801" s="22">
        <v>45985</v>
      </c>
      <c r="E2801" t="s">
        <v>23051</v>
      </c>
      <c r="F2801" t="s">
        <v>20098</v>
      </c>
      <c r="G2801" t="s">
        <v>1044</v>
      </c>
      <c r="H2801" t="s">
        <v>20000</v>
      </c>
      <c r="I2801">
        <v>1498.5007496251874</v>
      </c>
      <c r="J2801" s="22" t="s">
        <v>22225</v>
      </c>
      <c r="K2801" s="22" t="str">
        <f t="shared" si="43"/>
        <v>Nov</v>
      </c>
    </row>
    <row r="2802" spans="1:11" hidden="1">
      <c r="A2802" s="102">
        <v>254737860607</v>
      </c>
      <c r="B2802">
        <v>737860607</v>
      </c>
      <c r="C2802">
        <v>16</v>
      </c>
      <c r="D2802" s="22">
        <v>45985</v>
      </c>
      <c r="E2802" t="s">
        <v>580</v>
      </c>
      <c r="F2802" t="s">
        <v>73</v>
      </c>
      <c r="G2802" t="s">
        <v>1008</v>
      </c>
      <c r="H2802" t="s">
        <v>20000</v>
      </c>
      <c r="I2802">
        <v>1498.5007496251874</v>
      </c>
      <c r="J2802" s="22" t="s">
        <v>22233</v>
      </c>
      <c r="K2802" s="22" t="str">
        <f t="shared" si="43"/>
        <v>Nov</v>
      </c>
    </row>
    <row r="2803" spans="1:11" hidden="1">
      <c r="A2803" s="102">
        <v>254739569103</v>
      </c>
      <c r="B2803">
        <v>739569103</v>
      </c>
      <c r="C2803">
        <v>16</v>
      </c>
      <c r="D2803" s="22">
        <v>45985</v>
      </c>
      <c r="E2803" t="s">
        <v>23052</v>
      </c>
      <c r="F2803" t="s">
        <v>160</v>
      </c>
      <c r="G2803" t="s">
        <v>1021</v>
      </c>
      <c r="H2803" t="s">
        <v>1167</v>
      </c>
      <c r="I2803">
        <v>1498.5007496251874</v>
      </c>
      <c r="J2803" s="22" t="s">
        <v>22219</v>
      </c>
      <c r="K2803" s="22" t="str">
        <f t="shared" si="43"/>
        <v>Nov</v>
      </c>
    </row>
    <row r="2804" spans="1:11" hidden="1">
      <c r="A2804" s="102">
        <v>254106133765</v>
      </c>
      <c r="B2804">
        <v>106133765</v>
      </c>
      <c r="C2804">
        <v>16</v>
      </c>
      <c r="D2804" s="22">
        <v>45985</v>
      </c>
      <c r="E2804" t="s">
        <v>23053</v>
      </c>
      <c r="F2804" t="s">
        <v>160</v>
      </c>
      <c r="G2804" t="s">
        <v>1051</v>
      </c>
      <c r="H2804" t="s">
        <v>20000</v>
      </c>
      <c r="I2804">
        <v>1498.5007496251874</v>
      </c>
      <c r="J2804" s="22" t="s">
        <v>19999</v>
      </c>
      <c r="K2804" s="22" t="str">
        <f t="shared" si="43"/>
        <v>Nov</v>
      </c>
    </row>
    <row r="2805" spans="1:11" hidden="1">
      <c r="A2805" s="102">
        <v>254756967595</v>
      </c>
      <c r="B2805">
        <v>756967595</v>
      </c>
      <c r="C2805">
        <v>17</v>
      </c>
      <c r="D2805" s="22">
        <v>45985</v>
      </c>
      <c r="E2805" t="s">
        <v>23054</v>
      </c>
      <c r="F2805" t="s">
        <v>20098</v>
      </c>
      <c r="G2805" t="s">
        <v>20190</v>
      </c>
      <c r="H2805" t="s">
        <v>17921</v>
      </c>
      <c r="I2805">
        <v>2248.1259370314842</v>
      </c>
      <c r="J2805" s="22" t="s">
        <v>19999</v>
      </c>
      <c r="K2805" s="22" t="str">
        <f t="shared" si="43"/>
        <v>Nov</v>
      </c>
    </row>
    <row r="2806" spans="1:11">
      <c r="A2806" s="102">
        <v>254105608762</v>
      </c>
      <c r="B2806">
        <v>105608762</v>
      </c>
      <c r="C2806">
        <v>16</v>
      </c>
      <c r="D2806" s="22">
        <v>45985</v>
      </c>
      <c r="E2806" t="s">
        <v>23055</v>
      </c>
      <c r="F2806" t="s">
        <v>20098</v>
      </c>
      <c r="G2806" t="s">
        <v>1074</v>
      </c>
      <c r="H2806" t="s">
        <v>742</v>
      </c>
      <c r="I2806">
        <v>1498.5007496251874</v>
      </c>
      <c r="J2806" s="22" t="s">
        <v>19999</v>
      </c>
      <c r="K2806" s="22" t="str">
        <f t="shared" si="43"/>
        <v>Nov</v>
      </c>
    </row>
    <row r="2807" spans="1:11" hidden="1">
      <c r="A2807" s="102">
        <v>254100166422</v>
      </c>
      <c r="B2807">
        <v>100166422</v>
      </c>
      <c r="C2807">
        <v>16</v>
      </c>
      <c r="D2807" s="22">
        <v>45985</v>
      </c>
      <c r="E2807" t="s">
        <v>23057</v>
      </c>
      <c r="F2807" t="s">
        <v>160</v>
      </c>
      <c r="G2807" t="s">
        <v>1218</v>
      </c>
      <c r="H2807" t="s">
        <v>20000</v>
      </c>
      <c r="I2807">
        <v>1498.5007496251874</v>
      </c>
      <c r="J2807" s="22" t="s">
        <v>22219</v>
      </c>
      <c r="K2807" s="22" t="str">
        <f t="shared" si="43"/>
        <v>Nov</v>
      </c>
    </row>
    <row r="2808" spans="1:11" hidden="1">
      <c r="A2808" s="102">
        <v>254100060737</v>
      </c>
      <c r="B2808">
        <v>100060737</v>
      </c>
      <c r="C2808">
        <v>16</v>
      </c>
      <c r="D2808" s="22">
        <v>45985</v>
      </c>
      <c r="E2808" t="s">
        <v>23058</v>
      </c>
      <c r="F2808" t="s">
        <v>37</v>
      </c>
      <c r="G2808" t="s">
        <v>1032</v>
      </c>
      <c r="H2808" t="s">
        <v>20000</v>
      </c>
      <c r="I2808">
        <v>1498.5007496251874</v>
      </c>
      <c r="J2808" s="22" t="s">
        <v>22232</v>
      </c>
      <c r="K2808" s="22" t="str">
        <f t="shared" si="43"/>
        <v>Nov</v>
      </c>
    </row>
    <row r="2809" spans="1:11" hidden="1">
      <c r="A2809" s="102">
        <v>254738971092</v>
      </c>
      <c r="B2809">
        <v>738971092</v>
      </c>
      <c r="C2809">
        <v>17</v>
      </c>
      <c r="D2809" s="22">
        <v>45985</v>
      </c>
      <c r="E2809" t="s">
        <v>23059</v>
      </c>
      <c r="F2809" t="s">
        <v>20098</v>
      </c>
      <c r="G2809" t="s">
        <v>20473</v>
      </c>
      <c r="H2809" t="s">
        <v>20000</v>
      </c>
      <c r="I2809">
        <v>1498.5007496251874</v>
      </c>
      <c r="J2809" s="22" t="s">
        <v>19999</v>
      </c>
      <c r="K2809" s="22" t="str">
        <f t="shared" si="43"/>
        <v>Nov</v>
      </c>
    </row>
    <row r="2810" spans="1:11" hidden="1">
      <c r="A2810" s="102">
        <v>254788600228</v>
      </c>
      <c r="B2810">
        <v>788600228</v>
      </c>
      <c r="C2810">
        <v>17</v>
      </c>
      <c r="D2810" s="22">
        <v>45985</v>
      </c>
      <c r="E2810" t="s">
        <v>23060</v>
      </c>
      <c r="F2810" t="s">
        <v>73</v>
      </c>
      <c r="G2810" t="s">
        <v>1074</v>
      </c>
      <c r="H2810" t="s">
        <v>1181</v>
      </c>
      <c r="I2810">
        <v>1498.5007496251874</v>
      </c>
      <c r="J2810" s="22" t="s">
        <v>22237</v>
      </c>
      <c r="K2810" s="22" t="str">
        <f t="shared" si="43"/>
        <v>Nov</v>
      </c>
    </row>
    <row r="2811" spans="1:11" hidden="1">
      <c r="A2811" s="102">
        <v>254107967881</v>
      </c>
      <c r="B2811">
        <v>107967881</v>
      </c>
      <c r="C2811">
        <v>17</v>
      </c>
      <c r="D2811" s="22">
        <v>45985</v>
      </c>
      <c r="E2811" t="s">
        <v>23061</v>
      </c>
      <c r="F2811" t="s">
        <v>37</v>
      </c>
      <c r="G2811" t="s">
        <v>1035</v>
      </c>
      <c r="H2811" t="s">
        <v>20000</v>
      </c>
      <c r="I2811">
        <v>1498.5007496251874</v>
      </c>
      <c r="J2811" s="22" t="s">
        <v>19999</v>
      </c>
      <c r="K2811" s="22" t="str">
        <f t="shared" si="43"/>
        <v>Nov</v>
      </c>
    </row>
    <row r="2812" spans="1:11" hidden="1">
      <c r="A2812" s="102">
        <v>254104789880</v>
      </c>
      <c r="B2812">
        <v>104789880</v>
      </c>
      <c r="C2812">
        <v>16</v>
      </c>
      <c r="D2812" s="22">
        <v>45985</v>
      </c>
      <c r="E2812" t="s">
        <v>23062</v>
      </c>
      <c r="F2812" t="s">
        <v>20098</v>
      </c>
      <c r="G2812" t="s">
        <v>1072</v>
      </c>
      <c r="H2812" t="s">
        <v>809</v>
      </c>
      <c r="I2812">
        <v>1498.5007496251874</v>
      </c>
      <c r="J2812" s="22" t="s">
        <v>19999</v>
      </c>
      <c r="K2812" s="22" t="str">
        <f t="shared" si="43"/>
        <v>Nov</v>
      </c>
    </row>
    <row r="2813" spans="1:11" hidden="1">
      <c r="A2813" s="102">
        <v>254780607700</v>
      </c>
      <c r="B2813">
        <v>780607700</v>
      </c>
      <c r="C2813">
        <v>17</v>
      </c>
      <c r="D2813" s="22">
        <v>45985</v>
      </c>
      <c r="E2813" t="s">
        <v>23063</v>
      </c>
      <c r="F2813" t="s">
        <v>37</v>
      </c>
      <c r="G2813" t="s">
        <v>1012</v>
      </c>
      <c r="H2813" t="s">
        <v>20000</v>
      </c>
      <c r="I2813">
        <v>1498.5007496251874</v>
      </c>
      <c r="J2813" s="22" t="s">
        <v>22190</v>
      </c>
      <c r="K2813" s="22" t="str">
        <f t="shared" si="43"/>
        <v>Nov</v>
      </c>
    </row>
    <row r="2814" spans="1:11" hidden="1">
      <c r="A2814" s="102">
        <v>254755732046</v>
      </c>
      <c r="B2814">
        <v>755732046</v>
      </c>
      <c r="C2814">
        <v>17</v>
      </c>
      <c r="D2814" s="22">
        <v>45985</v>
      </c>
      <c r="E2814" t="s">
        <v>23064</v>
      </c>
      <c r="F2814" t="s">
        <v>50</v>
      </c>
      <c r="G2814" t="s">
        <v>1019</v>
      </c>
      <c r="H2814" t="s">
        <v>20000</v>
      </c>
      <c r="I2814">
        <v>1498.5007496251874</v>
      </c>
      <c r="J2814" s="22" t="s">
        <v>22200</v>
      </c>
      <c r="K2814" s="22" t="str">
        <f t="shared" si="43"/>
        <v>Nov</v>
      </c>
    </row>
    <row r="2815" spans="1:11" hidden="1">
      <c r="A2815" s="102">
        <v>254105132370</v>
      </c>
      <c r="B2815">
        <v>105132370</v>
      </c>
      <c r="C2815">
        <v>17</v>
      </c>
      <c r="D2815" s="22">
        <v>45985</v>
      </c>
      <c r="E2815" t="s">
        <v>23065</v>
      </c>
      <c r="F2815" t="s">
        <v>73</v>
      </c>
      <c r="G2815" t="s">
        <v>1004</v>
      </c>
      <c r="H2815" t="s">
        <v>20000</v>
      </c>
      <c r="I2815">
        <v>1498.5007496251874</v>
      </c>
      <c r="J2815" s="22" t="s">
        <v>19999</v>
      </c>
      <c r="K2815" s="22" t="str">
        <f t="shared" si="43"/>
        <v>Nov</v>
      </c>
    </row>
    <row r="2816" spans="1:11" hidden="1">
      <c r="A2816" s="102">
        <v>254750479310</v>
      </c>
      <c r="B2816">
        <v>750479310</v>
      </c>
      <c r="C2816">
        <v>16</v>
      </c>
      <c r="D2816" s="22">
        <v>45985</v>
      </c>
      <c r="E2816" t="s">
        <v>23066</v>
      </c>
      <c r="F2816" t="s">
        <v>82</v>
      </c>
      <c r="G2816" t="s">
        <v>20581</v>
      </c>
      <c r="H2816" t="s">
        <v>20000</v>
      </c>
      <c r="I2816">
        <v>1498.5007496251874</v>
      </c>
      <c r="J2816" s="22" t="s">
        <v>19999</v>
      </c>
      <c r="K2816" s="22" t="str">
        <f t="shared" si="43"/>
        <v>Nov</v>
      </c>
    </row>
    <row r="2817" spans="1:11" hidden="1">
      <c r="A2817" s="102">
        <v>254752229541</v>
      </c>
      <c r="B2817">
        <v>752229541</v>
      </c>
      <c r="C2817">
        <v>16</v>
      </c>
      <c r="D2817" s="22">
        <v>45985</v>
      </c>
      <c r="E2817" t="s">
        <v>23067</v>
      </c>
      <c r="F2817" t="s">
        <v>73</v>
      </c>
      <c r="G2817" t="s">
        <v>1024</v>
      </c>
      <c r="H2817" t="s">
        <v>20000</v>
      </c>
      <c r="I2817">
        <v>1498.5007496251874</v>
      </c>
      <c r="J2817" s="22" t="s">
        <v>19999</v>
      </c>
      <c r="K2817" s="22" t="str">
        <f t="shared" si="43"/>
        <v>Nov</v>
      </c>
    </row>
    <row r="2818" spans="1:11" hidden="1">
      <c r="A2818" s="102">
        <v>254106103673</v>
      </c>
      <c r="B2818">
        <v>106103673</v>
      </c>
      <c r="C2818">
        <v>17</v>
      </c>
      <c r="D2818" s="22">
        <v>45985</v>
      </c>
      <c r="E2818" t="s">
        <v>23068</v>
      </c>
      <c r="F2818" t="s">
        <v>20098</v>
      </c>
      <c r="G2818" t="s">
        <v>1026</v>
      </c>
      <c r="H2818" t="s">
        <v>20000</v>
      </c>
      <c r="I2818">
        <v>1498.5007496251874</v>
      </c>
      <c r="J2818" s="22" t="s">
        <v>22202</v>
      </c>
      <c r="K2818" s="22" t="str">
        <f t="shared" si="43"/>
        <v>Nov</v>
      </c>
    </row>
    <row r="2819" spans="1:11" hidden="1">
      <c r="A2819" s="102">
        <v>254108475343</v>
      </c>
      <c r="B2819">
        <v>108475343</v>
      </c>
      <c r="C2819">
        <v>17</v>
      </c>
      <c r="D2819" s="22">
        <v>45985</v>
      </c>
      <c r="E2819" t="s">
        <v>23069</v>
      </c>
      <c r="F2819" t="s">
        <v>50</v>
      </c>
      <c r="G2819" t="s">
        <v>1028</v>
      </c>
      <c r="H2819" t="s">
        <v>1283</v>
      </c>
      <c r="I2819">
        <v>1498.5007496251874</v>
      </c>
      <c r="J2819" s="22" t="s">
        <v>22200</v>
      </c>
      <c r="K2819" s="22" t="str">
        <f t="shared" ref="K2819:K2837" si="44">TEXT(D2819,"mmm")</f>
        <v>Nov</v>
      </c>
    </row>
    <row r="2820" spans="1:11" hidden="1">
      <c r="A2820" s="102">
        <v>254735553281</v>
      </c>
      <c r="B2820">
        <v>735553281</v>
      </c>
      <c r="C2820">
        <v>17</v>
      </c>
      <c r="D2820" s="22">
        <v>45985</v>
      </c>
      <c r="E2820" t="s">
        <v>23070</v>
      </c>
      <c r="F2820" t="s">
        <v>20098</v>
      </c>
      <c r="G2820" t="s">
        <v>1024</v>
      </c>
      <c r="H2820" t="s">
        <v>20000</v>
      </c>
      <c r="I2820">
        <v>1498.5007496251874</v>
      </c>
      <c r="J2820" s="22" t="s">
        <v>22237</v>
      </c>
      <c r="K2820" s="22" t="str">
        <f t="shared" si="44"/>
        <v>Nov</v>
      </c>
    </row>
    <row r="2821" spans="1:11" hidden="1">
      <c r="A2821" s="102">
        <v>254787768514</v>
      </c>
      <c r="B2821">
        <v>787768514</v>
      </c>
      <c r="C2821">
        <v>17</v>
      </c>
      <c r="D2821" s="22">
        <v>45985</v>
      </c>
      <c r="E2821" t="s">
        <v>23071</v>
      </c>
      <c r="F2821" t="s">
        <v>20098</v>
      </c>
      <c r="G2821" t="s">
        <v>1074</v>
      </c>
      <c r="H2821" t="s">
        <v>70</v>
      </c>
      <c r="I2821">
        <v>1498.5007496251874</v>
      </c>
      <c r="J2821" s="22" t="s">
        <v>19999</v>
      </c>
      <c r="K2821" s="22" t="str">
        <f t="shared" si="44"/>
        <v>Nov</v>
      </c>
    </row>
    <row r="2822" spans="1:11" hidden="1">
      <c r="A2822" s="102">
        <v>254731337076</v>
      </c>
      <c r="B2822">
        <v>731337076</v>
      </c>
      <c r="C2822">
        <v>17</v>
      </c>
      <c r="D2822" s="22">
        <v>45985</v>
      </c>
      <c r="E2822" t="s">
        <v>23072</v>
      </c>
      <c r="F2822" t="s">
        <v>50</v>
      </c>
      <c r="G2822" t="s">
        <v>1036</v>
      </c>
      <c r="H2822" t="s">
        <v>20000</v>
      </c>
      <c r="I2822">
        <v>1498.5007496251874</v>
      </c>
      <c r="J2822" s="22" t="s">
        <v>22200</v>
      </c>
      <c r="K2822" s="22" t="str">
        <f t="shared" si="44"/>
        <v>Nov</v>
      </c>
    </row>
    <row r="2823" spans="1:11" hidden="1">
      <c r="A2823" s="102">
        <v>254101327746</v>
      </c>
      <c r="B2823">
        <v>101327746</v>
      </c>
      <c r="C2823">
        <v>16</v>
      </c>
      <c r="D2823" s="22">
        <v>45985</v>
      </c>
      <c r="E2823" t="s">
        <v>23073</v>
      </c>
      <c r="F2823" t="s">
        <v>82</v>
      </c>
      <c r="G2823" t="s">
        <v>1039</v>
      </c>
      <c r="H2823" t="s">
        <v>20000</v>
      </c>
      <c r="I2823">
        <v>1498.5007496251874</v>
      </c>
      <c r="J2823" s="22" t="s">
        <v>19999</v>
      </c>
      <c r="K2823" s="22" t="str">
        <f t="shared" si="44"/>
        <v>Nov</v>
      </c>
    </row>
    <row r="2824" spans="1:11" hidden="1">
      <c r="A2824" s="102">
        <v>254753476014</v>
      </c>
      <c r="B2824">
        <v>753476014</v>
      </c>
      <c r="C2824">
        <v>17</v>
      </c>
      <c r="D2824" s="22">
        <v>45985</v>
      </c>
      <c r="E2824" t="s">
        <v>23074</v>
      </c>
      <c r="F2824" t="s">
        <v>20098</v>
      </c>
      <c r="G2824" t="s">
        <v>1021</v>
      </c>
      <c r="H2824" s="29" t="s">
        <v>11894</v>
      </c>
      <c r="I2824">
        <v>1498.5007496251874</v>
      </c>
      <c r="J2824" s="22" t="s">
        <v>23076</v>
      </c>
      <c r="K2824" s="22" t="str">
        <f t="shared" si="44"/>
        <v>Nov</v>
      </c>
    </row>
    <row r="2825" spans="1:11" hidden="1">
      <c r="A2825" s="102">
        <v>254736442784</v>
      </c>
      <c r="B2825">
        <v>736442784</v>
      </c>
      <c r="C2825">
        <v>17</v>
      </c>
      <c r="D2825" s="22">
        <v>45985</v>
      </c>
      <c r="E2825" t="s">
        <v>21288</v>
      </c>
      <c r="F2825" t="s">
        <v>73</v>
      </c>
      <c r="G2825" t="s">
        <v>1041</v>
      </c>
      <c r="H2825" t="s">
        <v>20000</v>
      </c>
      <c r="I2825">
        <v>1498.5007496251874</v>
      </c>
      <c r="J2825" s="22" t="s">
        <v>19999</v>
      </c>
      <c r="K2825" s="22" t="str">
        <f t="shared" si="44"/>
        <v>Nov</v>
      </c>
    </row>
    <row r="2826" spans="1:11" hidden="1">
      <c r="A2826" s="102">
        <v>254106664165</v>
      </c>
      <c r="B2826">
        <v>106664165</v>
      </c>
      <c r="C2826">
        <v>17</v>
      </c>
      <c r="D2826" s="22">
        <v>45985</v>
      </c>
      <c r="E2826" t="s">
        <v>21159</v>
      </c>
      <c r="F2826" t="s">
        <v>73</v>
      </c>
      <c r="G2826" t="s">
        <v>1041</v>
      </c>
      <c r="H2826" t="s">
        <v>20000</v>
      </c>
      <c r="I2826">
        <v>1498.5007496251874</v>
      </c>
      <c r="J2826" s="22" t="s">
        <v>19999</v>
      </c>
      <c r="K2826" s="22" t="str">
        <f t="shared" si="44"/>
        <v>Nov</v>
      </c>
    </row>
    <row r="2827" spans="1:11" hidden="1">
      <c r="A2827" s="102">
        <v>254100104941</v>
      </c>
      <c r="B2827">
        <v>100104941</v>
      </c>
      <c r="C2827">
        <v>17</v>
      </c>
      <c r="D2827" s="22">
        <v>45985</v>
      </c>
      <c r="E2827" t="s">
        <v>23077</v>
      </c>
      <c r="F2827" t="s">
        <v>37</v>
      </c>
      <c r="G2827" t="s">
        <v>1035</v>
      </c>
      <c r="H2827" t="s">
        <v>20000</v>
      </c>
      <c r="I2827">
        <v>1498.5007496251874</v>
      </c>
      <c r="J2827" s="22" t="s">
        <v>22197</v>
      </c>
      <c r="K2827" s="22" t="str">
        <f t="shared" si="44"/>
        <v>Nov</v>
      </c>
    </row>
    <row r="2828" spans="1:11" hidden="1">
      <c r="A2828" s="102">
        <v>254105491957</v>
      </c>
      <c r="B2828">
        <v>105491957</v>
      </c>
      <c r="C2828">
        <v>17</v>
      </c>
      <c r="D2828" s="22">
        <v>45985</v>
      </c>
      <c r="E2828" t="s">
        <v>23078</v>
      </c>
      <c r="F2828" t="s">
        <v>73</v>
      </c>
      <c r="G2828" t="s">
        <v>1074</v>
      </c>
      <c r="H2828" t="s">
        <v>70</v>
      </c>
      <c r="I2828">
        <v>1498.5007496251874</v>
      </c>
      <c r="J2828" s="22" t="s">
        <v>22174</v>
      </c>
      <c r="K2828" s="22" t="str">
        <f t="shared" si="44"/>
        <v>Nov</v>
      </c>
    </row>
    <row r="2829" spans="1:11" hidden="1">
      <c r="A2829" s="102">
        <v>254754872329</v>
      </c>
      <c r="B2829">
        <v>754872329</v>
      </c>
      <c r="C2829">
        <v>16</v>
      </c>
      <c r="D2829" s="22">
        <v>45985</v>
      </c>
      <c r="E2829" t="s">
        <v>23053</v>
      </c>
      <c r="F2829" t="s">
        <v>160</v>
      </c>
      <c r="G2829" t="s">
        <v>1051</v>
      </c>
      <c r="H2829" t="s">
        <v>20000</v>
      </c>
      <c r="I2829">
        <v>1498.5007496251874</v>
      </c>
      <c r="J2829" s="22" t="s">
        <v>19999</v>
      </c>
      <c r="K2829" s="22" t="str">
        <f t="shared" si="44"/>
        <v>Nov</v>
      </c>
    </row>
    <row r="2830" spans="1:11" hidden="1">
      <c r="A2830" s="102">
        <v>254737530781</v>
      </c>
      <c r="B2830">
        <v>737530781</v>
      </c>
      <c r="C2830">
        <v>16</v>
      </c>
      <c r="D2830" s="22">
        <v>45985</v>
      </c>
      <c r="E2830" t="s">
        <v>23079</v>
      </c>
      <c r="F2830" t="s">
        <v>50</v>
      </c>
      <c r="G2830" t="s">
        <v>1019</v>
      </c>
      <c r="H2830" t="s">
        <v>20000</v>
      </c>
      <c r="I2830">
        <v>1498.5007496251874</v>
      </c>
      <c r="J2830" s="22" t="s">
        <v>22200</v>
      </c>
      <c r="K2830" s="22" t="str">
        <f t="shared" si="44"/>
        <v>Nov</v>
      </c>
    </row>
    <row r="2831" spans="1:11" hidden="1">
      <c r="A2831" s="102">
        <v>254751686201</v>
      </c>
      <c r="B2831">
        <v>751686201</v>
      </c>
      <c r="C2831">
        <v>17</v>
      </c>
      <c r="D2831" s="22">
        <v>45985</v>
      </c>
      <c r="E2831" t="s">
        <v>23080</v>
      </c>
      <c r="F2831" t="s">
        <v>37</v>
      </c>
      <c r="G2831" t="s">
        <v>1030</v>
      </c>
      <c r="H2831" t="s">
        <v>20000</v>
      </c>
      <c r="I2831">
        <v>1498.5007496251874</v>
      </c>
      <c r="J2831" s="22" t="s">
        <v>22175</v>
      </c>
      <c r="K2831" s="22" t="str">
        <f t="shared" si="44"/>
        <v>Nov</v>
      </c>
    </row>
    <row r="2832" spans="1:11" hidden="1">
      <c r="A2832" s="102">
        <v>254781763164</v>
      </c>
      <c r="B2832">
        <v>781763164</v>
      </c>
      <c r="C2832">
        <v>16</v>
      </c>
      <c r="D2832" s="22">
        <v>45985</v>
      </c>
      <c r="E2832" t="s">
        <v>23081</v>
      </c>
      <c r="F2832" t="s">
        <v>37</v>
      </c>
      <c r="G2832" t="s">
        <v>993</v>
      </c>
      <c r="H2832" t="s">
        <v>20000</v>
      </c>
      <c r="I2832">
        <v>1498.5007496251874</v>
      </c>
      <c r="J2832" s="22" t="s">
        <v>19999</v>
      </c>
      <c r="K2832" s="22" t="str">
        <f t="shared" si="44"/>
        <v>Nov</v>
      </c>
    </row>
    <row r="2833" spans="1:11" hidden="1">
      <c r="A2833" s="102">
        <v>254753768091</v>
      </c>
      <c r="B2833">
        <v>753768091</v>
      </c>
      <c r="C2833">
        <v>17</v>
      </c>
      <c r="D2833" s="22">
        <v>45985</v>
      </c>
      <c r="E2833" t="s">
        <v>23082</v>
      </c>
      <c r="F2833" t="s">
        <v>20098</v>
      </c>
      <c r="G2833" t="s">
        <v>1015</v>
      </c>
      <c r="H2833" t="s">
        <v>20000</v>
      </c>
      <c r="I2833">
        <v>1498.5007496251874</v>
      </c>
      <c r="J2833" s="22" t="s">
        <v>19999</v>
      </c>
      <c r="K2833" s="22" t="str">
        <f t="shared" si="44"/>
        <v>Nov</v>
      </c>
    </row>
    <row r="2834" spans="1:11" hidden="1">
      <c r="A2834" s="102">
        <v>254100895349</v>
      </c>
      <c r="B2834">
        <v>100895349</v>
      </c>
      <c r="C2834">
        <v>16</v>
      </c>
      <c r="D2834" s="22">
        <v>45985</v>
      </c>
      <c r="E2834" t="s">
        <v>21374</v>
      </c>
      <c r="F2834" t="s">
        <v>82</v>
      </c>
      <c r="G2834" t="s">
        <v>1048</v>
      </c>
      <c r="H2834" t="s">
        <v>20000</v>
      </c>
      <c r="I2834">
        <v>2248.1259370314842</v>
      </c>
      <c r="J2834" s="22" t="s">
        <v>22208</v>
      </c>
      <c r="K2834" s="22" t="str">
        <f t="shared" si="44"/>
        <v>Nov</v>
      </c>
    </row>
    <row r="2835" spans="1:11" hidden="1">
      <c r="A2835" s="102">
        <v>254736527133</v>
      </c>
      <c r="B2835">
        <v>736527133</v>
      </c>
      <c r="C2835">
        <v>16</v>
      </c>
      <c r="D2835" s="22">
        <v>45985</v>
      </c>
      <c r="E2835" t="s">
        <v>23083</v>
      </c>
      <c r="F2835" t="s">
        <v>160</v>
      </c>
      <c r="G2835" t="s">
        <v>1051</v>
      </c>
      <c r="H2835" t="s">
        <v>20000</v>
      </c>
      <c r="I2835">
        <v>1498.5007496251874</v>
      </c>
      <c r="J2835" s="22" t="s">
        <v>19999</v>
      </c>
      <c r="K2835" s="22" t="str">
        <f t="shared" si="44"/>
        <v>Nov</v>
      </c>
    </row>
    <row r="2836" spans="1:11" hidden="1">
      <c r="A2836" s="102">
        <v>254750914524</v>
      </c>
      <c r="B2836">
        <v>750914524</v>
      </c>
      <c r="C2836">
        <v>16</v>
      </c>
      <c r="D2836" s="22">
        <v>45985</v>
      </c>
      <c r="E2836" t="s">
        <v>23084</v>
      </c>
      <c r="F2836" t="s">
        <v>20098</v>
      </c>
      <c r="G2836" t="s">
        <v>1005</v>
      </c>
      <c r="H2836" t="s">
        <v>20000</v>
      </c>
      <c r="I2836">
        <v>1498.5007496251874</v>
      </c>
      <c r="J2836" s="22" t="s">
        <v>19999</v>
      </c>
      <c r="K2836" s="22" t="str">
        <f t="shared" si="44"/>
        <v>Nov</v>
      </c>
    </row>
    <row r="2837" spans="1:11" hidden="1">
      <c r="A2837" s="102">
        <v>254782942738</v>
      </c>
      <c r="B2837">
        <v>782942738</v>
      </c>
      <c r="C2837">
        <v>17</v>
      </c>
      <c r="D2837" s="22">
        <v>45985</v>
      </c>
      <c r="E2837" t="s">
        <v>23085</v>
      </c>
      <c r="F2837" t="s">
        <v>20098</v>
      </c>
      <c r="G2837" t="s">
        <v>1068</v>
      </c>
      <c r="H2837" t="s">
        <v>20000</v>
      </c>
      <c r="I2837">
        <v>1498.5007496251874</v>
      </c>
      <c r="J2837" s="22" t="s">
        <v>19999</v>
      </c>
      <c r="K2837" s="22" t="str">
        <f t="shared" si="44"/>
        <v>Nov</v>
      </c>
    </row>
    <row r="2838" spans="1:11" hidden="1">
      <c r="B2838">
        <v>754583970</v>
      </c>
      <c r="C2838">
        <v>16</v>
      </c>
      <c r="D2838" s="22">
        <v>45985</v>
      </c>
      <c r="E2838" t="s">
        <v>25285</v>
      </c>
      <c r="F2838" t="s">
        <v>20098</v>
      </c>
      <c r="G2838" t="s">
        <v>1045</v>
      </c>
      <c r="H2838" t="s">
        <v>20000</v>
      </c>
      <c r="J2838" s="22"/>
    </row>
    <row r="2839" spans="1:11" hidden="1">
      <c r="B2839">
        <v>106476062</v>
      </c>
      <c r="C2839">
        <v>17</v>
      </c>
      <c r="D2839" s="22">
        <v>45985</v>
      </c>
      <c r="E2839" t="s">
        <v>25286</v>
      </c>
      <c r="F2839" t="s">
        <v>20098</v>
      </c>
      <c r="G2839" t="s">
        <v>1074</v>
      </c>
      <c r="H2839" t="s">
        <v>70</v>
      </c>
      <c r="J2839" s="22"/>
    </row>
    <row r="2840" spans="1:11" hidden="1">
      <c r="B2840">
        <v>755433195</v>
      </c>
      <c r="C2840">
        <v>17</v>
      </c>
      <c r="D2840" s="22">
        <v>45985</v>
      </c>
      <c r="E2840" t="s">
        <v>25287</v>
      </c>
      <c r="F2840" t="s">
        <v>73</v>
      </c>
      <c r="G2840" t="s">
        <v>986</v>
      </c>
      <c r="H2840" t="s">
        <v>20000</v>
      </c>
      <c r="J2840" s="22"/>
    </row>
    <row r="2841" spans="1:11" hidden="1">
      <c r="B2841">
        <v>750829154</v>
      </c>
      <c r="C2841">
        <v>17</v>
      </c>
      <c r="D2841" s="22">
        <v>45985</v>
      </c>
      <c r="E2841" t="s">
        <v>25288</v>
      </c>
      <c r="F2841" t="s">
        <v>20098</v>
      </c>
      <c r="G2841" t="s">
        <v>1026</v>
      </c>
      <c r="H2841" t="s">
        <v>20000</v>
      </c>
      <c r="J2841" s="22"/>
    </row>
    <row r="2842" spans="1:11" hidden="1">
      <c r="B2842">
        <v>100496642</v>
      </c>
      <c r="C2842">
        <v>16</v>
      </c>
      <c r="D2842" s="22">
        <v>45985</v>
      </c>
      <c r="E2842" t="s">
        <v>25289</v>
      </c>
      <c r="F2842" t="s">
        <v>73</v>
      </c>
      <c r="G2842" t="s">
        <v>1008</v>
      </c>
      <c r="H2842" t="s">
        <v>20000</v>
      </c>
      <c r="J2842" s="22"/>
    </row>
    <row r="2843" spans="1:11" hidden="1">
      <c r="B2843">
        <v>784554973</v>
      </c>
      <c r="C2843">
        <v>17</v>
      </c>
      <c r="D2843" s="22">
        <v>45985</v>
      </c>
      <c r="E2843" t="s">
        <v>25290</v>
      </c>
      <c r="F2843" t="s">
        <v>20098</v>
      </c>
      <c r="G2843" t="s">
        <v>1006</v>
      </c>
      <c r="H2843" t="s">
        <v>20000</v>
      </c>
      <c r="J2843" s="22"/>
    </row>
    <row r="2844" spans="1:11" hidden="1">
      <c r="B2844">
        <v>752851869</v>
      </c>
      <c r="C2844">
        <v>16</v>
      </c>
      <c r="D2844" s="22">
        <v>45985</v>
      </c>
      <c r="E2844" t="s">
        <v>25291</v>
      </c>
      <c r="F2844" t="s">
        <v>20098</v>
      </c>
      <c r="G2844" t="s">
        <v>1069</v>
      </c>
      <c r="H2844" t="s">
        <v>20000</v>
      </c>
      <c r="J2844" s="22"/>
    </row>
    <row r="2845" spans="1:11" hidden="1">
      <c r="B2845">
        <v>787212336</v>
      </c>
      <c r="C2845">
        <v>17</v>
      </c>
      <c r="D2845" s="22">
        <v>45985</v>
      </c>
      <c r="E2845" t="s">
        <v>25292</v>
      </c>
      <c r="F2845" t="s">
        <v>73</v>
      </c>
      <c r="G2845" t="s">
        <v>986</v>
      </c>
      <c r="H2845" t="s">
        <v>20000</v>
      </c>
      <c r="J2845" s="22"/>
    </row>
    <row r="2846" spans="1:11" hidden="1">
      <c r="B2846">
        <v>752570930</v>
      </c>
      <c r="C2846">
        <v>17</v>
      </c>
      <c r="D2846" s="22">
        <v>45986</v>
      </c>
      <c r="E2846" t="s">
        <v>25293</v>
      </c>
      <c r="F2846" t="s">
        <v>20098</v>
      </c>
      <c r="G2846" t="s">
        <v>1020</v>
      </c>
      <c r="H2846" t="s">
        <v>20000</v>
      </c>
      <c r="J2846" s="22"/>
    </row>
    <row r="2847" spans="1:11" hidden="1">
      <c r="B2847">
        <v>755109343</v>
      </c>
      <c r="C2847">
        <v>17</v>
      </c>
      <c r="D2847" s="22">
        <v>45986</v>
      </c>
      <c r="E2847" t="s">
        <v>25294</v>
      </c>
      <c r="F2847" t="s">
        <v>73</v>
      </c>
      <c r="G2847" t="s">
        <v>1074</v>
      </c>
      <c r="H2847" t="s">
        <v>1181</v>
      </c>
      <c r="J2847" s="22"/>
    </row>
    <row r="2848" spans="1:11" hidden="1">
      <c r="B2848">
        <v>104694813</v>
      </c>
      <c r="C2848">
        <v>17</v>
      </c>
      <c r="D2848" s="22">
        <v>45986</v>
      </c>
      <c r="E2848" t="s">
        <v>25295</v>
      </c>
      <c r="F2848" t="s">
        <v>37</v>
      </c>
      <c r="G2848" t="s">
        <v>1061</v>
      </c>
      <c r="H2848" t="s">
        <v>20000</v>
      </c>
      <c r="J2848" s="22"/>
    </row>
    <row r="2849" spans="2:10" hidden="1">
      <c r="B2849">
        <v>762811587</v>
      </c>
      <c r="C2849">
        <v>17</v>
      </c>
      <c r="D2849" s="22">
        <v>45986</v>
      </c>
      <c r="E2849" t="s">
        <v>25296</v>
      </c>
      <c r="F2849" t="s">
        <v>73</v>
      </c>
      <c r="G2849" t="s">
        <v>1074</v>
      </c>
      <c r="H2849" t="s">
        <v>1181</v>
      </c>
      <c r="J2849" s="22"/>
    </row>
    <row r="2850" spans="2:10" hidden="1">
      <c r="B2850">
        <v>781296506</v>
      </c>
      <c r="C2850">
        <v>16</v>
      </c>
      <c r="D2850" s="22">
        <v>45986</v>
      </c>
      <c r="E2850" t="s">
        <v>25297</v>
      </c>
      <c r="F2850" t="s">
        <v>20098</v>
      </c>
      <c r="G2850" t="s">
        <v>1058</v>
      </c>
      <c r="H2850" t="s">
        <v>20000</v>
      </c>
      <c r="J2850" s="22"/>
    </row>
    <row r="2851" spans="2:10" hidden="1">
      <c r="B2851">
        <v>101791980</v>
      </c>
      <c r="C2851">
        <v>16</v>
      </c>
      <c r="D2851" s="22">
        <v>45986</v>
      </c>
      <c r="E2851" t="s">
        <v>25298</v>
      </c>
      <c r="F2851" t="s">
        <v>37</v>
      </c>
      <c r="G2851" t="s">
        <v>1072</v>
      </c>
      <c r="H2851" t="s">
        <v>1104</v>
      </c>
      <c r="J2851" s="22"/>
    </row>
    <row r="2852" spans="2:10" hidden="1">
      <c r="B2852">
        <v>101388521</v>
      </c>
      <c r="C2852">
        <v>16</v>
      </c>
      <c r="D2852" s="22">
        <v>45986</v>
      </c>
      <c r="E2852" t="s">
        <v>25299</v>
      </c>
      <c r="F2852" t="s">
        <v>20098</v>
      </c>
      <c r="G2852" t="s">
        <v>3885</v>
      </c>
      <c r="H2852" t="s">
        <v>1149</v>
      </c>
      <c r="J2852" s="22"/>
    </row>
    <row r="2853" spans="2:10" hidden="1">
      <c r="B2853">
        <v>787378687</v>
      </c>
      <c r="C2853">
        <v>16</v>
      </c>
      <c r="D2853" s="22">
        <v>45986</v>
      </c>
      <c r="E2853" t="s">
        <v>25300</v>
      </c>
      <c r="F2853" t="s">
        <v>20098</v>
      </c>
      <c r="G2853" t="s">
        <v>1025</v>
      </c>
      <c r="H2853" t="s">
        <v>20000</v>
      </c>
      <c r="J2853" s="22"/>
    </row>
    <row r="2854" spans="2:10" hidden="1">
      <c r="B2854">
        <v>788800783</v>
      </c>
      <c r="C2854">
        <v>17</v>
      </c>
      <c r="D2854" s="22">
        <v>45986</v>
      </c>
      <c r="E2854" t="s">
        <v>25301</v>
      </c>
      <c r="F2854" t="s">
        <v>20098</v>
      </c>
      <c r="G2854" t="s">
        <v>1030</v>
      </c>
      <c r="H2854" t="s">
        <v>20000</v>
      </c>
      <c r="J2854" s="22"/>
    </row>
    <row r="2855" spans="2:10" hidden="1">
      <c r="B2855">
        <v>780253079</v>
      </c>
      <c r="C2855">
        <v>17</v>
      </c>
      <c r="D2855" s="22">
        <v>45986</v>
      </c>
      <c r="E2855" t="s">
        <v>25302</v>
      </c>
      <c r="F2855" t="s">
        <v>73</v>
      </c>
      <c r="G2855" t="s">
        <v>1074</v>
      </c>
      <c r="H2855" t="s">
        <v>548</v>
      </c>
      <c r="J2855" s="22"/>
    </row>
    <row r="2856" spans="2:10" hidden="1">
      <c r="B2856">
        <v>785688064</v>
      </c>
      <c r="C2856">
        <v>17</v>
      </c>
      <c r="D2856" s="22">
        <v>45986</v>
      </c>
      <c r="E2856" t="s">
        <v>25303</v>
      </c>
      <c r="F2856" t="s">
        <v>82</v>
      </c>
      <c r="G2856" t="s">
        <v>1066</v>
      </c>
      <c r="H2856" t="s">
        <v>20000</v>
      </c>
      <c r="J2856" s="22"/>
    </row>
    <row r="2857" spans="2:10" hidden="1">
      <c r="B2857">
        <v>732808174</v>
      </c>
      <c r="C2857">
        <v>16</v>
      </c>
      <c r="D2857" s="22">
        <v>45986</v>
      </c>
      <c r="E2857" t="s">
        <v>25304</v>
      </c>
      <c r="F2857" t="s">
        <v>20098</v>
      </c>
      <c r="G2857" t="s">
        <v>994</v>
      </c>
      <c r="H2857" t="s">
        <v>20000</v>
      </c>
      <c r="J2857" s="22"/>
    </row>
    <row r="2858" spans="2:10" hidden="1">
      <c r="B2858">
        <v>102127486</v>
      </c>
      <c r="C2858">
        <v>16</v>
      </c>
      <c r="D2858" s="22">
        <v>45986</v>
      </c>
      <c r="E2858" t="s">
        <v>21112</v>
      </c>
      <c r="F2858" t="s">
        <v>73</v>
      </c>
      <c r="G2858" t="s">
        <v>1020</v>
      </c>
      <c r="H2858" t="s">
        <v>20000</v>
      </c>
      <c r="J2858" s="22"/>
    </row>
    <row r="2859" spans="2:10" hidden="1">
      <c r="B2859">
        <v>788798970</v>
      </c>
      <c r="C2859">
        <v>17</v>
      </c>
      <c r="D2859" s="22">
        <v>45986</v>
      </c>
      <c r="E2859" t="s">
        <v>25305</v>
      </c>
      <c r="F2859" t="s">
        <v>73</v>
      </c>
      <c r="G2859" t="s">
        <v>1074</v>
      </c>
      <c r="H2859" t="s">
        <v>70</v>
      </c>
      <c r="J2859" s="22"/>
    </row>
    <row r="2860" spans="2:10" hidden="1">
      <c r="B2860">
        <v>762145909</v>
      </c>
      <c r="C2860">
        <v>17</v>
      </c>
      <c r="D2860" s="22">
        <v>45986</v>
      </c>
      <c r="E2860" t="s">
        <v>25306</v>
      </c>
      <c r="F2860" t="s">
        <v>37</v>
      </c>
      <c r="G2860" t="s">
        <v>1029</v>
      </c>
      <c r="H2860" t="s">
        <v>20000</v>
      </c>
      <c r="J2860" s="22"/>
    </row>
    <row r="2861" spans="2:10" hidden="1">
      <c r="B2861">
        <v>106082009</v>
      </c>
      <c r="C2861">
        <v>17</v>
      </c>
      <c r="D2861" s="22">
        <v>45986</v>
      </c>
      <c r="E2861" t="s">
        <v>25307</v>
      </c>
      <c r="F2861" t="s">
        <v>20098</v>
      </c>
      <c r="G2861" t="s">
        <v>1041</v>
      </c>
      <c r="H2861" t="s">
        <v>20000</v>
      </c>
      <c r="J2861" s="22"/>
    </row>
    <row r="2862" spans="2:10" hidden="1">
      <c r="B2862">
        <v>754563640</v>
      </c>
      <c r="C2862">
        <v>16</v>
      </c>
      <c r="D2862" s="22">
        <v>45986</v>
      </c>
      <c r="E2862" t="s">
        <v>25308</v>
      </c>
      <c r="F2862" t="s">
        <v>82</v>
      </c>
      <c r="G2862" t="s">
        <v>1049</v>
      </c>
      <c r="H2862" t="s">
        <v>20000</v>
      </c>
      <c r="J2862" s="22"/>
    </row>
    <row r="2863" spans="2:10" hidden="1">
      <c r="B2863">
        <v>755735512</v>
      </c>
      <c r="C2863">
        <v>17</v>
      </c>
      <c r="D2863" s="22">
        <v>45986</v>
      </c>
      <c r="E2863" t="s">
        <v>25309</v>
      </c>
      <c r="F2863" t="s">
        <v>73</v>
      </c>
      <c r="G2863" t="s">
        <v>1004</v>
      </c>
      <c r="H2863" t="s">
        <v>20000</v>
      </c>
      <c r="J2863" s="22"/>
    </row>
    <row r="2864" spans="2:10" hidden="1">
      <c r="B2864">
        <v>102928141</v>
      </c>
      <c r="C2864">
        <v>16</v>
      </c>
      <c r="D2864" s="22">
        <v>45986</v>
      </c>
      <c r="E2864" t="s">
        <v>25310</v>
      </c>
      <c r="F2864" t="s">
        <v>82</v>
      </c>
      <c r="G2864" t="s">
        <v>1011</v>
      </c>
      <c r="H2864" t="s">
        <v>20000</v>
      </c>
      <c r="J2864" s="22"/>
    </row>
    <row r="2865" spans="2:10" hidden="1">
      <c r="B2865">
        <v>788880815</v>
      </c>
      <c r="C2865">
        <v>16</v>
      </c>
      <c r="D2865" s="22">
        <v>45986</v>
      </c>
      <c r="E2865" t="s">
        <v>25311</v>
      </c>
      <c r="F2865" t="s">
        <v>37</v>
      </c>
      <c r="G2865" t="s">
        <v>3885</v>
      </c>
      <c r="H2865" t="s">
        <v>852</v>
      </c>
      <c r="J2865" s="22"/>
    </row>
    <row r="2866" spans="2:10" hidden="1">
      <c r="B2866">
        <v>756452306</v>
      </c>
      <c r="C2866">
        <v>17</v>
      </c>
      <c r="D2866" s="22">
        <v>45986</v>
      </c>
      <c r="E2866" t="s">
        <v>25312</v>
      </c>
      <c r="F2866" t="s">
        <v>20098</v>
      </c>
      <c r="G2866" t="s">
        <v>1218</v>
      </c>
      <c r="H2866" t="s">
        <v>20000</v>
      </c>
      <c r="J2866" s="22"/>
    </row>
    <row r="2867" spans="2:10" hidden="1">
      <c r="B2867">
        <v>105245014</v>
      </c>
      <c r="C2867">
        <v>16</v>
      </c>
      <c r="D2867" s="22">
        <v>45986</v>
      </c>
      <c r="E2867" t="s">
        <v>25313</v>
      </c>
      <c r="F2867" t="s">
        <v>73</v>
      </c>
      <c r="G2867" t="s">
        <v>1020</v>
      </c>
      <c r="H2867" t="s">
        <v>20000</v>
      </c>
      <c r="J2867" s="22"/>
    </row>
    <row r="2868" spans="2:10" hidden="1">
      <c r="B2868">
        <v>788807746</v>
      </c>
      <c r="C2868">
        <v>17</v>
      </c>
      <c r="D2868" s="22">
        <v>45986</v>
      </c>
      <c r="E2868" t="s">
        <v>25314</v>
      </c>
      <c r="F2868" t="s">
        <v>82</v>
      </c>
      <c r="G2868" t="s">
        <v>20636</v>
      </c>
      <c r="H2868" t="s">
        <v>1174</v>
      </c>
      <c r="J2868" s="22"/>
    </row>
    <row r="2869" spans="2:10" hidden="1">
      <c r="B2869">
        <v>750685579</v>
      </c>
      <c r="C2869">
        <v>17</v>
      </c>
      <c r="D2869" s="22">
        <v>45986</v>
      </c>
      <c r="E2869" t="s">
        <v>25315</v>
      </c>
      <c r="F2869" t="s">
        <v>20098</v>
      </c>
      <c r="G2869" t="s">
        <v>1041</v>
      </c>
      <c r="H2869" t="s">
        <v>20000</v>
      </c>
      <c r="J2869" s="22"/>
    </row>
    <row r="2870" spans="2:10" hidden="1">
      <c r="B2870">
        <v>735073668</v>
      </c>
      <c r="C2870">
        <v>17</v>
      </c>
      <c r="D2870" s="22">
        <v>45986</v>
      </c>
      <c r="E2870" t="s">
        <v>25316</v>
      </c>
      <c r="F2870" t="s">
        <v>20098</v>
      </c>
      <c r="G2870" t="s">
        <v>1023</v>
      </c>
      <c r="H2870" t="s">
        <v>20000</v>
      </c>
      <c r="J2870" s="22"/>
    </row>
    <row r="2871" spans="2:10" hidden="1">
      <c r="B2871">
        <v>787853003</v>
      </c>
      <c r="C2871">
        <v>16</v>
      </c>
      <c r="D2871" s="22">
        <v>45986</v>
      </c>
      <c r="E2871" t="s">
        <v>25317</v>
      </c>
      <c r="F2871" t="s">
        <v>37</v>
      </c>
      <c r="G2871" t="s">
        <v>987</v>
      </c>
      <c r="H2871" t="s">
        <v>20000</v>
      </c>
      <c r="J2871" s="22"/>
    </row>
    <row r="2872" spans="2:10" hidden="1">
      <c r="B2872">
        <v>104096252</v>
      </c>
      <c r="C2872">
        <v>16</v>
      </c>
      <c r="D2872" s="22">
        <v>45986</v>
      </c>
      <c r="E2872" t="s">
        <v>25318</v>
      </c>
      <c r="F2872" t="s">
        <v>20098</v>
      </c>
      <c r="G2872" t="s">
        <v>1058</v>
      </c>
      <c r="H2872" t="s">
        <v>20000</v>
      </c>
      <c r="J2872" s="22"/>
    </row>
    <row r="2873" spans="2:10" hidden="1">
      <c r="B2873">
        <v>101119636</v>
      </c>
      <c r="C2873">
        <v>16</v>
      </c>
      <c r="D2873" s="22">
        <v>45986</v>
      </c>
      <c r="E2873" t="s">
        <v>25319</v>
      </c>
      <c r="F2873" t="s">
        <v>37</v>
      </c>
      <c r="G2873" t="s">
        <v>3885</v>
      </c>
      <c r="H2873" t="s">
        <v>852</v>
      </c>
      <c r="J2873" s="22"/>
    </row>
    <row r="2874" spans="2:10" hidden="1">
      <c r="B2874">
        <v>103596297</v>
      </c>
      <c r="C2874">
        <v>17</v>
      </c>
      <c r="D2874" s="22">
        <v>45986</v>
      </c>
      <c r="E2874" t="s">
        <v>25320</v>
      </c>
      <c r="F2874" t="s">
        <v>73</v>
      </c>
      <c r="G2874" t="s">
        <v>1074</v>
      </c>
      <c r="H2874" t="s">
        <v>1181</v>
      </c>
      <c r="J2874" s="22"/>
    </row>
    <row r="2875" spans="2:10" hidden="1">
      <c r="B2875">
        <v>732269921</v>
      </c>
      <c r="C2875">
        <v>17</v>
      </c>
      <c r="D2875" s="22">
        <v>45986</v>
      </c>
      <c r="E2875" t="s">
        <v>20848</v>
      </c>
      <c r="F2875" t="s">
        <v>50</v>
      </c>
      <c r="G2875" t="s">
        <v>502</v>
      </c>
      <c r="H2875" t="s">
        <v>20000</v>
      </c>
      <c r="J2875" s="22"/>
    </row>
    <row r="2876" spans="2:10" hidden="1">
      <c r="B2876">
        <v>784568218</v>
      </c>
      <c r="C2876">
        <v>16</v>
      </c>
      <c r="D2876" s="22">
        <v>45986</v>
      </c>
      <c r="E2876" t="s">
        <v>25321</v>
      </c>
      <c r="F2876" t="s">
        <v>20098</v>
      </c>
      <c r="G2876" t="s">
        <v>994</v>
      </c>
      <c r="H2876" t="s">
        <v>20000</v>
      </c>
      <c r="J2876" s="22"/>
    </row>
    <row r="2877" spans="2:10" hidden="1">
      <c r="B2877">
        <v>102818017</v>
      </c>
      <c r="C2877">
        <v>17</v>
      </c>
      <c r="D2877" s="22">
        <v>45986</v>
      </c>
      <c r="E2877" t="s">
        <v>25322</v>
      </c>
      <c r="F2877" t="s">
        <v>82</v>
      </c>
      <c r="G2877" t="s">
        <v>1011</v>
      </c>
      <c r="H2877" t="s">
        <v>20000</v>
      </c>
      <c r="J2877" s="22"/>
    </row>
    <row r="2878" spans="2:10" hidden="1">
      <c r="B2878">
        <v>786169568</v>
      </c>
      <c r="C2878">
        <v>16</v>
      </c>
      <c r="D2878" s="22">
        <v>45986</v>
      </c>
      <c r="E2878" t="s">
        <v>25323</v>
      </c>
      <c r="F2878" t="s">
        <v>20098</v>
      </c>
      <c r="G2878" t="s">
        <v>1050</v>
      </c>
      <c r="H2878" t="s">
        <v>20000</v>
      </c>
      <c r="J2878" s="22"/>
    </row>
    <row r="2879" spans="2:10" hidden="1">
      <c r="B2879">
        <v>755094029</v>
      </c>
      <c r="C2879">
        <v>17</v>
      </c>
      <c r="D2879" s="22">
        <v>45986</v>
      </c>
      <c r="E2879" t="s">
        <v>25324</v>
      </c>
      <c r="F2879" t="s">
        <v>37</v>
      </c>
      <c r="G2879" t="s">
        <v>1025</v>
      </c>
      <c r="H2879" t="s">
        <v>20000</v>
      </c>
      <c r="J2879" s="22"/>
    </row>
    <row r="2880" spans="2:10">
      <c r="B2880">
        <v>106326064</v>
      </c>
      <c r="C2880">
        <v>17</v>
      </c>
      <c r="D2880" s="22">
        <v>45986</v>
      </c>
      <c r="E2880" t="s">
        <v>25325</v>
      </c>
      <c r="F2880" t="s">
        <v>73</v>
      </c>
      <c r="G2880" t="s">
        <v>1074</v>
      </c>
      <c r="H2880" t="s">
        <v>742</v>
      </c>
      <c r="J2880" s="22"/>
    </row>
    <row r="2881" spans="2:10" hidden="1">
      <c r="B2881">
        <v>106161791</v>
      </c>
      <c r="C2881">
        <v>17</v>
      </c>
      <c r="D2881" s="22">
        <v>45986</v>
      </c>
      <c r="E2881" t="s">
        <v>25293</v>
      </c>
      <c r="F2881" t="s">
        <v>20098</v>
      </c>
      <c r="G2881" t="s">
        <v>1020</v>
      </c>
      <c r="H2881" t="s">
        <v>20000</v>
      </c>
      <c r="J2881" s="22"/>
    </row>
    <row r="2882" spans="2:10" hidden="1">
      <c r="B2882">
        <v>785431178</v>
      </c>
      <c r="C2882">
        <v>16</v>
      </c>
      <c r="D2882" s="22">
        <v>45986</v>
      </c>
      <c r="E2882" t="s">
        <v>25326</v>
      </c>
      <c r="F2882" t="s">
        <v>20098</v>
      </c>
      <c r="G2882" t="s">
        <v>1042</v>
      </c>
      <c r="H2882" t="s">
        <v>20000</v>
      </c>
      <c r="J2882" s="22"/>
    </row>
    <row r="2883" spans="2:10" hidden="1">
      <c r="B2883">
        <v>756458990</v>
      </c>
      <c r="C2883">
        <v>17</v>
      </c>
      <c r="D2883" s="22">
        <v>45986</v>
      </c>
      <c r="E2883" t="s">
        <v>25327</v>
      </c>
      <c r="F2883" t="s">
        <v>37</v>
      </c>
      <c r="G2883" t="s">
        <v>1077</v>
      </c>
      <c r="H2883" t="s">
        <v>32</v>
      </c>
      <c r="J2883" s="22"/>
    </row>
    <row r="2884" spans="2:10" hidden="1">
      <c r="B2884">
        <v>106085360</v>
      </c>
      <c r="C2884">
        <v>17</v>
      </c>
      <c r="D2884" s="22">
        <v>45986</v>
      </c>
      <c r="E2884" t="s">
        <v>25328</v>
      </c>
      <c r="F2884" t="s">
        <v>73</v>
      </c>
      <c r="G2884" t="s">
        <v>1074</v>
      </c>
      <c r="H2884" t="s">
        <v>70</v>
      </c>
      <c r="J2884" s="22"/>
    </row>
    <row r="2885" spans="2:10" hidden="1">
      <c r="B2885">
        <v>786742025</v>
      </c>
      <c r="C2885">
        <v>17</v>
      </c>
      <c r="D2885" s="22">
        <v>45986</v>
      </c>
      <c r="E2885" t="s">
        <v>25329</v>
      </c>
      <c r="F2885" t="s">
        <v>20098</v>
      </c>
      <c r="G2885" t="s">
        <v>1021</v>
      </c>
      <c r="H2885" t="s">
        <v>1130</v>
      </c>
      <c r="J2885" s="22"/>
    </row>
    <row r="2886" spans="2:10" hidden="1">
      <c r="B2886">
        <v>101072127</v>
      </c>
      <c r="C2886">
        <v>17</v>
      </c>
      <c r="D2886" s="22">
        <v>45986</v>
      </c>
      <c r="E2886" t="s">
        <v>25330</v>
      </c>
      <c r="F2886" t="s">
        <v>82</v>
      </c>
      <c r="G2886" t="s">
        <v>1011</v>
      </c>
      <c r="H2886" t="s">
        <v>20000</v>
      </c>
      <c r="J2886" s="22"/>
    </row>
    <row r="2887" spans="2:10" hidden="1">
      <c r="B2887">
        <v>780320359</v>
      </c>
      <c r="C2887">
        <v>17</v>
      </c>
      <c r="D2887" s="22">
        <v>45986</v>
      </c>
      <c r="E2887" t="s">
        <v>20128</v>
      </c>
      <c r="F2887" t="s">
        <v>73</v>
      </c>
      <c r="G2887" t="s">
        <v>1074</v>
      </c>
      <c r="H2887" t="s">
        <v>548</v>
      </c>
      <c r="J2887" s="22"/>
    </row>
    <row r="2888" spans="2:10" hidden="1">
      <c r="B2888">
        <v>784469285</v>
      </c>
      <c r="C2888">
        <v>16</v>
      </c>
      <c r="D2888" s="22">
        <v>45986</v>
      </c>
      <c r="E2888" t="s">
        <v>25331</v>
      </c>
      <c r="F2888" t="s">
        <v>37</v>
      </c>
      <c r="G2888" t="s">
        <v>1063</v>
      </c>
      <c r="H2888" t="s">
        <v>20000</v>
      </c>
      <c r="J2888" s="22"/>
    </row>
    <row r="2889" spans="2:10" hidden="1">
      <c r="B2889">
        <v>755247690</v>
      </c>
      <c r="C2889">
        <v>17</v>
      </c>
      <c r="D2889" s="22">
        <v>45986</v>
      </c>
      <c r="E2889" t="s">
        <v>25332</v>
      </c>
      <c r="F2889" t="s">
        <v>20098</v>
      </c>
      <c r="G2889" t="s">
        <v>20500</v>
      </c>
      <c r="H2889" t="s">
        <v>20000</v>
      </c>
      <c r="J2889" s="22"/>
    </row>
    <row r="2890" spans="2:10" hidden="1">
      <c r="B2890">
        <v>780659723</v>
      </c>
      <c r="C2890">
        <v>17</v>
      </c>
      <c r="D2890" s="22">
        <v>45986</v>
      </c>
      <c r="E2890" t="s">
        <v>21065</v>
      </c>
      <c r="F2890" t="s">
        <v>20098</v>
      </c>
      <c r="G2890" t="s">
        <v>21053</v>
      </c>
      <c r="H2890" t="s">
        <v>20000</v>
      </c>
      <c r="J2890" s="22"/>
    </row>
    <row r="2891" spans="2:10" hidden="1">
      <c r="B2891">
        <v>100469515</v>
      </c>
      <c r="C2891">
        <v>17</v>
      </c>
      <c r="D2891" s="22">
        <v>45986</v>
      </c>
      <c r="E2891" t="s">
        <v>25333</v>
      </c>
      <c r="F2891" t="s">
        <v>73</v>
      </c>
      <c r="G2891" t="s">
        <v>1074</v>
      </c>
      <c r="H2891" t="s">
        <v>4425</v>
      </c>
      <c r="J2891" s="22"/>
    </row>
    <row r="2892" spans="2:10" hidden="1">
      <c r="B2892">
        <v>100134043</v>
      </c>
      <c r="C2892">
        <v>16</v>
      </c>
      <c r="D2892" s="22">
        <v>45986</v>
      </c>
      <c r="E2892" t="s">
        <v>25334</v>
      </c>
      <c r="F2892" t="s">
        <v>37</v>
      </c>
      <c r="G2892" t="s">
        <v>1030</v>
      </c>
      <c r="H2892" t="s">
        <v>20000</v>
      </c>
      <c r="J2892" s="22"/>
    </row>
    <row r="2893" spans="2:10" hidden="1">
      <c r="B2893">
        <v>782202699</v>
      </c>
      <c r="C2893">
        <v>16</v>
      </c>
      <c r="D2893" s="22">
        <v>45986</v>
      </c>
      <c r="E2893" t="s">
        <v>25335</v>
      </c>
      <c r="F2893" t="s">
        <v>20098</v>
      </c>
      <c r="G2893" t="s">
        <v>20636</v>
      </c>
      <c r="H2893" t="s">
        <v>1079</v>
      </c>
      <c r="J2893" s="22"/>
    </row>
    <row r="2894" spans="2:10" hidden="1">
      <c r="B2894">
        <v>101412916</v>
      </c>
      <c r="C2894">
        <v>17</v>
      </c>
      <c r="D2894" s="22">
        <v>45986</v>
      </c>
      <c r="E2894" t="s">
        <v>25336</v>
      </c>
      <c r="F2894" t="s">
        <v>73</v>
      </c>
      <c r="G2894" t="s">
        <v>1074</v>
      </c>
      <c r="H2894" t="s">
        <v>1181</v>
      </c>
      <c r="J2894" s="22"/>
    </row>
    <row r="2895" spans="2:10" hidden="1">
      <c r="B2895">
        <v>108737646</v>
      </c>
      <c r="C2895">
        <v>17</v>
      </c>
      <c r="D2895" s="22">
        <v>45986</v>
      </c>
      <c r="E2895" t="s">
        <v>25337</v>
      </c>
      <c r="F2895" t="s">
        <v>20098</v>
      </c>
      <c r="G2895" t="s">
        <v>1021</v>
      </c>
      <c r="H2895" s="29" t="s">
        <v>11894</v>
      </c>
      <c r="J2895" s="22"/>
    </row>
    <row r="2896" spans="2:10" hidden="1">
      <c r="B2896">
        <v>786523975</v>
      </c>
      <c r="C2896">
        <v>16</v>
      </c>
      <c r="D2896" s="22">
        <v>45986</v>
      </c>
      <c r="E2896" t="s">
        <v>25338</v>
      </c>
      <c r="F2896" t="s">
        <v>20098</v>
      </c>
      <c r="G2896" t="s">
        <v>987</v>
      </c>
      <c r="H2896" t="s">
        <v>20000</v>
      </c>
      <c r="J2896" s="22"/>
    </row>
    <row r="2897" spans="2:10" hidden="1">
      <c r="B2897">
        <v>782964452</v>
      </c>
      <c r="C2897">
        <v>16</v>
      </c>
      <c r="D2897" s="22">
        <v>45986</v>
      </c>
      <c r="E2897" t="s">
        <v>25339</v>
      </c>
      <c r="F2897" t="s">
        <v>20098</v>
      </c>
      <c r="G2897" t="s">
        <v>1036</v>
      </c>
      <c r="H2897" t="s">
        <v>20000</v>
      </c>
      <c r="J2897" s="22"/>
    </row>
    <row r="2898" spans="2:10" hidden="1">
      <c r="B2898">
        <v>102913575</v>
      </c>
      <c r="C2898">
        <v>16</v>
      </c>
      <c r="D2898" s="22">
        <v>45986</v>
      </c>
      <c r="E2898" t="s">
        <v>25340</v>
      </c>
      <c r="F2898" t="s">
        <v>20098</v>
      </c>
      <c r="G2898" t="s">
        <v>1070</v>
      </c>
      <c r="H2898" t="s">
        <v>20000</v>
      </c>
      <c r="J2898" s="22"/>
    </row>
    <row r="2899" spans="2:10" hidden="1">
      <c r="B2899">
        <v>736864517</v>
      </c>
      <c r="C2899">
        <v>16</v>
      </c>
      <c r="D2899" s="22">
        <v>45986</v>
      </c>
      <c r="E2899" t="s">
        <v>25341</v>
      </c>
      <c r="F2899" t="s">
        <v>37</v>
      </c>
      <c r="G2899" t="s">
        <v>990</v>
      </c>
      <c r="H2899" t="s">
        <v>20000</v>
      </c>
      <c r="J2899" s="22"/>
    </row>
    <row r="2900" spans="2:10" hidden="1">
      <c r="B2900">
        <v>739113983</v>
      </c>
      <c r="C2900">
        <v>16</v>
      </c>
      <c r="D2900" s="22">
        <v>45986</v>
      </c>
      <c r="E2900" t="s">
        <v>25342</v>
      </c>
      <c r="F2900" t="s">
        <v>20098</v>
      </c>
      <c r="G2900" t="s">
        <v>987</v>
      </c>
      <c r="H2900" t="s">
        <v>20000</v>
      </c>
      <c r="J2900" s="22"/>
    </row>
    <row r="2901" spans="2:10" hidden="1">
      <c r="B2901">
        <v>751803194</v>
      </c>
      <c r="C2901">
        <v>17</v>
      </c>
      <c r="D2901" s="22">
        <v>45986</v>
      </c>
      <c r="E2901" t="s">
        <v>25343</v>
      </c>
      <c r="F2901" t="s">
        <v>20098</v>
      </c>
      <c r="G2901" t="s">
        <v>21053</v>
      </c>
      <c r="H2901" t="s">
        <v>20000</v>
      </c>
      <c r="J2901" s="22"/>
    </row>
    <row r="2902" spans="2:10" hidden="1">
      <c r="B2902">
        <v>106623382</v>
      </c>
      <c r="C2902">
        <v>17</v>
      </c>
      <c r="D2902" s="22">
        <v>45986</v>
      </c>
      <c r="E2902" t="s">
        <v>25344</v>
      </c>
      <c r="F2902" t="s">
        <v>20098</v>
      </c>
      <c r="G2902" t="s">
        <v>1074</v>
      </c>
      <c r="H2902" t="s">
        <v>1162</v>
      </c>
      <c r="J2902" s="22"/>
    </row>
    <row r="2903" spans="2:10" hidden="1">
      <c r="B2903">
        <v>756546018</v>
      </c>
      <c r="C2903">
        <v>17</v>
      </c>
      <c r="D2903" s="22">
        <v>45986</v>
      </c>
      <c r="E2903" t="s">
        <v>25345</v>
      </c>
      <c r="F2903" t="s">
        <v>160</v>
      </c>
      <c r="G2903" t="s">
        <v>990</v>
      </c>
      <c r="H2903" t="s">
        <v>20000</v>
      </c>
      <c r="J2903" s="22"/>
    </row>
    <row r="2904" spans="2:10" hidden="1">
      <c r="B2904">
        <v>786685486</v>
      </c>
      <c r="C2904">
        <v>17</v>
      </c>
      <c r="D2904" s="22">
        <v>45986</v>
      </c>
      <c r="E2904" t="s">
        <v>25346</v>
      </c>
      <c r="F2904" t="s">
        <v>73</v>
      </c>
      <c r="G2904" t="s">
        <v>1004</v>
      </c>
      <c r="H2904" t="s">
        <v>20000</v>
      </c>
      <c r="J2904" s="22"/>
    </row>
    <row r="2905" spans="2:10" hidden="1">
      <c r="B2905">
        <v>784446375</v>
      </c>
      <c r="C2905">
        <v>17</v>
      </c>
      <c r="D2905" s="22">
        <v>45986</v>
      </c>
      <c r="E2905" t="s">
        <v>25347</v>
      </c>
      <c r="F2905" t="s">
        <v>37</v>
      </c>
      <c r="G2905" t="s">
        <v>1072</v>
      </c>
      <c r="H2905" t="s">
        <v>1183</v>
      </c>
      <c r="J2905" s="22"/>
    </row>
    <row r="2906" spans="2:10" hidden="1">
      <c r="B2906">
        <v>783535610</v>
      </c>
      <c r="C2906">
        <v>16</v>
      </c>
      <c r="D2906" s="22">
        <v>45986</v>
      </c>
      <c r="E2906" t="s">
        <v>20482</v>
      </c>
      <c r="F2906" t="s">
        <v>37</v>
      </c>
      <c r="G2906" t="s">
        <v>20190</v>
      </c>
      <c r="H2906" t="s">
        <v>1184</v>
      </c>
      <c r="J2906" s="22"/>
    </row>
    <row r="2907" spans="2:10" hidden="1">
      <c r="B2907">
        <v>100958949</v>
      </c>
      <c r="C2907">
        <v>16</v>
      </c>
      <c r="D2907" s="22">
        <v>45986</v>
      </c>
      <c r="E2907" t="s">
        <v>25348</v>
      </c>
      <c r="F2907" t="s">
        <v>20098</v>
      </c>
      <c r="G2907" t="s">
        <v>1077</v>
      </c>
      <c r="H2907" t="s">
        <v>32</v>
      </c>
      <c r="J2907" s="22"/>
    </row>
    <row r="2908" spans="2:10" hidden="1">
      <c r="B2908">
        <v>753480335</v>
      </c>
      <c r="C2908">
        <v>17</v>
      </c>
      <c r="D2908" s="22">
        <v>45986</v>
      </c>
      <c r="E2908" t="s">
        <v>25349</v>
      </c>
      <c r="F2908" t="s">
        <v>73</v>
      </c>
      <c r="G2908" t="s">
        <v>1017</v>
      </c>
      <c r="H2908" t="s">
        <v>20000</v>
      </c>
      <c r="J2908" s="22"/>
    </row>
    <row r="2909" spans="2:10" hidden="1">
      <c r="B2909">
        <v>756756584</v>
      </c>
      <c r="C2909">
        <v>16</v>
      </c>
      <c r="D2909" s="22">
        <v>45986</v>
      </c>
      <c r="E2909" t="s">
        <v>25350</v>
      </c>
      <c r="F2909" t="s">
        <v>20098</v>
      </c>
      <c r="G2909" t="s">
        <v>1072</v>
      </c>
      <c r="H2909" t="s">
        <v>1086</v>
      </c>
      <c r="J2909" s="22"/>
    </row>
    <row r="2910" spans="2:10" hidden="1">
      <c r="B2910">
        <v>751869214</v>
      </c>
      <c r="C2910">
        <v>17</v>
      </c>
      <c r="D2910" s="22">
        <v>45986</v>
      </c>
      <c r="E2910" t="s">
        <v>25351</v>
      </c>
      <c r="F2910" t="s">
        <v>20098</v>
      </c>
      <c r="G2910" t="s">
        <v>1218</v>
      </c>
      <c r="H2910" t="s">
        <v>20000</v>
      </c>
      <c r="J2910" s="22"/>
    </row>
    <row r="2911" spans="2:10" hidden="1">
      <c r="B2911">
        <v>101695841</v>
      </c>
      <c r="C2911">
        <v>16</v>
      </c>
      <c r="D2911" s="22">
        <v>45986</v>
      </c>
      <c r="E2911" t="s">
        <v>25352</v>
      </c>
      <c r="F2911" t="s">
        <v>82</v>
      </c>
      <c r="G2911" t="s">
        <v>20636</v>
      </c>
      <c r="H2911" t="s">
        <v>1174</v>
      </c>
      <c r="J2911" s="22"/>
    </row>
    <row r="2912" spans="2:10" hidden="1">
      <c r="B2912">
        <v>101504387</v>
      </c>
      <c r="C2912">
        <v>16</v>
      </c>
      <c r="D2912" s="22">
        <v>45986</v>
      </c>
      <c r="E2912" t="s">
        <v>25353</v>
      </c>
      <c r="F2912" t="s">
        <v>82</v>
      </c>
      <c r="G2912" t="s">
        <v>1018</v>
      </c>
      <c r="H2912" t="s">
        <v>20000</v>
      </c>
      <c r="J2912" s="22"/>
    </row>
    <row r="2913" spans="2:10" hidden="1">
      <c r="B2913">
        <v>789587306</v>
      </c>
      <c r="C2913">
        <v>16</v>
      </c>
      <c r="D2913" s="22">
        <v>45986</v>
      </c>
      <c r="E2913" t="s">
        <v>25354</v>
      </c>
      <c r="F2913" t="s">
        <v>20098</v>
      </c>
      <c r="G2913" t="s">
        <v>1035</v>
      </c>
      <c r="H2913" t="s">
        <v>20000</v>
      </c>
      <c r="J2913" s="22"/>
    </row>
    <row r="2914" spans="2:10" hidden="1">
      <c r="B2914">
        <v>753284286</v>
      </c>
      <c r="C2914">
        <v>17</v>
      </c>
      <c r="D2914" s="22">
        <v>45986</v>
      </c>
      <c r="E2914" t="s">
        <v>25355</v>
      </c>
      <c r="F2914" t="s">
        <v>20098</v>
      </c>
      <c r="G2914" t="s">
        <v>1064</v>
      </c>
      <c r="H2914" t="s">
        <v>20000</v>
      </c>
      <c r="J2914" s="22"/>
    </row>
    <row r="2915" spans="2:10" hidden="1">
      <c r="B2915">
        <v>780369943</v>
      </c>
      <c r="C2915">
        <v>16</v>
      </c>
      <c r="D2915" s="22">
        <v>45986</v>
      </c>
      <c r="E2915" t="s">
        <v>25356</v>
      </c>
      <c r="F2915" t="s">
        <v>20098</v>
      </c>
      <c r="G2915" t="s">
        <v>1070</v>
      </c>
      <c r="H2915" t="s">
        <v>20000</v>
      </c>
      <c r="J2915" s="22"/>
    </row>
    <row r="2916" spans="2:10" hidden="1">
      <c r="B2916">
        <v>732704007</v>
      </c>
      <c r="C2916">
        <v>17</v>
      </c>
      <c r="D2916" s="22">
        <v>45986</v>
      </c>
      <c r="E2916" t="s">
        <v>25357</v>
      </c>
      <c r="F2916" t="s">
        <v>37</v>
      </c>
      <c r="G2916" t="s">
        <v>1044</v>
      </c>
      <c r="H2916" t="s">
        <v>20000</v>
      </c>
      <c r="J2916" s="22"/>
    </row>
    <row r="2917" spans="2:10" hidden="1">
      <c r="B2917">
        <v>738101702</v>
      </c>
      <c r="C2917">
        <v>16</v>
      </c>
      <c r="D2917" s="22">
        <v>45986</v>
      </c>
      <c r="E2917" t="s">
        <v>25358</v>
      </c>
      <c r="F2917" t="s">
        <v>37</v>
      </c>
      <c r="G2917" t="s">
        <v>719</v>
      </c>
      <c r="H2917" t="s">
        <v>20000</v>
      </c>
      <c r="J2917" s="22"/>
    </row>
    <row r="2918" spans="2:10" hidden="1">
      <c r="B2918">
        <v>739808541</v>
      </c>
      <c r="C2918">
        <v>16</v>
      </c>
      <c r="D2918" s="22">
        <v>45986</v>
      </c>
      <c r="E2918" t="s">
        <v>25359</v>
      </c>
      <c r="F2918" t="s">
        <v>20098</v>
      </c>
      <c r="G2918" t="s">
        <v>1030</v>
      </c>
      <c r="H2918" t="s">
        <v>20000</v>
      </c>
      <c r="J2918" s="22"/>
    </row>
    <row r="2919" spans="2:10" hidden="1">
      <c r="B2919">
        <v>781524177</v>
      </c>
      <c r="C2919">
        <v>16</v>
      </c>
      <c r="D2919" s="22">
        <v>45986</v>
      </c>
      <c r="E2919" t="s">
        <v>25360</v>
      </c>
      <c r="F2919" t="s">
        <v>20098</v>
      </c>
      <c r="G2919" t="s">
        <v>1000</v>
      </c>
      <c r="H2919" t="s">
        <v>20000</v>
      </c>
      <c r="J2919" s="22"/>
    </row>
    <row r="2920" spans="2:10" hidden="1">
      <c r="B2920">
        <v>107814977</v>
      </c>
      <c r="C2920">
        <v>16</v>
      </c>
      <c r="D2920" s="22">
        <v>45986</v>
      </c>
      <c r="E2920" t="s">
        <v>25361</v>
      </c>
      <c r="F2920" t="s">
        <v>37</v>
      </c>
      <c r="G2920" t="s">
        <v>719</v>
      </c>
      <c r="H2920" t="s">
        <v>20000</v>
      </c>
      <c r="J2920" s="22"/>
    </row>
    <row r="2921" spans="2:10" hidden="1">
      <c r="B2921">
        <v>107268226</v>
      </c>
      <c r="C2921">
        <v>16</v>
      </c>
      <c r="D2921" s="22">
        <v>45986</v>
      </c>
      <c r="E2921" t="s">
        <v>25362</v>
      </c>
      <c r="F2921" t="s">
        <v>82</v>
      </c>
      <c r="G2921" t="s">
        <v>1044</v>
      </c>
      <c r="H2921" t="s">
        <v>20000</v>
      </c>
      <c r="J2921" s="22"/>
    </row>
    <row r="2922" spans="2:10" hidden="1">
      <c r="B2922">
        <v>787162503</v>
      </c>
      <c r="C2922">
        <v>17</v>
      </c>
      <c r="D2922" s="22">
        <v>45986</v>
      </c>
      <c r="E2922" t="s">
        <v>25363</v>
      </c>
      <c r="F2922" t="s">
        <v>82</v>
      </c>
      <c r="G2922" t="s">
        <v>20636</v>
      </c>
      <c r="H2922" t="s">
        <v>1174</v>
      </c>
      <c r="J2922" s="22"/>
    </row>
    <row r="2923" spans="2:10" hidden="1">
      <c r="B2923">
        <v>102601976</v>
      </c>
      <c r="C2923">
        <v>17</v>
      </c>
      <c r="D2923" s="22">
        <v>45986</v>
      </c>
      <c r="E2923" t="s">
        <v>25364</v>
      </c>
      <c r="F2923" t="s">
        <v>20098</v>
      </c>
      <c r="G2923" t="s">
        <v>1045</v>
      </c>
      <c r="H2923" t="s">
        <v>20000</v>
      </c>
      <c r="J2923" s="22"/>
    </row>
    <row r="2924" spans="2:10">
      <c r="B2924">
        <v>750984744</v>
      </c>
      <c r="C2924">
        <v>17</v>
      </c>
      <c r="D2924" s="22">
        <v>45986</v>
      </c>
      <c r="E2924" t="s">
        <v>25365</v>
      </c>
      <c r="F2924" t="s">
        <v>73</v>
      </c>
      <c r="G2924" t="s">
        <v>1074</v>
      </c>
      <c r="H2924" t="s">
        <v>742</v>
      </c>
      <c r="J2924" s="22"/>
    </row>
    <row r="2925" spans="2:10" hidden="1">
      <c r="B2925">
        <v>105798950</v>
      </c>
      <c r="C2925">
        <v>17</v>
      </c>
      <c r="D2925" s="22">
        <v>45986</v>
      </c>
      <c r="E2925" t="s">
        <v>25366</v>
      </c>
      <c r="F2925" t="s">
        <v>20098</v>
      </c>
      <c r="G2925" t="s">
        <v>1004</v>
      </c>
      <c r="H2925" t="s">
        <v>20000</v>
      </c>
      <c r="J2925" s="22"/>
    </row>
    <row r="2926" spans="2:10" hidden="1">
      <c r="B2926">
        <v>739305483</v>
      </c>
      <c r="C2926">
        <v>17</v>
      </c>
      <c r="D2926" s="22">
        <v>45986</v>
      </c>
      <c r="E2926" t="s">
        <v>23717</v>
      </c>
      <c r="F2926" t="s">
        <v>37</v>
      </c>
      <c r="G2926" t="s">
        <v>18754</v>
      </c>
      <c r="H2926" t="s">
        <v>20000</v>
      </c>
      <c r="J2926" s="22"/>
    </row>
    <row r="2927" spans="2:10" hidden="1">
      <c r="B2927">
        <v>783306175</v>
      </c>
      <c r="C2927">
        <v>17</v>
      </c>
      <c r="D2927" s="22">
        <v>45986</v>
      </c>
      <c r="E2927" t="s">
        <v>25367</v>
      </c>
      <c r="F2927" t="s">
        <v>20098</v>
      </c>
      <c r="G2927" t="s">
        <v>1057</v>
      </c>
      <c r="H2927" t="s">
        <v>20000</v>
      </c>
      <c r="J2927" s="22"/>
    </row>
    <row r="2928" spans="2:10" hidden="1">
      <c r="B2928">
        <v>106958559</v>
      </c>
      <c r="C2928">
        <v>16</v>
      </c>
      <c r="D2928" s="22">
        <v>45986</v>
      </c>
      <c r="E2928" t="s">
        <v>25368</v>
      </c>
      <c r="F2928" t="s">
        <v>20098</v>
      </c>
      <c r="G2928" t="s">
        <v>20929</v>
      </c>
      <c r="H2928" t="s">
        <v>20000</v>
      </c>
      <c r="J2928" s="22"/>
    </row>
    <row r="2929" spans="2:10" hidden="1">
      <c r="B2929">
        <v>787541142</v>
      </c>
      <c r="C2929">
        <v>16</v>
      </c>
      <c r="D2929" s="22">
        <v>45986</v>
      </c>
      <c r="E2929" t="s">
        <v>25369</v>
      </c>
      <c r="F2929" t="s">
        <v>20098</v>
      </c>
      <c r="G2929" t="s">
        <v>1041</v>
      </c>
      <c r="H2929" t="s">
        <v>20000</v>
      </c>
      <c r="J2929" s="22"/>
    </row>
    <row r="2930" spans="2:10" hidden="1">
      <c r="B2930">
        <v>780845656</v>
      </c>
      <c r="C2930">
        <v>17</v>
      </c>
      <c r="D2930" s="22">
        <v>45986</v>
      </c>
      <c r="E2930" t="s">
        <v>25370</v>
      </c>
      <c r="F2930" t="s">
        <v>73</v>
      </c>
      <c r="G2930" t="s">
        <v>1074</v>
      </c>
      <c r="H2930" t="s">
        <v>1181</v>
      </c>
      <c r="J2930" s="22"/>
    </row>
    <row r="2931" spans="2:10" hidden="1">
      <c r="B2931">
        <v>755187749</v>
      </c>
      <c r="C2931">
        <v>16</v>
      </c>
      <c r="D2931" s="22">
        <v>45986</v>
      </c>
      <c r="E2931" t="s">
        <v>25371</v>
      </c>
      <c r="F2931" t="s">
        <v>20098</v>
      </c>
      <c r="G2931" t="s">
        <v>1066</v>
      </c>
      <c r="H2931" t="s">
        <v>20000</v>
      </c>
      <c r="J2931" s="22"/>
    </row>
    <row r="2932" spans="2:10" hidden="1">
      <c r="B2932">
        <v>783453395</v>
      </c>
      <c r="C2932">
        <v>17</v>
      </c>
      <c r="D2932" s="22">
        <v>45986</v>
      </c>
      <c r="E2932" t="s">
        <v>25363</v>
      </c>
      <c r="F2932" t="s">
        <v>82</v>
      </c>
      <c r="G2932" t="s">
        <v>20636</v>
      </c>
      <c r="H2932" t="s">
        <v>1174</v>
      </c>
      <c r="J2932" s="22"/>
    </row>
    <row r="2933" spans="2:10" hidden="1">
      <c r="B2933">
        <v>750930385</v>
      </c>
      <c r="C2933">
        <v>16</v>
      </c>
      <c r="D2933" s="22">
        <v>45986</v>
      </c>
      <c r="E2933" t="s">
        <v>25372</v>
      </c>
      <c r="F2933" t="s">
        <v>20098</v>
      </c>
      <c r="G2933" t="s">
        <v>1023</v>
      </c>
      <c r="H2933" t="s">
        <v>20000</v>
      </c>
      <c r="J2933" s="22"/>
    </row>
    <row r="2934" spans="2:10" hidden="1">
      <c r="B2934">
        <v>782834548</v>
      </c>
      <c r="C2934">
        <v>17</v>
      </c>
      <c r="D2934" s="22">
        <v>45986</v>
      </c>
      <c r="E2934" t="s">
        <v>25373</v>
      </c>
      <c r="F2934" t="s">
        <v>20098</v>
      </c>
      <c r="G2934" t="s">
        <v>1077</v>
      </c>
      <c r="H2934" t="s">
        <v>32</v>
      </c>
      <c r="J2934" s="22"/>
    </row>
  </sheetData>
  <autoFilter ref="A1:K2934" xr:uid="{860802A6-E61C-42EE-BB4E-644982CC8BB6}">
    <filterColumn colId="7">
      <filters>
        <filter val="DULO INVESTMENT"/>
        <filter val="DULO INVESTMENTS"/>
      </filters>
    </filterColumn>
  </autoFilter>
  <conditionalFormatting sqref="B2654:B2837">
    <cfRule type="duplicateValues" dxfId="9" priority="2"/>
  </conditionalFormatting>
  <conditionalFormatting sqref="B2838:B2934">
    <cfRule type="duplicateValues" dxfId="8" priority="1"/>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3EDAA3-0188-4901-918F-74C72662921E}">
  <sheetPr filterMode="1"/>
  <dimension ref="A1:X5452"/>
  <sheetViews>
    <sheetView topLeftCell="M1" workbookViewId="0">
      <pane ySplit="1" topLeftCell="A4673" activePane="bottomLeft" state="frozen"/>
      <selection pane="bottomLeft" activeCell="A4537" sqref="A4537:R5452"/>
    </sheetView>
  </sheetViews>
  <sheetFormatPr defaultRowHeight="14.25"/>
  <cols>
    <col min="1" max="1" width="10.375" bestFit="1" customWidth="1"/>
    <col min="2" max="2" width="33.25" bestFit="1" customWidth="1"/>
    <col min="3" max="3" width="43.375" bestFit="1" customWidth="1"/>
    <col min="4" max="4" width="12" bestFit="1" customWidth="1"/>
    <col min="5" max="5" width="10.875" bestFit="1" customWidth="1"/>
    <col min="6" max="6" width="12.25" bestFit="1" customWidth="1"/>
    <col min="7" max="7" width="36.875" bestFit="1" customWidth="1"/>
    <col min="8" max="8" width="35" bestFit="1" customWidth="1"/>
    <col min="9" max="9" width="28.625" bestFit="1" customWidth="1"/>
    <col min="10" max="10" width="46" bestFit="1" customWidth="1"/>
    <col min="11" max="11" width="29.375" bestFit="1" customWidth="1"/>
    <col min="12" max="12" width="26.25" bestFit="1" customWidth="1"/>
    <col min="13" max="13" width="90.125" customWidth="1"/>
    <col min="14" max="14" width="10.375" bestFit="1" customWidth="1"/>
    <col min="15" max="15" width="10.25" bestFit="1" customWidth="1"/>
    <col min="16" max="16" width="24.25" style="75" bestFit="1" customWidth="1"/>
    <col min="17" max="17" width="31.125" bestFit="1" customWidth="1"/>
    <col min="18" max="18" width="28.375" style="55" bestFit="1" customWidth="1"/>
    <col min="19" max="19" width="22" bestFit="1" customWidth="1"/>
    <col min="20" max="20" width="50.625" bestFit="1" customWidth="1"/>
    <col min="21" max="21" width="31" style="75" bestFit="1" customWidth="1"/>
  </cols>
  <sheetData>
    <row r="1" spans="1:21" ht="15">
      <c r="A1" s="23" t="s">
        <v>0</v>
      </c>
      <c r="B1" s="23" t="s">
        <v>1</v>
      </c>
      <c r="C1" s="23" t="s">
        <v>2</v>
      </c>
      <c r="D1" s="23" t="s">
        <v>3888</v>
      </c>
      <c r="E1" s="23" t="s">
        <v>4</v>
      </c>
      <c r="F1" s="23" t="s">
        <v>3889</v>
      </c>
      <c r="G1" s="23" t="s">
        <v>5</v>
      </c>
      <c r="H1" s="23" t="s">
        <v>6</v>
      </c>
      <c r="I1" s="23" t="s">
        <v>7</v>
      </c>
      <c r="J1" s="23" t="s">
        <v>8</v>
      </c>
      <c r="K1" s="23" t="s">
        <v>9</v>
      </c>
      <c r="L1" s="23" t="s">
        <v>10</v>
      </c>
      <c r="M1" s="23" t="s">
        <v>11</v>
      </c>
      <c r="N1" s="23" t="s">
        <v>12</v>
      </c>
      <c r="O1" s="23" t="s">
        <v>13</v>
      </c>
      <c r="P1" s="74" t="s">
        <v>3891</v>
      </c>
      <c r="Q1" s="23" t="s">
        <v>15</v>
      </c>
      <c r="R1" s="56" t="s">
        <v>16</v>
      </c>
      <c r="S1" s="23" t="s">
        <v>18</v>
      </c>
      <c r="T1" s="23" t="s">
        <v>19</v>
      </c>
      <c r="U1" s="74" t="s">
        <v>3892</v>
      </c>
    </row>
    <row r="2" spans="1:21" hidden="1">
      <c r="A2" s="54">
        <v>45962</v>
      </c>
      <c r="B2" t="s">
        <v>1587</v>
      </c>
      <c r="C2" t="s">
        <v>41</v>
      </c>
      <c r="D2">
        <v>789026673</v>
      </c>
      <c r="E2" t="s">
        <v>33</v>
      </c>
      <c r="F2" t="s">
        <v>3886</v>
      </c>
      <c r="G2" t="s">
        <v>3894</v>
      </c>
      <c r="H2">
        <v>722879977</v>
      </c>
      <c r="I2">
        <v>722879977</v>
      </c>
      <c r="J2" t="s">
        <v>3895</v>
      </c>
      <c r="K2" t="s">
        <v>36</v>
      </c>
      <c r="L2" t="s">
        <v>3896</v>
      </c>
      <c r="M2" t="s">
        <v>978</v>
      </c>
      <c r="N2" s="54">
        <v>45962</v>
      </c>
      <c r="O2" s="55">
        <v>0.625</v>
      </c>
      <c r="P2" t="s">
        <v>3886</v>
      </c>
      <c r="Q2" s="54">
        <v>45668</v>
      </c>
      <c r="R2" s="55">
        <v>0.51111111111111107</v>
      </c>
      <c r="S2" t="s">
        <v>3886</v>
      </c>
      <c r="U2"/>
    </row>
    <row r="3" spans="1:21">
      <c r="A3" s="54">
        <v>45962</v>
      </c>
      <c r="B3" t="s">
        <v>3745</v>
      </c>
      <c r="C3" t="s">
        <v>32</v>
      </c>
      <c r="D3">
        <v>780225502</v>
      </c>
      <c r="E3" t="s">
        <v>33</v>
      </c>
      <c r="F3" t="s">
        <v>45</v>
      </c>
      <c r="G3" t="s">
        <v>3898</v>
      </c>
      <c r="H3">
        <v>705280494</v>
      </c>
      <c r="I3">
        <v>705280494</v>
      </c>
      <c r="J3" t="s">
        <v>3899</v>
      </c>
      <c r="K3" t="s">
        <v>36</v>
      </c>
      <c r="L3" t="s">
        <v>1196</v>
      </c>
      <c r="M3" t="s">
        <v>3900</v>
      </c>
      <c r="N3" s="54">
        <v>45962</v>
      </c>
      <c r="O3" s="55">
        <v>0.45833333333333331</v>
      </c>
      <c r="P3" t="s">
        <v>45</v>
      </c>
      <c r="Q3" s="54">
        <v>45962</v>
      </c>
      <c r="R3" s="55">
        <v>0.5131944444444444</v>
      </c>
      <c r="S3" t="s">
        <v>45</v>
      </c>
      <c r="T3">
        <v>9111251706837</v>
      </c>
      <c r="U3"/>
    </row>
    <row r="4" spans="1:21">
      <c r="A4" s="54">
        <v>45962</v>
      </c>
      <c r="B4" t="s">
        <v>3745</v>
      </c>
      <c r="C4" t="s">
        <v>32</v>
      </c>
      <c r="D4">
        <v>780225502</v>
      </c>
      <c r="E4" t="s">
        <v>33</v>
      </c>
      <c r="F4" t="s">
        <v>45</v>
      </c>
      <c r="G4" t="s">
        <v>3901</v>
      </c>
      <c r="H4">
        <v>707928701</v>
      </c>
      <c r="I4">
        <v>707928701</v>
      </c>
      <c r="J4" t="s">
        <v>3902</v>
      </c>
      <c r="K4" t="s">
        <v>36</v>
      </c>
      <c r="L4" t="s">
        <v>3903</v>
      </c>
      <c r="M4" t="s">
        <v>3904</v>
      </c>
      <c r="N4" s="54">
        <v>45962</v>
      </c>
      <c r="O4" s="55">
        <v>0.45833333333333331</v>
      </c>
      <c r="P4" t="s">
        <v>39</v>
      </c>
      <c r="Q4" s="54">
        <v>45962</v>
      </c>
      <c r="R4" s="55">
        <v>0.51875000000000004</v>
      </c>
      <c r="S4" t="s">
        <v>39</v>
      </c>
      <c r="T4">
        <v>9111251706860</v>
      </c>
      <c r="U4"/>
    </row>
    <row r="5" spans="1:21">
      <c r="A5" s="54">
        <v>45962</v>
      </c>
      <c r="B5" t="s">
        <v>3745</v>
      </c>
      <c r="C5" t="s">
        <v>32</v>
      </c>
      <c r="D5">
        <v>780225502</v>
      </c>
      <c r="E5" t="s">
        <v>33</v>
      </c>
      <c r="F5" t="s">
        <v>45</v>
      </c>
      <c r="G5" t="s">
        <v>3905</v>
      </c>
      <c r="H5">
        <v>100400172</v>
      </c>
      <c r="I5">
        <v>115285771</v>
      </c>
      <c r="J5" t="s">
        <v>3906</v>
      </c>
      <c r="K5" t="s">
        <v>36</v>
      </c>
      <c r="L5" t="s">
        <v>3907</v>
      </c>
      <c r="M5" t="s">
        <v>3908</v>
      </c>
      <c r="N5" s="54">
        <v>45819</v>
      </c>
      <c r="O5" s="55">
        <v>0.375</v>
      </c>
      <c r="P5" t="s">
        <v>45</v>
      </c>
      <c r="Q5" s="54">
        <v>45668</v>
      </c>
      <c r="R5" s="55">
        <v>0.52013888888888893</v>
      </c>
      <c r="S5" t="s">
        <v>45</v>
      </c>
      <c r="T5">
        <v>3110251705329</v>
      </c>
      <c r="U5"/>
    </row>
    <row r="6" spans="1:21">
      <c r="A6" s="54">
        <v>45962</v>
      </c>
      <c r="B6" t="s">
        <v>3912</v>
      </c>
      <c r="C6" t="s">
        <v>32</v>
      </c>
      <c r="D6">
        <v>780225502</v>
      </c>
      <c r="E6" t="s">
        <v>33</v>
      </c>
      <c r="F6" t="s">
        <v>45</v>
      </c>
      <c r="G6" t="s">
        <v>3913</v>
      </c>
      <c r="H6">
        <v>756439560</v>
      </c>
      <c r="I6">
        <v>716936768</v>
      </c>
      <c r="J6" t="s">
        <v>3914</v>
      </c>
      <c r="K6" t="s">
        <v>36</v>
      </c>
      <c r="L6" t="s">
        <v>1196</v>
      </c>
      <c r="M6" t="s">
        <v>3915</v>
      </c>
      <c r="N6" s="54">
        <v>45727</v>
      </c>
      <c r="O6" s="55">
        <v>0.45833333333333331</v>
      </c>
      <c r="P6" t="s">
        <v>45</v>
      </c>
      <c r="Q6" s="54">
        <v>45668</v>
      </c>
      <c r="R6" s="55">
        <v>0.54374999999999996</v>
      </c>
      <c r="S6" t="s">
        <v>45</v>
      </c>
      <c r="T6">
        <v>9111251706922</v>
      </c>
      <c r="U6"/>
    </row>
    <row r="7" spans="1:21" hidden="1">
      <c r="A7" s="54">
        <v>45962</v>
      </c>
      <c r="B7" t="s">
        <v>142</v>
      </c>
      <c r="C7" t="s">
        <v>41</v>
      </c>
      <c r="D7">
        <v>787535072</v>
      </c>
      <c r="E7" t="s">
        <v>33</v>
      </c>
      <c r="F7" t="s">
        <v>45</v>
      </c>
      <c r="G7" t="s">
        <v>3919</v>
      </c>
      <c r="H7">
        <v>724910161</v>
      </c>
      <c r="I7">
        <v>116515179</v>
      </c>
      <c r="J7" t="s">
        <v>3920</v>
      </c>
      <c r="K7" t="s">
        <v>36</v>
      </c>
      <c r="L7" t="s">
        <v>1196</v>
      </c>
      <c r="M7" t="s">
        <v>3921</v>
      </c>
      <c r="N7" s="54">
        <v>45699</v>
      </c>
      <c r="O7" s="55">
        <v>0.45833333333333331</v>
      </c>
      <c r="P7" t="s">
        <v>45</v>
      </c>
      <c r="Q7" s="54">
        <v>45668</v>
      </c>
      <c r="R7" s="55">
        <v>0.5625</v>
      </c>
      <c r="S7" t="s">
        <v>45</v>
      </c>
      <c r="T7">
        <v>9111251706983</v>
      </c>
      <c r="U7"/>
    </row>
    <row r="8" spans="1:21" hidden="1">
      <c r="A8" s="54">
        <v>45962</v>
      </c>
      <c r="B8" t="s">
        <v>3923</v>
      </c>
      <c r="C8" t="s">
        <v>41</v>
      </c>
      <c r="D8">
        <v>102497828</v>
      </c>
      <c r="E8" t="s">
        <v>33</v>
      </c>
      <c r="F8" t="s">
        <v>45</v>
      </c>
      <c r="G8" t="s">
        <v>3924</v>
      </c>
      <c r="H8">
        <v>762796209</v>
      </c>
      <c r="I8">
        <v>704774873</v>
      </c>
      <c r="J8" t="s">
        <v>3925</v>
      </c>
      <c r="K8" t="s">
        <v>36</v>
      </c>
      <c r="L8" t="s">
        <v>3926</v>
      </c>
      <c r="M8" t="s">
        <v>3927</v>
      </c>
      <c r="N8" s="54">
        <v>45699</v>
      </c>
      <c r="O8" s="55">
        <v>0.5</v>
      </c>
      <c r="P8" t="s">
        <v>45</v>
      </c>
      <c r="Q8" s="54">
        <v>45668</v>
      </c>
      <c r="R8" s="55">
        <v>0.56874999999999998</v>
      </c>
      <c r="S8" t="s">
        <v>45</v>
      </c>
      <c r="T8">
        <v>9111251707007</v>
      </c>
      <c r="U8"/>
    </row>
    <row r="9" spans="1:21">
      <c r="A9" s="54">
        <v>45962</v>
      </c>
      <c r="B9" t="s">
        <v>31</v>
      </c>
      <c r="C9" t="s">
        <v>32</v>
      </c>
      <c r="D9">
        <v>733317777</v>
      </c>
      <c r="E9" t="s">
        <v>33</v>
      </c>
      <c r="F9" t="s">
        <v>45</v>
      </c>
      <c r="G9" t="s">
        <v>3928</v>
      </c>
      <c r="H9">
        <v>722778886</v>
      </c>
      <c r="I9">
        <v>722778886</v>
      </c>
      <c r="J9" t="s">
        <v>3929</v>
      </c>
      <c r="K9" t="s">
        <v>36</v>
      </c>
      <c r="L9" t="s">
        <v>3916</v>
      </c>
      <c r="M9" t="s">
        <v>3930</v>
      </c>
      <c r="N9" s="54">
        <v>45668</v>
      </c>
      <c r="O9" s="55">
        <v>0.41666666666666669</v>
      </c>
      <c r="P9" t="s">
        <v>45</v>
      </c>
      <c r="Q9" s="54">
        <v>45668</v>
      </c>
      <c r="R9" s="55">
        <v>0.57291666666666663</v>
      </c>
      <c r="S9" t="s">
        <v>45</v>
      </c>
      <c r="T9">
        <v>3010251703448</v>
      </c>
      <c r="U9"/>
    </row>
    <row r="10" spans="1:21">
      <c r="A10" s="54">
        <v>45962</v>
      </c>
      <c r="B10" t="s">
        <v>31</v>
      </c>
      <c r="C10" t="s">
        <v>32</v>
      </c>
      <c r="D10">
        <v>733317777</v>
      </c>
      <c r="E10" t="s">
        <v>33</v>
      </c>
      <c r="F10" t="s">
        <v>45</v>
      </c>
      <c r="G10" t="s">
        <v>3932</v>
      </c>
      <c r="H10">
        <v>796350500</v>
      </c>
      <c r="I10">
        <v>796350500</v>
      </c>
      <c r="J10" t="s">
        <v>3933</v>
      </c>
      <c r="K10" t="s">
        <v>36</v>
      </c>
      <c r="L10" t="s">
        <v>3896</v>
      </c>
      <c r="M10" t="s">
        <v>3934</v>
      </c>
      <c r="N10" s="54">
        <v>45699</v>
      </c>
      <c r="O10" s="55">
        <v>0.45833333333333331</v>
      </c>
      <c r="P10" t="s">
        <v>45</v>
      </c>
      <c r="Q10" s="54">
        <v>45668</v>
      </c>
      <c r="R10" s="55" t="s">
        <v>3935</v>
      </c>
      <c r="S10" t="s">
        <v>45</v>
      </c>
      <c r="T10">
        <v>9111251707053</v>
      </c>
      <c r="U10"/>
    </row>
    <row r="11" spans="1:21">
      <c r="A11" s="54">
        <v>45962</v>
      </c>
      <c r="B11" t="s">
        <v>3937</v>
      </c>
      <c r="C11" t="s">
        <v>1181</v>
      </c>
      <c r="D11">
        <v>735500255</v>
      </c>
      <c r="E11" t="s">
        <v>33</v>
      </c>
      <c r="F11" t="s">
        <v>45</v>
      </c>
      <c r="G11" t="s">
        <v>3938</v>
      </c>
      <c r="H11">
        <v>756458872756</v>
      </c>
      <c r="I11">
        <v>710336492</v>
      </c>
      <c r="J11" t="s">
        <v>3939</v>
      </c>
      <c r="K11" t="s">
        <v>36</v>
      </c>
      <c r="L11" t="s">
        <v>3940</v>
      </c>
      <c r="M11" t="s">
        <v>3941</v>
      </c>
      <c r="N11" s="54">
        <v>45962</v>
      </c>
      <c r="O11" s="55">
        <v>0.5</v>
      </c>
      <c r="P11" t="s">
        <v>45</v>
      </c>
      <c r="Q11" s="54">
        <v>45962</v>
      </c>
      <c r="R11" s="55">
        <v>0.61944444444444402</v>
      </c>
      <c r="S11" t="s">
        <v>45</v>
      </c>
      <c r="T11">
        <v>9111251707170</v>
      </c>
      <c r="U11"/>
    </row>
    <row r="12" spans="1:21" hidden="1">
      <c r="A12" s="54">
        <v>45962</v>
      </c>
      <c r="B12" t="s">
        <v>3026</v>
      </c>
      <c r="C12" t="s">
        <v>41</v>
      </c>
      <c r="D12">
        <v>108626602</v>
      </c>
      <c r="E12" t="s">
        <v>33</v>
      </c>
      <c r="F12" t="s">
        <v>45</v>
      </c>
      <c r="G12" t="s">
        <v>3951</v>
      </c>
      <c r="H12">
        <v>733401668</v>
      </c>
      <c r="I12">
        <v>0</v>
      </c>
      <c r="J12" t="s">
        <v>3952</v>
      </c>
      <c r="K12" t="s">
        <v>36</v>
      </c>
      <c r="L12" t="s">
        <v>3943</v>
      </c>
      <c r="M12" t="s">
        <v>3944</v>
      </c>
      <c r="N12" s="54">
        <v>45962</v>
      </c>
      <c r="O12" s="55">
        <v>0.625</v>
      </c>
      <c r="P12" t="s">
        <v>39</v>
      </c>
      <c r="Q12" s="54">
        <v>45962</v>
      </c>
      <c r="R12" s="55">
        <v>0.67222222222222205</v>
      </c>
      <c r="U12"/>
    </row>
    <row r="13" spans="1:21" hidden="1">
      <c r="A13" s="54">
        <v>45962</v>
      </c>
      <c r="B13" t="s">
        <v>3026</v>
      </c>
      <c r="C13" t="s">
        <v>41</v>
      </c>
      <c r="D13">
        <v>108626602</v>
      </c>
      <c r="E13" t="s">
        <v>33</v>
      </c>
      <c r="F13" t="s">
        <v>45</v>
      </c>
      <c r="G13" t="s">
        <v>3953</v>
      </c>
      <c r="H13">
        <v>742757800</v>
      </c>
      <c r="I13">
        <v>0</v>
      </c>
      <c r="J13" t="s">
        <v>3954</v>
      </c>
      <c r="K13" t="s">
        <v>36</v>
      </c>
      <c r="L13" t="s">
        <v>3896</v>
      </c>
      <c r="M13" t="s">
        <v>3955</v>
      </c>
      <c r="N13" s="54">
        <v>45962</v>
      </c>
      <c r="O13" s="55">
        <v>0.625</v>
      </c>
      <c r="P13" t="s">
        <v>39</v>
      </c>
      <c r="Q13" s="54">
        <v>45962</v>
      </c>
      <c r="R13" s="55">
        <v>0.67986111111111103</v>
      </c>
      <c r="U13"/>
    </row>
    <row r="14" spans="1:21" hidden="1">
      <c r="A14" s="54">
        <v>45962</v>
      </c>
      <c r="B14" t="s">
        <v>1550</v>
      </c>
      <c r="C14" t="s">
        <v>41</v>
      </c>
      <c r="D14">
        <v>784480267</v>
      </c>
      <c r="E14" t="s">
        <v>33</v>
      </c>
      <c r="F14" t="s">
        <v>45</v>
      </c>
      <c r="G14" t="s">
        <v>3956</v>
      </c>
      <c r="H14">
        <v>721740701</v>
      </c>
      <c r="I14">
        <v>721740701</v>
      </c>
      <c r="J14" t="s">
        <v>3957</v>
      </c>
      <c r="K14" t="s">
        <v>36</v>
      </c>
      <c r="L14" t="s">
        <v>3916</v>
      </c>
      <c r="M14" t="s">
        <v>3958</v>
      </c>
      <c r="N14" s="54">
        <v>45962</v>
      </c>
      <c r="O14" s="55">
        <v>0.45833333333333331</v>
      </c>
      <c r="P14" t="s">
        <v>45</v>
      </c>
      <c r="Q14" s="54">
        <v>45962</v>
      </c>
      <c r="R14" s="55">
        <v>0.69444444444444398</v>
      </c>
      <c r="S14" t="s">
        <v>45</v>
      </c>
      <c r="T14">
        <v>9111251707439</v>
      </c>
      <c r="U14"/>
    </row>
    <row r="15" spans="1:21" hidden="1">
      <c r="A15" s="54">
        <v>45962</v>
      </c>
      <c r="B15" t="s">
        <v>3026</v>
      </c>
      <c r="C15" t="s">
        <v>41</v>
      </c>
      <c r="D15">
        <v>108626602</v>
      </c>
      <c r="E15" t="s">
        <v>33</v>
      </c>
      <c r="F15" t="s">
        <v>45</v>
      </c>
      <c r="G15" t="s">
        <v>3960</v>
      </c>
      <c r="H15">
        <v>718953990</v>
      </c>
      <c r="I15">
        <v>707698400</v>
      </c>
      <c r="J15" t="s">
        <v>3961</v>
      </c>
      <c r="K15" t="s">
        <v>36</v>
      </c>
      <c r="L15" t="s">
        <v>3896</v>
      </c>
      <c r="M15" t="s">
        <v>3962</v>
      </c>
      <c r="N15" s="54">
        <v>45962</v>
      </c>
      <c r="O15" s="55">
        <v>0.625</v>
      </c>
      <c r="P15" t="s">
        <v>67</v>
      </c>
      <c r="Q15" s="54">
        <v>45962</v>
      </c>
      <c r="R15" s="55">
        <v>0.70069444444444395</v>
      </c>
      <c r="T15" t="s">
        <v>67</v>
      </c>
      <c r="U15">
        <v>0</v>
      </c>
    </row>
    <row r="16" spans="1:21" hidden="1">
      <c r="A16" s="54">
        <v>45962</v>
      </c>
      <c r="B16" t="s">
        <v>1019</v>
      </c>
      <c r="C16" t="s">
        <v>41</v>
      </c>
      <c r="D16">
        <v>738237386</v>
      </c>
      <c r="E16" t="s">
        <v>33</v>
      </c>
      <c r="F16" t="s">
        <v>45</v>
      </c>
      <c r="G16" t="s">
        <v>3963</v>
      </c>
      <c r="H16">
        <v>786980920</v>
      </c>
      <c r="I16">
        <v>722856486</v>
      </c>
      <c r="J16" t="s">
        <v>3964</v>
      </c>
      <c r="K16" t="s">
        <v>36</v>
      </c>
      <c r="L16" t="s">
        <v>3907</v>
      </c>
      <c r="M16" t="s">
        <v>3965</v>
      </c>
      <c r="N16" s="54">
        <v>45963</v>
      </c>
      <c r="O16" s="55">
        <v>0.41666666666666669</v>
      </c>
      <c r="P16" t="s">
        <v>45</v>
      </c>
      <c r="Q16" s="54">
        <v>45962</v>
      </c>
      <c r="R16" s="55">
        <v>0.70763888888888904</v>
      </c>
      <c r="S16" t="s">
        <v>45</v>
      </c>
      <c r="T16">
        <v>9111251707483</v>
      </c>
      <c r="U16"/>
    </row>
    <row r="17" spans="1:21" hidden="1">
      <c r="A17" s="54">
        <v>45962</v>
      </c>
      <c r="B17" t="s">
        <v>3923</v>
      </c>
      <c r="C17" t="s">
        <v>41</v>
      </c>
      <c r="D17">
        <v>102497828</v>
      </c>
      <c r="E17" t="s">
        <v>33</v>
      </c>
      <c r="F17" t="s">
        <v>45</v>
      </c>
      <c r="G17" t="s">
        <v>3967</v>
      </c>
      <c r="H17">
        <v>753898636</v>
      </c>
      <c r="I17">
        <v>716641005</v>
      </c>
      <c r="J17" t="s">
        <v>3968</v>
      </c>
      <c r="K17" t="s">
        <v>36</v>
      </c>
      <c r="L17" t="s">
        <v>3907</v>
      </c>
      <c r="M17" t="s">
        <v>3969</v>
      </c>
      <c r="N17" s="54">
        <v>45967</v>
      </c>
      <c r="O17" s="55">
        <v>0.41666666666666669</v>
      </c>
      <c r="P17" t="s">
        <v>45</v>
      </c>
      <c r="Q17" s="54">
        <v>45962</v>
      </c>
      <c r="R17" s="55">
        <v>0.75416666666666698</v>
      </c>
      <c r="S17" t="s">
        <v>45</v>
      </c>
      <c r="T17">
        <v>9111251707626</v>
      </c>
      <c r="U17"/>
    </row>
    <row r="18" spans="1:21" hidden="1">
      <c r="A18" s="54">
        <v>45962</v>
      </c>
      <c r="B18" t="s">
        <v>867</v>
      </c>
      <c r="C18" t="s">
        <v>41</v>
      </c>
      <c r="D18">
        <v>738237386</v>
      </c>
      <c r="E18" t="s">
        <v>33</v>
      </c>
      <c r="F18" t="s">
        <v>45</v>
      </c>
      <c r="G18" t="s">
        <v>3972</v>
      </c>
      <c r="I18">
        <v>722998121</v>
      </c>
      <c r="J18" t="s">
        <v>3973</v>
      </c>
      <c r="K18" t="s">
        <v>36</v>
      </c>
      <c r="L18" t="s">
        <v>3907</v>
      </c>
      <c r="M18" t="s">
        <v>3974</v>
      </c>
      <c r="N18" s="54">
        <v>45963</v>
      </c>
      <c r="O18" s="55">
        <v>0.41666666666666669</v>
      </c>
      <c r="P18" t="s">
        <v>39</v>
      </c>
      <c r="Q18" s="54">
        <v>45962</v>
      </c>
      <c r="R18" s="55">
        <v>0.82916666666666705</v>
      </c>
      <c r="U18"/>
    </row>
    <row r="19" spans="1:21">
      <c r="A19" s="54">
        <v>45962</v>
      </c>
      <c r="B19" t="s">
        <v>3977</v>
      </c>
      <c r="C19" t="s">
        <v>1107</v>
      </c>
      <c r="D19">
        <v>762054008</v>
      </c>
      <c r="E19" t="s">
        <v>33</v>
      </c>
      <c r="F19" t="s">
        <v>45</v>
      </c>
      <c r="G19" t="s">
        <v>3978</v>
      </c>
      <c r="H19">
        <v>254731680031</v>
      </c>
      <c r="I19">
        <v>254701051233</v>
      </c>
      <c r="J19" t="s">
        <v>3979</v>
      </c>
      <c r="K19" t="s">
        <v>36</v>
      </c>
      <c r="L19" t="s">
        <v>3943</v>
      </c>
      <c r="M19" t="s">
        <v>3980</v>
      </c>
      <c r="N19" s="54">
        <v>45963</v>
      </c>
      <c r="O19" s="55">
        <v>0.41666666666666669</v>
      </c>
      <c r="P19" t="s">
        <v>45</v>
      </c>
      <c r="Q19" s="54">
        <v>45962</v>
      </c>
      <c r="R19" s="55">
        <v>0.84027777777777801</v>
      </c>
      <c r="S19" t="s">
        <v>45</v>
      </c>
      <c r="T19">
        <v>9111251707852</v>
      </c>
      <c r="U19"/>
    </row>
    <row r="20" spans="1:21" hidden="1">
      <c r="A20" s="54">
        <v>45962</v>
      </c>
      <c r="B20" t="s">
        <v>1965</v>
      </c>
      <c r="C20" t="s">
        <v>41</v>
      </c>
      <c r="D20">
        <v>787594432</v>
      </c>
      <c r="E20" t="s">
        <v>33</v>
      </c>
      <c r="F20" t="s">
        <v>45</v>
      </c>
      <c r="G20" t="s">
        <v>3981</v>
      </c>
      <c r="H20">
        <v>784529768</v>
      </c>
      <c r="I20">
        <v>796411669</v>
      </c>
      <c r="J20" t="s">
        <v>3982</v>
      </c>
      <c r="K20" t="s">
        <v>36</v>
      </c>
      <c r="L20" t="s">
        <v>3945</v>
      </c>
      <c r="M20" t="s">
        <v>1231</v>
      </c>
      <c r="N20" s="54">
        <v>45967</v>
      </c>
      <c r="O20" s="55">
        <v>0.45833333333333331</v>
      </c>
      <c r="P20" t="s">
        <v>45</v>
      </c>
      <c r="Q20" s="54">
        <v>45962</v>
      </c>
      <c r="R20" s="55">
        <v>0.84652777777777799</v>
      </c>
      <c r="S20" t="s">
        <v>45</v>
      </c>
      <c r="T20">
        <v>9111251707866</v>
      </c>
      <c r="U20"/>
    </row>
    <row r="21" spans="1:21" hidden="1">
      <c r="A21" s="54">
        <v>45962</v>
      </c>
      <c r="B21" t="s">
        <v>99</v>
      </c>
      <c r="C21" t="s">
        <v>41</v>
      </c>
      <c r="D21">
        <v>783305070</v>
      </c>
      <c r="E21" t="s">
        <v>33</v>
      </c>
      <c r="F21" t="s">
        <v>45</v>
      </c>
      <c r="G21" t="s">
        <v>3984</v>
      </c>
      <c r="H21">
        <v>731474024</v>
      </c>
      <c r="I21">
        <v>714290634</v>
      </c>
      <c r="J21" t="s">
        <v>3985</v>
      </c>
      <c r="K21" t="s">
        <v>36</v>
      </c>
      <c r="L21" t="s">
        <v>3976</v>
      </c>
      <c r="M21" t="s">
        <v>3986</v>
      </c>
      <c r="N21" s="54">
        <v>45962</v>
      </c>
      <c r="O21" s="55">
        <v>0.45833333333333331</v>
      </c>
      <c r="P21" t="s">
        <v>45</v>
      </c>
      <c r="Q21" s="54">
        <v>45962</v>
      </c>
      <c r="R21" s="55">
        <v>0.85277777777777797</v>
      </c>
      <c r="S21" t="s">
        <v>45</v>
      </c>
      <c r="T21">
        <v>9111251707880</v>
      </c>
      <c r="U21"/>
    </row>
    <row r="22" spans="1:21" hidden="1">
      <c r="A22" s="54">
        <v>45962</v>
      </c>
      <c r="B22" t="s">
        <v>3988</v>
      </c>
      <c r="C22" t="s">
        <v>41</v>
      </c>
      <c r="D22">
        <v>782610374</v>
      </c>
      <c r="E22" t="s">
        <v>33</v>
      </c>
      <c r="F22" t="s">
        <v>45</v>
      </c>
      <c r="G22" t="s">
        <v>3989</v>
      </c>
      <c r="H22">
        <v>786650923</v>
      </c>
      <c r="I22">
        <v>724366731</v>
      </c>
      <c r="J22" t="s">
        <v>3990</v>
      </c>
      <c r="K22" t="s">
        <v>36</v>
      </c>
      <c r="L22" t="s">
        <v>3991</v>
      </c>
      <c r="M22" t="s">
        <v>3992</v>
      </c>
      <c r="N22" s="54">
        <v>45962</v>
      </c>
      <c r="O22" s="55">
        <v>0.58333333333333337</v>
      </c>
      <c r="P22" t="s">
        <v>45</v>
      </c>
      <c r="Q22" s="54">
        <v>45962</v>
      </c>
      <c r="R22" s="55" t="s">
        <v>3993</v>
      </c>
      <c r="S22" t="s">
        <v>45</v>
      </c>
      <c r="T22">
        <v>9111251707953</v>
      </c>
      <c r="U22"/>
    </row>
    <row r="23" spans="1:21">
      <c r="A23" s="54">
        <v>45962</v>
      </c>
      <c r="B23" t="s">
        <v>3995</v>
      </c>
      <c r="C23" t="s">
        <v>809</v>
      </c>
      <c r="D23">
        <v>783034544</v>
      </c>
      <c r="E23" t="s">
        <v>33</v>
      </c>
      <c r="F23" t="s">
        <v>45</v>
      </c>
      <c r="G23" t="s">
        <v>3996</v>
      </c>
      <c r="H23">
        <v>254703988403</v>
      </c>
      <c r="I23">
        <v>254752693748</v>
      </c>
      <c r="J23" t="s">
        <v>3997</v>
      </c>
      <c r="K23" t="s">
        <v>36</v>
      </c>
      <c r="L23" t="s">
        <v>3949</v>
      </c>
      <c r="M23" t="s">
        <v>3998</v>
      </c>
      <c r="N23" s="54">
        <v>45962</v>
      </c>
      <c r="O23" s="55">
        <v>0.66666666666666663</v>
      </c>
      <c r="P23" t="s">
        <v>45</v>
      </c>
      <c r="Q23" s="54">
        <v>45962</v>
      </c>
      <c r="R23" s="55" t="s">
        <v>3999</v>
      </c>
      <c r="S23" t="s">
        <v>45</v>
      </c>
      <c r="T23">
        <v>9111251707911</v>
      </c>
      <c r="U23"/>
    </row>
    <row r="24" spans="1:21" hidden="1">
      <c r="A24" s="54">
        <v>45962</v>
      </c>
      <c r="B24" t="s">
        <v>2309</v>
      </c>
      <c r="C24" t="s">
        <v>41</v>
      </c>
      <c r="D24">
        <v>789753094</v>
      </c>
      <c r="E24" t="s">
        <v>33</v>
      </c>
      <c r="F24" t="s">
        <v>45</v>
      </c>
      <c r="G24" t="s">
        <v>4000</v>
      </c>
      <c r="I24">
        <v>720025462</v>
      </c>
      <c r="J24" t="s">
        <v>4001</v>
      </c>
      <c r="K24" t="s">
        <v>36</v>
      </c>
      <c r="L24" t="s">
        <v>3940</v>
      </c>
      <c r="M24" t="s">
        <v>4002</v>
      </c>
      <c r="N24" s="54">
        <v>45965</v>
      </c>
      <c r="O24" s="55">
        <v>0.41666666666666669</v>
      </c>
      <c r="P24" t="s">
        <v>45</v>
      </c>
      <c r="Q24" s="54">
        <v>45965</v>
      </c>
      <c r="R24" s="55" t="s">
        <v>4003</v>
      </c>
      <c r="S24" t="s">
        <v>45</v>
      </c>
      <c r="T24">
        <v>9111251707899</v>
      </c>
      <c r="U24"/>
    </row>
    <row r="25" spans="1:21" hidden="1">
      <c r="A25" s="54">
        <v>45962</v>
      </c>
      <c r="B25" t="s">
        <v>1652</v>
      </c>
      <c r="C25" t="s">
        <v>41</v>
      </c>
      <c r="D25">
        <v>738709366</v>
      </c>
      <c r="E25" t="s">
        <v>33</v>
      </c>
      <c r="F25" t="s">
        <v>45</v>
      </c>
      <c r="G25" t="s">
        <v>4007</v>
      </c>
      <c r="H25">
        <v>102100611</v>
      </c>
      <c r="I25">
        <v>102100611</v>
      </c>
      <c r="J25" t="s">
        <v>4008</v>
      </c>
      <c r="K25" t="s">
        <v>36</v>
      </c>
      <c r="L25" t="s">
        <v>1196</v>
      </c>
      <c r="M25" t="s">
        <v>4009</v>
      </c>
      <c r="N25" s="54">
        <v>45968</v>
      </c>
      <c r="O25" s="55">
        <v>0.41666666666666669</v>
      </c>
      <c r="P25" t="s">
        <v>45</v>
      </c>
      <c r="Q25" s="54">
        <v>45962</v>
      </c>
      <c r="R25" s="55" t="s">
        <v>4010</v>
      </c>
      <c r="S25" t="s">
        <v>45</v>
      </c>
      <c r="T25">
        <v>9111251707811</v>
      </c>
      <c r="U25"/>
    </row>
    <row r="26" spans="1:21" hidden="1">
      <c r="A26" s="54">
        <v>45962</v>
      </c>
      <c r="B26" t="s">
        <v>303</v>
      </c>
      <c r="C26" t="s">
        <v>41</v>
      </c>
      <c r="D26">
        <v>738709366</v>
      </c>
      <c r="E26" t="s">
        <v>33</v>
      </c>
      <c r="F26" t="s">
        <v>45</v>
      </c>
      <c r="G26" t="s">
        <v>4011</v>
      </c>
      <c r="H26">
        <v>738416938</v>
      </c>
      <c r="I26">
        <v>722288638</v>
      </c>
      <c r="J26" t="s">
        <v>4012</v>
      </c>
      <c r="K26" t="s">
        <v>36</v>
      </c>
      <c r="L26" t="s">
        <v>3966</v>
      </c>
      <c r="M26" t="s">
        <v>4013</v>
      </c>
      <c r="N26" s="54">
        <v>45962</v>
      </c>
      <c r="O26" s="55">
        <v>0.41666666666666669</v>
      </c>
      <c r="P26" t="s">
        <v>45</v>
      </c>
      <c r="Q26" s="54">
        <v>45962</v>
      </c>
      <c r="R26" s="55" t="s">
        <v>4014</v>
      </c>
      <c r="S26" t="s">
        <v>45</v>
      </c>
      <c r="T26">
        <v>9111251707763</v>
      </c>
      <c r="U26"/>
    </row>
    <row r="27" spans="1:21" hidden="1">
      <c r="A27" s="54">
        <v>45962</v>
      </c>
      <c r="B27" t="s">
        <v>4017</v>
      </c>
      <c r="C27" t="s">
        <v>41</v>
      </c>
      <c r="D27">
        <v>762900090</v>
      </c>
      <c r="E27" t="s">
        <v>33</v>
      </c>
      <c r="F27" t="s">
        <v>45</v>
      </c>
      <c r="G27" t="s">
        <v>4018</v>
      </c>
      <c r="H27">
        <v>254720687524</v>
      </c>
      <c r="I27">
        <v>254720687524</v>
      </c>
      <c r="J27" t="s">
        <v>4019</v>
      </c>
      <c r="K27" t="s">
        <v>36</v>
      </c>
      <c r="L27" t="s">
        <v>1921</v>
      </c>
      <c r="M27" t="s">
        <v>4020</v>
      </c>
      <c r="N27" s="54">
        <v>45964</v>
      </c>
      <c r="O27" s="55">
        <v>0.45833333333333331</v>
      </c>
      <c r="P27" t="s">
        <v>45</v>
      </c>
      <c r="Q27" s="54">
        <v>45964</v>
      </c>
      <c r="R27" s="55" t="s">
        <v>4021</v>
      </c>
      <c r="S27" t="s">
        <v>45</v>
      </c>
      <c r="T27">
        <v>9111251707730</v>
      </c>
      <c r="U27"/>
    </row>
    <row r="28" spans="1:21" hidden="1">
      <c r="A28" s="54">
        <v>45962</v>
      </c>
      <c r="B28" t="s">
        <v>2305</v>
      </c>
      <c r="C28" t="s">
        <v>41</v>
      </c>
      <c r="D28">
        <v>734949424</v>
      </c>
      <c r="E28" t="s">
        <v>33</v>
      </c>
      <c r="F28" t="s">
        <v>3886</v>
      </c>
      <c r="G28" t="s">
        <v>4022</v>
      </c>
      <c r="I28">
        <v>254785252668</v>
      </c>
      <c r="J28" t="s">
        <v>4023</v>
      </c>
      <c r="K28" t="s">
        <v>36</v>
      </c>
      <c r="L28" t="s">
        <v>3916</v>
      </c>
      <c r="M28" t="s">
        <v>3917</v>
      </c>
      <c r="N28" s="54">
        <v>45976</v>
      </c>
      <c r="O28" s="55">
        <v>0.54166666666666663</v>
      </c>
      <c r="P28" t="s">
        <v>3886</v>
      </c>
      <c r="Q28" s="54"/>
      <c r="U28"/>
    </row>
    <row r="29" spans="1:21" hidden="1">
      <c r="A29" s="54">
        <v>45962</v>
      </c>
      <c r="B29" t="s">
        <v>4030</v>
      </c>
      <c r="C29" t="s">
        <v>41</v>
      </c>
      <c r="D29">
        <v>735455419</v>
      </c>
      <c r="E29" t="s">
        <v>33</v>
      </c>
      <c r="F29" t="s">
        <v>45</v>
      </c>
      <c r="G29" t="s">
        <v>4031</v>
      </c>
      <c r="H29">
        <v>735135664</v>
      </c>
      <c r="I29">
        <v>735135664</v>
      </c>
      <c r="J29" t="s">
        <v>4032</v>
      </c>
      <c r="K29" t="s">
        <v>36</v>
      </c>
      <c r="L29" t="s">
        <v>3959</v>
      </c>
      <c r="M29" t="s">
        <v>3428</v>
      </c>
      <c r="N29" s="54">
        <v>45962</v>
      </c>
      <c r="O29" s="55">
        <v>0.54166666666666663</v>
      </c>
      <c r="P29" t="s">
        <v>45</v>
      </c>
      <c r="Q29" s="54">
        <v>45962</v>
      </c>
      <c r="R29" s="55" t="s">
        <v>4033</v>
      </c>
      <c r="S29" t="s">
        <v>45</v>
      </c>
      <c r="T29">
        <v>9111251707641</v>
      </c>
      <c r="U29"/>
    </row>
    <row r="30" spans="1:21" hidden="1">
      <c r="A30" s="54">
        <v>45962</v>
      </c>
      <c r="B30" t="s">
        <v>2055</v>
      </c>
      <c r="C30" t="s">
        <v>41</v>
      </c>
      <c r="D30">
        <v>734949424</v>
      </c>
      <c r="E30" t="s">
        <v>33</v>
      </c>
      <c r="F30" t="s">
        <v>3886</v>
      </c>
      <c r="G30" t="s">
        <v>4035</v>
      </c>
      <c r="I30">
        <v>254799467276</v>
      </c>
      <c r="J30" t="s">
        <v>4036</v>
      </c>
      <c r="K30" t="s">
        <v>36</v>
      </c>
      <c r="L30" t="s">
        <v>3896</v>
      </c>
      <c r="M30" t="s">
        <v>2250</v>
      </c>
      <c r="N30" s="54">
        <v>45982</v>
      </c>
      <c r="O30" s="55">
        <v>0.5</v>
      </c>
      <c r="P30" t="s">
        <v>3886</v>
      </c>
      <c r="Q30" s="54"/>
      <c r="U30"/>
    </row>
    <row r="31" spans="1:21">
      <c r="A31" s="54">
        <v>45962</v>
      </c>
      <c r="B31" t="s">
        <v>31</v>
      </c>
      <c r="C31" t="s">
        <v>32</v>
      </c>
      <c r="D31">
        <v>780225502</v>
      </c>
      <c r="E31" t="s">
        <v>33</v>
      </c>
      <c r="F31" t="s">
        <v>45</v>
      </c>
      <c r="G31" t="s">
        <v>4039</v>
      </c>
      <c r="H31">
        <v>714901292</v>
      </c>
      <c r="I31">
        <v>714901292</v>
      </c>
      <c r="J31" t="s">
        <v>4040</v>
      </c>
      <c r="K31" t="s">
        <v>36</v>
      </c>
      <c r="L31" t="s">
        <v>1196</v>
      </c>
      <c r="M31" t="s">
        <v>4041</v>
      </c>
      <c r="N31" s="54">
        <v>45962</v>
      </c>
      <c r="O31" s="55">
        <v>0.5</v>
      </c>
      <c r="P31" t="s">
        <v>39</v>
      </c>
      <c r="Q31" s="54">
        <v>0</v>
      </c>
      <c r="R31" s="55" t="s">
        <v>4042</v>
      </c>
      <c r="U31"/>
    </row>
    <row r="32" spans="1:21">
      <c r="A32" s="54">
        <v>45962</v>
      </c>
      <c r="B32" t="s">
        <v>31</v>
      </c>
      <c r="C32" t="s">
        <v>32</v>
      </c>
      <c r="D32">
        <v>733317777</v>
      </c>
      <c r="E32" t="s">
        <v>33</v>
      </c>
      <c r="F32" t="s">
        <v>45</v>
      </c>
      <c r="G32" t="s">
        <v>4043</v>
      </c>
      <c r="H32">
        <v>717339613</v>
      </c>
      <c r="I32">
        <v>717339613</v>
      </c>
      <c r="J32" t="s">
        <v>4044</v>
      </c>
      <c r="K32" t="s">
        <v>36</v>
      </c>
      <c r="L32" t="s">
        <v>3943</v>
      </c>
      <c r="M32" t="s">
        <v>4045</v>
      </c>
      <c r="N32" s="54">
        <v>45962</v>
      </c>
      <c r="O32" s="55">
        <v>0.5</v>
      </c>
      <c r="P32" t="s">
        <v>39</v>
      </c>
      <c r="Q32" s="54">
        <v>0</v>
      </c>
      <c r="R32" s="55" t="s">
        <v>4046</v>
      </c>
      <c r="U32"/>
    </row>
    <row r="33" spans="1:21">
      <c r="A33" s="54">
        <v>45962</v>
      </c>
      <c r="B33" t="s">
        <v>3995</v>
      </c>
      <c r="C33" t="s">
        <v>809</v>
      </c>
      <c r="D33">
        <v>783034544</v>
      </c>
      <c r="E33" t="s">
        <v>33</v>
      </c>
      <c r="F33" t="s">
        <v>45</v>
      </c>
      <c r="G33" t="s">
        <v>4049</v>
      </c>
      <c r="H33">
        <v>254721554974</v>
      </c>
      <c r="I33">
        <v>254736313140</v>
      </c>
      <c r="J33" t="s">
        <v>4050</v>
      </c>
      <c r="K33" t="s">
        <v>36</v>
      </c>
      <c r="L33" t="s">
        <v>1196</v>
      </c>
      <c r="M33" t="s">
        <v>4051</v>
      </c>
      <c r="N33" s="54">
        <v>45962</v>
      </c>
      <c r="O33" s="55">
        <v>0.58333333333333337</v>
      </c>
      <c r="P33" t="s">
        <v>45</v>
      </c>
      <c r="Q33" s="54">
        <v>45962</v>
      </c>
      <c r="R33" s="55" t="s">
        <v>4052</v>
      </c>
      <c r="S33" t="s">
        <v>45</v>
      </c>
      <c r="T33">
        <v>9111251707566</v>
      </c>
      <c r="U33"/>
    </row>
    <row r="34" spans="1:21" hidden="1">
      <c r="A34" s="54">
        <v>45962</v>
      </c>
      <c r="B34" t="s">
        <v>867</v>
      </c>
      <c r="C34" t="s">
        <v>41</v>
      </c>
      <c r="D34">
        <v>738237386</v>
      </c>
      <c r="E34" t="s">
        <v>33</v>
      </c>
      <c r="F34" t="s">
        <v>45</v>
      </c>
      <c r="G34" t="s">
        <v>4054</v>
      </c>
      <c r="I34">
        <v>722796099</v>
      </c>
      <c r="J34" t="s">
        <v>4055</v>
      </c>
      <c r="K34" t="s">
        <v>36</v>
      </c>
      <c r="L34" t="s">
        <v>3907</v>
      </c>
      <c r="M34" t="s">
        <v>4056</v>
      </c>
      <c r="N34" s="54">
        <v>45963</v>
      </c>
      <c r="O34" s="55">
        <v>0.41666666666666669</v>
      </c>
      <c r="P34" t="s">
        <v>45</v>
      </c>
      <c r="Q34" s="54">
        <v>45963</v>
      </c>
      <c r="R34" s="55" t="s">
        <v>4057</v>
      </c>
      <c r="S34" t="s">
        <v>45</v>
      </c>
      <c r="T34">
        <v>9111251707325</v>
      </c>
      <c r="U34"/>
    </row>
    <row r="35" spans="1:21" hidden="1">
      <c r="A35" s="54">
        <v>45962</v>
      </c>
      <c r="B35" t="s">
        <v>2305</v>
      </c>
      <c r="C35" t="s">
        <v>41</v>
      </c>
      <c r="D35">
        <v>734949424</v>
      </c>
      <c r="E35" t="s">
        <v>33</v>
      </c>
      <c r="F35" t="s">
        <v>45</v>
      </c>
      <c r="G35" t="s">
        <v>4059</v>
      </c>
      <c r="H35">
        <v>721310603</v>
      </c>
      <c r="I35">
        <v>794224922</v>
      </c>
      <c r="J35" t="s">
        <v>4060</v>
      </c>
      <c r="K35" t="s">
        <v>36</v>
      </c>
      <c r="L35" t="s">
        <v>3896</v>
      </c>
      <c r="M35" t="s">
        <v>4061</v>
      </c>
      <c r="N35" s="54">
        <v>45962</v>
      </c>
      <c r="O35" s="55">
        <v>0.54166666666666663</v>
      </c>
      <c r="P35" t="s">
        <v>45</v>
      </c>
      <c r="Q35" s="54">
        <v>45962</v>
      </c>
      <c r="R35" s="55" t="s">
        <v>4062</v>
      </c>
      <c r="S35" t="s">
        <v>45</v>
      </c>
      <c r="T35">
        <v>9111251707276</v>
      </c>
      <c r="U35"/>
    </row>
    <row r="36" spans="1:21">
      <c r="A36" s="54">
        <v>45962</v>
      </c>
      <c r="B36" t="s">
        <v>3023</v>
      </c>
      <c r="C36" t="s">
        <v>1094</v>
      </c>
      <c r="D36">
        <v>738479882</v>
      </c>
      <c r="E36" t="s">
        <v>33</v>
      </c>
      <c r="F36" t="s">
        <v>3886</v>
      </c>
      <c r="G36" t="s">
        <v>4065</v>
      </c>
      <c r="H36">
        <v>738412343</v>
      </c>
      <c r="I36">
        <v>742122879</v>
      </c>
      <c r="J36" t="s">
        <v>4066</v>
      </c>
      <c r="K36" t="s">
        <v>36</v>
      </c>
      <c r="L36" t="s">
        <v>3907</v>
      </c>
      <c r="M36" t="s">
        <v>4067</v>
      </c>
      <c r="N36" s="54">
        <v>45962</v>
      </c>
      <c r="O36" s="55">
        <v>0.70833333333333337</v>
      </c>
      <c r="P36" t="s">
        <v>3886</v>
      </c>
      <c r="Q36" s="54"/>
      <c r="U36"/>
    </row>
    <row r="37" spans="1:21" hidden="1">
      <c r="A37" s="54">
        <v>45962</v>
      </c>
      <c r="B37" t="s">
        <v>942</v>
      </c>
      <c r="C37" t="s">
        <v>41</v>
      </c>
      <c r="D37">
        <v>786633575</v>
      </c>
      <c r="E37" t="s">
        <v>33</v>
      </c>
      <c r="F37" t="s">
        <v>45</v>
      </c>
      <c r="G37" t="s">
        <v>4069</v>
      </c>
      <c r="H37">
        <v>793712981</v>
      </c>
      <c r="I37">
        <v>793712981</v>
      </c>
      <c r="J37" t="s">
        <v>4070</v>
      </c>
      <c r="K37" t="s">
        <v>36</v>
      </c>
      <c r="L37" t="s">
        <v>3959</v>
      </c>
      <c r="M37" t="s">
        <v>4071</v>
      </c>
      <c r="N37" s="54">
        <v>45962</v>
      </c>
      <c r="O37" s="55">
        <v>0.66666666666666663</v>
      </c>
      <c r="P37" t="s">
        <v>39</v>
      </c>
      <c r="Q37" s="54">
        <v>45668</v>
      </c>
      <c r="R37" s="55">
        <v>0.62777777777777777</v>
      </c>
      <c r="U37"/>
    </row>
    <row r="38" spans="1:21" hidden="1">
      <c r="A38" s="54">
        <v>45962</v>
      </c>
      <c r="B38" t="s">
        <v>118</v>
      </c>
      <c r="C38" t="s">
        <v>41</v>
      </c>
      <c r="D38">
        <v>783211943</v>
      </c>
      <c r="E38" t="s">
        <v>33</v>
      </c>
      <c r="F38" t="s">
        <v>45</v>
      </c>
      <c r="G38" t="s">
        <v>4072</v>
      </c>
      <c r="H38">
        <v>728288440</v>
      </c>
      <c r="I38">
        <v>787249864</v>
      </c>
      <c r="J38" t="s">
        <v>1990</v>
      </c>
      <c r="K38" t="s">
        <v>36</v>
      </c>
      <c r="L38" t="s">
        <v>1196</v>
      </c>
      <c r="M38" t="s">
        <v>4073</v>
      </c>
      <c r="N38" s="54">
        <v>45962</v>
      </c>
      <c r="O38" s="55">
        <v>0.625</v>
      </c>
      <c r="P38" t="s">
        <v>45</v>
      </c>
      <c r="Q38" s="54">
        <v>45962</v>
      </c>
      <c r="R38" s="55">
        <v>0.6333333333333333</v>
      </c>
      <c r="S38" t="s">
        <v>45</v>
      </c>
      <c r="T38">
        <v>9111251707351</v>
      </c>
      <c r="U38"/>
    </row>
    <row r="39" spans="1:21" hidden="1">
      <c r="A39" s="54">
        <v>45962</v>
      </c>
      <c r="B39" t="s">
        <v>3103</v>
      </c>
      <c r="C39" t="s">
        <v>41</v>
      </c>
      <c r="D39">
        <v>734356550</v>
      </c>
      <c r="E39" t="s">
        <v>33</v>
      </c>
      <c r="F39" t="s">
        <v>45</v>
      </c>
      <c r="G39" t="s">
        <v>4074</v>
      </c>
      <c r="I39">
        <v>796918816</v>
      </c>
      <c r="J39" t="s">
        <v>4075</v>
      </c>
      <c r="K39" t="s">
        <v>36</v>
      </c>
      <c r="L39" t="s">
        <v>3896</v>
      </c>
      <c r="M39" t="s">
        <v>2250</v>
      </c>
      <c r="N39" s="54">
        <v>45963</v>
      </c>
      <c r="O39" s="55">
        <v>0.45833333333333331</v>
      </c>
      <c r="P39" t="s">
        <v>45</v>
      </c>
      <c r="Q39" s="54">
        <v>45962</v>
      </c>
      <c r="R39" s="55">
        <v>0.65625</v>
      </c>
      <c r="S39" t="s">
        <v>45</v>
      </c>
      <c r="T39">
        <v>9111251707357</v>
      </c>
      <c r="U39"/>
    </row>
    <row r="40" spans="1:21" hidden="1">
      <c r="A40" s="54">
        <v>45962</v>
      </c>
      <c r="B40" t="s">
        <v>3071</v>
      </c>
      <c r="C40" t="s">
        <v>41</v>
      </c>
      <c r="D40">
        <v>734356550</v>
      </c>
      <c r="E40" t="s">
        <v>33</v>
      </c>
      <c r="F40" t="s">
        <v>45</v>
      </c>
      <c r="G40" t="s">
        <v>4077</v>
      </c>
      <c r="I40">
        <v>725234888</v>
      </c>
      <c r="J40" t="s">
        <v>4078</v>
      </c>
      <c r="K40" t="s">
        <v>36</v>
      </c>
      <c r="L40" t="s">
        <v>3896</v>
      </c>
      <c r="M40" t="s">
        <v>3145</v>
      </c>
      <c r="N40" s="54">
        <v>45964</v>
      </c>
      <c r="O40" s="55">
        <v>0.45833333333333331</v>
      </c>
      <c r="P40" t="s">
        <v>67</v>
      </c>
      <c r="Q40" s="54">
        <v>45668</v>
      </c>
      <c r="R40" s="55">
        <v>0.6645833333333333</v>
      </c>
      <c r="S40" t="s">
        <v>67</v>
      </c>
      <c r="U40" t="s">
        <v>4079</v>
      </c>
    </row>
    <row r="41" spans="1:21" hidden="1">
      <c r="A41" s="54">
        <v>45962</v>
      </c>
      <c r="B41" t="s">
        <v>282</v>
      </c>
      <c r="C41" t="s">
        <v>41</v>
      </c>
      <c r="D41">
        <v>100822172</v>
      </c>
      <c r="E41" t="s">
        <v>33</v>
      </c>
      <c r="F41" t="s">
        <v>45</v>
      </c>
      <c r="G41" t="s">
        <v>4083</v>
      </c>
      <c r="I41">
        <v>717757274</v>
      </c>
      <c r="J41" t="s">
        <v>4084</v>
      </c>
      <c r="K41" t="s">
        <v>36</v>
      </c>
      <c r="L41" t="s">
        <v>3909</v>
      </c>
      <c r="M41" t="s">
        <v>4085</v>
      </c>
      <c r="N41" s="54">
        <v>45964</v>
      </c>
      <c r="O41" s="55">
        <v>0.41666666666666669</v>
      </c>
      <c r="P41" t="s">
        <v>45</v>
      </c>
      <c r="Q41" s="54">
        <v>45962</v>
      </c>
      <c r="S41" t="s">
        <v>45</v>
      </c>
      <c r="T41">
        <v>9111251707335</v>
      </c>
      <c r="U41"/>
    </row>
    <row r="42" spans="1:21" hidden="1">
      <c r="A42" s="54">
        <v>45962</v>
      </c>
      <c r="B42" t="s">
        <v>3071</v>
      </c>
      <c r="C42" t="s">
        <v>41</v>
      </c>
      <c r="D42">
        <v>734356550</v>
      </c>
      <c r="E42" t="s">
        <v>33</v>
      </c>
      <c r="F42" t="s">
        <v>45</v>
      </c>
      <c r="G42" t="s">
        <v>4087</v>
      </c>
      <c r="I42">
        <v>720088650</v>
      </c>
      <c r="J42" t="s">
        <v>4088</v>
      </c>
      <c r="K42" t="s">
        <v>36</v>
      </c>
      <c r="L42" t="s">
        <v>3896</v>
      </c>
      <c r="M42" t="s">
        <v>3145</v>
      </c>
      <c r="N42" s="54">
        <v>45962</v>
      </c>
      <c r="O42" s="55">
        <v>0.41666666666666669</v>
      </c>
      <c r="P42" t="s">
        <v>45</v>
      </c>
      <c r="Q42" s="54">
        <v>45962</v>
      </c>
      <c r="S42" t="s">
        <v>45</v>
      </c>
      <c r="T42">
        <v>9111251707344</v>
      </c>
      <c r="U42"/>
    </row>
    <row r="43" spans="1:21" hidden="1">
      <c r="A43" s="54">
        <v>45962</v>
      </c>
      <c r="B43" t="s">
        <v>1754</v>
      </c>
      <c r="C43" t="s">
        <v>41</v>
      </c>
      <c r="D43">
        <v>737760378</v>
      </c>
      <c r="E43" t="s">
        <v>33</v>
      </c>
      <c r="F43" t="s">
        <v>45</v>
      </c>
      <c r="G43" t="s">
        <v>4090</v>
      </c>
      <c r="I43">
        <v>794707674</v>
      </c>
      <c r="J43" t="s">
        <v>4091</v>
      </c>
      <c r="K43" t="s">
        <v>36</v>
      </c>
      <c r="L43" t="s">
        <v>1196</v>
      </c>
      <c r="M43" t="s">
        <v>4092</v>
      </c>
      <c r="N43" s="54">
        <v>45963</v>
      </c>
      <c r="O43" s="55">
        <v>0.33333333333333331</v>
      </c>
      <c r="P43" t="s">
        <v>45</v>
      </c>
      <c r="Q43" s="54">
        <v>45972</v>
      </c>
      <c r="S43" t="s">
        <v>45</v>
      </c>
      <c r="T43">
        <v>9111251707348</v>
      </c>
      <c r="U43"/>
    </row>
    <row r="44" spans="1:21" hidden="1">
      <c r="A44" s="54">
        <v>45962</v>
      </c>
      <c r="B44" t="s">
        <v>1587</v>
      </c>
      <c r="C44" t="s">
        <v>41</v>
      </c>
      <c r="D44">
        <v>737652116</v>
      </c>
      <c r="E44" t="s">
        <v>33</v>
      </c>
      <c r="F44" t="s">
        <v>45</v>
      </c>
      <c r="G44" t="s">
        <v>4098</v>
      </c>
      <c r="H44">
        <v>742894239</v>
      </c>
      <c r="I44">
        <v>742894239</v>
      </c>
      <c r="J44" t="s">
        <v>4099</v>
      </c>
      <c r="K44" t="s">
        <v>36</v>
      </c>
      <c r="L44" t="s">
        <v>3896</v>
      </c>
      <c r="M44" t="s">
        <v>4100</v>
      </c>
      <c r="N44" s="54">
        <v>45964</v>
      </c>
      <c r="O44" s="55">
        <v>0.41666666666666669</v>
      </c>
      <c r="P44" t="s">
        <v>45</v>
      </c>
      <c r="Q44" s="54">
        <v>45962</v>
      </c>
      <c r="R44" s="55">
        <v>0.65902777777777777</v>
      </c>
      <c r="S44" t="s">
        <v>45</v>
      </c>
      <c r="T44">
        <v>9111251707360</v>
      </c>
      <c r="U44"/>
    </row>
    <row r="45" spans="1:21" hidden="1">
      <c r="A45" s="54">
        <v>45962</v>
      </c>
      <c r="B45" t="s">
        <v>4103</v>
      </c>
      <c r="C45" t="s">
        <v>41</v>
      </c>
      <c r="D45">
        <v>780961460</v>
      </c>
      <c r="E45" t="s">
        <v>33</v>
      </c>
      <c r="F45" t="s">
        <v>45</v>
      </c>
      <c r="G45" t="s">
        <v>4104</v>
      </c>
      <c r="H45">
        <v>717178999</v>
      </c>
      <c r="J45" t="s">
        <v>4105</v>
      </c>
      <c r="K45" t="s">
        <v>36</v>
      </c>
      <c r="L45" t="s">
        <v>3949</v>
      </c>
      <c r="M45" t="s">
        <v>4106</v>
      </c>
      <c r="N45" s="54">
        <v>45963</v>
      </c>
      <c r="O45" s="55">
        <v>0.33333333333333331</v>
      </c>
      <c r="P45" t="s">
        <v>45</v>
      </c>
      <c r="Q45" s="54">
        <v>45962</v>
      </c>
      <c r="R45" s="55">
        <v>0.66180555555555554</v>
      </c>
      <c r="S45" t="s">
        <v>45</v>
      </c>
      <c r="T45">
        <v>9111251707303</v>
      </c>
      <c r="U45"/>
    </row>
    <row r="46" spans="1:21">
      <c r="A46" s="54">
        <v>45962</v>
      </c>
      <c r="B46" t="s">
        <v>4107</v>
      </c>
      <c r="C46" t="s">
        <v>1184</v>
      </c>
      <c r="D46">
        <v>733770033</v>
      </c>
      <c r="E46" t="s">
        <v>33</v>
      </c>
      <c r="F46" t="s">
        <v>45</v>
      </c>
      <c r="G46" t="s">
        <v>4108</v>
      </c>
      <c r="H46">
        <v>732999992</v>
      </c>
      <c r="I46">
        <v>721999992</v>
      </c>
      <c r="J46" t="s">
        <v>4109</v>
      </c>
      <c r="K46" t="s">
        <v>36</v>
      </c>
      <c r="L46" t="s">
        <v>1241</v>
      </c>
      <c r="M46" t="s">
        <v>4110</v>
      </c>
      <c r="N46" s="54">
        <v>45964</v>
      </c>
      <c r="O46" s="55">
        <v>0.33333333333333331</v>
      </c>
      <c r="P46" t="s">
        <v>45</v>
      </c>
      <c r="Q46" s="54">
        <v>45962</v>
      </c>
      <c r="R46" s="55">
        <v>0.6645833333333333</v>
      </c>
      <c r="S46" t="s">
        <v>45</v>
      </c>
      <c r="T46">
        <v>9111251707317</v>
      </c>
      <c r="U46"/>
    </row>
    <row r="47" spans="1:21" hidden="1">
      <c r="A47" s="54">
        <v>45962</v>
      </c>
      <c r="B47" t="s">
        <v>942</v>
      </c>
      <c r="C47" t="s">
        <v>41</v>
      </c>
      <c r="D47">
        <v>786633575</v>
      </c>
      <c r="E47" t="s">
        <v>33</v>
      </c>
      <c r="F47" t="s">
        <v>45</v>
      </c>
      <c r="G47" t="s">
        <v>4111</v>
      </c>
      <c r="H47">
        <v>105202147</v>
      </c>
      <c r="I47">
        <v>795899897</v>
      </c>
      <c r="J47" t="s">
        <v>4112</v>
      </c>
      <c r="K47" t="s">
        <v>36</v>
      </c>
      <c r="L47" t="s">
        <v>1911</v>
      </c>
      <c r="M47" t="s">
        <v>4113</v>
      </c>
      <c r="N47" s="54">
        <v>45963</v>
      </c>
      <c r="O47" s="55">
        <v>0.41666666666666669</v>
      </c>
      <c r="P47" t="s">
        <v>45</v>
      </c>
      <c r="Q47" s="54">
        <v>45962</v>
      </c>
      <c r="R47" s="55">
        <v>0.67708333333333337</v>
      </c>
      <c r="S47" t="s">
        <v>45</v>
      </c>
      <c r="T47">
        <v>9111251707363</v>
      </c>
      <c r="U47"/>
    </row>
    <row r="48" spans="1:21" hidden="1">
      <c r="A48" s="54">
        <v>45962</v>
      </c>
      <c r="B48" t="s">
        <v>40</v>
      </c>
      <c r="C48" t="s">
        <v>41</v>
      </c>
      <c r="D48">
        <v>782300518</v>
      </c>
      <c r="E48" t="s">
        <v>33</v>
      </c>
      <c r="F48" t="s">
        <v>45</v>
      </c>
      <c r="G48" t="s">
        <v>4114</v>
      </c>
      <c r="H48">
        <v>785584214</v>
      </c>
      <c r="I48">
        <v>746055994</v>
      </c>
      <c r="J48" t="s">
        <v>4115</v>
      </c>
      <c r="K48" t="s">
        <v>36</v>
      </c>
      <c r="L48" t="s">
        <v>1196</v>
      </c>
      <c r="M48" t="s">
        <v>4116</v>
      </c>
      <c r="N48" s="54">
        <v>45962</v>
      </c>
      <c r="O48" s="55">
        <v>0.66666666666666663</v>
      </c>
      <c r="P48" t="s">
        <v>45</v>
      </c>
      <c r="Q48" s="54">
        <v>45962</v>
      </c>
      <c r="R48" s="55">
        <v>0.69444444444444442</v>
      </c>
      <c r="S48" t="s">
        <v>45</v>
      </c>
      <c r="T48">
        <v>9111251707442</v>
      </c>
      <c r="U48"/>
    </row>
    <row r="49" spans="1:21" hidden="1">
      <c r="A49" s="54">
        <v>45962</v>
      </c>
      <c r="B49" t="s">
        <v>4094</v>
      </c>
      <c r="C49" t="s">
        <v>41</v>
      </c>
      <c r="D49">
        <v>784408959</v>
      </c>
      <c r="E49" t="s">
        <v>33</v>
      </c>
      <c r="F49" t="s">
        <v>45</v>
      </c>
      <c r="G49" t="s">
        <v>4118</v>
      </c>
      <c r="I49">
        <v>795836429</v>
      </c>
      <c r="J49" t="s">
        <v>4119</v>
      </c>
      <c r="K49" t="s">
        <v>36</v>
      </c>
      <c r="L49" t="s">
        <v>3959</v>
      </c>
      <c r="M49" t="s">
        <v>4120</v>
      </c>
      <c r="N49" s="54">
        <v>45962</v>
      </c>
      <c r="O49" s="55">
        <v>0.66666666666666663</v>
      </c>
      <c r="P49" t="s">
        <v>45</v>
      </c>
      <c r="Q49" s="54">
        <v>45962</v>
      </c>
      <c r="R49" s="55">
        <v>0.66597222222222219</v>
      </c>
      <c r="S49" t="s">
        <v>45</v>
      </c>
      <c r="T49">
        <v>9111251707381</v>
      </c>
      <c r="U49"/>
    </row>
    <row r="50" spans="1:21" hidden="1">
      <c r="A50" s="54">
        <v>45962</v>
      </c>
      <c r="B50" t="s">
        <v>4094</v>
      </c>
      <c r="C50" t="s">
        <v>41</v>
      </c>
      <c r="D50">
        <v>784408959</v>
      </c>
      <c r="E50" t="s">
        <v>33</v>
      </c>
      <c r="F50" t="s">
        <v>45</v>
      </c>
      <c r="G50" t="s">
        <v>4121</v>
      </c>
      <c r="I50">
        <v>796263816</v>
      </c>
      <c r="J50" t="s">
        <v>4122</v>
      </c>
      <c r="K50" t="s">
        <v>36</v>
      </c>
      <c r="L50" t="s">
        <v>1916</v>
      </c>
      <c r="M50" t="s">
        <v>4123</v>
      </c>
      <c r="N50" s="54">
        <v>45962</v>
      </c>
      <c r="O50" s="55">
        <v>0.58333333333333337</v>
      </c>
      <c r="P50" t="s">
        <v>45</v>
      </c>
      <c r="Q50" s="54">
        <v>45962</v>
      </c>
      <c r="R50" s="55">
        <v>0.67013888888888884</v>
      </c>
      <c r="S50" t="s">
        <v>45</v>
      </c>
      <c r="T50">
        <v>9111251707410</v>
      </c>
      <c r="U50"/>
    </row>
    <row r="51" spans="1:21" hidden="1">
      <c r="A51" s="54">
        <v>45962</v>
      </c>
      <c r="B51" t="s">
        <v>4094</v>
      </c>
      <c r="C51" t="s">
        <v>41</v>
      </c>
      <c r="D51">
        <v>784408959</v>
      </c>
      <c r="E51" t="s">
        <v>33</v>
      </c>
      <c r="F51" t="s">
        <v>45</v>
      </c>
      <c r="G51" t="s">
        <v>4125</v>
      </c>
      <c r="I51">
        <v>713127668</v>
      </c>
      <c r="J51" t="s">
        <v>4126</v>
      </c>
      <c r="K51" t="s">
        <v>36</v>
      </c>
      <c r="L51" t="s">
        <v>3907</v>
      </c>
      <c r="M51" t="s">
        <v>4127</v>
      </c>
      <c r="N51" s="54">
        <v>45962</v>
      </c>
      <c r="O51" s="55">
        <v>0.66666666666666663</v>
      </c>
      <c r="P51" t="s">
        <v>45</v>
      </c>
      <c r="Q51" s="54">
        <v>45962</v>
      </c>
      <c r="R51" s="55">
        <v>0.67222222222222228</v>
      </c>
      <c r="S51" t="s">
        <v>45</v>
      </c>
      <c r="T51">
        <v>9111251707419</v>
      </c>
      <c r="U51"/>
    </row>
    <row r="52" spans="1:21" hidden="1">
      <c r="A52" s="54">
        <v>45962</v>
      </c>
      <c r="B52" t="s">
        <v>4140</v>
      </c>
      <c r="C52" t="s">
        <v>41</v>
      </c>
      <c r="D52">
        <v>787732465</v>
      </c>
      <c r="E52" t="s">
        <v>33</v>
      </c>
      <c r="F52" t="s">
        <v>45</v>
      </c>
      <c r="G52" t="s">
        <v>4141</v>
      </c>
      <c r="H52">
        <v>719807402</v>
      </c>
      <c r="I52">
        <v>719807402</v>
      </c>
      <c r="J52" t="s">
        <v>4142</v>
      </c>
      <c r="K52" t="s">
        <v>36</v>
      </c>
      <c r="L52" t="s">
        <v>3942</v>
      </c>
      <c r="M52" t="s">
        <v>4143</v>
      </c>
      <c r="N52" s="54">
        <v>45962</v>
      </c>
      <c r="O52" s="55">
        <v>0.625</v>
      </c>
      <c r="P52" t="s">
        <v>45</v>
      </c>
      <c r="Q52" s="54">
        <v>45964</v>
      </c>
      <c r="R52" s="55">
        <v>0.65833333333333299</v>
      </c>
      <c r="T52">
        <v>9311251711234</v>
      </c>
      <c r="U52"/>
    </row>
    <row r="53" spans="1:21" hidden="1">
      <c r="A53" s="54">
        <v>45962</v>
      </c>
      <c r="B53" t="s">
        <v>484</v>
      </c>
      <c r="C53" t="s">
        <v>41</v>
      </c>
      <c r="D53">
        <v>784292582</v>
      </c>
      <c r="E53" t="s">
        <v>33</v>
      </c>
      <c r="F53" t="s">
        <v>45</v>
      </c>
      <c r="G53" t="s">
        <v>4144</v>
      </c>
      <c r="H53">
        <v>254757252049</v>
      </c>
      <c r="I53">
        <v>254757252049</v>
      </c>
      <c r="J53" t="s">
        <v>4145</v>
      </c>
      <c r="K53" t="s">
        <v>36</v>
      </c>
      <c r="L53" t="s">
        <v>3907</v>
      </c>
      <c r="M53" t="s">
        <v>4146</v>
      </c>
      <c r="N53" s="54">
        <v>45963</v>
      </c>
      <c r="O53" s="55">
        <v>0.45833333333333331</v>
      </c>
      <c r="P53" t="s">
        <v>45</v>
      </c>
      <c r="Q53" s="54">
        <v>45963</v>
      </c>
      <c r="R53" s="55">
        <v>0.79513888888888895</v>
      </c>
      <c r="T53">
        <v>9211251709179</v>
      </c>
      <c r="U53"/>
    </row>
    <row r="54" spans="1:21" hidden="1">
      <c r="A54" s="54">
        <v>45962</v>
      </c>
      <c r="B54" t="s">
        <v>1754</v>
      </c>
      <c r="C54" t="s">
        <v>41</v>
      </c>
      <c r="D54">
        <v>737760378</v>
      </c>
      <c r="E54" t="s">
        <v>33</v>
      </c>
      <c r="F54" t="s">
        <v>45</v>
      </c>
      <c r="G54" t="s">
        <v>4147</v>
      </c>
      <c r="I54">
        <v>731639498</v>
      </c>
      <c r="J54" t="s">
        <v>4148</v>
      </c>
      <c r="K54" t="s">
        <v>36</v>
      </c>
      <c r="L54" t="s">
        <v>3959</v>
      </c>
      <c r="M54" t="s">
        <v>4149</v>
      </c>
      <c r="N54" s="54">
        <v>45963</v>
      </c>
      <c r="O54" s="55">
        <v>0.33333333333333331</v>
      </c>
      <c r="P54" t="s">
        <v>39</v>
      </c>
      <c r="Q54" s="54">
        <v>45963</v>
      </c>
      <c r="R54" s="55">
        <v>0.80208333333333304</v>
      </c>
      <c r="T54">
        <v>0</v>
      </c>
      <c r="U54"/>
    </row>
    <row r="55" spans="1:21" hidden="1">
      <c r="A55" s="54">
        <v>45962</v>
      </c>
      <c r="B55" t="s">
        <v>267</v>
      </c>
      <c r="C55" t="s">
        <v>41</v>
      </c>
      <c r="D55">
        <v>755669505</v>
      </c>
      <c r="E55" t="s">
        <v>33</v>
      </c>
      <c r="F55" t="s">
        <v>45</v>
      </c>
      <c r="G55" t="s">
        <v>4150</v>
      </c>
      <c r="H55">
        <v>254105609557</v>
      </c>
      <c r="I55">
        <v>254707411503</v>
      </c>
      <c r="J55" t="s">
        <v>4151</v>
      </c>
      <c r="K55" t="s">
        <v>36</v>
      </c>
      <c r="L55" t="s">
        <v>3959</v>
      </c>
      <c r="M55" t="s">
        <v>4152</v>
      </c>
      <c r="N55" s="54">
        <v>45965</v>
      </c>
      <c r="O55" s="55">
        <v>0.41666666666666669</v>
      </c>
      <c r="P55" t="s">
        <v>45</v>
      </c>
      <c r="Q55" s="54">
        <v>45963</v>
      </c>
      <c r="R55" s="55">
        <v>0.80416666666666703</v>
      </c>
      <c r="T55">
        <v>9211251709216</v>
      </c>
      <c r="U55"/>
    </row>
    <row r="56" spans="1:21">
      <c r="A56" s="54">
        <v>45962</v>
      </c>
      <c r="B56" t="s">
        <v>4153</v>
      </c>
      <c r="C56" t="s">
        <v>32</v>
      </c>
      <c r="D56">
        <v>780225502</v>
      </c>
      <c r="E56" t="s">
        <v>33</v>
      </c>
      <c r="F56" t="s">
        <v>45</v>
      </c>
      <c r="G56" t="s">
        <v>4154</v>
      </c>
      <c r="H56">
        <v>780766473</v>
      </c>
      <c r="I56">
        <v>780766473</v>
      </c>
      <c r="J56" t="s">
        <v>4155</v>
      </c>
      <c r="K56" t="s">
        <v>36</v>
      </c>
      <c r="L56" t="s">
        <v>3910</v>
      </c>
      <c r="M56" t="s">
        <v>4156</v>
      </c>
      <c r="N56" s="54">
        <v>45962</v>
      </c>
      <c r="O56" s="55">
        <v>0.45833333333333331</v>
      </c>
      <c r="P56" t="s">
        <v>45</v>
      </c>
      <c r="Q56" s="54">
        <v>45963</v>
      </c>
      <c r="R56" s="55">
        <v>0.81458333333333299</v>
      </c>
      <c r="T56">
        <v>9211251709244</v>
      </c>
      <c r="U56"/>
    </row>
    <row r="57" spans="1:21" hidden="1">
      <c r="A57" s="54">
        <v>45962</v>
      </c>
      <c r="B57" t="s">
        <v>267</v>
      </c>
      <c r="C57" t="s">
        <v>41</v>
      </c>
      <c r="D57">
        <v>755669505</v>
      </c>
      <c r="E57" t="s">
        <v>33</v>
      </c>
      <c r="F57" t="s">
        <v>45</v>
      </c>
      <c r="G57" t="s">
        <v>4157</v>
      </c>
      <c r="H57">
        <v>254735183306</v>
      </c>
      <c r="I57">
        <v>254114710143</v>
      </c>
      <c r="J57" t="s">
        <v>4158</v>
      </c>
      <c r="K57" t="s">
        <v>36</v>
      </c>
      <c r="L57" t="s">
        <v>3959</v>
      </c>
      <c r="M57" t="s">
        <v>4152</v>
      </c>
      <c r="N57" s="54">
        <v>45965</v>
      </c>
      <c r="O57" s="55">
        <v>0.41666666666666669</v>
      </c>
      <c r="P57" t="s">
        <v>45</v>
      </c>
      <c r="Q57" s="54">
        <v>45963</v>
      </c>
      <c r="R57" s="55">
        <v>0.81944444444444398</v>
      </c>
      <c r="T57">
        <v>9211251709251</v>
      </c>
      <c r="U57"/>
    </row>
    <row r="58" spans="1:21">
      <c r="A58" s="54">
        <v>45962</v>
      </c>
      <c r="B58" t="s">
        <v>3768</v>
      </c>
      <c r="C58" t="s">
        <v>1130</v>
      </c>
      <c r="D58">
        <v>101030101</v>
      </c>
      <c r="E58" t="s">
        <v>33</v>
      </c>
      <c r="F58" t="s">
        <v>45</v>
      </c>
      <c r="G58" t="s">
        <v>4159</v>
      </c>
      <c r="H58">
        <v>106268636</v>
      </c>
      <c r="I58">
        <v>701842092</v>
      </c>
      <c r="J58" t="s">
        <v>4160</v>
      </c>
      <c r="K58" t="s">
        <v>36</v>
      </c>
      <c r="L58" t="s">
        <v>1878</v>
      </c>
      <c r="M58" t="s">
        <v>4161</v>
      </c>
      <c r="N58" s="54">
        <v>45964</v>
      </c>
      <c r="O58" s="55">
        <v>0.33333333333333331</v>
      </c>
      <c r="P58" t="s">
        <v>45</v>
      </c>
      <c r="Q58" s="54">
        <v>45963</v>
      </c>
      <c r="R58" s="55">
        <v>0.82916666666666705</v>
      </c>
      <c r="T58">
        <v>9211251709273</v>
      </c>
      <c r="U58"/>
    </row>
    <row r="59" spans="1:21">
      <c r="A59" s="54">
        <v>45962</v>
      </c>
      <c r="B59" t="s">
        <v>3745</v>
      </c>
      <c r="C59" t="s">
        <v>32</v>
      </c>
      <c r="D59">
        <v>780225502</v>
      </c>
      <c r="E59" t="s">
        <v>33</v>
      </c>
      <c r="F59" t="s">
        <v>45</v>
      </c>
      <c r="G59" t="s">
        <v>4163</v>
      </c>
      <c r="H59">
        <v>721460717</v>
      </c>
      <c r="I59">
        <v>721460717</v>
      </c>
      <c r="J59" t="s">
        <v>4164</v>
      </c>
      <c r="K59" t="s">
        <v>36</v>
      </c>
      <c r="L59" t="s">
        <v>3910</v>
      </c>
      <c r="M59" t="s">
        <v>4165</v>
      </c>
      <c r="N59" s="54">
        <v>45962</v>
      </c>
      <c r="O59" s="55">
        <v>0.375</v>
      </c>
      <c r="P59" t="s">
        <v>45</v>
      </c>
      <c r="Q59" s="54">
        <v>45963</v>
      </c>
      <c r="R59" s="55">
        <v>0.84652777777777799</v>
      </c>
      <c r="T59">
        <v>9211251709311</v>
      </c>
      <c r="U59"/>
    </row>
    <row r="60" spans="1:21">
      <c r="A60" s="54">
        <v>45962</v>
      </c>
      <c r="B60" t="s">
        <v>4153</v>
      </c>
      <c r="C60" t="s">
        <v>32</v>
      </c>
      <c r="D60">
        <v>780225502</v>
      </c>
      <c r="E60" t="s">
        <v>33</v>
      </c>
      <c r="F60" t="s">
        <v>45</v>
      </c>
      <c r="G60" t="s">
        <v>4166</v>
      </c>
      <c r="H60">
        <v>726739689</v>
      </c>
      <c r="I60">
        <v>726739689</v>
      </c>
      <c r="J60" t="s">
        <v>4167</v>
      </c>
      <c r="K60" t="s">
        <v>36</v>
      </c>
      <c r="L60" t="s">
        <v>3907</v>
      </c>
      <c r="M60" t="s">
        <v>4168</v>
      </c>
      <c r="N60" s="54">
        <v>45962</v>
      </c>
      <c r="O60" s="55">
        <v>0.45833333333333331</v>
      </c>
      <c r="P60" t="s">
        <v>39</v>
      </c>
      <c r="Q60" s="54">
        <v>45963</v>
      </c>
      <c r="R60" s="55">
        <v>0.86875000000000002</v>
      </c>
      <c r="T60">
        <v>0</v>
      </c>
      <c r="U60"/>
    </row>
    <row r="61" spans="1:21" hidden="1">
      <c r="A61" s="54">
        <v>45962</v>
      </c>
      <c r="B61" t="s">
        <v>267</v>
      </c>
      <c r="C61" t="s">
        <v>41</v>
      </c>
      <c r="D61">
        <v>755669505</v>
      </c>
      <c r="E61" t="s">
        <v>33</v>
      </c>
      <c r="F61" t="s">
        <v>45</v>
      </c>
      <c r="G61" t="s">
        <v>4169</v>
      </c>
      <c r="H61">
        <v>254785856136</v>
      </c>
      <c r="I61">
        <v>254740264975</v>
      </c>
      <c r="J61" t="s">
        <v>4170</v>
      </c>
      <c r="K61" t="s">
        <v>36</v>
      </c>
      <c r="L61" t="s">
        <v>3959</v>
      </c>
      <c r="M61" t="s">
        <v>4152</v>
      </c>
      <c r="N61" s="54">
        <v>45965</v>
      </c>
      <c r="O61" s="55">
        <v>0.41666666666666669</v>
      </c>
      <c r="P61" t="s">
        <v>67</v>
      </c>
      <c r="Q61" s="54">
        <v>45963</v>
      </c>
      <c r="R61" s="55">
        <v>0.86944444444444402</v>
      </c>
      <c r="T61">
        <v>0</v>
      </c>
      <c r="U61">
        <v>0</v>
      </c>
    </row>
    <row r="62" spans="1:21" hidden="1">
      <c r="A62" s="54">
        <v>45962</v>
      </c>
      <c r="B62" t="s">
        <v>4171</v>
      </c>
      <c r="C62" t="s">
        <v>41</v>
      </c>
      <c r="D62">
        <v>756696913</v>
      </c>
      <c r="E62" t="s">
        <v>33</v>
      </c>
      <c r="F62" t="s">
        <v>45</v>
      </c>
      <c r="G62" t="s">
        <v>4172</v>
      </c>
      <c r="H62">
        <v>736503057</v>
      </c>
      <c r="I62">
        <v>721981172</v>
      </c>
      <c r="J62" t="s">
        <v>4173</v>
      </c>
      <c r="K62" t="s">
        <v>36</v>
      </c>
      <c r="L62" t="s">
        <v>1911</v>
      </c>
      <c r="M62" t="s">
        <v>4174</v>
      </c>
      <c r="N62" s="54">
        <v>45963</v>
      </c>
      <c r="O62" s="55">
        <v>0.33333333333333331</v>
      </c>
      <c r="P62" t="s">
        <v>45</v>
      </c>
      <c r="Q62" s="54">
        <v>45963</v>
      </c>
      <c r="R62" s="55">
        <v>0.87222222222222201</v>
      </c>
      <c r="T62">
        <v>9211251709388</v>
      </c>
      <c r="U62"/>
    </row>
    <row r="63" spans="1:21" hidden="1">
      <c r="A63" s="54">
        <v>45962</v>
      </c>
      <c r="B63" t="s">
        <v>4171</v>
      </c>
      <c r="C63" t="s">
        <v>41</v>
      </c>
      <c r="D63">
        <v>756696913</v>
      </c>
      <c r="E63" t="s">
        <v>33</v>
      </c>
      <c r="F63" t="s">
        <v>45</v>
      </c>
      <c r="G63" t="s">
        <v>4176</v>
      </c>
      <c r="H63">
        <v>784337477</v>
      </c>
      <c r="I63">
        <v>713524669</v>
      </c>
      <c r="J63" t="s">
        <v>4177</v>
      </c>
      <c r="K63" t="s">
        <v>36</v>
      </c>
      <c r="L63" t="s">
        <v>1911</v>
      </c>
      <c r="M63" t="s">
        <v>4178</v>
      </c>
      <c r="N63" s="54">
        <v>45963</v>
      </c>
      <c r="O63" s="55">
        <v>0.375</v>
      </c>
      <c r="P63" t="s">
        <v>45</v>
      </c>
      <c r="Q63" s="54">
        <v>45963</v>
      </c>
      <c r="R63" s="55">
        <v>0.88611111111111096</v>
      </c>
      <c r="T63">
        <v>9211251709409</v>
      </c>
      <c r="U63"/>
    </row>
    <row r="64" spans="1:21" hidden="1">
      <c r="A64" s="54">
        <v>45962</v>
      </c>
      <c r="B64" t="s">
        <v>239</v>
      </c>
      <c r="C64" t="s">
        <v>41</v>
      </c>
      <c r="D64">
        <v>735802340</v>
      </c>
      <c r="E64" t="s">
        <v>33</v>
      </c>
      <c r="F64" t="s">
        <v>45</v>
      </c>
      <c r="G64" t="s">
        <v>111</v>
      </c>
      <c r="H64">
        <v>736806117</v>
      </c>
      <c r="I64">
        <v>713714377</v>
      </c>
      <c r="J64" t="s">
        <v>3832</v>
      </c>
      <c r="K64" t="s">
        <v>36</v>
      </c>
      <c r="L64" t="s">
        <v>1196</v>
      </c>
      <c r="M64" t="s">
        <v>4179</v>
      </c>
      <c r="N64" s="54">
        <v>45962</v>
      </c>
      <c r="O64" s="55">
        <v>0.66666666666666663</v>
      </c>
      <c r="P64" t="s">
        <v>67</v>
      </c>
      <c r="Q64" s="54">
        <v>45966</v>
      </c>
      <c r="R64" s="55">
        <v>0.74513888888888891</v>
      </c>
      <c r="S64" t="s">
        <v>67</v>
      </c>
      <c r="T64" t="s">
        <v>4175</v>
      </c>
      <c r="U64" t="s">
        <v>4048</v>
      </c>
    </row>
    <row r="65" spans="1:21">
      <c r="A65" s="54">
        <v>45962</v>
      </c>
      <c r="B65" t="s">
        <v>4180</v>
      </c>
      <c r="C65" t="s">
        <v>742</v>
      </c>
      <c r="D65">
        <v>105981359</v>
      </c>
      <c r="E65" t="s">
        <v>33</v>
      </c>
      <c r="F65" t="s">
        <v>45</v>
      </c>
      <c r="G65" t="s">
        <v>4181</v>
      </c>
      <c r="H65">
        <v>794359613</v>
      </c>
      <c r="I65">
        <v>794359613</v>
      </c>
      <c r="J65" t="s">
        <v>4182</v>
      </c>
      <c r="K65" t="s">
        <v>36</v>
      </c>
      <c r="L65" t="s">
        <v>3959</v>
      </c>
      <c r="M65" t="s">
        <v>875</v>
      </c>
      <c r="N65" s="54">
        <v>45963</v>
      </c>
      <c r="O65" s="55">
        <v>0.45833333333333331</v>
      </c>
      <c r="P65" t="s">
        <v>39</v>
      </c>
      <c r="Q65" s="54">
        <v>45963</v>
      </c>
      <c r="R65" s="55">
        <v>0.90069444444444402</v>
      </c>
      <c r="T65">
        <v>0</v>
      </c>
      <c r="U65"/>
    </row>
    <row r="66" spans="1:21" hidden="1">
      <c r="A66" s="54">
        <v>45962</v>
      </c>
      <c r="B66" t="s">
        <v>4171</v>
      </c>
      <c r="C66" t="s">
        <v>41</v>
      </c>
      <c r="D66">
        <v>756696913</v>
      </c>
      <c r="E66" t="s">
        <v>33</v>
      </c>
      <c r="F66" t="s">
        <v>45</v>
      </c>
      <c r="G66" t="s">
        <v>4101</v>
      </c>
      <c r="H66">
        <v>739008218</v>
      </c>
      <c r="I66">
        <v>707949502</v>
      </c>
      <c r="J66" t="s">
        <v>4102</v>
      </c>
      <c r="K66" t="s">
        <v>36</v>
      </c>
      <c r="L66" t="s">
        <v>1911</v>
      </c>
      <c r="M66" t="s">
        <v>4183</v>
      </c>
      <c r="N66" s="54">
        <v>45963</v>
      </c>
      <c r="O66" s="55">
        <v>0.375</v>
      </c>
      <c r="P66" t="s">
        <v>39</v>
      </c>
      <c r="Q66" s="54">
        <v>45963</v>
      </c>
      <c r="R66" s="55">
        <v>0.90138888888888902</v>
      </c>
      <c r="T66">
        <v>0</v>
      </c>
      <c r="U66"/>
    </row>
    <row r="67" spans="1:21" hidden="1">
      <c r="A67" s="54">
        <v>45962</v>
      </c>
      <c r="B67" t="s">
        <v>484</v>
      </c>
      <c r="C67" t="s">
        <v>41</v>
      </c>
      <c r="D67">
        <v>784292582</v>
      </c>
      <c r="E67" t="s">
        <v>33</v>
      </c>
      <c r="F67" t="s">
        <v>45</v>
      </c>
      <c r="G67" t="s">
        <v>4185</v>
      </c>
      <c r="H67">
        <v>254724393334</v>
      </c>
      <c r="I67">
        <v>254724393334</v>
      </c>
      <c r="J67" t="s">
        <v>4186</v>
      </c>
      <c r="K67" t="s">
        <v>36</v>
      </c>
      <c r="L67" t="s">
        <v>3907</v>
      </c>
      <c r="M67" t="s">
        <v>1356</v>
      </c>
      <c r="N67" s="54">
        <v>45963</v>
      </c>
      <c r="O67" s="55">
        <v>0.58333333333333337</v>
      </c>
      <c r="P67" t="s">
        <v>39</v>
      </c>
      <c r="Q67" s="54">
        <v>45964</v>
      </c>
      <c r="R67" s="55" t="s">
        <v>4187</v>
      </c>
      <c r="T67">
        <v>0</v>
      </c>
      <c r="U67"/>
    </row>
    <row r="68" spans="1:21">
      <c r="A68" s="54">
        <v>45962</v>
      </c>
      <c r="B68" t="s">
        <v>4188</v>
      </c>
      <c r="C68" t="s">
        <v>742</v>
      </c>
      <c r="D68">
        <v>105981359</v>
      </c>
      <c r="E68" t="s">
        <v>33</v>
      </c>
      <c r="F68" t="s">
        <v>45</v>
      </c>
      <c r="G68" t="s">
        <v>4189</v>
      </c>
      <c r="H68">
        <v>704849634</v>
      </c>
      <c r="I68">
        <v>704849634</v>
      </c>
      <c r="J68" t="s">
        <v>4190</v>
      </c>
      <c r="K68" t="s">
        <v>36</v>
      </c>
      <c r="L68" t="s">
        <v>3959</v>
      </c>
      <c r="M68" t="s">
        <v>1341</v>
      </c>
      <c r="N68" s="54">
        <v>45965</v>
      </c>
      <c r="O68" s="55">
        <v>0.41666666666666669</v>
      </c>
      <c r="P68" t="s">
        <v>45</v>
      </c>
      <c r="Q68" s="54">
        <v>45964</v>
      </c>
      <c r="R68" s="55">
        <v>0.468055555555556</v>
      </c>
      <c r="T68">
        <v>9311251710233</v>
      </c>
      <c r="U68"/>
    </row>
    <row r="69" spans="1:21" hidden="1">
      <c r="A69" s="54">
        <v>45962</v>
      </c>
      <c r="B69" t="s">
        <v>4191</v>
      </c>
      <c r="C69" t="s">
        <v>41</v>
      </c>
      <c r="D69">
        <v>731063955</v>
      </c>
      <c r="E69" t="s">
        <v>33</v>
      </c>
      <c r="F69" t="s">
        <v>45</v>
      </c>
      <c r="G69" t="s">
        <v>4192</v>
      </c>
      <c r="H69">
        <v>254742561732</v>
      </c>
      <c r="I69">
        <v>254742561732</v>
      </c>
      <c r="J69" t="s">
        <v>4193</v>
      </c>
      <c r="K69" t="s">
        <v>36</v>
      </c>
      <c r="L69" t="s">
        <v>3959</v>
      </c>
      <c r="M69" t="s">
        <v>1765</v>
      </c>
      <c r="N69" s="54">
        <v>45963</v>
      </c>
      <c r="O69" s="55">
        <v>0.54166666666666663</v>
      </c>
      <c r="P69" t="s">
        <v>39</v>
      </c>
      <c r="Q69" s="54">
        <v>45964</v>
      </c>
      <c r="R69" s="55" t="s">
        <v>4194</v>
      </c>
      <c r="T69">
        <v>0</v>
      </c>
      <c r="U69"/>
    </row>
    <row r="70" spans="1:21" hidden="1">
      <c r="A70" s="54">
        <v>45962</v>
      </c>
      <c r="B70" t="s">
        <v>3071</v>
      </c>
      <c r="C70" t="s">
        <v>41</v>
      </c>
      <c r="D70">
        <v>734356550</v>
      </c>
      <c r="E70" t="s">
        <v>33</v>
      </c>
      <c r="F70" t="s">
        <v>3886</v>
      </c>
      <c r="G70" t="s">
        <v>4195</v>
      </c>
      <c r="I70">
        <v>746955758</v>
      </c>
      <c r="J70" t="s">
        <v>4196</v>
      </c>
      <c r="K70" t="s">
        <v>36</v>
      </c>
      <c r="L70" t="s">
        <v>3896</v>
      </c>
      <c r="M70" t="s">
        <v>4197</v>
      </c>
      <c r="N70" s="54">
        <v>45974</v>
      </c>
      <c r="O70" s="55">
        <v>0.54166666666666663</v>
      </c>
      <c r="P70" t="s">
        <v>3886</v>
      </c>
      <c r="Q70" s="54"/>
      <c r="U70"/>
    </row>
    <row r="71" spans="1:21" hidden="1">
      <c r="A71" s="54">
        <v>45962</v>
      </c>
      <c r="B71" t="s">
        <v>2305</v>
      </c>
      <c r="C71" t="s">
        <v>41</v>
      </c>
      <c r="D71">
        <v>734949424</v>
      </c>
      <c r="E71" t="s">
        <v>33</v>
      </c>
      <c r="F71" t="s">
        <v>45</v>
      </c>
      <c r="G71" t="s">
        <v>4201</v>
      </c>
      <c r="I71">
        <v>720598098</v>
      </c>
      <c r="J71" t="s">
        <v>4202</v>
      </c>
      <c r="K71" t="s">
        <v>36</v>
      </c>
      <c r="L71" t="s">
        <v>3896</v>
      </c>
      <c r="M71" t="s">
        <v>4203</v>
      </c>
      <c r="N71" s="54">
        <v>45962</v>
      </c>
      <c r="O71" s="55">
        <v>0.70833333333333337</v>
      </c>
      <c r="P71" t="s">
        <v>67</v>
      </c>
      <c r="Q71" s="54">
        <v>45964</v>
      </c>
      <c r="R71" s="55" t="s">
        <v>4204</v>
      </c>
      <c r="T71">
        <v>0</v>
      </c>
      <c r="U71">
        <v>0</v>
      </c>
    </row>
    <row r="72" spans="1:21">
      <c r="A72" s="54">
        <v>45962</v>
      </c>
      <c r="B72" t="s">
        <v>4188</v>
      </c>
      <c r="C72" t="s">
        <v>742</v>
      </c>
      <c r="D72">
        <v>751633238</v>
      </c>
      <c r="E72" t="s">
        <v>33</v>
      </c>
      <c r="F72" t="s">
        <v>45</v>
      </c>
      <c r="G72" t="s">
        <v>4205</v>
      </c>
      <c r="H72">
        <v>751633238</v>
      </c>
      <c r="I72">
        <v>751633238</v>
      </c>
      <c r="J72" t="s">
        <v>4206</v>
      </c>
      <c r="K72" t="s">
        <v>36</v>
      </c>
      <c r="L72" t="s">
        <v>3959</v>
      </c>
      <c r="M72" t="s">
        <v>73</v>
      </c>
      <c r="N72" s="54">
        <v>45964</v>
      </c>
      <c r="O72" s="55">
        <v>0.375</v>
      </c>
      <c r="P72" t="s">
        <v>39</v>
      </c>
      <c r="Q72" s="54">
        <v>45964</v>
      </c>
      <c r="R72" s="55" t="s">
        <v>4207</v>
      </c>
      <c r="T72">
        <v>0</v>
      </c>
      <c r="U72"/>
    </row>
    <row r="73" spans="1:21" hidden="1">
      <c r="A73" s="54">
        <v>45962</v>
      </c>
      <c r="B73" t="s">
        <v>3071</v>
      </c>
      <c r="C73" t="s">
        <v>41</v>
      </c>
      <c r="D73">
        <v>734356550</v>
      </c>
      <c r="E73" t="s">
        <v>33</v>
      </c>
      <c r="F73" t="s">
        <v>3886</v>
      </c>
      <c r="G73" t="s">
        <v>4208</v>
      </c>
      <c r="I73">
        <v>792826542</v>
      </c>
      <c r="J73" t="s">
        <v>4209</v>
      </c>
      <c r="K73" t="s">
        <v>36</v>
      </c>
      <c r="L73" t="s">
        <v>3896</v>
      </c>
      <c r="M73" t="s">
        <v>3145</v>
      </c>
      <c r="N73" s="54">
        <v>45989</v>
      </c>
      <c r="O73" s="55">
        <v>0.58333333333333337</v>
      </c>
      <c r="P73" t="s">
        <v>3886</v>
      </c>
      <c r="Q73" s="54"/>
      <c r="U73"/>
    </row>
    <row r="74" spans="1:21">
      <c r="A74" s="54">
        <v>45962</v>
      </c>
      <c r="B74" t="s">
        <v>4188</v>
      </c>
      <c r="C74" t="s">
        <v>742</v>
      </c>
      <c r="D74">
        <v>105981359</v>
      </c>
      <c r="E74" t="s">
        <v>33</v>
      </c>
      <c r="F74" t="s">
        <v>45</v>
      </c>
      <c r="G74" t="s">
        <v>4210</v>
      </c>
      <c r="H74">
        <v>743018838</v>
      </c>
      <c r="I74">
        <v>743018838</v>
      </c>
      <c r="J74" t="s">
        <v>4211</v>
      </c>
      <c r="K74" t="s">
        <v>36</v>
      </c>
      <c r="L74" t="s">
        <v>3959</v>
      </c>
      <c r="M74" t="s">
        <v>1689</v>
      </c>
      <c r="N74" s="54">
        <v>45964</v>
      </c>
      <c r="O74" s="55">
        <v>0.41666666666666669</v>
      </c>
      <c r="P74" t="s">
        <v>45</v>
      </c>
      <c r="Q74" s="54">
        <v>45964</v>
      </c>
      <c r="R74" s="55" t="s">
        <v>4212</v>
      </c>
      <c r="T74">
        <v>9311251710410</v>
      </c>
      <c r="U74"/>
    </row>
    <row r="75" spans="1:21" hidden="1">
      <c r="A75" s="54">
        <v>45962</v>
      </c>
      <c r="B75" t="s">
        <v>2305</v>
      </c>
      <c r="C75" t="s">
        <v>41</v>
      </c>
      <c r="D75">
        <v>734949424</v>
      </c>
      <c r="E75" t="s">
        <v>33</v>
      </c>
      <c r="F75" t="s">
        <v>45</v>
      </c>
      <c r="G75" t="s">
        <v>4213</v>
      </c>
      <c r="I75">
        <v>724902348</v>
      </c>
      <c r="J75" t="s">
        <v>4214</v>
      </c>
      <c r="K75" t="s">
        <v>36</v>
      </c>
      <c r="L75" t="s">
        <v>3896</v>
      </c>
      <c r="M75" t="s">
        <v>4215</v>
      </c>
      <c r="N75" s="54">
        <v>45962</v>
      </c>
      <c r="O75" s="55">
        <v>0.70833333333333337</v>
      </c>
      <c r="P75" t="s">
        <v>67</v>
      </c>
      <c r="Q75" s="54">
        <v>45964</v>
      </c>
      <c r="R75" s="55">
        <v>0.60138888888888897</v>
      </c>
      <c r="T75">
        <v>0</v>
      </c>
      <c r="U75">
        <v>0</v>
      </c>
    </row>
    <row r="76" spans="1:21">
      <c r="A76" s="54">
        <v>45962</v>
      </c>
      <c r="B76" t="s">
        <v>4180</v>
      </c>
      <c r="C76" t="s">
        <v>742</v>
      </c>
      <c r="D76">
        <v>105981359</v>
      </c>
      <c r="E76" t="s">
        <v>33</v>
      </c>
      <c r="F76" t="s">
        <v>45</v>
      </c>
      <c r="G76" t="s">
        <v>4181</v>
      </c>
      <c r="H76">
        <v>794359613</v>
      </c>
      <c r="I76">
        <v>794359613</v>
      </c>
      <c r="J76" t="s">
        <v>4217</v>
      </c>
      <c r="K76" t="s">
        <v>36</v>
      </c>
      <c r="L76" t="s">
        <v>3959</v>
      </c>
      <c r="M76" t="s">
        <v>463</v>
      </c>
      <c r="N76" s="54">
        <v>45965</v>
      </c>
      <c r="O76" s="55">
        <v>0.45833333333333331</v>
      </c>
      <c r="P76" t="s">
        <v>39</v>
      </c>
      <c r="Q76" s="54">
        <v>45963</v>
      </c>
      <c r="R76" s="55">
        <v>0.90069444444444402</v>
      </c>
      <c r="T76">
        <v>0</v>
      </c>
      <c r="U76"/>
    </row>
    <row r="77" spans="1:21" hidden="1">
      <c r="A77" s="54">
        <v>45962</v>
      </c>
      <c r="B77" t="s">
        <v>2305</v>
      </c>
      <c r="C77" t="s">
        <v>41</v>
      </c>
      <c r="D77">
        <v>734949424</v>
      </c>
      <c r="E77" t="s">
        <v>33</v>
      </c>
      <c r="F77" t="s">
        <v>45</v>
      </c>
      <c r="G77" t="s">
        <v>4218</v>
      </c>
      <c r="I77">
        <v>725324805</v>
      </c>
      <c r="J77" t="s">
        <v>4219</v>
      </c>
      <c r="K77" t="s">
        <v>36</v>
      </c>
      <c r="L77" t="s">
        <v>3896</v>
      </c>
      <c r="M77" t="s">
        <v>4215</v>
      </c>
      <c r="N77" s="54">
        <v>45727</v>
      </c>
      <c r="O77" s="55">
        <v>0.70833333333333337</v>
      </c>
      <c r="P77" t="s">
        <v>45</v>
      </c>
      <c r="Q77" s="54">
        <v>45963</v>
      </c>
      <c r="R77" s="55">
        <v>0.37638888888888888</v>
      </c>
      <c r="S77" t="s">
        <v>45</v>
      </c>
      <c r="T77">
        <v>9211251708354</v>
      </c>
      <c r="U77"/>
    </row>
    <row r="78" spans="1:21">
      <c r="A78" s="54">
        <v>45962</v>
      </c>
      <c r="B78" t="s">
        <v>4180</v>
      </c>
      <c r="C78" t="s">
        <v>742</v>
      </c>
      <c r="D78">
        <v>105981359</v>
      </c>
      <c r="E78" t="s">
        <v>33</v>
      </c>
      <c r="F78" t="s">
        <v>45</v>
      </c>
      <c r="G78" t="s">
        <v>4220</v>
      </c>
      <c r="H78">
        <v>798986233</v>
      </c>
      <c r="I78">
        <v>798986233</v>
      </c>
      <c r="J78" t="s">
        <v>4221</v>
      </c>
      <c r="K78" t="s">
        <v>36</v>
      </c>
      <c r="L78" t="s">
        <v>3959</v>
      </c>
      <c r="M78" t="s">
        <v>1645</v>
      </c>
      <c r="N78" s="54">
        <v>45965</v>
      </c>
      <c r="O78" s="55">
        <v>0.5</v>
      </c>
      <c r="P78" t="s">
        <v>45</v>
      </c>
      <c r="Q78" s="54">
        <v>45963</v>
      </c>
      <c r="R78" s="55">
        <v>0.38124999999999998</v>
      </c>
      <c r="S78" t="s">
        <v>45</v>
      </c>
      <c r="T78">
        <v>9311251709828</v>
      </c>
      <c r="U78"/>
    </row>
    <row r="79" spans="1:21" hidden="1">
      <c r="A79" s="54">
        <v>45962</v>
      </c>
      <c r="B79" t="s">
        <v>4222</v>
      </c>
      <c r="C79" t="s">
        <v>41</v>
      </c>
      <c r="D79">
        <v>739803870</v>
      </c>
      <c r="E79" t="s">
        <v>33</v>
      </c>
      <c r="F79" t="s">
        <v>45</v>
      </c>
      <c r="G79" t="s">
        <v>4223</v>
      </c>
      <c r="H79">
        <v>781621277</v>
      </c>
      <c r="I79">
        <v>711888922</v>
      </c>
      <c r="J79" t="s">
        <v>4224</v>
      </c>
      <c r="K79" t="s">
        <v>36</v>
      </c>
      <c r="L79" t="s">
        <v>1911</v>
      </c>
      <c r="M79" t="s">
        <v>4225</v>
      </c>
      <c r="N79" s="54">
        <v>45964</v>
      </c>
      <c r="O79" s="55">
        <v>0.41666666666666669</v>
      </c>
      <c r="P79" t="s">
        <v>45</v>
      </c>
      <c r="Q79" s="54">
        <v>45963</v>
      </c>
      <c r="R79" s="55">
        <v>0.38263888888888886</v>
      </c>
      <c r="S79" t="s">
        <v>45</v>
      </c>
      <c r="T79">
        <v>9211251708367</v>
      </c>
      <c r="U79"/>
    </row>
    <row r="80" spans="1:21" hidden="1">
      <c r="A80" s="54">
        <v>45962</v>
      </c>
      <c r="B80" t="s">
        <v>2305</v>
      </c>
      <c r="C80" t="s">
        <v>41</v>
      </c>
      <c r="D80">
        <v>734949424</v>
      </c>
      <c r="E80" t="s">
        <v>33</v>
      </c>
      <c r="F80" t="s">
        <v>45</v>
      </c>
      <c r="G80" t="s">
        <v>4226</v>
      </c>
      <c r="H80">
        <v>735816457</v>
      </c>
      <c r="I80">
        <v>722816457</v>
      </c>
      <c r="J80" t="s">
        <v>4227</v>
      </c>
      <c r="K80" t="s">
        <v>36</v>
      </c>
      <c r="L80" t="s">
        <v>3896</v>
      </c>
      <c r="M80" t="s">
        <v>4228</v>
      </c>
      <c r="N80" s="54">
        <v>45699</v>
      </c>
      <c r="O80" s="55">
        <v>0.70833333333333337</v>
      </c>
      <c r="P80" t="s">
        <v>45</v>
      </c>
      <c r="Q80" s="54">
        <v>45963</v>
      </c>
      <c r="R80" s="55">
        <v>0.38750000000000001</v>
      </c>
      <c r="S80" t="s">
        <v>45</v>
      </c>
      <c r="T80">
        <v>9211251708371</v>
      </c>
      <c r="U80"/>
    </row>
    <row r="81" spans="1:21" hidden="1">
      <c r="A81" s="54">
        <v>45962</v>
      </c>
      <c r="B81" t="s">
        <v>3071</v>
      </c>
      <c r="C81" t="s">
        <v>41</v>
      </c>
      <c r="D81">
        <v>734356550</v>
      </c>
      <c r="E81" t="s">
        <v>33</v>
      </c>
      <c r="F81" t="s">
        <v>45</v>
      </c>
      <c r="G81" t="s">
        <v>4229</v>
      </c>
      <c r="H81">
        <v>783503065</v>
      </c>
      <c r="I81">
        <v>783503065</v>
      </c>
      <c r="J81" t="s">
        <v>4230</v>
      </c>
      <c r="K81" t="s">
        <v>36</v>
      </c>
      <c r="L81" t="s">
        <v>3896</v>
      </c>
      <c r="M81" t="s">
        <v>3145</v>
      </c>
      <c r="N81" s="54">
        <v>45963</v>
      </c>
      <c r="O81" s="55">
        <v>0.54166666666666663</v>
      </c>
      <c r="P81" t="s">
        <v>45</v>
      </c>
      <c r="Q81" s="54">
        <v>45963</v>
      </c>
      <c r="R81" s="55">
        <v>0.41249999999999998</v>
      </c>
      <c r="S81" t="s">
        <v>45</v>
      </c>
      <c r="T81">
        <v>9211251708439</v>
      </c>
      <c r="U81"/>
    </row>
    <row r="82" spans="1:21" hidden="1">
      <c r="A82" s="54">
        <v>45962</v>
      </c>
      <c r="B82" t="s">
        <v>3071</v>
      </c>
      <c r="C82" t="s">
        <v>41</v>
      </c>
      <c r="D82">
        <v>734356550</v>
      </c>
      <c r="E82" t="s">
        <v>33</v>
      </c>
      <c r="F82" t="s">
        <v>45</v>
      </c>
      <c r="G82" t="s">
        <v>4231</v>
      </c>
      <c r="H82">
        <v>756570543</v>
      </c>
      <c r="I82">
        <v>796918816</v>
      </c>
      <c r="J82" t="s">
        <v>4075</v>
      </c>
      <c r="K82" t="s">
        <v>36</v>
      </c>
      <c r="L82" t="s">
        <v>3896</v>
      </c>
      <c r="M82" t="s">
        <v>2250</v>
      </c>
      <c r="N82" s="54">
        <v>45963</v>
      </c>
      <c r="O82" s="55">
        <v>0.45833333333333331</v>
      </c>
      <c r="P82" t="s">
        <v>45</v>
      </c>
      <c r="Q82" s="54">
        <v>45963</v>
      </c>
      <c r="R82" s="55">
        <v>0.4236111111111111</v>
      </c>
      <c r="S82" t="s">
        <v>45</v>
      </c>
      <c r="T82">
        <v>9211251708425</v>
      </c>
      <c r="U82"/>
    </row>
    <row r="83" spans="1:21">
      <c r="A83" s="54">
        <v>45962</v>
      </c>
      <c r="B83" t="s">
        <v>2420</v>
      </c>
      <c r="C83" t="s">
        <v>1167</v>
      </c>
      <c r="D83">
        <v>780080032</v>
      </c>
      <c r="E83" t="s">
        <v>33</v>
      </c>
      <c r="F83" t="s">
        <v>45</v>
      </c>
      <c r="G83" t="s">
        <v>4232</v>
      </c>
      <c r="H83">
        <v>726493377</v>
      </c>
      <c r="I83">
        <v>726493377</v>
      </c>
      <c r="J83" t="s">
        <v>4233</v>
      </c>
      <c r="K83" t="s">
        <v>36</v>
      </c>
      <c r="L83" t="s">
        <v>3916</v>
      </c>
      <c r="M83" t="s">
        <v>4234</v>
      </c>
      <c r="N83" s="54">
        <v>45971</v>
      </c>
      <c r="O83" s="55">
        <v>0.45833333333333331</v>
      </c>
      <c r="P83" t="s">
        <v>45</v>
      </c>
      <c r="Q83" s="54">
        <v>45963</v>
      </c>
      <c r="R83" s="55">
        <v>0.41458333333333336</v>
      </c>
      <c r="S83" t="s">
        <v>45</v>
      </c>
      <c r="T83">
        <v>9911251723539</v>
      </c>
      <c r="U83"/>
    </row>
    <row r="84" spans="1:21" hidden="1">
      <c r="A84" s="54">
        <v>45962</v>
      </c>
      <c r="B84" t="s">
        <v>3071</v>
      </c>
      <c r="C84" t="s">
        <v>41</v>
      </c>
      <c r="D84">
        <v>734356550</v>
      </c>
      <c r="E84" t="s">
        <v>33</v>
      </c>
      <c r="F84" t="s">
        <v>3886</v>
      </c>
      <c r="G84" t="s">
        <v>4236</v>
      </c>
      <c r="I84">
        <v>797511837</v>
      </c>
      <c r="J84" t="s">
        <v>4237</v>
      </c>
      <c r="K84" t="s">
        <v>36</v>
      </c>
      <c r="L84" t="s">
        <v>3896</v>
      </c>
      <c r="M84" t="s">
        <v>3145</v>
      </c>
      <c r="N84" s="54">
        <v>45991</v>
      </c>
      <c r="O84" s="55">
        <v>0.41666666666666669</v>
      </c>
      <c r="P84" t="s">
        <v>3886</v>
      </c>
      <c r="Q84" s="54">
        <v>45963</v>
      </c>
      <c r="R84" s="55">
        <v>0.41805555555555557</v>
      </c>
      <c r="U84"/>
    </row>
    <row r="85" spans="1:21" hidden="1">
      <c r="A85" s="54">
        <v>45962</v>
      </c>
      <c r="B85" t="s">
        <v>4222</v>
      </c>
      <c r="C85" t="s">
        <v>41</v>
      </c>
      <c r="D85">
        <v>739803870</v>
      </c>
      <c r="E85" t="s">
        <v>33</v>
      </c>
      <c r="F85" t="s">
        <v>45</v>
      </c>
      <c r="G85" t="s">
        <v>4238</v>
      </c>
      <c r="H85">
        <v>739260286</v>
      </c>
      <c r="I85">
        <v>727466450</v>
      </c>
      <c r="J85" t="s">
        <v>4239</v>
      </c>
      <c r="K85" t="s">
        <v>36</v>
      </c>
      <c r="L85" t="s">
        <v>1911</v>
      </c>
      <c r="M85" t="s">
        <v>4225</v>
      </c>
      <c r="N85" s="54">
        <v>45964</v>
      </c>
      <c r="O85" s="55">
        <v>0.41666666666666669</v>
      </c>
      <c r="P85" t="s">
        <v>45</v>
      </c>
      <c r="Q85" s="54">
        <v>45963</v>
      </c>
      <c r="R85" s="55">
        <v>0.42083333333333334</v>
      </c>
      <c r="S85" t="s">
        <v>45</v>
      </c>
      <c r="T85">
        <v>9211251708434</v>
      </c>
      <c r="U85"/>
    </row>
    <row r="86" spans="1:21" hidden="1">
      <c r="A86" s="54">
        <v>45962</v>
      </c>
      <c r="B86" t="s">
        <v>282</v>
      </c>
      <c r="C86" t="s">
        <v>41</v>
      </c>
      <c r="D86">
        <v>100822172</v>
      </c>
      <c r="E86" t="s">
        <v>33</v>
      </c>
      <c r="F86" t="s">
        <v>45</v>
      </c>
      <c r="G86" t="s">
        <v>4240</v>
      </c>
      <c r="I86">
        <v>726631971</v>
      </c>
      <c r="J86" t="s">
        <v>4241</v>
      </c>
      <c r="K86" t="s">
        <v>36</v>
      </c>
      <c r="L86" t="s">
        <v>1196</v>
      </c>
      <c r="M86" t="s">
        <v>4242</v>
      </c>
      <c r="N86" s="54">
        <v>45964</v>
      </c>
      <c r="O86" s="55">
        <v>0.41666666666666669</v>
      </c>
      <c r="P86" t="s">
        <v>39</v>
      </c>
      <c r="Q86" s="54">
        <v>45963</v>
      </c>
      <c r="R86" s="55">
        <v>0.42708333333333331</v>
      </c>
      <c r="S86" t="s">
        <v>39</v>
      </c>
      <c r="U86"/>
    </row>
    <row r="87" spans="1:21">
      <c r="A87" s="54">
        <v>45962</v>
      </c>
      <c r="B87" t="s">
        <v>3768</v>
      </c>
      <c r="C87" t="s">
        <v>1130</v>
      </c>
      <c r="D87">
        <v>101030101</v>
      </c>
      <c r="E87" t="s">
        <v>33</v>
      </c>
      <c r="F87" t="s">
        <v>45</v>
      </c>
      <c r="G87" t="s">
        <v>4243</v>
      </c>
      <c r="H87">
        <v>103077050</v>
      </c>
      <c r="I87">
        <v>727768913</v>
      </c>
      <c r="J87" t="s">
        <v>4244</v>
      </c>
      <c r="K87" t="s">
        <v>36</v>
      </c>
      <c r="L87" t="s">
        <v>1878</v>
      </c>
      <c r="M87" t="s">
        <v>4245</v>
      </c>
      <c r="N87" s="54">
        <v>45962</v>
      </c>
      <c r="O87" s="55">
        <v>0.75</v>
      </c>
      <c r="P87" t="s">
        <v>45</v>
      </c>
      <c r="Q87" s="54">
        <v>45963</v>
      </c>
      <c r="R87" s="55">
        <v>0.46041666666666664</v>
      </c>
      <c r="S87" t="s">
        <v>45</v>
      </c>
      <c r="T87">
        <v>9211251708483</v>
      </c>
      <c r="U87"/>
    </row>
    <row r="88" spans="1:21" hidden="1">
      <c r="A88" s="54">
        <v>45962</v>
      </c>
      <c r="B88" t="s">
        <v>1754</v>
      </c>
      <c r="C88" t="s">
        <v>41</v>
      </c>
      <c r="D88">
        <v>737760378</v>
      </c>
      <c r="E88" t="s">
        <v>33</v>
      </c>
      <c r="F88" t="s">
        <v>45</v>
      </c>
      <c r="G88" t="s">
        <v>4249</v>
      </c>
      <c r="I88">
        <v>794110463</v>
      </c>
      <c r="J88" t="s">
        <v>4250</v>
      </c>
      <c r="K88" t="s">
        <v>36</v>
      </c>
      <c r="L88" t="s">
        <v>3959</v>
      </c>
      <c r="M88" t="s">
        <v>4251</v>
      </c>
      <c r="N88" s="54">
        <v>45963</v>
      </c>
      <c r="O88" s="55">
        <v>0.33333333333333331</v>
      </c>
      <c r="P88" t="s">
        <v>39</v>
      </c>
      <c r="Q88" s="54">
        <v>45963</v>
      </c>
      <c r="R88" s="55">
        <v>0.57361111111111107</v>
      </c>
      <c r="U88"/>
    </row>
    <row r="89" spans="1:21">
      <c r="A89" s="54">
        <v>45962</v>
      </c>
      <c r="B89" t="s">
        <v>460</v>
      </c>
      <c r="C89" t="s">
        <v>548</v>
      </c>
      <c r="D89">
        <v>750988989</v>
      </c>
      <c r="E89" t="s">
        <v>33</v>
      </c>
      <c r="F89" t="s">
        <v>45</v>
      </c>
      <c r="G89" t="s">
        <v>4252</v>
      </c>
      <c r="H89">
        <v>254753399516</v>
      </c>
      <c r="I89">
        <v>254753399516</v>
      </c>
      <c r="J89" t="s">
        <v>4253</v>
      </c>
      <c r="K89" t="s">
        <v>36</v>
      </c>
      <c r="L89" t="s">
        <v>3959</v>
      </c>
      <c r="M89" t="s">
        <v>4254</v>
      </c>
      <c r="N89" s="54">
        <v>45967</v>
      </c>
      <c r="O89" s="55">
        <v>0.375</v>
      </c>
      <c r="P89" t="s">
        <v>45</v>
      </c>
      <c r="Q89" s="54">
        <v>45963</v>
      </c>
      <c r="R89" s="55">
        <v>0.57638888888888884</v>
      </c>
      <c r="S89" t="s">
        <v>45</v>
      </c>
      <c r="T89">
        <v>9611251716714</v>
      </c>
      <c r="U89"/>
    </row>
    <row r="90" spans="1:21" hidden="1">
      <c r="A90" s="54">
        <v>45962</v>
      </c>
      <c r="B90" t="s">
        <v>3071</v>
      </c>
      <c r="C90" t="s">
        <v>41</v>
      </c>
      <c r="D90">
        <v>734356550</v>
      </c>
      <c r="E90" t="s">
        <v>33</v>
      </c>
      <c r="F90" t="s">
        <v>3886</v>
      </c>
      <c r="G90" t="s">
        <v>4255</v>
      </c>
      <c r="I90">
        <v>740346129</v>
      </c>
      <c r="J90" t="s">
        <v>4256</v>
      </c>
      <c r="K90" t="s">
        <v>36</v>
      </c>
      <c r="L90" t="s">
        <v>3896</v>
      </c>
      <c r="M90" t="s">
        <v>3145</v>
      </c>
      <c r="N90" s="54">
        <v>45991</v>
      </c>
      <c r="O90" s="55">
        <v>0.45833333333333331</v>
      </c>
      <c r="P90" t="s">
        <v>3886</v>
      </c>
      <c r="Q90" s="54">
        <v>45963</v>
      </c>
      <c r="S90" t="s">
        <v>3886</v>
      </c>
      <c r="U90"/>
    </row>
    <row r="91" spans="1:21" hidden="1">
      <c r="A91" s="54">
        <v>45962</v>
      </c>
      <c r="B91" t="s">
        <v>2014</v>
      </c>
      <c r="C91" t="s">
        <v>41</v>
      </c>
      <c r="D91">
        <v>781044277</v>
      </c>
      <c r="E91" t="s">
        <v>33</v>
      </c>
      <c r="F91" t="s">
        <v>45</v>
      </c>
      <c r="G91" t="s">
        <v>4257</v>
      </c>
      <c r="I91">
        <v>743489151</v>
      </c>
      <c r="J91" t="s">
        <v>4258</v>
      </c>
      <c r="K91" t="s">
        <v>36</v>
      </c>
      <c r="L91" t="s">
        <v>3916</v>
      </c>
      <c r="M91" t="s">
        <v>4259</v>
      </c>
      <c r="N91" s="54">
        <v>45962</v>
      </c>
      <c r="O91" s="55">
        <v>0.33333333333333331</v>
      </c>
      <c r="P91" t="s">
        <v>39</v>
      </c>
      <c r="Q91" s="54">
        <v>45963</v>
      </c>
      <c r="R91" s="55">
        <v>0.6381944444444444</v>
      </c>
      <c r="U91"/>
    </row>
    <row r="92" spans="1:21" hidden="1">
      <c r="A92" s="54">
        <v>45962</v>
      </c>
      <c r="B92" t="s">
        <v>99</v>
      </c>
      <c r="C92" t="s">
        <v>41</v>
      </c>
      <c r="D92">
        <v>783305070</v>
      </c>
      <c r="E92" t="s">
        <v>33</v>
      </c>
      <c r="F92" t="s">
        <v>45</v>
      </c>
      <c r="G92" t="s">
        <v>4261</v>
      </c>
      <c r="H92">
        <v>748339395</v>
      </c>
      <c r="I92">
        <v>748339395</v>
      </c>
      <c r="J92" t="s">
        <v>4262</v>
      </c>
      <c r="K92" t="s">
        <v>36</v>
      </c>
      <c r="L92" t="s">
        <v>1196</v>
      </c>
      <c r="M92" t="s">
        <v>4263</v>
      </c>
      <c r="N92" s="54">
        <v>45964</v>
      </c>
      <c r="O92" s="55">
        <v>0.54166666666666663</v>
      </c>
      <c r="P92" t="s">
        <v>45</v>
      </c>
      <c r="Q92" s="54">
        <v>45963</v>
      </c>
      <c r="R92" s="55">
        <v>0.65763888888888888</v>
      </c>
      <c r="S92" t="s">
        <v>45</v>
      </c>
      <c r="T92">
        <v>9211251708846</v>
      </c>
      <c r="U92"/>
    </row>
    <row r="93" spans="1:21" hidden="1">
      <c r="A93" s="54">
        <v>45962</v>
      </c>
      <c r="B93" t="s">
        <v>953</v>
      </c>
      <c r="C93" t="s">
        <v>41</v>
      </c>
      <c r="D93">
        <v>783305070</v>
      </c>
      <c r="E93" t="s">
        <v>33</v>
      </c>
      <c r="F93" t="s">
        <v>45</v>
      </c>
      <c r="G93" t="s">
        <v>4266</v>
      </c>
      <c r="H93">
        <v>790373132</v>
      </c>
      <c r="I93">
        <v>790373132</v>
      </c>
      <c r="J93" t="s">
        <v>4267</v>
      </c>
      <c r="K93" t="s">
        <v>36</v>
      </c>
      <c r="L93" t="s">
        <v>1196</v>
      </c>
      <c r="M93" t="s">
        <v>4268</v>
      </c>
      <c r="N93" s="54">
        <v>45963</v>
      </c>
      <c r="O93" s="55">
        <v>0.33333333333333331</v>
      </c>
      <c r="P93" t="s">
        <v>45</v>
      </c>
      <c r="Q93" s="54">
        <v>45963</v>
      </c>
      <c r="R93" s="55">
        <v>0.47569444444444442</v>
      </c>
      <c r="S93" t="s">
        <v>45</v>
      </c>
      <c r="T93">
        <v>9211251708515</v>
      </c>
      <c r="U93"/>
    </row>
    <row r="94" spans="1:21" hidden="1">
      <c r="A94" s="54">
        <v>45962</v>
      </c>
      <c r="B94" t="s">
        <v>484</v>
      </c>
      <c r="C94" t="s">
        <v>41</v>
      </c>
      <c r="D94">
        <v>784292582</v>
      </c>
      <c r="E94" t="s">
        <v>33</v>
      </c>
      <c r="F94" t="s">
        <v>45</v>
      </c>
      <c r="G94" t="s">
        <v>4270</v>
      </c>
      <c r="H94">
        <v>792513149</v>
      </c>
      <c r="I94">
        <v>792513149</v>
      </c>
      <c r="J94" t="s">
        <v>4271</v>
      </c>
      <c r="K94" t="s">
        <v>36</v>
      </c>
      <c r="L94" t="s">
        <v>3907</v>
      </c>
      <c r="M94" t="s">
        <v>1635</v>
      </c>
      <c r="N94" s="54">
        <v>45963</v>
      </c>
      <c r="O94" s="55">
        <v>0.54166666666666663</v>
      </c>
      <c r="P94" t="s">
        <v>4124</v>
      </c>
      <c r="Q94" s="54">
        <v>45963</v>
      </c>
      <c r="R94" s="55">
        <v>0.49375000000000002</v>
      </c>
      <c r="S94" t="s">
        <v>4124</v>
      </c>
      <c r="T94" t="s">
        <v>4272</v>
      </c>
      <c r="U94"/>
    </row>
    <row r="95" spans="1:21" hidden="1">
      <c r="A95" s="54">
        <v>45962</v>
      </c>
      <c r="B95" t="s">
        <v>4269</v>
      </c>
      <c r="C95" t="s">
        <v>41</v>
      </c>
      <c r="D95">
        <v>735455419</v>
      </c>
      <c r="E95" t="s">
        <v>33</v>
      </c>
      <c r="F95" t="s">
        <v>45</v>
      </c>
      <c r="G95" t="s">
        <v>4275</v>
      </c>
      <c r="H95">
        <v>737342542</v>
      </c>
      <c r="I95">
        <v>712705295</v>
      </c>
      <c r="J95" t="s">
        <v>4276</v>
      </c>
      <c r="K95" t="s">
        <v>36</v>
      </c>
      <c r="L95" t="s">
        <v>3909</v>
      </c>
      <c r="M95" t="s">
        <v>3428</v>
      </c>
      <c r="N95" s="54">
        <v>45962</v>
      </c>
      <c r="O95" s="55">
        <v>0.41666666666666669</v>
      </c>
      <c r="P95" t="s">
        <v>45</v>
      </c>
      <c r="Q95" s="54">
        <v>45963</v>
      </c>
      <c r="R95" s="55">
        <v>0.50555555555555554</v>
      </c>
      <c r="S95" t="s">
        <v>45</v>
      </c>
      <c r="T95">
        <v>9211251708562</v>
      </c>
      <c r="U95"/>
    </row>
    <row r="96" spans="1:21">
      <c r="A96" s="54">
        <v>45962</v>
      </c>
      <c r="B96" t="s">
        <v>3937</v>
      </c>
      <c r="C96" t="s">
        <v>1181</v>
      </c>
      <c r="D96">
        <v>735500255</v>
      </c>
      <c r="E96" t="s">
        <v>33</v>
      </c>
      <c r="F96" t="s">
        <v>45</v>
      </c>
      <c r="G96" t="s">
        <v>4279</v>
      </c>
      <c r="H96">
        <v>745330159</v>
      </c>
      <c r="I96">
        <v>739848303</v>
      </c>
      <c r="J96" t="s">
        <v>3939</v>
      </c>
      <c r="K96" t="s">
        <v>36</v>
      </c>
      <c r="L96" t="s">
        <v>3940</v>
      </c>
      <c r="M96" t="s">
        <v>4280</v>
      </c>
      <c r="N96" s="54">
        <v>45963</v>
      </c>
      <c r="O96" s="55">
        <v>0.66666666666666663</v>
      </c>
      <c r="P96" t="s">
        <v>45</v>
      </c>
      <c r="Q96" s="54">
        <v>45963</v>
      </c>
      <c r="R96" s="55">
        <v>0.52708333333333335</v>
      </c>
      <c r="S96" t="s">
        <v>45</v>
      </c>
      <c r="T96">
        <v>9211251708589</v>
      </c>
      <c r="U96"/>
    </row>
    <row r="97" spans="1:21">
      <c r="A97" s="54">
        <v>45962</v>
      </c>
      <c r="B97" t="s">
        <v>3937</v>
      </c>
      <c r="C97" t="s">
        <v>1181</v>
      </c>
      <c r="D97">
        <v>735500255</v>
      </c>
      <c r="E97" t="s">
        <v>33</v>
      </c>
      <c r="F97" t="s">
        <v>45</v>
      </c>
      <c r="G97" t="s">
        <v>4282</v>
      </c>
      <c r="H97">
        <v>731485919</v>
      </c>
      <c r="I97">
        <v>722852354</v>
      </c>
      <c r="J97" t="s">
        <v>3939</v>
      </c>
      <c r="K97" t="s">
        <v>36</v>
      </c>
      <c r="L97" t="s">
        <v>3940</v>
      </c>
      <c r="M97" t="s">
        <v>4283</v>
      </c>
      <c r="N97" s="54">
        <v>45963</v>
      </c>
      <c r="O97" s="55">
        <v>0.66666666666666663</v>
      </c>
      <c r="P97" t="s">
        <v>45</v>
      </c>
      <c r="Q97" s="54">
        <v>45963</v>
      </c>
      <c r="R97" s="55">
        <v>0.12013888888888889</v>
      </c>
      <c r="S97" t="s">
        <v>45</v>
      </c>
      <c r="T97">
        <v>9211251708623</v>
      </c>
      <c r="U97"/>
    </row>
    <row r="98" spans="1:21">
      <c r="A98" s="54">
        <v>45962</v>
      </c>
      <c r="B98" t="s">
        <v>4285</v>
      </c>
      <c r="C98" t="s">
        <v>32</v>
      </c>
      <c r="D98">
        <v>780225502</v>
      </c>
      <c r="E98" t="s">
        <v>33</v>
      </c>
      <c r="F98" t="s">
        <v>45</v>
      </c>
      <c r="G98" t="s">
        <v>4286</v>
      </c>
      <c r="H98">
        <v>737961619</v>
      </c>
      <c r="I98">
        <v>718001808</v>
      </c>
      <c r="J98" t="s">
        <v>4287</v>
      </c>
      <c r="K98" t="s">
        <v>36</v>
      </c>
      <c r="L98" t="s">
        <v>3945</v>
      </c>
      <c r="M98" t="s">
        <v>4288</v>
      </c>
      <c r="N98" s="54">
        <v>45965</v>
      </c>
      <c r="O98" s="55">
        <v>0.41666666666666669</v>
      </c>
      <c r="P98" t="s">
        <v>45</v>
      </c>
      <c r="Q98" s="54">
        <v>45963</v>
      </c>
      <c r="R98" s="55">
        <v>0.64027777777777772</v>
      </c>
      <c r="S98" t="s">
        <v>45</v>
      </c>
      <c r="T98">
        <v>9411251712308</v>
      </c>
      <c r="U98"/>
    </row>
    <row r="99" spans="1:21" hidden="1">
      <c r="A99" s="54">
        <v>45962</v>
      </c>
      <c r="B99" t="s">
        <v>2305</v>
      </c>
      <c r="C99" t="s">
        <v>41</v>
      </c>
      <c r="D99">
        <v>734949424</v>
      </c>
      <c r="E99" t="s">
        <v>33</v>
      </c>
      <c r="F99" t="s">
        <v>45</v>
      </c>
      <c r="G99" t="s">
        <v>4291</v>
      </c>
      <c r="H99">
        <v>254781566106</v>
      </c>
      <c r="I99">
        <v>713667675</v>
      </c>
      <c r="J99" t="s">
        <v>4292</v>
      </c>
      <c r="K99" t="s">
        <v>36</v>
      </c>
      <c r="L99" t="s">
        <v>3896</v>
      </c>
      <c r="M99" t="s">
        <v>4293</v>
      </c>
      <c r="N99" s="54">
        <v>45962</v>
      </c>
      <c r="O99" s="55">
        <v>0.75</v>
      </c>
      <c r="P99" t="s">
        <v>45</v>
      </c>
      <c r="Q99" s="54">
        <v>45963</v>
      </c>
      <c r="R99" s="55">
        <v>0.67708333333333337</v>
      </c>
      <c r="S99" t="s">
        <v>45</v>
      </c>
      <c r="T99">
        <v>9211251708897</v>
      </c>
      <c r="U99"/>
    </row>
    <row r="100" spans="1:21" hidden="1">
      <c r="A100" s="54">
        <v>45962</v>
      </c>
      <c r="B100" t="s">
        <v>2305</v>
      </c>
      <c r="C100" t="s">
        <v>41</v>
      </c>
      <c r="D100">
        <v>734949424</v>
      </c>
      <c r="E100" t="s">
        <v>33</v>
      </c>
      <c r="F100" t="s">
        <v>45</v>
      </c>
      <c r="G100" t="s">
        <v>4294</v>
      </c>
      <c r="I100">
        <v>795033855</v>
      </c>
      <c r="J100" t="s">
        <v>4295</v>
      </c>
      <c r="K100" t="s">
        <v>36</v>
      </c>
      <c r="L100" t="s">
        <v>3896</v>
      </c>
      <c r="M100" t="s">
        <v>4215</v>
      </c>
      <c r="N100" s="54">
        <v>45962</v>
      </c>
      <c r="O100" s="55">
        <v>0.75</v>
      </c>
      <c r="P100" t="s">
        <v>67</v>
      </c>
      <c r="Q100" s="54">
        <v>45963</v>
      </c>
      <c r="R100" s="55">
        <v>0.67847222222222225</v>
      </c>
      <c r="S100" t="s">
        <v>67</v>
      </c>
      <c r="U100" t="s">
        <v>4068</v>
      </c>
    </row>
    <row r="101" spans="1:21" hidden="1">
      <c r="A101" s="54">
        <v>45962</v>
      </c>
      <c r="B101" t="s">
        <v>2305</v>
      </c>
      <c r="C101" t="s">
        <v>41</v>
      </c>
      <c r="D101">
        <v>734949424</v>
      </c>
      <c r="E101" t="s">
        <v>33</v>
      </c>
      <c r="F101" t="s">
        <v>45</v>
      </c>
      <c r="G101" t="s">
        <v>4296</v>
      </c>
      <c r="I101">
        <v>728665784</v>
      </c>
      <c r="J101" t="s">
        <v>4297</v>
      </c>
      <c r="K101" t="s">
        <v>36</v>
      </c>
      <c r="L101" t="s">
        <v>3896</v>
      </c>
      <c r="M101" t="s">
        <v>4203</v>
      </c>
      <c r="N101" s="54">
        <v>45962</v>
      </c>
      <c r="O101" s="55">
        <v>0.75</v>
      </c>
      <c r="P101" t="s">
        <v>67</v>
      </c>
      <c r="Q101" s="54">
        <v>45963</v>
      </c>
      <c r="R101" s="55">
        <v>0.67847222222222225</v>
      </c>
      <c r="S101" t="s">
        <v>67</v>
      </c>
      <c r="U101" t="s">
        <v>4079</v>
      </c>
    </row>
    <row r="102" spans="1:21" hidden="1">
      <c r="A102" s="54">
        <v>45962</v>
      </c>
      <c r="B102" t="s">
        <v>2305</v>
      </c>
      <c r="C102" t="s">
        <v>41</v>
      </c>
      <c r="D102">
        <v>734949424</v>
      </c>
      <c r="E102" t="s">
        <v>33</v>
      </c>
      <c r="F102" t="s">
        <v>45</v>
      </c>
      <c r="G102" t="s">
        <v>4298</v>
      </c>
      <c r="I102">
        <v>711915717</v>
      </c>
      <c r="J102" t="s">
        <v>4299</v>
      </c>
      <c r="K102" t="s">
        <v>36</v>
      </c>
      <c r="L102" t="s">
        <v>3896</v>
      </c>
      <c r="M102" t="s">
        <v>4215</v>
      </c>
      <c r="N102" s="54">
        <v>45966</v>
      </c>
      <c r="O102" s="55">
        <v>0.75</v>
      </c>
      <c r="P102" t="s">
        <v>4124</v>
      </c>
      <c r="Q102" s="54">
        <v>45963</v>
      </c>
      <c r="R102" s="55">
        <v>0.53194444444444444</v>
      </c>
      <c r="S102" t="s">
        <v>4124</v>
      </c>
      <c r="T102" t="s">
        <v>4139</v>
      </c>
      <c r="U102"/>
    </row>
    <row r="103" spans="1:21" hidden="1">
      <c r="A103" s="54">
        <v>45962</v>
      </c>
      <c r="B103" t="s">
        <v>2305</v>
      </c>
      <c r="C103" t="s">
        <v>41</v>
      </c>
      <c r="D103">
        <v>734949424</v>
      </c>
      <c r="E103" t="s">
        <v>33</v>
      </c>
      <c r="F103" t="s">
        <v>45</v>
      </c>
      <c r="G103" t="s">
        <v>4300</v>
      </c>
      <c r="I103">
        <v>711340496</v>
      </c>
      <c r="J103" t="s">
        <v>4301</v>
      </c>
      <c r="K103" t="s">
        <v>36</v>
      </c>
      <c r="L103" t="s">
        <v>3896</v>
      </c>
      <c r="M103" t="s">
        <v>4215</v>
      </c>
      <c r="N103" s="54">
        <v>45962</v>
      </c>
      <c r="O103" s="55">
        <v>0.75</v>
      </c>
      <c r="P103" t="s">
        <v>4124</v>
      </c>
      <c r="Q103" s="54">
        <v>45963</v>
      </c>
      <c r="R103" s="55">
        <v>0.54097222222222219</v>
      </c>
      <c r="S103" t="s">
        <v>4124</v>
      </c>
      <c r="T103" t="s">
        <v>4139</v>
      </c>
      <c r="U103"/>
    </row>
    <row r="104" spans="1:21" hidden="1">
      <c r="A104" s="54">
        <v>45962</v>
      </c>
      <c r="B104" t="s">
        <v>484</v>
      </c>
      <c r="C104" t="s">
        <v>41</v>
      </c>
      <c r="D104">
        <v>784292582</v>
      </c>
      <c r="E104" t="s">
        <v>33</v>
      </c>
      <c r="F104" t="s">
        <v>45</v>
      </c>
      <c r="G104" t="s">
        <v>4302</v>
      </c>
      <c r="H104">
        <v>781273751</v>
      </c>
      <c r="I104">
        <v>707281242</v>
      </c>
      <c r="J104" t="s">
        <v>4303</v>
      </c>
      <c r="K104" t="s">
        <v>36</v>
      </c>
      <c r="L104" t="s">
        <v>3907</v>
      </c>
      <c r="M104" t="s">
        <v>4304</v>
      </c>
      <c r="N104" s="54">
        <v>45963</v>
      </c>
      <c r="O104" s="55">
        <v>0.41666666666666669</v>
      </c>
      <c r="P104" t="s">
        <v>45</v>
      </c>
      <c r="Q104" s="54">
        <v>45963</v>
      </c>
      <c r="R104" s="55">
        <v>0.54305555555555551</v>
      </c>
      <c r="S104" t="s">
        <v>45</v>
      </c>
      <c r="T104">
        <v>9211251708609</v>
      </c>
      <c r="U104"/>
    </row>
    <row r="105" spans="1:21" hidden="1">
      <c r="A105" s="54">
        <v>45962</v>
      </c>
      <c r="B105" t="s">
        <v>484</v>
      </c>
      <c r="C105" t="s">
        <v>41</v>
      </c>
      <c r="D105">
        <v>784292582</v>
      </c>
      <c r="E105" t="s">
        <v>33</v>
      </c>
      <c r="F105" t="s">
        <v>45</v>
      </c>
      <c r="G105" t="s">
        <v>4305</v>
      </c>
      <c r="H105">
        <v>796433067</v>
      </c>
      <c r="I105">
        <v>796433067</v>
      </c>
      <c r="J105" t="s">
        <v>4306</v>
      </c>
      <c r="K105" t="s">
        <v>36</v>
      </c>
      <c r="L105" t="s">
        <v>3907</v>
      </c>
      <c r="M105" t="s">
        <v>2687</v>
      </c>
      <c r="N105" s="54">
        <v>45963</v>
      </c>
      <c r="O105" s="55">
        <v>0.54166666666666663</v>
      </c>
      <c r="P105" t="s">
        <v>45</v>
      </c>
      <c r="Q105" s="54">
        <v>45963</v>
      </c>
      <c r="R105" s="55">
        <v>0.54791666666666672</v>
      </c>
      <c r="S105" t="s">
        <v>45</v>
      </c>
      <c r="T105">
        <v>9211251708621</v>
      </c>
      <c r="U105"/>
    </row>
    <row r="106" spans="1:21" hidden="1">
      <c r="A106" s="54">
        <v>45962</v>
      </c>
      <c r="B106" t="s">
        <v>2305</v>
      </c>
      <c r="C106" t="s">
        <v>41</v>
      </c>
      <c r="D106">
        <v>734949424</v>
      </c>
      <c r="E106" t="s">
        <v>33</v>
      </c>
      <c r="F106" t="s">
        <v>3886</v>
      </c>
      <c r="G106" t="s">
        <v>4307</v>
      </c>
      <c r="I106">
        <v>759232629</v>
      </c>
      <c r="J106" t="s">
        <v>4308</v>
      </c>
      <c r="K106" t="s">
        <v>36</v>
      </c>
      <c r="L106" t="s">
        <v>3896</v>
      </c>
      <c r="M106" t="s">
        <v>4215</v>
      </c>
      <c r="N106" s="54">
        <v>45963</v>
      </c>
      <c r="O106" s="55">
        <v>0.41666666666666669</v>
      </c>
      <c r="P106" t="s">
        <v>3886</v>
      </c>
      <c r="Q106" s="54">
        <v>45963</v>
      </c>
      <c r="S106" t="s">
        <v>3886</v>
      </c>
      <c r="U106"/>
    </row>
    <row r="107" spans="1:21" hidden="1">
      <c r="A107" s="54">
        <v>45962</v>
      </c>
      <c r="B107" t="s">
        <v>2305</v>
      </c>
      <c r="C107" t="s">
        <v>41</v>
      </c>
      <c r="D107">
        <v>734949424</v>
      </c>
      <c r="E107" t="s">
        <v>33</v>
      </c>
      <c r="F107" t="s">
        <v>3886</v>
      </c>
      <c r="G107" t="s">
        <v>4309</v>
      </c>
      <c r="I107">
        <v>705613962</v>
      </c>
      <c r="J107" t="s">
        <v>4310</v>
      </c>
      <c r="K107" t="s">
        <v>36</v>
      </c>
      <c r="L107" t="s">
        <v>3896</v>
      </c>
      <c r="M107" t="s">
        <v>4228</v>
      </c>
      <c r="N107" s="54">
        <v>45963</v>
      </c>
      <c r="O107" s="55">
        <v>0.45833333333333331</v>
      </c>
      <c r="P107" t="s">
        <v>3886</v>
      </c>
      <c r="Q107" s="54">
        <v>45963</v>
      </c>
      <c r="S107" t="s">
        <v>3886</v>
      </c>
      <c r="U107"/>
    </row>
    <row r="108" spans="1:21" hidden="1">
      <c r="A108" s="54">
        <v>45962</v>
      </c>
      <c r="B108" t="s">
        <v>3026</v>
      </c>
      <c r="C108" t="s">
        <v>41</v>
      </c>
      <c r="D108">
        <v>108626602</v>
      </c>
      <c r="E108" t="s">
        <v>33</v>
      </c>
      <c r="F108" t="s">
        <v>45</v>
      </c>
      <c r="G108" t="s">
        <v>4311</v>
      </c>
      <c r="H108">
        <v>712457885</v>
      </c>
      <c r="I108">
        <v>0</v>
      </c>
      <c r="J108" t="s">
        <v>4312</v>
      </c>
      <c r="K108" t="s">
        <v>36</v>
      </c>
      <c r="L108" t="s">
        <v>3896</v>
      </c>
      <c r="M108" t="s">
        <v>4313</v>
      </c>
      <c r="N108" s="54">
        <v>45963</v>
      </c>
      <c r="O108" s="55">
        <v>0.58333333333333337</v>
      </c>
      <c r="P108" t="s">
        <v>45</v>
      </c>
      <c r="Q108" s="54">
        <v>45963</v>
      </c>
      <c r="R108" s="55">
        <v>0.55138888888888893</v>
      </c>
      <c r="S108" t="s">
        <v>45</v>
      </c>
      <c r="T108">
        <v>9211251708628</v>
      </c>
      <c r="U108"/>
    </row>
    <row r="109" spans="1:21" hidden="1">
      <c r="A109" s="54">
        <v>45962</v>
      </c>
      <c r="B109" t="s">
        <v>2305</v>
      </c>
      <c r="C109" t="s">
        <v>41</v>
      </c>
      <c r="D109">
        <v>734949424</v>
      </c>
      <c r="E109" t="s">
        <v>33</v>
      </c>
      <c r="F109" t="s">
        <v>45</v>
      </c>
      <c r="G109" t="s">
        <v>4314</v>
      </c>
      <c r="I109">
        <v>716449218</v>
      </c>
      <c r="J109" t="s">
        <v>4315</v>
      </c>
      <c r="K109" t="s">
        <v>36</v>
      </c>
      <c r="L109" t="s">
        <v>3896</v>
      </c>
      <c r="M109" t="s">
        <v>4215</v>
      </c>
      <c r="N109" s="54">
        <v>45963</v>
      </c>
      <c r="O109" s="55">
        <v>0.5</v>
      </c>
      <c r="P109" t="s">
        <v>67</v>
      </c>
      <c r="Q109" s="54">
        <v>45963</v>
      </c>
      <c r="R109" s="55">
        <v>0.55625000000000002</v>
      </c>
      <c r="S109" t="s">
        <v>67</v>
      </c>
      <c r="T109" t="s">
        <v>4274</v>
      </c>
      <c r="U109" t="s">
        <v>4247</v>
      </c>
    </row>
    <row r="110" spans="1:21" hidden="1">
      <c r="A110" s="54">
        <v>45962</v>
      </c>
      <c r="B110" t="s">
        <v>3026</v>
      </c>
      <c r="C110" t="s">
        <v>41</v>
      </c>
      <c r="D110">
        <v>108626602</v>
      </c>
      <c r="E110" t="s">
        <v>33</v>
      </c>
      <c r="F110" t="s">
        <v>3886</v>
      </c>
      <c r="G110" t="s">
        <v>4316</v>
      </c>
      <c r="H110">
        <v>783587567</v>
      </c>
      <c r="I110">
        <v>0</v>
      </c>
      <c r="J110" t="s">
        <v>4317</v>
      </c>
      <c r="K110" t="s">
        <v>36</v>
      </c>
      <c r="L110" t="s">
        <v>3896</v>
      </c>
      <c r="M110" t="s">
        <v>1610</v>
      </c>
      <c r="N110" s="54">
        <v>45991</v>
      </c>
      <c r="O110" s="55">
        <v>0.58333333333333337</v>
      </c>
      <c r="P110" t="s">
        <v>3886</v>
      </c>
      <c r="Q110" s="54">
        <v>45963</v>
      </c>
      <c r="S110" t="s">
        <v>3886</v>
      </c>
      <c r="U110"/>
    </row>
    <row r="111" spans="1:21" hidden="1">
      <c r="A111" s="54">
        <v>45962</v>
      </c>
      <c r="B111" t="s">
        <v>2305</v>
      </c>
      <c r="C111" t="s">
        <v>41</v>
      </c>
      <c r="D111">
        <v>734949424</v>
      </c>
      <c r="E111" t="s">
        <v>33</v>
      </c>
      <c r="F111" t="s">
        <v>45</v>
      </c>
      <c r="G111" t="s">
        <v>4318</v>
      </c>
      <c r="I111">
        <v>708607383</v>
      </c>
      <c r="J111" t="s">
        <v>4319</v>
      </c>
      <c r="K111" t="s">
        <v>36</v>
      </c>
      <c r="L111" t="s">
        <v>3896</v>
      </c>
      <c r="M111" t="s">
        <v>4215</v>
      </c>
      <c r="N111" s="54">
        <v>45963</v>
      </c>
      <c r="O111" s="55">
        <v>0.5</v>
      </c>
      <c r="P111" t="s">
        <v>4124</v>
      </c>
      <c r="Q111" s="54">
        <v>45963</v>
      </c>
      <c r="R111" s="55">
        <v>0.56180555555555556</v>
      </c>
      <c r="S111" t="s">
        <v>4124</v>
      </c>
      <c r="T111" t="s">
        <v>4139</v>
      </c>
      <c r="U111"/>
    </row>
    <row r="112" spans="1:21" hidden="1">
      <c r="A112" s="54">
        <v>45962</v>
      </c>
      <c r="B112" t="s">
        <v>2305</v>
      </c>
      <c r="C112" t="s">
        <v>41</v>
      </c>
      <c r="D112">
        <v>734949424</v>
      </c>
      <c r="E112" t="s">
        <v>33</v>
      </c>
      <c r="F112" t="s">
        <v>3886</v>
      </c>
      <c r="G112" t="s">
        <v>4320</v>
      </c>
      <c r="I112">
        <v>741442612</v>
      </c>
      <c r="J112" t="s">
        <v>4321</v>
      </c>
      <c r="K112" t="s">
        <v>36</v>
      </c>
      <c r="L112" t="s">
        <v>3896</v>
      </c>
      <c r="M112" t="s">
        <v>4215</v>
      </c>
      <c r="N112" s="54">
        <v>45963</v>
      </c>
      <c r="O112" s="55">
        <v>0.54166666666666663</v>
      </c>
      <c r="P112" t="s">
        <v>3886</v>
      </c>
      <c r="Q112" s="54">
        <v>45963</v>
      </c>
      <c r="S112" t="s">
        <v>3886</v>
      </c>
      <c r="U112"/>
    </row>
    <row r="113" spans="1:21" hidden="1">
      <c r="A113" s="54">
        <v>45962</v>
      </c>
      <c r="B113" t="s">
        <v>2305</v>
      </c>
      <c r="C113" t="s">
        <v>41</v>
      </c>
      <c r="D113">
        <v>734949424</v>
      </c>
      <c r="E113" t="s">
        <v>33</v>
      </c>
      <c r="F113" t="s">
        <v>45</v>
      </c>
      <c r="G113" t="s">
        <v>4322</v>
      </c>
      <c r="I113">
        <v>715025159</v>
      </c>
      <c r="J113" t="s">
        <v>4323</v>
      </c>
      <c r="K113" t="s">
        <v>36</v>
      </c>
      <c r="L113" t="s">
        <v>3896</v>
      </c>
      <c r="M113" t="s">
        <v>4215</v>
      </c>
      <c r="N113" s="54">
        <v>45963</v>
      </c>
      <c r="O113" s="55">
        <v>0.5</v>
      </c>
      <c r="P113" t="s">
        <v>67</v>
      </c>
      <c r="Q113" s="54">
        <v>45963</v>
      </c>
      <c r="R113" s="55">
        <v>0.67361111111111116</v>
      </c>
      <c r="S113" t="s">
        <v>67</v>
      </c>
      <c r="U113" t="s">
        <v>4079</v>
      </c>
    </row>
    <row r="114" spans="1:21" hidden="1">
      <c r="A114" s="54">
        <v>45962</v>
      </c>
      <c r="B114" t="s">
        <v>2305</v>
      </c>
      <c r="C114" t="s">
        <v>41</v>
      </c>
      <c r="D114">
        <v>734949424</v>
      </c>
      <c r="E114" t="s">
        <v>33</v>
      </c>
      <c r="F114" t="s">
        <v>3886</v>
      </c>
      <c r="G114" t="s">
        <v>4324</v>
      </c>
      <c r="I114">
        <v>707662066</v>
      </c>
      <c r="J114" t="s">
        <v>4325</v>
      </c>
      <c r="K114" t="s">
        <v>36</v>
      </c>
      <c r="L114" t="s">
        <v>3896</v>
      </c>
      <c r="M114" t="s">
        <v>4215</v>
      </c>
      <c r="N114" s="54">
        <v>45963</v>
      </c>
      <c r="O114" s="55">
        <v>0.54166666666666663</v>
      </c>
      <c r="P114" t="s">
        <v>3886</v>
      </c>
      <c r="Q114" s="54">
        <v>45963</v>
      </c>
      <c r="S114" t="s">
        <v>3886</v>
      </c>
      <c r="U114"/>
    </row>
    <row r="115" spans="1:21" hidden="1">
      <c r="A115" s="54">
        <v>45962</v>
      </c>
      <c r="B115" t="s">
        <v>2777</v>
      </c>
      <c r="C115" t="s">
        <v>41</v>
      </c>
      <c r="D115">
        <v>762648144</v>
      </c>
      <c r="E115" t="s">
        <v>33</v>
      </c>
      <c r="F115" t="s">
        <v>45</v>
      </c>
      <c r="G115" t="s">
        <v>4326</v>
      </c>
      <c r="H115">
        <v>254785323376</v>
      </c>
      <c r="I115">
        <v>254728731135</v>
      </c>
      <c r="J115" t="s">
        <v>4327</v>
      </c>
      <c r="K115" t="s">
        <v>36</v>
      </c>
      <c r="L115" t="s">
        <v>3943</v>
      </c>
      <c r="M115" t="s">
        <v>4328</v>
      </c>
      <c r="N115" s="54">
        <v>45964</v>
      </c>
      <c r="O115" s="55">
        <v>0.45833333333333331</v>
      </c>
      <c r="P115" t="s">
        <v>67</v>
      </c>
      <c r="Q115" s="54">
        <v>45963</v>
      </c>
      <c r="R115" s="55">
        <v>0.67500000000000004</v>
      </c>
      <c r="S115" t="s">
        <v>67</v>
      </c>
      <c r="U115" t="s">
        <v>4247</v>
      </c>
    </row>
    <row r="116" spans="1:21" hidden="1">
      <c r="A116" s="54">
        <v>45962</v>
      </c>
      <c r="B116" t="s">
        <v>2305</v>
      </c>
      <c r="C116" t="s">
        <v>41</v>
      </c>
      <c r="D116">
        <v>734949424</v>
      </c>
      <c r="E116" t="s">
        <v>33</v>
      </c>
      <c r="F116" t="s">
        <v>45</v>
      </c>
      <c r="G116" t="s">
        <v>4329</v>
      </c>
      <c r="I116">
        <v>712175088</v>
      </c>
      <c r="J116" t="s">
        <v>4330</v>
      </c>
      <c r="K116" t="s">
        <v>36</v>
      </c>
      <c r="L116" t="s">
        <v>3896</v>
      </c>
      <c r="M116" t="s">
        <v>4215</v>
      </c>
      <c r="N116" s="54">
        <v>45963</v>
      </c>
      <c r="O116" s="55">
        <v>0.54166666666666663</v>
      </c>
      <c r="P116" t="s">
        <v>39</v>
      </c>
      <c r="Q116" s="54">
        <v>45963</v>
      </c>
      <c r="R116" s="55">
        <v>0.67708333333333337</v>
      </c>
      <c r="U116"/>
    </row>
    <row r="117" spans="1:21" hidden="1">
      <c r="A117" s="54">
        <v>45962</v>
      </c>
      <c r="B117" t="s">
        <v>2014</v>
      </c>
      <c r="C117" t="s">
        <v>41</v>
      </c>
      <c r="D117">
        <v>781044277</v>
      </c>
      <c r="E117" t="s">
        <v>33</v>
      </c>
      <c r="F117" t="s">
        <v>45</v>
      </c>
      <c r="G117" t="s">
        <v>4331</v>
      </c>
      <c r="I117">
        <v>724281951</v>
      </c>
      <c r="J117" t="s">
        <v>4332</v>
      </c>
      <c r="K117" t="s">
        <v>36</v>
      </c>
      <c r="L117" t="s">
        <v>3916</v>
      </c>
      <c r="M117" t="s">
        <v>3425</v>
      </c>
      <c r="N117" s="54">
        <v>45963</v>
      </c>
      <c r="O117" s="55">
        <v>0.70833333333333337</v>
      </c>
      <c r="P117" t="s">
        <v>45</v>
      </c>
      <c r="Q117" s="54">
        <v>45963</v>
      </c>
      <c r="R117" s="55">
        <v>0.67777777777777781</v>
      </c>
      <c r="S117" t="s">
        <v>45</v>
      </c>
      <c r="T117">
        <v>9211251708891</v>
      </c>
      <c r="U117"/>
    </row>
    <row r="118" spans="1:21" hidden="1">
      <c r="A118" s="54">
        <v>45962</v>
      </c>
      <c r="B118" t="s">
        <v>2305</v>
      </c>
      <c r="C118" t="s">
        <v>41</v>
      </c>
      <c r="D118">
        <v>734949424</v>
      </c>
      <c r="E118" t="s">
        <v>33</v>
      </c>
      <c r="F118" t="s">
        <v>3886</v>
      </c>
      <c r="G118" t="s">
        <v>4333</v>
      </c>
      <c r="I118">
        <v>741704084</v>
      </c>
      <c r="J118" t="s">
        <v>4334</v>
      </c>
      <c r="K118" t="s">
        <v>36</v>
      </c>
      <c r="L118" t="s">
        <v>3896</v>
      </c>
      <c r="M118" t="s">
        <v>4215</v>
      </c>
      <c r="N118" s="54">
        <v>45963</v>
      </c>
      <c r="O118" s="55">
        <v>0.54166666666666663</v>
      </c>
      <c r="P118" t="s">
        <v>3886</v>
      </c>
      <c r="Q118" s="54">
        <v>45963</v>
      </c>
      <c r="S118" t="s">
        <v>3886</v>
      </c>
      <c r="U118"/>
    </row>
    <row r="119" spans="1:21" hidden="1">
      <c r="A119" s="54">
        <v>45962</v>
      </c>
      <c r="B119" t="s">
        <v>484</v>
      </c>
      <c r="C119" t="s">
        <v>41</v>
      </c>
      <c r="D119">
        <v>784292582</v>
      </c>
      <c r="E119" t="s">
        <v>33</v>
      </c>
      <c r="F119" t="s">
        <v>45</v>
      </c>
      <c r="G119" t="s">
        <v>4335</v>
      </c>
      <c r="H119">
        <v>724816297</v>
      </c>
      <c r="I119">
        <v>733816297</v>
      </c>
      <c r="J119" t="s">
        <v>4336</v>
      </c>
      <c r="K119" t="s">
        <v>36</v>
      </c>
      <c r="L119" t="s">
        <v>3907</v>
      </c>
      <c r="M119" t="s">
        <v>3428</v>
      </c>
      <c r="N119" s="54">
        <v>45964</v>
      </c>
      <c r="O119" s="55">
        <v>0.58333333333333337</v>
      </c>
      <c r="P119" t="s">
        <v>45</v>
      </c>
      <c r="Q119" s="54">
        <v>45963</v>
      </c>
      <c r="R119" s="55">
        <v>0.68194444444444446</v>
      </c>
      <c r="S119" t="s">
        <v>45</v>
      </c>
      <c r="T119">
        <v>9211251708896</v>
      </c>
      <c r="U119"/>
    </row>
    <row r="120" spans="1:21" hidden="1">
      <c r="A120" s="54">
        <v>45962</v>
      </c>
      <c r="B120" t="s">
        <v>40</v>
      </c>
      <c r="C120" t="s">
        <v>41</v>
      </c>
      <c r="D120">
        <v>782300518</v>
      </c>
      <c r="E120" t="s">
        <v>33</v>
      </c>
      <c r="F120" t="s">
        <v>45</v>
      </c>
      <c r="G120" t="s">
        <v>4338</v>
      </c>
      <c r="I120">
        <v>757397693</v>
      </c>
      <c r="J120" t="s">
        <v>4339</v>
      </c>
      <c r="K120" t="s">
        <v>196</v>
      </c>
      <c r="L120" t="s">
        <v>1196</v>
      </c>
      <c r="M120" t="s">
        <v>4340</v>
      </c>
      <c r="N120" s="54">
        <v>45963</v>
      </c>
      <c r="O120" s="55">
        <v>0.5</v>
      </c>
      <c r="P120" t="s">
        <v>45</v>
      </c>
      <c r="Q120" s="54">
        <v>45963</v>
      </c>
      <c r="R120" s="55">
        <v>0.69791666666666663</v>
      </c>
      <c r="S120" t="s">
        <v>45</v>
      </c>
      <c r="T120">
        <v>9211251708934</v>
      </c>
      <c r="U120"/>
    </row>
    <row r="121" spans="1:21" hidden="1">
      <c r="A121" s="54">
        <v>45962</v>
      </c>
      <c r="B121" t="s">
        <v>4341</v>
      </c>
      <c r="C121" t="s">
        <v>41</v>
      </c>
      <c r="D121">
        <v>103639065</v>
      </c>
      <c r="E121" t="s">
        <v>33</v>
      </c>
      <c r="F121" t="s">
        <v>45</v>
      </c>
      <c r="G121" t="s">
        <v>4342</v>
      </c>
      <c r="H121">
        <v>726880761</v>
      </c>
      <c r="I121">
        <v>707357193</v>
      </c>
      <c r="J121" t="s">
        <v>4343</v>
      </c>
      <c r="K121" t="s">
        <v>36</v>
      </c>
      <c r="L121" t="s">
        <v>3948</v>
      </c>
      <c r="M121" t="s">
        <v>4344</v>
      </c>
      <c r="N121" s="54">
        <v>45963</v>
      </c>
      <c r="O121" s="55">
        <v>0.33333333333333331</v>
      </c>
      <c r="P121" t="s">
        <v>45</v>
      </c>
      <c r="Q121" s="54">
        <v>45963</v>
      </c>
      <c r="R121" s="55">
        <v>0.70833333333333337</v>
      </c>
      <c r="S121" t="s">
        <v>45</v>
      </c>
      <c r="T121">
        <v>9211251708964</v>
      </c>
      <c r="U121"/>
    </row>
    <row r="122" spans="1:21">
      <c r="A122" s="54">
        <v>45962</v>
      </c>
      <c r="B122" t="s">
        <v>1748</v>
      </c>
      <c r="C122" t="s">
        <v>777</v>
      </c>
      <c r="D122">
        <v>726630540</v>
      </c>
      <c r="E122" t="s">
        <v>33</v>
      </c>
      <c r="F122" t="s">
        <v>45</v>
      </c>
      <c r="G122" t="s">
        <v>4346</v>
      </c>
      <c r="H122">
        <v>732757759</v>
      </c>
      <c r="I122">
        <v>732757759</v>
      </c>
      <c r="J122" t="s">
        <v>4347</v>
      </c>
      <c r="K122" t="s">
        <v>36</v>
      </c>
      <c r="L122" t="s">
        <v>3959</v>
      </c>
      <c r="M122" t="s">
        <v>4348</v>
      </c>
      <c r="N122" s="54">
        <v>45963</v>
      </c>
      <c r="O122" s="55">
        <v>0.41666666666666669</v>
      </c>
      <c r="P122" t="s">
        <v>39</v>
      </c>
      <c r="Q122" s="54">
        <v>45963</v>
      </c>
      <c r="R122" s="55">
        <v>0.71875</v>
      </c>
      <c r="U122"/>
    </row>
    <row r="123" spans="1:21" hidden="1">
      <c r="A123" s="54">
        <v>45962</v>
      </c>
      <c r="B123" t="s">
        <v>3026</v>
      </c>
      <c r="C123" t="s">
        <v>41</v>
      </c>
      <c r="D123">
        <v>108626602</v>
      </c>
      <c r="E123" t="s">
        <v>33</v>
      </c>
      <c r="F123" t="s">
        <v>45</v>
      </c>
      <c r="G123" t="s">
        <v>4349</v>
      </c>
      <c r="H123">
        <v>701336151</v>
      </c>
      <c r="J123" t="s">
        <v>4350</v>
      </c>
      <c r="K123" t="s">
        <v>36</v>
      </c>
      <c r="L123" t="s">
        <v>1255</v>
      </c>
      <c r="M123" t="s">
        <v>3167</v>
      </c>
      <c r="N123" s="54">
        <v>45963</v>
      </c>
      <c r="O123" s="55">
        <v>0.58333333333333337</v>
      </c>
      <c r="P123" t="s">
        <v>45</v>
      </c>
      <c r="Q123" s="54">
        <v>45963</v>
      </c>
      <c r="R123" s="55">
        <v>0.72361111111111109</v>
      </c>
      <c r="S123" t="s">
        <v>45</v>
      </c>
      <c r="T123">
        <v>9211251709003</v>
      </c>
      <c r="U123"/>
    </row>
    <row r="124" spans="1:21">
      <c r="A124" s="54">
        <v>45962</v>
      </c>
      <c r="B124" t="s">
        <v>1748</v>
      </c>
      <c r="C124" t="s">
        <v>777</v>
      </c>
      <c r="D124">
        <v>726630540</v>
      </c>
      <c r="E124" t="s">
        <v>33</v>
      </c>
      <c r="F124" t="s">
        <v>45</v>
      </c>
      <c r="G124" t="s">
        <v>4351</v>
      </c>
      <c r="H124">
        <v>753434348</v>
      </c>
      <c r="I124">
        <v>753434348</v>
      </c>
      <c r="J124" t="s">
        <v>4352</v>
      </c>
      <c r="K124" t="s">
        <v>36</v>
      </c>
      <c r="L124" t="s">
        <v>1911</v>
      </c>
      <c r="M124" t="s">
        <v>4353</v>
      </c>
      <c r="N124" s="54">
        <v>45963</v>
      </c>
      <c r="O124" s="55">
        <v>0.41666666666666669</v>
      </c>
      <c r="P124" t="s">
        <v>45</v>
      </c>
      <c r="Q124" s="54">
        <v>45963</v>
      </c>
      <c r="R124" s="55">
        <v>0.72777777777777775</v>
      </c>
      <c r="S124" t="s">
        <v>45</v>
      </c>
      <c r="T124">
        <v>9211251709016</v>
      </c>
      <c r="U124"/>
    </row>
    <row r="125" spans="1:21" hidden="1">
      <c r="A125" s="54">
        <v>45962</v>
      </c>
      <c r="B125" t="s">
        <v>227</v>
      </c>
      <c r="C125" t="s">
        <v>41</v>
      </c>
      <c r="D125">
        <v>783211943</v>
      </c>
      <c r="E125" t="s">
        <v>33</v>
      </c>
      <c r="F125" t="s">
        <v>45</v>
      </c>
      <c r="G125" t="s">
        <v>4356</v>
      </c>
      <c r="H125">
        <v>769349790</v>
      </c>
      <c r="I125">
        <v>787249864</v>
      </c>
      <c r="J125" t="s">
        <v>4357</v>
      </c>
      <c r="K125" t="s">
        <v>36</v>
      </c>
      <c r="L125" t="s">
        <v>1196</v>
      </c>
      <c r="M125" t="s">
        <v>4358</v>
      </c>
      <c r="N125" s="54">
        <v>45963</v>
      </c>
      <c r="O125" s="55">
        <v>0.33333333333333331</v>
      </c>
      <c r="P125" t="s">
        <v>45</v>
      </c>
      <c r="Q125" s="54">
        <v>45963</v>
      </c>
      <c r="R125" s="55">
        <v>0.59791666666666665</v>
      </c>
      <c r="S125" t="s">
        <v>45</v>
      </c>
      <c r="T125">
        <v>9211251708721</v>
      </c>
      <c r="U125"/>
    </row>
    <row r="126" spans="1:21">
      <c r="A126" s="54">
        <v>45962</v>
      </c>
      <c r="B126" t="s">
        <v>4359</v>
      </c>
      <c r="C126" t="s">
        <v>32</v>
      </c>
      <c r="D126">
        <v>762627764</v>
      </c>
      <c r="E126" t="s">
        <v>33</v>
      </c>
      <c r="F126" t="s">
        <v>45</v>
      </c>
      <c r="G126" t="s">
        <v>4360</v>
      </c>
      <c r="H126">
        <v>721666635</v>
      </c>
      <c r="I126">
        <v>732576736</v>
      </c>
      <c r="J126" t="s">
        <v>4361</v>
      </c>
      <c r="K126" t="s">
        <v>36</v>
      </c>
      <c r="L126" t="s">
        <v>3949</v>
      </c>
      <c r="M126" t="s">
        <v>4362</v>
      </c>
      <c r="N126" s="54">
        <v>45964</v>
      </c>
      <c r="O126" s="55">
        <v>0.375</v>
      </c>
      <c r="P126" t="s">
        <v>45</v>
      </c>
      <c r="Q126" s="54">
        <v>45963</v>
      </c>
      <c r="R126" s="55">
        <v>0.61041666666666672</v>
      </c>
      <c r="S126" t="s">
        <v>45</v>
      </c>
      <c r="T126">
        <v>9211251708741</v>
      </c>
      <c r="U126"/>
    </row>
    <row r="127" spans="1:21" hidden="1">
      <c r="A127" s="54">
        <v>45962</v>
      </c>
      <c r="B127" t="s">
        <v>282</v>
      </c>
      <c r="C127" t="s">
        <v>41</v>
      </c>
      <c r="D127">
        <v>100822172</v>
      </c>
      <c r="E127" t="s">
        <v>33</v>
      </c>
      <c r="F127" t="s">
        <v>45</v>
      </c>
      <c r="G127" t="s">
        <v>4363</v>
      </c>
      <c r="H127">
        <v>732657055</v>
      </c>
      <c r="I127">
        <v>759666992</v>
      </c>
      <c r="J127" t="s">
        <v>4364</v>
      </c>
      <c r="K127" t="s">
        <v>36</v>
      </c>
      <c r="L127" t="s">
        <v>1196</v>
      </c>
      <c r="M127" t="s">
        <v>4365</v>
      </c>
      <c r="N127" s="54">
        <v>45964</v>
      </c>
      <c r="O127" s="55">
        <v>0.41666666666666669</v>
      </c>
      <c r="P127" t="s">
        <v>45</v>
      </c>
      <c r="Q127" s="54">
        <v>45963</v>
      </c>
      <c r="R127" s="55">
        <v>0.6430555555555556</v>
      </c>
      <c r="S127" t="s">
        <v>45</v>
      </c>
      <c r="T127">
        <v>9211251708827</v>
      </c>
      <c r="U127"/>
    </row>
    <row r="128" spans="1:21">
      <c r="A128" s="54">
        <v>45962</v>
      </c>
      <c r="B128" t="s">
        <v>3745</v>
      </c>
      <c r="C128" t="s">
        <v>32</v>
      </c>
      <c r="D128">
        <v>780225502</v>
      </c>
      <c r="E128" t="s">
        <v>33</v>
      </c>
      <c r="F128" t="s">
        <v>45</v>
      </c>
      <c r="G128" t="s">
        <v>4366</v>
      </c>
      <c r="H128">
        <v>717339613</v>
      </c>
      <c r="I128">
        <v>717339613</v>
      </c>
      <c r="J128" t="s">
        <v>4044</v>
      </c>
      <c r="K128" t="s">
        <v>36</v>
      </c>
      <c r="L128" t="e" vm="1">
        <v>#VALUE!</v>
      </c>
      <c r="M128" t="s">
        <v>4367</v>
      </c>
      <c r="N128" s="54">
        <v>45964</v>
      </c>
      <c r="O128" s="55">
        <v>0.41666666666666669</v>
      </c>
      <c r="P128" t="s">
        <v>45</v>
      </c>
      <c r="Q128" s="54">
        <v>45964</v>
      </c>
      <c r="R128" s="55">
        <v>0.6479166666666667</v>
      </c>
      <c r="S128" t="s">
        <v>45</v>
      </c>
      <c r="T128">
        <v>9311251711030</v>
      </c>
      <c r="U128"/>
    </row>
    <row r="129" spans="1:21">
      <c r="A129" s="54">
        <v>45962</v>
      </c>
      <c r="B129" t="s">
        <v>4359</v>
      </c>
      <c r="C129" t="s">
        <v>32</v>
      </c>
      <c r="D129">
        <v>762627764</v>
      </c>
      <c r="E129" t="s">
        <v>33</v>
      </c>
      <c r="F129" t="s">
        <v>45</v>
      </c>
      <c r="G129" t="s">
        <v>4368</v>
      </c>
      <c r="I129">
        <v>746335884</v>
      </c>
      <c r="J129" t="s">
        <v>4369</v>
      </c>
      <c r="K129" t="s">
        <v>36</v>
      </c>
      <c r="L129" t="s">
        <v>4081</v>
      </c>
      <c r="M129" t="s">
        <v>4370</v>
      </c>
      <c r="N129" s="54">
        <v>45964</v>
      </c>
      <c r="O129" s="55">
        <v>0.375</v>
      </c>
      <c r="P129" t="s">
        <v>45</v>
      </c>
      <c r="Q129" s="54">
        <v>45964</v>
      </c>
      <c r="R129" s="55">
        <v>0.61805555555555558</v>
      </c>
      <c r="S129" t="s">
        <v>45</v>
      </c>
      <c r="T129">
        <v>9311251711050</v>
      </c>
      <c r="U129"/>
    </row>
    <row r="130" spans="1:21">
      <c r="A130" s="54">
        <v>45962</v>
      </c>
      <c r="B130" t="s">
        <v>4371</v>
      </c>
      <c r="C130" t="s">
        <v>32</v>
      </c>
      <c r="D130">
        <v>762627764</v>
      </c>
      <c r="E130" t="s">
        <v>33</v>
      </c>
      <c r="F130" t="s">
        <v>45</v>
      </c>
      <c r="G130" t="s">
        <v>4372</v>
      </c>
      <c r="H130">
        <v>703589385</v>
      </c>
      <c r="I130">
        <v>703589385</v>
      </c>
      <c r="J130" t="s">
        <v>4373</v>
      </c>
      <c r="K130" t="s">
        <v>36</v>
      </c>
      <c r="L130" t="e" vm="2">
        <v>#VALUE!</v>
      </c>
      <c r="M130" t="s">
        <v>4374</v>
      </c>
      <c r="N130" s="54">
        <v>45963</v>
      </c>
      <c r="O130" s="55">
        <v>0.375</v>
      </c>
      <c r="P130" t="s">
        <v>45</v>
      </c>
      <c r="Q130" s="54">
        <v>45963</v>
      </c>
      <c r="R130" s="55">
        <v>0.61944444444444446</v>
      </c>
      <c r="S130" t="s">
        <v>45</v>
      </c>
      <c r="T130">
        <v>9311251711059</v>
      </c>
      <c r="U130"/>
    </row>
    <row r="131" spans="1:21">
      <c r="A131" s="54">
        <v>45962</v>
      </c>
      <c r="B131" t="s">
        <v>4285</v>
      </c>
      <c r="C131" t="s">
        <v>32</v>
      </c>
      <c r="D131">
        <v>780225502</v>
      </c>
      <c r="E131" t="s">
        <v>33</v>
      </c>
      <c r="F131" t="s">
        <v>45</v>
      </c>
      <c r="G131" t="s">
        <v>4375</v>
      </c>
      <c r="H131">
        <v>736478661</v>
      </c>
      <c r="I131">
        <v>724935344</v>
      </c>
      <c r="J131" t="s">
        <v>4376</v>
      </c>
      <c r="K131" t="s">
        <v>36</v>
      </c>
      <c r="L131" t="s">
        <v>1196</v>
      </c>
      <c r="M131" t="s">
        <v>4377</v>
      </c>
      <c r="N131" s="54">
        <v>45963</v>
      </c>
      <c r="O131" s="55">
        <v>0.375</v>
      </c>
      <c r="P131" t="s">
        <v>45</v>
      </c>
      <c r="Q131" s="54">
        <v>45963</v>
      </c>
      <c r="R131" s="55">
        <v>0.62222222222222223</v>
      </c>
      <c r="S131" t="s">
        <v>45</v>
      </c>
      <c r="T131">
        <v>9211251708756</v>
      </c>
      <c r="U131"/>
    </row>
    <row r="132" spans="1:21" hidden="1">
      <c r="A132" s="54">
        <v>45962</v>
      </c>
      <c r="B132" t="s">
        <v>282</v>
      </c>
      <c r="C132" t="s">
        <v>41</v>
      </c>
      <c r="D132">
        <v>100822172</v>
      </c>
      <c r="E132" t="s">
        <v>33</v>
      </c>
      <c r="F132" t="s">
        <v>45</v>
      </c>
      <c r="G132" t="s">
        <v>4378</v>
      </c>
      <c r="H132">
        <v>115969161</v>
      </c>
      <c r="I132">
        <v>715118843</v>
      </c>
      <c r="J132" t="s">
        <v>4379</v>
      </c>
      <c r="K132" t="s">
        <v>36</v>
      </c>
      <c r="L132" t="s">
        <v>1196</v>
      </c>
      <c r="M132" t="s">
        <v>4380</v>
      </c>
      <c r="N132" s="54">
        <v>45965</v>
      </c>
      <c r="O132" s="55">
        <v>0.375</v>
      </c>
      <c r="P132" t="s">
        <v>45</v>
      </c>
      <c r="Q132" s="54">
        <v>45963</v>
      </c>
      <c r="R132" s="55">
        <v>0.62430555555555556</v>
      </c>
      <c r="S132" t="s">
        <v>45</v>
      </c>
      <c r="T132">
        <v>9411251712475</v>
      </c>
      <c r="U132"/>
    </row>
    <row r="133" spans="1:21" hidden="1">
      <c r="A133" s="54">
        <v>45963</v>
      </c>
      <c r="B133" t="s">
        <v>4381</v>
      </c>
      <c r="C133" t="s">
        <v>41</v>
      </c>
      <c r="D133">
        <v>788401220</v>
      </c>
      <c r="E133" t="s">
        <v>33</v>
      </c>
      <c r="F133" t="s">
        <v>45</v>
      </c>
      <c r="G133" t="s">
        <v>4382</v>
      </c>
      <c r="H133">
        <v>762042594</v>
      </c>
      <c r="I133">
        <v>703102968</v>
      </c>
      <c r="J133" t="s">
        <v>4383</v>
      </c>
      <c r="K133" t="s">
        <v>36</v>
      </c>
      <c r="L133" t="s">
        <v>4384</v>
      </c>
      <c r="M133" t="s">
        <v>4385</v>
      </c>
      <c r="N133" s="54">
        <v>45964</v>
      </c>
      <c r="O133" s="55">
        <v>0.375</v>
      </c>
      <c r="P133" t="s">
        <v>45</v>
      </c>
      <c r="Q133" s="54">
        <v>45963</v>
      </c>
      <c r="R133" s="55">
        <v>0.62430555555555556</v>
      </c>
      <c r="S133" t="s">
        <v>45</v>
      </c>
      <c r="T133">
        <v>9211251708775</v>
      </c>
      <c r="U133"/>
    </row>
    <row r="134" spans="1:21" hidden="1">
      <c r="A134" s="54">
        <v>45963</v>
      </c>
      <c r="B134" t="s">
        <v>4103</v>
      </c>
      <c r="C134" t="s">
        <v>41</v>
      </c>
      <c r="D134">
        <v>780961460</v>
      </c>
      <c r="E134" t="s">
        <v>33</v>
      </c>
      <c r="F134" t="s">
        <v>45</v>
      </c>
      <c r="G134" t="s">
        <v>4386</v>
      </c>
      <c r="H134">
        <v>799248548</v>
      </c>
      <c r="I134">
        <v>727507259</v>
      </c>
      <c r="J134" t="s">
        <v>4387</v>
      </c>
      <c r="K134" t="s">
        <v>36</v>
      </c>
      <c r="L134" t="s">
        <v>1196</v>
      </c>
      <c r="M134" t="s">
        <v>4388</v>
      </c>
      <c r="N134" s="54">
        <v>45964</v>
      </c>
      <c r="O134" s="55">
        <v>0.41666666666666669</v>
      </c>
      <c r="P134" t="s">
        <v>45</v>
      </c>
      <c r="Q134" s="54">
        <v>45963</v>
      </c>
      <c r="R134" s="55">
        <v>0.6479166666666667</v>
      </c>
      <c r="S134" t="s">
        <v>45</v>
      </c>
      <c r="T134">
        <v>9211251708841</v>
      </c>
      <c r="U134"/>
    </row>
    <row r="135" spans="1:21" hidden="1">
      <c r="A135" s="54">
        <v>45963</v>
      </c>
      <c r="B135" t="s">
        <v>4381</v>
      </c>
      <c r="C135" t="s">
        <v>41</v>
      </c>
      <c r="D135">
        <v>788401220</v>
      </c>
      <c r="E135" t="s">
        <v>33</v>
      </c>
      <c r="F135" t="s">
        <v>45</v>
      </c>
      <c r="G135" t="s">
        <v>4389</v>
      </c>
      <c r="H135">
        <v>737385704</v>
      </c>
      <c r="I135">
        <v>722858694</v>
      </c>
      <c r="J135" t="s">
        <v>4390</v>
      </c>
      <c r="K135" t="s">
        <v>36</v>
      </c>
      <c r="L135" t="e" vm="3">
        <v>#VALUE!</v>
      </c>
      <c r="M135" t="s">
        <v>4391</v>
      </c>
      <c r="N135" s="54">
        <v>45963</v>
      </c>
      <c r="O135" s="55">
        <v>0.5</v>
      </c>
      <c r="P135" t="s">
        <v>45</v>
      </c>
      <c r="Q135" s="54">
        <v>45963</v>
      </c>
      <c r="R135" s="55">
        <v>0.64236111111111116</v>
      </c>
      <c r="S135" t="s">
        <v>45</v>
      </c>
      <c r="T135">
        <v>9311251711244</v>
      </c>
      <c r="U135"/>
    </row>
    <row r="136" spans="1:21" hidden="1">
      <c r="A136" s="54">
        <v>45963</v>
      </c>
      <c r="B136" t="s">
        <v>282</v>
      </c>
      <c r="C136" t="s">
        <v>41</v>
      </c>
      <c r="D136">
        <v>100822172</v>
      </c>
      <c r="E136" t="s">
        <v>33</v>
      </c>
      <c r="F136" t="s">
        <v>45</v>
      </c>
      <c r="G136" t="s">
        <v>4392</v>
      </c>
      <c r="I136">
        <v>743921701</v>
      </c>
      <c r="J136" t="s">
        <v>4393</v>
      </c>
      <c r="K136" t="s">
        <v>36</v>
      </c>
      <c r="L136" t="s">
        <v>3959</v>
      </c>
      <c r="M136" t="s">
        <v>4394</v>
      </c>
      <c r="N136" s="54">
        <v>45964</v>
      </c>
      <c r="O136" s="55">
        <v>0.41666666666666669</v>
      </c>
      <c r="P136" t="s">
        <v>67</v>
      </c>
      <c r="Q136" s="54">
        <v>45963</v>
      </c>
      <c r="S136" t="s">
        <v>67</v>
      </c>
      <c r="U136" t="s">
        <v>114</v>
      </c>
    </row>
    <row r="137" spans="1:21" hidden="1">
      <c r="A137" s="54">
        <v>45963</v>
      </c>
      <c r="B137" t="s">
        <v>282</v>
      </c>
      <c r="C137" t="s">
        <v>41</v>
      </c>
      <c r="D137">
        <v>100822172</v>
      </c>
      <c r="E137" t="s">
        <v>33</v>
      </c>
      <c r="F137" t="s">
        <v>45</v>
      </c>
      <c r="G137" t="s">
        <v>4395</v>
      </c>
      <c r="I137">
        <v>729282981</v>
      </c>
      <c r="J137" t="s">
        <v>4396</v>
      </c>
      <c r="K137" t="s">
        <v>36</v>
      </c>
      <c r="L137" t="s">
        <v>3909</v>
      </c>
      <c r="M137" t="s">
        <v>4397</v>
      </c>
      <c r="N137" s="54">
        <v>45967</v>
      </c>
      <c r="O137" s="55">
        <v>0.41666666666666669</v>
      </c>
      <c r="P137" t="s">
        <v>45</v>
      </c>
      <c r="Q137" s="54">
        <v>45964</v>
      </c>
      <c r="R137" s="55">
        <v>0.37430555555555556</v>
      </c>
      <c r="S137" t="s">
        <v>45</v>
      </c>
      <c r="T137">
        <v>9611251716737</v>
      </c>
      <c r="U137"/>
    </row>
    <row r="138" spans="1:21" hidden="1">
      <c r="A138" s="54">
        <v>45963</v>
      </c>
      <c r="B138" t="s">
        <v>282</v>
      </c>
      <c r="C138" t="s">
        <v>41</v>
      </c>
      <c r="D138">
        <v>100822172</v>
      </c>
      <c r="E138" t="s">
        <v>33</v>
      </c>
      <c r="F138" t="s">
        <v>45</v>
      </c>
      <c r="G138" t="s">
        <v>4399</v>
      </c>
      <c r="I138">
        <v>107113164</v>
      </c>
      <c r="J138" t="s">
        <v>4400</v>
      </c>
      <c r="K138" t="s">
        <v>36</v>
      </c>
      <c r="L138" t="s">
        <v>1196</v>
      </c>
      <c r="M138" t="s">
        <v>4401</v>
      </c>
      <c r="N138" s="54">
        <v>45964</v>
      </c>
      <c r="O138" s="55">
        <v>0.375</v>
      </c>
      <c r="P138" t="s">
        <v>67</v>
      </c>
      <c r="Q138" s="54">
        <v>45963</v>
      </c>
      <c r="R138" s="55">
        <v>0.75972222222222219</v>
      </c>
      <c r="S138" t="s">
        <v>67</v>
      </c>
      <c r="U138" t="s">
        <v>114</v>
      </c>
    </row>
    <row r="139" spans="1:21">
      <c r="A139" s="54">
        <v>45963</v>
      </c>
      <c r="B139" t="s">
        <v>4402</v>
      </c>
      <c r="C139" t="s">
        <v>809</v>
      </c>
      <c r="D139">
        <v>788595265</v>
      </c>
      <c r="E139" t="s">
        <v>33</v>
      </c>
      <c r="F139" t="s">
        <v>45</v>
      </c>
      <c r="G139" t="s">
        <v>4403</v>
      </c>
      <c r="H139">
        <v>789582324</v>
      </c>
      <c r="I139">
        <v>727226253</v>
      </c>
      <c r="J139" t="s">
        <v>4404</v>
      </c>
      <c r="K139" t="s">
        <v>36</v>
      </c>
      <c r="L139" t="s">
        <v>4129</v>
      </c>
      <c r="M139" t="s">
        <v>4405</v>
      </c>
      <c r="N139" s="54">
        <v>45963</v>
      </c>
      <c r="O139" s="55">
        <v>0.41666666666666669</v>
      </c>
      <c r="P139" t="s">
        <v>67</v>
      </c>
      <c r="Q139" s="54">
        <v>45964</v>
      </c>
      <c r="R139" s="55">
        <v>0.38333333333333336</v>
      </c>
      <c r="S139" t="s">
        <v>67</v>
      </c>
      <c r="U139" t="s">
        <v>4355</v>
      </c>
    </row>
    <row r="140" spans="1:21">
      <c r="A140" s="54">
        <v>45963</v>
      </c>
      <c r="B140" t="s">
        <v>4359</v>
      </c>
      <c r="C140" t="s">
        <v>32</v>
      </c>
      <c r="D140">
        <v>762627764</v>
      </c>
      <c r="E140" t="s">
        <v>33</v>
      </c>
      <c r="F140" t="s">
        <v>45</v>
      </c>
      <c r="G140" t="s">
        <v>4406</v>
      </c>
      <c r="H140">
        <v>725907492</v>
      </c>
      <c r="I140">
        <v>725907492</v>
      </c>
      <c r="J140" t="s">
        <v>4132</v>
      </c>
      <c r="K140" t="s">
        <v>36</v>
      </c>
      <c r="L140" t="s">
        <v>3916</v>
      </c>
      <c r="M140" t="s">
        <v>4407</v>
      </c>
      <c r="N140" s="54">
        <v>45964</v>
      </c>
      <c r="O140" s="55">
        <v>0.375</v>
      </c>
      <c r="P140" t="s">
        <v>67</v>
      </c>
      <c r="Q140" s="54">
        <v>45963</v>
      </c>
      <c r="S140" t="s">
        <v>67</v>
      </c>
      <c r="U140" t="s">
        <v>114</v>
      </c>
    </row>
    <row r="141" spans="1:21" hidden="1">
      <c r="A141" s="54">
        <v>45963</v>
      </c>
      <c r="B141" t="s">
        <v>40</v>
      </c>
      <c r="C141" t="s">
        <v>41</v>
      </c>
      <c r="D141">
        <v>782300518</v>
      </c>
      <c r="E141" t="s">
        <v>33</v>
      </c>
      <c r="F141" t="s">
        <v>45</v>
      </c>
      <c r="G141" t="s">
        <v>4286</v>
      </c>
      <c r="I141">
        <v>737961619</v>
      </c>
      <c r="J141" t="s">
        <v>4287</v>
      </c>
      <c r="K141" t="s">
        <v>36</v>
      </c>
      <c r="L141" t="s">
        <v>3945</v>
      </c>
      <c r="M141" t="s">
        <v>4408</v>
      </c>
      <c r="N141" s="54">
        <v>45963</v>
      </c>
      <c r="O141" s="55">
        <v>0.58333333333333337</v>
      </c>
      <c r="P141" t="s">
        <v>67</v>
      </c>
      <c r="Q141" s="54">
        <v>45963</v>
      </c>
      <c r="S141" t="s">
        <v>67</v>
      </c>
      <c r="U141" t="s">
        <v>114</v>
      </c>
    </row>
    <row r="142" spans="1:21">
      <c r="A142" s="54">
        <v>45963</v>
      </c>
      <c r="B142" t="s">
        <v>4285</v>
      </c>
      <c r="C142" t="s">
        <v>32</v>
      </c>
      <c r="D142">
        <v>780225502</v>
      </c>
      <c r="E142" t="s">
        <v>33</v>
      </c>
      <c r="F142" t="s">
        <v>45</v>
      </c>
      <c r="G142" t="s">
        <v>4409</v>
      </c>
      <c r="H142">
        <v>700161101</v>
      </c>
      <c r="I142">
        <v>700161101</v>
      </c>
      <c r="J142" t="s">
        <v>4410</v>
      </c>
      <c r="K142" t="s">
        <v>36</v>
      </c>
      <c r="L142" t="s">
        <v>1911</v>
      </c>
      <c r="M142" t="s">
        <v>4411</v>
      </c>
      <c r="N142" s="54">
        <v>45964</v>
      </c>
      <c r="O142" s="55">
        <v>0.375</v>
      </c>
      <c r="P142" t="s">
        <v>45</v>
      </c>
      <c r="Q142" s="54">
        <v>45964</v>
      </c>
      <c r="R142" s="55">
        <v>0.38819444444444445</v>
      </c>
      <c r="S142" t="s">
        <v>45</v>
      </c>
      <c r="T142">
        <v>9311251709914</v>
      </c>
      <c r="U142"/>
    </row>
    <row r="143" spans="1:21">
      <c r="A143" s="54">
        <v>45963</v>
      </c>
      <c r="B143" t="s">
        <v>4285</v>
      </c>
      <c r="C143" t="s">
        <v>32</v>
      </c>
      <c r="D143">
        <v>780225502</v>
      </c>
      <c r="E143" t="s">
        <v>33</v>
      </c>
      <c r="F143" t="s">
        <v>45</v>
      </c>
      <c r="G143" t="s">
        <v>4412</v>
      </c>
      <c r="H143">
        <v>107113164</v>
      </c>
      <c r="I143">
        <v>107113164</v>
      </c>
      <c r="J143" t="s">
        <v>4400</v>
      </c>
      <c r="K143" t="s">
        <v>36</v>
      </c>
      <c r="L143" t="s">
        <v>1196</v>
      </c>
      <c r="M143" t="s">
        <v>4413</v>
      </c>
      <c r="N143" s="54">
        <v>45964</v>
      </c>
      <c r="O143" s="55">
        <v>0.41666666666666669</v>
      </c>
      <c r="P143" t="s">
        <v>67</v>
      </c>
      <c r="Q143" s="54">
        <v>45963</v>
      </c>
      <c r="R143" s="55">
        <v>0.75972222222222219</v>
      </c>
      <c r="S143" t="s">
        <v>67</v>
      </c>
      <c r="U143" t="s">
        <v>114</v>
      </c>
    </row>
    <row r="144" spans="1:21" hidden="1">
      <c r="A144" s="54">
        <v>45963</v>
      </c>
      <c r="B144" t="s">
        <v>267</v>
      </c>
      <c r="C144" t="s">
        <v>41</v>
      </c>
      <c r="D144">
        <v>755669505</v>
      </c>
      <c r="E144" t="s">
        <v>33</v>
      </c>
      <c r="F144" t="s">
        <v>45</v>
      </c>
      <c r="G144" t="s">
        <v>4415</v>
      </c>
      <c r="I144">
        <v>254790673058</v>
      </c>
      <c r="J144" t="s">
        <v>4416</v>
      </c>
      <c r="K144" t="s">
        <v>36</v>
      </c>
      <c r="L144" t="s">
        <v>3959</v>
      </c>
      <c r="M144" t="s">
        <v>4417</v>
      </c>
      <c r="N144" s="54">
        <v>45965</v>
      </c>
      <c r="O144" s="55">
        <v>0.41666666666666669</v>
      </c>
      <c r="P144" t="s">
        <v>45</v>
      </c>
      <c r="Q144" s="54">
        <v>45963</v>
      </c>
      <c r="R144" s="55">
        <v>0.61875000000000002</v>
      </c>
      <c r="S144" t="s">
        <v>45</v>
      </c>
      <c r="T144">
        <v>9311251709803</v>
      </c>
      <c r="U144"/>
    </row>
    <row r="145" spans="1:21">
      <c r="A145" s="54">
        <v>45963</v>
      </c>
      <c r="B145" t="s">
        <v>31</v>
      </c>
      <c r="C145" t="s">
        <v>32</v>
      </c>
      <c r="D145">
        <v>733317777</v>
      </c>
      <c r="E145" t="s">
        <v>33</v>
      </c>
      <c r="F145" t="s">
        <v>45</v>
      </c>
      <c r="G145" t="s">
        <v>4418</v>
      </c>
      <c r="H145">
        <v>759951784</v>
      </c>
      <c r="I145">
        <v>759951784</v>
      </c>
      <c r="J145" t="s">
        <v>4419</v>
      </c>
      <c r="K145" t="s">
        <v>36</v>
      </c>
      <c r="L145" t="s">
        <v>1196</v>
      </c>
      <c r="M145" t="s">
        <v>4420</v>
      </c>
      <c r="N145" s="54">
        <v>45964</v>
      </c>
      <c r="O145" s="55">
        <v>0.375</v>
      </c>
      <c r="P145" t="s">
        <v>45</v>
      </c>
      <c r="Q145" s="54">
        <v>45963</v>
      </c>
      <c r="R145" s="55">
        <v>0.62222222222222223</v>
      </c>
      <c r="S145" t="s">
        <v>45</v>
      </c>
      <c r="T145">
        <v>9211251708844</v>
      </c>
      <c r="U145"/>
    </row>
    <row r="146" spans="1:21" hidden="1">
      <c r="A146" s="54">
        <v>45963</v>
      </c>
      <c r="B146" t="s">
        <v>4103</v>
      </c>
      <c r="C146" t="s">
        <v>41</v>
      </c>
      <c r="D146">
        <v>780961460</v>
      </c>
      <c r="E146" t="s">
        <v>33</v>
      </c>
      <c r="F146" t="s">
        <v>45</v>
      </c>
      <c r="G146" t="s">
        <v>4421</v>
      </c>
      <c r="H146">
        <v>720204899</v>
      </c>
      <c r="I146">
        <v>727507259</v>
      </c>
      <c r="J146" t="s">
        <v>4422</v>
      </c>
      <c r="K146" t="s">
        <v>81</v>
      </c>
      <c r="L146" t="s">
        <v>1196</v>
      </c>
      <c r="M146" t="s">
        <v>4423</v>
      </c>
      <c r="N146" s="54">
        <v>45964</v>
      </c>
      <c r="O146" s="55">
        <v>0.33333333333333331</v>
      </c>
      <c r="P146" t="s">
        <v>45</v>
      </c>
      <c r="Q146" s="54">
        <v>45963</v>
      </c>
      <c r="R146" s="55">
        <v>0.63472222222222219</v>
      </c>
      <c r="S146" t="s">
        <v>45</v>
      </c>
      <c r="T146">
        <v>9211251708800</v>
      </c>
      <c r="U146"/>
    </row>
    <row r="147" spans="1:21">
      <c r="A147" s="54">
        <v>45963</v>
      </c>
      <c r="B147" t="s">
        <v>4424</v>
      </c>
      <c r="C147" t="s">
        <v>4425</v>
      </c>
      <c r="D147">
        <v>788906455</v>
      </c>
      <c r="E147" t="s">
        <v>33</v>
      </c>
      <c r="F147" t="s">
        <v>45</v>
      </c>
      <c r="G147" t="s">
        <v>4426</v>
      </c>
      <c r="H147">
        <v>254732459615</v>
      </c>
      <c r="I147">
        <v>254732459615</v>
      </c>
      <c r="J147" t="s">
        <v>4427</v>
      </c>
      <c r="K147" t="s">
        <v>36</v>
      </c>
      <c r="L147" t="s">
        <v>3959</v>
      </c>
      <c r="M147" t="s">
        <v>4428</v>
      </c>
      <c r="N147" s="54">
        <v>45963</v>
      </c>
      <c r="O147" s="55">
        <v>0.45833333333333331</v>
      </c>
      <c r="P147" t="s">
        <v>45</v>
      </c>
      <c r="Q147" s="54">
        <v>45963</v>
      </c>
      <c r="R147" s="55">
        <v>0.63749999999999996</v>
      </c>
      <c r="S147" t="s">
        <v>45</v>
      </c>
      <c r="T147">
        <v>9311251711533</v>
      </c>
      <c r="U147"/>
    </row>
    <row r="148" spans="1:21" hidden="1">
      <c r="A148" s="54">
        <v>45963</v>
      </c>
      <c r="B148" t="s">
        <v>391</v>
      </c>
      <c r="C148" t="s">
        <v>41</v>
      </c>
      <c r="D148">
        <v>783687450</v>
      </c>
      <c r="E148" t="s">
        <v>33</v>
      </c>
      <c r="F148" t="s">
        <v>45</v>
      </c>
      <c r="G148" t="s">
        <v>4429</v>
      </c>
      <c r="H148">
        <v>254762892446</v>
      </c>
      <c r="I148">
        <v>254722771783</v>
      </c>
      <c r="J148" t="s">
        <v>4430</v>
      </c>
      <c r="K148" t="s">
        <v>81</v>
      </c>
      <c r="L148" t="s">
        <v>1196</v>
      </c>
      <c r="M148" t="s">
        <v>4431</v>
      </c>
      <c r="N148" s="54">
        <v>45964</v>
      </c>
      <c r="O148" s="55">
        <v>0.375</v>
      </c>
      <c r="P148" t="s">
        <v>45</v>
      </c>
      <c r="Q148" s="54">
        <v>45963</v>
      </c>
      <c r="R148" s="55">
        <v>0.63958333333333328</v>
      </c>
      <c r="S148" t="s">
        <v>45</v>
      </c>
      <c r="T148">
        <v>9311251709889</v>
      </c>
      <c r="U148"/>
    </row>
    <row r="149" spans="1:21">
      <c r="A149" s="54">
        <v>45963</v>
      </c>
      <c r="B149" t="s">
        <v>4432</v>
      </c>
      <c r="C149" t="s">
        <v>70</v>
      </c>
      <c r="D149">
        <v>755877260</v>
      </c>
      <c r="E149" t="s">
        <v>33</v>
      </c>
      <c r="F149" t="s">
        <v>45</v>
      </c>
      <c r="G149" t="s">
        <v>4433</v>
      </c>
      <c r="H149">
        <v>759514430</v>
      </c>
      <c r="I149">
        <v>751662664</v>
      </c>
      <c r="J149" t="s">
        <v>4434</v>
      </c>
      <c r="K149" t="s">
        <v>36</v>
      </c>
      <c r="L149" t="s">
        <v>1911</v>
      </c>
      <c r="M149" t="s">
        <v>4435</v>
      </c>
      <c r="N149" s="54">
        <v>45963</v>
      </c>
      <c r="O149" s="55">
        <v>0.33333333333333331</v>
      </c>
      <c r="P149" t="s">
        <v>45</v>
      </c>
      <c r="Q149" s="54">
        <v>45963</v>
      </c>
      <c r="R149" s="55">
        <v>0.69930555555555551</v>
      </c>
      <c r="S149" t="s">
        <v>45</v>
      </c>
      <c r="T149">
        <v>9211251709075</v>
      </c>
      <c r="U149"/>
    </row>
    <row r="150" spans="1:21" hidden="1">
      <c r="A150" s="54">
        <v>45963</v>
      </c>
      <c r="B150" t="s">
        <v>142</v>
      </c>
      <c r="C150" t="s">
        <v>41</v>
      </c>
      <c r="D150">
        <v>787535072</v>
      </c>
      <c r="E150" t="s">
        <v>33</v>
      </c>
      <c r="F150" t="s">
        <v>45</v>
      </c>
      <c r="G150" t="s">
        <v>4436</v>
      </c>
      <c r="H150">
        <v>748378826</v>
      </c>
      <c r="I150">
        <v>748378826</v>
      </c>
      <c r="J150" t="s">
        <v>4437</v>
      </c>
      <c r="K150" t="s">
        <v>36</v>
      </c>
      <c r="L150" t="e" vm="4">
        <v>#VALUE!</v>
      </c>
      <c r="M150" t="s">
        <v>4438</v>
      </c>
      <c r="N150" s="54">
        <v>45966</v>
      </c>
      <c r="O150" s="55">
        <v>0.45833333333333331</v>
      </c>
      <c r="P150" t="s">
        <v>45</v>
      </c>
      <c r="Q150" s="54">
        <v>45963</v>
      </c>
      <c r="R150" s="55">
        <v>0.70138888888888884</v>
      </c>
      <c r="S150" t="s">
        <v>45</v>
      </c>
      <c r="T150">
        <v>9511251716084</v>
      </c>
      <c r="U150"/>
    </row>
    <row r="151" spans="1:21">
      <c r="A151" s="54">
        <v>45963</v>
      </c>
      <c r="B151" t="s">
        <v>4439</v>
      </c>
      <c r="C151" t="s">
        <v>70</v>
      </c>
      <c r="D151">
        <v>724096120</v>
      </c>
      <c r="E151" t="s">
        <v>33</v>
      </c>
      <c r="F151" t="s">
        <v>45</v>
      </c>
      <c r="G151" t="s">
        <v>4440</v>
      </c>
      <c r="H151">
        <v>750262631</v>
      </c>
      <c r="I151">
        <v>795193572</v>
      </c>
      <c r="J151" t="s">
        <v>4441</v>
      </c>
      <c r="K151" t="s">
        <v>36</v>
      </c>
      <c r="L151" t="s">
        <v>1911</v>
      </c>
      <c r="M151" t="s">
        <v>4442</v>
      </c>
      <c r="N151" s="54">
        <v>45963</v>
      </c>
      <c r="O151" s="55">
        <v>0.33333333333333331</v>
      </c>
      <c r="P151" t="s">
        <v>45</v>
      </c>
      <c r="Q151" s="54">
        <v>45963</v>
      </c>
      <c r="R151" s="55">
        <v>0.71736111111111112</v>
      </c>
      <c r="S151" t="s">
        <v>45</v>
      </c>
      <c r="T151">
        <v>9211251709081</v>
      </c>
      <c r="U151"/>
    </row>
    <row r="152" spans="1:21">
      <c r="A152" s="54">
        <v>45963</v>
      </c>
      <c r="B152" t="s">
        <v>4443</v>
      </c>
      <c r="C152" t="s">
        <v>32</v>
      </c>
      <c r="D152">
        <v>762627764</v>
      </c>
      <c r="E152" t="s">
        <v>33</v>
      </c>
      <c r="F152" t="s">
        <v>45</v>
      </c>
      <c r="G152" t="s">
        <v>4444</v>
      </c>
      <c r="H152">
        <v>725907492</v>
      </c>
      <c r="I152">
        <v>725907492</v>
      </c>
      <c r="J152" t="s">
        <v>4132</v>
      </c>
      <c r="K152" t="s">
        <v>36</v>
      </c>
      <c r="L152" t="s">
        <v>3916</v>
      </c>
      <c r="M152" t="s">
        <v>4445</v>
      </c>
      <c r="N152" s="54">
        <v>45964</v>
      </c>
      <c r="O152" s="55">
        <v>0.375</v>
      </c>
      <c r="P152" t="s">
        <v>45</v>
      </c>
      <c r="Q152" s="54">
        <v>45963</v>
      </c>
      <c r="R152" s="55">
        <v>0.72222222222222221</v>
      </c>
      <c r="S152" t="s">
        <v>45</v>
      </c>
      <c r="T152">
        <v>9211251709084</v>
      </c>
      <c r="U152"/>
    </row>
    <row r="153" spans="1:21">
      <c r="A153" s="54">
        <v>45963</v>
      </c>
      <c r="B153" t="s">
        <v>3937</v>
      </c>
      <c r="C153" t="s">
        <v>1181</v>
      </c>
      <c r="D153">
        <v>735500255</v>
      </c>
      <c r="E153" t="s">
        <v>33</v>
      </c>
      <c r="F153" t="s">
        <v>45</v>
      </c>
      <c r="G153" t="s">
        <v>4449</v>
      </c>
      <c r="I153">
        <v>703188711</v>
      </c>
      <c r="J153" t="s">
        <v>3939</v>
      </c>
      <c r="K153" t="s">
        <v>36</v>
      </c>
      <c r="L153" t="s">
        <v>3940</v>
      </c>
      <c r="M153" t="s">
        <v>4450</v>
      </c>
      <c r="N153" s="54">
        <v>45964</v>
      </c>
      <c r="O153" s="55">
        <v>0.33333333333333331</v>
      </c>
      <c r="P153" t="s">
        <v>45</v>
      </c>
      <c r="Q153" s="54">
        <v>45963</v>
      </c>
      <c r="R153" s="55">
        <v>0.73263888888888884</v>
      </c>
      <c r="S153" t="s">
        <v>45</v>
      </c>
      <c r="T153">
        <v>9211251709098</v>
      </c>
      <c r="U153"/>
    </row>
    <row r="154" spans="1:21" hidden="1">
      <c r="A154" s="54">
        <v>45963</v>
      </c>
      <c r="B154" t="s">
        <v>3129</v>
      </c>
      <c r="C154" t="s">
        <v>41</v>
      </c>
      <c r="D154">
        <v>780940795</v>
      </c>
      <c r="E154" t="s">
        <v>33</v>
      </c>
      <c r="F154" t="s">
        <v>45</v>
      </c>
      <c r="G154" t="s">
        <v>4451</v>
      </c>
      <c r="H154">
        <v>780515106</v>
      </c>
      <c r="I154">
        <v>727657250</v>
      </c>
      <c r="J154" t="s">
        <v>4452</v>
      </c>
      <c r="K154" t="s">
        <v>36</v>
      </c>
      <c r="L154" t="s">
        <v>3918</v>
      </c>
      <c r="M154" t="s">
        <v>4453</v>
      </c>
      <c r="N154" s="54">
        <v>45969</v>
      </c>
      <c r="O154" s="55">
        <v>0.41666666666666669</v>
      </c>
      <c r="P154" t="s">
        <v>45</v>
      </c>
      <c r="Q154" s="54">
        <v>45963</v>
      </c>
      <c r="R154" s="55">
        <v>0.68958333333333333</v>
      </c>
      <c r="S154" t="s">
        <v>45</v>
      </c>
      <c r="T154">
        <v>9711251718857</v>
      </c>
      <c r="U154"/>
    </row>
    <row r="155" spans="1:21" hidden="1">
      <c r="A155" s="54">
        <v>45963</v>
      </c>
      <c r="B155" t="s">
        <v>2309</v>
      </c>
      <c r="C155" t="s">
        <v>41</v>
      </c>
      <c r="D155">
        <v>789753094</v>
      </c>
      <c r="E155" t="s">
        <v>33</v>
      </c>
      <c r="F155" t="s">
        <v>45</v>
      </c>
      <c r="G155" t="s">
        <v>4454</v>
      </c>
      <c r="I155">
        <v>791423365</v>
      </c>
      <c r="J155" t="s">
        <v>4455</v>
      </c>
      <c r="K155" t="s">
        <v>36</v>
      </c>
      <c r="L155" t="s">
        <v>3907</v>
      </c>
      <c r="M155" t="s">
        <v>4456</v>
      </c>
      <c r="N155" s="54">
        <v>45964</v>
      </c>
      <c r="O155" s="55">
        <v>0.375</v>
      </c>
      <c r="P155" t="s">
        <v>4124</v>
      </c>
      <c r="Q155" s="54">
        <v>45963</v>
      </c>
      <c r="R155" s="55">
        <v>0.20208333333333334</v>
      </c>
      <c r="S155" t="s">
        <v>4124</v>
      </c>
      <c r="T155" t="s">
        <v>4139</v>
      </c>
      <c r="U155"/>
    </row>
    <row r="156" spans="1:21" hidden="1">
      <c r="A156" s="54">
        <v>45963</v>
      </c>
      <c r="B156" t="s">
        <v>4103</v>
      </c>
      <c r="C156" t="s">
        <v>41</v>
      </c>
      <c r="D156">
        <v>780961460</v>
      </c>
      <c r="E156" t="s">
        <v>33</v>
      </c>
      <c r="F156" t="s">
        <v>45</v>
      </c>
      <c r="G156" t="s">
        <v>4457</v>
      </c>
      <c r="H156">
        <v>701296337</v>
      </c>
      <c r="I156">
        <v>727507259</v>
      </c>
      <c r="J156" t="s">
        <v>4458</v>
      </c>
      <c r="K156" t="s">
        <v>36</v>
      </c>
      <c r="L156" t="s">
        <v>1196</v>
      </c>
      <c r="M156" t="s">
        <v>4459</v>
      </c>
      <c r="N156" s="54">
        <v>45964</v>
      </c>
      <c r="O156" s="55">
        <v>0.33333333333333331</v>
      </c>
      <c r="P156" t="s">
        <v>45</v>
      </c>
      <c r="Q156" s="54">
        <v>45963</v>
      </c>
      <c r="R156" s="55">
        <v>0.71319444444444446</v>
      </c>
      <c r="S156" t="s">
        <v>45</v>
      </c>
      <c r="T156">
        <v>9211251708971</v>
      </c>
      <c r="U156"/>
    </row>
    <row r="157" spans="1:21" hidden="1">
      <c r="A157" s="54">
        <v>45963</v>
      </c>
      <c r="B157" t="s">
        <v>3988</v>
      </c>
      <c r="C157" t="s">
        <v>41</v>
      </c>
      <c r="D157">
        <v>782610374</v>
      </c>
      <c r="E157" t="s">
        <v>33</v>
      </c>
      <c r="F157" t="s">
        <v>45</v>
      </c>
      <c r="G157" t="s">
        <v>4460</v>
      </c>
      <c r="H157">
        <v>754343740</v>
      </c>
      <c r="I157">
        <v>754343740</v>
      </c>
      <c r="J157" t="s">
        <v>4461</v>
      </c>
      <c r="K157" t="s">
        <v>36</v>
      </c>
      <c r="L157" t="s">
        <v>3991</v>
      </c>
      <c r="M157" t="s">
        <v>4462</v>
      </c>
      <c r="N157" s="54">
        <v>45963</v>
      </c>
      <c r="O157" s="55">
        <v>0.66666666666666663</v>
      </c>
      <c r="P157" t="s">
        <v>45</v>
      </c>
      <c r="Q157" s="54">
        <v>45963</v>
      </c>
      <c r="R157" s="55">
        <v>0.72152777777777777</v>
      </c>
      <c r="S157" t="s">
        <v>45</v>
      </c>
      <c r="T157">
        <v>9311251709869</v>
      </c>
      <c r="U157"/>
    </row>
    <row r="158" spans="1:21">
      <c r="A158" s="54">
        <v>45963</v>
      </c>
      <c r="B158" t="s">
        <v>4359</v>
      </c>
      <c r="C158" t="s">
        <v>32</v>
      </c>
      <c r="D158">
        <v>762627764</v>
      </c>
      <c r="E158" t="s">
        <v>33</v>
      </c>
      <c r="F158" t="s">
        <v>45</v>
      </c>
      <c r="G158" t="s">
        <v>4463</v>
      </c>
      <c r="H158">
        <v>713756015</v>
      </c>
      <c r="I158">
        <v>713756015</v>
      </c>
      <c r="J158" t="s">
        <v>4464</v>
      </c>
      <c r="K158" t="s">
        <v>36</v>
      </c>
      <c r="L158" t="s">
        <v>1196</v>
      </c>
      <c r="M158" t="s">
        <v>4465</v>
      </c>
      <c r="N158" s="54">
        <v>45964</v>
      </c>
      <c r="O158" s="55">
        <v>0.41666666666666669</v>
      </c>
      <c r="P158" t="s">
        <v>45</v>
      </c>
      <c r="Q158" s="54">
        <v>45963</v>
      </c>
      <c r="R158" s="55">
        <v>0.72847222222222219</v>
      </c>
      <c r="S158" t="s">
        <v>45</v>
      </c>
      <c r="T158">
        <v>9211251709013</v>
      </c>
      <c r="U158"/>
    </row>
    <row r="159" spans="1:21">
      <c r="A159" s="54">
        <v>45963</v>
      </c>
      <c r="B159" t="s">
        <v>4285</v>
      </c>
      <c r="C159" t="s">
        <v>32</v>
      </c>
      <c r="D159">
        <v>780225502</v>
      </c>
      <c r="E159" t="s">
        <v>33</v>
      </c>
      <c r="F159" t="s">
        <v>45</v>
      </c>
      <c r="G159" t="s">
        <v>4466</v>
      </c>
      <c r="H159">
        <v>705877309</v>
      </c>
      <c r="I159">
        <v>705877309</v>
      </c>
      <c r="J159" t="s">
        <v>4467</v>
      </c>
      <c r="K159" t="s">
        <v>36</v>
      </c>
      <c r="L159" t="s">
        <v>3910</v>
      </c>
      <c r="M159" t="s">
        <v>4468</v>
      </c>
      <c r="N159" s="54">
        <v>45964</v>
      </c>
      <c r="O159" s="55">
        <v>0.375</v>
      </c>
      <c r="P159" t="s">
        <v>67</v>
      </c>
      <c r="Q159" s="54">
        <v>45963</v>
      </c>
      <c r="R159" s="55">
        <v>0.73611111111111116</v>
      </c>
      <c r="S159" t="s">
        <v>67</v>
      </c>
      <c r="U159" t="s">
        <v>114</v>
      </c>
    </row>
    <row r="160" spans="1:21" hidden="1">
      <c r="A160" s="54">
        <v>45963</v>
      </c>
      <c r="B160" t="s">
        <v>2196</v>
      </c>
      <c r="C160" t="s">
        <v>41</v>
      </c>
      <c r="D160">
        <v>752655477</v>
      </c>
      <c r="E160" t="s">
        <v>33</v>
      </c>
      <c r="F160" t="s">
        <v>45</v>
      </c>
      <c r="G160" t="s">
        <v>4469</v>
      </c>
      <c r="H160">
        <v>787883726</v>
      </c>
      <c r="I160">
        <v>729846060</v>
      </c>
      <c r="J160" t="s">
        <v>4470</v>
      </c>
      <c r="K160" t="s">
        <v>36</v>
      </c>
      <c r="L160" t="s">
        <v>3959</v>
      </c>
      <c r="M160" t="s">
        <v>4471</v>
      </c>
      <c r="N160" s="54">
        <v>45964</v>
      </c>
      <c r="O160" s="55">
        <v>0.41666666666666669</v>
      </c>
      <c r="P160" t="s">
        <v>45</v>
      </c>
      <c r="Q160" s="54">
        <v>45964</v>
      </c>
      <c r="R160" s="55" t="s">
        <v>4472</v>
      </c>
      <c r="T160">
        <v>9311251710366</v>
      </c>
      <c r="U160"/>
    </row>
    <row r="161" spans="1:21" hidden="1">
      <c r="A161" s="54">
        <v>45963</v>
      </c>
      <c r="B161" t="s">
        <v>4474</v>
      </c>
      <c r="C161" t="s">
        <v>41</v>
      </c>
      <c r="D161">
        <v>755316644</v>
      </c>
      <c r="E161" t="s">
        <v>33</v>
      </c>
      <c r="F161" t="s">
        <v>45</v>
      </c>
      <c r="G161" t="s">
        <v>4475</v>
      </c>
      <c r="H161">
        <v>750443234</v>
      </c>
      <c r="I161">
        <v>705846530</v>
      </c>
      <c r="J161" t="s">
        <v>4476</v>
      </c>
      <c r="K161" t="s">
        <v>36</v>
      </c>
      <c r="L161" t="s">
        <v>3959</v>
      </c>
      <c r="M161" t="s">
        <v>4477</v>
      </c>
      <c r="N161" s="54">
        <v>45964</v>
      </c>
      <c r="O161" s="55">
        <v>0.41666666666666669</v>
      </c>
      <c r="P161" t="s">
        <v>45</v>
      </c>
      <c r="Q161" s="54">
        <v>45964</v>
      </c>
      <c r="R161" s="55">
        <v>0.49444444444444402</v>
      </c>
      <c r="T161">
        <v>9311251710383</v>
      </c>
      <c r="U161"/>
    </row>
    <row r="162" spans="1:21" hidden="1">
      <c r="A162" s="54">
        <v>45963</v>
      </c>
      <c r="B162" t="s">
        <v>4483</v>
      </c>
      <c r="C162" t="s">
        <v>41</v>
      </c>
      <c r="D162">
        <v>780940795</v>
      </c>
      <c r="E162" t="s">
        <v>33</v>
      </c>
      <c r="F162" t="s">
        <v>45</v>
      </c>
      <c r="G162" t="s">
        <v>4484</v>
      </c>
      <c r="I162">
        <v>704617176</v>
      </c>
      <c r="J162" t="s">
        <v>4485</v>
      </c>
      <c r="K162" t="s">
        <v>36</v>
      </c>
      <c r="L162" t="s">
        <v>3918</v>
      </c>
      <c r="M162" t="s">
        <v>4486</v>
      </c>
      <c r="N162" s="54">
        <v>45967</v>
      </c>
      <c r="O162" s="55">
        <v>0.33333333333333331</v>
      </c>
      <c r="P162" t="s">
        <v>45</v>
      </c>
      <c r="Q162" s="54">
        <v>45964</v>
      </c>
      <c r="R162" s="55" t="s">
        <v>4487</v>
      </c>
      <c r="T162">
        <v>9311251710416</v>
      </c>
      <c r="U162"/>
    </row>
    <row r="163" spans="1:21" hidden="1">
      <c r="A163" s="54">
        <v>45963</v>
      </c>
      <c r="B163" t="s">
        <v>282</v>
      </c>
      <c r="C163" t="s">
        <v>41</v>
      </c>
      <c r="D163">
        <v>100822172</v>
      </c>
      <c r="E163" t="s">
        <v>33</v>
      </c>
      <c r="F163" t="s">
        <v>45</v>
      </c>
      <c r="G163" t="s">
        <v>4488</v>
      </c>
      <c r="I163">
        <v>702852908</v>
      </c>
      <c r="J163" t="s">
        <v>4489</v>
      </c>
      <c r="K163" t="s">
        <v>36</v>
      </c>
      <c r="L163" t="s">
        <v>3976</v>
      </c>
      <c r="M163" t="s">
        <v>4490</v>
      </c>
      <c r="N163" s="54">
        <v>45965</v>
      </c>
      <c r="O163" s="55">
        <v>0.5</v>
      </c>
      <c r="P163" t="s">
        <v>45</v>
      </c>
      <c r="Q163" s="54">
        <v>45964</v>
      </c>
      <c r="R163" s="55" t="s">
        <v>4491</v>
      </c>
      <c r="T163">
        <v>9311251710537</v>
      </c>
      <c r="U163"/>
    </row>
    <row r="164" spans="1:21" hidden="1">
      <c r="A164" s="54">
        <v>45963</v>
      </c>
      <c r="B164" t="s">
        <v>4474</v>
      </c>
      <c r="C164" t="s">
        <v>41</v>
      </c>
      <c r="D164">
        <v>755316644</v>
      </c>
      <c r="E164" t="s">
        <v>33</v>
      </c>
      <c r="F164" t="s">
        <v>45</v>
      </c>
      <c r="G164" t="s">
        <v>4493</v>
      </c>
      <c r="H164">
        <v>731498326</v>
      </c>
      <c r="I164">
        <v>726027636</v>
      </c>
      <c r="J164" t="s">
        <v>4494</v>
      </c>
      <c r="K164" t="s">
        <v>36</v>
      </c>
      <c r="L164" t="s">
        <v>3959</v>
      </c>
      <c r="M164" t="s">
        <v>4495</v>
      </c>
      <c r="N164" s="54">
        <v>45967</v>
      </c>
      <c r="O164" s="55">
        <v>0.375</v>
      </c>
      <c r="P164" t="s">
        <v>45</v>
      </c>
      <c r="Q164" s="54">
        <v>45964</v>
      </c>
      <c r="R164" s="55" t="s">
        <v>4496</v>
      </c>
      <c r="T164">
        <v>9311251710443</v>
      </c>
      <c r="U164"/>
    </row>
    <row r="165" spans="1:21" hidden="1">
      <c r="A165" s="54">
        <v>45963</v>
      </c>
      <c r="B165" t="s">
        <v>2196</v>
      </c>
      <c r="C165" t="s">
        <v>41</v>
      </c>
      <c r="D165">
        <v>752655477</v>
      </c>
      <c r="E165" t="s">
        <v>33</v>
      </c>
      <c r="F165" t="s">
        <v>45</v>
      </c>
      <c r="G165" t="s">
        <v>4497</v>
      </c>
      <c r="H165">
        <v>100654596</v>
      </c>
      <c r="I165">
        <v>757476127</v>
      </c>
      <c r="J165" t="s">
        <v>4498</v>
      </c>
      <c r="K165" t="s">
        <v>36</v>
      </c>
      <c r="L165" t="s">
        <v>3959</v>
      </c>
      <c r="M165" t="s">
        <v>4499</v>
      </c>
      <c r="N165" s="54">
        <v>45964</v>
      </c>
      <c r="O165" s="55">
        <v>0.45833333333333331</v>
      </c>
      <c r="P165" t="s">
        <v>45</v>
      </c>
      <c r="Q165" s="54">
        <v>45964</v>
      </c>
      <c r="R165" s="55">
        <v>0.51041666666666696</v>
      </c>
      <c r="T165">
        <v>9311251710467</v>
      </c>
      <c r="U165"/>
    </row>
    <row r="166" spans="1:21">
      <c r="A166" s="54">
        <v>45963</v>
      </c>
      <c r="B166" t="s">
        <v>557</v>
      </c>
      <c r="C166" t="s">
        <v>70</v>
      </c>
      <c r="D166">
        <v>755877260</v>
      </c>
      <c r="E166" t="s">
        <v>33</v>
      </c>
      <c r="F166" t="s">
        <v>45</v>
      </c>
      <c r="G166" t="s">
        <v>4500</v>
      </c>
      <c r="H166">
        <v>794220332</v>
      </c>
      <c r="I166">
        <v>794220332</v>
      </c>
      <c r="J166" t="s">
        <v>4501</v>
      </c>
      <c r="K166" t="s">
        <v>36</v>
      </c>
      <c r="L166" t="s">
        <v>3959</v>
      </c>
      <c r="M166" t="s">
        <v>2939</v>
      </c>
      <c r="N166" s="54">
        <v>45964</v>
      </c>
      <c r="O166" s="55">
        <v>0.33333333333333331</v>
      </c>
      <c r="P166" t="s">
        <v>45</v>
      </c>
      <c r="Q166" s="54">
        <v>45964</v>
      </c>
      <c r="R166" s="55" t="s">
        <v>4502</v>
      </c>
      <c r="T166">
        <v>9311251710457</v>
      </c>
      <c r="U166"/>
    </row>
    <row r="167" spans="1:21" hidden="1">
      <c r="A167" s="54">
        <v>45963</v>
      </c>
      <c r="B167" t="s">
        <v>2590</v>
      </c>
      <c r="C167" t="s">
        <v>41</v>
      </c>
      <c r="D167">
        <v>7384868</v>
      </c>
      <c r="E167" t="s">
        <v>33</v>
      </c>
      <c r="F167" t="s">
        <v>3886</v>
      </c>
      <c r="G167" t="s">
        <v>4504</v>
      </c>
      <c r="H167">
        <v>254783805815</v>
      </c>
      <c r="I167">
        <v>25446122943</v>
      </c>
      <c r="J167" t="s">
        <v>4505</v>
      </c>
      <c r="K167" t="s">
        <v>36</v>
      </c>
      <c r="L167" t="s">
        <v>1889</v>
      </c>
      <c r="M167" t="s">
        <v>4506</v>
      </c>
      <c r="N167" s="54">
        <v>45964</v>
      </c>
      <c r="O167" s="55">
        <v>0.45833333333333331</v>
      </c>
      <c r="P167" t="s">
        <v>3886</v>
      </c>
      <c r="Q167" s="54"/>
      <c r="U167"/>
    </row>
    <row r="168" spans="1:21">
      <c r="A168" s="54">
        <v>45963</v>
      </c>
      <c r="B168" t="s">
        <v>4508</v>
      </c>
      <c r="C168" t="s">
        <v>1092</v>
      </c>
      <c r="D168">
        <v>780090807</v>
      </c>
      <c r="E168" t="s">
        <v>33</v>
      </c>
      <c r="F168" t="s">
        <v>3886</v>
      </c>
      <c r="G168" t="s">
        <v>4509</v>
      </c>
      <c r="H168">
        <v>254746381747</v>
      </c>
      <c r="I168">
        <v>724090809</v>
      </c>
      <c r="J168" t="s">
        <v>1091</v>
      </c>
      <c r="K168" t="s">
        <v>36</v>
      </c>
      <c r="L168" t="s">
        <v>3896</v>
      </c>
      <c r="M168" t="s">
        <v>4510</v>
      </c>
      <c r="N168" s="54">
        <v>45966</v>
      </c>
      <c r="O168" s="55">
        <v>0.45833333333333331</v>
      </c>
      <c r="P168" t="s">
        <v>3886</v>
      </c>
      <c r="Q168" s="54"/>
      <c r="U168"/>
    </row>
    <row r="169" spans="1:21" hidden="1">
      <c r="A169" s="54">
        <v>45963</v>
      </c>
      <c r="B169" t="s">
        <v>942</v>
      </c>
      <c r="C169" t="s">
        <v>41</v>
      </c>
      <c r="D169">
        <v>786633575</v>
      </c>
      <c r="E169" t="s">
        <v>33</v>
      </c>
      <c r="F169" t="s">
        <v>45</v>
      </c>
      <c r="G169" t="s">
        <v>4514</v>
      </c>
      <c r="H169">
        <v>793712981</v>
      </c>
      <c r="I169">
        <v>793712981</v>
      </c>
      <c r="J169" t="s">
        <v>4515</v>
      </c>
      <c r="K169" t="s">
        <v>36</v>
      </c>
      <c r="L169" t="s">
        <v>3959</v>
      </c>
      <c r="M169" t="s">
        <v>4516</v>
      </c>
      <c r="N169" s="54">
        <v>45963</v>
      </c>
      <c r="O169" s="55">
        <v>0.75</v>
      </c>
      <c r="P169" t="s">
        <v>67</v>
      </c>
      <c r="Q169" s="54">
        <v>45964</v>
      </c>
      <c r="R169" s="55">
        <v>0.53263888888888899</v>
      </c>
      <c r="T169">
        <v>0</v>
      </c>
      <c r="U169">
        <v>0</v>
      </c>
    </row>
    <row r="170" spans="1:21">
      <c r="A170" s="54">
        <v>45963</v>
      </c>
      <c r="B170" t="s">
        <v>4402</v>
      </c>
      <c r="C170" t="s">
        <v>809</v>
      </c>
      <c r="D170">
        <v>788595265</v>
      </c>
      <c r="E170" t="s">
        <v>33</v>
      </c>
      <c r="F170" t="s">
        <v>45</v>
      </c>
      <c r="G170" t="s">
        <v>4518</v>
      </c>
      <c r="H170">
        <v>750016678</v>
      </c>
      <c r="I170">
        <v>720580297</v>
      </c>
      <c r="J170" t="s">
        <v>4519</v>
      </c>
      <c r="K170" t="s">
        <v>36</v>
      </c>
      <c r="L170" t="s">
        <v>4129</v>
      </c>
      <c r="M170" t="s">
        <v>4520</v>
      </c>
      <c r="N170" s="54">
        <v>45964</v>
      </c>
      <c r="O170" s="55">
        <v>0.33333333333333331</v>
      </c>
      <c r="P170" t="s">
        <v>45</v>
      </c>
      <c r="Q170" s="54">
        <v>45964</v>
      </c>
      <c r="R170" s="55" t="s">
        <v>4521</v>
      </c>
      <c r="T170">
        <v>9311251710567</v>
      </c>
      <c r="U170"/>
    </row>
    <row r="171" spans="1:21" hidden="1">
      <c r="A171" s="54">
        <v>45963</v>
      </c>
      <c r="B171" t="s">
        <v>942</v>
      </c>
      <c r="C171" t="s">
        <v>41</v>
      </c>
      <c r="D171">
        <v>786633575</v>
      </c>
      <c r="E171" t="s">
        <v>33</v>
      </c>
      <c r="F171" t="s">
        <v>45</v>
      </c>
      <c r="G171" t="s">
        <v>4524</v>
      </c>
      <c r="H171">
        <v>723406082</v>
      </c>
      <c r="I171">
        <v>723406082</v>
      </c>
      <c r="J171" t="s">
        <v>4525</v>
      </c>
      <c r="K171" t="s">
        <v>36</v>
      </c>
      <c r="L171" t="s">
        <v>3959</v>
      </c>
      <c r="M171" t="s">
        <v>4526</v>
      </c>
      <c r="N171" s="54">
        <v>45964</v>
      </c>
      <c r="O171" s="55">
        <v>0.33333333333333331</v>
      </c>
      <c r="P171" t="s">
        <v>45</v>
      </c>
      <c r="Q171" s="54">
        <v>45964</v>
      </c>
      <c r="R171" s="55" t="s">
        <v>4527</v>
      </c>
      <c r="T171">
        <v>9311251710597</v>
      </c>
      <c r="U171"/>
    </row>
    <row r="172" spans="1:21" hidden="1">
      <c r="A172" s="54">
        <v>45963</v>
      </c>
      <c r="B172" t="s">
        <v>142</v>
      </c>
      <c r="C172" t="s">
        <v>41</v>
      </c>
      <c r="D172">
        <v>787535072</v>
      </c>
      <c r="E172" t="s">
        <v>33</v>
      </c>
      <c r="F172" t="s">
        <v>45</v>
      </c>
      <c r="G172" t="s">
        <v>4528</v>
      </c>
      <c r="H172">
        <v>788913717</v>
      </c>
      <c r="I172">
        <v>726658336</v>
      </c>
      <c r="J172" t="s">
        <v>4529</v>
      </c>
      <c r="K172" t="s">
        <v>36</v>
      </c>
      <c r="L172" t="s">
        <v>1196</v>
      </c>
      <c r="M172" t="s">
        <v>4530</v>
      </c>
      <c r="N172" s="54">
        <v>45964</v>
      </c>
      <c r="O172" s="55">
        <v>0.5</v>
      </c>
      <c r="P172" t="s">
        <v>45</v>
      </c>
      <c r="Q172" s="54">
        <v>45964</v>
      </c>
      <c r="R172" s="55" t="s">
        <v>4531</v>
      </c>
      <c r="T172">
        <v>9311251710915</v>
      </c>
      <c r="U172"/>
    </row>
    <row r="173" spans="1:21">
      <c r="A173" s="54">
        <v>45963</v>
      </c>
      <c r="B173" t="s">
        <v>1748</v>
      </c>
      <c r="C173" t="s">
        <v>777</v>
      </c>
      <c r="D173">
        <v>726630540</v>
      </c>
      <c r="E173" t="s">
        <v>33</v>
      </c>
      <c r="F173" t="s">
        <v>45</v>
      </c>
      <c r="G173" t="s">
        <v>4533</v>
      </c>
      <c r="H173">
        <v>734694548</v>
      </c>
      <c r="I173">
        <v>722620530</v>
      </c>
      <c r="J173" t="s">
        <v>4534</v>
      </c>
      <c r="K173" t="s">
        <v>36</v>
      </c>
      <c r="L173" t="s">
        <v>1196</v>
      </c>
      <c r="M173" t="s">
        <v>4535</v>
      </c>
      <c r="N173" s="54">
        <v>45964</v>
      </c>
      <c r="O173" s="55">
        <v>0.33333333333333331</v>
      </c>
      <c r="P173" t="s">
        <v>67</v>
      </c>
      <c r="Q173" s="54">
        <v>45964</v>
      </c>
      <c r="R173" s="55">
        <v>0.55763888888888902</v>
      </c>
      <c r="T173">
        <v>9311251710681</v>
      </c>
      <c r="U173">
        <v>0</v>
      </c>
    </row>
    <row r="174" spans="1:21" hidden="1">
      <c r="A174" s="54">
        <v>45963</v>
      </c>
      <c r="B174" t="s">
        <v>830</v>
      </c>
      <c r="C174" t="s">
        <v>41</v>
      </c>
      <c r="D174">
        <v>782300518</v>
      </c>
      <c r="E174" t="s">
        <v>33</v>
      </c>
      <c r="F174" t="s">
        <v>45</v>
      </c>
      <c r="G174" t="s">
        <v>4536</v>
      </c>
      <c r="I174">
        <v>711830760</v>
      </c>
      <c r="J174" t="s">
        <v>4537</v>
      </c>
      <c r="K174" t="s">
        <v>36</v>
      </c>
      <c r="L174" t="s">
        <v>3916</v>
      </c>
      <c r="M174" t="s">
        <v>4538</v>
      </c>
      <c r="N174" s="54">
        <v>45964</v>
      </c>
      <c r="O174" s="55">
        <v>0.5</v>
      </c>
      <c r="P174" t="s">
        <v>45</v>
      </c>
      <c r="Q174" s="54">
        <v>45964</v>
      </c>
      <c r="R174" s="55" t="s">
        <v>4539</v>
      </c>
      <c r="T174">
        <v>9311251710635</v>
      </c>
      <c r="U174"/>
    </row>
    <row r="175" spans="1:21">
      <c r="A175" s="54">
        <v>45963</v>
      </c>
      <c r="B175" t="s">
        <v>4540</v>
      </c>
      <c r="C175" t="s">
        <v>777</v>
      </c>
      <c r="D175">
        <v>734694548</v>
      </c>
      <c r="E175" t="s">
        <v>33</v>
      </c>
      <c r="F175" t="s">
        <v>45</v>
      </c>
      <c r="G175" t="s">
        <v>4540</v>
      </c>
      <c r="H175">
        <v>734694548</v>
      </c>
      <c r="I175">
        <v>722620530</v>
      </c>
      <c r="J175" t="s">
        <v>4534</v>
      </c>
      <c r="K175" t="s">
        <v>36</v>
      </c>
      <c r="L175" t="s">
        <v>1196</v>
      </c>
      <c r="M175" t="s">
        <v>4535</v>
      </c>
      <c r="N175" s="54">
        <v>45964</v>
      </c>
      <c r="O175" s="55">
        <v>0.375</v>
      </c>
      <c r="P175" t="s">
        <v>67</v>
      </c>
      <c r="Q175" s="54">
        <v>45964</v>
      </c>
      <c r="R175" s="55" t="s">
        <v>4541</v>
      </c>
      <c r="T175">
        <v>9311251710681</v>
      </c>
      <c r="U175">
        <v>0</v>
      </c>
    </row>
    <row r="176" spans="1:21">
      <c r="A176" s="54">
        <v>45963</v>
      </c>
      <c r="B176" t="s">
        <v>1748</v>
      </c>
      <c r="C176" t="s">
        <v>777</v>
      </c>
      <c r="D176">
        <v>726630540</v>
      </c>
      <c r="E176" t="s">
        <v>33</v>
      </c>
      <c r="F176" t="s">
        <v>45</v>
      </c>
      <c r="G176" t="s">
        <v>4540</v>
      </c>
      <c r="H176">
        <v>734694548</v>
      </c>
      <c r="I176">
        <v>722620530</v>
      </c>
      <c r="J176" t="s">
        <v>4534</v>
      </c>
      <c r="K176" t="s">
        <v>36</v>
      </c>
      <c r="L176" t="s">
        <v>1196</v>
      </c>
      <c r="M176" t="s">
        <v>4542</v>
      </c>
      <c r="N176" s="54">
        <v>45964</v>
      </c>
      <c r="O176" s="55">
        <v>0.375</v>
      </c>
      <c r="P176" t="s">
        <v>67</v>
      </c>
      <c r="Q176" s="54">
        <v>45964</v>
      </c>
      <c r="R176" s="55" t="s">
        <v>4541</v>
      </c>
      <c r="T176">
        <v>9311251710681</v>
      </c>
      <c r="U176">
        <v>0</v>
      </c>
    </row>
    <row r="177" spans="1:21" hidden="1">
      <c r="A177" s="54">
        <v>45963</v>
      </c>
      <c r="B177" t="s">
        <v>267</v>
      </c>
      <c r="C177" t="s">
        <v>41</v>
      </c>
      <c r="D177">
        <v>755669505</v>
      </c>
      <c r="E177" t="s">
        <v>33</v>
      </c>
      <c r="F177" t="s">
        <v>45</v>
      </c>
      <c r="G177" t="s">
        <v>4543</v>
      </c>
      <c r="H177">
        <v>254738179246</v>
      </c>
      <c r="I177">
        <v>254717727231</v>
      </c>
      <c r="J177" t="s">
        <v>4544</v>
      </c>
      <c r="K177" t="s">
        <v>36</v>
      </c>
      <c r="L177" t="s">
        <v>3959</v>
      </c>
      <c r="M177" t="s">
        <v>1726</v>
      </c>
      <c r="N177" s="54">
        <v>45964</v>
      </c>
      <c r="O177" s="55">
        <v>0.41666666666666669</v>
      </c>
      <c r="P177" t="s">
        <v>45</v>
      </c>
      <c r="Q177" s="54">
        <v>45964</v>
      </c>
      <c r="R177" s="55">
        <v>0.57083333333333297</v>
      </c>
      <c r="T177">
        <v>9311251710826</v>
      </c>
      <c r="U177"/>
    </row>
    <row r="178" spans="1:21" hidden="1">
      <c r="A178" s="54">
        <v>45964</v>
      </c>
      <c r="B178" t="s">
        <v>4545</v>
      </c>
      <c r="C178" t="s">
        <v>41</v>
      </c>
      <c r="D178">
        <v>103639065</v>
      </c>
      <c r="E178" t="s">
        <v>33</v>
      </c>
      <c r="F178" t="s">
        <v>45</v>
      </c>
      <c r="G178" t="s">
        <v>4546</v>
      </c>
      <c r="H178">
        <v>707357193</v>
      </c>
      <c r="I178">
        <v>707357193</v>
      </c>
      <c r="J178" t="s">
        <v>4547</v>
      </c>
      <c r="K178" t="s">
        <v>36</v>
      </c>
      <c r="L178" t="s">
        <v>3976</v>
      </c>
      <c r="M178" t="s">
        <v>4548</v>
      </c>
      <c r="N178" s="54">
        <v>45965</v>
      </c>
      <c r="O178" s="55">
        <v>0.45833333333333331</v>
      </c>
      <c r="P178" t="s">
        <v>67</v>
      </c>
      <c r="Q178" s="54"/>
      <c r="S178" t="s">
        <v>67</v>
      </c>
      <c r="U178" t="s">
        <v>4247</v>
      </c>
    </row>
    <row r="179" spans="1:21">
      <c r="A179" s="54">
        <v>45964</v>
      </c>
      <c r="B179" t="s">
        <v>2530</v>
      </c>
      <c r="C179" t="s">
        <v>70</v>
      </c>
      <c r="D179">
        <v>755877260</v>
      </c>
      <c r="E179" t="s">
        <v>33</v>
      </c>
      <c r="F179" t="s">
        <v>45</v>
      </c>
      <c r="G179" t="s">
        <v>4549</v>
      </c>
      <c r="H179">
        <v>719146994</v>
      </c>
      <c r="I179">
        <v>719146994</v>
      </c>
      <c r="J179" t="s">
        <v>4550</v>
      </c>
      <c r="K179" t="s">
        <v>36</v>
      </c>
      <c r="L179" t="s">
        <v>3959</v>
      </c>
      <c r="M179" t="s">
        <v>4551</v>
      </c>
      <c r="N179" s="54">
        <v>45964</v>
      </c>
      <c r="O179" s="55">
        <v>0.58333333333333337</v>
      </c>
      <c r="P179" t="s">
        <v>67</v>
      </c>
      <c r="Q179" s="54">
        <v>45964</v>
      </c>
      <c r="R179" s="55">
        <v>0.43541666666666667</v>
      </c>
      <c r="S179" t="s">
        <v>67</v>
      </c>
      <c r="U179" t="s">
        <v>4068</v>
      </c>
    </row>
    <row r="180" spans="1:21">
      <c r="A180" s="54">
        <v>45964</v>
      </c>
      <c r="B180" t="s">
        <v>31</v>
      </c>
      <c r="C180" t="s">
        <v>32</v>
      </c>
      <c r="D180">
        <v>780225502</v>
      </c>
      <c r="E180" t="s">
        <v>33</v>
      </c>
      <c r="F180" t="s">
        <v>45</v>
      </c>
      <c r="G180" t="s">
        <v>4552</v>
      </c>
      <c r="H180">
        <v>106204433</v>
      </c>
      <c r="I180">
        <v>115752262</v>
      </c>
      <c r="J180" t="s">
        <v>4553</v>
      </c>
      <c r="K180" t="s">
        <v>36</v>
      </c>
      <c r="L180" t="s">
        <v>3907</v>
      </c>
      <c r="M180" t="s">
        <v>4554</v>
      </c>
      <c r="N180" s="54">
        <v>45986</v>
      </c>
      <c r="O180" s="55">
        <v>0.375</v>
      </c>
      <c r="P180" t="s">
        <v>45</v>
      </c>
      <c r="Q180" s="54">
        <v>45964</v>
      </c>
      <c r="R180" s="55">
        <v>0.46805555555555556</v>
      </c>
      <c r="S180" t="s">
        <v>45</v>
      </c>
      <c r="T180">
        <v>1311251730441</v>
      </c>
      <c r="U180"/>
    </row>
    <row r="181" spans="1:21">
      <c r="A181" s="54">
        <v>45964</v>
      </c>
      <c r="B181" t="s">
        <v>31</v>
      </c>
      <c r="C181" t="s">
        <v>32</v>
      </c>
      <c r="D181">
        <v>780225502</v>
      </c>
      <c r="E181" t="s">
        <v>33</v>
      </c>
      <c r="F181" t="s">
        <v>45</v>
      </c>
      <c r="G181" t="s">
        <v>4555</v>
      </c>
      <c r="H181">
        <v>724167438</v>
      </c>
      <c r="I181">
        <v>724167438</v>
      </c>
      <c r="J181" t="s">
        <v>4556</v>
      </c>
      <c r="K181" t="s">
        <v>36</v>
      </c>
      <c r="L181" t="s">
        <v>3942</v>
      </c>
      <c r="M181" t="s">
        <v>4557</v>
      </c>
      <c r="N181" s="54">
        <v>45964</v>
      </c>
      <c r="O181" s="55">
        <v>0.375</v>
      </c>
      <c r="P181" t="s">
        <v>45</v>
      </c>
      <c r="Q181" s="54">
        <v>45964</v>
      </c>
      <c r="R181" s="55">
        <v>0.47152777777777777</v>
      </c>
      <c r="S181" t="s">
        <v>45</v>
      </c>
      <c r="T181">
        <v>9311251710260</v>
      </c>
      <c r="U181"/>
    </row>
    <row r="182" spans="1:21" hidden="1">
      <c r="A182" s="54">
        <v>45964</v>
      </c>
      <c r="B182" t="s">
        <v>391</v>
      </c>
      <c r="C182" t="s">
        <v>41</v>
      </c>
      <c r="D182">
        <v>783687450</v>
      </c>
      <c r="E182" t="s">
        <v>33</v>
      </c>
      <c r="F182" t="s">
        <v>45</v>
      </c>
      <c r="G182" t="s">
        <v>4559</v>
      </c>
      <c r="H182">
        <v>0</v>
      </c>
      <c r="I182">
        <v>254704392920</v>
      </c>
      <c r="J182" t="s">
        <v>4560</v>
      </c>
      <c r="K182" t="s">
        <v>36</v>
      </c>
      <c r="L182" t="s">
        <v>1196</v>
      </c>
      <c r="M182" t="s">
        <v>4561</v>
      </c>
      <c r="N182" s="54">
        <v>45965</v>
      </c>
      <c r="O182" s="55">
        <v>0.66666666666666663</v>
      </c>
      <c r="P182" t="s">
        <v>67</v>
      </c>
      <c r="Q182" s="54">
        <v>45964</v>
      </c>
      <c r="R182" s="55">
        <v>0.48333333333333334</v>
      </c>
      <c r="S182" t="s">
        <v>67</v>
      </c>
      <c r="U182" t="s">
        <v>4355</v>
      </c>
    </row>
    <row r="183" spans="1:21" hidden="1">
      <c r="A183" s="54">
        <v>45964</v>
      </c>
      <c r="B183" t="s">
        <v>142</v>
      </c>
      <c r="C183" t="s">
        <v>41</v>
      </c>
      <c r="D183">
        <v>787535072</v>
      </c>
      <c r="E183" t="s">
        <v>33</v>
      </c>
      <c r="F183" t="s">
        <v>45</v>
      </c>
      <c r="G183" t="s">
        <v>4562</v>
      </c>
      <c r="H183">
        <v>722555804</v>
      </c>
      <c r="I183">
        <v>722555804</v>
      </c>
      <c r="J183" t="s">
        <v>4563</v>
      </c>
      <c r="K183" t="s">
        <v>36</v>
      </c>
      <c r="L183" t="s">
        <v>1196</v>
      </c>
      <c r="M183" t="s">
        <v>4564</v>
      </c>
      <c r="N183" s="54">
        <v>45965</v>
      </c>
      <c r="O183" s="55">
        <v>0.375</v>
      </c>
      <c r="P183" t="s">
        <v>45</v>
      </c>
      <c r="Q183" s="54">
        <v>45964</v>
      </c>
      <c r="R183" s="55">
        <v>0.48819444444444443</v>
      </c>
      <c r="S183" t="s">
        <v>45</v>
      </c>
      <c r="T183">
        <v>9311251710368</v>
      </c>
      <c r="U183"/>
    </row>
    <row r="184" spans="1:21">
      <c r="A184" s="54">
        <v>45964</v>
      </c>
      <c r="B184" t="s">
        <v>31</v>
      </c>
      <c r="C184" t="s">
        <v>32</v>
      </c>
      <c r="D184">
        <v>780225502</v>
      </c>
      <c r="E184" t="s">
        <v>33</v>
      </c>
      <c r="F184" t="s">
        <v>45</v>
      </c>
      <c r="G184" t="s">
        <v>4565</v>
      </c>
      <c r="H184">
        <v>713189087</v>
      </c>
      <c r="I184">
        <v>713189087</v>
      </c>
      <c r="J184" t="s">
        <v>4566</v>
      </c>
      <c r="K184" t="s">
        <v>36</v>
      </c>
      <c r="L184" t="s">
        <v>1323</v>
      </c>
      <c r="M184" t="s">
        <v>4567</v>
      </c>
      <c r="N184" s="54">
        <v>45964</v>
      </c>
      <c r="O184" s="55">
        <v>0.41666666666666669</v>
      </c>
      <c r="P184" t="s">
        <v>45</v>
      </c>
      <c r="Q184" s="54">
        <v>45964</v>
      </c>
      <c r="R184" s="55">
        <v>0.50763888888888886</v>
      </c>
      <c r="S184" t="s">
        <v>45</v>
      </c>
      <c r="T184">
        <v>9311251710452</v>
      </c>
      <c r="U184"/>
    </row>
    <row r="185" spans="1:21">
      <c r="A185" s="54">
        <v>45964</v>
      </c>
      <c r="B185" t="s">
        <v>31</v>
      </c>
      <c r="C185" t="s">
        <v>32</v>
      </c>
      <c r="D185">
        <v>780225502</v>
      </c>
      <c r="E185" t="s">
        <v>33</v>
      </c>
      <c r="F185" t="s">
        <v>45</v>
      </c>
      <c r="G185" t="s">
        <v>4568</v>
      </c>
      <c r="H185">
        <v>768789052</v>
      </c>
      <c r="I185">
        <v>768789052</v>
      </c>
      <c r="J185" t="s">
        <v>4569</v>
      </c>
      <c r="K185" t="s">
        <v>36</v>
      </c>
      <c r="L185" t="s">
        <v>3942</v>
      </c>
      <c r="M185" t="s">
        <v>4570</v>
      </c>
      <c r="N185" s="54">
        <v>45964</v>
      </c>
      <c r="O185" s="55">
        <v>0.375</v>
      </c>
      <c r="P185" t="s">
        <v>45</v>
      </c>
      <c r="Q185" s="54">
        <v>45964</v>
      </c>
      <c r="R185" s="55">
        <v>0.5180555555555556</v>
      </c>
      <c r="S185" t="s">
        <v>45</v>
      </c>
      <c r="T185">
        <v>9311251710485</v>
      </c>
      <c r="U185"/>
    </row>
    <row r="186" spans="1:21">
      <c r="A186" s="54">
        <v>45964</v>
      </c>
      <c r="B186" t="s">
        <v>31</v>
      </c>
      <c r="C186" t="s">
        <v>32</v>
      </c>
      <c r="D186">
        <v>780225502</v>
      </c>
      <c r="E186" t="s">
        <v>33</v>
      </c>
      <c r="F186" t="s">
        <v>45</v>
      </c>
      <c r="G186" t="s">
        <v>4571</v>
      </c>
      <c r="H186">
        <v>768789052</v>
      </c>
      <c r="I186">
        <v>768789052</v>
      </c>
      <c r="J186" t="s">
        <v>4569</v>
      </c>
      <c r="K186" t="s">
        <v>36</v>
      </c>
      <c r="L186" t="s">
        <v>3909</v>
      </c>
      <c r="M186" t="s">
        <v>4570</v>
      </c>
      <c r="N186" s="54">
        <v>45964</v>
      </c>
      <c r="O186" s="55">
        <v>0.375</v>
      </c>
      <c r="P186" t="s">
        <v>67</v>
      </c>
      <c r="Q186" s="54">
        <v>45964</v>
      </c>
      <c r="R186" s="55">
        <v>0.5180555555555556</v>
      </c>
      <c r="S186" t="s">
        <v>67</v>
      </c>
      <c r="U186" t="s">
        <v>114</v>
      </c>
    </row>
    <row r="187" spans="1:21">
      <c r="A187" s="54">
        <v>45964</v>
      </c>
      <c r="B187" t="s">
        <v>2530</v>
      </c>
      <c r="C187" t="s">
        <v>70</v>
      </c>
      <c r="D187">
        <v>755877260</v>
      </c>
      <c r="E187" t="s">
        <v>33</v>
      </c>
      <c r="F187" t="s">
        <v>45</v>
      </c>
      <c r="G187" t="s">
        <v>4572</v>
      </c>
      <c r="H187">
        <v>726145538</v>
      </c>
      <c r="I187">
        <v>726145538</v>
      </c>
      <c r="J187" t="s">
        <v>4573</v>
      </c>
      <c r="K187" t="s">
        <v>36</v>
      </c>
      <c r="L187" t="s">
        <v>3943</v>
      </c>
      <c r="M187" t="s">
        <v>3944</v>
      </c>
      <c r="N187" s="54">
        <v>45964</v>
      </c>
      <c r="O187" s="55">
        <v>0.66666666666666663</v>
      </c>
      <c r="P187" t="s">
        <v>45</v>
      </c>
      <c r="Q187" s="54">
        <v>45964</v>
      </c>
      <c r="R187" s="55">
        <v>0.51875000000000004</v>
      </c>
      <c r="S187" t="s">
        <v>45</v>
      </c>
      <c r="T187">
        <v>9311251710504</v>
      </c>
      <c r="U187"/>
    </row>
    <row r="188" spans="1:21">
      <c r="A188" s="54">
        <v>45964</v>
      </c>
      <c r="B188" t="s">
        <v>31</v>
      </c>
      <c r="C188" t="s">
        <v>32</v>
      </c>
      <c r="D188">
        <v>780225502</v>
      </c>
      <c r="E188" t="s">
        <v>33</v>
      </c>
      <c r="F188" t="s">
        <v>45</v>
      </c>
      <c r="G188" t="s">
        <v>4574</v>
      </c>
      <c r="H188">
        <v>708037279</v>
      </c>
      <c r="I188">
        <v>708037279</v>
      </c>
      <c r="J188" t="s">
        <v>4575</v>
      </c>
      <c r="K188" t="s">
        <v>36</v>
      </c>
      <c r="L188" t="s">
        <v>3896</v>
      </c>
      <c r="M188" t="s">
        <v>4576</v>
      </c>
      <c r="N188" s="54">
        <v>45964</v>
      </c>
      <c r="O188" s="55">
        <v>0.375</v>
      </c>
      <c r="P188" t="s">
        <v>45</v>
      </c>
      <c r="Q188" s="54">
        <v>45964</v>
      </c>
      <c r="R188" s="55">
        <v>0.52569444444444446</v>
      </c>
      <c r="S188" t="s">
        <v>45</v>
      </c>
      <c r="T188">
        <v>9311251710520</v>
      </c>
      <c r="U188"/>
    </row>
    <row r="189" spans="1:21">
      <c r="A189" s="54">
        <v>45964</v>
      </c>
      <c r="B189" t="s">
        <v>2420</v>
      </c>
      <c r="C189" t="s">
        <v>1167</v>
      </c>
      <c r="D189">
        <v>780080032</v>
      </c>
      <c r="E189" t="s">
        <v>33</v>
      </c>
      <c r="F189" t="s">
        <v>45</v>
      </c>
      <c r="G189" t="s">
        <v>4577</v>
      </c>
      <c r="H189">
        <v>704419485</v>
      </c>
      <c r="I189">
        <v>704419485</v>
      </c>
      <c r="J189" t="s">
        <v>4578</v>
      </c>
      <c r="K189" t="s">
        <v>36</v>
      </c>
      <c r="L189" t="s">
        <v>3916</v>
      </c>
      <c r="M189" t="s">
        <v>4579</v>
      </c>
      <c r="N189" s="54">
        <v>45964</v>
      </c>
      <c r="O189" s="55">
        <v>0.375</v>
      </c>
      <c r="P189" t="s">
        <v>45</v>
      </c>
      <c r="Q189" s="54">
        <v>45964</v>
      </c>
      <c r="R189" s="55">
        <v>0.52777777777777779</v>
      </c>
      <c r="S189" t="s">
        <v>45</v>
      </c>
      <c r="T189">
        <v>9311251710534</v>
      </c>
      <c r="U189"/>
    </row>
    <row r="190" spans="1:21">
      <c r="A190" s="54">
        <v>45964</v>
      </c>
      <c r="B190" t="s">
        <v>2420</v>
      </c>
      <c r="C190" t="s">
        <v>1167</v>
      </c>
      <c r="D190">
        <v>780080032</v>
      </c>
      <c r="E190" t="s">
        <v>33</v>
      </c>
      <c r="F190" t="s">
        <v>45</v>
      </c>
      <c r="G190" t="s">
        <v>4580</v>
      </c>
      <c r="H190">
        <v>794846477</v>
      </c>
      <c r="I190">
        <v>794846477</v>
      </c>
      <c r="J190" t="s">
        <v>4581</v>
      </c>
      <c r="K190" t="s">
        <v>36</v>
      </c>
      <c r="L190" t="s">
        <v>3916</v>
      </c>
      <c r="M190" t="s">
        <v>4582</v>
      </c>
      <c r="N190" s="54">
        <v>45964</v>
      </c>
      <c r="O190" s="55">
        <v>0.41666666666666669</v>
      </c>
      <c r="P190" t="s">
        <v>45</v>
      </c>
      <c r="Q190" s="54">
        <v>45964</v>
      </c>
      <c r="R190" s="55">
        <v>0.53055555555555556</v>
      </c>
      <c r="S190" t="s">
        <v>45</v>
      </c>
      <c r="T190">
        <v>9311251710544</v>
      </c>
      <c r="U190"/>
    </row>
    <row r="191" spans="1:21">
      <c r="A191" s="54">
        <v>45964</v>
      </c>
      <c r="B191" t="s">
        <v>2420</v>
      </c>
      <c r="C191" t="s">
        <v>1167</v>
      </c>
      <c r="D191">
        <v>780080032</v>
      </c>
      <c r="E191" t="s">
        <v>33</v>
      </c>
      <c r="F191" t="s">
        <v>45</v>
      </c>
      <c r="G191" t="s">
        <v>4583</v>
      </c>
      <c r="H191">
        <v>703294217</v>
      </c>
      <c r="I191">
        <v>703294217</v>
      </c>
      <c r="J191" t="s">
        <v>4584</v>
      </c>
      <c r="K191" t="s">
        <v>36</v>
      </c>
      <c r="L191" t="s">
        <v>3916</v>
      </c>
      <c r="M191" t="s">
        <v>3120</v>
      </c>
      <c r="N191" s="54">
        <v>45964</v>
      </c>
      <c r="O191" s="55">
        <v>0.45833333333333331</v>
      </c>
      <c r="P191" t="s">
        <v>45</v>
      </c>
      <c r="Q191" s="54">
        <v>45964</v>
      </c>
      <c r="R191" s="55">
        <v>0.53125</v>
      </c>
      <c r="S191" t="s">
        <v>45</v>
      </c>
      <c r="T191">
        <v>9311251710549</v>
      </c>
      <c r="U191"/>
    </row>
    <row r="192" spans="1:21" hidden="1">
      <c r="A192" s="54">
        <v>45964</v>
      </c>
      <c r="B192" t="s">
        <v>942</v>
      </c>
      <c r="C192" t="s">
        <v>41</v>
      </c>
      <c r="D192">
        <v>786633575</v>
      </c>
      <c r="E192" t="s">
        <v>33</v>
      </c>
      <c r="F192" t="s">
        <v>45</v>
      </c>
      <c r="G192" t="s">
        <v>4585</v>
      </c>
      <c r="H192">
        <v>716288405</v>
      </c>
      <c r="I192">
        <v>716288405</v>
      </c>
      <c r="J192" t="s">
        <v>4586</v>
      </c>
      <c r="K192" t="s">
        <v>36</v>
      </c>
      <c r="L192" t="s">
        <v>3959</v>
      </c>
      <c r="M192" t="s">
        <v>4587</v>
      </c>
      <c r="N192" s="54">
        <v>45967</v>
      </c>
      <c r="O192" s="55">
        <v>0.41666666666666669</v>
      </c>
      <c r="P192" t="s">
        <v>45</v>
      </c>
      <c r="Q192" s="54">
        <v>45972</v>
      </c>
      <c r="R192" s="55">
        <v>0.53541666666666665</v>
      </c>
      <c r="S192" t="s">
        <v>45</v>
      </c>
      <c r="T192">
        <v>9311251710562</v>
      </c>
      <c r="U192"/>
    </row>
    <row r="193" spans="1:21" hidden="1">
      <c r="A193" s="54">
        <v>45964</v>
      </c>
      <c r="B193" t="s">
        <v>2777</v>
      </c>
      <c r="C193" t="s">
        <v>41</v>
      </c>
      <c r="D193">
        <v>762648144</v>
      </c>
      <c r="E193" t="s">
        <v>33</v>
      </c>
      <c r="F193" t="s">
        <v>45</v>
      </c>
      <c r="G193" t="s">
        <v>4589</v>
      </c>
      <c r="I193">
        <v>254700545819</v>
      </c>
      <c r="J193" t="s">
        <v>4327</v>
      </c>
      <c r="K193" t="s">
        <v>36</v>
      </c>
      <c r="L193" t="s">
        <v>4590</v>
      </c>
      <c r="M193" t="s">
        <v>4591</v>
      </c>
      <c r="N193" s="54">
        <v>45964</v>
      </c>
      <c r="O193" s="55">
        <v>0.45833333333333331</v>
      </c>
      <c r="P193" t="s">
        <v>45</v>
      </c>
      <c r="Q193" s="54">
        <v>45964</v>
      </c>
      <c r="R193" s="55">
        <v>0.55277777777777781</v>
      </c>
      <c r="S193" t="s">
        <v>45</v>
      </c>
      <c r="T193">
        <v>9311251710637</v>
      </c>
      <c r="U193"/>
    </row>
    <row r="194" spans="1:21" hidden="1">
      <c r="A194" s="54">
        <v>45964</v>
      </c>
      <c r="B194" t="s">
        <v>2777</v>
      </c>
      <c r="C194" t="s">
        <v>41</v>
      </c>
      <c r="D194">
        <v>762648144</v>
      </c>
      <c r="E194" t="s">
        <v>33</v>
      </c>
      <c r="F194" t="s">
        <v>45</v>
      </c>
      <c r="G194" t="s">
        <v>4592</v>
      </c>
      <c r="H194">
        <v>254750469538</v>
      </c>
      <c r="I194">
        <v>254791194480</v>
      </c>
      <c r="J194" t="s">
        <v>4593</v>
      </c>
      <c r="K194" t="s">
        <v>36</v>
      </c>
      <c r="L194" t="s">
        <v>4590</v>
      </c>
      <c r="M194" t="s">
        <v>4591</v>
      </c>
      <c r="N194" s="54">
        <v>45964</v>
      </c>
      <c r="O194" s="55">
        <v>0.45833333333333331</v>
      </c>
      <c r="P194" t="s">
        <v>45</v>
      </c>
      <c r="Q194" s="54">
        <v>45964</v>
      </c>
      <c r="R194" s="55">
        <v>0.74791666666666667</v>
      </c>
      <c r="S194" t="s">
        <v>45</v>
      </c>
      <c r="T194">
        <v>9311251711599</v>
      </c>
      <c r="U194"/>
    </row>
    <row r="195" spans="1:21" hidden="1">
      <c r="A195" s="54">
        <v>45964</v>
      </c>
      <c r="B195" t="s">
        <v>2777</v>
      </c>
      <c r="C195" t="s">
        <v>41</v>
      </c>
      <c r="D195">
        <v>762648144</v>
      </c>
      <c r="E195" t="s">
        <v>33</v>
      </c>
      <c r="F195" t="s">
        <v>45</v>
      </c>
      <c r="G195" t="s">
        <v>4595</v>
      </c>
      <c r="H195">
        <v>254752707151</v>
      </c>
      <c r="I195">
        <v>254708821533</v>
      </c>
      <c r="J195" t="s">
        <v>4596</v>
      </c>
      <c r="K195" t="s">
        <v>36</v>
      </c>
      <c r="L195" t="s">
        <v>1251</v>
      </c>
      <c r="M195" t="s">
        <v>4597</v>
      </c>
      <c r="N195" s="54">
        <v>45964</v>
      </c>
      <c r="O195" s="55">
        <v>0.58333333333333337</v>
      </c>
      <c r="P195" t="s">
        <v>45</v>
      </c>
      <c r="Q195" s="54">
        <v>45964</v>
      </c>
      <c r="R195" s="55">
        <v>0.50694444444444442</v>
      </c>
      <c r="S195" t="s">
        <v>45</v>
      </c>
      <c r="T195">
        <v>9311251710454</v>
      </c>
      <c r="U195"/>
    </row>
    <row r="196" spans="1:21">
      <c r="A196" s="54">
        <v>45964</v>
      </c>
      <c r="B196" t="s">
        <v>31</v>
      </c>
      <c r="C196" t="s">
        <v>32</v>
      </c>
      <c r="D196">
        <v>780225502</v>
      </c>
      <c r="E196" t="s">
        <v>33</v>
      </c>
      <c r="F196" t="s">
        <v>45</v>
      </c>
      <c r="G196" t="s">
        <v>4601</v>
      </c>
      <c r="H196">
        <v>758138355</v>
      </c>
      <c r="I196">
        <v>758138355</v>
      </c>
      <c r="J196" t="s">
        <v>4602</v>
      </c>
      <c r="K196" t="s">
        <v>36</v>
      </c>
      <c r="L196" t="s">
        <v>1889</v>
      </c>
      <c r="M196" t="s">
        <v>4603</v>
      </c>
      <c r="N196" s="54">
        <v>45967</v>
      </c>
      <c r="O196" s="55">
        <v>0.375</v>
      </c>
      <c r="P196" t="s">
        <v>45</v>
      </c>
      <c r="Q196" s="54">
        <v>45964</v>
      </c>
      <c r="R196" s="55">
        <v>0.50694444444444442</v>
      </c>
      <c r="S196" t="s">
        <v>45</v>
      </c>
      <c r="T196">
        <v>9611251717234</v>
      </c>
      <c r="U196"/>
    </row>
    <row r="197" spans="1:21" hidden="1">
      <c r="A197" s="54">
        <v>45964</v>
      </c>
      <c r="B197" t="s">
        <v>267</v>
      </c>
      <c r="C197" t="s">
        <v>41</v>
      </c>
      <c r="D197">
        <v>755669505</v>
      </c>
      <c r="E197" t="s">
        <v>33</v>
      </c>
      <c r="F197" t="s">
        <v>45</v>
      </c>
      <c r="G197" t="s">
        <v>4604</v>
      </c>
      <c r="I197">
        <v>254722863572</v>
      </c>
      <c r="J197" t="s">
        <v>4605</v>
      </c>
      <c r="K197" t="s">
        <v>36</v>
      </c>
      <c r="L197" t="s">
        <v>3959</v>
      </c>
      <c r="M197" t="s">
        <v>2294</v>
      </c>
      <c r="N197" s="54">
        <v>45964</v>
      </c>
      <c r="O197" s="55">
        <v>0.41666666666666669</v>
      </c>
      <c r="P197" t="s">
        <v>39</v>
      </c>
      <c r="Q197" s="54">
        <v>45964</v>
      </c>
      <c r="R197" s="55">
        <v>0.51527777777777772</v>
      </c>
      <c r="U197"/>
    </row>
    <row r="198" spans="1:21" hidden="1">
      <c r="A198" s="54">
        <v>45964</v>
      </c>
      <c r="B198" t="s">
        <v>267</v>
      </c>
      <c r="C198" t="s">
        <v>41</v>
      </c>
      <c r="D198">
        <v>755669505</v>
      </c>
      <c r="E198" t="s">
        <v>33</v>
      </c>
      <c r="F198" t="s">
        <v>45</v>
      </c>
      <c r="G198" t="s">
        <v>4606</v>
      </c>
      <c r="H198">
        <v>104997962</v>
      </c>
      <c r="I198">
        <v>254717968496</v>
      </c>
      <c r="J198" t="s">
        <v>4607</v>
      </c>
      <c r="K198" t="s">
        <v>81</v>
      </c>
      <c r="L198" t="s">
        <v>3959</v>
      </c>
      <c r="M198" t="s">
        <v>4608</v>
      </c>
      <c r="N198" s="54">
        <v>45966</v>
      </c>
      <c r="O198" s="55">
        <v>0.41666666666666669</v>
      </c>
      <c r="P198" t="s">
        <v>45</v>
      </c>
      <c r="Q198" s="54">
        <v>45964</v>
      </c>
      <c r="R198" s="55">
        <v>0.51736111111111116</v>
      </c>
      <c r="S198" t="s">
        <v>45</v>
      </c>
      <c r="T198">
        <v>9411251712288</v>
      </c>
      <c r="U198"/>
    </row>
    <row r="199" spans="1:21">
      <c r="A199" s="54">
        <v>45964</v>
      </c>
      <c r="B199" t="s">
        <v>31</v>
      </c>
      <c r="C199" t="s">
        <v>32</v>
      </c>
      <c r="D199">
        <v>780225502</v>
      </c>
      <c r="E199" t="s">
        <v>33</v>
      </c>
      <c r="F199" t="s">
        <v>45</v>
      </c>
      <c r="G199" t="s">
        <v>4609</v>
      </c>
      <c r="H199">
        <v>714671086</v>
      </c>
      <c r="I199">
        <v>714671086</v>
      </c>
      <c r="J199" t="s">
        <v>4610</v>
      </c>
      <c r="K199" t="s">
        <v>36</v>
      </c>
      <c r="L199" t="s">
        <v>4611</v>
      </c>
      <c r="M199" t="s">
        <v>4612</v>
      </c>
      <c r="N199" s="54">
        <v>45964</v>
      </c>
      <c r="O199" s="55">
        <v>0.375</v>
      </c>
      <c r="P199" t="s">
        <v>45</v>
      </c>
      <c r="Q199" s="54">
        <v>45964</v>
      </c>
      <c r="R199" s="55">
        <v>0.52013888888888893</v>
      </c>
      <c r="S199" t="s">
        <v>45</v>
      </c>
      <c r="T199">
        <v>9311251710508</v>
      </c>
      <c r="U199"/>
    </row>
    <row r="200" spans="1:21" hidden="1">
      <c r="A200" s="54">
        <v>45964</v>
      </c>
      <c r="B200" t="s">
        <v>267</v>
      </c>
      <c r="C200" t="s">
        <v>41</v>
      </c>
      <c r="D200">
        <v>755669505</v>
      </c>
      <c r="E200" t="s">
        <v>33</v>
      </c>
      <c r="F200" t="s">
        <v>45</v>
      </c>
      <c r="G200" t="s">
        <v>4613</v>
      </c>
      <c r="H200">
        <v>734030708</v>
      </c>
      <c r="I200">
        <v>254769783776</v>
      </c>
      <c r="J200" t="s">
        <v>4614</v>
      </c>
      <c r="K200" t="s">
        <v>36</v>
      </c>
      <c r="L200" t="s">
        <v>3959</v>
      </c>
      <c r="M200" t="s">
        <v>4615</v>
      </c>
      <c r="N200" s="54">
        <v>45966</v>
      </c>
      <c r="O200" s="55">
        <v>0.41666666666666669</v>
      </c>
      <c r="P200" t="s">
        <v>45</v>
      </c>
      <c r="Q200" s="54">
        <v>45964</v>
      </c>
      <c r="R200" s="55">
        <v>0.52430555555555558</v>
      </c>
      <c r="S200" t="s">
        <v>45</v>
      </c>
      <c r="T200">
        <v>9411251712294</v>
      </c>
      <c r="U200"/>
    </row>
    <row r="201" spans="1:21">
      <c r="A201" s="54">
        <v>45964</v>
      </c>
      <c r="B201" t="s">
        <v>31</v>
      </c>
      <c r="C201" t="s">
        <v>32</v>
      </c>
      <c r="D201">
        <v>780225502</v>
      </c>
      <c r="E201" t="s">
        <v>33</v>
      </c>
      <c r="F201" t="s">
        <v>45</v>
      </c>
      <c r="G201" t="s">
        <v>4616</v>
      </c>
      <c r="H201">
        <v>731511823</v>
      </c>
      <c r="I201">
        <v>797202783</v>
      </c>
      <c r="J201" t="s">
        <v>4617</v>
      </c>
      <c r="K201" t="s">
        <v>36</v>
      </c>
      <c r="L201" t="s">
        <v>1196</v>
      </c>
      <c r="M201" t="s">
        <v>4618</v>
      </c>
      <c r="N201" s="54">
        <v>45964</v>
      </c>
      <c r="O201" s="55">
        <v>0.41666666666666669</v>
      </c>
      <c r="P201" t="s">
        <v>45</v>
      </c>
      <c r="Q201" s="54">
        <v>45964</v>
      </c>
      <c r="R201" s="55">
        <v>0.52708333333333335</v>
      </c>
      <c r="S201" t="s">
        <v>45</v>
      </c>
      <c r="T201">
        <v>9311251710546</v>
      </c>
      <c r="U201"/>
    </row>
    <row r="202" spans="1:21" hidden="1">
      <c r="A202" s="54">
        <v>45964</v>
      </c>
      <c r="B202" t="s">
        <v>1599</v>
      </c>
      <c r="C202" t="s">
        <v>41</v>
      </c>
      <c r="D202">
        <v>782765791</v>
      </c>
      <c r="E202" t="s">
        <v>33</v>
      </c>
      <c r="F202" t="s">
        <v>45</v>
      </c>
      <c r="G202" t="s">
        <v>4619</v>
      </c>
      <c r="H202">
        <v>713644329</v>
      </c>
      <c r="I202">
        <v>702839533</v>
      </c>
      <c r="J202" t="s">
        <v>4620</v>
      </c>
      <c r="K202" t="s">
        <v>36</v>
      </c>
      <c r="L202" t="s">
        <v>1196</v>
      </c>
      <c r="M202" t="s">
        <v>4621</v>
      </c>
      <c r="N202" s="54">
        <v>45965</v>
      </c>
      <c r="O202" s="55">
        <v>0.5</v>
      </c>
      <c r="P202" t="s">
        <v>45</v>
      </c>
      <c r="Q202" s="54">
        <v>45964</v>
      </c>
      <c r="R202" s="55">
        <v>0.55694444444444446</v>
      </c>
      <c r="S202" t="s">
        <v>45</v>
      </c>
      <c r="T202">
        <v>9311251710711</v>
      </c>
      <c r="U202"/>
    </row>
    <row r="203" spans="1:21" hidden="1">
      <c r="A203" s="54">
        <v>45964</v>
      </c>
      <c r="B203" t="s">
        <v>4103</v>
      </c>
      <c r="C203" t="s">
        <v>41</v>
      </c>
      <c r="D203">
        <v>780961460</v>
      </c>
      <c r="E203" t="s">
        <v>33</v>
      </c>
      <c r="F203" t="s">
        <v>45</v>
      </c>
      <c r="G203" t="s">
        <v>4622</v>
      </c>
      <c r="H203">
        <v>755633069</v>
      </c>
      <c r="I203">
        <v>703613570</v>
      </c>
      <c r="J203" t="s">
        <v>4623</v>
      </c>
      <c r="K203" t="s">
        <v>36</v>
      </c>
      <c r="L203" t="s">
        <v>1871</v>
      </c>
      <c r="M203" t="s">
        <v>4624</v>
      </c>
      <c r="N203" s="54">
        <v>45965</v>
      </c>
      <c r="O203" s="55">
        <v>0.33333333333333331</v>
      </c>
      <c r="P203" t="s">
        <v>67</v>
      </c>
      <c r="Q203" s="54">
        <v>45964</v>
      </c>
      <c r="R203" s="55">
        <v>0.5</v>
      </c>
      <c r="S203" t="s">
        <v>67</v>
      </c>
      <c r="U203" t="s">
        <v>114</v>
      </c>
    </row>
    <row r="204" spans="1:21" hidden="1">
      <c r="A204" s="54">
        <v>45964</v>
      </c>
      <c r="B204" t="s">
        <v>47</v>
      </c>
      <c r="C204" t="s">
        <v>41</v>
      </c>
      <c r="D204">
        <v>735633807</v>
      </c>
      <c r="E204" t="s">
        <v>33</v>
      </c>
      <c r="F204" t="s">
        <v>45</v>
      </c>
      <c r="G204" t="s">
        <v>4627</v>
      </c>
      <c r="H204">
        <v>725054791</v>
      </c>
      <c r="I204">
        <v>725054791</v>
      </c>
      <c r="J204" t="s">
        <v>4628</v>
      </c>
      <c r="K204" t="s">
        <v>36</v>
      </c>
      <c r="L204" t="s">
        <v>1196</v>
      </c>
      <c r="M204" t="s">
        <v>4629</v>
      </c>
      <c r="N204" s="54">
        <v>45964</v>
      </c>
      <c r="O204" s="55">
        <v>0.375</v>
      </c>
      <c r="P204" t="s">
        <v>45</v>
      </c>
      <c r="Q204" s="54">
        <v>45964</v>
      </c>
      <c r="R204" s="55">
        <v>0.50555555555555554</v>
      </c>
      <c r="S204" t="s">
        <v>45</v>
      </c>
      <c r="T204">
        <v>9311251711096</v>
      </c>
      <c r="U204"/>
    </row>
    <row r="205" spans="1:21" hidden="1">
      <c r="A205" s="54">
        <v>45964</v>
      </c>
      <c r="B205" t="s">
        <v>456</v>
      </c>
      <c r="C205" t="s">
        <v>41</v>
      </c>
      <c r="D205">
        <v>787323937</v>
      </c>
      <c r="E205" t="s">
        <v>33</v>
      </c>
      <c r="F205" t="s">
        <v>45</v>
      </c>
      <c r="G205" t="s">
        <v>4630</v>
      </c>
      <c r="H205">
        <v>756702871</v>
      </c>
      <c r="I205">
        <v>113624315</v>
      </c>
      <c r="J205" t="s">
        <v>4631</v>
      </c>
      <c r="K205" t="s">
        <v>36</v>
      </c>
      <c r="L205" t="s">
        <v>1196</v>
      </c>
      <c r="M205" t="s">
        <v>4632</v>
      </c>
      <c r="N205" s="54">
        <v>45965</v>
      </c>
      <c r="O205" s="55">
        <v>0.41666666666666669</v>
      </c>
      <c r="P205" t="s">
        <v>45</v>
      </c>
      <c r="Q205" s="54">
        <v>45964</v>
      </c>
      <c r="R205" s="55">
        <v>0.5131944444444444</v>
      </c>
      <c r="S205" t="s">
        <v>45</v>
      </c>
      <c r="T205">
        <v>9311251711148</v>
      </c>
      <c r="U205"/>
    </row>
    <row r="206" spans="1:21">
      <c r="A206" s="54">
        <v>45964</v>
      </c>
      <c r="B206" t="s">
        <v>511</v>
      </c>
      <c r="C206" t="s">
        <v>1156</v>
      </c>
      <c r="D206">
        <v>781022275</v>
      </c>
      <c r="E206" t="s">
        <v>33</v>
      </c>
      <c r="F206" t="s">
        <v>45</v>
      </c>
      <c r="G206" t="s">
        <v>4636</v>
      </c>
      <c r="H206">
        <v>780577325</v>
      </c>
      <c r="I206">
        <v>728234839</v>
      </c>
      <c r="J206" t="s">
        <v>4637</v>
      </c>
      <c r="K206" t="s">
        <v>36</v>
      </c>
      <c r="L206" t="s">
        <v>1196</v>
      </c>
      <c r="M206" t="s">
        <v>4638</v>
      </c>
      <c r="N206" s="54">
        <v>45965</v>
      </c>
      <c r="O206" s="55">
        <v>0.41666666666666669</v>
      </c>
      <c r="P206" t="s">
        <v>4124</v>
      </c>
      <c r="Q206" s="54">
        <v>45965</v>
      </c>
      <c r="R206" s="55">
        <v>0.43888888888888888</v>
      </c>
      <c r="S206" t="s">
        <v>4124</v>
      </c>
      <c r="T206" t="s">
        <v>4639</v>
      </c>
      <c r="U206"/>
    </row>
    <row r="207" spans="1:21" hidden="1">
      <c r="A207" s="54">
        <v>45964</v>
      </c>
      <c r="B207" t="s">
        <v>60</v>
      </c>
      <c r="C207" t="s">
        <v>41</v>
      </c>
      <c r="D207">
        <v>735633807</v>
      </c>
      <c r="E207" t="s">
        <v>33</v>
      </c>
      <c r="F207" t="s">
        <v>45</v>
      </c>
      <c r="G207" t="s">
        <v>4640</v>
      </c>
      <c r="H207">
        <v>101776936</v>
      </c>
      <c r="I207">
        <v>794115202</v>
      </c>
      <c r="J207" t="s">
        <v>4641</v>
      </c>
      <c r="K207" t="s">
        <v>36</v>
      </c>
      <c r="L207" t="s">
        <v>4129</v>
      </c>
      <c r="M207" t="s">
        <v>4642</v>
      </c>
      <c r="N207" s="54">
        <v>45965</v>
      </c>
      <c r="O207" s="55">
        <v>0.375</v>
      </c>
      <c r="P207" t="s">
        <v>45</v>
      </c>
      <c r="Q207" s="54">
        <v>45965</v>
      </c>
      <c r="R207" s="55">
        <v>0.45347222222222222</v>
      </c>
      <c r="S207" t="s">
        <v>45</v>
      </c>
      <c r="T207">
        <v>9411251712583</v>
      </c>
      <c r="U207"/>
    </row>
    <row r="208" spans="1:21">
      <c r="A208" s="54">
        <v>45964</v>
      </c>
      <c r="B208" t="s">
        <v>4643</v>
      </c>
      <c r="C208" t="s">
        <v>70</v>
      </c>
      <c r="D208">
        <v>755877260</v>
      </c>
      <c r="E208" t="s">
        <v>33</v>
      </c>
      <c r="F208" t="s">
        <v>45</v>
      </c>
      <c r="G208" t="s">
        <v>4644</v>
      </c>
      <c r="H208">
        <v>723168825</v>
      </c>
      <c r="I208">
        <v>723168825</v>
      </c>
      <c r="J208" t="s">
        <v>3666</v>
      </c>
      <c r="K208" t="s">
        <v>36</v>
      </c>
      <c r="L208" t="e" vm="1">
        <v>#VALUE!</v>
      </c>
      <c r="M208" t="s">
        <v>463</v>
      </c>
      <c r="N208" s="54">
        <v>45964</v>
      </c>
      <c r="O208" s="55">
        <v>0.375</v>
      </c>
      <c r="P208" t="s">
        <v>67</v>
      </c>
      <c r="Q208" s="54">
        <v>45964</v>
      </c>
      <c r="R208" s="55">
        <v>0.60555555555555496</v>
      </c>
      <c r="T208">
        <v>0</v>
      </c>
      <c r="U208" t="s">
        <v>4048</v>
      </c>
    </row>
    <row r="209" spans="1:21" hidden="1">
      <c r="A209" s="54">
        <v>45964</v>
      </c>
      <c r="B209" t="s">
        <v>4645</v>
      </c>
      <c r="C209" t="s">
        <v>41</v>
      </c>
      <c r="D209">
        <v>789928129</v>
      </c>
      <c r="E209" t="s">
        <v>33</v>
      </c>
      <c r="F209" t="s">
        <v>45</v>
      </c>
      <c r="G209" t="s">
        <v>4646</v>
      </c>
      <c r="H209">
        <v>254111586856</v>
      </c>
      <c r="I209">
        <v>254789928129</v>
      </c>
      <c r="J209" t="s">
        <v>4647</v>
      </c>
      <c r="K209" t="s">
        <v>36</v>
      </c>
      <c r="L209" t="e" vm="5">
        <v>#VALUE!</v>
      </c>
      <c r="M209" t="s">
        <v>4648</v>
      </c>
      <c r="N209" s="54">
        <v>45969</v>
      </c>
      <c r="O209" s="55">
        <v>0.625</v>
      </c>
      <c r="P209" t="s">
        <v>45</v>
      </c>
      <c r="Q209" s="54">
        <v>45964</v>
      </c>
      <c r="R209" s="55">
        <v>0.60694444444444395</v>
      </c>
      <c r="T209">
        <v>9311251711029</v>
      </c>
      <c r="U209"/>
    </row>
    <row r="210" spans="1:21" hidden="1">
      <c r="A210" s="54">
        <v>45964</v>
      </c>
      <c r="B210" t="s">
        <v>47</v>
      </c>
      <c r="C210" t="s">
        <v>41</v>
      </c>
      <c r="D210">
        <v>735633807</v>
      </c>
      <c r="E210" t="s">
        <v>33</v>
      </c>
      <c r="F210" t="s">
        <v>45</v>
      </c>
      <c r="G210" t="s">
        <v>4649</v>
      </c>
      <c r="H210">
        <v>716480857</v>
      </c>
      <c r="I210">
        <v>716480857</v>
      </c>
      <c r="J210" t="s">
        <v>4650</v>
      </c>
      <c r="K210" t="s">
        <v>36</v>
      </c>
      <c r="L210" t="e" vm="6">
        <v>#VALUE!</v>
      </c>
      <c r="M210" t="s">
        <v>4651</v>
      </c>
      <c r="N210" s="54">
        <v>45964</v>
      </c>
      <c r="O210" s="55">
        <v>0.375</v>
      </c>
      <c r="P210" t="s">
        <v>67</v>
      </c>
      <c r="Q210" s="54">
        <v>45966</v>
      </c>
      <c r="R210" s="55">
        <v>0.41458333333333336</v>
      </c>
      <c r="S210" t="s">
        <v>67</v>
      </c>
      <c r="T210" t="s">
        <v>4175</v>
      </c>
      <c r="U210" t="s">
        <v>4048</v>
      </c>
    </row>
    <row r="211" spans="1:21" hidden="1">
      <c r="A211" s="54">
        <v>45964</v>
      </c>
      <c r="B211" t="s">
        <v>47</v>
      </c>
      <c r="C211" t="s">
        <v>41</v>
      </c>
      <c r="D211">
        <v>735633807</v>
      </c>
      <c r="E211" t="s">
        <v>33</v>
      </c>
      <c r="F211" t="s">
        <v>45</v>
      </c>
      <c r="G211" t="s">
        <v>4652</v>
      </c>
      <c r="H211">
        <v>781600368</v>
      </c>
      <c r="I211">
        <v>726739857</v>
      </c>
      <c r="J211" t="s">
        <v>4653</v>
      </c>
      <c r="K211" t="s">
        <v>36</v>
      </c>
      <c r="L211" t="e" vm="4">
        <v>#VALUE!</v>
      </c>
      <c r="M211" t="s">
        <v>4654</v>
      </c>
      <c r="N211" s="54">
        <v>45964</v>
      </c>
      <c r="O211" s="55">
        <v>0.41666666666666669</v>
      </c>
      <c r="P211" t="s">
        <v>45</v>
      </c>
      <c r="Q211" s="54">
        <v>45964</v>
      </c>
      <c r="R211" s="55">
        <v>0.62916666666666698</v>
      </c>
      <c r="T211">
        <v>9311251711114</v>
      </c>
      <c r="U211"/>
    </row>
    <row r="212" spans="1:21" hidden="1">
      <c r="A212" s="54">
        <v>45964</v>
      </c>
      <c r="B212" t="s">
        <v>47</v>
      </c>
      <c r="C212" t="s">
        <v>41</v>
      </c>
      <c r="D212">
        <v>735633807</v>
      </c>
      <c r="E212" t="s">
        <v>33</v>
      </c>
      <c r="F212" t="s">
        <v>45</v>
      </c>
      <c r="G212" t="s">
        <v>4655</v>
      </c>
      <c r="H212">
        <v>738535197</v>
      </c>
      <c r="I212">
        <v>738535197</v>
      </c>
      <c r="J212" t="s">
        <v>4656</v>
      </c>
      <c r="K212" t="s">
        <v>36</v>
      </c>
      <c r="L212" t="e" vm="7">
        <v>#VALUE!</v>
      </c>
      <c r="M212" t="s">
        <v>4657</v>
      </c>
      <c r="N212" s="54">
        <v>45964</v>
      </c>
      <c r="O212" s="55">
        <v>0.41666666666666669</v>
      </c>
      <c r="P212" t="s">
        <v>2437</v>
      </c>
      <c r="Q212" s="54">
        <v>45966</v>
      </c>
      <c r="R212" s="55">
        <v>0.41736111111111113</v>
      </c>
      <c r="S212" t="s">
        <v>2437</v>
      </c>
      <c r="T212" t="s">
        <v>4658</v>
      </c>
      <c r="U212"/>
    </row>
    <row r="213" spans="1:21">
      <c r="A213" s="54">
        <v>45964</v>
      </c>
      <c r="B213" t="s">
        <v>4659</v>
      </c>
      <c r="C213" t="s">
        <v>1141</v>
      </c>
      <c r="D213">
        <v>731990741</v>
      </c>
      <c r="E213" t="s">
        <v>33</v>
      </c>
      <c r="F213" t="s">
        <v>45</v>
      </c>
      <c r="G213" t="s">
        <v>4660</v>
      </c>
      <c r="H213">
        <v>254732949740</v>
      </c>
      <c r="I213">
        <v>254724107365</v>
      </c>
      <c r="J213" t="s">
        <v>4661</v>
      </c>
      <c r="K213" t="s">
        <v>36</v>
      </c>
      <c r="L213" t="e" vm="2">
        <v>#VALUE!</v>
      </c>
      <c r="M213" t="s">
        <v>4662</v>
      </c>
      <c r="N213" s="54">
        <v>45965</v>
      </c>
      <c r="O213" s="55">
        <v>0.58333333333333337</v>
      </c>
      <c r="P213" t="s">
        <v>45</v>
      </c>
      <c r="Q213" s="54">
        <v>45964</v>
      </c>
      <c r="R213" s="55">
        <v>0.67500000000000004</v>
      </c>
      <c r="T213">
        <v>9311251711293</v>
      </c>
      <c r="U213"/>
    </row>
    <row r="214" spans="1:21" hidden="1">
      <c r="A214" s="54">
        <v>45964</v>
      </c>
      <c r="B214" t="s">
        <v>47</v>
      </c>
      <c r="C214" t="s">
        <v>41</v>
      </c>
      <c r="D214">
        <v>784686495</v>
      </c>
      <c r="E214" t="s">
        <v>33</v>
      </c>
      <c r="F214" t="s">
        <v>3886</v>
      </c>
      <c r="G214" t="s">
        <v>4663</v>
      </c>
      <c r="H214">
        <v>784686495</v>
      </c>
      <c r="I214">
        <v>784686495</v>
      </c>
      <c r="J214" t="s">
        <v>4664</v>
      </c>
      <c r="K214" t="s">
        <v>36</v>
      </c>
      <c r="L214" t="e" vm="8">
        <v>#VALUE!</v>
      </c>
      <c r="M214" t="s">
        <v>4665</v>
      </c>
      <c r="N214" s="54">
        <v>45964</v>
      </c>
      <c r="O214" s="55">
        <v>0.41666666666666669</v>
      </c>
      <c r="P214" t="s">
        <v>3886</v>
      </c>
      <c r="Q214" s="54"/>
      <c r="U214"/>
    </row>
    <row r="215" spans="1:21" hidden="1">
      <c r="A215" s="54">
        <v>45964</v>
      </c>
      <c r="B215" t="s">
        <v>47</v>
      </c>
      <c r="C215" t="s">
        <v>41</v>
      </c>
      <c r="D215">
        <v>735633807</v>
      </c>
      <c r="E215" t="s">
        <v>33</v>
      </c>
      <c r="F215" t="s">
        <v>45</v>
      </c>
      <c r="G215" t="s">
        <v>4666</v>
      </c>
      <c r="H215">
        <v>103232016</v>
      </c>
      <c r="I215">
        <v>748037949</v>
      </c>
      <c r="J215" t="s">
        <v>4667</v>
      </c>
      <c r="K215" t="s">
        <v>36</v>
      </c>
      <c r="L215" t="e" vm="9">
        <v>#VALUE!</v>
      </c>
      <c r="M215" t="s">
        <v>4668</v>
      </c>
      <c r="N215" s="54">
        <v>45964</v>
      </c>
      <c r="O215" s="55">
        <v>0.41666666666666669</v>
      </c>
      <c r="P215" t="s">
        <v>45</v>
      </c>
      <c r="Q215" s="54">
        <v>45964</v>
      </c>
      <c r="R215" s="55">
        <v>0.70208333333333295</v>
      </c>
      <c r="T215">
        <v>9311251711399</v>
      </c>
      <c r="U215"/>
    </row>
    <row r="216" spans="1:21" hidden="1">
      <c r="A216" s="54">
        <v>45964</v>
      </c>
      <c r="B216" t="s">
        <v>4669</v>
      </c>
      <c r="C216" t="s">
        <v>41</v>
      </c>
      <c r="D216">
        <v>762927300</v>
      </c>
      <c r="E216" t="s">
        <v>33</v>
      </c>
      <c r="F216" t="s">
        <v>45</v>
      </c>
      <c r="G216" t="s">
        <v>4670</v>
      </c>
      <c r="H216">
        <v>785173004</v>
      </c>
      <c r="I216">
        <v>729472114</v>
      </c>
      <c r="J216" t="s">
        <v>4671</v>
      </c>
      <c r="K216" t="s">
        <v>36</v>
      </c>
      <c r="L216" t="e" vm="6">
        <v>#VALUE!</v>
      </c>
      <c r="M216" t="s">
        <v>4672</v>
      </c>
      <c r="N216" s="54">
        <v>45964</v>
      </c>
      <c r="O216" s="55">
        <v>0.5</v>
      </c>
      <c r="P216" t="s">
        <v>45</v>
      </c>
      <c r="Q216" s="54">
        <v>45964</v>
      </c>
      <c r="R216" s="55">
        <v>0.70486111111111105</v>
      </c>
      <c r="T216">
        <v>9311251711425</v>
      </c>
      <c r="U216"/>
    </row>
    <row r="217" spans="1:21" hidden="1">
      <c r="A217" s="54">
        <v>45964</v>
      </c>
      <c r="B217" t="s">
        <v>47</v>
      </c>
      <c r="C217" t="s">
        <v>41</v>
      </c>
      <c r="D217">
        <v>735633807</v>
      </c>
      <c r="E217" t="s">
        <v>33</v>
      </c>
      <c r="F217" t="s">
        <v>45</v>
      </c>
      <c r="G217" t="s">
        <v>4673</v>
      </c>
      <c r="H217">
        <v>104119376</v>
      </c>
      <c r="I217">
        <v>798035424</v>
      </c>
      <c r="J217" t="s">
        <v>4674</v>
      </c>
      <c r="K217" t="s">
        <v>36</v>
      </c>
      <c r="L217" t="e" vm="10">
        <v>#VALUE!</v>
      </c>
      <c r="M217" t="s">
        <v>4675</v>
      </c>
      <c r="N217" s="54">
        <v>45964</v>
      </c>
      <c r="O217" s="55">
        <v>0.41666666666666669</v>
      </c>
      <c r="P217" t="s">
        <v>39</v>
      </c>
      <c r="Q217" s="54">
        <v>45964</v>
      </c>
      <c r="R217" s="55">
        <v>0.71180555555555602</v>
      </c>
      <c r="T217">
        <v>0</v>
      </c>
      <c r="U217"/>
    </row>
    <row r="218" spans="1:21" hidden="1">
      <c r="A218" s="54">
        <v>45964</v>
      </c>
      <c r="B218" t="s">
        <v>4474</v>
      </c>
      <c r="C218" t="s">
        <v>41</v>
      </c>
      <c r="D218">
        <v>755316644</v>
      </c>
      <c r="E218" t="s">
        <v>33</v>
      </c>
      <c r="F218" t="s">
        <v>45</v>
      </c>
      <c r="G218" t="s">
        <v>4679</v>
      </c>
      <c r="H218">
        <v>736405714</v>
      </c>
      <c r="I218">
        <v>721864405</v>
      </c>
      <c r="J218" t="s">
        <v>4680</v>
      </c>
      <c r="K218" t="s">
        <v>36</v>
      </c>
      <c r="L218" t="e" vm="1">
        <v>#VALUE!</v>
      </c>
      <c r="M218" t="s">
        <v>4681</v>
      </c>
      <c r="N218" s="54">
        <v>45964</v>
      </c>
      <c r="O218" s="55">
        <v>0.41666666666666669</v>
      </c>
      <c r="P218" t="s">
        <v>45</v>
      </c>
      <c r="Q218" s="54">
        <v>45964</v>
      </c>
      <c r="R218" s="55" t="s">
        <v>4682</v>
      </c>
      <c r="T218">
        <v>9311251711035</v>
      </c>
      <c r="U218"/>
    </row>
    <row r="219" spans="1:21">
      <c r="A219" s="54">
        <v>45964</v>
      </c>
      <c r="B219" t="s">
        <v>3977</v>
      </c>
      <c r="C219" t="s">
        <v>1107</v>
      </c>
      <c r="D219">
        <v>762054008</v>
      </c>
      <c r="E219" t="s">
        <v>33</v>
      </c>
      <c r="F219" t="s">
        <v>45</v>
      </c>
      <c r="G219" t="s">
        <v>4683</v>
      </c>
      <c r="H219">
        <v>254784411485</v>
      </c>
      <c r="I219">
        <v>254720300992</v>
      </c>
      <c r="J219" t="s">
        <v>4684</v>
      </c>
      <c r="K219" t="s">
        <v>36</v>
      </c>
      <c r="L219" t="e" vm="11">
        <v>#VALUE!</v>
      </c>
      <c r="M219" t="s">
        <v>4685</v>
      </c>
      <c r="N219" s="54">
        <v>45966</v>
      </c>
      <c r="O219" s="55">
        <v>0.33333333333333331</v>
      </c>
      <c r="P219" t="s">
        <v>39</v>
      </c>
      <c r="Q219" s="54">
        <v>45964</v>
      </c>
      <c r="R219" s="55" t="s">
        <v>4686</v>
      </c>
      <c r="T219">
        <v>0</v>
      </c>
      <c r="U219"/>
    </row>
    <row r="220" spans="1:21" hidden="1">
      <c r="A220" s="54">
        <v>45964</v>
      </c>
      <c r="B220" t="s">
        <v>47</v>
      </c>
      <c r="C220" t="s">
        <v>41</v>
      </c>
      <c r="D220">
        <v>735633807</v>
      </c>
      <c r="E220" t="s">
        <v>33</v>
      </c>
      <c r="F220" t="s">
        <v>45</v>
      </c>
      <c r="G220" t="s">
        <v>4688</v>
      </c>
      <c r="H220">
        <v>794115202</v>
      </c>
      <c r="I220">
        <v>794115202</v>
      </c>
      <c r="J220" t="s">
        <v>4689</v>
      </c>
      <c r="K220" t="s">
        <v>36</v>
      </c>
      <c r="L220" t="e" vm="12">
        <v>#VALUE!</v>
      </c>
      <c r="M220" t="s">
        <v>4690</v>
      </c>
      <c r="N220" s="54">
        <v>45964</v>
      </c>
      <c r="O220" s="55">
        <v>0.41666666666666669</v>
      </c>
      <c r="P220" t="s">
        <v>67</v>
      </c>
      <c r="Q220" s="54">
        <v>45964</v>
      </c>
      <c r="R220" s="55" t="s">
        <v>4691</v>
      </c>
      <c r="T220">
        <v>0</v>
      </c>
      <c r="U220" t="s">
        <v>4247</v>
      </c>
    </row>
    <row r="221" spans="1:21" hidden="1">
      <c r="A221" s="54">
        <v>45964</v>
      </c>
      <c r="B221" t="s">
        <v>47</v>
      </c>
      <c r="C221" t="s">
        <v>41</v>
      </c>
      <c r="D221">
        <v>735633807</v>
      </c>
      <c r="E221" t="s">
        <v>33</v>
      </c>
      <c r="F221" t="s">
        <v>45</v>
      </c>
      <c r="G221" t="s">
        <v>4688</v>
      </c>
      <c r="H221">
        <v>732892130</v>
      </c>
      <c r="I221">
        <v>732892130</v>
      </c>
      <c r="J221" t="s">
        <v>4695</v>
      </c>
      <c r="K221" t="s">
        <v>36</v>
      </c>
      <c r="L221" t="e" vm="12">
        <v>#VALUE!</v>
      </c>
      <c r="M221" t="s">
        <v>4690</v>
      </c>
      <c r="N221" s="54">
        <v>45964</v>
      </c>
      <c r="O221" s="55">
        <v>0.41666666666666669</v>
      </c>
      <c r="P221" t="s">
        <v>67</v>
      </c>
      <c r="Q221" s="54">
        <v>45964</v>
      </c>
      <c r="R221" s="55" t="s">
        <v>4691</v>
      </c>
      <c r="T221">
        <v>0</v>
      </c>
      <c r="U221" t="s">
        <v>4247</v>
      </c>
    </row>
    <row r="222" spans="1:21" hidden="1">
      <c r="A222" s="54">
        <v>45964</v>
      </c>
      <c r="B222" t="s">
        <v>1403</v>
      </c>
      <c r="C222" t="s">
        <v>41</v>
      </c>
      <c r="D222">
        <v>102772410</v>
      </c>
      <c r="E222" t="s">
        <v>33</v>
      </c>
      <c r="F222" t="s">
        <v>45</v>
      </c>
      <c r="G222" t="s">
        <v>4696</v>
      </c>
      <c r="I222">
        <v>795714463</v>
      </c>
      <c r="J222" t="s">
        <v>4697</v>
      </c>
      <c r="K222" t="s">
        <v>36</v>
      </c>
      <c r="L222" t="e" vm="13">
        <v>#VALUE!</v>
      </c>
      <c r="M222" t="s">
        <v>4698</v>
      </c>
      <c r="N222" s="54">
        <v>45965</v>
      </c>
      <c r="O222" s="55">
        <v>0.375</v>
      </c>
      <c r="P222" t="s">
        <v>45</v>
      </c>
      <c r="Q222" s="54">
        <v>45964</v>
      </c>
      <c r="R222" s="55" t="s">
        <v>4699</v>
      </c>
      <c r="T222">
        <v>9311251711158</v>
      </c>
      <c r="U222"/>
    </row>
    <row r="223" spans="1:21" hidden="1">
      <c r="A223" s="54">
        <v>45964</v>
      </c>
      <c r="B223" t="s">
        <v>47</v>
      </c>
      <c r="C223" t="s">
        <v>41</v>
      </c>
      <c r="D223">
        <v>735633807</v>
      </c>
      <c r="E223" t="s">
        <v>33</v>
      </c>
      <c r="F223" t="s">
        <v>45</v>
      </c>
      <c r="G223" t="s">
        <v>4700</v>
      </c>
      <c r="H223">
        <v>702015396</v>
      </c>
      <c r="I223">
        <v>702015396</v>
      </c>
      <c r="J223" t="s">
        <v>4701</v>
      </c>
      <c r="K223" t="s">
        <v>36</v>
      </c>
      <c r="L223" t="e" vm="11">
        <v>#VALUE!</v>
      </c>
      <c r="M223" t="s">
        <v>4702</v>
      </c>
      <c r="N223" s="54">
        <v>45964</v>
      </c>
      <c r="O223" s="55">
        <v>0.45833333333333331</v>
      </c>
      <c r="P223" t="s">
        <v>45</v>
      </c>
      <c r="Q223" s="54">
        <v>45964</v>
      </c>
      <c r="R223" s="55" t="s">
        <v>4703</v>
      </c>
      <c r="T223">
        <v>9311251711180</v>
      </c>
      <c r="U223"/>
    </row>
    <row r="224" spans="1:21" hidden="1">
      <c r="A224" s="54">
        <v>45964</v>
      </c>
      <c r="B224" t="s">
        <v>4704</v>
      </c>
      <c r="C224" t="s">
        <v>41</v>
      </c>
      <c r="D224">
        <v>731700211</v>
      </c>
      <c r="E224" t="s">
        <v>33</v>
      </c>
      <c r="F224" t="s">
        <v>3886</v>
      </c>
      <c r="G224" t="s">
        <v>4705</v>
      </c>
      <c r="H224">
        <v>723996202</v>
      </c>
      <c r="I224">
        <v>723996202</v>
      </c>
      <c r="J224" t="s">
        <v>4706</v>
      </c>
      <c r="K224" t="s">
        <v>36</v>
      </c>
      <c r="L224" t="e" vm="14">
        <v>#VALUE!</v>
      </c>
      <c r="M224" t="s">
        <v>4707</v>
      </c>
      <c r="N224" s="54">
        <v>45964</v>
      </c>
      <c r="O224" s="55">
        <v>0.375</v>
      </c>
      <c r="P224" t="s">
        <v>3886</v>
      </c>
      <c r="Q224" s="54"/>
      <c r="U224"/>
    </row>
    <row r="225" spans="1:21" hidden="1">
      <c r="A225" s="54">
        <v>45964</v>
      </c>
      <c r="B225" t="s">
        <v>1366</v>
      </c>
      <c r="C225" t="s">
        <v>41</v>
      </c>
      <c r="D225">
        <v>102772410</v>
      </c>
      <c r="E225" t="s">
        <v>33</v>
      </c>
      <c r="F225" t="s">
        <v>45</v>
      </c>
      <c r="G225" t="s">
        <v>4709</v>
      </c>
      <c r="I225">
        <v>729043360</v>
      </c>
      <c r="J225" t="s">
        <v>4710</v>
      </c>
      <c r="K225" t="s">
        <v>36</v>
      </c>
      <c r="L225" t="e" vm="15">
        <v>#VALUE!</v>
      </c>
      <c r="M225" t="s">
        <v>4711</v>
      </c>
      <c r="N225" s="54">
        <v>45965</v>
      </c>
      <c r="O225" s="55">
        <v>0.375</v>
      </c>
      <c r="P225" t="s">
        <v>45</v>
      </c>
      <c r="Q225" s="54">
        <v>45964</v>
      </c>
      <c r="R225" s="55" t="s">
        <v>4712</v>
      </c>
      <c r="T225">
        <v>9311251711206</v>
      </c>
      <c r="U225"/>
    </row>
    <row r="226" spans="1:21" hidden="1">
      <c r="A226" s="54">
        <v>45964</v>
      </c>
      <c r="B226" t="s">
        <v>47</v>
      </c>
      <c r="C226" t="s">
        <v>41</v>
      </c>
      <c r="D226">
        <v>735633807</v>
      </c>
      <c r="E226" t="s">
        <v>33</v>
      </c>
      <c r="F226" t="s">
        <v>45</v>
      </c>
      <c r="G226" t="s">
        <v>4713</v>
      </c>
      <c r="H226">
        <v>738235720</v>
      </c>
      <c r="I226">
        <v>738235720</v>
      </c>
      <c r="J226" t="s">
        <v>4714</v>
      </c>
      <c r="K226" t="s">
        <v>36</v>
      </c>
      <c r="L226" t="e" vm="12">
        <v>#VALUE!</v>
      </c>
      <c r="M226" t="s">
        <v>4715</v>
      </c>
      <c r="N226" s="54">
        <v>45964</v>
      </c>
      <c r="O226" s="55">
        <v>0.45833333333333331</v>
      </c>
      <c r="P226" t="s">
        <v>45</v>
      </c>
      <c r="Q226" s="54">
        <v>45964</v>
      </c>
      <c r="R226" s="55" t="s">
        <v>4716</v>
      </c>
      <c r="T226">
        <v>9311251711218</v>
      </c>
      <c r="U226"/>
    </row>
    <row r="227" spans="1:21" hidden="1">
      <c r="A227" s="54">
        <v>45964</v>
      </c>
      <c r="B227" t="s">
        <v>484</v>
      </c>
      <c r="C227" t="s">
        <v>41</v>
      </c>
      <c r="D227">
        <v>784292582</v>
      </c>
      <c r="E227" t="s">
        <v>33</v>
      </c>
      <c r="F227" t="s">
        <v>45</v>
      </c>
      <c r="G227" t="s">
        <v>4718</v>
      </c>
      <c r="H227">
        <v>727212670</v>
      </c>
      <c r="I227">
        <v>727212670</v>
      </c>
      <c r="J227" t="s">
        <v>4719</v>
      </c>
      <c r="K227" t="s">
        <v>36</v>
      </c>
      <c r="L227" t="e" vm="16">
        <v>#VALUE!</v>
      </c>
      <c r="M227" t="s">
        <v>3428</v>
      </c>
      <c r="N227" s="54">
        <v>45964</v>
      </c>
      <c r="O227" s="55">
        <v>0.75</v>
      </c>
      <c r="P227" t="s">
        <v>39</v>
      </c>
      <c r="Q227" s="54">
        <v>45964</v>
      </c>
      <c r="R227" s="55" t="s">
        <v>4057</v>
      </c>
      <c r="T227">
        <v>0</v>
      </c>
      <c r="U227"/>
    </row>
    <row r="228" spans="1:21" hidden="1">
      <c r="A228" s="54">
        <v>45964</v>
      </c>
      <c r="B228" t="s">
        <v>4720</v>
      </c>
      <c r="C228" t="s">
        <v>41</v>
      </c>
      <c r="D228">
        <v>787594432</v>
      </c>
      <c r="E228" t="s">
        <v>33</v>
      </c>
      <c r="F228" t="s">
        <v>45</v>
      </c>
      <c r="G228" t="s">
        <v>4721</v>
      </c>
      <c r="I228">
        <v>737221062</v>
      </c>
      <c r="J228" t="s">
        <v>4722</v>
      </c>
      <c r="K228" t="s">
        <v>36</v>
      </c>
      <c r="L228" t="e" vm="17">
        <v>#VALUE!</v>
      </c>
      <c r="M228" t="s">
        <v>4723</v>
      </c>
      <c r="N228" s="54">
        <v>45966</v>
      </c>
      <c r="O228" s="55">
        <v>0.375</v>
      </c>
      <c r="P228" t="s">
        <v>45</v>
      </c>
      <c r="Q228" s="54">
        <v>45964</v>
      </c>
      <c r="R228" s="55" t="s">
        <v>4724</v>
      </c>
      <c r="T228">
        <v>9311251711279</v>
      </c>
      <c r="U228"/>
    </row>
    <row r="229" spans="1:21" hidden="1">
      <c r="A229" s="54">
        <v>45964</v>
      </c>
      <c r="B229" t="s">
        <v>47</v>
      </c>
      <c r="C229" t="s">
        <v>41</v>
      </c>
      <c r="D229">
        <v>735633807</v>
      </c>
      <c r="E229" t="s">
        <v>33</v>
      </c>
      <c r="F229" t="s">
        <v>45</v>
      </c>
      <c r="G229" t="s">
        <v>4727</v>
      </c>
      <c r="H229">
        <v>781864257</v>
      </c>
      <c r="I229">
        <v>781864257</v>
      </c>
      <c r="J229" t="s">
        <v>4728</v>
      </c>
      <c r="K229" t="s">
        <v>36</v>
      </c>
      <c r="L229" t="e" vm="4">
        <v>#VALUE!</v>
      </c>
      <c r="M229" t="s">
        <v>4729</v>
      </c>
      <c r="N229" s="54">
        <v>45964</v>
      </c>
      <c r="O229" s="55">
        <v>0.45833333333333331</v>
      </c>
      <c r="P229" t="s">
        <v>39</v>
      </c>
      <c r="Q229" s="54">
        <v>45964</v>
      </c>
      <c r="R229" s="55" t="s">
        <v>4730</v>
      </c>
      <c r="T229">
        <v>0</v>
      </c>
      <c r="U229"/>
    </row>
    <row r="230" spans="1:21" hidden="1">
      <c r="A230" s="54">
        <v>45964</v>
      </c>
      <c r="B230" t="s">
        <v>47</v>
      </c>
      <c r="C230" t="s">
        <v>41</v>
      </c>
      <c r="D230">
        <v>735633807</v>
      </c>
      <c r="E230" t="s">
        <v>33</v>
      </c>
      <c r="F230" t="s">
        <v>45</v>
      </c>
      <c r="G230" t="s">
        <v>4731</v>
      </c>
      <c r="H230">
        <v>721307021</v>
      </c>
      <c r="I230">
        <v>721307021</v>
      </c>
      <c r="J230" t="s">
        <v>4732</v>
      </c>
      <c r="K230" t="s">
        <v>36</v>
      </c>
      <c r="L230" t="e" vm="4">
        <v>#VALUE!</v>
      </c>
      <c r="M230" t="s">
        <v>4733</v>
      </c>
      <c r="N230" s="54">
        <v>45964</v>
      </c>
      <c r="O230" s="55">
        <v>0.5</v>
      </c>
      <c r="P230" t="s">
        <v>67</v>
      </c>
      <c r="Q230" s="54">
        <v>45964</v>
      </c>
      <c r="R230" s="55" t="s">
        <v>4734</v>
      </c>
      <c r="T230">
        <v>0</v>
      </c>
      <c r="U230" t="s">
        <v>4355</v>
      </c>
    </row>
    <row r="231" spans="1:21" hidden="1">
      <c r="A231" s="54">
        <v>45964</v>
      </c>
      <c r="B231" t="s">
        <v>1754</v>
      </c>
      <c r="C231" t="s">
        <v>41</v>
      </c>
      <c r="D231">
        <v>737760378</v>
      </c>
      <c r="E231" t="s">
        <v>33</v>
      </c>
      <c r="F231" t="s">
        <v>45</v>
      </c>
      <c r="G231" t="s">
        <v>4737</v>
      </c>
      <c r="I231">
        <v>702672210</v>
      </c>
      <c r="J231" t="s">
        <v>4738</v>
      </c>
      <c r="K231" t="s">
        <v>36</v>
      </c>
      <c r="L231" t="e" vm="1">
        <v>#VALUE!</v>
      </c>
      <c r="M231" t="s">
        <v>4149</v>
      </c>
      <c r="N231" s="54">
        <v>45965</v>
      </c>
      <c r="O231" s="55">
        <v>0.33333333333333331</v>
      </c>
      <c r="P231" t="s">
        <v>45</v>
      </c>
      <c r="Q231" s="54">
        <v>45964</v>
      </c>
      <c r="R231" s="55" t="s">
        <v>4739</v>
      </c>
      <c r="T231">
        <v>9311251711361</v>
      </c>
      <c r="U231"/>
    </row>
    <row r="232" spans="1:21" hidden="1">
      <c r="A232" s="54">
        <v>45964</v>
      </c>
      <c r="B232" t="s">
        <v>1965</v>
      </c>
      <c r="C232" t="s">
        <v>41</v>
      </c>
      <c r="D232">
        <v>787594432</v>
      </c>
      <c r="E232" t="s">
        <v>33</v>
      </c>
      <c r="F232" t="s">
        <v>45</v>
      </c>
      <c r="G232" t="s">
        <v>4740</v>
      </c>
      <c r="H232">
        <v>748130768</v>
      </c>
      <c r="I232">
        <v>792523217</v>
      </c>
      <c r="J232" t="s">
        <v>4741</v>
      </c>
      <c r="K232" t="s">
        <v>36</v>
      </c>
      <c r="L232" t="e" vm="7">
        <v>#VALUE!</v>
      </c>
      <c r="M232" t="s">
        <v>4742</v>
      </c>
      <c r="N232" s="54">
        <v>45965</v>
      </c>
      <c r="O232" s="55">
        <v>0.58333333333333337</v>
      </c>
      <c r="P232" t="s">
        <v>45</v>
      </c>
      <c r="Q232" s="54">
        <v>45964</v>
      </c>
      <c r="R232" s="55" t="s">
        <v>4743</v>
      </c>
      <c r="T232">
        <v>9311251711397</v>
      </c>
      <c r="U232"/>
    </row>
    <row r="233" spans="1:21" hidden="1">
      <c r="A233" s="54">
        <v>45964</v>
      </c>
      <c r="B233" t="s">
        <v>4745</v>
      </c>
      <c r="C233" t="s">
        <v>41</v>
      </c>
      <c r="D233">
        <v>787594432</v>
      </c>
      <c r="E233" t="s">
        <v>33</v>
      </c>
      <c r="F233" t="s">
        <v>45</v>
      </c>
      <c r="G233" t="s">
        <v>4746</v>
      </c>
      <c r="I233">
        <v>708271273</v>
      </c>
      <c r="J233" t="s">
        <v>4747</v>
      </c>
      <c r="K233" t="s">
        <v>36</v>
      </c>
      <c r="L233" t="e" vm="10">
        <v>#VALUE!</v>
      </c>
      <c r="M233" t="s">
        <v>4134</v>
      </c>
      <c r="N233" s="54">
        <v>45967</v>
      </c>
      <c r="O233" s="55">
        <v>0.375</v>
      </c>
      <c r="P233" t="s">
        <v>45</v>
      </c>
      <c r="Q233" s="54">
        <v>45964</v>
      </c>
      <c r="R233" s="55">
        <v>0.61736111111111103</v>
      </c>
      <c r="T233">
        <v>9311251711073</v>
      </c>
      <c r="U233"/>
    </row>
    <row r="234" spans="1:21">
      <c r="A234" s="54">
        <v>45964</v>
      </c>
      <c r="B234" t="s">
        <v>557</v>
      </c>
      <c r="C234" t="s">
        <v>70</v>
      </c>
      <c r="D234">
        <v>755877260</v>
      </c>
      <c r="E234" t="s">
        <v>33</v>
      </c>
      <c r="F234" t="s">
        <v>45</v>
      </c>
      <c r="G234" t="s">
        <v>1828</v>
      </c>
      <c r="H234">
        <v>712684990</v>
      </c>
      <c r="I234">
        <v>712684990</v>
      </c>
      <c r="J234" t="s">
        <v>1829</v>
      </c>
      <c r="K234" t="s">
        <v>36</v>
      </c>
      <c r="L234" t="e" vm="7">
        <v>#VALUE!</v>
      </c>
      <c r="M234" t="s">
        <v>4748</v>
      </c>
      <c r="N234" s="54">
        <v>45964</v>
      </c>
      <c r="O234" s="55">
        <v>0.5</v>
      </c>
      <c r="P234" t="s">
        <v>39</v>
      </c>
      <c r="Q234" s="54">
        <v>45964</v>
      </c>
      <c r="R234" s="55">
        <v>0.62013888888888902</v>
      </c>
      <c r="T234">
        <v>0</v>
      </c>
      <c r="U234"/>
    </row>
    <row r="235" spans="1:21" hidden="1">
      <c r="A235" s="54">
        <v>45964</v>
      </c>
      <c r="B235" t="s">
        <v>4103</v>
      </c>
      <c r="C235" t="s">
        <v>41</v>
      </c>
      <c r="D235">
        <v>780961460</v>
      </c>
      <c r="E235" t="s">
        <v>33</v>
      </c>
      <c r="F235" t="s">
        <v>45</v>
      </c>
      <c r="G235" t="s">
        <v>4749</v>
      </c>
      <c r="H235">
        <v>739305815</v>
      </c>
      <c r="I235">
        <v>798001728</v>
      </c>
      <c r="J235" t="s">
        <v>4750</v>
      </c>
      <c r="K235" t="s">
        <v>36</v>
      </c>
      <c r="L235" t="e" vm="18">
        <v>#VALUE!</v>
      </c>
      <c r="M235" t="s">
        <v>4751</v>
      </c>
      <c r="N235" s="54">
        <v>45965</v>
      </c>
      <c r="O235" s="55">
        <v>0.33333333333333331</v>
      </c>
      <c r="P235" t="s">
        <v>39</v>
      </c>
      <c r="Q235" s="54">
        <v>45964</v>
      </c>
      <c r="R235" s="55">
        <v>0.62013888888888902</v>
      </c>
      <c r="T235">
        <v>0</v>
      </c>
      <c r="U235"/>
    </row>
    <row r="236" spans="1:21">
      <c r="A236" s="54">
        <v>45964</v>
      </c>
      <c r="B236" t="s">
        <v>91</v>
      </c>
      <c r="C236" t="s">
        <v>92</v>
      </c>
      <c r="D236">
        <v>783617122</v>
      </c>
      <c r="E236" t="s">
        <v>33</v>
      </c>
      <c r="F236" t="s">
        <v>45</v>
      </c>
      <c r="G236" t="s">
        <v>4752</v>
      </c>
      <c r="H236">
        <v>721307021</v>
      </c>
      <c r="I236">
        <v>721307021</v>
      </c>
      <c r="J236" t="s">
        <v>4732</v>
      </c>
      <c r="K236" t="s">
        <v>36</v>
      </c>
      <c r="L236" t="e" vm="8">
        <v>#VALUE!</v>
      </c>
      <c r="M236" t="s">
        <v>4753</v>
      </c>
      <c r="N236" s="54">
        <v>45964</v>
      </c>
      <c r="O236" s="55">
        <v>0.58333333333333337</v>
      </c>
      <c r="P236" t="s">
        <v>67</v>
      </c>
      <c r="Q236" s="54">
        <v>45964</v>
      </c>
      <c r="R236" s="55">
        <v>0.62708333333333299</v>
      </c>
      <c r="T236">
        <v>0</v>
      </c>
      <c r="U236" t="s">
        <v>4355</v>
      </c>
    </row>
    <row r="237" spans="1:21" hidden="1">
      <c r="A237" s="54">
        <v>45964</v>
      </c>
      <c r="B237" t="s">
        <v>4094</v>
      </c>
      <c r="C237" t="s">
        <v>41</v>
      </c>
      <c r="D237">
        <v>784408959</v>
      </c>
      <c r="E237" t="s">
        <v>33</v>
      </c>
      <c r="F237" t="s">
        <v>45</v>
      </c>
      <c r="G237" t="s">
        <v>4754</v>
      </c>
      <c r="H237">
        <v>731023779</v>
      </c>
      <c r="I237">
        <v>111985699</v>
      </c>
      <c r="J237" t="s">
        <v>4755</v>
      </c>
      <c r="K237" t="s">
        <v>36</v>
      </c>
      <c r="L237" t="e" vm="16">
        <v>#VALUE!</v>
      </c>
      <c r="M237" t="s">
        <v>4756</v>
      </c>
      <c r="N237" s="54">
        <v>45968</v>
      </c>
      <c r="O237" s="55">
        <v>0.33333333333333331</v>
      </c>
      <c r="P237" t="s">
        <v>45</v>
      </c>
      <c r="Q237" s="54">
        <v>45964</v>
      </c>
      <c r="R237" s="55">
        <v>0.63194444444444398</v>
      </c>
      <c r="T237">
        <v>9311251711110</v>
      </c>
      <c r="U237"/>
    </row>
    <row r="238" spans="1:21" hidden="1">
      <c r="A238" s="54">
        <v>45964</v>
      </c>
      <c r="B238" t="s">
        <v>4103</v>
      </c>
      <c r="C238" t="s">
        <v>41</v>
      </c>
      <c r="D238">
        <v>780961460</v>
      </c>
      <c r="E238" t="s">
        <v>33</v>
      </c>
      <c r="F238" t="s">
        <v>45</v>
      </c>
      <c r="G238" t="s">
        <v>4758</v>
      </c>
      <c r="H238">
        <v>757030675</v>
      </c>
      <c r="I238">
        <v>789650589</v>
      </c>
      <c r="J238" t="s">
        <v>4759</v>
      </c>
      <c r="K238" t="s">
        <v>36</v>
      </c>
      <c r="L238" t="e" vm="19">
        <v>#VALUE!</v>
      </c>
      <c r="M238" t="s">
        <v>4760</v>
      </c>
      <c r="N238" s="54">
        <v>45965</v>
      </c>
      <c r="O238" s="55">
        <v>0.33333333333333331</v>
      </c>
      <c r="P238" t="s">
        <v>67</v>
      </c>
      <c r="Q238" s="54">
        <v>45964</v>
      </c>
      <c r="R238" s="55">
        <v>0.64375000000000004</v>
      </c>
      <c r="T238">
        <v>9311251711163</v>
      </c>
      <c r="U238">
        <v>0</v>
      </c>
    </row>
    <row r="239" spans="1:21" hidden="1">
      <c r="A239" s="54">
        <v>45964</v>
      </c>
      <c r="B239" t="s">
        <v>99</v>
      </c>
      <c r="C239" t="s">
        <v>41</v>
      </c>
      <c r="D239">
        <v>783305070</v>
      </c>
      <c r="E239" t="s">
        <v>33</v>
      </c>
      <c r="F239" t="s">
        <v>45</v>
      </c>
      <c r="G239" t="s">
        <v>4761</v>
      </c>
      <c r="H239">
        <v>738771778</v>
      </c>
      <c r="I239">
        <v>738771778</v>
      </c>
      <c r="J239" t="s">
        <v>4762</v>
      </c>
      <c r="K239" t="s">
        <v>36</v>
      </c>
      <c r="L239" t="e" vm="20">
        <v>#VALUE!</v>
      </c>
      <c r="M239" t="s">
        <v>4763</v>
      </c>
      <c r="N239" s="54">
        <v>45964</v>
      </c>
      <c r="O239" s="55">
        <v>0.45833333333333331</v>
      </c>
      <c r="P239" t="s">
        <v>39</v>
      </c>
      <c r="Q239" s="54">
        <v>45964</v>
      </c>
      <c r="R239" s="55">
        <v>0.65</v>
      </c>
      <c r="T239">
        <v>0</v>
      </c>
      <c r="U239"/>
    </row>
    <row r="240" spans="1:21" hidden="1">
      <c r="A240" s="54">
        <v>45964</v>
      </c>
      <c r="B240" t="s">
        <v>47</v>
      </c>
      <c r="C240" t="s">
        <v>41</v>
      </c>
      <c r="D240">
        <v>735633807</v>
      </c>
      <c r="E240" t="s">
        <v>33</v>
      </c>
      <c r="F240" t="s">
        <v>45</v>
      </c>
      <c r="G240" t="s">
        <v>4766</v>
      </c>
      <c r="H240">
        <v>733259416</v>
      </c>
      <c r="I240">
        <v>7240003223</v>
      </c>
      <c r="J240" t="s">
        <v>4767</v>
      </c>
      <c r="K240" t="s">
        <v>36</v>
      </c>
      <c r="L240" t="e" vm="21">
        <v>#VALUE!</v>
      </c>
      <c r="M240" t="s">
        <v>4768</v>
      </c>
      <c r="N240" s="54">
        <v>45964</v>
      </c>
      <c r="O240" s="55">
        <v>0.41666666666666669</v>
      </c>
      <c r="P240" t="s">
        <v>67</v>
      </c>
      <c r="Q240" s="54">
        <v>45964</v>
      </c>
      <c r="R240" s="55">
        <v>0.75486111111111098</v>
      </c>
      <c r="T240">
        <v>9311251710191</v>
      </c>
      <c r="U240" t="s">
        <v>114</v>
      </c>
    </row>
    <row r="241" spans="1:21" hidden="1">
      <c r="A241" s="54">
        <v>45964</v>
      </c>
      <c r="B241" t="s">
        <v>267</v>
      </c>
      <c r="C241" t="s">
        <v>41</v>
      </c>
      <c r="D241">
        <v>755669505</v>
      </c>
      <c r="E241" t="s">
        <v>33</v>
      </c>
      <c r="F241" t="s">
        <v>45</v>
      </c>
      <c r="G241" t="s">
        <v>4769</v>
      </c>
      <c r="H241">
        <v>254751841660</v>
      </c>
      <c r="I241">
        <v>254768231907</v>
      </c>
      <c r="J241" t="s">
        <v>4770</v>
      </c>
      <c r="K241" t="s">
        <v>36</v>
      </c>
      <c r="L241" t="e" vm="22">
        <v>#VALUE!</v>
      </c>
      <c r="M241" t="s">
        <v>4771</v>
      </c>
      <c r="N241" s="54">
        <v>45965</v>
      </c>
      <c r="O241" s="55">
        <v>0.66666666666666663</v>
      </c>
      <c r="P241" t="s">
        <v>45</v>
      </c>
      <c r="Q241" s="54">
        <v>45964</v>
      </c>
      <c r="R241" s="55">
        <v>0.75763888888888897</v>
      </c>
      <c r="T241">
        <v>9311251711634</v>
      </c>
      <c r="U241"/>
    </row>
    <row r="242" spans="1:21">
      <c r="A242" s="54">
        <v>45964</v>
      </c>
      <c r="B242" t="s">
        <v>642</v>
      </c>
      <c r="C242" t="s">
        <v>70</v>
      </c>
      <c r="D242">
        <v>755877260</v>
      </c>
      <c r="E242" t="s">
        <v>33</v>
      </c>
      <c r="F242" t="s">
        <v>45</v>
      </c>
      <c r="G242" t="s">
        <v>4773</v>
      </c>
      <c r="H242">
        <v>111865919</v>
      </c>
      <c r="I242">
        <v>789846156</v>
      </c>
      <c r="J242" t="s">
        <v>4774</v>
      </c>
      <c r="K242" t="s">
        <v>36</v>
      </c>
      <c r="L242" t="e" vm="7">
        <v>#VALUE!</v>
      </c>
      <c r="M242" t="s">
        <v>4598</v>
      </c>
      <c r="N242" s="54">
        <v>45964</v>
      </c>
      <c r="O242" s="55">
        <v>0.58333333333333337</v>
      </c>
      <c r="P242" t="s">
        <v>45</v>
      </c>
      <c r="Q242" s="54">
        <v>45964</v>
      </c>
      <c r="R242" s="55">
        <v>0.76736111111111105</v>
      </c>
      <c r="T242">
        <v>9311251711665</v>
      </c>
      <c r="U242"/>
    </row>
    <row r="243" spans="1:21" hidden="1">
      <c r="A243" s="54">
        <v>45964</v>
      </c>
      <c r="B243" t="s">
        <v>2989</v>
      </c>
      <c r="C243" t="s">
        <v>41</v>
      </c>
      <c r="D243">
        <v>787594432</v>
      </c>
      <c r="E243" t="s">
        <v>33</v>
      </c>
      <c r="F243" t="s">
        <v>45</v>
      </c>
      <c r="G243" t="s">
        <v>4777</v>
      </c>
      <c r="H243">
        <v>737105097</v>
      </c>
      <c r="I243">
        <v>712320990</v>
      </c>
      <c r="J243" t="s">
        <v>4778</v>
      </c>
      <c r="K243" t="s">
        <v>36</v>
      </c>
      <c r="L243" t="s">
        <v>3940</v>
      </c>
      <c r="M243" t="s">
        <v>4779</v>
      </c>
      <c r="N243" s="54">
        <v>45965</v>
      </c>
      <c r="O243" s="55">
        <v>0.41666666666666669</v>
      </c>
      <c r="P243" t="s">
        <v>45</v>
      </c>
      <c r="Q243" s="54">
        <v>45964</v>
      </c>
      <c r="R243" s="55">
        <v>0.6118055555555556</v>
      </c>
      <c r="S243" t="s">
        <v>45</v>
      </c>
      <c r="T243">
        <v>9311251711043</v>
      </c>
      <c r="U243"/>
    </row>
    <row r="244" spans="1:21">
      <c r="A244" s="54">
        <v>45964</v>
      </c>
      <c r="B244" t="s">
        <v>642</v>
      </c>
      <c r="C244" t="s">
        <v>70</v>
      </c>
      <c r="D244">
        <v>755877260</v>
      </c>
      <c r="E244" t="s">
        <v>33</v>
      </c>
      <c r="F244" t="s">
        <v>45</v>
      </c>
      <c r="G244" t="s">
        <v>4781</v>
      </c>
      <c r="H244">
        <v>751430904</v>
      </c>
      <c r="I244">
        <v>705240977</v>
      </c>
      <c r="J244" t="s">
        <v>4782</v>
      </c>
      <c r="K244" t="s">
        <v>36</v>
      </c>
      <c r="L244" t="s">
        <v>3959</v>
      </c>
      <c r="M244" t="s">
        <v>4783</v>
      </c>
      <c r="N244" s="54">
        <v>45964</v>
      </c>
      <c r="O244" s="55">
        <v>0.70833333333333337</v>
      </c>
      <c r="P244" t="s">
        <v>45</v>
      </c>
      <c r="Q244" s="54">
        <v>45964</v>
      </c>
      <c r="R244" s="55">
        <v>0.63402777777777775</v>
      </c>
      <c r="S244" t="s">
        <v>45</v>
      </c>
      <c r="T244">
        <v>9511251714409</v>
      </c>
      <c r="U244"/>
    </row>
    <row r="245" spans="1:21" hidden="1">
      <c r="A245" s="54">
        <v>45964</v>
      </c>
      <c r="B245" t="s">
        <v>1754</v>
      </c>
      <c r="C245" t="s">
        <v>41</v>
      </c>
      <c r="D245">
        <v>737760378</v>
      </c>
      <c r="E245" t="s">
        <v>33</v>
      </c>
      <c r="F245" t="s">
        <v>45</v>
      </c>
      <c r="G245" t="s">
        <v>4784</v>
      </c>
      <c r="I245">
        <v>700564860</v>
      </c>
      <c r="J245" t="s">
        <v>4785</v>
      </c>
      <c r="K245" t="s">
        <v>36</v>
      </c>
      <c r="L245" t="s">
        <v>3959</v>
      </c>
      <c r="M245" t="s">
        <v>4786</v>
      </c>
      <c r="N245" s="54">
        <v>45965</v>
      </c>
      <c r="O245" s="55">
        <v>0.33333333333333331</v>
      </c>
      <c r="P245" t="s">
        <v>45</v>
      </c>
      <c r="Q245" s="54">
        <v>45964</v>
      </c>
      <c r="R245" s="55">
        <v>0.59305555555555556</v>
      </c>
      <c r="S245" t="s">
        <v>45</v>
      </c>
      <c r="T245">
        <v>9311251711581</v>
      </c>
      <c r="U245"/>
    </row>
    <row r="246" spans="1:21">
      <c r="A246" s="54">
        <v>45964</v>
      </c>
      <c r="B246" t="s">
        <v>4402</v>
      </c>
      <c r="C246" t="s">
        <v>809</v>
      </c>
      <c r="D246">
        <v>788595265</v>
      </c>
      <c r="E246" t="s">
        <v>33</v>
      </c>
      <c r="F246" t="s">
        <v>3886</v>
      </c>
      <c r="G246" t="s">
        <v>4787</v>
      </c>
      <c r="H246">
        <v>785177668</v>
      </c>
      <c r="I246">
        <v>729951284</v>
      </c>
      <c r="J246" t="s">
        <v>4788</v>
      </c>
      <c r="K246" t="s">
        <v>36</v>
      </c>
      <c r="L246" t="s">
        <v>4129</v>
      </c>
      <c r="M246" t="s">
        <v>4789</v>
      </c>
      <c r="N246" s="54">
        <v>45964</v>
      </c>
      <c r="O246" s="55">
        <v>0.375</v>
      </c>
      <c r="P246" t="s">
        <v>3886</v>
      </c>
      <c r="Q246" s="54">
        <v>45963</v>
      </c>
      <c r="U246"/>
    </row>
    <row r="247" spans="1:21" hidden="1">
      <c r="A247" s="54">
        <v>45964</v>
      </c>
      <c r="B247" t="s">
        <v>381</v>
      </c>
      <c r="C247" t="s">
        <v>41</v>
      </c>
      <c r="D247">
        <v>783998898</v>
      </c>
      <c r="E247" t="s">
        <v>33</v>
      </c>
      <c r="F247" t="s">
        <v>45</v>
      </c>
      <c r="G247" t="s">
        <v>4795</v>
      </c>
      <c r="H247">
        <v>739810944</v>
      </c>
      <c r="I247">
        <v>723498528</v>
      </c>
      <c r="J247" t="s">
        <v>4796</v>
      </c>
      <c r="K247" t="s">
        <v>36</v>
      </c>
      <c r="L247" t="s">
        <v>1196</v>
      </c>
      <c r="M247" t="s">
        <v>4797</v>
      </c>
      <c r="N247" s="54">
        <v>45964</v>
      </c>
      <c r="O247" s="55">
        <v>0.5</v>
      </c>
      <c r="P247" t="s">
        <v>45</v>
      </c>
      <c r="Q247" s="54">
        <v>45964</v>
      </c>
      <c r="R247" s="55">
        <v>0.61805555555555558</v>
      </c>
      <c r="S247" t="s">
        <v>45</v>
      </c>
      <c r="T247">
        <v>9311251711077</v>
      </c>
      <c r="U247"/>
    </row>
    <row r="248" spans="1:21" hidden="1">
      <c r="A248" s="54">
        <v>45964</v>
      </c>
      <c r="B248" t="s">
        <v>3071</v>
      </c>
      <c r="C248" t="s">
        <v>41</v>
      </c>
      <c r="D248">
        <v>734356550</v>
      </c>
      <c r="E248" t="s">
        <v>33</v>
      </c>
      <c r="F248" t="s">
        <v>3886</v>
      </c>
      <c r="G248" t="s">
        <v>4798</v>
      </c>
      <c r="I248">
        <v>794396070</v>
      </c>
      <c r="J248" t="s">
        <v>4799</v>
      </c>
      <c r="K248" t="s">
        <v>36</v>
      </c>
      <c r="L248" t="s">
        <v>3896</v>
      </c>
      <c r="M248" t="s">
        <v>4800</v>
      </c>
      <c r="N248" s="54">
        <v>46008</v>
      </c>
      <c r="O248" s="55">
        <v>0.54166666666666663</v>
      </c>
      <c r="P248" t="s">
        <v>3886</v>
      </c>
      <c r="Q248" s="54"/>
      <c r="U248"/>
    </row>
    <row r="249" spans="1:21" hidden="1">
      <c r="A249" s="54">
        <v>45964</v>
      </c>
      <c r="B249" t="s">
        <v>282</v>
      </c>
      <c r="C249" t="s">
        <v>41</v>
      </c>
      <c r="D249">
        <v>100822172</v>
      </c>
      <c r="E249" t="s">
        <v>33</v>
      </c>
      <c r="F249" t="s">
        <v>45</v>
      </c>
      <c r="G249" t="s">
        <v>4801</v>
      </c>
      <c r="H249">
        <v>739971043</v>
      </c>
      <c r="I249">
        <v>742542078</v>
      </c>
      <c r="J249" t="s">
        <v>4802</v>
      </c>
      <c r="K249" t="s">
        <v>36</v>
      </c>
      <c r="L249" t="s">
        <v>1871</v>
      </c>
      <c r="M249" t="s">
        <v>4803</v>
      </c>
      <c r="N249" s="54">
        <v>45967</v>
      </c>
      <c r="O249" s="55">
        <v>0.5</v>
      </c>
      <c r="P249" t="s">
        <v>45</v>
      </c>
      <c r="Q249" s="54">
        <v>45964</v>
      </c>
      <c r="R249" s="55">
        <v>0.62569444444444444</v>
      </c>
      <c r="S249" t="s">
        <v>45</v>
      </c>
      <c r="T249">
        <v>9611251717315</v>
      </c>
      <c r="U249"/>
    </row>
    <row r="250" spans="1:21" hidden="1">
      <c r="A250" s="54">
        <v>45964</v>
      </c>
      <c r="B250" t="s">
        <v>282</v>
      </c>
      <c r="C250" t="s">
        <v>41</v>
      </c>
      <c r="D250">
        <v>100822172</v>
      </c>
      <c r="E250" t="s">
        <v>33</v>
      </c>
      <c r="F250" t="s">
        <v>45</v>
      </c>
      <c r="G250" t="s">
        <v>4804</v>
      </c>
      <c r="I250">
        <v>757115052</v>
      </c>
      <c r="J250" t="s">
        <v>4805</v>
      </c>
      <c r="K250" t="s">
        <v>36</v>
      </c>
      <c r="L250" t="s">
        <v>3896</v>
      </c>
      <c r="M250" t="s">
        <v>4806</v>
      </c>
      <c r="N250" s="54">
        <v>45966</v>
      </c>
      <c r="O250" s="55">
        <v>0.54166666666666663</v>
      </c>
      <c r="P250" t="s">
        <v>39</v>
      </c>
      <c r="Q250" s="54">
        <v>45964</v>
      </c>
      <c r="R250" s="55">
        <v>0.63888888888888884</v>
      </c>
      <c r="S250" t="s">
        <v>39</v>
      </c>
      <c r="U250"/>
    </row>
    <row r="251" spans="1:21" hidden="1">
      <c r="A251" s="54">
        <v>45964</v>
      </c>
      <c r="B251" t="s">
        <v>99</v>
      </c>
      <c r="C251" t="s">
        <v>41</v>
      </c>
      <c r="D251">
        <v>783305070</v>
      </c>
      <c r="E251" t="s">
        <v>33</v>
      </c>
      <c r="F251" t="s">
        <v>45</v>
      </c>
      <c r="G251" t="s">
        <v>4807</v>
      </c>
      <c r="H251">
        <v>731720280</v>
      </c>
      <c r="I251">
        <v>731720280</v>
      </c>
      <c r="J251" t="s">
        <v>4808</v>
      </c>
      <c r="K251" t="s">
        <v>36</v>
      </c>
      <c r="L251" t="s">
        <v>1196</v>
      </c>
      <c r="M251" t="s">
        <v>4809</v>
      </c>
      <c r="N251" s="54">
        <v>45964</v>
      </c>
      <c r="O251" s="55">
        <v>0.54166666666666663</v>
      </c>
      <c r="P251" t="s">
        <v>67</v>
      </c>
      <c r="Q251" s="54">
        <v>45968</v>
      </c>
      <c r="R251" s="55">
        <v>0.64375000000000004</v>
      </c>
      <c r="S251" t="s">
        <v>67</v>
      </c>
      <c r="U251" t="s">
        <v>114</v>
      </c>
    </row>
    <row r="252" spans="1:21" hidden="1">
      <c r="A252" s="54">
        <v>45964</v>
      </c>
      <c r="B252" t="s">
        <v>99</v>
      </c>
      <c r="C252" t="s">
        <v>41</v>
      </c>
      <c r="D252">
        <v>783305070</v>
      </c>
      <c r="E252" t="s">
        <v>33</v>
      </c>
      <c r="F252" t="s">
        <v>45</v>
      </c>
      <c r="G252" t="s">
        <v>4811</v>
      </c>
      <c r="H252">
        <v>754608865</v>
      </c>
      <c r="I252">
        <v>754608865</v>
      </c>
      <c r="J252" t="s">
        <v>4812</v>
      </c>
      <c r="K252" t="s">
        <v>36</v>
      </c>
      <c r="L252" t="s">
        <v>3907</v>
      </c>
      <c r="M252" t="s">
        <v>4813</v>
      </c>
      <c r="N252" s="54">
        <v>45964</v>
      </c>
      <c r="O252" s="55">
        <v>0.45833333333333331</v>
      </c>
      <c r="P252" t="s">
        <v>67</v>
      </c>
      <c r="Q252" s="54">
        <v>45968</v>
      </c>
      <c r="R252" s="55">
        <v>0.66597222222222219</v>
      </c>
      <c r="S252" t="s">
        <v>67</v>
      </c>
      <c r="U252" t="s">
        <v>4079</v>
      </c>
    </row>
    <row r="253" spans="1:21">
      <c r="A253" s="54">
        <v>45964</v>
      </c>
      <c r="B253" t="s">
        <v>557</v>
      </c>
      <c r="C253" t="s">
        <v>70</v>
      </c>
      <c r="D253">
        <v>755877260</v>
      </c>
      <c r="E253" t="s">
        <v>33</v>
      </c>
      <c r="F253" t="s">
        <v>45</v>
      </c>
      <c r="G253" t="s">
        <v>4814</v>
      </c>
      <c r="H253">
        <v>722949370</v>
      </c>
      <c r="I253">
        <v>722949370</v>
      </c>
      <c r="J253" t="s">
        <v>4815</v>
      </c>
      <c r="K253" t="s">
        <v>36</v>
      </c>
      <c r="L253" t="s">
        <v>3959</v>
      </c>
      <c r="M253" t="s">
        <v>4816</v>
      </c>
      <c r="N253" s="54">
        <v>45964</v>
      </c>
      <c r="O253" s="55">
        <v>0.66666666666666663</v>
      </c>
      <c r="P253" t="s">
        <v>67</v>
      </c>
      <c r="Q253" s="54">
        <v>45964</v>
      </c>
      <c r="R253" s="55">
        <v>0.66874999999999996</v>
      </c>
      <c r="S253" t="s">
        <v>67</v>
      </c>
      <c r="U253" t="s">
        <v>4048</v>
      </c>
    </row>
    <row r="254" spans="1:21" hidden="1">
      <c r="A254" s="54">
        <v>45964</v>
      </c>
      <c r="B254" t="s">
        <v>142</v>
      </c>
      <c r="C254" t="s">
        <v>41</v>
      </c>
      <c r="D254">
        <v>787535072</v>
      </c>
      <c r="E254" t="s">
        <v>33</v>
      </c>
      <c r="F254" t="s">
        <v>45</v>
      </c>
      <c r="G254" t="s">
        <v>4817</v>
      </c>
      <c r="H254">
        <v>720941470</v>
      </c>
      <c r="I254">
        <v>795094236</v>
      </c>
      <c r="J254" t="s">
        <v>4818</v>
      </c>
      <c r="K254" t="s">
        <v>36</v>
      </c>
      <c r="L254" t="s">
        <v>1196</v>
      </c>
      <c r="M254" t="s">
        <v>4819</v>
      </c>
      <c r="N254" s="54">
        <v>45966</v>
      </c>
      <c r="O254" s="55">
        <v>0.41666666666666669</v>
      </c>
      <c r="P254" t="s">
        <v>45</v>
      </c>
      <c r="Q254" s="54">
        <v>45964</v>
      </c>
      <c r="R254" s="55">
        <v>0.6694444444444444</v>
      </c>
      <c r="S254" t="s">
        <v>45</v>
      </c>
      <c r="T254">
        <v>9311251711569</v>
      </c>
      <c r="U254"/>
    </row>
    <row r="255" spans="1:21">
      <c r="A255" s="54">
        <v>45964</v>
      </c>
      <c r="B255" t="s">
        <v>4424</v>
      </c>
      <c r="C255" t="s">
        <v>4425</v>
      </c>
      <c r="D255">
        <v>788906455</v>
      </c>
      <c r="E255" t="s">
        <v>33</v>
      </c>
      <c r="F255" t="s">
        <v>45</v>
      </c>
      <c r="G255" t="s">
        <v>4820</v>
      </c>
      <c r="H255">
        <v>254104485773</v>
      </c>
      <c r="I255">
        <v>254795836429</v>
      </c>
      <c r="J255" t="s">
        <v>4821</v>
      </c>
      <c r="K255" t="s">
        <v>36</v>
      </c>
      <c r="L255" t="s">
        <v>3909</v>
      </c>
      <c r="M255" t="s">
        <v>4822</v>
      </c>
      <c r="N255" s="54">
        <v>45964</v>
      </c>
      <c r="O255" s="55">
        <v>0.375</v>
      </c>
      <c r="P255" t="s">
        <v>39</v>
      </c>
      <c r="Q255" s="54">
        <v>45968</v>
      </c>
      <c r="R255" s="55">
        <v>0.78472222222222221</v>
      </c>
      <c r="S255" t="s">
        <v>39</v>
      </c>
      <c r="U255"/>
    </row>
    <row r="256" spans="1:21">
      <c r="A256" s="54">
        <v>45964</v>
      </c>
      <c r="B256" t="s">
        <v>4424</v>
      </c>
      <c r="C256" t="s">
        <v>4425</v>
      </c>
      <c r="D256">
        <v>788906455</v>
      </c>
      <c r="E256" t="s">
        <v>33</v>
      </c>
      <c r="F256" t="s">
        <v>45</v>
      </c>
      <c r="G256" t="s">
        <v>4824</v>
      </c>
      <c r="H256">
        <v>254732459615</v>
      </c>
      <c r="I256">
        <v>254102545924</v>
      </c>
      <c r="J256" t="s">
        <v>4427</v>
      </c>
      <c r="K256" t="s">
        <v>36</v>
      </c>
      <c r="L256" t="s">
        <v>3959</v>
      </c>
      <c r="M256" t="s">
        <v>4428</v>
      </c>
      <c r="N256" s="54">
        <v>45964</v>
      </c>
      <c r="O256" s="55">
        <v>0.5</v>
      </c>
      <c r="P256" t="s">
        <v>45</v>
      </c>
      <c r="Q256" s="54">
        <v>45964</v>
      </c>
      <c r="R256" s="55">
        <v>0.70763888888888893</v>
      </c>
      <c r="S256" t="s">
        <v>45</v>
      </c>
      <c r="T256">
        <v>9311251711429</v>
      </c>
      <c r="U256"/>
    </row>
    <row r="257" spans="1:21" hidden="1">
      <c r="A257" s="54">
        <v>45964</v>
      </c>
      <c r="B257" t="s">
        <v>99</v>
      </c>
      <c r="C257" t="s">
        <v>41</v>
      </c>
      <c r="D257">
        <v>783305070</v>
      </c>
      <c r="E257" t="s">
        <v>33</v>
      </c>
      <c r="F257" t="s">
        <v>45</v>
      </c>
      <c r="G257" t="s">
        <v>4825</v>
      </c>
      <c r="H257">
        <v>731323865</v>
      </c>
      <c r="I257">
        <v>795532535</v>
      </c>
      <c r="J257" t="s">
        <v>4826</v>
      </c>
      <c r="K257" t="s">
        <v>36</v>
      </c>
      <c r="L257" t="s">
        <v>1878</v>
      </c>
      <c r="M257" t="s">
        <v>4827</v>
      </c>
      <c r="N257" s="54">
        <v>45964</v>
      </c>
      <c r="O257" s="55">
        <v>0.41666666666666669</v>
      </c>
      <c r="P257" t="s">
        <v>67</v>
      </c>
      <c r="Q257" s="54">
        <v>45964</v>
      </c>
      <c r="R257" s="55">
        <v>0.71180555555555558</v>
      </c>
      <c r="S257" t="s">
        <v>67</v>
      </c>
      <c r="T257">
        <v>9311251711441</v>
      </c>
      <c r="U257" t="s">
        <v>4079</v>
      </c>
    </row>
    <row r="258" spans="1:21">
      <c r="A258" s="54">
        <v>45964</v>
      </c>
      <c r="B258" t="s">
        <v>4402</v>
      </c>
      <c r="C258" t="s">
        <v>809</v>
      </c>
      <c r="D258">
        <v>788595265</v>
      </c>
      <c r="E258" t="s">
        <v>33</v>
      </c>
      <c r="F258" t="s">
        <v>45</v>
      </c>
      <c r="G258" t="s">
        <v>4830</v>
      </c>
      <c r="H258">
        <v>735421264</v>
      </c>
      <c r="I258">
        <v>724169354</v>
      </c>
      <c r="J258" t="s">
        <v>4831</v>
      </c>
      <c r="K258" t="s">
        <v>36</v>
      </c>
      <c r="L258" t="s">
        <v>4129</v>
      </c>
      <c r="M258" t="s">
        <v>4832</v>
      </c>
      <c r="N258" s="54">
        <v>45964</v>
      </c>
      <c r="O258" s="55">
        <v>0.33333333333333331</v>
      </c>
      <c r="P258" t="s">
        <v>45</v>
      </c>
      <c r="Q258" s="54">
        <v>45964</v>
      </c>
      <c r="R258" s="55">
        <v>0.72986111111111107</v>
      </c>
      <c r="S258" t="s">
        <v>45</v>
      </c>
      <c r="T258">
        <v>9311251711530</v>
      </c>
      <c r="U258"/>
    </row>
    <row r="259" spans="1:21" hidden="1">
      <c r="A259" s="54">
        <v>45964</v>
      </c>
      <c r="B259" t="s">
        <v>205</v>
      </c>
      <c r="C259" t="s">
        <v>41</v>
      </c>
      <c r="D259">
        <v>736418479</v>
      </c>
      <c r="E259" t="s">
        <v>33</v>
      </c>
      <c r="F259" t="s">
        <v>45</v>
      </c>
      <c r="G259" t="s">
        <v>4522</v>
      </c>
      <c r="I259">
        <v>726304387</v>
      </c>
      <c r="J259" t="s">
        <v>4835</v>
      </c>
      <c r="K259" t="s">
        <v>36</v>
      </c>
      <c r="L259" t="s">
        <v>1196</v>
      </c>
      <c r="M259" t="s">
        <v>4836</v>
      </c>
      <c r="N259" s="54">
        <v>45965</v>
      </c>
      <c r="O259" s="55">
        <v>0.33333333333333331</v>
      </c>
      <c r="P259" t="s">
        <v>45</v>
      </c>
      <c r="Q259" s="54">
        <v>45964</v>
      </c>
      <c r="R259" s="55">
        <v>0.67222222222222228</v>
      </c>
      <c r="S259" t="s">
        <v>45</v>
      </c>
      <c r="T259">
        <v>9311251711288</v>
      </c>
      <c r="U259"/>
    </row>
    <row r="260" spans="1:21" hidden="1">
      <c r="A260" s="54">
        <v>45964</v>
      </c>
      <c r="B260" t="s">
        <v>4745</v>
      </c>
      <c r="C260" t="s">
        <v>41</v>
      </c>
      <c r="D260">
        <v>787594432</v>
      </c>
      <c r="E260" t="s">
        <v>33</v>
      </c>
      <c r="F260" t="s">
        <v>45</v>
      </c>
      <c r="G260" t="s">
        <v>4837</v>
      </c>
      <c r="I260">
        <v>254704191060</v>
      </c>
      <c r="J260" t="s">
        <v>4838</v>
      </c>
      <c r="K260" t="s">
        <v>36</v>
      </c>
      <c r="L260" t="s">
        <v>1911</v>
      </c>
      <c r="M260" t="s">
        <v>4839</v>
      </c>
      <c r="N260" s="54">
        <v>45965</v>
      </c>
      <c r="O260" s="55">
        <v>0.375</v>
      </c>
      <c r="P260" t="s">
        <v>45</v>
      </c>
      <c r="Q260" s="54">
        <v>45964</v>
      </c>
      <c r="R260" s="55">
        <v>0.68263888888888891</v>
      </c>
      <c r="S260" t="s">
        <v>45</v>
      </c>
      <c r="T260">
        <v>9311251711324</v>
      </c>
      <c r="U260"/>
    </row>
    <row r="261" spans="1:21" hidden="1">
      <c r="A261" s="54">
        <v>45964</v>
      </c>
      <c r="B261" t="s">
        <v>484</v>
      </c>
      <c r="C261" t="s">
        <v>41</v>
      </c>
      <c r="D261">
        <v>784292582</v>
      </c>
      <c r="E261" t="s">
        <v>33</v>
      </c>
      <c r="F261" t="s">
        <v>45</v>
      </c>
      <c r="G261" t="s">
        <v>4840</v>
      </c>
      <c r="H261">
        <v>710375731</v>
      </c>
      <c r="I261">
        <v>710375731</v>
      </c>
      <c r="J261" t="s">
        <v>4841</v>
      </c>
      <c r="K261" t="s">
        <v>36</v>
      </c>
      <c r="L261" t="s">
        <v>3907</v>
      </c>
      <c r="M261" t="s">
        <v>4842</v>
      </c>
      <c r="N261" s="54">
        <v>45964</v>
      </c>
      <c r="O261" s="55">
        <v>0.58333333333333337</v>
      </c>
      <c r="P261" t="s">
        <v>45</v>
      </c>
      <c r="Q261" s="54">
        <v>45964</v>
      </c>
      <c r="R261" s="55">
        <v>0.65069444444444446</v>
      </c>
      <c r="S261" t="s">
        <v>45</v>
      </c>
      <c r="T261">
        <v>9311251711209</v>
      </c>
      <c r="U261"/>
    </row>
    <row r="262" spans="1:21" hidden="1">
      <c r="A262" s="54">
        <v>45964</v>
      </c>
      <c r="B262" t="s">
        <v>2777</v>
      </c>
      <c r="C262" t="s">
        <v>41</v>
      </c>
      <c r="D262">
        <v>762648144</v>
      </c>
      <c r="E262" t="s">
        <v>33</v>
      </c>
      <c r="F262" t="s">
        <v>45</v>
      </c>
      <c r="G262" t="s">
        <v>4843</v>
      </c>
      <c r="I262">
        <v>254727326094</v>
      </c>
      <c r="J262" t="s">
        <v>4844</v>
      </c>
      <c r="K262" t="s">
        <v>36</v>
      </c>
      <c r="L262" t="s">
        <v>3943</v>
      </c>
      <c r="M262" t="s">
        <v>4591</v>
      </c>
      <c r="N262" s="54">
        <v>45966</v>
      </c>
      <c r="O262" s="55">
        <v>0.45833333333333331</v>
      </c>
      <c r="P262" t="s">
        <v>45</v>
      </c>
      <c r="Q262" s="54">
        <v>45964</v>
      </c>
      <c r="R262" s="55">
        <v>0.66249999999999998</v>
      </c>
      <c r="S262" t="s">
        <v>45</v>
      </c>
      <c r="T262">
        <v>9411251712306</v>
      </c>
      <c r="U262"/>
    </row>
    <row r="263" spans="1:21" hidden="1">
      <c r="A263" s="54">
        <v>45964</v>
      </c>
      <c r="B263" t="s">
        <v>484</v>
      </c>
      <c r="C263" t="s">
        <v>41</v>
      </c>
      <c r="D263">
        <v>784292582</v>
      </c>
      <c r="E263" t="s">
        <v>33</v>
      </c>
      <c r="F263" t="s">
        <v>45</v>
      </c>
      <c r="G263" t="s">
        <v>4845</v>
      </c>
      <c r="H263">
        <v>722998121</v>
      </c>
      <c r="I263">
        <v>722998121</v>
      </c>
      <c r="J263" t="s">
        <v>4846</v>
      </c>
      <c r="K263" t="s">
        <v>36</v>
      </c>
      <c r="L263" t="s">
        <v>3907</v>
      </c>
      <c r="M263" t="s">
        <v>4847</v>
      </c>
      <c r="N263" s="54">
        <v>45965</v>
      </c>
      <c r="O263" s="55">
        <v>0.58333333333333337</v>
      </c>
      <c r="P263" t="s">
        <v>45</v>
      </c>
      <c r="Q263" s="54">
        <v>45964</v>
      </c>
      <c r="R263" s="55">
        <v>0.66805555555555551</v>
      </c>
      <c r="S263" t="s">
        <v>45</v>
      </c>
      <c r="T263">
        <v>9311251711271</v>
      </c>
      <c r="U263"/>
    </row>
    <row r="264" spans="1:21" hidden="1">
      <c r="A264" s="54">
        <v>45964</v>
      </c>
      <c r="B264" t="s">
        <v>4848</v>
      </c>
      <c r="C264" t="s">
        <v>41</v>
      </c>
      <c r="D264">
        <v>780940795</v>
      </c>
      <c r="E264" t="s">
        <v>33</v>
      </c>
      <c r="F264" t="s">
        <v>45</v>
      </c>
      <c r="G264" t="s">
        <v>4483</v>
      </c>
      <c r="H264">
        <v>782021987</v>
      </c>
      <c r="I264">
        <v>705991452</v>
      </c>
      <c r="J264" t="s">
        <v>4849</v>
      </c>
      <c r="K264" t="s">
        <v>36</v>
      </c>
      <c r="L264" t="s">
        <v>3959</v>
      </c>
      <c r="M264" t="s">
        <v>463</v>
      </c>
      <c r="N264" s="54">
        <v>45964</v>
      </c>
      <c r="O264" s="55">
        <v>0.33333333333333331</v>
      </c>
      <c r="P264" t="s">
        <v>45</v>
      </c>
      <c r="Q264" s="54">
        <v>45964</v>
      </c>
      <c r="R264" s="55">
        <v>0.68125000000000002</v>
      </c>
      <c r="S264" t="s">
        <v>45</v>
      </c>
      <c r="T264">
        <v>9311251711323</v>
      </c>
      <c r="U264"/>
    </row>
    <row r="265" spans="1:21">
      <c r="A265" s="54">
        <v>45964</v>
      </c>
      <c r="B265" t="s">
        <v>511</v>
      </c>
      <c r="C265" t="s">
        <v>1156</v>
      </c>
      <c r="D265">
        <v>781022275</v>
      </c>
      <c r="E265" t="s">
        <v>33</v>
      </c>
      <c r="F265" t="s">
        <v>45</v>
      </c>
      <c r="G265" t="s">
        <v>4850</v>
      </c>
      <c r="H265">
        <v>780051865</v>
      </c>
      <c r="I265">
        <v>720417382</v>
      </c>
      <c r="J265" t="s">
        <v>4851</v>
      </c>
      <c r="K265" t="s">
        <v>36</v>
      </c>
      <c r="L265" t="s">
        <v>1196</v>
      </c>
      <c r="M265" t="s">
        <v>4852</v>
      </c>
      <c r="N265" s="54">
        <v>45964</v>
      </c>
      <c r="O265" s="55">
        <v>0.625</v>
      </c>
      <c r="P265" t="s">
        <v>45</v>
      </c>
      <c r="Q265" s="54">
        <v>45964</v>
      </c>
      <c r="R265" s="55">
        <v>0.68611111111111112</v>
      </c>
      <c r="S265" t="s">
        <v>45</v>
      </c>
      <c r="T265">
        <v>9311251711342</v>
      </c>
      <c r="U265"/>
    </row>
    <row r="266" spans="1:21">
      <c r="A266" s="54">
        <v>45964</v>
      </c>
      <c r="B266" t="s">
        <v>4853</v>
      </c>
      <c r="C266" t="s">
        <v>1107</v>
      </c>
      <c r="D266">
        <v>734796888</v>
      </c>
      <c r="E266" t="s">
        <v>33</v>
      </c>
      <c r="F266" t="s">
        <v>45</v>
      </c>
      <c r="G266" t="s">
        <v>4854</v>
      </c>
      <c r="H266">
        <v>737455951</v>
      </c>
      <c r="I266">
        <v>727929808</v>
      </c>
      <c r="J266" t="s">
        <v>4855</v>
      </c>
      <c r="K266" t="s">
        <v>36</v>
      </c>
      <c r="L266" t="s">
        <v>1871</v>
      </c>
      <c r="M266" t="s">
        <v>4856</v>
      </c>
      <c r="N266" s="54">
        <v>45965</v>
      </c>
      <c r="O266" s="55">
        <v>0.45833333333333331</v>
      </c>
      <c r="P266" t="s">
        <v>45</v>
      </c>
      <c r="Q266" s="54">
        <v>45964</v>
      </c>
      <c r="R266" s="55">
        <v>0.69166666666666665</v>
      </c>
      <c r="S266" t="s">
        <v>45</v>
      </c>
      <c r="T266">
        <v>9311251711356</v>
      </c>
      <c r="U266"/>
    </row>
    <row r="267" spans="1:21" hidden="1">
      <c r="A267" s="54">
        <v>45964</v>
      </c>
      <c r="B267" t="s">
        <v>4103</v>
      </c>
      <c r="C267" t="s">
        <v>41</v>
      </c>
      <c r="D267">
        <v>780961460</v>
      </c>
      <c r="E267" t="s">
        <v>33</v>
      </c>
      <c r="F267" t="s">
        <v>45</v>
      </c>
      <c r="G267" t="s">
        <v>4857</v>
      </c>
      <c r="H267">
        <v>740352505</v>
      </c>
      <c r="I267">
        <v>727507259</v>
      </c>
      <c r="J267" t="s">
        <v>4086</v>
      </c>
      <c r="K267" t="s">
        <v>36</v>
      </c>
      <c r="L267" t="s">
        <v>3976</v>
      </c>
      <c r="M267" t="s">
        <v>4858</v>
      </c>
      <c r="N267" s="54">
        <v>45965</v>
      </c>
      <c r="O267" s="55">
        <v>0.33333333333333331</v>
      </c>
      <c r="P267" t="s">
        <v>45</v>
      </c>
      <c r="Q267" s="54">
        <v>45964</v>
      </c>
      <c r="R267" s="55">
        <v>0.70416666666666672</v>
      </c>
      <c r="S267" t="s">
        <v>45</v>
      </c>
      <c r="T267">
        <v>9311251711440</v>
      </c>
      <c r="U267"/>
    </row>
    <row r="268" spans="1:21" hidden="1">
      <c r="A268" s="54">
        <v>45964</v>
      </c>
      <c r="B268" t="s">
        <v>4859</v>
      </c>
      <c r="C268" t="s">
        <v>41</v>
      </c>
      <c r="D268">
        <v>783211943</v>
      </c>
      <c r="E268" t="s">
        <v>33</v>
      </c>
      <c r="F268" t="s">
        <v>45</v>
      </c>
      <c r="G268" t="s">
        <v>227</v>
      </c>
      <c r="H268">
        <v>787249864</v>
      </c>
      <c r="I268">
        <v>720097563</v>
      </c>
      <c r="J268" t="s">
        <v>229</v>
      </c>
      <c r="K268" t="s">
        <v>36</v>
      </c>
      <c r="L268" t="s">
        <v>1196</v>
      </c>
      <c r="M268" t="s">
        <v>4860</v>
      </c>
      <c r="N268" s="54">
        <v>45964</v>
      </c>
      <c r="O268" s="55">
        <v>0.625</v>
      </c>
      <c r="P268" t="s">
        <v>45</v>
      </c>
      <c r="Q268" s="54">
        <v>45964</v>
      </c>
      <c r="R268" s="55">
        <v>0.71388888888888891</v>
      </c>
      <c r="S268" t="s">
        <v>45</v>
      </c>
      <c r="T268">
        <v>9411251712462</v>
      </c>
      <c r="U268"/>
    </row>
    <row r="269" spans="1:21">
      <c r="A269" s="54">
        <v>45964</v>
      </c>
      <c r="B269" t="s">
        <v>4861</v>
      </c>
      <c r="C269" t="s">
        <v>1183</v>
      </c>
      <c r="D269">
        <v>706005782</v>
      </c>
      <c r="E269" t="s">
        <v>33</v>
      </c>
      <c r="F269" t="s">
        <v>45</v>
      </c>
      <c r="G269" t="s">
        <v>4862</v>
      </c>
      <c r="H269">
        <v>254739647219</v>
      </c>
      <c r="I269">
        <v>254739647219</v>
      </c>
      <c r="J269" t="s">
        <v>4863</v>
      </c>
      <c r="K269" t="s">
        <v>36</v>
      </c>
      <c r="L269" t="s">
        <v>3949</v>
      </c>
      <c r="M269" t="s">
        <v>4864</v>
      </c>
      <c r="N269" s="54">
        <v>45965</v>
      </c>
      <c r="O269" s="55">
        <v>0.375</v>
      </c>
      <c r="P269" t="s">
        <v>45</v>
      </c>
      <c r="Q269" s="54">
        <v>45964</v>
      </c>
      <c r="R269" s="55">
        <v>0.7270833333333333</v>
      </c>
      <c r="S269" t="s">
        <v>45</v>
      </c>
      <c r="T269">
        <v>9311251711514</v>
      </c>
      <c r="U269"/>
    </row>
    <row r="270" spans="1:21">
      <c r="A270" s="54">
        <v>45964</v>
      </c>
      <c r="B270" t="s">
        <v>4402</v>
      </c>
      <c r="C270" t="s">
        <v>809</v>
      </c>
      <c r="D270">
        <v>788595265</v>
      </c>
      <c r="E270" t="s">
        <v>33</v>
      </c>
      <c r="F270" t="s">
        <v>45</v>
      </c>
      <c r="G270" t="s">
        <v>4866</v>
      </c>
      <c r="H270">
        <v>738308964</v>
      </c>
      <c r="I270">
        <v>724169354</v>
      </c>
      <c r="J270" t="s">
        <v>4867</v>
      </c>
      <c r="K270" t="s">
        <v>36</v>
      </c>
      <c r="L270" t="s">
        <v>4129</v>
      </c>
      <c r="M270" t="s">
        <v>4868</v>
      </c>
      <c r="N270" s="54">
        <v>45965</v>
      </c>
      <c r="O270" s="55">
        <v>0.375</v>
      </c>
      <c r="P270" t="s">
        <v>45</v>
      </c>
      <c r="Q270" s="54">
        <v>45964</v>
      </c>
      <c r="R270" s="55">
        <v>0.69652777777777775</v>
      </c>
      <c r="S270" t="s">
        <v>45</v>
      </c>
      <c r="T270">
        <v>9411251712518</v>
      </c>
      <c r="U270"/>
    </row>
    <row r="271" spans="1:21" hidden="1">
      <c r="A271" s="54">
        <v>45964</v>
      </c>
      <c r="B271" t="s">
        <v>47</v>
      </c>
      <c r="C271" t="s">
        <v>41</v>
      </c>
      <c r="D271">
        <v>735633807</v>
      </c>
      <c r="E271" t="s">
        <v>33</v>
      </c>
      <c r="F271" t="s">
        <v>45</v>
      </c>
      <c r="G271" t="s">
        <v>4869</v>
      </c>
      <c r="H271">
        <v>254708581284</v>
      </c>
      <c r="I271">
        <v>254708581284</v>
      </c>
      <c r="J271" t="s">
        <v>4870</v>
      </c>
      <c r="K271" t="s">
        <v>81</v>
      </c>
      <c r="L271" t="s">
        <v>1196</v>
      </c>
      <c r="M271" t="s">
        <v>4871</v>
      </c>
      <c r="N271" s="54">
        <v>45965</v>
      </c>
      <c r="O271" s="55">
        <v>0.54166666666666663</v>
      </c>
      <c r="P271" t="s">
        <v>45</v>
      </c>
      <c r="Q271" s="54">
        <v>45964</v>
      </c>
      <c r="R271" s="55">
        <v>0.70416666666666672</v>
      </c>
      <c r="S271" t="s">
        <v>45</v>
      </c>
      <c r="T271">
        <v>9411251712536</v>
      </c>
      <c r="U271"/>
    </row>
    <row r="272" spans="1:21">
      <c r="A272" s="54">
        <v>45964</v>
      </c>
      <c r="B272" t="s">
        <v>4402</v>
      </c>
      <c r="C272" t="s">
        <v>809</v>
      </c>
      <c r="D272">
        <v>788595265</v>
      </c>
      <c r="E272" t="s">
        <v>33</v>
      </c>
      <c r="F272" t="s">
        <v>45</v>
      </c>
      <c r="G272" t="s">
        <v>4872</v>
      </c>
      <c r="I272">
        <v>714268421</v>
      </c>
      <c r="J272" t="s">
        <v>4873</v>
      </c>
      <c r="K272" t="s">
        <v>36</v>
      </c>
      <c r="L272" t="s">
        <v>4129</v>
      </c>
      <c r="M272" t="s">
        <v>4789</v>
      </c>
      <c r="N272" s="54">
        <v>45964</v>
      </c>
      <c r="O272" s="55">
        <v>0.375</v>
      </c>
      <c r="P272" t="s">
        <v>45</v>
      </c>
      <c r="Q272" s="54">
        <v>45964</v>
      </c>
      <c r="R272" s="55">
        <v>0.7055555555555556</v>
      </c>
      <c r="S272" t="s">
        <v>45</v>
      </c>
      <c r="T272">
        <v>9711251720490</v>
      </c>
      <c r="U272"/>
    </row>
    <row r="273" spans="1:21" hidden="1">
      <c r="A273" s="54">
        <v>45964</v>
      </c>
      <c r="B273" t="s">
        <v>4381</v>
      </c>
      <c r="C273" t="s">
        <v>41</v>
      </c>
      <c r="D273">
        <v>788401220</v>
      </c>
      <c r="E273" t="s">
        <v>33</v>
      </c>
      <c r="F273" t="s">
        <v>45</v>
      </c>
      <c r="G273" t="s">
        <v>4874</v>
      </c>
      <c r="H273">
        <v>751562011</v>
      </c>
      <c r="I273">
        <v>748666161</v>
      </c>
      <c r="J273" t="s">
        <v>4875</v>
      </c>
      <c r="K273" t="s">
        <v>36</v>
      </c>
      <c r="L273" t="s">
        <v>4384</v>
      </c>
      <c r="M273" t="s">
        <v>4391</v>
      </c>
      <c r="N273" s="54">
        <v>45965</v>
      </c>
      <c r="O273" s="55">
        <v>0.625</v>
      </c>
      <c r="P273" t="s">
        <v>45</v>
      </c>
      <c r="Q273" s="54">
        <v>45964</v>
      </c>
      <c r="R273" s="55">
        <v>0.71944444444444444</v>
      </c>
      <c r="S273" t="s">
        <v>45</v>
      </c>
      <c r="T273">
        <v>9411251712561</v>
      </c>
      <c r="U273"/>
    </row>
    <row r="274" spans="1:21" hidden="1">
      <c r="A274" s="54">
        <v>45964</v>
      </c>
      <c r="B274" t="s">
        <v>2055</v>
      </c>
      <c r="C274" t="s">
        <v>41</v>
      </c>
      <c r="D274">
        <v>734949424</v>
      </c>
      <c r="E274" t="s">
        <v>33</v>
      </c>
      <c r="F274" t="s">
        <v>45</v>
      </c>
      <c r="G274" t="s">
        <v>4876</v>
      </c>
      <c r="I274">
        <v>797727475</v>
      </c>
      <c r="J274" t="s">
        <v>4877</v>
      </c>
      <c r="K274" t="s">
        <v>36</v>
      </c>
      <c r="L274" t="s">
        <v>3896</v>
      </c>
      <c r="M274" t="s">
        <v>4878</v>
      </c>
      <c r="N274" s="54">
        <v>45965</v>
      </c>
      <c r="O274" s="55">
        <v>0.58333333333333337</v>
      </c>
      <c r="P274" t="s">
        <v>45</v>
      </c>
      <c r="Q274" s="54">
        <v>45964</v>
      </c>
      <c r="R274" s="55">
        <v>0.72777777777777775</v>
      </c>
      <c r="S274" t="s">
        <v>45</v>
      </c>
      <c r="T274">
        <v>9411251712569</v>
      </c>
      <c r="U274"/>
    </row>
    <row r="275" spans="1:21" hidden="1">
      <c r="A275" s="54">
        <v>45964</v>
      </c>
      <c r="B275" t="s">
        <v>227</v>
      </c>
      <c r="C275" t="s">
        <v>41</v>
      </c>
      <c r="D275">
        <v>783211943</v>
      </c>
      <c r="E275" t="s">
        <v>33</v>
      </c>
      <c r="F275" t="s">
        <v>45</v>
      </c>
      <c r="G275" t="s">
        <v>4879</v>
      </c>
      <c r="H275">
        <v>708980998</v>
      </c>
      <c r="I275">
        <v>715900970</v>
      </c>
      <c r="J275" t="s">
        <v>4880</v>
      </c>
      <c r="K275" t="s">
        <v>36</v>
      </c>
      <c r="L275" t="s">
        <v>1196</v>
      </c>
      <c r="M275" t="s">
        <v>4881</v>
      </c>
      <c r="N275" s="54">
        <v>45965</v>
      </c>
      <c r="O275" s="55">
        <v>0.625</v>
      </c>
      <c r="P275" t="s">
        <v>45</v>
      </c>
      <c r="Q275" s="54">
        <v>45964</v>
      </c>
      <c r="R275" s="55">
        <v>0.72986111111111107</v>
      </c>
      <c r="S275" t="s">
        <v>45</v>
      </c>
      <c r="T275">
        <v>9411251712577</v>
      </c>
      <c r="U275"/>
    </row>
    <row r="276" spans="1:21" hidden="1">
      <c r="A276" s="54">
        <v>45964</v>
      </c>
      <c r="B276" t="s">
        <v>4882</v>
      </c>
      <c r="C276" t="s">
        <v>41</v>
      </c>
      <c r="D276">
        <v>101792379</v>
      </c>
      <c r="E276" t="s">
        <v>33</v>
      </c>
      <c r="F276" t="s">
        <v>45</v>
      </c>
      <c r="G276" t="s">
        <v>4883</v>
      </c>
      <c r="H276">
        <v>792020958</v>
      </c>
      <c r="I276">
        <v>710792379</v>
      </c>
      <c r="J276" t="s">
        <v>4884</v>
      </c>
      <c r="K276" t="s">
        <v>36</v>
      </c>
      <c r="L276" t="s">
        <v>3983</v>
      </c>
      <c r="M276" t="s">
        <v>4885</v>
      </c>
      <c r="N276" s="54">
        <v>45967</v>
      </c>
      <c r="O276" s="55">
        <v>0.41666666666666669</v>
      </c>
      <c r="P276" t="s">
        <v>45</v>
      </c>
      <c r="Q276" s="54">
        <v>45964</v>
      </c>
      <c r="R276" s="55">
        <v>0.7319444444444444</v>
      </c>
      <c r="S276" t="s">
        <v>45</v>
      </c>
      <c r="T276">
        <v>9511251716108</v>
      </c>
      <c r="U276"/>
    </row>
    <row r="277" spans="1:21">
      <c r="A277" s="54">
        <v>45964</v>
      </c>
      <c r="B277" t="s">
        <v>2374</v>
      </c>
      <c r="C277" t="s">
        <v>1184</v>
      </c>
      <c r="D277">
        <v>733770033</v>
      </c>
      <c r="E277" t="s">
        <v>33</v>
      </c>
      <c r="F277" t="s">
        <v>45</v>
      </c>
      <c r="G277" t="s">
        <v>4887</v>
      </c>
      <c r="H277">
        <v>707752257</v>
      </c>
      <c r="I277">
        <v>720932277</v>
      </c>
      <c r="J277" t="s">
        <v>4888</v>
      </c>
      <c r="K277" t="s">
        <v>36</v>
      </c>
      <c r="L277" t="s">
        <v>1196</v>
      </c>
      <c r="M277" t="s">
        <v>4889</v>
      </c>
      <c r="N277" s="54">
        <v>45965</v>
      </c>
      <c r="O277" s="55">
        <v>0.33333333333333331</v>
      </c>
      <c r="P277" t="s">
        <v>45</v>
      </c>
      <c r="Q277" s="54">
        <v>45964</v>
      </c>
      <c r="R277" s="55">
        <v>0.78958333333333297</v>
      </c>
      <c r="T277">
        <v>9311251711750</v>
      </c>
      <c r="U277"/>
    </row>
    <row r="278" spans="1:21" hidden="1">
      <c r="A278" s="54">
        <v>45964</v>
      </c>
      <c r="B278" t="s">
        <v>142</v>
      </c>
      <c r="C278" t="s">
        <v>41</v>
      </c>
      <c r="D278">
        <v>787535072</v>
      </c>
      <c r="E278" t="s">
        <v>33</v>
      </c>
      <c r="F278" t="s">
        <v>45</v>
      </c>
      <c r="G278" t="s">
        <v>4890</v>
      </c>
      <c r="H278">
        <v>784874238</v>
      </c>
      <c r="I278">
        <v>710423545</v>
      </c>
      <c r="J278" t="s">
        <v>4891</v>
      </c>
      <c r="K278" t="s">
        <v>36</v>
      </c>
      <c r="L278" t="s">
        <v>1196</v>
      </c>
      <c r="M278" t="s">
        <v>4892</v>
      </c>
      <c r="N278" s="54">
        <v>45965</v>
      </c>
      <c r="O278" s="55">
        <v>0.33333333333333331</v>
      </c>
      <c r="P278" t="s">
        <v>39</v>
      </c>
      <c r="Q278" s="54">
        <v>45964</v>
      </c>
      <c r="R278" s="55">
        <v>0.80277777777777803</v>
      </c>
      <c r="T278">
        <v>0</v>
      </c>
      <c r="U278"/>
    </row>
    <row r="279" spans="1:21" hidden="1">
      <c r="A279" s="54">
        <v>45964</v>
      </c>
      <c r="B279" t="s">
        <v>4381</v>
      </c>
      <c r="C279" t="s">
        <v>41</v>
      </c>
      <c r="D279">
        <v>788401220</v>
      </c>
      <c r="E279" t="s">
        <v>33</v>
      </c>
      <c r="F279" t="s">
        <v>45</v>
      </c>
      <c r="G279" t="s">
        <v>4893</v>
      </c>
      <c r="H279">
        <v>787881516</v>
      </c>
      <c r="I279">
        <v>796050980</v>
      </c>
      <c r="J279" t="s">
        <v>4894</v>
      </c>
      <c r="K279" t="s">
        <v>36</v>
      </c>
      <c r="L279" t="s">
        <v>4384</v>
      </c>
      <c r="M279" t="s">
        <v>4391</v>
      </c>
      <c r="N279" s="54">
        <v>45964</v>
      </c>
      <c r="O279" s="55">
        <v>0.66666666666666663</v>
      </c>
      <c r="P279" t="s">
        <v>45</v>
      </c>
      <c r="Q279" s="54">
        <v>45964</v>
      </c>
      <c r="R279" s="55">
        <v>0.80416666666666703</v>
      </c>
      <c r="T279">
        <v>9311251711800</v>
      </c>
      <c r="U279"/>
    </row>
    <row r="280" spans="1:21">
      <c r="A280" s="54">
        <v>45964</v>
      </c>
      <c r="B280" t="s">
        <v>2374</v>
      </c>
      <c r="C280" t="s">
        <v>1184</v>
      </c>
      <c r="D280">
        <v>733770033</v>
      </c>
      <c r="E280" t="s">
        <v>33</v>
      </c>
      <c r="F280" t="s">
        <v>45</v>
      </c>
      <c r="G280" t="s">
        <v>4895</v>
      </c>
      <c r="H280">
        <v>719649849</v>
      </c>
      <c r="I280">
        <v>741770983</v>
      </c>
      <c r="J280" t="s">
        <v>4896</v>
      </c>
      <c r="K280" t="s">
        <v>36</v>
      </c>
      <c r="L280" t="s">
        <v>1878</v>
      </c>
      <c r="M280" t="s">
        <v>4897</v>
      </c>
      <c r="N280" s="54">
        <v>45965</v>
      </c>
      <c r="O280" s="55">
        <v>0.33333333333333331</v>
      </c>
      <c r="P280" t="s">
        <v>45</v>
      </c>
      <c r="Q280" s="54">
        <v>45964</v>
      </c>
      <c r="R280" s="55">
        <v>0.80763888888888902</v>
      </c>
      <c r="T280">
        <v>9311251711811</v>
      </c>
      <c r="U280"/>
    </row>
    <row r="281" spans="1:21" hidden="1">
      <c r="A281" s="54">
        <v>45964</v>
      </c>
      <c r="B281" t="s">
        <v>99</v>
      </c>
      <c r="C281" t="s">
        <v>41</v>
      </c>
      <c r="D281">
        <v>783305070</v>
      </c>
      <c r="E281" t="s">
        <v>33</v>
      </c>
      <c r="F281" t="s">
        <v>45</v>
      </c>
      <c r="G281" t="s">
        <v>4898</v>
      </c>
      <c r="H281">
        <v>100712672</v>
      </c>
      <c r="I281">
        <v>117000211</v>
      </c>
      <c r="J281" t="s">
        <v>4899</v>
      </c>
      <c r="K281" t="s">
        <v>36</v>
      </c>
      <c r="L281" t="s">
        <v>4081</v>
      </c>
      <c r="M281" t="s">
        <v>4900</v>
      </c>
      <c r="N281" s="54">
        <v>45965</v>
      </c>
      <c r="O281" s="55">
        <v>0.45833333333333331</v>
      </c>
      <c r="P281" t="s">
        <v>45</v>
      </c>
      <c r="Q281" s="54">
        <v>45964</v>
      </c>
      <c r="R281" s="55">
        <v>0.82638888888888895</v>
      </c>
      <c r="T281">
        <v>9311251711854</v>
      </c>
      <c r="U281"/>
    </row>
    <row r="282" spans="1:21">
      <c r="A282" s="54">
        <v>45964</v>
      </c>
      <c r="B282" t="s">
        <v>460</v>
      </c>
      <c r="C282" t="s">
        <v>548</v>
      </c>
      <c r="D282">
        <v>750988989</v>
      </c>
      <c r="E282" t="s">
        <v>33</v>
      </c>
      <c r="F282" t="s">
        <v>45</v>
      </c>
      <c r="G282" t="s">
        <v>4908</v>
      </c>
      <c r="H282">
        <v>737295403</v>
      </c>
      <c r="I282">
        <v>737295403</v>
      </c>
      <c r="J282" t="s">
        <v>4909</v>
      </c>
      <c r="K282" t="s">
        <v>36</v>
      </c>
      <c r="L282" t="s">
        <v>3959</v>
      </c>
      <c r="M282" t="s">
        <v>4910</v>
      </c>
      <c r="N282" s="54">
        <v>45965</v>
      </c>
      <c r="O282" s="55">
        <v>0.41666666666666669</v>
      </c>
      <c r="P282" t="s">
        <v>39</v>
      </c>
      <c r="Q282" s="54">
        <v>45965</v>
      </c>
      <c r="R282" s="55">
        <v>0.36944444444444402</v>
      </c>
      <c r="T282">
        <v>0</v>
      </c>
      <c r="U282"/>
    </row>
    <row r="283" spans="1:21">
      <c r="A283" s="54">
        <v>45964</v>
      </c>
      <c r="B283" t="s">
        <v>4643</v>
      </c>
      <c r="C283" t="s">
        <v>70</v>
      </c>
      <c r="D283">
        <v>755877260</v>
      </c>
      <c r="E283" t="s">
        <v>33</v>
      </c>
      <c r="F283" t="s">
        <v>45</v>
      </c>
      <c r="G283" t="s">
        <v>4911</v>
      </c>
      <c r="H283">
        <v>701824422</v>
      </c>
      <c r="I283">
        <v>701824422</v>
      </c>
      <c r="J283" t="s">
        <v>4912</v>
      </c>
      <c r="K283" t="s">
        <v>36</v>
      </c>
      <c r="L283" t="s">
        <v>1196</v>
      </c>
      <c r="M283" t="s">
        <v>2946</v>
      </c>
      <c r="N283" s="54">
        <v>45964</v>
      </c>
      <c r="O283" s="55">
        <v>0.58333333333333337</v>
      </c>
      <c r="P283" t="s">
        <v>45</v>
      </c>
      <c r="Q283" s="54">
        <v>45965</v>
      </c>
      <c r="R283" s="55" t="s">
        <v>4913</v>
      </c>
      <c r="T283">
        <v>9411251712361</v>
      </c>
      <c r="U283"/>
    </row>
    <row r="284" spans="1:21">
      <c r="A284" s="54">
        <v>45964</v>
      </c>
      <c r="B284" t="s">
        <v>4914</v>
      </c>
      <c r="C284" t="s">
        <v>742</v>
      </c>
      <c r="D284">
        <v>105981359</v>
      </c>
      <c r="E284" t="s">
        <v>33</v>
      </c>
      <c r="F284" t="s">
        <v>45</v>
      </c>
      <c r="G284" t="s">
        <v>4915</v>
      </c>
      <c r="H284">
        <v>738321003</v>
      </c>
      <c r="I284">
        <v>738321003</v>
      </c>
      <c r="J284" t="s">
        <v>4916</v>
      </c>
      <c r="K284" t="s">
        <v>36</v>
      </c>
      <c r="L284" t="s">
        <v>1911</v>
      </c>
      <c r="M284" t="s">
        <v>4917</v>
      </c>
      <c r="N284" s="54">
        <v>45964</v>
      </c>
      <c r="O284" s="55">
        <v>0.58333333333333337</v>
      </c>
      <c r="P284" t="s">
        <v>39</v>
      </c>
      <c r="Q284" s="54">
        <v>45965</v>
      </c>
      <c r="R284" s="55">
        <v>0.38194444444444398</v>
      </c>
      <c r="T284">
        <v>0</v>
      </c>
      <c r="U284"/>
    </row>
    <row r="285" spans="1:21" hidden="1">
      <c r="A285" s="54">
        <v>45964</v>
      </c>
      <c r="B285" t="s">
        <v>3228</v>
      </c>
      <c r="C285" t="s">
        <v>41</v>
      </c>
      <c r="D285">
        <v>787160346</v>
      </c>
      <c r="E285" t="s">
        <v>33</v>
      </c>
      <c r="F285" t="s">
        <v>45</v>
      </c>
      <c r="G285" t="s">
        <v>4918</v>
      </c>
      <c r="H285">
        <v>254722781151</v>
      </c>
      <c r="I285">
        <v>25422781151</v>
      </c>
      <c r="J285" t="s">
        <v>4919</v>
      </c>
      <c r="K285" t="s">
        <v>36</v>
      </c>
      <c r="L285" t="s">
        <v>3946</v>
      </c>
      <c r="M285" t="s">
        <v>1226</v>
      </c>
      <c r="N285" s="54">
        <v>45965</v>
      </c>
      <c r="O285" s="55">
        <v>0.5</v>
      </c>
      <c r="P285" t="s">
        <v>39</v>
      </c>
      <c r="Q285" s="54">
        <v>45965</v>
      </c>
      <c r="R285" s="55">
        <v>0.39444444444444399</v>
      </c>
      <c r="T285">
        <v>0</v>
      </c>
      <c r="U285"/>
    </row>
    <row r="286" spans="1:21">
      <c r="A286" s="54">
        <v>45964</v>
      </c>
      <c r="B286" t="s">
        <v>4921</v>
      </c>
      <c r="C286" t="s">
        <v>742</v>
      </c>
      <c r="D286">
        <v>105981359</v>
      </c>
      <c r="E286" t="s">
        <v>33</v>
      </c>
      <c r="F286" t="s">
        <v>45</v>
      </c>
      <c r="G286" t="s">
        <v>4922</v>
      </c>
      <c r="H286">
        <v>742150460</v>
      </c>
      <c r="I286">
        <v>742150460</v>
      </c>
      <c r="J286" t="s">
        <v>4923</v>
      </c>
      <c r="K286" t="s">
        <v>36</v>
      </c>
      <c r="L286" t="s">
        <v>3959</v>
      </c>
      <c r="M286" t="s">
        <v>4924</v>
      </c>
      <c r="N286" s="54">
        <v>45964</v>
      </c>
      <c r="O286" s="55">
        <v>0.58333333333333337</v>
      </c>
      <c r="P286" t="s">
        <v>45</v>
      </c>
      <c r="Q286" s="54">
        <v>45965</v>
      </c>
      <c r="R286" s="55">
        <v>0.39652777777777798</v>
      </c>
      <c r="T286">
        <v>9411251712406</v>
      </c>
      <c r="U286"/>
    </row>
    <row r="287" spans="1:21">
      <c r="A287" s="54">
        <v>45964</v>
      </c>
      <c r="B287" t="s">
        <v>1558</v>
      </c>
      <c r="C287" t="s">
        <v>852</v>
      </c>
      <c r="D287">
        <v>107373669</v>
      </c>
      <c r="E287" t="s">
        <v>33</v>
      </c>
      <c r="F287" t="s">
        <v>45</v>
      </c>
      <c r="G287" t="s">
        <v>4925</v>
      </c>
      <c r="H287">
        <v>254786017623</v>
      </c>
      <c r="I287">
        <v>254707429226</v>
      </c>
      <c r="J287" t="s">
        <v>4926</v>
      </c>
      <c r="K287" t="s">
        <v>36</v>
      </c>
      <c r="L287" t="s">
        <v>1196</v>
      </c>
      <c r="M287" t="s">
        <v>4927</v>
      </c>
      <c r="N287" s="54">
        <v>45964</v>
      </c>
      <c r="O287" s="55">
        <v>0.625</v>
      </c>
      <c r="P287" t="s">
        <v>45</v>
      </c>
      <c r="Q287" s="54">
        <v>45965</v>
      </c>
      <c r="R287" s="55">
        <v>0.40625</v>
      </c>
      <c r="T287">
        <v>9411251712432</v>
      </c>
      <c r="U287"/>
    </row>
    <row r="288" spans="1:21">
      <c r="A288" s="54">
        <v>45964</v>
      </c>
      <c r="B288" t="s">
        <v>4928</v>
      </c>
      <c r="C288" t="s">
        <v>742</v>
      </c>
      <c r="D288">
        <v>105981359</v>
      </c>
      <c r="E288" t="s">
        <v>33</v>
      </c>
      <c r="F288" t="s">
        <v>45</v>
      </c>
      <c r="G288" t="s">
        <v>4929</v>
      </c>
      <c r="H288">
        <v>793542952</v>
      </c>
      <c r="I288">
        <v>793542952</v>
      </c>
      <c r="J288" t="s">
        <v>4930</v>
      </c>
      <c r="K288" t="s">
        <v>36</v>
      </c>
      <c r="L288" t="s">
        <v>3959</v>
      </c>
      <c r="M288" t="s">
        <v>4931</v>
      </c>
      <c r="N288" s="54">
        <v>45964</v>
      </c>
      <c r="O288" s="55">
        <v>0.66666666666666663</v>
      </c>
      <c r="P288" t="s">
        <v>39</v>
      </c>
      <c r="Q288" s="54">
        <v>45965</v>
      </c>
      <c r="R288" s="55">
        <v>0.43611111111111101</v>
      </c>
      <c r="T288">
        <v>0</v>
      </c>
      <c r="U288"/>
    </row>
    <row r="289" spans="1:21">
      <c r="A289" s="54">
        <v>45964</v>
      </c>
      <c r="B289" t="s">
        <v>804</v>
      </c>
      <c r="C289" t="s">
        <v>548</v>
      </c>
      <c r="D289">
        <v>750988989</v>
      </c>
      <c r="E289" t="s">
        <v>33</v>
      </c>
      <c r="F289" t="s">
        <v>45</v>
      </c>
      <c r="G289" t="s">
        <v>4932</v>
      </c>
      <c r="H289">
        <v>734261188</v>
      </c>
      <c r="I289">
        <v>734261188</v>
      </c>
      <c r="J289" t="s">
        <v>4933</v>
      </c>
      <c r="K289" t="s">
        <v>36</v>
      </c>
      <c r="L289" t="s">
        <v>1196</v>
      </c>
      <c r="M289" t="s">
        <v>1275</v>
      </c>
      <c r="N289" s="54">
        <v>45966</v>
      </c>
      <c r="O289" s="55">
        <v>0.375</v>
      </c>
      <c r="P289" t="s">
        <v>45</v>
      </c>
      <c r="Q289" s="54">
        <v>45965</v>
      </c>
      <c r="R289" s="55">
        <v>0.35555555555555601</v>
      </c>
      <c r="T289">
        <v>9411251712318</v>
      </c>
      <c r="U289"/>
    </row>
    <row r="290" spans="1:21" hidden="1">
      <c r="A290" s="54">
        <v>45964</v>
      </c>
      <c r="B290" t="s">
        <v>942</v>
      </c>
      <c r="C290" t="s">
        <v>41</v>
      </c>
      <c r="D290">
        <v>786633575</v>
      </c>
      <c r="E290" t="s">
        <v>33</v>
      </c>
      <c r="F290" t="s">
        <v>45</v>
      </c>
      <c r="G290" t="s">
        <v>4934</v>
      </c>
      <c r="H290">
        <v>106672689</v>
      </c>
      <c r="I290">
        <v>729540235</v>
      </c>
      <c r="J290" t="s">
        <v>4935</v>
      </c>
      <c r="K290" t="s">
        <v>36</v>
      </c>
      <c r="L290" t="s">
        <v>3959</v>
      </c>
      <c r="M290" t="s">
        <v>4936</v>
      </c>
      <c r="N290" s="54">
        <v>45965</v>
      </c>
      <c r="O290" s="55">
        <v>0.66666666666666663</v>
      </c>
      <c r="P290" t="s">
        <v>45</v>
      </c>
      <c r="Q290" s="54">
        <v>45965</v>
      </c>
      <c r="R290" s="55">
        <v>0.43402777777777779</v>
      </c>
      <c r="S290" t="s">
        <v>45</v>
      </c>
      <c r="T290">
        <v>9411251712519</v>
      </c>
      <c r="U290"/>
    </row>
    <row r="291" spans="1:21">
      <c r="A291" s="54">
        <v>45964</v>
      </c>
      <c r="B291" t="s">
        <v>1663</v>
      </c>
      <c r="C291" t="s">
        <v>1086</v>
      </c>
      <c r="D291">
        <v>731797777</v>
      </c>
      <c r="E291" t="s">
        <v>33</v>
      </c>
      <c r="F291" t="s">
        <v>45</v>
      </c>
      <c r="G291" t="s">
        <v>4937</v>
      </c>
      <c r="H291">
        <v>254722107632</v>
      </c>
      <c r="I291">
        <v>254114568491</v>
      </c>
      <c r="J291" t="s">
        <v>4938</v>
      </c>
      <c r="K291" t="s">
        <v>36</v>
      </c>
      <c r="L291" t="s">
        <v>1196</v>
      </c>
      <c r="M291" t="s">
        <v>4939</v>
      </c>
      <c r="N291" s="54">
        <v>45965</v>
      </c>
      <c r="O291" s="55">
        <v>0.375</v>
      </c>
      <c r="P291" t="s">
        <v>45</v>
      </c>
      <c r="Q291" s="54">
        <v>45965</v>
      </c>
      <c r="R291" s="55">
        <v>0.41041666666666698</v>
      </c>
      <c r="T291">
        <v>9411251712454</v>
      </c>
      <c r="U291"/>
    </row>
    <row r="292" spans="1:21" hidden="1">
      <c r="A292" s="54">
        <v>45964</v>
      </c>
      <c r="B292" t="s">
        <v>1690</v>
      </c>
      <c r="C292" t="s">
        <v>41</v>
      </c>
      <c r="D292">
        <v>734401171</v>
      </c>
      <c r="E292" t="s">
        <v>33</v>
      </c>
      <c r="F292" t="s">
        <v>45</v>
      </c>
      <c r="G292" t="s">
        <v>4940</v>
      </c>
      <c r="H292">
        <v>783103831</v>
      </c>
      <c r="I292">
        <v>783103831</v>
      </c>
      <c r="J292" t="s">
        <v>4941</v>
      </c>
      <c r="K292" t="s">
        <v>36</v>
      </c>
      <c r="L292" t="s">
        <v>3896</v>
      </c>
      <c r="M292" t="s">
        <v>567</v>
      </c>
      <c r="N292" s="54">
        <v>45964</v>
      </c>
      <c r="O292" s="55">
        <v>0.45833333333333331</v>
      </c>
      <c r="P292" t="s">
        <v>39</v>
      </c>
      <c r="Q292" s="54">
        <v>45965</v>
      </c>
      <c r="R292" s="55">
        <v>0.43055555555555602</v>
      </c>
      <c r="T292">
        <v>0</v>
      </c>
      <c r="U292"/>
    </row>
    <row r="293" spans="1:21" hidden="1">
      <c r="A293" s="54">
        <v>45964</v>
      </c>
      <c r="B293" t="s">
        <v>4882</v>
      </c>
      <c r="C293" t="s">
        <v>41</v>
      </c>
      <c r="D293">
        <v>101792379</v>
      </c>
      <c r="E293" t="s">
        <v>33</v>
      </c>
      <c r="F293" t="s">
        <v>45</v>
      </c>
      <c r="G293" t="s">
        <v>4942</v>
      </c>
      <c r="H293">
        <v>714841521</v>
      </c>
      <c r="I293">
        <v>710792379</v>
      </c>
      <c r="J293" t="s">
        <v>4943</v>
      </c>
      <c r="K293" t="s">
        <v>36</v>
      </c>
      <c r="L293" t="s">
        <v>1889</v>
      </c>
      <c r="M293" t="s">
        <v>4944</v>
      </c>
      <c r="N293" s="54">
        <v>45964</v>
      </c>
      <c r="O293" s="55">
        <v>0.41666666666666669</v>
      </c>
      <c r="P293" t="s">
        <v>45</v>
      </c>
      <c r="Q293" s="54">
        <v>45965</v>
      </c>
      <c r="R293" s="55">
        <v>0.438194444444444</v>
      </c>
      <c r="T293">
        <v>9411251712541</v>
      </c>
      <c r="U293"/>
    </row>
    <row r="294" spans="1:21" hidden="1">
      <c r="A294" s="54">
        <v>45964</v>
      </c>
      <c r="B294" t="s">
        <v>3923</v>
      </c>
      <c r="C294" t="s">
        <v>41</v>
      </c>
      <c r="D294">
        <v>102497828</v>
      </c>
      <c r="E294" t="s">
        <v>33</v>
      </c>
      <c r="F294" t="s">
        <v>3886</v>
      </c>
      <c r="G294" t="s">
        <v>4945</v>
      </c>
      <c r="H294">
        <v>254798667581</v>
      </c>
      <c r="I294">
        <v>798667581</v>
      </c>
      <c r="J294" t="s">
        <v>4946</v>
      </c>
      <c r="K294" t="s">
        <v>36</v>
      </c>
      <c r="L294" t="s">
        <v>3907</v>
      </c>
      <c r="M294" t="s">
        <v>4947</v>
      </c>
      <c r="N294" s="54">
        <v>45971</v>
      </c>
      <c r="O294" s="55">
        <v>0.45833333333333331</v>
      </c>
      <c r="P294" t="s">
        <v>3886</v>
      </c>
      <c r="Q294" s="54"/>
      <c r="U294"/>
    </row>
    <row r="295" spans="1:21" hidden="1">
      <c r="A295" s="54">
        <v>45964</v>
      </c>
      <c r="B295" t="s">
        <v>1403</v>
      </c>
      <c r="C295" t="s">
        <v>41</v>
      </c>
      <c r="D295">
        <v>102772410</v>
      </c>
      <c r="E295" t="s">
        <v>33</v>
      </c>
      <c r="F295" t="s">
        <v>45</v>
      </c>
      <c r="G295" t="s">
        <v>4948</v>
      </c>
      <c r="I295">
        <v>722923386</v>
      </c>
      <c r="J295" t="s">
        <v>4949</v>
      </c>
      <c r="K295" t="s">
        <v>36</v>
      </c>
      <c r="L295" t="s">
        <v>3916</v>
      </c>
      <c r="M295" t="s">
        <v>4950</v>
      </c>
      <c r="N295" s="54">
        <v>45965</v>
      </c>
      <c r="O295" s="55">
        <v>0.5</v>
      </c>
      <c r="P295" t="s">
        <v>39</v>
      </c>
      <c r="Q295" s="54">
        <v>45965</v>
      </c>
      <c r="R295" s="55">
        <v>0.44513888888888897</v>
      </c>
      <c r="T295">
        <v>0</v>
      </c>
      <c r="U295"/>
    </row>
    <row r="296" spans="1:21" hidden="1">
      <c r="A296" s="54">
        <v>45964</v>
      </c>
      <c r="B296" t="s">
        <v>3923</v>
      </c>
      <c r="C296" t="s">
        <v>41</v>
      </c>
      <c r="D296">
        <v>102497828</v>
      </c>
      <c r="E296" t="s">
        <v>33</v>
      </c>
      <c r="F296" t="s">
        <v>3886</v>
      </c>
      <c r="G296" t="s">
        <v>4951</v>
      </c>
      <c r="H296">
        <v>707586865</v>
      </c>
      <c r="I296">
        <v>707586865</v>
      </c>
      <c r="J296" t="s">
        <v>4952</v>
      </c>
      <c r="K296" t="s">
        <v>36</v>
      </c>
      <c r="L296" t="s">
        <v>3907</v>
      </c>
      <c r="M296" t="s">
        <v>4953</v>
      </c>
      <c r="N296" s="54">
        <v>45981</v>
      </c>
      <c r="O296" s="55">
        <v>0.41666666666666669</v>
      </c>
      <c r="P296" t="s">
        <v>3886</v>
      </c>
      <c r="Q296" s="54"/>
      <c r="U296"/>
    </row>
    <row r="297" spans="1:21" hidden="1">
      <c r="A297" s="54">
        <v>45964</v>
      </c>
      <c r="B297" t="s">
        <v>4669</v>
      </c>
      <c r="C297" t="s">
        <v>41</v>
      </c>
      <c r="D297">
        <v>762927300</v>
      </c>
      <c r="E297" t="s">
        <v>33</v>
      </c>
      <c r="F297" t="s">
        <v>45</v>
      </c>
      <c r="G297" t="s">
        <v>4954</v>
      </c>
      <c r="H297">
        <v>729472114</v>
      </c>
      <c r="I297">
        <v>729472114</v>
      </c>
      <c r="J297" t="s">
        <v>4671</v>
      </c>
      <c r="K297" t="s">
        <v>36</v>
      </c>
      <c r="L297" t="s">
        <v>3926</v>
      </c>
      <c r="M297" t="s">
        <v>4672</v>
      </c>
      <c r="N297" s="54">
        <v>45964</v>
      </c>
      <c r="O297" s="55">
        <v>0.66666666666666663</v>
      </c>
      <c r="P297" t="s">
        <v>67</v>
      </c>
      <c r="Q297" s="54">
        <v>45965</v>
      </c>
      <c r="R297" s="55">
        <v>0.47847222222222202</v>
      </c>
      <c r="T297">
        <v>0</v>
      </c>
      <c r="U297" t="s">
        <v>4048</v>
      </c>
    </row>
    <row r="298" spans="1:21" hidden="1">
      <c r="A298" s="54">
        <v>45964</v>
      </c>
      <c r="B298" t="s">
        <v>3923</v>
      </c>
      <c r="C298" t="s">
        <v>41</v>
      </c>
      <c r="D298">
        <v>102497828</v>
      </c>
      <c r="E298" t="s">
        <v>33</v>
      </c>
      <c r="F298" t="s">
        <v>3886</v>
      </c>
      <c r="G298" t="s">
        <v>4956</v>
      </c>
      <c r="H298">
        <v>254704407063</v>
      </c>
      <c r="I298">
        <v>704407063</v>
      </c>
      <c r="J298" t="s">
        <v>4957</v>
      </c>
      <c r="K298" t="s">
        <v>36</v>
      </c>
      <c r="L298" t="s">
        <v>3907</v>
      </c>
      <c r="M298" t="s">
        <v>1356</v>
      </c>
      <c r="N298" s="54">
        <v>45984</v>
      </c>
      <c r="O298" s="55">
        <v>0.54166666666666663</v>
      </c>
      <c r="P298" t="s">
        <v>3886</v>
      </c>
      <c r="Q298" s="54"/>
      <c r="U298"/>
    </row>
    <row r="299" spans="1:21">
      <c r="A299" s="54">
        <v>45964</v>
      </c>
      <c r="B299" t="s">
        <v>4959</v>
      </c>
      <c r="C299" t="s">
        <v>852</v>
      </c>
      <c r="D299">
        <v>7107373669</v>
      </c>
      <c r="E299" t="s">
        <v>33</v>
      </c>
      <c r="F299" t="s">
        <v>45</v>
      </c>
      <c r="G299" t="s">
        <v>4960</v>
      </c>
      <c r="H299">
        <v>254101033656</v>
      </c>
      <c r="I299">
        <v>254757796955</v>
      </c>
      <c r="J299" t="s">
        <v>4961</v>
      </c>
      <c r="K299" t="s">
        <v>36</v>
      </c>
      <c r="L299" t="s">
        <v>1196</v>
      </c>
      <c r="M299" t="s">
        <v>4962</v>
      </c>
      <c r="N299" s="54">
        <v>45964</v>
      </c>
      <c r="O299" s="55">
        <v>0.66666666666666663</v>
      </c>
      <c r="P299" t="s">
        <v>45</v>
      </c>
      <c r="Q299" s="54">
        <v>45965</v>
      </c>
      <c r="R299" s="55">
        <v>0.51111111111111096</v>
      </c>
      <c r="T299">
        <v>9411251712835</v>
      </c>
      <c r="U299"/>
    </row>
    <row r="300" spans="1:21">
      <c r="A300" s="54">
        <v>45964</v>
      </c>
      <c r="B300" t="s">
        <v>1663</v>
      </c>
      <c r="C300" t="s">
        <v>1086</v>
      </c>
      <c r="D300">
        <v>731797777</v>
      </c>
      <c r="E300" t="s">
        <v>33</v>
      </c>
      <c r="F300" t="s">
        <v>45</v>
      </c>
      <c r="G300" t="s">
        <v>4963</v>
      </c>
      <c r="H300">
        <v>254712349687</v>
      </c>
      <c r="I300">
        <v>254723705495</v>
      </c>
      <c r="J300" t="s">
        <v>4964</v>
      </c>
      <c r="K300" t="s">
        <v>36</v>
      </c>
      <c r="L300" t="s">
        <v>1196</v>
      </c>
      <c r="M300" t="s">
        <v>4965</v>
      </c>
      <c r="N300" s="54">
        <v>45965</v>
      </c>
      <c r="O300" s="55">
        <v>0.375</v>
      </c>
      <c r="P300" t="s">
        <v>45</v>
      </c>
      <c r="Q300" s="54">
        <v>45965</v>
      </c>
      <c r="R300" s="55">
        <v>0.54236111111111096</v>
      </c>
      <c r="T300">
        <v>9411251713131</v>
      </c>
      <c r="U300"/>
    </row>
    <row r="301" spans="1:21" hidden="1">
      <c r="A301" s="54">
        <v>45964</v>
      </c>
      <c r="B301" t="s">
        <v>2590</v>
      </c>
      <c r="C301" t="s">
        <v>41</v>
      </c>
      <c r="D301">
        <v>738481681</v>
      </c>
      <c r="E301" t="s">
        <v>33</v>
      </c>
      <c r="F301" t="s">
        <v>3886</v>
      </c>
      <c r="G301" t="s">
        <v>4967</v>
      </c>
      <c r="H301">
        <v>254762773220</v>
      </c>
      <c r="I301">
        <v>254711979282</v>
      </c>
      <c r="J301" t="s">
        <v>4968</v>
      </c>
      <c r="K301" t="s">
        <v>36</v>
      </c>
      <c r="L301" t="s">
        <v>1889</v>
      </c>
      <c r="M301" t="s">
        <v>4969</v>
      </c>
      <c r="N301" s="54">
        <v>45965</v>
      </c>
      <c r="O301" s="55">
        <v>0.41666666666666669</v>
      </c>
      <c r="P301" t="s">
        <v>3886</v>
      </c>
      <c r="Q301" s="54"/>
      <c r="U301"/>
    </row>
    <row r="302" spans="1:21" hidden="1">
      <c r="A302" s="54">
        <v>45964</v>
      </c>
      <c r="B302" t="s">
        <v>2014</v>
      </c>
      <c r="C302" t="s">
        <v>41</v>
      </c>
      <c r="D302">
        <v>781044277</v>
      </c>
      <c r="E302" t="s">
        <v>33</v>
      </c>
      <c r="F302" t="s">
        <v>45</v>
      </c>
      <c r="G302" t="s">
        <v>4970</v>
      </c>
      <c r="I302">
        <v>743489151</v>
      </c>
      <c r="J302" t="s">
        <v>4258</v>
      </c>
      <c r="K302" t="s">
        <v>36</v>
      </c>
      <c r="L302" t="s">
        <v>3916</v>
      </c>
      <c r="M302" t="s">
        <v>4259</v>
      </c>
      <c r="N302" s="54">
        <v>45964</v>
      </c>
      <c r="O302" s="55">
        <v>0.33333333333333331</v>
      </c>
      <c r="P302" t="s">
        <v>39</v>
      </c>
      <c r="Q302" s="54">
        <v>45965</v>
      </c>
      <c r="R302" s="55">
        <v>0.57361111111111096</v>
      </c>
      <c r="T302">
        <v>0</v>
      </c>
      <c r="U302"/>
    </row>
    <row r="303" spans="1:21" hidden="1">
      <c r="A303" s="54">
        <v>45964</v>
      </c>
      <c r="B303" t="s">
        <v>2590</v>
      </c>
      <c r="C303" t="s">
        <v>41</v>
      </c>
      <c r="D303">
        <v>7481681</v>
      </c>
      <c r="E303" t="s">
        <v>33</v>
      </c>
      <c r="F303" t="s">
        <v>3886</v>
      </c>
      <c r="G303" t="s">
        <v>4971</v>
      </c>
      <c r="H303">
        <v>254755100820</v>
      </c>
      <c r="I303">
        <v>254748615646</v>
      </c>
      <c r="J303" t="s">
        <v>4972</v>
      </c>
      <c r="K303" t="s">
        <v>36</v>
      </c>
      <c r="L303" t="s">
        <v>1889</v>
      </c>
      <c r="M303" t="s">
        <v>4973</v>
      </c>
      <c r="N303" s="54">
        <v>45965</v>
      </c>
      <c r="O303" s="55">
        <v>0.41666666666666669</v>
      </c>
      <c r="P303" t="s">
        <v>3886</v>
      </c>
      <c r="Q303" s="54"/>
      <c r="U303"/>
    </row>
    <row r="304" spans="1:21" hidden="1">
      <c r="A304" s="54">
        <v>45964</v>
      </c>
      <c r="B304" t="s">
        <v>170</v>
      </c>
      <c r="C304" t="s">
        <v>41</v>
      </c>
      <c r="D304">
        <v>783687450</v>
      </c>
      <c r="E304" t="s">
        <v>33</v>
      </c>
      <c r="F304" t="s">
        <v>3886</v>
      </c>
      <c r="G304" t="s">
        <v>4974</v>
      </c>
      <c r="H304">
        <v>254734426955</v>
      </c>
      <c r="I304">
        <v>0</v>
      </c>
      <c r="J304" t="s">
        <v>4975</v>
      </c>
      <c r="K304" t="s">
        <v>36</v>
      </c>
      <c r="L304" t="s">
        <v>1916</v>
      </c>
      <c r="M304" t="s">
        <v>4976</v>
      </c>
      <c r="N304" s="54">
        <v>45964</v>
      </c>
      <c r="O304" s="55">
        <v>0.41666666666666669</v>
      </c>
      <c r="P304" t="s">
        <v>3886</v>
      </c>
      <c r="Q304" s="54"/>
      <c r="U304"/>
    </row>
    <row r="305" spans="1:21" hidden="1">
      <c r="A305" s="54">
        <v>45964</v>
      </c>
      <c r="B305" t="s">
        <v>47</v>
      </c>
      <c r="C305" t="s">
        <v>41</v>
      </c>
      <c r="D305">
        <v>735633807</v>
      </c>
      <c r="E305" t="s">
        <v>33</v>
      </c>
      <c r="F305" t="s">
        <v>3886</v>
      </c>
      <c r="G305" t="s">
        <v>4977</v>
      </c>
      <c r="H305">
        <v>737990363</v>
      </c>
      <c r="I305">
        <v>737990363</v>
      </c>
      <c r="J305" t="s">
        <v>4978</v>
      </c>
      <c r="K305" t="s">
        <v>36</v>
      </c>
      <c r="L305" t="s">
        <v>3983</v>
      </c>
      <c r="M305" t="s">
        <v>4979</v>
      </c>
      <c r="N305" s="54">
        <v>45964</v>
      </c>
      <c r="O305" s="55">
        <v>0.5</v>
      </c>
      <c r="P305" t="s">
        <v>3886</v>
      </c>
      <c r="Q305" s="54"/>
      <c r="U305"/>
    </row>
    <row r="306" spans="1:21" hidden="1">
      <c r="A306" s="54">
        <v>45964</v>
      </c>
      <c r="B306" t="s">
        <v>719</v>
      </c>
      <c r="C306" t="s">
        <v>41</v>
      </c>
      <c r="D306">
        <v>104144901</v>
      </c>
      <c r="E306" t="s">
        <v>33</v>
      </c>
      <c r="F306" t="s">
        <v>45</v>
      </c>
      <c r="G306" t="s">
        <v>4980</v>
      </c>
      <c r="H306">
        <v>756682974</v>
      </c>
      <c r="I306">
        <v>792479188</v>
      </c>
      <c r="J306" t="s">
        <v>4981</v>
      </c>
      <c r="K306" t="s">
        <v>36</v>
      </c>
      <c r="L306" t="s">
        <v>3966</v>
      </c>
      <c r="M306" t="s">
        <v>4634</v>
      </c>
      <c r="N306" s="54">
        <v>45964</v>
      </c>
      <c r="O306" s="55">
        <v>0.41666666666666669</v>
      </c>
      <c r="P306" t="s">
        <v>45</v>
      </c>
      <c r="Q306" s="54">
        <v>45965</v>
      </c>
      <c r="R306" s="55">
        <v>0.60208333333333297</v>
      </c>
      <c r="T306">
        <v>9411251713228</v>
      </c>
      <c r="U306"/>
    </row>
    <row r="307" spans="1:21" hidden="1">
      <c r="A307" s="54">
        <v>45964</v>
      </c>
      <c r="B307" t="s">
        <v>2590</v>
      </c>
      <c r="C307" t="s">
        <v>41</v>
      </c>
      <c r="D307">
        <v>738481681</v>
      </c>
      <c r="E307" t="s">
        <v>33</v>
      </c>
      <c r="F307" t="s">
        <v>3886</v>
      </c>
      <c r="G307" t="s">
        <v>4982</v>
      </c>
      <c r="H307">
        <v>254752114518</v>
      </c>
      <c r="I307">
        <v>254722113660</v>
      </c>
      <c r="J307" t="s">
        <v>4983</v>
      </c>
      <c r="K307" t="s">
        <v>36</v>
      </c>
      <c r="L307" t="s">
        <v>1889</v>
      </c>
      <c r="M307" t="s">
        <v>4973</v>
      </c>
      <c r="N307" s="54">
        <v>45965</v>
      </c>
      <c r="O307" s="55">
        <v>0.45833333333333331</v>
      </c>
      <c r="P307" t="s">
        <v>3886</v>
      </c>
      <c r="Q307" s="54"/>
      <c r="U307"/>
    </row>
    <row r="308" spans="1:21" hidden="1">
      <c r="A308" s="54">
        <v>45964</v>
      </c>
      <c r="B308" t="s">
        <v>47</v>
      </c>
      <c r="C308" t="s">
        <v>41</v>
      </c>
      <c r="D308">
        <v>735633807</v>
      </c>
      <c r="E308" t="s">
        <v>33</v>
      </c>
      <c r="F308" t="s">
        <v>45</v>
      </c>
      <c r="G308" t="s">
        <v>4984</v>
      </c>
      <c r="H308">
        <v>790656769</v>
      </c>
      <c r="I308">
        <v>790656769</v>
      </c>
      <c r="J308" t="s">
        <v>4985</v>
      </c>
      <c r="K308" t="s">
        <v>36</v>
      </c>
      <c r="L308" t="s">
        <v>1196</v>
      </c>
      <c r="M308" t="s">
        <v>4986</v>
      </c>
      <c r="N308" s="54">
        <v>45965</v>
      </c>
      <c r="O308" s="55">
        <v>0.66666666666666663</v>
      </c>
      <c r="P308" t="s">
        <v>39</v>
      </c>
      <c r="Q308" s="54">
        <v>45965</v>
      </c>
      <c r="R308" s="55">
        <v>0.64930555555555503</v>
      </c>
      <c r="T308">
        <v>0</v>
      </c>
      <c r="U308"/>
    </row>
    <row r="309" spans="1:21">
      <c r="A309" s="54">
        <v>45964</v>
      </c>
      <c r="B309" t="s">
        <v>70</v>
      </c>
      <c r="C309" t="s">
        <v>70</v>
      </c>
      <c r="D309">
        <v>755877260</v>
      </c>
      <c r="E309" t="s">
        <v>33</v>
      </c>
      <c r="F309" t="s">
        <v>45</v>
      </c>
      <c r="G309" t="s">
        <v>4987</v>
      </c>
      <c r="H309">
        <v>798824469</v>
      </c>
      <c r="I309">
        <v>798824469</v>
      </c>
      <c r="J309" t="s">
        <v>4988</v>
      </c>
      <c r="K309" t="s">
        <v>36</v>
      </c>
      <c r="L309" t="s">
        <v>3959</v>
      </c>
      <c r="M309" t="s">
        <v>476</v>
      </c>
      <c r="N309" s="54">
        <v>45964</v>
      </c>
      <c r="O309" s="55">
        <v>0.54166666666666663</v>
      </c>
      <c r="P309" t="s">
        <v>39</v>
      </c>
      <c r="Q309" s="54">
        <v>45965</v>
      </c>
      <c r="R309" s="55">
        <v>0.65</v>
      </c>
      <c r="T309">
        <v>0</v>
      </c>
      <c r="U309"/>
    </row>
    <row r="310" spans="1:21" hidden="1">
      <c r="A310" s="54">
        <v>45964</v>
      </c>
      <c r="B310" t="s">
        <v>47</v>
      </c>
      <c r="C310" t="s">
        <v>41</v>
      </c>
      <c r="D310">
        <v>735633807</v>
      </c>
      <c r="E310" t="s">
        <v>33</v>
      </c>
      <c r="F310" t="s">
        <v>45</v>
      </c>
      <c r="G310" t="s">
        <v>4989</v>
      </c>
      <c r="H310">
        <v>104259075</v>
      </c>
      <c r="I310">
        <v>740110789</v>
      </c>
      <c r="J310" t="s">
        <v>4990</v>
      </c>
      <c r="K310" t="s">
        <v>36</v>
      </c>
      <c r="L310" t="s">
        <v>1196</v>
      </c>
      <c r="M310" t="s">
        <v>4991</v>
      </c>
      <c r="N310" s="54">
        <v>45964</v>
      </c>
      <c r="O310" s="55">
        <v>0.66666666666666663</v>
      </c>
      <c r="P310" t="s">
        <v>45</v>
      </c>
      <c r="Q310" s="54">
        <v>45965</v>
      </c>
      <c r="R310" s="55">
        <v>0.67222222222222205</v>
      </c>
      <c r="T310">
        <v>9411251713477</v>
      </c>
      <c r="U310"/>
    </row>
    <row r="311" spans="1:21" hidden="1">
      <c r="A311" s="54">
        <v>45964</v>
      </c>
      <c r="B311" t="s">
        <v>4669</v>
      </c>
      <c r="C311" t="s">
        <v>41</v>
      </c>
      <c r="D311">
        <v>762927300</v>
      </c>
      <c r="E311" t="s">
        <v>33</v>
      </c>
      <c r="F311" t="s">
        <v>45</v>
      </c>
      <c r="G311" t="s">
        <v>4992</v>
      </c>
      <c r="H311">
        <v>795965724</v>
      </c>
      <c r="I311">
        <v>795965724</v>
      </c>
      <c r="J311" t="s">
        <v>4671</v>
      </c>
      <c r="K311" t="s">
        <v>36</v>
      </c>
      <c r="L311" t="s">
        <v>3926</v>
      </c>
      <c r="M311" t="s">
        <v>4672</v>
      </c>
      <c r="N311" s="54">
        <v>45964</v>
      </c>
      <c r="O311" s="55">
        <v>0.70833333333333337</v>
      </c>
      <c r="P311" t="s">
        <v>67</v>
      </c>
      <c r="Q311" s="54">
        <v>45965</v>
      </c>
      <c r="R311" s="55">
        <v>0.67500000000000004</v>
      </c>
      <c r="T311">
        <v>0</v>
      </c>
      <c r="U311" t="s">
        <v>4048</v>
      </c>
    </row>
    <row r="312" spans="1:21">
      <c r="A312" s="54">
        <v>45964</v>
      </c>
      <c r="B312" t="s">
        <v>1663</v>
      </c>
      <c r="C312" t="s">
        <v>1086</v>
      </c>
      <c r="D312">
        <v>731797777</v>
      </c>
      <c r="E312" t="s">
        <v>33</v>
      </c>
      <c r="F312" t="s">
        <v>45</v>
      </c>
      <c r="G312" t="s">
        <v>1691</v>
      </c>
      <c r="H312">
        <v>254780118987</v>
      </c>
      <c r="I312">
        <v>254723118987</v>
      </c>
      <c r="J312" t="s">
        <v>4994</v>
      </c>
      <c r="K312" t="s">
        <v>36</v>
      </c>
      <c r="L312" t="s">
        <v>3942</v>
      </c>
      <c r="M312" t="s">
        <v>1667</v>
      </c>
      <c r="N312" s="54">
        <v>45971</v>
      </c>
      <c r="O312" s="55">
        <v>0.375</v>
      </c>
      <c r="P312" t="s">
        <v>45</v>
      </c>
      <c r="Q312" s="54">
        <v>45965</v>
      </c>
      <c r="R312" s="55" t="s">
        <v>4198</v>
      </c>
      <c r="T312">
        <v>9411251712694</v>
      </c>
      <c r="U312"/>
    </row>
    <row r="313" spans="1:21" hidden="1">
      <c r="A313" s="54">
        <v>45964</v>
      </c>
      <c r="B313" t="s">
        <v>4171</v>
      </c>
      <c r="C313" t="s">
        <v>41</v>
      </c>
      <c r="D313">
        <v>756696913</v>
      </c>
      <c r="E313" t="s">
        <v>33</v>
      </c>
      <c r="F313" t="s">
        <v>45</v>
      </c>
      <c r="G313" t="s">
        <v>4995</v>
      </c>
      <c r="H313">
        <v>782251713</v>
      </c>
      <c r="I313">
        <v>726708583</v>
      </c>
      <c r="J313" t="s">
        <v>4996</v>
      </c>
      <c r="K313" t="s">
        <v>36</v>
      </c>
      <c r="L313" t="s">
        <v>1911</v>
      </c>
      <c r="M313" t="s">
        <v>4997</v>
      </c>
      <c r="N313" s="54">
        <v>45965</v>
      </c>
      <c r="O313" s="55">
        <v>0.33333333333333331</v>
      </c>
      <c r="P313" t="s">
        <v>45</v>
      </c>
      <c r="Q313" s="54">
        <v>45965</v>
      </c>
      <c r="R313" s="55" t="s">
        <v>4998</v>
      </c>
      <c r="T313">
        <v>9411251712769</v>
      </c>
      <c r="U313"/>
    </row>
    <row r="314" spans="1:21">
      <c r="A314" s="54">
        <v>45964</v>
      </c>
      <c r="B314" t="s">
        <v>1663</v>
      </c>
      <c r="C314" t="s">
        <v>1086</v>
      </c>
      <c r="D314">
        <v>731797777</v>
      </c>
      <c r="E314" t="s">
        <v>33</v>
      </c>
      <c r="F314" t="s">
        <v>45</v>
      </c>
      <c r="G314" t="s">
        <v>4999</v>
      </c>
      <c r="H314">
        <v>254735549999</v>
      </c>
      <c r="I314">
        <v>254737377744</v>
      </c>
      <c r="J314" t="s">
        <v>520</v>
      </c>
      <c r="K314" t="s">
        <v>36</v>
      </c>
      <c r="L314" t="s">
        <v>3942</v>
      </c>
      <c r="M314" t="s">
        <v>1667</v>
      </c>
      <c r="N314" s="54">
        <v>45965</v>
      </c>
      <c r="O314" s="55">
        <v>0.41666666666666669</v>
      </c>
      <c r="P314" t="s">
        <v>45</v>
      </c>
      <c r="Q314" s="54">
        <v>45965</v>
      </c>
      <c r="R314" s="55" t="s">
        <v>5000</v>
      </c>
      <c r="T314">
        <v>9411251712790</v>
      </c>
      <c r="U314"/>
    </row>
    <row r="315" spans="1:21" hidden="1">
      <c r="A315" s="54">
        <v>45964</v>
      </c>
      <c r="B315" t="s">
        <v>99</v>
      </c>
      <c r="C315" t="s">
        <v>41</v>
      </c>
      <c r="D315">
        <v>783305070</v>
      </c>
      <c r="E315" t="s">
        <v>33</v>
      </c>
      <c r="F315" t="s">
        <v>45</v>
      </c>
      <c r="G315" t="s">
        <v>5001</v>
      </c>
      <c r="H315">
        <v>714184407</v>
      </c>
      <c r="I315">
        <v>714184407</v>
      </c>
      <c r="J315" t="s">
        <v>5002</v>
      </c>
      <c r="K315" t="s">
        <v>36</v>
      </c>
      <c r="L315" t="s">
        <v>3942</v>
      </c>
      <c r="M315" t="s">
        <v>5003</v>
      </c>
      <c r="N315" s="54">
        <v>45965</v>
      </c>
      <c r="O315" s="55">
        <v>0.5</v>
      </c>
      <c r="P315" t="s">
        <v>45</v>
      </c>
      <c r="Q315" s="54">
        <v>45965</v>
      </c>
      <c r="R315" s="55" t="s">
        <v>5004</v>
      </c>
      <c r="T315">
        <v>9411251712802</v>
      </c>
      <c r="U315"/>
    </row>
    <row r="316" spans="1:21">
      <c r="A316" s="54">
        <v>45964</v>
      </c>
      <c r="B316" t="s">
        <v>1663</v>
      </c>
      <c r="C316" t="s">
        <v>1086</v>
      </c>
      <c r="D316">
        <v>731797777</v>
      </c>
      <c r="E316" t="s">
        <v>33</v>
      </c>
      <c r="F316" t="s">
        <v>45</v>
      </c>
      <c r="G316" t="s">
        <v>5006</v>
      </c>
      <c r="H316">
        <v>254798483254</v>
      </c>
      <c r="I316">
        <v>254745136639</v>
      </c>
      <c r="J316" t="s">
        <v>5007</v>
      </c>
      <c r="K316" t="s">
        <v>36</v>
      </c>
      <c r="L316" t="s">
        <v>3942</v>
      </c>
      <c r="M316" t="s">
        <v>1667</v>
      </c>
      <c r="N316" s="54">
        <v>45965</v>
      </c>
      <c r="O316" s="55">
        <v>0.41666666666666669</v>
      </c>
      <c r="P316" t="s">
        <v>45</v>
      </c>
      <c r="Q316" s="54">
        <v>45965</v>
      </c>
      <c r="R316" s="55" t="s">
        <v>5008</v>
      </c>
      <c r="T316">
        <v>9411251712857</v>
      </c>
      <c r="U316"/>
    </row>
    <row r="317" spans="1:21" hidden="1">
      <c r="A317" s="54">
        <v>45964</v>
      </c>
      <c r="B317" t="s">
        <v>99</v>
      </c>
      <c r="C317" t="s">
        <v>41</v>
      </c>
      <c r="D317">
        <v>783305070</v>
      </c>
      <c r="E317" t="s">
        <v>33</v>
      </c>
      <c r="F317" t="s">
        <v>45</v>
      </c>
      <c r="G317" t="s">
        <v>5010</v>
      </c>
      <c r="H317">
        <v>753444096</v>
      </c>
      <c r="I317">
        <v>753444096</v>
      </c>
      <c r="J317" t="s">
        <v>5011</v>
      </c>
      <c r="K317" t="s">
        <v>36</v>
      </c>
      <c r="L317" t="s">
        <v>3896</v>
      </c>
      <c r="M317" t="s">
        <v>5012</v>
      </c>
      <c r="N317" s="54">
        <v>45965</v>
      </c>
      <c r="O317" s="55">
        <v>0.33333333333333331</v>
      </c>
      <c r="P317" t="s">
        <v>45</v>
      </c>
      <c r="Q317" s="54">
        <v>45965</v>
      </c>
      <c r="R317" s="55" t="s">
        <v>2641</v>
      </c>
      <c r="T317">
        <v>9411251712925</v>
      </c>
      <c r="U317"/>
    </row>
    <row r="318" spans="1:21" hidden="1">
      <c r="A318" s="54">
        <v>45964</v>
      </c>
      <c r="B318" t="s">
        <v>2590</v>
      </c>
      <c r="C318" t="s">
        <v>41</v>
      </c>
      <c r="D318">
        <v>738481681</v>
      </c>
      <c r="E318" t="s">
        <v>33</v>
      </c>
      <c r="F318" t="s">
        <v>45</v>
      </c>
      <c r="G318" t="s">
        <v>5018</v>
      </c>
      <c r="H318">
        <v>254752595859</v>
      </c>
      <c r="I318">
        <v>254768064564</v>
      </c>
      <c r="J318" t="s">
        <v>5019</v>
      </c>
      <c r="K318" t="s">
        <v>36</v>
      </c>
      <c r="L318" t="s">
        <v>1889</v>
      </c>
      <c r="M318" t="s">
        <v>4506</v>
      </c>
      <c r="N318" s="54">
        <v>45965</v>
      </c>
      <c r="O318" s="55">
        <v>0.41666666666666669</v>
      </c>
      <c r="P318" t="s">
        <v>39</v>
      </c>
      <c r="Q318" s="54">
        <v>45965</v>
      </c>
      <c r="R318" s="55" t="s">
        <v>5020</v>
      </c>
      <c r="T318">
        <v>0</v>
      </c>
      <c r="U318"/>
    </row>
    <row r="319" spans="1:21">
      <c r="A319" s="54">
        <v>45964</v>
      </c>
      <c r="B319" t="s">
        <v>31</v>
      </c>
      <c r="C319" t="s">
        <v>32</v>
      </c>
      <c r="D319">
        <v>780225502</v>
      </c>
      <c r="E319" t="s">
        <v>33</v>
      </c>
      <c r="F319" t="s">
        <v>45</v>
      </c>
      <c r="G319" t="s">
        <v>5021</v>
      </c>
      <c r="H319">
        <v>729273413</v>
      </c>
      <c r="I319">
        <v>729273413</v>
      </c>
      <c r="J319" t="s">
        <v>5022</v>
      </c>
      <c r="K319" t="s">
        <v>36</v>
      </c>
      <c r="L319" t="s">
        <v>3943</v>
      </c>
      <c r="M319" t="s">
        <v>5023</v>
      </c>
      <c r="N319" s="54">
        <v>45964</v>
      </c>
      <c r="O319" s="55">
        <v>0.375</v>
      </c>
      <c r="P319" t="s">
        <v>39</v>
      </c>
      <c r="Q319" s="54">
        <v>45965</v>
      </c>
      <c r="R319" s="55" t="s">
        <v>4739</v>
      </c>
      <c r="T319">
        <v>0</v>
      </c>
      <c r="U319"/>
    </row>
    <row r="320" spans="1:21">
      <c r="A320" s="54">
        <v>45964</v>
      </c>
      <c r="B320" t="s">
        <v>3768</v>
      </c>
      <c r="C320" t="s">
        <v>1130</v>
      </c>
      <c r="D320">
        <v>101030101</v>
      </c>
      <c r="E320" t="s">
        <v>33</v>
      </c>
      <c r="F320" t="s">
        <v>45</v>
      </c>
      <c r="G320" t="s">
        <v>5024</v>
      </c>
      <c r="H320">
        <v>702619874</v>
      </c>
      <c r="I320">
        <v>702619874</v>
      </c>
      <c r="J320" t="s">
        <v>5025</v>
      </c>
      <c r="K320" t="s">
        <v>36</v>
      </c>
      <c r="L320" t="s">
        <v>1878</v>
      </c>
      <c r="M320" t="s">
        <v>5026</v>
      </c>
      <c r="N320" s="54">
        <v>45964</v>
      </c>
      <c r="O320" s="55">
        <v>0.75</v>
      </c>
      <c r="P320" t="s">
        <v>67</v>
      </c>
      <c r="Q320" s="54">
        <v>45965</v>
      </c>
      <c r="R320" s="55" t="s">
        <v>5027</v>
      </c>
      <c r="T320">
        <v>0</v>
      </c>
      <c r="U320" t="s">
        <v>4068</v>
      </c>
    </row>
    <row r="321" spans="1:21" hidden="1">
      <c r="A321" s="54">
        <v>45964</v>
      </c>
      <c r="B321" t="s">
        <v>2590</v>
      </c>
      <c r="C321" t="s">
        <v>41</v>
      </c>
      <c r="D321">
        <v>738481681</v>
      </c>
      <c r="E321" t="s">
        <v>33</v>
      </c>
      <c r="F321" t="s">
        <v>45</v>
      </c>
      <c r="G321" t="s">
        <v>5028</v>
      </c>
      <c r="H321">
        <v>254112455658</v>
      </c>
      <c r="I321">
        <v>254753943259</v>
      </c>
      <c r="J321" t="s">
        <v>5029</v>
      </c>
      <c r="K321" t="s">
        <v>36</v>
      </c>
      <c r="L321" t="s">
        <v>1889</v>
      </c>
      <c r="M321" t="s">
        <v>5030</v>
      </c>
      <c r="N321" s="54">
        <v>45965</v>
      </c>
      <c r="O321" s="55">
        <v>0.45833333333333331</v>
      </c>
      <c r="P321" t="s">
        <v>45</v>
      </c>
      <c r="Q321" s="54">
        <v>45965</v>
      </c>
      <c r="R321" s="55" t="s">
        <v>5031</v>
      </c>
      <c r="T321">
        <v>9411251713487</v>
      </c>
      <c r="U321"/>
    </row>
    <row r="322" spans="1:21" hidden="1">
      <c r="A322" s="54">
        <v>45964</v>
      </c>
      <c r="B322" t="s">
        <v>1754</v>
      </c>
      <c r="C322" t="s">
        <v>41</v>
      </c>
      <c r="D322">
        <v>737760378</v>
      </c>
      <c r="E322" t="s">
        <v>33</v>
      </c>
      <c r="F322" t="s">
        <v>45</v>
      </c>
      <c r="G322" t="s">
        <v>5032</v>
      </c>
      <c r="I322">
        <v>728689587</v>
      </c>
      <c r="J322" t="s">
        <v>5033</v>
      </c>
      <c r="K322" t="s">
        <v>36</v>
      </c>
      <c r="L322" t="s">
        <v>3959</v>
      </c>
      <c r="M322" t="s">
        <v>4786</v>
      </c>
      <c r="N322" s="54">
        <v>45965</v>
      </c>
      <c r="O322" s="55">
        <v>0.33333333333333331</v>
      </c>
      <c r="P322" t="s">
        <v>45</v>
      </c>
      <c r="Q322" s="54">
        <v>45965</v>
      </c>
      <c r="R322" s="55" t="s">
        <v>5034</v>
      </c>
      <c r="T322">
        <v>9411251713523</v>
      </c>
      <c r="U322"/>
    </row>
    <row r="323" spans="1:21" hidden="1">
      <c r="A323" s="54">
        <v>45964</v>
      </c>
      <c r="B323" t="s">
        <v>99</v>
      </c>
      <c r="C323" t="s">
        <v>41</v>
      </c>
      <c r="D323">
        <v>783305070</v>
      </c>
      <c r="E323" t="s">
        <v>33</v>
      </c>
      <c r="F323" t="s">
        <v>45</v>
      </c>
      <c r="G323" t="s">
        <v>5036</v>
      </c>
      <c r="H323">
        <v>748440187</v>
      </c>
      <c r="I323">
        <v>785824200</v>
      </c>
      <c r="J323" t="s">
        <v>5037</v>
      </c>
      <c r="K323" t="s">
        <v>36</v>
      </c>
      <c r="L323" t="s">
        <v>1196</v>
      </c>
      <c r="M323" t="s">
        <v>5038</v>
      </c>
      <c r="N323" s="54">
        <v>45965</v>
      </c>
      <c r="O323" s="55">
        <v>0.41666666666666669</v>
      </c>
      <c r="P323" t="s">
        <v>39</v>
      </c>
      <c r="Q323" s="54">
        <v>45965</v>
      </c>
      <c r="R323" s="55" t="s">
        <v>5039</v>
      </c>
      <c r="T323">
        <v>0</v>
      </c>
      <c r="U323"/>
    </row>
    <row r="324" spans="1:21" hidden="1">
      <c r="A324" s="54">
        <v>45964</v>
      </c>
      <c r="B324" t="s">
        <v>2590</v>
      </c>
      <c r="C324" t="s">
        <v>41</v>
      </c>
      <c r="D324">
        <v>738481681</v>
      </c>
      <c r="E324" t="s">
        <v>33</v>
      </c>
      <c r="F324" t="s">
        <v>45</v>
      </c>
      <c r="G324" t="s">
        <v>5040</v>
      </c>
      <c r="H324">
        <v>254732656864</v>
      </c>
      <c r="I324">
        <v>254700286187</v>
      </c>
      <c r="J324" t="s">
        <v>5041</v>
      </c>
      <c r="K324" t="s">
        <v>36</v>
      </c>
      <c r="L324" t="s">
        <v>1889</v>
      </c>
      <c r="M324" t="s">
        <v>4506</v>
      </c>
      <c r="N324" s="54">
        <v>45965</v>
      </c>
      <c r="O324" s="55">
        <v>0.41666666666666669</v>
      </c>
      <c r="P324" t="s">
        <v>39</v>
      </c>
      <c r="Q324" s="54">
        <v>45965</v>
      </c>
      <c r="R324" s="55" t="s">
        <v>4725</v>
      </c>
      <c r="T324">
        <v>0</v>
      </c>
      <c r="U324"/>
    </row>
    <row r="325" spans="1:21" hidden="1">
      <c r="A325" s="54">
        <v>45964</v>
      </c>
      <c r="B325" t="s">
        <v>719</v>
      </c>
      <c r="C325" t="s">
        <v>41</v>
      </c>
      <c r="D325">
        <v>104144901</v>
      </c>
      <c r="E325" t="s">
        <v>33</v>
      </c>
      <c r="F325" t="s">
        <v>45</v>
      </c>
      <c r="G325" t="s">
        <v>5042</v>
      </c>
      <c r="H325">
        <v>700326366</v>
      </c>
      <c r="I325">
        <v>700326366</v>
      </c>
      <c r="J325" t="s">
        <v>5043</v>
      </c>
      <c r="K325" t="s">
        <v>36</v>
      </c>
      <c r="L325" t="s">
        <v>3907</v>
      </c>
      <c r="M325" t="s">
        <v>5044</v>
      </c>
      <c r="N325" s="54">
        <v>45964</v>
      </c>
      <c r="O325" s="55">
        <v>0.66666666666666663</v>
      </c>
      <c r="P325" t="s">
        <v>45</v>
      </c>
      <c r="Q325" s="54">
        <v>45965</v>
      </c>
      <c r="R325" s="55" t="s">
        <v>5045</v>
      </c>
      <c r="T325">
        <v>9411251713409</v>
      </c>
      <c r="U325"/>
    </row>
    <row r="326" spans="1:21" hidden="1">
      <c r="A326" s="54">
        <v>45964</v>
      </c>
      <c r="B326" t="s">
        <v>142</v>
      </c>
      <c r="C326" t="s">
        <v>41</v>
      </c>
      <c r="D326">
        <v>787535072</v>
      </c>
      <c r="E326" t="s">
        <v>33</v>
      </c>
      <c r="F326" t="s">
        <v>45</v>
      </c>
      <c r="G326" t="s">
        <v>5046</v>
      </c>
      <c r="H326">
        <v>748175255</v>
      </c>
      <c r="I326">
        <v>736941663</v>
      </c>
      <c r="J326" t="s">
        <v>5047</v>
      </c>
      <c r="K326" t="s">
        <v>36</v>
      </c>
      <c r="L326" t="s">
        <v>1196</v>
      </c>
      <c r="M326" t="s">
        <v>5048</v>
      </c>
      <c r="N326" s="54">
        <v>45974</v>
      </c>
      <c r="O326" s="55">
        <v>0.75</v>
      </c>
      <c r="P326" t="s">
        <v>45</v>
      </c>
      <c r="Q326" s="54">
        <v>45965</v>
      </c>
      <c r="R326" s="55" t="s">
        <v>5049</v>
      </c>
      <c r="T326">
        <v>9411251713399</v>
      </c>
      <c r="U326"/>
    </row>
    <row r="327" spans="1:21" hidden="1">
      <c r="A327" s="54">
        <v>45964</v>
      </c>
      <c r="B327" t="s">
        <v>2590</v>
      </c>
      <c r="C327" t="s">
        <v>41</v>
      </c>
      <c r="D327">
        <v>738481681</v>
      </c>
      <c r="E327" t="s">
        <v>33</v>
      </c>
      <c r="F327" t="s">
        <v>45</v>
      </c>
      <c r="G327" t="s">
        <v>5050</v>
      </c>
      <c r="H327">
        <v>254783442732</v>
      </c>
      <c r="I327">
        <v>254715440638</v>
      </c>
      <c r="J327" t="s">
        <v>5051</v>
      </c>
      <c r="K327" t="s">
        <v>36</v>
      </c>
      <c r="L327" t="s">
        <v>1889</v>
      </c>
      <c r="M327" t="s">
        <v>5030</v>
      </c>
      <c r="N327" s="54">
        <v>45965</v>
      </c>
      <c r="O327" s="55">
        <v>0.41666666666666669</v>
      </c>
      <c r="P327" t="s">
        <v>39</v>
      </c>
      <c r="Q327" s="54">
        <v>45965</v>
      </c>
      <c r="R327" s="55" t="s">
        <v>4712</v>
      </c>
      <c r="T327">
        <v>0</v>
      </c>
      <c r="U327"/>
    </row>
    <row r="328" spans="1:21" hidden="1">
      <c r="A328" s="54">
        <v>45964</v>
      </c>
      <c r="B328" t="s">
        <v>391</v>
      </c>
      <c r="C328" t="s">
        <v>41</v>
      </c>
      <c r="D328">
        <v>783687450</v>
      </c>
      <c r="E328" t="s">
        <v>33</v>
      </c>
      <c r="F328" t="s">
        <v>45</v>
      </c>
      <c r="G328" t="s">
        <v>5052</v>
      </c>
      <c r="H328">
        <v>0</v>
      </c>
      <c r="I328">
        <v>254743790222</v>
      </c>
      <c r="J328" t="s">
        <v>5053</v>
      </c>
      <c r="K328" t="s">
        <v>36</v>
      </c>
      <c r="L328" t="s">
        <v>3907</v>
      </c>
      <c r="M328" t="s">
        <v>5044</v>
      </c>
      <c r="N328" s="54">
        <v>45964</v>
      </c>
      <c r="O328" s="55">
        <v>0.66666666666666663</v>
      </c>
      <c r="P328" t="s">
        <v>45</v>
      </c>
      <c r="Q328" s="54">
        <v>45965</v>
      </c>
      <c r="R328" s="55" t="s">
        <v>5054</v>
      </c>
      <c r="T328">
        <v>9411251713375</v>
      </c>
      <c r="U328"/>
    </row>
    <row r="329" spans="1:21" hidden="1">
      <c r="A329" s="54">
        <v>45964</v>
      </c>
      <c r="B329" t="s">
        <v>2590</v>
      </c>
      <c r="C329" t="s">
        <v>41</v>
      </c>
      <c r="D329">
        <v>7481681</v>
      </c>
      <c r="E329" t="s">
        <v>33</v>
      </c>
      <c r="F329" t="s">
        <v>45</v>
      </c>
      <c r="G329" t="s">
        <v>5056</v>
      </c>
      <c r="H329">
        <v>254736899500</v>
      </c>
      <c r="I329">
        <v>254724114270</v>
      </c>
      <c r="J329" t="s">
        <v>5057</v>
      </c>
      <c r="K329" t="s">
        <v>36</v>
      </c>
      <c r="L329" t="s">
        <v>1889</v>
      </c>
      <c r="M329" t="s">
        <v>5058</v>
      </c>
      <c r="N329" s="54">
        <v>45965</v>
      </c>
      <c r="O329" s="55">
        <v>0.58333333333333337</v>
      </c>
      <c r="P329" t="s">
        <v>39</v>
      </c>
      <c r="Q329" s="54">
        <v>45965</v>
      </c>
      <c r="R329" s="55" t="s">
        <v>5059</v>
      </c>
      <c r="T329">
        <v>0</v>
      </c>
      <c r="U329"/>
    </row>
    <row r="330" spans="1:21" hidden="1">
      <c r="A330" s="54">
        <v>45964</v>
      </c>
      <c r="B330" t="s">
        <v>2590</v>
      </c>
      <c r="C330" t="s">
        <v>41</v>
      </c>
      <c r="D330">
        <v>738481681</v>
      </c>
      <c r="E330" t="s">
        <v>33</v>
      </c>
      <c r="F330" t="s">
        <v>45</v>
      </c>
      <c r="G330" t="s">
        <v>5061</v>
      </c>
      <c r="H330">
        <v>254101980450</v>
      </c>
      <c r="I330">
        <v>254790696939</v>
      </c>
      <c r="J330" t="s">
        <v>5062</v>
      </c>
      <c r="K330" t="s">
        <v>36</v>
      </c>
      <c r="L330" t="s">
        <v>1889</v>
      </c>
      <c r="M330" t="s">
        <v>5030</v>
      </c>
      <c r="N330" s="54">
        <v>45965</v>
      </c>
      <c r="O330" s="55">
        <v>0.45833333333333331</v>
      </c>
      <c r="P330" t="s">
        <v>45</v>
      </c>
      <c r="Q330" s="54">
        <v>45965</v>
      </c>
      <c r="R330" s="55">
        <v>0.688194444444444</v>
      </c>
      <c r="T330">
        <v>9411251713539</v>
      </c>
      <c r="U330"/>
    </row>
    <row r="331" spans="1:21" hidden="1">
      <c r="A331" s="54">
        <v>45964</v>
      </c>
      <c r="B331" t="s">
        <v>2590</v>
      </c>
      <c r="C331" t="s">
        <v>41</v>
      </c>
      <c r="D331">
        <v>245738481681</v>
      </c>
      <c r="E331" t="s">
        <v>33</v>
      </c>
      <c r="F331" t="s">
        <v>45</v>
      </c>
      <c r="G331" t="s">
        <v>5064</v>
      </c>
      <c r="H331">
        <v>254783805815</v>
      </c>
      <c r="I331">
        <v>254746122943</v>
      </c>
      <c r="J331" t="s">
        <v>5065</v>
      </c>
      <c r="K331" t="s">
        <v>36</v>
      </c>
      <c r="L331" t="s">
        <v>1889</v>
      </c>
      <c r="M331" t="s">
        <v>5030</v>
      </c>
      <c r="N331" s="54">
        <v>45965</v>
      </c>
      <c r="O331" s="55">
        <v>0.45833333333333331</v>
      </c>
      <c r="P331" t="s">
        <v>67</v>
      </c>
      <c r="Q331" s="54">
        <v>45965</v>
      </c>
      <c r="R331" s="55">
        <v>0.65347222222222201</v>
      </c>
      <c r="T331">
        <v>0</v>
      </c>
      <c r="U331" t="s">
        <v>4355</v>
      </c>
    </row>
    <row r="332" spans="1:21">
      <c r="A332" s="54">
        <v>45964</v>
      </c>
      <c r="B332" t="s">
        <v>4853</v>
      </c>
      <c r="C332" t="s">
        <v>1107</v>
      </c>
      <c r="D332">
        <v>734796888</v>
      </c>
      <c r="E332" t="s">
        <v>33</v>
      </c>
      <c r="F332" t="s">
        <v>45</v>
      </c>
      <c r="G332" t="s">
        <v>5066</v>
      </c>
      <c r="H332">
        <v>102967561</v>
      </c>
      <c r="I332">
        <v>723720761</v>
      </c>
      <c r="J332" t="s">
        <v>5067</v>
      </c>
      <c r="K332" t="s">
        <v>36</v>
      </c>
      <c r="L332" t="s">
        <v>1871</v>
      </c>
      <c r="M332" t="s">
        <v>5068</v>
      </c>
      <c r="N332" s="54">
        <v>45965</v>
      </c>
      <c r="O332" s="55">
        <v>0.41666666666666669</v>
      </c>
      <c r="P332" t="s">
        <v>45</v>
      </c>
      <c r="Q332" s="54">
        <v>45965</v>
      </c>
      <c r="R332" s="55">
        <v>0.63541666666666696</v>
      </c>
      <c r="T332">
        <v>9411251713324</v>
      </c>
      <c r="U332"/>
    </row>
    <row r="333" spans="1:21" hidden="1">
      <c r="A333" s="54">
        <v>45964</v>
      </c>
      <c r="B333" t="s">
        <v>2590</v>
      </c>
      <c r="C333" t="s">
        <v>41</v>
      </c>
      <c r="D333">
        <v>73848681</v>
      </c>
      <c r="E333" t="s">
        <v>33</v>
      </c>
      <c r="F333" t="s">
        <v>45</v>
      </c>
      <c r="G333" t="s">
        <v>5069</v>
      </c>
      <c r="H333">
        <v>25462773220</v>
      </c>
      <c r="I333">
        <v>254711979282</v>
      </c>
      <c r="J333" t="s">
        <v>4968</v>
      </c>
      <c r="K333" t="s">
        <v>36</v>
      </c>
      <c r="L333" t="s">
        <v>1889</v>
      </c>
      <c r="M333" t="s">
        <v>5070</v>
      </c>
      <c r="N333" s="54">
        <v>45965</v>
      </c>
      <c r="O333" s="55">
        <v>0.5</v>
      </c>
      <c r="P333" t="s">
        <v>45</v>
      </c>
      <c r="Q333" s="54">
        <v>45965</v>
      </c>
      <c r="R333" s="55">
        <v>0.62847222222222199</v>
      </c>
      <c r="T333">
        <v>9411251713292</v>
      </c>
      <c r="U333"/>
    </row>
    <row r="334" spans="1:21" hidden="1">
      <c r="A334" s="54">
        <v>45964</v>
      </c>
      <c r="B334" t="s">
        <v>142</v>
      </c>
      <c r="C334" t="s">
        <v>41</v>
      </c>
      <c r="D334">
        <v>787535072</v>
      </c>
      <c r="E334" t="s">
        <v>33</v>
      </c>
      <c r="F334" t="s">
        <v>45</v>
      </c>
      <c r="G334" t="s">
        <v>5071</v>
      </c>
      <c r="H334">
        <v>710917191</v>
      </c>
      <c r="I334">
        <v>707725467</v>
      </c>
      <c r="J334" t="s">
        <v>5072</v>
      </c>
      <c r="K334" t="s">
        <v>81</v>
      </c>
      <c r="L334" t="s">
        <v>1196</v>
      </c>
      <c r="M334" t="s">
        <v>5073</v>
      </c>
      <c r="N334" s="54">
        <v>45966</v>
      </c>
      <c r="O334" s="55">
        <v>0.33333333333333331</v>
      </c>
      <c r="P334" t="s">
        <v>45</v>
      </c>
      <c r="Q334" s="54">
        <v>45965</v>
      </c>
      <c r="R334" s="55">
        <v>0.61736111111111103</v>
      </c>
      <c r="T334">
        <v>9411251713254</v>
      </c>
      <c r="U334"/>
    </row>
    <row r="335" spans="1:21" hidden="1">
      <c r="A335" s="54">
        <v>45964</v>
      </c>
      <c r="B335" t="s">
        <v>2590</v>
      </c>
      <c r="C335" t="s">
        <v>41</v>
      </c>
      <c r="D335">
        <v>738481681</v>
      </c>
      <c r="E335" t="s">
        <v>33</v>
      </c>
      <c r="F335" t="s">
        <v>45</v>
      </c>
      <c r="G335" t="s">
        <v>5074</v>
      </c>
      <c r="H335">
        <v>254755100820</v>
      </c>
      <c r="I335">
        <v>254748615646</v>
      </c>
      <c r="J335" t="s">
        <v>4972</v>
      </c>
      <c r="K335" t="s">
        <v>36</v>
      </c>
      <c r="L335" t="s">
        <v>1889</v>
      </c>
      <c r="M335" t="s">
        <v>5075</v>
      </c>
      <c r="N335" s="54">
        <v>45965</v>
      </c>
      <c r="O335" s="55">
        <v>0.41666666666666669</v>
      </c>
      <c r="P335" t="s">
        <v>45</v>
      </c>
      <c r="Q335" s="54">
        <v>45965</v>
      </c>
      <c r="R335" s="55">
        <v>0.61041666666666705</v>
      </c>
      <c r="T335">
        <v>9411251713237</v>
      </c>
      <c r="U335"/>
    </row>
    <row r="336" spans="1:21" hidden="1">
      <c r="A336" s="54">
        <v>45964</v>
      </c>
      <c r="B336" t="s">
        <v>142</v>
      </c>
      <c r="C336" t="s">
        <v>41</v>
      </c>
      <c r="D336">
        <v>787535072</v>
      </c>
      <c r="E336" t="s">
        <v>33</v>
      </c>
      <c r="F336" t="s">
        <v>45</v>
      </c>
      <c r="G336" t="s">
        <v>5076</v>
      </c>
      <c r="H336">
        <v>797937705</v>
      </c>
      <c r="I336">
        <v>108785157</v>
      </c>
      <c r="J336" t="s">
        <v>5077</v>
      </c>
      <c r="K336" t="s">
        <v>36</v>
      </c>
      <c r="L336" t="s">
        <v>1196</v>
      </c>
      <c r="M336" t="s">
        <v>5078</v>
      </c>
      <c r="N336" s="54">
        <v>45966</v>
      </c>
      <c r="O336" s="55">
        <v>0.41666666666666669</v>
      </c>
      <c r="P336" t="s">
        <v>67</v>
      </c>
      <c r="Q336" s="54">
        <v>45965</v>
      </c>
      <c r="R336" s="55">
        <v>0.58750000000000002</v>
      </c>
      <c r="T336">
        <v>3110251706160</v>
      </c>
      <c r="U336" t="s">
        <v>114</v>
      </c>
    </row>
    <row r="337" spans="1:21" hidden="1">
      <c r="A337" s="54">
        <v>45964</v>
      </c>
      <c r="B337" t="s">
        <v>2590</v>
      </c>
      <c r="C337" t="s">
        <v>41</v>
      </c>
      <c r="D337">
        <v>738481681</v>
      </c>
      <c r="E337" t="s">
        <v>33</v>
      </c>
      <c r="F337" t="s">
        <v>45</v>
      </c>
      <c r="G337" t="s">
        <v>4982</v>
      </c>
      <c r="H337">
        <v>254752114518</v>
      </c>
      <c r="I337">
        <v>254722113660</v>
      </c>
      <c r="J337" t="s">
        <v>4983</v>
      </c>
      <c r="K337" t="s">
        <v>36</v>
      </c>
      <c r="L337" t="s">
        <v>1889</v>
      </c>
      <c r="M337" t="s">
        <v>5079</v>
      </c>
      <c r="N337" s="54">
        <v>45965</v>
      </c>
      <c r="O337" s="55">
        <v>0.41666666666666669</v>
      </c>
      <c r="P337" t="s">
        <v>39</v>
      </c>
      <c r="Q337" s="54">
        <v>45965</v>
      </c>
      <c r="R337" s="55">
        <v>0.58472222222222203</v>
      </c>
      <c r="T337">
        <v>0</v>
      </c>
      <c r="U337"/>
    </row>
    <row r="338" spans="1:21">
      <c r="A338" s="54">
        <v>45964</v>
      </c>
      <c r="B338" t="s">
        <v>2218</v>
      </c>
      <c r="C338" t="s">
        <v>1094</v>
      </c>
      <c r="D338">
        <v>733824889</v>
      </c>
      <c r="E338" t="s">
        <v>33</v>
      </c>
      <c r="F338" t="s">
        <v>45</v>
      </c>
      <c r="G338" t="s">
        <v>5080</v>
      </c>
      <c r="H338">
        <v>791552000</v>
      </c>
      <c r="I338">
        <v>111822724</v>
      </c>
      <c r="J338" t="s">
        <v>5081</v>
      </c>
      <c r="K338" t="s">
        <v>36</v>
      </c>
      <c r="L338" t="s">
        <v>3907</v>
      </c>
      <c r="M338" t="s">
        <v>5082</v>
      </c>
      <c r="N338" s="54">
        <v>45966</v>
      </c>
      <c r="O338" s="55">
        <v>0.45833333333333331</v>
      </c>
      <c r="P338" t="s">
        <v>45</v>
      </c>
      <c r="Q338" s="54">
        <v>45965</v>
      </c>
      <c r="R338" s="55">
        <v>0.57638888888888895</v>
      </c>
      <c r="T338">
        <v>9411251713111</v>
      </c>
      <c r="U338"/>
    </row>
    <row r="339" spans="1:21">
      <c r="A339" s="54">
        <v>45964</v>
      </c>
      <c r="B339" t="s">
        <v>4643</v>
      </c>
      <c r="C339" t="s">
        <v>70</v>
      </c>
      <c r="D339">
        <v>755877260</v>
      </c>
      <c r="E339" t="s">
        <v>33</v>
      </c>
      <c r="F339" t="s">
        <v>45</v>
      </c>
      <c r="G339" t="s">
        <v>5085</v>
      </c>
      <c r="H339">
        <v>100880871</v>
      </c>
      <c r="I339">
        <v>100880871</v>
      </c>
      <c r="J339" t="s">
        <v>5086</v>
      </c>
      <c r="K339" t="s">
        <v>36</v>
      </c>
      <c r="L339" t="s">
        <v>3959</v>
      </c>
      <c r="M339" t="s">
        <v>74</v>
      </c>
      <c r="N339" s="54">
        <v>45964</v>
      </c>
      <c r="O339" s="55">
        <v>0.70833333333333337</v>
      </c>
      <c r="P339" t="s">
        <v>67</v>
      </c>
      <c r="Q339" s="54">
        <v>45965</v>
      </c>
      <c r="R339" s="55">
        <v>0.72777777777777797</v>
      </c>
      <c r="T339">
        <v>0</v>
      </c>
      <c r="U339" t="s">
        <v>4068</v>
      </c>
    </row>
    <row r="340" spans="1:21">
      <c r="A340" s="54">
        <v>45964</v>
      </c>
      <c r="B340" t="s">
        <v>5088</v>
      </c>
      <c r="C340" t="s">
        <v>1137</v>
      </c>
      <c r="D340">
        <v>784109339</v>
      </c>
      <c r="E340" t="s">
        <v>33</v>
      </c>
      <c r="F340" t="s">
        <v>45</v>
      </c>
      <c r="G340" t="s">
        <v>5089</v>
      </c>
      <c r="H340">
        <v>738794659</v>
      </c>
      <c r="I340">
        <v>716230255</v>
      </c>
      <c r="J340" t="s">
        <v>5090</v>
      </c>
      <c r="K340" t="s">
        <v>36</v>
      </c>
      <c r="L340" t="s">
        <v>3942</v>
      </c>
      <c r="M340" t="s">
        <v>2853</v>
      </c>
      <c r="N340" s="54">
        <v>45965</v>
      </c>
      <c r="O340" s="55">
        <v>0.5</v>
      </c>
      <c r="P340" t="s">
        <v>67</v>
      </c>
      <c r="Q340" s="54">
        <v>45965</v>
      </c>
      <c r="R340" s="55">
        <v>0.75624999999999998</v>
      </c>
      <c r="T340" t="s">
        <v>4079</v>
      </c>
      <c r="U340" t="s">
        <v>4079</v>
      </c>
    </row>
    <row r="341" spans="1:21" hidden="1">
      <c r="A341" s="54">
        <v>45964</v>
      </c>
      <c r="B341" t="s">
        <v>4645</v>
      </c>
      <c r="C341" t="s">
        <v>41</v>
      </c>
      <c r="D341">
        <v>789928129</v>
      </c>
      <c r="E341" t="s">
        <v>33</v>
      </c>
      <c r="F341" t="s">
        <v>45</v>
      </c>
      <c r="G341" t="s">
        <v>5091</v>
      </c>
      <c r="H341">
        <v>254718942908</v>
      </c>
      <c r="I341">
        <v>254703553235</v>
      </c>
      <c r="J341" t="s">
        <v>5092</v>
      </c>
      <c r="K341" t="s">
        <v>36</v>
      </c>
      <c r="L341" t="s">
        <v>4129</v>
      </c>
      <c r="M341" t="s">
        <v>1209</v>
      </c>
      <c r="N341" s="54">
        <v>45978</v>
      </c>
      <c r="O341" s="55">
        <v>0.625</v>
      </c>
      <c r="P341" t="s">
        <v>4124</v>
      </c>
      <c r="Q341" s="54">
        <v>45965</v>
      </c>
      <c r="R341" s="55">
        <v>0.75902777777777797</v>
      </c>
      <c r="T341">
        <v>0</v>
      </c>
      <c r="U341"/>
    </row>
    <row r="342" spans="1:21" hidden="1">
      <c r="A342" s="54">
        <v>45964</v>
      </c>
      <c r="B342" t="s">
        <v>1550</v>
      </c>
      <c r="C342" t="s">
        <v>41</v>
      </c>
      <c r="D342">
        <v>784480267</v>
      </c>
      <c r="E342" t="s">
        <v>33</v>
      </c>
      <c r="F342" t="s">
        <v>45</v>
      </c>
      <c r="G342" t="s">
        <v>5093</v>
      </c>
      <c r="H342">
        <v>702233025</v>
      </c>
      <c r="I342">
        <v>702233025</v>
      </c>
      <c r="J342" t="s">
        <v>5094</v>
      </c>
      <c r="K342" t="s">
        <v>36</v>
      </c>
      <c r="L342" t="s">
        <v>3916</v>
      </c>
      <c r="M342" t="s">
        <v>5095</v>
      </c>
      <c r="N342" s="54">
        <v>45964</v>
      </c>
      <c r="O342" s="55">
        <v>0.75</v>
      </c>
      <c r="P342" t="s">
        <v>45</v>
      </c>
      <c r="Q342" s="54">
        <v>45965</v>
      </c>
      <c r="R342" s="55">
        <v>0.77638888888888902</v>
      </c>
      <c r="T342">
        <v>0</v>
      </c>
      <c r="U342"/>
    </row>
    <row r="343" spans="1:21" hidden="1">
      <c r="A343" s="54">
        <v>45964</v>
      </c>
      <c r="B343" t="s">
        <v>5096</v>
      </c>
      <c r="C343" t="s">
        <v>41</v>
      </c>
      <c r="D343">
        <v>762900090</v>
      </c>
      <c r="E343" t="s">
        <v>33</v>
      </c>
      <c r="F343" t="s">
        <v>45</v>
      </c>
      <c r="G343" t="s">
        <v>5097</v>
      </c>
      <c r="H343">
        <v>254720040159</v>
      </c>
      <c r="I343">
        <v>254720040159</v>
      </c>
      <c r="J343" t="s">
        <v>5098</v>
      </c>
      <c r="K343" t="s">
        <v>36</v>
      </c>
      <c r="L343" t="s">
        <v>3907</v>
      </c>
      <c r="M343" t="s">
        <v>5099</v>
      </c>
      <c r="N343" s="54">
        <v>45965</v>
      </c>
      <c r="O343" s="55">
        <v>0.41666666666666669</v>
      </c>
      <c r="P343" t="s">
        <v>39</v>
      </c>
      <c r="Q343" s="54">
        <v>45965</v>
      </c>
      <c r="R343" s="55">
        <v>0.71041666666666703</v>
      </c>
      <c r="T343">
        <v>0</v>
      </c>
      <c r="U343"/>
    </row>
    <row r="344" spans="1:21" hidden="1">
      <c r="A344" s="54">
        <v>45964</v>
      </c>
      <c r="B344" t="s">
        <v>47</v>
      </c>
      <c r="C344" t="s">
        <v>41</v>
      </c>
      <c r="D344">
        <v>735633807</v>
      </c>
      <c r="E344" t="s">
        <v>33</v>
      </c>
      <c r="F344" t="s">
        <v>45</v>
      </c>
      <c r="G344" t="s">
        <v>5101</v>
      </c>
      <c r="H344">
        <v>254790160978</v>
      </c>
      <c r="I344">
        <v>254790160978</v>
      </c>
      <c r="J344" t="s">
        <v>5102</v>
      </c>
      <c r="K344" t="s">
        <v>36</v>
      </c>
      <c r="L344" t="s">
        <v>3907</v>
      </c>
      <c r="M344" t="s">
        <v>5103</v>
      </c>
      <c r="N344" s="54">
        <v>45965</v>
      </c>
      <c r="O344" s="55">
        <v>0.41666666666666669</v>
      </c>
      <c r="P344" t="s">
        <v>45</v>
      </c>
      <c r="Q344" s="54">
        <v>45965</v>
      </c>
      <c r="R344" s="55">
        <v>0.50555555555555598</v>
      </c>
      <c r="T344">
        <v>9411251712818</v>
      </c>
      <c r="U344"/>
    </row>
    <row r="345" spans="1:21" hidden="1">
      <c r="A345" s="54">
        <v>45964</v>
      </c>
      <c r="B345" t="s">
        <v>1690</v>
      </c>
      <c r="C345" t="s">
        <v>41</v>
      </c>
      <c r="D345">
        <v>734401171</v>
      </c>
      <c r="E345" t="s">
        <v>33</v>
      </c>
      <c r="F345" t="s">
        <v>3886</v>
      </c>
      <c r="G345" t="s">
        <v>5105</v>
      </c>
      <c r="H345">
        <v>752194151</v>
      </c>
      <c r="I345">
        <v>752194151</v>
      </c>
      <c r="J345" t="s">
        <v>5106</v>
      </c>
      <c r="K345" t="s">
        <v>36</v>
      </c>
      <c r="L345" t="s">
        <v>3896</v>
      </c>
      <c r="M345" t="s">
        <v>3987</v>
      </c>
      <c r="N345" s="54">
        <v>45964</v>
      </c>
      <c r="O345" s="55">
        <v>0.41666666666666669</v>
      </c>
      <c r="P345" t="s">
        <v>3886</v>
      </c>
      <c r="Q345" s="54"/>
      <c r="U345"/>
    </row>
    <row r="346" spans="1:21" hidden="1">
      <c r="A346" s="54">
        <v>45964</v>
      </c>
      <c r="B346" t="s">
        <v>1690</v>
      </c>
      <c r="C346" t="s">
        <v>41</v>
      </c>
      <c r="D346">
        <v>734401171</v>
      </c>
      <c r="E346" t="s">
        <v>33</v>
      </c>
      <c r="F346" t="s">
        <v>3886</v>
      </c>
      <c r="G346" t="s">
        <v>5108</v>
      </c>
      <c r="H346">
        <v>737440277</v>
      </c>
      <c r="I346">
        <v>737440277</v>
      </c>
      <c r="J346" t="s">
        <v>5109</v>
      </c>
      <c r="K346" t="s">
        <v>36</v>
      </c>
      <c r="L346" t="s">
        <v>3896</v>
      </c>
      <c r="M346" t="s">
        <v>2487</v>
      </c>
      <c r="N346" s="54">
        <v>45964</v>
      </c>
      <c r="O346" s="55">
        <v>0.41666666666666669</v>
      </c>
      <c r="P346" t="s">
        <v>3886</v>
      </c>
      <c r="Q346" s="54"/>
      <c r="U346"/>
    </row>
    <row r="347" spans="1:21">
      <c r="A347" s="54">
        <v>45964</v>
      </c>
      <c r="B347" t="s">
        <v>557</v>
      </c>
      <c r="C347" t="s">
        <v>70</v>
      </c>
      <c r="D347">
        <v>755877260</v>
      </c>
      <c r="E347" t="s">
        <v>33</v>
      </c>
      <c r="F347" t="s">
        <v>45</v>
      </c>
      <c r="G347" t="s">
        <v>5110</v>
      </c>
      <c r="H347">
        <v>731242205</v>
      </c>
      <c r="I347">
        <v>731242205</v>
      </c>
      <c r="J347" t="s">
        <v>5111</v>
      </c>
      <c r="K347" t="s">
        <v>36</v>
      </c>
      <c r="L347" t="s">
        <v>3959</v>
      </c>
      <c r="M347" t="s">
        <v>5112</v>
      </c>
      <c r="N347" s="54">
        <v>45966</v>
      </c>
      <c r="O347" s="55">
        <v>0.375</v>
      </c>
      <c r="P347" t="s">
        <v>45</v>
      </c>
      <c r="Q347" s="54">
        <v>45965</v>
      </c>
      <c r="R347" s="55">
        <v>0.54513888888888895</v>
      </c>
      <c r="T347">
        <v>9411251713003</v>
      </c>
      <c r="U347"/>
    </row>
    <row r="348" spans="1:21" hidden="1">
      <c r="A348" s="54">
        <v>45964</v>
      </c>
      <c r="B348" t="s">
        <v>1690</v>
      </c>
      <c r="C348" t="s">
        <v>41</v>
      </c>
      <c r="D348">
        <v>734401171</v>
      </c>
      <c r="E348" t="s">
        <v>33</v>
      </c>
      <c r="F348" t="s">
        <v>3886</v>
      </c>
      <c r="G348" t="s">
        <v>5113</v>
      </c>
      <c r="H348">
        <v>784477722</v>
      </c>
      <c r="I348">
        <v>784477722</v>
      </c>
      <c r="J348" t="s">
        <v>5114</v>
      </c>
      <c r="K348" t="s">
        <v>36</v>
      </c>
      <c r="L348" t="s">
        <v>3896</v>
      </c>
      <c r="M348" t="s">
        <v>5115</v>
      </c>
      <c r="N348" s="54">
        <v>45971</v>
      </c>
      <c r="O348" s="55">
        <v>0.41666666666666669</v>
      </c>
      <c r="P348" t="s">
        <v>3886</v>
      </c>
      <c r="Q348" s="54"/>
      <c r="U348"/>
    </row>
    <row r="349" spans="1:21" hidden="1">
      <c r="A349" s="54">
        <v>45964</v>
      </c>
      <c r="B349" t="s">
        <v>5116</v>
      </c>
      <c r="C349" t="s">
        <v>41</v>
      </c>
      <c r="D349">
        <v>782325197</v>
      </c>
      <c r="E349" t="s">
        <v>33</v>
      </c>
      <c r="F349" t="s">
        <v>3886</v>
      </c>
      <c r="G349" t="s">
        <v>5117</v>
      </c>
      <c r="H349">
        <v>785984929</v>
      </c>
      <c r="I349">
        <v>116594172</v>
      </c>
      <c r="J349" t="s">
        <v>5118</v>
      </c>
      <c r="K349" t="s">
        <v>36</v>
      </c>
      <c r="L349" t="s">
        <v>3926</v>
      </c>
      <c r="M349" t="s">
        <v>5119</v>
      </c>
      <c r="N349" s="54">
        <v>45969</v>
      </c>
      <c r="O349" s="55">
        <v>0.58333333333333337</v>
      </c>
      <c r="P349" t="s">
        <v>3886</v>
      </c>
      <c r="Q349" s="54"/>
      <c r="U349"/>
    </row>
    <row r="350" spans="1:21" hidden="1">
      <c r="A350" s="54">
        <v>45964</v>
      </c>
      <c r="B350" t="s">
        <v>2305</v>
      </c>
      <c r="C350" t="s">
        <v>41</v>
      </c>
      <c r="D350">
        <v>734949424</v>
      </c>
      <c r="E350" t="s">
        <v>33</v>
      </c>
      <c r="F350" t="s">
        <v>3886</v>
      </c>
      <c r="G350" t="s">
        <v>5120</v>
      </c>
      <c r="I350">
        <v>254723275812</v>
      </c>
      <c r="J350" t="s">
        <v>5121</v>
      </c>
      <c r="K350" t="s">
        <v>36</v>
      </c>
      <c r="L350" t="s">
        <v>1878</v>
      </c>
      <c r="M350" t="s">
        <v>5122</v>
      </c>
      <c r="N350" s="54">
        <v>45988</v>
      </c>
      <c r="O350" s="55">
        <v>0.45833333333333331</v>
      </c>
      <c r="P350" t="s">
        <v>3886</v>
      </c>
      <c r="Q350" s="54"/>
      <c r="U350"/>
    </row>
    <row r="351" spans="1:21" hidden="1">
      <c r="A351" s="54">
        <v>45964</v>
      </c>
      <c r="B351" t="s">
        <v>1690</v>
      </c>
      <c r="C351" t="s">
        <v>41</v>
      </c>
      <c r="D351">
        <v>734401171</v>
      </c>
      <c r="E351" t="s">
        <v>33</v>
      </c>
      <c r="F351" t="s">
        <v>3886</v>
      </c>
      <c r="G351" t="s">
        <v>5123</v>
      </c>
      <c r="H351">
        <v>704505291</v>
      </c>
      <c r="I351">
        <v>704505291</v>
      </c>
      <c r="J351" t="s">
        <v>5124</v>
      </c>
      <c r="K351" t="s">
        <v>36</v>
      </c>
      <c r="L351" t="s">
        <v>3896</v>
      </c>
      <c r="M351" t="s">
        <v>5125</v>
      </c>
      <c r="N351" s="54">
        <v>45964</v>
      </c>
      <c r="O351" s="55">
        <v>0.41666666666666669</v>
      </c>
      <c r="P351" t="s">
        <v>3886</v>
      </c>
      <c r="Q351" s="54"/>
      <c r="U351"/>
    </row>
    <row r="352" spans="1:21" hidden="1">
      <c r="A352" s="54">
        <v>45964</v>
      </c>
      <c r="B352" t="s">
        <v>3330</v>
      </c>
      <c r="C352" t="s">
        <v>41</v>
      </c>
      <c r="D352">
        <v>789660219</v>
      </c>
      <c r="E352" t="s">
        <v>33</v>
      </c>
      <c r="F352" t="s">
        <v>3886</v>
      </c>
      <c r="G352" t="s">
        <v>5126</v>
      </c>
      <c r="H352">
        <v>254738219803</v>
      </c>
      <c r="I352">
        <v>254738219803</v>
      </c>
      <c r="J352" t="s">
        <v>5127</v>
      </c>
      <c r="K352" t="s">
        <v>36</v>
      </c>
      <c r="L352" t="s">
        <v>1196</v>
      </c>
      <c r="M352" t="s">
        <v>5128</v>
      </c>
      <c r="N352" s="54">
        <v>45966</v>
      </c>
      <c r="O352" s="55">
        <v>0.41666666666666669</v>
      </c>
      <c r="P352" t="s">
        <v>3886</v>
      </c>
      <c r="Q352" s="54"/>
      <c r="U352"/>
    </row>
    <row r="353" spans="1:21">
      <c r="A353" s="54">
        <v>45964</v>
      </c>
      <c r="B353" t="s">
        <v>4643</v>
      </c>
      <c r="C353" t="s">
        <v>70</v>
      </c>
      <c r="D353">
        <v>755877260</v>
      </c>
      <c r="E353" t="s">
        <v>33</v>
      </c>
      <c r="F353" t="s">
        <v>45</v>
      </c>
      <c r="G353" t="s">
        <v>5129</v>
      </c>
      <c r="H353">
        <v>727933309</v>
      </c>
      <c r="I353">
        <v>727933309</v>
      </c>
      <c r="J353" t="s">
        <v>5130</v>
      </c>
      <c r="K353" t="s">
        <v>36</v>
      </c>
      <c r="L353" t="s">
        <v>3943</v>
      </c>
      <c r="M353" t="s">
        <v>5131</v>
      </c>
      <c r="N353" s="54">
        <v>45964</v>
      </c>
      <c r="O353" s="55">
        <v>0.75</v>
      </c>
      <c r="P353" t="s">
        <v>45</v>
      </c>
      <c r="Q353" s="54">
        <v>45965</v>
      </c>
      <c r="R353" s="55">
        <v>0.60694444444444395</v>
      </c>
      <c r="T353">
        <v>9411251713235</v>
      </c>
      <c r="U353"/>
    </row>
    <row r="354" spans="1:21" hidden="1">
      <c r="A354" s="54">
        <v>45964</v>
      </c>
      <c r="B354" t="s">
        <v>5134</v>
      </c>
      <c r="C354" t="s">
        <v>41</v>
      </c>
      <c r="D354">
        <v>734401171</v>
      </c>
      <c r="E354" t="s">
        <v>33</v>
      </c>
      <c r="F354" t="s">
        <v>3886</v>
      </c>
      <c r="G354" t="s">
        <v>5135</v>
      </c>
      <c r="H354">
        <v>741422378</v>
      </c>
      <c r="I354">
        <v>741422378</v>
      </c>
      <c r="J354" t="s">
        <v>5136</v>
      </c>
      <c r="K354" t="s">
        <v>36</v>
      </c>
      <c r="L354" t="s">
        <v>3896</v>
      </c>
      <c r="M354" t="s">
        <v>5137</v>
      </c>
      <c r="N354" s="54">
        <v>45971</v>
      </c>
      <c r="O354" s="55">
        <v>0.41666666666666669</v>
      </c>
      <c r="P354" t="s">
        <v>3886</v>
      </c>
      <c r="Q354" s="54"/>
      <c r="U354"/>
    </row>
    <row r="355" spans="1:21" hidden="1">
      <c r="A355" s="54">
        <v>45964</v>
      </c>
      <c r="B355" t="s">
        <v>4745</v>
      </c>
      <c r="C355" t="s">
        <v>41</v>
      </c>
      <c r="D355">
        <v>787594432</v>
      </c>
      <c r="E355" t="s">
        <v>33</v>
      </c>
      <c r="F355" t="s">
        <v>45</v>
      </c>
      <c r="G355" t="s">
        <v>5138</v>
      </c>
      <c r="H355">
        <v>711934300</v>
      </c>
      <c r="I355">
        <v>711934300</v>
      </c>
      <c r="J355" t="s">
        <v>5139</v>
      </c>
      <c r="K355" t="s">
        <v>36</v>
      </c>
      <c r="L355" t="s">
        <v>1911</v>
      </c>
      <c r="M355" t="s">
        <v>5140</v>
      </c>
      <c r="N355" s="54">
        <v>45965</v>
      </c>
      <c r="O355" s="55">
        <v>0.41666666666666669</v>
      </c>
      <c r="P355" t="s">
        <v>45</v>
      </c>
      <c r="Q355" s="54">
        <v>45965</v>
      </c>
      <c r="R355" s="55">
        <v>0.66458333333333297</v>
      </c>
      <c r="T355">
        <v>9411251713465</v>
      </c>
      <c r="U355"/>
    </row>
    <row r="356" spans="1:21" hidden="1">
      <c r="A356" s="54">
        <v>45964</v>
      </c>
      <c r="B356" t="s">
        <v>1690</v>
      </c>
      <c r="C356" t="s">
        <v>41</v>
      </c>
      <c r="D356">
        <v>734401171</v>
      </c>
      <c r="E356" t="s">
        <v>33</v>
      </c>
      <c r="F356" t="s">
        <v>3886</v>
      </c>
      <c r="G356" t="s">
        <v>5141</v>
      </c>
      <c r="H356">
        <v>713932496</v>
      </c>
      <c r="I356">
        <v>713932496</v>
      </c>
      <c r="J356" t="s">
        <v>5142</v>
      </c>
      <c r="K356" t="s">
        <v>36</v>
      </c>
      <c r="L356" t="s">
        <v>3896</v>
      </c>
      <c r="M356" t="s">
        <v>3987</v>
      </c>
      <c r="N356" s="54">
        <v>45964</v>
      </c>
      <c r="O356" s="55">
        <v>0.41666666666666669</v>
      </c>
      <c r="P356" t="s">
        <v>3886</v>
      </c>
      <c r="Q356" s="54"/>
      <c r="U356"/>
    </row>
    <row r="357" spans="1:21" hidden="1">
      <c r="A357" s="54">
        <v>45964</v>
      </c>
      <c r="B357" t="s">
        <v>1690</v>
      </c>
      <c r="C357" t="s">
        <v>41</v>
      </c>
      <c r="D357">
        <v>734401171</v>
      </c>
      <c r="E357" t="s">
        <v>33</v>
      </c>
      <c r="F357" t="s">
        <v>3886</v>
      </c>
      <c r="G357" t="s">
        <v>5143</v>
      </c>
      <c r="H357">
        <v>705377757</v>
      </c>
      <c r="I357">
        <v>705377757</v>
      </c>
      <c r="J357" t="s">
        <v>5144</v>
      </c>
      <c r="K357" t="s">
        <v>36</v>
      </c>
      <c r="L357" t="s">
        <v>3896</v>
      </c>
      <c r="M357" t="s">
        <v>1227</v>
      </c>
      <c r="N357" s="54">
        <v>45964</v>
      </c>
      <c r="O357" s="55">
        <v>0.41666666666666669</v>
      </c>
      <c r="P357" t="s">
        <v>3886</v>
      </c>
      <c r="Q357" s="54"/>
      <c r="U357"/>
    </row>
    <row r="358" spans="1:21" hidden="1">
      <c r="A358" s="54">
        <v>45964</v>
      </c>
      <c r="B358" t="s">
        <v>1690</v>
      </c>
      <c r="C358" t="s">
        <v>41</v>
      </c>
      <c r="D358">
        <v>734401171</v>
      </c>
      <c r="E358" t="s">
        <v>33</v>
      </c>
      <c r="F358" t="s">
        <v>3886</v>
      </c>
      <c r="G358" t="s">
        <v>5147</v>
      </c>
      <c r="H358">
        <v>711813966</v>
      </c>
      <c r="I358">
        <v>711813966</v>
      </c>
      <c r="J358" t="s">
        <v>5148</v>
      </c>
      <c r="K358" t="s">
        <v>36</v>
      </c>
      <c r="L358" t="s">
        <v>3896</v>
      </c>
      <c r="M358" t="s">
        <v>5149</v>
      </c>
      <c r="N358" s="54">
        <v>45964</v>
      </c>
      <c r="O358" s="55">
        <v>0.41666666666666669</v>
      </c>
      <c r="P358" t="s">
        <v>3886</v>
      </c>
      <c r="Q358" s="54"/>
      <c r="U358"/>
    </row>
    <row r="359" spans="1:21" hidden="1">
      <c r="A359" s="54">
        <v>45964</v>
      </c>
      <c r="B359" t="s">
        <v>1690</v>
      </c>
      <c r="C359" t="s">
        <v>41</v>
      </c>
      <c r="D359">
        <v>734401171</v>
      </c>
      <c r="E359" t="s">
        <v>33</v>
      </c>
      <c r="F359" t="s">
        <v>3886</v>
      </c>
      <c r="G359" t="s">
        <v>5150</v>
      </c>
      <c r="H359">
        <v>755532395</v>
      </c>
      <c r="I359">
        <v>755532395</v>
      </c>
      <c r="J359" t="s">
        <v>5151</v>
      </c>
      <c r="K359" t="s">
        <v>36</v>
      </c>
      <c r="L359" t="s">
        <v>3896</v>
      </c>
      <c r="M359" t="s">
        <v>5152</v>
      </c>
      <c r="N359" s="54">
        <v>45964</v>
      </c>
      <c r="O359" s="55">
        <v>0.41666666666666669</v>
      </c>
      <c r="P359" t="s">
        <v>3886</v>
      </c>
      <c r="Q359" s="54"/>
      <c r="U359"/>
    </row>
    <row r="360" spans="1:21" hidden="1">
      <c r="A360" s="54">
        <v>45964</v>
      </c>
      <c r="B360" t="s">
        <v>3071</v>
      </c>
      <c r="C360" t="s">
        <v>41</v>
      </c>
      <c r="D360">
        <v>734356550</v>
      </c>
      <c r="E360" t="s">
        <v>33</v>
      </c>
      <c r="F360" t="s">
        <v>45</v>
      </c>
      <c r="G360" t="s">
        <v>5157</v>
      </c>
      <c r="H360">
        <v>735360782</v>
      </c>
      <c r="I360">
        <v>735360782</v>
      </c>
      <c r="J360" t="s">
        <v>5158</v>
      </c>
      <c r="K360" t="s">
        <v>36</v>
      </c>
      <c r="L360" t="s">
        <v>3896</v>
      </c>
      <c r="M360" t="s">
        <v>5159</v>
      </c>
      <c r="N360" s="54">
        <v>45966</v>
      </c>
      <c r="O360" s="55">
        <v>0.45833333333333331</v>
      </c>
      <c r="P360" t="s">
        <v>45</v>
      </c>
      <c r="Q360" s="54">
        <v>45965</v>
      </c>
      <c r="R360" s="55" t="s">
        <v>11951</v>
      </c>
      <c r="T360">
        <v>0</v>
      </c>
      <c r="U360"/>
    </row>
    <row r="361" spans="1:21">
      <c r="A361" s="54">
        <v>45964</v>
      </c>
      <c r="B361" t="s">
        <v>1572</v>
      </c>
      <c r="C361" t="s">
        <v>852</v>
      </c>
      <c r="D361">
        <v>107373669</v>
      </c>
      <c r="E361" t="s">
        <v>33</v>
      </c>
      <c r="F361" t="s">
        <v>45</v>
      </c>
      <c r="G361" t="s">
        <v>5160</v>
      </c>
      <c r="H361">
        <v>751335351</v>
      </c>
      <c r="I361">
        <v>790714898</v>
      </c>
      <c r="J361" t="s">
        <v>2872</v>
      </c>
      <c r="K361" t="s">
        <v>81</v>
      </c>
      <c r="L361" t="s">
        <v>1196</v>
      </c>
      <c r="M361" t="s">
        <v>5161</v>
      </c>
      <c r="N361" s="54">
        <v>45964</v>
      </c>
      <c r="O361" s="55">
        <v>0.75</v>
      </c>
      <c r="P361" t="s">
        <v>45</v>
      </c>
      <c r="Q361" s="54">
        <v>45965</v>
      </c>
      <c r="R361" s="55" t="s">
        <v>4907</v>
      </c>
      <c r="T361">
        <v>0</v>
      </c>
      <c r="U361"/>
    </row>
    <row r="362" spans="1:21" hidden="1">
      <c r="A362" s="54">
        <v>45964</v>
      </c>
      <c r="B362" t="s">
        <v>5163</v>
      </c>
      <c r="C362" t="s">
        <v>41</v>
      </c>
      <c r="D362">
        <v>102772410</v>
      </c>
      <c r="E362" t="s">
        <v>33</v>
      </c>
      <c r="F362" t="s">
        <v>45</v>
      </c>
      <c r="G362" t="s">
        <v>5164</v>
      </c>
      <c r="H362">
        <v>101103420</v>
      </c>
      <c r="I362">
        <v>101103420</v>
      </c>
      <c r="J362" t="s">
        <v>5165</v>
      </c>
      <c r="K362" t="s">
        <v>36</v>
      </c>
      <c r="L362" t="s">
        <v>3916</v>
      </c>
      <c r="M362" t="s">
        <v>5166</v>
      </c>
      <c r="N362" s="54">
        <v>45965</v>
      </c>
      <c r="O362" s="55">
        <v>0.375</v>
      </c>
      <c r="P362" t="s">
        <v>45</v>
      </c>
      <c r="Q362" s="54">
        <v>45965</v>
      </c>
      <c r="R362" s="55" t="s">
        <v>5167</v>
      </c>
      <c r="T362">
        <v>9411251713690</v>
      </c>
      <c r="U362"/>
    </row>
    <row r="363" spans="1:21" hidden="1">
      <c r="A363" s="54">
        <v>45964</v>
      </c>
      <c r="B363" t="s">
        <v>3923</v>
      </c>
      <c r="C363" t="s">
        <v>41</v>
      </c>
      <c r="D363">
        <v>102497828</v>
      </c>
      <c r="E363" t="s">
        <v>33</v>
      </c>
      <c r="F363" t="s">
        <v>3886</v>
      </c>
      <c r="G363" t="s">
        <v>5168</v>
      </c>
      <c r="H363">
        <v>254729237784</v>
      </c>
      <c r="I363">
        <v>729237784</v>
      </c>
      <c r="J363" t="s">
        <v>5169</v>
      </c>
      <c r="K363" t="s">
        <v>36</v>
      </c>
      <c r="L363" t="s">
        <v>3907</v>
      </c>
      <c r="M363" t="s">
        <v>2189</v>
      </c>
      <c r="N363" s="54">
        <v>45986</v>
      </c>
      <c r="O363" s="55">
        <v>0.41666666666666669</v>
      </c>
      <c r="P363" t="s">
        <v>3886</v>
      </c>
      <c r="Q363" s="54"/>
      <c r="U363"/>
    </row>
    <row r="364" spans="1:21" hidden="1">
      <c r="A364" s="54">
        <v>45964</v>
      </c>
      <c r="B364" t="s">
        <v>3923</v>
      </c>
      <c r="C364" t="s">
        <v>41</v>
      </c>
      <c r="D364">
        <v>102497828</v>
      </c>
      <c r="E364" t="s">
        <v>33</v>
      </c>
      <c r="F364" t="s">
        <v>45</v>
      </c>
      <c r="G364" t="s">
        <v>5171</v>
      </c>
      <c r="H364">
        <v>786900832</v>
      </c>
      <c r="I364">
        <v>728757312</v>
      </c>
      <c r="J364" t="s">
        <v>5172</v>
      </c>
      <c r="K364" t="s">
        <v>36</v>
      </c>
      <c r="L364" t="s">
        <v>3907</v>
      </c>
      <c r="M364" t="s">
        <v>5173</v>
      </c>
      <c r="N364" s="54">
        <v>45966</v>
      </c>
      <c r="O364" s="55">
        <v>0.41666666666666669</v>
      </c>
      <c r="P364" t="s">
        <v>45</v>
      </c>
      <c r="Q364" s="54">
        <v>45965</v>
      </c>
      <c r="R364" s="55">
        <v>0.47083333333333333</v>
      </c>
      <c r="S364" t="s">
        <v>45</v>
      </c>
      <c r="T364">
        <v>9411251712768</v>
      </c>
      <c r="U364"/>
    </row>
    <row r="365" spans="1:21">
      <c r="A365" s="54">
        <v>45964</v>
      </c>
      <c r="B365" t="s">
        <v>5174</v>
      </c>
      <c r="C365" t="s">
        <v>1149</v>
      </c>
      <c r="D365">
        <v>754536548</v>
      </c>
      <c r="E365" t="s">
        <v>33</v>
      </c>
      <c r="F365" t="s">
        <v>45</v>
      </c>
      <c r="G365" t="s">
        <v>5175</v>
      </c>
      <c r="H365">
        <v>720297641</v>
      </c>
      <c r="I365">
        <v>720297641</v>
      </c>
      <c r="J365" t="s">
        <v>5176</v>
      </c>
      <c r="K365" t="s">
        <v>36</v>
      </c>
      <c r="L365" t="s">
        <v>3907</v>
      </c>
      <c r="M365" t="s">
        <v>1266</v>
      </c>
      <c r="N365" s="54">
        <v>45966</v>
      </c>
      <c r="O365" s="55">
        <v>0.45833333333333331</v>
      </c>
      <c r="P365" t="s">
        <v>45</v>
      </c>
      <c r="Q365" s="54">
        <v>45965</v>
      </c>
      <c r="R365" s="55">
        <v>0.47847222222222224</v>
      </c>
      <c r="S365" t="s">
        <v>45</v>
      </c>
      <c r="T365">
        <v>9411251712819</v>
      </c>
      <c r="U365"/>
    </row>
    <row r="366" spans="1:21">
      <c r="A366" s="54">
        <v>45964</v>
      </c>
      <c r="B366" t="s">
        <v>5177</v>
      </c>
      <c r="C366" t="s">
        <v>1131</v>
      </c>
      <c r="D366">
        <v>735748894</v>
      </c>
      <c r="E366" t="s">
        <v>33</v>
      </c>
      <c r="F366" t="s">
        <v>45</v>
      </c>
      <c r="G366" t="s">
        <v>5178</v>
      </c>
      <c r="H366">
        <v>784848938</v>
      </c>
      <c r="I366">
        <v>720597823</v>
      </c>
      <c r="J366" t="s">
        <v>5179</v>
      </c>
      <c r="K366" t="s">
        <v>36</v>
      </c>
      <c r="L366" t="s">
        <v>4004</v>
      </c>
      <c r="M366" t="s">
        <v>5180</v>
      </c>
      <c r="N366" s="54">
        <v>45966</v>
      </c>
      <c r="O366" s="55">
        <v>0.45833333333333331</v>
      </c>
      <c r="P366" t="s">
        <v>45</v>
      </c>
      <c r="Q366" s="54">
        <v>45965</v>
      </c>
      <c r="R366" s="55">
        <v>0.48125000000000001</v>
      </c>
      <c r="S366" t="s">
        <v>45</v>
      </c>
      <c r="T366">
        <v>9511251714425</v>
      </c>
      <c r="U366"/>
    </row>
    <row r="367" spans="1:21" hidden="1">
      <c r="A367" s="54">
        <v>45964</v>
      </c>
      <c r="B367" t="s">
        <v>2305</v>
      </c>
      <c r="C367" t="s">
        <v>41</v>
      </c>
      <c r="D367">
        <v>734949424</v>
      </c>
      <c r="E367" t="s">
        <v>33</v>
      </c>
      <c r="F367" t="s">
        <v>3886</v>
      </c>
      <c r="G367" t="s">
        <v>5182</v>
      </c>
      <c r="H367">
        <v>254713667675</v>
      </c>
      <c r="I367">
        <v>254713667675</v>
      </c>
      <c r="J367" t="s">
        <v>5183</v>
      </c>
      <c r="K367" t="s">
        <v>36</v>
      </c>
      <c r="L367" t="s">
        <v>3896</v>
      </c>
      <c r="M367" t="s">
        <v>5184</v>
      </c>
      <c r="N367" s="54">
        <v>45965</v>
      </c>
      <c r="O367" s="55">
        <v>0.54166666666666663</v>
      </c>
      <c r="P367" t="s">
        <v>3886</v>
      </c>
      <c r="Q367" s="54"/>
      <c r="U367"/>
    </row>
    <row r="368" spans="1:21" hidden="1">
      <c r="A368" s="54">
        <v>45964</v>
      </c>
      <c r="B368" t="s">
        <v>2305</v>
      </c>
      <c r="C368" t="s">
        <v>41</v>
      </c>
      <c r="D368">
        <v>734949424</v>
      </c>
      <c r="E368" t="s">
        <v>33</v>
      </c>
      <c r="F368" t="s">
        <v>3886</v>
      </c>
      <c r="G368" t="s">
        <v>3304</v>
      </c>
      <c r="I368">
        <v>755690587</v>
      </c>
      <c r="J368" t="s">
        <v>5185</v>
      </c>
      <c r="K368" t="s">
        <v>36</v>
      </c>
      <c r="L368" t="s">
        <v>3896</v>
      </c>
      <c r="M368" t="s">
        <v>4955</v>
      </c>
      <c r="N368" s="54">
        <v>45981</v>
      </c>
      <c r="O368" s="55">
        <v>0.5</v>
      </c>
      <c r="P368" t="s">
        <v>3886</v>
      </c>
      <c r="Q368" s="54"/>
      <c r="U368"/>
    </row>
    <row r="369" spans="1:21">
      <c r="A369" s="54">
        <v>45964</v>
      </c>
      <c r="B369" t="s">
        <v>69</v>
      </c>
      <c r="C369" t="s">
        <v>70</v>
      </c>
      <c r="D369">
        <v>755877260</v>
      </c>
      <c r="E369" t="s">
        <v>33</v>
      </c>
      <c r="F369" t="s">
        <v>45</v>
      </c>
      <c r="G369" t="s">
        <v>2542</v>
      </c>
      <c r="H369">
        <v>105060626</v>
      </c>
      <c r="I369">
        <v>105060626</v>
      </c>
      <c r="J369" t="s">
        <v>5186</v>
      </c>
      <c r="K369" t="s">
        <v>36</v>
      </c>
      <c r="L369" t="s">
        <v>1911</v>
      </c>
      <c r="M369" t="s">
        <v>5187</v>
      </c>
      <c r="N369" s="54">
        <v>45965</v>
      </c>
      <c r="O369" s="55">
        <v>0.33333333333333331</v>
      </c>
      <c r="P369" t="s">
        <v>45</v>
      </c>
      <c r="Q369" s="54">
        <v>45965</v>
      </c>
      <c r="R369" s="55">
        <v>0.47361111111111109</v>
      </c>
      <c r="S369" t="s">
        <v>45</v>
      </c>
      <c r="T369">
        <v>9411251712676</v>
      </c>
      <c r="U369"/>
    </row>
    <row r="370" spans="1:21" hidden="1">
      <c r="A370" s="54">
        <v>45964</v>
      </c>
      <c r="B370" t="s">
        <v>2305</v>
      </c>
      <c r="C370" t="s">
        <v>41</v>
      </c>
      <c r="D370">
        <v>734949424</v>
      </c>
      <c r="E370" t="s">
        <v>33</v>
      </c>
      <c r="F370" t="s">
        <v>3886</v>
      </c>
      <c r="G370" t="s">
        <v>4776</v>
      </c>
      <c r="I370">
        <v>254784444009</v>
      </c>
      <c r="J370" t="s">
        <v>5188</v>
      </c>
      <c r="K370" t="s">
        <v>36</v>
      </c>
      <c r="L370" t="s">
        <v>3896</v>
      </c>
      <c r="M370" t="s">
        <v>3628</v>
      </c>
      <c r="N370" s="54">
        <v>45986</v>
      </c>
      <c r="O370" s="55">
        <v>0.5</v>
      </c>
      <c r="P370" t="s">
        <v>3886</v>
      </c>
      <c r="Q370" s="54"/>
      <c r="U370"/>
    </row>
    <row r="371" spans="1:21">
      <c r="A371" s="54">
        <v>45964</v>
      </c>
      <c r="B371" t="s">
        <v>5189</v>
      </c>
      <c r="C371" t="s">
        <v>1100</v>
      </c>
      <c r="D371">
        <v>781751937</v>
      </c>
      <c r="E371" t="s">
        <v>33</v>
      </c>
      <c r="F371" t="s">
        <v>45</v>
      </c>
      <c r="G371" t="s">
        <v>5190</v>
      </c>
      <c r="H371">
        <v>254734935710</v>
      </c>
      <c r="I371">
        <v>254726333580</v>
      </c>
      <c r="J371" t="s">
        <v>5191</v>
      </c>
      <c r="K371" t="s">
        <v>36</v>
      </c>
      <c r="L371" t="s">
        <v>1196</v>
      </c>
      <c r="M371" t="s">
        <v>5192</v>
      </c>
      <c r="N371" s="54">
        <v>45965</v>
      </c>
      <c r="O371" s="55">
        <v>0.41666666666666669</v>
      </c>
      <c r="P371" t="s">
        <v>45</v>
      </c>
      <c r="Q371" s="54">
        <v>45965</v>
      </c>
      <c r="R371" s="55">
        <v>0.45694444444444443</v>
      </c>
      <c r="S371" t="s">
        <v>45</v>
      </c>
      <c r="T371">
        <v>9411251712609</v>
      </c>
      <c r="U371"/>
    </row>
    <row r="372" spans="1:21">
      <c r="A372" s="54">
        <v>45964</v>
      </c>
      <c r="B372" t="s">
        <v>2530</v>
      </c>
      <c r="C372" t="s">
        <v>70</v>
      </c>
      <c r="D372">
        <v>755877260</v>
      </c>
      <c r="E372" t="s">
        <v>33</v>
      </c>
      <c r="F372" t="s">
        <v>45</v>
      </c>
      <c r="G372" t="s">
        <v>5193</v>
      </c>
      <c r="H372">
        <v>768953855</v>
      </c>
      <c r="I372">
        <v>768953855</v>
      </c>
      <c r="J372" t="s">
        <v>5194</v>
      </c>
      <c r="K372" t="s">
        <v>36</v>
      </c>
      <c r="L372" t="s">
        <v>3943</v>
      </c>
      <c r="M372" t="s">
        <v>5195</v>
      </c>
      <c r="N372" s="54">
        <v>45965</v>
      </c>
      <c r="O372" s="55">
        <v>0.58333333333333337</v>
      </c>
      <c r="P372" t="s">
        <v>45</v>
      </c>
      <c r="Q372" s="54">
        <v>45965</v>
      </c>
      <c r="R372" s="55">
        <v>0.46041666666666664</v>
      </c>
      <c r="S372" t="s">
        <v>45</v>
      </c>
      <c r="T372">
        <v>9411251712624</v>
      </c>
      <c r="U372"/>
    </row>
    <row r="373" spans="1:21" hidden="1">
      <c r="A373" s="54">
        <v>45964</v>
      </c>
      <c r="B373" t="s">
        <v>5196</v>
      </c>
      <c r="C373" t="s">
        <v>41</v>
      </c>
      <c r="D373">
        <v>786561464</v>
      </c>
      <c r="E373" t="s">
        <v>33</v>
      </c>
      <c r="F373" t="s">
        <v>45</v>
      </c>
      <c r="G373" t="s">
        <v>5197</v>
      </c>
      <c r="H373">
        <v>745029196</v>
      </c>
      <c r="I373">
        <v>748022704</v>
      </c>
      <c r="J373" t="s">
        <v>5198</v>
      </c>
      <c r="K373" t="s">
        <v>36</v>
      </c>
      <c r="L373" t="s">
        <v>1911</v>
      </c>
      <c r="M373" t="s">
        <v>5199</v>
      </c>
      <c r="N373" s="54">
        <v>45970</v>
      </c>
      <c r="O373" s="55">
        <v>0.5</v>
      </c>
      <c r="P373" t="s">
        <v>45</v>
      </c>
      <c r="Q373" s="54">
        <v>45965</v>
      </c>
      <c r="R373" s="55">
        <v>0.47708333333333336</v>
      </c>
      <c r="S373" t="s">
        <v>45</v>
      </c>
      <c r="T373">
        <v>9811251720891</v>
      </c>
      <c r="U373"/>
    </row>
    <row r="374" spans="1:21" hidden="1">
      <c r="A374" s="54">
        <v>45964</v>
      </c>
      <c r="B374" t="s">
        <v>5196</v>
      </c>
      <c r="C374" t="s">
        <v>41</v>
      </c>
      <c r="D374">
        <v>786561464</v>
      </c>
      <c r="E374" t="s">
        <v>33</v>
      </c>
      <c r="F374" t="s">
        <v>45</v>
      </c>
      <c r="G374" t="s">
        <v>5200</v>
      </c>
      <c r="H374">
        <v>796307292</v>
      </c>
      <c r="I374">
        <v>788468622</v>
      </c>
      <c r="J374" t="s">
        <v>5201</v>
      </c>
      <c r="K374" t="s">
        <v>36</v>
      </c>
      <c r="L374" t="s">
        <v>3943</v>
      </c>
      <c r="M374" t="s">
        <v>5202</v>
      </c>
      <c r="N374" s="54">
        <v>45966</v>
      </c>
      <c r="O374" s="55">
        <v>0.45833333333333331</v>
      </c>
      <c r="P374" t="s">
        <v>45</v>
      </c>
      <c r="Q374" s="54">
        <v>45965</v>
      </c>
      <c r="R374" s="55">
        <v>0.48125000000000001</v>
      </c>
      <c r="S374" t="s">
        <v>45</v>
      </c>
      <c r="T374">
        <v>9411251712697</v>
      </c>
      <c r="U374"/>
    </row>
    <row r="375" spans="1:21" hidden="1">
      <c r="A375" s="54">
        <v>45964</v>
      </c>
      <c r="B375" t="s">
        <v>5196</v>
      </c>
      <c r="C375" t="s">
        <v>41</v>
      </c>
      <c r="D375">
        <v>786561464</v>
      </c>
      <c r="E375" t="s">
        <v>33</v>
      </c>
      <c r="F375" t="s">
        <v>45</v>
      </c>
      <c r="G375" t="s">
        <v>5204</v>
      </c>
      <c r="H375">
        <v>718130670</v>
      </c>
      <c r="I375">
        <v>718130670</v>
      </c>
      <c r="J375" t="s">
        <v>5205</v>
      </c>
      <c r="K375" t="s">
        <v>36</v>
      </c>
      <c r="L375" t="s">
        <v>3959</v>
      </c>
      <c r="M375" t="s">
        <v>5206</v>
      </c>
      <c r="N375" s="54">
        <v>45968</v>
      </c>
      <c r="O375" s="55">
        <v>0.54166666666666663</v>
      </c>
      <c r="P375" t="s">
        <v>45</v>
      </c>
      <c r="Q375" s="54">
        <v>45965</v>
      </c>
      <c r="R375" s="55">
        <v>0.48749999999999999</v>
      </c>
      <c r="S375" t="s">
        <v>45</v>
      </c>
      <c r="T375">
        <v>9611251716805</v>
      </c>
      <c r="U375"/>
    </row>
    <row r="376" spans="1:21" hidden="1">
      <c r="A376" s="54">
        <v>45964</v>
      </c>
      <c r="B376" t="s">
        <v>5196</v>
      </c>
      <c r="C376" t="s">
        <v>41</v>
      </c>
      <c r="D376">
        <v>786561464</v>
      </c>
      <c r="E376" t="s">
        <v>33</v>
      </c>
      <c r="F376" t="s">
        <v>45</v>
      </c>
      <c r="G376" t="s">
        <v>5207</v>
      </c>
      <c r="H376">
        <v>701408519</v>
      </c>
      <c r="I376">
        <v>701408519</v>
      </c>
      <c r="J376" t="s">
        <v>5208</v>
      </c>
      <c r="K376" t="s">
        <v>36</v>
      </c>
      <c r="L376" t="s">
        <v>3945</v>
      </c>
      <c r="M376" t="s">
        <v>5209</v>
      </c>
      <c r="N376" s="54">
        <v>45971</v>
      </c>
      <c r="O376" s="55">
        <v>0.5</v>
      </c>
      <c r="P376" t="s">
        <v>67</v>
      </c>
      <c r="Q376" s="54">
        <v>45965</v>
      </c>
      <c r="R376" s="55">
        <v>0.49791666666666667</v>
      </c>
      <c r="S376" t="s">
        <v>67</v>
      </c>
      <c r="U376" t="s">
        <v>4068</v>
      </c>
    </row>
    <row r="377" spans="1:21" hidden="1">
      <c r="A377" s="54">
        <v>45964</v>
      </c>
      <c r="B377" t="s">
        <v>942</v>
      </c>
      <c r="C377" t="s">
        <v>41</v>
      </c>
      <c r="D377">
        <v>786633575</v>
      </c>
      <c r="E377" t="s">
        <v>33</v>
      </c>
      <c r="F377" t="s">
        <v>45</v>
      </c>
      <c r="G377" t="s">
        <v>5211</v>
      </c>
      <c r="H377">
        <v>741261236</v>
      </c>
      <c r="I377">
        <v>741261236</v>
      </c>
      <c r="J377" t="s">
        <v>5212</v>
      </c>
      <c r="K377" t="s">
        <v>36</v>
      </c>
      <c r="L377" t="s">
        <v>3959</v>
      </c>
      <c r="M377" t="s">
        <v>463</v>
      </c>
      <c r="N377" s="54">
        <v>45965</v>
      </c>
      <c r="O377" s="55">
        <v>0.5</v>
      </c>
      <c r="P377" t="s">
        <v>67</v>
      </c>
      <c r="Q377" s="54">
        <v>45965</v>
      </c>
      <c r="R377" s="55">
        <v>0.46875</v>
      </c>
      <c r="S377" t="s">
        <v>67</v>
      </c>
      <c r="U377" t="s">
        <v>4247</v>
      </c>
    </row>
    <row r="378" spans="1:21">
      <c r="A378" s="54">
        <v>45964</v>
      </c>
      <c r="B378" t="s">
        <v>5213</v>
      </c>
      <c r="C378" t="s">
        <v>70</v>
      </c>
      <c r="D378">
        <v>755877260</v>
      </c>
      <c r="E378" t="s">
        <v>33</v>
      </c>
      <c r="F378" t="s">
        <v>45</v>
      </c>
      <c r="G378" t="s">
        <v>5214</v>
      </c>
      <c r="H378">
        <v>790147439</v>
      </c>
      <c r="I378">
        <v>790147439</v>
      </c>
      <c r="J378" t="s">
        <v>5215</v>
      </c>
      <c r="K378" t="s">
        <v>36</v>
      </c>
      <c r="L378" t="s">
        <v>3943</v>
      </c>
      <c r="M378" t="s">
        <v>5216</v>
      </c>
      <c r="N378" s="54">
        <v>45965</v>
      </c>
      <c r="O378" s="55">
        <v>0.625</v>
      </c>
      <c r="P378" t="s">
        <v>45</v>
      </c>
      <c r="Q378" s="54">
        <v>45965</v>
      </c>
      <c r="R378" s="55">
        <v>0.49444444444444446</v>
      </c>
      <c r="S378" t="s">
        <v>45</v>
      </c>
      <c r="T378">
        <v>9411251712779</v>
      </c>
      <c r="U378"/>
    </row>
    <row r="379" spans="1:21" hidden="1">
      <c r="A379" s="54">
        <v>45964</v>
      </c>
      <c r="B379" t="s">
        <v>942</v>
      </c>
      <c r="C379" t="s">
        <v>41</v>
      </c>
      <c r="D379">
        <v>786633575</v>
      </c>
      <c r="E379" t="s">
        <v>33</v>
      </c>
      <c r="F379" t="s">
        <v>45</v>
      </c>
      <c r="G379" t="s">
        <v>5217</v>
      </c>
      <c r="H379">
        <v>771355600</v>
      </c>
      <c r="I379">
        <v>741261236</v>
      </c>
      <c r="J379" t="s">
        <v>5218</v>
      </c>
      <c r="K379" t="s">
        <v>36</v>
      </c>
      <c r="L379" t="s">
        <v>3959</v>
      </c>
      <c r="M379" t="s">
        <v>1830</v>
      </c>
      <c r="N379" s="54">
        <v>45965</v>
      </c>
      <c r="O379" s="55">
        <v>0.54166666666666663</v>
      </c>
      <c r="P379" t="s">
        <v>67</v>
      </c>
      <c r="Q379" s="54">
        <v>45965</v>
      </c>
      <c r="R379" s="55">
        <v>0.46875</v>
      </c>
      <c r="S379" t="s">
        <v>67</v>
      </c>
      <c r="U379" t="s">
        <v>4247</v>
      </c>
    </row>
    <row r="380" spans="1:21" hidden="1">
      <c r="A380" s="54">
        <v>45964</v>
      </c>
      <c r="B380" t="s">
        <v>942</v>
      </c>
      <c r="C380" t="s">
        <v>41</v>
      </c>
      <c r="D380">
        <v>786633575</v>
      </c>
      <c r="E380" t="s">
        <v>33</v>
      </c>
      <c r="F380" t="s">
        <v>45</v>
      </c>
      <c r="G380" t="s">
        <v>5219</v>
      </c>
      <c r="H380">
        <v>754274475</v>
      </c>
      <c r="I380">
        <v>754274475</v>
      </c>
      <c r="J380" t="s">
        <v>5220</v>
      </c>
      <c r="K380" t="s">
        <v>36</v>
      </c>
      <c r="L380" t="s">
        <v>3959</v>
      </c>
      <c r="M380" t="s">
        <v>1341</v>
      </c>
      <c r="N380" s="54">
        <v>45965</v>
      </c>
      <c r="O380" s="55">
        <v>0.54166666666666663</v>
      </c>
      <c r="P380" t="s">
        <v>45</v>
      </c>
      <c r="Q380" s="54">
        <v>45965</v>
      </c>
      <c r="R380" s="55">
        <v>0.5083333333333333</v>
      </c>
      <c r="S380" t="s">
        <v>45</v>
      </c>
      <c r="T380">
        <v>9411251712838</v>
      </c>
      <c r="U380"/>
    </row>
    <row r="381" spans="1:21" hidden="1">
      <c r="A381" s="54">
        <v>45964</v>
      </c>
      <c r="B381" t="s">
        <v>4222</v>
      </c>
      <c r="C381" t="s">
        <v>41</v>
      </c>
      <c r="D381">
        <v>739803870</v>
      </c>
      <c r="E381" t="s">
        <v>33</v>
      </c>
      <c r="F381" t="s">
        <v>45</v>
      </c>
      <c r="G381" t="s">
        <v>5221</v>
      </c>
      <c r="H381">
        <v>706158506</v>
      </c>
      <c r="I381">
        <v>706158506</v>
      </c>
      <c r="J381" t="s">
        <v>5222</v>
      </c>
      <c r="K381" t="s">
        <v>36</v>
      </c>
      <c r="L381" t="s">
        <v>1911</v>
      </c>
      <c r="M381" t="s">
        <v>5223</v>
      </c>
      <c r="N381" s="54">
        <v>45974</v>
      </c>
      <c r="O381" s="55">
        <v>0.41666666666666669</v>
      </c>
      <c r="P381" t="s">
        <v>4124</v>
      </c>
      <c r="Q381" s="54">
        <v>45965</v>
      </c>
      <c r="U381"/>
    </row>
    <row r="382" spans="1:21" hidden="1">
      <c r="A382" s="54">
        <v>45964</v>
      </c>
      <c r="B382" t="s">
        <v>40</v>
      </c>
      <c r="C382" t="s">
        <v>41</v>
      </c>
      <c r="D382">
        <v>782300518</v>
      </c>
      <c r="E382" t="s">
        <v>33</v>
      </c>
      <c r="F382" t="s">
        <v>45</v>
      </c>
      <c r="G382" t="s">
        <v>5225</v>
      </c>
      <c r="I382">
        <v>705457485</v>
      </c>
      <c r="J382" t="s">
        <v>5226</v>
      </c>
      <c r="K382" t="s">
        <v>36</v>
      </c>
      <c r="L382" t="s">
        <v>3946</v>
      </c>
      <c r="M382" t="s">
        <v>5227</v>
      </c>
      <c r="N382" s="54">
        <v>45965</v>
      </c>
      <c r="O382" s="55">
        <v>0.5</v>
      </c>
      <c r="P382" t="s">
        <v>45</v>
      </c>
      <c r="Q382" s="54"/>
      <c r="S382" t="s">
        <v>45</v>
      </c>
      <c r="T382">
        <v>9411251712656</v>
      </c>
      <c r="U382"/>
    </row>
    <row r="383" spans="1:21">
      <c r="A383" s="54">
        <v>45964</v>
      </c>
      <c r="B383" t="s">
        <v>3745</v>
      </c>
      <c r="C383" t="s">
        <v>32</v>
      </c>
      <c r="D383">
        <v>780225502</v>
      </c>
      <c r="E383" t="s">
        <v>33</v>
      </c>
      <c r="F383" t="s">
        <v>45</v>
      </c>
      <c r="G383" t="s">
        <v>5229</v>
      </c>
      <c r="H383">
        <v>759224728</v>
      </c>
      <c r="I383">
        <v>759224728</v>
      </c>
      <c r="J383" t="s">
        <v>5230</v>
      </c>
      <c r="K383" t="s">
        <v>36</v>
      </c>
      <c r="L383" t="s">
        <v>3896</v>
      </c>
      <c r="M383" t="s">
        <v>5231</v>
      </c>
      <c r="N383" s="54">
        <v>45965</v>
      </c>
      <c r="O383" s="55">
        <v>0.375</v>
      </c>
      <c r="P383" t="s">
        <v>39</v>
      </c>
      <c r="Q383" s="54">
        <v>45965</v>
      </c>
      <c r="R383" s="55">
        <v>0.47986111111111113</v>
      </c>
      <c r="U383"/>
    </row>
    <row r="384" spans="1:21">
      <c r="A384" s="54">
        <v>45964</v>
      </c>
      <c r="B384" t="s">
        <v>4153</v>
      </c>
      <c r="C384" t="s">
        <v>32</v>
      </c>
      <c r="D384">
        <v>780225502</v>
      </c>
      <c r="E384" t="s">
        <v>33</v>
      </c>
      <c r="F384" t="s">
        <v>45</v>
      </c>
      <c r="G384" t="s">
        <v>5232</v>
      </c>
      <c r="H384">
        <v>100291845</v>
      </c>
      <c r="I384">
        <v>100291845</v>
      </c>
      <c r="J384" t="s">
        <v>5233</v>
      </c>
      <c r="K384" t="s">
        <v>36</v>
      </c>
      <c r="L384" t="s">
        <v>3896</v>
      </c>
      <c r="M384" t="s">
        <v>5234</v>
      </c>
      <c r="N384" s="54">
        <v>45965</v>
      </c>
      <c r="O384" s="55">
        <v>0.375</v>
      </c>
      <c r="P384" t="s">
        <v>45</v>
      </c>
      <c r="Q384" s="54">
        <v>45965</v>
      </c>
      <c r="R384" s="55">
        <v>0.51458333333333328</v>
      </c>
      <c r="S384" t="s">
        <v>45</v>
      </c>
      <c r="T384">
        <v>9411251712882</v>
      </c>
      <c r="U384"/>
    </row>
    <row r="385" spans="1:21">
      <c r="A385" s="54">
        <v>45964</v>
      </c>
      <c r="B385" t="s">
        <v>5235</v>
      </c>
      <c r="C385" t="s">
        <v>32</v>
      </c>
      <c r="D385">
        <v>762627764</v>
      </c>
      <c r="E385" t="s">
        <v>33</v>
      </c>
      <c r="F385" t="s">
        <v>45</v>
      </c>
      <c r="G385" t="s">
        <v>5236</v>
      </c>
      <c r="H385">
        <v>713189087</v>
      </c>
      <c r="I385">
        <v>713189087</v>
      </c>
      <c r="J385" t="s">
        <v>5237</v>
      </c>
      <c r="K385" t="s">
        <v>36</v>
      </c>
      <c r="L385" t="s">
        <v>3896</v>
      </c>
      <c r="M385" t="s">
        <v>5238</v>
      </c>
      <c r="N385" s="54">
        <v>45965</v>
      </c>
      <c r="O385" s="55">
        <v>0.375</v>
      </c>
      <c r="P385" t="s">
        <v>67</v>
      </c>
      <c r="Q385" s="54">
        <v>45965</v>
      </c>
      <c r="R385" s="55">
        <v>0.4826388888888889</v>
      </c>
      <c r="S385" t="s">
        <v>67</v>
      </c>
      <c r="U385" t="s">
        <v>114</v>
      </c>
    </row>
    <row r="386" spans="1:21">
      <c r="A386" s="54">
        <v>45964</v>
      </c>
      <c r="B386" t="s">
        <v>4443</v>
      </c>
      <c r="C386" t="s">
        <v>32</v>
      </c>
      <c r="D386">
        <v>780225502</v>
      </c>
      <c r="E386" t="s">
        <v>33</v>
      </c>
      <c r="F386" t="s">
        <v>45</v>
      </c>
      <c r="G386" t="s">
        <v>5239</v>
      </c>
      <c r="H386">
        <v>745814043</v>
      </c>
      <c r="I386">
        <v>745814043</v>
      </c>
      <c r="J386" t="s">
        <v>5240</v>
      </c>
      <c r="K386" t="s">
        <v>36</v>
      </c>
      <c r="L386" t="s">
        <v>4290</v>
      </c>
      <c r="M386" t="s">
        <v>4765</v>
      </c>
      <c r="N386" s="54">
        <v>45966</v>
      </c>
      <c r="O386" s="55">
        <v>0.375</v>
      </c>
      <c r="P386" t="s">
        <v>45</v>
      </c>
      <c r="Q386" s="54">
        <v>45965</v>
      </c>
      <c r="R386" s="55">
        <v>0.48749999999999999</v>
      </c>
      <c r="S386" t="s">
        <v>45</v>
      </c>
      <c r="T386">
        <v>9411251712900</v>
      </c>
      <c r="U386"/>
    </row>
    <row r="387" spans="1:21">
      <c r="A387" s="54">
        <v>45964</v>
      </c>
      <c r="B387" t="s">
        <v>5242</v>
      </c>
      <c r="C387" t="s">
        <v>32</v>
      </c>
      <c r="D387">
        <v>762627764</v>
      </c>
      <c r="E387" t="s">
        <v>33</v>
      </c>
      <c r="F387" t="s">
        <v>45</v>
      </c>
      <c r="G387" t="s">
        <v>5243</v>
      </c>
      <c r="H387">
        <v>726080810</v>
      </c>
      <c r="I387">
        <v>726080810</v>
      </c>
      <c r="J387" t="s">
        <v>5244</v>
      </c>
      <c r="K387" t="s">
        <v>36</v>
      </c>
      <c r="L387" t="s">
        <v>3943</v>
      </c>
      <c r="M387" t="s">
        <v>5245</v>
      </c>
      <c r="N387" s="54">
        <v>45965</v>
      </c>
      <c r="O387" s="55">
        <v>0.41666666666666669</v>
      </c>
      <c r="P387" t="s">
        <v>67</v>
      </c>
      <c r="Q387" s="54">
        <v>45965</v>
      </c>
      <c r="R387" s="55">
        <v>0.50555555555555554</v>
      </c>
      <c r="S387" t="s">
        <v>67</v>
      </c>
      <c r="U387" t="s">
        <v>114</v>
      </c>
    </row>
    <row r="388" spans="1:21">
      <c r="A388" s="54">
        <v>45964</v>
      </c>
      <c r="B388" t="s">
        <v>4285</v>
      </c>
      <c r="C388" t="s">
        <v>32</v>
      </c>
      <c r="D388">
        <v>780225502</v>
      </c>
      <c r="E388" t="s">
        <v>33</v>
      </c>
      <c r="F388" t="s">
        <v>45</v>
      </c>
      <c r="G388" t="s">
        <v>5246</v>
      </c>
      <c r="H388">
        <v>112179691</v>
      </c>
      <c r="I388">
        <v>112179691</v>
      </c>
      <c r="J388" t="s">
        <v>5247</v>
      </c>
      <c r="K388" t="s">
        <v>36</v>
      </c>
      <c r="L388" t="s">
        <v>3910</v>
      </c>
      <c r="M388" t="s">
        <v>5248</v>
      </c>
      <c r="N388" s="54">
        <v>45965</v>
      </c>
      <c r="O388" s="55">
        <v>0.375</v>
      </c>
      <c r="P388" t="s">
        <v>45</v>
      </c>
      <c r="Q388" s="54">
        <v>45965</v>
      </c>
      <c r="R388" s="55">
        <v>0.50694444444444442</v>
      </c>
      <c r="S388" t="s">
        <v>45</v>
      </c>
      <c r="T388">
        <v>9411251712902</v>
      </c>
      <c r="U388"/>
    </row>
    <row r="389" spans="1:21">
      <c r="A389" s="54">
        <v>45964</v>
      </c>
      <c r="B389" t="s">
        <v>4359</v>
      </c>
      <c r="C389" t="s">
        <v>32</v>
      </c>
      <c r="D389">
        <v>762627764</v>
      </c>
      <c r="E389" t="s">
        <v>33</v>
      </c>
      <c r="F389" t="s">
        <v>45</v>
      </c>
      <c r="G389" t="s">
        <v>5249</v>
      </c>
      <c r="H389">
        <v>793009729</v>
      </c>
      <c r="I389">
        <v>793009729</v>
      </c>
      <c r="J389" t="s">
        <v>5250</v>
      </c>
      <c r="K389" t="s">
        <v>36</v>
      </c>
      <c r="L389" t="s">
        <v>3918</v>
      </c>
      <c r="M389" t="s">
        <v>5251</v>
      </c>
      <c r="N389" s="54">
        <v>45912</v>
      </c>
      <c r="O389" s="55">
        <v>0.375</v>
      </c>
      <c r="P389" t="s">
        <v>67</v>
      </c>
      <c r="Q389" s="54">
        <v>45965</v>
      </c>
      <c r="R389" s="55">
        <v>0.51249999999999996</v>
      </c>
      <c r="S389" t="s">
        <v>67</v>
      </c>
      <c r="U389" t="s">
        <v>4079</v>
      </c>
    </row>
    <row r="390" spans="1:21">
      <c r="A390" s="54">
        <v>45964</v>
      </c>
      <c r="B390" t="s">
        <v>4359</v>
      </c>
      <c r="C390" t="s">
        <v>32</v>
      </c>
      <c r="D390">
        <v>762627764</v>
      </c>
      <c r="E390" t="s">
        <v>33</v>
      </c>
      <c r="F390" t="s">
        <v>45</v>
      </c>
      <c r="G390" t="s">
        <v>5252</v>
      </c>
      <c r="H390">
        <v>725497969</v>
      </c>
      <c r="I390">
        <v>725497969</v>
      </c>
      <c r="J390" t="s">
        <v>5253</v>
      </c>
      <c r="K390" t="s">
        <v>36</v>
      </c>
      <c r="L390" t="s">
        <v>3918</v>
      </c>
      <c r="M390" t="s">
        <v>5254</v>
      </c>
      <c r="N390" s="54">
        <v>45965</v>
      </c>
      <c r="O390" s="55">
        <v>0.375</v>
      </c>
      <c r="P390" t="s">
        <v>45</v>
      </c>
      <c r="Q390" s="54">
        <v>45965</v>
      </c>
      <c r="R390" s="55">
        <v>0.45555555555555555</v>
      </c>
      <c r="S390" t="s">
        <v>45</v>
      </c>
      <c r="T390">
        <v>9411251712610</v>
      </c>
      <c r="U390"/>
    </row>
    <row r="391" spans="1:21">
      <c r="A391" s="54">
        <v>45964</v>
      </c>
      <c r="B391" t="s">
        <v>4285</v>
      </c>
      <c r="C391" t="s">
        <v>32</v>
      </c>
      <c r="D391">
        <v>780225502</v>
      </c>
      <c r="E391" t="s">
        <v>33</v>
      </c>
      <c r="F391" t="s">
        <v>45</v>
      </c>
      <c r="G391" t="s">
        <v>5257</v>
      </c>
      <c r="H391">
        <v>729273413</v>
      </c>
      <c r="I391">
        <v>729273413</v>
      </c>
      <c r="J391" t="s">
        <v>5022</v>
      </c>
      <c r="K391" t="s">
        <v>36</v>
      </c>
      <c r="L391" t="s">
        <v>3943</v>
      </c>
      <c r="M391" t="s">
        <v>5258</v>
      </c>
      <c r="N391" s="54">
        <v>45965</v>
      </c>
      <c r="O391" s="55">
        <v>0.41666666666666669</v>
      </c>
      <c r="P391" t="s">
        <v>67</v>
      </c>
      <c r="Q391" s="54"/>
      <c r="S391" t="s">
        <v>67</v>
      </c>
      <c r="U391" t="s">
        <v>114</v>
      </c>
    </row>
    <row r="392" spans="1:21">
      <c r="A392" s="54">
        <v>45964</v>
      </c>
      <c r="B392" t="s">
        <v>3746</v>
      </c>
      <c r="C392" t="s">
        <v>32</v>
      </c>
      <c r="D392">
        <v>762627764</v>
      </c>
      <c r="E392" t="s">
        <v>33</v>
      </c>
      <c r="F392" t="s">
        <v>45</v>
      </c>
      <c r="G392" t="s">
        <v>5249</v>
      </c>
      <c r="H392">
        <v>793009729</v>
      </c>
      <c r="I392">
        <v>793009729</v>
      </c>
      <c r="J392" t="s">
        <v>5250</v>
      </c>
      <c r="K392" t="s">
        <v>36</v>
      </c>
      <c r="L392" t="s">
        <v>3918</v>
      </c>
      <c r="M392" t="s">
        <v>5251</v>
      </c>
      <c r="N392" s="54">
        <v>45965</v>
      </c>
      <c r="O392" s="55">
        <v>0.375</v>
      </c>
      <c r="P392" t="s">
        <v>67</v>
      </c>
      <c r="Q392" s="54"/>
      <c r="S392" t="s">
        <v>67</v>
      </c>
      <c r="U392" t="s">
        <v>114</v>
      </c>
    </row>
    <row r="393" spans="1:21">
      <c r="A393" s="54">
        <v>45964</v>
      </c>
      <c r="B393" t="s">
        <v>3745</v>
      </c>
      <c r="C393" t="s">
        <v>32</v>
      </c>
      <c r="D393">
        <v>780225502</v>
      </c>
      <c r="E393" t="s">
        <v>33</v>
      </c>
      <c r="F393" t="s">
        <v>45</v>
      </c>
      <c r="G393" t="s">
        <v>5259</v>
      </c>
      <c r="H393">
        <v>708623555</v>
      </c>
      <c r="I393">
        <v>708623555</v>
      </c>
      <c r="J393" t="s">
        <v>5260</v>
      </c>
      <c r="K393" t="s">
        <v>36</v>
      </c>
      <c r="L393" t="s">
        <v>3959</v>
      </c>
      <c r="M393" t="s">
        <v>5156</v>
      </c>
      <c r="N393" s="54">
        <v>45965</v>
      </c>
      <c r="O393" s="55">
        <v>0.375</v>
      </c>
      <c r="P393" t="s">
        <v>67</v>
      </c>
      <c r="Q393" s="54">
        <v>45965</v>
      </c>
      <c r="R393" s="55">
        <v>0.47291666666666665</v>
      </c>
      <c r="S393" t="s">
        <v>67</v>
      </c>
      <c r="U393" t="s">
        <v>4068</v>
      </c>
    </row>
    <row r="394" spans="1:21" hidden="1">
      <c r="A394" s="54">
        <v>45964</v>
      </c>
      <c r="B394" t="s">
        <v>3580</v>
      </c>
      <c r="C394" t="s">
        <v>826</v>
      </c>
      <c r="D394">
        <v>739662010</v>
      </c>
      <c r="E394" t="s">
        <v>33</v>
      </c>
      <c r="F394" t="s">
        <v>45</v>
      </c>
      <c r="G394" t="s">
        <v>5261</v>
      </c>
      <c r="H394">
        <v>254716653758</v>
      </c>
      <c r="I394">
        <v>254716653758</v>
      </c>
      <c r="J394" t="s">
        <v>5262</v>
      </c>
      <c r="K394" t="s">
        <v>36</v>
      </c>
      <c r="L394" t="s">
        <v>3896</v>
      </c>
      <c r="M394" t="s">
        <v>5263</v>
      </c>
      <c r="N394" s="54">
        <v>45965</v>
      </c>
      <c r="O394" s="55">
        <v>0.41666666666666669</v>
      </c>
      <c r="P394" t="s">
        <v>45</v>
      </c>
      <c r="Q394" s="54">
        <v>45965</v>
      </c>
      <c r="R394" s="55">
        <v>0.47569444444444442</v>
      </c>
      <c r="S394" t="s">
        <v>45</v>
      </c>
      <c r="T394">
        <v>9411251712765</v>
      </c>
      <c r="U394"/>
    </row>
    <row r="395" spans="1:21">
      <c r="A395" s="54">
        <v>45964</v>
      </c>
      <c r="B395" t="s">
        <v>3745</v>
      </c>
      <c r="C395" t="s">
        <v>32</v>
      </c>
      <c r="D395">
        <v>780225502</v>
      </c>
      <c r="E395" t="s">
        <v>33</v>
      </c>
      <c r="F395" t="s">
        <v>45</v>
      </c>
      <c r="G395" t="s">
        <v>5264</v>
      </c>
      <c r="H395">
        <v>795880308</v>
      </c>
      <c r="I395">
        <v>795880308</v>
      </c>
      <c r="J395" t="s">
        <v>5265</v>
      </c>
      <c r="K395" t="s">
        <v>36</v>
      </c>
      <c r="L395" t="s">
        <v>3907</v>
      </c>
      <c r="M395" t="s">
        <v>5266</v>
      </c>
      <c r="N395" s="54">
        <v>45965</v>
      </c>
      <c r="O395" s="55">
        <v>0.375</v>
      </c>
      <c r="P395" t="s">
        <v>45</v>
      </c>
      <c r="Q395" s="54">
        <v>45965</v>
      </c>
      <c r="R395" s="55">
        <v>0.53680555555555554</v>
      </c>
      <c r="S395" t="s">
        <v>45</v>
      </c>
      <c r="T395">
        <v>9411251712946</v>
      </c>
      <c r="U395"/>
    </row>
    <row r="396" spans="1:21" hidden="1">
      <c r="A396" s="54">
        <v>45964</v>
      </c>
      <c r="B396" t="s">
        <v>3580</v>
      </c>
      <c r="C396" t="s">
        <v>826</v>
      </c>
      <c r="D396">
        <v>739662010</v>
      </c>
      <c r="E396" t="s">
        <v>33</v>
      </c>
      <c r="F396" t="s">
        <v>45</v>
      </c>
      <c r="G396" t="s">
        <v>5267</v>
      </c>
      <c r="H396">
        <v>254100485138</v>
      </c>
      <c r="I396">
        <v>254722318490</v>
      </c>
      <c r="J396" t="s">
        <v>5268</v>
      </c>
      <c r="K396" t="s">
        <v>36</v>
      </c>
      <c r="L396" t="s">
        <v>1871</v>
      </c>
      <c r="M396" t="s">
        <v>5269</v>
      </c>
      <c r="N396" s="54">
        <v>45966</v>
      </c>
      <c r="O396" s="55">
        <v>0.41666666666666669</v>
      </c>
      <c r="P396" t="s">
        <v>39</v>
      </c>
      <c r="Q396" s="54">
        <v>45965</v>
      </c>
      <c r="R396" s="55">
        <v>0.54513888888888884</v>
      </c>
      <c r="U396"/>
    </row>
    <row r="397" spans="1:21" hidden="1">
      <c r="A397" s="54">
        <v>45964</v>
      </c>
      <c r="B397" t="s">
        <v>2256</v>
      </c>
      <c r="C397" t="s">
        <v>41</v>
      </c>
      <c r="D397">
        <v>731063955</v>
      </c>
      <c r="E397" t="s">
        <v>33</v>
      </c>
      <c r="F397" t="s">
        <v>45</v>
      </c>
      <c r="G397" t="s">
        <v>5270</v>
      </c>
      <c r="H397">
        <v>254788437676</v>
      </c>
      <c r="I397">
        <v>254722344199</v>
      </c>
      <c r="J397" t="s">
        <v>5271</v>
      </c>
      <c r="K397" t="s">
        <v>36</v>
      </c>
      <c r="L397" t="s">
        <v>3945</v>
      </c>
      <c r="M397" t="s">
        <v>1231</v>
      </c>
      <c r="N397" s="54">
        <v>45965</v>
      </c>
      <c r="O397" s="55">
        <v>0.54166666666666663</v>
      </c>
      <c r="P397" t="s">
        <v>45</v>
      </c>
      <c r="Q397" s="54">
        <v>45965</v>
      </c>
      <c r="R397" s="55">
        <v>0.54027777777777775</v>
      </c>
      <c r="S397" t="s">
        <v>45</v>
      </c>
      <c r="T397">
        <v>9411251712962</v>
      </c>
      <c r="U397"/>
    </row>
    <row r="398" spans="1:21">
      <c r="A398" s="54">
        <v>45964</v>
      </c>
      <c r="B398" t="s">
        <v>5272</v>
      </c>
      <c r="C398" t="s">
        <v>32</v>
      </c>
      <c r="D398">
        <v>762627764</v>
      </c>
      <c r="E398" t="s">
        <v>33</v>
      </c>
      <c r="F398" t="s">
        <v>45</v>
      </c>
      <c r="G398" t="s">
        <v>5273</v>
      </c>
      <c r="H398">
        <v>789730760</v>
      </c>
      <c r="I398">
        <v>726000866</v>
      </c>
      <c r="J398" t="s">
        <v>5274</v>
      </c>
      <c r="K398" t="s">
        <v>36</v>
      </c>
      <c r="L398" t="s">
        <v>3896</v>
      </c>
      <c r="M398" t="s">
        <v>5275</v>
      </c>
      <c r="N398" s="54">
        <v>45965</v>
      </c>
      <c r="O398" s="55">
        <v>0.375</v>
      </c>
      <c r="P398" t="s">
        <v>45</v>
      </c>
      <c r="Q398" s="54">
        <v>45965</v>
      </c>
      <c r="R398" s="55">
        <v>0.51388888888888884</v>
      </c>
      <c r="S398" t="s">
        <v>45</v>
      </c>
      <c r="T398">
        <v>9411251712842</v>
      </c>
      <c r="U398"/>
    </row>
    <row r="399" spans="1:21">
      <c r="A399" s="54">
        <v>45964</v>
      </c>
      <c r="B399" t="s">
        <v>4359</v>
      </c>
      <c r="C399" t="s">
        <v>32</v>
      </c>
      <c r="D399">
        <v>762627764</v>
      </c>
      <c r="E399" t="s">
        <v>33</v>
      </c>
      <c r="F399" t="s">
        <v>45</v>
      </c>
      <c r="G399" t="s">
        <v>5276</v>
      </c>
      <c r="H399">
        <v>112927578</v>
      </c>
      <c r="I399">
        <v>112927578</v>
      </c>
      <c r="J399" t="s">
        <v>5277</v>
      </c>
      <c r="K399" t="s">
        <v>36</v>
      </c>
      <c r="L399" t="s">
        <v>4076</v>
      </c>
      <c r="M399" t="s">
        <v>5278</v>
      </c>
      <c r="N399" s="54">
        <v>45965</v>
      </c>
      <c r="O399" s="55">
        <v>0.375</v>
      </c>
      <c r="P399" t="s">
        <v>45</v>
      </c>
      <c r="Q399" s="54">
        <v>45965</v>
      </c>
      <c r="R399" s="55">
        <v>0.51666666666666672</v>
      </c>
      <c r="S399" t="s">
        <v>45</v>
      </c>
      <c r="T399">
        <v>9411251712858</v>
      </c>
      <c r="U399"/>
    </row>
    <row r="400" spans="1:21" hidden="1">
      <c r="A400" s="54">
        <v>45964</v>
      </c>
      <c r="B400" t="s">
        <v>3580</v>
      </c>
      <c r="C400" t="s">
        <v>826</v>
      </c>
      <c r="D400">
        <v>739662010</v>
      </c>
      <c r="E400" t="s">
        <v>33</v>
      </c>
      <c r="F400" t="s">
        <v>45</v>
      </c>
      <c r="G400" t="s">
        <v>5279</v>
      </c>
      <c r="H400">
        <v>254733796009</v>
      </c>
      <c r="I400">
        <v>254723994754</v>
      </c>
      <c r="J400" t="s">
        <v>5280</v>
      </c>
      <c r="K400" t="s">
        <v>36</v>
      </c>
      <c r="L400" t="s">
        <v>3896</v>
      </c>
      <c r="M400" t="s">
        <v>5281</v>
      </c>
      <c r="N400" s="54">
        <v>45966</v>
      </c>
      <c r="O400" s="55">
        <v>0.45833333333333331</v>
      </c>
      <c r="P400" t="s">
        <v>45</v>
      </c>
      <c r="Q400" s="54">
        <v>45965</v>
      </c>
      <c r="R400" s="55">
        <v>0.51875000000000004</v>
      </c>
      <c r="S400" t="s">
        <v>45</v>
      </c>
      <c r="T400">
        <v>9411251712869</v>
      </c>
      <c r="U400"/>
    </row>
    <row r="401" spans="1:21">
      <c r="A401" s="54">
        <v>45964</v>
      </c>
      <c r="B401" t="s">
        <v>4285</v>
      </c>
      <c r="C401" t="s">
        <v>32</v>
      </c>
      <c r="D401">
        <v>780225502</v>
      </c>
      <c r="E401" t="s">
        <v>33</v>
      </c>
      <c r="F401" t="s">
        <v>45</v>
      </c>
      <c r="G401" t="s">
        <v>5282</v>
      </c>
      <c r="H401">
        <v>701492841</v>
      </c>
      <c r="I401">
        <v>701492841</v>
      </c>
      <c r="J401" t="s">
        <v>5283</v>
      </c>
      <c r="K401" t="s">
        <v>36</v>
      </c>
      <c r="L401" t="s">
        <v>3959</v>
      </c>
      <c r="M401" t="s">
        <v>5284</v>
      </c>
      <c r="N401" s="54">
        <v>45965</v>
      </c>
      <c r="O401" s="55">
        <v>0.375</v>
      </c>
      <c r="P401" t="s">
        <v>67</v>
      </c>
      <c r="Q401" s="54">
        <v>45965</v>
      </c>
      <c r="R401" s="55">
        <v>0.52638888888888891</v>
      </c>
      <c r="S401" t="s">
        <v>67</v>
      </c>
      <c r="U401" t="s">
        <v>4048</v>
      </c>
    </row>
    <row r="402" spans="1:21" hidden="1">
      <c r="A402" s="54">
        <v>45964</v>
      </c>
      <c r="B402" t="s">
        <v>3580</v>
      </c>
      <c r="C402" t="s">
        <v>826</v>
      </c>
      <c r="D402">
        <v>739662010</v>
      </c>
      <c r="E402" t="s">
        <v>33</v>
      </c>
      <c r="F402" t="s">
        <v>45</v>
      </c>
      <c r="G402" t="s">
        <v>5285</v>
      </c>
      <c r="H402">
        <v>254700803405</v>
      </c>
      <c r="I402">
        <v>254700803405</v>
      </c>
      <c r="J402" t="s">
        <v>5286</v>
      </c>
      <c r="K402" t="s">
        <v>36</v>
      </c>
      <c r="L402" t="s">
        <v>3896</v>
      </c>
      <c r="M402" t="s">
        <v>5287</v>
      </c>
      <c r="N402" s="54">
        <v>45965</v>
      </c>
      <c r="O402" s="55">
        <v>0.5</v>
      </c>
      <c r="P402" t="s">
        <v>45</v>
      </c>
      <c r="Q402" s="54">
        <v>45965</v>
      </c>
      <c r="R402" s="55">
        <v>0.53194444444444444</v>
      </c>
      <c r="S402" t="s">
        <v>45</v>
      </c>
      <c r="T402">
        <v>9411251712933</v>
      </c>
      <c r="U402"/>
    </row>
    <row r="403" spans="1:21">
      <c r="A403" s="54">
        <v>45964</v>
      </c>
      <c r="B403" t="s">
        <v>3745</v>
      </c>
      <c r="C403" t="s">
        <v>32</v>
      </c>
      <c r="D403">
        <v>780225502</v>
      </c>
      <c r="E403" t="s">
        <v>33</v>
      </c>
      <c r="F403" t="s">
        <v>45</v>
      </c>
      <c r="G403" t="s">
        <v>5288</v>
      </c>
      <c r="H403">
        <v>702899711</v>
      </c>
      <c r="I403">
        <v>702899711</v>
      </c>
      <c r="J403" t="s">
        <v>5289</v>
      </c>
      <c r="K403" t="s">
        <v>36</v>
      </c>
      <c r="L403" t="s">
        <v>1196</v>
      </c>
      <c r="M403" t="s">
        <v>5290</v>
      </c>
      <c r="N403" s="54">
        <v>45965</v>
      </c>
      <c r="O403" s="55">
        <v>0.375</v>
      </c>
      <c r="P403" t="s">
        <v>67</v>
      </c>
      <c r="Q403" s="54">
        <v>45965</v>
      </c>
      <c r="R403" s="55">
        <v>0.53888888888888886</v>
      </c>
      <c r="S403" t="s">
        <v>67</v>
      </c>
      <c r="U403" t="s">
        <v>4068</v>
      </c>
    </row>
    <row r="404" spans="1:21">
      <c r="A404" s="54">
        <v>45964</v>
      </c>
      <c r="B404" t="s">
        <v>3745</v>
      </c>
      <c r="C404" t="s">
        <v>32</v>
      </c>
      <c r="D404">
        <v>780225502</v>
      </c>
      <c r="E404" t="s">
        <v>33</v>
      </c>
      <c r="F404" t="s">
        <v>45</v>
      </c>
      <c r="G404" t="s">
        <v>5291</v>
      </c>
      <c r="H404">
        <v>731555556</v>
      </c>
      <c r="I404">
        <v>731555556</v>
      </c>
      <c r="J404" t="s">
        <v>5292</v>
      </c>
      <c r="K404" t="s">
        <v>36</v>
      </c>
      <c r="L404" t="s">
        <v>1871</v>
      </c>
      <c r="M404" t="s">
        <v>5293</v>
      </c>
      <c r="N404" s="54">
        <v>45965</v>
      </c>
      <c r="O404" s="55">
        <v>0.375</v>
      </c>
      <c r="P404" t="s">
        <v>45</v>
      </c>
      <c r="Q404" s="54">
        <v>45965</v>
      </c>
      <c r="R404" s="55">
        <v>0.54097222222222219</v>
      </c>
      <c r="S404" t="s">
        <v>45</v>
      </c>
      <c r="T404">
        <v>9411251712957</v>
      </c>
      <c r="U404"/>
    </row>
    <row r="405" spans="1:21">
      <c r="A405" s="54">
        <v>45964</v>
      </c>
      <c r="B405" t="s">
        <v>3746</v>
      </c>
      <c r="C405" t="s">
        <v>32</v>
      </c>
      <c r="D405">
        <v>762627764</v>
      </c>
      <c r="E405" t="s">
        <v>33</v>
      </c>
      <c r="F405" t="s">
        <v>45</v>
      </c>
      <c r="G405" t="s">
        <v>5294</v>
      </c>
      <c r="H405">
        <v>762815649</v>
      </c>
      <c r="I405">
        <v>762815649</v>
      </c>
      <c r="J405" t="s">
        <v>5295</v>
      </c>
      <c r="K405" t="s">
        <v>36</v>
      </c>
      <c r="L405" t="s">
        <v>1871</v>
      </c>
      <c r="M405" t="s">
        <v>5296</v>
      </c>
      <c r="N405" s="54">
        <v>45965</v>
      </c>
      <c r="O405" s="55">
        <v>0.41666666666666669</v>
      </c>
      <c r="P405" t="s">
        <v>45</v>
      </c>
      <c r="Q405" s="54">
        <v>45965</v>
      </c>
      <c r="R405" s="55">
        <v>0.54236111111111107</v>
      </c>
      <c r="S405" t="s">
        <v>45</v>
      </c>
      <c r="T405">
        <v>9411251712968</v>
      </c>
      <c r="U405"/>
    </row>
    <row r="406" spans="1:21" hidden="1">
      <c r="A406" s="54">
        <v>45964</v>
      </c>
      <c r="B406" t="s">
        <v>4140</v>
      </c>
      <c r="C406" t="s">
        <v>41</v>
      </c>
      <c r="D406">
        <v>787732465</v>
      </c>
      <c r="E406" t="s">
        <v>33</v>
      </c>
      <c r="F406" t="s">
        <v>45</v>
      </c>
      <c r="G406" t="s">
        <v>5297</v>
      </c>
      <c r="H406">
        <v>796808429</v>
      </c>
      <c r="I406">
        <v>796808429</v>
      </c>
      <c r="J406" t="s">
        <v>5298</v>
      </c>
      <c r="K406" t="s">
        <v>36</v>
      </c>
      <c r="L406" t="s">
        <v>3942</v>
      </c>
      <c r="M406" t="s">
        <v>5299</v>
      </c>
      <c r="N406" s="54">
        <v>45965</v>
      </c>
      <c r="O406" s="55">
        <v>0.41666666666666669</v>
      </c>
      <c r="P406" t="s">
        <v>67</v>
      </c>
      <c r="Q406" s="54">
        <v>45965</v>
      </c>
      <c r="R406" s="55">
        <v>0.5444444444444444</v>
      </c>
      <c r="S406" t="s">
        <v>67</v>
      </c>
      <c r="U406" t="s">
        <v>4247</v>
      </c>
    </row>
    <row r="407" spans="1:21">
      <c r="A407" s="54">
        <v>45964</v>
      </c>
      <c r="B407" t="s">
        <v>3746</v>
      </c>
      <c r="C407" t="s">
        <v>32</v>
      </c>
      <c r="D407">
        <v>762627764</v>
      </c>
      <c r="E407" t="s">
        <v>33</v>
      </c>
      <c r="F407" t="s">
        <v>45</v>
      </c>
      <c r="G407" t="s">
        <v>5259</v>
      </c>
      <c r="H407">
        <v>708623555</v>
      </c>
      <c r="I407">
        <v>708623555</v>
      </c>
      <c r="J407" t="s">
        <v>5300</v>
      </c>
      <c r="K407" t="s">
        <v>36</v>
      </c>
      <c r="L407" t="s">
        <v>3896</v>
      </c>
      <c r="M407" t="s">
        <v>5301</v>
      </c>
      <c r="N407" s="54">
        <v>45965</v>
      </c>
      <c r="O407" s="55">
        <v>0.375</v>
      </c>
      <c r="P407" t="s">
        <v>45</v>
      </c>
      <c r="Q407" s="54">
        <v>45965</v>
      </c>
      <c r="R407" s="55">
        <v>0.5444444444444444</v>
      </c>
      <c r="S407" t="s">
        <v>45</v>
      </c>
      <c r="T407">
        <v>9411251713020</v>
      </c>
      <c r="U407"/>
    </row>
    <row r="408" spans="1:21">
      <c r="A408" s="54">
        <v>45964</v>
      </c>
      <c r="B408" t="s">
        <v>31</v>
      </c>
      <c r="C408" t="s">
        <v>32</v>
      </c>
      <c r="D408">
        <v>780225502</v>
      </c>
      <c r="E408" t="s">
        <v>33</v>
      </c>
      <c r="F408" t="s">
        <v>45</v>
      </c>
      <c r="G408" t="s">
        <v>5303</v>
      </c>
      <c r="H408">
        <v>754806917</v>
      </c>
      <c r="I408">
        <v>754806917</v>
      </c>
      <c r="J408" t="s">
        <v>5304</v>
      </c>
      <c r="K408" t="s">
        <v>36</v>
      </c>
      <c r="L408" t="s">
        <v>1196</v>
      </c>
      <c r="M408" t="s">
        <v>5305</v>
      </c>
      <c r="N408" s="54">
        <v>45965</v>
      </c>
      <c r="O408" s="55">
        <v>0.45833333333333331</v>
      </c>
      <c r="P408" t="s">
        <v>39</v>
      </c>
      <c r="Q408" s="54">
        <v>45965</v>
      </c>
      <c r="R408" s="55">
        <v>0.56180555555555556</v>
      </c>
      <c r="U408"/>
    </row>
    <row r="409" spans="1:21">
      <c r="A409" s="54">
        <v>45965</v>
      </c>
      <c r="B409" t="s">
        <v>5306</v>
      </c>
      <c r="C409" t="s">
        <v>1141</v>
      </c>
      <c r="D409">
        <v>732990741</v>
      </c>
      <c r="E409" t="s">
        <v>33</v>
      </c>
      <c r="F409" t="s">
        <v>45</v>
      </c>
      <c r="G409" t="s">
        <v>5307</v>
      </c>
      <c r="H409">
        <v>254102155320</v>
      </c>
      <c r="I409">
        <v>254741678614</v>
      </c>
      <c r="J409" t="s">
        <v>5308</v>
      </c>
      <c r="K409" t="s">
        <v>36</v>
      </c>
      <c r="L409" t="s">
        <v>3910</v>
      </c>
      <c r="M409" t="s">
        <v>5309</v>
      </c>
      <c r="N409" s="54">
        <v>45965</v>
      </c>
      <c r="O409" s="55">
        <v>0.5</v>
      </c>
      <c r="P409" t="s">
        <v>45</v>
      </c>
      <c r="Q409" s="54">
        <v>45965</v>
      </c>
      <c r="R409" s="55">
        <v>0.56458333333333333</v>
      </c>
      <c r="S409" t="s">
        <v>45</v>
      </c>
      <c r="T409">
        <v>9411251713193</v>
      </c>
      <c r="U409"/>
    </row>
    <row r="410" spans="1:21">
      <c r="A410" s="54">
        <v>45965</v>
      </c>
      <c r="B410" t="s">
        <v>31</v>
      </c>
      <c r="C410" t="s">
        <v>32</v>
      </c>
      <c r="D410">
        <v>780225502</v>
      </c>
      <c r="E410" t="s">
        <v>33</v>
      </c>
      <c r="F410" t="s">
        <v>45</v>
      </c>
      <c r="G410" t="s">
        <v>5311</v>
      </c>
      <c r="H410">
        <v>757192160</v>
      </c>
      <c r="I410">
        <v>757192160</v>
      </c>
      <c r="J410" t="s">
        <v>5312</v>
      </c>
      <c r="K410" t="s">
        <v>36</v>
      </c>
      <c r="L410" t="s">
        <v>3896</v>
      </c>
      <c r="M410" t="s">
        <v>1227</v>
      </c>
      <c r="N410" s="54">
        <v>45965</v>
      </c>
      <c r="O410" s="55">
        <v>0.45833333333333331</v>
      </c>
      <c r="P410" t="s">
        <v>39</v>
      </c>
      <c r="Q410" s="54">
        <v>45965</v>
      </c>
      <c r="R410" s="55">
        <v>0.52361111111111114</v>
      </c>
      <c r="U410"/>
    </row>
    <row r="411" spans="1:21">
      <c r="A411" s="54">
        <v>45965</v>
      </c>
      <c r="B411" t="s">
        <v>5313</v>
      </c>
      <c r="C411" t="s">
        <v>4425</v>
      </c>
      <c r="D411">
        <v>788906455</v>
      </c>
      <c r="E411" t="s">
        <v>33</v>
      </c>
      <c r="F411" t="s">
        <v>45</v>
      </c>
      <c r="G411" t="s">
        <v>5314</v>
      </c>
      <c r="H411">
        <v>254750079070</v>
      </c>
      <c r="I411">
        <v>254724233090</v>
      </c>
      <c r="J411" t="s">
        <v>5315</v>
      </c>
      <c r="K411" t="s">
        <v>36</v>
      </c>
      <c r="L411" t="s">
        <v>3959</v>
      </c>
      <c r="M411" t="s">
        <v>5316</v>
      </c>
      <c r="N411" s="54">
        <v>45965</v>
      </c>
      <c r="O411" s="55">
        <v>0.45833333333333331</v>
      </c>
      <c r="P411" t="s">
        <v>45</v>
      </c>
      <c r="Q411" s="54">
        <v>45965</v>
      </c>
      <c r="R411" s="55">
        <v>0.53263888888888888</v>
      </c>
      <c r="S411" t="s">
        <v>45</v>
      </c>
      <c r="T411">
        <v>9411251712936</v>
      </c>
      <c r="U411"/>
    </row>
    <row r="412" spans="1:21" hidden="1">
      <c r="A412" s="54">
        <v>45965</v>
      </c>
      <c r="B412" t="s">
        <v>3374</v>
      </c>
      <c r="C412" t="s">
        <v>41</v>
      </c>
      <c r="D412">
        <v>782068818</v>
      </c>
      <c r="E412" t="s">
        <v>33</v>
      </c>
      <c r="F412" t="s">
        <v>45</v>
      </c>
      <c r="G412" t="s">
        <v>5317</v>
      </c>
      <c r="H412">
        <v>725897000</v>
      </c>
      <c r="I412">
        <v>725897000</v>
      </c>
      <c r="J412" t="s">
        <v>5318</v>
      </c>
      <c r="K412" t="s">
        <v>36</v>
      </c>
      <c r="L412" t="s">
        <v>5319</v>
      </c>
      <c r="M412" t="s">
        <v>5320</v>
      </c>
      <c r="N412" s="54">
        <v>45968</v>
      </c>
      <c r="O412" s="55">
        <v>0.58333333333333337</v>
      </c>
      <c r="P412" t="s">
        <v>45</v>
      </c>
      <c r="Q412" s="54">
        <v>45965</v>
      </c>
      <c r="R412" s="55">
        <v>0.55486111111111114</v>
      </c>
      <c r="S412" t="s">
        <v>45</v>
      </c>
      <c r="T412">
        <v>9711251720033</v>
      </c>
      <c r="U412"/>
    </row>
    <row r="413" spans="1:21" hidden="1">
      <c r="A413" s="54">
        <v>45965</v>
      </c>
      <c r="B413" t="s">
        <v>1587</v>
      </c>
      <c r="C413" t="s">
        <v>41</v>
      </c>
      <c r="D413">
        <v>737652116</v>
      </c>
      <c r="E413" t="s">
        <v>33</v>
      </c>
      <c r="F413" t="s">
        <v>3886</v>
      </c>
      <c r="G413" t="s">
        <v>5321</v>
      </c>
      <c r="H413">
        <v>254734701001</v>
      </c>
      <c r="I413">
        <v>254734701001</v>
      </c>
      <c r="J413" t="s">
        <v>5322</v>
      </c>
      <c r="K413" t="s">
        <v>36</v>
      </c>
      <c r="L413" t="s">
        <v>3896</v>
      </c>
      <c r="M413" t="s">
        <v>2843</v>
      </c>
      <c r="N413" s="54">
        <v>45964</v>
      </c>
      <c r="O413" s="55">
        <v>0.54166666666666663</v>
      </c>
      <c r="P413" t="s">
        <v>3886</v>
      </c>
      <c r="Q413" s="54"/>
      <c r="U413"/>
    </row>
    <row r="414" spans="1:21" hidden="1">
      <c r="A414" s="54">
        <v>45965</v>
      </c>
      <c r="B414" t="s">
        <v>3160</v>
      </c>
      <c r="C414" t="s">
        <v>41</v>
      </c>
      <c r="D414">
        <v>781174090</v>
      </c>
      <c r="E414" t="s">
        <v>33</v>
      </c>
      <c r="F414" t="s">
        <v>3886</v>
      </c>
      <c r="G414" t="s">
        <v>5323</v>
      </c>
      <c r="H414">
        <v>100228208</v>
      </c>
      <c r="I414">
        <v>100228208</v>
      </c>
      <c r="J414" t="s">
        <v>5324</v>
      </c>
      <c r="K414" t="s">
        <v>36</v>
      </c>
      <c r="L414" t="s">
        <v>3896</v>
      </c>
      <c r="M414" t="s">
        <v>5325</v>
      </c>
      <c r="N414" s="54">
        <v>45975</v>
      </c>
      <c r="O414" s="55">
        <v>0.54166666666666663</v>
      </c>
      <c r="P414" t="s">
        <v>3886</v>
      </c>
      <c r="Q414" s="54"/>
      <c r="U414"/>
    </row>
    <row r="415" spans="1:21" hidden="1">
      <c r="A415" s="54">
        <v>45965</v>
      </c>
      <c r="B415" t="s">
        <v>5155</v>
      </c>
      <c r="C415" t="s">
        <v>41</v>
      </c>
      <c r="D415">
        <v>781174090</v>
      </c>
      <c r="E415" t="s">
        <v>33</v>
      </c>
      <c r="F415" t="s">
        <v>3886</v>
      </c>
      <c r="G415" t="s">
        <v>5326</v>
      </c>
      <c r="I415">
        <v>115700420</v>
      </c>
      <c r="J415" t="s">
        <v>5327</v>
      </c>
      <c r="K415" t="s">
        <v>36</v>
      </c>
      <c r="L415" t="s">
        <v>3896</v>
      </c>
      <c r="M415" t="s">
        <v>1227</v>
      </c>
      <c r="N415" s="54">
        <v>45990</v>
      </c>
      <c r="O415" s="55">
        <v>0.5</v>
      </c>
      <c r="P415" t="s">
        <v>3886</v>
      </c>
      <c r="Q415" s="54"/>
      <c r="U415"/>
    </row>
    <row r="416" spans="1:21" hidden="1">
      <c r="A416" s="54">
        <v>45965</v>
      </c>
      <c r="B416" t="s">
        <v>1587</v>
      </c>
      <c r="C416" t="s">
        <v>41</v>
      </c>
      <c r="D416">
        <v>737652116</v>
      </c>
      <c r="E416" t="s">
        <v>33</v>
      </c>
      <c r="F416" t="s">
        <v>3886</v>
      </c>
      <c r="G416" t="s">
        <v>5328</v>
      </c>
      <c r="H416">
        <v>734622127</v>
      </c>
      <c r="I416">
        <v>734622127</v>
      </c>
      <c r="J416" t="s">
        <v>5329</v>
      </c>
      <c r="K416" t="s">
        <v>36</v>
      </c>
      <c r="L416" t="s">
        <v>3896</v>
      </c>
      <c r="M416" t="s">
        <v>2843</v>
      </c>
      <c r="N416" s="54">
        <v>45964</v>
      </c>
      <c r="O416" s="55">
        <v>0.58333333333333337</v>
      </c>
      <c r="P416" t="s">
        <v>3886</v>
      </c>
      <c r="Q416" s="54">
        <v>45965</v>
      </c>
      <c r="S416" t="s">
        <v>3886</v>
      </c>
      <c r="U416"/>
    </row>
    <row r="417" spans="1:21" hidden="1">
      <c r="A417" s="54">
        <v>45965</v>
      </c>
      <c r="B417" t="s">
        <v>2309</v>
      </c>
      <c r="C417" t="s">
        <v>41</v>
      </c>
      <c r="D417">
        <v>789753094</v>
      </c>
      <c r="E417" t="s">
        <v>33</v>
      </c>
      <c r="F417" t="s">
        <v>45</v>
      </c>
      <c r="G417" t="s">
        <v>5330</v>
      </c>
      <c r="H417">
        <v>736886183</v>
      </c>
      <c r="I417">
        <v>720391898</v>
      </c>
      <c r="J417" t="s">
        <v>5331</v>
      </c>
      <c r="K417" t="s">
        <v>36</v>
      </c>
      <c r="L417" t="s">
        <v>3909</v>
      </c>
      <c r="M417" t="s">
        <v>5332</v>
      </c>
      <c r="N417" s="54">
        <v>45966</v>
      </c>
      <c r="O417" s="55">
        <v>0.375</v>
      </c>
      <c r="P417" t="s">
        <v>45</v>
      </c>
      <c r="Q417" s="54">
        <v>45965</v>
      </c>
      <c r="R417" s="55">
        <v>0.5131944444444444</v>
      </c>
      <c r="S417" t="s">
        <v>45</v>
      </c>
      <c r="T417">
        <v>9611251717290</v>
      </c>
      <c r="U417"/>
    </row>
    <row r="418" spans="1:21" hidden="1">
      <c r="A418" s="54">
        <v>45965</v>
      </c>
      <c r="B418" t="s">
        <v>2122</v>
      </c>
      <c r="C418" t="s">
        <v>41</v>
      </c>
      <c r="D418">
        <v>781174090</v>
      </c>
      <c r="E418" t="s">
        <v>33</v>
      </c>
      <c r="F418" t="s">
        <v>3886</v>
      </c>
      <c r="G418" t="s">
        <v>5333</v>
      </c>
      <c r="I418">
        <v>254753004861</v>
      </c>
      <c r="J418" t="s">
        <v>5334</v>
      </c>
      <c r="K418" t="s">
        <v>36</v>
      </c>
      <c r="L418" t="s">
        <v>3896</v>
      </c>
      <c r="M418" t="s">
        <v>1227</v>
      </c>
      <c r="N418" s="54">
        <v>45989</v>
      </c>
      <c r="O418" s="55">
        <v>0.5</v>
      </c>
      <c r="P418" t="s">
        <v>3886</v>
      </c>
      <c r="Q418" s="54">
        <v>45965</v>
      </c>
      <c r="S418" t="s">
        <v>3886</v>
      </c>
      <c r="U418"/>
    </row>
    <row r="419" spans="1:21" hidden="1">
      <c r="A419" s="54">
        <v>45965</v>
      </c>
      <c r="B419" t="s">
        <v>1587</v>
      </c>
      <c r="C419" t="s">
        <v>41</v>
      </c>
      <c r="D419">
        <v>737652116</v>
      </c>
      <c r="E419" t="s">
        <v>33</v>
      </c>
      <c r="F419" t="s">
        <v>3886</v>
      </c>
      <c r="G419" t="s">
        <v>5335</v>
      </c>
      <c r="H419">
        <v>781508192</v>
      </c>
      <c r="I419">
        <v>781508192</v>
      </c>
      <c r="J419" t="s">
        <v>5336</v>
      </c>
      <c r="K419" t="s">
        <v>36</v>
      </c>
      <c r="L419" t="s">
        <v>3896</v>
      </c>
      <c r="M419" t="s">
        <v>2843</v>
      </c>
      <c r="N419" s="54">
        <v>45964</v>
      </c>
      <c r="O419" s="55">
        <v>0.58333333333333337</v>
      </c>
      <c r="P419" t="s">
        <v>3886</v>
      </c>
      <c r="Q419" s="54">
        <v>45965</v>
      </c>
      <c r="S419" t="s">
        <v>3886</v>
      </c>
      <c r="U419"/>
    </row>
    <row r="420" spans="1:21">
      <c r="A420" s="54">
        <v>45965</v>
      </c>
      <c r="B420" t="s">
        <v>5337</v>
      </c>
      <c r="C420" t="s">
        <v>92</v>
      </c>
      <c r="D420">
        <v>783617122</v>
      </c>
      <c r="E420" t="s">
        <v>33</v>
      </c>
      <c r="F420" t="s">
        <v>45</v>
      </c>
      <c r="G420" t="s">
        <v>5338</v>
      </c>
      <c r="H420">
        <v>254756552719</v>
      </c>
      <c r="I420">
        <v>745483955</v>
      </c>
      <c r="J420" t="s">
        <v>5339</v>
      </c>
      <c r="K420" t="s">
        <v>36</v>
      </c>
      <c r="L420" t="s">
        <v>3942</v>
      </c>
      <c r="M420" t="s">
        <v>3315</v>
      </c>
      <c r="N420" s="54">
        <v>45965</v>
      </c>
      <c r="O420" s="55">
        <v>0.45833333333333331</v>
      </c>
      <c r="P420" t="s">
        <v>45</v>
      </c>
      <c r="Q420" s="54">
        <v>45965</v>
      </c>
      <c r="S420" t="s">
        <v>45</v>
      </c>
      <c r="T420">
        <v>9411251712851</v>
      </c>
      <c r="U420"/>
    </row>
    <row r="421" spans="1:21" hidden="1">
      <c r="A421" s="54">
        <v>45965</v>
      </c>
      <c r="B421" t="s">
        <v>2122</v>
      </c>
      <c r="C421" t="s">
        <v>41</v>
      </c>
      <c r="D421">
        <v>781174090</v>
      </c>
      <c r="E421" t="s">
        <v>33</v>
      </c>
      <c r="F421" t="s">
        <v>3886</v>
      </c>
      <c r="G421" t="s">
        <v>5340</v>
      </c>
      <c r="I421">
        <v>768543361</v>
      </c>
      <c r="J421" t="s">
        <v>5341</v>
      </c>
      <c r="K421" t="s">
        <v>36</v>
      </c>
      <c r="L421" t="s">
        <v>3896</v>
      </c>
      <c r="M421" t="s">
        <v>1227</v>
      </c>
      <c r="N421" s="54">
        <v>45996</v>
      </c>
      <c r="O421" s="55">
        <v>0.5</v>
      </c>
      <c r="P421" t="s">
        <v>3886</v>
      </c>
      <c r="Q421" s="54">
        <v>45965</v>
      </c>
      <c r="S421" t="s">
        <v>3886</v>
      </c>
      <c r="U421"/>
    </row>
    <row r="422" spans="1:21" hidden="1">
      <c r="A422" s="54">
        <v>45965</v>
      </c>
      <c r="B422" t="s">
        <v>2309</v>
      </c>
      <c r="C422" t="s">
        <v>41</v>
      </c>
      <c r="D422">
        <v>789753094</v>
      </c>
      <c r="E422" t="s">
        <v>33</v>
      </c>
      <c r="F422" t="s">
        <v>45</v>
      </c>
      <c r="G422" t="s">
        <v>5342</v>
      </c>
      <c r="H422">
        <v>732325486</v>
      </c>
      <c r="I422">
        <v>110130912</v>
      </c>
      <c r="J422" t="s">
        <v>5343</v>
      </c>
      <c r="K422" t="s">
        <v>36</v>
      </c>
      <c r="L422" t="s">
        <v>3940</v>
      </c>
      <c r="M422" t="s">
        <v>5344</v>
      </c>
      <c r="N422" s="54">
        <v>45966</v>
      </c>
      <c r="O422" s="55">
        <v>0.41666666666666669</v>
      </c>
      <c r="P422" t="s">
        <v>45</v>
      </c>
      <c r="Q422" s="54">
        <v>45965</v>
      </c>
      <c r="R422" s="55">
        <v>0.51736111111111116</v>
      </c>
      <c r="S422" t="s">
        <v>45</v>
      </c>
      <c r="T422">
        <v>9411251712871</v>
      </c>
      <c r="U422"/>
    </row>
    <row r="423" spans="1:21" hidden="1">
      <c r="A423" s="54">
        <v>45965</v>
      </c>
      <c r="B423" t="s">
        <v>3160</v>
      </c>
      <c r="C423" t="s">
        <v>41</v>
      </c>
      <c r="D423">
        <v>781174090</v>
      </c>
      <c r="E423" t="s">
        <v>33</v>
      </c>
      <c r="F423" t="s">
        <v>45</v>
      </c>
      <c r="G423" t="s">
        <v>5345</v>
      </c>
      <c r="I423">
        <v>790722657</v>
      </c>
      <c r="J423" t="s">
        <v>5346</v>
      </c>
      <c r="K423" t="s">
        <v>36</v>
      </c>
      <c r="L423" t="s">
        <v>3896</v>
      </c>
      <c r="M423" t="s">
        <v>1227</v>
      </c>
      <c r="N423" s="54">
        <v>45974</v>
      </c>
      <c r="O423" s="55">
        <v>0.45833333333333331</v>
      </c>
      <c r="P423" t="s">
        <v>67</v>
      </c>
      <c r="Q423" s="54">
        <v>45965</v>
      </c>
      <c r="R423" s="55">
        <v>0.52152777777777781</v>
      </c>
      <c r="S423" t="s">
        <v>67</v>
      </c>
      <c r="U423" t="s">
        <v>4068</v>
      </c>
    </row>
    <row r="424" spans="1:21" hidden="1">
      <c r="A424" s="54">
        <v>45965</v>
      </c>
      <c r="B424" t="s">
        <v>1587</v>
      </c>
      <c r="C424" t="s">
        <v>41</v>
      </c>
      <c r="D424">
        <v>737652116</v>
      </c>
      <c r="E424" t="s">
        <v>33</v>
      </c>
      <c r="F424" t="s">
        <v>3886</v>
      </c>
      <c r="G424" t="s">
        <v>5347</v>
      </c>
      <c r="H424">
        <v>254717275971</v>
      </c>
      <c r="I424">
        <v>254717275971</v>
      </c>
      <c r="J424" t="s">
        <v>5348</v>
      </c>
      <c r="K424" t="s">
        <v>36</v>
      </c>
      <c r="L424" t="s">
        <v>3896</v>
      </c>
      <c r="M424" t="s">
        <v>2843</v>
      </c>
      <c r="N424" s="54">
        <v>45964</v>
      </c>
      <c r="O424" s="55">
        <v>0.66666666666666663</v>
      </c>
      <c r="P424" t="s">
        <v>3886</v>
      </c>
      <c r="Q424" s="54">
        <v>45965</v>
      </c>
      <c r="S424" t="s">
        <v>3886</v>
      </c>
      <c r="U424"/>
    </row>
    <row r="425" spans="1:21" hidden="1">
      <c r="A425" s="54">
        <v>45965</v>
      </c>
      <c r="B425" t="s">
        <v>2122</v>
      </c>
      <c r="C425" t="s">
        <v>41</v>
      </c>
      <c r="D425">
        <v>781174090</v>
      </c>
      <c r="E425" t="s">
        <v>33</v>
      </c>
      <c r="F425" t="s">
        <v>3886</v>
      </c>
      <c r="G425" t="s">
        <v>3039</v>
      </c>
      <c r="I425">
        <v>762848736</v>
      </c>
      <c r="J425" t="s">
        <v>2124</v>
      </c>
      <c r="K425" t="s">
        <v>36</v>
      </c>
      <c r="L425" t="s">
        <v>3896</v>
      </c>
      <c r="M425" t="s">
        <v>1227</v>
      </c>
      <c r="N425" s="54">
        <v>45971</v>
      </c>
      <c r="O425" s="55">
        <v>0.45833333333333331</v>
      </c>
      <c r="P425" t="s">
        <v>3886</v>
      </c>
      <c r="Q425" s="54">
        <v>45965</v>
      </c>
      <c r="S425" t="s">
        <v>3886</v>
      </c>
      <c r="U425"/>
    </row>
    <row r="426" spans="1:21" hidden="1">
      <c r="A426" s="54">
        <v>45965</v>
      </c>
      <c r="B426" t="s">
        <v>2122</v>
      </c>
      <c r="C426" t="s">
        <v>41</v>
      </c>
      <c r="D426">
        <v>781174090</v>
      </c>
      <c r="E426" t="s">
        <v>33</v>
      </c>
      <c r="F426" t="s">
        <v>3886</v>
      </c>
      <c r="G426" t="s">
        <v>5349</v>
      </c>
      <c r="I426">
        <v>739574468</v>
      </c>
      <c r="J426" t="s">
        <v>5350</v>
      </c>
      <c r="K426" t="s">
        <v>36</v>
      </c>
      <c r="L426" t="s">
        <v>3896</v>
      </c>
      <c r="M426" t="s">
        <v>1227</v>
      </c>
      <c r="N426" s="54">
        <v>45976</v>
      </c>
      <c r="O426" s="55">
        <v>0.41666666666666669</v>
      </c>
      <c r="P426" t="s">
        <v>3886</v>
      </c>
      <c r="Q426" s="54">
        <v>45965</v>
      </c>
      <c r="S426" t="s">
        <v>3886</v>
      </c>
      <c r="U426"/>
    </row>
    <row r="427" spans="1:21" hidden="1">
      <c r="A427" s="54">
        <v>45965</v>
      </c>
      <c r="B427" t="s">
        <v>2122</v>
      </c>
      <c r="C427" t="s">
        <v>41</v>
      </c>
      <c r="D427">
        <v>781174090</v>
      </c>
      <c r="E427" t="s">
        <v>33</v>
      </c>
      <c r="F427" t="s">
        <v>3886</v>
      </c>
      <c r="G427" t="s">
        <v>5155</v>
      </c>
      <c r="I427">
        <v>716681533</v>
      </c>
      <c r="J427" t="s">
        <v>2124</v>
      </c>
      <c r="K427" t="s">
        <v>36</v>
      </c>
      <c r="L427" t="s">
        <v>3896</v>
      </c>
      <c r="M427" t="s">
        <v>3163</v>
      </c>
      <c r="N427" s="54">
        <v>45982</v>
      </c>
      <c r="O427" s="55">
        <v>0.41666666666666669</v>
      </c>
      <c r="P427" t="s">
        <v>3886</v>
      </c>
      <c r="Q427" s="54">
        <v>45965</v>
      </c>
      <c r="S427" t="s">
        <v>3886</v>
      </c>
      <c r="U427"/>
    </row>
    <row r="428" spans="1:21" hidden="1">
      <c r="A428" s="54">
        <v>45965</v>
      </c>
      <c r="B428" t="s">
        <v>2122</v>
      </c>
      <c r="C428" t="s">
        <v>41</v>
      </c>
      <c r="D428">
        <v>781174090</v>
      </c>
      <c r="E428" t="s">
        <v>33</v>
      </c>
      <c r="F428" t="s">
        <v>3886</v>
      </c>
      <c r="G428" t="s">
        <v>5351</v>
      </c>
      <c r="I428">
        <v>705869001</v>
      </c>
      <c r="J428" t="s">
        <v>5352</v>
      </c>
      <c r="K428" t="s">
        <v>36</v>
      </c>
      <c r="L428" t="s">
        <v>3896</v>
      </c>
      <c r="M428" t="s">
        <v>3163</v>
      </c>
      <c r="N428" s="54">
        <v>45975</v>
      </c>
      <c r="O428" s="55">
        <v>0.41666666666666669</v>
      </c>
      <c r="P428" t="s">
        <v>3886</v>
      </c>
      <c r="Q428" s="54">
        <v>45965</v>
      </c>
      <c r="S428" t="s">
        <v>3886</v>
      </c>
      <c r="U428"/>
    </row>
    <row r="429" spans="1:21" hidden="1">
      <c r="A429" s="54">
        <v>45965</v>
      </c>
      <c r="B429" t="s">
        <v>2122</v>
      </c>
      <c r="C429" t="s">
        <v>41</v>
      </c>
      <c r="D429">
        <v>781174090</v>
      </c>
      <c r="E429" t="s">
        <v>33</v>
      </c>
      <c r="F429" t="s">
        <v>3886</v>
      </c>
      <c r="G429" t="s">
        <v>5353</v>
      </c>
      <c r="I429">
        <v>713128238</v>
      </c>
      <c r="J429" t="s">
        <v>5354</v>
      </c>
      <c r="K429" t="s">
        <v>36</v>
      </c>
      <c r="L429" t="s">
        <v>3896</v>
      </c>
      <c r="M429" t="s">
        <v>1205</v>
      </c>
      <c r="N429" s="54">
        <v>45975</v>
      </c>
      <c r="O429" s="55">
        <v>0.41666666666666669</v>
      </c>
      <c r="P429" t="s">
        <v>3886</v>
      </c>
      <c r="Q429" s="54">
        <v>45965</v>
      </c>
      <c r="S429" t="s">
        <v>3886</v>
      </c>
      <c r="U429"/>
    </row>
    <row r="430" spans="1:21" hidden="1">
      <c r="A430" s="54">
        <v>45965</v>
      </c>
      <c r="B430" t="s">
        <v>719</v>
      </c>
      <c r="C430" t="s">
        <v>41</v>
      </c>
      <c r="D430">
        <v>104144901</v>
      </c>
      <c r="E430" t="s">
        <v>33</v>
      </c>
      <c r="F430" t="s">
        <v>45</v>
      </c>
      <c r="G430" t="s">
        <v>5356</v>
      </c>
      <c r="H430">
        <v>710767109</v>
      </c>
      <c r="I430">
        <v>710767109</v>
      </c>
      <c r="J430" t="s">
        <v>5357</v>
      </c>
      <c r="K430" t="s">
        <v>36</v>
      </c>
      <c r="L430" t="s">
        <v>3907</v>
      </c>
      <c r="M430" t="s">
        <v>5044</v>
      </c>
      <c r="N430" s="54">
        <v>45965</v>
      </c>
      <c r="O430" s="55">
        <v>0.375</v>
      </c>
      <c r="P430" t="s">
        <v>45</v>
      </c>
      <c r="Q430" s="54">
        <v>45965</v>
      </c>
      <c r="R430" s="55">
        <v>0.55208333333333337</v>
      </c>
      <c r="S430" t="s">
        <v>45</v>
      </c>
      <c r="T430">
        <v>9411251713054</v>
      </c>
      <c r="U430"/>
    </row>
    <row r="431" spans="1:21" hidden="1">
      <c r="A431" s="54">
        <v>45965</v>
      </c>
      <c r="B431" t="s">
        <v>5358</v>
      </c>
      <c r="C431" t="s">
        <v>41</v>
      </c>
      <c r="D431">
        <v>781174090</v>
      </c>
      <c r="E431" t="s">
        <v>33</v>
      </c>
      <c r="F431" t="s">
        <v>3886</v>
      </c>
      <c r="G431" t="s">
        <v>1359</v>
      </c>
      <c r="I431">
        <v>254777999636</v>
      </c>
      <c r="J431" t="s">
        <v>5359</v>
      </c>
      <c r="K431" t="s">
        <v>36</v>
      </c>
      <c r="L431" t="s">
        <v>3896</v>
      </c>
      <c r="M431" t="s">
        <v>3384</v>
      </c>
      <c r="N431" s="54">
        <v>45983</v>
      </c>
      <c r="O431" s="55">
        <v>0.45833333333333331</v>
      </c>
      <c r="P431" t="s">
        <v>3886</v>
      </c>
      <c r="Q431" s="54">
        <v>45965</v>
      </c>
      <c r="S431" t="s">
        <v>3886</v>
      </c>
      <c r="U431"/>
    </row>
    <row r="432" spans="1:21" hidden="1">
      <c r="A432" s="54">
        <v>45965</v>
      </c>
      <c r="B432" t="s">
        <v>5360</v>
      </c>
      <c r="C432" t="s">
        <v>41</v>
      </c>
      <c r="D432">
        <v>784953955</v>
      </c>
      <c r="E432" t="s">
        <v>33</v>
      </c>
      <c r="F432" t="s">
        <v>45</v>
      </c>
      <c r="G432" t="s">
        <v>5361</v>
      </c>
      <c r="I432">
        <v>740380447</v>
      </c>
      <c r="J432" t="s">
        <v>5362</v>
      </c>
      <c r="K432" t="s">
        <v>36</v>
      </c>
      <c r="L432" t="s">
        <v>1196</v>
      </c>
      <c r="M432" t="s">
        <v>1222</v>
      </c>
      <c r="N432" s="54">
        <v>45966</v>
      </c>
      <c r="O432" s="55">
        <v>0.54166666666666663</v>
      </c>
      <c r="P432" t="s">
        <v>45</v>
      </c>
      <c r="Q432" s="54">
        <v>45965</v>
      </c>
      <c r="R432" s="55">
        <v>0.63888888888888884</v>
      </c>
      <c r="S432" t="s">
        <v>45</v>
      </c>
      <c r="T432">
        <v>9411251713388</v>
      </c>
      <c r="U432"/>
    </row>
    <row r="433" spans="1:21" hidden="1">
      <c r="A433" s="54">
        <v>45965</v>
      </c>
      <c r="B433" t="s">
        <v>2122</v>
      </c>
      <c r="C433" t="s">
        <v>41</v>
      </c>
      <c r="D433">
        <v>781174090</v>
      </c>
      <c r="E433" t="s">
        <v>33</v>
      </c>
      <c r="F433" t="s">
        <v>3886</v>
      </c>
      <c r="G433" t="s">
        <v>5363</v>
      </c>
      <c r="I433">
        <v>254782755148</v>
      </c>
      <c r="J433" t="s">
        <v>2124</v>
      </c>
      <c r="K433" t="s">
        <v>36</v>
      </c>
      <c r="L433" t="s">
        <v>3896</v>
      </c>
      <c r="M433" t="s">
        <v>5364</v>
      </c>
      <c r="N433" s="54">
        <v>45980</v>
      </c>
      <c r="O433" s="55">
        <v>0.5</v>
      </c>
      <c r="P433" t="s">
        <v>3886</v>
      </c>
      <c r="Q433" s="54">
        <v>45965</v>
      </c>
      <c r="S433" t="s">
        <v>3886</v>
      </c>
      <c r="U433"/>
    </row>
    <row r="434" spans="1:21" hidden="1">
      <c r="A434" s="54">
        <v>45965</v>
      </c>
      <c r="B434" t="s">
        <v>3160</v>
      </c>
      <c r="C434" t="s">
        <v>41</v>
      </c>
      <c r="D434">
        <v>781174090</v>
      </c>
      <c r="E434" t="s">
        <v>33</v>
      </c>
      <c r="F434" t="s">
        <v>3886</v>
      </c>
      <c r="G434" t="s">
        <v>938</v>
      </c>
      <c r="I434">
        <v>711832625</v>
      </c>
      <c r="J434" t="s">
        <v>5365</v>
      </c>
      <c r="K434" t="s">
        <v>36</v>
      </c>
      <c r="L434" t="s">
        <v>3896</v>
      </c>
      <c r="M434" t="s">
        <v>5366</v>
      </c>
      <c r="N434" s="54">
        <v>45981</v>
      </c>
      <c r="O434" s="55">
        <v>0.45833333333333331</v>
      </c>
      <c r="P434" t="s">
        <v>3886</v>
      </c>
      <c r="Q434" s="54">
        <v>45965</v>
      </c>
      <c r="S434" t="s">
        <v>3886</v>
      </c>
      <c r="U434"/>
    </row>
    <row r="435" spans="1:21" hidden="1">
      <c r="A435" s="54">
        <v>45965</v>
      </c>
      <c r="B435" t="s">
        <v>3160</v>
      </c>
      <c r="C435" t="s">
        <v>41</v>
      </c>
      <c r="D435">
        <v>781174090</v>
      </c>
      <c r="E435" t="s">
        <v>33</v>
      </c>
      <c r="F435" t="s">
        <v>3886</v>
      </c>
      <c r="G435" t="s">
        <v>5367</v>
      </c>
      <c r="H435">
        <v>254734777702</v>
      </c>
      <c r="I435">
        <v>254734777702</v>
      </c>
      <c r="J435" t="s">
        <v>5368</v>
      </c>
      <c r="K435" t="s">
        <v>36</v>
      </c>
      <c r="L435" t="s">
        <v>3896</v>
      </c>
      <c r="M435" t="s">
        <v>5366</v>
      </c>
      <c r="N435" s="54">
        <v>45990</v>
      </c>
      <c r="O435" s="55">
        <v>0.45833333333333331</v>
      </c>
      <c r="P435" t="s">
        <v>3886</v>
      </c>
      <c r="Q435" s="54">
        <v>45965</v>
      </c>
      <c r="S435" t="s">
        <v>3886</v>
      </c>
      <c r="U435"/>
    </row>
    <row r="436" spans="1:21" hidden="1">
      <c r="A436" s="54">
        <v>45965</v>
      </c>
      <c r="B436" t="s">
        <v>2122</v>
      </c>
      <c r="C436" t="s">
        <v>41</v>
      </c>
      <c r="D436">
        <v>781174090</v>
      </c>
      <c r="E436" t="s">
        <v>33</v>
      </c>
      <c r="F436" t="s">
        <v>3886</v>
      </c>
      <c r="G436" t="s">
        <v>5369</v>
      </c>
      <c r="H436">
        <v>254782755148</v>
      </c>
      <c r="I436">
        <v>254782755148</v>
      </c>
      <c r="J436" t="s">
        <v>2124</v>
      </c>
      <c r="K436" t="s">
        <v>36</v>
      </c>
      <c r="L436" t="s">
        <v>3910</v>
      </c>
      <c r="M436" t="s">
        <v>5370</v>
      </c>
      <c r="N436" s="54">
        <v>45982</v>
      </c>
      <c r="O436" s="55">
        <v>0.45833333333333331</v>
      </c>
      <c r="P436" t="s">
        <v>3886</v>
      </c>
      <c r="Q436" s="54">
        <v>45965</v>
      </c>
      <c r="S436" t="s">
        <v>3886</v>
      </c>
      <c r="U436"/>
    </row>
    <row r="437" spans="1:21" hidden="1">
      <c r="A437" s="54">
        <v>45965</v>
      </c>
      <c r="B437" t="s">
        <v>2122</v>
      </c>
      <c r="C437" t="s">
        <v>41</v>
      </c>
      <c r="D437">
        <v>781174090</v>
      </c>
      <c r="E437" t="s">
        <v>33</v>
      </c>
      <c r="F437" t="s">
        <v>3886</v>
      </c>
      <c r="G437" t="s">
        <v>5228</v>
      </c>
      <c r="I437">
        <v>716355977</v>
      </c>
      <c r="J437" t="s">
        <v>5371</v>
      </c>
      <c r="K437" t="s">
        <v>36</v>
      </c>
      <c r="L437" t="s">
        <v>3896</v>
      </c>
      <c r="M437" t="s">
        <v>5372</v>
      </c>
      <c r="N437" s="54">
        <v>45989</v>
      </c>
      <c r="O437" s="55">
        <v>0.45833333333333331</v>
      </c>
      <c r="P437" t="s">
        <v>3886</v>
      </c>
      <c r="Q437" s="54">
        <v>45965</v>
      </c>
      <c r="S437" t="s">
        <v>3886</v>
      </c>
      <c r="U437"/>
    </row>
    <row r="438" spans="1:21" hidden="1">
      <c r="A438" s="54">
        <v>45965</v>
      </c>
      <c r="B438" t="s">
        <v>47</v>
      </c>
      <c r="C438" t="s">
        <v>41</v>
      </c>
      <c r="D438">
        <v>735633807</v>
      </c>
      <c r="E438" t="s">
        <v>33</v>
      </c>
      <c r="F438" t="s">
        <v>45</v>
      </c>
      <c r="G438" t="s">
        <v>5373</v>
      </c>
      <c r="H438">
        <v>106763214</v>
      </c>
      <c r="I438">
        <v>106763214</v>
      </c>
      <c r="J438" t="s">
        <v>5374</v>
      </c>
      <c r="K438" t="s">
        <v>36</v>
      </c>
      <c r="L438" t="s">
        <v>1196</v>
      </c>
      <c r="M438" t="s">
        <v>5375</v>
      </c>
      <c r="N438" s="54">
        <v>45966</v>
      </c>
      <c r="O438" s="55">
        <v>0.41666666666666669</v>
      </c>
      <c r="P438" t="s">
        <v>39</v>
      </c>
      <c r="Q438" s="54">
        <v>45966</v>
      </c>
      <c r="R438" s="55">
        <v>0.68958333333333333</v>
      </c>
      <c r="U438"/>
    </row>
    <row r="439" spans="1:21" hidden="1">
      <c r="A439" s="54">
        <v>45965</v>
      </c>
      <c r="B439" t="s">
        <v>2122</v>
      </c>
      <c r="C439" t="s">
        <v>41</v>
      </c>
      <c r="D439">
        <v>781174090</v>
      </c>
      <c r="E439" t="s">
        <v>33</v>
      </c>
      <c r="F439" t="s">
        <v>3886</v>
      </c>
      <c r="G439" t="s">
        <v>5083</v>
      </c>
      <c r="I439">
        <v>713663059</v>
      </c>
      <c r="J439" t="s">
        <v>5376</v>
      </c>
      <c r="K439" t="s">
        <v>36</v>
      </c>
      <c r="L439" t="s">
        <v>3896</v>
      </c>
      <c r="M439" t="s">
        <v>1227</v>
      </c>
      <c r="N439" s="54">
        <v>45989</v>
      </c>
      <c r="O439" s="55">
        <v>0.45833333333333331</v>
      </c>
      <c r="P439" t="s">
        <v>3886</v>
      </c>
      <c r="Q439" s="54"/>
      <c r="U439"/>
    </row>
    <row r="440" spans="1:21" hidden="1">
      <c r="A440" s="54">
        <v>45965</v>
      </c>
      <c r="B440" t="s">
        <v>47</v>
      </c>
      <c r="C440" t="s">
        <v>41</v>
      </c>
      <c r="D440">
        <v>735633807</v>
      </c>
      <c r="E440" t="s">
        <v>33</v>
      </c>
      <c r="F440" t="s">
        <v>45</v>
      </c>
      <c r="G440" t="s">
        <v>5377</v>
      </c>
      <c r="H440">
        <v>701419872</v>
      </c>
      <c r="I440">
        <v>701419872</v>
      </c>
      <c r="J440" t="s">
        <v>5378</v>
      </c>
      <c r="K440" t="s">
        <v>36</v>
      </c>
      <c r="L440" t="s">
        <v>1196</v>
      </c>
      <c r="M440" t="s">
        <v>5379</v>
      </c>
      <c r="N440" s="54">
        <v>45965</v>
      </c>
      <c r="O440" s="55">
        <v>0.41666666666666669</v>
      </c>
      <c r="P440" t="s">
        <v>67</v>
      </c>
      <c r="Q440" s="54"/>
      <c r="S440" t="s">
        <v>67</v>
      </c>
      <c r="U440" t="s">
        <v>114</v>
      </c>
    </row>
    <row r="441" spans="1:21" hidden="1">
      <c r="A441" s="54">
        <v>45965</v>
      </c>
      <c r="B441" t="s">
        <v>47</v>
      </c>
      <c r="C441" t="s">
        <v>41</v>
      </c>
      <c r="D441">
        <v>735633807</v>
      </c>
      <c r="E441" t="s">
        <v>33</v>
      </c>
      <c r="F441" t="s">
        <v>45</v>
      </c>
      <c r="G441" t="s">
        <v>5381</v>
      </c>
      <c r="H441">
        <v>732468220</v>
      </c>
      <c r="I441">
        <v>732468220</v>
      </c>
      <c r="J441" t="s">
        <v>4744</v>
      </c>
      <c r="K441" t="s">
        <v>36</v>
      </c>
      <c r="L441" t="s">
        <v>1196</v>
      </c>
      <c r="M441" t="s">
        <v>5382</v>
      </c>
      <c r="N441" s="54">
        <v>45965</v>
      </c>
      <c r="O441" s="55">
        <v>0.375</v>
      </c>
      <c r="P441" t="s">
        <v>39</v>
      </c>
      <c r="Q441" s="54">
        <v>45966</v>
      </c>
      <c r="R441" s="55">
        <v>0.71250000000000002</v>
      </c>
      <c r="U441" t="s">
        <v>4247</v>
      </c>
    </row>
    <row r="442" spans="1:21" hidden="1">
      <c r="A442" s="54">
        <v>45965</v>
      </c>
      <c r="B442" t="s">
        <v>47</v>
      </c>
      <c r="C442" t="s">
        <v>41</v>
      </c>
      <c r="D442">
        <v>735633807</v>
      </c>
      <c r="E442" t="s">
        <v>33</v>
      </c>
      <c r="F442" t="s">
        <v>45</v>
      </c>
      <c r="G442" t="s">
        <v>5383</v>
      </c>
      <c r="H442">
        <v>723679198</v>
      </c>
      <c r="I442">
        <v>723679198</v>
      </c>
      <c r="J442" t="s">
        <v>5384</v>
      </c>
      <c r="K442" t="s">
        <v>36</v>
      </c>
      <c r="L442" t="s">
        <v>4129</v>
      </c>
      <c r="M442" t="s">
        <v>5385</v>
      </c>
      <c r="N442" s="54">
        <v>45965</v>
      </c>
      <c r="O442" s="55">
        <v>0.45833333333333331</v>
      </c>
      <c r="P442" t="s">
        <v>67</v>
      </c>
      <c r="Q442" s="54"/>
      <c r="S442" t="s">
        <v>67</v>
      </c>
      <c r="U442"/>
    </row>
    <row r="443" spans="1:21" hidden="1">
      <c r="A443" s="54">
        <v>45965</v>
      </c>
      <c r="B443" t="s">
        <v>3071</v>
      </c>
      <c r="C443" t="s">
        <v>41</v>
      </c>
      <c r="D443">
        <v>734356550</v>
      </c>
      <c r="E443" t="s">
        <v>33</v>
      </c>
      <c r="F443" t="s">
        <v>45</v>
      </c>
      <c r="G443" t="s">
        <v>5386</v>
      </c>
      <c r="I443">
        <v>769405898</v>
      </c>
      <c r="J443" t="s">
        <v>3591</v>
      </c>
      <c r="K443" t="s">
        <v>36</v>
      </c>
      <c r="L443" t="s">
        <v>3896</v>
      </c>
      <c r="M443" t="s">
        <v>3145</v>
      </c>
      <c r="N443" s="54">
        <v>45966</v>
      </c>
      <c r="O443" s="55">
        <v>0.41666666666666669</v>
      </c>
      <c r="P443" t="s">
        <v>45</v>
      </c>
      <c r="Q443" s="54">
        <v>45966</v>
      </c>
      <c r="R443" s="55">
        <v>0.72152777777777777</v>
      </c>
      <c r="S443" t="s">
        <v>45</v>
      </c>
      <c r="T443">
        <v>9511251715943</v>
      </c>
      <c r="U443"/>
    </row>
    <row r="444" spans="1:21" hidden="1">
      <c r="A444" s="54">
        <v>45965</v>
      </c>
      <c r="B444" t="s">
        <v>3071</v>
      </c>
      <c r="C444" t="s">
        <v>41</v>
      </c>
      <c r="D444">
        <v>734356550</v>
      </c>
      <c r="E444" t="s">
        <v>33</v>
      </c>
      <c r="F444" t="s">
        <v>45</v>
      </c>
      <c r="G444" t="s">
        <v>5387</v>
      </c>
      <c r="I444">
        <v>745551703</v>
      </c>
      <c r="J444" t="s">
        <v>5388</v>
      </c>
      <c r="K444" t="s">
        <v>36</v>
      </c>
      <c r="L444" t="s">
        <v>3896</v>
      </c>
      <c r="M444" t="s">
        <v>3145</v>
      </c>
      <c r="N444" s="54">
        <v>45965</v>
      </c>
      <c r="O444" s="55">
        <v>0.58333333333333337</v>
      </c>
      <c r="P444" t="s">
        <v>67</v>
      </c>
      <c r="Q444" s="54"/>
      <c r="S444" t="s">
        <v>67</v>
      </c>
      <c r="U444" t="s">
        <v>4048</v>
      </c>
    </row>
    <row r="445" spans="1:21">
      <c r="A445" s="54">
        <v>45965</v>
      </c>
      <c r="B445" t="s">
        <v>2764</v>
      </c>
      <c r="C445" t="s">
        <v>1167</v>
      </c>
      <c r="D445">
        <v>780080032</v>
      </c>
      <c r="E445" t="s">
        <v>33</v>
      </c>
      <c r="F445" t="s">
        <v>45</v>
      </c>
      <c r="G445" t="s">
        <v>5389</v>
      </c>
      <c r="H445">
        <v>726809427</v>
      </c>
      <c r="I445">
        <v>795284389</v>
      </c>
      <c r="J445" t="s">
        <v>5390</v>
      </c>
      <c r="K445" t="s">
        <v>36</v>
      </c>
      <c r="L445" t="s">
        <v>3916</v>
      </c>
      <c r="M445" t="s">
        <v>5391</v>
      </c>
      <c r="N445" s="54">
        <v>45960</v>
      </c>
      <c r="O445" s="55">
        <v>0.41666666666666669</v>
      </c>
      <c r="P445" t="s">
        <v>45</v>
      </c>
      <c r="Q445" s="54">
        <v>45966</v>
      </c>
      <c r="R445" s="55">
        <v>0.74027777777777781</v>
      </c>
      <c r="S445" t="s">
        <v>45</v>
      </c>
      <c r="T445">
        <v>9511251715997</v>
      </c>
      <c r="U445"/>
    </row>
    <row r="446" spans="1:21" hidden="1">
      <c r="A446" s="54">
        <v>45965</v>
      </c>
      <c r="B446" t="s">
        <v>47</v>
      </c>
      <c r="C446" t="s">
        <v>41</v>
      </c>
      <c r="D446">
        <v>735633807</v>
      </c>
      <c r="E446" t="s">
        <v>33</v>
      </c>
      <c r="F446" t="s">
        <v>3886</v>
      </c>
      <c r="G446" t="s">
        <v>5392</v>
      </c>
      <c r="H446">
        <v>700445639</v>
      </c>
      <c r="I446">
        <v>700445639</v>
      </c>
      <c r="J446" t="s">
        <v>5393</v>
      </c>
      <c r="K446" t="s">
        <v>36</v>
      </c>
      <c r="L446" t="s">
        <v>3907</v>
      </c>
      <c r="M446" t="s">
        <v>5394</v>
      </c>
      <c r="N446" s="54">
        <v>45966</v>
      </c>
      <c r="O446" s="55">
        <v>0.41666666666666669</v>
      </c>
      <c r="P446" t="s">
        <v>3886</v>
      </c>
      <c r="Q446" s="54"/>
      <c r="U446"/>
    </row>
    <row r="447" spans="1:21" hidden="1">
      <c r="A447" s="54">
        <v>45965</v>
      </c>
      <c r="B447" t="s">
        <v>5395</v>
      </c>
      <c r="C447" t="s">
        <v>41</v>
      </c>
      <c r="D447">
        <v>786457527</v>
      </c>
      <c r="E447" t="s">
        <v>33</v>
      </c>
      <c r="F447" t="s">
        <v>45</v>
      </c>
      <c r="G447" t="s">
        <v>5396</v>
      </c>
      <c r="I447">
        <v>795528944</v>
      </c>
      <c r="J447" t="s">
        <v>5397</v>
      </c>
      <c r="K447" t="s">
        <v>36</v>
      </c>
      <c r="L447" t="s">
        <v>1871</v>
      </c>
      <c r="M447" t="s">
        <v>5398</v>
      </c>
      <c r="N447" s="54">
        <v>45966</v>
      </c>
      <c r="O447" s="55">
        <v>0.45833333333333331</v>
      </c>
      <c r="P447" t="s">
        <v>39</v>
      </c>
      <c r="Q447" s="54">
        <v>45966</v>
      </c>
      <c r="R447" s="55">
        <v>0.74513888888888891</v>
      </c>
      <c r="U447"/>
    </row>
    <row r="448" spans="1:21" hidden="1">
      <c r="A448" s="54">
        <v>45965</v>
      </c>
      <c r="B448" t="s">
        <v>4103</v>
      </c>
      <c r="C448" t="s">
        <v>41</v>
      </c>
      <c r="D448">
        <v>780961460</v>
      </c>
      <c r="E448" t="s">
        <v>33</v>
      </c>
      <c r="F448" t="s">
        <v>45</v>
      </c>
      <c r="G448" t="s">
        <v>5399</v>
      </c>
      <c r="H448">
        <v>789186300</v>
      </c>
      <c r="I448">
        <v>748300201</v>
      </c>
      <c r="J448" t="s">
        <v>5400</v>
      </c>
      <c r="K448" t="s">
        <v>36</v>
      </c>
      <c r="L448" t="s">
        <v>3976</v>
      </c>
      <c r="M448" t="s">
        <v>5401</v>
      </c>
      <c r="N448" s="54">
        <v>45967</v>
      </c>
      <c r="O448" s="55">
        <v>0.33333333333333331</v>
      </c>
      <c r="P448" t="s">
        <v>39</v>
      </c>
      <c r="Q448" s="54">
        <v>45966</v>
      </c>
      <c r="R448" s="55">
        <v>0.74583333333333335</v>
      </c>
      <c r="U448"/>
    </row>
    <row r="449" spans="1:21" hidden="1">
      <c r="A449" s="54">
        <v>45965</v>
      </c>
      <c r="B449" t="s">
        <v>1754</v>
      </c>
      <c r="C449" t="s">
        <v>41</v>
      </c>
      <c r="D449">
        <v>737760378</v>
      </c>
      <c r="E449" t="s">
        <v>33</v>
      </c>
      <c r="F449" t="s">
        <v>45</v>
      </c>
      <c r="G449" t="s">
        <v>5403</v>
      </c>
      <c r="I449">
        <v>768228731</v>
      </c>
      <c r="J449" t="s">
        <v>5404</v>
      </c>
      <c r="K449" t="s">
        <v>36</v>
      </c>
      <c r="L449" t="s">
        <v>3943</v>
      </c>
      <c r="M449" t="s">
        <v>5405</v>
      </c>
      <c r="N449" s="54">
        <v>45966</v>
      </c>
      <c r="O449" s="55">
        <v>0.33333333333333331</v>
      </c>
      <c r="P449" t="s">
        <v>45</v>
      </c>
      <c r="Q449" s="54">
        <v>45965</v>
      </c>
      <c r="R449" s="55">
        <v>0.64097222222222228</v>
      </c>
      <c r="S449" t="s">
        <v>45</v>
      </c>
      <c r="T449">
        <v>9411251713353</v>
      </c>
      <c r="U449"/>
    </row>
    <row r="450" spans="1:21" hidden="1">
      <c r="A450" s="54">
        <v>45965</v>
      </c>
      <c r="B450" t="s">
        <v>1366</v>
      </c>
      <c r="C450" t="s">
        <v>41</v>
      </c>
      <c r="D450">
        <v>102772410</v>
      </c>
      <c r="E450" t="s">
        <v>33</v>
      </c>
      <c r="F450" t="s">
        <v>45</v>
      </c>
      <c r="G450" t="s">
        <v>5406</v>
      </c>
      <c r="H450">
        <v>731422392</v>
      </c>
      <c r="I450">
        <v>731422392</v>
      </c>
      <c r="J450" t="s">
        <v>5407</v>
      </c>
      <c r="K450" t="s">
        <v>36</v>
      </c>
      <c r="L450" t="s">
        <v>1921</v>
      </c>
      <c r="M450" t="s">
        <v>5408</v>
      </c>
      <c r="N450" s="54">
        <v>45966</v>
      </c>
      <c r="O450" s="55">
        <v>0.375</v>
      </c>
      <c r="P450" t="s">
        <v>45</v>
      </c>
      <c r="Q450" s="54">
        <v>45965</v>
      </c>
      <c r="R450" s="55">
        <v>0.64583333333333337</v>
      </c>
      <c r="S450" t="s">
        <v>45</v>
      </c>
      <c r="T450">
        <v>9411251713372</v>
      </c>
      <c r="U450"/>
    </row>
    <row r="451" spans="1:21" hidden="1">
      <c r="A451" s="54">
        <v>45965</v>
      </c>
      <c r="B451" t="s">
        <v>4381</v>
      </c>
      <c r="C451" t="s">
        <v>41</v>
      </c>
      <c r="D451">
        <v>788401220</v>
      </c>
      <c r="E451" t="s">
        <v>33</v>
      </c>
      <c r="F451" t="s">
        <v>45</v>
      </c>
      <c r="G451" t="s">
        <v>5409</v>
      </c>
      <c r="H451">
        <v>732022973</v>
      </c>
      <c r="I451">
        <v>741022973</v>
      </c>
      <c r="J451" t="s">
        <v>5410</v>
      </c>
      <c r="K451" t="s">
        <v>36</v>
      </c>
      <c r="L451" t="s">
        <v>4384</v>
      </c>
      <c r="M451" t="s">
        <v>4391</v>
      </c>
      <c r="N451" s="54">
        <v>45965</v>
      </c>
      <c r="O451" s="55">
        <v>0.54166666666666663</v>
      </c>
      <c r="P451" t="s">
        <v>45</v>
      </c>
      <c r="Q451" s="54">
        <v>45965</v>
      </c>
      <c r="R451" s="55">
        <v>0.59097222222222223</v>
      </c>
      <c r="S451" t="s">
        <v>45</v>
      </c>
      <c r="T451">
        <v>9411251713177</v>
      </c>
      <c r="U451"/>
    </row>
    <row r="452" spans="1:21">
      <c r="A452" s="54">
        <v>45965</v>
      </c>
      <c r="B452" t="s">
        <v>642</v>
      </c>
      <c r="C452" t="s">
        <v>70</v>
      </c>
      <c r="D452">
        <v>755877260</v>
      </c>
      <c r="E452" t="s">
        <v>33</v>
      </c>
      <c r="F452" t="s">
        <v>45</v>
      </c>
      <c r="G452" t="s">
        <v>1339</v>
      </c>
      <c r="H452">
        <v>731776594</v>
      </c>
      <c r="I452">
        <v>731776594</v>
      </c>
      <c r="J452" t="s">
        <v>2861</v>
      </c>
      <c r="K452" t="s">
        <v>36</v>
      </c>
      <c r="L452" t="s">
        <v>1911</v>
      </c>
      <c r="M452" t="s">
        <v>5411</v>
      </c>
      <c r="N452" s="54">
        <v>45965</v>
      </c>
      <c r="O452" s="55">
        <v>0.41666666666666669</v>
      </c>
      <c r="P452" t="s">
        <v>67</v>
      </c>
      <c r="Q452" s="54">
        <v>45965</v>
      </c>
      <c r="R452" s="55">
        <v>0.64722222222222225</v>
      </c>
      <c r="S452" t="s">
        <v>67</v>
      </c>
      <c r="U452" t="s">
        <v>114</v>
      </c>
    </row>
    <row r="453" spans="1:21" hidden="1">
      <c r="A453" s="54">
        <v>45965</v>
      </c>
      <c r="B453" t="s">
        <v>5360</v>
      </c>
      <c r="C453" t="s">
        <v>41</v>
      </c>
      <c r="D453">
        <v>784953955</v>
      </c>
      <c r="E453" t="s">
        <v>33</v>
      </c>
      <c r="F453" t="s">
        <v>3886</v>
      </c>
      <c r="G453" t="s">
        <v>5412</v>
      </c>
      <c r="I453">
        <v>707720336</v>
      </c>
      <c r="J453" t="s">
        <v>5413</v>
      </c>
      <c r="K453" t="s">
        <v>36</v>
      </c>
      <c r="L453" t="s">
        <v>3910</v>
      </c>
      <c r="M453" t="s">
        <v>3306</v>
      </c>
      <c r="N453" s="54">
        <v>45969</v>
      </c>
      <c r="O453" s="55">
        <v>0.58333333333333337</v>
      </c>
      <c r="P453" t="s">
        <v>3886</v>
      </c>
      <c r="Q453" s="54">
        <v>45965</v>
      </c>
      <c r="S453" t="s">
        <v>3886</v>
      </c>
      <c r="U453"/>
    </row>
    <row r="454" spans="1:21">
      <c r="A454" s="54">
        <v>45965</v>
      </c>
      <c r="B454" t="s">
        <v>5415</v>
      </c>
      <c r="C454" t="s">
        <v>1184</v>
      </c>
      <c r="D454">
        <v>733770033</v>
      </c>
      <c r="E454" t="s">
        <v>33</v>
      </c>
      <c r="F454" t="s">
        <v>45</v>
      </c>
      <c r="G454" t="s">
        <v>4108</v>
      </c>
      <c r="H454">
        <v>732999992</v>
      </c>
      <c r="I454">
        <v>721999992</v>
      </c>
      <c r="J454" t="s">
        <v>5416</v>
      </c>
      <c r="K454" t="s">
        <v>36</v>
      </c>
      <c r="L454" t="s">
        <v>1241</v>
      </c>
      <c r="M454" t="s">
        <v>5417</v>
      </c>
      <c r="N454" s="54">
        <v>45965</v>
      </c>
      <c r="O454" s="55">
        <v>0.45833333333333331</v>
      </c>
      <c r="P454" t="s">
        <v>67</v>
      </c>
      <c r="Q454" s="54">
        <v>45965</v>
      </c>
      <c r="R454" s="55">
        <v>0.14166666666666666</v>
      </c>
      <c r="S454" t="s">
        <v>67</v>
      </c>
      <c r="U454" t="s">
        <v>114</v>
      </c>
    </row>
    <row r="455" spans="1:21">
      <c r="A455" s="54">
        <v>45965</v>
      </c>
      <c r="B455" t="s">
        <v>5418</v>
      </c>
      <c r="C455" t="s">
        <v>1121</v>
      </c>
      <c r="D455">
        <v>780772772</v>
      </c>
      <c r="E455" t="s">
        <v>33</v>
      </c>
      <c r="F455" t="s">
        <v>45</v>
      </c>
      <c r="G455" t="s">
        <v>5419</v>
      </c>
      <c r="H455">
        <v>25438459358</v>
      </c>
      <c r="I455">
        <v>254703660464</v>
      </c>
      <c r="J455" t="s">
        <v>5420</v>
      </c>
      <c r="K455" t="s">
        <v>36</v>
      </c>
      <c r="L455" t="s">
        <v>3943</v>
      </c>
      <c r="M455" t="s">
        <v>5421</v>
      </c>
      <c r="N455" s="54">
        <v>45965</v>
      </c>
      <c r="O455" s="55">
        <v>0.45833333333333331</v>
      </c>
      <c r="P455" t="s">
        <v>45</v>
      </c>
      <c r="Q455" s="54">
        <v>45965</v>
      </c>
      <c r="R455" s="55">
        <v>0.63541666666666663</v>
      </c>
      <c r="S455" t="s">
        <v>45</v>
      </c>
      <c r="T455">
        <v>9411251713328</v>
      </c>
      <c r="U455"/>
    </row>
    <row r="456" spans="1:21">
      <c r="A456" s="54">
        <v>45965</v>
      </c>
      <c r="B456" t="s">
        <v>5418</v>
      </c>
      <c r="C456" t="s">
        <v>1121</v>
      </c>
      <c r="D456">
        <v>780772772</v>
      </c>
      <c r="E456" t="s">
        <v>33</v>
      </c>
      <c r="F456" t="s">
        <v>45</v>
      </c>
      <c r="G456" t="s">
        <v>5423</v>
      </c>
      <c r="H456">
        <v>254789279729</v>
      </c>
      <c r="I456">
        <v>25493518304</v>
      </c>
      <c r="J456" t="s">
        <v>5424</v>
      </c>
      <c r="K456" t="s">
        <v>36</v>
      </c>
      <c r="L456" t="s">
        <v>3945</v>
      </c>
      <c r="M456" t="s">
        <v>4676</v>
      </c>
      <c r="N456" s="54">
        <v>45966</v>
      </c>
      <c r="O456" s="55">
        <v>0.41666666666666669</v>
      </c>
      <c r="P456" t="s">
        <v>45</v>
      </c>
      <c r="Q456" s="54">
        <v>45965</v>
      </c>
      <c r="R456" s="55">
        <v>0.67152777777777772</v>
      </c>
      <c r="S456" t="s">
        <v>45</v>
      </c>
      <c r="T456">
        <v>9411251713481</v>
      </c>
      <c r="U456"/>
    </row>
    <row r="457" spans="1:21" hidden="1">
      <c r="A457" s="54">
        <v>45965</v>
      </c>
      <c r="B457" t="s">
        <v>1366</v>
      </c>
      <c r="C457" t="s">
        <v>41</v>
      </c>
      <c r="D457">
        <v>102772410</v>
      </c>
      <c r="E457" t="s">
        <v>33</v>
      </c>
      <c r="F457" t="s">
        <v>45</v>
      </c>
      <c r="G457" t="s">
        <v>5425</v>
      </c>
      <c r="H457">
        <v>101438893</v>
      </c>
      <c r="I457">
        <v>101438893</v>
      </c>
      <c r="J457" t="s">
        <v>5426</v>
      </c>
      <c r="K457" t="s">
        <v>36</v>
      </c>
      <c r="L457" t="s">
        <v>3959</v>
      </c>
      <c r="M457" t="s">
        <v>5427</v>
      </c>
      <c r="N457" s="54">
        <v>45966</v>
      </c>
      <c r="O457" s="55">
        <v>0.375</v>
      </c>
      <c r="P457" t="s">
        <v>45</v>
      </c>
      <c r="Q457" s="54">
        <v>45965</v>
      </c>
      <c r="R457" s="55">
        <v>0.6791666666666667</v>
      </c>
      <c r="S457" t="s">
        <v>45</v>
      </c>
      <c r="T457">
        <v>9411251713512</v>
      </c>
      <c r="U457"/>
    </row>
    <row r="458" spans="1:21" hidden="1">
      <c r="A458" s="54">
        <v>45965</v>
      </c>
      <c r="B458" t="s">
        <v>1366</v>
      </c>
      <c r="C458" t="s">
        <v>41</v>
      </c>
      <c r="D458">
        <v>102772410</v>
      </c>
      <c r="E458" t="s">
        <v>33</v>
      </c>
      <c r="F458" t="s">
        <v>45</v>
      </c>
      <c r="G458" t="s">
        <v>5428</v>
      </c>
      <c r="H458">
        <v>103849130</v>
      </c>
      <c r="I458">
        <v>103849130</v>
      </c>
      <c r="J458" t="s">
        <v>5429</v>
      </c>
      <c r="K458" t="s">
        <v>36</v>
      </c>
      <c r="L458" t="s">
        <v>3916</v>
      </c>
      <c r="M458" t="s">
        <v>5430</v>
      </c>
      <c r="N458" s="54">
        <v>45966</v>
      </c>
      <c r="O458" s="55">
        <v>0.375</v>
      </c>
      <c r="P458" t="s">
        <v>45</v>
      </c>
      <c r="Q458" s="54">
        <v>45965</v>
      </c>
      <c r="R458" s="55">
        <v>0.69027777777777777</v>
      </c>
      <c r="S458" t="s">
        <v>45</v>
      </c>
      <c r="T458">
        <v>9411251713557</v>
      </c>
      <c r="U458"/>
    </row>
    <row r="459" spans="1:21">
      <c r="A459" s="54">
        <v>45965</v>
      </c>
      <c r="B459" t="s">
        <v>31</v>
      </c>
      <c r="C459" t="s">
        <v>32</v>
      </c>
      <c r="D459">
        <v>780225502</v>
      </c>
      <c r="E459" t="s">
        <v>33</v>
      </c>
      <c r="F459" t="s">
        <v>45</v>
      </c>
      <c r="G459" t="s">
        <v>5402</v>
      </c>
      <c r="H459">
        <v>748137787</v>
      </c>
      <c r="I459">
        <v>748137787</v>
      </c>
      <c r="J459" t="s">
        <v>5431</v>
      </c>
      <c r="K459" t="s">
        <v>36</v>
      </c>
      <c r="L459" t="s">
        <v>3909</v>
      </c>
      <c r="M459" t="s">
        <v>5432</v>
      </c>
      <c r="N459" s="54">
        <v>45965</v>
      </c>
      <c r="O459" s="55">
        <v>0.5</v>
      </c>
      <c r="P459" t="s">
        <v>67</v>
      </c>
      <c r="Q459" s="54">
        <v>45965</v>
      </c>
      <c r="R459" s="55">
        <v>0.72083333333333333</v>
      </c>
      <c r="S459" t="s">
        <v>67</v>
      </c>
      <c r="U459" t="s">
        <v>4068</v>
      </c>
    </row>
    <row r="460" spans="1:21">
      <c r="A460" s="54">
        <v>45965</v>
      </c>
      <c r="B460" t="s">
        <v>4180</v>
      </c>
      <c r="C460" t="s">
        <v>742</v>
      </c>
      <c r="D460">
        <v>105981359</v>
      </c>
      <c r="E460" t="s">
        <v>33</v>
      </c>
      <c r="F460" t="s">
        <v>45</v>
      </c>
      <c r="G460" t="s">
        <v>2260</v>
      </c>
      <c r="H460">
        <v>714785828</v>
      </c>
      <c r="I460">
        <v>714785828</v>
      </c>
      <c r="J460" t="s">
        <v>5433</v>
      </c>
      <c r="K460" t="s">
        <v>36</v>
      </c>
      <c r="L460" t="s">
        <v>3959</v>
      </c>
      <c r="M460" t="s">
        <v>5434</v>
      </c>
      <c r="N460" s="54">
        <v>45966</v>
      </c>
      <c r="O460" s="55">
        <v>0.45833333333333331</v>
      </c>
      <c r="P460" t="s">
        <v>45</v>
      </c>
      <c r="Q460" s="54">
        <v>45965</v>
      </c>
      <c r="R460" s="55">
        <v>0.64930555555555558</v>
      </c>
      <c r="S460" t="s">
        <v>45</v>
      </c>
      <c r="T460">
        <v>9411251713525</v>
      </c>
      <c r="U460"/>
    </row>
    <row r="461" spans="1:21">
      <c r="A461" s="54">
        <v>45965</v>
      </c>
      <c r="B461" t="s">
        <v>4188</v>
      </c>
      <c r="C461" t="s">
        <v>742</v>
      </c>
      <c r="D461">
        <v>105981359</v>
      </c>
      <c r="E461" t="s">
        <v>33</v>
      </c>
      <c r="F461" t="s">
        <v>45</v>
      </c>
      <c r="G461" t="s">
        <v>5435</v>
      </c>
      <c r="H461">
        <v>738422448</v>
      </c>
      <c r="I461">
        <v>738422448</v>
      </c>
      <c r="J461" t="s">
        <v>5436</v>
      </c>
      <c r="K461" t="s">
        <v>36</v>
      </c>
      <c r="L461" t="s">
        <v>3959</v>
      </c>
      <c r="M461" t="s">
        <v>624</v>
      </c>
      <c r="N461" s="54">
        <v>45966</v>
      </c>
      <c r="O461" s="55">
        <v>0.375</v>
      </c>
      <c r="P461" t="s">
        <v>39</v>
      </c>
      <c r="Q461" s="54">
        <v>45965</v>
      </c>
      <c r="U461"/>
    </row>
    <row r="462" spans="1:21" hidden="1">
      <c r="A462" s="54">
        <v>45965</v>
      </c>
      <c r="B462" t="s">
        <v>5360</v>
      </c>
      <c r="C462" t="s">
        <v>41</v>
      </c>
      <c r="D462">
        <v>784953955</v>
      </c>
      <c r="E462" t="s">
        <v>33</v>
      </c>
      <c r="F462" t="s">
        <v>3886</v>
      </c>
      <c r="G462" t="s">
        <v>5437</v>
      </c>
      <c r="I462">
        <v>254796535733</v>
      </c>
      <c r="J462" t="s">
        <v>5438</v>
      </c>
      <c r="K462" t="s">
        <v>36</v>
      </c>
      <c r="L462" t="s">
        <v>3910</v>
      </c>
      <c r="M462" t="s">
        <v>5439</v>
      </c>
      <c r="N462" s="54">
        <v>45968</v>
      </c>
      <c r="O462" s="55">
        <v>0.5</v>
      </c>
      <c r="P462" t="s">
        <v>3886</v>
      </c>
      <c r="Q462" s="54"/>
      <c r="U462"/>
    </row>
    <row r="463" spans="1:21" hidden="1">
      <c r="A463" s="54">
        <v>45965</v>
      </c>
      <c r="B463" t="s">
        <v>5360</v>
      </c>
      <c r="C463" t="s">
        <v>41</v>
      </c>
      <c r="D463">
        <v>784953955</v>
      </c>
      <c r="E463" t="s">
        <v>33</v>
      </c>
      <c r="F463" t="s">
        <v>45</v>
      </c>
      <c r="G463" t="s">
        <v>5440</v>
      </c>
      <c r="I463">
        <v>786678266</v>
      </c>
      <c r="J463" t="s">
        <v>5441</v>
      </c>
      <c r="K463" t="s">
        <v>36</v>
      </c>
      <c r="L463" t="s">
        <v>3910</v>
      </c>
      <c r="M463" t="s">
        <v>5442</v>
      </c>
      <c r="N463" s="54">
        <v>45965</v>
      </c>
      <c r="O463" s="55">
        <v>0.5</v>
      </c>
      <c r="P463" t="s">
        <v>39</v>
      </c>
      <c r="Q463" s="54">
        <v>45965</v>
      </c>
      <c r="U463"/>
    </row>
    <row r="464" spans="1:21" hidden="1">
      <c r="A464" s="54">
        <v>45965</v>
      </c>
      <c r="B464" t="s">
        <v>484</v>
      </c>
      <c r="C464" t="s">
        <v>41</v>
      </c>
      <c r="D464">
        <v>784292582</v>
      </c>
      <c r="E464" t="s">
        <v>33</v>
      </c>
      <c r="F464" t="s">
        <v>45</v>
      </c>
      <c r="G464" t="s">
        <v>5443</v>
      </c>
      <c r="H464">
        <v>100612409</v>
      </c>
      <c r="I464">
        <v>254794665239</v>
      </c>
      <c r="J464" t="s">
        <v>5444</v>
      </c>
      <c r="K464" t="s">
        <v>36</v>
      </c>
      <c r="L464" t="s">
        <v>3907</v>
      </c>
      <c r="M464" t="s">
        <v>3428</v>
      </c>
      <c r="N464" s="54">
        <v>45965</v>
      </c>
      <c r="O464" s="55">
        <v>0.58333333333333337</v>
      </c>
      <c r="P464" t="s">
        <v>45</v>
      </c>
      <c r="Q464" s="54">
        <v>45965</v>
      </c>
      <c r="R464" s="55">
        <v>0.66041666666666665</v>
      </c>
      <c r="S464" t="s">
        <v>45</v>
      </c>
      <c r="T464">
        <v>9411251713555</v>
      </c>
      <c r="U464"/>
    </row>
    <row r="465" spans="1:21">
      <c r="A465" s="54">
        <v>45965</v>
      </c>
      <c r="B465" t="s">
        <v>5446</v>
      </c>
      <c r="C465" t="s">
        <v>1081</v>
      </c>
      <c r="D465">
        <v>101484403</v>
      </c>
      <c r="E465" t="s">
        <v>33</v>
      </c>
      <c r="F465" t="s">
        <v>45</v>
      </c>
      <c r="G465" t="s">
        <v>5446</v>
      </c>
      <c r="H465">
        <v>725484403</v>
      </c>
      <c r="I465">
        <v>736377970</v>
      </c>
      <c r="J465" t="s">
        <v>5447</v>
      </c>
      <c r="K465" t="s">
        <v>36</v>
      </c>
      <c r="L465" t="s">
        <v>3896</v>
      </c>
      <c r="M465" t="s">
        <v>5448</v>
      </c>
      <c r="N465" s="54">
        <v>45965</v>
      </c>
      <c r="O465" s="55">
        <v>0.54166666666666663</v>
      </c>
      <c r="P465" t="s">
        <v>45</v>
      </c>
      <c r="Q465" s="54">
        <v>45965</v>
      </c>
      <c r="R465" s="55">
        <v>0.66527777777777775</v>
      </c>
      <c r="S465" t="s">
        <v>45</v>
      </c>
      <c r="T465">
        <v>9411251713697</v>
      </c>
      <c r="U465"/>
    </row>
    <row r="466" spans="1:21" hidden="1">
      <c r="A466" s="54">
        <v>45965</v>
      </c>
      <c r="B466" t="s">
        <v>4882</v>
      </c>
      <c r="C466" t="s">
        <v>41</v>
      </c>
      <c r="D466">
        <v>101792379</v>
      </c>
      <c r="E466" t="s">
        <v>33</v>
      </c>
      <c r="F466" t="s">
        <v>45</v>
      </c>
      <c r="G466" t="s">
        <v>5449</v>
      </c>
      <c r="H466">
        <v>782799558</v>
      </c>
      <c r="I466">
        <v>710792379</v>
      </c>
      <c r="J466" t="s">
        <v>5450</v>
      </c>
      <c r="K466" t="s">
        <v>36</v>
      </c>
      <c r="L466" t="s">
        <v>3983</v>
      </c>
      <c r="M466" t="s">
        <v>5451</v>
      </c>
      <c r="N466" s="54">
        <v>45966</v>
      </c>
      <c r="O466" s="55">
        <v>0.41666666666666669</v>
      </c>
      <c r="P466" t="s">
        <v>67</v>
      </c>
      <c r="Q466" s="54">
        <v>45965</v>
      </c>
      <c r="U466"/>
    </row>
    <row r="467" spans="1:21" hidden="1">
      <c r="A467" s="54">
        <v>45965</v>
      </c>
      <c r="B467" t="s">
        <v>1366</v>
      </c>
      <c r="C467" t="s">
        <v>41</v>
      </c>
      <c r="D467">
        <v>102772410</v>
      </c>
      <c r="E467" t="s">
        <v>33</v>
      </c>
      <c r="F467" t="s">
        <v>45</v>
      </c>
      <c r="G467" t="s">
        <v>5452</v>
      </c>
      <c r="H467">
        <v>101344821</v>
      </c>
      <c r="I467">
        <v>740416687</v>
      </c>
      <c r="J467" t="s">
        <v>5453</v>
      </c>
      <c r="K467" t="s">
        <v>36</v>
      </c>
      <c r="L467" t="s">
        <v>3916</v>
      </c>
      <c r="M467" t="s">
        <v>5454</v>
      </c>
      <c r="N467" s="54">
        <v>45966</v>
      </c>
      <c r="O467" s="55">
        <v>0.45833333333333331</v>
      </c>
      <c r="P467" t="s">
        <v>45</v>
      </c>
      <c r="Q467" s="54">
        <v>45965</v>
      </c>
      <c r="R467" s="55">
        <v>0.68055555555555558</v>
      </c>
      <c r="S467" t="s">
        <v>45</v>
      </c>
      <c r="T467">
        <v>9411251713722</v>
      </c>
      <c r="U467"/>
    </row>
    <row r="468" spans="1:21" hidden="1">
      <c r="A468" s="54">
        <v>45965</v>
      </c>
      <c r="B468" t="s">
        <v>99</v>
      </c>
      <c r="C468" t="s">
        <v>41</v>
      </c>
      <c r="D468">
        <v>783305070</v>
      </c>
      <c r="E468" t="s">
        <v>33</v>
      </c>
      <c r="F468" t="s">
        <v>45</v>
      </c>
      <c r="G468" t="s">
        <v>5455</v>
      </c>
      <c r="H468">
        <v>732984141</v>
      </c>
      <c r="I468">
        <v>722984141</v>
      </c>
      <c r="J468" t="s">
        <v>5456</v>
      </c>
      <c r="K468" t="s">
        <v>36</v>
      </c>
      <c r="L468" t="s">
        <v>3959</v>
      </c>
      <c r="M468" t="s">
        <v>5457</v>
      </c>
      <c r="N468" s="54">
        <v>45965</v>
      </c>
      <c r="O468" s="55">
        <v>0.66666666666666663</v>
      </c>
      <c r="P468" t="s">
        <v>45</v>
      </c>
      <c r="Q468" s="54">
        <v>45965</v>
      </c>
      <c r="R468" s="55">
        <v>0.64166666666666672</v>
      </c>
      <c r="S468" t="s">
        <v>45</v>
      </c>
      <c r="T468">
        <v>9411251713361</v>
      </c>
      <c r="U468"/>
    </row>
    <row r="469" spans="1:21" hidden="1">
      <c r="A469" s="54">
        <v>45965</v>
      </c>
      <c r="B469" t="s">
        <v>1366</v>
      </c>
      <c r="C469" t="s">
        <v>41</v>
      </c>
      <c r="D469">
        <v>102772410</v>
      </c>
      <c r="E469" t="s">
        <v>33</v>
      </c>
      <c r="F469" t="s">
        <v>45</v>
      </c>
      <c r="G469" t="s">
        <v>5458</v>
      </c>
      <c r="H469">
        <v>784335490</v>
      </c>
      <c r="I469">
        <v>740741931</v>
      </c>
      <c r="J469" t="s">
        <v>5459</v>
      </c>
      <c r="K469" t="s">
        <v>36</v>
      </c>
      <c r="L469" t="s">
        <v>3916</v>
      </c>
      <c r="M469" t="s">
        <v>5460</v>
      </c>
      <c r="N469" s="54">
        <v>45969</v>
      </c>
      <c r="O469" s="55">
        <v>0.375</v>
      </c>
      <c r="P469" t="s">
        <v>45</v>
      </c>
      <c r="Q469" s="54">
        <v>45965</v>
      </c>
      <c r="R469" s="55">
        <v>0.64444444444444449</v>
      </c>
      <c r="S469" t="s">
        <v>45</v>
      </c>
      <c r="T469">
        <v>9411251713379</v>
      </c>
      <c r="U469"/>
    </row>
    <row r="470" spans="1:21" hidden="1">
      <c r="A470" s="54">
        <v>45965</v>
      </c>
      <c r="B470" t="s">
        <v>99</v>
      </c>
      <c r="C470" t="s">
        <v>41</v>
      </c>
      <c r="D470">
        <v>783305070</v>
      </c>
      <c r="E470" t="s">
        <v>33</v>
      </c>
      <c r="F470" t="s">
        <v>45</v>
      </c>
      <c r="G470" t="s">
        <v>5462</v>
      </c>
      <c r="H470">
        <v>751243033</v>
      </c>
      <c r="I470">
        <v>799238470</v>
      </c>
      <c r="J470" t="s">
        <v>5463</v>
      </c>
      <c r="K470" t="s">
        <v>36</v>
      </c>
      <c r="L470" t="s">
        <v>1196</v>
      </c>
      <c r="M470" t="s">
        <v>5464</v>
      </c>
      <c r="N470" s="54">
        <v>45969</v>
      </c>
      <c r="O470" s="55">
        <v>0.33333333333333331</v>
      </c>
      <c r="P470" t="s">
        <v>45</v>
      </c>
      <c r="Q470" s="54">
        <v>45965</v>
      </c>
      <c r="R470" s="55">
        <v>0.67361111111111116</v>
      </c>
      <c r="S470" t="s">
        <v>45</v>
      </c>
      <c r="T470">
        <v>9711251718763</v>
      </c>
      <c r="U470"/>
    </row>
    <row r="471" spans="1:21" hidden="1">
      <c r="A471" s="54">
        <v>45965</v>
      </c>
      <c r="B471" t="s">
        <v>1754</v>
      </c>
      <c r="C471" t="s">
        <v>41</v>
      </c>
      <c r="D471">
        <v>737760378</v>
      </c>
      <c r="E471" t="s">
        <v>33</v>
      </c>
      <c r="F471" t="s">
        <v>45</v>
      </c>
      <c r="G471" t="s">
        <v>5466</v>
      </c>
      <c r="H471">
        <v>750728500</v>
      </c>
      <c r="I471">
        <v>717332426</v>
      </c>
      <c r="J471" t="s">
        <v>5467</v>
      </c>
      <c r="K471" t="s">
        <v>36</v>
      </c>
      <c r="L471" t="s">
        <v>3943</v>
      </c>
      <c r="M471" t="s">
        <v>5468</v>
      </c>
      <c r="N471" s="54">
        <v>45966</v>
      </c>
      <c r="O471" s="55">
        <v>0.33333333333333331</v>
      </c>
      <c r="P471" t="s">
        <v>45</v>
      </c>
      <c r="Q471" s="54">
        <v>45965</v>
      </c>
      <c r="R471" s="55">
        <v>0.68541666666666667</v>
      </c>
      <c r="S471" t="s">
        <v>45</v>
      </c>
      <c r="T471">
        <v>9411251713540</v>
      </c>
      <c r="U471"/>
    </row>
    <row r="472" spans="1:21" hidden="1">
      <c r="A472" s="54">
        <v>45965</v>
      </c>
      <c r="B472" t="s">
        <v>4017</v>
      </c>
      <c r="C472" t="s">
        <v>41</v>
      </c>
      <c r="D472">
        <v>786851512</v>
      </c>
      <c r="E472" t="s">
        <v>33</v>
      </c>
      <c r="F472" t="s">
        <v>3886</v>
      </c>
      <c r="G472" t="s">
        <v>5469</v>
      </c>
      <c r="H472">
        <v>737225820</v>
      </c>
      <c r="I472">
        <v>737225820</v>
      </c>
      <c r="J472" t="s">
        <v>5470</v>
      </c>
      <c r="K472" t="s">
        <v>36</v>
      </c>
      <c r="L472" t="s">
        <v>4791</v>
      </c>
      <c r="M472" t="s">
        <v>5471</v>
      </c>
      <c r="N472" s="54">
        <v>45973</v>
      </c>
      <c r="O472" s="55">
        <v>0.54166666666666663</v>
      </c>
      <c r="P472" t="s">
        <v>3886</v>
      </c>
      <c r="Q472" s="54">
        <v>45965</v>
      </c>
      <c r="R472" s="55">
        <v>0.71180555555555558</v>
      </c>
      <c r="S472" t="s">
        <v>3886</v>
      </c>
      <c r="U472"/>
    </row>
    <row r="473" spans="1:21" hidden="1">
      <c r="A473" s="54">
        <v>45965</v>
      </c>
      <c r="B473" t="s">
        <v>2317</v>
      </c>
      <c r="C473" t="s">
        <v>41</v>
      </c>
      <c r="D473">
        <v>107393991</v>
      </c>
      <c r="E473" t="s">
        <v>33</v>
      </c>
      <c r="F473" t="s">
        <v>45</v>
      </c>
      <c r="G473" t="s">
        <v>5472</v>
      </c>
      <c r="H473">
        <v>756812744</v>
      </c>
      <c r="I473">
        <v>719616240</v>
      </c>
      <c r="J473" t="s">
        <v>5473</v>
      </c>
      <c r="K473" t="s">
        <v>36</v>
      </c>
      <c r="L473" t="s">
        <v>4076</v>
      </c>
      <c r="M473" t="s">
        <v>5474</v>
      </c>
      <c r="N473" s="54">
        <v>45965</v>
      </c>
      <c r="O473" s="55">
        <v>0.58333333333333337</v>
      </c>
      <c r="P473" t="s">
        <v>45</v>
      </c>
      <c r="Q473" s="54">
        <v>45965</v>
      </c>
      <c r="R473" s="55">
        <v>0.71527777777777779</v>
      </c>
      <c r="S473" t="s">
        <v>45</v>
      </c>
      <c r="T473">
        <v>9411251713629</v>
      </c>
      <c r="U473"/>
    </row>
    <row r="474" spans="1:21" hidden="1">
      <c r="A474" s="54">
        <v>45965</v>
      </c>
      <c r="B474" t="s">
        <v>719</v>
      </c>
      <c r="C474" t="s">
        <v>41</v>
      </c>
      <c r="D474">
        <v>104144901</v>
      </c>
      <c r="E474" t="s">
        <v>33</v>
      </c>
      <c r="F474" t="s">
        <v>45</v>
      </c>
      <c r="G474" t="s">
        <v>5475</v>
      </c>
      <c r="H474">
        <v>782780452</v>
      </c>
      <c r="I474">
        <v>727430434</v>
      </c>
      <c r="J474" t="s">
        <v>5476</v>
      </c>
      <c r="K474" t="s">
        <v>36</v>
      </c>
      <c r="L474" t="s">
        <v>1196</v>
      </c>
      <c r="M474" t="s">
        <v>5477</v>
      </c>
      <c r="N474" s="54">
        <v>45965</v>
      </c>
      <c r="O474" s="55">
        <v>0.45833333333333331</v>
      </c>
      <c r="P474" t="s">
        <v>45</v>
      </c>
      <c r="Q474" s="54">
        <v>45966</v>
      </c>
      <c r="R474" s="55">
        <v>0.72013888888888888</v>
      </c>
      <c r="S474" t="s">
        <v>45</v>
      </c>
      <c r="T474">
        <v>9411251713661</v>
      </c>
      <c r="U474"/>
    </row>
    <row r="475" spans="1:21" hidden="1">
      <c r="A475" s="54">
        <v>45965</v>
      </c>
      <c r="B475" t="s">
        <v>4645</v>
      </c>
      <c r="C475" t="s">
        <v>41</v>
      </c>
      <c r="D475">
        <v>789928129</v>
      </c>
      <c r="E475" t="s">
        <v>33</v>
      </c>
      <c r="F475" t="s">
        <v>45</v>
      </c>
      <c r="G475" t="s">
        <v>5478</v>
      </c>
      <c r="H475">
        <v>254722323960</v>
      </c>
      <c r="I475">
        <v>2540703553235</v>
      </c>
      <c r="J475" t="s">
        <v>5479</v>
      </c>
      <c r="K475" t="s">
        <v>36</v>
      </c>
      <c r="L475" t="s">
        <v>4129</v>
      </c>
      <c r="M475" t="s">
        <v>5480</v>
      </c>
      <c r="N475" s="54">
        <v>45966</v>
      </c>
      <c r="O475" s="55">
        <v>0.54166666666666663</v>
      </c>
      <c r="P475" t="s">
        <v>45</v>
      </c>
      <c r="Q475" s="54">
        <v>45965</v>
      </c>
      <c r="R475" s="55">
        <v>0.72222222222222221</v>
      </c>
      <c r="S475" t="s">
        <v>45</v>
      </c>
      <c r="T475">
        <v>9411251713678</v>
      </c>
      <c r="U475"/>
    </row>
    <row r="476" spans="1:21" hidden="1">
      <c r="A476" s="54">
        <v>45965</v>
      </c>
      <c r="B476" t="s">
        <v>99</v>
      </c>
      <c r="C476" t="s">
        <v>41</v>
      </c>
      <c r="D476">
        <v>783305070</v>
      </c>
      <c r="E476" t="s">
        <v>33</v>
      </c>
      <c r="F476" t="s">
        <v>45</v>
      </c>
      <c r="G476" t="s">
        <v>5481</v>
      </c>
      <c r="H476">
        <v>713896495</v>
      </c>
      <c r="I476">
        <v>705304707</v>
      </c>
      <c r="J476" t="s">
        <v>5482</v>
      </c>
      <c r="K476" t="s">
        <v>36</v>
      </c>
      <c r="L476" t="s">
        <v>1196</v>
      </c>
      <c r="M476" t="s">
        <v>5483</v>
      </c>
      <c r="N476" s="54">
        <v>45965</v>
      </c>
      <c r="O476" s="55">
        <v>0.75</v>
      </c>
      <c r="P476" t="s">
        <v>45</v>
      </c>
      <c r="Q476" s="54">
        <v>45965</v>
      </c>
      <c r="R476" s="55">
        <v>0.70138888888888884</v>
      </c>
      <c r="S476" t="s">
        <v>45</v>
      </c>
      <c r="T476">
        <v>9411251713734</v>
      </c>
      <c r="U476"/>
    </row>
    <row r="477" spans="1:21">
      <c r="A477" s="54">
        <v>45965</v>
      </c>
      <c r="B477" t="s">
        <v>4402</v>
      </c>
      <c r="C477" t="s">
        <v>809</v>
      </c>
      <c r="D477">
        <v>788595265</v>
      </c>
      <c r="E477" t="s">
        <v>33</v>
      </c>
      <c r="F477" t="s">
        <v>3886</v>
      </c>
      <c r="G477" t="s">
        <v>5484</v>
      </c>
      <c r="H477">
        <v>735190639</v>
      </c>
      <c r="I477">
        <v>700727377</v>
      </c>
      <c r="J477" t="s">
        <v>5485</v>
      </c>
      <c r="K477" t="s">
        <v>36</v>
      </c>
      <c r="L477" t="s">
        <v>4129</v>
      </c>
      <c r="M477" t="s">
        <v>5486</v>
      </c>
      <c r="N477" s="54">
        <v>45965</v>
      </c>
      <c r="O477" s="55">
        <v>0.375</v>
      </c>
      <c r="P477" t="s">
        <v>3886</v>
      </c>
      <c r="Q477" s="54"/>
      <c r="U477"/>
    </row>
    <row r="478" spans="1:21" hidden="1">
      <c r="A478" s="54">
        <v>45965</v>
      </c>
      <c r="B478" t="s">
        <v>1030</v>
      </c>
      <c r="C478" t="s">
        <v>41</v>
      </c>
      <c r="D478">
        <v>735633807</v>
      </c>
      <c r="E478" t="s">
        <v>33</v>
      </c>
      <c r="F478" t="s">
        <v>45</v>
      </c>
      <c r="G478" t="s">
        <v>5487</v>
      </c>
      <c r="H478">
        <v>701419872</v>
      </c>
      <c r="I478">
        <v>701419872</v>
      </c>
      <c r="J478" t="s">
        <v>5488</v>
      </c>
      <c r="K478" t="s">
        <v>36</v>
      </c>
      <c r="L478" t="s">
        <v>1196</v>
      </c>
      <c r="M478" t="s">
        <v>5489</v>
      </c>
      <c r="N478" s="54">
        <v>45969</v>
      </c>
      <c r="O478" s="55">
        <v>0.45833333333333331</v>
      </c>
      <c r="P478" t="s">
        <v>45</v>
      </c>
      <c r="Q478" s="54">
        <v>45965</v>
      </c>
      <c r="R478" s="55">
        <v>0.71180555555555558</v>
      </c>
      <c r="S478" t="s">
        <v>45</v>
      </c>
      <c r="T478">
        <v>9711251719043</v>
      </c>
      <c r="U478"/>
    </row>
    <row r="479" spans="1:21" hidden="1">
      <c r="A479" s="54">
        <v>45965</v>
      </c>
      <c r="B479" t="s">
        <v>484</v>
      </c>
      <c r="C479" t="s">
        <v>41</v>
      </c>
      <c r="D479">
        <v>784292582</v>
      </c>
      <c r="E479" t="s">
        <v>33</v>
      </c>
      <c r="F479" t="s">
        <v>45</v>
      </c>
      <c r="G479" t="s">
        <v>5490</v>
      </c>
      <c r="H479">
        <v>724393334</v>
      </c>
      <c r="I479">
        <v>724393334</v>
      </c>
      <c r="J479" t="s">
        <v>4186</v>
      </c>
      <c r="K479" t="s">
        <v>36</v>
      </c>
      <c r="L479" t="s">
        <v>3907</v>
      </c>
      <c r="M479" t="s">
        <v>5491</v>
      </c>
      <c r="N479" s="54">
        <v>45965</v>
      </c>
      <c r="O479" s="55">
        <v>0.66666666666666663</v>
      </c>
      <c r="P479" t="s">
        <v>45</v>
      </c>
      <c r="Q479" s="54">
        <v>45965</v>
      </c>
      <c r="R479" s="55">
        <v>0.71458333333333335</v>
      </c>
      <c r="S479" t="s">
        <v>45</v>
      </c>
      <c r="T479">
        <v>9411251713750</v>
      </c>
      <c r="U479"/>
    </row>
    <row r="480" spans="1:21" hidden="1">
      <c r="A480" s="54">
        <v>45965</v>
      </c>
      <c r="B480" t="s">
        <v>5492</v>
      </c>
      <c r="C480" t="s">
        <v>41</v>
      </c>
      <c r="D480">
        <v>788201147</v>
      </c>
      <c r="E480" t="s">
        <v>33</v>
      </c>
      <c r="F480" t="s">
        <v>3886</v>
      </c>
      <c r="G480" t="s">
        <v>5493</v>
      </c>
      <c r="H480">
        <v>254105481761</v>
      </c>
      <c r="I480">
        <v>254759942011</v>
      </c>
      <c r="J480" t="s">
        <v>5494</v>
      </c>
      <c r="K480" t="s">
        <v>36</v>
      </c>
      <c r="L480" t="s">
        <v>5495</v>
      </c>
      <c r="M480" t="s">
        <v>5496</v>
      </c>
      <c r="N480" s="54">
        <v>45966</v>
      </c>
      <c r="O480" s="55">
        <v>0.41666666666666669</v>
      </c>
      <c r="P480" t="s">
        <v>3886</v>
      </c>
      <c r="Q480" s="54"/>
      <c r="U480"/>
    </row>
    <row r="481" spans="1:21" hidden="1">
      <c r="A481" s="54">
        <v>45965</v>
      </c>
      <c r="B481" t="s">
        <v>5492</v>
      </c>
      <c r="C481" t="s">
        <v>41</v>
      </c>
      <c r="D481">
        <v>788201147</v>
      </c>
      <c r="E481" t="s">
        <v>33</v>
      </c>
      <c r="F481" t="s">
        <v>45</v>
      </c>
      <c r="G481" t="s">
        <v>5497</v>
      </c>
      <c r="H481">
        <v>105481761</v>
      </c>
      <c r="I481">
        <v>254759942011</v>
      </c>
      <c r="J481" t="s">
        <v>5498</v>
      </c>
      <c r="K481" t="s">
        <v>36</v>
      </c>
      <c r="L481" t="s">
        <v>3975</v>
      </c>
      <c r="M481" t="s">
        <v>5499</v>
      </c>
      <c r="N481" s="54">
        <v>45966</v>
      </c>
      <c r="O481" s="55">
        <v>0.375</v>
      </c>
      <c r="P481" t="s">
        <v>45</v>
      </c>
      <c r="Q481" s="54">
        <v>45965</v>
      </c>
      <c r="R481" s="55">
        <v>0.71944444444444444</v>
      </c>
      <c r="S481" t="s">
        <v>45</v>
      </c>
      <c r="T481">
        <v>9411251713662</v>
      </c>
      <c r="U481"/>
    </row>
    <row r="482" spans="1:21">
      <c r="A482" s="54">
        <v>45965</v>
      </c>
      <c r="B482" t="s">
        <v>5500</v>
      </c>
      <c r="C482" t="s">
        <v>32</v>
      </c>
      <c r="D482">
        <v>780225502</v>
      </c>
      <c r="E482" t="s">
        <v>33</v>
      </c>
      <c r="F482" t="s">
        <v>45</v>
      </c>
      <c r="G482" t="s">
        <v>5501</v>
      </c>
      <c r="H482">
        <v>741703408</v>
      </c>
      <c r="I482">
        <v>741703408</v>
      </c>
      <c r="J482" t="s">
        <v>5502</v>
      </c>
      <c r="K482" t="s">
        <v>36</v>
      </c>
      <c r="L482" t="s">
        <v>1196</v>
      </c>
      <c r="M482" t="s">
        <v>5503</v>
      </c>
      <c r="N482" s="54">
        <v>45965</v>
      </c>
      <c r="O482" s="55">
        <v>0.5</v>
      </c>
      <c r="P482" t="s">
        <v>45</v>
      </c>
      <c r="Q482" s="54">
        <v>45965</v>
      </c>
      <c r="R482" s="55">
        <v>0.72986111111111107</v>
      </c>
      <c r="S482" t="s">
        <v>45</v>
      </c>
      <c r="T482">
        <v>9411251713714</v>
      </c>
      <c r="U482"/>
    </row>
    <row r="483" spans="1:21" hidden="1">
      <c r="A483" s="54">
        <v>45965</v>
      </c>
      <c r="B483" t="s">
        <v>99</v>
      </c>
      <c r="C483" t="s">
        <v>41</v>
      </c>
      <c r="D483">
        <v>783305070</v>
      </c>
      <c r="E483" t="s">
        <v>33</v>
      </c>
      <c r="F483" t="s">
        <v>45</v>
      </c>
      <c r="G483" t="s">
        <v>5504</v>
      </c>
      <c r="H483">
        <v>734300502</v>
      </c>
      <c r="I483">
        <v>734300502</v>
      </c>
      <c r="J483" t="s">
        <v>5505</v>
      </c>
      <c r="K483" t="s">
        <v>36</v>
      </c>
      <c r="L483" t="s">
        <v>3975</v>
      </c>
      <c r="M483" t="s">
        <v>5506</v>
      </c>
      <c r="N483" s="54">
        <v>45966</v>
      </c>
      <c r="O483" s="55">
        <v>0.70833333333333337</v>
      </c>
      <c r="P483" t="s">
        <v>45</v>
      </c>
      <c r="Q483" s="54">
        <v>45965</v>
      </c>
      <c r="R483" s="55">
        <v>0.69097222222222221</v>
      </c>
      <c r="S483" t="s">
        <v>45</v>
      </c>
      <c r="T483">
        <v>9411251713552</v>
      </c>
      <c r="U483"/>
    </row>
    <row r="484" spans="1:21" hidden="1">
      <c r="A484" s="54">
        <v>45965</v>
      </c>
      <c r="B484" t="s">
        <v>4140</v>
      </c>
      <c r="C484" t="s">
        <v>41</v>
      </c>
      <c r="D484">
        <v>787732465</v>
      </c>
      <c r="E484" t="s">
        <v>33</v>
      </c>
      <c r="F484" t="s">
        <v>45</v>
      </c>
      <c r="G484" t="s">
        <v>5507</v>
      </c>
      <c r="H484">
        <v>713291585</v>
      </c>
      <c r="I484">
        <v>713291585</v>
      </c>
      <c r="J484" t="s">
        <v>5508</v>
      </c>
      <c r="K484" t="s">
        <v>36</v>
      </c>
      <c r="L484" t="s">
        <v>3966</v>
      </c>
      <c r="M484" t="s">
        <v>5509</v>
      </c>
      <c r="N484" s="54">
        <v>45965</v>
      </c>
      <c r="O484" s="55">
        <v>0.5</v>
      </c>
      <c r="P484" t="s">
        <v>45</v>
      </c>
      <c r="Q484" s="54">
        <v>45965</v>
      </c>
      <c r="S484" t="s">
        <v>45</v>
      </c>
      <c r="T484">
        <v>9411251713566</v>
      </c>
      <c r="U484"/>
    </row>
    <row r="485" spans="1:21">
      <c r="A485" s="54">
        <v>45965</v>
      </c>
      <c r="B485" t="s">
        <v>31</v>
      </c>
      <c r="C485" t="s">
        <v>32</v>
      </c>
      <c r="D485">
        <v>780225502</v>
      </c>
      <c r="E485" t="s">
        <v>33</v>
      </c>
      <c r="F485" t="s">
        <v>45</v>
      </c>
      <c r="G485" t="s">
        <v>5510</v>
      </c>
      <c r="H485">
        <v>757124530</v>
      </c>
      <c r="I485">
        <v>757124530</v>
      </c>
      <c r="J485" t="s">
        <v>5511</v>
      </c>
      <c r="K485" t="s">
        <v>36</v>
      </c>
      <c r="L485" t="s">
        <v>1878</v>
      </c>
      <c r="M485" t="s">
        <v>5512</v>
      </c>
      <c r="N485" s="54">
        <v>45966</v>
      </c>
      <c r="O485" s="55">
        <v>0.5</v>
      </c>
      <c r="P485" t="s">
        <v>45</v>
      </c>
      <c r="Q485" s="54">
        <v>45965</v>
      </c>
      <c r="S485" t="s">
        <v>45</v>
      </c>
      <c r="T485">
        <v>9411251713588</v>
      </c>
      <c r="U485"/>
    </row>
    <row r="486" spans="1:21" hidden="1">
      <c r="A486" s="54">
        <v>45965</v>
      </c>
      <c r="B486" t="s">
        <v>123</v>
      </c>
      <c r="C486" t="s">
        <v>41</v>
      </c>
      <c r="D486">
        <v>735273778</v>
      </c>
      <c r="E486" t="s">
        <v>33</v>
      </c>
      <c r="F486" t="s">
        <v>3886</v>
      </c>
      <c r="G486" t="s">
        <v>5514</v>
      </c>
      <c r="H486">
        <v>732361206</v>
      </c>
      <c r="I486">
        <v>732361206</v>
      </c>
      <c r="J486" t="s">
        <v>5515</v>
      </c>
      <c r="K486" t="s">
        <v>36</v>
      </c>
      <c r="L486" t="s">
        <v>3909</v>
      </c>
      <c r="M486" t="s">
        <v>4085</v>
      </c>
      <c r="N486" s="54">
        <v>45989</v>
      </c>
      <c r="O486" s="55">
        <v>0.41666666666666669</v>
      </c>
      <c r="P486" t="s">
        <v>3886</v>
      </c>
      <c r="Q486" s="54"/>
      <c r="T486" t="s">
        <v>4175</v>
      </c>
      <c r="U486" t="s">
        <v>4175</v>
      </c>
    </row>
    <row r="487" spans="1:21" hidden="1">
      <c r="A487" s="54">
        <v>45965</v>
      </c>
      <c r="B487" t="s">
        <v>2713</v>
      </c>
      <c r="C487" t="s">
        <v>41</v>
      </c>
      <c r="D487">
        <v>735633807</v>
      </c>
      <c r="E487" t="s">
        <v>33</v>
      </c>
      <c r="F487" t="s">
        <v>45</v>
      </c>
      <c r="G487" t="s">
        <v>5516</v>
      </c>
      <c r="H487">
        <v>723679198</v>
      </c>
      <c r="I487">
        <v>723679198</v>
      </c>
      <c r="J487" t="s">
        <v>5384</v>
      </c>
      <c r="K487" t="s">
        <v>36</v>
      </c>
      <c r="L487" t="s">
        <v>4129</v>
      </c>
      <c r="M487" t="s">
        <v>5517</v>
      </c>
      <c r="N487" s="54">
        <v>45965</v>
      </c>
      <c r="O487" s="55">
        <v>0.5</v>
      </c>
      <c r="P487" t="s">
        <v>45</v>
      </c>
      <c r="Q487" s="54">
        <v>45965</v>
      </c>
      <c r="R487" s="55" t="s">
        <v>5518</v>
      </c>
      <c r="T487">
        <v>9411251713918</v>
      </c>
      <c r="U487">
        <v>0</v>
      </c>
    </row>
    <row r="488" spans="1:21" hidden="1">
      <c r="A488" s="54">
        <v>45965</v>
      </c>
      <c r="B488" t="s">
        <v>5520</v>
      </c>
      <c r="C488" t="s">
        <v>41</v>
      </c>
      <c r="D488">
        <v>787701553</v>
      </c>
      <c r="E488" t="s">
        <v>33</v>
      </c>
      <c r="F488" t="s">
        <v>45</v>
      </c>
      <c r="G488" t="s">
        <v>5521</v>
      </c>
      <c r="H488">
        <v>254725337773</v>
      </c>
      <c r="I488">
        <v>254725337773</v>
      </c>
      <c r="J488" t="s">
        <v>3332</v>
      </c>
      <c r="K488" t="s">
        <v>36</v>
      </c>
      <c r="L488" t="s">
        <v>1196</v>
      </c>
      <c r="M488" t="s">
        <v>5522</v>
      </c>
      <c r="N488" s="54">
        <v>45968</v>
      </c>
      <c r="O488" s="55">
        <v>0.375</v>
      </c>
      <c r="P488" t="s">
        <v>67</v>
      </c>
      <c r="Q488" s="54">
        <v>45965</v>
      </c>
      <c r="R488" s="55" t="s">
        <v>5523</v>
      </c>
      <c r="T488">
        <v>0</v>
      </c>
      <c r="U488" t="s">
        <v>4355</v>
      </c>
    </row>
    <row r="489" spans="1:21" hidden="1">
      <c r="A489" s="54">
        <v>45965</v>
      </c>
      <c r="B489" t="s">
        <v>129</v>
      </c>
      <c r="C489" t="s">
        <v>41</v>
      </c>
      <c r="D489">
        <v>735273778</v>
      </c>
      <c r="E489" t="s">
        <v>33</v>
      </c>
      <c r="F489" t="s">
        <v>3886</v>
      </c>
      <c r="G489" t="s">
        <v>5524</v>
      </c>
      <c r="H489">
        <v>762884796</v>
      </c>
      <c r="I489">
        <v>762884796</v>
      </c>
      <c r="J489" t="s">
        <v>5525</v>
      </c>
      <c r="K489" t="s">
        <v>36</v>
      </c>
      <c r="L489" t="s">
        <v>4081</v>
      </c>
      <c r="M489" t="s">
        <v>5526</v>
      </c>
      <c r="N489" s="54">
        <v>45989</v>
      </c>
      <c r="O489" s="55">
        <v>0.5</v>
      </c>
      <c r="P489" t="s">
        <v>3886</v>
      </c>
      <c r="Q489" s="54"/>
      <c r="T489" t="s">
        <v>4175</v>
      </c>
      <c r="U489" t="s">
        <v>4175</v>
      </c>
    </row>
    <row r="490" spans="1:21" hidden="1">
      <c r="A490" s="54">
        <v>45965</v>
      </c>
      <c r="B490" t="s">
        <v>99</v>
      </c>
      <c r="C490" t="s">
        <v>41</v>
      </c>
      <c r="D490">
        <v>783305070</v>
      </c>
      <c r="E490" t="s">
        <v>33</v>
      </c>
      <c r="F490" t="s">
        <v>45</v>
      </c>
      <c r="G490" t="s">
        <v>5528</v>
      </c>
      <c r="H490">
        <v>752801093</v>
      </c>
      <c r="I490">
        <v>786025967</v>
      </c>
      <c r="J490" t="s">
        <v>5529</v>
      </c>
      <c r="K490" t="s">
        <v>36</v>
      </c>
      <c r="L490" t="s">
        <v>1196</v>
      </c>
      <c r="M490" t="s">
        <v>5530</v>
      </c>
      <c r="N490" s="54">
        <v>45968</v>
      </c>
      <c r="O490" s="55">
        <v>0.5</v>
      </c>
      <c r="P490" t="s">
        <v>45</v>
      </c>
      <c r="Q490" s="54">
        <v>45965</v>
      </c>
      <c r="R490" s="55" t="s">
        <v>5531</v>
      </c>
      <c r="T490">
        <v>9411251713979</v>
      </c>
      <c r="U490">
        <v>0</v>
      </c>
    </row>
    <row r="491" spans="1:21" hidden="1">
      <c r="A491" s="54">
        <v>45965</v>
      </c>
      <c r="B491" t="s">
        <v>99</v>
      </c>
      <c r="C491" t="s">
        <v>41</v>
      </c>
      <c r="D491">
        <v>783305070</v>
      </c>
      <c r="E491" t="s">
        <v>33</v>
      </c>
      <c r="F491" t="s">
        <v>45</v>
      </c>
      <c r="G491" t="s">
        <v>5532</v>
      </c>
      <c r="H491">
        <v>703356074</v>
      </c>
      <c r="I491">
        <v>703356074</v>
      </c>
      <c r="J491" t="s">
        <v>2141</v>
      </c>
      <c r="K491" t="s">
        <v>36</v>
      </c>
      <c r="L491" t="s">
        <v>1196</v>
      </c>
      <c r="M491" t="s">
        <v>5533</v>
      </c>
      <c r="N491" s="54">
        <v>45965</v>
      </c>
      <c r="O491" s="55">
        <v>0.75</v>
      </c>
      <c r="P491" t="s">
        <v>45</v>
      </c>
      <c r="Q491" s="54">
        <v>45966</v>
      </c>
      <c r="R491" s="55">
        <v>0.35138888888888897</v>
      </c>
      <c r="T491">
        <v>9511251714420</v>
      </c>
      <c r="U491">
        <v>0</v>
      </c>
    </row>
    <row r="492" spans="1:21" hidden="1">
      <c r="A492" s="54">
        <v>45965</v>
      </c>
      <c r="B492" t="s">
        <v>3071</v>
      </c>
      <c r="C492" t="s">
        <v>41</v>
      </c>
      <c r="D492">
        <v>734356550</v>
      </c>
      <c r="E492" t="s">
        <v>33</v>
      </c>
      <c r="F492" t="s">
        <v>3886</v>
      </c>
      <c r="G492" t="s">
        <v>5535</v>
      </c>
      <c r="I492">
        <v>708094343</v>
      </c>
      <c r="J492" t="s">
        <v>5536</v>
      </c>
      <c r="K492" t="s">
        <v>36</v>
      </c>
      <c r="L492" t="s">
        <v>3896</v>
      </c>
      <c r="M492" t="s">
        <v>3145</v>
      </c>
      <c r="N492" s="54">
        <v>45990</v>
      </c>
      <c r="O492" s="55">
        <v>0.58333333333333337</v>
      </c>
      <c r="P492" t="s">
        <v>3886</v>
      </c>
      <c r="Q492" s="54"/>
      <c r="T492" t="s">
        <v>4175</v>
      </c>
      <c r="U492" t="s">
        <v>4175</v>
      </c>
    </row>
    <row r="493" spans="1:21" hidden="1">
      <c r="A493" s="54">
        <v>45965</v>
      </c>
      <c r="B493" t="s">
        <v>2317</v>
      </c>
      <c r="C493" t="s">
        <v>41</v>
      </c>
      <c r="D493">
        <v>107393991</v>
      </c>
      <c r="E493" t="s">
        <v>33</v>
      </c>
      <c r="F493" t="s">
        <v>45</v>
      </c>
      <c r="G493" t="s">
        <v>5537</v>
      </c>
      <c r="H493">
        <v>769171773</v>
      </c>
      <c r="I493">
        <v>769171773</v>
      </c>
      <c r="J493" t="s">
        <v>5538</v>
      </c>
      <c r="K493" t="s">
        <v>36</v>
      </c>
      <c r="L493" t="s">
        <v>4076</v>
      </c>
      <c r="M493" t="s">
        <v>5539</v>
      </c>
      <c r="N493" s="54">
        <v>45965</v>
      </c>
      <c r="O493" s="55">
        <v>0.625</v>
      </c>
      <c r="P493" t="s">
        <v>45</v>
      </c>
      <c r="Q493" s="54">
        <v>45966</v>
      </c>
      <c r="R493" s="55">
        <v>0.390277777777778</v>
      </c>
      <c r="T493">
        <v>9511251714546</v>
      </c>
      <c r="U493" t="s">
        <v>114</v>
      </c>
    </row>
    <row r="494" spans="1:21" hidden="1">
      <c r="A494" s="54">
        <v>45965</v>
      </c>
      <c r="B494" t="s">
        <v>99</v>
      </c>
      <c r="C494" t="s">
        <v>41</v>
      </c>
      <c r="D494">
        <v>783305070</v>
      </c>
      <c r="E494" t="s">
        <v>33</v>
      </c>
      <c r="F494" t="s">
        <v>45</v>
      </c>
      <c r="G494" t="s">
        <v>5540</v>
      </c>
      <c r="H494">
        <v>796240774</v>
      </c>
      <c r="I494">
        <v>796240774</v>
      </c>
      <c r="J494" t="s">
        <v>5541</v>
      </c>
      <c r="K494" t="s">
        <v>36</v>
      </c>
      <c r="L494" t="s">
        <v>4790</v>
      </c>
      <c r="M494" t="s">
        <v>5542</v>
      </c>
      <c r="N494" s="54">
        <v>45966</v>
      </c>
      <c r="O494" s="55">
        <v>0.54166666666666663</v>
      </c>
      <c r="P494" t="s">
        <v>39</v>
      </c>
      <c r="Q494" s="54">
        <v>45966</v>
      </c>
      <c r="R494" s="55">
        <v>0.420833333333333</v>
      </c>
      <c r="T494">
        <v>0</v>
      </c>
      <c r="U494">
        <v>0</v>
      </c>
    </row>
    <row r="495" spans="1:21" hidden="1">
      <c r="A495" s="54">
        <v>45965</v>
      </c>
      <c r="B495" t="s">
        <v>3071</v>
      </c>
      <c r="C495" t="s">
        <v>41</v>
      </c>
      <c r="D495">
        <v>734356550</v>
      </c>
      <c r="E495" t="s">
        <v>33</v>
      </c>
      <c r="F495" t="s">
        <v>3886</v>
      </c>
      <c r="G495" t="s">
        <v>5543</v>
      </c>
      <c r="I495">
        <v>740542397</v>
      </c>
      <c r="J495" t="s">
        <v>5544</v>
      </c>
      <c r="K495" t="s">
        <v>36</v>
      </c>
      <c r="L495" t="s">
        <v>3896</v>
      </c>
      <c r="M495" t="s">
        <v>3145</v>
      </c>
      <c r="N495" s="54">
        <v>46009</v>
      </c>
      <c r="O495" s="55">
        <v>0.58333333333333337</v>
      </c>
      <c r="P495" t="s">
        <v>3886</v>
      </c>
      <c r="Q495" s="54"/>
      <c r="T495" t="s">
        <v>4175</v>
      </c>
      <c r="U495" t="s">
        <v>4175</v>
      </c>
    </row>
    <row r="496" spans="1:21" hidden="1">
      <c r="A496" s="54">
        <v>45965</v>
      </c>
      <c r="B496" t="s">
        <v>3071</v>
      </c>
      <c r="C496" t="s">
        <v>41</v>
      </c>
      <c r="D496">
        <v>734356550</v>
      </c>
      <c r="E496" t="s">
        <v>33</v>
      </c>
      <c r="F496" t="s">
        <v>3886</v>
      </c>
      <c r="G496" t="s">
        <v>5546</v>
      </c>
      <c r="I496">
        <v>768935219</v>
      </c>
      <c r="J496" t="s">
        <v>5547</v>
      </c>
      <c r="K496" t="s">
        <v>36</v>
      </c>
      <c r="L496" t="s">
        <v>3896</v>
      </c>
      <c r="M496" t="s">
        <v>3145</v>
      </c>
      <c r="N496" s="54">
        <v>46010</v>
      </c>
      <c r="O496" s="55">
        <v>0.58333333333333337</v>
      </c>
      <c r="P496" t="s">
        <v>3886</v>
      </c>
      <c r="Q496" s="54"/>
      <c r="T496" t="s">
        <v>4175</v>
      </c>
      <c r="U496" t="s">
        <v>4175</v>
      </c>
    </row>
    <row r="497" spans="1:21" hidden="1">
      <c r="A497" s="54">
        <v>45965</v>
      </c>
      <c r="B497" t="s">
        <v>3071</v>
      </c>
      <c r="C497" t="s">
        <v>41</v>
      </c>
      <c r="D497">
        <v>734356550</v>
      </c>
      <c r="E497" t="s">
        <v>33</v>
      </c>
      <c r="F497" t="s">
        <v>45</v>
      </c>
      <c r="G497" t="s">
        <v>5549</v>
      </c>
      <c r="I497">
        <v>727325447</v>
      </c>
      <c r="J497" t="s">
        <v>5550</v>
      </c>
      <c r="K497" t="s">
        <v>36</v>
      </c>
      <c r="L497" t="s">
        <v>3896</v>
      </c>
      <c r="M497" t="s">
        <v>3145</v>
      </c>
      <c r="N497" s="54">
        <v>45965</v>
      </c>
      <c r="O497" s="55">
        <v>0.41666666666666669</v>
      </c>
      <c r="P497" t="s">
        <v>67</v>
      </c>
      <c r="Q497" s="54">
        <v>45966</v>
      </c>
      <c r="R497" s="55">
        <v>0.36180555555555499</v>
      </c>
      <c r="T497">
        <v>0</v>
      </c>
      <c r="U497" t="s">
        <v>4048</v>
      </c>
    </row>
    <row r="498" spans="1:21" hidden="1">
      <c r="A498" s="54">
        <v>45965</v>
      </c>
      <c r="B498" t="s">
        <v>5360</v>
      </c>
      <c r="C498" t="s">
        <v>41</v>
      </c>
      <c r="D498">
        <v>784953955</v>
      </c>
      <c r="E498" t="s">
        <v>33</v>
      </c>
      <c r="F498" t="s">
        <v>3886</v>
      </c>
      <c r="G498" t="s">
        <v>5203</v>
      </c>
      <c r="I498">
        <v>254724603080</v>
      </c>
      <c r="J498" t="s">
        <v>5552</v>
      </c>
      <c r="K498" t="s">
        <v>36</v>
      </c>
      <c r="L498" t="s">
        <v>3910</v>
      </c>
      <c r="M498" t="s">
        <v>5553</v>
      </c>
      <c r="N498" s="54">
        <v>45968</v>
      </c>
      <c r="O498" s="55">
        <v>0.70833333333333337</v>
      </c>
      <c r="P498" t="s">
        <v>3886</v>
      </c>
      <c r="Q498" s="54">
        <v>45966</v>
      </c>
      <c r="R498" s="55">
        <v>0.32152777777777802</v>
      </c>
      <c r="T498">
        <v>0</v>
      </c>
      <c r="U498" t="s">
        <v>4247</v>
      </c>
    </row>
    <row r="499" spans="1:21" hidden="1">
      <c r="A499" s="54">
        <v>45965</v>
      </c>
      <c r="B499" t="s">
        <v>99</v>
      </c>
      <c r="C499" t="s">
        <v>41</v>
      </c>
      <c r="D499">
        <v>783305070</v>
      </c>
      <c r="E499" t="s">
        <v>33</v>
      </c>
      <c r="F499" t="s">
        <v>45</v>
      </c>
      <c r="G499" t="s">
        <v>5554</v>
      </c>
      <c r="H499">
        <v>785070183</v>
      </c>
      <c r="I499">
        <v>785070183</v>
      </c>
      <c r="J499" t="s">
        <v>4005</v>
      </c>
      <c r="K499" t="s">
        <v>36</v>
      </c>
      <c r="L499" t="s">
        <v>3959</v>
      </c>
      <c r="M499" t="s">
        <v>5555</v>
      </c>
      <c r="N499" s="54">
        <v>45966</v>
      </c>
      <c r="O499" s="55">
        <v>0.33333333333333331</v>
      </c>
      <c r="P499" t="s">
        <v>39</v>
      </c>
      <c r="Q499" s="54">
        <v>45966</v>
      </c>
      <c r="R499" s="55">
        <v>0.41319444444444398</v>
      </c>
      <c r="T499">
        <v>0</v>
      </c>
      <c r="U499">
        <v>0</v>
      </c>
    </row>
    <row r="500" spans="1:21" hidden="1">
      <c r="A500" s="54">
        <v>45965</v>
      </c>
      <c r="B500" t="s">
        <v>5360</v>
      </c>
      <c r="C500" t="s">
        <v>41</v>
      </c>
      <c r="D500">
        <v>784953955</v>
      </c>
      <c r="E500" t="s">
        <v>33</v>
      </c>
      <c r="F500" t="s">
        <v>3886</v>
      </c>
      <c r="G500" t="s">
        <v>5556</v>
      </c>
      <c r="I500">
        <v>726206494</v>
      </c>
      <c r="J500" t="s">
        <v>5441</v>
      </c>
      <c r="K500" t="s">
        <v>36</v>
      </c>
      <c r="L500" t="s">
        <v>3910</v>
      </c>
      <c r="M500" t="s">
        <v>5557</v>
      </c>
      <c r="N500" s="54">
        <v>45967</v>
      </c>
      <c r="O500" s="55">
        <v>0.5</v>
      </c>
      <c r="P500" t="s">
        <v>3886</v>
      </c>
      <c r="Q500" s="54"/>
      <c r="T500" t="s">
        <v>4175</v>
      </c>
      <c r="U500" t="s">
        <v>4175</v>
      </c>
    </row>
    <row r="501" spans="1:21" hidden="1">
      <c r="A501" s="54">
        <v>45965</v>
      </c>
      <c r="B501" t="s">
        <v>5360</v>
      </c>
      <c r="C501" t="s">
        <v>41</v>
      </c>
      <c r="D501">
        <v>784953955</v>
      </c>
      <c r="E501" t="s">
        <v>33</v>
      </c>
      <c r="F501" t="s">
        <v>45</v>
      </c>
      <c r="G501" t="s">
        <v>5558</v>
      </c>
      <c r="I501">
        <v>703843161</v>
      </c>
      <c r="J501" t="s">
        <v>5559</v>
      </c>
      <c r="K501" t="s">
        <v>36</v>
      </c>
      <c r="L501" t="s">
        <v>1196</v>
      </c>
      <c r="M501" t="s">
        <v>2189</v>
      </c>
      <c r="N501" s="54">
        <v>45970</v>
      </c>
      <c r="O501" s="55">
        <v>0.625</v>
      </c>
      <c r="P501" t="s">
        <v>39</v>
      </c>
      <c r="Q501" s="54">
        <v>45966</v>
      </c>
      <c r="R501" s="55">
        <v>0.41180555555555598</v>
      </c>
      <c r="T501">
        <v>0</v>
      </c>
      <c r="U501">
        <v>0</v>
      </c>
    </row>
    <row r="502" spans="1:21">
      <c r="A502" s="54">
        <v>45965</v>
      </c>
      <c r="B502" t="s">
        <v>5560</v>
      </c>
      <c r="C502" t="s">
        <v>1161</v>
      </c>
      <c r="D502">
        <v>781390695</v>
      </c>
      <c r="E502" t="s">
        <v>33</v>
      </c>
      <c r="F502" t="s">
        <v>45</v>
      </c>
      <c r="G502" t="s">
        <v>5561</v>
      </c>
      <c r="H502">
        <v>254707795890</v>
      </c>
      <c r="I502">
        <v>254754595126</v>
      </c>
      <c r="J502" t="s">
        <v>5562</v>
      </c>
      <c r="K502" t="s">
        <v>36</v>
      </c>
      <c r="L502" t="s">
        <v>4790</v>
      </c>
      <c r="M502" t="s">
        <v>5563</v>
      </c>
      <c r="N502" s="54">
        <v>45967</v>
      </c>
      <c r="O502" s="55">
        <v>0.375</v>
      </c>
      <c r="P502" t="s">
        <v>45</v>
      </c>
      <c r="Q502" s="54">
        <v>45965</v>
      </c>
      <c r="R502" s="55">
        <v>0.82777777777777795</v>
      </c>
      <c r="T502">
        <v>9411251713990</v>
      </c>
      <c r="U502">
        <v>0</v>
      </c>
    </row>
    <row r="503" spans="1:21" hidden="1">
      <c r="A503" s="54">
        <v>45965</v>
      </c>
      <c r="B503" t="s">
        <v>5360</v>
      </c>
      <c r="C503" t="s">
        <v>41</v>
      </c>
      <c r="D503">
        <v>784953955</v>
      </c>
      <c r="E503" t="s">
        <v>33</v>
      </c>
      <c r="F503" t="s">
        <v>3886</v>
      </c>
      <c r="G503" t="s">
        <v>4866</v>
      </c>
      <c r="I503">
        <v>729785997</v>
      </c>
      <c r="J503" t="s">
        <v>5564</v>
      </c>
      <c r="K503" t="s">
        <v>36</v>
      </c>
      <c r="L503" t="s">
        <v>3910</v>
      </c>
      <c r="M503" t="s">
        <v>5565</v>
      </c>
      <c r="N503" s="54">
        <v>45976</v>
      </c>
      <c r="O503" s="55">
        <v>0.66666666666666663</v>
      </c>
      <c r="P503" t="s">
        <v>3886</v>
      </c>
      <c r="Q503" s="54"/>
      <c r="T503" t="s">
        <v>4175</v>
      </c>
      <c r="U503" t="s">
        <v>4175</v>
      </c>
    </row>
    <row r="504" spans="1:21" hidden="1">
      <c r="A504" s="54">
        <v>45965</v>
      </c>
      <c r="B504" t="s">
        <v>5360</v>
      </c>
      <c r="C504" t="s">
        <v>41</v>
      </c>
      <c r="D504">
        <v>784953955</v>
      </c>
      <c r="E504" t="s">
        <v>33</v>
      </c>
      <c r="F504" t="s">
        <v>3886</v>
      </c>
      <c r="G504" t="s">
        <v>5566</v>
      </c>
      <c r="I504">
        <v>720537323</v>
      </c>
      <c r="J504" t="s">
        <v>5567</v>
      </c>
      <c r="K504" t="s">
        <v>36</v>
      </c>
      <c r="L504" t="s">
        <v>3910</v>
      </c>
      <c r="M504" t="s">
        <v>5557</v>
      </c>
      <c r="N504" s="54">
        <v>45969</v>
      </c>
      <c r="O504" s="55">
        <v>0.5</v>
      </c>
      <c r="P504" t="s">
        <v>3886</v>
      </c>
      <c r="Q504" s="54"/>
      <c r="T504" t="s">
        <v>4175</v>
      </c>
      <c r="U504" t="s">
        <v>4175</v>
      </c>
    </row>
    <row r="505" spans="1:21" hidden="1">
      <c r="A505" s="54">
        <v>45965</v>
      </c>
      <c r="B505" t="s">
        <v>5360</v>
      </c>
      <c r="C505" t="s">
        <v>41</v>
      </c>
      <c r="D505">
        <v>784953955</v>
      </c>
      <c r="E505" t="s">
        <v>33</v>
      </c>
      <c r="F505" t="s">
        <v>3886</v>
      </c>
      <c r="G505" t="s">
        <v>5568</v>
      </c>
      <c r="I505">
        <v>758385228</v>
      </c>
      <c r="J505" t="s">
        <v>5569</v>
      </c>
      <c r="K505" t="s">
        <v>36</v>
      </c>
      <c r="L505" t="s">
        <v>3910</v>
      </c>
      <c r="M505" t="s">
        <v>5570</v>
      </c>
      <c r="N505" s="54">
        <v>45969</v>
      </c>
      <c r="O505" s="55">
        <v>0.54166666666666663</v>
      </c>
      <c r="P505" t="s">
        <v>3886</v>
      </c>
      <c r="Q505" s="54"/>
      <c r="T505" t="s">
        <v>4175</v>
      </c>
      <c r="U505" t="s">
        <v>4175</v>
      </c>
    </row>
    <row r="506" spans="1:21" hidden="1">
      <c r="A506" s="54">
        <v>45965</v>
      </c>
      <c r="B506" t="s">
        <v>5360</v>
      </c>
      <c r="C506" t="s">
        <v>41</v>
      </c>
      <c r="D506">
        <v>784953955</v>
      </c>
      <c r="E506" t="s">
        <v>33</v>
      </c>
      <c r="F506" t="s">
        <v>3886</v>
      </c>
      <c r="G506" t="s">
        <v>2835</v>
      </c>
      <c r="I506">
        <v>797051196</v>
      </c>
      <c r="J506" t="s">
        <v>5571</v>
      </c>
      <c r="K506" t="s">
        <v>36</v>
      </c>
      <c r="L506" t="s">
        <v>3910</v>
      </c>
      <c r="M506" t="s">
        <v>5572</v>
      </c>
      <c r="N506" s="54">
        <v>45969</v>
      </c>
      <c r="O506" s="55">
        <v>0.5</v>
      </c>
      <c r="P506" t="s">
        <v>3886</v>
      </c>
      <c r="Q506" s="54"/>
      <c r="T506" t="s">
        <v>4175</v>
      </c>
      <c r="U506" t="s">
        <v>4175</v>
      </c>
    </row>
    <row r="507" spans="1:21" hidden="1">
      <c r="A507" s="54">
        <v>45965</v>
      </c>
      <c r="B507" t="s">
        <v>5360</v>
      </c>
      <c r="C507" t="s">
        <v>41</v>
      </c>
      <c r="D507">
        <v>784953955</v>
      </c>
      <c r="E507" t="s">
        <v>33</v>
      </c>
      <c r="F507" t="s">
        <v>45</v>
      </c>
      <c r="G507" t="s">
        <v>5573</v>
      </c>
      <c r="I507">
        <v>710270063</v>
      </c>
      <c r="J507" t="s">
        <v>5574</v>
      </c>
      <c r="K507" t="s">
        <v>36</v>
      </c>
      <c r="L507" t="s">
        <v>3910</v>
      </c>
      <c r="M507" t="s">
        <v>3306</v>
      </c>
      <c r="N507" s="54">
        <v>45969</v>
      </c>
      <c r="O507" s="55">
        <v>0.66666666666666663</v>
      </c>
      <c r="P507" t="s">
        <v>39</v>
      </c>
      <c r="Q507" s="54">
        <v>45966</v>
      </c>
      <c r="R507" s="55">
        <v>0</v>
      </c>
      <c r="T507">
        <v>0</v>
      </c>
      <c r="U507">
        <v>0</v>
      </c>
    </row>
    <row r="508" spans="1:21" hidden="1">
      <c r="A508" s="54">
        <v>45965</v>
      </c>
      <c r="B508" t="s">
        <v>4645</v>
      </c>
      <c r="C508" t="s">
        <v>41</v>
      </c>
      <c r="D508">
        <v>789928129</v>
      </c>
      <c r="E508" t="s">
        <v>33</v>
      </c>
      <c r="F508" t="s">
        <v>45</v>
      </c>
      <c r="G508" t="s">
        <v>5575</v>
      </c>
      <c r="H508">
        <v>254715500378</v>
      </c>
      <c r="I508">
        <v>254715500378</v>
      </c>
      <c r="J508" t="s">
        <v>5576</v>
      </c>
      <c r="K508" t="s">
        <v>36</v>
      </c>
      <c r="L508" t="s">
        <v>4129</v>
      </c>
      <c r="M508" t="s">
        <v>1209</v>
      </c>
      <c r="N508" s="54">
        <v>45966</v>
      </c>
      <c r="O508" s="55">
        <v>0.5</v>
      </c>
      <c r="P508" t="s">
        <v>45</v>
      </c>
      <c r="Q508" s="54">
        <v>45966</v>
      </c>
      <c r="R508" s="55">
        <v>0.454166666666667</v>
      </c>
      <c r="T508">
        <v>9511251714754</v>
      </c>
      <c r="U508">
        <v>0</v>
      </c>
    </row>
    <row r="509" spans="1:21" hidden="1">
      <c r="A509" s="54">
        <v>45965</v>
      </c>
      <c r="B509" t="s">
        <v>5360</v>
      </c>
      <c r="C509" t="s">
        <v>41</v>
      </c>
      <c r="D509">
        <v>784953955</v>
      </c>
      <c r="E509" t="s">
        <v>33</v>
      </c>
      <c r="F509" t="s">
        <v>3886</v>
      </c>
      <c r="G509" t="s">
        <v>5577</v>
      </c>
      <c r="I509">
        <v>717148868</v>
      </c>
      <c r="J509" t="s">
        <v>5578</v>
      </c>
      <c r="K509" t="s">
        <v>36</v>
      </c>
      <c r="L509" t="s">
        <v>3910</v>
      </c>
      <c r="M509" t="s">
        <v>5579</v>
      </c>
      <c r="N509" s="54">
        <v>45991</v>
      </c>
      <c r="O509" s="55">
        <v>0.66666666666666663</v>
      </c>
      <c r="P509" t="s">
        <v>3886</v>
      </c>
      <c r="Q509" s="54"/>
      <c r="T509" t="s">
        <v>4175</v>
      </c>
      <c r="U509" t="s">
        <v>4175</v>
      </c>
    </row>
    <row r="510" spans="1:21" hidden="1">
      <c r="A510" s="54">
        <v>45965</v>
      </c>
      <c r="B510" t="s">
        <v>3071</v>
      </c>
      <c r="C510" t="s">
        <v>41</v>
      </c>
      <c r="D510">
        <v>734356550</v>
      </c>
      <c r="E510" t="s">
        <v>33</v>
      </c>
      <c r="F510" t="s">
        <v>45</v>
      </c>
      <c r="G510" t="s">
        <v>5583</v>
      </c>
      <c r="H510">
        <v>784950876</v>
      </c>
      <c r="I510">
        <v>712094208</v>
      </c>
      <c r="J510" t="s">
        <v>5584</v>
      </c>
      <c r="K510" t="s">
        <v>36</v>
      </c>
      <c r="L510" t="s">
        <v>3896</v>
      </c>
      <c r="M510" t="s">
        <v>1323</v>
      </c>
      <c r="N510" s="54">
        <v>45966</v>
      </c>
      <c r="O510" s="55">
        <v>0.45833333333333331</v>
      </c>
      <c r="P510" t="s">
        <v>67</v>
      </c>
      <c r="Q510" s="54">
        <v>45966</v>
      </c>
      <c r="R510" s="55">
        <v>0.50347222222222199</v>
      </c>
      <c r="T510">
        <v>9411251713975</v>
      </c>
      <c r="U510" t="s">
        <v>114</v>
      </c>
    </row>
    <row r="511" spans="1:21">
      <c r="A511" s="54">
        <v>45965</v>
      </c>
      <c r="B511" t="s">
        <v>31</v>
      </c>
      <c r="C511" t="s">
        <v>32</v>
      </c>
      <c r="D511">
        <v>780225502</v>
      </c>
      <c r="E511" t="s">
        <v>33</v>
      </c>
      <c r="F511" t="s">
        <v>45</v>
      </c>
      <c r="G511" t="s">
        <v>5585</v>
      </c>
      <c r="H511">
        <v>733552600</v>
      </c>
      <c r="I511">
        <v>711335800</v>
      </c>
      <c r="J511" t="s">
        <v>5586</v>
      </c>
      <c r="K511" t="s">
        <v>81</v>
      </c>
      <c r="L511" t="s">
        <v>1196</v>
      </c>
      <c r="M511" t="s">
        <v>5587</v>
      </c>
      <c r="N511" s="54">
        <v>45965</v>
      </c>
      <c r="O511" s="55">
        <v>0.54166666666666663</v>
      </c>
      <c r="P511" t="s">
        <v>45</v>
      </c>
      <c r="Q511" s="54">
        <v>45966</v>
      </c>
      <c r="R511" s="55">
        <v>0.52777777777777801</v>
      </c>
      <c r="T511">
        <v>9511251715130</v>
      </c>
      <c r="U511">
        <v>0</v>
      </c>
    </row>
    <row r="512" spans="1:21" hidden="1">
      <c r="A512" s="54">
        <v>45965</v>
      </c>
      <c r="B512" t="s">
        <v>4645</v>
      </c>
      <c r="C512" t="s">
        <v>41</v>
      </c>
      <c r="D512">
        <v>789928129</v>
      </c>
      <c r="E512" t="s">
        <v>33</v>
      </c>
      <c r="F512" t="s">
        <v>45</v>
      </c>
      <c r="G512" t="s">
        <v>5588</v>
      </c>
      <c r="H512">
        <v>254753829401</v>
      </c>
      <c r="I512">
        <v>2540794041473</v>
      </c>
      <c r="J512" t="s">
        <v>5589</v>
      </c>
      <c r="K512" t="s">
        <v>36</v>
      </c>
      <c r="L512" t="s">
        <v>4129</v>
      </c>
      <c r="M512" t="s">
        <v>1209</v>
      </c>
      <c r="N512" s="54">
        <v>45967</v>
      </c>
      <c r="O512" s="55">
        <v>0.5</v>
      </c>
      <c r="P512" t="s">
        <v>45</v>
      </c>
      <c r="Q512" s="54">
        <v>45966</v>
      </c>
      <c r="R512" s="55">
        <v>0.53263888888888899</v>
      </c>
      <c r="T512">
        <v>9511251715154</v>
      </c>
      <c r="U512">
        <v>0</v>
      </c>
    </row>
    <row r="513" spans="1:21" hidden="1">
      <c r="A513" s="54">
        <v>45965</v>
      </c>
      <c r="B513" t="s">
        <v>4017</v>
      </c>
      <c r="C513" t="s">
        <v>41</v>
      </c>
      <c r="D513">
        <v>786851512</v>
      </c>
      <c r="E513" t="s">
        <v>33</v>
      </c>
      <c r="F513" t="s">
        <v>45</v>
      </c>
      <c r="G513" t="s">
        <v>5590</v>
      </c>
      <c r="H513">
        <v>254787690689</v>
      </c>
      <c r="I513">
        <v>254787690689</v>
      </c>
      <c r="J513" t="s">
        <v>5591</v>
      </c>
      <c r="K513" t="s">
        <v>36</v>
      </c>
      <c r="L513" t="s">
        <v>3896</v>
      </c>
      <c r="M513" t="s">
        <v>2250</v>
      </c>
      <c r="N513" s="54">
        <v>45967</v>
      </c>
      <c r="O513" s="55">
        <v>0.58333333333333337</v>
      </c>
      <c r="P513" t="s">
        <v>45</v>
      </c>
      <c r="Q513" s="54">
        <v>45966</v>
      </c>
      <c r="R513" s="55">
        <v>0.42569444444444399</v>
      </c>
      <c r="T513">
        <v>9511251714672</v>
      </c>
      <c r="U513">
        <v>0</v>
      </c>
    </row>
    <row r="514" spans="1:21">
      <c r="A514" s="54">
        <v>45965</v>
      </c>
      <c r="B514" t="s">
        <v>5592</v>
      </c>
      <c r="C514" t="s">
        <v>70</v>
      </c>
      <c r="D514">
        <v>755877260</v>
      </c>
      <c r="E514" t="s">
        <v>33</v>
      </c>
      <c r="F514" t="s">
        <v>45</v>
      </c>
      <c r="G514" t="s">
        <v>5593</v>
      </c>
      <c r="H514">
        <v>748709688</v>
      </c>
      <c r="I514">
        <v>74870688</v>
      </c>
      <c r="J514" t="s">
        <v>5594</v>
      </c>
      <c r="K514" t="s">
        <v>36</v>
      </c>
      <c r="L514" t="s">
        <v>3959</v>
      </c>
      <c r="M514" t="s">
        <v>5595</v>
      </c>
      <c r="N514" s="54">
        <v>45965</v>
      </c>
      <c r="O514" s="55">
        <v>0.33333333333333331</v>
      </c>
      <c r="P514" t="s">
        <v>45</v>
      </c>
      <c r="Q514" s="54">
        <v>45966</v>
      </c>
      <c r="R514" s="55">
        <v>0.44444444444444398</v>
      </c>
      <c r="T514">
        <v>9511251714739</v>
      </c>
      <c r="U514">
        <v>0</v>
      </c>
    </row>
    <row r="515" spans="1:21" hidden="1">
      <c r="A515" s="54">
        <v>45965</v>
      </c>
      <c r="B515" t="s">
        <v>719</v>
      </c>
      <c r="C515" t="s">
        <v>41</v>
      </c>
      <c r="D515">
        <v>104144901</v>
      </c>
      <c r="E515" t="s">
        <v>33</v>
      </c>
      <c r="F515" t="s">
        <v>45</v>
      </c>
      <c r="G515" t="s">
        <v>5596</v>
      </c>
      <c r="H515">
        <v>723154415</v>
      </c>
      <c r="I515">
        <v>723154415</v>
      </c>
      <c r="J515" t="s">
        <v>5597</v>
      </c>
      <c r="K515" t="s">
        <v>36</v>
      </c>
      <c r="L515" t="s">
        <v>1196</v>
      </c>
      <c r="M515" t="s">
        <v>2776</v>
      </c>
      <c r="N515" s="54">
        <v>45965</v>
      </c>
      <c r="O515" s="55">
        <v>0.54166666666666663</v>
      </c>
      <c r="P515" t="s">
        <v>45</v>
      </c>
      <c r="Q515" s="54">
        <v>45966</v>
      </c>
      <c r="R515" s="55">
        <v>0.453472222222222</v>
      </c>
      <c r="T515">
        <v>9511251714759</v>
      </c>
      <c r="U515">
        <v>0</v>
      </c>
    </row>
    <row r="516" spans="1:21" hidden="1">
      <c r="A516" s="54">
        <v>45965</v>
      </c>
      <c r="B516" t="s">
        <v>3228</v>
      </c>
      <c r="C516" t="s">
        <v>41</v>
      </c>
      <c r="D516">
        <v>787160346</v>
      </c>
      <c r="E516" t="s">
        <v>33</v>
      </c>
      <c r="F516" t="s">
        <v>45</v>
      </c>
      <c r="G516" t="s">
        <v>5598</v>
      </c>
      <c r="H516">
        <v>254734433133</v>
      </c>
      <c r="I516">
        <v>254734433133</v>
      </c>
      <c r="J516" t="s">
        <v>5599</v>
      </c>
      <c r="K516" t="s">
        <v>36</v>
      </c>
      <c r="L516" t="s">
        <v>3946</v>
      </c>
      <c r="M516" t="s">
        <v>5600</v>
      </c>
      <c r="N516" s="54">
        <v>45965</v>
      </c>
      <c r="O516" s="55">
        <v>0.625</v>
      </c>
      <c r="P516" t="s">
        <v>45</v>
      </c>
      <c r="Q516" s="54">
        <v>45966</v>
      </c>
      <c r="R516" s="55">
        <v>0.46041666666666697</v>
      </c>
      <c r="T516">
        <v>9511251714784</v>
      </c>
      <c r="U516">
        <v>0</v>
      </c>
    </row>
    <row r="517" spans="1:21" hidden="1">
      <c r="A517" s="54">
        <v>45965</v>
      </c>
      <c r="B517" t="s">
        <v>5601</v>
      </c>
      <c r="C517" t="s">
        <v>41</v>
      </c>
      <c r="D517">
        <v>788092218</v>
      </c>
      <c r="E517" t="s">
        <v>33</v>
      </c>
      <c r="F517" t="s">
        <v>45</v>
      </c>
      <c r="G517" t="s">
        <v>5602</v>
      </c>
      <c r="H517">
        <v>786857856</v>
      </c>
      <c r="I517">
        <v>722527497</v>
      </c>
      <c r="J517" t="s">
        <v>5603</v>
      </c>
      <c r="K517" t="s">
        <v>36</v>
      </c>
      <c r="L517" t="s">
        <v>1871</v>
      </c>
      <c r="M517" t="s">
        <v>5604</v>
      </c>
      <c r="N517" s="54">
        <v>45967</v>
      </c>
      <c r="O517" s="55">
        <v>0.5</v>
      </c>
      <c r="P517" t="s">
        <v>45</v>
      </c>
      <c r="Q517" s="54">
        <v>45966</v>
      </c>
      <c r="R517" s="55">
        <v>0.48819444444444399</v>
      </c>
      <c r="T517">
        <v>9511251714928</v>
      </c>
      <c r="U517">
        <v>0</v>
      </c>
    </row>
    <row r="518" spans="1:21">
      <c r="A518" s="54">
        <v>45965</v>
      </c>
      <c r="B518" t="s">
        <v>2420</v>
      </c>
      <c r="C518" t="s">
        <v>1167</v>
      </c>
      <c r="D518">
        <v>780080032</v>
      </c>
      <c r="E518" t="s">
        <v>33</v>
      </c>
      <c r="F518" t="s">
        <v>45</v>
      </c>
      <c r="G518" t="s">
        <v>5606</v>
      </c>
      <c r="H518">
        <v>768007498</v>
      </c>
      <c r="I518">
        <v>768007498</v>
      </c>
      <c r="J518" t="s">
        <v>5607</v>
      </c>
      <c r="K518" t="s">
        <v>36</v>
      </c>
      <c r="L518" t="s">
        <v>3916</v>
      </c>
      <c r="M518" t="s">
        <v>4582</v>
      </c>
      <c r="N518" s="54">
        <v>45965</v>
      </c>
      <c r="O518" s="55">
        <v>0.66666666666666663</v>
      </c>
      <c r="P518" t="s">
        <v>45</v>
      </c>
      <c r="Q518" s="54">
        <v>45966</v>
      </c>
      <c r="R518" s="55">
        <v>0.530555555555556</v>
      </c>
      <c r="T518">
        <v>9511251715147</v>
      </c>
      <c r="U518">
        <v>0</v>
      </c>
    </row>
    <row r="519" spans="1:21" hidden="1">
      <c r="A519" s="54">
        <v>45965</v>
      </c>
      <c r="B519" t="s">
        <v>5360</v>
      </c>
      <c r="C519" t="s">
        <v>41</v>
      </c>
      <c r="D519">
        <v>784953955</v>
      </c>
      <c r="E519" t="s">
        <v>33</v>
      </c>
      <c r="F519" t="s">
        <v>45</v>
      </c>
      <c r="G519" t="s">
        <v>5608</v>
      </c>
      <c r="I519">
        <v>254791369588</v>
      </c>
      <c r="J519" t="s">
        <v>5609</v>
      </c>
      <c r="K519" t="s">
        <v>36</v>
      </c>
      <c r="L519" t="s">
        <v>3910</v>
      </c>
      <c r="M519" t="s">
        <v>5557</v>
      </c>
      <c r="N519" s="54">
        <v>45966</v>
      </c>
      <c r="O519" s="55">
        <v>0.5</v>
      </c>
      <c r="P519" t="s">
        <v>45</v>
      </c>
      <c r="Q519" s="54">
        <v>45966</v>
      </c>
      <c r="R519" s="55">
        <v>0.53680555555555598</v>
      </c>
      <c r="T519">
        <v>9511251715178</v>
      </c>
      <c r="U519">
        <v>0</v>
      </c>
    </row>
    <row r="520" spans="1:21">
      <c r="A520" s="54">
        <v>45965</v>
      </c>
      <c r="B520" t="s">
        <v>5610</v>
      </c>
      <c r="C520" t="s">
        <v>809</v>
      </c>
      <c r="D520">
        <v>105759602</v>
      </c>
      <c r="E520" t="s">
        <v>33</v>
      </c>
      <c r="F520" t="s">
        <v>45</v>
      </c>
      <c r="G520" t="s">
        <v>5611</v>
      </c>
      <c r="I520">
        <v>702203639</v>
      </c>
      <c r="J520" t="s">
        <v>5612</v>
      </c>
      <c r="K520" t="s">
        <v>36</v>
      </c>
      <c r="L520" t="s">
        <v>3909</v>
      </c>
      <c r="M520" t="s">
        <v>5613</v>
      </c>
      <c r="N520" s="54">
        <v>45966</v>
      </c>
      <c r="O520" s="55">
        <v>0.41666666666666669</v>
      </c>
      <c r="P520" t="s">
        <v>45</v>
      </c>
      <c r="Q520" s="54">
        <v>45966</v>
      </c>
      <c r="R520" s="55">
        <v>0.54861111111111105</v>
      </c>
      <c r="T520">
        <v>9511251715244</v>
      </c>
      <c r="U520">
        <v>0</v>
      </c>
    </row>
    <row r="521" spans="1:21" hidden="1">
      <c r="A521" s="54">
        <v>45965</v>
      </c>
      <c r="B521" t="s">
        <v>4645</v>
      </c>
      <c r="C521" t="s">
        <v>41</v>
      </c>
      <c r="D521">
        <v>789928129</v>
      </c>
      <c r="E521" t="s">
        <v>33</v>
      </c>
      <c r="F521" t="s">
        <v>45</v>
      </c>
      <c r="G521" t="s">
        <v>5614</v>
      </c>
      <c r="H521">
        <v>254797539256</v>
      </c>
      <c r="I521">
        <v>254797539256</v>
      </c>
      <c r="J521" t="s">
        <v>5615</v>
      </c>
      <c r="K521" t="s">
        <v>36</v>
      </c>
      <c r="L521" t="s">
        <v>3983</v>
      </c>
      <c r="M521" t="s">
        <v>782</v>
      </c>
      <c r="N521" s="54">
        <v>45968</v>
      </c>
      <c r="O521" s="55">
        <v>0.54166666666666663</v>
      </c>
      <c r="P521" t="s">
        <v>39</v>
      </c>
      <c r="Q521" s="54">
        <v>45966</v>
      </c>
      <c r="R521" s="55">
        <v>0.55416666666666703</v>
      </c>
      <c r="T521">
        <v>0</v>
      </c>
      <c r="U521">
        <v>0</v>
      </c>
    </row>
    <row r="522" spans="1:21">
      <c r="A522" s="54">
        <v>45965</v>
      </c>
      <c r="B522" t="s">
        <v>5616</v>
      </c>
      <c r="C522" t="s">
        <v>1167</v>
      </c>
      <c r="D522">
        <v>780080032</v>
      </c>
      <c r="E522" t="s">
        <v>33</v>
      </c>
      <c r="F522" t="s">
        <v>45</v>
      </c>
      <c r="G522" t="s">
        <v>5617</v>
      </c>
      <c r="H522">
        <v>728454542</v>
      </c>
      <c r="I522">
        <v>731650675</v>
      </c>
      <c r="J522" t="s">
        <v>5618</v>
      </c>
      <c r="K522" t="s">
        <v>36</v>
      </c>
      <c r="L522" t="s">
        <v>3916</v>
      </c>
      <c r="M522" t="s">
        <v>3120</v>
      </c>
      <c r="N522" s="54">
        <v>45965</v>
      </c>
      <c r="O522" s="55">
        <v>0.58333333333333337</v>
      </c>
      <c r="P522" t="s">
        <v>45</v>
      </c>
      <c r="Q522" s="54">
        <v>45966</v>
      </c>
      <c r="R522" s="55">
        <v>0.57708333333333295</v>
      </c>
      <c r="T522">
        <v>9511251715372</v>
      </c>
      <c r="U522">
        <v>0</v>
      </c>
    </row>
    <row r="523" spans="1:21">
      <c r="A523" s="54">
        <v>45965</v>
      </c>
      <c r="B523" t="s">
        <v>5088</v>
      </c>
      <c r="C523" t="s">
        <v>1137</v>
      </c>
      <c r="D523">
        <v>784109339</v>
      </c>
      <c r="E523" t="s">
        <v>33</v>
      </c>
      <c r="F523" t="s">
        <v>45</v>
      </c>
      <c r="G523" t="s">
        <v>5619</v>
      </c>
      <c r="H523">
        <v>738794659</v>
      </c>
      <c r="I523">
        <v>716230255</v>
      </c>
      <c r="J523" t="s">
        <v>5090</v>
      </c>
      <c r="K523" t="s">
        <v>36</v>
      </c>
      <c r="L523" t="s">
        <v>3942</v>
      </c>
      <c r="M523" t="s">
        <v>2853</v>
      </c>
      <c r="N523" s="54">
        <v>45965</v>
      </c>
      <c r="O523" s="55">
        <v>0.70833333333333337</v>
      </c>
      <c r="P523" t="s">
        <v>67</v>
      </c>
      <c r="Q523" s="54">
        <v>45966</v>
      </c>
      <c r="R523" s="55">
        <v>0.36041666666666666</v>
      </c>
      <c r="S523" t="s">
        <v>67</v>
      </c>
      <c r="U523" t="s">
        <v>114</v>
      </c>
    </row>
    <row r="524" spans="1:21">
      <c r="A524" s="54">
        <v>45965</v>
      </c>
      <c r="B524" t="s">
        <v>5174</v>
      </c>
      <c r="C524" t="s">
        <v>1149</v>
      </c>
      <c r="D524">
        <v>754536548</v>
      </c>
      <c r="E524" t="s">
        <v>33</v>
      </c>
      <c r="F524" t="s">
        <v>45</v>
      </c>
      <c r="G524" t="s">
        <v>5620</v>
      </c>
      <c r="H524">
        <v>781925358</v>
      </c>
      <c r="I524">
        <v>745199568</v>
      </c>
      <c r="J524" t="s">
        <v>5621</v>
      </c>
      <c r="K524" t="s">
        <v>36</v>
      </c>
      <c r="L524" t="s">
        <v>3948</v>
      </c>
      <c r="M524" t="s">
        <v>5622</v>
      </c>
      <c r="N524" s="54">
        <v>45968</v>
      </c>
      <c r="O524" s="55">
        <v>0.45833333333333331</v>
      </c>
      <c r="P524" t="s">
        <v>45</v>
      </c>
      <c r="Q524" s="54">
        <v>45968</v>
      </c>
      <c r="R524" s="55">
        <v>0.39861111111111114</v>
      </c>
      <c r="S524" t="s">
        <v>45</v>
      </c>
      <c r="T524">
        <v>9711251719888</v>
      </c>
      <c r="U524"/>
    </row>
    <row r="525" spans="1:21" hidden="1">
      <c r="A525" s="54">
        <v>45965</v>
      </c>
      <c r="B525" t="s">
        <v>267</v>
      </c>
      <c r="C525" t="s">
        <v>41</v>
      </c>
      <c r="D525">
        <v>755669505</v>
      </c>
      <c r="E525" t="s">
        <v>33</v>
      </c>
      <c r="F525" t="s">
        <v>45</v>
      </c>
      <c r="G525" t="s">
        <v>5623</v>
      </c>
      <c r="H525">
        <v>254731776869</v>
      </c>
      <c r="I525">
        <v>254718319922</v>
      </c>
      <c r="J525" t="s">
        <v>5624</v>
      </c>
      <c r="K525" t="s">
        <v>36</v>
      </c>
      <c r="L525" t="s">
        <v>3959</v>
      </c>
      <c r="M525" t="s">
        <v>5625</v>
      </c>
      <c r="N525" s="54">
        <v>45966</v>
      </c>
      <c r="O525" s="55">
        <v>0.58333333333333337</v>
      </c>
      <c r="P525" t="s">
        <v>45</v>
      </c>
      <c r="Q525" s="54">
        <v>45966</v>
      </c>
      <c r="R525" s="55">
        <v>0.38124999999999998</v>
      </c>
      <c r="S525" t="s">
        <v>45</v>
      </c>
      <c r="T525">
        <v>9511251714513</v>
      </c>
      <c r="U525"/>
    </row>
    <row r="526" spans="1:21">
      <c r="A526" s="54">
        <v>45965</v>
      </c>
      <c r="B526" t="s">
        <v>4424</v>
      </c>
      <c r="C526" t="s">
        <v>4425</v>
      </c>
      <c r="D526">
        <v>788906455</v>
      </c>
      <c r="E526" t="s">
        <v>33</v>
      </c>
      <c r="F526" t="s">
        <v>45</v>
      </c>
      <c r="G526" t="s">
        <v>5626</v>
      </c>
      <c r="H526">
        <v>254787009281</v>
      </c>
      <c r="I526">
        <v>254793025802</v>
      </c>
      <c r="J526" t="s">
        <v>5627</v>
      </c>
      <c r="K526" t="s">
        <v>36</v>
      </c>
      <c r="L526" t="s">
        <v>3959</v>
      </c>
      <c r="M526" t="s">
        <v>4783</v>
      </c>
      <c r="N526" s="54">
        <v>45965</v>
      </c>
      <c r="O526" s="55">
        <v>0.58333333333333337</v>
      </c>
      <c r="P526" t="s">
        <v>45</v>
      </c>
      <c r="Q526" s="54">
        <v>45966</v>
      </c>
      <c r="R526" s="55">
        <v>0.36736111111111114</v>
      </c>
      <c r="S526" t="s">
        <v>45</v>
      </c>
      <c r="T526">
        <v>9511251714457</v>
      </c>
      <c r="U526"/>
    </row>
    <row r="527" spans="1:21">
      <c r="A527" s="54">
        <v>45965</v>
      </c>
      <c r="B527" t="s">
        <v>3768</v>
      </c>
      <c r="C527" t="s">
        <v>1130</v>
      </c>
      <c r="D527">
        <v>101030101</v>
      </c>
      <c r="E527" t="s">
        <v>33</v>
      </c>
      <c r="F527" t="s">
        <v>45</v>
      </c>
      <c r="G527" t="s">
        <v>5628</v>
      </c>
      <c r="H527">
        <v>742158208</v>
      </c>
      <c r="I527">
        <v>783737845</v>
      </c>
      <c r="J527" t="s">
        <v>5629</v>
      </c>
      <c r="K527" t="s">
        <v>36</v>
      </c>
      <c r="L527" t="s">
        <v>1878</v>
      </c>
      <c r="M527" t="s">
        <v>5630</v>
      </c>
      <c r="N527" s="54">
        <v>45966</v>
      </c>
      <c r="O527" s="55">
        <v>0.625</v>
      </c>
      <c r="P527" t="s">
        <v>45</v>
      </c>
      <c r="Q527" s="54">
        <v>45966</v>
      </c>
      <c r="R527" s="55">
        <v>0.41666666666666669</v>
      </c>
      <c r="S527" t="s">
        <v>45</v>
      </c>
      <c r="T527">
        <v>9511251714640</v>
      </c>
      <c r="U527"/>
    </row>
    <row r="528" spans="1:21" hidden="1">
      <c r="A528" s="54">
        <v>45965</v>
      </c>
      <c r="B528" t="s">
        <v>5632</v>
      </c>
      <c r="C528" t="s">
        <v>41</v>
      </c>
      <c r="D528">
        <v>788374099</v>
      </c>
      <c r="E528" t="s">
        <v>33</v>
      </c>
      <c r="F528" t="s">
        <v>45</v>
      </c>
      <c r="G528" t="s">
        <v>5633</v>
      </c>
      <c r="I528">
        <v>254740670774</v>
      </c>
      <c r="J528" t="s">
        <v>5634</v>
      </c>
      <c r="K528" t="s">
        <v>36</v>
      </c>
      <c r="L528" t="s">
        <v>3946</v>
      </c>
      <c r="M528" t="s">
        <v>5635</v>
      </c>
      <c r="N528" s="54">
        <v>45966</v>
      </c>
      <c r="O528" s="55">
        <v>0.625</v>
      </c>
      <c r="P528" t="s">
        <v>67</v>
      </c>
      <c r="Q528" s="54">
        <v>45966</v>
      </c>
      <c r="R528" s="55">
        <v>0.46527777777777779</v>
      </c>
      <c r="S528" t="s">
        <v>67</v>
      </c>
      <c r="U528" t="s">
        <v>4048</v>
      </c>
    </row>
    <row r="529" spans="1:21" hidden="1">
      <c r="A529" s="54">
        <v>45965</v>
      </c>
      <c r="B529" t="s">
        <v>3026</v>
      </c>
      <c r="C529" t="s">
        <v>41</v>
      </c>
      <c r="D529">
        <v>108626602</v>
      </c>
      <c r="E529" t="s">
        <v>33</v>
      </c>
      <c r="F529" t="s">
        <v>3886</v>
      </c>
      <c r="G529" t="s">
        <v>5637</v>
      </c>
      <c r="H529">
        <v>796180029</v>
      </c>
      <c r="I529">
        <v>0</v>
      </c>
      <c r="J529" t="s">
        <v>5638</v>
      </c>
      <c r="K529" t="s">
        <v>36</v>
      </c>
      <c r="L529" t="s">
        <v>3910</v>
      </c>
      <c r="M529" t="s">
        <v>5639</v>
      </c>
      <c r="N529" s="54">
        <v>45997</v>
      </c>
      <c r="O529" s="55">
        <v>0.5</v>
      </c>
      <c r="P529" t="s">
        <v>3886</v>
      </c>
      <c r="Q529" s="54"/>
      <c r="U529"/>
    </row>
    <row r="530" spans="1:21" hidden="1">
      <c r="A530" s="54">
        <v>45965</v>
      </c>
      <c r="B530" t="s">
        <v>3026</v>
      </c>
      <c r="C530" t="s">
        <v>41</v>
      </c>
      <c r="D530">
        <v>108626602</v>
      </c>
      <c r="E530" t="s">
        <v>33</v>
      </c>
      <c r="F530" t="s">
        <v>3886</v>
      </c>
      <c r="G530" t="s">
        <v>5640</v>
      </c>
      <c r="H530">
        <v>797149930</v>
      </c>
      <c r="I530">
        <v>0</v>
      </c>
      <c r="J530" t="s">
        <v>5641</v>
      </c>
      <c r="K530" t="s">
        <v>36</v>
      </c>
      <c r="L530" t="s">
        <v>3896</v>
      </c>
      <c r="M530" t="s">
        <v>5642</v>
      </c>
      <c r="N530" s="54">
        <v>45983</v>
      </c>
      <c r="O530" s="55">
        <v>0.5</v>
      </c>
      <c r="P530" t="s">
        <v>3886</v>
      </c>
      <c r="Q530" s="54"/>
      <c r="U530"/>
    </row>
    <row r="531" spans="1:21" hidden="1">
      <c r="A531" s="54">
        <v>45965</v>
      </c>
      <c r="B531" t="s">
        <v>3026</v>
      </c>
      <c r="C531" t="s">
        <v>41</v>
      </c>
      <c r="D531">
        <v>108626602</v>
      </c>
      <c r="E531" t="s">
        <v>33</v>
      </c>
      <c r="F531" t="s">
        <v>3886</v>
      </c>
      <c r="G531" t="s">
        <v>5643</v>
      </c>
      <c r="H531">
        <v>787691810</v>
      </c>
      <c r="I531">
        <v>0</v>
      </c>
      <c r="J531" t="s">
        <v>5644</v>
      </c>
      <c r="K531" t="s">
        <v>36</v>
      </c>
      <c r="L531" t="s">
        <v>3943</v>
      </c>
      <c r="M531" t="s">
        <v>4760</v>
      </c>
      <c r="N531" s="54">
        <v>45983</v>
      </c>
      <c r="O531" s="55">
        <v>0.58333333333333337</v>
      </c>
      <c r="P531" t="s">
        <v>3886</v>
      </c>
      <c r="Q531" s="54"/>
      <c r="U531"/>
    </row>
    <row r="532" spans="1:21" hidden="1">
      <c r="A532" s="54">
        <v>45965</v>
      </c>
      <c r="B532" t="s">
        <v>3026</v>
      </c>
      <c r="C532" t="s">
        <v>41</v>
      </c>
      <c r="D532">
        <v>108626602</v>
      </c>
      <c r="E532" t="s">
        <v>33</v>
      </c>
      <c r="F532" t="s">
        <v>3886</v>
      </c>
      <c r="G532" t="s">
        <v>5646</v>
      </c>
      <c r="H532">
        <v>796681891</v>
      </c>
      <c r="I532">
        <v>0</v>
      </c>
      <c r="J532" t="s">
        <v>5647</v>
      </c>
      <c r="K532" t="s">
        <v>36</v>
      </c>
      <c r="L532" t="s">
        <v>4791</v>
      </c>
      <c r="M532" t="s">
        <v>5648</v>
      </c>
      <c r="N532" s="54">
        <v>45983</v>
      </c>
      <c r="O532" s="55">
        <v>0.41666666666666669</v>
      </c>
      <c r="P532" t="s">
        <v>3886</v>
      </c>
      <c r="Q532" s="54"/>
      <c r="U532"/>
    </row>
    <row r="533" spans="1:21" hidden="1">
      <c r="A533" s="54">
        <v>45965</v>
      </c>
      <c r="B533" t="s">
        <v>2309</v>
      </c>
      <c r="C533" t="s">
        <v>41</v>
      </c>
      <c r="D533">
        <v>789753094</v>
      </c>
      <c r="E533" t="s">
        <v>33</v>
      </c>
      <c r="F533" t="s">
        <v>45</v>
      </c>
      <c r="G533" t="s">
        <v>5649</v>
      </c>
      <c r="H533">
        <v>734449494</v>
      </c>
      <c r="I533">
        <v>727894335</v>
      </c>
      <c r="J533" t="s">
        <v>5650</v>
      </c>
      <c r="K533" t="s">
        <v>36</v>
      </c>
      <c r="L533" t="s">
        <v>3940</v>
      </c>
      <c r="M533" t="s">
        <v>5651</v>
      </c>
      <c r="N533" s="54">
        <v>45966</v>
      </c>
      <c r="O533" s="55">
        <v>0.375</v>
      </c>
      <c r="P533" t="s">
        <v>45</v>
      </c>
      <c r="Q533" s="54">
        <v>45966</v>
      </c>
      <c r="R533" s="55">
        <v>0.41805555555555557</v>
      </c>
      <c r="S533" t="s">
        <v>45</v>
      </c>
      <c r="T533">
        <v>9511251714648</v>
      </c>
      <c r="U533"/>
    </row>
    <row r="534" spans="1:21" hidden="1">
      <c r="A534" s="54">
        <v>45965</v>
      </c>
      <c r="B534" t="s">
        <v>3026</v>
      </c>
      <c r="C534" t="s">
        <v>41</v>
      </c>
      <c r="D534">
        <v>108626602</v>
      </c>
      <c r="E534" t="s">
        <v>33</v>
      </c>
      <c r="F534" t="s">
        <v>3886</v>
      </c>
      <c r="G534" t="s">
        <v>5652</v>
      </c>
      <c r="H534">
        <v>757079372</v>
      </c>
      <c r="I534">
        <v>0</v>
      </c>
      <c r="J534" t="s">
        <v>5653</v>
      </c>
      <c r="K534" t="s">
        <v>36</v>
      </c>
      <c r="L534" t="s">
        <v>3896</v>
      </c>
      <c r="M534" t="s">
        <v>5654</v>
      </c>
      <c r="N534" s="54">
        <v>46010</v>
      </c>
      <c r="O534" s="55">
        <v>0.54166666666666663</v>
      </c>
      <c r="P534" t="s">
        <v>3886</v>
      </c>
      <c r="Q534" s="54"/>
      <c r="U534"/>
    </row>
    <row r="535" spans="1:21" hidden="1">
      <c r="A535" s="54">
        <v>45965</v>
      </c>
      <c r="B535" t="s">
        <v>5655</v>
      </c>
      <c r="C535" t="s">
        <v>41</v>
      </c>
      <c r="D535">
        <v>103639065</v>
      </c>
      <c r="E535" t="s">
        <v>33</v>
      </c>
      <c r="F535" t="s">
        <v>45</v>
      </c>
      <c r="G535" t="s">
        <v>5656</v>
      </c>
      <c r="H535">
        <v>736400103</v>
      </c>
      <c r="I535">
        <v>254795017144</v>
      </c>
      <c r="J535" t="s">
        <v>5657</v>
      </c>
      <c r="K535" t="s">
        <v>36</v>
      </c>
      <c r="L535" t="s">
        <v>3976</v>
      </c>
      <c r="M535" t="s">
        <v>5658</v>
      </c>
      <c r="N535" s="54">
        <v>45966</v>
      </c>
      <c r="O535" s="55">
        <v>0.375</v>
      </c>
      <c r="P535" t="s">
        <v>45</v>
      </c>
      <c r="Q535" s="54">
        <v>45966</v>
      </c>
      <c r="R535" s="55">
        <v>0.42499999999999999</v>
      </c>
      <c r="S535" t="s">
        <v>45</v>
      </c>
      <c r="T535">
        <v>9511251714671</v>
      </c>
      <c r="U535"/>
    </row>
    <row r="536" spans="1:21">
      <c r="A536" s="54">
        <v>45965</v>
      </c>
      <c r="B536" t="s">
        <v>4424</v>
      </c>
      <c r="C536" t="s">
        <v>4425</v>
      </c>
      <c r="D536">
        <v>788906455</v>
      </c>
      <c r="E536" t="s">
        <v>33</v>
      </c>
      <c r="F536" t="s">
        <v>45</v>
      </c>
      <c r="G536" t="s">
        <v>5659</v>
      </c>
      <c r="H536">
        <v>254733253465</v>
      </c>
      <c r="I536">
        <v>254798100234</v>
      </c>
      <c r="J536" t="s">
        <v>5660</v>
      </c>
      <c r="K536" t="s">
        <v>36</v>
      </c>
      <c r="L536" t="s">
        <v>3959</v>
      </c>
      <c r="M536" t="s">
        <v>1341</v>
      </c>
      <c r="N536" s="54">
        <v>45965</v>
      </c>
      <c r="O536" s="55">
        <v>0.58333333333333337</v>
      </c>
      <c r="P536" t="s">
        <v>45</v>
      </c>
      <c r="Q536" s="54">
        <v>45966</v>
      </c>
      <c r="R536" s="55">
        <v>0.43263888888888891</v>
      </c>
      <c r="S536" t="s">
        <v>45</v>
      </c>
      <c r="T536">
        <v>9511251714688</v>
      </c>
      <c r="U536"/>
    </row>
    <row r="537" spans="1:21" hidden="1">
      <c r="A537" s="54">
        <v>45965</v>
      </c>
      <c r="B537" t="s">
        <v>2590</v>
      </c>
      <c r="C537" t="s">
        <v>41</v>
      </c>
      <c r="D537">
        <v>738481681</v>
      </c>
      <c r="E537" t="s">
        <v>33</v>
      </c>
      <c r="F537" t="s">
        <v>45</v>
      </c>
      <c r="G537" t="s">
        <v>5661</v>
      </c>
      <c r="H537">
        <v>254784775879</v>
      </c>
      <c r="I537">
        <v>254702655307</v>
      </c>
      <c r="J537" t="s">
        <v>5662</v>
      </c>
      <c r="K537" t="s">
        <v>36</v>
      </c>
      <c r="L537" t="s">
        <v>1889</v>
      </c>
      <c r="M537" t="s">
        <v>5663</v>
      </c>
      <c r="N537" s="54">
        <v>45967</v>
      </c>
      <c r="O537" s="55">
        <v>0.41666666666666669</v>
      </c>
      <c r="P537" t="s">
        <v>4124</v>
      </c>
      <c r="Q537" s="54">
        <v>45966</v>
      </c>
      <c r="R537" s="55">
        <v>0.44097222222222221</v>
      </c>
      <c r="S537" t="s">
        <v>4124</v>
      </c>
      <c r="T537" t="s">
        <v>4139</v>
      </c>
      <c r="U537"/>
    </row>
    <row r="538" spans="1:21" hidden="1">
      <c r="A538" s="54">
        <v>45965</v>
      </c>
      <c r="B538" t="s">
        <v>3026</v>
      </c>
      <c r="C538" t="s">
        <v>41</v>
      </c>
      <c r="D538">
        <v>108626602</v>
      </c>
      <c r="E538" t="s">
        <v>33</v>
      </c>
      <c r="F538" t="s">
        <v>3886</v>
      </c>
      <c r="G538" t="s">
        <v>5665</v>
      </c>
      <c r="H538">
        <v>745344092</v>
      </c>
      <c r="I538">
        <v>0</v>
      </c>
      <c r="J538" t="s">
        <v>5666</v>
      </c>
      <c r="K538" t="s">
        <v>36</v>
      </c>
      <c r="L538" t="s">
        <v>3943</v>
      </c>
      <c r="M538" t="s">
        <v>5667</v>
      </c>
      <c r="N538" s="54">
        <v>46010</v>
      </c>
      <c r="O538" s="55">
        <v>0.5</v>
      </c>
      <c r="P538" t="s">
        <v>3886</v>
      </c>
      <c r="Q538" s="54">
        <v>45966</v>
      </c>
      <c r="S538" t="s">
        <v>3886</v>
      </c>
      <c r="U538"/>
    </row>
    <row r="539" spans="1:21" hidden="1">
      <c r="A539" s="54">
        <v>45965</v>
      </c>
      <c r="B539" t="s">
        <v>1403</v>
      </c>
      <c r="C539" t="s">
        <v>41</v>
      </c>
      <c r="D539">
        <v>102772410</v>
      </c>
      <c r="E539" t="s">
        <v>33</v>
      </c>
      <c r="F539" t="s">
        <v>45</v>
      </c>
      <c r="G539" t="s">
        <v>5668</v>
      </c>
      <c r="I539">
        <v>722961049</v>
      </c>
      <c r="J539" t="s">
        <v>5669</v>
      </c>
      <c r="K539" t="s">
        <v>36</v>
      </c>
      <c r="L539" t="s">
        <v>3916</v>
      </c>
      <c r="M539" t="s">
        <v>5670</v>
      </c>
      <c r="N539" s="54">
        <v>45968</v>
      </c>
      <c r="O539" s="55">
        <v>0.41666666666666669</v>
      </c>
      <c r="P539" t="s">
        <v>45</v>
      </c>
      <c r="Q539" s="54">
        <v>45966</v>
      </c>
      <c r="R539" s="55">
        <v>0.45763888888888887</v>
      </c>
      <c r="S539" t="s">
        <v>45</v>
      </c>
      <c r="T539">
        <v>9611251716796</v>
      </c>
      <c r="U539"/>
    </row>
    <row r="540" spans="1:21" hidden="1">
      <c r="A540" s="54">
        <v>45965</v>
      </c>
      <c r="B540" t="s">
        <v>3026</v>
      </c>
      <c r="C540" t="s">
        <v>41</v>
      </c>
      <c r="D540">
        <v>108626602</v>
      </c>
      <c r="E540" t="s">
        <v>33</v>
      </c>
      <c r="F540" t="s">
        <v>3886</v>
      </c>
      <c r="G540" t="s">
        <v>5671</v>
      </c>
      <c r="H540">
        <v>705241787</v>
      </c>
      <c r="I540">
        <v>0</v>
      </c>
      <c r="J540" t="s">
        <v>5672</v>
      </c>
      <c r="K540" t="s">
        <v>36</v>
      </c>
      <c r="L540" t="s">
        <v>3896</v>
      </c>
      <c r="M540" t="s">
        <v>5673</v>
      </c>
      <c r="N540" s="54">
        <v>46018</v>
      </c>
      <c r="O540" s="55">
        <v>0.58333333333333337</v>
      </c>
      <c r="P540" t="s">
        <v>3886</v>
      </c>
      <c r="Q540" s="54">
        <v>45966</v>
      </c>
      <c r="S540" t="s">
        <v>3886</v>
      </c>
      <c r="U540"/>
    </row>
    <row r="541" spans="1:21" hidden="1">
      <c r="A541" s="54">
        <v>45965</v>
      </c>
      <c r="B541" t="s">
        <v>3026</v>
      </c>
      <c r="C541" t="s">
        <v>41</v>
      </c>
      <c r="D541">
        <v>108626602</v>
      </c>
      <c r="E541" t="s">
        <v>33</v>
      </c>
      <c r="F541" t="s">
        <v>3886</v>
      </c>
      <c r="G541" t="s">
        <v>5674</v>
      </c>
      <c r="H541">
        <v>721726715</v>
      </c>
      <c r="I541">
        <v>0</v>
      </c>
      <c r="J541" t="s">
        <v>5675</v>
      </c>
      <c r="K541" t="s">
        <v>81</v>
      </c>
      <c r="L541" t="s">
        <v>3910</v>
      </c>
      <c r="M541" t="s">
        <v>5676</v>
      </c>
      <c r="N541" s="54">
        <v>45990</v>
      </c>
      <c r="O541" s="55">
        <v>0.66666666666666663</v>
      </c>
      <c r="P541" t="s">
        <v>3886</v>
      </c>
      <c r="Q541" s="54">
        <v>45966</v>
      </c>
      <c r="S541" t="s">
        <v>3886</v>
      </c>
      <c r="U541"/>
    </row>
    <row r="542" spans="1:21" hidden="1">
      <c r="A542" s="54">
        <v>45965</v>
      </c>
      <c r="B542" t="s">
        <v>3026</v>
      </c>
      <c r="C542" t="s">
        <v>41</v>
      </c>
      <c r="D542">
        <v>108626602</v>
      </c>
      <c r="E542" t="s">
        <v>33</v>
      </c>
      <c r="F542" t="s">
        <v>3886</v>
      </c>
      <c r="G542" t="s">
        <v>5677</v>
      </c>
      <c r="H542">
        <v>706143295</v>
      </c>
      <c r="I542">
        <v>0</v>
      </c>
      <c r="J542" t="s">
        <v>5678</v>
      </c>
      <c r="K542" t="s">
        <v>36</v>
      </c>
      <c r="L542" t="s">
        <v>3896</v>
      </c>
      <c r="M542" t="s">
        <v>5679</v>
      </c>
      <c r="N542" s="54">
        <v>45987</v>
      </c>
      <c r="O542" s="55">
        <v>0.58333333333333337</v>
      </c>
      <c r="P542" t="s">
        <v>3886</v>
      </c>
      <c r="Q542" s="54">
        <v>45966</v>
      </c>
      <c r="S542" t="s">
        <v>3886</v>
      </c>
      <c r="U542"/>
    </row>
    <row r="543" spans="1:21" hidden="1">
      <c r="A543" s="54">
        <v>45965</v>
      </c>
      <c r="B543" t="s">
        <v>3026</v>
      </c>
      <c r="C543" t="s">
        <v>41</v>
      </c>
      <c r="D543">
        <v>108626602</v>
      </c>
      <c r="E543" t="s">
        <v>33</v>
      </c>
      <c r="F543" t="s">
        <v>3886</v>
      </c>
      <c r="G543" t="s">
        <v>5680</v>
      </c>
      <c r="H543">
        <v>717802724</v>
      </c>
      <c r="I543">
        <v>0</v>
      </c>
      <c r="J543" t="s">
        <v>5681</v>
      </c>
      <c r="K543" t="s">
        <v>36</v>
      </c>
      <c r="L543" t="s">
        <v>3896</v>
      </c>
      <c r="M543" t="s">
        <v>5682</v>
      </c>
      <c r="N543" s="54">
        <v>45991</v>
      </c>
      <c r="O543" s="55">
        <v>0.625</v>
      </c>
      <c r="P543" t="s">
        <v>3886</v>
      </c>
      <c r="Q543" s="54">
        <v>45966</v>
      </c>
      <c r="S543" t="s">
        <v>3886</v>
      </c>
      <c r="U543"/>
    </row>
    <row r="544" spans="1:21" hidden="1">
      <c r="A544" s="54">
        <v>45965</v>
      </c>
      <c r="B544" t="s">
        <v>3026</v>
      </c>
      <c r="C544" t="s">
        <v>41</v>
      </c>
      <c r="D544">
        <v>108626602</v>
      </c>
      <c r="E544" t="s">
        <v>33</v>
      </c>
      <c r="F544" t="s">
        <v>3886</v>
      </c>
      <c r="G544" t="s">
        <v>5683</v>
      </c>
      <c r="H544">
        <v>78220009</v>
      </c>
      <c r="I544">
        <v>0</v>
      </c>
      <c r="J544" t="s">
        <v>5684</v>
      </c>
      <c r="K544" t="s">
        <v>36</v>
      </c>
      <c r="L544" t="s">
        <v>3896</v>
      </c>
      <c r="M544" t="s">
        <v>5685</v>
      </c>
      <c r="N544" s="54">
        <v>45990</v>
      </c>
      <c r="O544" s="55">
        <v>0.58333333333333337</v>
      </c>
      <c r="P544" t="s">
        <v>3886</v>
      </c>
      <c r="Q544" s="54">
        <v>45966</v>
      </c>
      <c r="S544" t="s">
        <v>3886</v>
      </c>
      <c r="U544"/>
    </row>
    <row r="545" spans="1:21" hidden="1">
      <c r="A545" s="54">
        <v>45965</v>
      </c>
      <c r="B545" t="s">
        <v>5096</v>
      </c>
      <c r="C545" t="s">
        <v>41</v>
      </c>
      <c r="D545">
        <v>786851512</v>
      </c>
      <c r="E545" t="s">
        <v>33</v>
      </c>
      <c r="F545" t="s">
        <v>45</v>
      </c>
      <c r="G545" t="s">
        <v>5687</v>
      </c>
      <c r="H545">
        <v>254719312144</v>
      </c>
      <c r="I545">
        <v>254719312144</v>
      </c>
      <c r="J545" t="s">
        <v>5688</v>
      </c>
      <c r="K545" t="s">
        <v>36</v>
      </c>
      <c r="L545" t="s">
        <v>1196</v>
      </c>
      <c r="M545" t="s">
        <v>5689</v>
      </c>
      <c r="N545" s="54">
        <v>45969</v>
      </c>
      <c r="O545" s="55">
        <v>0.54166666666666663</v>
      </c>
      <c r="P545" t="s">
        <v>45</v>
      </c>
      <c r="Q545" s="54">
        <v>45966</v>
      </c>
      <c r="R545" s="55">
        <v>0.41875000000000001</v>
      </c>
      <c r="S545" t="s">
        <v>45</v>
      </c>
      <c r="T545">
        <v>9711251720271</v>
      </c>
      <c r="U545"/>
    </row>
    <row r="546" spans="1:21" hidden="1">
      <c r="A546" s="54">
        <v>45965</v>
      </c>
      <c r="B546" t="s">
        <v>5096</v>
      </c>
      <c r="C546" t="s">
        <v>41</v>
      </c>
      <c r="D546">
        <v>786851512</v>
      </c>
      <c r="E546" t="s">
        <v>33</v>
      </c>
      <c r="F546" t="s">
        <v>45</v>
      </c>
      <c r="G546" t="s">
        <v>5690</v>
      </c>
      <c r="H546">
        <v>254798642079</v>
      </c>
      <c r="I546">
        <v>254798642079</v>
      </c>
      <c r="J546" t="s">
        <v>5691</v>
      </c>
      <c r="K546" t="s">
        <v>36</v>
      </c>
      <c r="L546" t="s">
        <v>1196</v>
      </c>
      <c r="M546" t="s">
        <v>5692</v>
      </c>
      <c r="N546" s="54">
        <v>45969</v>
      </c>
      <c r="O546" s="55">
        <v>0.58333333333333337</v>
      </c>
      <c r="P546" t="s">
        <v>67</v>
      </c>
      <c r="Q546" s="54">
        <v>45966</v>
      </c>
      <c r="R546" s="55">
        <v>0.43888888888888888</v>
      </c>
      <c r="S546" t="s">
        <v>67</v>
      </c>
      <c r="U546" t="s">
        <v>4079</v>
      </c>
    </row>
    <row r="547" spans="1:21">
      <c r="A547" s="54">
        <v>45965</v>
      </c>
      <c r="B547" t="s">
        <v>5694</v>
      </c>
      <c r="C547" t="s">
        <v>1149</v>
      </c>
      <c r="D547">
        <v>754536548</v>
      </c>
      <c r="E547" t="s">
        <v>33</v>
      </c>
      <c r="F547" t="s">
        <v>45</v>
      </c>
      <c r="G547" t="s">
        <v>5695</v>
      </c>
      <c r="H547">
        <v>736272294</v>
      </c>
      <c r="I547">
        <v>720212869</v>
      </c>
      <c r="J547" t="s">
        <v>5696</v>
      </c>
      <c r="K547" t="s">
        <v>36</v>
      </c>
      <c r="L547" t="s">
        <v>4004</v>
      </c>
      <c r="M547" t="s">
        <v>5697</v>
      </c>
      <c r="N547" s="54">
        <v>45966</v>
      </c>
      <c r="O547" s="55">
        <v>0.45833333333333331</v>
      </c>
      <c r="P547" t="s">
        <v>45</v>
      </c>
      <c r="Q547" s="54">
        <v>45966</v>
      </c>
      <c r="R547" s="55">
        <v>0.4548611111111111</v>
      </c>
      <c r="S547" t="s">
        <v>45</v>
      </c>
      <c r="T547">
        <v>9511251714760</v>
      </c>
      <c r="U547"/>
    </row>
    <row r="548" spans="1:21">
      <c r="A548" s="54">
        <v>45965</v>
      </c>
      <c r="B548" t="s">
        <v>4424</v>
      </c>
      <c r="C548" t="s">
        <v>4425</v>
      </c>
      <c r="D548">
        <v>788906455</v>
      </c>
      <c r="E548" t="s">
        <v>33</v>
      </c>
      <c r="F548" t="s">
        <v>45</v>
      </c>
      <c r="G548" t="s">
        <v>5698</v>
      </c>
      <c r="H548">
        <v>254780655710</v>
      </c>
      <c r="I548">
        <v>254706655710</v>
      </c>
      <c r="J548" t="s">
        <v>5699</v>
      </c>
      <c r="K548" t="s">
        <v>36</v>
      </c>
      <c r="L548" t="s">
        <v>3959</v>
      </c>
      <c r="M548" t="s">
        <v>1645</v>
      </c>
      <c r="N548" s="54">
        <v>45965</v>
      </c>
      <c r="O548" s="55">
        <v>0.625</v>
      </c>
      <c r="P548" t="s">
        <v>45</v>
      </c>
      <c r="Q548" s="54">
        <v>45966</v>
      </c>
      <c r="R548" s="55">
        <v>0.41875000000000001</v>
      </c>
      <c r="S548" t="s">
        <v>45</v>
      </c>
      <c r="T548">
        <v>9511251714654</v>
      </c>
      <c r="U548"/>
    </row>
    <row r="549" spans="1:21" hidden="1">
      <c r="A549" s="54">
        <v>45965</v>
      </c>
      <c r="B549" t="s">
        <v>4222</v>
      </c>
      <c r="C549" t="s">
        <v>41</v>
      </c>
      <c r="D549">
        <v>739803870</v>
      </c>
      <c r="E549" t="s">
        <v>33</v>
      </c>
      <c r="F549" t="s">
        <v>45</v>
      </c>
      <c r="G549" t="s">
        <v>5700</v>
      </c>
      <c r="H549">
        <v>738999198</v>
      </c>
      <c r="I549">
        <v>721999198</v>
      </c>
      <c r="J549" t="s">
        <v>5701</v>
      </c>
      <c r="K549" t="s">
        <v>36</v>
      </c>
      <c r="L549" t="s">
        <v>1911</v>
      </c>
      <c r="M549" t="s">
        <v>5702</v>
      </c>
      <c r="N549" s="54">
        <v>45966</v>
      </c>
      <c r="O549" s="55">
        <v>0.41666666666666669</v>
      </c>
      <c r="P549" t="s">
        <v>45</v>
      </c>
      <c r="Q549" s="54">
        <v>45966</v>
      </c>
      <c r="R549" s="55">
        <v>0.42708333333333331</v>
      </c>
      <c r="S549" t="s">
        <v>45</v>
      </c>
      <c r="T549">
        <v>9511251714668</v>
      </c>
      <c r="U549"/>
    </row>
    <row r="550" spans="1:21" hidden="1">
      <c r="A550" s="54">
        <v>45965</v>
      </c>
      <c r="B550" t="s">
        <v>2317</v>
      </c>
      <c r="C550" t="s">
        <v>41</v>
      </c>
      <c r="D550">
        <v>107393991</v>
      </c>
      <c r="E550" t="s">
        <v>33</v>
      </c>
      <c r="F550" t="s">
        <v>45</v>
      </c>
      <c r="G550" t="s">
        <v>5537</v>
      </c>
      <c r="H550">
        <v>769171773</v>
      </c>
      <c r="I550">
        <v>769171773</v>
      </c>
      <c r="J550" t="s">
        <v>5538</v>
      </c>
      <c r="K550" t="s">
        <v>36</v>
      </c>
      <c r="L550" t="s">
        <v>4076</v>
      </c>
      <c r="M550" t="s">
        <v>5704</v>
      </c>
      <c r="N550" s="54">
        <v>45965</v>
      </c>
      <c r="O550" s="55">
        <v>0.66666666666666663</v>
      </c>
      <c r="P550" t="s">
        <v>45</v>
      </c>
      <c r="Q550" s="54">
        <v>45966</v>
      </c>
      <c r="R550" s="55">
        <v>0.43194444444444446</v>
      </c>
      <c r="S550" t="s">
        <v>45</v>
      </c>
      <c r="T550">
        <v>9511251714546</v>
      </c>
      <c r="U550" t="s">
        <v>114</v>
      </c>
    </row>
    <row r="551" spans="1:21" hidden="1">
      <c r="A551" s="54">
        <v>45965</v>
      </c>
      <c r="B551" t="s">
        <v>142</v>
      </c>
      <c r="C551" t="s">
        <v>41</v>
      </c>
      <c r="D551">
        <v>787535072</v>
      </c>
      <c r="E551" t="s">
        <v>33</v>
      </c>
      <c r="F551" t="s">
        <v>45</v>
      </c>
      <c r="G551" t="s">
        <v>5705</v>
      </c>
      <c r="H551">
        <v>722110927</v>
      </c>
      <c r="I551">
        <v>725663252</v>
      </c>
      <c r="J551" t="s">
        <v>5706</v>
      </c>
      <c r="K551" t="s">
        <v>36</v>
      </c>
      <c r="L551" t="s">
        <v>1196</v>
      </c>
      <c r="M551" t="s">
        <v>5707</v>
      </c>
      <c r="N551" s="54">
        <v>45967</v>
      </c>
      <c r="O551" s="55">
        <v>0.41666666666666669</v>
      </c>
      <c r="P551" t="s">
        <v>45</v>
      </c>
      <c r="Q551" s="54">
        <v>45966</v>
      </c>
      <c r="R551" s="55">
        <v>0.43958333333333333</v>
      </c>
      <c r="S551" t="s">
        <v>45</v>
      </c>
      <c r="T551">
        <v>9511251714702</v>
      </c>
      <c r="U551"/>
    </row>
    <row r="552" spans="1:21" hidden="1">
      <c r="A552" s="54">
        <v>45965</v>
      </c>
      <c r="B552" t="s">
        <v>3160</v>
      </c>
      <c r="C552" t="s">
        <v>41</v>
      </c>
      <c r="D552">
        <v>781174090</v>
      </c>
      <c r="E552" t="s">
        <v>33</v>
      </c>
      <c r="F552" t="s">
        <v>45</v>
      </c>
      <c r="G552" t="s">
        <v>5708</v>
      </c>
      <c r="H552">
        <v>780852045</v>
      </c>
      <c r="I552">
        <v>723852045</v>
      </c>
      <c r="J552" t="s">
        <v>5709</v>
      </c>
      <c r="K552" t="s">
        <v>36</v>
      </c>
      <c r="L552" t="s">
        <v>3896</v>
      </c>
      <c r="M552" t="s">
        <v>5710</v>
      </c>
      <c r="N552" s="54">
        <v>45966</v>
      </c>
      <c r="O552" s="55">
        <v>0.41666666666666669</v>
      </c>
      <c r="P552" t="s">
        <v>45</v>
      </c>
      <c r="Q552" s="54">
        <v>45966</v>
      </c>
      <c r="R552" s="55">
        <v>0.47430555555555554</v>
      </c>
      <c r="S552" t="s">
        <v>45</v>
      </c>
      <c r="T552">
        <v>9511251714836</v>
      </c>
      <c r="U552"/>
    </row>
    <row r="553" spans="1:21" hidden="1">
      <c r="A553" s="54">
        <v>45965</v>
      </c>
      <c r="B553" t="s">
        <v>2122</v>
      </c>
      <c r="C553" t="s">
        <v>41</v>
      </c>
      <c r="D553">
        <v>781174090</v>
      </c>
      <c r="E553" t="s">
        <v>33</v>
      </c>
      <c r="F553" t="s">
        <v>45</v>
      </c>
      <c r="G553" t="s">
        <v>5711</v>
      </c>
      <c r="H553">
        <v>783975773</v>
      </c>
      <c r="I553">
        <v>704723797</v>
      </c>
      <c r="J553" t="s">
        <v>5712</v>
      </c>
      <c r="K553" t="s">
        <v>36</v>
      </c>
      <c r="L553" t="s">
        <v>3896</v>
      </c>
      <c r="M553" t="s">
        <v>5713</v>
      </c>
      <c r="N553" s="54">
        <v>45966</v>
      </c>
      <c r="O553" s="55">
        <v>0.41666666666666669</v>
      </c>
      <c r="P553" t="s">
        <v>45</v>
      </c>
      <c r="Q553" s="54">
        <v>45966</v>
      </c>
      <c r="R553" s="55">
        <v>0.46527777777777779</v>
      </c>
      <c r="S553" t="s">
        <v>45</v>
      </c>
      <c r="T553">
        <v>9511251714795</v>
      </c>
      <c r="U553"/>
    </row>
    <row r="554" spans="1:21" hidden="1">
      <c r="A554" s="54">
        <v>45965</v>
      </c>
      <c r="B554" t="s">
        <v>1599</v>
      </c>
      <c r="C554" t="s">
        <v>41</v>
      </c>
      <c r="D554">
        <v>782765791</v>
      </c>
      <c r="E554" t="s">
        <v>33</v>
      </c>
      <c r="F554" t="s">
        <v>45</v>
      </c>
      <c r="G554" t="s">
        <v>5714</v>
      </c>
      <c r="H554">
        <v>735947759</v>
      </c>
      <c r="I554">
        <v>705344968</v>
      </c>
      <c r="J554" t="s">
        <v>5715</v>
      </c>
      <c r="K554" t="s">
        <v>36</v>
      </c>
      <c r="L554" t="s">
        <v>4076</v>
      </c>
      <c r="M554" t="s">
        <v>5716</v>
      </c>
      <c r="N554" s="54">
        <v>45969</v>
      </c>
      <c r="O554" s="55">
        <v>0.375</v>
      </c>
      <c r="P554" t="s">
        <v>67</v>
      </c>
      <c r="Q554" s="54">
        <v>45966</v>
      </c>
      <c r="R554" s="55">
        <v>0.45555555555555555</v>
      </c>
      <c r="S554" t="s">
        <v>67</v>
      </c>
      <c r="T554" t="s">
        <v>5717</v>
      </c>
      <c r="U554" t="s">
        <v>4079</v>
      </c>
    </row>
    <row r="555" spans="1:21" hidden="1">
      <c r="A555" s="54">
        <v>45965</v>
      </c>
      <c r="B555" t="s">
        <v>99</v>
      </c>
      <c r="C555" t="s">
        <v>41</v>
      </c>
      <c r="D555">
        <v>783305070</v>
      </c>
      <c r="E555" t="s">
        <v>33</v>
      </c>
      <c r="F555" t="s">
        <v>45</v>
      </c>
      <c r="G555" t="s">
        <v>5720</v>
      </c>
      <c r="H555">
        <v>733252396</v>
      </c>
      <c r="I555">
        <v>700228308</v>
      </c>
      <c r="J555" t="s">
        <v>5721</v>
      </c>
      <c r="K555" t="s">
        <v>36</v>
      </c>
      <c r="L555" t="s">
        <v>3909</v>
      </c>
      <c r="M555" t="s">
        <v>5722</v>
      </c>
      <c r="N555" s="54">
        <v>45966</v>
      </c>
      <c r="O555" s="55">
        <v>0.41666666666666669</v>
      </c>
      <c r="P555" t="s">
        <v>45</v>
      </c>
      <c r="Q555" s="54">
        <v>45966</v>
      </c>
      <c r="R555" s="55">
        <v>0.52083333333333337</v>
      </c>
      <c r="S555" t="s">
        <v>45</v>
      </c>
      <c r="T555">
        <v>9511251715090</v>
      </c>
      <c r="U555"/>
    </row>
    <row r="556" spans="1:21" hidden="1">
      <c r="A556" s="54">
        <v>45965</v>
      </c>
      <c r="B556" t="s">
        <v>5492</v>
      </c>
      <c r="C556" t="s">
        <v>41</v>
      </c>
      <c r="D556">
        <v>788201147</v>
      </c>
      <c r="E556" t="s">
        <v>33</v>
      </c>
      <c r="F556" t="s">
        <v>45</v>
      </c>
      <c r="G556" t="s">
        <v>5723</v>
      </c>
      <c r="H556">
        <v>254738647614</v>
      </c>
      <c r="I556">
        <v>254725900715</v>
      </c>
      <c r="J556" t="s">
        <v>5724</v>
      </c>
      <c r="K556" t="s">
        <v>36</v>
      </c>
      <c r="L556" t="s">
        <v>3910</v>
      </c>
      <c r="M556" t="s">
        <v>4511</v>
      </c>
      <c r="N556" s="54">
        <v>45967</v>
      </c>
      <c r="O556" s="55">
        <v>0.375</v>
      </c>
      <c r="P556" t="s">
        <v>39</v>
      </c>
      <c r="Q556" s="54">
        <v>45966</v>
      </c>
      <c r="R556" s="55">
        <v>0.56666666666666665</v>
      </c>
      <c r="U556"/>
    </row>
    <row r="557" spans="1:21" hidden="1">
      <c r="A557" s="54">
        <v>45965</v>
      </c>
      <c r="B557" t="s">
        <v>942</v>
      </c>
      <c r="C557" t="s">
        <v>41</v>
      </c>
      <c r="D557">
        <v>786633575</v>
      </c>
      <c r="E557" t="s">
        <v>33</v>
      </c>
      <c r="F557" t="s">
        <v>45</v>
      </c>
      <c r="G557" t="s">
        <v>5725</v>
      </c>
      <c r="H557">
        <v>707855367</v>
      </c>
      <c r="I557">
        <v>707855367</v>
      </c>
      <c r="J557" t="s">
        <v>5726</v>
      </c>
      <c r="K557" t="s">
        <v>36</v>
      </c>
      <c r="L557" t="s">
        <v>3959</v>
      </c>
      <c r="M557" t="s">
        <v>5727</v>
      </c>
      <c r="N557" s="54">
        <v>45966</v>
      </c>
      <c r="O557" s="55">
        <v>0.75</v>
      </c>
      <c r="P557" t="s">
        <v>45</v>
      </c>
      <c r="Q557" s="54">
        <v>45966</v>
      </c>
      <c r="R557" s="55">
        <v>0.57013888888888886</v>
      </c>
      <c r="S557" t="s">
        <v>45</v>
      </c>
      <c r="T557">
        <v>9511251715328</v>
      </c>
      <c r="U557"/>
    </row>
    <row r="558" spans="1:21" hidden="1">
      <c r="A558" s="54">
        <v>45965</v>
      </c>
      <c r="B558" t="s">
        <v>3071</v>
      </c>
      <c r="C558" t="s">
        <v>41</v>
      </c>
      <c r="D558">
        <v>734356550</v>
      </c>
      <c r="E558" t="s">
        <v>33</v>
      </c>
      <c r="F558" t="s">
        <v>3886</v>
      </c>
      <c r="G558" t="s">
        <v>5729</v>
      </c>
      <c r="I558">
        <v>702254381</v>
      </c>
      <c r="J558" t="s">
        <v>5730</v>
      </c>
      <c r="K558" t="s">
        <v>36</v>
      </c>
      <c r="L558" t="s">
        <v>3896</v>
      </c>
      <c r="M558" t="s">
        <v>3145</v>
      </c>
      <c r="N558" s="54">
        <v>46015</v>
      </c>
      <c r="O558" s="55">
        <v>0.58333333333333337</v>
      </c>
      <c r="P558" t="s">
        <v>3886</v>
      </c>
      <c r="Q558" s="54">
        <v>45966</v>
      </c>
      <c r="U558"/>
    </row>
    <row r="559" spans="1:21" hidden="1">
      <c r="A559" s="54">
        <v>45965</v>
      </c>
      <c r="B559" t="s">
        <v>3580</v>
      </c>
      <c r="C559" t="s">
        <v>5732</v>
      </c>
      <c r="D559">
        <v>739662010</v>
      </c>
      <c r="E559" t="s">
        <v>33</v>
      </c>
      <c r="F559" t="s">
        <v>45</v>
      </c>
      <c r="G559" t="s">
        <v>5733</v>
      </c>
      <c r="H559">
        <v>254782076782</v>
      </c>
      <c r="I559">
        <v>254757406819</v>
      </c>
      <c r="J559" t="s">
        <v>5734</v>
      </c>
      <c r="K559" t="s">
        <v>81</v>
      </c>
      <c r="L559" t="s">
        <v>3896</v>
      </c>
      <c r="M559" t="s">
        <v>5735</v>
      </c>
      <c r="N559" s="54">
        <v>45968</v>
      </c>
      <c r="O559" s="55">
        <v>0.41666666666666669</v>
      </c>
      <c r="P559" t="s">
        <v>45</v>
      </c>
      <c r="Q559" s="54">
        <v>45966</v>
      </c>
      <c r="R559" s="55">
        <v>0.4597222222222222</v>
      </c>
      <c r="S559" t="s">
        <v>45</v>
      </c>
      <c r="T559">
        <v>9511251714782</v>
      </c>
      <c r="U559"/>
    </row>
    <row r="560" spans="1:21" hidden="1">
      <c r="A560" s="54">
        <v>45965</v>
      </c>
      <c r="B560" t="s">
        <v>3071</v>
      </c>
      <c r="C560" t="s">
        <v>41</v>
      </c>
      <c r="D560">
        <v>734356550</v>
      </c>
      <c r="E560" t="s">
        <v>33</v>
      </c>
      <c r="F560" t="s">
        <v>3886</v>
      </c>
      <c r="G560" t="s">
        <v>5736</v>
      </c>
      <c r="I560">
        <v>791666509</v>
      </c>
      <c r="J560" t="s">
        <v>5737</v>
      </c>
      <c r="K560" t="s">
        <v>36</v>
      </c>
      <c r="L560" t="s">
        <v>3896</v>
      </c>
      <c r="M560" t="s">
        <v>5738</v>
      </c>
      <c r="N560" s="54">
        <v>46008</v>
      </c>
      <c r="O560" s="55">
        <v>0.70833333333333337</v>
      </c>
      <c r="P560" t="s">
        <v>3886</v>
      </c>
      <c r="Q560" s="54"/>
      <c r="U560"/>
    </row>
    <row r="561" spans="1:21" hidden="1">
      <c r="A561" s="54">
        <v>45965</v>
      </c>
      <c r="B561" t="s">
        <v>282</v>
      </c>
      <c r="C561" t="s">
        <v>41</v>
      </c>
      <c r="D561">
        <v>100822172</v>
      </c>
      <c r="E561" t="s">
        <v>33</v>
      </c>
      <c r="F561" t="s">
        <v>45</v>
      </c>
      <c r="G561" t="s">
        <v>5739</v>
      </c>
      <c r="H561">
        <v>750779918</v>
      </c>
      <c r="I561">
        <v>716619344</v>
      </c>
      <c r="J561" t="s">
        <v>4345</v>
      </c>
      <c r="K561" t="s">
        <v>36</v>
      </c>
      <c r="L561" t="s">
        <v>1911</v>
      </c>
      <c r="M561" t="s">
        <v>5740</v>
      </c>
      <c r="N561" s="54">
        <v>45966</v>
      </c>
      <c r="O561" s="55">
        <v>0.5</v>
      </c>
      <c r="P561" t="s">
        <v>67</v>
      </c>
      <c r="Q561" s="54">
        <v>45966</v>
      </c>
      <c r="R561" s="55">
        <v>0.39374999999999999</v>
      </c>
      <c r="S561" t="s">
        <v>67</v>
      </c>
      <c r="U561" t="s">
        <v>4048</v>
      </c>
    </row>
    <row r="562" spans="1:21" hidden="1">
      <c r="A562" s="54">
        <v>45965</v>
      </c>
      <c r="B562" t="s">
        <v>4278</v>
      </c>
      <c r="C562" t="s">
        <v>41</v>
      </c>
      <c r="D562">
        <v>784339382</v>
      </c>
      <c r="E562" t="s">
        <v>33</v>
      </c>
      <c r="F562" t="s">
        <v>45</v>
      </c>
      <c r="G562" t="s">
        <v>5741</v>
      </c>
      <c r="H562">
        <v>721545580</v>
      </c>
      <c r="I562">
        <v>736570244</v>
      </c>
      <c r="J562" t="s">
        <v>5742</v>
      </c>
      <c r="K562" t="s">
        <v>36</v>
      </c>
      <c r="L562" t="s">
        <v>424</v>
      </c>
      <c r="M562" t="s">
        <v>5743</v>
      </c>
      <c r="N562" s="54">
        <v>45966</v>
      </c>
      <c r="O562" s="55">
        <v>0.41666666666666669</v>
      </c>
      <c r="P562" t="s">
        <v>39</v>
      </c>
      <c r="Q562" s="54">
        <v>45966</v>
      </c>
      <c r="R562" s="55">
        <v>0.50208333333333333</v>
      </c>
      <c r="U562"/>
    </row>
    <row r="563" spans="1:21" hidden="1">
      <c r="A563" s="54">
        <v>45965</v>
      </c>
      <c r="B563" t="s">
        <v>3071</v>
      </c>
      <c r="C563" t="s">
        <v>41</v>
      </c>
      <c r="D563">
        <v>734356550</v>
      </c>
      <c r="E563" t="s">
        <v>33</v>
      </c>
      <c r="F563" t="s">
        <v>3886</v>
      </c>
      <c r="G563" t="s">
        <v>5744</v>
      </c>
      <c r="I563">
        <v>707598207</v>
      </c>
      <c r="J563" t="s">
        <v>5745</v>
      </c>
      <c r="K563" t="s">
        <v>36</v>
      </c>
      <c r="L563" t="s">
        <v>3896</v>
      </c>
      <c r="M563" t="s">
        <v>3145</v>
      </c>
      <c r="N563" s="54">
        <v>46016</v>
      </c>
      <c r="O563" s="55">
        <v>0.58333333333333337</v>
      </c>
      <c r="P563" t="s">
        <v>3886</v>
      </c>
      <c r="Q563" s="54"/>
      <c r="U563"/>
    </row>
    <row r="564" spans="1:21">
      <c r="A564" s="54">
        <v>45965</v>
      </c>
      <c r="B564" t="s">
        <v>5746</v>
      </c>
      <c r="C564" t="s">
        <v>1104</v>
      </c>
      <c r="D564">
        <v>102127787</v>
      </c>
      <c r="E564" t="s">
        <v>33</v>
      </c>
      <c r="F564" t="s">
        <v>45</v>
      </c>
      <c r="G564" t="s">
        <v>5747</v>
      </c>
      <c r="H564">
        <v>105872556</v>
      </c>
      <c r="I564">
        <v>254727363402</v>
      </c>
      <c r="J564" t="s">
        <v>5748</v>
      </c>
      <c r="K564" t="s">
        <v>36</v>
      </c>
      <c r="L564" t="s">
        <v>1196</v>
      </c>
      <c r="M564" t="s">
        <v>5749</v>
      </c>
      <c r="N564" s="54">
        <v>45966</v>
      </c>
      <c r="O564" s="55">
        <v>0.66666666666666663</v>
      </c>
      <c r="P564" t="s">
        <v>45</v>
      </c>
      <c r="Q564" s="54">
        <v>45966</v>
      </c>
      <c r="R564" s="55">
        <v>0.49583333333333335</v>
      </c>
      <c r="S564" t="s">
        <v>45</v>
      </c>
      <c r="T564">
        <v>9511251714961</v>
      </c>
      <c r="U564"/>
    </row>
    <row r="565" spans="1:21" hidden="1">
      <c r="A565" s="54">
        <v>45965</v>
      </c>
      <c r="B565" t="s">
        <v>3071</v>
      </c>
      <c r="C565" t="s">
        <v>41</v>
      </c>
      <c r="D565">
        <v>734356550</v>
      </c>
      <c r="E565" t="s">
        <v>33</v>
      </c>
      <c r="F565" t="s">
        <v>3886</v>
      </c>
      <c r="G565" t="s">
        <v>5750</v>
      </c>
      <c r="I565">
        <v>704599255</v>
      </c>
      <c r="J565" t="s">
        <v>5751</v>
      </c>
      <c r="K565" t="s">
        <v>36</v>
      </c>
      <c r="L565" t="s">
        <v>3896</v>
      </c>
      <c r="M565" t="s">
        <v>5752</v>
      </c>
      <c r="N565" s="54">
        <v>46016</v>
      </c>
      <c r="O565" s="55">
        <v>0.70833333333333337</v>
      </c>
      <c r="P565" t="s">
        <v>3886</v>
      </c>
      <c r="Q565" s="54"/>
      <c r="U565"/>
    </row>
    <row r="566" spans="1:21" hidden="1">
      <c r="A566" s="54">
        <v>45965</v>
      </c>
      <c r="B566" t="s">
        <v>764</v>
      </c>
      <c r="C566" t="s">
        <v>41</v>
      </c>
      <c r="D566">
        <v>787701553</v>
      </c>
      <c r="E566" t="s">
        <v>33</v>
      </c>
      <c r="F566" t="s">
        <v>3886</v>
      </c>
      <c r="G566" t="s">
        <v>5753</v>
      </c>
      <c r="H566">
        <v>254104129393</v>
      </c>
      <c r="I566">
        <v>254104129393</v>
      </c>
      <c r="J566" t="s">
        <v>5754</v>
      </c>
      <c r="K566" t="s">
        <v>36</v>
      </c>
      <c r="L566" t="s">
        <v>1196</v>
      </c>
      <c r="M566" t="s">
        <v>5755</v>
      </c>
      <c r="N566" s="54">
        <v>45969</v>
      </c>
      <c r="O566" s="55">
        <v>0.5</v>
      </c>
      <c r="P566" t="s">
        <v>3886</v>
      </c>
      <c r="Q566" s="54"/>
      <c r="U566"/>
    </row>
    <row r="567" spans="1:21">
      <c r="A567" s="54">
        <v>45965</v>
      </c>
      <c r="B567" t="s">
        <v>557</v>
      </c>
      <c r="C567" t="s">
        <v>70</v>
      </c>
      <c r="D567">
        <v>755877260</v>
      </c>
      <c r="E567" t="s">
        <v>33</v>
      </c>
      <c r="F567" t="s">
        <v>45</v>
      </c>
      <c r="G567" t="s">
        <v>5756</v>
      </c>
      <c r="H567">
        <v>754090211</v>
      </c>
      <c r="I567">
        <v>723200237</v>
      </c>
      <c r="J567" t="s">
        <v>5757</v>
      </c>
      <c r="K567" t="s">
        <v>36</v>
      </c>
      <c r="L567" t="s">
        <v>3959</v>
      </c>
      <c r="M567" t="s">
        <v>5758</v>
      </c>
      <c r="N567" s="54">
        <v>45966</v>
      </c>
      <c r="O567" s="55">
        <v>0.5</v>
      </c>
      <c r="P567" t="s">
        <v>45</v>
      </c>
      <c r="Q567" s="54">
        <v>45966</v>
      </c>
      <c r="R567" s="55">
        <v>0.47152777777777777</v>
      </c>
      <c r="S567" t="s">
        <v>45</v>
      </c>
      <c r="T567">
        <v>9511251714835</v>
      </c>
      <c r="U567"/>
    </row>
    <row r="568" spans="1:21" hidden="1">
      <c r="A568" s="54">
        <v>45965</v>
      </c>
      <c r="B568" t="s">
        <v>1690</v>
      </c>
      <c r="C568" t="s">
        <v>41</v>
      </c>
      <c r="D568">
        <v>734401171</v>
      </c>
      <c r="E568" t="s">
        <v>33</v>
      </c>
      <c r="F568" t="s">
        <v>3886</v>
      </c>
      <c r="G568" t="s">
        <v>5759</v>
      </c>
      <c r="H568">
        <v>100662577</v>
      </c>
      <c r="I568">
        <v>100662577</v>
      </c>
      <c r="J568" t="s">
        <v>5760</v>
      </c>
      <c r="K568" t="s">
        <v>36</v>
      </c>
      <c r="L568" t="s">
        <v>3896</v>
      </c>
      <c r="M568" t="s">
        <v>3987</v>
      </c>
      <c r="N568" s="54">
        <v>45965</v>
      </c>
      <c r="O568" s="55">
        <v>0.41666666666666669</v>
      </c>
      <c r="P568" t="s">
        <v>3886</v>
      </c>
      <c r="Q568" s="54">
        <v>45966</v>
      </c>
      <c r="S568" t="s">
        <v>3886</v>
      </c>
      <c r="U568"/>
    </row>
    <row r="569" spans="1:21" hidden="1">
      <c r="A569" s="54">
        <v>45965</v>
      </c>
      <c r="B569" t="s">
        <v>4278</v>
      </c>
      <c r="C569" t="s">
        <v>41</v>
      </c>
      <c r="D569">
        <v>762144673</v>
      </c>
      <c r="E569" t="s">
        <v>33</v>
      </c>
      <c r="F569" t="s">
        <v>45</v>
      </c>
      <c r="G569" t="s">
        <v>5761</v>
      </c>
      <c r="H569">
        <v>727975373</v>
      </c>
      <c r="I569">
        <v>727975373</v>
      </c>
      <c r="J569" t="s">
        <v>5762</v>
      </c>
      <c r="K569" t="s">
        <v>36</v>
      </c>
      <c r="L569" t="s">
        <v>4200</v>
      </c>
      <c r="M569" t="s">
        <v>5763</v>
      </c>
      <c r="N569" s="54">
        <v>45969</v>
      </c>
      <c r="O569" s="55">
        <v>0.41666666666666669</v>
      </c>
      <c r="P569" t="s">
        <v>45</v>
      </c>
      <c r="Q569" s="54">
        <v>45966</v>
      </c>
      <c r="R569" s="55">
        <v>0.50069444444444444</v>
      </c>
      <c r="S569" t="s">
        <v>45</v>
      </c>
      <c r="T569">
        <v>9711251718780</v>
      </c>
      <c r="U569"/>
    </row>
    <row r="570" spans="1:21" hidden="1">
      <c r="A570" s="54">
        <v>45965</v>
      </c>
      <c r="B570" t="s">
        <v>3071</v>
      </c>
      <c r="C570" t="s">
        <v>41</v>
      </c>
      <c r="D570">
        <v>734356550</v>
      </c>
      <c r="E570" t="s">
        <v>33</v>
      </c>
      <c r="F570" t="s">
        <v>3886</v>
      </c>
      <c r="G570" t="s">
        <v>5764</v>
      </c>
      <c r="I570">
        <v>700201817</v>
      </c>
      <c r="J570" t="s">
        <v>5765</v>
      </c>
      <c r="K570" t="s">
        <v>36</v>
      </c>
      <c r="L570" t="s">
        <v>3896</v>
      </c>
      <c r="M570" t="s">
        <v>5752</v>
      </c>
      <c r="N570" s="54">
        <v>46007</v>
      </c>
      <c r="O570" s="55">
        <v>0.58333333333333337</v>
      </c>
      <c r="P570" t="s">
        <v>3886</v>
      </c>
      <c r="Q570" s="54">
        <v>45966</v>
      </c>
      <c r="S570" t="s">
        <v>3886</v>
      </c>
      <c r="U570"/>
    </row>
    <row r="571" spans="1:21" hidden="1">
      <c r="A571" s="54">
        <v>45965</v>
      </c>
      <c r="B571" t="s">
        <v>4094</v>
      </c>
      <c r="C571" t="s">
        <v>41</v>
      </c>
      <c r="D571">
        <v>784408959</v>
      </c>
      <c r="E571" t="s">
        <v>33</v>
      </c>
      <c r="F571" t="s">
        <v>45</v>
      </c>
      <c r="G571" t="s">
        <v>5766</v>
      </c>
      <c r="H571">
        <v>731301604</v>
      </c>
      <c r="I571">
        <v>722140766</v>
      </c>
      <c r="J571" t="s">
        <v>5767</v>
      </c>
      <c r="K571" t="s">
        <v>36</v>
      </c>
      <c r="L571" t="s">
        <v>4129</v>
      </c>
      <c r="M571" t="s">
        <v>5768</v>
      </c>
      <c r="N571" s="54">
        <v>45965</v>
      </c>
      <c r="O571" s="55">
        <v>0.70833333333333337</v>
      </c>
      <c r="P571" t="s">
        <v>39</v>
      </c>
      <c r="Q571" s="54">
        <v>45966</v>
      </c>
      <c r="R571" s="55">
        <v>0.50972222222222219</v>
      </c>
      <c r="U571"/>
    </row>
    <row r="572" spans="1:21" hidden="1">
      <c r="A572" s="54">
        <v>45965</v>
      </c>
      <c r="B572" t="s">
        <v>1690</v>
      </c>
      <c r="C572" t="s">
        <v>41</v>
      </c>
      <c r="D572">
        <v>734401171</v>
      </c>
      <c r="E572" t="s">
        <v>33</v>
      </c>
      <c r="F572" t="s">
        <v>3886</v>
      </c>
      <c r="G572" t="s">
        <v>5769</v>
      </c>
      <c r="H572">
        <v>101688689</v>
      </c>
      <c r="I572">
        <v>101688689</v>
      </c>
      <c r="J572" t="s">
        <v>5770</v>
      </c>
      <c r="K572" t="s">
        <v>36</v>
      </c>
      <c r="L572" t="s">
        <v>3896</v>
      </c>
      <c r="M572" t="s">
        <v>3987</v>
      </c>
      <c r="N572" s="54">
        <v>45965</v>
      </c>
      <c r="O572" s="55">
        <v>0.41666666666666669</v>
      </c>
      <c r="P572" t="s">
        <v>3886</v>
      </c>
      <c r="Q572" s="54">
        <v>45966</v>
      </c>
      <c r="S572" t="s">
        <v>3886</v>
      </c>
      <c r="U572"/>
    </row>
    <row r="573" spans="1:21">
      <c r="A573" s="54">
        <v>45965</v>
      </c>
      <c r="B573" t="s">
        <v>4402</v>
      </c>
      <c r="C573" t="s">
        <v>809</v>
      </c>
      <c r="D573">
        <v>788595265</v>
      </c>
      <c r="E573" t="s">
        <v>33</v>
      </c>
      <c r="F573" t="s">
        <v>45</v>
      </c>
      <c r="G573" t="s">
        <v>5772</v>
      </c>
      <c r="H573">
        <v>101053340</v>
      </c>
      <c r="I573">
        <v>727717621</v>
      </c>
      <c r="J573" t="s">
        <v>5773</v>
      </c>
      <c r="K573" t="s">
        <v>36</v>
      </c>
      <c r="L573" t="s">
        <v>4129</v>
      </c>
      <c r="M573" t="s">
        <v>5774</v>
      </c>
      <c r="N573" s="54">
        <v>45966</v>
      </c>
      <c r="O573" s="55">
        <v>0.33333333333333331</v>
      </c>
      <c r="P573" t="s">
        <v>45</v>
      </c>
      <c r="Q573" s="54">
        <v>45966</v>
      </c>
      <c r="R573" s="55">
        <v>0.46180555555555558</v>
      </c>
      <c r="S573" t="s">
        <v>45</v>
      </c>
      <c r="T573">
        <v>9511251714796</v>
      </c>
      <c r="U573"/>
    </row>
    <row r="574" spans="1:21" hidden="1">
      <c r="A574" s="54">
        <v>45965</v>
      </c>
      <c r="B574" t="s">
        <v>170</v>
      </c>
      <c r="C574" t="s">
        <v>41</v>
      </c>
      <c r="D574">
        <v>783687450</v>
      </c>
      <c r="E574" t="s">
        <v>33</v>
      </c>
      <c r="F574" t="s">
        <v>45</v>
      </c>
      <c r="G574" t="s">
        <v>5775</v>
      </c>
      <c r="H574">
        <v>254754780989</v>
      </c>
      <c r="J574" t="s">
        <v>5776</v>
      </c>
      <c r="K574" t="s">
        <v>36</v>
      </c>
      <c r="L574" t="s">
        <v>3959</v>
      </c>
      <c r="M574" t="s">
        <v>5777</v>
      </c>
      <c r="N574" s="54">
        <v>45966</v>
      </c>
      <c r="O574" s="55">
        <v>0.375</v>
      </c>
      <c r="P574" t="s">
        <v>45</v>
      </c>
      <c r="Q574" s="54">
        <v>45966</v>
      </c>
      <c r="R574" s="55">
        <v>0.46944444444444444</v>
      </c>
      <c r="S574" t="s">
        <v>45</v>
      </c>
      <c r="T574">
        <v>9511251714829</v>
      </c>
      <c r="U574"/>
    </row>
    <row r="575" spans="1:21" hidden="1">
      <c r="A575" s="54">
        <v>45965</v>
      </c>
      <c r="B575" t="s">
        <v>47</v>
      </c>
      <c r="C575" t="s">
        <v>41</v>
      </c>
      <c r="D575">
        <v>735633807</v>
      </c>
      <c r="E575" t="s">
        <v>33</v>
      </c>
      <c r="F575" t="s">
        <v>45</v>
      </c>
      <c r="G575" t="s">
        <v>5778</v>
      </c>
      <c r="H575">
        <v>715713467</v>
      </c>
      <c r="I575">
        <v>715713467</v>
      </c>
      <c r="J575" t="s">
        <v>5779</v>
      </c>
      <c r="K575" t="s">
        <v>36</v>
      </c>
      <c r="L575" t="s">
        <v>1196</v>
      </c>
      <c r="M575" t="s">
        <v>5780</v>
      </c>
      <c r="N575" s="54">
        <v>45965</v>
      </c>
      <c r="O575" s="55">
        <v>0.45833333333333331</v>
      </c>
      <c r="P575" t="s">
        <v>45</v>
      </c>
      <c r="Q575" s="54">
        <v>45966</v>
      </c>
      <c r="R575" s="55">
        <v>0.47499999999999998</v>
      </c>
      <c r="S575" t="s">
        <v>45</v>
      </c>
      <c r="T575">
        <v>9511251714860</v>
      </c>
      <c r="U575"/>
    </row>
    <row r="576" spans="1:21">
      <c r="A576" s="54">
        <v>45965</v>
      </c>
      <c r="B576" t="s">
        <v>31</v>
      </c>
      <c r="C576" t="s">
        <v>32</v>
      </c>
      <c r="D576">
        <v>780225502</v>
      </c>
      <c r="E576" t="s">
        <v>33</v>
      </c>
      <c r="F576" t="s">
        <v>45</v>
      </c>
      <c r="G576" t="s">
        <v>5781</v>
      </c>
      <c r="H576">
        <v>795880308</v>
      </c>
      <c r="I576">
        <v>795880308</v>
      </c>
      <c r="J576" t="s">
        <v>5265</v>
      </c>
      <c r="K576" t="s">
        <v>36</v>
      </c>
      <c r="L576" t="s">
        <v>3907</v>
      </c>
      <c r="M576" t="s">
        <v>5782</v>
      </c>
      <c r="N576" s="54">
        <v>45965</v>
      </c>
      <c r="O576" s="55">
        <v>0.70833333333333337</v>
      </c>
      <c r="P576" t="s">
        <v>67</v>
      </c>
      <c r="Q576" s="54">
        <v>45966</v>
      </c>
      <c r="S576" t="s">
        <v>67</v>
      </c>
      <c r="U576" t="s">
        <v>114</v>
      </c>
    </row>
    <row r="577" spans="1:21" hidden="1">
      <c r="A577" s="54">
        <v>45965</v>
      </c>
      <c r="B577" t="s">
        <v>4720</v>
      </c>
      <c r="C577" t="s">
        <v>41</v>
      </c>
      <c r="D577">
        <v>787594432</v>
      </c>
      <c r="E577" t="s">
        <v>33</v>
      </c>
      <c r="F577" t="s">
        <v>45</v>
      </c>
      <c r="G577" t="s">
        <v>5783</v>
      </c>
      <c r="I577">
        <v>254714530232</v>
      </c>
      <c r="J577" t="s">
        <v>5784</v>
      </c>
      <c r="K577" t="s">
        <v>36</v>
      </c>
      <c r="L577" t="s">
        <v>3959</v>
      </c>
      <c r="M577" t="s">
        <v>5785</v>
      </c>
      <c r="N577" s="54">
        <v>45966</v>
      </c>
      <c r="O577" s="55">
        <v>0.33333333333333331</v>
      </c>
      <c r="P577" t="s">
        <v>39</v>
      </c>
      <c r="Q577" s="54">
        <v>45966</v>
      </c>
      <c r="R577" s="55">
        <v>0.49166666666666664</v>
      </c>
      <c r="U577"/>
    </row>
    <row r="578" spans="1:21" hidden="1">
      <c r="A578" s="54">
        <v>45965</v>
      </c>
      <c r="B578" t="s">
        <v>170</v>
      </c>
      <c r="C578" t="s">
        <v>41</v>
      </c>
      <c r="D578">
        <v>783687450</v>
      </c>
      <c r="E578" t="s">
        <v>33</v>
      </c>
      <c r="F578" t="s">
        <v>45</v>
      </c>
      <c r="G578" t="s">
        <v>5786</v>
      </c>
      <c r="H578">
        <v>254104130635</v>
      </c>
      <c r="J578" t="s">
        <v>5787</v>
      </c>
      <c r="K578" t="s">
        <v>36</v>
      </c>
      <c r="L578" t="s">
        <v>1196</v>
      </c>
      <c r="M578" t="s">
        <v>5788</v>
      </c>
      <c r="N578" s="54">
        <v>45966</v>
      </c>
      <c r="O578" s="55">
        <v>0.375</v>
      </c>
      <c r="P578" t="s">
        <v>67</v>
      </c>
      <c r="Q578" s="54">
        <v>45966</v>
      </c>
      <c r="R578" s="55">
        <v>0.50138888888888888</v>
      </c>
      <c r="S578" t="s">
        <v>67</v>
      </c>
      <c r="U578" t="s">
        <v>4079</v>
      </c>
    </row>
    <row r="579" spans="1:21">
      <c r="A579" s="54">
        <v>45965</v>
      </c>
      <c r="B579" t="s">
        <v>804</v>
      </c>
      <c r="C579" t="s">
        <v>548</v>
      </c>
      <c r="D579">
        <v>750988989</v>
      </c>
      <c r="E579" t="s">
        <v>33</v>
      </c>
      <c r="F579" t="s">
        <v>45</v>
      </c>
      <c r="G579" t="s">
        <v>5789</v>
      </c>
      <c r="H579">
        <v>739417956</v>
      </c>
      <c r="I579">
        <v>739417956</v>
      </c>
      <c r="J579" t="s">
        <v>5790</v>
      </c>
      <c r="K579" t="s">
        <v>36</v>
      </c>
      <c r="L579" t="s">
        <v>3959</v>
      </c>
      <c r="M579" t="s">
        <v>5791</v>
      </c>
      <c r="N579" s="54">
        <v>45966</v>
      </c>
      <c r="O579" s="55">
        <v>0.41666666666666669</v>
      </c>
      <c r="P579" t="s">
        <v>45</v>
      </c>
      <c r="Q579" s="54">
        <v>45966</v>
      </c>
      <c r="R579" s="55">
        <v>0.50347222222222221</v>
      </c>
      <c r="S579" t="s">
        <v>45</v>
      </c>
      <c r="T579">
        <v>9611251716752</v>
      </c>
      <c r="U579"/>
    </row>
    <row r="580" spans="1:21" hidden="1">
      <c r="A580" s="54">
        <v>45965</v>
      </c>
      <c r="B580" t="s">
        <v>4278</v>
      </c>
      <c r="C580" t="s">
        <v>41</v>
      </c>
      <c r="D580">
        <v>762144673</v>
      </c>
      <c r="E580" t="s">
        <v>33</v>
      </c>
      <c r="F580" t="s">
        <v>45</v>
      </c>
      <c r="G580" t="s">
        <v>5792</v>
      </c>
      <c r="H580">
        <v>738382056</v>
      </c>
      <c r="I580">
        <v>738382056</v>
      </c>
      <c r="J580" t="s">
        <v>5793</v>
      </c>
      <c r="K580" t="s">
        <v>36</v>
      </c>
      <c r="L580" t="s">
        <v>1871</v>
      </c>
      <c r="M580" t="s">
        <v>5794</v>
      </c>
      <c r="N580" s="54">
        <v>45966</v>
      </c>
      <c r="O580" s="55">
        <v>0.41666666666666669</v>
      </c>
      <c r="P580" t="s">
        <v>39</v>
      </c>
      <c r="Q580" s="54">
        <v>45966</v>
      </c>
      <c r="R580" s="55">
        <v>0.53055555555555556</v>
      </c>
      <c r="U580"/>
    </row>
    <row r="581" spans="1:21">
      <c r="A581" s="54">
        <v>45965</v>
      </c>
      <c r="B581" t="s">
        <v>804</v>
      </c>
      <c r="C581" t="s">
        <v>548</v>
      </c>
      <c r="D581">
        <v>750988989</v>
      </c>
      <c r="E581" t="s">
        <v>33</v>
      </c>
      <c r="F581" t="s">
        <v>45</v>
      </c>
      <c r="G581" t="s">
        <v>5795</v>
      </c>
      <c r="H581">
        <v>735261788</v>
      </c>
      <c r="I581">
        <v>735261788</v>
      </c>
      <c r="J581" t="s">
        <v>5796</v>
      </c>
      <c r="K581" t="s">
        <v>36</v>
      </c>
      <c r="L581" t="s">
        <v>3959</v>
      </c>
      <c r="M581" t="s">
        <v>5797</v>
      </c>
      <c r="N581" s="54">
        <v>45966</v>
      </c>
      <c r="O581" s="55">
        <v>0.375</v>
      </c>
      <c r="P581" t="s">
        <v>45</v>
      </c>
      <c r="Q581" s="54">
        <v>45966</v>
      </c>
      <c r="R581" s="55">
        <v>0.54236111111111107</v>
      </c>
      <c r="S581" t="s">
        <v>45</v>
      </c>
      <c r="T581">
        <v>9511251715208</v>
      </c>
      <c r="U581"/>
    </row>
    <row r="582" spans="1:21">
      <c r="A582" s="54">
        <v>45965</v>
      </c>
      <c r="B582" t="s">
        <v>4180</v>
      </c>
      <c r="C582" t="s">
        <v>742</v>
      </c>
      <c r="D582">
        <v>105981359</v>
      </c>
      <c r="E582" t="s">
        <v>33</v>
      </c>
      <c r="F582" t="s">
        <v>45</v>
      </c>
      <c r="G582" t="s">
        <v>5798</v>
      </c>
      <c r="H582">
        <v>726153078</v>
      </c>
      <c r="I582">
        <v>726153078</v>
      </c>
      <c r="J582" t="s">
        <v>5799</v>
      </c>
      <c r="K582" t="s">
        <v>36</v>
      </c>
      <c r="L582" t="s">
        <v>3959</v>
      </c>
      <c r="M582" t="s">
        <v>1645</v>
      </c>
      <c r="N582" s="54">
        <v>45967</v>
      </c>
      <c r="O582" s="55">
        <v>0.45833333333333331</v>
      </c>
      <c r="P582" t="s">
        <v>45</v>
      </c>
      <c r="Q582" s="54">
        <v>45966</v>
      </c>
      <c r="R582" s="55">
        <v>0.55208333333333337</v>
      </c>
      <c r="S582" t="s">
        <v>45</v>
      </c>
      <c r="T582">
        <v>1211251728736</v>
      </c>
      <c r="U582"/>
    </row>
    <row r="583" spans="1:21" hidden="1">
      <c r="A583" s="54">
        <v>45965</v>
      </c>
      <c r="B583" t="s">
        <v>4882</v>
      </c>
      <c r="C583" t="s">
        <v>41</v>
      </c>
      <c r="D583">
        <v>101792379</v>
      </c>
      <c r="E583" t="s">
        <v>33</v>
      </c>
      <c r="F583" t="s">
        <v>3886</v>
      </c>
      <c r="G583" t="s">
        <v>5800</v>
      </c>
      <c r="H583">
        <v>710792379</v>
      </c>
      <c r="I583">
        <v>710792379</v>
      </c>
      <c r="J583" t="s">
        <v>5801</v>
      </c>
      <c r="K583" t="s">
        <v>36</v>
      </c>
      <c r="L583" t="s">
        <v>3983</v>
      </c>
      <c r="M583" t="s">
        <v>5802</v>
      </c>
      <c r="N583" s="54">
        <v>45995</v>
      </c>
      <c r="O583" s="55">
        <v>0.45833333333333331</v>
      </c>
      <c r="P583" t="s">
        <v>3886</v>
      </c>
      <c r="Q583" s="54">
        <v>45966</v>
      </c>
      <c r="R583" s="55">
        <v>0.42708333333333331</v>
      </c>
      <c r="S583" t="s">
        <v>3886</v>
      </c>
      <c r="U583" t="s">
        <v>4247</v>
      </c>
    </row>
    <row r="584" spans="1:21" hidden="1">
      <c r="A584" s="54">
        <v>45965</v>
      </c>
      <c r="B584" t="s">
        <v>3988</v>
      </c>
      <c r="C584" t="s">
        <v>41</v>
      </c>
      <c r="D584">
        <v>782610374</v>
      </c>
      <c r="E584" t="s">
        <v>33</v>
      </c>
      <c r="F584" t="s">
        <v>45</v>
      </c>
      <c r="G584" t="s">
        <v>5803</v>
      </c>
      <c r="H584">
        <v>726303142</v>
      </c>
      <c r="I584">
        <v>726303142</v>
      </c>
      <c r="J584" t="s">
        <v>5804</v>
      </c>
      <c r="K584" t="s">
        <v>36</v>
      </c>
      <c r="L584" t="s">
        <v>3991</v>
      </c>
      <c r="M584" t="s">
        <v>5805</v>
      </c>
      <c r="N584" s="54">
        <v>45966</v>
      </c>
      <c r="O584" s="55">
        <v>0.70833333333333337</v>
      </c>
      <c r="P584" t="s">
        <v>45</v>
      </c>
      <c r="Q584" s="54">
        <v>45966</v>
      </c>
      <c r="R584" s="55">
        <v>0.55763888888888891</v>
      </c>
      <c r="S584" t="s">
        <v>45</v>
      </c>
      <c r="T584">
        <v>9511251715272</v>
      </c>
      <c r="U584"/>
    </row>
    <row r="585" spans="1:21" hidden="1">
      <c r="A585" s="54">
        <v>45965</v>
      </c>
      <c r="B585" t="s">
        <v>99</v>
      </c>
      <c r="C585" t="s">
        <v>41</v>
      </c>
      <c r="D585">
        <v>783305070</v>
      </c>
      <c r="E585" t="s">
        <v>33</v>
      </c>
      <c r="F585" t="s">
        <v>45</v>
      </c>
      <c r="G585" t="s">
        <v>5807</v>
      </c>
      <c r="H585">
        <v>736316929</v>
      </c>
      <c r="I585">
        <v>711831699</v>
      </c>
      <c r="J585" t="s">
        <v>5808</v>
      </c>
      <c r="K585" t="s">
        <v>36</v>
      </c>
      <c r="L585" t="s">
        <v>1241</v>
      </c>
      <c r="M585" t="s">
        <v>5809</v>
      </c>
      <c r="N585" s="54">
        <v>45966</v>
      </c>
      <c r="O585" s="55">
        <v>0.54166666666666663</v>
      </c>
      <c r="P585" t="s">
        <v>45</v>
      </c>
      <c r="Q585" s="54">
        <v>45966</v>
      </c>
      <c r="R585" s="55">
        <v>0.484027777777778</v>
      </c>
      <c r="T585">
        <v>9511251714890</v>
      </c>
      <c r="U585">
        <v>0</v>
      </c>
    </row>
    <row r="586" spans="1:21" hidden="1">
      <c r="A586" s="54">
        <v>45965</v>
      </c>
      <c r="B586" t="s">
        <v>5812</v>
      </c>
      <c r="C586" t="s">
        <v>41</v>
      </c>
      <c r="D586">
        <v>762648144</v>
      </c>
      <c r="E586" t="s">
        <v>33</v>
      </c>
      <c r="F586" t="s">
        <v>45</v>
      </c>
      <c r="G586" t="s">
        <v>5812</v>
      </c>
      <c r="I586">
        <v>254707502987</v>
      </c>
      <c r="J586" t="s">
        <v>5813</v>
      </c>
      <c r="K586" t="s">
        <v>36</v>
      </c>
      <c r="L586" t="s">
        <v>3943</v>
      </c>
      <c r="M586" t="s">
        <v>5814</v>
      </c>
      <c r="N586" s="54">
        <v>45966</v>
      </c>
      <c r="O586" s="55">
        <v>0.625</v>
      </c>
      <c r="P586" t="s">
        <v>67</v>
      </c>
      <c r="Q586" s="54">
        <v>45966</v>
      </c>
      <c r="R586" s="55">
        <v>0.50902777777777797</v>
      </c>
      <c r="T586">
        <v>0</v>
      </c>
      <c r="U586" t="s">
        <v>4048</v>
      </c>
    </row>
    <row r="587" spans="1:21" hidden="1">
      <c r="A587" s="54">
        <v>45965</v>
      </c>
      <c r="B587" t="s">
        <v>4103</v>
      </c>
      <c r="C587" t="s">
        <v>41</v>
      </c>
      <c r="D587">
        <v>780961460</v>
      </c>
      <c r="E587" t="s">
        <v>33</v>
      </c>
      <c r="F587" t="s">
        <v>45</v>
      </c>
      <c r="G587" t="s">
        <v>5815</v>
      </c>
      <c r="H587">
        <v>727507259</v>
      </c>
      <c r="I587">
        <v>725048319</v>
      </c>
      <c r="J587" t="s">
        <v>5816</v>
      </c>
      <c r="K587" t="s">
        <v>36</v>
      </c>
      <c r="L587" t="s">
        <v>1196</v>
      </c>
      <c r="M587" t="s">
        <v>5817</v>
      </c>
      <c r="N587" s="54">
        <v>45965</v>
      </c>
      <c r="O587" s="55">
        <v>0.75</v>
      </c>
      <c r="P587" t="s">
        <v>45</v>
      </c>
      <c r="Q587" s="54">
        <v>45966</v>
      </c>
      <c r="R587" s="55">
        <v>0.51111111111111096</v>
      </c>
      <c r="T587">
        <v>9511251715054</v>
      </c>
      <c r="U587">
        <v>0</v>
      </c>
    </row>
    <row r="588" spans="1:21" hidden="1">
      <c r="A588" s="54">
        <v>45965</v>
      </c>
      <c r="B588" t="s">
        <v>99</v>
      </c>
      <c r="C588" t="s">
        <v>41</v>
      </c>
      <c r="D588">
        <v>783305070</v>
      </c>
      <c r="E588" t="s">
        <v>33</v>
      </c>
      <c r="F588" t="s">
        <v>45</v>
      </c>
      <c r="G588" t="s">
        <v>5818</v>
      </c>
      <c r="H588">
        <v>795706635</v>
      </c>
      <c r="I588">
        <v>795706635</v>
      </c>
      <c r="J588" t="s">
        <v>5819</v>
      </c>
      <c r="K588" t="s">
        <v>36</v>
      </c>
      <c r="L588" t="s">
        <v>1196</v>
      </c>
      <c r="M588" t="s">
        <v>5820</v>
      </c>
      <c r="N588" s="54">
        <v>45966</v>
      </c>
      <c r="O588" s="55">
        <v>0.41666666666666669</v>
      </c>
      <c r="P588" t="s">
        <v>45</v>
      </c>
      <c r="Q588" s="54">
        <v>45966</v>
      </c>
      <c r="R588" s="55">
        <v>0.51666666666666705</v>
      </c>
      <c r="T588">
        <v>9511251715066</v>
      </c>
      <c r="U588">
        <v>0</v>
      </c>
    </row>
    <row r="589" spans="1:21">
      <c r="A589" s="54">
        <v>45965</v>
      </c>
      <c r="B589" t="s">
        <v>2420</v>
      </c>
      <c r="C589" t="s">
        <v>1167</v>
      </c>
      <c r="D589">
        <v>780080032</v>
      </c>
      <c r="E589" t="s">
        <v>33</v>
      </c>
      <c r="F589" t="s">
        <v>45</v>
      </c>
      <c r="G589" t="s">
        <v>5821</v>
      </c>
      <c r="H589">
        <v>756257588</v>
      </c>
      <c r="I589">
        <v>708752461</v>
      </c>
      <c r="J589" t="s">
        <v>5822</v>
      </c>
      <c r="K589" t="s">
        <v>36</v>
      </c>
      <c r="L589" t="s">
        <v>3916</v>
      </c>
      <c r="M589" t="s">
        <v>3120</v>
      </c>
      <c r="N589" s="54">
        <v>45965</v>
      </c>
      <c r="O589" s="55">
        <v>0.75</v>
      </c>
      <c r="P589" t="s">
        <v>45</v>
      </c>
      <c r="Q589" s="54">
        <v>45966</v>
      </c>
      <c r="R589" s="55">
        <v>0.54097222222222197</v>
      </c>
      <c r="T589">
        <v>9511251715218</v>
      </c>
      <c r="U589">
        <v>0</v>
      </c>
    </row>
    <row r="590" spans="1:21" hidden="1">
      <c r="A590" s="54">
        <v>45965</v>
      </c>
      <c r="B590" t="s">
        <v>4882</v>
      </c>
      <c r="C590" t="s">
        <v>41</v>
      </c>
      <c r="D590">
        <v>101792379</v>
      </c>
      <c r="E590" t="s">
        <v>33</v>
      </c>
      <c r="F590" t="s">
        <v>45</v>
      </c>
      <c r="G590" t="s">
        <v>5823</v>
      </c>
      <c r="H590">
        <v>710792379</v>
      </c>
      <c r="I590">
        <v>115597702</v>
      </c>
      <c r="J590" t="s">
        <v>5824</v>
      </c>
      <c r="K590" t="s">
        <v>36</v>
      </c>
      <c r="L590" t="s">
        <v>3983</v>
      </c>
      <c r="M590" t="s">
        <v>5825</v>
      </c>
      <c r="N590" s="54">
        <v>45967</v>
      </c>
      <c r="O590" s="55">
        <v>0.45833333333333331</v>
      </c>
      <c r="P590" t="s">
        <v>67</v>
      </c>
      <c r="Q590" s="54">
        <v>45966</v>
      </c>
      <c r="R590" s="55" t="s">
        <v>5826</v>
      </c>
      <c r="T590">
        <v>0</v>
      </c>
      <c r="U590" t="s">
        <v>4079</v>
      </c>
    </row>
    <row r="591" spans="1:21" hidden="1">
      <c r="A591" s="54">
        <v>45965</v>
      </c>
      <c r="B591" t="s">
        <v>867</v>
      </c>
      <c r="C591" t="s">
        <v>41</v>
      </c>
      <c r="D591">
        <v>738237386</v>
      </c>
      <c r="E591" t="s">
        <v>33</v>
      </c>
      <c r="F591" t="s">
        <v>45</v>
      </c>
      <c r="G591" t="s">
        <v>5107</v>
      </c>
      <c r="H591">
        <v>100880644</v>
      </c>
      <c r="I591">
        <v>718081346</v>
      </c>
      <c r="J591" t="s">
        <v>5828</v>
      </c>
      <c r="K591" t="s">
        <v>36</v>
      </c>
      <c r="L591" t="s">
        <v>3916</v>
      </c>
      <c r="M591" t="s">
        <v>5829</v>
      </c>
      <c r="N591" s="54">
        <v>45966</v>
      </c>
      <c r="O591" s="55">
        <v>0.375</v>
      </c>
      <c r="P591" t="s">
        <v>45</v>
      </c>
      <c r="Q591" s="54">
        <v>45965</v>
      </c>
      <c r="R591" s="55">
        <v>0.52916666666666701</v>
      </c>
      <c r="T591">
        <v>9411251712923</v>
      </c>
      <c r="U591">
        <v>0</v>
      </c>
    </row>
    <row r="592" spans="1:21" hidden="1">
      <c r="A592" s="54">
        <v>45965</v>
      </c>
      <c r="B592" t="s">
        <v>1754</v>
      </c>
      <c r="C592" t="s">
        <v>41</v>
      </c>
      <c r="D592">
        <v>737760378</v>
      </c>
      <c r="E592" t="s">
        <v>33</v>
      </c>
      <c r="F592" t="s">
        <v>45</v>
      </c>
      <c r="G592" t="s">
        <v>5830</v>
      </c>
      <c r="I592">
        <v>732791521</v>
      </c>
      <c r="J592" t="s">
        <v>5831</v>
      </c>
      <c r="K592" t="s">
        <v>36</v>
      </c>
      <c r="L592" t="s">
        <v>3943</v>
      </c>
      <c r="M592" t="s">
        <v>5832</v>
      </c>
      <c r="N592" s="54">
        <v>45966</v>
      </c>
      <c r="O592" s="55">
        <v>0.33333333333333331</v>
      </c>
      <c r="P592" t="s">
        <v>67</v>
      </c>
      <c r="Q592" s="54">
        <v>45966</v>
      </c>
      <c r="R592" s="55" t="s">
        <v>5833</v>
      </c>
      <c r="T592">
        <v>9111251707414</v>
      </c>
      <c r="U592" t="s">
        <v>114</v>
      </c>
    </row>
    <row r="593" spans="1:21" hidden="1">
      <c r="A593" s="54">
        <v>45965</v>
      </c>
      <c r="B593" t="s">
        <v>5632</v>
      </c>
      <c r="C593" t="s">
        <v>41</v>
      </c>
      <c r="D593">
        <v>788374099</v>
      </c>
      <c r="E593" t="s">
        <v>33</v>
      </c>
      <c r="F593" t="s">
        <v>3886</v>
      </c>
      <c r="G593" t="s">
        <v>5834</v>
      </c>
      <c r="I593">
        <v>769788457</v>
      </c>
      <c r="J593" t="s">
        <v>5835</v>
      </c>
      <c r="K593" t="s">
        <v>36</v>
      </c>
      <c r="L593" t="s">
        <v>3946</v>
      </c>
      <c r="M593" t="s">
        <v>1267</v>
      </c>
      <c r="N593" s="54">
        <v>45968</v>
      </c>
      <c r="O593" s="55">
        <v>0.45833333333333331</v>
      </c>
      <c r="P593" t="s">
        <v>3886</v>
      </c>
      <c r="Q593" s="54"/>
      <c r="T593" t="s">
        <v>4175</v>
      </c>
      <c r="U593" t="s">
        <v>4175</v>
      </c>
    </row>
    <row r="594" spans="1:21" hidden="1">
      <c r="A594" s="54">
        <v>45965</v>
      </c>
      <c r="B594" t="s">
        <v>99</v>
      </c>
      <c r="C594" t="s">
        <v>41</v>
      </c>
      <c r="D594">
        <v>783305070</v>
      </c>
      <c r="E594" t="s">
        <v>33</v>
      </c>
      <c r="F594" t="s">
        <v>45</v>
      </c>
      <c r="G594" t="s">
        <v>5836</v>
      </c>
      <c r="H594">
        <v>106886173</v>
      </c>
      <c r="I594">
        <v>729009278</v>
      </c>
      <c r="J594" t="s">
        <v>5837</v>
      </c>
      <c r="K594" t="s">
        <v>36</v>
      </c>
      <c r="L594" t="s">
        <v>1241</v>
      </c>
      <c r="M594" t="s">
        <v>5838</v>
      </c>
      <c r="N594" s="54">
        <v>45966</v>
      </c>
      <c r="O594" s="55">
        <v>0.54166666666666663</v>
      </c>
      <c r="P594" t="s">
        <v>45</v>
      </c>
      <c r="Q594" s="54">
        <v>45966</v>
      </c>
      <c r="R594" s="55" t="s">
        <v>5839</v>
      </c>
      <c r="T594">
        <v>9511251714864</v>
      </c>
      <c r="U594">
        <v>0</v>
      </c>
    </row>
    <row r="595" spans="1:21">
      <c r="A595" s="54">
        <v>45965</v>
      </c>
      <c r="B595" t="s">
        <v>31</v>
      </c>
      <c r="C595" t="s">
        <v>32</v>
      </c>
      <c r="D595">
        <v>780225502</v>
      </c>
      <c r="E595" t="s">
        <v>33</v>
      </c>
      <c r="F595" t="s">
        <v>45</v>
      </c>
      <c r="G595" t="s">
        <v>4792</v>
      </c>
      <c r="H595">
        <v>780906001</v>
      </c>
      <c r="I595">
        <v>780906001</v>
      </c>
      <c r="J595" t="s">
        <v>5840</v>
      </c>
      <c r="K595" t="s">
        <v>36</v>
      </c>
      <c r="L595" t="s">
        <v>4129</v>
      </c>
      <c r="M595" t="s">
        <v>5841</v>
      </c>
      <c r="N595" s="54">
        <v>45965</v>
      </c>
      <c r="O595" s="55">
        <v>0.41666666666666669</v>
      </c>
      <c r="P595" t="s">
        <v>39</v>
      </c>
      <c r="Q595" s="54">
        <v>45966</v>
      </c>
      <c r="R595" s="55" t="s">
        <v>5009</v>
      </c>
      <c r="T595">
        <v>0</v>
      </c>
      <c r="U595">
        <v>0</v>
      </c>
    </row>
    <row r="596" spans="1:21">
      <c r="A596" s="54">
        <v>45965</v>
      </c>
      <c r="B596" t="s">
        <v>31</v>
      </c>
      <c r="C596" t="s">
        <v>32</v>
      </c>
      <c r="D596">
        <v>780225502</v>
      </c>
      <c r="E596" t="s">
        <v>33</v>
      </c>
      <c r="F596" t="s">
        <v>45</v>
      </c>
      <c r="G596" t="s">
        <v>5842</v>
      </c>
      <c r="H596">
        <v>759005601</v>
      </c>
      <c r="I596">
        <v>759005601</v>
      </c>
      <c r="J596" t="s">
        <v>5843</v>
      </c>
      <c r="K596" t="s">
        <v>36</v>
      </c>
      <c r="L596" t="s">
        <v>3896</v>
      </c>
      <c r="M596" t="s">
        <v>5513</v>
      </c>
      <c r="N596" s="54">
        <v>45966</v>
      </c>
      <c r="O596" s="55">
        <v>0.375</v>
      </c>
      <c r="P596" t="s">
        <v>45</v>
      </c>
      <c r="Q596" s="54">
        <v>45966</v>
      </c>
      <c r="R596" s="55" t="s">
        <v>5844</v>
      </c>
      <c r="T596">
        <v>9511251714899</v>
      </c>
      <c r="U596">
        <v>0</v>
      </c>
    </row>
    <row r="597" spans="1:21" hidden="1">
      <c r="A597" s="54">
        <v>45965</v>
      </c>
      <c r="B597" t="s">
        <v>129</v>
      </c>
      <c r="C597" t="s">
        <v>41</v>
      </c>
      <c r="D597">
        <v>735273778</v>
      </c>
      <c r="E597" t="s">
        <v>33</v>
      </c>
      <c r="F597" t="s">
        <v>3886</v>
      </c>
      <c r="G597" t="s">
        <v>5846</v>
      </c>
      <c r="H597">
        <v>757621344</v>
      </c>
      <c r="I597">
        <v>757621344</v>
      </c>
      <c r="J597" t="s">
        <v>5847</v>
      </c>
      <c r="K597" t="s">
        <v>36</v>
      </c>
      <c r="L597" t="s">
        <v>1196</v>
      </c>
      <c r="M597" t="s">
        <v>1220</v>
      </c>
      <c r="N597" s="54">
        <v>45965</v>
      </c>
      <c r="O597" s="55">
        <v>0.5</v>
      </c>
      <c r="P597" t="s">
        <v>3886</v>
      </c>
      <c r="Q597" s="54"/>
      <c r="T597" t="s">
        <v>4175</v>
      </c>
      <c r="U597" t="s">
        <v>4175</v>
      </c>
    </row>
    <row r="598" spans="1:21" hidden="1">
      <c r="A598" s="54">
        <v>45965</v>
      </c>
      <c r="B598" t="s">
        <v>1690</v>
      </c>
      <c r="C598" t="s">
        <v>41</v>
      </c>
      <c r="D598">
        <v>734401171</v>
      </c>
      <c r="E598" t="s">
        <v>33</v>
      </c>
      <c r="F598" t="s">
        <v>45</v>
      </c>
      <c r="G598" t="s">
        <v>5849</v>
      </c>
      <c r="H598">
        <v>723722722</v>
      </c>
      <c r="I598">
        <v>723722722</v>
      </c>
      <c r="J598" t="s">
        <v>5850</v>
      </c>
      <c r="K598" t="s">
        <v>36</v>
      </c>
      <c r="L598" t="s">
        <v>3896</v>
      </c>
      <c r="M598" t="s">
        <v>5851</v>
      </c>
      <c r="N598" s="54">
        <v>45966</v>
      </c>
      <c r="O598" s="55">
        <v>0.45833333333333331</v>
      </c>
      <c r="P598" t="s">
        <v>45</v>
      </c>
      <c r="Q598" s="54">
        <v>45966</v>
      </c>
      <c r="R598" s="55" t="s">
        <v>4487</v>
      </c>
      <c r="T598">
        <v>9511251714976</v>
      </c>
      <c r="U598">
        <v>0</v>
      </c>
    </row>
    <row r="599" spans="1:21" hidden="1">
      <c r="A599" s="54">
        <v>45965</v>
      </c>
      <c r="B599" t="s">
        <v>40</v>
      </c>
      <c r="C599" t="s">
        <v>41</v>
      </c>
      <c r="D599">
        <v>782300518</v>
      </c>
      <c r="E599" t="s">
        <v>33</v>
      </c>
      <c r="F599" t="s">
        <v>45</v>
      </c>
      <c r="G599" t="s">
        <v>5852</v>
      </c>
      <c r="I599">
        <v>792847639</v>
      </c>
      <c r="J599" t="s">
        <v>5853</v>
      </c>
      <c r="K599" t="s">
        <v>36</v>
      </c>
      <c r="L599" t="s">
        <v>1196</v>
      </c>
      <c r="M599" t="s">
        <v>5854</v>
      </c>
      <c r="N599" s="54">
        <v>45966</v>
      </c>
      <c r="O599" s="55">
        <v>0.5</v>
      </c>
      <c r="P599" t="s">
        <v>39</v>
      </c>
      <c r="Q599" s="54">
        <v>45966</v>
      </c>
      <c r="R599" s="55" t="s">
        <v>5004</v>
      </c>
      <c r="T599">
        <v>0</v>
      </c>
      <c r="U599">
        <v>0</v>
      </c>
    </row>
    <row r="600" spans="1:21" hidden="1">
      <c r="A600" s="54">
        <v>45965</v>
      </c>
      <c r="B600" t="s">
        <v>267</v>
      </c>
      <c r="C600" t="s">
        <v>41</v>
      </c>
      <c r="D600">
        <v>755669505</v>
      </c>
      <c r="E600" t="s">
        <v>33</v>
      </c>
      <c r="F600" t="s">
        <v>45</v>
      </c>
      <c r="G600" t="s">
        <v>5855</v>
      </c>
      <c r="I600">
        <v>254718884426</v>
      </c>
      <c r="J600" t="s">
        <v>5856</v>
      </c>
      <c r="K600" t="s">
        <v>36</v>
      </c>
      <c r="L600" t="s">
        <v>3959</v>
      </c>
      <c r="M600" t="s">
        <v>5857</v>
      </c>
      <c r="N600" s="54">
        <v>45971</v>
      </c>
      <c r="O600" s="55">
        <v>0.70833333333333337</v>
      </c>
      <c r="P600" t="s">
        <v>45</v>
      </c>
      <c r="Q600" s="54">
        <v>45966</v>
      </c>
      <c r="R600" s="55" t="s">
        <v>5858</v>
      </c>
      <c r="T600">
        <v>9511251715016</v>
      </c>
      <c r="U600">
        <v>0</v>
      </c>
    </row>
    <row r="601" spans="1:21">
      <c r="A601" s="54">
        <v>45965</v>
      </c>
      <c r="B601" t="s">
        <v>4659</v>
      </c>
      <c r="C601" t="s">
        <v>1141</v>
      </c>
      <c r="D601">
        <v>732990741</v>
      </c>
      <c r="E601" t="s">
        <v>33</v>
      </c>
      <c r="F601" t="s">
        <v>45</v>
      </c>
      <c r="G601" t="s">
        <v>5859</v>
      </c>
      <c r="H601">
        <v>254101207349</v>
      </c>
      <c r="I601">
        <v>254796262138</v>
      </c>
      <c r="J601" t="s">
        <v>5860</v>
      </c>
      <c r="K601" t="s">
        <v>36</v>
      </c>
      <c r="L601" t="s">
        <v>3896</v>
      </c>
      <c r="M601" t="s">
        <v>5861</v>
      </c>
      <c r="N601" s="54">
        <v>45966</v>
      </c>
      <c r="O601" s="55">
        <v>0.45833333333333331</v>
      </c>
      <c r="P601" t="s">
        <v>45</v>
      </c>
      <c r="Q601" s="54">
        <v>45966</v>
      </c>
      <c r="R601" s="55" t="s">
        <v>4507</v>
      </c>
      <c r="T601">
        <v>9511251715053</v>
      </c>
      <c r="U601">
        <v>0</v>
      </c>
    </row>
    <row r="602" spans="1:21">
      <c r="A602" s="54">
        <v>45965</v>
      </c>
      <c r="B602" t="s">
        <v>31</v>
      </c>
      <c r="C602" t="s">
        <v>32</v>
      </c>
      <c r="D602">
        <v>780225502</v>
      </c>
      <c r="E602" t="s">
        <v>33</v>
      </c>
      <c r="F602" t="s">
        <v>45</v>
      </c>
      <c r="G602" t="s">
        <v>5862</v>
      </c>
      <c r="H602">
        <v>729001620</v>
      </c>
      <c r="I602">
        <v>729001620</v>
      </c>
      <c r="J602" t="s">
        <v>5863</v>
      </c>
      <c r="K602" t="s">
        <v>36</v>
      </c>
      <c r="L602" t="s">
        <v>1921</v>
      </c>
      <c r="M602" t="s">
        <v>5864</v>
      </c>
      <c r="N602" s="54">
        <v>45966</v>
      </c>
      <c r="O602" s="55">
        <v>0.375</v>
      </c>
      <c r="P602" t="s">
        <v>45</v>
      </c>
      <c r="Q602" s="54">
        <v>45966</v>
      </c>
      <c r="R602" s="55">
        <v>0.50694444444444442</v>
      </c>
      <c r="S602" t="s">
        <v>45</v>
      </c>
      <c r="T602">
        <v>9511251715009</v>
      </c>
      <c r="U602"/>
    </row>
    <row r="603" spans="1:21">
      <c r="A603" s="54">
        <v>45965</v>
      </c>
      <c r="B603" t="s">
        <v>31</v>
      </c>
      <c r="C603" t="s">
        <v>32</v>
      </c>
      <c r="D603">
        <v>780225502</v>
      </c>
      <c r="E603" t="s">
        <v>33</v>
      </c>
      <c r="F603" t="s">
        <v>45</v>
      </c>
      <c r="G603" t="s">
        <v>5865</v>
      </c>
      <c r="H603">
        <v>754950699</v>
      </c>
      <c r="I603">
        <v>754950699</v>
      </c>
      <c r="J603" t="s">
        <v>5866</v>
      </c>
      <c r="K603" t="s">
        <v>36</v>
      </c>
      <c r="L603" t="s">
        <v>1196</v>
      </c>
      <c r="M603" t="s">
        <v>5867</v>
      </c>
      <c r="N603" s="54">
        <v>45968</v>
      </c>
      <c r="O603" s="55">
        <v>0.375</v>
      </c>
      <c r="P603" t="s">
        <v>45</v>
      </c>
      <c r="Q603" s="54">
        <v>45968</v>
      </c>
      <c r="R603" s="55">
        <v>0.65277777777777779</v>
      </c>
      <c r="S603" t="s">
        <v>45</v>
      </c>
      <c r="T603">
        <v>9711251719895</v>
      </c>
      <c r="U603"/>
    </row>
    <row r="604" spans="1:21" hidden="1">
      <c r="A604" s="54">
        <v>45965</v>
      </c>
      <c r="B604" t="s">
        <v>3923</v>
      </c>
      <c r="C604" t="s">
        <v>41</v>
      </c>
      <c r="D604">
        <v>102497828</v>
      </c>
      <c r="E604" t="s">
        <v>33</v>
      </c>
      <c r="F604" t="s">
        <v>3886</v>
      </c>
      <c r="G604" t="s">
        <v>3923</v>
      </c>
      <c r="H604">
        <v>254718648591</v>
      </c>
      <c r="I604">
        <v>718648591</v>
      </c>
      <c r="J604" t="s">
        <v>5868</v>
      </c>
      <c r="K604" t="s">
        <v>36</v>
      </c>
      <c r="L604" t="s">
        <v>3907</v>
      </c>
      <c r="M604" t="s">
        <v>5869</v>
      </c>
      <c r="N604" s="54">
        <v>45987</v>
      </c>
      <c r="O604" s="55">
        <v>0.45833333333333331</v>
      </c>
      <c r="P604" t="s">
        <v>3886</v>
      </c>
      <c r="Q604" s="54">
        <v>45966</v>
      </c>
      <c r="R604" s="55">
        <v>0.51249999999999996</v>
      </c>
      <c r="S604" t="s">
        <v>3886</v>
      </c>
      <c r="U604"/>
    </row>
    <row r="605" spans="1:21" hidden="1">
      <c r="A605" s="54">
        <v>45965</v>
      </c>
      <c r="B605" t="s">
        <v>5870</v>
      </c>
      <c r="C605" t="s">
        <v>41</v>
      </c>
      <c r="D605">
        <v>735455419</v>
      </c>
      <c r="E605" t="s">
        <v>33</v>
      </c>
      <c r="F605" t="s">
        <v>45</v>
      </c>
      <c r="G605" t="s">
        <v>5871</v>
      </c>
      <c r="H605">
        <v>702708264</v>
      </c>
      <c r="I605">
        <v>702708364</v>
      </c>
      <c r="J605" t="s">
        <v>5872</v>
      </c>
      <c r="K605" t="s">
        <v>36</v>
      </c>
      <c r="L605" t="s">
        <v>3959</v>
      </c>
      <c r="M605" t="s">
        <v>3428</v>
      </c>
      <c r="N605" s="54">
        <v>45965</v>
      </c>
      <c r="O605" s="55">
        <v>0.33333333333333331</v>
      </c>
      <c r="P605" t="s">
        <v>45</v>
      </c>
      <c r="Q605" s="54">
        <v>45966</v>
      </c>
      <c r="R605" s="55">
        <v>0.51388888888888884</v>
      </c>
      <c r="S605" t="s">
        <v>45</v>
      </c>
      <c r="T605">
        <v>9511251715049</v>
      </c>
      <c r="U605"/>
    </row>
    <row r="606" spans="1:21" hidden="1">
      <c r="A606" s="54">
        <v>45965</v>
      </c>
      <c r="B606" t="s">
        <v>3923</v>
      </c>
      <c r="C606" t="s">
        <v>41</v>
      </c>
      <c r="D606">
        <v>102497828</v>
      </c>
      <c r="E606" t="s">
        <v>33</v>
      </c>
      <c r="F606" t="s">
        <v>3886</v>
      </c>
      <c r="G606" t="s">
        <v>5873</v>
      </c>
      <c r="H606">
        <v>254707991034</v>
      </c>
      <c r="I606">
        <v>707991034</v>
      </c>
      <c r="J606" t="s">
        <v>5874</v>
      </c>
      <c r="K606" t="s">
        <v>36</v>
      </c>
      <c r="L606" t="s">
        <v>3907</v>
      </c>
      <c r="M606" t="s">
        <v>5875</v>
      </c>
      <c r="N606" s="54">
        <v>45986</v>
      </c>
      <c r="O606" s="55">
        <v>0.45833333333333331</v>
      </c>
      <c r="P606" t="s">
        <v>3886</v>
      </c>
      <c r="Q606" s="54">
        <v>45966</v>
      </c>
      <c r="R606" s="55">
        <v>0.51388888888888895</v>
      </c>
      <c r="S606" t="s">
        <v>3886</v>
      </c>
      <c r="U606"/>
    </row>
    <row r="607" spans="1:21" hidden="1">
      <c r="A607" s="54">
        <v>45965</v>
      </c>
      <c r="B607" t="s">
        <v>1690</v>
      </c>
      <c r="C607" t="s">
        <v>41</v>
      </c>
      <c r="D607">
        <v>734401171</v>
      </c>
      <c r="E607" t="s">
        <v>33</v>
      </c>
      <c r="F607" t="s">
        <v>3886</v>
      </c>
      <c r="G607" t="s">
        <v>5876</v>
      </c>
      <c r="H607">
        <v>794493322</v>
      </c>
      <c r="I607">
        <v>794493322</v>
      </c>
      <c r="J607" t="s">
        <v>5877</v>
      </c>
      <c r="K607" t="s">
        <v>36</v>
      </c>
      <c r="L607" t="s">
        <v>3896</v>
      </c>
      <c r="M607" t="s">
        <v>2250</v>
      </c>
      <c r="N607" s="54">
        <v>45965</v>
      </c>
      <c r="O607" s="55">
        <v>0.33333333333333331</v>
      </c>
      <c r="P607" t="s">
        <v>3886</v>
      </c>
      <c r="Q607" s="54">
        <v>45966</v>
      </c>
      <c r="R607" s="55">
        <v>0.51388888888888895</v>
      </c>
      <c r="S607" t="s">
        <v>3886</v>
      </c>
      <c r="U607"/>
    </row>
    <row r="608" spans="1:21" hidden="1">
      <c r="A608" s="54">
        <v>45965</v>
      </c>
      <c r="B608" t="s">
        <v>5878</v>
      </c>
      <c r="C608" t="s">
        <v>41</v>
      </c>
      <c r="D608">
        <v>789753094</v>
      </c>
      <c r="E608" t="s">
        <v>33</v>
      </c>
      <c r="F608" t="s">
        <v>45</v>
      </c>
      <c r="G608" t="s">
        <v>5879</v>
      </c>
      <c r="H608">
        <v>754928027</v>
      </c>
      <c r="I608">
        <v>711379913</v>
      </c>
      <c r="J608" t="s">
        <v>5880</v>
      </c>
      <c r="K608" t="s">
        <v>36</v>
      </c>
      <c r="L608" t="s">
        <v>3940</v>
      </c>
      <c r="M608" t="s">
        <v>5881</v>
      </c>
      <c r="N608" s="54">
        <v>45966</v>
      </c>
      <c r="O608" s="55">
        <v>0.41666666666666669</v>
      </c>
      <c r="P608" t="s">
        <v>45</v>
      </c>
      <c r="Q608" s="54">
        <v>45966</v>
      </c>
      <c r="R608" s="55">
        <v>0.52916666666666667</v>
      </c>
      <c r="S608" t="s">
        <v>45</v>
      </c>
      <c r="T608">
        <v>9511251715133</v>
      </c>
      <c r="U608"/>
    </row>
    <row r="609" spans="1:21" hidden="1">
      <c r="A609" s="54">
        <v>45965</v>
      </c>
      <c r="B609" t="s">
        <v>3071</v>
      </c>
      <c r="C609" t="s">
        <v>41</v>
      </c>
      <c r="D609">
        <v>734356550</v>
      </c>
      <c r="E609" t="s">
        <v>33</v>
      </c>
      <c r="F609" t="s">
        <v>45</v>
      </c>
      <c r="G609" t="s">
        <v>5882</v>
      </c>
      <c r="H609">
        <v>254739756826</v>
      </c>
      <c r="I609">
        <v>254739756826</v>
      </c>
      <c r="J609" t="s">
        <v>5883</v>
      </c>
      <c r="K609" t="s">
        <v>36</v>
      </c>
      <c r="L609" t="s">
        <v>3896</v>
      </c>
      <c r="M609" t="s">
        <v>1227</v>
      </c>
      <c r="N609" s="54">
        <v>45966</v>
      </c>
      <c r="O609" s="55">
        <v>0.625</v>
      </c>
      <c r="P609" t="s">
        <v>45</v>
      </c>
      <c r="Q609" s="54">
        <v>45966</v>
      </c>
      <c r="R609" s="55">
        <v>0.52638888888888891</v>
      </c>
      <c r="S609" t="s">
        <v>45</v>
      </c>
      <c r="T609">
        <v>9511251715102</v>
      </c>
      <c r="U609"/>
    </row>
    <row r="610" spans="1:21" hidden="1">
      <c r="A610" s="54">
        <v>45965</v>
      </c>
      <c r="B610" t="s">
        <v>2309</v>
      </c>
      <c r="C610" t="s">
        <v>41</v>
      </c>
      <c r="D610">
        <v>789753094</v>
      </c>
      <c r="E610" t="s">
        <v>33</v>
      </c>
      <c r="F610" t="s">
        <v>45</v>
      </c>
      <c r="G610" t="s">
        <v>5884</v>
      </c>
      <c r="H610">
        <v>735439237</v>
      </c>
      <c r="I610">
        <v>722811849</v>
      </c>
      <c r="J610" t="s">
        <v>5885</v>
      </c>
      <c r="K610" t="s">
        <v>36</v>
      </c>
      <c r="L610" t="s">
        <v>3940</v>
      </c>
      <c r="M610" t="s">
        <v>5344</v>
      </c>
      <c r="N610" s="54">
        <v>45966</v>
      </c>
      <c r="O610" s="55">
        <v>0.41666666666666669</v>
      </c>
      <c r="P610" t="s">
        <v>45</v>
      </c>
      <c r="Q610" s="54">
        <v>45966</v>
      </c>
      <c r="R610" s="55">
        <v>0.50277777777777777</v>
      </c>
      <c r="S610" t="s">
        <v>45</v>
      </c>
      <c r="T610">
        <v>9511251714981</v>
      </c>
      <c r="U610"/>
    </row>
    <row r="611" spans="1:21" hidden="1">
      <c r="A611" s="54">
        <v>45965</v>
      </c>
      <c r="B611" t="s">
        <v>1403</v>
      </c>
      <c r="C611" t="s">
        <v>41</v>
      </c>
      <c r="D611">
        <v>102772410</v>
      </c>
      <c r="E611" t="s">
        <v>33</v>
      </c>
      <c r="F611" t="s">
        <v>3886</v>
      </c>
      <c r="G611" t="s">
        <v>5887</v>
      </c>
      <c r="H611">
        <v>756261513</v>
      </c>
      <c r="I611">
        <v>756261513</v>
      </c>
      <c r="J611" t="s">
        <v>5888</v>
      </c>
      <c r="K611" t="s">
        <v>36</v>
      </c>
      <c r="L611" t="s">
        <v>3916</v>
      </c>
      <c r="M611" t="s">
        <v>5889</v>
      </c>
      <c r="N611" s="54">
        <v>45996</v>
      </c>
      <c r="O611" s="55">
        <v>0.41666666666666669</v>
      </c>
      <c r="P611" t="s">
        <v>3886</v>
      </c>
      <c r="Q611" s="54"/>
      <c r="U611"/>
    </row>
    <row r="612" spans="1:21" hidden="1">
      <c r="A612" s="54">
        <v>45965</v>
      </c>
      <c r="B612" t="s">
        <v>2305</v>
      </c>
      <c r="C612" t="s">
        <v>41</v>
      </c>
      <c r="D612">
        <v>734949424</v>
      </c>
      <c r="E612" t="s">
        <v>33</v>
      </c>
      <c r="F612" t="s">
        <v>45</v>
      </c>
      <c r="G612" t="s">
        <v>5890</v>
      </c>
      <c r="I612">
        <v>254794002130</v>
      </c>
      <c r="J612" t="s">
        <v>5891</v>
      </c>
      <c r="K612" t="s">
        <v>36</v>
      </c>
      <c r="L612" t="s">
        <v>3910</v>
      </c>
      <c r="M612" t="s">
        <v>1610</v>
      </c>
      <c r="N612" s="54">
        <v>45966</v>
      </c>
      <c r="O612" s="55">
        <v>0.54166666666666663</v>
      </c>
      <c r="P612" t="s">
        <v>67</v>
      </c>
      <c r="Q612" s="54">
        <v>45966</v>
      </c>
      <c r="R612" s="55">
        <v>0.57916666666666672</v>
      </c>
      <c r="S612" t="s">
        <v>67</v>
      </c>
      <c r="U612" t="s">
        <v>4355</v>
      </c>
    </row>
    <row r="613" spans="1:21" hidden="1">
      <c r="A613" s="54">
        <v>45965</v>
      </c>
      <c r="B613" t="s">
        <v>1403</v>
      </c>
      <c r="C613" t="s">
        <v>41</v>
      </c>
      <c r="D613">
        <v>102772410</v>
      </c>
      <c r="E613" t="s">
        <v>33</v>
      </c>
      <c r="F613" t="s">
        <v>3886</v>
      </c>
      <c r="G613" t="s">
        <v>5893</v>
      </c>
      <c r="I613">
        <v>751275538</v>
      </c>
      <c r="J613" t="s">
        <v>5894</v>
      </c>
      <c r="K613" t="s">
        <v>36</v>
      </c>
      <c r="L613" t="s">
        <v>3916</v>
      </c>
      <c r="M613" t="s">
        <v>5895</v>
      </c>
      <c r="N613" s="54">
        <v>45988</v>
      </c>
      <c r="O613" s="55">
        <v>0.375</v>
      </c>
      <c r="P613" t="s">
        <v>3886</v>
      </c>
      <c r="Q613" s="54"/>
      <c r="U613"/>
    </row>
    <row r="614" spans="1:21" hidden="1">
      <c r="A614" s="54">
        <v>45965</v>
      </c>
      <c r="B614" t="s">
        <v>4171</v>
      </c>
      <c r="C614" t="s">
        <v>41</v>
      </c>
      <c r="D614">
        <v>756696913</v>
      </c>
      <c r="E614" t="s">
        <v>33</v>
      </c>
      <c r="F614" t="s">
        <v>45</v>
      </c>
      <c r="G614" t="s">
        <v>5896</v>
      </c>
      <c r="H614">
        <v>716619344</v>
      </c>
      <c r="I614">
        <v>716619344</v>
      </c>
      <c r="J614" t="s">
        <v>4345</v>
      </c>
      <c r="K614" t="s">
        <v>36</v>
      </c>
      <c r="L614" t="s">
        <v>1911</v>
      </c>
      <c r="M614" t="s">
        <v>5897</v>
      </c>
      <c r="N614" s="54">
        <v>45966</v>
      </c>
      <c r="O614" s="55">
        <v>0.33333333333333331</v>
      </c>
      <c r="P614" t="s">
        <v>67</v>
      </c>
      <c r="Q614" s="54">
        <v>45966</v>
      </c>
      <c r="R614" s="55">
        <v>0.60624999999999996</v>
      </c>
      <c r="S614" t="s">
        <v>67</v>
      </c>
      <c r="U614" t="s">
        <v>114</v>
      </c>
    </row>
    <row r="615" spans="1:21" hidden="1">
      <c r="A615" s="54">
        <v>45965</v>
      </c>
      <c r="B615" t="s">
        <v>2305</v>
      </c>
      <c r="C615" t="s">
        <v>41</v>
      </c>
      <c r="D615">
        <v>734949424</v>
      </c>
      <c r="E615" t="s">
        <v>33</v>
      </c>
      <c r="F615" t="s">
        <v>45</v>
      </c>
      <c r="G615" t="s">
        <v>5898</v>
      </c>
      <c r="I615">
        <v>254784559077</v>
      </c>
      <c r="J615" t="s">
        <v>5899</v>
      </c>
      <c r="K615" t="s">
        <v>36</v>
      </c>
      <c r="L615" t="s">
        <v>3910</v>
      </c>
      <c r="M615" t="s">
        <v>5900</v>
      </c>
      <c r="N615" s="54">
        <v>45966</v>
      </c>
      <c r="O615" s="55">
        <v>0.625</v>
      </c>
      <c r="P615" t="s">
        <v>67</v>
      </c>
      <c r="Q615" s="54">
        <v>45966</v>
      </c>
      <c r="R615" s="55">
        <v>0.60902777777777772</v>
      </c>
      <c r="S615" t="s">
        <v>67</v>
      </c>
      <c r="U615" t="s">
        <v>4247</v>
      </c>
    </row>
    <row r="616" spans="1:21" hidden="1">
      <c r="A616" s="54">
        <v>45965</v>
      </c>
      <c r="B616" t="s">
        <v>1403</v>
      </c>
      <c r="C616" t="s">
        <v>41</v>
      </c>
      <c r="D616">
        <v>102772410</v>
      </c>
      <c r="E616" t="s">
        <v>33</v>
      </c>
      <c r="F616" t="s">
        <v>3886</v>
      </c>
      <c r="G616" t="s">
        <v>5901</v>
      </c>
      <c r="I616">
        <v>754144378</v>
      </c>
      <c r="J616" t="s">
        <v>5902</v>
      </c>
      <c r="K616" t="s">
        <v>36</v>
      </c>
      <c r="L616" t="s">
        <v>3916</v>
      </c>
      <c r="M616" t="s">
        <v>2279</v>
      </c>
      <c r="N616" s="54">
        <v>45987</v>
      </c>
      <c r="O616" s="55">
        <v>0.41666666666666669</v>
      </c>
      <c r="P616" t="s">
        <v>3886</v>
      </c>
      <c r="Q616" s="54"/>
      <c r="U616"/>
    </row>
    <row r="617" spans="1:21" hidden="1">
      <c r="A617" s="54">
        <v>45965</v>
      </c>
      <c r="B617" t="s">
        <v>5163</v>
      </c>
      <c r="C617" t="s">
        <v>41</v>
      </c>
      <c r="D617">
        <v>102772410</v>
      </c>
      <c r="E617" t="s">
        <v>33</v>
      </c>
      <c r="F617" t="s">
        <v>3886</v>
      </c>
      <c r="G617" t="s">
        <v>5903</v>
      </c>
      <c r="I617">
        <v>737188570</v>
      </c>
      <c r="J617" t="s">
        <v>5904</v>
      </c>
      <c r="K617" t="s">
        <v>36</v>
      </c>
      <c r="L617" t="s">
        <v>3916</v>
      </c>
      <c r="M617" t="s">
        <v>5905</v>
      </c>
      <c r="N617" s="54">
        <v>45995</v>
      </c>
      <c r="O617" s="55">
        <v>0.375</v>
      </c>
      <c r="P617" t="s">
        <v>3886</v>
      </c>
      <c r="Q617" s="54"/>
      <c r="U617"/>
    </row>
    <row r="618" spans="1:21" hidden="1">
      <c r="A618" s="54">
        <v>45965</v>
      </c>
      <c r="B618" t="s">
        <v>2305</v>
      </c>
      <c r="C618" t="s">
        <v>41</v>
      </c>
      <c r="D618">
        <v>734949424</v>
      </c>
      <c r="E618" t="s">
        <v>33</v>
      </c>
      <c r="F618" t="s">
        <v>3886</v>
      </c>
      <c r="G618" t="s">
        <v>5906</v>
      </c>
      <c r="I618">
        <v>254755409469</v>
      </c>
      <c r="J618" t="s">
        <v>5907</v>
      </c>
      <c r="K618" t="s">
        <v>36</v>
      </c>
      <c r="L618" t="s">
        <v>3896</v>
      </c>
      <c r="M618" t="s">
        <v>5908</v>
      </c>
      <c r="N618" s="54">
        <v>45966</v>
      </c>
      <c r="O618" s="55">
        <v>0.5</v>
      </c>
      <c r="P618" t="s">
        <v>3886</v>
      </c>
      <c r="Q618" s="54"/>
      <c r="U618"/>
    </row>
    <row r="619" spans="1:21" hidden="1">
      <c r="A619" s="54">
        <v>45965</v>
      </c>
      <c r="B619" t="s">
        <v>2305</v>
      </c>
      <c r="C619" t="s">
        <v>41</v>
      </c>
      <c r="D619">
        <v>734949424</v>
      </c>
      <c r="E619" t="s">
        <v>33</v>
      </c>
      <c r="F619" t="s">
        <v>3886</v>
      </c>
      <c r="G619" t="s">
        <v>5909</v>
      </c>
      <c r="I619">
        <v>254714579312</v>
      </c>
      <c r="J619" t="s">
        <v>5910</v>
      </c>
      <c r="K619" t="s">
        <v>36</v>
      </c>
      <c r="L619" t="s">
        <v>3896</v>
      </c>
      <c r="M619" t="s">
        <v>5911</v>
      </c>
      <c r="N619" s="54">
        <v>45966</v>
      </c>
      <c r="O619" s="55">
        <v>0.54166666666666663</v>
      </c>
      <c r="P619" t="s">
        <v>3886</v>
      </c>
      <c r="Q619" s="54"/>
      <c r="U619"/>
    </row>
    <row r="620" spans="1:21" hidden="1">
      <c r="A620" s="54">
        <v>45965</v>
      </c>
      <c r="B620" t="s">
        <v>129</v>
      </c>
      <c r="C620" t="s">
        <v>41</v>
      </c>
      <c r="D620">
        <v>735273778</v>
      </c>
      <c r="E620" t="s">
        <v>33</v>
      </c>
      <c r="F620" t="s">
        <v>3886</v>
      </c>
      <c r="G620" t="s">
        <v>5912</v>
      </c>
      <c r="H620">
        <v>727738063</v>
      </c>
      <c r="I620">
        <v>727738063</v>
      </c>
      <c r="J620" t="s">
        <v>5913</v>
      </c>
      <c r="K620" t="s">
        <v>36</v>
      </c>
      <c r="L620" t="s">
        <v>1196</v>
      </c>
      <c r="M620" t="s">
        <v>5914</v>
      </c>
      <c r="N620" s="54">
        <v>45989</v>
      </c>
      <c r="O620" s="55">
        <v>0.375</v>
      </c>
      <c r="P620" t="s">
        <v>3886</v>
      </c>
      <c r="Q620" s="54"/>
      <c r="U620"/>
    </row>
    <row r="621" spans="1:21" hidden="1">
      <c r="A621" s="54">
        <v>45965</v>
      </c>
      <c r="B621" t="s">
        <v>1403</v>
      </c>
      <c r="C621" t="s">
        <v>41</v>
      </c>
      <c r="D621">
        <v>102772410</v>
      </c>
      <c r="E621" t="s">
        <v>33</v>
      </c>
      <c r="F621" t="s">
        <v>45</v>
      </c>
      <c r="G621" t="s">
        <v>5915</v>
      </c>
      <c r="H621">
        <v>734365078</v>
      </c>
      <c r="I621">
        <v>722365078</v>
      </c>
      <c r="J621" t="s">
        <v>5916</v>
      </c>
      <c r="K621" t="s">
        <v>36</v>
      </c>
      <c r="L621" t="s">
        <v>3916</v>
      </c>
      <c r="M621" t="s">
        <v>5917</v>
      </c>
      <c r="N621" s="54">
        <v>45966</v>
      </c>
      <c r="O621" s="55">
        <v>0.375</v>
      </c>
      <c r="P621" t="s">
        <v>45</v>
      </c>
      <c r="Q621" s="54">
        <v>45966</v>
      </c>
      <c r="R621" s="55">
        <v>0.5131944444444444</v>
      </c>
      <c r="S621" t="s">
        <v>45</v>
      </c>
      <c r="T621">
        <v>9511251715069</v>
      </c>
      <c r="U621"/>
    </row>
    <row r="622" spans="1:21" hidden="1">
      <c r="A622" s="54">
        <v>45965</v>
      </c>
      <c r="B622" t="s">
        <v>5870</v>
      </c>
      <c r="C622" t="s">
        <v>41</v>
      </c>
      <c r="D622">
        <v>735455419</v>
      </c>
      <c r="E622" t="s">
        <v>33</v>
      </c>
      <c r="F622" t="s">
        <v>45</v>
      </c>
      <c r="G622" t="s">
        <v>5918</v>
      </c>
      <c r="H622">
        <v>787375676</v>
      </c>
      <c r="I622">
        <v>787375676</v>
      </c>
      <c r="J622" t="s">
        <v>5892</v>
      </c>
      <c r="K622" t="s">
        <v>36</v>
      </c>
      <c r="L622" t="s">
        <v>1911</v>
      </c>
      <c r="M622" t="s">
        <v>4178</v>
      </c>
      <c r="N622" s="54">
        <v>45965</v>
      </c>
      <c r="O622" s="55">
        <v>0.41666666666666669</v>
      </c>
      <c r="P622" t="s">
        <v>39</v>
      </c>
      <c r="Q622" s="54">
        <v>45966</v>
      </c>
      <c r="R622" s="55">
        <v>0.52708333333333335</v>
      </c>
      <c r="U622"/>
    </row>
    <row r="623" spans="1:21" hidden="1">
      <c r="A623" s="54">
        <v>45965</v>
      </c>
      <c r="B623" t="s">
        <v>5116</v>
      </c>
      <c r="C623" t="s">
        <v>41</v>
      </c>
      <c r="D623">
        <v>782325197</v>
      </c>
      <c r="E623" t="s">
        <v>33</v>
      </c>
      <c r="F623" t="s">
        <v>3886</v>
      </c>
      <c r="G623" t="s">
        <v>5920</v>
      </c>
      <c r="H623">
        <v>254781606539</v>
      </c>
      <c r="I623">
        <v>25745389361</v>
      </c>
      <c r="J623" t="s">
        <v>5921</v>
      </c>
      <c r="K623" t="s">
        <v>36</v>
      </c>
      <c r="L623" t="s">
        <v>3926</v>
      </c>
      <c r="M623" t="s">
        <v>5922</v>
      </c>
      <c r="N623" s="54">
        <v>45973</v>
      </c>
      <c r="O623" s="55">
        <v>0.66666666666666663</v>
      </c>
      <c r="P623" t="s">
        <v>3886</v>
      </c>
      <c r="Q623" s="54"/>
      <c r="U623"/>
    </row>
    <row r="624" spans="1:21" hidden="1">
      <c r="A624" s="54">
        <v>45965</v>
      </c>
      <c r="B624" t="s">
        <v>2305</v>
      </c>
      <c r="C624" t="s">
        <v>41</v>
      </c>
      <c r="D624">
        <v>734949424</v>
      </c>
      <c r="E624" t="s">
        <v>33</v>
      </c>
      <c r="F624" t="s">
        <v>3886</v>
      </c>
      <c r="G624" t="s">
        <v>5923</v>
      </c>
      <c r="I624">
        <v>111388217</v>
      </c>
      <c r="J624" t="s">
        <v>5924</v>
      </c>
      <c r="K624" t="s">
        <v>36</v>
      </c>
      <c r="L624" t="s">
        <v>3896</v>
      </c>
      <c r="M624" t="s">
        <v>5925</v>
      </c>
      <c r="N624" s="54">
        <v>45966</v>
      </c>
      <c r="O624" s="55">
        <v>0.54166666666666663</v>
      </c>
      <c r="P624" t="s">
        <v>3886</v>
      </c>
      <c r="Q624" s="54"/>
      <c r="U624"/>
    </row>
    <row r="625" spans="1:21" hidden="1">
      <c r="A625" s="54">
        <v>45965</v>
      </c>
      <c r="B625" t="s">
        <v>99</v>
      </c>
      <c r="C625" t="s">
        <v>41</v>
      </c>
      <c r="D625">
        <v>783305070</v>
      </c>
      <c r="E625" t="s">
        <v>33</v>
      </c>
      <c r="F625" t="s">
        <v>45</v>
      </c>
      <c r="G625" t="s">
        <v>5926</v>
      </c>
      <c r="H625">
        <v>732787414</v>
      </c>
      <c r="I625">
        <v>727738063</v>
      </c>
      <c r="J625" t="s">
        <v>5927</v>
      </c>
      <c r="K625" t="s">
        <v>36</v>
      </c>
      <c r="L625" t="s">
        <v>3916</v>
      </c>
      <c r="M625" t="s">
        <v>5928</v>
      </c>
      <c r="N625" s="54">
        <v>45972</v>
      </c>
      <c r="O625" s="55">
        <v>0.45833333333333331</v>
      </c>
      <c r="P625" t="s">
        <v>45</v>
      </c>
      <c r="Q625" s="54">
        <v>45966</v>
      </c>
      <c r="R625" s="55">
        <v>0.53749999999999998</v>
      </c>
      <c r="S625" t="s">
        <v>45</v>
      </c>
      <c r="T625">
        <v>1011251724021</v>
      </c>
      <c r="U625"/>
    </row>
    <row r="626" spans="1:21" hidden="1">
      <c r="A626" s="54">
        <v>45965</v>
      </c>
      <c r="B626" t="s">
        <v>47</v>
      </c>
      <c r="C626" t="s">
        <v>41</v>
      </c>
      <c r="D626">
        <v>735633807</v>
      </c>
      <c r="E626" t="s">
        <v>33</v>
      </c>
      <c r="F626" t="s">
        <v>45</v>
      </c>
      <c r="G626" t="s">
        <v>5930</v>
      </c>
      <c r="H626">
        <v>751924669</v>
      </c>
      <c r="I626">
        <v>751924669</v>
      </c>
      <c r="J626" t="s">
        <v>5931</v>
      </c>
      <c r="K626" t="s">
        <v>36</v>
      </c>
      <c r="L626" t="s">
        <v>3983</v>
      </c>
      <c r="M626" t="s">
        <v>5932</v>
      </c>
      <c r="N626" s="54">
        <v>45966</v>
      </c>
      <c r="O626" s="55">
        <v>0.41666666666666669</v>
      </c>
      <c r="P626" t="s">
        <v>4124</v>
      </c>
      <c r="Q626" s="54">
        <v>45966</v>
      </c>
      <c r="R626" s="55">
        <v>0.52222222222222225</v>
      </c>
      <c r="S626" t="s">
        <v>4124</v>
      </c>
      <c r="T626" t="s">
        <v>5933</v>
      </c>
      <c r="U626"/>
    </row>
    <row r="627" spans="1:21" hidden="1">
      <c r="A627" s="54">
        <v>45965</v>
      </c>
      <c r="B627" t="s">
        <v>47</v>
      </c>
      <c r="C627" t="s">
        <v>41</v>
      </c>
      <c r="D627">
        <v>735633807</v>
      </c>
      <c r="E627" t="s">
        <v>33</v>
      </c>
      <c r="F627" t="s">
        <v>45</v>
      </c>
      <c r="G627" t="s">
        <v>5934</v>
      </c>
      <c r="H627">
        <v>750289901</v>
      </c>
      <c r="I627">
        <v>750289901</v>
      </c>
      <c r="J627" t="s">
        <v>5935</v>
      </c>
      <c r="K627" t="s">
        <v>36</v>
      </c>
      <c r="L627" t="s">
        <v>3994</v>
      </c>
      <c r="M627" t="s">
        <v>5936</v>
      </c>
      <c r="N627" s="54">
        <v>45966</v>
      </c>
      <c r="O627" s="55">
        <v>0.41666666666666669</v>
      </c>
      <c r="P627" t="s">
        <v>4124</v>
      </c>
      <c r="Q627" s="54">
        <v>45966</v>
      </c>
      <c r="R627" s="55">
        <v>0.52430555555555558</v>
      </c>
      <c r="S627" t="s">
        <v>4124</v>
      </c>
      <c r="T627" t="s">
        <v>4139</v>
      </c>
      <c r="U627"/>
    </row>
    <row r="628" spans="1:21" hidden="1">
      <c r="A628" s="54">
        <v>45965</v>
      </c>
      <c r="B628" t="s">
        <v>2777</v>
      </c>
      <c r="C628" t="s">
        <v>41</v>
      </c>
      <c r="D628">
        <v>762648144</v>
      </c>
      <c r="E628" t="s">
        <v>33</v>
      </c>
      <c r="F628" t="s">
        <v>45</v>
      </c>
      <c r="G628" t="s">
        <v>5937</v>
      </c>
      <c r="H628">
        <v>254737150775</v>
      </c>
      <c r="I628">
        <v>254714615696</v>
      </c>
      <c r="J628" t="s">
        <v>5938</v>
      </c>
      <c r="K628" t="s">
        <v>36</v>
      </c>
      <c r="L628" t="s">
        <v>3943</v>
      </c>
      <c r="M628" t="s">
        <v>5814</v>
      </c>
      <c r="N628" s="54">
        <v>45969</v>
      </c>
      <c r="O628" s="55">
        <v>0.45833333333333331</v>
      </c>
      <c r="P628" t="s">
        <v>45</v>
      </c>
      <c r="Q628" s="54">
        <v>45966</v>
      </c>
      <c r="R628" s="55">
        <v>0.52638888888888891</v>
      </c>
      <c r="S628" t="s">
        <v>45</v>
      </c>
      <c r="T628">
        <v>9711251718765</v>
      </c>
      <c r="U628"/>
    </row>
    <row r="629" spans="1:21">
      <c r="A629" s="54">
        <v>45965</v>
      </c>
      <c r="B629" t="s">
        <v>5939</v>
      </c>
      <c r="C629" t="s">
        <v>70</v>
      </c>
      <c r="D629">
        <v>755877260</v>
      </c>
      <c r="E629" t="s">
        <v>33</v>
      </c>
      <c r="F629" t="s">
        <v>45</v>
      </c>
      <c r="G629" t="s">
        <v>5940</v>
      </c>
      <c r="H629">
        <v>792923134</v>
      </c>
      <c r="I629">
        <v>792923134</v>
      </c>
      <c r="J629" t="s">
        <v>5941</v>
      </c>
      <c r="K629" t="s">
        <v>36</v>
      </c>
      <c r="L629" t="s">
        <v>3959</v>
      </c>
      <c r="M629" t="s">
        <v>5942</v>
      </c>
      <c r="N629" s="54">
        <v>45966</v>
      </c>
      <c r="O629" s="55">
        <v>0.33333333333333331</v>
      </c>
      <c r="P629" t="s">
        <v>45</v>
      </c>
      <c r="Q629" s="54">
        <v>45966</v>
      </c>
      <c r="R629" s="55">
        <v>0.52986111111111112</v>
      </c>
      <c r="S629" t="s">
        <v>45</v>
      </c>
      <c r="T629">
        <v>9511251715135</v>
      </c>
      <c r="U629"/>
    </row>
    <row r="630" spans="1:21" hidden="1">
      <c r="A630" s="54">
        <v>45965</v>
      </c>
      <c r="B630" t="s">
        <v>484</v>
      </c>
      <c r="C630" t="s">
        <v>41</v>
      </c>
      <c r="D630">
        <v>784292582</v>
      </c>
      <c r="E630" t="s">
        <v>33</v>
      </c>
      <c r="F630" t="s">
        <v>45</v>
      </c>
      <c r="G630" t="s">
        <v>5943</v>
      </c>
      <c r="H630">
        <v>780015680</v>
      </c>
      <c r="I630">
        <v>713015680</v>
      </c>
      <c r="J630" t="s">
        <v>5944</v>
      </c>
      <c r="K630" t="s">
        <v>36</v>
      </c>
      <c r="L630" t="s">
        <v>3907</v>
      </c>
      <c r="M630" t="s">
        <v>4842</v>
      </c>
      <c r="N630" s="54">
        <v>45966</v>
      </c>
      <c r="O630" s="55">
        <v>0.5</v>
      </c>
      <c r="P630" t="s">
        <v>45</v>
      </c>
      <c r="Q630" s="54">
        <v>45966</v>
      </c>
      <c r="R630" s="55">
        <v>0.53680555555555554</v>
      </c>
      <c r="S630" t="s">
        <v>45</v>
      </c>
      <c r="T630">
        <v>9511251715169</v>
      </c>
      <c r="U630"/>
    </row>
    <row r="631" spans="1:21" hidden="1">
      <c r="A631" s="54">
        <v>45965</v>
      </c>
      <c r="B631" t="s">
        <v>129</v>
      </c>
      <c r="C631" t="s">
        <v>41</v>
      </c>
      <c r="D631">
        <v>735273778</v>
      </c>
      <c r="E631" t="s">
        <v>33</v>
      </c>
      <c r="F631" t="s">
        <v>3886</v>
      </c>
      <c r="G631" t="s">
        <v>5945</v>
      </c>
      <c r="H631">
        <v>754615910</v>
      </c>
      <c r="I631">
        <v>754615910</v>
      </c>
      <c r="J631" t="s">
        <v>5946</v>
      </c>
      <c r="K631" t="s">
        <v>36</v>
      </c>
      <c r="L631" t="s">
        <v>1196</v>
      </c>
      <c r="M631" t="s">
        <v>5947</v>
      </c>
      <c r="N631" s="54">
        <v>45989</v>
      </c>
      <c r="O631" s="55">
        <v>0.45833333333333331</v>
      </c>
      <c r="P631" t="s">
        <v>3886</v>
      </c>
      <c r="Q631" s="54">
        <v>45966</v>
      </c>
      <c r="U631"/>
    </row>
    <row r="632" spans="1:21" hidden="1">
      <c r="A632" s="54">
        <v>45965</v>
      </c>
      <c r="B632" t="s">
        <v>129</v>
      </c>
      <c r="C632" t="s">
        <v>41</v>
      </c>
      <c r="D632">
        <v>735273778</v>
      </c>
      <c r="E632" t="s">
        <v>33</v>
      </c>
      <c r="F632" t="s">
        <v>3886</v>
      </c>
      <c r="G632" t="s">
        <v>5948</v>
      </c>
      <c r="H632">
        <v>768447551</v>
      </c>
      <c r="I632">
        <v>768447551</v>
      </c>
      <c r="J632" t="s">
        <v>5949</v>
      </c>
      <c r="K632" t="s">
        <v>36</v>
      </c>
      <c r="L632" t="s">
        <v>1196</v>
      </c>
      <c r="M632" t="s">
        <v>1222</v>
      </c>
      <c r="N632" s="54">
        <v>45990</v>
      </c>
      <c r="O632" s="55">
        <v>0.45833333333333331</v>
      </c>
      <c r="P632" t="s">
        <v>3886</v>
      </c>
      <c r="Q632" s="54">
        <v>45966</v>
      </c>
      <c r="R632" s="55">
        <v>0.55694444444444446</v>
      </c>
      <c r="U632"/>
    </row>
    <row r="633" spans="1:21" hidden="1">
      <c r="A633" s="54">
        <v>45965</v>
      </c>
      <c r="B633" t="s">
        <v>129</v>
      </c>
      <c r="C633" t="s">
        <v>41</v>
      </c>
      <c r="D633">
        <v>735273778</v>
      </c>
      <c r="E633" t="s">
        <v>33</v>
      </c>
      <c r="F633" t="s">
        <v>3886</v>
      </c>
      <c r="G633" t="s">
        <v>5951</v>
      </c>
      <c r="H633">
        <v>713160721</v>
      </c>
      <c r="I633">
        <v>713160721</v>
      </c>
      <c r="J633" t="s">
        <v>5952</v>
      </c>
      <c r="K633" t="s">
        <v>36</v>
      </c>
      <c r="L633" t="s">
        <v>1196</v>
      </c>
      <c r="M633" t="s">
        <v>5953</v>
      </c>
      <c r="N633" s="54">
        <v>45990</v>
      </c>
      <c r="O633" s="55">
        <v>0.45833333333333331</v>
      </c>
      <c r="P633" t="s">
        <v>3886</v>
      </c>
      <c r="Q633" s="54">
        <v>45966</v>
      </c>
      <c r="S633" t="s">
        <v>3886</v>
      </c>
      <c r="U633"/>
    </row>
    <row r="634" spans="1:21" hidden="1">
      <c r="A634" s="54">
        <v>45965</v>
      </c>
      <c r="B634" t="s">
        <v>47</v>
      </c>
      <c r="C634" t="s">
        <v>41</v>
      </c>
      <c r="D634">
        <v>735633807</v>
      </c>
      <c r="E634" t="s">
        <v>33</v>
      </c>
      <c r="F634" t="s">
        <v>45</v>
      </c>
      <c r="G634" t="s">
        <v>5954</v>
      </c>
      <c r="H634">
        <v>100444333</v>
      </c>
      <c r="I634">
        <v>100444333</v>
      </c>
      <c r="J634" t="s">
        <v>5955</v>
      </c>
      <c r="K634" t="s">
        <v>36</v>
      </c>
      <c r="L634" t="s">
        <v>1196</v>
      </c>
      <c r="M634" t="s">
        <v>5956</v>
      </c>
      <c r="N634" s="54">
        <v>45966</v>
      </c>
      <c r="O634" s="55">
        <v>0.375</v>
      </c>
      <c r="P634" t="s">
        <v>45</v>
      </c>
      <c r="Q634" s="54">
        <v>45966</v>
      </c>
      <c r="R634" s="55">
        <v>0.60277777777777775</v>
      </c>
      <c r="S634" t="s">
        <v>45</v>
      </c>
      <c r="T634">
        <v>9511251715863</v>
      </c>
      <c r="U634"/>
    </row>
    <row r="635" spans="1:21" hidden="1">
      <c r="A635" s="54">
        <v>45965</v>
      </c>
      <c r="B635" t="s">
        <v>129</v>
      </c>
      <c r="C635" t="s">
        <v>41</v>
      </c>
      <c r="D635">
        <v>735273778</v>
      </c>
      <c r="E635" t="s">
        <v>33</v>
      </c>
      <c r="F635" t="s">
        <v>3886</v>
      </c>
      <c r="G635" t="s">
        <v>2032</v>
      </c>
      <c r="H635">
        <v>713160721</v>
      </c>
      <c r="I635">
        <v>713160721</v>
      </c>
      <c r="J635" t="s">
        <v>5957</v>
      </c>
      <c r="K635" t="s">
        <v>36</v>
      </c>
      <c r="L635" t="s">
        <v>1196</v>
      </c>
      <c r="M635" t="s">
        <v>1222</v>
      </c>
      <c r="N635" s="54">
        <v>45965</v>
      </c>
      <c r="O635" s="55">
        <v>0.54166666666666663</v>
      </c>
      <c r="P635" t="s">
        <v>3886</v>
      </c>
      <c r="Q635" s="54">
        <v>45966</v>
      </c>
      <c r="S635" t="s">
        <v>3886</v>
      </c>
      <c r="U635"/>
    </row>
    <row r="636" spans="1:21" hidden="1">
      <c r="A636" s="54">
        <v>45965</v>
      </c>
      <c r="B636" t="s">
        <v>129</v>
      </c>
      <c r="C636" t="s">
        <v>41</v>
      </c>
      <c r="D636">
        <v>735273778</v>
      </c>
      <c r="E636" t="s">
        <v>33</v>
      </c>
      <c r="F636" t="s">
        <v>3886</v>
      </c>
      <c r="G636" t="s">
        <v>5958</v>
      </c>
      <c r="H636">
        <v>740358213</v>
      </c>
      <c r="I636">
        <v>740358213</v>
      </c>
      <c r="J636" t="s">
        <v>5959</v>
      </c>
      <c r="K636" t="s">
        <v>36</v>
      </c>
      <c r="L636" t="s">
        <v>1196</v>
      </c>
      <c r="M636" t="s">
        <v>5960</v>
      </c>
      <c r="N636" s="54">
        <v>45988</v>
      </c>
      <c r="O636" s="55">
        <v>0.58333333333333337</v>
      </c>
      <c r="P636" t="s">
        <v>3886</v>
      </c>
      <c r="Q636" s="54">
        <v>45966</v>
      </c>
      <c r="S636" t="s">
        <v>3886</v>
      </c>
      <c r="U636"/>
    </row>
    <row r="637" spans="1:21" hidden="1">
      <c r="A637" s="54">
        <v>45965</v>
      </c>
      <c r="B637" t="s">
        <v>129</v>
      </c>
      <c r="C637" t="s">
        <v>41</v>
      </c>
      <c r="D637">
        <v>735273778</v>
      </c>
      <c r="E637" t="s">
        <v>33</v>
      </c>
      <c r="F637" t="s">
        <v>3886</v>
      </c>
      <c r="G637" t="s">
        <v>5961</v>
      </c>
      <c r="H637">
        <v>701426114</v>
      </c>
      <c r="I637">
        <v>701426114</v>
      </c>
      <c r="J637" t="s">
        <v>5962</v>
      </c>
      <c r="K637" t="s">
        <v>36</v>
      </c>
      <c r="L637" t="s">
        <v>1196</v>
      </c>
      <c r="M637" t="s">
        <v>1222</v>
      </c>
      <c r="N637" s="54">
        <v>45991</v>
      </c>
      <c r="O637" s="55">
        <v>0.45833333333333331</v>
      </c>
      <c r="P637" t="s">
        <v>3886</v>
      </c>
      <c r="Q637" s="54">
        <v>45966</v>
      </c>
      <c r="S637" t="s">
        <v>3886</v>
      </c>
      <c r="U637"/>
    </row>
    <row r="638" spans="1:21" hidden="1">
      <c r="A638" s="54">
        <v>45965</v>
      </c>
      <c r="B638" t="s">
        <v>5963</v>
      </c>
      <c r="C638" t="s">
        <v>41</v>
      </c>
      <c r="D638">
        <v>735273778</v>
      </c>
      <c r="E638" t="s">
        <v>33</v>
      </c>
      <c r="F638" t="s">
        <v>3886</v>
      </c>
      <c r="G638" t="s">
        <v>5964</v>
      </c>
      <c r="H638">
        <v>796637327</v>
      </c>
      <c r="I638">
        <v>796637327</v>
      </c>
      <c r="J638" t="s">
        <v>5965</v>
      </c>
      <c r="K638" t="s">
        <v>36</v>
      </c>
      <c r="L638" t="s">
        <v>3907</v>
      </c>
      <c r="M638" t="s">
        <v>50</v>
      </c>
      <c r="N638" s="54">
        <v>45990</v>
      </c>
      <c r="O638" s="55">
        <v>0.54166666666666663</v>
      </c>
      <c r="P638" t="s">
        <v>3886</v>
      </c>
      <c r="Q638" s="54">
        <v>45966</v>
      </c>
      <c r="S638" t="s">
        <v>3886</v>
      </c>
      <c r="U638"/>
    </row>
    <row r="639" spans="1:21" hidden="1">
      <c r="A639" s="54">
        <v>45965</v>
      </c>
      <c r="B639" t="s">
        <v>1599</v>
      </c>
      <c r="C639" t="s">
        <v>41</v>
      </c>
      <c r="D639">
        <v>782765791</v>
      </c>
      <c r="E639" t="s">
        <v>33</v>
      </c>
      <c r="F639" t="s">
        <v>45</v>
      </c>
      <c r="G639" t="s">
        <v>5966</v>
      </c>
      <c r="H639">
        <v>722292474</v>
      </c>
      <c r="I639">
        <v>722292474</v>
      </c>
      <c r="J639" t="s">
        <v>5967</v>
      </c>
      <c r="K639" t="s">
        <v>36</v>
      </c>
      <c r="L639" t="s">
        <v>4076</v>
      </c>
      <c r="M639" t="s">
        <v>5968</v>
      </c>
      <c r="N639" s="54">
        <v>45966</v>
      </c>
      <c r="O639" s="55">
        <v>0.5</v>
      </c>
      <c r="P639" t="s">
        <v>45</v>
      </c>
      <c r="Q639" s="54">
        <v>45966</v>
      </c>
      <c r="R639" s="55">
        <v>0.6694444444444444</v>
      </c>
      <c r="S639" t="s">
        <v>45</v>
      </c>
      <c r="T639">
        <v>9511251715757</v>
      </c>
      <c r="U639"/>
    </row>
    <row r="640" spans="1:21">
      <c r="A640" s="54">
        <v>45965</v>
      </c>
      <c r="B640" t="s">
        <v>5415</v>
      </c>
      <c r="C640" t="s">
        <v>1184</v>
      </c>
      <c r="D640">
        <v>733770033</v>
      </c>
      <c r="E640" t="s">
        <v>33</v>
      </c>
      <c r="F640" t="s">
        <v>45</v>
      </c>
      <c r="G640" t="s">
        <v>5969</v>
      </c>
      <c r="H640">
        <v>708859414</v>
      </c>
      <c r="I640">
        <v>702634866</v>
      </c>
      <c r="J640" t="s">
        <v>5970</v>
      </c>
      <c r="K640" t="s">
        <v>81</v>
      </c>
      <c r="L640" t="s">
        <v>1196</v>
      </c>
      <c r="M640" t="s">
        <v>5971</v>
      </c>
      <c r="N640" s="54">
        <v>45966</v>
      </c>
      <c r="O640" s="55">
        <v>0.33333333333333331</v>
      </c>
      <c r="P640" t="s">
        <v>67</v>
      </c>
      <c r="Q640" s="54">
        <v>45966</v>
      </c>
      <c r="R640" s="55">
        <v>0.68402777777777779</v>
      </c>
      <c r="S640" t="s">
        <v>67</v>
      </c>
      <c r="U640" t="s">
        <v>4048</v>
      </c>
    </row>
    <row r="641" spans="1:21" hidden="1">
      <c r="A641" s="54">
        <v>45965</v>
      </c>
      <c r="B641" t="s">
        <v>5972</v>
      </c>
      <c r="C641" t="s">
        <v>41</v>
      </c>
      <c r="D641">
        <v>783305070</v>
      </c>
      <c r="E641" t="s">
        <v>33</v>
      </c>
      <c r="F641" t="s">
        <v>3886</v>
      </c>
      <c r="G641" t="s">
        <v>5973</v>
      </c>
      <c r="H641">
        <v>796637327</v>
      </c>
      <c r="I641">
        <v>796637327</v>
      </c>
      <c r="J641" t="s">
        <v>5974</v>
      </c>
      <c r="K641" t="s">
        <v>36</v>
      </c>
      <c r="L641" t="s">
        <v>1196</v>
      </c>
      <c r="M641" t="s">
        <v>5975</v>
      </c>
      <c r="N641" s="54">
        <v>45990</v>
      </c>
      <c r="O641" s="55">
        <v>0.45833333333333331</v>
      </c>
      <c r="P641" t="s">
        <v>3886</v>
      </c>
      <c r="Q641" s="54">
        <v>45966</v>
      </c>
      <c r="S641" t="s">
        <v>3886</v>
      </c>
      <c r="U641"/>
    </row>
    <row r="642" spans="1:21" hidden="1">
      <c r="A642" s="54">
        <v>45966</v>
      </c>
      <c r="B642" t="s">
        <v>129</v>
      </c>
      <c r="C642" t="s">
        <v>41</v>
      </c>
      <c r="D642">
        <v>735273778</v>
      </c>
      <c r="E642" t="s">
        <v>33</v>
      </c>
      <c r="F642" t="s">
        <v>3886</v>
      </c>
      <c r="G642" t="s">
        <v>5976</v>
      </c>
      <c r="H642">
        <v>790637327</v>
      </c>
      <c r="I642">
        <v>796637327</v>
      </c>
      <c r="J642" t="s">
        <v>5977</v>
      </c>
      <c r="K642" t="s">
        <v>36</v>
      </c>
      <c r="L642" t="s">
        <v>1196</v>
      </c>
      <c r="M642" t="s">
        <v>5975</v>
      </c>
      <c r="N642" s="54">
        <v>45975</v>
      </c>
      <c r="O642" s="55">
        <v>0.45833333333333331</v>
      </c>
      <c r="P642" t="s">
        <v>3886</v>
      </c>
      <c r="Q642" s="54">
        <v>45966</v>
      </c>
      <c r="S642" t="s">
        <v>3886</v>
      </c>
      <c r="U642"/>
    </row>
    <row r="643" spans="1:21" hidden="1">
      <c r="A643" s="54">
        <v>45966</v>
      </c>
      <c r="B643" t="s">
        <v>5978</v>
      </c>
      <c r="C643" t="s">
        <v>41</v>
      </c>
      <c r="D643">
        <v>731700211</v>
      </c>
      <c r="E643" t="s">
        <v>33</v>
      </c>
      <c r="F643" t="s">
        <v>45</v>
      </c>
      <c r="G643" t="s">
        <v>5979</v>
      </c>
      <c r="H643">
        <v>786159953</v>
      </c>
      <c r="I643">
        <v>708479131</v>
      </c>
      <c r="J643" t="s">
        <v>5980</v>
      </c>
      <c r="K643" t="s">
        <v>36</v>
      </c>
      <c r="L643" t="s">
        <v>3910</v>
      </c>
      <c r="M643" t="s">
        <v>5981</v>
      </c>
      <c r="N643" s="54">
        <v>45967</v>
      </c>
      <c r="O643" s="55">
        <v>0.375</v>
      </c>
      <c r="P643" t="s">
        <v>39</v>
      </c>
      <c r="Q643" s="54">
        <v>45966</v>
      </c>
      <c r="R643" s="55">
        <v>0.68472222222222223</v>
      </c>
      <c r="U643"/>
    </row>
    <row r="644" spans="1:21">
      <c r="A644" s="54">
        <v>45966</v>
      </c>
      <c r="B644" t="s">
        <v>4188</v>
      </c>
      <c r="C644" t="s">
        <v>742</v>
      </c>
      <c r="D644">
        <v>105981359</v>
      </c>
      <c r="E644" t="s">
        <v>33</v>
      </c>
      <c r="F644" t="s">
        <v>45</v>
      </c>
      <c r="G644" t="s">
        <v>4181</v>
      </c>
      <c r="H644">
        <v>791798983</v>
      </c>
      <c r="I644">
        <v>791798983</v>
      </c>
      <c r="J644" t="s">
        <v>5982</v>
      </c>
      <c r="K644" t="s">
        <v>36</v>
      </c>
      <c r="L644" t="s">
        <v>3959</v>
      </c>
      <c r="M644" t="s">
        <v>1333</v>
      </c>
      <c r="N644" s="54">
        <v>45966</v>
      </c>
      <c r="O644" s="55">
        <v>0.41666666666666669</v>
      </c>
      <c r="P644" t="s">
        <v>39</v>
      </c>
      <c r="Q644" s="54">
        <v>45963</v>
      </c>
      <c r="R644" s="55">
        <v>0.90069444444444402</v>
      </c>
      <c r="U644"/>
    </row>
    <row r="645" spans="1:21" hidden="1">
      <c r="A645" s="54">
        <v>45966</v>
      </c>
      <c r="B645" t="s">
        <v>129</v>
      </c>
      <c r="C645" t="s">
        <v>41</v>
      </c>
      <c r="D645">
        <v>735273778</v>
      </c>
      <c r="E645" t="s">
        <v>33</v>
      </c>
      <c r="F645" t="s">
        <v>3886</v>
      </c>
      <c r="G645" t="s">
        <v>5983</v>
      </c>
      <c r="H645">
        <v>101209511</v>
      </c>
      <c r="I645">
        <v>101209511</v>
      </c>
      <c r="J645" t="s">
        <v>5984</v>
      </c>
      <c r="K645" t="s">
        <v>36</v>
      </c>
      <c r="L645" t="s">
        <v>1196</v>
      </c>
      <c r="M645" t="s">
        <v>5985</v>
      </c>
      <c r="N645" s="54">
        <v>45990</v>
      </c>
      <c r="O645" s="55">
        <v>0.41666666666666669</v>
      </c>
      <c r="P645" t="s">
        <v>3886</v>
      </c>
      <c r="Q645" s="54"/>
      <c r="U645" t="s">
        <v>4175</v>
      </c>
    </row>
    <row r="646" spans="1:21" hidden="1">
      <c r="A646" s="54">
        <v>45966</v>
      </c>
      <c r="B646" t="s">
        <v>4094</v>
      </c>
      <c r="C646" t="s">
        <v>41</v>
      </c>
      <c r="D646">
        <v>784408959</v>
      </c>
      <c r="E646" t="s">
        <v>33</v>
      </c>
      <c r="F646" t="s">
        <v>45</v>
      </c>
      <c r="G646" t="s">
        <v>5987</v>
      </c>
      <c r="H646">
        <v>755435569</v>
      </c>
      <c r="I646">
        <v>796335621</v>
      </c>
      <c r="J646" t="s">
        <v>5988</v>
      </c>
      <c r="K646" t="s">
        <v>36</v>
      </c>
      <c r="L646" t="s">
        <v>3907</v>
      </c>
      <c r="M646" t="s">
        <v>5989</v>
      </c>
      <c r="N646" s="54">
        <v>45966</v>
      </c>
      <c r="O646" s="55">
        <v>0.33333333333333331</v>
      </c>
      <c r="P646" t="s">
        <v>45</v>
      </c>
      <c r="Q646" s="54">
        <v>45966</v>
      </c>
      <c r="R646" s="55" t="s">
        <v>4739</v>
      </c>
      <c r="T646">
        <v>0</v>
      </c>
      <c r="U646"/>
    </row>
    <row r="647" spans="1:21" hidden="1">
      <c r="A647" s="54">
        <v>45966</v>
      </c>
      <c r="B647" t="s">
        <v>129</v>
      </c>
      <c r="C647" t="s">
        <v>41</v>
      </c>
      <c r="D647">
        <v>735273778</v>
      </c>
      <c r="E647" t="s">
        <v>33</v>
      </c>
      <c r="F647" t="s">
        <v>3886</v>
      </c>
      <c r="G647" t="s">
        <v>5990</v>
      </c>
      <c r="H647">
        <v>716542435</v>
      </c>
      <c r="I647">
        <v>716542435</v>
      </c>
      <c r="J647" t="s">
        <v>5991</v>
      </c>
      <c r="K647" t="s">
        <v>36</v>
      </c>
      <c r="L647" t="s">
        <v>1196</v>
      </c>
      <c r="M647" t="s">
        <v>5992</v>
      </c>
      <c r="N647" s="54">
        <v>45991</v>
      </c>
      <c r="O647" s="55">
        <v>0.45833333333333331</v>
      </c>
      <c r="P647" t="s">
        <v>3886</v>
      </c>
      <c r="Q647" s="54"/>
      <c r="U647" t="s">
        <v>4175</v>
      </c>
    </row>
    <row r="648" spans="1:21" hidden="1">
      <c r="A648" s="54">
        <v>45966</v>
      </c>
      <c r="B648" t="s">
        <v>129</v>
      </c>
      <c r="C648" t="s">
        <v>41</v>
      </c>
      <c r="D648">
        <v>735273778</v>
      </c>
      <c r="E648" t="s">
        <v>33</v>
      </c>
      <c r="F648" t="s">
        <v>3886</v>
      </c>
      <c r="G648" t="s">
        <v>5994</v>
      </c>
      <c r="H648">
        <v>707282376</v>
      </c>
      <c r="I648">
        <v>707282376</v>
      </c>
      <c r="J648" t="s">
        <v>1638</v>
      </c>
      <c r="K648" t="s">
        <v>36</v>
      </c>
      <c r="L648" t="s">
        <v>1196</v>
      </c>
      <c r="M648" t="s">
        <v>1222</v>
      </c>
      <c r="N648" s="54">
        <v>45989</v>
      </c>
      <c r="O648" s="55">
        <v>0.5</v>
      </c>
      <c r="P648" t="s">
        <v>3886</v>
      </c>
      <c r="Q648" s="54"/>
      <c r="U648" t="s">
        <v>4175</v>
      </c>
    </row>
    <row r="649" spans="1:21">
      <c r="A649" s="54">
        <v>45966</v>
      </c>
      <c r="B649" t="s">
        <v>4180</v>
      </c>
      <c r="C649" t="s">
        <v>742</v>
      </c>
      <c r="D649">
        <v>105981359</v>
      </c>
      <c r="E649" t="s">
        <v>33</v>
      </c>
      <c r="F649" t="s">
        <v>45</v>
      </c>
      <c r="G649" t="s">
        <v>5995</v>
      </c>
      <c r="H649">
        <v>704178466</v>
      </c>
      <c r="I649">
        <v>704178466</v>
      </c>
      <c r="J649" t="s">
        <v>5996</v>
      </c>
      <c r="K649" t="s">
        <v>36</v>
      </c>
      <c r="L649" t="s">
        <v>3959</v>
      </c>
      <c r="M649" t="s">
        <v>1492</v>
      </c>
      <c r="N649" s="54">
        <v>45966</v>
      </c>
      <c r="O649" s="55">
        <v>0.5</v>
      </c>
      <c r="P649" t="s">
        <v>45</v>
      </c>
      <c r="Q649" s="54">
        <v>45966</v>
      </c>
      <c r="R649" s="55" t="s">
        <v>5031</v>
      </c>
      <c r="T649">
        <v>0</v>
      </c>
      <c r="U649"/>
    </row>
    <row r="650" spans="1:21" hidden="1">
      <c r="A650" s="54">
        <v>45966</v>
      </c>
      <c r="B650" t="s">
        <v>4094</v>
      </c>
      <c r="C650" t="s">
        <v>41</v>
      </c>
      <c r="D650">
        <v>784408959</v>
      </c>
      <c r="E650" t="s">
        <v>33</v>
      </c>
      <c r="F650" t="s">
        <v>45</v>
      </c>
      <c r="G650" t="s">
        <v>4692</v>
      </c>
      <c r="H650">
        <v>783184240</v>
      </c>
      <c r="I650">
        <v>114145724</v>
      </c>
      <c r="J650" t="s">
        <v>4693</v>
      </c>
      <c r="K650" t="s">
        <v>36</v>
      </c>
      <c r="L650" t="s">
        <v>3907</v>
      </c>
      <c r="M650" t="s">
        <v>5997</v>
      </c>
      <c r="N650" s="54">
        <v>45966</v>
      </c>
      <c r="O650" s="55">
        <v>0.33333333333333331</v>
      </c>
      <c r="P650" t="s">
        <v>67</v>
      </c>
      <c r="Q650" s="54">
        <v>45964</v>
      </c>
      <c r="R650" s="55" t="s">
        <v>4694</v>
      </c>
      <c r="T650" t="s">
        <v>114</v>
      </c>
      <c r="U650">
        <v>0</v>
      </c>
    </row>
    <row r="651" spans="1:21" hidden="1">
      <c r="A651" s="54">
        <v>45966</v>
      </c>
      <c r="B651" t="s">
        <v>129</v>
      </c>
      <c r="C651" t="s">
        <v>41</v>
      </c>
      <c r="D651">
        <v>735273778</v>
      </c>
      <c r="E651" t="s">
        <v>33</v>
      </c>
      <c r="F651" t="s">
        <v>3886</v>
      </c>
      <c r="G651" t="s">
        <v>5972</v>
      </c>
      <c r="H651">
        <v>788159090</v>
      </c>
      <c r="I651">
        <v>788159090</v>
      </c>
      <c r="J651" t="s">
        <v>5999</v>
      </c>
      <c r="K651" t="s">
        <v>36</v>
      </c>
      <c r="L651" t="s">
        <v>1196</v>
      </c>
      <c r="M651" t="s">
        <v>5975</v>
      </c>
      <c r="N651" s="54">
        <v>45989</v>
      </c>
      <c r="O651" s="55">
        <v>0.45833333333333331</v>
      </c>
      <c r="P651" t="s">
        <v>3886</v>
      </c>
      <c r="Q651" s="54"/>
      <c r="U651" t="s">
        <v>4175</v>
      </c>
    </row>
    <row r="652" spans="1:21" hidden="1">
      <c r="A652" s="54">
        <v>45966</v>
      </c>
      <c r="B652" t="s">
        <v>129</v>
      </c>
      <c r="C652" t="s">
        <v>41</v>
      </c>
      <c r="D652">
        <v>785935572</v>
      </c>
      <c r="E652" t="s">
        <v>33</v>
      </c>
      <c r="F652" t="s">
        <v>3886</v>
      </c>
      <c r="G652" t="s">
        <v>6000</v>
      </c>
      <c r="H652">
        <v>785935572</v>
      </c>
      <c r="I652">
        <v>785935572</v>
      </c>
      <c r="J652" t="s">
        <v>6001</v>
      </c>
      <c r="K652" t="s">
        <v>36</v>
      </c>
      <c r="L652" t="s">
        <v>1196</v>
      </c>
      <c r="M652" t="s">
        <v>6002</v>
      </c>
      <c r="N652" s="54">
        <v>45989</v>
      </c>
      <c r="O652" s="55">
        <v>0.54166666666666663</v>
      </c>
      <c r="P652" t="s">
        <v>3886</v>
      </c>
      <c r="Q652" s="54"/>
      <c r="U652" t="s">
        <v>4175</v>
      </c>
    </row>
    <row r="653" spans="1:21" hidden="1">
      <c r="A653" s="54">
        <v>45966</v>
      </c>
      <c r="B653" t="s">
        <v>6003</v>
      </c>
      <c r="C653" t="s">
        <v>41</v>
      </c>
      <c r="D653">
        <v>101792379</v>
      </c>
      <c r="E653" t="s">
        <v>33</v>
      </c>
      <c r="F653" t="s">
        <v>45</v>
      </c>
      <c r="G653" t="s">
        <v>6004</v>
      </c>
      <c r="H653">
        <v>722681812</v>
      </c>
      <c r="I653">
        <v>710792379</v>
      </c>
      <c r="J653" t="s">
        <v>6005</v>
      </c>
      <c r="K653" t="s">
        <v>36</v>
      </c>
      <c r="L653" t="s">
        <v>3907</v>
      </c>
      <c r="M653" t="s">
        <v>6006</v>
      </c>
      <c r="N653" s="54">
        <v>45967</v>
      </c>
      <c r="O653" s="55">
        <v>0.41666666666666669</v>
      </c>
      <c r="P653" t="s">
        <v>45</v>
      </c>
      <c r="Q653" s="54">
        <v>45966</v>
      </c>
      <c r="R653" s="55" t="s">
        <v>11952</v>
      </c>
      <c r="T653">
        <v>0</v>
      </c>
      <c r="U653"/>
    </row>
    <row r="654" spans="1:21" hidden="1">
      <c r="A654" s="54">
        <v>45966</v>
      </c>
      <c r="B654" t="s">
        <v>4882</v>
      </c>
      <c r="C654" t="s">
        <v>41</v>
      </c>
      <c r="D654">
        <v>101792379</v>
      </c>
      <c r="E654" t="s">
        <v>33</v>
      </c>
      <c r="F654" t="s">
        <v>45</v>
      </c>
      <c r="G654" t="s">
        <v>4625</v>
      </c>
      <c r="H654">
        <v>799591333</v>
      </c>
      <c r="I654">
        <v>710792379</v>
      </c>
      <c r="J654" t="s">
        <v>4626</v>
      </c>
      <c r="K654" t="s">
        <v>36</v>
      </c>
      <c r="L654" t="s">
        <v>3943</v>
      </c>
      <c r="M654" t="s">
        <v>4760</v>
      </c>
      <c r="N654" s="54">
        <v>45967</v>
      </c>
      <c r="O654" s="55">
        <v>0.45833333333333331</v>
      </c>
      <c r="P654" t="s">
        <v>67</v>
      </c>
      <c r="Q654" s="54">
        <v>45966</v>
      </c>
      <c r="R654" s="55" t="s">
        <v>4724</v>
      </c>
      <c r="U654"/>
    </row>
    <row r="655" spans="1:21" hidden="1">
      <c r="A655" s="54">
        <v>45966</v>
      </c>
      <c r="B655" t="s">
        <v>4545</v>
      </c>
      <c r="C655" t="s">
        <v>41</v>
      </c>
      <c r="D655">
        <v>103639065</v>
      </c>
      <c r="E655" t="s">
        <v>33</v>
      </c>
      <c r="F655" t="s">
        <v>45</v>
      </c>
      <c r="G655" t="s">
        <v>4545</v>
      </c>
      <c r="H655">
        <v>723790555</v>
      </c>
      <c r="I655">
        <v>707357193</v>
      </c>
      <c r="J655" t="s">
        <v>6007</v>
      </c>
      <c r="K655" t="s">
        <v>36</v>
      </c>
      <c r="L655" t="s">
        <v>3945</v>
      </c>
      <c r="M655" t="s">
        <v>4966</v>
      </c>
      <c r="N655" s="54">
        <v>45966</v>
      </c>
      <c r="O655" s="55">
        <v>0.375</v>
      </c>
      <c r="P655" t="s">
        <v>45</v>
      </c>
      <c r="Q655" s="54">
        <v>45966</v>
      </c>
      <c r="R655" s="55" t="s">
        <v>4057</v>
      </c>
      <c r="S655" t="s">
        <v>45</v>
      </c>
      <c r="T655">
        <v>9511251715719</v>
      </c>
      <c r="U655"/>
    </row>
    <row r="656" spans="1:21">
      <c r="A656" s="54">
        <v>45966</v>
      </c>
      <c r="B656" t="s">
        <v>31</v>
      </c>
      <c r="C656" t="s">
        <v>32</v>
      </c>
      <c r="D656">
        <v>780225502</v>
      </c>
      <c r="E656" t="s">
        <v>33</v>
      </c>
      <c r="F656" t="s">
        <v>45</v>
      </c>
      <c r="G656" t="s">
        <v>6008</v>
      </c>
      <c r="H656">
        <v>754758804</v>
      </c>
      <c r="I656">
        <v>754758804</v>
      </c>
      <c r="J656" t="s">
        <v>6009</v>
      </c>
      <c r="K656" t="s">
        <v>36</v>
      </c>
      <c r="L656" t="s">
        <v>4129</v>
      </c>
      <c r="M656" t="s">
        <v>6010</v>
      </c>
      <c r="N656" s="54">
        <v>45966</v>
      </c>
      <c r="O656" s="55">
        <v>0.375</v>
      </c>
      <c r="P656" t="s">
        <v>39</v>
      </c>
      <c r="Q656" s="54">
        <v>45966</v>
      </c>
      <c r="R656" s="55" t="s">
        <v>5059</v>
      </c>
      <c r="U656"/>
    </row>
    <row r="657" spans="1:21">
      <c r="A657" s="54">
        <v>45966</v>
      </c>
      <c r="B657" t="s">
        <v>31</v>
      </c>
      <c r="C657" t="s">
        <v>32</v>
      </c>
      <c r="D657">
        <v>780225502</v>
      </c>
      <c r="E657" t="s">
        <v>33</v>
      </c>
      <c r="F657" t="s">
        <v>45</v>
      </c>
      <c r="G657" t="s">
        <v>6011</v>
      </c>
      <c r="H657">
        <v>714462655</v>
      </c>
      <c r="I657">
        <v>714462655</v>
      </c>
      <c r="J657" t="s">
        <v>6012</v>
      </c>
      <c r="K657" t="s">
        <v>36</v>
      </c>
      <c r="L657" t="s">
        <v>1196</v>
      </c>
      <c r="M657" t="s">
        <v>6013</v>
      </c>
      <c r="N657" s="54">
        <v>45966</v>
      </c>
      <c r="O657" s="55">
        <v>0.41666666666666669</v>
      </c>
      <c r="P657" t="s">
        <v>45</v>
      </c>
      <c r="Q657" s="54">
        <v>45966</v>
      </c>
      <c r="R657" s="55" t="s">
        <v>11953</v>
      </c>
      <c r="T657">
        <v>0</v>
      </c>
      <c r="U657"/>
    </row>
    <row r="658" spans="1:21" hidden="1">
      <c r="A658" s="54">
        <v>45966</v>
      </c>
      <c r="B658" t="s">
        <v>4882</v>
      </c>
      <c r="C658" t="s">
        <v>41</v>
      </c>
      <c r="D658">
        <v>101792379</v>
      </c>
      <c r="E658" t="s">
        <v>33</v>
      </c>
      <c r="F658" t="s">
        <v>45</v>
      </c>
      <c r="G658" t="s">
        <v>6014</v>
      </c>
      <c r="H658">
        <v>708679800</v>
      </c>
      <c r="I658">
        <v>710792379</v>
      </c>
      <c r="J658" t="s">
        <v>5848</v>
      </c>
      <c r="K658" t="s">
        <v>36</v>
      </c>
      <c r="L658" t="s">
        <v>3943</v>
      </c>
      <c r="M658" t="s">
        <v>3944</v>
      </c>
      <c r="N658" s="54">
        <v>45968</v>
      </c>
      <c r="O658" s="55">
        <v>0.41666666666666669</v>
      </c>
      <c r="P658" t="s">
        <v>67</v>
      </c>
      <c r="Q658" s="54">
        <v>45966</v>
      </c>
      <c r="R658" s="55" t="s">
        <v>11954</v>
      </c>
      <c r="U658">
        <v>0</v>
      </c>
    </row>
    <row r="659" spans="1:21" hidden="1">
      <c r="A659" s="54">
        <v>45966</v>
      </c>
      <c r="B659" t="s">
        <v>2369</v>
      </c>
      <c r="C659" t="s">
        <v>41</v>
      </c>
      <c r="D659">
        <v>781044277</v>
      </c>
      <c r="E659" t="s">
        <v>33</v>
      </c>
      <c r="F659" t="s">
        <v>3886</v>
      </c>
      <c r="G659" t="s">
        <v>6015</v>
      </c>
      <c r="I659">
        <v>751319800</v>
      </c>
      <c r="J659" t="s">
        <v>6016</v>
      </c>
      <c r="K659" t="s">
        <v>36</v>
      </c>
      <c r="L659" t="s">
        <v>3916</v>
      </c>
      <c r="M659" t="s">
        <v>6017</v>
      </c>
      <c r="N659" s="54">
        <v>45989</v>
      </c>
      <c r="O659" s="55">
        <v>0.33333333333333331</v>
      </c>
      <c r="P659" t="s">
        <v>3886</v>
      </c>
      <c r="Q659" s="54"/>
      <c r="U659" t="s">
        <v>4175</v>
      </c>
    </row>
    <row r="660" spans="1:21" hidden="1">
      <c r="A660" s="54">
        <v>45966</v>
      </c>
      <c r="B660" t="s">
        <v>6019</v>
      </c>
      <c r="C660" t="s">
        <v>41</v>
      </c>
      <c r="D660">
        <v>787117708</v>
      </c>
      <c r="E660" t="s">
        <v>33</v>
      </c>
      <c r="F660" t="s">
        <v>3886</v>
      </c>
      <c r="G660" t="s">
        <v>6020</v>
      </c>
      <c r="H660">
        <v>762524781</v>
      </c>
      <c r="I660">
        <v>708636964</v>
      </c>
      <c r="J660" t="s">
        <v>6021</v>
      </c>
      <c r="K660" t="s">
        <v>36</v>
      </c>
      <c r="L660" t="s">
        <v>1921</v>
      </c>
      <c r="M660" t="s">
        <v>6022</v>
      </c>
      <c r="N660" s="54">
        <v>45969</v>
      </c>
      <c r="O660" s="55">
        <v>0.5</v>
      </c>
      <c r="P660" t="s">
        <v>3886</v>
      </c>
      <c r="Q660" s="54"/>
      <c r="U660" t="s">
        <v>4175</v>
      </c>
    </row>
    <row r="661" spans="1:21" hidden="1">
      <c r="A661" s="54">
        <v>45966</v>
      </c>
      <c r="B661" t="s">
        <v>1587</v>
      </c>
      <c r="C661" t="s">
        <v>41</v>
      </c>
      <c r="D661">
        <v>737652116</v>
      </c>
      <c r="E661" t="s">
        <v>33</v>
      </c>
      <c r="F661" t="s">
        <v>3886</v>
      </c>
      <c r="G661" t="s">
        <v>6023</v>
      </c>
      <c r="H661">
        <v>721151951</v>
      </c>
      <c r="I661">
        <v>721151951</v>
      </c>
      <c r="J661" t="s">
        <v>6024</v>
      </c>
      <c r="K661" t="s">
        <v>36</v>
      </c>
      <c r="L661" t="s">
        <v>3896</v>
      </c>
      <c r="M661" t="s">
        <v>4203</v>
      </c>
      <c r="N661" s="54">
        <v>45965</v>
      </c>
      <c r="O661" s="55">
        <v>0.66666666666666663</v>
      </c>
      <c r="P661" t="s">
        <v>3886</v>
      </c>
      <c r="Q661" s="54"/>
      <c r="U661" t="s">
        <v>4175</v>
      </c>
    </row>
    <row r="662" spans="1:21" hidden="1">
      <c r="A662" s="54">
        <v>45966</v>
      </c>
      <c r="B662" t="s">
        <v>1587</v>
      </c>
      <c r="C662" t="s">
        <v>41</v>
      </c>
      <c r="D662">
        <v>737652116</v>
      </c>
      <c r="E662" t="s">
        <v>33</v>
      </c>
      <c r="F662" t="s">
        <v>3886</v>
      </c>
      <c r="G662" t="s">
        <v>6025</v>
      </c>
      <c r="H662">
        <v>706097060</v>
      </c>
      <c r="I662">
        <v>706097060</v>
      </c>
      <c r="J662" t="s">
        <v>6026</v>
      </c>
      <c r="K662" t="s">
        <v>36</v>
      </c>
      <c r="L662" t="s">
        <v>3896</v>
      </c>
      <c r="M662" t="s">
        <v>82</v>
      </c>
      <c r="N662" s="54">
        <v>45965</v>
      </c>
      <c r="O662" s="55">
        <v>0.66666666666666663</v>
      </c>
      <c r="P662" t="s">
        <v>3886</v>
      </c>
      <c r="Q662" s="54"/>
      <c r="U662" t="s">
        <v>4175</v>
      </c>
    </row>
    <row r="663" spans="1:21" hidden="1">
      <c r="A663" s="54">
        <v>45966</v>
      </c>
      <c r="B663" t="s">
        <v>6027</v>
      </c>
      <c r="C663" t="s">
        <v>41</v>
      </c>
      <c r="D663">
        <v>737652116</v>
      </c>
      <c r="E663" t="s">
        <v>33</v>
      </c>
      <c r="F663" t="s">
        <v>3886</v>
      </c>
      <c r="G663" t="s">
        <v>4705</v>
      </c>
      <c r="H663">
        <v>780512303</v>
      </c>
      <c r="I663">
        <v>780512303</v>
      </c>
      <c r="J663" t="s">
        <v>6028</v>
      </c>
      <c r="K663" t="s">
        <v>36</v>
      </c>
      <c r="L663" t="s">
        <v>3896</v>
      </c>
      <c r="M663" t="s">
        <v>2843</v>
      </c>
      <c r="N663" s="54">
        <v>45965</v>
      </c>
      <c r="O663" s="55">
        <v>0.54166666666666663</v>
      </c>
      <c r="P663" t="s">
        <v>3886</v>
      </c>
      <c r="Q663" s="54"/>
      <c r="U663" t="s">
        <v>4175</v>
      </c>
    </row>
    <row r="664" spans="1:21" hidden="1">
      <c r="A664" s="54">
        <v>45966</v>
      </c>
      <c r="B664" t="s">
        <v>1587</v>
      </c>
      <c r="C664" t="s">
        <v>41</v>
      </c>
      <c r="D664">
        <v>737652116</v>
      </c>
      <c r="E664" t="s">
        <v>33</v>
      </c>
      <c r="F664" t="s">
        <v>3886</v>
      </c>
      <c r="G664" t="s">
        <v>1572</v>
      </c>
      <c r="H664">
        <v>254781163573</v>
      </c>
      <c r="I664">
        <v>254781163573</v>
      </c>
      <c r="J664" t="s">
        <v>6029</v>
      </c>
      <c r="K664" t="s">
        <v>36</v>
      </c>
      <c r="L664" t="s">
        <v>3896</v>
      </c>
      <c r="M664" t="s">
        <v>2843</v>
      </c>
      <c r="N664" s="54">
        <v>45965</v>
      </c>
      <c r="O664" s="55">
        <v>0.66666666666666663</v>
      </c>
      <c r="P664" t="s">
        <v>3886</v>
      </c>
      <c r="Q664" s="54"/>
      <c r="U664"/>
    </row>
    <row r="665" spans="1:21" hidden="1">
      <c r="A665" s="54">
        <v>45966</v>
      </c>
      <c r="B665" t="s">
        <v>493</v>
      </c>
      <c r="C665" t="s">
        <v>41</v>
      </c>
      <c r="D665">
        <v>788198918</v>
      </c>
      <c r="E665" t="s">
        <v>33</v>
      </c>
      <c r="F665" t="s">
        <v>45</v>
      </c>
      <c r="G665" t="s">
        <v>6030</v>
      </c>
      <c r="H665">
        <v>254101827068</v>
      </c>
      <c r="I665">
        <v>254101827068</v>
      </c>
      <c r="J665" t="s">
        <v>6031</v>
      </c>
      <c r="K665" t="s">
        <v>36</v>
      </c>
      <c r="L665" t="s">
        <v>1196</v>
      </c>
      <c r="M665" t="s">
        <v>6032</v>
      </c>
      <c r="N665" s="54">
        <v>45971</v>
      </c>
      <c r="O665" s="55">
        <v>0.66666666666666663</v>
      </c>
      <c r="P665" t="s">
        <v>39</v>
      </c>
      <c r="Q665" s="54">
        <v>45966</v>
      </c>
      <c r="R665" s="55">
        <v>0.71111111111111103</v>
      </c>
      <c r="U665"/>
    </row>
    <row r="666" spans="1:21" hidden="1">
      <c r="A666" s="54">
        <v>45966</v>
      </c>
      <c r="B666" t="s">
        <v>1587</v>
      </c>
      <c r="C666" t="s">
        <v>41</v>
      </c>
      <c r="D666">
        <v>737652116</v>
      </c>
      <c r="E666" t="s">
        <v>33</v>
      </c>
      <c r="F666" t="s">
        <v>3886</v>
      </c>
      <c r="G666" t="s">
        <v>6033</v>
      </c>
      <c r="H666">
        <v>254713485619</v>
      </c>
      <c r="I666">
        <v>254713485619</v>
      </c>
      <c r="J666" t="s">
        <v>6034</v>
      </c>
      <c r="K666" t="s">
        <v>36</v>
      </c>
      <c r="L666" t="s">
        <v>3896</v>
      </c>
      <c r="M666" t="s">
        <v>2843</v>
      </c>
      <c r="N666" s="54">
        <v>45965</v>
      </c>
      <c r="O666" s="55">
        <v>0.70833333333333337</v>
      </c>
      <c r="P666" t="s">
        <v>3886</v>
      </c>
      <c r="Q666" s="54"/>
      <c r="U666"/>
    </row>
    <row r="667" spans="1:21" hidden="1">
      <c r="A667" s="54">
        <v>45966</v>
      </c>
      <c r="B667" t="s">
        <v>6035</v>
      </c>
      <c r="C667" t="s">
        <v>41</v>
      </c>
      <c r="D667">
        <v>737652116</v>
      </c>
      <c r="E667" t="s">
        <v>33</v>
      </c>
      <c r="F667" t="s">
        <v>3886</v>
      </c>
      <c r="G667" t="s">
        <v>6036</v>
      </c>
      <c r="H667">
        <v>769088400</v>
      </c>
      <c r="I667">
        <v>769088400</v>
      </c>
      <c r="J667" t="s">
        <v>6037</v>
      </c>
      <c r="K667" t="s">
        <v>36</v>
      </c>
      <c r="L667" t="s">
        <v>3896</v>
      </c>
      <c r="M667" t="s">
        <v>4532</v>
      </c>
      <c r="N667" s="54">
        <v>45965</v>
      </c>
      <c r="O667" s="55">
        <v>0.45833333333333331</v>
      </c>
      <c r="P667" t="s">
        <v>3886</v>
      </c>
      <c r="Q667" s="54"/>
      <c r="U667"/>
    </row>
    <row r="668" spans="1:21" hidden="1">
      <c r="A668" s="54">
        <v>45966</v>
      </c>
      <c r="B668" t="s">
        <v>6035</v>
      </c>
      <c r="C668" t="s">
        <v>41</v>
      </c>
      <c r="D668">
        <v>737652116</v>
      </c>
      <c r="E668" t="s">
        <v>33</v>
      </c>
      <c r="F668" t="s">
        <v>3886</v>
      </c>
      <c r="G668" t="s">
        <v>6038</v>
      </c>
      <c r="H668">
        <v>795726154</v>
      </c>
      <c r="I668">
        <v>795726154</v>
      </c>
      <c r="J668" t="s">
        <v>6039</v>
      </c>
      <c r="K668" t="s">
        <v>36</v>
      </c>
      <c r="L668" t="s">
        <v>3896</v>
      </c>
      <c r="M668" t="s">
        <v>2843</v>
      </c>
      <c r="N668" s="54">
        <v>45965</v>
      </c>
      <c r="O668" s="55">
        <v>0.625</v>
      </c>
      <c r="P668" t="s">
        <v>3886</v>
      </c>
      <c r="Q668" s="54"/>
      <c r="U668"/>
    </row>
    <row r="669" spans="1:21" hidden="1">
      <c r="A669" s="54">
        <v>45966</v>
      </c>
      <c r="B669" t="s">
        <v>1587</v>
      </c>
      <c r="C669" t="s">
        <v>41</v>
      </c>
      <c r="D669">
        <v>737652116</v>
      </c>
      <c r="E669" t="s">
        <v>33</v>
      </c>
      <c r="F669" t="s">
        <v>3886</v>
      </c>
      <c r="G669" t="s">
        <v>6040</v>
      </c>
      <c r="H669">
        <v>736515152</v>
      </c>
      <c r="I669">
        <v>736515152</v>
      </c>
      <c r="J669" t="s">
        <v>6041</v>
      </c>
      <c r="K669" t="s">
        <v>36</v>
      </c>
      <c r="L669" t="s">
        <v>3896</v>
      </c>
      <c r="M669" t="s">
        <v>2843</v>
      </c>
      <c r="N669" s="54">
        <v>45965</v>
      </c>
      <c r="O669" s="55">
        <v>0.58333333333333337</v>
      </c>
      <c r="P669" t="s">
        <v>3886</v>
      </c>
      <c r="Q669" s="54"/>
      <c r="U669"/>
    </row>
    <row r="670" spans="1:21" hidden="1">
      <c r="A670" s="54">
        <v>45966</v>
      </c>
      <c r="B670" t="s">
        <v>1587</v>
      </c>
      <c r="C670" t="s">
        <v>41</v>
      </c>
      <c r="D670">
        <v>737652116</v>
      </c>
      <c r="E670" t="s">
        <v>33</v>
      </c>
      <c r="F670" t="s">
        <v>3886</v>
      </c>
      <c r="G670" t="s">
        <v>6042</v>
      </c>
      <c r="H670">
        <v>753097341</v>
      </c>
      <c r="I670">
        <v>753097341</v>
      </c>
      <c r="J670" t="s">
        <v>6043</v>
      </c>
      <c r="K670" t="s">
        <v>36</v>
      </c>
      <c r="L670" t="s">
        <v>3896</v>
      </c>
      <c r="M670" t="s">
        <v>2843</v>
      </c>
      <c r="N670" s="54">
        <v>45965</v>
      </c>
      <c r="O670" s="55">
        <v>0.625</v>
      </c>
      <c r="P670" t="s">
        <v>3886</v>
      </c>
      <c r="Q670" s="54"/>
      <c r="U670"/>
    </row>
    <row r="671" spans="1:21" hidden="1">
      <c r="A671" s="54">
        <v>45966</v>
      </c>
      <c r="B671" t="s">
        <v>1587</v>
      </c>
      <c r="C671" t="s">
        <v>41</v>
      </c>
      <c r="D671">
        <v>737652116</v>
      </c>
      <c r="E671" t="s">
        <v>33</v>
      </c>
      <c r="F671" t="s">
        <v>3886</v>
      </c>
      <c r="G671" t="s">
        <v>6044</v>
      </c>
      <c r="H671">
        <v>756210552</v>
      </c>
      <c r="I671">
        <v>756210552</v>
      </c>
      <c r="J671" t="s">
        <v>6045</v>
      </c>
      <c r="K671" t="s">
        <v>36</v>
      </c>
      <c r="L671" t="s">
        <v>3896</v>
      </c>
      <c r="M671" t="s">
        <v>2843</v>
      </c>
      <c r="N671" s="54">
        <v>45965</v>
      </c>
      <c r="O671" s="55">
        <v>0.70833333333333337</v>
      </c>
      <c r="P671" t="s">
        <v>3886</v>
      </c>
      <c r="Q671" s="54"/>
      <c r="U671"/>
    </row>
    <row r="672" spans="1:21" hidden="1">
      <c r="A672" s="54">
        <v>45966</v>
      </c>
      <c r="B672" t="s">
        <v>3580</v>
      </c>
      <c r="C672" t="s">
        <v>5732</v>
      </c>
      <c r="D672">
        <v>739662010</v>
      </c>
      <c r="E672" t="s">
        <v>33</v>
      </c>
      <c r="F672" t="s">
        <v>45</v>
      </c>
      <c r="G672" t="s">
        <v>6046</v>
      </c>
      <c r="H672">
        <v>25473784759</v>
      </c>
      <c r="I672">
        <v>254727847592</v>
      </c>
      <c r="J672" t="s">
        <v>6047</v>
      </c>
      <c r="K672" t="s">
        <v>36</v>
      </c>
      <c r="L672" t="s">
        <v>3896</v>
      </c>
      <c r="M672" t="s">
        <v>6048</v>
      </c>
      <c r="N672" s="54">
        <v>45967</v>
      </c>
      <c r="O672" s="55">
        <v>0.41666666666666669</v>
      </c>
      <c r="P672" t="s">
        <v>45</v>
      </c>
      <c r="Q672" s="54">
        <v>45966</v>
      </c>
      <c r="R672" s="55">
        <v>0.64166666666666705</v>
      </c>
      <c r="T672">
        <v>9511251715628</v>
      </c>
      <c r="U672"/>
    </row>
    <row r="673" spans="1:21" hidden="1">
      <c r="A673" s="54">
        <v>45966</v>
      </c>
      <c r="B673" t="s">
        <v>3580</v>
      </c>
      <c r="C673" t="s">
        <v>5732</v>
      </c>
      <c r="D673">
        <v>739662010</v>
      </c>
      <c r="E673" t="s">
        <v>33</v>
      </c>
      <c r="F673" t="s">
        <v>45</v>
      </c>
      <c r="G673" t="s">
        <v>6049</v>
      </c>
      <c r="H673">
        <v>254788105649</v>
      </c>
      <c r="I673">
        <v>254706237832</v>
      </c>
      <c r="J673" t="s">
        <v>6050</v>
      </c>
      <c r="K673" t="s">
        <v>36</v>
      </c>
      <c r="L673" t="s">
        <v>3896</v>
      </c>
      <c r="M673" t="s">
        <v>6051</v>
      </c>
      <c r="N673" s="54">
        <v>45969</v>
      </c>
      <c r="O673" s="55">
        <v>0.58333333333333337</v>
      </c>
      <c r="P673" t="s">
        <v>45</v>
      </c>
      <c r="Q673" s="54">
        <v>45966</v>
      </c>
      <c r="R673" s="55">
        <v>0.64513888888888904</v>
      </c>
      <c r="T673">
        <v>9511251715649</v>
      </c>
      <c r="U673"/>
    </row>
    <row r="674" spans="1:21" hidden="1">
      <c r="A674" s="54">
        <v>45966</v>
      </c>
      <c r="B674" t="s">
        <v>6052</v>
      </c>
      <c r="C674" t="s">
        <v>5732</v>
      </c>
      <c r="D674">
        <v>39662010</v>
      </c>
      <c r="E674" t="s">
        <v>33</v>
      </c>
      <c r="F674" t="s">
        <v>45</v>
      </c>
      <c r="G674" t="s">
        <v>6053</v>
      </c>
      <c r="H674">
        <v>254104620233</v>
      </c>
      <c r="I674">
        <v>254723646116</v>
      </c>
      <c r="J674" t="s">
        <v>6054</v>
      </c>
      <c r="K674" t="s">
        <v>81</v>
      </c>
      <c r="L674" t="s">
        <v>3910</v>
      </c>
      <c r="M674" t="s">
        <v>6055</v>
      </c>
      <c r="N674" s="54">
        <v>45967</v>
      </c>
      <c r="O674" s="55">
        <v>0.41666666666666669</v>
      </c>
      <c r="P674" t="s">
        <v>45</v>
      </c>
      <c r="Q674" s="54">
        <v>45966</v>
      </c>
      <c r="R674" s="55">
        <v>0.67847222222222203</v>
      </c>
      <c r="T674">
        <v>9511251715769</v>
      </c>
      <c r="U674"/>
    </row>
    <row r="675" spans="1:21">
      <c r="A675" s="54">
        <v>45966</v>
      </c>
      <c r="B675" t="s">
        <v>69</v>
      </c>
      <c r="C675" t="s">
        <v>70</v>
      </c>
      <c r="D675">
        <v>755877260</v>
      </c>
      <c r="E675" t="s">
        <v>33</v>
      </c>
      <c r="F675" t="s">
        <v>45</v>
      </c>
      <c r="G675" t="s">
        <v>1782</v>
      </c>
      <c r="H675">
        <v>791993036</v>
      </c>
      <c r="I675">
        <v>791993036</v>
      </c>
      <c r="J675" t="s">
        <v>6056</v>
      </c>
      <c r="K675" t="s">
        <v>36</v>
      </c>
      <c r="L675" t="s">
        <v>1911</v>
      </c>
      <c r="M675" t="s">
        <v>5187</v>
      </c>
      <c r="N675" s="54">
        <v>45966</v>
      </c>
      <c r="O675" s="55">
        <v>0.33333333333333331</v>
      </c>
      <c r="P675" t="s">
        <v>45</v>
      </c>
      <c r="Q675" s="54">
        <v>45966</v>
      </c>
      <c r="R675" s="55">
        <v>0.69305555555555498</v>
      </c>
      <c r="T675">
        <v>9511251715821</v>
      </c>
      <c r="U675"/>
    </row>
    <row r="676" spans="1:21">
      <c r="A676" s="54">
        <v>45966</v>
      </c>
      <c r="B676" t="s">
        <v>69</v>
      </c>
      <c r="C676" t="s">
        <v>70</v>
      </c>
      <c r="D676">
        <v>755877260</v>
      </c>
      <c r="E676" t="s">
        <v>33</v>
      </c>
      <c r="F676" t="s">
        <v>45</v>
      </c>
      <c r="G676" t="s">
        <v>1339</v>
      </c>
      <c r="H676">
        <v>731776594</v>
      </c>
      <c r="I676">
        <v>731776594</v>
      </c>
      <c r="J676" t="s">
        <v>2861</v>
      </c>
      <c r="K676" t="s">
        <v>36</v>
      </c>
      <c r="L676" t="s">
        <v>1911</v>
      </c>
      <c r="M676" t="s">
        <v>5411</v>
      </c>
      <c r="N676" s="54">
        <v>45966</v>
      </c>
      <c r="O676" s="55">
        <v>0.33333333333333331</v>
      </c>
      <c r="P676" t="s">
        <v>45</v>
      </c>
      <c r="Q676" s="54">
        <v>45966</v>
      </c>
      <c r="R676" s="55">
        <v>0.69027777777777799</v>
      </c>
      <c r="T676">
        <v>9511251715797</v>
      </c>
      <c r="U676"/>
    </row>
    <row r="677" spans="1:21">
      <c r="A677" s="54">
        <v>45966</v>
      </c>
      <c r="B677" t="s">
        <v>69</v>
      </c>
      <c r="C677" t="s">
        <v>70</v>
      </c>
      <c r="D677">
        <v>755877260</v>
      </c>
      <c r="E677" t="s">
        <v>33</v>
      </c>
      <c r="F677" t="s">
        <v>45</v>
      </c>
      <c r="G677" t="s">
        <v>2358</v>
      </c>
      <c r="H677">
        <v>104901535</v>
      </c>
      <c r="I677">
        <v>104901535</v>
      </c>
      <c r="J677" t="s">
        <v>6057</v>
      </c>
      <c r="K677" t="s">
        <v>36</v>
      </c>
      <c r="L677" t="s">
        <v>1911</v>
      </c>
      <c r="M677" t="s">
        <v>4178</v>
      </c>
      <c r="N677" s="54">
        <v>45966</v>
      </c>
      <c r="O677" s="55">
        <v>0.33333333333333331</v>
      </c>
      <c r="P677" t="s">
        <v>39</v>
      </c>
      <c r="Q677" s="54">
        <v>45966</v>
      </c>
      <c r="R677" s="55">
        <v>0.69791666666666696</v>
      </c>
      <c r="U677"/>
    </row>
    <row r="678" spans="1:21">
      <c r="A678" s="54">
        <v>45966</v>
      </c>
      <c r="B678" t="s">
        <v>69</v>
      </c>
      <c r="C678" t="s">
        <v>70</v>
      </c>
      <c r="D678">
        <v>755877260</v>
      </c>
      <c r="E678" t="s">
        <v>33</v>
      </c>
      <c r="F678" t="s">
        <v>45</v>
      </c>
      <c r="G678" t="s">
        <v>960</v>
      </c>
      <c r="H678">
        <v>798812908</v>
      </c>
      <c r="I678">
        <v>798812908</v>
      </c>
      <c r="J678" t="s">
        <v>1780</v>
      </c>
      <c r="K678" t="s">
        <v>36</v>
      </c>
      <c r="L678" t="s">
        <v>1911</v>
      </c>
      <c r="M678" t="s">
        <v>4178</v>
      </c>
      <c r="N678" s="54">
        <v>45966</v>
      </c>
      <c r="O678" s="55">
        <v>0.33333333333333331</v>
      </c>
      <c r="P678" t="s">
        <v>45</v>
      </c>
      <c r="Q678" s="54">
        <v>45966</v>
      </c>
      <c r="R678" s="55">
        <v>0.69930555555555496</v>
      </c>
      <c r="T678">
        <v>9511251715842</v>
      </c>
      <c r="U678"/>
    </row>
    <row r="679" spans="1:21">
      <c r="A679" s="54">
        <v>45966</v>
      </c>
      <c r="B679" t="s">
        <v>69</v>
      </c>
      <c r="C679" t="s">
        <v>70</v>
      </c>
      <c r="D679">
        <v>755877260</v>
      </c>
      <c r="E679" t="s">
        <v>33</v>
      </c>
      <c r="F679" t="s">
        <v>45</v>
      </c>
      <c r="G679" t="s">
        <v>6058</v>
      </c>
      <c r="H679">
        <v>785181882</v>
      </c>
      <c r="I679">
        <v>785181882</v>
      </c>
      <c r="J679" t="s">
        <v>1709</v>
      </c>
      <c r="K679" t="s">
        <v>36</v>
      </c>
      <c r="L679" t="s">
        <v>1911</v>
      </c>
      <c r="M679" t="s">
        <v>6059</v>
      </c>
      <c r="N679" s="54">
        <v>45966</v>
      </c>
      <c r="O679" s="55">
        <v>0.33333333333333331</v>
      </c>
      <c r="P679" t="s">
        <v>45</v>
      </c>
      <c r="Q679" s="54">
        <v>45966</v>
      </c>
      <c r="R679" s="55">
        <v>0.70555555555555605</v>
      </c>
      <c r="T679">
        <v>9511251715857</v>
      </c>
      <c r="U679"/>
    </row>
    <row r="680" spans="1:21" hidden="1">
      <c r="A680" s="54">
        <v>45966</v>
      </c>
      <c r="B680" t="s">
        <v>2777</v>
      </c>
      <c r="C680" t="s">
        <v>41</v>
      </c>
      <c r="D680">
        <v>762648144</v>
      </c>
      <c r="E680" t="s">
        <v>33</v>
      </c>
      <c r="F680" t="s">
        <v>45</v>
      </c>
      <c r="G680" t="s">
        <v>6060</v>
      </c>
      <c r="I680">
        <v>254702890790</v>
      </c>
      <c r="J680" t="s">
        <v>6061</v>
      </c>
      <c r="K680" t="s">
        <v>36</v>
      </c>
      <c r="L680" t="s">
        <v>3943</v>
      </c>
      <c r="M680" t="s">
        <v>5814</v>
      </c>
      <c r="N680" s="54">
        <v>45971</v>
      </c>
      <c r="O680" s="55">
        <v>0.45833333333333331</v>
      </c>
      <c r="P680" t="s">
        <v>39</v>
      </c>
      <c r="Q680" s="54">
        <v>45966</v>
      </c>
      <c r="R680" s="55">
        <v>0.70833333333333304</v>
      </c>
      <c r="U680"/>
    </row>
    <row r="681" spans="1:21" hidden="1">
      <c r="A681" s="54">
        <v>45966</v>
      </c>
      <c r="B681" t="s">
        <v>2256</v>
      </c>
      <c r="C681" t="s">
        <v>41</v>
      </c>
      <c r="D681">
        <v>731063955</v>
      </c>
      <c r="E681" t="s">
        <v>33</v>
      </c>
      <c r="F681" t="s">
        <v>45</v>
      </c>
      <c r="G681" t="s">
        <v>6062</v>
      </c>
      <c r="H681">
        <v>254722344199</v>
      </c>
      <c r="I681">
        <v>254722344199</v>
      </c>
      <c r="J681" t="s">
        <v>6063</v>
      </c>
      <c r="K681" t="s">
        <v>36</v>
      </c>
      <c r="L681" t="s">
        <v>3943</v>
      </c>
      <c r="M681" t="s">
        <v>6064</v>
      </c>
      <c r="N681" s="54">
        <v>45966</v>
      </c>
      <c r="O681" s="55">
        <v>0.41666666666666669</v>
      </c>
      <c r="P681" t="s">
        <v>45</v>
      </c>
      <c r="Q681" s="54">
        <v>45966</v>
      </c>
      <c r="R681" s="55">
        <v>0.76319444444444395</v>
      </c>
      <c r="T681">
        <v>9511251716064</v>
      </c>
      <c r="U681"/>
    </row>
    <row r="682" spans="1:21">
      <c r="A682" s="54">
        <v>45966</v>
      </c>
      <c r="B682" t="s">
        <v>69</v>
      </c>
      <c r="C682" t="s">
        <v>70</v>
      </c>
      <c r="D682">
        <v>755877260</v>
      </c>
      <c r="E682" t="s">
        <v>33</v>
      </c>
      <c r="F682" t="s">
        <v>45</v>
      </c>
      <c r="G682" t="s">
        <v>6066</v>
      </c>
      <c r="H682">
        <v>739233547</v>
      </c>
      <c r="I682">
        <v>739233547</v>
      </c>
      <c r="J682" t="s">
        <v>6067</v>
      </c>
      <c r="K682" t="s">
        <v>36</v>
      </c>
      <c r="L682" t="s">
        <v>3916</v>
      </c>
      <c r="M682" t="s">
        <v>160</v>
      </c>
      <c r="N682" s="54">
        <v>45966</v>
      </c>
      <c r="O682" s="55">
        <v>0.33333333333333331</v>
      </c>
      <c r="P682" t="s">
        <v>39</v>
      </c>
      <c r="Q682" s="54">
        <v>45966</v>
      </c>
      <c r="R682" s="55">
        <v>0.8125</v>
      </c>
      <c r="U682"/>
    </row>
    <row r="683" spans="1:21" hidden="1">
      <c r="A683" s="54">
        <v>45966</v>
      </c>
      <c r="B683" t="s">
        <v>1652</v>
      </c>
      <c r="C683" t="s">
        <v>41</v>
      </c>
      <c r="D683">
        <v>738709366</v>
      </c>
      <c r="E683" t="s">
        <v>33</v>
      </c>
      <c r="F683" t="s">
        <v>45</v>
      </c>
      <c r="G683" t="s">
        <v>5241</v>
      </c>
      <c r="H683">
        <v>787094591</v>
      </c>
      <c r="I683">
        <v>799591333</v>
      </c>
      <c r="J683" t="s">
        <v>4626</v>
      </c>
      <c r="K683" t="s">
        <v>36</v>
      </c>
      <c r="L683" t="s">
        <v>3943</v>
      </c>
      <c r="M683" t="s">
        <v>6068</v>
      </c>
      <c r="N683" s="54">
        <v>45966</v>
      </c>
      <c r="O683" s="55">
        <v>0.41666666666666669</v>
      </c>
      <c r="P683" t="s">
        <v>67</v>
      </c>
      <c r="Q683" s="54">
        <v>45966</v>
      </c>
      <c r="R683" s="55" t="s">
        <v>4724</v>
      </c>
      <c r="U683"/>
    </row>
    <row r="684" spans="1:21" hidden="1">
      <c r="A684" s="54">
        <v>45966</v>
      </c>
      <c r="B684" t="s">
        <v>4278</v>
      </c>
      <c r="C684" t="s">
        <v>41</v>
      </c>
      <c r="D684">
        <v>762144673</v>
      </c>
      <c r="E684" t="s">
        <v>33</v>
      </c>
      <c r="F684" t="s">
        <v>45</v>
      </c>
      <c r="G684" t="s">
        <v>6069</v>
      </c>
      <c r="H684">
        <v>718431128</v>
      </c>
      <c r="I684">
        <v>718431128</v>
      </c>
      <c r="J684" t="s">
        <v>6070</v>
      </c>
      <c r="K684" t="s">
        <v>36</v>
      </c>
      <c r="L684" t="s">
        <v>3911</v>
      </c>
      <c r="M684" t="s">
        <v>6071</v>
      </c>
      <c r="N684" s="54">
        <v>45967</v>
      </c>
      <c r="O684" s="55">
        <v>0.41666666666666669</v>
      </c>
      <c r="P684" t="s">
        <v>45</v>
      </c>
      <c r="Q684" s="54">
        <v>45966</v>
      </c>
      <c r="R684" s="55">
        <v>0.64027777777777795</v>
      </c>
      <c r="T684">
        <v>9511251715621</v>
      </c>
      <c r="U684"/>
    </row>
    <row r="685" spans="1:21" hidden="1">
      <c r="A685" s="54">
        <v>45966</v>
      </c>
      <c r="B685" t="s">
        <v>40</v>
      </c>
      <c r="C685" t="s">
        <v>41</v>
      </c>
      <c r="D685">
        <v>782300518</v>
      </c>
      <c r="E685" t="s">
        <v>33</v>
      </c>
      <c r="F685" t="s">
        <v>45</v>
      </c>
      <c r="G685" t="s">
        <v>6073</v>
      </c>
      <c r="I685">
        <v>705034631</v>
      </c>
      <c r="J685" t="s">
        <v>6074</v>
      </c>
      <c r="K685" t="s">
        <v>36</v>
      </c>
      <c r="L685" t="s">
        <v>1196</v>
      </c>
      <c r="M685" t="s">
        <v>6075</v>
      </c>
      <c r="N685" s="54">
        <v>45966</v>
      </c>
      <c r="O685" s="55">
        <v>0.5</v>
      </c>
      <c r="P685" t="s">
        <v>45</v>
      </c>
      <c r="Q685" s="54">
        <v>45966</v>
      </c>
      <c r="R685" s="55">
        <v>0.65277777777777779</v>
      </c>
      <c r="S685" t="s">
        <v>45</v>
      </c>
      <c r="T685">
        <v>9511251715670</v>
      </c>
      <c r="U685"/>
    </row>
    <row r="686" spans="1:21">
      <c r="A686" s="54">
        <v>45966</v>
      </c>
      <c r="B686" t="s">
        <v>557</v>
      </c>
      <c r="C686" t="s">
        <v>70</v>
      </c>
      <c r="D686">
        <v>755877260</v>
      </c>
      <c r="E686" t="s">
        <v>33</v>
      </c>
      <c r="F686" t="s">
        <v>45</v>
      </c>
      <c r="G686" t="s">
        <v>6076</v>
      </c>
      <c r="H686">
        <v>750983088</v>
      </c>
      <c r="I686">
        <v>750983088</v>
      </c>
      <c r="J686" t="s">
        <v>6077</v>
      </c>
      <c r="K686" t="s">
        <v>36</v>
      </c>
      <c r="L686" t="s">
        <v>3959</v>
      </c>
      <c r="M686" t="s">
        <v>3251</v>
      </c>
      <c r="N686" s="54">
        <v>45966</v>
      </c>
      <c r="O686" s="55">
        <v>0.45833333333333331</v>
      </c>
      <c r="P686" t="s">
        <v>39</v>
      </c>
      <c r="Q686" s="54">
        <v>45966</v>
      </c>
      <c r="R686" s="55">
        <v>0.67361111111111105</v>
      </c>
      <c r="U686"/>
    </row>
    <row r="687" spans="1:21">
      <c r="A687" s="54">
        <v>45966</v>
      </c>
      <c r="B687" t="s">
        <v>557</v>
      </c>
      <c r="C687" t="s">
        <v>70</v>
      </c>
      <c r="D687">
        <v>755877260</v>
      </c>
      <c r="E687" t="s">
        <v>33</v>
      </c>
      <c r="F687" t="s">
        <v>45</v>
      </c>
      <c r="G687" t="s">
        <v>6078</v>
      </c>
      <c r="H687">
        <v>785935795</v>
      </c>
      <c r="I687">
        <v>785935795</v>
      </c>
      <c r="J687" t="s">
        <v>6079</v>
      </c>
      <c r="K687" t="s">
        <v>36</v>
      </c>
      <c r="L687" t="s">
        <v>3959</v>
      </c>
      <c r="M687" t="s">
        <v>3251</v>
      </c>
      <c r="N687" s="54">
        <v>45966</v>
      </c>
      <c r="O687" s="55">
        <v>0.54166666666666663</v>
      </c>
      <c r="P687" t="s">
        <v>39</v>
      </c>
      <c r="Q687" s="54">
        <v>45966</v>
      </c>
      <c r="R687" s="55">
        <v>0.67777777777777803</v>
      </c>
      <c r="U687"/>
    </row>
    <row r="688" spans="1:21" hidden="1">
      <c r="A688" s="54">
        <v>45966</v>
      </c>
      <c r="B688" t="s">
        <v>47</v>
      </c>
      <c r="C688" t="s">
        <v>41</v>
      </c>
      <c r="D688">
        <v>735633807</v>
      </c>
      <c r="E688" t="s">
        <v>33</v>
      </c>
      <c r="F688" t="s">
        <v>45</v>
      </c>
      <c r="G688" t="s">
        <v>47</v>
      </c>
      <c r="H688">
        <v>755659599</v>
      </c>
      <c r="I688">
        <v>755659599</v>
      </c>
      <c r="J688" t="s">
        <v>6083</v>
      </c>
      <c r="K688" t="s">
        <v>36</v>
      </c>
      <c r="L688" t="s">
        <v>1196</v>
      </c>
      <c r="M688" t="s">
        <v>6084</v>
      </c>
      <c r="N688" s="54">
        <v>45966</v>
      </c>
      <c r="O688" s="55">
        <v>0.375</v>
      </c>
      <c r="P688" t="s">
        <v>4124</v>
      </c>
      <c r="Q688" s="54">
        <v>45966</v>
      </c>
      <c r="R688" s="55">
        <v>0.718055555555555</v>
      </c>
      <c r="U688"/>
    </row>
    <row r="689" spans="1:21" hidden="1">
      <c r="A689" s="54">
        <v>45966</v>
      </c>
      <c r="B689" t="s">
        <v>47</v>
      </c>
      <c r="C689" t="s">
        <v>41</v>
      </c>
      <c r="D689">
        <v>735633807</v>
      </c>
      <c r="E689" t="s">
        <v>33</v>
      </c>
      <c r="F689" t="s">
        <v>45</v>
      </c>
      <c r="G689" t="s">
        <v>6085</v>
      </c>
      <c r="H689">
        <v>723671289</v>
      </c>
      <c r="I689">
        <v>723671289</v>
      </c>
      <c r="J689" t="s">
        <v>6086</v>
      </c>
      <c r="K689" t="s">
        <v>36</v>
      </c>
      <c r="L689" t="s">
        <v>1196</v>
      </c>
      <c r="M689" t="s">
        <v>4053</v>
      </c>
      <c r="N689" s="54">
        <v>45966</v>
      </c>
      <c r="O689" s="55">
        <v>0.375</v>
      </c>
      <c r="P689" t="s">
        <v>45</v>
      </c>
      <c r="Q689" s="54">
        <v>45966</v>
      </c>
      <c r="R689" s="55">
        <v>0.60347222222222197</v>
      </c>
      <c r="T689">
        <v>9511251715599</v>
      </c>
      <c r="U689"/>
    </row>
    <row r="690" spans="1:21" hidden="1">
      <c r="A690" s="54">
        <v>45966</v>
      </c>
      <c r="B690" t="s">
        <v>142</v>
      </c>
      <c r="C690" t="s">
        <v>41</v>
      </c>
      <c r="D690">
        <v>784172048</v>
      </c>
      <c r="E690" t="s">
        <v>33</v>
      </c>
      <c r="F690" t="s">
        <v>45</v>
      </c>
      <c r="G690" t="s">
        <v>6088</v>
      </c>
      <c r="H690">
        <v>740583751</v>
      </c>
      <c r="I690">
        <v>740583751</v>
      </c>
      <c r="J690" t="s">
        <v>6089</v>
      </c>
      <c r="K690" t="s">
        <v>36</v>
      </c>
      <c r="L690" t="s">
        <v>1196</v>
      </c>
      <c r="M690" t="s">
        <v>6090</v>
      </c>
      <c r="N690" s="54">
        <v>45970</v>
      </c>
      <c r="O690" s="55">
        <v>0.41666666666666669</v>
      </c>
      <c r="P690" t="s">
        <v>45</v>
      </c>
      <c r="Q690" s="54">
        <v>45966</v>
      </c>
      <c r="R690" s="55">
        <v>0.625</v>
      </c>
      <c r="T690">
        <v>9511251715560</v>
      </c>
      <c r="U690"/>
    </row>
    <row r="691" spans="1:21" hidden="1">
      <c r="A691" s="54">
        <v>45966</v>
      </c>
      <c r="B691" t="s">
        <v>47</v>
      </c>
      <c r="C691" t="s">
        <v>41</v>
      </c>
      <c r="D691">
        <v>735633807</v>
      </c>
      <c r="E691" t="s">
        <v>33</v>
      </c>
      <c r="F691" t="s">
        <v>45</v>
      </c>
      <c r="G691" t="s">
        <v>6091</v>
      </c>
      <c r="H691">
        <v>723671289</v>
      </c>
      <c r="I691">
        <v>723671289</v>
      </c>
      <c r="J691" t="s">
        <v>6092</v>
      </c>
      <c r="K691" t="s">
        <v>36</v>
      </c>
      <c r="L691" t="s">
        <v>3959</v>
      </c>
      <c r="M691" t="s">
        <v>6093</v>
      </c>
      <c r="N691" s="54">
        <v>45966</v>
      </c>
      <c r="O691" s="55">
        <v>0.41666666666666669</v>
      </c>
      <c r="P691" t="s">
        <v>67</v>
      </c>
      <c r="Q691" s="54">
        <v>45966</v>
      </c>
      <c r="R691" s="55">
        <v>0</v>
      </c>
      <c r="U691" t="s">
        <v>4247</v>
      </c>
    </row>
    <row r="692" spans="1:21" hidden="1">
      <c r="A692" s="54">
        <v>45966</v>
      </c>
      <c r="B692" t="s">
        <v>47</v>
      </c>
      <c r="C692" t="s">
        <v>41</v>
      </c>
      <c r="D692">
        <v>735633807</v>
      </c>
      <c r="E692" t="s">
        <v>33</v>
      </c>
      <c r="F692" t="s">
        <v>45</v>
      </c>
      <c r="G692" t="s">
        <v>6094</v>
      </c>
      <c r="H692">
        <v>112219255</v>
      </c>
      <c r="I692">
        <v>112219255</v>
      </c>
      <c r="J692" t="s">
        <v>6095</v>
      </c>
      <c r="K692" t="s">
        <v>36</v>
      </c>
      <c r="L692" t="s">
        <v>3966</v>
      </c>
      <c r="M692" t="s">
        <v>6096</v>
      </c>
      <c r="N692" s="54">
        <v>45966</v>
      </c>
      <c r="O692" s="55">
        <v>0.41666666666666669</v>
      </c>
      <c r="P692" t="s">
        <v>45</v>
      </c>
      <c r="Q692" s="54">
        <v>45966</v>
      </c>
      <c r="R692" s="55">
        <v>0.70694444444444404</v>
      </c>
      <c r="T692">
        <v>9511251715890</v>
      </c>
      <c r="U692"/>
    </row>
    <row r="693" spans="1:21" hidden="1">
      <c r="A693" s="54">
        <v>45966</v>
      </c>
      <c r="B693" t="s">
        <v>47</v>
      </c>
      <c r="C693" t="s">
        <v>41</v>
      </c>
      <c r="D693">
        <v>735633807</v>
      </c>
      <c r="E693" t="s">
        <v>33</v>
      </c>
      <c r="F693" t="s">
        <v>45</v>
      </c>
      <c r="G693" t="s">
        <v>6097</v>
      </c>
      <c r="H693">
        <v>712479301</v>
      </c>
      <c r="I693">
        <v>712479301</v>
      </c>
      <c r="J693" t="s">
        <v>6098</v>
      </c>
      <c r="K693" t="s">
        <v>36</v>
      </c>
      <c r="L693" t="s">
        <v>3949</v>
      </c>
      <c r="M693" t="s">
        <v>6099</v>
      </c>
      <c r="N693" s="54">
        <v>45967</v>
      </c>
      <c r="O693" s="55">
        <v>0.45833333333333331</v>
      </c>
      <c r="P693" t="s">
        <v>45</v>
      </c>
      <c r="Q693" s="54">
        <v>45966</v>
      </c>
      <c r="R693" s="55">
        <v>0.68611111111111112</v>
      </c>
      <c r="S693" t="s">
        <v>45</v>
      </c>
      <c r="T693">
        <v>9511251715784</v>
      </c>
      <c r="U693"/>
    </row>
    <row r="694" spans="1:21" hidden="1">
      <c r="A694" s="54">
        <v>45966</v>
      </c>
      <c r="B694" t="s">
        <v>47</v>
      </c>
      <c r="C694" t="s">
        <v>41</v>
      </c>
      <c r="D694">
        <v>720105904</v>
      </c>
      <c r="E694" t="s">
        <v>33</v>
      </c>
      <c r="F694" t="s">
        <v>45</v>
      </c>
      <c r="G694" t="s">
        <v>6100</v>
      </c>
      <c r="H694">
        <v>720105904</v>
      </c>
      <c r="I694">
        <v>720105904</v>
      </c>
      <c r="J694" t="s">
        <v>6101</v>
      </c>
      <c r="K694" t="s">
        <v>36</v>
      </c>
      <c r="L694" t="s">
        <v>1196</v>
      </c>
      <c r="M694" t="s">
        <v>6102</v>
      </c>
      <c r="N694" s="54">
        <v>45966</v>
      </c>
      <c r="O694" s="55">
        <v>0.41666666666666669</v>
      </c>
      <c r="P694" t="s">
        <v>45</v>
      </c>
      <c r="Q694" s="54">
        <v>45966</v>
      </c>
      <c r="R694" s="55">
        <v>0.69513888888888897</v>
      </c>
      <c r="T694">
        <v>9511251715832</v>
      </c>
      <c r="U694"/>
    </row>
    <row r="695" spans="1:21" hidden="1">
      <c r="A695" s="54">
        <v>45966</v>
      </c>
      <c r="B695" t="s">
        <v>47</v>
      </c>
      <c r="C695" t="s">
        <v>41</v>
      </c>
      <c r="D695">
        <v>735633807</v>
      </c>
      <c r="E695" t="s">
        <v>33</v>
      </c>
      <c r="F695" t="s">
        <v>45</v>
      </c>
      <c r="G695" t="s">
        <v>6103</v>
      </c>
      <c r="H695">
        <v>111550811</v>
      </c>
      <c r="I695">
        <v>111550811</v>
      </c>
      <c r="J695" t="s">
        <v>6104</v>
      </c>
      <c r="K695" t="s">
        <v>36</v>
      </c>
      <c r="L695" t="s">
        <v>1196</v>
      </c>
      <c r="M695" t="s">
        <v>6105</v>
      </c>
      <c r="N695" s="54">
        <v>45966</v>
      </c>
      <c r="O695" s="55">
        <v>0.41666666666666669</v>
      </c>
      <c r="P695" t="s">
        <v>39</v>
      </c>
      <c r="Q695" s="54">
        <v>45966</v>
      </c>
      <c r="R695" s="55">
        <v>0.70486111111111105</v>
      </c>
      <c r="U695"/>
    </row>
    <row r="696" spans="1:21" hidden="1">
      <c r="A696" s="54">
        <v>45966</v>
      </c>
      <c r="B696" t="s">
        <v>6106</v>
      </c>
      <c r="C696" t="s">
        <v>41</v>
      </c>
      <c r="D696">
        <v>735633807</v>
      </c>
      <c r="E696" t="s">
        <v>33</v>
      </c>
      <c r="F696" t="s">
        <v>45</v>
      </c>
      <c r="G696" t="s">
        <v>6107</v>
      </c>
      <c r="H696">
        <v>751526872</v>
      </c>
      <c r="I696">
        <v>751526872</v>
      </c>
      <c r="J696" t="s">
        <v>6108</v>
      </c>
      <c r="K696" t="s">
        <v>36</v>
      </c>
      <c r="L696" t="s">
        <v>3959</v>
      </c>
      <c r="M696" t="s">
        <v>73</v>
      </c>
      <c r="N696" s="54">
        <v>45966</v>
      </c>
      <c r="O696" s="55">
        <v>0.41666666666666669</v>
      </c>
      <c r="P696" t="s">
        <v>39</v>
      </c>
      <c r="Q696" s="54">
        <v>45966</v>
      </c>
      <c r="R696" s="55" t="s">
        <v>6109</v>
      </c>
      <c r="U696"/>
    </row>
    <row r="697" spans="1:21">
      <c r="A697" s="54">
        <v>45966</v>
      </c>
      <c r="B697" t="s">
        <v>1572</v>
      </c>
      <c r="C697" t="s">
        <v>852</v>
      </c>
      <c r="D697">
        <v>107373669</v>
      </c>
      <c r="E697" t="s">
        <v>33</v>
      </c>
      <c r="F697" t="s">
        <v>45</v>
      </c>
      <c r="G697" t="s">
        <v>6110</v>
      </c>
      <c r="H697">
        <v>106630172</v>
      </c>
      <c r="I697">
        <v>743842095</v>
      </c>
      <c r="J697" t="s">
        <v>6111</v>
      </c>
      <c r="K697" t="s">
        <v>36</v>
      </c>
      <c r="L697" t="s">
        <v>1196</v>
      </c>
      <c r="M697" t="s">
        <v>6112</v>
      </c>
      <c r="N697" s="54">
        <v>45991</v>
      </c>
      <c r="O697" s="55">
        <v>0.375</v>
      </c>
      <c r="P697" t="s">
        <v>4124</v>
      </c>
      <c r="Q697" s="54">
        <v>45966</v>
      </c>
      <c r="R697" s="55" t="s">
        <v>5523</v>
      </c>
      <c r="T697" t="s">
        <v>6113</v>
      </c>
      <c r="U697"/>
    </row>
    <row r="698" spans="1:21" hidden="1">
      <c r="A698" s="54">
        <v>45966</v>
      </c>
      <c r="B698" t="s">
        <v>47</v>
      </c>
      <c r="C698" t="s">
        <v>41</v>
      </c>
      <c r="D698">
        <v>735633807</v>
      </c>
      <c r="E698" t="s">
        <v>33</v>
      </c>
      <c r="F698" t="s">
        <v>45</v>
      </c>
      <c r="G698" t="s">
        <v>6114</v>
      </c>
      <c r="H698">
        <v>769836003</v>
      </c>
      <c r="I698">
        <v>769836003</v>
      </c>
      <c r="J698" t="s">
        <v>6115</v>
      </c>
      <c r="K698" t="s">
        <v>36</v>
      </c>
      <c r="L698" t="s">
        <v>1196</v>
      </c>
      <c r="M698" t="s">
        <v>6116</v>
      </c>
      <c r="N698" s="54">
        <v>45966</v>
      </c>
      <c r="O698" s="55">
        <v>0.45833333333333331</v>
      </c>
      <c r="P698" t="s">
        <v>45</v>
      </c>
      <c r="Q698" s="54">
        <v>45966</v>
      </c>
      <c r="R698" s="55" t="s">
        <v>4024</v>
      </c>
      <c r="T698">
        <v>9511251716109</v>
      </c>
      <c r="U698"/>
    </row>
    <row r="699" spans="1:21" hidden="1">
      <c r="A699" s="54">
        <v>45966</v>
      </c>
      <c r="B699" t="s">
        <v>484</v>
      </c>
      <c r="C699" t="s">
        <v>41</v>
      </c>
      <c r="D699">
        <v>784292582</v>
      </c>
      <c r="E699" t="s">
        <v>33</v>
      </c>
      <c r="F699" t="s">
        <v>45</v>
      </c>
      <c r="G699" t="s">
        <v>6117</v>
      </c>
      <c r="H699">
        <v>751857621</v>
      </c>
      <c r="I699">
        <v>104357408</v>
      </c>
      <c r="J699" t="s">
        <v>6118</v>
      </c>
      <c r="K699" t="s">
        <v>36</v>
      </c>
      <c r="L699" t="s">
        <v>3907</v>
      </c>
      <c r="M699" t="s">
        <v>5631</v>
      </c>
      <c r="N699" s="54">
        <v>45966</v>
      </c>
      <c r="O699" s="55">
        <v>0.58333333333333337</v>
      </c>
      <c r="P699" t="s">
        <v>45</v>
      </c>
      <c r="Q699" s="54">
        <v>45966</v>
      </c>
      <c r="R699" s="55" t="s">
        <v>6119</v>
      </c>
      <c r="T699">
        <v>9511251716120</v>
      </c>
      <c r="U699"/>
    </row>
    <row r="700" spans="1:21" hidden="1">
      <c r="A700" s="54">
        <v>45966</v>
      </c>
      <c r="B700" t="s">
        <v>1587</v>
      </c>
      <c r="C700" t="s">
        <v>41</v>
      </c>
      <c r="D700">
        <v>737652116</v>
      </c>
      <c r="E700" t="s">
        <v>33</v>
      </c>
      <c r="F700" t="s">
        <v>3886</v>
      </c>
      <c r="G700" t="s">
        <v>6120</v>
      </c>
      <c r="H700">
        <v>798128248</v>
      </c>
      <c r="I700">
        <v>798128248</v>
      </c>
      <c r="J700" t="s">
        <v>6121</v>
      </c>
      <c r="K700" t="s">
        <v>36</v>
      </c>
      <c r="L700" t="s">
        <v>3896</v>
      </c>
      <c r="M700" t="s">
        <v>2843</v>
      </c>
      <c r="N700" s="54">
        <v>45966</v>
      </c>
      <c r="O700" s="55">
        <v>0.66666666666666663</v>
      </c>
      <c r="P700" t="s">
        <v>3886</v>
      </c>
      <c r="Q700" s="54"/>
      <c r="U700"/>
    </row>
    <row r="701" spans="1:21" hidden="1">
      <c r="A701" s="54">
        <v>45966</v>
      </c>
      <c r="B701" t="s">
        <v>1587</v>
      </c>
      <c r="C701" t="s">
        <v>41</v>
      </c>
      <c r="D701">
        <v>798128248</v>
      </c>
      <c r="E701" t="s">
        <v>33</v>
      </c>
      <c r="F701" t="s">
        <v>45</v>
      </c>
      <c r="G701" t="s">
        <v>6122</v>
      </c>
      <c r="H701">
        <v>798128248</v>
      </c>
      <c r="I701">
        <v>798128248</v>
      </c>
      <c r="J701" t="s">
        <v>6121</v>
      </c>
      <c r="K701" t="s">
        <v>36</v>
      </c>
      <c r="L701" t="s">
        <v>3896</v>
      </c>
      <c r="M701" t="s">
        <v>2843</v>
      </c>
      <c r="N701" s="54">
        <v>45967</v>
      </c>
      <c r="O701" s="55">
        <v>0.375</v>
      </c>
      <c r="P701" t="s">
        <v>39</v>
      </c>
      <c r="Q701" s="54">
        <v>45966</v>
      </c>
      <c r="R701" s="55" t="s">
        <v>6123</v>
      </c>
      <c r="U701"/>
    </row>
    <row r="702" spans="1:21" hidden="1">
      <c r="A702" s="54">
        <v>45966</v>
      </c>
      <c r="B702" t="s">
        <v>47</v>
      </c>
      <c r="C702" t="s">
        <v>41</v>
      </c>
      <c r="D702">
        <v>735633807</v>
      </c>
      <c r="E702" t="s">
        <v>33</v>
      </c>
      <c r="F702" t="s">
        <v>45</v>
      </c>
      <c r="G702" t="s">
        <v>6124</v>
      </c>
      <c r="H702">
        <v>797458559</v>
      </c>
      <c r="I702">
        <v>797458559</v>
      </c>
      <c r="J702" t="s">
        <v>6125</v>
      </c>
      <c r="K702" t="s">
        <v>36</v>
      </c>
      <c r="L702" t="s">
        <v>1196</v>
      </c>
      <c r="M702" t="s">
        <v>6126</v>
      </c>
      <c r="N702" s="54">
        <v>45966</v>
      </c>
      <c r="O702" s="55">
        <v>0.41666666666666669</v>
      </c>
      <c r="P702" t="s">
        <v>45</v>
      </c>
      <c r="Q702" s="54">
        <v>45966</v>
      </c>
      <c r="R702" s="55" t="s">
        <v>4015</v>
      </c>
      <c r="T702">
        <v>9511251716180</v>
      </c>
      <c r="U702"/>
    </row>
    <row r="703" spans="1:21" hidden="1">
      <c r="A703" s="54">
        <v>45966</v>
      </c>
      <c r="B703" t="s">
        <v>99</v>
      </c>
      <c r="C703" t="s">
        <v>41</v>
      </c>
      <c r="D703">
        <v>783305070</v>
      </c>
      <c r="E703" t="s">
        <v>33</v>
      </c>
      <c r="F703" t="s">
        <v>45</v>
      </c>
      <c r="G703" t="s">
        <v>6127</v>
      </c>
      <c r="H703">
        <v>721658164</v>
      </c>
      <c r="I703">
        <v>721658164</v>
      </c>
      <c r="J703" t="s">
        <v>6128</v>
      </c>
      <c r="K703" t="s">
        <v>36</v>
      </c>
      <c r="L703" t="s">
        <v>1196</v>
      </c>
      <c r="M703" t="s">
        <v>6129</v>
      </c>
      <c r="N703" s="54">
        <v>45966</v>
      </c>
      <c r="O703" s="55">
        <v>0.75</v>
      </c>
      <c r="P703" t="s">
        <v>45</v>
      </c>
      <c r="Q703" s="54">
        <v>45966</v>
      </c>
      <c r="R703" s="55" t="s">
        <v>5527</v>
      </c>
      <c r="T703">
        <v>9511251716194</v>
      </c>
      <c r="U703"/>
    </row>
    <row r="704" spans="1:21" hidden="1">
      <c r="A704" s="54">
        <v>45966</v>
      </c>
      <c r="B704" t="s">
        <v>47</v>
      </c>
      <c r="C704" t="s">
        <v>41</v>
      </c>
      <c r="D704">
        <v>735633807</v>
      </c>
      <c r="E704" t="s">
        <v>33</v>
      </c>
      <c r="F704" t="s">
        <v>45</v>
      </c>
      <c r="G704" t="s">
        <v>6130</v>
      </c>
      <c r="H704">
        <v>700915217</v>
      </c>
      <c r="I704">
        <v>700915217</v>
      </c>
      <c r="J704" t="s">
        <v>6131</v>
      </c>
      <c r="K704" t="s">
        <v>36</v>
      </c>
      <c r="L704" t="s">
        <v>1196</v>
      </c>
      <c r="M704" t="s">
        <v>6132</v>
      </c>
      <c r="N704" s="54">
        <v>45966</v>
      </c>
      <c r="O704" s="55">
        <v>0.45833333333333331</v>
      </c>
      <c r="P704" t="s">
        <v>39</v>
      </c>
      <c r="Q704" s="54">
        <v>45966</v>
      </c>
      <c r="R704" s="55" t="s">
        <v>6133</v>
      </c>
      <c r="U704"/>
    </row>
    <row r="705" spans="1:21" hidden="1">
      <c r="A705" s="54">
        <v>45966</v>
      </c>
      <c r="B705" t="s">
        <v>484</v>
      </c>
      <c r="C705" t="s">
        <v>41</v>
      </c>
      <c r="D705">
        <v>784292582</v>
      </c>
      <c r="E705" t="s">
        <v>33</v>
      </c>
      <c r="F705" t="s">
        <v>45</v>
      </c>
      <c r="G705" t="s">
        <v>6134</v>
      </c>
      <c r="H705">
        <v>735846966</v>
      </c>
      <c r="I705">
        <v>729614041</v>
      </c>
      <c r="J705" t="s">
        <v>6135</v>
      </c>
      <c r="K705" t="s">
        <v>81</v>
      </c>
      <c r="L705" t="s">
        <v>3907</v>
      </c>
      <c r="M705" t="s">
        <v>3428</v>
      </c>
      <c r="N705" s="54">
        <v>45966</v>
      </c>
      <c r="O705" s="55">
        <v>0.54166666666666663</v>
      </c>
      <c r="P705" t="s">
        <v>45</v>
      </c>
      <c r="Q705" s="54">
        <v>45966</v>
      </c>
      <c r="R705" s="55" t="s">
        <v>6136</v>
      </c>
      <c r="T705">
        <v>9511251716232</v>
      </c>
      <c r="U705"/>
    </row>
    <row r="706" spans="1:21" hidden="1">
      <c r="A706" s="54">
        <v>45966</v>
      </c>
      <c r="B706" t="s">
        <v>99</v>
      </c>
      <c r="C706" t="s">
        <v>41</v>
      </c>
      <c r="D706">
        <v>783305070</v>
      </c>
      <c r="E706" t="s">
        <v>33</v>
      </c>
      <c r="F706" t="s">
        <v>45</v>
      </c>
      <c r="G706" t="s">
        <v>6137</v>
      </c>
      <c r="H706">
        <v>799741017</v>
      </c>
      <c r="I706">
        <v>799741017</v>
      </c>
      <c r="J706" t="s">
        <v>6138</v>
      </c>
      <c r="K706" t="s">
        <v>36</v>
      </c>
      <c r="L706" t="s">
        <v>1196</v>
      </c>
      <c r="M706" t="s">
        <v>6139</v>
      </c>
      <c r="N706" s="54">
        <v>45966</v>
      </c>
      <c r="O706" s="55">
        <v>0.75</v>
      </c>
      <c r="P706" t="s">
        <v>67</v>
      </c>
      <c r="Q706" s="54">
        <v>45966</v>
      </c>
      <c r="R706" s="55" t="s">
        <v>6140</v>
      </c>
      <c r="U706" t="s">
        <v>4079</v>
      </c>
    </row>
    <row r="707" spans="1:21" hidden="1">
      <c r="A707" s="54">
        <v>45966</v>
      </c>
      <c r="B707" t="s">
        <v>6141</v>
      </c>
      <c r="C707" t="s">
        <v>41</v>
      </c>
      <c r="D707">
        <v>789052741</v>
      </c>
      <c r="E707" t="s">
        <v>33</v>
      </c>
      <c r="F707" t="s">
        <v>45</v>
      </c>
      <c r="G707" t="s">
        <v>6142</v>
      </c>
      <c r="H707">
        <v>254111286989</v>
      </c>
      <c r="I707">
        <v>254111286989</v>
      </c>
      <c r="J707" t="s">
        <v>6143</v>
      </c>
      <c r="K707" t="s">
        <v>36</v>
      </c>
      <c r="L707" t="s">
        <v>5551</v>
      </c>
      <c r="M707" t="s">
        <v>6144</v>
      </c>
      <c r="N707" s="54">
        <v>45968</v>
      </c>
      <c r="O707" s="55">
        <v>0.5</v>
      </c>
      <c r="P707" t="s">
        <v>45</v>
      </c>
      <c r="Q707" s="54">
        <v>45966</v>
      </c>
      <c r="R707" s="55" t="s">
        <v>6145</v>
      </c>
      <c r="T707">
        <v>9511251716269</v>
      </c>
      <c r="U707"/>
    </row>
    <row r="708" spans="1:21" hidden="1">
      <c r="A708" s="54">
        <v>45966</v>
      </c>
      <c r="B708" t="s">
        <v>1965</v>
      </c>
      <c r="C708" t="s">
        <v>41</v>
      </c>
      <c r="D708">
        <v>799717934</v>
      </c>
      <c r="E708" t="s">
        <v>33</v>
      </c>
      <c r="F708" t="s">
        <v>45</v>
      </c>
      <c r="G708" t="s">
        <v>6146</v>
      </c>
      <c r="I708">
        <v>799717934</v>
      </c>
      <c r="J708" t="s">
        <v>6147</v>
      </c>
      <c r="K708" t="s">
        <v>36</v>
      </c>
      <c r="L708" t="s">
        <v>3959</v>
      </c>
      <c r="M708" t="s">
        <v>560</v>
      </c>
      <c r="N708" s="54">
        <v>45967</v>
      </c>
      <c r="O708" s="55">
        <v>0.58333333333333337</v>
      </c>
      <c r="P708" t="s">
        <v>45</v>
      </c>
      <c r="Q708" s="54">
        <v>45966</v>
      </c>
      <c r="R708" s="55">
        <v>0.83680555555555602</v>
      </c>
      <c r="T708">
        <v>9511251716262</v>
      </c>
      <c r="U708"/>
    </row>
    <row r="709" spans="1:21" hidden="1">
      <c r="A709" s="54">
        <v>45966</v>
      </c>
      <c r="B709" t="s">
        <v>6141</v>
      </c>
      <c r="C709" t="s">
        <v>41</v>
      </c>
      <c r="D709">
        <v>789052741</v>
      </c>
      <c r="E709" t="s">
        <v>33</v>
      </c>
      <c r="F709" t="s">
        <v>45</v>
      </c>
      <c r="G709" t="s">
        <v>6148</v>
      </c>
      <c r="H709">
        <v>254706653416</v>
      </c>
      <c r="I709">
        <v>254706653416</v>
      </c>
      <c r="J709" t="s">
        <v>6149</v>
      </c>
      <c r="K709" t="s">
        <v>36</v>
      </c>
      <c r="L709" t="s">
        <v>5551</v>
      </c>
      <c r="M709" t="s">
        <v>6150</v>
      </c>
      <c r="N709" s="54">
        <v>45972</v>
      </c>
      <c r="O709" s="55">
        <v>0.58333333333333337</v>
      </c>
      <c r="P709" t="s">
        <v>39</v>
      </c>
      <c r="Q709" s="54">
        <v>45966</v>
      </c>
      <c r="R709" s="55">
        <v>0.83472222222222203</v>
      </c>
      <c r="U709"/>
    </row>
    <row r="710" spans="1:21">
      <c r="A710" s="54">
        <v>45966</v>
      </c>
      <c r="B710" t="s">
        <v>6151</v>
      </c>
      <c r="C710" t="s">
        <v>1149</v>
      </c>
      <c r="D710">
        <v>754536548</v>
      </c>
      <c r="E710" t="s">
        <v>33</v>
      </c>
      <c r="F710" t="s">
        <v>45</v>
      </c>
      <c r="G710" t="s">
        <v>6152</v>
      </c>
      <c r="H710">
        <v>780834027</v>
      </c>
      <c r="I710">
        <v>792317444</v>
      </c>
      <c r="J710" t="s">
        <v>6153</v>
      </c>
      <c r="K710" t="s">
        <v>36</v>
      </c>
      <c r="L710" t="s">
        <v>4004</v>
      </c>
      <c r="M710" t="s">
        <v>6154</v>
      </c>
      <c r="N710" s="54">
        <v>45969</v>
      </c>
      <c r="O710" s="55">
        <v>0.375</v>
      </c>
      <c r="P710" t="s">
        <v>45</v>
      </c>
      <c r="Q710" s="54">
        <v>45966</v>
      </c>
      <c r="R710" s="55">
        <v>0.81805555555555498</v>
      </c>
      <c r="T710">
        <v>9511251716195</v>
      </c>
      <c r="U710"/>
    </row>
    <row r="711" spans="1:21" hidden="1">
      <c r="A711" s="54">
        <v>45966</v>
      </c>
      <c r="B711" t="s">
        <v>4094</v>
      </c>
      <c r="C711" t="s">
        <v>41</v>
      </c>
      <c r="D711">
        <v>784408959</v>
      </c>
      <c r="E711" t="s">
        <v>33</v>
      </c>
      <c r="F711" t="s">
        <v>45</v>
      </c>
      <c r="G711" t="s">
        <v>6155</v>
      </c>
      <c r="I711">
        <v>797427378</v>
      </c>
      <c r="J711" t="s">
        <v>6156</v>
      </c>
      <c r="K711" t="s">
        <v>36</v>
      </c>
      <c r="L711" t="s">
        <v>3907</v>
      </c>
      <c r="M711" t="s">
        <v>6157</v>
      </c>
      <c r="N711" s="54">
        <v>45966</v>
      </c>
      <c r="O711" s="55">
        <v>0.33333333333333331</v>
      </c>
      <c r="P711" t="s">
        <v>45</v>
      </c>
      <c r="Q711" s="54">
        <v>45966</v>
      </c>
      <c r="R711" s="55">
        <v>0.82083333333333297</v>
      </c>
      <c r="T711">
        <v>9511251716206</v>
      </c>
      <c r="U711"/>
    </row>
    <row r="712" spans="1:21" hidden="1">
      <c r="A712" s="54">
        <v>45966</v>
      </c>
      <c r="B712" t="s">
        <v>6141</v>
      </c>
      <c r="C712" t="s">
        <v>41</v>
      </c>
      <c r="D712">
        <v>789052741</v>
      </c>
      <c r="E712" t="s">
        <v>33</v>
      </c>
      <c r="F712" t="s">
        <v>3886</v>
      </c>
      <c r="G712" t="s">
        <v>6158</v>
      </c>
      <c r="H712">
        <v>254788669594</v>
      </c>
      <c r="I712">
        <v>2547886695994</v>
      </c>
      <c r="J712" t="s">
        <v>6159</v>
      </c>
      <c r="K712" t="s">
        <v>36</v>
      </c>
      <c r="L712" t="s">
        <v>5551</v>
      </c>
      <c r="M712" t="s">
        <v>6160</v>
      </c>
      <c r="N712" s="54">
        <v>45972</v>
      </c>
      <c r="O712" s="55">
        <v>0.41666666666666669</v>
      </c>
      <c r="P712" t="s">
        <v>3886</v>
      </c>
      <c r="Q712" s="54"/>
      <c r="U712"/>
    </row>
    <row r="713" spans="1:21" hidden="1">
      <c r="A713" s="54">
        <v>45966</v>
      </c>
      <c r="B713" t="s">
        <v>6141</v>
      </c>
      <c r="C713" t="s">
        <v>41</v>
      </c>
      <c r="D713">
        <v>789052741</v>
      </c>
      <c r="E713" t="s">
        <v>33</v>
      </c>
      <c r="F713" t="s">
        <v>45</v>
      </c>
      <c r="G713" t="s">
        <v>6161</v>
      </c>
      <c r="H713">
        <v>254751313161</v>
      </c>
      <c r="I713">
        <v>254768133603</v>
      </c>
      <c r="J713" t="s">
        <v>6162</v>
      </c>
      <c r="K713" t="s">
        <v>36</v>
      </c>
      <c r="L713" t="s">
        <v>5551</v>
      </c>
      <c r="M713" t="s">
        <v>6163</v>
      </c>
      <c r="N713" s="54">
        <v>45968</v>
      </c>
      <c r="O713" s="55">
        <v>0.58333333333333337</v>
      </c>
      <c r="P713" t="s">
        <v>45</v>
      </c>
      <c r="Q713" s="54">
        <v>45966</v>
      </c>
      <c r="R713" s="55">
        <v>0.82708333333333295</v>
      </c>
      <c r="T713">
        <v>0</v>
      </c>
      <c r="U713" t="s">
        <v>53</v>
      </c>
    </row>
    <row r="714" spans="1:21" hidden="1">
      <c r="A714" s="54">
        <v>45966</v>
      </c>
      <c r="B714" t="s">
        <v>99</v>
      </c>
      <c r="C714" t="s">
        <v>41</v>
      </c>
      <c r="D714">
        <v>783305070</v>
      </c>
      <c r="E714" t="s">
        <v>33</v>
      </c>
      <c r="F714" t="s">
        <v>45</v>
      </c>
      <c r="G714" t="s">
        <v>6164</v>
      </c>
      <c r="H714">
        <v>750514977</v>
      </c>
      <c r="I714">
        <v>702643938</v>
      </c>
      <c r="J714" t="s">
        <v>6165</v>
      </c>
      <c r="K714" t="s">
        <v>36</v>
      </c>
      <c r="L714" t="s">
        <v>3942</v>
      </c>
      <c r="M714" t="s">
        <v>6166</v>
      </c>
      <c r="N714" s="54">
        <v>45966</v>
      </c>
      <c r="O714" s="55">
        <v>0.75</v>
      </c>
      <c r="P714" t="s">
        <v>45</v>
      </c>
      <c r="Q714" s="54">
        <v>45966</v>
      </c>
      <c r="R714" s="55">
        <v>0.83055555555555605</v>
      </c>
      <c r="T714">
        <v>9511251716248</v>
      </c>
      <c r="U714"/>
    </row>
    <row r="715" spans="1:21" hidden="1">
      <c r="A715" s="54">
        <v>45966</v>
      </c>
      <c r="B715" t="s">
        <v>6141</v>
      </c>
      <c r="C715" t="s">
        <v>41</v>
      </c>
      <c r="D715">
        <v>789052741</v>
      </c>
      <c r="E715" t="s">
        <v>33</v>
      </c>
      <c r="F715" t="s">
        <v>45</v>
      </c>
      <c r="G715" t="s">
        <v>6167</v>
      </c>
      <c r="H715">
        <v>254789052741</v>
      </c>
      <c r="I715">
        <v>254769326319</v>
      </c>
      <c r="J715" t="s">
        <v>6168</v>
      </c>
      <c r="K715" t="s">
        <v>36</v>
      </c>
      <c r="L715" t="s">
        <v>5551</v>
      </c>
      <c r="M715" t="s">
        <v>6163</v>
      </c>
      <c r="N715" s="54">
        <v>45967</v>
      </c>
      <c r="O715" s="55">
        <v>0.41666666666666669</v>
      </c>
      <c r="P715" t="s">
        <v>45</v>
      </c>
      <c r="Q715" s="54">
        <v>45966</v>
      </c>
      <c r="R715" s="55">
        <v>0.57986111111111116</v>
      </c>
      <c r="S715" t="s">
        <v>45</v>
      </c>
      <c r="T715">
        <v>9511251715382</v>
      </c>
      <c r="U715"/>
    </row>
    <row r="716" spans="1:21" hidden="1">
      <c r="A716" s="54">
        <v>45966</v>
      </c>
      <c r="B716" t="s">
        <v>391</v>
      </c>
      <c r="C716" t="s">
        <v>41</v>
      </c>
      <c r="D716">
        <v>783687450</v>
      </c>
      <c r="E716" t="s">
        <v>33</v>
      </c>
      <c r="F716" t="s">
        <v>45</v>
      </c>
      <c r="G716" t="s">
        <v>6170</v>
      </c>
      <c r="H716">
        <v>0</v>
      </c>
      <c r="I716">
        <v>254712934154</v>
      </c>
      <c r="J716" t="s">
        <v>6171</v>
      </c>
      <c r="K716" t="s">
        <v>36</v>
      </c>
      <c r="L716" t="s">
        <v>3946</v>
      </c>
      <c r="M716" t="s">
        <v>6172</v>
      </c>
      <c r="N716" s="54">
        <v>45966</v>
      </c>
      <c r="O716" s="55">
        <v>0.45833333333333331</v>
      </c>
      <c r="P716" t="s">
        <v>45</v>
      </c>
      <c r="Q716" s="54">
        <v>45966</v>
      </c>
      <c r="R716" s="55">
        <v>0.62569444444444444</v>
      </c>
      <c r="S716" t="s">
        <v>45</v>
      </c>
      <c r="T716">
        <v>9511251715538</v>
      </c>
      <c r="U716"/>
    </row>
    <row r="717" spans="1:21" hidden="1">
      <c r="A717" s="54">
        <v>45966</v>
      </c>
      <c r="B717" t="s">
        <v>484</v>
      </c>
      <c r="C717" t="s">
        <v>41</v>
      </c>
      <c r="D717">
        <v>784292582</v>
      </c>
      <c r="E717" t="s">
        <v>33</v>
      </c>
      <c r="F717" t="s">
        <v>45</v>
      </c>
      <c r="G717" t="s">
        <v>6173</v>
      </c>
      <c r="H717">
        <v>254100817815</v>
      </c>
      <c r="I717">
        <v>727081798</v>
      </c>
      <c r="J717" t="s">
        <v>6174</v>
      </c>
      <c r="K717" t="s">
        <v>36</v>
      </c>
      <c r="L717" t="s">
        <v>3907</v>
      </c>
      <c r="M717" t="s">
        <v>3428</v>
      </c>
      <c r="N717" s="54">
        <v>45967</v>
      </c>
      <c r="O717" s="55">
        <v>0.45833333333333331</v>
      </c>
      <c r="P717" t="s">
        <v>45</v>
      </c>
      <c r="Q717" s="54">
        <v>45966</v>
      </c>
      <c r="R717" s="55">
        <v>0.62777777777777777</v>
      </c>
      <c r="S717" t="s">
        <v>45</v>
      </c>
      <c r="T717">
        <v>9511251715546</v>
      </c>
      <c r="U717"/>
    </row>
    <row r="718" spans="1:21" hidden="1">
      <c r="A718" s="54">
        <v>45966</v>
      </c>
      <c r="B718" t="s">
        <v>719</v>
      </c>
      <c r="C718" t="s">
        <v>41</v>
      </c>
      <c r="D718">
        <v>104144901</v>
      </c>
      <c r="E718" t="s">
        <v>33</v>
      </c>
      <c r="F718" t="s">
        <v>45</v>
      </c>
      <c r="G718" t="s">
        <v>6176</v>
      </c>
      <c r="H718">
        <v>781660532</v>
      </c>
      <c r="I718">
        <v>768169094</v>
      </c>
      <c r="J718" t="s">
        <v>6177</v>
      </c>
      <c r="K718" t="s">
        <v>36</v>
      </c>
      <c r="L718" t="s">
        <v>1196</v>
      </c>
      <c r="M718" t="s">
        <v>6178</v>
      </c>
      <c r="N718" s="54">
        <v>45966</v>
      </c>
      <c r="O718" s="55">
        <v>0.41666666666666669</v>
      </c>
      <c r="P718" t="s">
        <v>67</v>
      </c>
      <c r="Q718" s="54">
        <v>45966</v>
      </c>
      <c r="R718" s="55">
        <v>0.57916666666666672</v>
      </c>
      <c r="S718" t="s">
        <v>67</v>
      </c>
      <c r="U718" t="s">
        <v>4355</v>
      </c>
    </row>
    <row r="719" spans="1:21" hidden="1">
      <c r="A719" s="54">
        <v>45966</v>
      </c>
      <c r="B719" t="s">
        <v>1599</v>
      </c>
      <c r="C719" t="s">
        <v>41</v>
      </c>
      <c r="D719">
        <v>782765791</v>
      </c>
      <c r="E719" t="s">
        <v>33</v>
      </c>
      <c r="F719" t="s">
        <v>45</v>
      </c>
      <c r="G719" t="s">
        <v>6179</v>
      </c>
      <c r="H719">
        <v>726333813</v>
      </c>
      <c r="I719">
        <v>726333813</v>
      </c>
      <c r="J719" t="s">
        <v>6180</v>
      </c>
      <c r="K719" t="s">
        <v>36</v>
      </c>
      <c r="L719" t="s">
        <v>1196</v>
      </c>
      <c r="M719" t="s">
        <v>6181</v>
      </c>
      <c r="N719" s="54">
        <v>45966</v>
      </c>
      <c r="O719" s="55">
        <v>0.58333333333333337</v>
      </c>
      <c r="P719" t="s">
        <v>45</v>
      </c>
      <c r="Q719" s="54">
        <v>45966</v>
      </c>
      <c r="R719" s="55">
        <v>0.58750000000000002</v>
      </c>
      <c r="S719" t="s">
        <v>45</v>
      </c>
      <c r="T719">
        <v>9511251715401</v>
      </c>
      <c r="U719"/>
    </row>
    <row r="720" spans="1:21" hidden="1">
      <c r="A720" s="54">
        <v>45966</v>
      </c>
      <c r="B720" t="s">
        <v>6182</v>
      </c>
      <c r="C720" t="s">
        <v>41</v>
      </c>
      <c r="D720">
        <v>786457527</v>
      </c>
      <c r="E720" t="s">
        <v>33</v>
      </c>
      <c r="F720" t="s">
        <v>45</v>
      </c>
      <c r="G720" t="s">
        <v>6080</v>
      </c>
      <c r="I720">
        <v>723949943</v>
      </c>
      <c r="J720" t="s">
        <v>6081</v>
      </c>
      <c r="K720" t="s">
        <v>36</v>
      </c>
      <c r="L720" t="s">
        <v>1871</v>
      </c>
      <c r="M720" t="s">
        <v>6183</v>
      </c>
      <c r="N720" s="54">
        <v>45967</v>
      </c>
      <c r="O720" s="55">
        <v>0.45833333333333331</v>
      </c>
      <c r="P720" t="s">
        <v>39</v>
      </c>
      <c r="Q720" s="54">
        <v>45966</v>
      </c>
      <c r="R720" s="55">
        <v>0.59236111111111112</v>
      </c>
      <c r="U720"/>
    </row>
    <row r="721" spans="1:21" hidden="1">
      <c r="A721" s="54">
        <v>45966</v>
      </c>
      <c r="B721" t="s">
        <v>5360</v>
      </c>
      <c r="C721" t="s">
        <v>41</v>
      </c>
      <c r="D721">
        <v>784953955</v>
      </c>
      <c r="E721" t="s">
        <v>33</v>
      </c>
      <c r="F721" t="s">
        <v>45</v>
      </c>
      <c r="G721" t="s">
        <v>6184</v>
      </c>
      <c r="H721">
        <v>791787894</v>
      </c>
      <c r="I721">
        <v>750666665</v>
      </c>
      <c r="J721" t="s">
        <v>6185</v>
      </c>
      <c r="K721" t="s">
        <v>36</v>
      </c>
      <c r="L721" t="s">
        <v>3910</v>
      </c>
      <c r="M721" t="s">
        <v>6186</v>
      </c>
      <c r="N721" s="54">
        <v>45966</v>
      </c>
      <c r="O721" s="55">
        <v>0.58333333333333337</v>
      </c>
      <c r="P721" t="s">
        <v>45</v>
      </c>
      <c r="Q721" s="54">
        <v>45966</v>
      </c>
      <c r="R721" s="55">
        <v>0.61111111111111116</v>
      </c>
      <c r="S721" t="s">
        <v>45</v>
      </c>
      <c r="T721">
        <v>9511251715497</v>
      </c>
      <c r="U721"/>
    </row>
    <row r="722" spans="1:21" hidden="1">
      <c r="A722" s="54">
        <v>45966</v>
      </c>
      <c r="B722" t="s">
        <v>99</v>
      </c>
      <c r="C722" t="s">
        <v>41</v>
      </c>
      <c r="D722">
        <v>783305070</v>
      </c>
      <c r="E722" t="s">
        <v>33</v>
      </c>
      <c r="F722" t="s">
        <v>45</v>
      </c>
      <c r="G722" t="s">
        <v>6187</v>
      </c>
      <c r="H722">
        <v>103021530</v>
      </c>
      <c r="I722">
        <v>701600221</v>
      </c>
      <c r="J722" t="s">
        <v>6188</v>
      </c>
      <c r="K722" t="s">
        <v>36</v>
      </c>
      <c r="L722" t="s">
        <v>3909</v>
      </c>
      <c r="M722" t="s">
        <v>6189</v>
      </c>
      <c r="N722" s="54">
        <v>45967</v>
      </c>
      <c r="O722" s="55">
        <v>0.375</v>
      </c>
      <c r="P722" t="s">
        <v>45</v>
      </c>
      <c r="Q722" s="54">
        <v>45966</v>
      </c>
      <c r="R722" s="55">
        <v>0.62083333333333335</v>
      </c>
      <c r="S722" t="s">
        <v>45</v>
      </c>
      <c r="T722">
        <v>9511251715526</v>
      </c>
      <c r="U722"/>
    </row>
    <row r="723" spans="1:21">
      <c r="A723" s="54">
        <v>45966</v>
      </c>
      <c r="B723" t="s">
        <v>6190</v>
      </c>
      <c r="C723" t="s">
        <v>1128</v>
      </c>
      <c r="D723">
        <v>104439117</v>
      </c>
      <c r="E723" t="s">
        <v>33</v>
      </c>
      <c r="F723" t="s">
        <v>45</v>
      </c>
      <c r="G723" t="s">
        <v>6191</v>
      </c>
      <c r="H723">
        <v>254104439117</v>
      </c>
      <c r="I723">
        <v>254794232711</v>
      </c>
      <c r="J723" t="s">
        <v>6192</v>
      </c>
      <c r="K723" t="s">
        <v>36</v>
      </c>
      <c r="L723" t="s">
        <v>3946</v>
      </c>
      <c r="M723" t="s">
        <v>6193</v>
      </c>
      <c r="N723" s="54">
        <v>45967</v>
      </c>
      <c r="O723" s="55">
        <v>0.375</v>
      </c>
      <c r="P723" t="s">
        <v>39</v>
      </c>
      <c r="Q723" s="54">
        <v>45966</v>
      </c>
      <c r="R723" s="55">
        <v>0.58402777777777781</v>
      </c>
      <c r="U723"/>
    </row>
    <row r="724" spans="1:21" hidden="1">
      <c r="A724" s="54">
        <v>45966</v>
      </c>
      <c r="B724" t="s">
        <v>2439</v>
      </c>
      <c r="C724" t="s">
        <v>41</v>
      </c>
      <c r="D724">
        <v>756696913</v>
      </c>
      <c r="E724" t="s">
        <v>33</v>
      </c>
      <c r="F724" t="s">
        <v>45</v>
      </c>
      <c r="G724" t="s">
        <v>6196</v>
      </c>
      <c r="H724">
        <v>737023710</v>
      </c>
      <c r="I724">
        <v>728326022</v>
      </c>
      <c r="J724" t="s">
        <v>6197</v>
      </c>
      <c r="K724" t="s">
        <v>36</v>
      </c>
      <c r="L724" t="s">
        <v>3909</v>
      </c>
      <c r="M724" t="s">
        <v>6198</v>
      </c>
      <c r="N724" s="54">
        <v>45967</v>
      </c>
      <c r="O724" s="55">
        <v>0.41666666666666669</v>
      </c>
      <c r="P724" t="s">
        <v>45</v>
      </c>
      <c r="Q724" s="54">
        <v>45966</v>
      </c>
      <c r="R724" s="55">
        <v>0.66666666666666663</v>
      </c>
      <c r="S724" t="s">
        <v>45</v>
      </c>
      <c r="T724">
        <v>9511251715741</v>
      </c>
      <c r="U724"/>
    </row>
    <row r="725" spans="1:21">
      <c r="A725" s="54">
        <v>45966</v>
      </c>
      <c r="B725" t="s">
        <v>6199</v>
      </c>
      <c r="C725" t="s">
        <v>1116</v>
      </c>
      <c r="D725">
        <v>782000144</v>
      </c>
      <c r="E725" t="s">
        <v>33</v>
      </c>
      <c r="F725" t="s">
        <v>45</v>
      </c>
      <c r="G725" t="s">
        <v>6200</v>
      </c>
      <c r="H725">
        <v>254100914544</v>
      </c>
      <c r="I725">
        <v>254745289834</v>
      </c>
      <c r="J725" t="s">
        <v>6201</v>
      </c>
      <c r="K725" t="s">
        <v>36</v>
      </c>
      <c r="L725" t="s">
        <v>1196</v>
      </c>
      <c r="M725" t="s">
        <v>6202</v>
      </c>
      <c r="N725" s="54">
        <v>45966</v>
      </c>
      <c r="O725" s="55">
        <v>0.45833333333333331</v>
      </c>
      <c r="P725" t="s">
        <v>67</v>
      </c>
      <c r="Q725" s="54">
        <v>45966</v>
      </c>
      <c r="R725" s="55">
        <v>0.68402777777777779</v>
      </c>
      <c r="S725" t="s">
        <v>67</v>
      </c>
      <c r="U725"/>
    </row>
    <row r="726" spans="1:21" hidden="1">
      <c r="A726" s="54">
        <v>45966</v>
      </c>
      <c r="B726" t="s">
        <v>5116</v>
      </c>
      <c r="C726" t="s">
        <v>41</v>
      </c>
      <c r="D726">
        <v>782325197</v>
      </c>
      <c r="E726" t="s">
        <v>33</v>
      </c>
      <c r="F726" t="s">
        <v>45</v>
      </c>
      <c r="G726" t="s">
        <v>6203</v>
      </c>
      <c r="H726">
        <v>254723619508</v>
      </c>
      <c r="I726">
        <v>254753400267</v>
      </c>
      <c r="J726" t="s">
        <v>6204</v>
      </c>
      <c r="K726" t="s">
        <v>36</v>
      </c>
      <c r="L726" t="s">
        <v>3926</v>
      </c>
      <c r="M726" t="s">
        <v>6205</v>
      </c>
      <c r="N726" s="54">
        <v>45969</v>
      </c>
      <c r="O726" s="55">
        <v>0.70833333333333337</v>
      </c>
      <c r="P726" t="s">
        <v>45</v>
      </c>
      <c r="Q726" s="54">
        <v>45966</v>
      </c>
      <c r="R726" s="55">
        <v>0.6875</v>
      </c>
      <c r="S726" t="s">
        <v>45</v>
      </c>
      <c r="T726">
        <v>9711251720149</v>
      </c>
      <c r="U726"/>
    </row>
    <row r="727" spans="1:21" hidden="1">
      <c r="A727" s="54">
        <v>45966</v>
      </c>
      <c r="B727" t="s">
        <v>3071</v>
      </c>
      <c r="C727" t="s">
        <v>41</v>
      </c>
      <c r="D727">
        <v>734356550</v>
      </c>
      <c r="E727" t="s">
        <v>33</v>
      </c>
      <c r="F727" t="s">
        <v>3886</v>
      </c>
      <c r="G727" t="s">
        <v>6206</v>
      </c>
      <c r="I727">
        <v>703443991</v>
      </c>
      <c r="J727" t="s">
        <v>6207</v>
      </c>
      <c r="K727" t="s">
        <v>36</v>
      </c>
      <c r="L727" t="s">
        <v>3896</v>
      </c>
      <c r="M727" t="s">
        <v>3145</v>
      </c>
      <c r="N727" s="54">
        <v>45982</v>
      </c>
      <c r="O727" s="55">
        <v>0.5</v>
      </c>
      <c r="P727" t="s">
        <v>3886</v>
      </c>
      <c r="Q727" s="54">
        <v>45966</v>
      </c>
      <c r="S727" t="s">
        <v>3886</v>
      </c>
      <c r="U727"/>
    </row>
    <row r="728" spans="1:21" hidden="1">
      <c r="A728" s="54">
        <v>45966</v>
      </c>
      <c r="B728" t="s">
        <v>484</v>
      </c>
      <c r="C728" t="s">
        <v>41</v>
      </c>
      <c r="D728">
        <v>784292582</v>
      </c>
      <c r="E728" t="s">
        <v>33</v>
      </c>
      <c r="F728" t="s">
        <v>45</v>
      </c>
      <c r="G728" t="s">
        <v>6210</v>
      </c>
      <c r="H728">
        <v>727212670</v>
      </c>
      <c r="I728">
        <v>727212670</v>
      </c>
      <c r="J728" t="s">
        <v>4719</v>
      </c>
      <c r="K728" t="s">
        <v>36</v>
      </c>
      <c r="L728" t="s">
        <v>3907</v>
      </c>
      <c r="M728" t="s">
        <v>3428</v>
      </c>
      <c r="N728" s="54">
        <v>45966</v>
      </c>
      <c r="O728" s="55">
        <v>0.54166666666666663</v>
      </c>
      <c r="P728" t="s">
        <v>45</v>
      </c>
      <c r="Q728" s="54">
        <v>45966</v>
      </c>
      <c r="R728" s="55">
        <v>0.72638888888888886</v>
      </c>
      <c r="S728" t="s">
        <v>45</v>
      </c>
      <c r="T728">
        <v>9511251715959</v>
      </c>
      <c r="U728"/>
    </row>
    <row r="729" spans="1:21" hidden="1">
      <c r="A729" s="54">
        <v>45966</v>
      </c>
      <c r="B729" t="s">
        <v>5096</v>
      </c>
      <c r="C729" t="s">
        <v>41</v>
      </c>
      <c r="D729">
        <v>786851512</v>
      </c>
      <c r="E729" t="s">
        <v>33</v>
      </c>
      <c r="F729" t="s">
        <v>45</v>
      </c>
      <c r="G729" t="s">
        <v>1439</v>
      </c>
      <c r="H729">
        <v>254758332017</v>
      </c>
      <c r="I729">
        <v>254758332017</v>
      </c>
      <c r="J729" t="s">
        <v>6211</v>
      </c>
      <c r="K729" t="s">
        <v>36</v>
      </c>
      <c r="L729" t="s">
        <v>3942</v>
      </c>
      <c r="M729" t="s">
        <v>6212</v>
      </c>
      <c r="N729" s="54">
        <v>45971</v>
      </c>
      <c r="O729" s="55">
        <v>0.41666666666666669</v>
      </c>
      <c r="P729" t="s">
        <v>45</v>
      </c>
      <c r="Q729" s="54">
        <v>45966</v>
      </c>
      <c r="R729" s="55">
        <v>0.70486111111111116</v>
      </c>
      <c r="S729" t="s">
        <v>45</v>
      </c>
      <c r="T729">
        <v>9511251715856</v>
      </c>
      <c r="U729"/>
    </row>
    <row r="730" spans="1:21" hidden="1">
      <c r="A730" s="54">
        <v>45966</v>
      </c>
      <c r="B730" t="s">
        <v>4859</v>
      </c>
      <c r="C730" t="s">
        <v>41</v>
      </c>
      <c r="D730">
        <v>783211943</v>
      </c>
      <c r="E730" t="s">
        <v>33</v>
      </c>
      <c r="F730" t="s">
        <v>45</v>
      </c>
      <c r="G730" t="s">
        <v>6213</v>
      </c>
      <c r="H730">
        <v>719188408</v>
      </c>
      <c r="I730">
        <v>720097563</v>
      </c>
      <c r="J730" t="s">
        <v>6214</v>
      </c>
      <c r="K730" t="s">
        <v>36</v>
      </c>
      <c r="L730" t="s">
        <v>1196</v>
      </c>
      <c r="M730" t="s">
        <v>6215</v>
      </c>
      <c r="N730" s="54">
        <v>45966</v>
      </c>
      <c r="O730" s="55">
        <v>0.625</v>
      </c>
      <c r="P730" t="s">
        <v>45</v>
      </c>
      <c r="Q730" s="54">
        <v>45966</v>
      </c>
      <c r="R730" s="55">
        <v>0.71458333333333335</v>
      </c>
      <c r="S730" t="s">
        <v>45</v>
      </c>
      <c r="T730">
        <v>9511251715912</v>
      </c>
      <c r="U730"/>
    </row>
    <row r="731" spans="1:21" hidden="1">
      <c r="A731" s="54">
        <v>45966</v>
      </c>
      <c r="B731" t="s">
        <v>6216</v>
      </c>
      <c r="C731" t="s">
        <v>41</v>
      </c>
      <c r="D731">
        <v>782244288</v>
      </c>
      <c r="E731" t="s">
        <v>33</v>
      </c>
      <c r="F731" t="s">
        <v>45</v>
      </c>
      <c r="G731" t="s">
        <v>6217</v>
      </c>
      <c r="H731">
        <v>723370932</v>
      </c>
      <c r="I731">
        <v>756661000</v>
      </c>
      <c r="J731" t="s">
        <v>6218</v>
      </c>
      <c r="K731" t="s">
        <v>36</v>
      </c>
      <c r="L731" t="s">
        <v>1196</v>
      </c>
      <c r="M731" t="s">
        <v>6219</v>
      </c>
      <c r="N731" s="54">
        <v>45967</v>
      </c>
      <c r="O731" s="55">
        <v>0.375</v>
      </c>
      <c r="P731" t="s">
        <v>45</v>
      </c>
      <c r="Q731" s="54">
        <v>45966</v>
      </c>
      <c r="R731" s="55">
        <v>0.72777777777777775</v>
      </c>
      <c r="S731" t="s">
        <v>45</v>
      </c>
      <c r="T731">
        <v>9511251715964</v>
      </c>
      <c r="U731"/>
    </row>
    <row r="732" spans="1:21" hidden="1">
      <c r="A732" s="54">
        <v>45966</v>
      </c>
      <c r="B732" t="s">
        <v>1587</v>
      </c>
      <c r="C732" t="s">
        <v>41</v>
      </c>
      <c r="D732">
        <v>737652116</v>
      </c>
      <c r="E732" t="s">
        <v>33</v>
      </c>
      <c r="F732" t="s">
        <v>45</v>
      </c>
      <c r="G732" t="s">
        <v>6220</v>
      </c>
      <c r="H732">
        <v>733333400</v>
      </c>
      <c r="I732">
        <v>254719865828</v>
      </c>
      <c r="J732" t="s">
        <v>6221</v>
      </c>
      <c r="K732" t="s">
        <v>36</v>
      </c>
      <c r="L732" t="s">
        <v>3896</v>
      </c>
      <c r="M732" t="s">
        <v>6222</v>
      </c>
      <c r="N732" s="54">
        <v>45966</v>
      </c>
      <c r="O732" s="55">
        <v>0.54166666666666663</v>
      </c>
      <c r="P732" t="s">
        <v>45</v>
      </c>
      <c r="Q732" s="54">
        <v>45966</v>
      </c>
      <c r="R732" s="55">
        <v>0.57222222222222219</v>
      </c>
      <c r="S732" t="s">
        <v>45</v>
      </c>
      <c r="T732">
        <v>9511251715692</v>
      </c>
      <c r="U732"/>
    </row>
    <row r="733" spans="1:21" hidden="1">
      <c r="A733" s="54">
        <v>45966</v>
      </c>
      <c r="B733" t="s">
        <v>5870</v>
      </c>
      <c r="C733" t="s">
        <v>41</v>
      </c>
      <c r="D733">
        <v>735455419</v>
      </c>
      <c r="E733" t="s">
        <v>33</v>
      </c>
      <c r="F733" t="s">
        <v>45</v>
      </c>
      <c r="G733" t="s">
        <v>6225</v>
      </c>
      <c r="H733">
        <v>254101524518</v>
      </c>
      <c r="I733">
        <v>101524518</v>
      </c>
      <c r="J733" t="s">
        <v>6226</v>
      </c>
      <c r="K733" t="s">
        <v>36</v>
      </c>
      <c r="L733" t="s">
        <v>3959</v>
      </c>
      <c r="M733" t="s">
        <v>3428</v>
      </c>
      <c r="N733" s="54">
        <v>45967</v>
      </c>
      <c r="O733" s="55">
        <v>0.625</v>
      </c>
      <c r="P733" t="s">
        <v>39</v>
      </c>
      <c r="Q733" s="54">
        <v>45966</v>
      </c>
      <c r="R733" s="55">
        <v>0.67708333333333337</v>
      </c>
      <c r="U733"/>
    </row>
    <row r="734" spans="1:21" hidden="1">
      <c r="A734" s="54">
        <v>45966</v>
      </c>
      <c r="B734" t="s">
        <v>6227</v>
      </c>
      <c r="C734" t="s">
        <v>41</v>
      </c>
      <c r="D734">
        <v>108626602</v>
      </c>
      <c r="E734" t="s">
        <v>33</v>
      </c>
      <c r="F734" t="s">
        <v>45</v>
      </c>
      <c r="G734" t="s">
        <v>6228</v>
      </c>
      <c r="H734">
        <v>706435360</v>
      </c>
      <c r="I734">
        <v>0</v>
      </c>
      <c r="J734" t="s">
        <v>6229</v>
      </c>
      <c r="K734" t="s">
        <v>36</v>
      </c>
      <c r="L734" t="s">
        <v>1255</v>
      </c>
      <c r="M734" t="s">
        <v>6230</v>
      </c>
      <c r="N734" s="54">
        <v>45966</v>
      </c>
      <c r="O734" s="55">
        <v>0.625</v>
      </c>
      <c r="P734" t="s">
        <v>45</v>
      </c>
      <c r="Q734" s="54">
        <v>45966</v>
      </c>
      <c r="R734" s="55">
        <v>0.18541666666666667</v>
      </c>
      <c r="S734" t="s">
        <v>45</v>
      </c>
      <c r="T734">
        <v>9511251715791</v>
      </c>
      <c r="U734"/>
    </row>
    <row r="735" spans="1:21" hidden="1">
      <c r="A735" s="54">
        <v>45966</v>
      </c>
      <c r="B735" t="s">
        <v>1754</v>
      </c>
      <c r="C735" t="s">
        <v>41</v>
      </c>
      <c r="D735">
        <v>737760378</v>
      </c>
      <c r="E735" t="s">
        <v>33</v>
      </c>
      <c r="F735" t="s">
        <v>45</v>
      </c>
      <c r="G735" t="s">
        <v>6232</v>
      </c>
      <c r="I735">
        <v>725836073</v>
      </c>
      <c r="J735" t="s">
        <v>6233</v>
      </c>
      <c r="K735" t="s">
        <v>36</v>
      </c>
      <c r="L735" t="s">
        <v>3943</v>
      </c>
      <c r="M735" t="s">
        <v>6234</v>
      </c>
      <c r="N735" s="54">
        <v>45967</v>
      </c>
      <c r="O735" s="55">
        <v>0.33333333333333331</v>
      </c>
      <c r="P735" t="s">
        <v>45</v>
      </c>
      <c r="Q735" s="54">
        <v>45967</v>
      </c>
      <c r="R735" s="55">
        <v>0.46319444444444446</v>
      </c>
      <c r="S735" t="s">
        <v>45</v>
      </c>
      <c r="T735">
        <v>9611251717106</v>
      </c>
      <c r="U735"/>
    </row>
    <row r="736" spans="1:21" hidden="1">
      <c r="A736" s="54">
        <v>45966</v>
      </c>
      <c r="B736" t="s">
        <v>1754</v>
      </c>
      <c r="C736" t="s">
        <v>41</v>
      </c>
      <c r="D736">
        <v>737760378</v>
      </c>
      <c r="E736" t="s">
        <v>33</v>
      </c>
      <c r="F736" t="s">
        <v>45</v>
      </c>
      <c r="G736" t="s">
        <v>1754</v>
      </c>
      <c r="H736">
        <v>783853385</v>
      </c>
      <c r="I736">
        <v>707505557</v>
      </c>
      <c r="J736" t="s">
        <v>6236</v>
      </c>
      <c r="K736" t="s">
        <v>36</v>
      </c>
      <c r="L736" t="s">
        <v>3943</v>
      </c>
      <c r="M736" t="s">
        <v>6237</v>
      </c>
      <c r="N736" s="54">
        <v>45967</v>
      </c>
      <c r="O736" s="55">
        <v>0.33333333333333331</v>
      </c>
      <c r="P736" t="s">
        <v>45</v>
      </c>
      <c r="Q736" s="54">
        <v>45967</v>
      </c>
      <c r="R736" s="55">
        <v>0.49166666666666664</v>
      </c>
      <c r="S736" t="s">
        <v>45</v>
      </c>
      <c r="T736">
        <v>9611251717225</v>
      </c>
      <c r="U736"/>
    </row>
    <row r="737" spans="1:21">
      <c r="A737" s="54">
        <v>45967</v>
      </c>
      <c r="B737" t="s">
        <v>6238</v>
      </c>
      <c r="C737" t="s">
        <v>32</v>
      </c>
      <c r="D737">
        <v>780225502</v>
      </c>
      <c r="E737" t="s">
        <v>33</v>
      </c>
      <c r="F737" t="s">
        <v>45</v>
      </c>
      <c r="G737" t="s">
        <v>6239</v>
      </c>
      <c r="H737">
        <v>733552600</v>
      </c>
      <c r="I737">
        <v>711335800</v>
      </c>
      <c r="J737" t="s">
        <v>6240</v>
      </c>
      <c r="K737" t="s">
        <v>81</v>
      </c>
      <c r="L737" t="s">
        <v>1196</v>
      </c>
      <c r="M737" t="s">
        <v>5290</v>
      </c>
      <c r="N737" s="54">
        <v>45966</v>
      </c>
      <c r="O737" s="55">
        <v>0.58333333333333337</v>
      </c>
      <c r="P737" t="s">
        <v>45</v>
      </c>
      <c r="Q737" s="54">
        <v>45966</v>
      </c>
      <c r="R737" s="55">
        <v>0.52777777777777801</v>
      </c>
      <c r="T737">
        <v>0</v>
      </c>
      <c r="U737" t="s">
        <v>53</v>
      </c>
    </row>
    <row r="738" spans="1:21" hidden="1">
      <c r="A738" s="54">
        <v>45967</v>
      </c>
      <c r="B738" t="s">
        <v>4278</v>
      </c>
      <c r="C738" t="s">
        <v>41</v>
      </c>
      <c r="D738">
        <v>784339382</v>
      </c>
      <c r="E738" t="s">
        <v>33</v>
      </c>
      <c r="F738" t="s">
        <v>45</v>
      </c>
      <c r="G738" t="s">
        <v>6241</v>
      </c>
      <c r="H738">
        <v>738387239</v>
      </c>
      <c r="I738">
        <v>738387239</v>
      </c>
      <c r="J738" t="s">
        <v>6242</v>
      </c>
      <c r="K738" t="s">
        <v>36</v>
      </c>
      <c r="L738" t="s">
        <v>1871</v>
      </c>
      <c r="M738" t="s">
        <v>6243</v>
      </c>
      <c r="N738" s="54">
        <v>45968</v>
      </c>
      <c r="O738" s="55">
        <v>0.41666666666666669</v>
      </c>
      <c r="P738" t="s">
        <v>45</v>
      </c>
      <c r="Q738" s="54">
        <v>45967</v>
      </c>
      <c r="R738" s="55">
        <v>0.43611111111111101</v>
      </c>
      <c r="T738">
        <v>0</v>
      </c>
      <c r="U738" t="s">
        <v>46</v>
      </c>
    </row>
    <row r="739" spans="1:21" hidden="1">
      <c r="A739" s="54">
        <v>45967</v>
      </c>
      <c r="B739" t="s">
        <v>47</v>
      </c>
      <c r="C739" t="s">
        <v>41</v>
      </c>
      <c r="D739">
        <v>735633807</v>
      </c>
      <c r="E739" t="s">
        <v>33</v>
      </c>
      <c r="F739" t="s">
        <v>45</v>
      </c>
      <c r="G739" t="s">
        <v>6247</v>
      </c>
      <c r="H739">
        <v>783862549</v>
      </c>
      <c r="I739">
        <v>759342212</v>
      </c>
      <c r="J739" t="s">
        <v>58</v>
      </c>
      <c r="K739" t="s">
        <v>36</v>
      </c>
      <c r="L739" t="s">
        <v>3907</v>
      </c>
      <c r="M739" t="s">
        <v>6248</v>
      </c>
      <c r="N739" s="54">
        <v>45966</v>
      </c>
      <c r="O739" s="55">
        <v>0.41666666666666669</v>
      </c>
      <c r="P739" t="s">
        <v>45</v>
      </c>
      <c r="Q739" s="54">
        <v>45967</v>
      </c>
      <c r="R739" s="55">
        <v>0.44652777777777802</v>
      </c>
      <c r="T739">
        <v>0</v>
      </c>
      <c r="U739" t="s">
        <v>46</v>
      </c>
    </row>
    <row r="740" spans="1:21" hidden="1">
      <c r="A740" s="54">
        <v>45967</v>
      </c>
      <c r="B740" t="s">
        <v>5870</v>
      </c>
      <c r="C740" t="s">
        <v>41</v>
      </c>
      <c r="D740">
        <v>735455419</v>
      </c>
      <c r="E740" t="s">
        <v>33</v>
      </c>
      <c r="F740" t="s">
        <v>45</v>
      </c>
      <c r="G740" t="s">
        <v>6249</v>
      </c>
      <c r="H740">
        <v>721467453</v>
      </c>
      <c r="I740">
        <v>721467453</v>
      </c>
      <c r="J740" t="s">
        <v>6250</v>
      </c>
      <c r="K740" t="s">
        <v>36</v>
      </c>
      <c r="L740" t="s">
        <v>3959</v>
      </c>
      <c r="M740" t="s">
        <v>554</v>
      </c>
      <c r="N740" s="54">
        <v>45966</v>
      </c>
      <c r="O740" s="55">
        <v>0.5</v>
      </c>
      <c r="P740" t="s">
        <v>39</v>
      </c>
      <c r="Q740" s="54">
        <v>45967</v>
      </c>
      <c r="R740" s="55">
        <v>0.50694444444444398</v>
      </c>
      <c r="U740"/>
    </row>
    <row r="741" spans="1:21" hidden="1">
      <c r="A741" s="54">
        <v>45967</v>
      </c>
      <c r="B741" t="s">
        <v>47</v>
      </c>
      <c r="C741" t="s">
        <v>41</v>
      </c>
      <c r="D741">
        <v>735633807</v>
      </c>
      <c r="E741" t="s">
        <v>33</v>
      </c>
      <c r="F741" t="s">
        <v>45</v>
      </c>
      <c r="G741" t="s">
        <v>6082</v>
      </c>
      <c r="H741">
        <v>781701604</v>
      </c>
      <c r="I741">
        <v>781701604</v>
      </c>
      <c r="J741" t="s">
        <v>6251</v>
      </c>
      <c r="K741" t="s">
        <v>36</v>
      </c>
      <c r="L741" t="s">
        <v>4129</v>
      </c>
      <c r="M741" t="s">
        <v>6252</v>
      </c>
      <c r="N741" s="54">
        <v>45966</v>
      </c>
      <c r="O741" s="55">
        <v>0.41666666666666669</v>
      </c>
      <c r="P741" t="s">
        <v>45</v>
      </c>
      <c r="Q741" s="54">
        <v>45966</v>
      </c>
      <c r="R741" s="55">
        <v>0.71180555555555602</v>
      </c>
      <c r="T741">
        <v>0</v>
      </c>
      <c r="U741" t="s">
        <v>53</v>
      </c>
    </row>
    <row r="742" spans="1:21" hidden="1">
      <c r="A742" s="54">
        <v>45967</v>
      </c>
      <c r="B742" t="s">
        <v>5632</v>
      </c>
      <c r="C742" t="s">
        <v>41</v>
      </c>
      <c r="D742">
        <v>788274099</v>
      </c>
      <c r="E742" t="s">
        <v>33</v>
      </c>
      <c r="F742" t="s">
        <v>3886</v>
      </c>
      <c r="G742" t="s">
        <v>6253</v>
      </c>
      <c r="I742">
        <v>254742410579</v>
      </c>
      <c r="J742" t="s">
        <v>6254</v>
      </c>
      <c r="K742" t="s">
        <v>36</v>
      </c>
      <c r="L742" t="s">
        <v>3946</v>
      </c>
      <c r="M742" t="s">
        <v>6255</v>
      </c>
      <c r="N742" s="54">
        <v>45971</v>
      </c>
      <c r="O742" s="55">
        <v>0.375</v>
      </c>
      <c r="P742" t="s">
        <v>3886</v>
      </c>
      <c r="Q742" s="54"/>
      <c r="T742" t="s">
        <v>4175</v>
      </c>
      <c r="U742"/>
    </row>
    <row r="743" spans="1:21" hidden="1">
      <c r="A743" s="54">
        <v>45967</v>
      </c>
      <c r="B743" t="s">
        <v>5632</v>
      </c>
      <c r="C743" t="s">
        <v>41</v>
      </c>
      <c r="D743">
        <v>740604064</v>
      </c>
      <c r="E743" t="s">
        <v>33</v>
      </c>
      <c r="F743" t="s">
        <v>3886</v>
      </c>
      <c r="G743" t="s">
        <v>6256</v>
      </c>
      <c r="I743">
        <v>254740604064</v>
      </c>
      <c r="J743" t="s">
        <v>6257</v>
      </c>
      <c r="K743" t="s">
        <v>36</v>
      </c>
      <c r="L743" t="s">
        <v>3946</v>
      </c>
      <c r="M743" t="s">
        <v>6258</v>
      </c>
      <c r="N743" s="54">
        <v>45971</v>
      </c>
      <c r="O743" s="55">
        <v>0.375</v>
      </c>
      <c r="P743" t="s">
        <v>3886</v>
      </c>
      <c r="Q743" s="54"/>
      <c r="U743"/>
    </row>
    <row r="744" spans="1:21">
      <c r="A744" s="54">
        <v>45967</v>
      </c>
      <c r="B744" t="s">
        <v>3709</v>
      </c>
      <c r="C744" t="s">
        <v>1141</v>
      </c>
      <c r="D744">
        <v>732990741</v>
      </c>
      <c r="E744" t="s">
        <v>33</v>
      </c>
      <c r="F744" t="s">
        <v>45</v>
      </c>
      <c r="G744" t="s">
        <v>6259</v>
      </c>
      <c r="H744">
        <v>254752599858</v>
      </c>
      <c r="I744">
        <v>254701586796</v>
      </c>
      <c r="J744" t="s">
        <v>6260</v>
      </c>
      <c r="K744" t="s">
        <v>36</v>
      </c>
      <c r="L744" t="s">
        <v>3896</v>
      </c>
      <c r="M744" t="s">
        <v>6261</v>
      </c>
      <c r="N744" s="54">
        <v>45966</v>
      </c>
      <c r="O744" s="55">
        <v>0.58333333333333337</v>
      </c>
      <c r="P744" t="s">
        <v>45</v>
      </c>
      <c r="Q744" s="54">
        <v>45967</v>
      </c>
      <c r="R744" s="55">
        <v>0.47569444444444398</v>
      </c>
      <c r="T744">
        <v>0</v>
      </c>
      <c r="U744" t="s">
        <v>53</v>
      </c>
    </row>
    <row r="745" spans="1:21" hidden="1">
      <c r="A745" s="54">
        <v>45967</v>
      </c>
      <c r="B745" t="s">
        <v>3026</v>
      </c>
      <c r="C745" t="s">
        <v>41</v>
      </c>
      <c r="D745">
        <v>108626602</v>
      </c>
      <c r="E745" t="s">
        <v>33</v>
      </c>
      <c r="F745" t="s">
        <v>45</v>
      </c>
      <c r="G745" t="s">
        <v>6262</v>
      </c>
      <c r="H745">
        <v>108250064</v>
      </c>
      <c r="I745">
        <v>0</v>
      </c>
      <c r="J745" t="s">
        <v>6263</v>
      </c>
      <c r="K745" t="s">
        <v>36</v>
      </c>
      <c r="L745" t="s">
        <v>3896</v>
      </c>
      <c r="M745" t="s">
        <v>6264</v>
      </c>
      <c r="N745" s="54">
        <v>45967</v>
      </c>
      <c r="O745" s="55">
        <v>0.66666666666666663</v>
      </c>
      <c r="P745" t="s">
        <v>39</v>
      </c>
      <c r="Q745" s="54">
        <v>45967</v>
      </c>
      <c r="R745" s="55">
        <v>0.47152777777777799</v>
      </c>
      <c r="U745"/>
    </row>
    <row r="746" spans="1:21" hidden="1">
      <c r="A746" s="54">
        <v>45967</v>
      </c>
      <c r="B746" t="s">
        <v>5632</v>
      </c>
      <c r="C746" t="s">
        <v>41</v>
      </c>
      <c r="D746">
        <v>788274099</v>
      </c>
      <c r="E746" t="s">
        <v>33</v>
      </c>
      <c r="F746" t="s">
        <v>3886</v>
      </c>
      <c r="G746" t="s">
        <v>6265</v>
      </c>
      <c r="I746">
        <v>720208333</v>
      </c>
      <c r="J746" t="s">
        <v>6266</v>
      </c>
      <c r="K746" t="s">
        <v>36</v>
      </c>
      <c r="L746" t="s">
        <v>3946</v>
      </c>
      <c r="M746" t="s">
        <v>4216</v>
      </c>
      <c r="N746" s="54">
        <v>45971</v>
      </c>
      <c r="O746" s="55">
        <v>0.5</v>
      </c>
      <c r="P746" t="s">
        <v>3886</v>
      </c>
      <c r="Q746" s="54"/>
      <c r="U746"/>
    </row>
    <row r="747" spans="1:21">
      <c r="A747" s="54">
        <v>45967</v>
      </c>
      <c r="B747" t="s">
        <v>5632</v>
      </c>
      <c r="C747" t="s">
        <v>809</v>
      </c>
      <c r="D747">
        <v>788374099</v>
      </c>
      <c r="E747" t="s">
        <v>33</v>
      </c>
      <c r="F747" t="s">
        <v>3886</v>
      </c>
      <c r="G747" t="s">
        <v>6267</v>
      </c>
      <c r="I747">
        <v>746425284</v>
      </c>
      <c r="J747" t="s">
        <v>6268</v>
      </c>
      <c r="K747" t="s">
        <v>36</v>
      </c>
      <c r="L747" t="s">
        <v>3946</v>
      </c>
      <c r="M747" t="s">
        <v>1267</v>
      </c>
      <c r="N747" s="54">
        <v>45976</v>
      </c>
      <c r="O747" s="55">
        <v>0.45833333333333331</v>
      </c>
      <c r="P747" t="s">
        <v>3886</v>
      </c>
      <c r="Q747" s="54"/>
      <c r="U747"/>
    </row>
    <row r="748" spans="1:21" hidden="1">
      <c r="A748" s="54">
        <v>45967</v>
      </c>
      <c r="B748" t="s">
        <v>3071</v>
      </c>
      <c r="C748" t="s">
        <v>41</v>
      </c>
      <c r="D748">
        <v>734356550</v>
      </c>
      <c r="E748" t="s">
        <v>33</v>
      </c>
      <c r="F748" t="s">
        <v>3886</v>
      </c>
      <c r="G748" t="s">
        <v>6269</v>
      </c>
      <c r="I748">
        <v>740762727</v>
      </c>
      <c r="J748" t="s">
        <v>6270</v>
      </c>
      <c r="K748" t="s">
        <v>36</v>
      </c>
      <c r="L748" t="s">
        <v>3896</v>
      </c>
      <c r="M748" t="s">
        <v>1323</v>
      </c>
      <c r="N748" s="54">
        <v>46009</v>
      </c>
      <c r="O748" s="55">
        <v>0.5</v>
      </c>
      <c r="P748" t="s">
        <v>3886</v>
      </c>
      <c r="Q748" s="54"/>
      <c r="U748"/>
    </row>
    <row r="749" spans="1:21" hidden="1">
      <c r="A749" s="54">
        <v>45967</v>
      </c>
      <c r="B749" t="s">
        <v>4381</v>
      </c>
      <c r="C749" t="s">
        <v>41</v>
      </c>
      <c r="D749">
        <v>788401220</v>
      </c>
      <c r="E749" t="s">
        <v>33</v>
      </c>
      <c r="F749" t="s">
        <v>45</v>
      </c>
      <c r="G749" t="s">
        <v>6271</v>
      </c>
      <c r="H749">
        <v>782929061</v>
      </c>
      <c r="I749">
        <v>794399403</v>
      </c>
      <c r="J749" t="s">
        <v>6272</v>
      </c>
      <c r="K749" t="s">
        <v>36</v>
      </c>
      <c r="L749" t="s">
        <v>4384</v>
      </c>
      <c r="M749" t="s">
        <v>6273</v>
      </c>
      <c r="N749" s="54">
        <v>45967</v>
      </c>
      <c r="O749" s="55">
        <v>0.33333333333333331</v>
      </c>
      <c r="P749" t="s">
        <v>45</v>
      </c>
      <c r="Q749" s="54">
        <v>45967</v>
      </c>
      <c r="R749" s="55">
        <v>0.45694444444444399</v>
      </c>
      <c r="T749">
        <v>0</v>
      </c>
      <c r="U749" t="s">
        <v>53</v>
      </c>
    </row>
    <row r="750" spans="1:21" hidden="1">
      <c r="A750" s="54">
        <v>45967</v>
      </c>
      <c r="B750" t="s">
        <v>5632</v>
      </c>
      <c r="C750" t="s">
        <v>41</v>
      </c>
      <c r="D750">
        <v>788374099</v>
      </c>
      <c r="E750" t="s">
        <v>33</v>
      </c>
      <c r="F750" t="s">
        <v>3886</v>
      </c>
      <c r="G750" t="s">
        <v>6274</v>
      </c>
      <c r="I750">
        <v>703944885</v>
      </c>
      <c r="J750" t="s">
        <v>6275</v>
      </c>
      <c r="K750" t="s">
        <v>36</v>
      </c>
      <c r="L750" t="s">
        <v>3946</v>
      </c>
      <c r="M750" t="s">
        <v>6276</v>
      </c>
      <c r="N750" s="54">
        <v>45972</v>
      </c>
      <c r="O750" s="55">
        <v>0.45833333333333331</v>
      </c>
      <c r="P750" t="s">
        <v>3886</v>
      </c>
      <c r="Q750" s="54"/>
      <c r="T750" t="s">
        <v>4175</v>
      </c>
      <c r="U750"/>
    </row>
    <row r="751" spans="1:21" hidden="1">
      <c r="A751" s="54">
        <v>45967</v>
      </c>
      <c r="B751" t="s">
        <v>3026</v>
      </c>
      <c r="C751" t="s">
        <v>41</v>
      </c>
      <c r="D751">
        <v>108626602</v>
      </c>
      <c r="E751" t="s">
        <v>33</v>
      </c>
      <c r="F751" t="s">
        <v>45</v>
      </c>
      <c r="G751" t="s">
        <v>6277</v>
      </c>
      <c r="H751">
        <v>710452875</v>
      </c>
      <c r="I751">
        <v>0</v>
      </c>
      <c r="J751" t="s">
        <v>6278</v>
      </c>
      <c r="K751" t="s">
        <v>36</v>
      </c>
      <c r="L751" t="s">
        <v>3896</v>
      </c>
      <c r="M751" t="s">
        <v>5115</v>
      </c>
      <c r="N751" s="54">
        <v>45966</v>
      </c>
      <c r="O751" s="55">
        <v>0.66666666666666663</v>
      </c>
      <c r="P751" t="s">
        <v>39</v>
      </c>
      <c r="Q751" s="54">
        <v>45967</v>
      </c>
      <c r="R751" s="55">
        <v>0.454166666666667</v>
      </c>
      <c r="T751">
        <v>0</v>
      </c>
      <c r="U751" t="e">
        <v>#REF!</v>
      </c>
    </row>
    <row r="752" spans="1:21" hidden="1">
      <c r="A752" s="54">
        <v>45967</v>
      </c>
      <c r="B752" t="s">
        <v>5632</v>
      </c>
      <c r="C752" t="s">
        <v>41</v>
      </c>
      <c r="D752">
        <v>753881922</v>
      </c>
      <c r="E752" t="s">
        <v>33</v>
      </c>
      <c r="F752" t="s">
        <v>3886</v>
      </c>
      <c r="G752" t="s">
        <v>6279</v>
      </c>
      <c r="I752">
        <v>254742850705</v>
      </c>
      <c r="J752" t="s">
        <v>6280</v>
      </c>
      <c r="K752" t="s">
        <v>36</v>
      </c>
      <c r="L752" t="s">
        <v>3946</v>
      </c>
      <c r="M752" t="s">
        <v>3454</v>
      </c>
      <c r="N752" s="54">
        <v>45971</v>
      </c>
      <c r="O752" s="55">
        <v>0.45833333333333331</v>
      </c>
      <c r="P752" t="s">
        <v>3886</v>
      </c>
      <c r="Q752" s="54"/>
      <c r="T752" t="s">
        <v>4175</v>
      </c>
      <c r="U752"/>
    </row>
    <row r="753" spans="1:21">
      <c r="A753" s="54">
        <v>45967</v>
      </c>
      <c r="B753" t="s">
        <v>5177</v>
      </c>
      <c r="C753" t="s">
        <v>1131</v>
      </c>
      <c r="D753">
        <v>735748894</v>
      </c>
      <c r="E753" t="s">
        <v>33</v>
      </c>
      <c r="F753" t="s">
        <v>45</v>
      </c>
      <c r="G753" t="s">
        <v>6281</v>
      </c>
      <c r="H753">
        <v>111932061</v>
      </c>
      <c r="I753">
        <v>111932061</v>
      </c>
      <c r="J753" t="s">
        <v>6282</v>
      </c>
      <c r="K753" t="s">
        <v>36</v>
      </c>
      <c r="L753" t="s">
        <v>1196</v>
      </c>
      <c r="M753" t="s">
        <v>6283</v>
      </c>
      <c r="N753" s="54">
        <v>45968</v>
      </c>
      <c r="O753" s="55">
        <v>0.45833333333333331</v>
      </c>
      <c r="P753" t="s">
        <v>45</v>
      </c>
      <c r="Q753" s="54">
        <v>45967</v>
      </c>
      <c r="R753" s="55">
        <v>0.45486111111111099</v>
      </c>
      <c r="T753">
        <v>0</v>
      </c>
      <c r="U753" t="s">
        <v>46</v>
      </c>
    </row>
    <row r="754" spans="1:21" hidden="1">
      <c r="A754" s="54">
        <v>45967</v>
      </c>
      <c r="B754" t="s">
        <v>1403</v>
      </c>
      <c r="C754" t="s">
        <v>41</v>
      </c>
      <c r="D754">
        <v>102772410</v>
      </c>
      <c r="E754" t="s">
        <v>33</v>
      </c>
      <c r="F754" t="s">
        <v>45</v>
      </c>
      <c r="G754" t="s">
        <v>6284</v>
      </c>
      <c r="I754">
        <v>729058880</v>
      </c>
      <c r="J754" t="s">
        <v>6285</v>
      </c>
      <c r="K754" t="s">
        <v>36</v>
      </c>
      <c r="L754" t="s">
        <v>3916</v>
      </c>
      <c r="M754" t="s">
        <v>6286</v>
      </c>
      <c r="N754" s="54">
        <v>45967</v>
      </c>
      <c r="O754" s="55">
        <v>0.375</v>
      </c>
      <c r="P754" t="s">
        <v>45</v>
      </c>
      <c r="Q754" s="54">
        <v>45967</v>
      </c>
      <c r="R754" s="55">
        <v>0.46111111111111103</v>
      </c>
      <c r="T754">
        <v>0</v>
      </c>
      <c r="U754" t="s">
        <v>46</v>
      </c>
    </row>
    <row r="755" spans="1:21" hidden="1">
      <c r="A755" s="54">
        <v>45967</v>
      </c>
      <c r="B755" t="s">
        <v>5632</v>
      </c>
      <c r="C755" t="s">
        <v>41</v>
      </c>
      <c r="D755">
        <v>788374099</v>
      </c>
      <c r="E755" t="s">
        <v>33</v>
      </c>
      <c r="F755" t="s">
        <v>3886</v>
      </c>
      <c r="G755" t="s">
        <v>6287</v>
      </c>
      <c r="I755">
        <v>710152668</v>
      </c>
      <c r="J755" t="s">
        <v>6288</v>
      </c>
      <c r="K755" t="s">
        <v>36</v>
      </c>
      <c r="L755" t="s">
        <v>3946</v>
      </c>
      <c r="M755" t="s">
        <v>6289</v>
      </c>
      <c r="N755" s="54">
        <v>45980</v>
      </c>
      <c r="O755" s="55">
        <v>0.375</v>
      </c>
      <c r="P755" t="s">
        <v>3886</v>
      </c>
      <c r="Q755" s="54"/>
      <c r="T755" t="s">
        <v>4175</v>
      </c>
      <c r="U755"/>
    </row>
    <row r="756" spans="1:21">
      <c r="A756" s="54">
        <v>45967</v>
      </c>
      <c r="B756" t="s">
        <v>3709</v>
      </c>
      <c r="C756" t="s">
        <v>1141</v>
      </c>
      <c r="D756">
        <v>732990741</v>
      </c>
      <c r="E756" t="s">
        <v>33</v>
      </c>
      <c r="F756" t="s">
        <v>45</v>
      </c>
      <c r="G756" t="s">
        <v>6291</v>
      </c>
      <c r="H756">
        <v>254108665156</v>
      </c>
      <c r="I756">
        <v>254745112810</v>
      </c>
      <c r="J756" t="s">
        <v>6292</v>
      </c>
      <c r="K756" t="s">
        <v>36</v>
      </c>
      <c r="L756" t="s">
        <v>3896</v>
      </c>
      <c r="M756" t="s">
        <v>6293</v>
      </c>
      <c r="N756" s="54">
        <v>45966</v>
      </c>
      <c r="O756" s="55">
        <v>0.58333333333333337</v>
      </c>
      <c r="P756" t="s">
        <v>39</v>
      </c>
      <c r="Q756" s="54">
        <v>45964</v>
      </c>
      <c r="R756" s="55">
        <v>0.78680555555555498</v>
      </c>
      <c r="T756">
        <v>0</v>
      </c>
      <c r="U756" t="e">
        <v>#REF!</v>
      </c>
    </row>
    <row r="757" spans="1:21" hidden="1">
      <c r="A757" s="54">
        <v>45967</v>
      </c>
      <c r="B757" t="s">
        <v>5492</v>
      </c>
      <c r="C757" t="s">
        <v>41</v>
      </c>
      <c r="D757">
        <v>788201147</v>
      </c>
      <c r="E757" t="s">
        <v>33</v>
      </c>
      <c r="F757" t="s">
        <v>45</v>
      </c>
      <c r="G757" t="s">
        <v>6294</v>
      </c>
      <c r="H757">
        <v>254753910330</v>
      </c>
      <c r="I757">
        <v>254726671504</v>
      </c>
      <c r="J757" t="s">
        <v>6295</v>
      </c>
      <c r="K757" t="s">
        <v>36</v>
      </c>
      <c r="L757" t="s">
        <v>3907</v>
      </c>
      <c r="M757" t="s">
        <v>6296</v>
      </c>
      <c r="N757" s="54">
        <v>45967</v>
      </c>
      <c r="O757" s="55">
        <v>0.375</v>
      </c>
      <c r="P757" t="s">
        <v>45</v>
      </c>
      <c r="Q757" s="54">
        <v>45967</v>
      </c>
      <c r="R757" s="55">
        <v>0.50694444444444398</v>
      </c>
      <c r="T757">
        <v>0</v>
      </c>
      <c r="U757" t="s">
        <v>46</v>
      </c>
    </row>
    <row r="758" spans="1:21">
      <c r="A758" s="54">
        <v>45967</v>
      </c>
      <c r="B758" t="s">
        <v>1438</v>
      </c>
      <c r="C758" t="s">
        <v>852</v>
      </c>
      <c r="D758">
        <v>107373669</v>
      </c>
      <c r="E758" t="s">
        <v>33</v>
      </c>
      <c r="F758" t="s">
        <v>45</v>
      </c>
      <c r="G758" t="s">
        <v>1558</v>
      </c>
      <c r="H758">
        <v>254100835697</v>
      </c>
      <c r="I758">
        <v>254704445982</v>
      </c>
      <c r="J758" t="s">
        <v>905</v>
      </c>
      <c r="K758" t="s">
        <v>36</v>
      </c>
      <c r="L758" t="s">
        <v>1196</v>
      </c>
      <c r="M758" t="s">
        <v>6297</v>
      </c>
      <c r="N758" s="54">
        <v>45967</v>
      </c>
      <c r="O758" s="55">
        <v>0.33333333333333331</v>
      </c>
      <c r="P758" t="s">
        <v>45</v>
      </c>
      <c r="Q758" s="54">
        <v>45967</v>
      </c>
      <c r="R758" s="55">
        <v>0.52013888888888904</v>
      </c>
      <c r="T758">
        <v>0</v>
      </c>
      <c r="U758" t="s">
        <v>46</v>
      </c>
    </row>
    <row r="759" spans="1:21">
      <c r="A759" s="54">
        <v>45967</v>
      </c>
      <c r="B759" t="s">
        <v>2094</v>
      </c>
      <c r="C759" t="s">
        <v>1150</v>
      </c>
      <c r="D759">
        <v>732384218</v>
      </c>
      <c r="E759" t="s">
        <v>33</v>
      </c>
      <c r="F759" t="s">
        <v>45</v>
      </c>
      <c r="G759" t="s">
        <v>6298</v>
      </c>
      <c r="H759">
        <v>254738058542</v>
      </c>
      <c r="I759">
        <v>254724985188</v>
      </c>
      <c r="J759" t="s">
        <v>6299</v>
      </c>
      <c r="K759" t="s">
        <v>36</v>
      </c>
      <c r="L759" t="s">
        <v>3916</v>
      </c>
      <c r="M759" t="s">
        <v>6300</v>
      </c>
      <c r="N759" s="54">
        <v>45966</v>
      </c>
      <c r="O759" s="55">
        <v>0.66666666666666663</v>
      </c>
      <c r="P759" t="s">
        <v>45</v>
      </c>
      <c r="Q759" s="54">
        <v>45967</v>
      </c>
      <c r="R759" s="55" t="s">
        <v>11955</v>
      </c>
      <c r="T759">
        <v>0</v>
      </c>
      <c r="U759" t="s">
        <v>46</v>
      </c>
    </row>
    <row r="760" spans="1:21">
      <c r="A760" s="54">
        <v>45967</v>
      </c>
      <c r="B760" t="s">
        <v>6301</v>
      </c>
      <c r="C760" t="s">
        <v>1076</v>
      </c>
      <c r="D760">
        <v>103634206</v>
      </c>
      <c r="E760" t="s">
        <v>33</v>
      </c>
      <c r="F760" t="s">
        <v>45</v>
      </c>
      <c r="G760" t="s">
        <v>6302</v>
      </c>
      <c r="H760">
        <v>254737327780</v>
      </c>
      <c r="I760">
        <v>254737327780</v>
      </c>
      <c r="J760" t="s">
        <v>6303</v>
      </c>
      <c r="K760" t="s">
        <v>36</v>
      </c>
      <c r="L760" t="s">
        <v>3943</v>
      </c>
      <c r="M760" t="s">
        <v>6304</v>
      </c>
      <c r="N760" s="54">
        <v>45967</v>
      </c>
      <c r="O760" s="55">
        <v>0.41666666666666669</v>
      </c>
      <c r="P760" t="s">
        <v>45</v>
      </c>
      <c r="Q760" s="54">
        <v>45967</v>
      </c>
      <c r="R760" s="55">
        <v>0.55972222222222201</v>
      </c>
      <c r="T760">
        <v>0</v>
      </c>
      <c r="U760" t="s">
        <v>46</v>
      </c>
    </row>
    <row r="761" spans="1:21">
      <c r="A761" s="54">
        <v>45967</v>
      </c>
      <c r="B761" t="s">
        <v>2094</v>
      </c>
      <c r="C761" t="s">
        <v>1150</v>
      </c>
      <c r="D761">
        <v>732384218</v>
      </c>
      <c r="E761" t="s">
        <v>33</v>
      </c>
      <c r="F761" t="s">
        <v>45</v>
      </c>
      <c r="G761" t="s">
        <v>6305</v>
      </c>
      <c r="H761">
        <v>254738058542</v>
      </c>
      <c r="I761">
        <v>254712626661</v>
      </c>
      <c r="J761" t="s">
        <v>6299</v>
      </c>
      <c r="K761" t="s">
        <v>36</v>
      </c>
      <c r="L761" t="s">
        <v>3916</v>
      </c>
      <c r="M761" t="s">
        <v>6300</v>
      </c>
      <c r="N761" s="54">
        <v>45966</v>
      </c>
      <c r="O761" s="55">
        <v>0.66666666666666663</v>
      </c>
      <c r="P761" t="s">
        <v>45</v>
      </c>
      <c r="Q761" s="54">
        <v>45967</v>
      </c>
      <c r="R761" s="55" t="s">
        <v>11955</v>
      </c>
      <c r="T761">
        <v>0</v>
      </c>
      <c r="U761" t="s">
        <v>46</v>
      </c>
    </row>
    <row r="762" spans="1:21" hidden="1">
      <c r="A762" s="54">
        <v>45967</v>
      </c>
      <c r="B762" t="s">
        <v>2305</v>
      </c>
      <c r="C762" t="s">
        <v>41</v>
      </c>
      <c r="D762">
        <v>734949424</v>
      </c>
      <c r="E762" t="s">
        <v>33</v>
      </c>
      <c r="F762" t="s">
        <v>45</v>
      </c>
      <c r="G762" t="s">
        <v>6307</v>
      </c>
      <c r="I762">
        <v>254788249904</v>
      </c>
      <c r="J762" t="s">
        <v>6308</v>
      </c>
      <c r="K762" t="s">
        <v>36</v>
      </c>
      <c r="L762" t="s">
        <v>3896</v>
      </c>
      <c r="M762" t="s">
        <v>6309</v>
      </c>
      <c r="N762" s="54">
        <v>45966</v>
      </c>
      <c r="O762" s="55">
        <v>0.625</v>
      </c>
      <c r="P762" t="s">
        <v>67</v>
      </c>
      <c r="Q762" s="54">
        <v>45967</v>
      </c>
      <c r="R762" s="55">
        <v>0.52222222222222203</v>
      </c>
      <c r="T762" t="s">
        <v>4068</v>
      </c>
      <c r="U762">
        <v>0</v>
      </c>
    </row>
    <row r="763" spans="1:21">
      <c r="A763" s="54">
        <v>45967</v>
      </c>
      <c r="B763" t="s">
        <v>804</v>
      </c>
      <c r="C763" t="s">
        <v>548</v>
      </c>
      <c r="D763">
        <v>750988989</v>
      </c>
      <c r="E763" t="s">
        <v>33</v>
      </c>
      <c r="F763" t="s">
        <v>45</v>
      </c>
      <c r="G763" t="s">
        <v>6310</v>
      </c>
      <c r="H763">
        <v>757263160</v>
      </c>
      <c r="I763">
        <v>757263160</v>
      </c>
      <c r="J763" t="s">
        <v>6311</v>
      </c>
      <c r="K763" t="s">
        <v>36</v>
      </c>
      <c r="L763" t="s">
        <v>3959</v>
      </c>
      <c r="M763" t="s">
        <v>6312</v>
      </c>
      <c r="N763" s="54">
        <v>45967</v>
      </c>
      <c r="O763" s="55">
        <v>0.45833333333333331</v>
      </c>
      <c r="P763" t="s">
        <v>45</v>
      </c>
      <c r="Q763" s="54">
        <v>45967</v>
      </c>
      <c r="R763" s="55">
        <v>0.52708333333333302</v>
      </c>
      <c r="T763">
        <v>0</v>
      </c>
      <c r="U763" t="s">
        <v>46</v>
      </c>
    </row>
    <row r="764" spans="1:21" hidden="1">
      <c r="A764" s="54">
        <v>45967</v>
      </c>
      <c r="B764" t="s">
        <v>2777</v>
      </c>
      <c r="C764" t="s">
        <v>41</v>
      </c>
      <c r="D764">
        <v>762648144</v>
      </c>
      <c r="E764" t="s">
        <v>33</v>
      </c>
      <c r="F764" t="s">
        <v>45</v>
      </c>
      <c r="G764" t="s">
        <v>6314</v>
      </c>
      <c r="I764">
        <v>254725739539</v>
      </c>
      <c r="J764" t="s">
        <v>6315</v>
      </c>
      <c r="K764" t="s">
        <v>36</v>
      </c>
      <c r="L764" t="s">
        <v>3943</v>
      </c>
      <c r="M764" t="s">
        <v>6316</v>
      </c>
      <c r="N764" s="54">
        <v>45967</v>
      </c>
      <c r="O764" s="55">
        <v>0.5</v>
      </c>
      <c r="P764" t="s">
        <v>45</v>
      </c>
      <c r="Q764" s="54">
        <v>45967</v>
      </c>
      <c r="R764" s="55">
        <v>0.531944444444444</v>
      </c>
      <c r="T764">
        <v>0</v>
      </c>
      <c r="U764" t="s">
        <v>46</v>
      </c>
    </row>
    <row r="765" spans="1:21">
      <c r="A765" s="54">
        <v>45967</v>
      </c>
      <c r="B765" t="s">
        <v>804</v>
      </c>
      <c r="C765" t="s">
        <v>548</v>
      </c>
      <c r="D765">
        <v>750988989</v>
      </c>
      <c r="E765" t="s">
        <v>33</v>
      </c>
      <c r="F765" t="s">
        <v>45</v>
      </c>
      <c r="G765" t="s">
        <v>6317</v>
      </c>
      <c r="H765">
        <v>724551246</v>
      </c>
      <c r="I765">
        <v>724551246</v>
      </c>
      <c r="J765" t="s">
        <v>6318</v>
      </c>
      <c r="K765" t="s">
        <v>36</v>
      </c>
      <c r="L765" t="s">
        <v>3959</v>
      </c>
      <c r="M765" t="s">
        <v>6319</v>
      </c>
      <c r="N765" s="54">
        <v>45967</v>
      </c>
      <c r="O765" s="55">
        <v>0.45833333333333331</v>
      </c>
      <c r="P765" t="s">
        <v>39</v>
      </c>
      <c r="Q765" s="54">
        <v>45967</v>
      </c>
      <c r="R765" s="55">
        <v>0.53749999999999998</v>
      </c>
      <c r="T765">
        <v>0</v>
      </c>
      <c r="U765" t="e">
        <v>#REF!</v>
      </c>
    </row>
    <row r="766" spans="1:21" hidden="1">
      <c r="A766" s="54">
        <v>45967</v>
      </c>
      <c r="B766" t="s">
        <v>2305</v>
      </c>
      <c r="C766" t="s">
        <v>41</v>
      </c>
      <c r="D766">
        <v>734949424</v>
      </c>
      <c r="E766" t="s">
        <v>33</v>
      </c>
      <c r="F766" t="s">
        <v>45</v>
      </c>
      <c r="G766" t="s">
        <v>6320</v>
      </c>
      <c r="I766">
        <v>769270794</v>
      </c>
      <c r="J766" t="s">
        <v>6321</v>
      </c>
      <c r="K766" t="s">
        <v>36</v>
      </c>
      <c r="L766" t="s">
        <v>3896</v>
      </c>
      <c r="M766" t="s">
        <v>6322</v>
      </c>
      <c r="N766" s="54">
        <v>45967</v>
      </c>
      <c r="O766" s="55">
        <v>0.58333333333333337</v>
      </c>
      <c r="P766" t="s">
        <v>67</v>
      </c>
      <c r="Q766" s="54">
        <v>45967</v>
      </c>
      <c r="R766" s="55">
        <v>0.65138888888888902</v>
      </c>
      <c r="T766" t="s">
        <v>4079</v>
      </c>
      <c r="U766">
        <v>0</v>
      </c>
    </row>
    <row r="767" spans="1:21" hidden="1">
      <c r="A767" s="54">
        <v>45967</v>
      </c>
      <c r="B767" t="s">
        <v>4645</v>
      </c>
      <c r="C767" t="s">
        <v>41</v>
      </c>
      <c r="D767">
        <v>789928129</v>
      </c>
      <c r="E767" t="s">
        <v>33</v>
      </c>
      <c r="F767" t="s">
        <v>45</v>
      </c>
      <c r="G767" t="s">
        <v>6323</v>
      </c>
      <c r="H767">
        <v>254783117139</v>
      </c>
      <c r="I767">
        <v>2540703553235</v>
      </c>
      <c r="J767" t="s">
        <v>6324</v>
      </c>
      <c r="K767" t="s">
        <v>36</v>
      </c>
      <c r="L767" t="s">
        <v>3983</v>
      </c>
      <c r="M767" t="s">
        <v>782</v>
      </c>
      <c r="N767" s="54">
        <v>45967</v>
      </c>
      <c r="O767" s="55">
        <v>0.41666666666666669</v>
      </c>
      <c r="P767" t="s">
        <v>45</v>
      </c>
      <c r="Q767" s="54">
        <v>45967</v>
      </c>
      <c r="R767" s="55">
        <v>0.36944444444444446</v>
      </c>
      <c r="S767" t="s">
        <v>45</v>
      </c>
      <c r="T767">
        <v>9611251716734</v>
      </c>
      <c r="U767"/>
    </row>
    <row r="768" spans="1:21" hidden="1">
      <c r="A768" s="54">
        <v>45967</v>
      </c>
      <c r="B768" t="s">
        <v>484</v>
      </c>
      <c r="C768" t="s">
        <v>41</v>
      </c>
      <c r="D768">
        <v>784292582</v>
      </c>
      <c r="E768" t="s">
        <v>33</v>
      </c>
      <c r="F768" t="s">
        <v>45</v>
      </c>
      <c r="G768" t="s">
        <v>6326</v>
      </c>
      <c r="H768">
        <v>786266336</v>
      </c>
      <c r="I768">
        <v>768305251</v>
      </c>
      <c r="J768" t="s">
        <v>6327</v>
      </c>
      <c r="K768" t="s">
        <v>36</v>
      </c>
      <c r="L768" t="s">
        <v>3907</v>
      </c>
      <c r="M768" t="s">
        <v>3428</v>
      </c>
      <c r="N768" s="54">
        <v>45967</v>
      </c>
      <c r="O768" s="55">
        <v>0.5</v>
      </c>
      <c r="P768" t="s">
        <v>45</v>
      </c>
      <c r="Q768" s="54">
        <v>45967</v>
      </c>
      <c r="R768" s="55">
        <v>0.38750000000000001</v>
      </c>
      <c r="S768" t="s">
        <v>45</v>
      </c>
      <c r="T768">
        <v>9611251716811</v>
      </c>
      <c r="U768"/>
    </row>
    <row r="769" spans="1:21" hidden="1">
      <c r="A769" s="54">
        <v>45967</v>
      </c>
      <c r="B769" t="s">
        <v>1754</v>
      </c>
      <c r="C769" t="s">
        <v>41</v>
      </c>
      <c r="D769">
        <v>737760378</v>
      </c>
      <c r="E769" t="s">
        <v>33</v>
      </c>
      <c r="F769" t="s">
        <v>45</v>
      </c>
      <c r="G769" t="s">
        <v>6329</v>
      </c>
      <c r="I769">
        <v>728236715</v>
      </c>
      <c r="J769" t="s">
        <v>6330</v>
      </c>
      <c r="K769" t="s">
        <v>36</v>
      </c>
      <c r="L769" t="s">
        <v>3918</v>
      </c>
      <c r="M769" t="s">
        <v>6331</v>
      </c>
      <c r="N769" s="54">
        <v>45967</v>
      </c>
      <c r="O769" s="55">
        <v>0.33333333333333331</v>
      </c>
      <c r="P769" t="s">
        <v>45</v>
      </c>
      <c r="Q769" s="54">
        <v>45967</v>
      </c>
      <c r="R769" s="55">
        <v>0.40138888888888891</v>
      </c>
      <c r="S769" t="s">
        <v>45</v>
      </c>
      <c r="T769">
        <v>9611251716855</v>
      </c>
      <c r="U769"/>
    </row>
    <row r="770" spans="1:21" hidden="1">
      <c r="A770" s="54">
        <v>45967</v>
      </c>
      <c r="B770" t="s">
        <v>1690</v>
      </c>
      <c r="C770" t="s">
        <v>41</v>
      </c>
      <c r="D770">
        <v>734401171</v>
      </c>
      <c r="E770" t="s">
        <v>33</v>
      </c>
      <c r="F770" t="s">
        <v>45</v>
      </c>
      <c r="G770" t="s">
        <v>6332</v>
      </c>
      <c r="H770">
        <v>254725600308</v>
      </c>
      <c r="I770">
        <v>254725600308</v>
      </c>
      <c r="J770" t="s">
        <v>6333</v>
      </c>
      <c r="K770" t="s">
        <v>36</v>
      </c>
      <c r="L770" t="s">
        <v>3896</v>
      </c>
      <c r="M770" t="s">
        <v>6325</v>
      </c>
      <c r="N770" s="54">
        <v>45967</v>
      </c>
      <c r="O770" s="55">
        <v>0.33333333333333331</v>
      </c>
      <c r="P770" t="s">
        <v>45</v>
      </c>
      <c r="Q770" s="54">
        <v>45967</v>
      </c>
      <c r="R770" s="55">
        <v>0.40416666666666667</v>
      </c>
      <c r="S770" t="s">
        <v>45</v>
      </c>
      <c r="T770">
        <v>9611251716863</v>
      </c>
      <c r="U770"/>
    </row>
    <row r="771" spans="1:21" hidden="1">
      <c r="A771" s="54">
        <v>45967</v>
      </c>
      <c r="B771" t="s">
        <v>170</v>
      </c>
      <c r="C771" t="s">
        <v>41</v>
      </c>
      <c r="D771">
        <v>783687450</v>
      </c>
      <c r="E771" t="s">
        <v>33</v>
      </c>
      <c r="F771" t="s">
        <v>45</v>
      </c>
      <c r="G771" t="s">
        <v>6334</v>
      </c>
      <c r="H771">
        <v>254731055715</v>
      </c>
      <c r="I771">
        <v>254723839933</v>
      </c>
      <c r="J771" t="s">
        <v>6335</v>
      </c>
      <c r="K771" t="s">
        <v>36</v>
      </c>
      <c r="L771" t="s">
        <v>1196</v>
      </c>
      <c r="M771" t="s">
        <v>6336</v>
      </c>
      <c r="N771" s="54">
        <v>45967</v>
      </c>
      <c r="O771" s="55">
        <v>0.41666666666666669</v>
      </c>
      <c r="P771" t="s">
        <v>45</v>
      </c>
      <c r="Q771" s="54">
        <v>45967</v>
      </c>
      <c r="R771" s="55">
        <v>0.42708333333333331</v>
      </c>
      <c r="S771" t="s">
        <v>45</v>
      </c>
      <c r="T771">
        <v>9611251716935</v>
      </c>
      <c r="U771"/>
    </row>
    <row r="772" spans="1:21" hidden="1">
      <c r="A772" s="54">
        <v>45967</v>
      </c>
      <c r="B772" t="s">
        <v>5632</v>
      </c>
      <c r="C772" t="s">
        <v>41</v>
      </c>
      <c r="D772">
        <v>788374099</v>
      </c>
      <c r="E772" t="s">
        <v>33</v>
      </c>
      <c r="F772" t="s">
        <v>3886</v>
      </c>
      <c r="G772" t="s">
        <v>6337</v>
      </c>
      <c r="I772">
        <v>254748870627</v>
      </c>
      <c r="J772" t="s">
        <v>6338</v>
      </c>
      <c r="K772" t="s">
        <v>36</v>
      </c>
      <c r="L772" t="s">
        <v>3946</v>
      </c>
      <c r="M772" t="s">
        <v>1267</v>
      </c>
      <c r="N772" s="54">
        <v>45978</v>
      </c>
      <c r="O772" s="55">
        <v>0.375</v>
      </c>
      <c r="P772" t="s">
        <v>3886</v>
      </c>
      <c r="Q772" s="54">
        <v>45967</v>
      </c>
      <c r="U772"/>
    </row>
    <row r="773" spans="1:21" hidden="1">
      <c r="A773" s="54">
        <v>45967</v>
      </c>
      <c r="B773" t="s">
        <v>3095</v>
      </c>
      <c r="C773" t="s">
        <v>41</v>
      </c>
      <c r="D773">
        <v>104144901</v>
      </c>
      <c r="E773" t="s">
        <v>33</v>
      </c>
      <c r="F773" t="s">
        <v>45</v>
      </c>
      <c r="G773" t="s">
        <v>6339</v>
      </c>
      <c r="H773">
        <v>790650209</v>
      </c>
      <c r="I773">
        <v>790650209</v>
      </c>
      <c r="J773" t="s">
        <v>6340</v>
      </c>
      <c r="K773" t="s">
        <v>36</v>
      </c>
      <c r="L773" t="s">
        <v>3949</v>
      </c>
      <c r="M773" t="s">
        <v>6341</v>
      </c>
      <c r="N773" s="54">
        <v>45967</v>
      </c>
      <c r="O773" s="55">
        <v>0.58333333333333337</v>
      </c>
      <c r="P773" t="s">
        <v>45</v>
      </c>
      <c r="Q773" s="54">
        <v>45967</v>
      </c>
      <c r="R773" s="55">
        <v>0.43680555555555556</v>
      </c>
      <c r="S773" t="s">
        <v>45</v>
      </c>
      <c r="T773">
        <v>9611251716989</v>
      </c>
      <c r="U773"/>
    </row>
    <row r="774" spans="1:21" hidden="1">
      <c r="A774" s="54">
        <v>45967</v>
      </c>
      <c r="B774" t="s">
        <v>4094</v>
      </c>
      <c r="C774" t="s">
        <v>41</v>
      </c>
      <c r="D774">
        <v>784408959</v>
      </c>
      <c r="E774" t="s">
        <v>33</v>
      </c>
      <c r="F774" t="s">
        <v>45</v>
      </c>
      <c r="G774" t="s">
        <v>6343</v>
      </c>
      <c r="I774">
        <v>722140766</v>
      </c>
      <c r="J774" t="s">
        <v>5767</v>
      </c>
      <c r="K774" t="s">
        <v>36</v>
      </c>
      <c r="L774" t="s">
        <v>4129</v>
      </c>
      <c r="M774" t="s">
        <v>6344</v>
      </c>
      <c r="N774" s="54">
        <v>45966</v>
      </c>
      <c r="O774" s="55">
        <v>0.58333333333333337</v>
      </c>
      <c r="P774" t="s">
        <v>45</v>
      </c>
      <c r="Q774" s="54">
        <v>45967</v>
      </c>
      <c r="R774" s="55">
        <v>0.47916666666666669</v>
      </c>
      <c r="S774" t="s">
        <v>45</v>
      </c>
      <c r="T774">
        <v>9611251717164</v>
      </c>
      <c r="U774"/>
    </row>
    <row r="775" spans="1:21" hidden="1">
      <c r="A775" s="54">
        <v>45967</v>
      </c>
      <c r="B775" t="s">
        <v>267</v>
      </c>
      <c r="C775" t="s">
        <v>41</v>
      </c>
      <c r="D775">
        <v>755669505</v>
      </c>
      <c r="E775" t="s">
        <v>33</v>
      </c>
      <c r="F775" t="s">
        <v>45</v>
      </c>
      <c r="G775" t="s">
        <v>6346</v>
      </c>
      <c r="H775">
        <v>755312493</v>
      </c>
      <c r="I775">
        <v>708265037</v>
      </c>
      <c r="J775" t="s">
        <v>6347</v>
      </c>
      <c r="K775" t="s">
        <v>36</v>
      </c>
      <c r="L775" t="s">
        <v>3959</v>
      </c>
      <c r="M775" t="s">
        <v>1985</v>
      </c>
      <c r="N775" s="54">
        <v>45969</v>
      </c>
      <c r="O775" s="55">
        <v>0.58333333333333337</v>
      </c>
      <c r="P775" t="s">
        <v>45</v>
      </c>
      <c r="Q775" s="54">
        <v>45967</v>
      </c>
      <c r="R775" s="55">
        <v>0.49791666666666667</v>
      </c>
      <c r="S775" t="s">
        <v>45</v>
      </c>
      <c r="T775">
        <v>9711251720182</v>
      </c>
      <c r="U775"/>
    </row>
    <row r="776" spans="1:21" hidden="1">
      <c r="A776" s="54">
        <v>45967</v>
      </c>
      <c r="B776" t="s">
        <v>3228</v>
      </c>
      <c r="C776" t="s">
        <v>41</v>
      </c>
      <c r="D776">
        <v>787160346</v>
      </c>
      <c r="E776" t="s">
        <v>33</v>
      </c>
      <c r="F776" t="s">
        <v>3886</v>
      </c>
      <c r="G776" t="s">
        <v>6351</v>
      </c>
      <c r="H776">
        <v>113247246</v>
      </c>
      <c r="I776">
        <v>113247246</v>
      </c>
      <c r="J776" t="s">
        <v>6352</v>
      </c>
      <c r="K776" t="s">
        <v>36</v>
      </c>
      <c r="L776" t="s">
        <v>3946</v>
      </c>
      <c r="M776" t="s">
        <v>1226</v>
      </c>
      <c r="N776" s="54">
        <v>45990</v>
      </c>
      <c r="O776" s="55">
        <v>0.5</v>
      </c>
      <c r="P776" t="s">
        <v>3886</v>
      </c>
      <c r="Q776" s="54"/>
      <c r="U776"/>
    </row>
    <row r="777" spans="1:21" hidden="1">
      <c r="A777" s="54">
        <v>45967</v>
      </c>
      <c r="B777" t="s">
        <v>5492</v>
      </c>
      <c r="C777" t="s">
        <v>41</v>
      </c>
      <c r="D777">
        <v>788201147</v>
      </c>
      <c r="E777" t="s">
        <v>33</v>
      </c>
      <c r="F777" t="s">
        <v>3886</v>
      </c>
      <c r="G777" t="s">
        <v>6353</v>
      </c>
      <c r="H777">
        <v>254753221438</v>
      </c>
      <c r="I777">
        <v>254742706443</v>
      </c>
      <c r="J777" t="s">
        <v>6354</v>
      </c>
      <c r="K777" t="s">
        <v>36</v>
      </c>
      <c r="L777" t="s">
        <v>3975</v>
      </c>
      <c r="M777" t="s">
        <v>6355</v>
      </c>
      <c r="N777" s="54">
        <v>45973</v>
      </c>
      <c r="O777" s="55">
        <v>0.41666666666666669</v>
      </c>
      <c r="P777" t="s">
        <v>3886</v>
      </c>
      <c r="Q777" s="54"/>
      <c r="U777"/>
    </row>
    <row r="778" spans="1:21" hidden="1">
      <c r="A778" s="54">
        <v>45967</v>
      </c>
      <c r="B778" t="s">
        <v>282</v>
      </c>
      <c r="C778" t="s">
        <v>41</v>
      </c>
      <c r="D778">
        <v>100822172</v>
      </c>
      <c r="E778" t="s">
        <v>33</v>
      </c>
      <c r="F778" t="s">
        <v>45</v>
      </c>
      <c r="G778" t="s">
        <v>6356</v>
      </c>
      <c r="I778">
        <v>742829233</v>
      </c>
      <c r="J778" t="s">
        <v>5719</v>
      </c>
      <c r="K778" t="s">
        <v>36</v>
      </c>
      <c r="L778" t="s">
        <v>3916</v>
      </c>
      <c r="M778" t="s">
        <v>6357</v>
      </c>
      <c r="N778" s="54">
        <v>45968</v>
      </c>
      <c r="O778" s="55">
        <v>0.5</v>
      </c>
      <c r="P778" t="s">
        <v>45</v>
      </c>
      <c r="Q778" s="54">
        <v>45967</v>
      </c>
      <c r="R778" s="55">
        <v>0.4201388888888889</v>
      </c>
      <c r="S778" t="s">
        <v>45</v>
      </c>
      <c r="T778">
        <v>9611251716912</v>
      </c>
      <c r="U778"/>
    </row>
    <row r="779" spans="1:21" hidden="1">
      <c r="A779" s="54">
        <v>45967</v>
      </c>
      <c r="B779" t="s">
        <v>5492</v>
      </c>
      <c r="C779" t="s">
        <v>41</v>
      </c>
      <c r="D779">
        <v>788201147</v>
      </c>
      <c r="E779" t="s">
        <v>33</v>
      </c>
      <c r="F779" t="s">
        <v>3886</v>
      </c>
      <c r="G779" t="s">
        <v>6359</v>
      </c>
      <c r="H779">
        <v>254106235441</v>
      </c>
      <c r="I779">
        <v>254720432176</v>
      </c>
      <c r="J779" t="s">
        <v>6360</v>
      </c>
      <c r="K779" t="s">
        <v>36</v>
      </c>
      <c r="L779" t="s">
        <v>3975</v>
      </c>
      <c r="M779" t="s">
        <v>6361</v>
      </c>
      <c r="N779" s="54">
        <v>45971</v>
      </c>
      <c r="O779" s="55">
        <v>0.375</v>
      </c>
      <c r="P779" t="s">
        <v>3886</v>
      </c>
      <c r="Q779" s="54"/>
      <c r="U779"/>
    </row>
    <row r="780" spans="1:21">
      <c r="A780" s="54">
        <v>45967</v>
      </c>
      <c r="B780" t="s">
        <v>1748</v>
      </c>
      <c r="C780" t="s">
        <v>777</v>
      </c>
      <c r="D780">
        <v>726630540</v>
      </c>
      <c r="E780" t="s">
        <v>33</v>
      </c>
      <c r="F780" t="s">
        <v>45</v>
      </c>
      <c r="G780" t="s">
        <v>6362</v>
      </c>
      <c r="H780">
        <v>739071137</v>
      </c>
      <c r="I780">
        <v>739071137</v>
      </c>
      <c r="J780" t="s">
        <v>6363</v>
      </c>
      <c r="K780" t="s">
        <v>36</v>
      </c>
      <c r="L780" t="s">
        <v>1911</v>
      </c>
      <c r="M780" t="s">
        <v>6364</v>
      </c>
      <c r="N780" s="54">
        <v>45967</v>
      </c>
      <c r="O780" s="55">
        <v>0.41666666666666669</v>
      </c>
      <c r="P780" t="s">
        <v>45</v>
      </c>
      <c r="Q780" s="54">
        <v>45967</v>
      </c>
      <c r="R780" s="55">
        <v>0.42083333333333334</v>
      </c>
      <c r="S780" t="s">
        <v>45</v>
      </c>
      <c r="T780">
        <v>9611251717103</v>
      </c>
      <c r="U780"/>
    </row>
    <row r="781" spans="1:21" hidden="1">
      <c r="A781" s="54">
        <v>45967</v>
      </c>
      <c r="B781" t="s">
        <v>3071</v>
      </c>
      <c r="C781" t="s">
        <v>41</v>
      </c>
      <c r="D781">
        <v>734356550</v>
      </c>
      <c r="E781" t="s">
        <v>33</v>
      </c>
      <c r="F781" t="s">
        <v>3886</v>
      </c>
      <c r="G781" t="s">
        <v>5750</v>
      </c>
      <c r="I781">
        <v>704599255</v>
      </c>
      <c r="J781" t="s">
        <v>6365</v>
      </c>
      <c r="K781" t="s">
        <v>36</v>
      </c>
      <c r="L781" t="s">
        <v>3896</v>
      </c>
      <c r="M781" t="s">
        <v>4197</v>
      </c>
      <c r="N781" s="54">
        <v>45990</v>
      </c>
      <c r="O781" s="55">
        <v>0.625</v>
      </c>
      <c r="P781" t="s">
        <v>3886</v>
      </c>
      <c r="Q781" s="54">
        <v>45967</v>
      </c>
      <c r="S781" t="s">
        <v>3886</v>
      </c>
      <c r="U781"/>
    </row>
    <row r="782" spans="1:21">
      <c r="A782" s="54">
        <v>45967</v>
      </c>
      <c r="B782" t="s">
        <v>1748</v>
      </c>
      <c r="C782" t="s">
        <v>777</v>
      </c>
      <c r="D782">
        <v>726630540</v>
      </c>
      <c r="E782" t="s">
        <v>33</v>
      </c>
      <c r="F782" t="s">
        <v>45</v>
      </c>
      <c r="G782" t="s">
        <v>6366</v>
      </c>
      <c r="H782">
        <v>739071137</v>
      </c>
      <c r="I782">
        <v>739071137</v>
      </c>
      <c r="J782" t="s">
        <v>6363</v>
      </c>
      <c r="K782" t="s">
        <v>36</v>
      </c>
      <c r="L782" t="s">
        <v>1911</v>
      </c>
      <c r="M782" t="s">
        <v>6367</v>
      </c>
      <c r="N782" s="54">
        <v>45966</v>
      </c>
      <c r="O782" s="55">
        <v>0.41666666666666669</v>
      </c>
      <c r="P782" t="s">
        <v>45</v>
      </c>
      <c r="Q782" s="54">
        <v>45967</v>
      </c>
      <c r="R782" s="55">
        <v>0.42777777777777776</v>
      </c>
      <c r="S782" t="s">
        <v>45</v>
      </c>
      <c r="T782">
        <v>9611251717086</v>
      </c>
      <c r="U782"/>
    </row>
    <row r="783" spans="1:21">
      <c r="A783" s="54">
        <v>45967</v>
      </c>
      <c r="B783" t="s">
        <v>6368</v>
      </c>
      <c r="C783" t="s">
        <v>1107</v>
      </c>
      <c r="D783">
        <v>737068852</v>
      </c>
      <c r="E783" t="s">
        <v>33</v>
      </c>
      <c r="F783" t="s">
        <v>45</v>
      </c>
      <c r="G783" t="s">
        <v>6369</v>
      </c>
      <c r="H783">
        <v>706630090</v>
      </c>
      <c r="I783">
        <v>721881472</v>
      </c>
      <c r="J783" t="s">
        <v>6370</v>
      </c>
      <c r="K783" t="s">
        <v>36</v>
      </c>
      <c r="L783" t="s">
        <v>1196</v>
      </c>
      <c r="M783" t="s">
        <v>6371</v>
      </c>
      <c r="N783" s="54">
        <v>45966</v>
      </c>
      <c r="O783" s="55">
        <v>0.70833333333333337</v>
      </c>
      <c r="P783" t="s">
        <v>45</v>
      </c>
      <c r="Q783" s="54">
        <v>45967</v>
      </c>
      <c r="R783" s="55">
        <v>0.47291666666666665</v>
      </c>
      <c r="S783" t="s">
        <v>45</v>
      </c>
      <c r="T783">
        <v>9611251717144</v>
      </c>
      <c r="U783"/>
    </row>
    <row r="784" spans="1:21" hidden="1">
      <c r="A784" s="54">
        <v>45967</v>
      </c>
      <c r="B784" t="s">
        <v>6182</v>
      </c>
      <c r="C784" t="s">
        <v>41</v>
      </c>
      <c r="D784">
        <v>786457527</v>
      </c>
      <c r="E784" t="s">
        <v>33</v>
      </c>
      <c r="F784" t="s">
        <v>45</v>
      </c>
      <c r="G784" t="s">
        <v>6372</v>
      </c>
      <c r="H784">
        <v>736143179</v>
      </c>
      <c r="I784">
        <v>736143179</v>
      </c>
      <c r="J784" t="s">
        <v>6373</v>
      </c>
      <c r="K784" t="s">
        <v>36</v>
      </c>
      <c r="L784" t="s">
        <v>1871</v>
      </c>
      <c r="M784" t="s">
        <v>6374</v>
      </c>
      <c r="N784" s="54">
        <v>45967</v>
      </c>
      <c r="O784" s="55">
        <v>0.45833333333333331</v>
      </c>
      <c r="P784" t="s">
        <v>67</v>
      </c>
      <c r="Q784" s="54">
        <v>45967</v>
      </c>
      <c r="S784" t="s">
        <v>67</v>
      </c>
      <c r="U784" t="s">
        <v>114</v>
      </c>
    </row>
    <row r="785" spans="1:21" hidden="1">
      <c r="A785" s="54">
        <v>45967</v>
      </c>
      <c r="B785" t="s">
        <v>6182</v>
      </c>
      <c r="C785" t="s">
        <v>41</v>
      </c>
      <c r="D785">
        <v>786457527</v>
      </c>
      <c r="E785" t="s">
        <v>33</v>
      </c>
      <c r="F785" t="s">
        <v>45</v>
      </c>
      <c r="G785" t="s">
        <v>6375</v>
      </c>
      <c r="I785">
        <v>724515130</v>
      </c>
      <c r="J785" t="s">
        <v>6376</v>
      </c>
      <c r="K785" t="s">
        <v>36</v>
      </c>
      <c r="L785" t="s">
        <v>1871</v>
      </c>
      <c r="M785" t="s">
        <v>6377</v>
      </c>
      <c r="N785" s="54">
        <v>45967</v>
      </c>
      <c r="O785" s="55">
        <v>0.5</v>
      </c>
      <c r="P785" t="s">
        <v>45</v>
      </c>
      <c r="Q785" s="54"/>
      <c r="S785" t="s">
        <v>45</v>
      </c>
      <c r="T785">
        <v>9611251716755</v>
      </c>
      <c r="U785"/>
    </row>
    <row r="786" spans="1:21" hidden="1">
      <c r="A786" s="54">
        <v>45967</v>
      </c>
      <c r="B786" t="s">
        <v>356</v>
      </c>
      <c r="C786" t="s">
        <v>41</v>
      </c>
      <c r="D786">
        <v>783305070</v>
      </c>
      <c r="E786" t="s">
        <v>33</v>
      </c>
      <c r="F786" t="s">
        <v>45</v>
      </c>
      <c r="G786" t="s">
        <v>6378</v>
      </c>
      <c r="H786">
        <v>724546497</v>
      </c>
      <c r="I786">
        <v>724546497</v>
      </c>
      <c r="J786" t="s">
        <v>6358</v>
      </c>
      <c r="K786" t="s">
        <v>36</v>
      </c>
      <c r="L786" t="s">
        <v>1921</v>
      </c>
      <c r="M786" t="s">
        <v>6379</v>
      </c>
      <c r="N786" s="54">
        <v>45967</v>
      </c>
      <c r="O786" s="55">
        <v>0.45833333333333331</v>
      </c>
      <c r="P786" t="s">
        <v>67</v>
      </c>
      <c r="Q786" s="54">
        <v>45967</v>
      </c>
      <c r="S786" t="s">
        <v>67</v>
      </c>
      <c r="U786" t="s">
        <v>114</v>
      </c>
    </row>
    <row r="787" spans="1:21" hidden="1">
      <c r="A787" s="54">
        <v>45967</v>
      </c>
      <c r="B787" t="s">
        <v>3071</v>
      </c>
      <c r="C787" t="s">
        <v>41</v>
      </c>
      <c r="D787">
        <v>734356550</v>
      </c>
      <c r="E787" t="s">
        <v>33</v>
      </c>
      <c r="F787" t="s">
        <v>3886</v>
      </c>
      <c r="G787" t="s">
        <v>6380</v>
      </c>
      <c r="I787">
        <v>724402260</v>
      </c>
      <c r="J787" t="s">
        <v>6381</v>
      </c>
      <c r="K787" t="s">
        <v>36</v>
      </c>
      <c r="L787" t="s">
        <v>3896</v>
      </c>
      <c r="M787" t="s">
        <v>1323</v>
      </c>
      <c r="N787" s="54">
        <v>45989</v>
      </c>
      <c r="O787" s="55">
        <v>0.66666666666666663</v>
      </c>
      <c r="P787" t="s">
        <v>3886</v>
      </c>
      <c r="Q787" s="54">
        <v>45967</v>
      </c>
      <c r="S787" t="s">
        <v>3886</v>
      </c>
      <c r="U787"/>
    </row>
    <row r="788" spans="1:21" hidden="1">
      <c r="A788" s="54">
        <v>45967</v>
      </c>
      <c r="B788" t="s">
        <v>6383</v>
      </c>
      <c r="C788" t="s">
        <v>41</v>
      </c>
      <c r="D788">
        <v>755316644</v>
      </c>
      <c r="E788" t="s">
        <v>33</v>
      </c>
      <c r="F788" t="s">
        <v>45</v>
      </c>
      <c r="G788" t="s">
        <v>6384</v>
      </c>
      <c r="H788">
        <v>787001831</v>
      </c>
      <c r="I788">
        <v>741755335</v>
      </c>
      <c r="J788" t="s">
        <v>6385</v>
      </c>
      <c r="K788" t="s">
        <v>36</v>
      </c>
      <c r="L788" t="s">
        <v>3959</v>
      </c>
      <c r="M788" t="s">
        <v>3196</v>
      </c>
      <c r="N788" s="54">
        <v>45966</v>
      </c>
      <c r="O788" s="55">
        <v>0.70833333333333337</v>
      </c>
      <c r="P788" t="s">
        <v>45</v>
      </c>
      <c r="Q788" s="54">
        <v>45967</v>
      </c>
      <c r="R788" s="55">
        <v>0.43125000000000002</v>
      </c>
      <c r="S788" t="s">
        <v>45</v>
      </c>
      <c r="T788">
        <v>9611251717180</v>
      </c>
      <c r="U788"/>
    </row>
    <row r="789" spans="1:21" hidden="1">
      <c r="A789" s="54">
        <v>45967</v>
      </c>
      <c r="B789" t="s">
        <v>3071</v>
      </c>
      <c r="C789" t="s">
        <v>41</v>
      </c>
      <c r="D789">
        <v>734356550</v>
      </c>
      <c r="E789" t="s">
        <v>33</v>
      </c>
      <c r="F789" t="s">
        <v>3886</v>
      </c>
      <c r="G789" t="s">
        <v>6386</v>
      </c>
      <c r="I789">
        <v>729028004</v>
      </c>
      <c r="J789" t="s">
        <v>6387</v>
      </c>
      <c r="K789" t="s">
        <v>36</v>
      </c>
      <c r="L789" t="s">
        <v>3896</v>
      </c>
      <c r="M789" t="s">
        <v>1323</v>
      </c>
      <c r="N789" s="54">
        <v>45989</v>
      </c>
      <c r="O789" s="55">
        <v>0.5</v>
      </c>
      <c r="P789" t="s">
        <v>3886</v>
      </c>
      <c r="Q789" s="54">
        <v>45967</v>
      </c>
      <c r="R789" s="55">
        <v>0.43125000000000002</v>
      </c>
      <c r="S789" t="s">
        <v>3886</v>
      </c>
      <c r="U789"/>
    </row>
    <row r="790" spans="1:21">
      <c r="A790" s="54">
        <v>45967</v>
      </c>
      <c r="B790" t="s">
        <v>1748</v>
      </c>
      <c r="C790" t="s">
        <v>777</v>
      </c>
      <c r="D790">
        <v>726630540</v>
      </c>
      <c r="E790" t="s">
        <v>33</v>
      </c>
      <c r="F790" t="s">
        <v>45</v>
      </c>
      <c r="G790" t="s">
        <v>6366</v>
      </c>
      <c r="H790">
        <v>739071137</v>
      </c>
      <c r="I790">
        <v>729071137</v>
      </c>
      <c r="J790" t="s">
        <v>6363</v>
      </c>
      <c r="K790" t="s">
        <v>36</v>
      </c>
      <c r="L790" t="s">
        <v>1911</v>
      </c>
      <c r="M790" t="s">
        <v>6367</v>
      </c>
      <c r="N790" s="54">
        <v>45966</v>
      </c>
      <c r="O790" s="55">
        <v>0.41666666666666669</v>
      </c>
      <c r="P790" t="s">
        <v>45</v>
      </c>
      <c r="Q790" s="54">
        <v>45967</v>
      </c>
      <c r="R790" s="55">
        <v>0.46250000000000002</v>
      </c>
      <c r="S790" t="s">
        <v>45</v>
      </c>
      <c r="T790">
        <v>9611251717077</v>
      </c>
      <c r="U790"/>
    </row>
    <row r="791" spans="1:21">
      <c r="A791" s="54">
        <v>45967</v>
      </c>
      <c r="B791" t="s">
        <v>4402</v>
      </c>
      <c r="C791" t="s">
        <v>809</v>
      </c>
      <c r="D791">
        <v>788595265</v>
      </c>
      <c r="E791" t="s">
        <v>33</v>
      </c>
      <c r="F791" t="s">
        <v>45</v>
      </c>
      <c r="G791" t="s">
        <v>6389</v>
      </c>
      <c r="H791">
        <v>784335869</v>
      </c>
      <c r="I791">
        <v>745946084</v>
      </c>
      <c r="J791" t="s">
        <v>6390</v>
      </c>
      <c r="K791" t="s">
        <v>36</v>
      </c>
      <c r="L791" t="s">
        <v>4129</v>
      </c>
      <c r="M791" t="s">
        <v>6391</v>
      </c>
      <c r="N791" s="54">
        <v>45966</v>
      </c>
      <c r="O791" s="55">
        <v>0.375</v>
      </c>
      <c r="P791" t="s">
        <v>45</v>
      </c>
      <c r="Q791" s="54">
        <v>45967</v>
      </c>
      <c r="R791" s="55">
        <v>0.45277777777777778</v>
      </c>
      <c r="S791" t="s">
        <v>45</v>
      </c>
      <c r="T791">
        <v>9611251717025</v>
      </c>
      <c r="U791"/>
    </row>
    <row r="792" spans="1:21">
      <c r="A792" s="54">
        <v>45967</v>
      </c>
      <c r="B792" t="s">
        <v>6238</v>
      </c>
      <c r="C792" t="s">
        <v>32</v>
      </c>
      <c r="D792">
        <v>780225502</v>
      </c>
      <c r="E792" t="s">
        <v>33</v>
      </c>
      <c r="F792" t="s">
        <v>45</v>
      </c>
      <c r="G792" t="s">
        <v>6392</v>
      </c>
      <c r="H792">
        <v>723509977</v>
      </c>
      <c r="I792">
        <v>723509977</v>
      </c>
      <c r="J792" t="s">
        <v>6393</v>
      </c>
      <c r="K792" t="s">
        <v>36</v>
      </c>
      <c r="L792" t="s">
        <v>1196</v>
      </c>
      <c r="M792" t="s">
        <v>6394</v>
      </c>
      <c r="N792" s="54">
        <v>45966</v>
      </c>
      <c r="O792" s="55">
        <v>0.66666666666666663</v>
      </c>
      <c r="P792" t="s">
        <v>45</v>
      </c>
      <c r="Q792" s="54">
        <v>45967</v>
      </c>
      <c r="R792" s="55">
        <v>0.44513888888888886</v>
      </c>
      <c r="S792" t="s">
        <v>45</v>
      </c>
      <c r="T792">
        <v>9611251716992</v>
      </c>
      <c r="U792"/>
    </row>
    <row r="793" spans="1:21">
      <c r="A793" s="54">
        <v>45967</v>
      </c>
      <c r="B793" t="s">
        <v>6395</v>
      </c>
      <c r="C793" t="s">
        <v>809</v>
      </c>
      <c r="D793">
        <v>783034544</v>
      </c>
      <c r="E793" t="s">
        <v>33</v>
      </c>
      <c r="F793" t="s">
        <v>45</v>
      </c>
      <c r="G793" t="s">
        <v>6396</v>
      </c>
      <c r="H793">
        <v>254720975473</v>
      </c>
      <c r="I793">
        <v>254738139591</v>
      </c>
      <c r="J793" t="s">
        <v>6397</v>
      </c>
      <c r="K793" t="s">
        <v>36</v>
      </c>
      <c r="L793" t="s">
        <v>1196</v>
      </c>
      <c r="M793" t="s">
        <v>6398</v>
      </c>
      <c r="N793" s="54">
        <v>45968</v>
      </c>
      <c r="O793" s="55">
        <v>0.41666666666666669</v>
      </c>
      <c r="P793" t="s">
        <v>45</v>
      </c>
      <c r="Q793" s="54">
        <v>45967</v>
      </c>
      <c r="R793" s="55">
        <v>0.44027777777777777</v>
      </c>
      <c r="S793" t="s">
        <v>45</v>
      </c>
      <c r="T793">
        <v>9611251716973</v>
      </c>
      <c r="U793"/>
    </row>
    <row r="794" spans="1:21" hidden="1">
      <c r="A794" s="54">
        <v>45967</v>
      </c>
      <c r="B794" t="s">
        <v>6400</v>
      </c>
      <c r="C794" t="s">
        <v>41</v>
      </c>
      <c r="D794">
        <v>784408959</v>
      </c>
      <c r="E794" t="s">
        <v>33</v>
      </c>
      <c r="F794" t="s">
        <v>45</v>
      </c>
      <c r="G794" t="s">
        <v>6401</v>
      </c>
      <c r="H794">
        <v>735766077</v>
      </c>
      <c r="I794">
        <v>795880308</v>
      </c>
      <c r="J794" t="s">
        <v>5265</v>
      </c>
      <c r="K794" t="s">
        <v>36</v>
      </c>
      <c r="L794" t="s">
        <v>3907</v>
      </c>
      <c r="M794" t="s">
        <v>6402</v>
      </c>
      <c r="N794" s="54">
        <v>45966</v>
      </c>
      <c r="O794" s="55">
        <v>0.625</v>
      </c>
      <c r="P794" t="s">
        <v>67</v>
      </c>
      <c r="Q794" s="54">
        <v>45967</v>
      </c>
      <c r="R794" s="55">
        <v>0.51249999999999996</v>
      </c>
      <c r="S794" t="s">
        <v>67</v>
      </c>
      <c r="U794" t="s">
        <v>114</v>
      </c>
    </row>
    <row r="795" spans="1:21" hidden="1">
      <c r="A795" s="54">
        <v>45967</v>
      </c>
      <c r="B795" t="s">
        <v>4278</v>
      </c>
      <c r="C795" t="s">
        <v>41</v>
      </c>
      <c r="D795">
        <v>784339382</v>
      </c>
      <c r="E795" t="s">
        <v>33</v>
      </c>
      <c r="F795" t="s">
        <v>45</v>
      </c>
      <c r="G795" t="s">
        <v>6403</v>
      </c>
      <c r="H795">
        <v>720685765</v>
      </c>
      <c r="I795">
        <v>720685765</v>
      </c>
      <c r="J795" t="s">
        <v>6404</v>
      </c>
      <c r="K795" t="s">
        <v>36</v>
      </c>
      <c r="L795" t="s">
        <v>1200</v>
      </c>
      <c r="M795" t="s">
        <v>6405</v>
      </c>
      <c r="N795" s="54">
        <v>45967</v>
      </c>
      <c r="O795" s="55">
        <v>0.41666666666666669</v>
      </c>
      <c r="P795" t="s">
        <v>45</v>
      </c>
      <c r="Q795" s="54">
        <v>45967</v>
      </c>
      <c r="R795" s="55">
        <v>0.53055555555555556</v>
      </c>
      <c r="S795" t="s">
        <v>45</v>
      </c>
      <c r="T795">
        <v>9611251717361</v>
      </c>
      <c r="U795"/>
    </row>
    <row r="796" spans="1:21" hidden="1">
      <c r="A796" s="54">
        <v>45967</v>
      </c>
      <c r="B796" t="s">
        <v>1754</v>
      </c>
      <c r="C796" t="s">
        <v>41</v>
      </c>
      <c r="D796">
        <v>737760378</v>
      </c>
      <c r="E796" t="s">
        <v>33</v>
      </c>
      <c r="F796" t="s">
        <v>45</v>
      </c>
      <c r="G796" t="s">
        <v>6407</v>
      </c>
      <c r="H796">
        <v>750728500</v>
      </c>
      <c r="I796">
        <v>717332426</v>
      </c>
      <c r="J796" t="s">
        <v>6408</v>
      </c>
      <c r="K796" t="s">
        <v>36</v>
      </c>
      <c r="L796" t="s">
        <v>3943</v>
      </c>
      <c r="M796" t="s">
        <v>5468</v>
      </c>
      <c r="N796" s="54">
        <v>45967</v>
      </c>
      <c r="O796" s="55">
        <v>0.33333333333333331</v>
      </c>
      <c r="P796" t="s">
        <v>45</v>
      </c>
      <c r="Q796" s="54">
        <v>45967</v>
      </c>
      <c r="R796" s="55">
        <v>0.43263888888888891</v>
      </c>
      <c r="S796" t="s">
        <v>45</v>
      </c>
      <c r="T796">
        <v>9611251717193</v>
      </c>
      <c r="U796"/>
    </row>
    <row r="797" spans="1:21" hidden="1">
      <c r="A797" s="54">
        <v>45967</v>
      </c>
      <c r="B797" t="s">
        <v>5360</v>
      </c>
      <c r="C797" t="s">
        <v>41</v>
      </c>
      <c r="D797">
        <v>784953955</v>
      </c>
      <c r="E797" t="s">
        <v>33</v>
      </c>
      <c r="F797" t="s">
        <v>3886</v>
      </c>
      <c r="G797" t="s">
        <v>6409</v>
      </c>
      <c r="I797">
        <v>743754699</v>
      </c>
      <c r="J797" t="s">
        <v>6410</v>
      </c>
      <c r="K797" t="s">
        <v>36</v>
      </c>
      <c r="L797" t="s">
        <v>3910</v>
      </c>
      <c r="M797" t="s">
        <v>6411</v>
      </c>
      <c r="N797" s="54">
        <v>45976</v>
      </c>
      <c r="O797" s="55">
        <v>0.66666666666666663</v>
      </c>
      <c r="P797" t="s">
        <v>3886</v>
      </c>
      <c r="Q797" s="54"/>
      <c r="U797"/>
    </row>
    <row r="798" spans="1:21" hidden="1">
      <c r="A798" s="54">
        <v>45967</v>
      </c>
      <c r="B798" t="s">
        <v>5360</v>
      </c>
      <c r="C798" t="s">
        <v>41</v>
      </c>
      <c r="D798">
        <v>784953955</v>
      </c>
      <c r="E798" t="s">
        <v>33</v>
      </c>
      <c r="F798" t="s">
        <v>3886</v>
      </c>
      <c r="G798" t="s">
        <v>6413</v>
      </c>
      <c r="I798">
        <v>790123775</v>
      </c>
      <c r="J798" t="s">
        <v>6414</v>
      </c>
      <c r="K798" t="s">
        <v>36</v>
      </c>
      <c r="L798" t="s">
        <v>3910</v>
      </c>
      <c r="M798" t="s">
        <v>3306</v>
      </c>
      <c r="N798" s="54">
        <v>45976</v>
      </c>
      <c r="O798" s="55">
        <v>0.66666666666666663</v>
      </c>
      <c r="P798" t="s">
        <v>3886</v>
      </c>
      <c r="Q798" s="54">
        <v>45967</v>
      </c>
      <c r="S798" t="s">
        <v>3886</v>
      </c>
      <c r="U798"/>
    </row>
    <row r="799" spans="1:21">
      <c r="A799" s="54">
        <v>45967</v>
      </c>
      <c r="B799" t="s">
        <v>6238</v>
      </c>
      <c r="C799" t="s">
        <v>32</v>
      </c>
      <c r="D799">
        <v>780225502</v>
      </c>
      <c r="E799" t="s">
        <v>33</v>
      </c>
      <c r="F799" t="s">
        <v>45</v>
      </c>
      <c r="G799" t="s">
        <v>5291</v>
      </c>
      <c r="H799">
        <v>731555556</v>
      </c>
      <c r="I799">
        <v>731555556</v>
      </c>
      <c r="J799" t="s">
        <v>6415</v>
      </c>
      <c r="K799" t="s">
        <v>36</v>
      </c>
      <c r="L799" t="s">
        <v>1871</v>
      </c>
      <c r="M799" t="s">
        <v>5293</v>
      </c>
      <c r="N799" s="54">
        <v>45966</v>
      </c>
      <c r="O799" s="55">
        <v>0.66666666666666663</v>
      </c>
      <c r="P799" t="s">
        <v>45</v>
      </c>
      <c r="Q799" s="54">
        <v>45967</v>
      </c>
      <c r="R799" s="55">
        <v>0.45069444444444445</v>
      </c>
      <c r="S799" t="s">
        <v>45</v>
      </c>
      <c r="T799">
        <v>9611251717023</v>
      </c>
      <c r="U799"/>
    </row>
    <row r="800" spans="1:21" hidden="1">
      <c r="A800" s="54">
        <v>45967</v>
      </c>
      <c r="B800" t="s">
        <v>5360</v>
      </c>
      <c r="C800" t="s">
        <v>41</v>
      </c>
      <c r="D800">
        <v>784953955</v>
      </c>
      <c r="E800" t="s">
        <v>33</v>
      </c>
      <c r="F800" t="s">
        <v>3886</v>
      </c>
      <c r="G800" t="s">
        <v>6416</v>
      </c>
      <c r="I800">
        <v>732751331</v>
      </c>
      <c r="J800" t="s">
        <v>5609</v>
      </c>
      <c r="K800" t="s">
        <v>36</v>
      </c>
      <c r="L800" t="s">
        <v>3910</v>
      </c>
      <c r="M800" t="s">
        <v>6411</v>
      </c>
      <c r="N800" s="54">
        <v>45991</v>
      </c>
      <c r="O800" s="55">
        <v>0.66666666666666663</v>
      </c>
      <c r="P800" t="s">
        <v>3886</v>
      </c>
      <c r="Q800" s="54">
        <v>45967</v>
      </c>
      <c r="S800" t="s">
        <v>3886</v>
      </c>
      <c r="U800"/>
    </row>
    <row r="801" spans="1:21" hidden="1">
      <c r="A801" s="54">
        <v>45967</v>
      </c>
      <c r="B801" t="s">
        <v>170</v>
      </c>
      <c r="C801" t="s">
        <v>41</v>
      </c>
      <c r="D801">
        <v>783687450</v>
      </c>
      <c r="E801" t="s">
        <v>33</v>
      </c>
      <c r="F801" t="s">
        <v>45</v>
      </c>
      <c r="G801" t="s">
        <v>6417</v>
      </c>
      <c r="H801">
        <v>254731765461</v>
      </c>
      <c r="I801">
        <v>254742564126</v>
      </c>
      <c r="J801" t="s">
        <v>6418</v>
      </c>
      <c r="K801" t="s">
        <v>36</v>
      </c>
      <c r="L801" t="s">
        <v>3994</v>
      </c>
      <c r="M801" t="s">
        <v>6419</v>
      </c>
      <c r="N801" s="54">
        <v>45967</v>
      </c>
      <c r="O801" s="55">
        <v>0.375</v>
      </c>
      <c r="P801" t="s">
        <v>45</v>
      </c>
      <c r="Q801" s="54">
        <v>45967</v>
      </c>
      <c r="R801" s="55">
        <v>0.43819444444444444</v>
      </c>
      <c r="S801" t="s">
        <v>45</v>
      </c>
      <c r="T801">
        <v>9611251716975</v>
      </c>
      <c r="U801"/>
    </row>
    <row r="802" spans="1:21" hidden="1">
      <c r="A802" s="54">
        <v>45967</v>
      </c>
      <c r="B802" t="s">
        <v>5360</v>
      </c>
      <c r="C802" t="s">
        <v>41</v>
      </c>
      <c r="D802">
        <v>784953955</v>
      </c>
      <c r="E802" t="s">
        <v>33</v>
      </c>
      <c r="F802" t="s">
        <v>3886</v>
      </c>
      <c r="G802" t="s">
        <v>6420</v>
      </c>
      <c r="I802">
        <v>790636764</v>
      </c>
      <c r="J802" t="s">
        <v>6421</v>
      </c>
      <c r="K802" t="s">
        <v>36</v>
      </c>
      <c r="L802" t="s">
        <v>3910</v>
      </c>
      <c r="M802" t="s">
        <v>6422</v>
      </c>
      <c r="N802" s="54">
        <v>45989</v>
      </c>
      <c r="O802" s="55">
        <v>0.45833333333333331</v>
      </c>
      <c r="P802" t="s">
        <v>3886</v>
      </c>
      <c r="Q802" s="54">
        <v>45967</v>
      </c>
      <c r="S802" t="s">
        <v>3886</v>
      </c>
      <c r="U802"/>
    </row>
    <row r="803" spans="1:21">
      <c r="A803" s="54">
        <v>45967</v>
      </c>
      <c r="B803" t="s">
        <v>6238</v>
      </c>
      <c r="C803" t="s">
        <v>32</v>
      </c>
      <c r="D803">
        <v>780225502</v>
      </c>
      <c r="E803" t="s">
        <v>33</v>
      </c>
      <c r="F803" t="s">
        <v>45</v>
      </c>
      <c r="G803" t="s">
        <v>5294</v>
      </c>
      <c r="H803">
        <v>762815649</v>
      </c>
      <c r="I803">
        <v>762815649</v>
      </c>
      <c r="J803" t="s">
        <v>6423</v>
      </c>
      <c r="K803" t="s">
        <v>36</v>
      </c>
      <c r="L803" t="s">
        <v>1871</v>
      </c>
      <c r="M803" t="s">
        <v>5293</v>
      </c>
      <c r="N803" s="54">
        <v>45966</v>
      </c>
      <c r="O803" s="55">
        <v>0.66666666666666663</v>
      </c>
      <c r="P803" t="s">
        <v>67</v>
      </c>
      <c r="Q803" s="54">
        <v>45967</v>
      </c>
      <c r="R803" s="55">
        <v>0.41111111111111109</v>
      </c>
      <c r="S803" t="s">
        <v>67</v>
      </c>
      <c r="U803"/>
    </row>
    <row r="804" spans="1:21" hidden="1">
      <c r="A804" s="54">
        <v>45967</v>
      </c>
      <c r="B804" t="s">
        <v>47</v>
      </c>
      <c r="C804" t="s">
        <v>41</v>
      </c>
      <c r="D804">
        <v>735633807</v>
      </c>
      <c r="E804" t="s">
        <v>33</v>
      </c>
      <c r="F804" t="s">
        <v>45</v>
      </c>
      <c r="G804" t="s">
        <v>6424</v>
      </c>
      <c r="H804">
        <v>735766077</v>
      </c>
      <c r="I804">
        <v>735766077</v>
      </c>
      <c r="J804" t="s">
        <v>5265</v>
      </c>
      <c r="K804" t="s">
        <v>36</v>
      </c>
      <c r="L804" t="s">
        <v>3907</v>
      </c>
      <c r="M804" t="s">
        <v>1394</v>
      </c>
      <c r="N804" s="54">
        <v>45966</v>
      </c>
      <c r="O804" s="55">
        <v>0.625</v>
      </c>
      <c r="P804" t="s">
        <v>67</v>
      </c>
      <c r="Q804" s="54">
        <v>45967</v>
      </c>
      <c r="R804" s="55">
        <v>0.40902777777777777</v>
      </c>
      <c r="S804" t="s">
        <v>67</v>
      </c>
      <c r="U804" t="s">
        <v>114</v>
      </c>
    </row>
    <row r="805" spans="1:21" hidden="1">
      <c r="A805" s="54">
        <v>45967</v>
      </c>
      <c r="B805" t="s">
        <v>5360</v>
      </c>
      <c r="C805" t="s">
        <v>41</v>
      </c>
      <c r="D805">
        <v>784953955</v>
      </c>
      <c r="E805" t="s">
        <v>33</v>
      </c>
      <c r="F805" t="s">
        <v>3886</v>
      </c>
      <c r="G805" t="s">
        <v>6425</v>
      </c>
      <c r="I805">
        <v>732446668</v>
      </c>
      <c r="J805" t="s">
        <v>6426</v>
      </c>
      <c r="K805" t="s">
        <v>36</v>
      </c>
      <c r="L805" t="s">
        <v>3910</v>
      </c>
      <c r="M805" t="s">
        <v>5439</v>
      </c>
      <c r="N805" s="54">
        <v>45988</v>
      </c>
      <c r="O805" s="55">
        <v>0.66666666666666663</v>
      </c>
      <c r="P805" t="s">
        <v>3886</v>
      </c>
      <c r="Q805" s="54">
        <v>45967</v>
      </c>
      <c r="S805" t="s">
        <v>3886</v>
      </c>
      <c r="U805"/>
    </row>
    <row r="806" spans="1:21" hidden="1">
      <c r="A806" s="54">
        <v>45967</v>
      </c>
      <c r="B806" t="s">
        <v>3095</v>
      </c>
      <c r="C806" t="s">
        <v>41</v>
      </c>
      <c r="D806">
        <v>104144901</v>
      </c>
      <c r="E806" t="s">
        <v>33</v>
      </c>
      <c r="F806" t="s">
        <v>45</v>
      </c>
      <c r="G806" t="s">
        <v>6428</v>
      </c>
      <c r="H806">
        <v>732043008</v>
      </c>
      <c r="I806">
        <v>711286696</v>
      </c>
      <c r="J806" t="s">
        <v>6429</v>
      </c>
      <c r="K806" t="s">
        <v>36</v>
      </c>
      <c r="L806" t="s">
        <v>4004</v>
      </c>
      <c r="M806" t="s">
        <v>6430</v>
      </c>
      <c r="N806" s="54">
        <v>45967</v>
      </c>
      <c r="O806" s="55">
        <v>0.66666666666666663</v>
      </c>
      <c r="P806" t="s">
        <v>45</v>
      </c>
      <c r="Q806" s="54">
        <v>45967</v>
      </c>
      <c r="R806" s="55">
        <v>0.5756944444444444</v>
      </c>
      <c r="S806" t="s">
        <v>45</v>
      </c>
      <c r="T806">
        <v>9611251717586</v>
      </c>
      <c r="U806"/>
    </row>
    <row r="807" spans="1:21" hidden="1">
      <c r="A807" s="54">
        <v>45967</v>
      </c>
      <c r="B807" t="s">
        <v>4278</v>
      </c>
      <c r="C807" t="s">
        <v>41</v>
      </c>
      <c r="D807">
        <v>784339382</v>
      </c>
      <c r="E807" t="s">
        <v>33</v>
      </c>
      <c r="F807" t="s">
        <v>45</v>
      </c>
      <c r="G807" t="s">
        <v>6431</v>
      </c>
      <c r="H807">
        <v>105130300</v>
      </c>
      <c r="I807">
        <v>105130300</v>
      </c>
      <c r="J807" t="s">
        <v>6432</v>
      </c>
      <c r="K807" t="s">
        <v>36</v>
      </c>
      <c r="L807" t="s">
        <v>1196</v>
      </c>
      <c r="M807" t="s">
        <v>6433</v>
      </c>
      <c r="N807" s="54">
        <v>45967</v>
      </c>
      <c r="O807" s="55">
        <v>0.41666666666666669</v>
      </c>
      <c r="P807" t="s">
        <v>45</v>
      </c>
      <c r="Q807" s="54">
        <v>45967</v>
      </c>
      <c r="R807" s="55">
        <v>0.58263888888888893</v>
      </c>
      <c r="S807" t="s">
        <v>45</v>
      </c>
      <c r="T807">
        <v>9611251717620</v>
      </c>
      <c r="U807"/>
    </row>
    <row r="808" spans="1:21" hidden="1">
      <c r="A808" s="54">
        <v>45967</v>
      </c>
      <c r="B808" t="s">
        <v>3228</v>
      </c>
      <c r="C808" t="s">
        <v>41</v>
      </c>
      <c r="D808">
        <v>787160346</v>
      </c>
      <c r="E808" t="s">
        <v>33</v>
      </c>
      <c r="F808" t="s">
        <v>45</v>
      </c>
      <c r="G808" t="s">
        <v>6434</v>
      </c>
      <c r="H808">
        <v>254708351902</v>
      </c>
      <c r="I808">
        <v>254708351902</v>
      </c>
      <c r="J808" t="s">
        <v>6435</v>
      </c>
      <c r="K808" t="s">
        <v>36</v>
      </c>
      <c r="L808" t="s">
        <v>3946</v>
      </c>
      <c r="M808" t="s">
        <v>1226</v>
      </c>
      <c r="N808" s="54">
        <v>45991</v>
      </c>
      <c r="O808" s="55">
        <v>0.54166666666666663</v>
      </c>
      <c r="P808" t="s">
        <v>3886</v>
      </c>
      <c r="Q808" s="54">
        <v>45967</v>
      </c>
      <c r="R808" s="55">
        <v>0.6</v>
      </c>
      <c r="S808" t="s">
        <v>3886</v>
      </c>
      <c r="U808"/>
    </row>
    <row r="809" spans="1:21" hidden="1">
      <c r="A809" s="54">
        <v>45967</v>
      </c>
      <c r="B809" t="s">
        <v>2055</v>
      </c>
      <c r="C809" t="s">
        <v>41</v>
      </c>
      <c r="D809">
        <v>734949424</v>
      </c>
      <c r="E809" t="s">
        <v>33</v>
      </c>
      <c r="F809" t="s">
        <v>45</v>
      </c>
      <c r="G809" t="s">
        <v>6437</v>
      </c>
      <c r="I809">
        <v>748468634</v>
      </c>
      <c r="J809" t="s">
        <v>6438</v>
      </c>
      <c r="K809" t="s">
        <v>36</v>
      </c>
      <c r="L809" t="s">
        <v>3943</v>
      </c>
      <c r="M809" t="s">
        <v>6439</v>
      </c>
      <c r="N809" s="54">
        <v>45966</v>
      </c>
      <c r="O809" s="55">
        <v>0.70833333333333337</v>
      </c>
      <c r="P809" t="s">
        <v>45</v>
      </c>
      <c r="Q809" s="54">
        <v>45967</v>
      </c>
      <c r="R809" s="55">
        <v>0.53055555555555556</v>
      </c>
      <c r="S809" t="s">
        <v>45</v>
      </c>
      <c r="T809">
        <v>9611251717359</v>
      </c>
      <c r="U809"/>
    </row>
    <row r="810" spans="1:21">
      <c r="A810" s="54">
        <v>45967</v>
      </c>
      <c r="B810" t="s">
        <v>904</v>
      </c>
      <c r="C810" t="s">
        <v>1174</v>
      </c>
      <c r="D810">
        <v>103338340</v>
      </c>
      <c r="E810" t="s">
        <v>33</v>
      </c>
      <c r="F810" t="s">
        <v>45</v>
      </c>
      <c r="G810" t="s">
        <v>6440</v>
      </c>
      <c r="H810">
        <v>795606632</v>
      </c>
      <c r="I810">
        <v>752575781</v>
      </c>
      <c r="J810" t="s">
        <v>6441</v>
      </c>
      <c r="K810" t="s">
        <v>36</v>
      </c>
      <c r="L810" t="s">
        <v>3896</v>
      </c>
      <c r="M810" t="s">
        <v>6442</v>
      </c>
      <c r="N810" s="54">
        <v>45967</v>
      </c>
      <c r="O810" s="55">
        <v>0.625</v>
      </c>
      <c r="P810" t="s">
        <v>45</v>
      </c>
      <c r="Q810" s="54">
        <v>45967</v>
      </c>
      <c r="R810" s="55">
        <v>0.53472222222222221</v>
      </c>
      <c r="S810" t="s">
        <v>45</v>
      </c>
      <c r="T810">
        <v>9611251717373</v>
      </c>
      <c r="U810"/>
    </row>
    <row r="811" spans="1:21" hidden="1">
      <c r="A811" s="54">
        <v>45967</v>
      </c>
      <c r="B811" t="s">
        <v>6141</v>
      </c>
      <c r="C811" t="s">
        <v>41</v>
      </c>
      <c r="D811">
        <v>789052741</v>
      </c>
      <c r="E811" t="s">
        <v>33</v>
      </c>
      <c r="F811" t="s">
        <v>45</v>
      </c>
      <c r="G811" t="s">
        <v>6443</v>
      </c>
      <c r="H811">
        <v>254724173549</v>
      </c>
      <c r="I811">
        <v>254712789938</v>
      </c>
      <c r="J811" t="s">
        <v>6444</v>
      </c>
      <c r="K811" t="s">
        <v>36</v>
      </c>
      <c r="L811" t="s">
        <v>5551</v>
      </c>
      <c r="M811" t="s">
        <v>6445</v>
      </c>
      <c r="N811" s="54">
        <v>45967</v>
      </c>
      <c r="O811" s="55">
        <v>0.41666666666666669</v>
      </c>
      <c r="P811" t="s">
        <v>45</v>
      </c>
      <c r="Q811" s="54">
        <v>45967</v>
      </c>
      <c r="R811" s="55">
        <v>0.54027777777777775</v>
      </c>
      <c r="S811" t="s">
        <v>45</v>
      </c>
      <c r="T811">
        <v>9611251717401</v>
      </c>
      <c r="U811"/>
    </row>
    <row r="812" spans="1:21">
      <c r="A812" s="54">
        <v>45967</v>
      </c>
      <c r="B812" t="s">
        <v>2870</v>
      </c>
      <c r="C812" t="s">
        <v>1174</v>
      </c>
      <c r="D812">
        <v>103338340</v>
      </c>
      <c r="E812" t="s">
        <v>33</v>
      </c>
      <c r="F812" t="s">
        <v>45</v>
      </c>
      <c r="G812" t="s">
        <v>6446</v>
      </c>
      <c r="H812">
        <v>714567933</v>
      </c>
      <c r="I812">
        <v>714567933</v>
      </c>
      <c r="J812" t="s">
        <v>6447</v>
      </c>
      <c r="K812" t="s">
        <v>36</v>
      </c>
      <c r="L812" t="s">
        <v>3896</v>
      </c>
      <c r="M812" t="s">
        <v>6448</v>
      </c>
      <c r="N812" s="54">
        <v>45967</v>
      </c>
      <c r="O812" s="55">
        <v>0.625</v>
      </c>
      <c r="P812" t="s">
        <v>45</v>
      </c>
      <c r="Q812" s="54">
        <v>45967</v>
      </c>
      <c r="R812" s="55">
        <v>0.55347222222222225</v>
      </c>
      <c r="S812" t="s">
        <v>45</v>
      </c>
      <c r="T812">
        <v>9611251717481</v>
      </c>
      <c r="U812"/>
    </row>
    <row r="813" spans="1:21">
      <c r="A813" s="54">
        <v>45967</v>
      </c>
      <c r="B813" t="s">
        <v>2420</v>
      </c>
      <c r="C813" t="s">
        <v>1167</v>
      </c>
      <c r="D813">
        <v>780080032</v>
      </c>
      <c r="E813" t="s">
        <v>33</v>
      </c>
      <c r="F813" t="s">
        <v>45</v>
      </c>
      <c r="G813" t="s">
        <v>6449</v>
      </c>
      <c r="H813">
        <v>722970363</v>
      </c>
      <c r="I813">
        <v>722970363</v>
      </c>
      <c r="J813" t="s">
        <v>6450</v>
      </c>
      <c r="K813" t="s">
        <v>36</v>
      </c>
      <c r="L813" t="s">
        <v>3916</v>
      </c>
      <c r="M813" t="s">
        <v>4678</v>
      </c>
      <c r="N813" s="54">
        <v>45967</v>
      </c>
      <c r="O813" s="55">
        <v>0.41666666666666669</v>
      </c>
      <c r="P813" t="s">
        <v>45</v>
      </c>
      <c r="Q813" s="54">
        <v>45967</v>
      </c>
      <c r="R813" s="55">
        <v>0.56111111111111112</v>
      </c>
      <c r="S813" t="s">
        <v>45</v>
      </c>
      <c r="T813">
        <v>9611251717525</v>
      </c>
      <c r="U813"/>
    </row>
    <row r="814" spans="1:21">
      <c r="A814" s="54">
        <v>45967</v>
      </c>
      <c r="B814" t="s">
        <v>2420</v>
      </c>
      <c r="C814" t="s">
        <v>1167</v>
      </c>
      <c r="D814">
        <v>780080032</v>
      </c>
      <c r="E814" t="s">
        <v>33</v>
      </c>
      <c r="F814" t="s">
        <v>45</v>
      </c>
      <c r="G814" t="s">
        <v>6451</v>
      </c>
      <c r="H814">
        <v>786610568</v>
      </c>
      <c r="I814">
        <v>788559889</v>
      </c>
      <c r="J814" t="s">
        <v>6452</v>
      </c>
      <c r="K814" t="s">
        <v>36</v>
      </c>
      <c r="L814" t="s">
        <v>3916</v>
      </c>
      <c r="M814" t="s">
        <v>4582</v>
      </c>
      <c r="N814" s="54">
        <v>45967</v>
      </c>
      <c r="O814" s="55">
        <v>0.41666666666666669</v>
      </c>
      <c r="P814" t="s">
        <v>45</v>
      </c>
      <c r="Q814" s="54">
        <v>45967</v>
      </c>
      <c r="R814" s="55">
        <v>0.57430555555555551</v>
      </c>
      <c r="S814" t="s">
        <v>45</v>
      </c>
      <c r="T814">
        <v>9611251717567</v>
      </c>
      <c r="U814"/>
    </row>
    <row r="815" spans="1:21" hidden="1">
      <c r="A815" s="54">
        <v>45967</v>
      </c>
      <c r="B815" t="s">
        <v>4135</v>
      </c>
      <c r="C815" t="s">
        <v>41</v>
      </c>
      <c r="D815">
        <v>735633807</v>
      </c>
      <c r="E815" t="s">
        <v>33</v>
      </c>
      <c r="F815" t="s">
        <v>45</v>
      </c>
      <c r="G815" t="s">
        <v>6453</v>
      </c>
      <c r="H815">
        <v>0</v>
      </c>
      <c r="I815">
        <v>254719579075</v>
      </c>
      <c r="J815" t="s">
        <v>6454</v>
      </c>
      <c r="K815" t="s">
        <v>36</v>
      </c>
      <c r="L815" t="s">
        <v>3916</v>
      </c>
      <c r="M815" t="s">
        <v>6455</v>
      </c>
      <c r="N815" s="54">
        <v>45966</v>
      </c>
      <c r="O815" s="55">
        <v>0.70833333333333337</v>
      </c>
      <c r="P815" t="s">
        <v>45</v>
      </c>
      <c r="Q815" s="54">
        <v>45967</v>
      </c>
      <c r="R815" s="55">
        <v>0.5756944444444444</v>
      </c>
      <c r="S815" t="s">
        <v>45</v>
      </c>
      <c r="T815">
        <v>9611251717572</v>
      </c>
      <c r="U815"/>
    </row>
    <row r="816" spans="1:21" hidden="1">
      <c r="A816" s="54">
        <v>45967</v>
      </c>
      <c r="B816" t="s">
        <v>4745</v>
      </c>
      <c r="C816" t="s">
        <v>41</v>
      </c>
      <c r="D816">
        <v>787594432</v>
      </c>
      <c r="E816" t="s">
        <v>33</v>
      </c>
      <c r="F816" t="s">
        <v>45</v>
      </c>
      <c r="G816" t="s">
        <v>6456</v>
      </c>
      <c r="I816">
        <v>797132467</v>
      </c>
      <c r="J816" t="s">
        <v>6457</v>
      </c>
      <c r="K816" t="s">
        <v>36</v>
      </c>
      <c r="L816" t="s">
        <v>3959</v>
      </c>
      <c r="M816" t="s">
        <v>1334</v>
      </c>
      <c r="N816" s="54">
        <v>45967</v>
      </c>
      <c r="O816" s="55">
        <v>0.33333333333333331</v>
      </c>
      <c r="P816" t="s">
        <v>45</v>
      </c>
      <c r="Q816" s="54">
        <v>45967</v>
      </c>
      <c r="R816" s="55">
        <v>0.54583333333333328</v>
      </c>
      <c r="S816" t="s">
        <v>45</v>
      </c>
      <c r="T816">
        <v>9611251717442</v>
      </c>
      <c r="U816"/>
    </row>
    <row r="817" spans="1:21">
      <c r="A817" s="54">
        <v>45967</v>
      </c>
      <c r="B817" t="s">
        <v>3768</v>
      </c>
      <c r="C817" t="s">
        <v>1130</v>
      </c>
      <c r="D817">
        <v>101030101</v>
      </c>
      <c r="E817" t="s">
        <v>33</v>
      </c>
      <c r="F817" t="s">
        <v>45</v>
      </c>
      <c r="G817" t="s">
        <v>6458</v>
      </c>
      <c r="H817">
        <v>702305256</v>
      </c>
      <c r="I817">
        <v>735353298</v>
      </c>
      <c r="J817" t="s">
        <v>6459</v>
      </c>
      <c r="K817" t="s">
        <v>36</v>
      </c>
      <c r="L817" t="s">
        <v>3909</v>
      </c>
      <c r="M817" t="s">
        <v>6460</v>
      </c>
      <c r="N817" s="54">
        <v>45967</v>
      </c>
      <c r="O817" s="55">
        <v>0.375</v>
      </c>
      <c r="P817" t="s">
        <v>45</v>
      </c>
      <c r="Q817" s="54">
        <v>45967</v>
      </c>
      <c r="R817" s="55">
        <v>0.56944444444444442</v>
      </c>
      <c r="S817" t="s">
        <v>45</v>
      </c>
      <c r="T817">
        <v>9611251717584</v>
      </c>
      <c r="U817"/>
    </row>
    <row r="818" spans="1:21" hidden="1">
      <c r="A818" s="54">
        <v>45967</v>
      </c>
      <c r="B818" t="s">
        <v>282</v>
      </c>
      <c r="C818" t="s">
        <v>41</v>
      </c>
      <c r="D818">
        <v>100822172</v>
      </c>
      <c r="E818" t="s">
        <v>33</v>
      </c>
      <c r="F818" t="s">
        <v>45</v>
      </c>
      <c r="G818" t="s">
        <v>6461</v>
      </c>
      <c r="I818">
        <v>718384600</v>
      </c>
      <c r="J818" t="s">
        <v>6462</v>
      </c>
      <c r="K818" t="s">
        <v>36</v>
      </c>
      <c r="L818" t="s">
        <v>1871</v>
      </c>
      <c r="M818" t="s">
        <v>6463</v>
      </c>
      <c r="N818" s="54">
        <v>45967</v>
      </c>
      <c r="O818" s="55">
        <v>0.5</v>
      </c>
      <c r="P818" t="s">
        <v>45</v>
      </c>
      <c r="Q818" s="54">
        <v>45967</v>
      </c>
      <c r="R818" s="55">
        <v>0.57638888888888884</v>
      </c>
      <c r="S818" t="s">
        <v>45</v>
      </c>
      <c r="T818">
        <v>9611251717597</v>
      </c>
      <c r="U818"/>
    </row>
    <row r="819" spans="1:21" hidden="1">
      <c r="A819" s="54">
        <v>45967</v>
      </c>
      <c r="B819" t="s">
        <v>5632</v>
      </c>
      <c r="C819" t="s">
        <v>41</v>
      </c>
      <c r="D819">
        <v>788374099</v>
      </c>
      <c r="E819" t="s">
        <v>33</v>
      </c>
      <c r="F819" t="s">
        <v>45</v>
      </c>
      <c r="G819" t="s">
        <v>6464</v>
      </c>
      <c r="I819">
        <v>254769549033</v>
      </c>
      <c r="J819" t="s">
        <v>6465</v>
      </c>
      <c r="K819" t="s">
        <v>36</v>
      </c>
      <c r="L819" t="s">
        <v>3910</v>
      </c>
      <c r="M819" t="s">
        <v>6466</v>
      </c>
      <c r="N819" s="54">
        <v>45967</v>
      </c>
      <c r="O819" s="55">
        <v>0.375</v>
      </c>
      <c r="P819" t="s">
        <v>39</v>
      </c>
      <c r="Q819" s="54">
        <v>45967</v>
      </c>
      <c r="R819" s="55">
        <v>0.59652777777777777</v>
      </c>
      <c r="U819"/>
    </row>
    <row r="820" spans="1:21" hidden="1">
      <c r="A820" s="54">
        <v>45967</v>
      </c>
      <c r="B820" t="s">
        <v>5196</v>
      </c>
      <c r="C820" t="s">
        <v>41</v>
      </c>
      <c r="D820">
        <v>786561464</v>
      </c>
      <c r="E820" t="s">
        <v>33</v>
      </c>
      <c r="F820" t="s">
        <v>45</v>
      </c>
      <c r="G820" t="s">
        <v>6467</v>
      </c>
      <c r="H820">
        <v>718130670</v>
      </c>
      <c r="I820">
        <v>718130670</v>
      </c>
      <c r="J820" t="s">
        <v>5205</v>
      </c>
      <c r="K820" t="s">
        <v>36</v>
      </c>
      <c r="L820" t="s">
        <v>3959</v>
      </c>
      <c r="M820" t="s">
        <v>6468</v>
      </c>
      <c r="N820" s="54">
        <v>45968</v>
      </c>
      <c r="O820" s="55">
        <v>0.5</v>
      </c>
      <c r="P820" t="s">
        <v>67</v>
      </c>
      <c r="Q820" s="54">
        <v>45967</v>
      </c>
      <c r="R820" s="55">
        <v>0.5395833333333333</v>
      </c>
      <c r="S820" t="s">
        <v>67</v>
      </c>
      <c r="U820" t="s">
        <v>114</v>
      </c>
    </row>
    <row r="821" spans="1:21" hidden="1">
      <c r="A821" s="54">
        <v>45967</v>
      </c>
      <c r="B821" t="s">
        <v>5632</v>
      </c>
      <c r="C821" t="s">
        <v>41</v>
      </c>
      <c r="D821">
        <v>88374099</v>
      </c>
      <c r="E821" t="s">
        <v>33</v>
      </c>
      <c r="F821" t="s">
        <v>45</v>
      </c>
      <c r="G821" t="s">
        <v>6469</v>
      </c>
      <c r="H821">
        <v>782917432</v>
      </c>
      <c r="I821">
        <v>720898126</v>
      </c>
      <c r="J821" t="s">
        <v>6470</v>
      </c>
      <c r="K821" t="s">
        <v>36</v>
      </c>
      <c r="L821" t="s">
        <v>3946</v>
      </c>
      <c r="M821" t="s">
        <v>6471</v>
      </c>
      <c r="N821" s="54">
        <v>45967</v>
      </c>
      <c r="O821" s="55">
        <v>0.41666666666666669</v>
      </c>
      <c r="P821" t="s">
        <v>45</v>
      </c>
      <c r="Q821" s="54">
        <v>45967</v>
      </c>
      <c r="R821" s="55">
        <v>0.54236111111111107</v>
      </c>
      <c r="S821" t="s">
        <v>45</v>
      </c>
      <c r="T821">
        <v>9611251717409</v>
      </c>
      <c r="U821"/>
    </row>
    <row r="822" spans="1:21" hidden="1">
      <c r="A822" s="54">
        <v>45967</v>
      </c>
      <c r="B822" t="s">
        <v>764</v>
      </c>
      <c r="C822" t="s">
        <v>41</v>
      </c>
      <c r="D822">
        <v>787701553</v>
      </c>
      <c r="E822" t="s">
        <v>33</v>
      </c>
      <c r="F822" t="s">
        <v>45</v>
      </c>
      <c r="G822" t="s">
        <v>6472</v>
      </c>
      <c r="H822">
        <v>254100448356</v>
      </c>
      <c r="I822">
        <v>254100448356</v>
      </c>
      <c r="J822" t="s">
        <v>6473</v>
      </c>
      <c r="K822" t="s">
        <v>36</v>
      </c>
      <c r="L822" t="s">
        <v>1196</v>
      </c>
      <c r="M822" t="s">
        <v>6474</v>
      </c>
      <c r="N822" s="54">
        <v>45969</v>
      </c>
      <c r="O822" s="55">
        <v>0.45833333333333331</v>
      </c>
      <c r="P822" t="s">
        <v>39</v>
      </c>
      <c r="Q822" s="54">
        <v>45967</v>
      </c>
      <c r="R822" s="55">
        <v>0.55833333333333335</v>
      </c>
      <c r="U822"/>
    </row>
    <row r="823" spans="1:21" hidden="1">
      <c r="A823" s="54">
        <v>45967</v>
      </c>
      <c r="B823" t="s">
        <v>99</v>
      </c>
      <c r="C823" t="s">
        <v>41</v>
      </c>
      <c r="D823">
        <v>783305070</v>
      </c>
      <c r="E823" t="s">
        <v>33</v>
      </c>
      <c r="F823" t="s">
        <v>45</v>
      </c>
      <c r="G823" t="s">
        <v>6475</v>
      </c>
      <c r="H823">
        <v>714797636</v>
      </c>
      <c r="I823">
        <v>714797636</v>
      </c>
      <c r="J823" t="s">
        <v>6476</v>
      </c>
      <c r="K823" t="s">
        <v>36</v>
      </c>
      <c r="L823" t="s">
        <v>1196</v>
      </c>
      <c r="M823" t="s">
        <v>6477</v>
      </c>
      <c r="N823" s="54">
        <v>45969</v>
      </c>
      <c r="O823" s="55">
        <v>0.5</v>
      </c>
      <c r="P823" t="s">
        <v>45</v>
      </c>
      <c r="Q823" s="54">
        <v>45967</v>
      </c>
      <c r="R823" s="55">
        <v>0.55486111111111114</v>
      </c>
      <c r="S823" t="s">
        <v>45</v>
      </c>
      <c r="T823">
        <v>9711251718733</v>
      </c>
      <c r="U823"/>
    </row>
    <row r="824" spans="1:21" hidden="1">
      <c r="A824" s="54">
        <v>45967</v>
      </c>
      <c r="B824" t="s">
        <v>4222</v>
      </c>
      <c r="C824" t="s">
        <v>41</v>
      </c>
      <c r="D824">
        <v>739803870</v>
      </c>
      <c r="E824" t="s">
        <v>33</v>
      </c>
      <c r="F824" t="s">
        <v>45</v>
      </c>
      <c r="G824" t="s">
        <v>6478</v>
      </c>
      <c r="H824">
        <v>104093433</v>
      </c>
      <c r="I824">
        <v>724128509</v>
      </c>
      <c r="J824" t="s">
        <v>5445</v>
      </c>
      <c r="K824" t="s">
        <v>36</v>
      </c>
      <c r="L824" t="s">
        <v>1911</v>
      </c>
      <c r="M824" t="s">
        <v>6479</v>
      </c>
      <c r="N824" s="54">
        <v>45967</v>
      </c>
      <c r="O824" s="55">
        <v>0.41666666666666669</v>
      </c>
      <c r="P824" t="s">
        <v>45</v>
      </c>
      <c r="Q824" s="54">
        <v>45967</v>
      </c>
      <c r="R824" s="55">
        <v>0.55694444444444446</v>
      </c>
      <c r="S824" t="s">
        <v>45</v>
      </c>
      <c r="T824">
        <v>9611251717493</v>
      </c>
      <c r="U824"/>
    </row>
    <row r="825" spans="1:21">
      <c r="A825" s="54">
        <v>45967</v>
      </c>
      <c r="B825" t="s">
        <v>557</v>
      </c>
      <c r="C825" t="s">
        <v>70</v>
      </c>
      <c r="D825">
        <v>755877260</v>
      </c>
      <c r="E825" t="s">
        <v>33</v>
      </c>
      <c r="F825" t="s">
        <v>45</v>
      </c>
      <c r="G825" t="s">
        <v>1945</v>
      </c>
      <c r="H825">
        <v>720753856</v>
      </c>
      <c r="I825">
        <v>720753856</v>
      </c>
      <c r="J825" t="s">
        <v>6481</v>
      </c>
      <c r="K825" t="s">
        <v>36</v>
      </c>
      <c r="L825" t="s">
        <v>3959</v>
      </c>
      <c r="M825" t="s">
        <v>6482</v>
      </c>
      <c r="N825" s="54">
        <v>45966</v>
      </c>
      <c r="O825" s="55">
        <v>0.75</v>
      </c>
      <c r="P825" t="s">
        <v>45</v>
      </c>
      <c r="Q825" s="54">
        <v>45967</v>
      </c>
      <c r="R825" s="55">
        <v>0.57152777777777775</v>
      </c>
      <c r="S825" t="s">
        <v>45</v>
      </c>
      <c r="T825">
        <v>9611251717561</v>
      </c>
      <c r="U825"/>
    </row>
    <row r="826" spans="1:21" hidden="1">
      <c r="A826" s="54">
        <v>45967</v>
      </c>
      <c r="B826" t="s">
        <v>4381</v>
      </c>
      <c r="C826" t="s">
        <v>41</v>
      </c>
      <c r="D826">
        <v>788401220</v>
      </c>
      <c r="E826" t="s">
        <v>33</v>
      </c>
      <c r="F826" t="s">
        <v>45</v>
      </c>
      <c r="G826" t="s">
        <v>6483</v>
      </c>
      <c r="H826">
        <v>101433726</v>
      </c>
      <c r="I826">
        <v>721149711</v>
      </c>
      <c r="J826" t="s">
        <v>6484</v>
      </c>
      <c r="K826" t="s">
        <v>36</v>
      </c>
      <c r="L826" t="s">
        <v>4384</v>
      </c>
      <c r="M826" t="s">
        <v>6485</v>
      </c>
      <c r="N826" s="54">
        <v>45967</v>
      </c>
      <c r="O826" s="55">
        <v>0.33333333333333331</v>
      </c>
      <c r="P826" t="s">
        <v>45</v>
      </c>
      <c r="Q826" s="54">
        <v>45967</v>
      </c>
      <c r="R826" s="55">
        <v>0.57430555555555551</v>
      </c>
      <c r="S826" t="s">
        <v>45</v>
      </c>
      <c r="T826">
        <v>9611251717571</v>
      </c>
      <c r="U826"/>
    </row>
    <row r="827" spans="1:21" hidden="1">
      <c r="A827" s="54">
        <v>45967</v>
      </c>
      <c r="B827" t="s">
        <v>6486</v>
      </c>
      <c r="C827" t="s">
        <v>41</v>
      </c>
      <c r="D827">
        <v>783305070</v>
      </c>
      <c r="E827" t="s">
        <v>33</v>
      </c>
      <c r="F827" t="s">
        <v>45</v>
      </c>
      <c r="G827" t="s">
        <v>6487</v>
      </c>
      <c r="H827">
        <v>734859475</v>
      </c>
      <c r="I827">
        <v>725859475</v>
      </c>
      <c r="J827" t="s">
        <v>6488</v>
      </c>
      <c r="K827" t="s">
        <v>36</v>
      </c>
      <c r="L827" t="s">
        <v>1196</v>
      </c>
      <c r="M827" t="s">
        <v>6489</v>
      </c>
      <c r="N827" s="54">
        <v>45967</v>
      </c>
      <c r="O827" s="55">
        <v>0.41666666666666669</v>
      </c>
      <c r="P827" t="s">
        <v>45</v>
      </c>
      <c r="Q827" s="54">
        <v>45967</v>
      </c>
      <c r="R827" s="55">
        <v>0.58263888888888893</v>
      </c>
      <c r="S827" t="s">
        <v>45</v>
      </c>
      <c r="T827">
        <v>9611251717599</v>
      </c>
      <c r="U827"/>
    </row>
    <row r="828" spans="1:21" hidden="1">
      <c r="A828" s="54">
        <v>45967</v>
      </c>
      <c r="B828" t="s">
        <v>205</v>
      </c>
      <c r="C828" t="s">
        <v>41</v>
      </c>
      <c r="D828">
        <v>736418479</v>
      </c>
      <c r="E828" t="s">
        <v>33</v>
      </c>
      <c r="F828" t="s">
        <v>45</v>
      </c>
      <c r="G828" t="s">
        <v>6490</v>
      </c>
      <c r="I828">
        <v>792408802</v>
      </c>
      <c r="J828" t="s">
        <v>6491</v>
      </c>
      <c r="K828" t="s">
        <v>36</v>
      </c>
      <c r="L828" t="s">
        <v>1196</v>
      </c>
      <c r="M828" t="s">
        <v>3111</v>
      </c>
      <c r="N828" s="54">
        <v>45992</v>
      </c>
      <c r="O828" s="55">
        <v>0.41666666666666669</v>
      </c>
      <c r="P828" t="s">
        <v>67</v>
      </c>
      <c r="Q828" s="54">
        <v>45967</v>
      </c>
      <c r="R828" s="55">
        <v>0.67013888888888884</v>
      </c>
      <c r="S828" t="s">
        <v>67</v>
      </c>
      <c r="U828" t="s">
        <v>4079</v>
      </c>
    </row>
    <row r="829" spans="1:21" hidden="1">
      <c r="A829" s="54">
        <v>45967</v>
      </c>
      <c r="B829" t="s">
        <v>6492</v>
      </c>
      <c r="C829" t="s">
        <v>41</v>
      </c>
      <c r="D829">
        <v>787117708</v>
      </c>
      <c r="E829" t="s">
        <v>33</v>
      </c>
      <c r="F829" t="s">
        <v>45</v>
      </c>
      <c r="G829" t="s">
        <v>6493</v>
      </c>
      <c r="H829">
        <v>787104485</v>
      </c>
      <c r="I829">
        <v>714378023</v>
      </c>
      <c r="J829" t="s">
        <v>6494</v>
      </c>
      <c r="K829" t="s">
        <v>36</v>
      </c>
      <c r="L829" t="s">
        <v>3907</v>
      </c>
      <c r="M829" t="s">
        <v>6495</v>
      </c>
      <c r="N829" s="54">
        <v>45972</v>
      </c>
      <c r="O829" s="55">
        <v>0.58333333333333337</v>
      </c>
      <c r="P829" t="s">
        <v>39</v>
      </c>
      <c r="Q829" s="54">
        <v>45968</v>
      </c>
      <c r="R829" s="55">
        <v>0.46805555555555556</v>
      </c>
      <c r="U829"/>
    </row>
    <row r="830" spans="1:21">
      <c r="A830" s="54">
        <v>45967</v>
      </c>
      <c r="B830" t="s">
        <v>3768</v>
      </c>
      <c r="C830" t="s">
        <v>1130</v>
      </c>
      <c r="D830">
        <v>101030101</v>
      </c>
      <c r="E830" t="s">
        <v>33</v>
      </c>
      <c r="F830" t="s">
        <v>45</v>
      </c>
      <c r="G830" t="s">
        <v>6496</v>
      </c>
      <c r="H830">
        <v>100805287</v>
      </c>
      <c r="I830">
        <v>705547642</v>
      </c>
      <c r="J830" t="s">
        <v>6497</v>
      </c>
      <c r="K830" t="s">
        <v>36</v>
      </c>
      <c r="L830" t="s">
        <v>1878</v>
      </c>
      <c r="M830" t="s">
        <v>6498</v>
      </c>
      <c r="N830" s="54">
        <v>45967</v>
      </c>
      <c r="O830" s="55">
        <v>0.375</v>
      </c>
      <c r="P830" t="s">
        <v>45</v>
      </c>
      <c r="Q830" s="54">
        <v>45967</v>
      </c>
      <c r="R830" s="55">
        <v>0.58958333333333302</v>
      </c>
      <c r="T830">
        <v>0</v>
      </c>
      <c r="U830" t="s">
        <v>46</v>
      </c>
    </row>
    <row r="831" spans="1:21">
      <c r="A831" s="54">
        <v>45967</v>
      </c>
      <c r="B831" t="s">
        <v>5484</v>
      </c>
      <c r="C831" t="s">
        <v>809</v>
      </c>
      <c r="D831">
        <v>788595265</v>
      </c>
      <c r="E831" t="s">
        <v>33</v>
      </c>
      <c r="F831" t="s">
        <v>45</v>
      </c>
      <c r="G831" t="s">
        <v>3146</v>
      </c>
      <c r="H831">
        <v>738044787</v>
      </c>
      <c r="I831">
        <v>724169354</v>
      </c>
      <c r="J831" t="s">
        <v>6501</v>
      </c>
      <c r="K831" t="s">
        <v>36</v>
      </c>
      <c r="L831" t="s">
        <v>4129</v>
      </c>
      <c r="M831" t="s">
        <v>6502</v>
      </c>
      <c r="N831" s="54">
        <v>45966</v>
      </c>
      <c r="O831" s="55">
        <v>0.375</v>
      </c>
      <c r="P831" t="s">
        <v>67</v>
      </c>
      <c r="Q831" s="54">
        <v>45967</v>
      </c>
      <c r="R831" s="55">
        <v>0.62152777777777801</v>
      </c>
      <c r="T831" t="s">
        <v>4247</v>
      </c>
      <c r="U831">
        <v>0</v>
      </c>
    </row>
    <row r="832" spans="1:21">
      <c r="A832" s="54">
        <v>45967</v>
      </c>
      <c r="B832" t="s">
        <v>2870</v>
      </c>
      <c r="C832" t="s">
        <v>1174</v>
      </c>
      <c r="D832">
        <v>103338340</v>
      </c>
      <c r="E832" t="s">
        <v>33</v>
      </c>
      <c r="F832" t="s">
        <v>45</v>
      </c>
      <c r="G832" t="s">
        <v>6235</v>
      </c>
      <c r="H832">
        <v>722457202</v>
      </c>
      <c r="I832">
        <v>722457202</v>
      </c>
      <c r="J832" t="s">
        <v>6503</v>
      </c>
      <c r="K832" t="s">
        <v>36</v>
      </c>
      <c r="L832" t="s">
        <v>3896</v>
      </c>
      <c r="M832" t="s">
        <v>6504</v>
      </c>
      <c r="N832" s="54">
        <v>45967</v>
      </c>
      <c r="O832" s="55">
        <v>0.66666666666666663</v>
      </c>
      <c r="P832" t="s">
        <v>45</v>
      </c>
      <c r="Q832" s="54">
        <v>45967</v>
      </c>
      <c r="R832" s="55">
        <v>0.62361111111111101</v>
      </c>
      <c r="T832">
        <v>0</v>
      </c>
      <c r="U832" t="s">
        <v>53</v>
      </c>
    </row>
    <row r="833" spans="1:21">
      <c r="A833" s="54">
        <v>45967</v>
      </c>
      <c r="B833" t="s">
        <v>557</v>
      </c>
      <c r="C833" t="s">
        <v>70</v>
      </c>
      <c r="D833">
        <v>755877260</v>
      </c>
      <c r="E833" t="s">
        <v>33</v>
      </c>
      <c r="F833" t="s">
        <v>45</v>
      </c>
      <c r="G833" t="s">
        <v>6506</v>
      </c>
      <c r="H833">
        <v>790027971</v>
      </c>
      <c r="I833">
        <v>790027971</v>
      </c>
      <c r="J833" t="s">
        <v>6507</v>
      </c>
      <c r="K833" t="s">
        <v>36</v>
      </c>
      <c r="L833" t="s">
        <v>3959</v>
      </c>
      <c r="M833" t="s">
        <v>6508</v>
      </c>
      <c r="N833" s="54">
        <v>45967</v>
      </c>
      <c r="O833" s="55">
        <v>0.375</v>
      </c>
      <c r="P833" t="s">
        <v>45</v>
      </c>
      <c r="Q833" s="54">
        <v>45967</v>
      </c>
      <c r="R833" s="55">
        <v>0.63541666666666696</v>
      </c>
      <c r="T833">
        <v>0</v>
      </c>
      <c r="U833" t="s">
        <v>46</v>
      </c>
    </row>
    <row r="834" spans="1:21" hidden="1">
      <c r="A834" s="54">
        <v>45967</v>
      </c>
      <c r="B834" t="s">
        <v>4882</v>
      </c>
      <c r="C834" t="s">
        <v>41</v>
      </c>
      <c r="D834">
        <v>101792379</v>
      </c>
      <c r="E834" t="s">
        <v>33</v>
      </c>
      <c r="F834" t="s">
        <v>45</v>
      </c>
      <c r="G834" t="s">
        <v>6509</v>
      </c>
      <c r="H834">
        <v>721534707</v>
      </c>
      <c r="I834">
        <v>721534707</v>
      </c>
      <c r="J834" t="s">
        <v>6510</v>
      </c>
      <c r="K834" t="s">
        <v>36</v>
      </c>
      <c r="L834" t="s">
        <v>3983</v>
      </c>
      <c r="M834" t="s">
        <v>6511</v>
      </c>
      <c r="N834" s="54">
        <v>45968</v>
      </c>
      <c r="O834" s="55">
        <v>0.45833333333333331</v>
      </c>
      <c r="P834" t="s">
        <v>45</v>
      </c>
      <c r="Q834" s="54">
        <v>45967</v>
      </c>
      <c r="R834" s="55">
        <v>0.63819444444444395</v>
      </c>
      <c r="T834">
        <v>0</v>
      </c>
      <c r="U834" t="s">
        <v>46</v>
      </c>
    </row>
    <row r="835" spans="1:21">
      <c r="A835" s="54">
        <v>45967</v>
      </c>
      <c r="B835" t="s">
        <v>69</v>
      </c>
      <c r="C835" t="s">
        <v>70</v>
      </c>
      <c r="D835">
        <v>755877260</v>
      </c>
      <c r="E835" t="s">
        <v>33</v>
      </c>
      <c r="F835" t="s">
        <v>45</v>
      </c>
      <c r="G835" t="s">
        <v>6513</v>
      </c>
      <c r="H835">
        <v>705848486</v>
      </c>
      <c r="I835">
        <v>705848486</v>
      </c>
      <c r="J835" t="s">
        <v>6514</v>
      </c>
      <c r="K835" t="s">
        <v>36</v>
      </c>
      <c r="L835" t="s">
        <v>1911</v>
      </c>
      <c r="M835" t="s">
        <v>6342</v>
      </c>
      <c r="N835" s="54">
        <v>45967</v>
      </c>
      <c r="O835" s="55">
        <v>0.33333333333333331</v>
      </c>
      <c r="P835" t="s">
        <v>45</v>
      </c>
      <c r="Q835" s="54">
        <v>45967</v>
      </c>
      <c r="R835" s="55" t="s">
        <v>11956</v>
      </c>
      <c r="T835">
        <v>0</v>
      </c>
      <c r="U835" t="s">
        <v>46</v>
      </c>
    </row>
    <row r="836" spans="1:21">
      <c r="A836" s="54">
        <v>45967</v>
      </c>
      <c r="B836" t="s">
        <v>557</v>
      </c>
      <c r="C836" t="s">
        <v>70</v>
      </c>
      <c r="D836">
        <v>755877260</v>
      </c>
      <c r="E836" t="s">
        <v>33</v>
      </c>
      <c r="F836" t="s">
        <v>45</v>
      </c>
      <c r="G836" t="s">
        <v>6515</v>
      </c>
      <c r="H836">
        <v>753614619</v>
      </c>
      <c r="I836">
        <v>753614619</v>
      </c>
      <c r="J836" t="s">
        <v>6516</v>
      </c>
      <c r="K836" t="s">
        <v>36</v>
      </c>
      <c r="L836" t="s">
        <v>3959</v>
      </c>
      <c r="M836" t="s">
        <v>2294</v>
      </c>
      <c r="N836" s="54">
        <v>45967</v>
      </c>
      <c r="O836" s="55">
        <v>0.375</v>
      </c>
      <c r="P836" t="s">
        <v>45</v>
      </c>
      <c r="Q836" s="54">
        <v>45967</v>
      </c>
      <c r="R836" s="55" t="s">
        <v>11957</v>
      </c>
      <c r="T836">
        <v>0</v>
      </c>
      <c r="U836" t="s">
        <v>46</v>
      </c>
    </row>
    <row r="837" spans="1:21">
      <c r="A837" s="54">
        <v>45967</v>
      </c>
      <c r="B837" t="s">
        <v>69</v>
      </c>
      <c r="C837" t="s">
        <v>70</v>
      </c>
      <c r="D837">
        <v>755877260</v>
      </c>
      <c r="E837" t="s">
        <v>33</v>
      </c>
      <c r="F837" t="s">
        <v>45</v>
      </c>
      <c r="G837" t="s">
        <v>4025</v>
      </c>
      <c r="H837">
        <v>723907317</v>
      </c>
      <c r="I837">
        <v>723907317</v>
      </c>
      <c r="J837" t="s">
        <v>4026</v>
      </c>
      <c r="K837" t="s">
        <v>36</v>
      </c>
      <c r="L837" t="s">
        <v>1911</v>
      </c>
      <c r="M837" t="s">
        <v>6342</v>
      </c>
      <c r="N837" s="54">
        <v>45967</v>
      </c>
      <c r="O837" s="55">
        <v>0.33333333333333331</v>
      </c>
      <c r="P837" t="s">
        <v>45</v>
      </c>
      <c r="Q837" s="54">
        <v>45962</v>
      </c>
      <c r="R837" s="55" t="s">
        <v>4027</v>
      </c>
      <c r="T837">
        <v>0</v>
      </c>
      <c r="U837" t="s">
        <v>46</v>
      </c>
    </row>
    <row r="838" spans="1:21">
      <c r="A838" s="54">
        <v>45967</v>
      </c>
      <c r="B838" t="s">
        <v>557</v>
      </c>
      <c r="C838" t="s">
        <v>70</v>
      </c>
      <c r="D838">
        <v>755877260</v>
      </c>
      <c r="E838" t="s">
        <v>33</v>
      </c>
      <c r="F838" t="s">
        <v>45</v>
      </c>
      <c r="G838" t="s">
        <v>6517</v>
      </c>
      <c r="H838">
        <v>751531124</v>
      </c>
      <c r="I838">
        <v>751531124</v>
      </c>
      <c r="J838" t="s">
        <v>6518</v>
      </c>
      <c r="K838" t="s">
        <v>36</v>
      </c>
      <c r="L838" t="s">
        <v>3959</v>
      </c>
      <c r="M838" t="s">
        <v>2854</v>
      </c>
      <c r="N838" s="54">
        <v>45967</v>
      </c>
      <c r="O838" s="55">
        <v>0.375</v>
      </c>
      <c r="P838" t="s">
        <v>39</v>
      </c>
      <c r="Q838" s="54">
        <v>45967</v>
      </c>
      <c r="R838" s="55" t="s">
        <v>11958</v>
      </c>
      <c r="T838">
        <v>0</v>
      </c>
      <c r="U838" t="e">
        <v>#REF!</v>
      </c>
    </row>
    <row r="839" spans="1:21">
      <c r="A839" s="54">
        <v>45967</v>
      </c>
      <c r="B839" t="s">
        <v>557</v>
      </c>
      <c r="C839" t="s">
        <v>70</v>
      </c>
      <c r="D839">
        <v>755877260</v>
      </c>
      <c r="E839" t="s">
        <v>33</v>
      </c>
      <c r="F839" t="s">
        <v>45</v>
      </c>
      <c r="G839" t="s">
        <v>6519</v>
      </c>
      <c r="H839">
        <v>780750031</v>
      </c>
      <c r="I839">
        <v>780750031</v>
      </c>
      <c r="J839" t="s">
        <v>6520</v>
      </c>
      <c r="K839" t="s">
        <v>36</v>
      </c>
      <c r="L839" t="s">
        <v>3959</v>
      </c>
      <c r="M839" t="s">
        <v>4764</v>
      </c>
      <c r="N839" s="54">
        <v>45967</v>
      </c>
      <c r="O839" s="55">
        <v>0.33333333333333331</v>
      </c>
      <c r="P839" t="s">
        <v>45</v>
      </c>
      <c r="Q839" s="54">
        <v>45967</v>
      </c>
      <c r="R839" s="55" t="s">
        <v>5060</v>
      </c>
      <c r="T839">
        <v>0</v>
      </c>
      <c r="U839" t="s">
        <v>46</v>
      </c>
    </row>
    <row r="840" spans="1:21">
      <c r="A840" s="54">
        <v>45967</v>
      </c>
      <c r="B840" t="s">
        <v>69</v>
      </c>
      <c r="C840" t="s">
        <v>70</v>
      </c>
      <c r="D840">
        <v>755877260</v>
      </c>
      <c r="E840" t="s">
        <v>33</v>
      </c>
      <c r="F840" t="s">
        <v>45</v>
      </c>
      <c r="G840" t="s">
        <v>6521</v>
      </c>
      <c r="H840">
        <v>716037184</v>
      </c>
      <c r="I840">
        <v>716037184</v>
      </c>
      <c r="J840" t="s">
        <v>6522</v>
      </c>
      <c r="K840" t="s">
        <v>36</v>
      </c>
      <c r="L840" t="s">
        <v>1911</v>
      </c>
      <c r="M840" t="s">
        <v>5411</v>
      </c>
      <c r="N840" s="54">
        <v>45967</v>
      </c>
      <c r="O840" s="55">
        <v>0.375</v>
      </c>
      <c r="P840" t="s">
        <v>45</v>
      </c>
      <c r="Q840" s="54">
        <v>45967</v>
      </c>
      <c r="R840" s="55" t="s">
        <v>4687</v>
      </c>
      <c r="T840">
        <v>0</v>
      </c>
      <c r="U840" t="s">
        <v>46</v>
      </c>
    </row>
    <row r="841" spans="1:21" hidden="1">
      <c r="A841" s="54">
        <v>45967</v>
      </c>
      <c r="B841" t="s">
        <v>1754</v>
      </c>
      <c r="C841" t="s">
        <v>41</v>
      </c>
      <c r="D841">
        <v>737760378</v>
      </c>
      <c r="E841" t="s">
        <v>33</v>
      </c>
      <c r="F841" t="s">
        <v>45</v>
      </c>
      <c r="G841" t="s">
        <v>6527</v>
      </c>
      <c r="H841">
        <v>786245781</v>
      </c>
      <c r="I841">
        <v>703518481</v>
      </c>
      <c r="J841" t="s">
        <v>6528</v>
      </c>
      <c r="K841" t="s">
        <v>36</v>
      </c>
      <c r="L841" t="s">
        <v>3943</v>
      </c>
      <c r="M841" t="s">
        <v>6529</v>
      </c>
      <c r="N841" s="54">
        <v>45967</v>
      </c>
      <c r="O841" s="55">
        <v>0.33333333333333331</v>
      </c>
      <c r="P841" t="s">
        <v>45</v>
      </c>
      <c r="Q841" s="54">
        <v>45967</v>
      </c>
      <c r="R841" s="55" t="s">
        <v>11959</v>
      </c>
      <c r="T841">
        <v>0</v>
      </c>
      <c r="U841" t="s">
        <v>46</v>
      </c>
    </row>
    <row r="842" spans="1:21" hidden="1">
      <c r="A842" s="54">
        <v>45967</v>
      </c>
      <c r="B842" t="s">
        <v>484</v>
      </c>
      <c r="C842" t="s">
        <v>41</v>
      </c>
      <c r="D842">
        <v>784292582</v>
      </c>
      <c r="E842" t="s">
        <v>33</v>
      </c>
      <c r="F842" t="s">
        <v>45</v>
      </c>
      <c r="G842" t="s">
        <v>6530</v>
      </c>
      <c r="H842">
        <v>254100417847</v>
      </c>
      <c r="I842">
        <v>254100417847</v>
      </c>
      <c r="J842" t="s">
        <v>6531</v>
      </c>
      <c r="K842" t="s">
        <v>36</v>
      </c>
      <c r="L842" t="s">
        <v>3907</v>
      </c>
      <c r="M842" t="s">
        <v>6532</v>
      </c>
      <c r="N842" s="54">
        <v>45967</v>
      </c>
      <c r="O842" s="55">
        <v>0.5</v>
      </c>
      <c r="P842" t="s">
        <v>45</v>
      </c>
      <c r="Q842" s="54">
        <v>45967</v>
      </c>
      <c r="R842" s="55" t="s">
        <v>4694</v>
      </c>
      <c r="T842">
        <v>0</v>
      </c>
      <c r="U842" t="s">
        <v>46</v>
      </c>
    </row>
    <row r="843" spans="1:21" hidden="1">
      <c r="A843" s="54">
        <v>45967</v>
      </c>
      <c r="B843" t="s">
        <v>6533</v>
      </c>
      <c r="C843" t="s">
        <v>41</v>
      </c>
      <c r="D843">
        <v>737760378</v>
      </c>
      <c r="E843" t="s">
        <v>33</v>
      </c>
      <c r="F843" t="s">
        <v>45</v>
      </c>
      <c r="G843" t="s">
        <v>6534</v>
      </c>
      <c r="H843">
        <v>731409999</v>
      </c>
      <c r="I843">
        <v>723150642</v>
      </c>
      <c r="J843" t="s">
        <v>6535</v>
      </c>
      <c r="K843" t="s">
        <v>36</v>
      </c>
      <c r="L843" t="s">
        <v>3943</v>
      </c>
      <c r="M843" t="s">
        <v>6536</v>
      </c>
      <c r="N843" s="54">
        <v>45967</v>
      </c>
      <c r="O843" s="55">
        <v>0.33333333333333331</v>
      </c>
      <c r="P843" t="s">
        <v>39</v>
      </c>
      <c r="Q843" s="54">
        <v>45967</v>
      </c>
      <c r="R843" s="55" t="s">
        <v>11960</v>
      </c>
      <c r="T843">
        <v>0</v>
      </c>
      <c r="U843" t="e">
        <v>#REF!</v>
      </c>
    </row>
    <row r="844" spans="1:21" hidden="1">
      <c r="A844" s="54">
        <v>45967</v>
      </c>
      <c r="B844" t="s">
        <v>239</v>
      </c>
      <c r="C844" t="s">
        <v>41</v>
      </c>
      <c r="D844">
        <v>735802340</v>
      </c>
      <c r="E844" t="s">
        <v>33</v>
      </c>
      <c r="F844" t="s">
        <v>3886</v>
      </c>
      <c r="G844" t="s">
        <v>6539</v>
      </c>
      <c r="I844">
        <v>702793638</v>
      </c>
      <c r="J844" t="s">
        <v>6540</v>
      </c>
      <c r="K844" t="s">
        <v>36</v>
      </c>
      <c r="L844" t="s">
        <v>1196</v>
      </c>
      <c r="M844" t="s">
        <v>1254</v>
      </c>
      <c r="N844" s="54">
        <v>45967</v>
      </c>
      <c r="O844" s="55">
        <v>0.5</v>
      </c>
      <c r="P844" t="s">
        <v>3886</v>
      </c>
      <c r="Q844" s="54"/>
      <c r="T844" t="s">
        <v>4175</v>
      </c>
      <c r="U844"/>
    </row>
    <row r="845" spans="1:21" hidden="1">
      <c r="A845" s="54">
        <v>45967</v>
      </c>
      <c r="B845" t="s">
        <v>239</v>
      </c>
      <c r="C845" t="s">
        <v>41</v>
      </c>
      <c r="D845">
        <v>735802340</v>
      </c>
      <c r="E845" t="s">
        <v>33</v>
      </c>
      <c r="F845" t="s">
        <v>3886</v>
      </c>
      <c r="G845" t="s">
        <v>6541</v>
      </c>
      <c r="I845">
        <v>716650430</v>
      </c>
      <c r="J845" t="s">
        <v>6542</v>
      </c>
      <c r="K845" t="s">
        <v>36</v>
      </c>
      <c r="L845" t="s">
        <v>1196</v>
      </c>
      <c r="M845" t="s">
        <v>6543</v>
      </c>
      <c r="N845" s="54">
        <v>45967</v>
      </c>
      <c r="O845" s="55">
        <v>0.5</v>
      </c>
      <c r="P845" t="s">
        <v>3886</v>
      </c>
      <c r="Q845" s="54"/>
      <c r="T845" t="s">
        <v>4175</v>
      </c>
      <c r="U845"/>
    </row>
    <row r="846" spans="1:21">
      <c r="A846" s="54">
        <v>45967</v>
      </c>
      <c r="B846" t="s">
        <v>3768</v>
      </c>
      <c r="C846" t="s">
        <v>1130</v>
      </c>
      <c r="D846">
        <v>101030101</v>
      </c>
      <c r="E846" t="s">
        <v>33</v>
      </c>
      <c r="F846" t="s">
        <v>45</v>
      </c>
      <c r="G846" t="s">
        <v>6545</v>
      </c>
      <c r="H846">
        <v>755312296</v>
      </c>
      <c r="I846">
        <v>769086425</v>
      </c>
      <c r="J846" t="s">
        <v>6546</v>
      </c>
      <c r="K846" t="s">
        <v>36</v>
      </c>
      <c r="L846" t="s">
        <v>1878</v>
      </c>
      <c r="M846" t="s">
        <v>6547</v>
      </c>
      <c r="N846" s="54">
        <v>45967</v>
      </c>
      <c r="O846" s="55">
        <v>0.375</v>
      </c>
      <c r="P846" t="s">
        <v>45</v>
      </c>
      <c r="Q846" s="54">
        <v>45967</v>
      </c>
      <c r="R846" s="55">
        <v>0.70138888888888895</v>
      </c>
      <c r="T846">
        <v>0</v>
      </c>
      <c r="U846" t="s">
        <v>46</v>
      </c>
    </row>
    <row r="847" spans="1:21" hidden="1">
      <c r="A847" s="54">
        <v>45967</v>
      </c>
      <c r="B847" t="s">
        <v>282</v>
      </c>
      <c r="C847" t="s">
        <v>41</v>
      </c>
      <c r="D847">
        <v>100822172</v>
      </c>
      <c r="E847" t="s">
        <v>33</v>
      </c>
      <c r="F847" t="s">
        <v>45</v>
      </c>
      <c r="G847" t="s">
        <v>6548</v>
      </c>
      <c r="I847">
        <v>756501969</v>
      </c>
      <c r="J847" t="s">
        <v>6549</v>
      </c>
      <c r="K847" t="s">
        <v>36</v>
      </c>
      <c r="L847" t="s">
        <v>1889</v>
      </c>
      <c r="M847" t="s">
        <v>6550</v>
      </c>
      <c r="N847" s="54">
        <v>45968</v>
      </c>
      <c r="O847" s="55">
        <v>0.45833333333333331</v>
      </c>
      <c r="P847" t="s">
        <v>39</v>
      </c>
      <c r="Q847" s="54">
        <v>45967</v>
      </c>
      <c r="R847" s="55">
        <v>0.70555555555555605</v>
      </c>
      <c r="T847">
        <v>0</v>
      </c>
      <c r="U847" t="e">
        <v>#REF!</v>
      </c>
    </row>
    <row r="848" spans="1:21" hidden="1">
      <c r="A848" s="54">
        <v>45967</v>
      </c>
      <c r="B848" t="s">
        <v>6551</v>
      </c>
      <c r="C848" t="s">
        <v>41</v>
      </c>
      <c r="D848">
        <v>100822172</v>
      </c>
      <c r="E848" t="s">
        <v>33</v>
      </c>
      <c r="F848" t="s">
        <v>45</v>
      </c>
      <c r="G848" t="s">
        <v>6552</v>
      </c>
      <c r="I848">
        <v>703774988</v>
      </c>
      <c r="J848" t="s">
        <v>6553</v>
      </c>
      <c r="K848" t="s">
        <v>36</v>
      </c>
      <c r="L848" t="s">
        <v>3926</v>
      </c>
      <c r="M848" t="s">
        <v>6554</v>
      </c>
      <c r="N848" s="54">
        <v>45968</v>
      </c>
      <c r="O848" s="55">
        <v>0.58333333333333337</v>
      </c>
      <c r="P848" t="s">
        <v>67</v>
      </c>
      <c r="Q848" s="54">
        <v>45967</v>
      </c>
      <c r="R848" s="55">
        <v>0.70694444444444404</v>
      </c>
      <c r="T848" t="s">
        <v>4048</v>
      </c>
      <c r="U848">
        <v>0</v>
      </c>
    </row>
    <row r="849" spans="1:21" hidden="1">
      <c r="A849" s="54">
        <v>45967</v>
      </c>
      <c r="B849" t="s">
        <v>123</v>
      </c>
      <c r="C849" t="s">
        <v>41</v>
      </c>
      <c r="D849">
        <v>735273778</v>
      </c>
      <c r="E849" t="s">
        <v>33</v>
      </c>
      <c r="F849" t="s">
        <v>45</v>
      </c>
      <c r="G849" t="s">
        <v>6555</v>
      </c>
      <c r="H849">
        <v>768937422</v>
      </c>
      <c r="I849">
        <v>769762031</v>
      </c>
      <c r="J849" t="s">
        <v>6556</v>
      </c>
      <c r="K849" t="s">
        <v>36</v>
      </c>
      <c r="L849" t="s">
        <v>3945</v>
      </c>
      <c r="M849" t="s">
        <v>6557</v>
      </c>
      <c r="N849" s="54">
        <v>45967</v>
      </c>
      <c r="O849" s="55">
        <v>0.41666666666666669</v>
      </c>
      <c r="P849" t="s">
        <v>39</v>
      </c>
      <c r="Q849" s="54">
        <v>45967</v>
      </c>
      <c r="R849" s="55" t="s">
        <v>11961</v>
      </c>
      <c r="T849">
        <v>0</v>
      </c>
      <c r="U849" t="e">
        <v>#REF!</v>
      </c>
    </row>
    <row r="850" spans="1:21" hidden="1">
      <c r="A850" s="54">
        <v>45967</v>
      </c>
      <c r="B850" t="s">
        <v>123</v>
      </c>
      <c r="C850" t="s">
        <v>41</v>
      </c>
      <c r="D850">
        <v>735273778</v>
      </c>
      <c r="E850" t="s">
        <v>33</v>
      </c>
      <c r="F850" t="s">
        <v>45</v>
      </c>
      <c r="G850" t="s">
        <v>6558</v>
      </c>
      <c r="H850">
        <v>768937422</v>
      </c>
      <c r="I850">
        <v>769762031</v>
      </c>
      <c r="J850" t="s">
        <v>6559</v>
      </c>
      <c r="K850" t="s">
        <v>36</v>
      </c>
      <c r="L850" t="s">
        <v>3976</v>
      </c>
      <c r="M850" t="s">
        <v>6557</v>
      </c>
      <c r="N850" s="54">
        <v>45967</v>
      </c>
      <c r="O850" s="55">
        <v>0.41666666666666669</v>
      </c>
      <c r="P850" t="s">
        <v>39</v>
      </c>
      <c r="Q850" s="54">
        <v>45967</v>
      </c>
      <c r="R850" s="55" t="s">
        <v>11961</v>
      </c>
      <c r="T850">
        <v>0</v>
      </c>
      <c r="U850" t="e">
        <v>#REF!</v>
      </c>
    </row>
    <row r="851" spans="1:21" hidden="1">
      <c r="A851" s="54">
        <v>45967</v>
      </c>
      <c r="B851" t="s">
        <v>6561</v>
      </c>
      <c r="C851" t="s">
        <v>41</v>
      </c>
      <c r="D851">
        <v>731700211</v>
      </c>
      <c r="E851" t="s">
        <v>33</v>
      </c>
      <c r="F851" t="s">
        <v>3886</v>
      </c>
      <c r="G851" t="s">
        <v>6562</v>
      </c>
      <c r="H851">
        <v>785644208</v>
      </c>
      <c r="I851">
        <v>1122927190</v>
      </c>
      <c r="J851" t="s">
        <v>6563</v>
      </c>
      <c r="K851" t="s">
        <v>36</v>
      </c>
      <c r="L851" t="s">
        <v>4004</v>
      </c>
      <c r="M851" t="s">
        <v>6564</v>
      </c>
      <c r="N851" s="54">
        <v>45967</v>
      </c>
      <c r="O851" s="55">
        <v>0.33333333333333331</v>
      </c>
      <c r="P851" t="s">
        <v>3886</v>
      </c>
      <c r="Q851" s="54"/>
      <c r="T851">
        <v>0</v>
      </c>
      <c r="U851" t="s">
        <v>53</v>
      </c>
    </row>
    <row r="852" spans="1:21" hidden="1">
      <c r="A852" s="54">
        <v>45967</v>
      </c>
      <c r="B852" t="s">
        <v>4094</v>
      </c>
      <c r="C852" t="s">
        <v>41</v>
      </c>
      <c r="D852">
        <v>784408959</v>
      </c>
      <c r="E852" t="s">
        <v>33</v>
      </c>
      <c r="F852" t="s">
        <v>45</v>
      </c>
      <c r="G852" t="s">
        <v>6565</v>
      </c>
      <c r="H852">
        <v>734240400</v>
      </c>
      <c r="I852">
        <v>792929250</v>
      </c>
      <c r="J852" t="s">
        <v>6566</v>
      </c>
      <c r="K852" t="s">
        <v>36</v>
      </c>
      <c r="L852" t="s">
        <v>3907</v>
      </c>
      <c r="M852" t="s">
        <v>6567</v>
      </c>
      <c r="N852" s="54">
        <v>45966</v>
      </c>
      <c r="O852" s="55">
        <v>0.33333333333333331</v>
      </c>
      <c r="P852" t="s">
        <v>45</v>
      </c>
      <c r="Q852" s="54">
        <v>45967</v>
      </c>
      <c r="R852" s="55">
        <v>0.67500000000000004</v>
      </c>
      <c r="T852">
        <v>0</v>
      </c>
      <c r="U852" t="s">
        <v>46</v>
      </c>
    </row>
    <row r="853" spans="1:21">
      <c r="A853" s="54">
        <v>45967</v>
      </c>
      <c r="B853" t="s">
        <v>6238</v>
      </c>
      <c r="C853" t="s">
        <v>32</v>
      </c>
      <c r="D853">
        <v>780225502</v>
      </c>
      <c r="E853" t="s">
        <v>33</v>
      </c>
      <c r="F853" t="s">
        <v>45</v>
      </c>
      <c r="G853" t="s">
        <v>6569</v>
      </c>
      <c r="H853">
        <v>707630391</v>
      </c>
      <c r="I853">
        <v>707630391</v>
      </c>
      <c r="J853" t="s">
        <v>6570</v>
      </c>
      <c r="K853" t="s">
        <v>36</v>
      </c>
      <c r="L853" t="s">
        <v>3976</v>
      </c>
      <c r="M853" t="s">
        <v>6571</v>
      </c>
      <c r="N853" s="54">
        <v>45967</v>
      </c>
      <c r="O853" s="55">
        <v>0.33333333333333331</v>
      </c>
      <c r="P853" t="s">
        <v>45</v>
      </c>
      <c r="Q853" s="54">
        <v>45967</v>
      </c>
      <c r="R853" s="55">
        <v>0.59236111111111101</v>
      </c>
      <c r="T853">
        <v>0</v>
      </c>
      <c r="U853" t="s">
        <v>46</v>
      </c>
    </row>
    <row r="854" spans="1:21" hidden="1">
      <c r="A854" s="54">
        <v>45967</v>
      </c>
      <c r="B854" t="s">
        <v>4103</v>
      </c>
      <c r="C854" t="s">
        <v>41</v>
      </c>
      <c r="D854">
        <v>780961460</v>
      </c>
      <c r="E854" t="s">
        <v>33</v>
      </c>
      <c r="F854" t="s">
        <v>45</v>
      </c>
      <c r="G854" t="s">
        <v>6576</v>
      </c>
      <c r="H854">
        <v>724546497</v>
      </c>
      <c r="I854">
        <v>739398033</v>
      </c>
      <c r="J854" t="s">
        <v>6358</v>
      </c>
      <c r="K854" t="s">
        <v>36</v>
      </c>
      <c r="L854" t="s">
        <v>1921</v>
      </c>
      <c r="M854" t="s">
        <v>6577</v>
      </c>
      <c r="N854" s="54">
        <v>45967</v>
      </c>
      <c r="O854" s="55">
        <v>0.33333333333333331</v>
      </c>
      <c r="P854" t="s">
        <v>67</v>
      </c>
      <c r="Q854" s="54">
        <v>45967</v>
      </c>
      <c r="R854" s="55">
        <v>0.59513888888888888</v>
      </c>
      <c r="S854" t="s">
        <v>67</v>
      </c>
      <c r="T854">
        <v>9611251716924</v>
      </c>
      <c r="U854" t="s">
        <v>114</v>
      </c>
    </row>
    <row r="855" spans="1:21">
      <c r="A855" s="54">
        <v>45967</v>
      </c>
      <c r="B855" t="s">
        <v>642</v>
      </c>
      <c r="C855" t="s">
        <v>70</v>
      </c>
      <c r="D855">
        <v>755877260</v>
      </c>
      <c r="E855" t="s">
        <v>33</v>
      </c>
      <c r="F855" t="s">
        <v>45</v>
      </c>
      <c r="G855" t="s">
        <v>6580</v>
      </c>
      <c r="H855">
        <v>738459358</v>
      </c>
      <c r="I855">
        <v>738459358</v>
      </c>
      <c r="J855" t="s">
        <v>6581</v>
      </c>
      <c r="K855" t="s">
        <v>36</v>
      </c>
      <c r="L855" t="s">
        <v>3959</v>
      </c>
      <c r="M855" t="s">
        <v>74</v>
      </c>
      <c r="N855" s="54">
        <v>45967</v>
      </c>
      <c r="O855" s="55">
        <v>0.33333333333333331</v>
      </c>
      <c r="P855" t="s">
        <v>45</v>
      </c>
      <c r="Q855" s="54">
        <v>45967</v>
      </c>
      <c r="R855" s="55">
        <v>0.62777777777777777</v>
      </c>
      <c r="S855" t="s">
        <v>45</v>
      </c>
      <c r="T855">
        <v>9611251717789</v>
      </c>
      <c r="U855"/>
    </row>
    <row r="856" spans="1:21" hidden="1">
      <c r="A856" s="54">
        <v>45967</v>
      </c>
      <c r="B856" t="s">
        <v>6182</v>
      </c>
      <c r="C856" t="s">
        <v>41</v>
      </c>
      <c r="D856">
        <v>786457527</v>
      </c>
      <c r="E856" t="s">
        <v>33</v>
      </c>
      <c r="F856" t="s">
        <v>45</v>
      </c>
      <c r="G856" t="s">
        <v>6582</v>
      </c>
      <c r="I856">
        <v>705449925</v>
      </c>
      <c r="J856" t="s">
        <v>6583</v>
      </c>
      <c r="K856" t="s">
        <v>36</v>
      </c>
      <c r="L856" t="s">
        <v>1871</v>
      </c>
      <c r="M856" t="s">
        <v>6584</v>
      </c>
      <c r="N856" s="54">
        <v>45968</v>
      </c>
      <c r="O856" s="55">
        <v>0.5</v>
      </c>
      <c r="P856" t="s">
        <v>45</v>
      </c>
      <c r="Q856" s="54">
        <v>45968</v>
      </c>
      <c r="R856" s="55">
        <v>0.4</v>
      </c>
      <c r="S856" t="s">
        <v>45</v>
      </c>
      <c r="T856">
        <v>9711251718902</v>
      </c>
      <c r="U856"/>
    </row>
    <row r="857" spans="1:21" hidden="1">
      <c r="A857" s="54">
        <v>45967</v>
      </c>
      <c r="B857" t="s">
        <v>4094</v>
      </c>
      <c r="C857" t="s">
        <v>41</v>
      </c>
      <c r="D857">
        <v>784408959</v>
      </c>
      <c r="E857" t="s">
        <v>33</v>
      </c>
      <c r="F857" t="s">
        <v>45</v>
      </c>
      <c r="G857" t="s">
        <v>6586</v>
      </c>
      <c r="H857">
        <v>756872034</v>
      </c>
      <c r="I857">
        <v>720832754</v>
      </c>
      <c r="J857" t="s">
        <v>6587</v>
      </c>
      <c r="K857" t="s">
        <v>36</v>
      </c>
      <c r="L857" t="s">
        <v>3926</v>
      </c>
      <c r="M857" t="s">
        <v>6588</v>
      </c>
      <c r="N857" s="54">
        <v>45969</v>
      </c>
      <c r="O857" s="55">
        <v>0.54166666666666663</v>
      </c>
      <c r="P857" t="s">
        <v>4124</v>
      </c>
      <c r="Q857" s="54">
        <v>45967</v>
      </c>
      <c r="R857" s="55">
        <v>0.64166666666666672</v>
      </c>
      <c r="T857" t="s">
        <v>5731</v>
      </c>
      <c r="U857"/>
    </row>
    <row r="858" spans="1:21">
      <c r="A858" s="54">
        <v>45967</v>
      </c>
      <c r="B858" t="s">
        <v>3746</v>
      </c>
      <c r="C858" t="s">
        <v>32</v>
      </c>
      <c r="D858">
        <v>762627764</v>
      </c>
      <c r="E858" t="s">
        <v>33</v>
      </c>
      <c r="F858" t="s">
        <v>45</v>
      </c>
      <c r="G858" t="s">
        <v>5264</v>
      </c>
      <c r="H858">
        <v>795880308</v>
      </c>
      <c r="I858">
        <v>795880308</v>
      </c>
      <c r="J858" t="s">
        <v>5265</v>
      </c>
      <c r="K858" t="s">
        <v>36</v>
      </c>
      <c r="L858" t="s">
        <v>3907</v>
      </c>
      <c r="M858" t="s">
        <v>6589</v>
      </c>
      <c r="N858" s="54">
        <v>45967</v>
      </c>
      <c r="O858" s="55">
        <v>0.375</v>
      </c>
      <c r="P858" t="s">
        <v>67</v>
      </c>
      <c r="Q858" s="54">
        <v>45967</v>
      </c>
      <c r="R858" s="55">
        <v>0.64236111111111116</v>
      </c>
      <c r="S858" t="s">
        <v>67</v>
      </c>
      <c r="U858" t="s">
        <v>114</v>
      </c>
    </row>
    <row r="859" spans="1:21">
      <c r="A859" s="54">
        <v>45967</v>
      </c>
      <c r="B859" t="s">
        <v>4285</v>
      </c>
      <c r="C859" t="s">
        <v>32</v>
      </c>
      <c r="D859">
        <v>780225502</v>
      </c>
      <c r="E859" t="s">
        <v>33</v>
      </c>
      <c r="F859" t="s">
        <v>45</v>
      </c>
      <c r="G859" t="s">
        <v>6590</v>
      </c>
      <c r="H859">
        <v>748137787</v>
      </c>
      <c r="I859">
        <v>748137787</v>
      </c>
      <c r="J859" t="s">
        <v>6591</v>
      </c>
      <c r="K859" t="s">
        <v>36</v>
      </c>
      <c r="L859" t="s">
        <v>3945</v>
      </c>
      <c r="M859" t="s">
        <v>6592</v>
      </c>
      <c r="N859" s="54">
        <v>45967</v>
      </c>
      <c r="O859" s="55">
        <v>0.375</v>
      </c>
      <c r="P859" t="s">
        <v>39</v>
      </c>
      <c r="Q859" s="54">
        <v>45967</v>
      </c>
      <c r="R859" s="55">
        <v>0.65347222222222223</v>
      </c>
      <c r="U859"/>
    </row>
    <row r="860" spans="1:21" hidden="1">
      <c r="A860" s="54">
        <v>45967</v>
      </c>
      <c r="B860" t="s">
        <v>47</v>
      </c>
      <c r="C860" t="s">
        <v>41</v>
      </c>
      <c r="D860">
        <v>735633807</v>
      </c>
      <c r="E860" t="s">
        <v>33</v>
      </c>
      <c r="F860" t="s">
        <v>45</v>
      </c>
      <c r="G860" t="s">
        <v>6593</v>
      </c>
      <c r="H860">
        <v>733340299</v>
      </c>
      <c r="I860">
        <v>725463719</v>
      </c>
      <c r="J860" t="s">
        <v>6594</v>
      </c>
      <c r="K860" t="s">
        <v>36</v>
      </c>
      <c r="L860" t="s">
        <v>1196</v>
      </c>
      <c r="M860" t="s">
        <v>6595</v>
      </c>
      <c r="N860" s="54" t="s">
        <v>6596</v>
      </c>
      <c r="O860" s="55">
        <v>0.375</v>
      </c>
      <c r="P860" t="s">
        <v>45</v>
      </c>
      <c r="Q860" s="54">
        <v>45967</v>
      </c>
      <c r="R860" s="55">
        <v>0.67152777777777772</v>
      </c>
      <c r="S860" t="s">
        <v>45</v>
      </c>
      <c r="T860">
        <v>1011251725413</v>
      </c>
      <c r="U860"/>
    </row>
    <row r="861" spans="1:21" hidden="1">
      <c r="A861" s="54">
        <v>45967</v>
      </c>
      <c r="B861" t="s">
        <v>47</v>
      </c>
      <c r="C861" t="s">
        <v>41</v>
      </c>
      <c r="D861">
        <v>735633807</v>
      </c>
      <c r="E861" t="s">
        <v>33</v>
      </c>
      <c r="F861" t="s">
        <v>45</v>
      </c>
      <c r="G861" t="s">
        <v>6597</v>
      </c>
      <c r="H861">
        <v>786895346</v>
      </c>
      <c r="I861">
        <v>786895346</v>
      </c>
      <c r="J861" t="s">
        <v>6598</v>
      </c>
      <c r="K861" t="s">
        <v>36</v>
      </c>
      <c r="L861" t="s">
        <v>4129</v>
      </c>
      <c r="M861" t="s">
        <v>6599</v>
      </c>
      <c r="N861" s="54">
        <v>45967</v>
      </c>
      <c r="O861" s="55">
        <v>0.41666666666666669</v>
      </c>
      <c r="P861" t="s">
        <v>4124</v>
      </c>
      <c r="Q861" s="54">
        <v>45967</v>
      </c>
      <c r="R861" s="55">
        <v>0.63472222222222219</v>
      </c>
      <c r="S861" t="s">
        <v>4124</v>
      </c>
      <c r="T861" t="s">
        <v>4139</v>
      </c>
      <c r="U861"/>
    </row>
    <row r="862" spans="1:21" hidden="1">
      <c r="A862" s="54">
        <v>45967</v>
      </c>
      <c r="B862" t="s">
        <v>47</v>
      </c>
      <c r="C862" t="s">
        <v>41</v>
      </c>
      <c r="D862">
        <v>735633807</v>
      </c>
      <c r="E862" t="s">
        <v>33</v>
      </c>
      <c r="F862" t="s">
        <v>45</v>
      </c>
      <c r="G862" t="s">
        <v>6600</v>
      </c>
      <c r="H862">
        <v>736821993</v>
      </c>
      <c r="I862">
        <v>723669874</v>
      </c>
      <c r="J862" t="s">
        <v>6601</v>
      </c>
      <c r="K862" t="s">
        <v>36</v>
      </c>
      <c r="L862" t="s">
        <v>3959</v>
      </c>
      <c r="M862" t="s">
        <v>6602</v>
      </c>
      <c r="N862" s="54">
        <v>45967</v>
      </c>
      <c r="O862" s="55">
        <v>0.375</v>
      </c>
      <c r="P862" t="s">
        <v>45</v>
      </c>
      <c r="Q862" s="54">
        <v>45967</v>
      </c>
      <c r="R862" s="55">
        <v>0.64166666666666672</v>
      </c>
      <c r="S862" t="s">
        <v>45</v>
      </c>
      <c r="T862">
        <v>9611251717868</v>
      </c>
      <c r="U862"/>
    </row>
    <row r="863" spans="1:21" hidden="1">
      <c r="A863" s="54">
        <v>45967</v>
      </c>
      <c r="B863" t="s">
        <v>4381</v>
      </c>
      <c r="C863" t="s">
        <v>41</v>
      </c>
      <c r="D863">
        <v>788401220</v>
      </c>
      <c r="E863" t="s">
        <v>33</v>
      </c>
      <c r="F863" t="s">
        <v>45</v>
      </c>
      <c r="G863" t="s">
        <v>6603</v>
      </c>
      <c r="H863">
        <v>735383304</v>
      </c>
      <c r="I863">
        <v>729069898</v>
      </c>
      <c r="J863" t="s">
        <v>6604</v>
      </c>
      <c r="K863" t="s">
        <v>36</v>
      </c>
      <c r="L863" t="s">
        <v>4129</v>
      </c>
      <c r="M863" t="s">
        <v>6605</v>
      </c>
      <c r="N863" s="54">
        <v>45967</v>
      </c>
      <c r="O863" s="55">
        <v>0.54166666666666663</v>
      </c>
      <c r="P863" t="s">
        <v>45</v>
      </c>
      <c r="Q863" s="54">
        <v>45967</v>
      </c>
      <c r="R863" s="55">
        <v>0.7104166666666667</v>
      </c>
      <c r="S863" t="s">
        <v>45</v>
      </c>
      <c r="T863">
        <v>9611251717988</v>
      </c>
      <c r="U863"/>
    </row>
    <row r="864" spans="1:21" hidden="1">
      <c r="A864" s="54">
        <v>45967</v>
      </c>
      <c r="B864" t="s">
        <v>47</v>
      </c>
      <c r="C864" t="s">
        <v>41</v>
      </c>
      <c r="D864">
        <v>735633807</v>
      </c>
      <c r="E864" t="s">
        <v>33</v>
      </c>
      <c r="F864" t="s">
        <v>45</v>
      </c>
      <c r="G864" t="s">
        <v>6606</v>
      </c>
      <c r="H864">
        <v>788640639</v>
      </c>
      <c r="I864">
        <v>788640639</v>
      </c>
      <c r="J864" t="s">
        <v>6607</v>
      </c>
      <c r="K864" t="s">
        <v>36</v>
      </c>
      <c r="L864" t="s">
        <v>1196</v>
      </c>
      <c r="M864" t="s">
        <v>6608</v>
      </c>
      <c r="N864" s="54">
        <v>45967</v>
      </c>
      <c r="O864" s="55">
        <v>0.375</v>
      </c>
      <c r="P864" t="s">
        <v>45</v>
      </c>
      <c r="Q864" s="54">
        <v>45967</v>
      </c>
      <c r="R864" s="55">
        <v>0.68541666666666667</v>
      </c>
      <c r="S864" t="s">
        <v>45</v>
      </c>
      <c r="T864">
        <v>9611251718048</v>
      </c>
      <c r="U864"/>
    </row>
    <row r="865" spans="1:21" hidden="1">
      <c r="A865" s="54">
        <v>45967</v>
      </c>
      <c r="B865" t="s">
        <v>47</v>
      </c>
      <c r="C865" t="s">
        <v>41</v>
      </c>
      <c r="D865">
        <v>735633807</v>
      </c>
      <c r="E865" t="s">
        <v>33</v>
      </c>
      <c r="F865" t="s">
        <v>45</v>
      </c>
      <c r="G865" t="s">
        <v>6610</v>
      </c>
      <c r="H865">
        <v>783740482</v>
      </c>
      <c r="I865">
        <v>783740482</v>
      </c>
      <c r="J865" t="s">
        <v>6611</v>
      </c>
      <c r="K865" t="s">
        <v>36</v>
      </c>
      <c r="L865" t="s">
        <v>4129</v>
      </c>
      <c r="M865" t="s">
        <v>6612</v>
      </c>
      <c r="N865" s="54">
        <v>45973</v>
      </c>
      <c r="O865" s="55">
        <v>0.375</v>
      </c>
      <c r="P865" t="s">
        <v>45</v>
      </c>
      <c r="Q865" s="54">
        <v>45967</v>
      </c>
      <c r="R865" s="55">
        <v>0.66388888888888886</v>
      </c>
      <c r="S865" t="s">
        <v>45</v>
      </c>
      <c r="T865">
        <v>1111251726088</v>
      </c>
      <c r="U865"/>
    </row>
    <row r="866" spans="1:21">
      <c r="A866" s="54">
        <v>45967</v>
      </c>
      <c r="B866" t="s">
        <v>6613</v>
      </c>
      <c r="C866" t="s">
        <v>1149</v>
      </c>
      <c r="D866">
        <v>754536548</v>
      </c>
      <c r="E866" t="s">
        <v>33</v>
      </c>
      <c r="F866" t="s">
        <v>45</v>
      </c>
      <c r="G866" t="s">
        <v>5465</v>
      </c>
      <c r="H866">
        <v>745929394</v>
      </c>
      <c r="I866">
        <v>745929394</v>
      </c>
      <c r="J866" t="s">
        <v>6614</v>
      </c>
      <c r="K866" t="s">
        <v>36</v>
      </c>
      <c r="L866" t="s">
        <v>1196</v>
      </c>
      <c r="M866" t="s">
        <v>3128</v>
      </c>
      <c r="N866" s="54">
        <v>45967</v>
      </c>
      <c r="O866" s="55">
        <v>0.45833333333333331</v>
      </c>
      <c r="P866" t="s">
        <v>67</v>
      </c>
      <c r="Q866" s="54">
        <v>45967</v>
      </c>
      <c r="R866" s="55">
        <v>0.65486111111111112</v>
      </c>
      <c r="S866" t="s">
        <v>67</v>
      </c>
      <c r="U866" t="s">
        <v>114</v>
      </c>
    </row>
    <row r="867" spans="1:21" hidden="1">
      <c r="A867" s="54">
        <v>45967</v>
      </c>
      <c r="B867" t="s">
        <v>47</v>
      </c>
      <c r="C867" t="s">
        <v>41</v>
      </c>
      <c r="D867">
        <v>735633807</v>
      </c>
      <c r="E867" t="s">
        <v>33</v>
      </c>
      <c r="F867" t="s">
        <v>45</v>
      </c>
      <c r="G867" t="s">
        <v>6615</v>
      </c>
      <c r="H867">
        <v>727727970</v>
      </c>
      <c r="I867">
        <v>727727970</v>
      </c>
      <c r="J867" t="s">
        <v>6616</v>
      </c>
      <c r="K867" t="s">
        <v>36</v>
      </c>
      <c r="L867" t="s">
        <v>1196</v>
      </c>
      <c r="M867" t="s">
        <v>6617</v>
      </c>
      <c r="N867" s="54">
        <v>45967</v>
      </c>
      <c r="O867" s="55">
        <v>0.375</v>
      </c>
      <c r="P867" t="s">
        <v>45</v>
      </c>
      <c r="Q867" s="54">
        <v>45967</v>
      </c>
      <c r="R867" s="55">
        <v>0.65138888888888891</v>
      </c>
      <c r="S867" t="s">
        <v>45</v>
      </c>
      <c r="T867">
        <v>9611251717923</v>
      </c>
      <c r="U867"/>
    </row>
    <row r="868" spans="1:21" hidden="1">
      <c r="A868" s="54">
        <v>45967</v>
      </c>
      <c r="B868" t="s">
        <v>47</v>
      </c>
      <c r="C868" t="s">
        <v>41</v>
      </c>
      <c r="D868">
        <v>735633807</v>
      </c>
      <c r="E868" t="s">
        <v>33</v>
      </c>
      <c r="F868" t="s">
        <v>45</v>
      </c>
      <c r="G868" t="s">
        <v>6618</v>
      </c>
      <c r="H868">
        <v>719535040</v>
      </c>
      <c r="I868">
        <v>719535040</v>
      </c>
      <c r="J868" t="s">
        <v>6619</v>
      </c>
      <c r="K868" t="s">
        <v>36</v>
      </c>
      <c r="L868" t="s">
        <v>1196</v>
      </c>
      <c r="M868" t="s">
        <v>6620</v>
      </c>
      <c r="N868" s="54">
        <v>45967</v>
      </c>
      <c r="O868" s="55">
        <v>0.375</v>
      </c>
      <c r="P868" t="s">
        <v>45</v>
      </c>
      <c r="Q868" s="54">
        <v>45967</v>
      </c>
      <c r="R868" s="55">
        <v>0.64652777777777781</v>
      </c>
      <c r="S868" t="s">
        <v>45</v>
      </c>
      <c r="T868">
        <v>9611251717902</v>
      </c>
      <c r="U868"/>
    </row>
    <row r="869" spans="1:21" hidden="1">
      <c r="A869" s="54">
        <v>45967</v>
      </c>
      <c r="B869" t="s">
        <v>47</v>
      </c>
      <c r="C869" t="s">
        <v>41</v>
      </c>
      <c r="D869">
        <v>735633807</v>
      </c>
      <c r="E869" t="s">
        <v>33</v>
      </c>
      <c r="F869" t="s">
        <v>45</v>
      </c>
      <c r="G869" t="s">
        <v>6621</v>
      </c>
      <c r="H869">
        <v>780182970</v>
      </c>
      <c r="I869">
        <v>729486483</v>
      </c>
      <c r="J869" t="s">
        <v>6622</v>
      </c>
      <c r="K869" t="s">
        <v>36</v>
      </c>
      <c r="L869" t="s">
        <v>1196</v>
      </c>
      <c r="M869" t="s">
        <v>6623</v>
      </c>
      <c r="N869" s="54">
        <v>45967</v>
      </c>
      <c r="O869" s="55">
        <v>0.375</v>
      </c>
      <c r="P869" t="s">
        <v>39</v>
      </c>
      <c r="Q869" s="54">
        <v>45967</v>
      </c>
      <c r="R869" s="55">
        <v>0.47083333333333333</v>
      </c>
      <c r="U869"/>
    </row>
    <row r="870" spans="1:21" hidden="1">
      <c r="A870" s="54">
        <v>45967</v>
      </c>
      <c r="B870" t="s">
        <v>170</v>
      </c>
      <c r="C870" t="s">
        <v>41</v>
      </c>
      <c r="D870">
        <v>783687450</v>
      </c>
      <c r="E870" t="s">
        <v>33</v>
      </c>
      <c r="F870" t="s">
        <v>45</v>
      </c>
      <c r="G870" t="s">
        <v>5950</v>
      </c>
      <c r="I870">
        <v>254723948646</v>
      </c>
      <c r="J870" t="s">
        <v>6624</v>
      </c>
      <c r="K870" t="s">
        <v>36</v>
      </c>
      <c r="L870" t="s">
        <v>3948</v>
      </c>
      <c r="M870" t="s">
        <v>6625</v>
      </c>
      <c r="N870" s="54">
        <v>45967</v>
      </c>
      <c r="O870" s="55">
        <v>0.41666666666666669</v>
      </c>
      <c r="P870" t="s">
        <v>45</v>
      </c>
      <c r="Q870" s="54">
        <v>45968</v>
      </c>
      <c r="R870" s="55">
        <v>0.47569444444444442</v>
      </c>
      <c r="S870" t="s">
        <v>45</v>
      </c>
      <c r="T870">
        <v>9711251719117</v>
      </c>
      <c r="U870"/>
    </row>
    <row r="871" spans="1:21" hidden="1">
      <c r="A871" s="54">
        <v>45967</v>
      </c>
      <c r="B871" t="s">
        <v>47</v>
      </c>
      <c r="C871" t="s">
        <v>41</v>
      </c>
      <c r="D871">
        <v>735633807</v>
      </c>
      <c r="E871" t="s">
        <v>33</v>
      </c>
      <c r="F871" t="s">
        <v>45</v>
      </c>
      <c r="G871" t="s">
        <v>6626</v>
      </c>
      <c r="H871">
        <v>704577066</v>
      </c>
      <c r="I871">
        <v>704577066</v>
      </c>
      <c r="J871" t="s">
        <v>6627</v>
      </c>
      <c r="K871" t="s">
        <v>36</v>
      </c>
      <c r="L871" t="s">
        <v>1196</v>
      </c>
      <c r="M871" t="s">
        <v>6628</v>
      </c>
      <c r="N871" s="54">
        <v>45968</v>
      </c>
      <c r="O871" s="55">
        <v>0.375</v>
      </c>
      <c r="P871" t="s">
        <v>45</v>
      </c>
      <c r="Q871" s="54">
        <v>45968</v>
      </c>
      <c r="R871" s="55">
        <v>0.4861111111111111</v>
      </c>
      <c r="S871" t="s">
        <v>45</v>
      </c>
      <c r="T871">
        <v>9711251719187</v>
      </c>
      <c r="U871"/>
    </row>
    <row r="872" spans="1:21" hidden="1">
      <c r="A872" s="54">
        <v>45967</v>
      </c>
      <c r="B872" t="s">
        <v>2317</v>
      </c>
      <c r="C872" t="s">
        <v>41</v>
      </c>
      <c r="D872">
        <v>107393991</v>
      </c>
      <c r="E872" t="s">
        <v>33</v>
      </c>
      <c r="F872" t="s">
        <v>45</v>
      </c>
      <c r="G872" t="s">
        <v>6629</v>
      </c>
      <c r="H872">
        <v>788593566</v>
      </c>
      <c r="I872">
        <v>757805677</v>
      </c>
      <c r="J872" t="s">
        <v>6630</v>
      </c>
      <c r="K872" t="s">
        <v>36</v>
      </c>
      <c r="L872" t="s">
        <v>4076</v>
      </c>
      <c r="M872" t="s">
        <v>6631</v>
      </c>
      <c r="N872" s="54">
        <v>45967</v>
      </c>
      <c r="O872" s="55">
        <v>0.625</v>
      </c>
      <c r="P872" t="s">
        <v>67</v>
      </c>
      <c r="Q872" s="54">
        <v>45967</v>
      </c>
      <c r="R872" s="55">
        <v>0.6118055555555556</v>
      </c>
      <c r="S872" t="s">
        <v>67</v>
      </c>
      <c r="U872" t="s">
        <v>4355</v>
      </c>
    </row>
    <row r="873" spans="1:21" hidden="1">
      <c r="A873" s="54">
        <v>45967</v>
      </c>
      <c r="B873" t="s">
        <v>1652</v>
      </c>
      <c r="C873" t="s">
        <v>41</v>
      </c>
      <c r="D873">
        <v>738709366</v>
      </c>
      <c r="E873" t="s">
        <v>33</v>
      </c>
      <c r="F873" t="s">
        <v>45</v>
      </c>
      <c r="G873" t="s">
        <v>6632</v>
      </c>
      <c r="H873">
        <v>104986122</v>
      </c>
      <c r="I873">
        <v>110286488</v>
      </c>
      <c r="J873" t="s">
        <v>6633</v>
      </c>
      <c r="K873" t="s">
        <v>36</v>
      </c>
      <c r="L873" t="s">
        <v>1871</v>
      </c>
      <c r="M873" t="s">
        <v>6634</v>
      </c>
      <c r="N873" s="54">
        <v>45967</v>
      </c>
      <c r="O873" s="55">
        <v>0.41666666666666669</v>
      </c>
      <c r="P873" t="s">
        <v>39</v>
      </c>
      <c r="Q873" s="54">
        <v>45968</v>
      </c>
      <c r="R873" s="55">
        <v>0.50277777777777777</v>
      </c>
      <c r="U873"/>
    </row>
    <row r="874" spans="1:21" hidden="1">
      <c r="A874" s="54">
        <v>45967</v>
      </c>
      <c r="B874" t="s">
        <v>2317</v>
      </c>
      <c r="C874" t="s">
        <v>41</v>
      </c>
      <c r="D874">
        <v>107393991</v>
      </c>
      <c r="E874" t="s">
        <v>33</v>
      </c>
      <c r="F874" t="s">
        <v>45</v>
      </c>
      <c r="G874" t="s">
        <v>6635</v>
      </c>
      <c r="H874">
        <v>788593566</v>
      </c>
      <c r="I874">
        <v>757805677</v>
      </c>
      <c r="J874" t="s">
        <v>6636</v>
      </c>
      <c r="K874" t="s">
        <v>36</v>
      </c>
      <c r="L874" t="s">
        <v>4076</v>
      </c>
      <c r="M874" t="s">
        <v>6637</v>
      </c>
      <c r="N874" s="54">
        <v>45967</v>
      </c>
      <c r="O874" s="55">
        <v>0.625</v>
      </c>
      <c r="P874" t="s">
        <v>67</v>
      </c>
      <c r="Q874" s="54">
        <v>45967</v>
      </c>
      <c r="R874" s="55">
        <v>0.6118055555555556</v>
      </c>
      <c r="S874" t="s">
        <v>67</v>
      </c>
      <c r="U874" t="s">
        <v>4355</v>
      </c>
    </row>
    <row r="875" spans="1:21" hidden="1">
      <c r="A875" s="54">
        <v>45967</v>
      </c>
      <c r="B875" t="s">
        <v>47</v>
      </c>
      <c r="C875" t="s">
        <v>41</v>
      </c>
      <c r="D875">
        <v>735633807</v>
      </c>
      <c r="E875" t="s">
        <v>33</v>
      </c>
      <c r="F875" t="s">
        <v>45</v>
      </c>
      <c r="G875" t="s">
        <v>6638</v>
      </c>
      <c r="H875">
        <v>701516719</v>
      </c>
      <c r="I875">
        <v>701516719</v>
      </c>
      <c r="J875" t="s">
        <v>6639</v>
      </c>
      <c r="K875" t="s">
        <v>36</v>
      </c>
      <c r="L875" t="s">
        <v>1196</v>
      </c>
      <c r="M875" t="s">
        <v>6640</v>
      </c>
      <c r="N875" s="54">
        <v>45967</v>
      </c>
      <c r="O875" s="55">
        <v>0.375</v>
      </c>
      <c r="P875" t="s">
        <v>39</v>
      </c>
      <c r="Q875" s="54">
        <v>45967</v>
      </c>
      <c r="R875" s="55">
        <v>0.6166666666666667</v>
      </c>
      <c r="U875"/>
    </row>
    <row r="876" spans="1:21" hidden="1">
      <c r="A876" s="54">
        <v>45967</v>
      </c>
      <c r="B876" t="s">
        <v>47</v>
      </c>
      <c r="C876" t="s">
        <v>41</v>
      </c>
      <c r="D876">
        <v>735633807</v>
      </c>
      <c r="E876" t="s">
        <v>33</v>
      </c>
      <c r="F876" t="s">
        <v>45</v>
      </c>
      <c r="G876" t="s">
        <v>6641</v>
      </c>
      <c r="H876">
        <v>745224606</v>
      </c>
      <c r="I876">
        <v>745224606</v>
      </c>
      <c r="J876" t="s">
        <v>6642</v>
      </c>
      <c r="K876" t="s">
        <v>36</v>
      </c>
      <c r="L876" t="s">
        <v>1196</v>
      </c>
      <c r="M876" t="s">
        <v>1806</v>
      </c>
      <c r="N876" s="54">
        <v>45967</v>
      </c>
      <c r="O876" s="55">
        <v>0.375</v>
      </c>
      <c r="P876" t="s">
        <v>45</v>
      </c>
      <c r="Q876" s="54">
        <v>45967</v>
      </c>
      <c r="R876" s="55">
        <v>0.61736111111111114</v>
      </c>
      <c r="S876" t="s">
        <v>45</v>
      </c>
      <c r="T876">
        <v>9611251717751</v>
      </c>
      <c r="U876"/>
    </row>
    <row r="877" spans="1:21" hidden="1">
      <c r="A877" s="54">
        <v>45967</v>
      </c>
      <c r="B877" t="s">
        <v>40</v>
      </c>
      <c r="C877" t="s">
        <v>41</v>
      </c>
      <c r="D877">
        <v>782300518</v>
      </c>
      <c r="E877" t="s">
        <v>33</v>
      </c>
      <c r="F877" t="s">
        <v>45</v>
      </c>
      <c r="G877" t="s">
        <v>6643</v>
      </c>
      <c r="I877">
        <v>723517854</v>
      </c>
      <c r="J877" t="s">
        <v>6644</v>
      </c>
      <c r="K877" t="s">
        <v>36</v>
      </c>
      <c r="L877" t="s">
        <v>1196</v>
      </c>
      <c r="M877" t="s">
        <v>6645</v>
      </c>
      <c r="N877" s="54">
        <v>45967</v>
      </c>
      <c r="O877" s="55">
        <v>0.58333333333333337</v>
      </c>
      <c r="P877" t="s">
        <v>45</v>
      </c>
      <c r="Q877" s="54">
        <v>45967</v>
      </c>
      <c r="R877" s="55">
        <v>0.65347222222222223</v>
      </c>
      <c r="S877" t="s">
        <v>45</v>
      </c>
      <c r="T877">
        <v>9611251717927</v>
      </c>
      <c r="U877"/>
    </row>
    <row r="878" spans="1:21">
      <c r="A878" s="54">
        <v>45967</v>
      </c>
      <c r="B878" t="s">
        <v>6238</v>
      </c>
      <c r="C878" t="s">
        <v>32</v>
      </c>
      <c r="D878">
        <v>780225502</v>
      </c>
      <c r="E878" t="s">
        <v>33</v>
      </c>
      <c r="F878" t="s">
        <v>45</v>
      </c>
      <c r="G878" t="s">
        <v>6646</v>
      </c>
      <c r="H878">
        <v>780766473</v>
      </c>
      <c r="I878">
        <v>780766473</v>
      </c>
      <c r="J878" t="s">
        <v>6647</v>
      </c>
      <c r="K878" t="s">
        <v>36</v>
      </c>
      <c r="L878" t="s">
        <v>3910</v>
      </c>
      <c r="M878" t="s">
        <v>6648</v>
      </c>
      <c r="N878" s="54">
        <v>45967</v>
      </c>
      <c r="O878" s="55">
        <v>0.41666666666666669</v>
      </c>
      <c r="P878" t="s">
        <v>67</v>
      </c>
      <c r="Q878" s="54">
        <v>45967</v>
      </c>
      <c r="R878" s="55">
        <v>0.65625</v>
      </c>
      <c r="S878" t="s">
        <v>67</v>
      </c>
      <c r="T878">
        <v>9211251709244</v>
      </c>
      <c r="U878" t="s">
        <v>114</v>
      </c>
    </row>
    <row r="879" spans="1:21">
      <c r="A879" s="54">
        <v>45967</v>
      </c>
      <c r="B879" t="s">
        <v>6238</v>
      </c>
      <c r="C879" t="s">
        <v>32</v>
      </c>
      <c r="D879">
        <v>780225502</v>
      </c>
      <c r="E879" t="s">
        <v>33</v>
      </c>
      <c r="F879" t="s">
        <v>45</v>
      </c>
      <c r="G879" t="s">
        <v>6650</v>
      </c>
      <c r="H879">
        <v>714462655</v>
      </c>
      <c r="I879">
        <v>714462655</v>
      </c>
      <c r="J879" t="s">
        <v>6651</v>
      </c>
      <c r="K879" t="s">
        <v>36</v>
      </c>
      <c r="L879" t="s">
        <v>1196</v>
      </c>
      <c r="M879" t="s">
        <v>6652</v>
      </c>
      <c r="N879" s="54">
        <v>45967</v>
      </c>
      <c r="O879" s="55">
        <v>0.45833333333333331</v>
      </c>
      <c r="P879" t="s">
        <v>45</v>
      </c>
      <c r="Q879" s="54">
        <v>45966</v>
      </c>
      <c r="R879" s="55" t="s">
        <v>11953</v>
      </c>
      <c r="T879">
        <v>0</v>
      </c>
      <c r="U879" t="s">
        <v>46</v>
      </c>
    </row>
    <row r="880" spans="1:21">
      <c r="A880" s="54">
        <v>45967</v>
      </c>
      <c r="B880" t="s">
        <v>70</v>
      </c>
      <c r="C880" t="s">
        <v>70</v>
      </c>
      <c r="D880">
        <v>755877260</v>
      </c>
      <c r="E880" t="s">
        <v>33</v>
      </c>
      <c r="F880" t="s">
        <v>45</v>
      </c>
      <c r="G880" t="s">
        <v>6653</v>
      </c>
      <c r="H880">
        <v>719197090</v>
      </c>
      <c r="I880">
        <v>719197090</v>
      </c>
      <c r="J880" t="s">
        <v>6654</v>
      </c>
      <c r="K880" t="s">
        <v>36</v>
      </c>
      <c r="L880" t="s">
        <v>3959</v>
      </c>
      <c r="M880" t="s">
        <v>6655</v>
      </c>
      <c r="N880" s="54">
        <v>45967</v>
      </c>
      <c r="O880" s="55">
        <v>0.58333333333333337</v>
      </c>
      <c r="P880" t="s">
        <v>45</v>
      </c>
      <c r="Q880" s="54">
        <v>45968</v>
      </c>
      <c r="R880" s="55">
        <v>0.36111111111111099</v>
      </c>
      <c r="T880">
        <v>0</v>
      </c>
      <c r="U880" t="s">
        <v>46</v>
      </c>
    </row>
    <row r="881" spans="1:21">
      <c r="A881" s="54">
        <v>45967</v>
      </c>
      <c r="B881" t="s">
        <v>69</v>
      </c>
      <c r="C881" t="s">
        <v>70</v>
      </c>
      <c r="D881">
        <v>755877260</v>
      </c>
      <c r="E881" t="s">
        <v>33</v>
      </c>
      <c r="F881" t="s">
        <v>45</v>
      </c>
      <c r="G881" t="s">
        <v>6656</v>
      </c>
      <c r="H881">
        <v>755932579</v>
      </c>
      <c r="I881">
        <v>755932579</v>
      </c>
      <c r="J881" t="s">
        <v>6657</v>
      </c>
      <c r="K881" t="s">
        <v>36</v>
      </c>
      <c r="L881" t="s">
        <v>3959</v>
      </c>
      <c r="M881" t="s">
        <v>2888</v>
      </c>
      <c r="N881" s="54">
        <v>45967</v>
      </c>
      <c r="O881" s="55">
        <v>0.45833333333333331</v>
      </c>
      <c r="P881" t="s">
        <v>45</v>
      </c>
      <c r="Q881" s="54">
        <v>45967</v>
      </c>
      <c r="R881" s="55">
        <v>0.36736111111111103</v>
      </c>
      <c r="T881">
        <v>0</v>
      </c>
      <c r="U881" t="s">
        <v>46</v>
      </c>
    </row>
    <row r="882" spans="1:21" hidden="1">
      <c r="A882" s="54">
        <v>45967</v>
      </c>
      <c r="B882" t="s">
        <v>4094</v>
      </c>
      <c r="C882" t="s">
        <v>41</v>
      </c>
      <c r="D882">
        <v>784408959</v>
      </c>
      <c r="E882" t="s">
        <v>33</v>
      </c>
      <c r="F882" t="s">
        <v>45</v>
      </c>
      <c r="G882" t="s">
        <v>6658</v>
      </c>
      <c r="I882">
        <v>756872034</v>
      </c>
      <c r="J882" t="s">
        <v>6587</v>
      </c>
      <c r="K882" t="s">
        <v>36</v>
      </c>
      <c r="L882" t="s">
        <v>3926</v>
      </c>
      <c r="M882" t="s">
        <v>6659</v>
      </c>
      <c r="N882" s="54">
        <v>45969</v>
      </c>
      <c r="O882" s="55">
        <v>0.58333333333333337</v>
      </c>
      <c r="P882" t="s">
        <v>45</v>
      </c>
      <c r="Q882" s="54">
        <v>45967</v>
      </c>
      <c r="R882" s="55" t="s">
        <v>4903</v>
      </c>
      <c r="T882">
        <v>0</v>
      </c>
      <c r="U882" t="s">
        <v>46</v>
      </c>
    </row>
    <row r="883" spans="1:21" hidden="1">
      <c r="A883" s="54">
        <v>45967</v>
      </c>
      <c r="B883" t="s">
        <v>4745</v>
      </c>
      <c r="C883" t="s">
        <v>41</v>
      </c>
      <c r="D883">
        <v>787594432</v>
      </c>
      <c r="E883" t="s">
        <v>33</v>
      </c>
      <c r="F883" t="s">
        <v>45</v>
      </c>
      <c r="G883" t="s">
        <v>6660</v>
      </c>
      <c r="I883">
        <v>758173305</v>
      </c>
      <c r="J883" t="s">
        <v>6661</v>
      </c>
      <c r="K883" t="s">
        <v>36</v>
      </c>
      <c r="L883" t="s">
        <v>3959</v>
      </c>
      <c r="M883" t="s">
        <v>6662</v>
      </c>
      <c r="N883" s="54">
        <v>45968</v>
      </c>
      <c r="O883" s="55">
        <v>0.33333333333333331</v>
      </c>
      <c r="P883" t="s">
        <v>45</v>
      </c>
      <c r="Q883" s="54">
        <v>45967</v>
      </c>
      <c r="R883" s="55" t="s">
        <v>11962</v>
      </c>
      <c r="T883">
        <v>0</v>
      </c>
      <c r="U883" t="s">
        <v>46</v>
      </c>
    </row>
    <row r="884" spans="1:21" hidden="1">
      <c r="A884" s="54">
        <v>45967</v>
      </c>
      <c r="B884" t="s">
        <v>4094</v>
      </c>
      <c r="C884" t="s">
        <v>41</v>
      </c>
      <c r="D884">
        <v>784408959</v>
      </c>
      <c r="E884" t="s">
        <v>33</v>
      </c>
      <c r="F884" t="s">
        <v>45</v>
      </c>
      <c r="G884" t="s">
        <v>4920</v>
      </c>
      <c r="H884">
        <v>108763914</v>
      </c>
      <c r="I884">
        <v>790321035</v>
      </c>
      <c r="J884" t="s">
        <v>6574</v>
      </c>
      <c r="K884" t="s">
        <v>36</v>
      </c>
      <c r="L884" t="s">
        <v>3910</v>
      </c>
      <c r="M884" t="s">
        <v>6575</v>
      </c>
      <c r="N884" s="54">
        <v>45967</v>
      </c>
      <c r="O884" s="55">
        <v>0.45833333333333331</v>
      </c>
      <c r="P884" t="s">
        <v>39</v>
      </c>
      <c r="Q884" s="54">
        <v>45965</v>
      </c>
      <c r="R884" s="55">
        <v>0.39513888888888898</v>
      </c>
      <c r="T884">
        <v>0</v>
      </c>
      <c r="U884" t="e">
        <v>#REF!</v>
      </c>
    </row>
    <row r="885" spans="1:21" hidden="1">
      <c r="A885" s="54">
        <v>45967</v>
      </c>
      <c r="B885" t="s">
        <v>4171</v>
      </c>
      <c r="C885" t="s">
        <v>41</v>
      </c>
      <c r="D885">
        <v>756696913</v>
      </c>
      <c r="E885" t="s">
        <v>33</v>
      </c>
      <c r="F885" t="s">
        <v>45</v>
      </c>
      <c r="G885" t="s">
        <v>6663</v>
      </c>
      <c r="H885">
        <v>793966235</v>
      </c>
      <c r="I885">
        <v>793966235</v>
      </c>
      <c r="J885" t="s">
        <v>6664</v>
      </c>
      <c r="K885" t="s">
        <v>36</v>
      </c>
      <c r="L885" t="s">
        <v>1911</v>
      </c>
      <c r="M885" t="s">
        <v>6665</v>
      </c>
      <c r="N885" s="54">
        <v>45968</v>
      </c>
      <c r="O885" s="55">
        <v>0.375</v>
      </c>
      <c r="P885" t="s">
        <v>39</v>
      </c>
      <c r="Q885" s="54">
        <v>45967</v>
      </c>
      <c r="R885" s="55" t="s">
        <v>11963</v>
      </c>
      <c r="T885">
        <v>0</v>
      </c>
      <c r="U885" t="e">
        <v>#REF!</v>
      </c>
    </row>
    <row r="886" spans="1:21" hidden="1">
      <c r="A886" s="54">
        <v>45967</v>
      </c>
      <c r="B886" t="s">
        <v>3923</v>
      </c>
      <c r="C886" t="s">
        <v>41</v>
      </c>
      <c r="D886">
        <v>102497828</v>
      </c>
      <c r="E886" t="s">
        <v>33</v>
      </c>
      <c r="F886" t="s">
        <v>45</v>
      </c>
      <c r="G886" t="s">
        <v>6666</v>
      </c>
      <c r="H886">
        <v>707331146</v>
      </c>
      <c r="I886">
        <v>707331146</v>
      </c>
      <c r="J886" t="s">
        <v>6667</v>
      </c>
      <c r="K886" t="s">
        <v>36</v>
      </c>
      <c r="L886" t="s">
        <v>3907</v>
      </c>
      <c r="M886" t="s">
        <v>6668</v>
      </c>
      <c r="N886" s="54">
        <v>45968</v>
      </c>
      <c r="O886" s="55">
        <v>0.41666666666666669</v>
      </c>
      <c r="P886" t="s">
        <v>45</v>
      </c>
      <c r="Q886" s="54">
        <v>45967</v>
      </c>
      <c r="R886" s="55" t="s">
        <v>11964</v>
      </c>
      <c r="T886">
        <v>0</v>
      </c>
      <c r="U886" t="s">
        <v>46</v>
      </c>
    </row>
    <row r="887" spans="1:21">
      <c r="A887" s="54">
        <v>45967</v>
      </c>
      <c r="B887" t="s">
        <v>4402</v>
      </c>
      <c r="C887" t="s">
        <v>809</v>
      </c>
      <c r="D887">
        <v>788595265</v>
      </c>
      <c r="E887" t="s">
        <v>33</v>
      </c>
      <c r="F887" t="s">
        <v>45</v>
      </c>
      <c r="G887" t="s">
        <v>6669</v>
      </c>
      <c r="H887">
        <v>788595265</v>
      </c>
      <c r="I887">
        <v>724296458</v>
      </c>
      <c r="J887" t="s">
        <v>6670</v>
      </c>
      <c r="K887" t="s">
        <v>36</v>
      </c>
      <c r="L887" t="s">
        <v>4129</v>
      </c>
      <c r="M887" t="s">
        <v>6671</v>
      </c>
      <c r="N887" s="54">
        <v>45968</v>
      </c>
      <c r="O887" s="55">
        <v>0.375</v>
      </c>
      <c r="P887" t="s">
        <v>45</v>
      </c>
      <c r="Q887" s="54">
        <v>45967</v>
      </c>
      <c r="R887" s="55" t="s">
        <v>11965</v>
      </c>
      <c r="T887">
        <v>0</v>
      </c>
      <c r="U887" t="s">
        <v>53</v>
      </c>
    </row>
    <row r="888" spans="1:21">
      <c r="A888" s="54">
        <v>45967</v>
      </c>
      <c r="B888" t="s">
        <v>4402</v>
      </c>
      <c r="C888" t="s">
        <v>809</v>
      </c>
      <c r="D888">
        <v>788595265</v>
      </c>
      <c r="E888" t="s">
        <v>33</v>
      </c>
      <c r="F888" t="s">
        <v>45</v>
      </c>
      <c r="G888" t="s">
        <v>5170</v>
      </c>
      <c r="H888">
        <v>732983626</v>
      </c>
      <c r="I888">
        <v>724169354</v>
      </c>
      <c r="J888" t="s">
        <v>6672</v>
      </c>
      <c r="K888" t="s">
        <v>36</v>
      </c>
      <c r="L888" t="s">
        <v>4129</v>
      </c>
      <c r="M888" t="s">
        <v>6673</v>
      </c>
      <c r="N888" s="54">
        <v>45967</v>
      </c>
      <c r="O888" s="55">
        <v>0.41666666666666669</v>
      </c>
      <c r="P888" t="s">
        <v>45</v>
      </c>
      <c r="Q888" s="54">
        <v>45967</v>
      </c>
      <c r="R888" s="55" t="s">
        <v>11966</v>
      </c>
      <c r="T888">
        <v>0</v>
      </c>
      <c r="U888" t="s">
        <v>53</v>
      </c>
    </row>
    <row r="889" spans="1:21" hidden="1">
      <c r="A889" s="54">
        <v>45967</v>
      </c>
      <c r="B889" t="s">
        <v>4381</v>
      </c>
      <c r="C889" t="s">
        <v>41</v>
      </c>
      <c r="D889">
        <v>788401220</v>
      </c>
      <c r="E889" t="s">
        <v>33</v>
      </c>
      <c r="F889" t="s">
        <v>45</v>
      </c>
      <c r="G889" t="s">
        <v>6674</v>
      </c>
      <c r="H889">
        <v>751201402</v>
      </c>
      <c r="I889">
        <v>768757382</v>
      </c>
      <c r="J889" t="s">
        <v>6675</v>
      </c>
      <c r="K889" t="s">
        <v>36</v>
      </c>
      <c r="L889" t="s">
        <v>3959</v>
      </c>
      <c r="M889" t="s">
        <v>6676</v>
      </c>
      <c r="N889" s="54">
        <v>45967</v>
      </c>
      <c r="O889" s="55">
        <v>0.54166666666666663</v>
      </c>
      <c r="P889" t="s">
        <v>45</v>
      </c>
      <c r="Q889" s="54">
        <v>45967</v>
      </c>
      <c r="R889" s="55" t="s">
        <v>11967</v>
      </c>
      <c r="T889">
        <v>0</v>
      </c>
      <c r="U889" t="s">
        <v>46</v>
      </c>
    </row>
    <row r="890" spans="1:21" hidden="1">
      <c r="A890" s="54">
        <v>45967</v>
      </c>
      <c r="B890" t="s">
        <v>2317</v>
      </c>
      <c r="C890" t="s">
        <v>41</v>
      </c>
      <c r="D890">
        <v>107393991</v>
      </c>
      <c r="E890" t="s">
        <v>33</v>
      </c>
      <c r="F890" t="s">
        <v>45</v>
      </c>
      <c r="G890" t="s">
        <v>6679</v>
      </c>
      <c r="H890">
        <v>712335363</v>
      </c>
      <c r="I890">
        <v>712335363</v>
      </c>
      <c r="J890" t="s">
        <v>6680</v>
      </c>
      <c r="K890" t="s">
        <v>36</v>
      </c>
      <c r="L890" t="s">
        <v>4076</v>
      </c>
      <c r="M890" t="s">
        <v>5035</v>
      </c>
      <c r="N890" s="54">
        <v>45967</v>
      </c>
      <c r="O890" s="55">
        <v>0.5</v>
      </c>
      <c r="P890" t="s">
        <v>45</v>
      </c>
      <c r="Q890" s="54">
        <v>45967</v>
      </c>
      <c r="R890" s="55">
        <v>0.68472222222222201</v>
      </c>
      <c r="T890">
        <v>0</v>
      </c>
      <c r="U890" t="s">
        <v>53</v>
      </c>
    </row>
    <row r="891" spans="1:21" hidden="1">
      <c r="A891" s="54">
        <v>45967</v>
      </c>
      <c r="B891" t="s">
        <v>817</v>
      </c>
      <c r="C891" t="s">
        <v>41</v>
      </c>
      <c r="D891">
        <v>752655477</v>
      </c>
      <c r="E891" t="s">
        <v>33</v>
      </c>
      <c r="F891" t="s">
        <v>45</v>
      </c>
      <c r="G891" t="s">
        <v>6681</v>
      </c>
      <c r="H891">
        <v>102256308</v>
      </c>
      <c r="I891">
        <v>717863718</v>
      </c>
      <c r="J891" t="s">
        <v>2066</v>
      </c>
      <c r="K891" t="s">
        <v>36</v>
      </c>
      <c r="L891" t="s">
        <v>3959</v>
      </c>
      <c r="M891" t="s">
        <v>6682</v>
      </c>
      <c r="N891" s="54">
        <v>45968</v>
      </c>
      <c r="O891" s="55">
        <v>0.41666666666666669</v>
      </c>
      <c r="P891" t="s">
        <v>45</v>
      </c>
      <c r="Q891" s="54">
        <v>45967</v>
      </c>
      <c r="R891" s="55">
        <v>0.6875</v>
      </c>
      <c r="T891">
        <v>0</v>
      </c>
      <c r="U891" t="s">
        <v>46</v>
      </c>
    </row>
    <row r="892" spans="1:21">
      <c r="A892" s="54">
        <v>45967</v>
      </c>
      <c r="B892" t="s">
        <v>3977</v>
      </c>
      <c r="C892" t="s">
        <v>1107</v>
      </c>
      <c r="D892">
        <v>762054008</v>
      </c>
      <c r="E892" t="s">
        <v>33</v>
      </c>
      <c r="F892" t="s">
        <v>45</v>
      </c>
      <c r="G892" t="s">
        <v>6683</v>
      </c>
      <c r="H892">
        <v>733293454</v>
      </c>
      <c r="I892">
        <v>720776980</v>
      </c>
      <c r="J892" t="s">
        <v>6684</v>
      </c>
      <c r="K892" t="s">
        <v>36</v>
      </c>
      <c r="L892" t="s">
        <v>3943</v>
      </c>
      <c r="M892" t="s">
        <v>5016</v>
      </c>
      <c r="N892" s="54">
        <v>45968</v>
      </c>
      <c r="O892" s="55">
        <v>0.33333333333333331</v>
      </c>
      <c r="P892" t="s">
        <v>39</v>
      </c>
      <c r="Q892" s="54">
        <v>45967</v>
      </c>
      <c r="R892" s="55">
        <v>0.69513888888888897</v>
      </c>
      <c r="T892">
        <v>0</v>
      </c>
      <c r="U892" t="e">
        <v>#REF!</v>
      </c>
    </row>
    <row r="893" spans="1:21" hidden="1">
      <c r="A893" s="54">
        <v>45967</v>
      </c>
      <c r="B893" t="s">
        <v>2196</v>
      </c>
      <c r="C893" t="s">
        <v>41</v>
      </c>
      <c r="D893">
        <v>752655477</v>
      </c>
      <c r="E893" t="s">
        <v>33</v>
      </c>
      <c r="F893" t="s">
        <v>45</v>
      </c>
      <c r="G893" t="s">
        <v>6686</v>
      </c>
      <c r="H893">
        <v>100654596</v>
      </c>
      <c r="I893">
        <v>757476127</v>
      </c>
      <c r="J893" t="s">
        <v>6687</v>
      </c>
      <c r="K893" t="s">
        <v>36</v>
      </c>
      <c r="L893" t="s">
        <v>3959</v>
      </c>
      <c r="M893" t="s">
        <v>4816</v>
      </c>
      <c r="N893" s="54">
        <v>45968</v>
      </c>
      <c r="O893" s="55">
        <v>0.41666666666666669</v>
      </c>
      <c r="P893" t="s">
        <v>45</v>
      </c>
      <c r="Q893" s="54">
        <v>45967</v>
      </c>
      <c r="R893" s="55">
        <v>0.7</v>
      </c>
      <c r="T893">
        <v>0</v>
      </c>
      <c r="U893" t="s">
        <v>46</v>
      </c>
    </row>
    <row r="894" spans="1:21" hidden="1">
      <c r="A894" s="54">
        <v>45967</v>
      </c>
      <c r="B894" t="s">
        <v>3071</v>
      </c>
      <c r="C894" t="s">
        <v>41</v>
      </c>
      <c r="D894">
        <v>734356550</v>
      </c>
      <c r="E894" t="s">
        <v>33</v>
      </c>
      <c r="F894" t="s">
        <v>45</v>
      </c>
      <c r="G894" t="s">
        <v>6690</v>
      </c>
      <c r="H894">
        <v>739373735</v>
      </c>
      <c r="I894">
        <v>739373735</v>
      </c>
      <c r="J894" t="s">
        <v>6691</v>
      </c>
      <c r="K894" t="s">
        <v>81</v>
      </c>
      <c r="L894" t="s">
        <v>3896</v>
      </c>
      <c r="M894" t="s">
        <v>6692</v>
      </c>
      <c r="N894" s="54">
        <v>45967</v>
      </c>
      <c r="O894" s="55">
        <v>0.70833333333333337</v>
      </c>
      <c r="P894" t="s">
        <v>45</v>
      </c>
      <c r="Q894" s="54">
        <v>45967</v>
      </c>
      <c r="R894" s="55">
        <v>0.71527777777777801</v>
      </c>
      <c r="T894">
        <v>0</v>
      </c>
      <c r="U894" t="s">
        <v>53</v>
      </c>
    </row>
    <row r="895" spans="1:21" hidden="1">
      <c r="A895" s="54">
        <v>45967</v>
      </c>
      <c r="B895" t="s">
        <v>3071</v>
      </c>
      <c r="C895" t="s">
        <v>41</v>
      </c>
      <c r="D895">
        <v>734356550</v>
      </c>
      <c r="E895" t="s">
        <v>33</v>
      </c>
      <c r="F895" t="s">
        <v>3886</v>
      </c>
      <c r="G895" t="s">
        <v>6693</v>
      </c>
      <c r="I895">
        <v>726989695</v>
      </c>
      <c r="J895" t="s">
        <v>6694</v>
      </c>
      <c r="K895" t="s">
        <v>36</v>
      </c>
      <c r="L895" t="s">
        <v>3896</v>
      </c>
      <c r="M895" t="s">
        <v>3145</v>
      </c>
      <c r="N895" s="54">
        <v>45989</v>
      </c>
      <c r="O895" s="55">
        <v>0.58333333333333337</v>
      </c>
      <c r="P895" t="s">
        <v>3886</v>
      </c>
      <c r="Q895" s="54"/>
      <c r="T895" t="s">
        <v>4175</v>
      </c>
      <c r="U895"/>
    </row>
    <row r="896" spans="1:21" hidden="1">
      <c r="A896" s="54">
        <v>45967</v>
      </c>
      <c r="B896" t="s">
        <v>3071</v>
      </c>
      <c r="C896" t="s">
        <v>41</v>
      </c>
      <c r="D896">
        <v>734356550</v>
      </c>
      <c r="E896" t="s">
        <v>33</v>
      </c>
      <c r="F896" t="s">
        <v>3886</v>
      </c>
      <c r="G896" t="s">
        <v>6695</v>
      </c>
      <c r="I896">
        <v>110401024</v>
      </c>
      <c r="J896" t="s">
        <v>6696</v>
      </c>
      <c r="K896" t="s">
        <v>36</v>
      </c>
      <c r="L896" t="s">
        <v>3896</v>
      </c>
      <c r="M896" t="s">
        <v>5738</v>
      </c>
      <c r="N896" s="54">
        <v>45989</v>
      </c>
      <c r="O896" s="55">
        <v>0.58333333333333337</v>
      </c>
      <c r="P896" t="s">
        <v>3886</v>
      </c>
      <c r="Q896" s="54"/>
      <c r="T896" t="s">
        <v>4175</v>
      </c>
      <c r="U896"/>
    </row>
    <row r="897" spans="1:21" hidden="1">
      <c r="A897" s="54">
        <v>45967</v>
      </c>
      <c r="B897" t="s">
        <v>3228</v>
      </c>
      <c r="C897" t="s">
        <v>41</v>
      </c>
      <c r="D897">
        <v>787160346</v>
      </c>
      <c r="E897" t="s">
        <v>33</v>
      </c>
      <c r="F897" t="s">
        <v>45</v>
      </c>
      <c r="G897" t="s">
        <v>6697</v>
      </c>
      <c r="H897">
        <v>712934154</v>
      </c>
      <c r="I897">
        <v>712934154</v>
      </c>
      <c r="J897" t="s">
        <v>6171</v>
      </c>
      <c r="K897" t="s">
        <v>36</v>
      </c>
      <c r="L897" t="s">
        <v>3946</v>
      </c>
      <c r="M897" t="s">
        <v>6698</v>
      </c>
      <c r="N897" s="54">
        <v>45967</v>
      </c>
      <c r="O897" s="55">
        <v>0.58333333333333337</v>
      </c>
      <c r="P897" t="s">
        <v>45</v>
      </c>
      <c r="Q897" s="54">
        <v>45967</v>
      </c>
      <c r="R897" s="55">
        <v>0.73750000000000004</v>
      </c>
      <c r="T897">
        <v>0</v>
      </c>
      <c r="U897" t="s">
        <v>53</v>
      </c>
    </row>
    <row r="898" spans="1:21" hidden="1">
      <c r="A898" s="54">
        <v>45967</v>
      </c>
      <c r="B898" t="s">
        <v>3071</v>
      </c>
      <c r="C898" t="s">
        <v>41</v>
      </c>
      <c r="D898">
        <v>734356550</v>
      </c>
      <c r="E898" t="s">
        <v>33</v>
      </c>
      <c r="F898" t="s">
        <v>3886</v>
      </c>
      <c r="G898" t="s">
        <v>6699</v>
      </c>
      <c r="I898">
        <v>792179897</v>
      </c>
      <c r="J898" t="s">
        <v>6700</v>
      </c>
      <c r="K898" t="s">
        <v>36</v>
      </c>
      <c r="L898" t="s">
        <v>3896</v>
      </c>
      <c r="M898" t="s">
        <v>3145</v>
      </c>
      <c r="N898" s="54">
        <v>45986</v>
      </c>
      <c r="O898" s="55">
        <v>0.625</v>
      </c>
      <c r="P898" t="s">
        <v>3886</v>
      </c>
      <c r="Q898" s="54"/>
      <c r="T898" t="s">
        <v>4175</v>
      </c>
      <c r="U898"/>
    </row>
    <row r="899" spans="1:21" hidden="1">
      <c r="A899" s="54">
        <v>45967</v>
      </c>
      <c r="B899" t="s">
        <v>3071</v>
      </c>
      <c r="C899" t="s">
        <v>41</v>
      </c>
      <c r="D899">
        <v>734356550</v>
      </c>
      <c r="E899" t="s">
        <v>33</v>
      </c>
      <c r="F899" t="s">
        <v>3886</v>
      </c>
      <c r="G899" t="s">
        <v>6701</v>
      </c>
      <c r="I899">
        <v>707598207</v>
      </c>
      <c r="J899" t="s">
        <v>6702</v>
      </c>
      <c r="K899" t="s">
        <v>36</v>
      </c>
      <c r="L899" t="s">
        <v>3896</v>
      </c>
      <c r="M899" t="s">
        <v>3145</v>
      </c>
      <c r="N899" s="54">
        <v>45991</v>
      </c>
      <c r="O899" s="55">
        <v>0.70833333333333337</v>
      </c>
      <c r="P899" t="s">
        <v>3886</v>
      </c>
      <c r="Q899" s="54"/>
      <c r="T899" t="s">
        <v>4175</v>
      </c>
      <c r="U899"/>
    </row>
    <row r="900" spans="1:21" hidden="1">
      <c r="A900" s="54">
        <v>45967</v>
      </c>
      <c r="B900" t="s">
        <v>3071</v>
      </c>
      <c r="C900" t="s">
        <v>41</v>
      </c>
      <c r="D900">
        <v>734356550</v>
      </c>
      <c r="E900" t="s">
        <v>33</v>
      </c>
      <c r="F900" t="s">
        <v>45</v>
      </c>
      <c r="G900" t="s">
        <v>3149</v>
      </c>
      <c r="I900">
        <v>729140060</v>
      </c>
      <c r="J900" t="s">
        <v>6704</v>
      </c>
      <c r="K900" t="s">
        <v>36</v>
      </c>
      <c r="L900" t="s">
        <v>3896</v>
      </c>
      <c r="M900" t="s">
        <v>6705</v>
      </c>
      <c r="N900" s="54">
        <v>45968</v>
      </c>
      <c r="O900" s="55">
        <v>0.5</v>
      </c>
      <c r="P900" t="s">
        <v>45</v>
      </c>
      <c r="Q900" s="54">
        <v>45968</v>
      </c>
      <c r="R900" s="55">
        <v>0.37152777777777801</v>
      </c>
      <c r="T900">
        <v>0</v>
      </c>
      <c r="U900" t="s">
        <v>53</v>
      </c>
    </row>
    <row r="901" spans="1:21" hidden="1">
      <c r="A901" s="54">
        <v>45967</v>
      </c>
      <c r="B901" t="s">
        <v>267</v>
      </c>
      <c r="C901" t="s">
        <v>41</v>
      </c>
      <c r="D901">
        <v>755669505</v>
      </c>
      <c r="E901" t="s">
        <v>33</v>
      </c>
      <c r="F901" t="s">
        <v>45</v>
      </c>
      <c r="G901" t="s">
        <v>6706</v>
      </c>
      <c r="H901">
        <v>254788401220</v>
      </c>
      <c r="I901">
        <v>254746505700</v>
      </c>
      <c r="J901" t="s">
        <v>6707</v>
      </c>
      <c r="K901" t="s">
        <v>36</v>
      </c>
      <c r="L901" t="s">
        <v>3959</v>
      </c>
      <c r="M901" t="s">
        <v>6708</v>
      </c>
      <c r="N901" s="54">
        <v>45968</v>
      </c>
      <c r="O901" s="55">
        <v>0.41666666666666669</v>
      </c>
      <c r="P901" t="s">
        <v>45</v>
      </c>
      <c r="Q901" s="54">
        <v>45968</v>
      </c>
      <c r="R901" s="55">
        <v>0.37638888888888899</v>
      </c>
      <c r="T901">
        <v>0</v>
      </c>
      <c r="U901" t="s">
        <v>46</v>
      </c>
    </row>
    <row r="902" spans="1:21" hidden="1">
      <c r="A902" s="54">
        <v>45967</v>
      </c>
      <c r="B902" t="s">
        <v>4094</v>
      </c>
      <c r="C902" t="s">
        <v>41</v>
      </c>
      <c r="D902">
        <v>784408959</v>
      </c>
      <c r="E902" t="s">
        <v>33</v>
      </c>
      <c r="F902" t="s">
        <v>45</v>
      </c>
      <c r="G902" t="s">
        <v>6709</v>
      </c>
      <c r="H902">
        <v>756820488</v>
      </c>
      <c r="I902">
        <v>792251998</v>
      </c>
      <c r="J902" t="s">
        <v>6710</v>
      </c>
      <c r="K902" t="s">
        <v>36</v>
      </c>
      <c r="L902" t="s">
        <v>3926</v>
      </c>
      <c r="M902" t="s">
        <v>6711</v>
      </c>
      <c r="N902" s="54">
        <v>45967</v>
      </c>
      <c r="O902" s="55">
        <v>0.5</v>
      </c>
      <c r="P902" t="s">
        <v>45</v>
      </c>
      <c r="Q902" s="54">
        <v>45968</v>
      </c>
      <c r="R902" s="55">
        <v>0.39236111111111099</v>
      </c>
      <c r="T902">
        <v>0</v>
      </c>
      <c r="U902" t="s">
        <v>46</v>
      </c>
    </row>
    <row r="903" spans="1:21" hidden="1">
      <c r="A903" s="54">
        <v>45967</v>
      </c>
      <c r="B903" t="s">
        <v>40</v>
      </c>
      <c r="C903" t="s">
        <v>41</v>
      </c>
      <c r="D903">
        <v>782300518</v>
      </c>
      <c r="E903" t="s">
        <v>33</v>
      </c>
      <c r="F903" t="s">
        <v>45</v>
      </c>
      <c r="G903" t="s">
        <v>6712</v>
      </c>
      <c r="I903">
        <v>738091320</v>
      </c>
      <c r="J903" t="s">
        <v>6713</v>
      </c>
      <c r="K903" t="s">
        <v>36</v>
      </c>
      <c r="L903" t="s">
        <v>1241</v>
      </c>
      <c r="M903" t="s">
        <v>597</v>
      </c>
      <c r="N903" s="54">
        <v>45967</v>
      </c>
      <c r="O903" s="55">
        <v>0.58333333333333337</v>
      </c>
      <c r="P903" t="s">
        <v>45</v>
      </c>
      <c r="Q903" s="54">
        <v>45968</v>
      </c>
      <c r="R903" s="55">
        <v>0.51458333333333295</v>
      </c>
      <c r="T903">
        <v>0</v>
      </c>
      <c r="U903" t="s">
        <v>53</v>
      </c>
    </row>
    <row r="904" spans="1:21">
      <c r="A904" s="54">
        <v>45967</v>
      </c>
      <c r="B904" t="s">
        <v>6716</v>
      </c>
      <c r="C904" t="s">
        <v>1107</v>
      </c>
      <c r="D904">
        <v>762054008</v>
      </c>
      <c r="E904" t="s">
        <v>33</v>
      </c>
      <c r="F904" t="s">
        <v>45</v>
      </c>
      <c r="G904" t="s">
        <v>6717</v>
      </c>
      <c r="H904">
        <v>732230123</v>
      </c>
      <c r="I904">
        <v>720949254</v>
      </c>
      <c r="J904" t="s">
        <v>6718</v>
      </c>
      <c r="K904" t="s">
        <v>81</v>
      </c>
      <c r="L904" t="s">
        <v>3943</v>
      </c>
      <c r="M904" t="s">
        <v>3428</v>
      </c>
      <c r="N904" s="54">
        <v>45968</v>
      </c>
      <c r="O904" s="55">
        <v>0.33333333333333331</v>
      </c>
      <c r="P904" t="s">
        <v>45</v>
      </c>
      <c r="Q904" s="54">
        <v>45968</v>
      </c>
      <c r="R904" s="55">
        <v>0.484722222222222</v>
      </c>
      <c r="T904">
        <v>0</v>
      </c>
      <c r="U904" t="s">
        <v>46</v>
      </c>
    </row>
    <row r="905" spans="1:21">
      <c r="A905" s="54">
        <v>45967</v>
      </c>
      <c r="B905" t="s">
        <v>4424</v>
      </c>
      <c r="C905" t="s">
        <v>4425</v>
      </c>
      <c r="D905">
        <v>788906455</v>
      </c>
      <c r="E905" t="s">
        <v>33</v>
      </c>
      <c r="F905" t="s">
        <v>45</v>
      </c>
      <c r="G905" t="s">
        <v>6719</v>
      </c>
      <c r="H905">
        <v>254754941024</v>
      </c>
      <c r="I905">
        <v>254708305097</v>
      </c>
      <c r="J905" t="s">
        <v>6388</v>
      </c>
      <c r="K905" t="s">
        <v>36</v>
      </c>
      <c r="L905" t="s">
        <v>3959</v>
      </c>
      <c r="M905" t="s">
        <v>6720</v>
      </c>
      <c r="N905" s="54">
        <v>45967</v>
      </c>
      <c r="O905" s="55">
        <v>0.54166666666666663</v>
      </c>
      <c r="P905" t="s">
        <v>67</v>
      </c>
      <c r="Q905" s="54">
        <v>45968</v>
      </c>
      <c r="R905" s="55">
        <v>0.47777777777777802</v>
      </c>
      <c r="T905" t="s">
        <v>4048</v>
      </c>
      <c r="U905">
        <v>0</v>
      </c>
    </row>
    <row r="906" spans="1:21" hidden="1">
      <c r="A906" s="54">
        <v>45967</v>
      </c>
      <c r="B906" t="s">
        <v>4735</v>
      </c>
      <c r="C906" t="s">
        <v>41</v>
      </c>
      <c r="D906">
        <v>107221313</v>
      </c>
      <c r="E906" t="s">
        <v>33</v>
      </c>
      <c r="F906" t="s">
        <v>45</v>
      </c>
      <c r="G906" t="s">
        <v>6721</v>
      </c>
      <c r="H906">
        <v>254729234824</v>
      </c>
      <c r="I906">
        <v>254729234824</v>
      </c>
      <c r="J906" t="s">
        <v>6722</v>
      </c>
      <c r="K906" t="s">
        <v>36</v>
      </c>
      <c r="L906" t="s">
        <v>4128</v>
      </c>
      <c r="M906" t="s">
        <v>6723</v>
      </c>
      <c r="N906" s="54">
        <v>45967</v>
      </c>
      <c r="O906" s="55">
        <v>0.45833333333333331</v>
      </c>
      <c r="P906" t="s">
        <v>45</v>
      </c>
      <c r="Q906" s="54">
        <v>45968</v>
      </c>
      <c r="R906" s="55">
        <v>0.45</v>
      </c>
      <c r="T906">
        <v>0</v>
      </c>
      <c r="U906" t="s">
        <v>53</v>
      </c>
    </row>
    <row r="907" spans="1:21" hidden="1">
      <c r="A907" s="54">
        <v>45967</v>
      </c>
      <c r="B907" t="s">
        <v>4735</v>
      </c>
      <c r="C907" t="s">
        <v>41</v>
      </c>
      <c r="D907">
        <v>107221313</v>
      </c>
      <c r="E907" t="s">
        <v>33</v>
      </c>
      <c r="F907" t="s">
        <v>45</v>
      </c>
      <c r="G907" t="s">
        <v>6725</v>
      </c>
      <c r="H907">
        <v>254702035755</v>
      </c>
      <c r="I907">
        <v>254702035755</v>
      </c>
      <c r="J907" t="s">
        <v>6499</v>
      </c>
      <c r="K907" t="s">
        <v>36</v>
      </c>
      <c r="L907" t="s">
        <v>4128</v>
      </c>
      <c r="M907" t="s">
        <v>6500</v>
      </c>
      <c r="N907" s="54">
        <v>45967</v>
      </c>
      <c r="O907" s="55">
        <v>0.45833333333333331</v>
      </c>
      <c r="P907" t="s">
        <v>45</v>
      </c>
      <c r="Q907" s="54">
        <v>45967</v>
      </c>
      <c r="R907" s="55">
        <v>0.59236111111111101</v>
      </c>
      <c r="T907">
        <v>0</v>
      </c>
      <c r="U907" t="s">
        <v>53</v>
      </c>
    </row>
    <row r="908" spans="1:21" hidden="1">
      <c r="A908" s="54">
        <v>45967</v>
      </c>
      <c r="B908" t="s">
        <v>4103</v>
      </c>
      <c r="C908" t="s">
        <v>41</v>
      </c>
      <c r="D908">
        <v>780961460</v>
      </c>
      <c r="E908" t="s">
        <v>33</v>
      </c>
      <c r="F908" t="s">
        <v>45</v>
      </c>
      <c r="G908" t="s">
        <v>6726</v>
      </c>
      <c r="H908">
        <v>715590681</v>
      </c>
      <c r="I908">
        <v>711938444</v>
      </c>
      <c r="J908" t="s">
        <v>6727</v>
      </c>
      <c r="K908" t="s">
        <v>36</v>
      </c>
      <c r="L908" t="s">
        <v>3949</v>
      </c>
      <c r="M908" t="s">
        <v>6728</v>
      </c>
      <c r="N908" s="54">
        <v>45969</v>
      </c>
      <c r="O908" s="55">
        <v>0.33333333333333331</v>
      </c>
      <c r="P908" t="s">
        <v>39</v>
      </c>
      <c r="Q908" s="54">
        <v>45968</v>
      </c>
      <c r="R908" s="55">
        <v>0.60902777777777795</v>
      </c>
      <c r="T908">
        <v>0</v>
      </c>
      <c r="U908" t="e">
        <v>#REF!</v>
      </c>
    </row>
    <row r="909" spans="1:21">
      <c r="A909" s="54">
        <v>45967</v>
      </c>
      <c r="B909" t="s">
        <v>460</v>
      </c>
      <c r="C909" t="s">
        <v>548</v>
      </c>
      <c r="D909">
        <v>750988989</v>
      </c>
      <c r="E909" t="s">
        <v>33</v>
      </c>
      <c r="F909" t="s">
        <v>45</v>
      </c>
      <c r="G909" t="s">
        <v>4908</v>
      </c>
      <c r="H909">
        <v>721295403</v>
      </c>
      <c r="I909">
        <v>737295403</v>
      </c>
      <c r="J909" t="s">
        <v>4909</v>
      </c>
      <c r="K909" t="s">
        <v>36</v>
      </c>
      <c r="L909" t="s">
        <v>3959</v>
      </c>
      <c r="M909" t="s">
        <v>6731</v>
      </c>
      <c r="N909" s="54">
        <v>45967</v>
      </c>
      <c r="O909" s="55">
        <v>0.375</v>
      </c>
      <c r="P909" t="s">
        <v>39</v>
      </c>
      <c r="Q909" s="54">
        <v>45965</v>
      </c>
      <c r="R909" s="55">
        <v>0.36944444444444402</v>
      </c>
      <c r="T909">
        <v>0</v>
      </c>
      <c r="U909" t="e">
        <v>#REF!</v>
      </c>
    </row>
    <row r="910" spans="1:21">
      <c r="A910" s="54">
        <v>45967</v>
      </c>
      <c r="B910" t="s">
        <v>6732</v>
      </c>
      <c r="C910" t="s">
        <v>1149</v>
      </c>
      <c r="D910">
        <v>735748894</v>
      </c>
      <c r="E910" t="s">
        <v>33</v>
      </c>
      <c r="F910" t="s">
        <v>45</v>
      </c>
      <c r="G910" t="s">
        <v>6733</v>
      </c>
      <c r="H910">
        <v>702518572</v>
      </c>
      <c r="I910">
        <v>702518572</v>
      </c>
      <c r="J910" t="s">
        <v>6734</v>
      </c>
      <c r="K910" t="s">
        <v>36</v>
      </c>
      <c r="L910" t="s">
        <v>3907</v>
      </c>
      <c r="M910" t="s">
        <v>6735</v>
      </c>
      <c r="N910" s="54">
        <v>45968</v>
      </c>
      <c r="O910" s="55">
        <v>0.45833333333333331</v>
      </c>
      <c r="P910" t="s">
        <v>45</v>
      </c>
      <c r="Q910" s="54">
        <v>45968</v>
      </c>
      <c r="R910" s="55">
        <v>0.49722222222222201</v>
      </c>
      <c r="T910">
        <v>0</v>
      </c>
      <c r="U910" t="s">
        <v>46</v>
      </c>
    </row>
    <row r="911" spans="1:21" hidden="1">
      <c r="A911" s="54">
        <v>45967</v>
      </c>
      <c r="B911" t="s">
        <v>1754</v>
      </c>
      <c r="C911" t="s">
        <v>41</v>
      </c>
      <c r="D911">
        <v>737760378</v>
      </c>
      <c r="E911" t="s">
        <v>33</v>
      </c>
      <c r="F911" t="s">
        <v>45</v>
      </c>
      <c r="G911" t="s">
        <v>1754</v>
      </c>
      <c r="I911">
        <v>783853385</v>
      </c>
      <c r="J911" t="s">
        <v>6236</v>
      </c>
      <c r="K911" t="s">
        <v>36</v>
      </c>
      <c r="L911" t="s">
        <v>3943</v>
      </c>
      <c r="M911" t="s">
        <v>6736</v>
      </c>
      <c r="N911" s="54">
        <v>45968</v>
      </c>
      <c r="O911" s="55">
        <v>0.33333333333333331</v>
      </c>
      <c r="P911" t="s">
        <v>45</v>
      </c>
      <c r="Q911" s="54">
        <v>45968</v>
      </c>
      <c r="R911" s="55">
        <v>0.43402777777777801</v>
      </c>
      <c r="T911">
        <v>0</v>
      </c>
      <c r="U911" t="s">
        <v>46</v>
      </c>
    </row>
    <row r="912" spans="1:21" hidden="1">
      <c r="A912" s="54">
        <v>45967</v>
      </c>
      <c r="B912" t="s">
        <v>99</v>
      </c>
      <c r="C912" t="s">
        <v>41</v>
      </c>
      <c r="D912">
        <v>783305070</v>
      </c>
      <c r="E912" t="s">
        <v>33</v>
      </c>
      <c r="F912" t="s">
        <v>45</v>
      </c>
      <c r="G912" t="s">
        <v>6737</v>
      </c>
      <c r="H912">
        <v>708635168</v>
      </c>
      <c r="I912">
        <v>708635168</v>
      </c>
      <c r="J912" t="s">
        <v>6738</v>
      </c>
      <c r="K912" t="s">
        <v>36</v>
      </c>
      <c r="L912" t="s">
        <v>1196</v>
      </c>
      <c r="M912" t="s">
        <v>6739</v>
      </c>
      <c r="N912" s="54">
        <v>45967</v>
      </c>
      <c r="O912" s="55">
        <v>0.75</v>
      </c>
      <c r="P912" t="s">
        <v>45</v>
      </c>
      <c r="Q912" s="54">
        <v>45968</v>
      </c>
      <c r="R912" s="55">
        <v>0.41805555555555601</v>
      </c>
      <c r="T912">
        <v>0</v>
      </c>
      <c r="U912" t="s">
        <v>53</v>
      </c>
    </row>
    <row r="913" spans="1:21">
      <c r="A913" s="54">
        <v>45967</v>
      </c>
      <c r="B913" t="s">
        <v>6238</v>
      </c>
      <c r="C913" t="s">
        <v>32</v>
      </c>
      <c r="D913">
        <v>780225502</v>
      </c>
      <c r="E913" t="s">
        <v>33</v>
      </c>
      <c r="F913" t="s">
        <v>45</v>
      </c>
      <c r="G913" t="s">
        <v>6740</v>
      </c>
      <c r="H913">
        <v>100344962</v>
      </c>
      <c r="I913">
        <v>100344962</v>
      </c>
      <c r="J913" t="s">
        <v>6741</v>
      </c>
      <c r="K913" t="s">
        <v>36</v>
      </c>
      <c r="L913" t="s">
        <v>3896</v>
      </c>
      <c r="M913" t="s">
        <v>6742</v>
      </c>
      <c r="N913" s="54">
        <v>45967</v>
      </c>
      <c r="O913" s="55">
        <v>0.54166666666666663</v>
      </c>
      <c r="P913" t="s">
        <v>45</v>
      </c>
      <c r="Q913" s="54">
        <v>45968</v>
      </c>
      <c r="R913" s="55">
        <v>0.41319444444444398</v>
      </c>
      <c r="T913">
        <v>0</v>
      </c>
      <c r="U913" t="s">
        <v>53</v>
      </c>
    </row>
    <row r="914" spans="1:21">
      <c r="A914" s="54">
        <v>45967</v>
      </c>
      <c r="B914" t="s">
        <v>6238</v>
      </c>
      <c r="C914" t="s">
        <v>32</v>
      </c>
      <c r="D914">
        <v>780225502</v>
      </c>
      <c r="E914" t="s">
        <v>33</v>
      </c>
      <c r="F914" t="s">
        <v>45</v>
      </c>
      <c r="G914" t="s">
        <v>6743</v>
      </c>
      <c r="H914">
        <v>103565587</v>
      </c>
      <c r="I914">
        <v>704383122</v>
      </c>
      <c r="J914" t="s">
        <v>6744</v>
      </c>
      <c r="K914" t="s">
        <v>36</v>
      </c>
      <c r="L914" t="s">
        <v>3907</v>
      </c>
      <c r="M914" t="s">
        <v>6745</v>
      </c>
      <c r="N914" s="54">
        <v>45967</v>
      </c>
      <c r="O914" s="55">
        <v>0.54166666666666663</v>
      </c>
      <c r="P914" t="s">
        <v>45</v>
      </c>
      <c r="Q914" s="54">
        <v>45968</v>
      </c>
      <c r="R914" s="55">
        <v>0.40208333333333302</v>
      </c>
      <c r="T914">
        <v>0</v>
      </c>
      <c r="U914" t="s">
        <v>46</v>
      </c>
    </row>
    <row r="915" spans="1:21">
      <c r="A915" s="54">
        <v>45967</v>
      </c>
      <c r="B915" t="s">
        <v>6749</v>
      </c>
      <c r="C915" t="s">
        <v>1162</v>
      </c>
      <c r="D915">
        <v>781515964</v>
      </c>
      <c r="E915" t="s">
        <v>33</v>
      </c>
      <c r="F915" t="s">
        <v>45</v>
      </c>
      <c r="G915" t="s">
        <v>6750</v>
      </c>
      <c r="H915">
        <v>254780094400</v>
      </c>
      <c r="I915">
        <v>254705929836</v>
      </c>
      <c r="J915" t="s">
        <v>6751</v>
      </c>
      <c r="K915" t="s">
        <v>36</v>
      </c>
      <c r="L915" t="s">
        <v>1911</v>
      </c>
      <c r="M915" t="s">
        <v>6752</v>
      </c>
      <c r="N915" s="54">
        <v>45967</v>
      </c>
      <c r="O915" s="55">
        <v>0.625</v>
      </c>
      <c r="P915" t="s">
        <v>45</v>
      </c>
      <c r="Q915" s="54">
        <v>45968</v>
      </c>
      <c r="R915" s="55">
        <v>0.593055555555556</v>
      </c>
      <c r="T915">
        <v>0</v>
      </c>
      <c r="U915" t="s">
        <v>46</v>
      </c>
    </row>
    <row r="916" spans="1:21">
      <c r="A916" s="54">
        <v>45967</v>
      </c>
      <c r="B916" t="s">
        <v>6749</v>
      </c>
      <c r="C916" t="s">
        <v>1162</v>
      </c>
      <c r="D916">
        <v>781515964</v>
      </c>
      <c r="E916" t="s">
        <v>33</v>
      </c>
      <c r="F916" t="s">
        <v>45</v>
      </c>
      <c r="G916" t="s">
        <v>6753</v>
      </c>
      <c r="H916">
        <v>254786119533</v>
      </c>
      <c r="I916">
        <v>254723006698</v>
      </c>
      <c r="J916" t="s">
        <v>6754</v>
      </c>
      <c r="K916" t="s">
        <v>36</v>
      </c>
      <c r="L916" t="s">
        <v>1911</v>
      </c>
      <c r="M916" t="s">
        <v>4174</v>
      </c>
      <c r="N916" s="54">
        <v>45967</v>
      </c>
      <c r="O916" s="55">
        <v>0.625</v>
      </c>
      <c r="P916" t="s">
        <v>45</v>
      </c>
      <c r="Q916" s="54">
        <v>45968</v>
      </c>
      <c r="R916" s="55">
        <v>0.4777777777777778</v>
      </c>
      <c r="S916" t="s">
        <v>45</v>
      </c>
      <c r="T916">
        <v>9711251719113</v>
      </c>
      <c r="U916"/>
    </row>
    <row r="917" spans="1:21" hidden="1">
      <c r="A917" s="54">
        <v>45967</v>
      </c>
      <c r="B917" t="s">
        <v>4735</v>
      </c>
      <c r="C917" t="s">
        <v>41</v>
      </c>
      <c r="D917">
        <v>107221313</v>
      </c>
      <c r="E917" t="s">
        <v>33</v>
      </c>
      <c r="F917" t="s">
        <v>45</v>
      </c>
      <c r="G917" t="s">
        <v>6756</v>
      </c>
      <c r="H917">
        <v>254723693447</v>
      </c>
      <c r="I917">
        <v>254723693447</v>
      </c>
      <c r="J917" t="s">
        <v>6757</v>
      </c>
      <c r="K917" t="s">
        <v>36</v>
      </c>
      <c r="L917" t="s">
        <v>1196</v>
      </c>
      <c r="M917" t="s">
        <v>6758</v>
      </c>
      <c r="N917" s="54">
        <v>45967</v>
      </c>
      <c r="O917" s="55">
        <v>0.45833333333333331</v>
      </c>
      <c r="P917" t="s">
        <v>45</v>
      </c>
      <c r="Q917" s="54">
        <v>45968</v>
      </c>
      <c r="R917" s="55">
        <v>0.52013888888888893</v>
      </c>
      <c r="S917" t="s">
        <v>45</v>
      </c>
      <c r="T917">
        <v>9711251719294</v>
      </c>
      <c r="U917"/>
    </row>
    <row r="918" spans="1:21" hidden="1">
      <c r="A918" s="54">
        <v>45967</v>
      </c>
      <c r="B918" t="s">
        <v>142</v>
      </c>
      <c r="C918" t="s">
        <v>41</v>
      </c>
      <c r="D918">
        <v>784172048</v>
      </c>
      <c r="E918" t="s">
        <v>33</v>
      </c>
      <c r="F918" t="s">
        <v>45</v>
      </c>
      <c r="G918" t="s">
        <v>6759</v>
      </c>
      <c r="H918">
        <v>726435338</v>
      </c>
      <c r="I918">
        <v>726435338</v>
      </c>
      <c r="J918" t="s">
        <v>6760</v>
      </c>
      <c r="K918" t="s">
        <v>36</v>
      </c>
      <c r="L918" t="s">
        <v>1196</v>
      </c>
      <c r="M918" t="s">
        <v>6761</v>
      </c>
      <c r="N918" s="54">
        <v>45968</v>
      </c>
      <c r="O918" s="55">
        <v>0.41666666666666669</v>
      </c>
      <c r="P918" t="s">
        <v>45</v>
      </c>
      <c r="Q918" s="54">
        <v>45968</v>
      </c>
      <c r="R918" s="55">
        <v>0.53611111111111109</v>
      </c>
      <c r="S918" t="s">
        <v>45</v>
      </c>
      <c r="T918">
        <v>9711251719357</v>
      </c>
      <c r="U918"/>
    </row>
    <row r="919" spans="1:21">
      <c r="A919" s="54">
        <v>45967</v>
      </c>
      <c r="B919" t="s">
        <v>6762</v>
      </c>
      <c r="C919" t="s">
        <v>1107</v>
      </c>
      <c r="D919">
        <v>762054008</v>
      </c>
      <c r="E919" t="s">
        <v>33</v>
      </c>
      <c r="F919" t="s">
        <v>45</v>
      </c>
      <c r="G919" t="s">
        <v>6763</v>
      </c>
      <c r="H919">
        <v>781160701</v>
      </c>
      <c r="I919">
        <v>728731110</v>
      </c>
      <c r="J919" t="s">
        <v>6764</v>
      </c>
      <c r="K919" t="s">
        <v>36</v>
      </c>
      <c r="L919" t="s">
        <v>3943</v>
      </c>
      <c r="M919" t="s">
        <v>6765</v>
      </c>
      <c r="N919" s="54">
        <v>45968</v>
      </c>
      <c r="O919" s="55">
        <v>0.33333333333333331</v>
      </c>
      <c r="P919" t="s">
        <v>45</v>
      </c>
      <c r="Q919" s="54">
        <v>45968</v>
      </c>
      <c r="R919" s="55">
        <v>0.54374999999999996</v>
      </c>
      <c r="S919" t="s">
        <v>45</v>
      </c>
      <c r="T919">
        <v>9711251719401</v>
      </c>
      <c r="U919"/>
    </row>
    <row r="920" spans="1:21">
      <c r="A920" s="54">
        <v>45967</v>
      </c>
      <c r="B920" t="s">
        <v>6766</v>
      </c>
      <c r="C920" t="s">
        <v>1094</v>
      </c>
      <c r="D920">
        <v>733824889</v>
      </c>
      <c r="E920" t="s">
        <v>33</v>
      </c>
      <c r="F920" t="s">
        <v>45</v>
      </c>
      <c r="G920" t="s">
        <v>6767</v>
      </c>
      <c r="H920">
        <v>751704082</v>
      </c>
      <c r="I920">
        <v>713587256</v>
      </c>
      <c r="J920" t="s">
        <v>6768</v>
      </c>
      <c r="K920" t="s">
        <v>36</v>
      </c>
      <c r="L920" t="s">
        <v>3907</v>
      </c>
      <c r="M920" t="s">
        <v>6769</v>
      </c>
      <c r="N920" s="54">
        <v>45969</v>
      </c>
      <c r="O920" s="55">
        <v>0.5</v>
      </c>
      <c r="P920" t="s">
        <v>45</v>
      </c>
      <c r="Q920" s="54">
        <v>45968</v>
      </c>
      <c r="R920" s="55">
        <v>0.54652777777777772</v>
      </c>
      <c r="S920" t="s">
        <v>45</v>
      </c>
      <c r="T920">
        <v>9711251719429</v>
      </c>
      <c r="U920"/>
    </row>
    <row r="921" spans="1:21" hidden="1">
      <c r="A921" s="54">
        <v>45967</v>
      </c>
      <c r="B921" t="s">
        <v>764</v>
      </c>
      <c r="C921" t="s">
        <v>41</v>
      </c>
      <c r="D921">
        <v>787701553</v>
      </c>
      <c r="E921" t="s">
        <v>33</v>
      </c>
      <c r="F921" t="s">
        <v>3886</v>
      </c>
      <c r="G921" t="s">
        <v>6770</v>
      </c>
      <c r="H921">
        <v>254108866302</v>
      </c>
      <c r="I921">
        <v>254108866302</v>
      </c>
      <c r="J921" t="s">
        <v>6771</v>
      </c>
      <c r="K921" t="s">
        <v>36</v>
      </c>
      <c r="L921" t="s">
        <v>1196</v>
      </c>
      <c r="M921" t="s">
        <v>6772</v>
      </c>
      <c r="N921" s="54">
        <v>45981</v>
      </c>
      <c r="O921" s="55">
        <v>0.54166666666666663</v>
      </c>
      <c r="P921" t="s">
        <v>3886</v>
      </c>
      <c r="Q921" s="54">
        <v>45968</v>
      </c>
      <c r="S921" t="s">
        <v>3886</v>
      </c>
      <c r="U921"/>
    </row>
    <row r="922" spans="1:21" hidden="1">
      <c r="A922" s="54">
        <v>45967</v>
      </c>
      <c r="B922" t="s">
        <v>1754</v>
      </c>
      <c r="C922" t="s">
        <v>41</v>
      </c>
      <c r="D922">
        <v>737760378</v>
      </c>
      <c r="E922" t="s">
        <v>33</v>
      </c>
      <c r="F922" t="s">
        <v>45</v>
      </c>
      <c r="G922" t="s">
        <v>6774</v>
      </c>
      <c r="I922">
        <v>751153006</v>
      </c>
      <c r="J922" t="s">
        <v>6775</v>
      </c>
      <c r="K922" t="s">
        <v>81</v>
      </c>
      <c r="L922" t="s">
        <v>3943</v>
      </c>
      <c r="M922" t="s">
        <v>6776</v>
      </c>
      <c r="N922" s="54">
        <v>45968</v>
      </c>
      <c r="O922" s="55">
        <v>0.33333333333333331</v>
      </c>
      <c r="P922" t="s">
        <v>45</v>
      </c>
      <c r="Q922" s="54">
        <v>45968</v>
      </c>
      <c r="R922" s="55">
        <v>0.48472222222222222</v>
      </c>
      <c r="S922" t="s">
        <v>45</v>
      </c>
      <c r="T922">
        <v>9711251719140</v>
      </c>
      <c r="U922"/>
    </row>
    <row r="923" spans="1:21" hidden="1">
      <c r="A923" s="54">
        <v>45967</v>
      </c>
      <c r="B923" t="s">
        <v>3596</v>
      </c>
      <c r="C923" t="s">
        <v>41</v>
      </c>
      <c r="D923">
        <v>787701553</v>
      </c>
      <c r="E923" t="s">
        <v>33</v>
      </c>
      <c r="F923" t="s">
        <v>3886</v>
      </c>
      <c r="G923" t="s">
        <v>6777</v>
      </c>
      <c r="H923">
        <v>254108866302</v>
      </c>
      <c r="I923">
        <v>254108866302</v>
      </c>
      <c r="J923" t="s">
        <v>6778</v>
      </c>
      <c r="K923" t="s">
        <v>36</v>
      </c>
      <c r="L923" t="s">
        <v>1196</v>
      </c>
      <c r="M923" t="s">
        <v>6779</v>
      </c>
      <c r="N923" s="54">
        <v>45987</v>
      </c>
      <c r="O923" s="55">
        <v>0.375</v>
      </c>
      <c r="P923" t="s">
        <v>3886</v>
      </c>
      <c r="Q923" s="54">
        <v>45968</v>
      </c>
      <c r="S923" t="s">
        <v>3886</v>
      </c>
      <c r="U923"/>
    </row>
    <row r="924" spans="1:21" hidden="1">
      <c r="A924" s="54">
        <v>45967</v>
      </c>
      <c r="B924" t="s">
        <v>2317</v>
      </c>
      <c r="C924" t="s">
        <v>41</v>
      </c>
      <c r="D924">
        <v>762198012</v>
      </c>
      <c r="E924" t="s">
        <v>33</v>
      </c>
      <c r="F924" t="s">
        <v>45</v>
      </c>
      <c r="G924" t="s">
        <v>6781</v>
      </c>
      <c r="H924">
        <v>736242173</v>
      </c>
      <c r="I924">
        <v>736242173</v>
      </c>
      <c r="J924" t="s">
        <v>6782</v>
      </c>
      <c r="K924" t="s">
        <v>36</v>
      </c>
      <c r="L924" t="s">
        <v>3896</v>
      </c>
      <c r="M924" t="s">
        <v>567</v>
      </c>
      <c r="N924" s="54">
        <v>45967</v>
      </c>
      <c r="O924" s="55">
        <v>0.625</v>
      </c>
      <c r="P924" t="s">
        <v>39</v>
      </c>
      <c r="Q924" s="54">
        <v>45968</v>
      </c>
      <c r="R924" s="55">
        <v>0.53680555555555554</v>
      </c>
      <c r="U924"/>
    </row>
    <row r="925" spans="1:21" hidden="1">
      <c r="A925" s="54">
        <v>45967</v>
      </c>
      <c r="B925" t="s">
        <v>6019</v>
      </c>
      <c r="C925" t="s">
        <v>41</v>
      </c>
      <c r="D925">
        <v>787117708</v>
      </c>
      <c r="E925" t="s">
        <v>33</v>
      </c>
      <c r="F925" t="s">
        <v>45</v>
      </c>
      <c r="G925" t="s">
        <v>6783</v>
      </c>
      <c r="H925">
        <v>735452707</v>
      </c>
      <c r="I925">
        <v>713722148</v>
      </c>
      <c r="J925" t="s">
        <v>6784</v>
      </c>
      <c r="K925" t="s">
        <v>36</v>
      </c>
      <c r="L925" t="s">
        <v>1921</v>
      </c>
      <c r="M925" t="s">
        <v>6785</v>
      </c>
      <c r="N925" s="54">
        <v>45968</v>
      </c>
      <c r="O925" s="55">
        <v>0.375</v>
      </c>
      <c r="P925" t="s">
        <v>45</v>
      </c>
      <c r="Q925" s="54">
        <v>45968</v>
      </c>
      <c r="R925" s="55">
        <v>0.54791666666666672</v>
      </c>
      <c r="S925" t="s">
        <v>45</v>
      </c>
      <c r="T925">
        <v>9711251719463</v>
      </c>
      <c r="U925"/>
    </row>
    <row r="926" spans="1:21">
      <c r="A926" s="54">
        <v>45967</v>
      </c>
      <c r="B926" t="s">
        <v>6395</v>
      </c>
      <c r="C926" t="s">
        <v>809</v>
      </c>
      <c r="D926">
        <v>783034544</v>
      </c>
      <c r="E926" t="s">
        <v>33</v>
      </c>
      <c r="F926" t="s">
        <v>45</v>
      </c>
      <c r="G926" t="s">
        <v>6786</v>
      </c>
      <c r="H926">
        <v>254701268564</v>
      </c>
      <c r="I926">
        <v>254722997152</v>
      </c>
      <c r="J926" t="s">
        <v>6787</v>
      </c>
      <c r="K926" t="s">
        <v>36</v>
      </c>
      <c r="L926" t="s">
        <v>3959</v>
      </c>
      <c r="M926" t="s">
        <v>6788</v>
      </c>
      <c r="N926" s="54">
        <v>45968</v>
      </c>
      <c r="O926" s="55">
        <v>0.41666666666666669</v>
      </c>
      <c r="P926" t="s">
        <v>45</v>
      </c>
      <c r="Q926" s="54">
        <v>45968</v>
      </c>
      <c r="R926" s="55">
        <v>0.47222222222222221</v>
      </c>
      <c r="S926" t="s">
        <v>45</v>
      </c>
      <c r="T926">
        <v>9711251719101</v>
      </c>
      <c r="U926"/>
    </row>
    <row r="927" spans="1:21" hidden="1">
      <c r="A927" s="54">
        <v>45967</v>
      </c>
      <c r="B927" t="s">
        <v>5632</v>
      </c>
      <c r="C927" t="s">
        <v>41</v>
      </c>
      <c r="D927">
        <v>88374099</v>
      </c>
      <c r="E927" t="s">
        <v>33</v>
      </c>
      <c r="F927" t="s">
        <v>45</v>
      </c>
      <c r="G927" t="s">
        <v>6755</v>
      </c>
      <c r="I927">
        <v>254768206526</v>
      </c>
      <c r="J927" t="s">
        <v>6789</v>
      </c>
      <c r="K927" t="s">
        <v>36</v>
      </c>
      <c r="L927" t="s">
        <v>1196</v>
      </c>
      <c r="M927" t="s">
        <v>6790</v>
      </c>
      <c r="N927" s="54">
        <v>45967</v>
      </c>
      <c r="O927" s="55">
        <v>0.41666666666666669</v>
      </c>
      <c r="P927" t="s">
        <v>39</v>
      </c>
      <c r="Q927" s="54">
        <v>45968</v>
      </c>
      <c r="R927" s="55" t="s">
        <v>6791</v>
      </c>
      <c r="S927" t="s">
        <v>39</v>
      </c>
      <c r="U927"/>
    </row>
    <row r="928" spans="1:21" hidden="1">
      <c r="A928" s="54">
        <v>45967</v>
      </c>
      <c r="B928" t="s">
        <v>4222</v>
      </c>
      <c r="C928" t="s">
        <v>41</v>
      </c>
      <c r="D928">
        <v>739803870</v>
      </c>
      <c r="E928" t="s">
        <v>33</v>
      </c>
      <c r="F928" t="s">
        <v>45</v>
      </c>
      <c r="G928" t="s">
        <v>6794</v>
      </c>
      <c r="H928">
        <v>734003333</v>
      </c>
      <c r="I928">
        <v>794018686</v>
      </c>
      <c r="J928" t="s">
        <v>6795</v>
      </c>
      <c r="K928" t="s">
        <v>36</v>
      </c>
      <c r="L928" t="s">
        <v>1911</v>
      </c>
      <c r="M928" t="s">
        <v>6796</v>
      </c>
      <c r="N928" s="54">
        <v>45968</v>
      </c>
      <c r="O928" s="55">
        <v>0.41666666666666669</v>
      </c>
      <c r="P928" t="s">
        <v>45</v>
      </c>
      <c r="Q928" s="54">
        <v>45968</v>
      </c>
      <c r="R928" s="55">
        <v>0.47916666666666669</v>
      </c>
      <c r="S928" t="s">
        <v>45</v>
      </c>
      <c r="T928">
        <v>9711251719139</v>
      </c>
      <c r="U928"/>
    </row>
    <row r="929" spans="1:21" hidden="1">
      <c r="A929" s="54">
        <v>45967</v>
      </c>
      <c r="B929" t="s">
        <v>3228</v>
      </c>
      <c r="C929" t="s">
        <v>41</v>
      </c>
      <c r="D929">
        <v>787160346</v>
      </c>
      <c r="E929" t="s">
        <v>33</v>
      </c>
      <c r="F929" t="s">
        <v>3886</v>
      </c>
      <c r="G929" t="s">
        <v>6798</v>
      </c>
      <c r="H929">
        <v>735593058</v>
      </c>
      <c r="I929">
        <v>735593058</v>
      </c>
      <c r="J929" t="s">
        <v>6799</v>
      </c>
      <c r="K929" t="s">
        <v>36</v>
      </c>
      <c r="L929" t="s">
        <v>3946</v>
      </c>
      <c r="M929" t="s">
        <v>1226</v>
      </c>
      <c r="N929" s="54">
        <v>46021</v>
      </c>
      <c r="O929" s="55">
        <v>0.41666666666666669</v>
      </c>
      <c r="P929" t="s">
        <v>3886</v>
      </c>
      <c r="Q929" s="54"/>
      <c r="U929"/>
    </row>
    <row r="930" spans="1:21" hidden="1">
      <c r="A930" s="54">
        <v>45967</v>
      </c>
      <c r="B930" t="s">
        <v>4222</v>
      </c>
      <c r="C930" t="s">
        <v>41</v>
      </c>
      <c r="D930">
        <v>739803870</v>
      </c>
      <c r="E930" t="s">
        <v>33</v>
      </c>
      <c r="F930" t="s">
        <v>45</v>
      </c>
      <c r="G930" t="s">
        <v>6800</v>
      </c>
      <c r="H930">
        <v>759156000</v>
      </c>
      <c r="I930">
        <v>759156000</v>
      </c>
      <c r="J930" t="s">
        <v>6801</v>
      </c>
      <c r="K930" t="s">
        <v>36</v>
      </c>
      <c r="L930" t="s">
        <v>1911</v>
      </c>
      <c r="M930" t="s">
        <v>6802</v>
      </c>
      <c r="N930" s="54">
        <v>45968</v>
      </c>
      <c r="O930" s="55">
        <v>0.41666666666666669</v>
      </c>
      <c r="P930" t="s">
        <v>45</v>
      </c>
      <c r="Q930" s="54">
        <v>45968</v>
      </c>
      <c r="R930" s="55">
        <v>0.49652777777777779</v>
      </c>
      <c r="S930" t="s">
        <v>45</v>
      </c>
      <c r="T930">
        <v>9711251719211</v>
      </c>
      <c r="U930"/>
    </row>
    <row r="931" spans="1:21" hidden="1">
      <c r="A931" s="54">
        <v>45967</v>
      </c>
      <c r="B931" t="s">
        <v>5096</v>
      </c>
      <c r="C931" t="s">
        <v>41</v>
      </c>
      <c r="D931">
        <v>786851512</v>
      </c>
      <c r="E931" t="s">
        <v>33</v>
      </c>
      <c r="F931" t="s">
        <v>45</v>
      </c>
      <c r="G931" t="s">
        <v>6804</v>
      </c>
      <c r="H931">
        <v>254705612199</v>
      </c>
      <c r="I931">
        <v>254705612199</v>
      </c>
      <c r="J931" t="s">
        <v>6805</v>
      </c>
      <c r="K931" t="s">
        <v>36</v>
      </c>
      <c r="L931" t="s">
        <v>1916</v>
      </c>
      <c r="M931" t="s">
        <v>6306</v>
      </c>
      <c r="N931" s="54">
        <v>45969</v>
      </c>
      <c r="O931" s="55">
        <v>0.41666666666666669</v>
      </c>
      <c r="P931" t="s">
        <v>45</v>
      </c>
      <c r="Q931" s="54">
        <v>45968</v>
      </c>
      <c r="R931" s="55">
        <v>0.52430555555555558</v>
      </c>
      <c r="S931" t="s">
        <v>45</v>
      </c>
      <c r="T931">
        <v>9711251719345</v>
      </c>
      <c r="U931"/>
    </row>
    <row r="932" spans="1:21" hidden="1">
      <c r="A932" s="54">
        <v>45967</v>
      </c>
      <c r="B932" t="s">
        <v>2055</v>
      </c>
      <c r="C932" t="s">
        <v>41</v>
      </c>
      <c r="D932">
        <v>734949424</v>
      </c>
      <c r="E932" t="s">
        <v>33</v>
      </c>
      <c r="F932" t="s">
        <v>45</v>
      </c>
      <c r="G932" t="s">
        <v>6806</v>
      </c>
      <c r="I932">
        <v>724507658</v>
      </c>
      <c r="J932" t="s">
        <v>6807</v>
      </c>
      <c r="K932" t="s">
        <v>36</v>
      </c>
      <c r="L932" t="s">
        <v>3896</v>
      </c>
      <c r="M932" t="s">
        <v>6808</v>
      </c>
      <c r="N932" s="54">
        <v>45967</v>
      </c>
      <c r="O932" s="55">
        <v>0.58333333333333337</v>
      </c>
      <c r="P932" t="s">
        <v>45</v>
      </c>
      <c r="Q932" s="54">
        <v>45968</v>
      </c>
      <c r="R932" s="55">
        <v>0.54861111111111116</v>
      </c>
      <c r="S932" t="s">
        <v>45</v>
      </c>
      <c r="T932">
        <v>9711251719462</v>
      </c>
      <c r="U932"/>
    </row>
    <row r="933" spans="1:21" hidden="1">
      <c r="A933" s="54">
        <v>45967</v>
      </c>
      <c r="B933" t="s">
        <v>1690</v>
      </c>
      <c r="C933" t="s">
        <v>41</v>
      </c>
      <c r="D933">
        <v>734401171</v>
      </c>
      <c r="E933" t="s">
        <v>33</v>
      </c>
      <c r="F933" t="s">
        <v>45</v>
      </c>
      <c r="G933" t="s">
        <v>1980</v>
      </c>
      <c r="H933">
        <v>793939378</v>
      </c>
      <c r="I933">
        <v>793939378</v>
      </c>
      <c r="J933" t="s">
        <v>6810</v>
      </c>
      <c r="K933" t="s">
        <v>36</v>
      </c>
      <c r="L933" t="s">
        <v>3896</v>
      </c>
      <c r="M933" t="s">
        <v>1227</v>
      </c>
      <c r="N933" s="54">
        <v>45972</v>
      </c>
      <c r="O933" s="55">
        <v>0.45833333333333331</v>
      </c>
      <c r="P933" t="s">
        <v>45</v>
      </c>
      <c r="Q933" s="54">
        <v>45968</v>
      </c>
      <c r="R933" s="55">
        <v>0.4777777777777778</v>
      </c>
      <c r="S933" t="s">
        <v>45</v>
      </c>
      <c r="T933">
        <v>1111251727481</v>
      </c>
      <c r="U933"/>
    </row>
    <row r="934" spans="1:21" hidden="1">
      <c r="A934" s="54">
        <v>45967</v>
      </c>
      <c r="B934" t="s">
        <v>227</v>
      </c>
      <c r="C934" t="s">
        <v>41</v>
      </c>
      <c r="D934">
        <v>783211943</v>
      </c>
      <c r="E934" t="s">
        <v>33</v>
      </c>
      <c r="F934" t="s">
        <v>45</v>
      </c>
      <c r="G934" t="s">
        <v>6812</v>
      </c>
      <c r="H934">
        <v>741077174</v>
      </c>
      <c r="I934">
        <v>720097563</v>
      </c>
      <c r="J934" t="s">
        <v>6813</v>
      </c>
      <c r="K934" t="s">
        <v>36</v>
      </c>
      <c r="L934" t="s">
        <v>1196</v>
      </c>
      <c r="M934" t="s">
        <v>6814</v>
      </c>
      <c r="N934" s="54">
        <v>45968</v>
      </c>
      <c r="O934" s="55">
        <v>0.625</v>
      </c>
      <c r="P934" t="s">
        <v>45</v>
      </c>
      <c r="Q934" s="54">
        <v>45968</v>
      </c>
      <c r="R934" s="55">
        <v>0.48749999999999999</v>
      </c>
      <c r="S934" t="s">
        <v>45</v>
      </c>
      <c r="T934">
        <v>9711251719164</v>
      </c>
      <c r="U934"/>
    </row>
    <row r="935" spans="1:21" hidden="1">
      <c r="A935" s="54">
        <v>45967</v>
      </c>
      <c r="B935" t="s">
        <v>4222</v>
      </c>
      <c r="C935" t="s">
        <v>41</v>
      </c>
      <c r="D935">
        <v>739803870</v>
      </c>
      <c r="E935" t="s">
        <v>33</v>
      </c>
      <c r="F935" t="s">
        <v>45</v>
      </c>
      <c r="G935" t="s">
        <v>6816</v>
      </c>
      <c r="H935">
        <v>797772391</v>
      </c>
      <c r="I935">
        <v>711794326</v>
      </c>
      <c r="J935" t="s">
        <v>6817</v>
      </c>
      <c r="K935" t="s">
        <v>36</v>
      </c>
      <c r="L935" t="s">
        <v>1911</v>
      </c>
      <c r="M935" t="s">
        <v>6818</v>
      </c>
      <c r="N935" s="54">
        <v>45968</v>
      </c>
      <c r="O935" s="55">
        <v>0.41666666666666669</v>
      </c>
      <c r="P935" t="s">
        <v>45</v>
      </c>
      <c r="Q935" s="54">
        <v>45968</v>
      </c>
      <c r="R935" s="55">
        <v>0.5083333333333333</v>
      </c>
      <c r="S935" t="s">
        <v>45</v>
      </c>
      <c r="T935">
        <v>9711251719254</v>
      </c>
      <c r="U935"/>
    </row>
    <row r="936" spans="1:21">
      <c r="A936" s="54">
        <v>45967</v>
      </c>
      <c r="B936" t="s">
        <v>6749</v>
      </c>
      <c r="C936" t="s">
        <v>1162</v>
      </c>
      <c r="D936">
        <v>781515964</v>
      </c>
      <c r="E936" t="s">
        <v>33</v>
      </c>
      <c r="F936" t="s">
        <v>45</v>
      </c>
      <c r="G936" t="s">
        <v>6819</v>
      </c>
      <c r="I936">
        <v>254713723555</v>
      </c>
      <c r="J936" t="s">
        <v>6820</v>
      </c>
      <c r="K936" t="s">
        <v>36</v>
      </c>
      <c r="L936" t="s">
        <v>1911</v>
      </c>
      <c r="M936" t="s">
        <v>6821</v>
      </c>
      <c r="N936" s="54">
        <v>45968</v>
      </c>
      <c r="O936" s="55">
        <v>0.625</v>
      </c>
      <c r="P936" t="s">
        <v>45</v>
      </c>
      <c r="Q936" s="54">
        <v>45968</v>
      </c>
      <c r="R936" s="55">
        <v>0.51527777777777772</v>
      </c>
      <c r="S936" t="s">
        <v>45</v>
      </c>
      <c r="T936">
        <v>9711251719284</v>
      </c>
      <c r="U936"/>
    </row>
    <row r="937" spans="1:21" hidden="1">
      <c r="A937" s="54">
        <v>45967</v>
      </c>
      <c r="B937" t="s">
        <v>5492</v>
      </c>
      <c r="C937" t="s">
        <v>41</v>
      </c>
      <c r="D937">
        <v>788201147</v>
      </c>
      <c r="E937" t="s">
        <v>33</v>
      </c>
      <c r="F937" t="s">
        <v>3886</v>
      </c>
      <c r="G937" t="s">
        <v>6822</v>
      </c>
      <c r="H937">
        <v>254788327651</v>
      </c>
      <c r="I937">
        <v>254724553218</v>
      </c>
      <c r="J937" t="s">
        <v>6823</v>
      </c>
      <c r="K937" t="s">
        <v>36</v>
      </c>
      <c r="L937" t="s">
        <v>3975</v>
      </c>
      <c r="M937" t="s">
        <v>4281</v>
      </c>
      <c r="N937" s="54">
        <v>45979</v>
      </c>
      <c r="O937" s="55">
        <v>0.45833333333333331</v>
      </c>
      <c r="P937" t="s">
        <v>3886</v>
      </c>
      <c r="Q937" s="54"/>
      <c r="U937"/>
    </row>
    <row r="938" spans="1:21" hidden="1">
      <c r="A938" s="54">
        <v>45967</v>
      </c>
      <c r="B938" t="s">
        <v>170</v>
      </c>
      <c r="C938" t="s">
        <v>41</v>
      </c>
      <c r="D938">
        <v>783687450</v>
      </c>
      <c r="E938" t="s">
        <v>33</v>
      </c>
      <c r="F938" t="s">
        <v>45</v>
      </c>
      <c r="G938" t="s">
        <v>6824</v>
      </c>
      <c r="H938">
        <v>254736452696</v>
      </c>
      <c r="I938">
        <v>254715194750</v>
      </c>
      <c r="J938" t="s">
        <v>6825</v>
      </c>
      <c r="K938" t="s">
        <v>36</v>
      </c>
      <c r="L938" t="s">
        <v>1921</v>
      </c>
      <c r="M938" t="s">
        <v>6826</v>
      </c>
      <c r="N938" s="54">
        <v>45967</v>
      </c>
      <c r="O938" s="55">
        <v>0.58333333333333337</v>
      </c>
      <c r="P938" t="s">
        <v>45</v>
      </c>
      <c r="Q938" s="54">
        <v>45968</v>
      </c>
      <c r="R938" s="55" t="s">
        <v>4998</v>
      </c>
      <c r="T938">
        <v>0</v>
      </c>
      <c r="U938" t="s">
        <v>46</v>
      </c>
    </row>
    <row r="939" spans="1:21" hidden="1">
      <c r="A939" s="54">
        <v>45967</v>
      </c>
      <c r="B939" t="s">
        <v>1030</v>
      </c>
      <c r="C939" t="s">
        <v>41</v>
      </c>
      <c r="D939">
        <v>735633807</v>
      </c>
      <c r="E939" t="s">
        <v>33</v>
      </c>
      <c r="F939" t="s">
        <v>45</v>
      </c>
      <c r="G939" t="s">
        <v>6827</v>
      </c>
      <c r="H939">
        <v>725761234</v>
      </c>
      <c r="I939">
        <v>725761234</v>
      </c>
      <c r="J939" t="s">
        <v>6828</v>
      </c>
      <c r="K939" t="s">
        <v>36</v>
      </c>
      <c r="L939" t="s">
        <v>3907</v>
      </c>
      <c r="M939" t="s">
        <v>6829</v>
      </c>
      <c r="N939" s="54">
        <v>45967</v>
      </c>
      <c r="O939" s="55">
        <v>0.58333333333333337</v>
      </c>
      <c r="P939" t="s">
        <v>67</v>
      </c>
      <c r="Q939" s="54">
        <v>45968</v>
      </c>
      <c r="R939" s="55" t="s">
        <v>5008</v>
      </c>
      <c r="T939" t="s">
        <v>4068</v>
      </c>
      <c r="U939">
        <v>0</v>
      </c>
    </row>
    <row r="940" spans="1:21" hidden="1">
      <c r="A940" s="54">
        <v>45967</v>
      </c>
      <c r="B940" t="s">
        <v>2305</v>
      </c>
      <c r="C940" t="s">
        <v>41</v>
      </c>
      <c r="D940">
        <v>734949424</v>
      </c>
      <c r="E940" t="s">
        <v>33</v>
      </c>
      <c r="F940" t="s">
        <v>45</v>
      </c>
      <c r="G940" t="s">
        <v>6830</v>
      </c>
      <c r="I940">
        <v>254110351174</v>
      </c>
      <c r="J940" t="s">
        <v>6831</v>
      </c>
      <c r="K940" t="s">
        <v>36</v>
      </c>
      <c r="L940" t="s">
        <v>3910</v>
      </c>
      <c r="M940" t="s">
        <v>6832</v>
      </c>
      <c r="N940" s="54">
        <v>45981</v>
      </c>
      <c r="O940" s="55">
        <v>0.54166666666666663</v>
      </c>
      <c r="P940" t="s">
        <v>45</v>
      </c>
      <c r="Q940" s="54">
        <v>45968</v>
      </c>
      <c r="R940" s="55" t="s">
        <v>11968</v>
      </c>
      <c r="T940">
        <v>0</v>
      </c>
      <c r="U940" t="s">
        <v>53</v>
      </c>
    </row>
    <row r="941" spans="1:21">
      <c r="A941" s="54">
        <v>45967</v>
      </c>
      <c r="B941" t="s">
        <v>557</v>
      </c>
      <c r="C941" t="s">
        <v>70</v>
      </c>
      <c r="D941">
        <v>755877260</v>
      </c>
      <c r="E941" t="s">
        <v>33</v>
      </c>
      <c r="F941" t="s">
        <v>45</v>
      </c>
      <c r="G941" t="s">
        <v>6833</v>
      </c>
      <c r="H941">
        <v>742379643</v>
      </c>
      <c r="I941">
        <v>742379643</v>
      </c>
      <c r="J941" t="s">
        <v>6834</v>
      </c>
      <c r="K941" t="s">
        <v>36</v>
      </c>
      <c r="L941" t="s">
        <v>3945</v>
      </c>
      <c r="M941" t="s">
        <v>4590</v>
      </c>
      <c r="N941" s="54">
        <v>45968</v>
      </c>
      <c r="O941" s="55">
        <v>0.41666666666666669</v>
      </c>
      <c r="P941" t="s">
        <v>45</v>
      </c>
      <c r="Q941" s="54">
        <v>45968</v>
      </c>
      <c r="R941" s="55" t="s">
        <v>11969</v>
      </c>
      <c r="T941">
        <v>0</v>
      </c>
      <c r="U941" t="s">
        <v>46</v>
      </c>
    </row>
    <row r="942" spans="1:21" hidden="1">
      <c r="A942" s="54">
        <v>45967</v>
      </c>
      <c r="B942" t="s">
        <v>719</v>
      </c>
      <c r="C942" t="s">
        <v>41</v>
      </c>
      <c r="D942">
        <v>104144901</v>
      </c>
      <c r="E942" t="s">
        <v>33</v>
      </c>
      <c r="F942" t="s">
        <v>45</v>
      </c>
      <c r="G942" t="s">
        <v>6835</v>
      </c>
      <c r="H942">
        <v>103758816</v>
      </c>
      <c r="I942">
        <v>103758816</v>
      </c>
      <c r="J942" t="s">
        <v>6836</v>
      </c>
      <c r="K942" t="s">
        <v>36</v>
      </c>
      <c r="L942" t="s">
        <v>3943</v>
      </c>
      <c r="M942" t="s">
        <v>6780</v>
      </c>
      <c r="N942" s="54">
        <v>45967</v>
      </c>
      <c r="O942" s="55">
        <v>0.58333333333333337</v>
      </c>
      <c r="P942" t="s">
        <v>39</v>
      </c>
      <c r="Q942" s="54">
        <v>45968</v>
      </c>
      <c r="R942" s="55" t="s">
        <v>11970</v>
      </c>
      <c r="T942">
        <v>0</v>
      </c>
      <c r="U942" t="e">
        <v>#REF!</v>
      </c>
    </row>
    <row r="943" spans="1:21" hidden="1">
      <c r="A943" s="54">
        <v>45967</v>
      </c>
      <c r="B943" t="s">
        <v>1754</v>
      </c>
      <c r="C943" t="s">
        <v>41</v>
      </c>
      <c r="D943">
        <v>737760378</v>
      </c>
      <c r="E943" t="s">
        <v>33</v>
      </c>
      <c r="F943" t="s">
        <v>45</v>
      </c>
      <c r="G943" t="s">
        <v>6838</v>
      </c>
      <c r="I943">
        <v>728567867</v>
      </c>
      <c r="J943" t="s">
        <v>6839</v>
      </c>
      <c r="K943" t="s">
        <v>36</v>
      </c>
      <c r="L943" t="s">
        <v>3943</v>
      </c>
      <c r="M943" t="s">
        <v>6840</v>
      </c>
      <c r="N943" s="54">
        <v>45968</v>
      </c>
      <c r="O943" s="55">
        <v>0.33333333333333331</v>
      </c>
      <c r="P943" t="s">
        <v>39</v>
      </c>
      <c r="Q943" s="54">
        <v>45968</v>
      </c>
      <c r="R943" s="55" t="s">
        <v>11971</v>
      </c>
      <c r="T943">
        <v>0</v>
      </c>
      <c r="U943" t="e">
        <v>#REF!</v>
      </c>
    </row>
    <row r="944" spans="1:21">
      <c r="A944" s="54">
        <v>45967</v>
      </c>
      <c r="B944" t="s">
        <v>642</v>
      </c>
      <c r="C944" t="s">
        <v>70</v>
      </c>
      <c r="D944">
        <v>755877260</v>
      </c>
      <c r="E944" t="s">
        <v>33</v>
      </c>
      <c r="F944" t="s">
        <v>45</v>
      </c>
      <c r="G944" t="s">
        <v>6841</v>
      </c>
      <c r="H944">
        <v>104901535</v>
      </c>
      <c r="I944">
        <v>745901535</v>
      </c>
      <c r="J944" t="s">
        <v>6842</v>
      </c>
      <c r="K944" t="s">
        <v>36</v>
      </c>
      <c r="L944" t="s">
        <v>3959</v>
      </c>
      <c r="M944" t="s">
        <v>1645</v>
      </c>
      <c r="N944" s="54">
        <v>45967</v>
      </c>
      <c r="O944" s="55">
        <v>0.70833333333333337</v>
      </c>
      <c r="P944" t="s">
        <v>39</v>
      </c>
      <c r="Q944" s="54">
        <v>45968</v>
      </c>
      <c r="R944" s="55" t="s">
        <v>5015</v>
      </c>
      <c r="T944">
        <v>0</v>
      </c>
      <c r="U944" t="e">
        <v>#REF!</v>
      </c>
    </row>
    <row r="945" spans="1:21" hidden="1">
      <c r="A945" s="54">
        <v>45967</v>
      </c>
      <c r="B945" t="s">
        <v>4545</v>
      </c>
      <c r="C945" t="s">
        <v>41</v>
      </c>
      <c r="D945">
        <v>103639065</v>
      </c>
      <c r="E945" t="s">
        <v>33</v>
      </c>
      <c r="F945" t="s">
        <v>45</v>
      </c>
      <c r="G945" t="s">
        <v>6843</v>
      </c>
      <c r="H945">
        <v>707357193</v>
      </c>
      <c r="I945">
        <v>707357193</v>
      </c>
      <c r="J945" t="s">
        <v>6844</v>
      </c>
      <c r="K945" t="s">
        <v>36</v>
      </c>
      <c r="L945" t="s">
        <v>3994</v>
      </c>
      <c r="M945" t="s">
        <v>3553</v>
      </c>
      <c r="N945" s="54">
        <v>45967</v>
      </c>
      <c r="O945" s="55">
        <v>0.45833333333333331</v>
      </c>
      <c r="P945" t="s">
        <v>45</v>
      </c>
      <c r="Q945" s="54">
        <v>45968</v>
      </c>
      <c r="R945" s="55" t="s">
        <v>11972</v>
      </c>
      <c r="T945">
        <v>0</v>
      </c>
      <c r="U945" t="s">
        <v>53</v>
      </c>
    </row>
    <row r="946" spans="1:21" hidden="1">
      <c r="A946" s="54">
        <v>45967</v>
      </c>
      <c r="B946" t="s">
        <v>5096</v>
      </c>
      <c r="C946" t="s">
        <v>41</v>
      </c>
      <c r="D946">
        <v>786851512</v>
      </c>
      <c r="E946" t="s">
        <v>33</v>
      </c>
      <c r="F946" t="s">
        <v>45</v>
      </c>
      <c r="G946" t="s">
        <v>6845</v>
      </c>
      <c r="H946">
        <v>254726225843</v>
      </c>
      <c r="I946">
        <v>254726225843</v>
      </c>
      <c r="J946" t="s">
        <v>6846</v>
      </c>
      <c r="K946" t="s">
        <v>36</v>
      </c>
      <c r="L946" t="s">
        <v>1871</v>
      </c>
      <c r="M946" t="s">
        <v>6568</v>
      </c>
      <c r="N946" s="54">
        <v>45969</v>
      </c>
      <c r="O946" s="55">
        <v>0.41666666666666669</v>
      </c>
      <c r="P946" t="s">
        <v>45</v>
      </c>
      <c r="Q946" s="54">
        <v>45968</v>
      </c>
      <c r="R946" s="55" t="s">
        <v>11973</v>
      </c>
      <c r="T946">
        <v>0</v>
      </c>
      <c r="U946" t="s">
        <v>46</v>
      </c>
    </row>
    <row r="947" spans="1:21" hidden="1">
      <c r="A947" s="54">
        <v>45967</v>
      </c>
      <c r="B947" t="s">
        <v>4103</v>
      </c>
      <c r="C947" t="s">
        <v>41</v>
      </c>
      <c r="D947">
        <v>780961460</v>
      </c>
      <c r="E947" t="s">
        <v>33</v>
      </c>
      <c r="F947" t="s">
        <v>45</v>
      </c>
      <c r="G947" t="s">
        <v>6847</v>
      </c>
      <c r="H947">
        <v>798001728</v>
      </c>
      <c r="I947">
        <v>727507259</v>
      </c>
      <c r="J947" t="s">
        <v>4750</v>
      </c>
      <c r="K947" t="s">
        <v>36</v>
      </c>
      <c r="L947" t="s">
        <v>3942</v>
      </c>
      <c r="M947" t="s">
        <v>6848</v>
      </c>
      <c r="N947" s="54">
        <v>45967</v>
      </c>
      <c r="O947" s="55">
        <v>0.70833333333333337</v>
      </c>
      <c r="P947" t="s">
        <v>39</v>
      </c>
      <c r="Q947" s="54">
        <v>45964</v>
      </c>
      <c r="R947" s="55">
        <v>0.62013888888888902</v>
      </c>
      <c r="T947">
        <v>0</v>
      </c>
      <c r="U947" t="s">
        <v>53</v>
      </c>
    </row>
    <row r="948" spans="1:21">
      <c r="A948" s="54">
        <v>45967</v>
      </c>
      <c r="B948" t="s">
        <v>6238</v>
      </c>
      <c r="C948" t="s">
        <v>32</v>
      </c>
      <c r="D948">
        <v>780225502</v>
      </c>
      <c r="E948" t="s">
        <v>33</v>
      </c>
      <c r="F948" t="s">
        <v>45</v>
      </c>
      <c r="G948" t="s">
        <v>6849</v>
      </c>
      <c r="H948">
        <v>737579028</v>
      </c>
      <c r="I948">
        <v>725023147</v>
      </c>
      <c r="J948" t="s">
        <v>6850</v>
      </c>
      <c r="K948" t="s">
        <v>36</v>
      </c>
      <c r="L948" t="s">
        <v>3976</v>
      </c>
      <c r="M948" t="s">
        <v>6851</v>
      </c>
      <c r="N948" s="54">
        <v>45967</v>
      </c>
      <c r="O948" s="55">
        <v>0.625</v>
      </c>
      <c r="P948" t="s">
        <v>45</v>
      </c>
      <c r="Q948" s="54">
        <v>45968</v>
      </c>
      <c r="R948" s="55">
        <v>0.52013888888888904</v>
      </c>
      <c r="T948">
        <v>0</v>
      </c>
      <c r="U948" t="s">
        <v>46</v>
      </c>
    </row>
    <row r="949" spans="1:21">
      <c r="A949" s="54">
        <v>45967</v>
      </c>
      <c r="B949" t="s">
        <v>5174</v>
      </c>
      <c r="C949" t="s">
        <v>1146</v>
      </c>
      <c r="D949">
        <v>104058517</v>
      </c>
      <c r="E949" t="s">
        <v>33</v>
      </c>
      <c r="F949" t="s">
        <v>45</v>
      </c>
      <c r="G949" t="s">
        <v>6852</v>
      </c>
      <c r="H949">
        <v>797284744</v>
      </c>
      <c r="I949">
        <v>784339474</v>
      </c>
      <c r="J949" t="s">
        <v>6853</v>
      </c>
      <c r="K949" t="s">
        <v>36</v>
      </c>
      <c r="L949" t="s">
        <v>4004</v>
      </c>
      <c r="M949" t="s">
        <v>6854</v>
      </c>
      <c r="N949" s="54">
        <v>45968</v>
      </c>
      <c r="O949" s="55">
        <v>0.41666666666666669</v>
      </c>
      <c r="P949" t="s">
        <v>45</v>
      </c>
      <c r="Q949" s="54">
        <v>45968</v>
      </c>
      <c r="R949" s="55">
        <v>0.51736111111111105</v>
      </c>
      <c r="T949">
        <v>0</v>
      </c>
      <c r="U949" t="s">
        <v>53</v>
      </c>
    </row>
    <row r="950" spans="1:21" hidden="1">
      <c r="A950" s="54">
        <v>45967</v>
      </c>
      <c r="B950" t="s">
        <v>3026</v>
      </c>
      <c r="C950" t="s">
        <v>41</v>
      </c>
      <c r="D950">
        <v>108626602</v>
      </c>
      <c r="E950" t="s">
        <v>33</v>
      </c>
      <c r="F950" t="s">
        <v>45</v>
      </c>
      <c r="G950" t="s">
        <v>6856</v>
      </c>
      <c r="H950">
        <v>798178978</v>
      </c>
      <c r="I950">
        <v>0</v>
      </c>
      <c r="J950" t="s">
        <v>6857</v>
      </c>
      <c r="K950" t="s">
        <v>36</v>
      </c>
      <c r="L950" t="s">
        <v>3896</v>
      </c>
      <c r="M950" t="s">
        <v>6858</v>
      </c>
      <c r="N950" s="54">
        <v>45967</v>
      </c>
      <c r="O950" s="55">
        <v>0.75</v>
      </c>
      <c r="P950" t="s">
        <v>45</v>
      </c>
      <c r="Q950" s="54">
        <v>45968</v>
      </c>
      <c r="R950" s="55">
        <v>0.57777777777777795</v>
      </c>
      <c r="T950">
        <v>0</v>
      </c>
      <c r="U950" t="s">
        <v>53</v>
      </c>
    </row>
    <row r="951" spans="1:21" hidden="1">
      <c r="A951" s="54">
        <v>45967</v>
      </c>
      <c r="B951" t="s">
        <v>3026</v>
      </c>
      <c r="C951" t="s">
        <v>41</v>
      </c>
      <c r="D951">
        <v>108626602</v>
      </c>
      <c r="E951" t="s">
        <v>33</v>
      </c>
      <c r="F951" t="s">
        <v>45</v>
      </c>
      <c r="G951" t="s">
        <v>6859</v>
      </c>
      <c r="H951">
        <v>742757800</v>
      </c>
      <c r="I951">
        <v>0</v>
      </c>
      <c r="J951" t="s">
        <v>6860</v>
      </c>
      <c r="K951" t="s">
        <v>36</v>
      </c>
      <c r="L951" t="s">
        <v>3896</v>
      </c>
      <c r="M951" t="s">
        <v>3955</v>
      </c>
      <c r="N951" s="54">
        <v>45967</v>
      </c>
      <c r="O951" s="55">
        <v>0.75</v>
      </c>
      <c r="P951" t="s">
        <v>39</v>
      </c>
      <c r="Q951" s="54">
        <v>45962</v>
      </c>
      <c r="R951" s="55">
        <v>0.67986111111111103</v>
      </c>
      <c r="T951">
        <v>0</v>
      </c>
      <c r="U951" t="e">
        <v>#REF!</v>
      </c>
    </row>
    <row r="952" spans="1:21" hidden="1">
      <c r="A952" s="54">
        <v>45967</v>
      </c>
      <c r="B952" t="s">
        <v>3026</v>
      </c>
      <c r="C952" t="s">
        <v>41</v>
      </c>
      <c r="D952">
        <v>108626602</v>
      </c>
      <c r="E952" t="s">
        <v>33</v>
      </c>
      <c r="F952" t="s">
        <v>45</v>
      </c>
      <c r="G952" t="s">
        <v>6861</v>
      </c>
      <c r="H952">
        <v>712457885</v>
      </c>
      <c r="I952">
        <v>0</v>
      </c>
      <c r="J952" t="s">
        <v>6862</v>
      </c>
      <c r="K952" t="s">
        <v>36</v>
      </c>
      <c r="L952" t="s">
        <v>3896</v>
      </c>
      <c r="M952" t="s">
        <v>6863</v>
      </c>
      <c r="N952" s="54">
        <v>45970</v>
      </c>
      <c r="O952" s="55">
        <v>0.45833333333333331</v>
      </c>
      <c r="P952" t="s">
        <v>67</v>
      </c>
      <c r="Q952" s="54">
        <v>45968</v>
      </c>
      <c r="R952" s="55">
        <v>0.59027777777777801</v>
      </c>
      <c r="T952" t="s">
        <v>4048</v>
      </c>
      <c r="U952">
        <v>0</v>
      </c>
    </row>
    <row r="953" spans="1:21" hidden="1">
      <c r="A953" s="54">
        <v>45967</v>
      </c>
      <c r="B953" t="s">
        <v>3026</v>
      </c>
      <c r="C953" t="s">
        <v>41</v>
      </c>
      <c r="D953">
        <v>108626602</v>
      </c>
      <c r="E953" t="s">
        <v>33</v>
      </c>
      <c r="F953" t="s">
        <v>45</v>
      </c>
      <c r="G953" t="s">
        <v>6864</v>
      </c>
      <c r="H953">
        <v>726232256</v>
      </c>
      <c r="I953">
        <v>0</v>
      </c>
      <c r="J953" t="s">
        <v>6865</v>
      </c>
      <c r="K953" t="s">
        <v>36</v>
      </c>
      <c r="L953" t="s">
        <v>3896</v>
      </c>
      <c r="M953" t="s">
        <v>3955</v>
      </c>
      <c r="N953" s="54">
        <v>45967</v>
      </c>
      <c r="O953" s="55">
        <v>0.75</v>
      </c>
      <c r="P953" t="s">
        <v>67</v>
      </c>
      <c r="Q953" s="54">
        <v>45968</v>
      </c>
      <c r="R953" s="55">
        <v>0.63680555555555496</v>
      </c>
      <c r="T953" t="s">
        <v>4068</v>
      </c>
      <c r="U953">
        <v>0</v>
      </c>
    </row>
    <row r="954" spans="1:21" hidden="1">
      <c r="A954" s="54">
        <v>45967</v>
      </c>
      <c r="B954" t="s">
        <v>3026</v>
      </c>
      <c r="C954" t="s">
        <v>41</v>
      </c>
      <c r="D954">
        <v>108626602</v>
      </c>
      <c r="E954" t="s">
        <v>33</v>
      </c>
      <c r="F954" t="s">
        <v>45</v>
      </c>
      <c r="G954" t="s">
        <v>6866</v>
      </c>
      <c r="H954">
        <v>705328331</v>
      </c>
      <c r="I954">
        <v>0</v>
      </c>
      <c r="J954" t="s">
        <v>6867</v>
      </c>
      <c r="K954" t="s">
        <v>36</v>
      </c>
      <c r="L954" t="s">
        <v>3943</v>
      </c>
      <c r="M954" t="s">
        <v>4760</v>
      </c>
      <c r="N954" s="54">
        <v>45968</v>
      </c>
      <c r="O954" s="55">
        <v>0.45833333333333331</v>
      </c>
      <c r="P954" t="s">
        <v>45</v>
      </c>
      <c r="Q954" s="54">
        <v>45968</v>
      </c>
      <c r="R954" s="55">
        <v>0.64652777777777803</v>
      </c>
      <c r="T954">
        <v>0</v>
      </c>
      <c r="U954" t="s">
        <v>46</v>
      </c>
    </row>
    <row r="955" spans="1:21" hidden="1">
      <c r="A955" s="54">
        <v>45967</v>
      </c>
      <c r="B955" t="s">
        <v>1652</v>
      </c>
      <c r="C955" t="s">
        <v>41</v>
      </c>
      <c r="D955">
        <v>738709366</v>
      </c>
      <c r="E955" t="s">
        <v>33</v>
      </c>
      <c r="F955" t="s">
        <v>3886</v>
      </c>
      <c r="G955" t="s">
        <v>6868</v>
      </c>
      <c r="H955">
        <v>750526853</v>
      </c>
      <c r="I955">
        <v>750526853</v>
      </c>
      <c r="J955" t="s">
        <v>6869</v>
      </c>
      <c r="K955" t="s">
        <v>36</v>
      </c>
      <c r="L955" t="s">
        <v>1241</v>
      </c>
      <c r="M955" t="s">
        <v>6870</v>
      </c>
      <c r="N955" s="54">
        <v>45991</v>
      </c>
      <c r="O955" s="55">
        <v>0.41666666666666669</v>
      </c>
      <c r="P955" t="s">
        <v>3886</v>
      </c>
      <c r="Q955" s="54"/>
      <c r="U955"/>
    </row>
    <row r="956" spans="1:21" hidden="1">
      <c r="A956" s="54">
        <v>45967</v>
      </c>
      <c r="B956" t="s">
        <v>1652</v>
      </c>
      <c r="C956" t="s">
        <v>41</v>
      </c>
      <c r="D956">
        <v>738709366</v>
      </c>
      <c r="E956" t="s">
        <v>33</v>
      </c>
      <c r="F956" t="s">
        <v>3886</v>
      </c>
      <c r="G956" t="s">
        <v>6871</v>
      </c>
      <c r="H956">
        <v>739913927</v>
      </c>
      <c r="I956">
        <v>739913927</v>
      </c>
      <c r="J956" t="s">
        <v>6872</v>
      </c>
      <c r="K956" t="s">
        <v>36</v>
      </c>
      <c r="L956" t="s">
        <v>1196</v>
      </c>
      <c r="M956" t="s">
        <v>6873</v>
      </c>
      <c r="N956" s="54">
        <v>45990</v>
      </c>
      <c r="O956" s="55">
        <v>0.5</v>
      </c>
      <c r="P956" t="s">
        <v>3886</v>
      </c>
      <c r="Q956" s="54"/>
      <c r="U956"/>
    </row>
    <row r="957" spans="1:21">
      <c r="A957" s="54">
        <v>45967</v>
      </c>
      <c r="B957" t="s">
        <v>6238</v>
      </c>
      <c r="C957" t="s">
        <v>32</v>
      </c>
      <c r="D957">
        <v>780225502</v>
      </c>
      <c r="E957" t="s">
        <v>33</v>
      </c>
      <c r="F957" t="s">
        <v>45</v>
      </c>
      <c r="G957" t="s">
        <v>6743</v>
      </c>
      <c r="H957">
        <v>103565587</v>
      </c>
      <c r="I957">
        <v>704383122</v>
      </c>
      <c r="J957" t="s">
        <v>6744</v>
      </c>
      <c r="K957" t="s">
        <v>36</v>
      </c>
      <c r="L957" t="s">
        <v>3907</v>
      </c>
      <c r="M957" t="s">
        <v>6745</v>
      </c>
      <c r="N957" s="54">
        <v>45967</v>
      </c>
      <c r="O957" s="55">
        <v>0.625</v>
      </c>
      <c r="P957" t="s">
        <v>45</v>
      </c>
      <c r="Q957" s="54">
        <v>45968</v>
      </c>
      <c r="R957" s="55">
        <v>0.40208333333333302</v>
      </c>
      <c r="T957">
        <v>0</v>
      </c>
      <c r="U957" t="s">
        <v>46</v>
      </c>
    </row>
    <row r="958" spans="1:21">
      <c r="A958" s="54">
        <v>45967</v>
      </c>
      <c r="B958" t="s">
        <v>6238</v>
      </c>
      <c r="C958" t="s">
        <v>32</v>
      </c>
      <c r="D958">
        <v>780225502</v>
      </c>
      <c r="E958" t="s">
        <v>33</v>
      </c>
      <c r="F958" t="s">
        <v>45</v>
      </c>
      <c r="G958" t="s">
        <v>6874</v>
      </c>
      <c r="H958">
        <v>780766473</v>
      </c>
      <c r="I958">
        <v>780766473</v>
      </c>
      <c r="J958" t="s">
        <v>6647</v>
      </c>
      <c r="K958" t="s">
        <v>36</v>
      </c>
      <c r="L958" t="s">
        <v>3910</v>
      </c>
      <c r="M958" t="s">
        <v>6875</v>
      </c>
      <c r="N958" s="54">
        <v>45967</v>
      </c>
      <c r="O958" s="55">
        <v>0.625</v>
      </c>
      <c r="P958" t="s">
        <v>39</v>
      </c>
      <c r="Q958" s="54">
        <v>45968</v>
      </c>
      <c r="R958" s="55">
        <v>0.63541666666666696</v>
      </c>
      <c r="T958">
        <v>0</v>
      </c>
      <c r="U958" t="e">
        <v>#REF!</v>
      </c>
    </row>
    <row r="959" spans="1:21" hidden="1">
      <c r="A959" s="54">
        <v>45967</v>
      </c>
      <c r="B959" t="s">
        <v>1965</v>
      </c>
      <c r="C959" t="s">
        <v>41</v>
      </c>
      <c r="D959">
        <v>787594432</v>
      </c>
      <c r="E959" t="s">
        <v>33</v>
      </c>
      <c r="F959" t="s">
        <v>45</v>
      </c>
      <c r="G959" t="s">
        <v>6876</v>
      </c>
      <c r="I959">
        <v>254793870504</v>
      </c>
      <c r="J959" t="s">
        <v>6877</v>
      </c>
      <c r="K959" t="s">
        <v>36</v>
      </c>
      <c r="L959" t="s">
        <v>1911</v>
      </c>
      <c r="M959" t="s">
        <v>6878</v>
      </c>
      <c r="N959" s="54">
        <v>45968</v>
      </c>
      <c r="O959" s="55">
        <v>0.33333333333333331</v>
      </c>
      <c r="P959" t="s">
        <v>45</v>
      </c>
      <c r="Q959" s="54">
        <v>45968</v>
      </c>
      <c r="R959" s="55">
        <v>0.60277777777777797</v>
      </c>
      <c r="T959">
        <v>0</v>
      </c>
      <c r="U959" t="s">
        <v>46</v>
      </c>
    </row>
    <row r="960" spans="1:21" hidden="1">
      <c r="A960" s="54">
        <v>45967</v>
      </c>
      <c r="B960" t="s">
        <v>99</v>
      </c>
      <c r="C960" t="s">
        <v>41</v>
      </c>
      <c r="D960">
        <v>783305070</v>
      </c>
      <c r="E960" t="s">
        <v>33</v>
      </c>
      <c r="F960" t="s">
        <v>45</v>
      </c>
      <c r="G960" t="s">
        <v>6879</v>
      </c>
      <c r="H960">
        <v>717456757</v>
      </c>
      <c r="I960">
        <v>717456757</v>
      </c>
      <c r="J960" t="s">
        <v>6880</v>
      </c>
      <c r="K960" t="s">
        <v>36</v>
      </c>
      <c r="L960" t="s">
        <v>1196</v>
      </c>
      <c r="M960" t="s">
        <v>6881</v>
      </c>
      <c r="N960" s="54">
        <v>45968</v>
      </c>
      <c r="O960" s="55">
        <v>0.5</v>
      </c>
      <c r="P960" t="s">
        <v>67</v>
      </c>
      <c r="Q960" s="54">
        <v>45968</v>
      </c>
      <c r="R960" s="55">
        <v>0.59722222222222199</v>
      </c>
      <c r="T960" t="s">
        <v>4247</v>
      </c>
      <c r="U960">
        <v>0</v>
      </c>
    </row>
    <row r="961" spans="1:21" hidden="1">
      <c r="A961" s="54">
        <v>45967</v>
      </c>
      <c r="B961" t="s">
        <v>4278</v>
      </c>
      <c r="C961" t="s">
        <v>41</v>
      </c>
      <c r="D961">
        <v>784339382</v>
      </c>
      <c r="E961" t="s">
        <v>33</v>
      </c>
      <c r="F961" t="s">
        <v>45</v>
      </c>
      <c r="G961" t="s">
        <v>6882</v>
      </c>
      <c r="H961">
        <v>254791207832</v>
      </c>
      <c r="I961">
        <v>254791207832</v>
      </c>
      <c r="J961" t="s">
        <v>6883</v>
      </c>
      <c r="K961" t="s">
        <v>36</v>
      </c>
      <c r="L961" t="s">
        <v>3975</v>
      </c>
      <c r="M961" t="s">
        <v>4635</v>
      </c>
      <c r="N961" s="54">
        <v>45968</v>
      </c>
      <c r="O961" s="55">
        <v>0.41666666666666669</v>
      </c>
      <c r="P961" t="s">
        <v>45</v>
      </c>
      <c r="Q961" s="54">
        <v>45968</v>
      </c>
      <c r="R961" s="55">
        <v>0.62986111111111098</v>
      </c>
      <c r="T961">
        <v>0</v>
      </c>
      <c r="U961" t="s">
        <v>53</v>
      </c>
    </row>
    <row r="962" spans="1:21">
      <c r="A962" s="54">
        <v>45967</v>
      </c>
      <c r="B962" t="s">
        <v>6238</v>
      </c>
      <c r="C962" t="s">
        <v>32</v>
      </c>
      <c r="D962">
        <v>780225502</v>
      </c>
      <c r="E962" t="s">
        <v>33</v>
      </c>
      <c r="F962" t="s">
        <v>45</v>
      </c>
      <c r="G962" t="s">
        <v>6884</v>
      </c>
      <c r="H962">
        <v>707630391</v>
      </c>
      <c r="I962">
        <v>707630391</v>
      </c>
      <c r="J962" t="s">
        <v>6885</v>
      </c>
      <c r="K962" t="s">
        <v>36</v>
      </c>
      <c r="L962" t="s">
        <v>3976</v>
      </c>
      <c r="M962" t="s">
        <v>6886</v>
      </c>
      <c r="N962" s="54">
        <v>45967</v>
      </c>
      <c r="O962" s="55">
        <v>0.625</v>
      </c>
      <c r="P962" t="s">
        <v>45</v>
      </c>
      <c r="Q962" s="54">
        <v>45967</v>
      </c>
      <c r="R962" s="55">
        <v>0.59236111111111101</v>
      </c>
      <c r="T962">
        <v>0</v>
      </c>
      <c r="U962" t="s">
        <v>46</v>
      </c>
    </row>
    <row r="963" spans="1:21" hidden="1">
      <c r="A963" s="54">
        <v>45967</v>
      </c>
      <c r="B963" t="s">
        <v>2590</v>
      </c>
      <c r="C963" t="s">
        <v>41</v>
      </c>
      <c r="D963">
        <v>738481681</v>
      </c>
      <c r="E963" t="s">
        <v>33</v>
      </c>
      <c r="F963" t="s">
        <v>45</v>
      </c>
      <c r="G963" t="s">
        <v>6887</v>
      </c>
      <c r="H963">
        <v>254789476935</v>
      </c>
      <c r="I963">
        <v>254792288201</v>
      </c>
      <c r="J963" t="s">
        <v>2405</v>
      </c>
      <c r="K963" t="s">
        <v>36</v>
      </c>
      <c r="L963" t="s">
        <v>1889</v>
      </c>
      <c r="M963" t="s">
        <v>5058</v>
      </c>
      <c r="N963" s="54">
        <v>45968</v>
      </c>
      <c r="O963" s="55">
        <v>0.375</v>
      </c>
      <c r="P963" t="s">
        <v>45</v>
      </c>
      <c r="Q963" s="54">
        <v>45968</v>
      </c>
      <c r="R963" s="55">
        <v>0.58750000000000002</v>
      </c>
      <c r="T963">
        <v>0</v>
      </c>
      <c r="U963" t="s">
        <v>46</v>
      </c>
    </row>
    <row r="964" spans="1:21" hidden="1">
      <c r="A964" s="54">
        <v>45967</v>
      </c>
      <c r="B964" t="s">
        <v>1690</v>
      </c>
      <c r="C964" t="s">
        <v>41</v>
      </c>
      <c r="D964">
        <v>734401171</v>
      </c>
      <c r="E964" t="s">
        <v>33</v>
      </c>
      <c r="F964" t="s">
        <v>45</v>
      </c>
      <c r="G964" t="s">
        <v>6888</v>
      </c>
      <c r="H964">
        <v>733516682</v>
      </c>
      <c r="I964">
        <v>733516682</v>
      </c>
      <c r="J964" t="s">
        <v>6889</v>
      </c>
      <c r="K964" t="s">
        <v>36</v>
      </c>
      <c r="L964" t="s">
        <v>3896</v>
      </c>
      <c r="M964" t="s">
        <v>6890</v>
      </c>
      <c r="N964" s="54">
        <v>45968</v>
      </c>
      <c r="O964" s="55">
        <v>0.41666666666666669</v>
      </c>
      <c r="P964" t="s">
        <v>45</v>
      </c>
      <c r="Q964" s="54">
        <v>45968</v>
      </c>
      <c r="R964" s="55">
        <v>0.55833333333333302</v>
      </c>
      <c r="T964">
        <v>0</v>
      </c>
      <c r="U964" t="s">
        <v>53</v>
      </c>
    </row>
    <row r="965" spans="1:21" hidden="1">
      <c r="A965" s="54">
        <v>45967</v>
      </c>
      <c r="B965" t="s">
        <v>99</v>
      </c>
      <c r="C965" t="s">
        <v>41</v>
      </c>
      <c r="D965">
        <v>783305070</v>
      </c>
      <c r="E965" t="s">
        <v>33</v>
      </c>
      <c r="F965" t="s">
        <v>45</v>
      </c>
      <c r="G965" t="s">
        <v>4828</v>
      </c>
      <c r="H965">
        <v>783311358</v>
      </c>
      <c r="I965">
        <v>783311358</v>
      </c>
      <c r="J965" t="s">
        <v>6891</v>
      </c>
      <c r="K965" t="s">
        <v>36</v>
      </c>
      <c r="L965" t="s">
        <v>1196</v>
      </c>
      <c r="M965" t="s">
        <v>6892</v>
      </c>
      <c r="N965" s="54">
        <v>45968</v>
      </c>
      <c r="O965" s="55">
        <v>0.54166666666666663</v>
      </c>
      <c r="P965" t="s">
        <v>67</v>
      </c>
      <c r="Q965" s="54">
        <v>45968</v>
      </c>
      <c r="R965" s="55">
        <v>0.59166666666666701</v>
      </c>
      <c r="T965" t="s">
        <v>4048</v>
      </c>
      <c r="U965">
        <v>0</v>
      </c>
    </row>
    <row r="966" spans="1:21">
      <c r="A966" s="54">
        <v>45967</v>
      </c>
      <c r="B966" t="s">
        <v>6893</v>
      </c>
      <c r="C966" t="s">
        <v>1094</v>
      </c>
      <c r="D966">
        <v>733824889</v>
      </c>
      <c r="E966" t="s">
        <v>33</v>
      </c>
      <c r="F966" t="s">
        <v>45</v>
      </c>
      <c r="G966" t="s">
        <v>6894</v>
      </c>
      <c r="H966">
        <v>780548546</v>
      </c>
      <c r="I966">
        <v>723879146</v>
      </c>
      <c r="J966" t="s">
        <v>6895</v>
      </c>
      <c r="K966" t="s">
        <v>36</v>
      </c>
      <c r="L966" t="s">
        <v>3907</v>
      </c>
      <c r="M966" t="s">
        <v>6896</v>
      </c>
      <c r="N966" s="54">
        <v>45969</v>
      </c>
      <c r="O966" s="55">
        <v>0.45833333333333331</v>
      </c>
      <c r="P966" t="s">
        <v>45</v>
      </c>
      <c r="Q966" s="54">
        <v>45968</v>
      </c>
      <c r="R966" s="55">
        <v>0.55347222222222203</v>
      </c>
      <c r="T966">
        <v>0</v>
      </c>
      <c r="U966" t="s">
        <v>46</v>
      </c>
    </row>
    <row r="967" spans="1:21" hidden="1">
      <c r="A967" s="54">
        <v>45967</v>
      </c>
      <c r="B967" t="s">
        <v>5870</v>
      </c>
      <c r="C967" t="s">
        <v>41</v>
      </c>
      <c r="D967">
        <v>735455419</v>
      </c>
      <c r="E967" t="s">
        <v>33</v>
      </c>
      <c r="F967" t="s">
        <v>45</v>
      </c>
      <c r="G967" t="s">
        <v>6897</v>
      </c>
      <c r="H967">
        <v>702708264</v>
      </c>
      <c r="I967">
        <v>702708264</v>
      </c>
      <c r="J967" t="s">
        <v>6898</v>
      </c>
      <c r="K967" t="s">
        <v>36</v>
      </c>
      <c r="L967" t="s">
        <v>3959</v>
      </c>
      <c r="M967" t="s">
        <v>554</v>
      </c>
      <c r="N967" s="54">
        <v>45967</v>
      </c>
      <c r="O967" s="55">
        <v>0.54166666666666663</v>
      </c>
      <c r="P967" t="s">
        <v>45</v>
      </c>
      <c r="Q967" s="54">
        <v>45968</v>
      </c>
      <c r="R967" s="55">
        <v>0.54791666666666705</v>
      </c>
      <c r="T967">
        <v>0</v>
      </c>
      <c r="U967" t="s">
        <v>46</v>
      </c>
    </row>
    <row r="968" spans="1:21">
      <c r="A968" s="54">
        <v>45967</v>
      </c>
      <c r="B968" t="s">
        <v>6238</v>
      </c>
      <c r="C968" t="s">
        <v>32</v>
      </c>
      <c r="D968">
        <v>780225502</v>
      </c>
      <c r="E968" t="s">
        <v>33</v>
      </c>
      <c r="F968" t="s">
        <v>45</v>
      </c>
      <c r="G968" t="s">
        <v>6899</v>
      </c>
      <c r="H968">
        <v>746810198</v>
      </c>
      <c r="I968">
        <v>746810198</v>
      </c>
      <c r="J968" t="s">
        <v>6900</v>
      </c>
      <c r="K968" t="s">
        <v>36</v>
      </c>
      <c r="L968" t="s">
        <v>3949</v>
      </c>
      <c r="M968" t="s">
        <v>6901</v>
      </c>
      <c r="N968" s="54">
        <v>45967</v>
      </c>
      <c r="O968" s="55">
        <v>0.66666666666666663</v>
      </c>
      <c r="P968" t="s">
        <v>45</v>
      </c>
      <c r="Q968" s="54">
        <v>45968</v>
      </c>
      <c r="R968" s="55">
        <v>0.53472222222222199</v>
      </c>
      <c r="T968">
        <v>0</v>
      </c>
      <c r="U968" t="s">
        <v>46</v>
      </c>
    </row>
    <row r="969" spans="1:21" hidden="1">
      <c r="A969" s="54">
        <v>45967</v>
      </c>
      <c r="B969" t="s">
        <v>99</v>
      </c>
      <c r="C969" t="s">
        <v>41</v>
      </c>
      <c r="D969">
        <v>783305070</v>
      </c>
      <c r="E969" t="s">
        <v>33</v>
      </c>
      <c r="F969" t="s">
        <v>45</v>
      </c>
      <c r="G969" t="s">
        <v>6902</v>
      </c>
      <c r="H969">
        <v>105130300</v>
      </c>
      <c r="I969">
        <v>105130300</v>
      </c>
      <c r="J969" t="s">
        <v>6903</v>
      </c>
      <c r="K969" t="s">
        <v>36</v>
      </c>
      <c r="L969" t="s">
        <v>1196</v>
      </c>
      <c r="M969" t="s">
        <v>6904</v>
      </c>
      <c r="N969" s="54">
        <v>45968</v>
      </c>
      <c r="O969" s="55">
        <v>0.45833333333333331</v>
      </c>
      <c r="P969" t="s">
        <v>67</v>
      </c>
      <c r="Q969" s="54">
        <v>45968</v>
      </c>
      <c r="S969" t="s">
        <v>67</v>
      </c>
      <c r="U969" t="s">
        <v>114</v>
      </c>
    </row>
    <row r="970" spans="1:21">
      <c r="A970" s="54">
        <v>45967</v>
      </c>
      <c r="B970" t="s">
        <v>6238</v>
      </c>
      <c r="C970" t="s">
        <v>32</v>
      </c>
      <c r="D970">
        <v>780225502</v>
      </c>
      <c r="E970" t="s">
        <v>33</v>
      </c>
      <c r="F970" t="s">
        <v>45</v>
      </c>
      <c r="G970" t="s">
        <v>6392</v>
      </c>
      <c r="H970">
        <v>723509977</v>
      </c>
      <c r="I970">
        <v>723509977</v>
      </c>
      <c r="J970" t="s">
        <v>6905</v>
      </c>
      <c r="K970" t="s">
        <v>36</v>
      </c>
      <c r="L970" t="s">
        <v>1196</v>
      </c>
      <c r="M970" t="s">
        <v>6906</v>
      </c>
      <c r="N970" s="54">
        <v>45967</v>
      </c>
      <c r="O970" s="55">
        <v>0.66666666666666663</v>
      </c>
      <c r="P970" t="s">
        <v>67</v>
      </c>
      <c r="Q970" s="54">
        <v>45968</v>
      </c>
      <c r="S970" t="s">
        <v>67</v>
      </c>
      <c r="U970" t="s">
        <v>114</v>
      </c>
    </row>
    <row r="971" spans="1:21" hidden="1">
      <c r="A971" s="54">
        <v>45967</v>
      </c>
      <c r="B971" t="s">
        <v>2369</v>
      </c>
      <c r="C971" t="s">
        <v>41</v>
      </c>
      <c r="D971">
        <v>781044277</v>
      </c>
      <c r="E971" t="s">
        <v>33</v>
      </c>
      <c r="F971" t="s">
        <v>45</v>
      </c>
      <c r="G971" t="s">
        <v>6907</v>
      </c>
      <c r="I971">
        <v>723995289</v>
      </c>
      <c r="J971" t="s">
        <v>6908</v>
      </c>
      <c r="K971" t="s">
        <v>36</v>
      </c>
      <c r="L971" t="s">
        <v>3916</v>
      </c>
      <c r="M971" t="s">
        <v>6909</v>
      </c>
      <c r="N971" s="54">
        <v>45967</v>
      </c>
      <c r="O971" s="55">
        <v>0.33333333333333331</v>
      </c>
      <c r="P971" t="s">
        <v>67</v>
      </c>
      <c r="Q971" s="54">
        <v>45968</v>
      </c>
      <c r="R971" s="55">
        <v>0.61597222222222225</v>
      </c>
      <c r="S971" t="s">
        <v>67</v>
      </c>
      <c r="U971" t="s">
        <v>4079</v>
      </c>
    </row>
    <row r="972" spans="1:21" hidden="1">
      <c r="A972" s="54">
        <v>45967</v>
      </c>
      <c r="B972" t="s">
        <v>3026</v>
      </c>
      <c r="C972" t="s">
        <v>41</v>
      </c>
      <c r="D972">
        <v>108626602</v>
      </c>
      <c r="E972" t="s">
        <v>33</v>
      </c>
      <c r="F972" t="s">
        <v>45</v>
      </c>
      <c r="G972" t="s">
        <v>6910</v>
      </c>
      <c r="H972">
        <v>782571068</v>
      </c>
      <c r="J972" t="s">
        <v>6911</v>
      </c>
      <c r="K972" t="s">
        <v>36</v>
      </c>
      <c r="L972" t="s">
        <v>1255</v>
      </c>
      <c r="M972" t="s">
        <v>3167</v>
      </c>
      <c r="N972" s="54">
        <v>45969</v>
      </c>
      <c r="O972" s="55">
        <v>0.41666666666666669</v>
      </c>
      <c r="P972" t="s">
        <v>45</v>
      </c>
      <c r="Q972" s="54">
        <v>45968</v>
      </c>
      <c r="R972" s="55">
        <v>0.62222222222222223</v>
      </c>
      <c r="S972" t="s">
        <v>45</v>
      </c>
      <c r="T972">
        <v>9711251719773</v>
      </c>
      <c r="U972"/>
    </row>
    <row r="973" spans="1:21">
      <c r="A973" s="54">
        <v>45967</v>
      </c>
      <c r="B973" t="s">
        <v>6238</v>
      </c>
      <c r="C973" t="s">
        <v>32</v>
      </c>
      <c r="D973">
        <v>780225502</v>
      </c>
      <c r="E973" t="s">
        <v>33</v>
      </c>
      <c r="F973" t="s">
        <v>45</v>
      </c>
      <c r="G973" t="s">
        <v>6912</v>
      </c>
      <c r="H973">
        <v>731555556</v>
      </c>
      <c r="I973">
        <v>731555556</v>
      </c>
      <c r="J973" t="s">
        <v>6913</v>
      </c>
      <c r="K973" t="s">
        <v>36</v>
      </c>
      <c r="L973" t="s">
        <v>1871</v>
      </c>
      <c r="M973" t="s">
        <v>6609</v>
      </c>
      <c r="N973" s="54">
        <v>45967</v>
      </c>
      <c r="O973" s="55">
        <v>0.66666666666666663</v>
      </c>
      <c r="P973" t="s">
        <v>67</v>
      </c>
      <c r="Q973" s="54">
        <v>45968</v>
      </c>
      <c r="S973" t="s">
        <v>67</v>
      </c>
      <c r="U973" t="s">
        <v>114</v>
      </c>
    </row>
    <row r="974" spans="1:21">
      <c r="A974" s="54">
        <v>45967</v>
      </c>
      <c r="B974" t="s">
        <v>6238</v>
      </c>
      <c r="C974" t="s">
        <v>32</v>
      </c>
      <c r="D974">
        <v>780225502</v>
      </c>
      <c r="E974" t="s">
        <v>33</v>
      </c>
      <c r="F974" t="s">
        <v>45</v>
      </c>
      <c r="G974" t="s">
        <v>5294</v>
      </c>
      <c r="H974">
        <v>762815649</v>
      </c>
      <c r="I974">
        <v>762815649</v>
      </c>
      <c r="J974" t="s">
        <v>6914</v>
      </c>
      <c r="K974" t="s">
        <v>36</v>
      </c>
      <c r="L974" t="s">
        <v>1871</v>
      </c>
      <c r="M974" t="s">
        <v>6609</v>
      </c>
      <c r="N974" s="54">
        <v>45967</v>
      </c>
      <c r="O974" s="55">
        <v>0.66666666666666663</v>
      </c>
      <c r="P974" t="s">
        <v>67</v>
      </c>
      <c r="Q974" s="54">
        <v>45968</v>
      </c>
      <c r="S974" t="s">
        <v>67</v>
      </c>
      <c r="U974" t="s">
        <v>114</v>
      </c>
    </row>
    <row r="975" spans="1:21" hidden="1">
      <c r="A975" s="54">
        <v>45967</v>
      </c>
      <c r="B975" t="s">
        <v>1754</v>
      </c>
      <c r="C975" t="s">
        <v>41</v>
      </c>
      <c r="D975">
        <v>737760378</v>
      </c>
      <c r="E975" t="s">
        <v>33</v>
      </c>
      <c r="F975" t="s">
        <v>45</v>
      </c>
      <c r="G975" t="s">
        <v>6915</v>
      </c>
      <c r="H975">
        <v>737052242</v>
      </c>
      <c r="I975">
        <v>722236184</v>
      </c>
      <c r="J975" t="s">
        <v>6916</v>
      </c>
      <c r="K975" t="s">
        <v>36</v>
      </c>
      <c r="L975" t="s">
        <v>3943</v>
      </c>
      <c r="M975" t="s">
        <v>6917</v>
      </c>
      <c r="N975" s="54">
        <v>45969</v>
      </c>
      <c r="O975" s="55">
        <v>0.33333333333333331</v>
      </c>
      <c r="P975" t="s">
        <v>45</v>
      </c>
      <c r="Q975" s="54">
        <v>45968</v>
      </c>
      <c r="R975" s="55">
        <v>0.62986111111111109</v>
      </c>
      <c r="S975" t="s">
        <v>45</v>
      </c>
      <c r="T975">
        <v>9711251719821</v>
      </c>
      <c r="U975"/>
    </row>
    <row r="976" spans="1:21" hidden="1">
      <c r="A976" s="54">
        <v>45967</v>
      </c>
      <c r="B976" t="s">
        <v>4278</v>
      </c>
      <c r="C976" t="s">
        <v>41</v>
      </c>
      <c r="D976">
        <v>784339382</v>
      </c>
      <c r="E976" t="s">
        <v>33</v>
      </c>
      <c r="F976" t="s">
        <v>45</v>
      </c>
      <c r="G976" t="s">
        <v>4398</v>
      </c>
      <c r="H976">
        <v>104093433</v>
      </c>
      <c r="I976">
        <v>104093433</v>
      </c>
      <c r="J976" t="s">
        <v>6918</v>
      </c>
      <c r="K976" t="s">
        <v>36</v>
      </c>
      <c r="L976" t="s">
        <v>1911</v>
      </c>
      <c r="M976" t="s">
        <v>6919</v>
      </c>
      <c r="N976" s="54">
        <v>45967</v>
      </c>
      <c r="O976" s="55">
        <v>0.41666666666666669</v>
      </c>
      <c r="P976" t="s">
        <v>67</v>
      </c>
      <c r="Q976" s="54">
        <v>45968</v>
      </c>
      <c r="S976" t="s">
        <v>67</v>
      </c>
      <c r="U976" t="s">
        <v>114</v>
      </c>
    </row>
    <row r="977" spans="1:21" hidden="1">
      <c r="A977" s="54">
        <v>45967</v>
      </c>
      <c r="B977" t="s">
        <v>4600</v>
      </c>
      <c r="C977" t="s">
        <v>41</v>
      </c>
      <c r="D977">
        <v>786633575</v>
      </c>
      <c r="E977" t="s">
        <v>33</v>
      </c>
      <c r="F977" t="s">
        <v>45</v>
      </c>
      <c r="G977" t="s">
        <v>6920</v>
      </c>
      <c r="H977">
        <v>703823345</v>
      </c>
      <c r="I977">
        <v>703823345</v>
      </c>
      <c r="J977" t="s">
        <v>6921</v>
      </c>
      <c r="K977" t="s">
        <v>36</v>
      </c>
      <c r="L977" t="s">
        <v>3959</v>
      </c>
      <c r="M977" t="s">
        <v>6922</v>
      </c>
      <c r="N977" s="54">
        <v>45971</v>
      </c>
      <c r="O977" s="55">
        <v>0.41666666666666669</v>
      </c>
      <c r="P977" t="s">
        <v>45</v>
      </c>
      <c r="Q977" s="54">
        <v>45968</v>
      </c>
      <c r="R977" s="55">
        <v>0.72986111111111107</v>
      </c>
      <c r="S977" t="s">
        <v>45</v>
      </c>
      <c r="T977">
        <v>9911251723569</v>
      </c>
      <c r="U977"/>
    </row>
    <row r="978" spans="1:21">
      <c r="A978" s="54">
        <v>45967</v>
      </c>
      <c r="B978" t="s">
        <v>6923</v>
      </c>
      <c r="C978" t="s">
        <v>1107</v>
      </c>
      <c r="D978">
        <v>762054008</v>
      </c>
      <c r="E978" t="s">
        <v>33</v>
      </c>
      <c r="F978" t="s">
        <v>45</v>
      </c>
      <c r="G978" t="s">
        <v>6924</v>
      </c>
      <c r="H978">
        <v>785442310</v>
      </c>
      <c r="I978">
        <v>743048878</v>
      </c>
      <c r="J978" t="s">
        <v>6925</v>
      </c>
      <c r="K978" t="s">
        <v>36</v>
      </c>
      <c r="L978" t="s">
        <v>3943</v>
      </c>
      <c r="M978" t="s">
        <v>1251</v>
      </c>
      <c r="N978" s="54">
        <v>45967</v>
      </c>
      <c r="O978" s="55">
        <v>0.375</v>
      </c>
      <c r="P978" t="s">
        <v>67</v>
      </c>
      <c r="Q978" s="54">
        <v>45968</v>
      </c>
      <c r="R978" s="55">
        <v>0.56388888888888888</v>
      </c>
      <c r="S978" t="s">
        <v>67</v>
      </c>
      <c r="U978" t="s">
        <v>4048</v>
      </c>
    </row>
    <row r="979" spans="1:21">
      <c r="A979" s="54">
        <v>45967</v>
      </c>
      <c r="B979" t="s">
        <v>69</v>
      </c>
      <c r="C979" t="s">
        <v>70</v>
      </c>
      <c r="D979">
        <v>755877260</v>
      </c>
      <c r="E979" t="s">
        <v>33</v>
      </c>
      <c r="F979" t="s">
        <v>45</v>
      </c>
      <c r="G979" t="s">
        <v>2238</v>
      </c>
      <c r="H979">
        <v>738481649</v>
      </c>
      <c r="I979">
        <v>738481649</v>
      </c>
      <c r="J979" t="s">
        <v>6926</v>
      </c>
      <c r="K979" t="s">
        <v>36</v>
      </c>
      <c r="L979" t="s">
        <v>3959</v>
      </c>
      <c r="M979" t="s">
        <v>6927</v>
      </c>
      <c r="N979" s="54">
        <v>45967</v>
      </c>
      <c r="O979" s="55">
        <v>0.70833333333333337</v>
      </c>
      <c r="P979" t="s">
        <v>45</v>
      </c>
      <c r="Q979" s="54">
        <v>45968</v>
      </c>
      <c r="R979" s="55">
        <v>0.56666666666666665</v>
      </c>
      <c r="S979" t="s">
        <v>45</v>
      </c>
      <c r="T979">
        <v>9711251719540</v>
      </c>
      <c r="U979"/>
    </row>
    <row r="980" spans="1:21">
      <c r="A980" s="54">
        <v>45967</v>
      </c>
      <c r="B980" t="s">
        <v>557</v>
      </c>
      <c r="C980" t="s">
        <v>70</v>
      </c>
      <c r="D980">
        <v>755877260</v>
      </c>
      <c r="E980" t="s">
        <v>33</v>
      </c>
      <c r="F980" t="s">
        <v>45</v>
      </c>
      <c r="G980" t="s">
        <v>6930</v>
      </c>
      <c r="H980">
        <v>113178676</v>
      </c>
      <c r="I980">
        <v>113178676</v>
      </c>
      <c r="J980" t="s">
        <v>6931</v>
      </c>
      <c r="K980" t="s">
        <v>36</v>
      </c>
      <c r="L980" t="s">
        <v>3959</v>
      </c>
      <c r="M980" t="s">
        <v>2697</v>
      </c>
      <c r="N980" s="54">
        <v>45968</v>
      </c>
      <c r="O980" s="55">
        <v>0.41666666666666669</v>
      </c>
      <c r="P980" t="s">
        <v>39</v>
      </c>
      <c r="Q980" s="54">
        <v>45968</v>
      </c>
      <c r="R980" s="55">
        <v>0.62986111111111109</v>
      </c>
      <c r="U980"/>
    </row>
    <row r="981" spans="1:21" hidden="1">
      <c r="A981" s="54">
        <v>45967</v>
      </c>
      <c r="B981" t="s">
        <v>40</v>
      </c>
      <c r="C981" t="s">
        <v>41</v>
      </c>
      <c r="D981">
        <v>782300518</v>
      </c>
      <c r="E981" t="s">
        <v>33</v>
      </c>
      <c r="F981" t="s">
        <v>45</v>
      </c>
      <c r="G981" t="s">
        <v>6932</v>
      </c>
      <c r="I981">
        <v>724444563</v>
      </c>
      <c r="J981" t="s">
        <v>6933</v>
      </c>
      <c r="K981" t="s">
        <v>36</v>
      </c>
      <c r="L981" t="s">
        <v>1196</v>
      </c>
      <c r="M981" t="s">
        <v>6934</v>
      </c>
      <c r="N981" s="54">
        <v>45968</v>
      </c>
      <c r="O981" s="55">
        <v>0.5</v>
      </c>
      <c r="P981" t="s">
        <v>45</v>
      </c>
      <c r="Q981" s="54">
        <v>45968</v>
      </c>
      <c r="R981" s="55">
        <v>0.63472222222222219</v>
      </c>
      <c r="S981" t="s">
        <v>45</v>
      </c>
      <c r="T981">
        <v>9711251719834</v>
      </c>
      <c r="U981"/>
    </row>
    <row r="982" spans="1:21">
      <c r="A982" s="54">
        <v>45967</v>
      </c>
      <c r="B982" t="s">
        <v>4180</v>
      </c>
      <c r="C982" t="s">
        <v>742</v>
      </c>
      <c r="D982">
        <v>105981359</v>
      </c>
      <c r="E982" t="s">
        <v>33</v>
      </c>
      <c r="F982" t="s">
        <v>45</v>
      </c>
      <c r="G982" t="s">
        <v>6935</v>
      </c>
      <c r="H982">
        <v>738321003</v>
      </c>
      <c r="I982">
        <v>738321003</v>
      </c>
      <c r="J982" t="s">
        <v>6936</v>
      </c>
      <c r="K982" t="s">
        <v>36</v>
      </c>
      <c r="L982" t="s">
        <v>1911</v>
      </c>
      <c r="M982" t="s">
        <v>6937</v>
      </c>
      <c r="N982" s="54">
        <v>45968</v>
      </c>
      <c r="O982" s="55">
        <v>0.375</v>
      </c>
      <c r="P982" t="s">
        <v>45</v>
      </c>
      <c r="Q982" s="54">
        <v>45968</v>
      </c>
      <c r="R982" s="55">
        <v>0.6430555555555556</v>
      </c>
      <c r="S982" t="s">
        <v>45</v>
      </c>
      <c r="T982">
        <v>9711251719869</v>
      </c>
      <c r="U982"/>
    </row>
    <row r="983" spans="1:21">
      <c r="A983" s="54">
        <v>45967</v>
      </c>
      <c r="B983" t="s">
        <v>557</v>
      </c>
      <c r="C983" t="s">
        <v>70</v>
      </c>
      <c r="D983">
        <v>755877260</v>
      </c>
      <c r="E983" t="s">
        <v>33</v>
      </c>
      <c r="F983" t="s">
        <v>45</v>
      </c>
      <c r="G983" t="s">
        <v>6938</v>
      </c>
      <c r="H983">
        <v>787987718</v>
      </c>
      <c r="I983">
        <v>787987718</v>
      </c>
      <c r="J983" t="s">
        <v>6939</v>
      </c>
      <c r="K983" t="s">
        <v>36</v>
      </c>
      <c r="L983" t="s">
        <v>3959</v>
      </c>
      <c r="M983" t="s">
        <v>2697</v>
      </c>
      <c r="N983" s="54">
        <v>45968</v>
      </c>
      <c r="O983" s="55">
        <v>0.45833333333333331</v>
      </c>
      <c r="P983" t="s">
        <v>67</v>
      </c>
      <c r="Q983" s="54">
        <v>45968</v>
      </c>
      <c r="R983" s="55">
        <v>0.65</v>
      </c>
      <c r="S983" t="s">
        <v>67</v>
      </c>
      <c r="U983" t="s">
        <v>4048</v>
      </c>
    </row>
    <row r="984" spans="1:21">
      <c r="A984" s="54">
        <v>45967</v>
      </c>
      <c r="B984" t="s">
        <v>6716</v>
      </c>
      <c r="C984" t="s">
        <v>1107</v>
      </c>
      <c r="D984">
        <v>762054008</v>
      </c>
      <c r="E984" t="s">
        <v>33</v>
      </c>
      <c r="F984" t="s">
        <v>45</v>
      </c>
      <c r="G984" t="s">
        <v>6941</v>
      </c>
      <c r="H984">
        <v>104935933</v>
      </c>
      <c r="I984">
        <v>726935933</v>
      </c>
      <c r="J984" t="s">
        <v>6942</v>
      </c>
      <c r="K984" t="s">
        <v>36</v>
      </c>
      <c r="L984" t="s">
        <v>3943</v>
      </c>
      <c r="M984" t="s">
        <v>6943</v>
      </c>
      <c r="N984" s="54">
        <v>45968</v>
      </c>
      <c r="O984" s="55">
        <v>0.33333333333333331</v>
      </c>
      <c r="P984" t="s">
        <v>45</v>
      </c>
      <c r="Q984" s="54">
        <v>45968</v>
      </c>
      <c r="R984" s="55">
        <v>0.59097222222222223</v>
      </c>
      <c r="S984" t="s">
        <v>45</v>
      </c>
      <c r="T984">
        <v>9711251719658</v>
      </c>
      <c r="U984"/>
    </row>
    <row r="985" spans="1:21">
      <c r="A985" s="54">
        <v>45967</v>
      </c>
      <c r="B985" t="s">
        <v>4180</v>
      </c>
      <c r="C985" t="s">
        <v>742</v>
      </c>
      <c r="D985">
        <v>105981359</v>
      </c>
      <c r="E985" t="s">
        <v>33</v>
      </c>
      <c r="F985" t="s">
        <v>45</v>
      </c>
      <c r="G985" t="s">
        <v>6945</v>
      </c>
      <c r="H985">
        <v>798640723</v>
      </c>
      <c r="I985">
        <v>798630723</v>
      </c>
      <c r="J985" t="s">
        <v>6946</v>
      </c>
      <c r="K985" t="s">
        <v>36</v>
      </c>
      <c r="L985" t="s">
        <v>3959</v>
      </c>
      <c r="M985" t="s">
        <v>6348</v>
      </c>
      <c r="N985" s="54">
        <v>45968</v>
      </c>
      <c r="O985" s="55">
        <v>0.41666666666666669</v>
      </c>
      <c r="P985" t="s">
        <v>67</v>
      </c>
      <c r="Q985" s="54">
        <v>45968</v>
      </c>
      <c r="R985" s="55">
        <v>0.59861111111111109</v>
      </c>
      <c r="S985" t="s">
        <v>67</v>
      </c>
      <c r="U985" t="s">
        <v>4355</v>
      </c>
    </row>
    <row r="986" spans="1:21" hidden="1">
      <c r="A986" s="54">
        <v>45967</v>
      </c>
      <c r="B986" t="s">
        <v>6947</v>
      </c>
      <c r="C986" t="s">
        <v>41</v>
      </c>
      <c r="D986">
        <v>104144901</v>
      </c>
      <c r="E986" t="s">
        <v>33</v>
      </c>
      <c r="F986" t="s">
        <v>45</v>
      </c>
      <c r="G986" t="s">
        <v>6948</v>
      </c>
      <c r="H986">
        <v>103758816</v>
      </c>
      <c r="I986">
        <v>796435085</v>
      </c>
      <c r="J986" t="s">
        <v>6949</v>
      </c>
      <c r="K986" t="s">
        <v>36</v>
      </c>
      <c r="L986" t="s">
        <v>3943</v>
      </c>
      <c r="M986" t="s">
        <v>6950</v>
      </c>
      <c r="N986" s="54">
        <v>45967</v>
      </c>
      <c r="O986" s="55">
        <v>0.70833333333333337</v>
      </c>
      <c r="P986" t="s">
        <v>45</v>
      </c>
      <c r="Q986" s="54">
        <v>45968</v>
      </c>
      <c r="R986" s="55">
        <v>0.6118055555555556</v>
      </c>
      <c r="S986" t="s">
        <v>45</v>
      </c>
      <c r="T986">
        <v>9711251719740</v>
      </c>
      <c r="U986"/>
    </row>
    <row r="987" spans="1:21">
      <c r="A987" s="54">
        <v>45967</v>
      </c>
      <c r="B987" t="s">
        <v>3709</v>
      </c>
      <c r="C987" t="s">
        <v>1141</v>
      </c>
      <c r="D987">
        <v>732990741</v>
      </c>
      <c r="E987" t="s">
        <v>33</v>
      </c>
      <c r="F987" t="s">
        <v>45</v>
      </c>
      <c r="G987" t="s">
        <v>6951</v>
      </c>
      <c r="H987">
        <v>254782060558</v>
      </c>
      <c r="I987">
        <v>254706212305</v>
      </c>
      <c r="J987" t="s">
        <v>6952</v>
      </c>
      <c r="K987" t="s">
        <v>36</v>
      </c>
      <c r="L987" t="s">
        <v>3896</v>
      </c>
      <c r="M987" t="s">
        <v>6953</v>
      </c>
      <c r="N987" s="54">
        <v>45968</v>
      </c>
      <c r="O987" s="55">
        <v>0.375</v>
      </c>
      <c r="P987" t="s">
        <v>45</v>
      </c>
      <c r="Q987" s="54">
        <v>45968</v>
      </c>
      <c r="R987" s="55">
        <v>0.62013888888888891</v>
      </c>
      <c r="S987" t="s">
        <v>45</v>
      </c>
      <c r="T987">
        <v>9711251719764</v>
      </c>
      <c r="U987"/>
    </row>
    <row r="988" spans="1:21">
      <c r="A988" s="54">
        <v>45967</v>
      </c>
      <c r="B988" t="s">
        <v>4180</v>
      </c>
      <c r="C988" t="s">
        <v>742</v>
      </c>
      <c r="D988">
        <v>105981359</v>
      </c>
      <c r="E988" t="s">
        <v>33</v>
      </c>
      <c r="F988" t="s">
        <v>45</v>
      </c>
      <c r="G988" t="s">
        <v>6954</v>
      </c>
      <c r="H988">
        <v>798640727</v>
      </c>
      <c r="I988">
        <v>798640727</v>
      </c>
      <c r="J988" t="s">
        <v>6955</v>
      </c>
      <c r="K988" t="s">
        <v>36</v>
      </c>
      <c r="L988" t="s">
        <v>3959</v>
      </c>
      <c r="M988" t="s">
        <v>6956</v>
      </c>
      <c r="N988" s="54">
        <v>45968</v>
      </c>
      <c r="O988" s="55">
        <v>0.375</v>
      </c>
      <c r="P988" t="s">
        <v>67</v>
      </c>
      <c r="Q988" s="54">
        <v>45968</v>
      </c>
      <c r="R988" s="55">
        <v>0.59861111111111109</v>
      </c>
      <c r="S988" t="s">
        <v>67</v>
      </c>
      <c r="U988" t="s">
        <v>4355</v>
      </c>
    </row>
    <row r="989" spans="1:21" hidden="1">
      <c r="A989" s="54">
        <v>45967</v>
      </c>
      <c r="B989" t="s">
        <v>4222</v>
      </c>
      <c r="C989" t="s">
        <v>41</v>
      </c>
      <c r="D989">
        <v>739803870</v>
      </c>
      <c r="E989" t="s">
        <v>33</v>
      </c>
      <c r="F989" t="s">
        <v>45</v>
      </c>
      <c r="G989" t="s">
        <v>6957</v>
      </c>
      <c r="H989">
        <v>114393240</v>
      </c>
      <c r="I989">
        <v>114393240</v>
      </c>
      <c r="J989" t="s">
        <v>6958</v>
      </c>
      <c r="K989" t="s">
        <v>36</v>
      </c>
      <c r="L989" t="s">
        <v>3909</v>
      </c>
      <c r="M989" t="s">
        <v>6959</v>
      </c>
      <c r="N989" s="54">
        <v>45968</v>
      </c>
      <c r="O989" s="55">
        <v>0.41666666666666669</v>
      </c>
      <c r="P989" t="s">
        <v>45</v>
      </c>
      <c r="Q989" s="54">
        <v>45968</v>
      </c>
      <c r="R989" s="55">
        <v>0.63958333333333328</v>
      </c>
      <c r="S989" t="s">
        <v>45</v>
      </c>
      <c r="T989">
        <v>9711251719857</v>
      </c>
      <c r="U989"/>
    </row>
    <row r="990" spans="1:21">
      <c r="A990" s="54">
        <v>45967</v>
      </c>
      <c r="B990" t="s">
        <v>3768</v>
      </c>
      <c r="C990" t="s">
        <v>1130</v>
      </c>
      <c r="D990">
        <v>788224017</v>
      </c>
      <c r="E990" t="s">
        <v>33</v>
      </c>
      <c r="F990" t="s">
        <v>45</v>
      </c>
      <c r="G990" t="s">
        <v>6962</v>
      </c>
      <c r="H990">
        <v>103080998</v>
      </c>
      <c r="I990">
        <v>700041540</v>
      </c>
      <c r="J990" t="s">
        <v>6963</v>
      </c>
      <c r="K990" t="s">
        <v>36</v>
      </c>
      <c r="L990" t="s">
        <v>1878</v>
      </c>
      <c r="M990" t="s">
        <v>6964</v>
      </c>
      <c r="N990" s="54">
        <v>45968</v>
      </c>
      <c r="O990" s="55">
        <v>0.33333333333333331</v>
      </c>
      <c r="P990" t="s">
        <v>45</v>
      </c>
      <c r="Q990" s="54">
        <v>45968</v>
      </c>
      <c r="R990" s="55">
        <v>0.5805555555555556</v>
      </c>
      <c r="S990" t="s">
        <v>45</v>
      </c>
      <c r="T990">
        <v>9711251719613</v>
      </c>
      <c r="U990"/>
    </row>
    <row r="991" spans="1:21">
      <c r="A991" s="54">
        <v>45967</v>
      </c>
      <c r="B991" t="s">
        <v>3768</v>
      </c>
      <c r="C991" t="s">
        <v>1130</v>
      </c>
      <c r="D991">
        <v>788224017</v>
      </c>
      <c r="E991" t="s">
        <v>33</v>
      </c>
      <c r="F991" t="s">
        <v>45</v>
      </c>
      <c r="G991" t="s">
        <v>6966</v>
      </c>
      <c r="H991">
        <v>755741535</v>
      </c>
      <c r="I991">
        <v>790338778</v>
      </c>
      <c r="J991" t="s">
        <v>6967</v>
      </c>
      <c r="K991" t="s">
        <v>36</v>
      </c>
      <c r="L991" t="s">
        <v>1878</v>
      </c>
      <c r="M991" t="s">
        <v>6968</v>
      </c>
      <c r="N991" s="54">
        <v>45968</v>
      </c>
      <c r="O991" s="55">
        <v>0.33333333333333331</v>
      </c>
      <c r="P991" t="s">
        <v>45</v>
      </c>
      <c r="Q991" s="54">
        <v>45968</v>
      </c>
      <c r="R991" s="55">
        <v>0.59027777777777779</v>
      </c>
      <c r="S991" t="s">
        <v>45</v>
      </c>
      <c r="T991">
        <v>9711251719657</v>
      </c>
      <c r="U991"/>
    </row>
    <row r="992" spans="1:21" hidden="1">
      <c r="A992" s="54">
        <v>45967</v>
      </c>
      <c r="B992" t="s">
        <v>3071</v>
      </c>
      <c r="C992" t="s">
        <v>41</v>
      </c>
      <c r="D992">
        <v>734356550</v>
      </c>
      <c r="E992" t="s">
        <v>33</v>
      </c>
      <c r="F992" t="s">
        <v>3886</v>
      </c>
      <c r="G992" t="s">
        <v>6969</v>
      </c>
      <c r="I992">
        <v>796505677</v>
      </c>
      <c r="J992" t="s">
        <v>6970</v>
      </c>
      <c r="K992" t="s">
        <v>36</v>
      </c>
      <c r="L992" t="s">
        <v>3896</v>
      </c>
      <c r="M992" t="s">
        <v>3145</v>
      </c>
      <c r="N992" s="54">
        <v>45988</v>
      </c>
      <c r="O992" s="55">
        <v>0.58333333333333337</v>
      </c>
      <c r="P992" t="s">
        <v>3886</v>
      </c>
      <c r="Q992" s="54"/>
      <c r="U992"/>
    </row>
    <row r="993" spans="1:21" hidden="1">
      <c r="A993" s="54">
        <v>45967</v>
      </c>
      <c r="B993" t="s">
        <v>5096</v>
      </c>
      <c r="C993" t="s">
        <v>41</v>
      </c>
      <c r="D993">
        <v>762900090</v>
      </c>
      <c r="E993" t="s">
        <v>33</v>
      </c>
      <c r="F993" t="s">
        <v>45</v>
      </c>
      <c r="G993" t="s">
        <v>6971</v>
      </c>
      <c r="H993">
        <v>731338038</v>
      </c>
      <c r="I993">
        <v>254702024665</v>
      </c>
      <c r="J993" t="s">
        <v>6972</v>
      </c>
      <c r="K993" t="s">
        <v>36</v>
      </c>
      <c r="L993" t="s">
        <v>1921</v>
      </c>
      <c r="M993" t="s">
        <v>6973</v>
      </c>
      <c r="N993" s="54">
        <v>45973</v>
      </c>
      <c r="O993" s="55">
        <v>0.375</v>
      </c>
      <c r="P993" t="s">
        <v>45</v>
      </c>
      <c r="Q993" s="54">
        <v>45968</v>
      </c>
      <c r="R993" s="55">
        <v>0.60416666666666663</v>
      </c>
      <c r="S993" t="s">
        <v>45</v>
      </c>
      <c r="T993">
        <v>1111251726077</v>
      </c>
      <c r="U993"/>
    </row>
    <row r="994" spans="1:21">
      <c r="A994" s="54">
        <v>45967</v>
      </c>
      <c r="B994" t="s">
        <v>6151</v>
      </c>
      <c r="C994" t="s">
        <v>1149</v>
      </c>
      <c r="D994">
        <v>754536548</v>
      </c>
      <c r="E994" t="s">
        <v>33</v>
      </c>
      <c r="F994" t="s">
        <v>45</v>
      </c>
      <c r="G994" t="s">
        <v>6975</v>
      </c>
      <c r="H994">
        <v>7</v>
      </c>
      <c r="I994">
        <v>716863305</v>
      </c>
      <c r="J994" t="s">
        <v>6976</v>
      </c>
      <c r="K994" t="s">
        <v>36</v>
      </c>
      <c r="L994" t="s">
        <v>4004</v>
      </c>
      <c r="M994" t="s">
        <v>6977</v>
      </c>
      <c r="N994" s="54">
        <v>45971</v>
      </c>
      <c r="O994" s="55">
        <v>0.375</v>
      </c>
      <c r="P994" t="s">
        <v>45</v>
      </c>
      <c r="Q994" s="54">
        <v>45968</v>
      </c>
      <c r="R994" s="55">
        <v>0.65208333333333302</v>
      </c>
      <c r="T994">
        <v>0</v>
      </c>
      <c r="U994" t="s">
        <v>53</v>
      </c>
    </row>
    <row r="995" spans="1:21" hidden="1">
      <c r="A995" s="54">
        <v>45967</v>
      </c>
      <c r="B995" t="s">
        <v>942</v>
      </c>
      <c r="C995" t="s">
        <v>41</v>
      </c>
      <c r="D995">
        <v>786633575</v>
      </c>
      <c r="E995" t="s">
        <v>33</v>
      </c>
      <c r="F995" t="s">
        <v>45</v>
      </c>
      <c r="G995" t="s">
        <v>6978</v>
      </c>
      <c r="H995">
        <v>108730502</v>
      </c>
      <c r="I995">
        <v>114695949</v>
      </c>
      <c r="J995" t="s">
        <v>6224</v>
      </c>
      <c r="K995" t="s">
        <v>36</v>
      </c>
      <c r="L995" t="s">
        <v>3959</v>
      </c>
      <c r="M995" t="s">
        <v>6979</v>
      </c>
      <c r="N995" s="54">
        <v>45968</v>
      </c>
      <c r="O995" s="55">
        <v>0.33333333333333331</v>
      </c>
      <c r="P995" t="s">
        <v>39</v>
      </c>
      <c r="Q995" s="54">
        <v>45968</v>
      </c>
      <c r="R995" s="55">
        <v>0.68541666666666701</v>
      </c>
      <c r="T995">
        <v>0</v>
      </c>
      <c r="U995" t="e">
        <v>#REF!</v>
      </c>
    </row>
    <row r="996" spans="1:21">
      <c r="A996" s="54">
        <v>45967</v>
      </c>
      <c r="B996" t="s">
        <v>4861</v>
      </c>
      <c r="C996" t="s">
        <v>1183</v>
      </c>
      <c r="D996">
        <v>706005782</v>
      </c>
      <c r="E996" t="s">
        <v>33</v>
      </c>
      <c r="F996" t="s">
        <v>45</v>
      </c>
      <c r="G996" t="s">
        <v>6981</v>
      </c>
      <c r="H996">
        <v>254737954440</v>
      </c>
      <c r="I996">
        <v>254737954440</v>
      </c>
      <c r="J996" t="s">
        <v>6982</v>
      </c>
      <c r="K996" t="s">
        <v>36</v>
      </c>
      <c r="L996" t="s">
        <v>5728</v>
      </c>
      <c r="M996" t="s">
        <v>6983</v>
      </c>
      <c r="N996" s="54">
        <v>45971</v>
      </c>
      <c r="O996" s="55">
        <v>0.375</v>
      </c>
      <c r="P996" t="s">
        <v>39</v>
      </c>
      <c r="Q996" s="54">
        <v>45968</v>
      </c>
      <c r="R996" s="55" t="s">
        <v>11974</v>
      </c>
      <c r="T996">
        <v>0</v>
      </c>
      <c r="U996" t="e">
        <v>#REF!</v>
      </c>
    </row>
    <row r="997" spans="1:21" hidden="1">
      <c r="A997" s="54">
        <v>45967</v>
      </c>
      <c r="B997" t="s">
        <v>4645</v>
      </c>
      <c r="C997" t="s">
        <v>41</v>
      </c>
      <c r="D997">
        <v>789928129</v>
      </c>
      <c r="E997" t="s">
        <v>33</v>
      </c>
      <c r="F997" t="s">
        <v>45</v>
      </c>
      <c r="G997" t="s">
        <v>6984</v>
      </c>
      <c r="H997">
        <v>254711818057</v>
      </c>
      <c r="I997">
        <v>254711818057</v>
      </c>
      <c r="J997" t="s">
        <v>6985</v>
      </c>
      <c r="K997" t="s">
        <v>36</v>
      </c>
      <c r="L997" t="s">
        <v>4129</v>
      </c>
      <c r="M997" t="s">
        <v>1209</v>
      </c>
      <c r="N997" s="54">
        <v>45969</v>
      </c>
      <c r="O997" s="55">
        <v>0.5</v>
      </c>
      <c r="P997" t="s">
        <v>45</v>
      </c>
      <c r="Q997" s="54">
        <v>45968</v>
      </c>
      <c r="R997" s="55" t="s">
        <v>11975</v>
      </c>
      <c r="T997">
        <v>0</v>
      </c>
      <c r="U997" t="s">
        <v>53</v>
      </c>
    </row>
    <row r="998" spans="1:21" hidden="1">
      <c r="A998" s="54">
        <v>45967</v>
      </c>
      <c r="B998" t="s">
        <v>4645</v>
      </c>
      <c r="C998" t="s">
        <v>41</v>
      </c>
      <c r="D998">
        <v>789928129</v>
      </c>
      <c r="E998" t="s">
        <v>33</v>
      </c>
      <c r="F998" t="s">
        <v>45</v>
      </c>
      <c r="G998" t="s">
        <v>6986</v>
      </c>
      <c r="H998">
        <v>254706336316</v>
      </c>
      <c r="I998">
        <v>254706336316</v>
      </c>
      <c r="J998" t="s">
        <v>6987</v>
      </c>
      <c r="K998" t="s">
        <v>36</v>
      </c>
      <c r="L998" t="s">
        <v>4129</v>
      </c>
      <c r="M998" t="s">
        <v>1209</v>
      </c>
      <c r="N998" s="54">
        <v>45969</v>
      </c>
      <c r="O998" s="55">
        <v>0.54166666666666663</v>
      </c>
      <c r="P998" t="s">
        <v>45</v>
      </c>
      <c r="Q998" s="54">
        <v>45968</v>
      </c>
      <c r="R998" s="55" t="s">
        <v>5146</v>
      </c>
      <c r="T998">
        <v>0</v>
      </c>
      <c r="U998" t="s">
        <v>53</v>
      </c>
    </row>
    <row r="999" spans="1:21" hidden="1">
      <c r="A999" s="54">
        <v>45967</v>
      </c>
      <c r="B999" t="s">
        <v>3988</v>
      </c>
      <c r="C999" t="s">
        <v>41</v>
      </c>
      <c r="D999">
        <v>782610374</v>
      </c>
      <c r="E999" t="s">
        <v>33</v>
      </c>
      <c r="F999" t="s">
        <v>3886</v>
      </c>
      <c r="G999" t="s">
        <v>6988</v>
      </c>
      <c r="H999">
        <v>733690145</v>
      </c>
      <c r="I999">
        <v>733690145</v>
      </c>
      <c r="J999" t="s">
        <v>6989</v>
      </c>
      <c r="K999" t="s">
        <v>36</v>
      </c>
      <c r="L999" t="s">
        <v>3991</v>
      </c>
      <c r="M999" t="s">
        <v>6990</v>
      </c>
      <c r="N999" s="54">
        <v>45972</v>
      </c>
      <c r="O999" s="55">
        <v>0.45833333333333331</v>
      </c>
      <c r="P999" t="s">
        <v>3886</v>
      </c>
      <c r="Q999" s="54"/>
      <c r="U999"/>
    </row>
    <row r="1000" spans="1:21" hidden="1">
      <c r="A1000" s="54">
        <v>45967</v>
      </c>
      <c r="B1000" t="s">
        <v>2305</v>
      </c>
      <c r="C1000" t="s">
        <v>41</v>
      </c>
      <c r="D1000">
        <v>734949424</v>
      </c>
      <c r="E1000" t="s">
        <v>33</v>
      </c>
      <c r="F1000" t="s">
        <v>45</v>
      </c>
      <c r="G1000" t="s">
        <v>6991</v>
      </c>
      <c r="I1000">
        <v>797898963</v>
      </c>
      <c r="J1000" t="s">
        <v>6992</v>
      </c>
      <c r="K1000" t="s">
        <v>36</v>
      </c>
      <c r="L1000" t="s">
        <v>3896</v>
      </c>
      <c r="M1000" t="s">
        <v>6993</v>
      </c>
      <c r="N1000" s="54">
        <v>45967</v>
      </c>
      <c r="O1000" s="55">
        <v>0.75</v>
      </c>
      <c r="P1000" t="s">
        <v>45</v>
      </c>
      <c r="Q1000" s="54">
        <v>45968</v>
      </c>
      <c r="R1000" s="55">
        <v>0.70555555555555605</v>
      </c>
      <c r="T1000">
        <v>0</v>
      </c>
      <c r="U1000" t="s">
        <v>53</v>
      </c>
    </row>
    <row r="1001" spans="1:21" hidden="1">
      <c r="A1001" s="54">
        <v>45967</v>
      </c>
      <c r="B1001" t="s">
        <v>2317</v>
      </c>
      <c r="C1001" t="s">
        <v>41</v>
      </c>
      <c r="D1001">
        <v>107393991</v>
      </c>
      <c r="E1001" t="s">
        <v>33</v>
      </c>
      <c r="F1001" t="s">
        <v>45</v>
      </c>
      <c r="G1001" t="s">
        <v>6994</v>
      </c>
      <c r="H1001">
        <v>723671304</v>
      </c>
      <c r="I1001">
        <v>723671304</v>
      </c>
      <c r="J1001" t="s">
        <v>6995</v>
      </c>
      <c r="K1001" t="s">
        <v>36</v>
      </c>
      <c r="L1001" t="s">
        <v>4076</v>
      </c>
      <c r="M1001" t="s">
        <v>6996</v>
      </c>
      <c r="N1001" s="54">
        <v>45968</v>
      </c>
      <c r="O1001" s="55">
        <v>0.45833333333333331</v>
      </c>
      <c r="P1001" t="s">
        <v>4124</v>
      </c>
      <c r="Q1001" s="54">
        <v>45968</v>
      </c>
      <c r="R1001" s="55">
        <v>0.72916666666666696</v>
      </c>
      <c r="T1001">
        <v>0</v>
      </c>
      <c r="U1001" t="e">
        <v>#REF!</v>
      </c>
    </row>
    <row r="1002" spans="1:21" hidden="1">
      <c r="A1002" s="54">
        <v>45967</v>
      </c>
      <c r="B1002" t="s">
        <v>205</v>
      </c>
      <c r="C1002" t="s">
        <v>41</v>
      </c>
      <c r="D1002">
        <v>736418479</v>
      </c>
      <c r="E1002" t="s">
        <v>33</v>
      </c>
      <c r="F1002" t="s">
        <v>45</v>
      </c>
      <c r="G1002" t="s">
        <v>6997</v>
      </c>
      <c r="I1002">
        <v>715595522</v>
      </c>
      <c r="J1002" t="s">
        <v>6998</v>
      </c>
      <c r="K1002" t="s">
        <v>36</v>
      </c>
      <c r="L1002" t="s">
        <v>1196</v>
      </c>
      <c r="M1002" t="s">
        <v>6999</v>
      </c>
      <c r="N1002" s="54">
        <v>45968</v>
      </c>
      <c r="O1002" s="55">
        <v>0.54166666666666663</v>
      </c>
      <c r="P1002" t="s">
        <v>45</v>
      </c>
      <c r="Q1002" s="54">
        <v>45968</v>
      </c>
      <c r="R1002" s="55">
        <v>0.71666666666666701</v>
      </c>
      <c r="T1002">
        <v>0</v>
      </c>
      <c r="U1002" t="s">
        <v>53</v>
      </c>
    </row>
    <row r="1003" spans="1:21" hidden="1">
      <c r="A1003" s="54">
        <v>45967</v>
      </c>
      <c r="B1003" t="s">
        <v>6141</v>
      </c>
      <c r="C1003" t="s">
        <v>41</v>
      </c>
      <c r="D1003">
        <v>789052741</v>
      </c>
      <c r="E1003" t="s">
        <v>33</v>
      </c>
      <c r="F1003" t="s">
        <v>45</v>
      </c>
      <c r="G1003" t="s">
        <v>7000</v>
      </c>
      <c r="H1003">
        <v>254734296513</v>
      </c>
      <c r="I1003">
        <v>254726210307</v>
      </c>
      <c r="J1003" t="s">
        <v>7001</v>
      </c>
      <c r="K1003" t="s">
        <v>36</v>
      </c>
      <c r="L1003" t="s">
        <v>5551</v>
      </c>
      <c r="M1003" t="s">
        <v>7002</v>
      </c>
      <c r="N1003" s="54">
        <v>45982</v>
      </c>
      <c r="O1003" s="55">
        <v>0.70833333333333337</v>
      </c>
      <c r="P1003" t="s">
        <v>39</v>
      </c>
      <c r="Q1003" s="54">
        <v>45968</v>
      </c>
      <c r="R1003" s="55">
        <v>0.69166666666666698</v>
      </c>
      <c r="T1003">
        <v>0</v>
      </c>
      <c r="U1003" t="e">
        <v>#REF!</v>
      </c>
    </row>
    <row r="1004" spans="1:21" hidden="1">
      <c r="A1004" s="54">
        <v>45967</v>
      </c>
      <c r="B1004" t="s">
        <v>1754</v>
      </c>
      <c r="C1004" t="s">
        <v>41</v>
      </c>
      <c r="D1004">
        <v>737760378</v>
      </c>
      <c r="E1004" t="s">
        <v>33</v>
      </c>
      <c r="F1004" t="s">
        <v>45</v>
      </c>
      <c r="G1004" t="s">
        <v>7003</v>
      </c>
      <c r="I1004">
        <v>716878498</v>
      </c>
      <c r="J1004" t="s">
        <v>7004</v>
      </c>
      <c r="K1004" t="s">
        <v>36</v>
      </c>
      <c r="L1004" t="s">
        <v>3943</v>
      </c>
      <c r="M1004" t="s">
        <v>7005</v>
      </c>
      <c r="N1004" s="54">
        <v>45968</v>
      </c>
      <c r="O1004" s="55">
        <v>0.33333333333333331</v>
      </c>
      <c r="P1004" t="s">
        <v>45</v>
      </c>
      <c r="Q1004" s="54">
        <v>45968</v>
      </c>
      <c r="R1004" s="55">
        <v>0.68333333333333302</v>
      </c>
      <c r="T1004">
        <v>0</v>
      </c>
      <c r="U1004" t="s">
        <v>46</v>
      </c>
    </row>
    <row r="1005" spans="1:21" hidden="1">
      <c r="A1005" s="54">
        <v>45967</v>
      </c>
      <c r="B1005" t="s">
        <v>830</v>
      </c>
      <c r="C1005" t="s">
        <v>41</v>
      </c>
      <c r="D1005">
        <v>782300518</v>
      </c>
      <c r="E1005" t="s">
        <v>33</v>
      </c>
      <c r="F1005" t="s">
        <v>45</v>
      </c>
      <c r="G1005" t="s">
        <v>7006</v>
      </c>
      <c r="I1005">
        <v>724247978</v>
      </c>
      <c r="J1005" t="s">
        <v>7007</v>
      </c>
      <c r="K1005" t="s">
        <v>36</v>
      </c>
      <c r="L1005" t="s">
        <v>1196</v>
      </c>
      <c r="M1005" t="s">
        <v>7008</v>
      </c>
      <c r="N1005" s="54">
        <v>45968</v>
      </c>
      <c r="O1005" s="55">
        <v>0.5</v>
      </c>
      <c r="P1005" t="s">
        <v>45</v>
      </c>
      <c r="Q1005" s="54">
        <v>45968</v>
      </c>
      <c r="R1005" s="55">
        <v>0.64652777777777803</v>
      </c>
      <c r="T1005">
        <v>0</v>
      </c>
      <c r="U1005" t="s">
        <v>46</v>
      </c>
    </row>
    <row r="1006" spans="1:21" hidden="1">
      <c r="A1006" s="54">
        <v>45967</v>
      </c>
      <c r="B1006" t="s">
        <v>4402</v>
      </c>
      <c r="C1006" t="s">
        <v>41</v>
      </c>
      <c r="D1006">
        <v>788595265</v>
      </c>
      <c r="E1006" t="s">
        <v>33</v>
      </c>
      <c r="F1006" t="s">
        <v>3886</v>
      </c>
      <c r="G1006" t="s">
        <v>7009</v>
      </c>
      <c r="H1006">
        <v>789582324</v>
      </c>
      <c r="I1006">
        <v>727226253</v>
      </c>
      <c r="J1006" t="s">
        <v>7010</v>
      </c>
      <c r="K1006" t="s">
        <v>36</v>
      </c>
      <c r="L1006" t="s">
        <v>4129</v>
      </c>
      <c r="M1006" t="s">
        <v>6391</v>
      </c>
      <c r="N1006" s="54">
        <v>45968</v>
      </c>
      <c r="O1006" s="55">
        <v>0.375</v>
      </c>
      <c r="P1006" t="s">
        <v>3886</v>
      </c>
      <c r="Q1006" s="54"/>
      <c r="U1006"/>
    </row>
    <row r="1007" spans="1:21" hidden="1">
      <c r="A1007" s="54">
        <v>45967</v>
      </c>
      <c r="B1007" t="s">
        <v>267</v>
      </c>
      <c r="C1007" t="s">
        <v>41</v>
      </c>
      <c r="D1007">
        <v>755669505</v>
      </c>
      <c r="E1007" t="s">
        <v>33</v>
      </c>
      <c r="F1007" t="s">
        <v>45</v>
      </c>
      <c r="G1007" t="s">
        <v>7011</v>
      </c>
      <c r="H1007">
        <v>254735773258</v>
      </c>
      <c r="I1007">
        <v>254797621833</v>
      </c>
      <c r="J1007" t="s">
        <v>7012</v>
      </c>
      <c r="K1007" t="s">
        <v>36</v>
      </c>
      <c r="L1007" t="s">
        <v>3959</v>
      </c>
      <c r="M1007" t="s">
        <v>7013</v>
      </c>
      <c r="N1007" s="54">
        <v>45968</v>
      </c>
      <c r="O1007" s="55">
        <v>0.58333333333333337</v>
      </c>
      <c r="P1007" t="s">
        <v>45</v>
      </c>
      <c r="Q1007" s="54">
        <v>45968</v>
      </c>
      <c r="R1007" s="55" t="s">
        <v>5054</v>
      </c>
      <c r="T1007">
        <v>0</v>
      </c>
      <c r="U1007" t="s">
        <v>46</v>
      </c>
    </row>
    <row r="1008" spans="1:21" hidden="1">
      <c r="A1008" s="54">
        <v>45967</v>
      </c>
      <c r="B1008" t="s">
        <v>315</v>
      </c>
      <c r="C1008" t="s">
        <v>41</v>
      </c>
      <c r="D1008">
        <v>786372737</v>
      </c>
      <c r="E1008" t="s">
        <v>33</v>
      </c>
      <c r="F1008" t="s">
        <v>45</v>
      </c>
      <c r="G1008" t="s">
        <v>7014</v>
      </c>
      <c r="H1008">
        <v>254751448873</v>
      </c>
      <c r="I1008">
        <v>254724119706</v>
      </c>
      <c r="J1008" t="s">
        <v>7015</v>
      </c>
      <c r="K1008" t="s">
        <v>36</v>
      </c>
      <c r="L1008" t="s">
        <v>1196</v>
      </c>
      <c r="M1008" t="s">
        <v>7016</v>
      </c>
      <c r="N1008" s="54">
        <v>45968</v>
      </c>
      <c r="O1008" s="55">
        <v>0.41666666666666669</v>
      </c>
      <c r="P1008" t="s">
        <v>45</v>
      </c>
      <c r="Q1008" s="54">
        <v>45968</v>
      </c>
      <c r="R1008" s="55" t="s">
        <v>11976</v>
      </c>
      <c r="T1008">
        <v>0</v>
      </c>
      <c r="U1008" t="s">
        <v>53</v>
      </c>
    </row>
    <row r="1009" spans="1:21" hidden="1">
      <c r="A1009" s="54">
        <v>45967</v>
      </c>
      <c r="B1009" t="s">
        <v>4381</v>
      </c>
      <c r="C1009" t="s">
        <v>41</v>
      </c>
      <c r="D1009">
        <v>788401220</v>
      </c>
      <c r="E1009" t="s">
        <v>33</v>
      </c>
      <c r="F1009" t="s">
        <v>45</v>
      </c>
      <c r="G1009" t="s">
        <v>7017</v>
      </c>
      <c r="I1009">
        <v>748806535</v>
      </c>
      <c r="J1009" t="s">
        <v>7018</v>
      </c>
      <c r="K1009" t="s">
        <v>36</v>
      </c>
      <c r="L1009" t="s">
        <v>4384</v>
      </c>
      <c r="M1009" t="s">
        <v>7019</v>
      </c>
      <c r="N1009" s="54">
        <v>45968</v>
      </c>
      <c r="O1009" s="55">
        <v>0.33333333333333331</v>
      </c>
      <c r="P1009" t="s">
        <v>45</v>
      </c>
      <c r="Q1009" s="54">
        <v>45968</v>
      </c>
      <c r="R1009" s="55" t="s">
        <v>5039</v>
      </c>
      <c r="T1009">
        <v>0</v>
      </c>
      <c r="U1009" t="s">
        <v>53</v>
      </c>
    </row>
    <row r="1010" spans="1:21" hidden="1">
      <c r="A1010" s="54">
        <v>45967</v>
      </c>
      <c r="B1010" t="s">
        <v>1599</v>
      </c>
      <c r="C1010" t="s">
        <v>41</v>
      </c>
      <c r="D1010">
        <v>782765791</v>
      </c>
      <c r="E1010" t="s">
        <v>33</v>
      </c>
      <c r="F1010" t="s">
        <v>45</v>
      </c>
      <c r="G1010" t="s">
        <v>7020</v>
      </c>
      <c r="H1010">
        <v>254787213927</v>
      </c>
      <c r="I1010">
        <v>706569063</v>
      </c>
      <c r="J1010" t="s">
        <v>7021</v>
      </c>
      <c r="K1010" t="s">
        <v>36</v>
      </c>
      <c r="L1010" t="s">
        <v>4076</v>
      </c>
      <c r="M1010" t="s">
        <v>7022</v>
      </c>
      <c r="N1010" s="54">
        <v>45968</v>
      </c>
      <c r="O1010" s="55">
        <v>0.375</v>
      </c>
      <c r="P1010" t="s">
        <v>45</v>
      </c>
      <c r="Q1010" s="54">
        <v>45968</v>
      </c>
      <c r="R1010" s="55" t="s">
        <v>11977</v>
      </c>
      <c r="T1010">
        <v>0</v>
      </c>
      <c r="U1010" t="s">
        <v>53</v>
      </c>
    </row>
    <row r="1011" spans="1:21" hidden="1">
      <c r="A1011" s="54">
        <v>45967</v>
      </c>
      <c r="B1011" t="s">
        <v>484</v>
      </c>
      <c r="C1011" t="s">
        <v>41</v>
      </c>
      <c r="D1011">
        <v>784292582</v>
      </c>
      <c r="E1011" t="s">
        <v>33</v>
      </c>
      <c r="F1011" t="s">
        <v>45</v>
      </c>
      <c r="G1011" t="s">
        <v>7023</v>
      </c>
      <c r="H1011">
        <v>762451649</v>
      </c>
      <c r="I1011">
        <v>768523018</v>
      </c>
      <c r="J1011" t="s">
        <v>7024</v>
      </c>
      <c r="K1011" t="s">
        <v>36</v>
      </c>
      <c r="L1011" t="s">
        <v>1196</v>
      </c>
      <c r="M1011" t="s">
        <v>7025</v>
      </c>
      <c r="N1011" s="54">
        <v>45968</v>
      </c>
      <c r="O1011" s="55">
        <v>0.54166666666666663</v>
      </c>
      <c r="P1011" t="s">
        <v>45</v>
      </c>
      <c r="Q1011" s="54">
        <v>45968</v>
      </c>
      <c r="R1011" s="55" t="s">
        <v>11978</v>
      </c>
      <c r="T1011">
        <v>0</v>
      </c>
      <c r="U1011" t="s">
        <v>46</v>
      </c>
    </row>
    <row r="1012" spans="1:21" hidden="1">
      <c r="A1012" s="54">
        <v>45967</v>
      </c>
      <c r="B1012" t="s">
        <v>5196</v>
      </c>
      <c r="C1012" t="s">
        <v>41</v>
      </c>
      <c r="D1012">
        <v>786561464</v>
      </c>
      <c r="E1012" t="s">
        <v>33</v>
      </c>
      <c r="F1012" t="s">
        <v>45</v>
      </c>
      <c r="G1012" t="s">
        <v>7027</v>
      </c>
      <c r="H1012">
        <v>716203671</v>
      </c>
      <c r="I1012">
        <v>716203671</v>
      </c>
      <c r="J1012" t="s">
        <v>7028</v>
      </c>
      <c r="K1012" t="s">
        <v>36</v>
      </c>
      <c r="L1012" t="s">
        <v>1911</v>
      </c>
      <c r="M1012" t="s">
        <v>5199</v>
      </c>
      <c r="N1012" s="54">
        <v>45971</v>
      </c>
      <c r="O1012" s="55">
        <v>0.5</v>
      </c>
      <c r="P1012" t="s">
        <v>39</v>
      </c>
      <c r="Q1012" s="54">
        <v>45968</v>
      </c>
      <c r="R1012" s="55" t="s">
        <v>11979</v>
      </c>
      <c r="T1012">
        <v>0</v>
      </c>
      <c r="U1012" t="e">
        <v>#REF!</v>
      </c>
    </row>
    <row r="1013" spans="1:21" hidden="1">
      <c r="A1013" s="54">
        <v>45967</v>
      </c>
      <c r="B1013" t="s">
        <v>4645</v>
      </c>
      <c r="C1013" t="s">
        <v>41</v>
      </c>
      <c r="D1013">
        <v>789928129</v>
      </c>
      <c r="E1013" t="s">
        <v>33</v>
      </c>
      <c r="F1013" t="s">
        <v>45</v>
      </c>
      <c r="G1013" t="s">
        <v>7029</v>
      </c>
      <c r="H1013">
        <v>254734453971</v>
      </c>
      <c r="I1013">
        <v>252706081394</v>
      </c>
      <c r="J1013" t="s">
        <v>7030</v>
      </c>
      <c r="K1013" t="s">
        <v>36</v>
      </c>
      <c r="L1013" t="s">
        <v>3943</v>
      </c>
      <c r="M1013" t="s">
        <v>6780</v>
      </c>
      <c r="N1013" s="54">
        <v>45971</v>
      </c>
      <c r="O1013" s="55">
        <v>0.54166666666666663</v>
      </c>
      <c r="P1013" t="s">
        <v>67</v>
      </c>
      <c r="Q1013" s="54">
        <v>45968</v>
      </c>
      <c r="R1013" s="55" t="s">
        <v>11980</v>
      </c>
      <c r="T1013" t="s">
        <v>4068</v>
      </c>
      <c r="U1013">
        <v>0</v>
      </c>
    </row>
    <row r="1014" spans="1:21" hidden="1">
      <c r="A1014" s="54">
        <v>45967</v>
      </c>
      <c r="B1014" t="s">
        <v>1403</v>
      </c>
      <c r="C1014" t="s">
        <v>41</v>
      </c>
      <c r="D1014">
        <v>102772410</v>
      </c>
      <c r="E1014" t="s">
        <v>33</v>
      </c>
      <c r="F1014" t="s">
        <v>3886</v>
      </c>
      <c r="G1014" t="s">
        <v>7031</v>
      </c>
      <c r="I1014">
        <v>731225334</v>
      </c>
      <c r="J1014" t="s">
        <v>7032</v>
      </c>
      <c r="K1014" t="s">
        <v>36</v>
      </c>
      <c r="L1014" t="s">
        <v>3916</v>
      </c>
      <c r="M1014" t="s">
        <v>5889</v>
      </c>
      <c r="N1014" s="54">
        <v>46009</v>
      </c>
      <c r="O1014" s="55">
        <v>0.5</v>
      </c>
      <c r="P1014" t="s">
        <v>3886</v>
      </c>
      <c r="Q1014" s="54"/>
      <c r="U1014"/>
    </row>
    <row r="1015" spans="1:21">
      <c r="A1015" s="54">
        <v>45967</v>
      </c>
      <c r="B1015" t="s">
        <v>6238</v>
      </c>
      <c r="C1015" t="s">
        <v>32</v>
      </c>
      <c r="D1015">
        <v>780225502</v>
      </c>
      <c r="E1015" t="s">
        <v>33</v>
      </c>
      <c r="F1015" t="s">
        <v>45</v>
      </c>
      <c r="G1015" t="s">
        <v>7033</v>
      </c>
      <c r="H1015">
        <v>757192160</v>
      </c>
      <c r="I1015">
        <v>757192160</v>
      </c>
      <c r="J1015" t="s">
        <v>5312</v>
      </c>
      <c r="K1015" t="s">
        <v>36</v>
      </c>
      <c r="L1015" t="s">
        <v>3896</v>
      </c>
      <c r="M1015" t="s">
        <v>1227</v>
      </c>
      <c r="N1015" s="54">
        <v>45968</v>
      </c>
      <c r="O1015" s="55">
        <v>0.33333333333333331</v>
      </c>
      <c r="P1015" t="s">
        <v>39</v>
      </c>
      <c r="Q1015" s="54">
        <v>45968</v>
      </c>
      <c r="R1015" s="55" t="s">
        <v>5031</v>
      </c>
      <c r="T1015">
        <v>0</v>
      </c>
      <c r="U1015" t="e">
        <v>#REF!</v>
      </c>
    </row>
    <row r="1016" spans="1:21" hidden="1">
      <c r="A1016" s="54">
        <v>45967</v>
      </c>
      <c r="B1016" t="s">
        <v>3580</v>
      </c>
      <c r="C1016" t="s">
        <v>5732</v>
      </c>
      <c r="D1016">
        <v>739662010</v>
      </c>
      <c r="E1016" t="s">
        <v>33</v>
      </c>
      <c r="F1016" t="s">
        <v>45</v>
      </c>
      <c r="G1016" t="s">
        <v>7034</v>
      </c>
      <c r="H1016">
        <v>254738841134</v>
      </c>
      <c r="I1016">
        <v>254715792812</v>
      </c>
      <c r="J1016" t="s">
        <v>7035</v>
      </c>
      <c r="K1016" t="s">
        <v>81</v>
      </c>
      <c r="L1016" t="s">
        <v>3896</v>
      </c>
      <c r="M1016" t="s">
        <v>7036</v>
      </c>
      <c r="N1016" s="54">
        <v>45968</v>
      </c>
      <c r="O1016" s="55">
        <v>0.41666666666666669</v>
      </c>
      <c r="P1016" t="s">
        <v>45</v>
      </c>
      <c r="Q1016" s="54">
        <v>45968</v>
      </c>
      <c r="R1016" s="55" t="s">
        <v>11981</v>
      </c>
      <c r="T1016">
        <v>0</v>
      </c>
      <c r="U1016" t="s">
        <v>53</v>
      </c>
    </row>
    <row r="1017" spans="1:21">
      <c r="A1017" s="54">
        <v>45967</v>
      </c>
      <c r="B1017" t="s">
        <v>6238</v>
      </c>
      <c r="C1017" t="s">
        <v>32</v>
      </c>
      <c r="D1017">
        <v>780225502</v>
      </c>
      <c r="E1017" t="s">
        <v>33</v>
      </c>
      <c r="F1017" t="s">
        <v>45</v>
      </c>
      <c r="G1017" t="s">
        <v>7037</v>
      </c>
      <c r="H1017">
        <v>716537040</v>
      </c>
      <c r="I1017">
        <v>716537040</v>
      </c>
      <c r="J1017" t="s">
        <v>6928</v>
      </c>
      <c r="K1017" t="s">
        <v>36</v>
      </c>
      <c r="L1017" t="s">
        <v>1196</v>
      </c>
      <c r="M1017" t="s">
        <v>7038</v>
      </c>
      <c r="N1017" s="54">
        <v>45968</v>
      </c>
      <c r="O1017" s="55">
        <v>0.33333333333333331</v>
      </c>
      <c r="P1017" t="s">
        <v>67</v>
      </c>
      <c r="Q1017" s="54">
        <v>45968</v>
      </c>
      <c r="R1017" s="55" t="s">
        <v>4726</v>
      </c>
      <c r="T1017" t="s">
        <v>114</v>
      </c>
      <c r="U1017">
        <v>0</v>
      </c>
    </row>
    <row r="1018" spans="1:21" hidden="1">
      <c r="A1018" s="54">
        <v>45967</v>
      </c>
      <c r="B1018" t="s">
        <v>3580</v>
      </c>
      <c r="C1018" t="s">
        <v>5732</v>
      </c>
      <c r="D1018">
        <v>739662010</v>
      </c>
      <c r="E1018" t="s">
        <v>33</v>
      </c>
      <c r="F1018" t="s">
        <v>45</v>
      </c>
      <c r="G1018" t="s">
        <v>7039</v>
      </c>
      <c r="H1018">
        <v>254722975772</v>
      </c>
      <c r="I1018">
        <v>254722975772</v>
      </c>
      <c r="J1018" t="s">
        <v>7040</v>
      </c>
      <c r="K1018" t="s">
        <v>36</v>
      </c>
      <c r="L1018" t="s">
        <v>3896</v>
      </c>
      <c r="M1018" t="s">
        <v>7041</v>
      </c>
      <c r="N1018" s="54">
        <v>45968</v>
      </c>
      <c r="O1018" s="55">
        <v>0.41666666666666669</v>
      </c>
      <c r="P1018" t="s">
        <v>45</v>
      </c>
      <c r="Q1018" s="54">
        <v>45968</v>
      </c>
      <c r="R1018" s="55">
        <v>0.65486111111111101</v>
      </c>
      <c r="T1018">
        <v>0</v>
      </c>
      <c r="U1018" t="s">
        <v>53</v>
      </c>
    </row>
    <row r="1019" spans="1:21" hidden="1">
      <c r="A1019" s="54">
        <v>45967</v>
      </c>
      <c r="B1019" t="s">
        <v>3580</v>
      </c>
      <c r="C1019" t="s">
        <v>5732</v>
      </c>
      <c r="D1019">
        <v>739662010</v>
      </c>
      <c r="E1019" t="s">
        <v>33</v>
      </c>
      <c r="F1019" t="s">
        <v>45</v>
      </c>
      <c r="G1019" t="s">
        <v>7042</v>
      </c>
      <c r="H1019">
        <v>254785832498</v>
      </c>
      <c r="I1019">
        <v>254712419864</v>
      </c>
      <c r="J1019" t="s">
        <v>7043</v>
      </c>
      <c r="K1019" t="s">
        <v>36</v>
      </c>
      <c r="L1019" t="s">
        <v>3896</v>
      </c>
      <c r="M1019" t="s">
        <v>7044</v>
      </c>
      <c r="N1019" s="54">
        <v>45968</v>
      </c>
      <c r="O1019" s="55">
        <v>0.41666666666666669</v>
      </c>
      <c r="P1019" t="s">
        <v>45</v>
      </c>
      <c r="Q1019" s="54">
        <v>45968</v>
      </c>
      <c r="R1019" s="55">
        <v>0.65625</v>
      </c>
      <c r="T1019">
        <v>0</v>
      </c>
      <c r="U1019" t="s">
        <v>53</v>
      </c>
    </row>
    <row r="1020" spans="1:21" hidden="1">
      <c r="A1020" s="54">
        <v>45967</v>
      </c>
      <c r="B1020" t="s">
        <v>4103</v>
      </c>
      <c r="C1020" t="s">
        <v>41</v>
      </c>
      <c r="D1020">
        <v>780961460</v>
      </c>
      <c r="E1020" t="s">
        <v>33</v>
      </c>
      <c r="F1020" t="s">
        <v>45</v>
      </c>
      <c r="G1020" t="s">
        <v>5399</v>
      </c>
      <c r="H1020">
        <v>748300201</v>
      </c>
      <c r="I1020">
        <v>789186300</v>
      </c>
      <c r="J1020" t="s">
        <v>5400</v>
      </c>
      <c r="K1020" t="s">
        <v>36</v>
      </c>
      <c r="L1020" t="s">
        <v>3976</v>
      </c>
      <c r="M1020" t="s">
        <v>7045</v>
      </c>
      <c r="N1020" s="54">
        <v>45968</v>
      </c>
      <c r="O1020" s="55">
        <v>0.41666666666666669</v>
      </c>
      <c r="P1020" t="s">
        <v>39</v>
      </c>
      <c r="Q1020" s="54">
        <v>45968</v>
      </c>
      <c r="R1020" s="55">
        <v>0.66527777777777797</v>
      </c>
      <c r="T1020">
        <v>0</v>
      </c>
      <c r="U1020" t="e">
        <v>#REF!</v>
      </c>
    </row>
    <row r="1021" spans="1:21">
      <c r="A1021" s="54">
        <v>45967</v>
      </c>
      <c r="B1021" t="s">
        <v>4643</v>
      </c>
      <c r="C1021" t="s">
        <v>70</v>
      </c>
      <c r="D1021">
        <v>755877260</v>
      </c>
      <c r="E1021" t="s">
        <v>33</v>
      </c>
      <c r="F1021" t="s">
        <v>45</v>
      </c>
      <c r="G1021" t="s">
        <v>7046</v>
      </c>
      <c r="H1021">
        <v>733789233</v>
      </c>
      <c r="I1021">
        <v>733789233</v>
      </c>
      <c r="J1021" t="s">
        <v>7047</v>
      </c>
      <c r="K1021" t="s">
        <v>36</v>
      </c>
      <c r="L1021" t="s">
        <v>3943</v>
      </c>
      <c r="M1021" t="s">
        <v>1231</v>
      </c>
      <c r="N1021" s="54">
        <v>45968</v>
      </c>
      <c r="O1021" s="55">
        <v>0.33333333333333331</v>
      </c>
      <c r="P1021" t="s">
        <v>39</v>
      </c>
      <c r="Q1021" s="54">
        <v>45968</v>
      </c>
      <c r="R1021" s="55">
        <v>0.66597222222222197</v>
      </c>
      <c r="T1021">
        <v>0</v>
      </c>
      <c r="U1021" t="e">
        <v>#REF!</v>
      </c>
    </row>
    <row r="1022" spans="1:21">
      <c r="A1022" s="54">
        <v>45967</v>
      </c>
      <c r="B1022" t="s">
        <v>69</v>
      </c>
      <c r="C1022" t="s">
        <v>70</v>
      </c>
      <c r="D1022">
        <v>755877260</v>
      </c>
      <c r="E1022" t="s">
        <v>33</v>
      </c>
      <c r="F1022" t="s">
        <v>45</v>
      </c>
      <c r="G1022" t="s">
        <v>7049</v>
      </c>
      <c r="H1022">
        <v>745202004</v>
      </c>
      <c r="I1022">
        <v>745202004</v>
      </c>
      <c r="J1022" t="s">
        <v>7050</v>
      </c>
      <c r="K1022" t="s">
        <v>36</v>
      </c>
      <c r="L1022" t="s">
        <v>3945</v>
      </c>
      <c r="M1022" t="s">
        <v>1231</v>
      </c>
      <c r="N1022" s="54">
        <v>45968</v>
      </c>
      <c r="O1022" s="55">
        <v>0.33333333333333331</v>
      </c>
      <c r="P1022" t="s">
        <v>45</v>
      </c>
      <c r="Q1022" s="54">
        <v>45968</v>
      </c>
      <c r="R1022" s="55">
        <v>0.66944444444444395</v>
      </c>
      <c r="T1022">
        <v>0</v>
      </c>
      <c r="U1022" t="s">
        <v>46</v>
      </c>
    </row>
    <row r="1023" spans="1:21" hidden="1">
      <c r="A1023" s="54">
        <v>45967</v>
      </c>
      <c r="B1023" t="s">
        <v>2256</v>
      </c>
      <c r="C1023" t="s">
        <v>41</v>
      </c>
      <c r="D1023">
        <v>731063955</v>
      </c>
      <c r="E1023" t="s">
        <v>33</v>
      </c>
      <c r="F1023" t="s">
        <v>45</v>
      </c>
      <c r="G1023" t="s">
        <v>7051</v>
      </c>
      <c r="H1023">
        <v>254788437676</v>
      </c>
      <c r="I1023">
        <v>254722344199</v>
      </c>
      <c r="J1023" t="s">
        <v>7052</v>
      </c>
      <c r="K1023" t="s">
        <v>36</v>
      </c>
      <c r="L1023" t="s">
        <v>3918</v>
      </c>
      <c r="M1023" t="s">
        <v>7053</v>
      </c>
      <c r="N1023" s="54">
        <v>45968</v>
      </c>
      <c r="O1023" s="55">
        <v>0.45833333333333331</v>
      </c>
      <c r="P1023" t="s">
        <v>67</v>
      </c>
      <c r="Q1023" s="54">
        <v>45968</v>
      </c>
      <c r="R1023" s="55">
        <v>0.67500000000000004</v>
      </c>
      <c r="T1023" t="s">
        <v>114</v>
      </c>
      <c r="U1023">
        <v>0</v>
      </c>
    </row>
    <row r="1024" spans="1:21">
      <c r="A1024" s="54">
        <v>45967</v>
      </c>
      <c r="B1024" t="s">
        <v>69</v>
      </c>
      <c r="C1024" t="s">
        <v>70</v>
      </c>
      <c r="D1024">
        <v>755877260</v>
      </c>
      <c r="E1024" t="s">
        <v>33</v>
      </c>
      <c r="F1024" t="s">
        <v>45</v>
      </c>
      <c r="G1024" t="s">
        <v>7054</v>
      </c>
      <c r="H1024">
        <v>742379643</v>
      </c>
      <c r="I1024">
        <v>742379643</v>
      </c>
      <c r="J1024" t="s">
        <v>7055</v>
      </c>
      <c r="K1024" t="s">
        <v>36</v>
      </c>
      <c r="L1024" t="s">
        <v>3945</v>
      </c>
      <c r="M1024" t="s">
        <v>1231</v>
      </c>
      <c r="N1024" s="54">
        <v>45968</v>
      </c>
      <c r="O1024" s="55">
        <v>0.33333333333333331</v>
      </c>
      <c r="P1024" t="s">
        <v>45</v>
      </c>
      <c r="Q1024" s="54">
        <v>45968</v>
      </c>
      <c r="R1024" s="55" t="s">
        <v>11969</v>
      </c>
      <c r="T1024">
        <v>0</v>
      </c>
      <c r="U1024" t="s">
        <v>46</v>
      </c>
    </row>
    <row r="1025" spans="1:21" hidden="1">
      <c r="A1025" s="54">
        <v>45967</v>
      </c>
      <c r="B1025" t="s">
        <v>2028</v>
      </c>
      <c r="C1025" t="s">
        <v>41</v>
      </c>
      <c r="D1025">
        <v>100911807</v>
      </c>
      <c r="E1025" t="s">
        <v>33</v>
      </c>
      <c r="F1025" t="s">
        <v>45</v>
      </c>
      <c r="G1025" t="s">
        <v>7056</v>
      </c>
      <c r="I1025">
        <v>792927963</v>
      </c>
      <c r="J1025" t="s">
        <v>2030</v>
      </c>
      <c r="K1025" t="s">
        <v>36</v>
      </c>
      <c r="L1025" t="s">
        <v>1911</v>
      </c>
      <c r="M1025" t="s">
        <v>7057</v>
      </c>
      <c r="N1025" s="54">
        <v>45969</v>
      </c>
      <c r="O1025" s="55">
        <v>0.5</v>
      </c>
      <c r="P1025" t="s">
        <v>45</v>
      </c>
      <c r="Q1025" s="54">
        <v>45968</v>
      </c>
      <c r="R1025" s="55">
        <v>0.68194444444444402</v>
      </c>
      <c r="T1025">
        <v>0</v>
      </c>
      <c r="U1025" t="s">
        <v>46</v>
      </c>
    </row>
    <row r="1026" spans="1:21">
      <c r="A1026" s="54">
        <v>45967</v>
      </c>
      <c r="B1026" t="s">
        <v>2734</v>
      </c>
      <c r="C1026" t="s">
        <v>70</v>
      </c>
      <c r="D1026">
        <v>755877260</v>
      </c>
      <c r="E1026" t="s">
        <v>33</v>
      </c>
      <c r="F1026" t="s">
        <v>45</v>
      </c>
      <c r="G1026" t="s">
        <v>7058</v>
      </c>
      <c r="H1026">
        <v>706791110</v>
      </c>
      <c r="I1026">
        <v>706791110</v>
      </c>
      <c r="J1026" t="s">
        <v>7059</v>
      </c>
      <c r="K1026" t="s">
        <v>36</v>
      </c>
      <c r="L1026" t="s">
        <v>1911</v>
      </c>
      <c r="M1026" t="s">
        <v>4598</v>
      </c>
      <c r="N1026" s="54">
        <v>45849</v>
      </c>
      <c r="O1026" s="55">
        <v>0.33333333333333331</v>
      </c>
      <c r="P1026" t="s">
        <v>45</v>
      </c>
      <c r="Q1026" s="54">
        <v>45968</v>
      </c>
      <c r="R1026" s="55">
        <v>0.811805555555556</v>
      </c>
      <c r="T1026">
        <v>0</v>
      </c>
      <c r="U1026" t="s">
        <v>46</v>
      </c>
    </row>
    <row r="1027" spans="1:21" hidden="1">
      <c r="A1027" s="54">
        <v>45967</v>
      </c>
      <c r="B1027" t="s">
        <v>3374</v>
      </c>
      <c r="C1027" t="s">
        <v>41</v>
      </c>
      <c r="D1027">
        <v>782068818</v>
      </c>
      <c r="E1027" t="s">
        <v>33</v>
      </c>
      <c r="F1027" t="s">
        <v>45</v>
      </c>
      <c r="G1027" t="s">
        <v>7061</v>
      </c>
      <c r="I1027">
        <v>727009124</v>
      </c>
      <c r="J1027" t="s">
        <v>7062</v>
      </c>
      <c r="K1027" t="s">
        <v>36</v>
      </c>
      <c r="L1027" t="s">
        <v>3943</v>
      </c>
      <c r="M1027" t="s">
        <v>5202</v>
      </c>
      <c r="N1027" s="54">
        <v>45968</v>
      </c>
      <c r="O1027" s="55">
        <v>0.58333333333333337</v>
      </c>
      <c r="P1027" t="s">
        <v>39</v>
      </c>
      <c r="Q1027" s="54">
        <v>45968</v>
      </c>
      <c r="R1027" s="55">
        <v>0.80347222222222203</v>
      </c>
      <c r="T1027">
        <v>0</v>
      </c>
      <c r="U1027" t="e">
        <v>#REF!</v>
      </c>
    </row>
    <row r="1028" spans="1:21" hidden="1">
      <c r="A1028" s="54">
        <v>45967</v>
      </c>
      <c r="B1028" t="s">
        <v>142</v>
      </c>
      <c r="C1028" t="s">
        <v>41</v>
      </c>
      <c r="D1028">
        <v>784172048</v>
      </c>
      <c r="E1028" t="s">
        <v>33</v>
      </c>
      <c r="F1028" t="s">
        <v>45</v>
      </c>
      <c r="G1028" t="s">
        <v>7063</v>
      </c>
      <c r="H1028">
        <v>716531396</v>
      </c>
      <c r="I1028">
        <v>716531396</v>
      </c>
      <c r="J1028" t="s">
        <v>7064</v>
      </c>
      <c r="K1028" t="s">
        <v>36</v>
      </c>
      <c r="L1028" t="s">
        <v>1196</v>
      </c>
      <c r="M1028" t="s">
        <v>7065</v>
      </c>
      <c r="N1028" s="54">
        <v>45969</v>
      </c>
      <c r="O1028" s="55">
        <v>0.45833333333333331</v>
      </c>
      <c r="P1028" t="s">
        <v>45</v>
      </c>
      <c r="Q1028" s="54">
        <v>45968</v>
      </c>
      <c r="R1028" s="55">
        <v>0.79930555555555605</v>
      </c>
      <c r="T1028">
        <v>0</v>
      </c>
      <c r="U1028" t="s">
        <v>53</v>
      </c>
    </row>
    <row r="1029" spans="1:21" hidden="1">
      <c r="A1029" s="54">
        <v>45967</v>
      </c>
      <c r="B1029" t="s">
        <v>1587</v>
      </c>
      <c r="C1029" t="s">
        <v>41</v>
      </c>
      <c r="D1029">
        <v>787026673</v>
      </c>
      <c r="E1029" t="s">
        <v>33</v>
      </c>
      <c r="F1029" t="s">
        <v>3886</v>
      </c>
      <c r="G1029" t="s">
        <v>7066</v>
      </c>
      <c r="H1029">
        <v>254722161000</v>
      </c>
      <c r="I1029">
        <v>254722161000</v>
      </c>
      <c r="J1029" t="s">
        <v>7067</v>
      </c>
      <c r="K1029" t="s">
        <v>36</v>
      </c>
      <c r="L1029" t="s">
        <v>3896</v>
      </c>
      <c r="M1029" t="s">
        <v>2843</v>
      </c>
      <c r="N1029" s="54">
        <v>45967</v>
      </c>
      <c r="O1029" s="55">
        <v>0.625</v>
      </c>
      <c r="P1029" t="s">
        <v>3886</v>
      </c>
      <c r="Q1029" s="54"/>
      <c r="U1029"/>
    </row>
    <row r="1030" spans="1:21" hidden="1">
      <c r="A1030" s="54">
        <v>45967</v>
      </c>
      <c r="B1030" t="s">
        <v>1587</v>
      </c>
      <c r="C1030" t="s">
        <v>41</v>
      </c>
      <c r="D1030">
        <v>789026673</v>
      </c>
      <c r="E1030" t="s">
        <v>33</v>
      </c>
      <c r="F1030" t="s">
        <v>3886</v>
      </c>
      <c r="G1030" t="s">
        <v>3320</v>
      </c>
      <c r="H1030">
        <v>736734153</v>
      </c>
      <c r="I1030">
        <v>736734153</v>
      </c>
      <c r="J1030" t="s">
        <v>7068</v>
      </c>
      <c r="K1030" t="s">
        <v>36</v>
      </c>
      <c r="L1030" t="s">
        <v>3896</v>
      </c>
      <c r="M1030" t="s">
        <v>2843</v>
      </c>
      <c r="N1030" s="54">
        <v>45967</v>
      </c>
      <c r="O1030" s="55">
        <v>0.375</v>
      </c>
      <c r="P1030" t="s">
        <v>3886</v>
      </c>
      <c r="Q1030" s="54"/>
      <c r="U1030"/>
    </row>
    <row r="1031" spans="1:21" hidden="1">
      <c r="A1031" s="54">
        <v>45967</v>
      </c>
      <c r="B1031" t="s">
        <v>7069</v>
      </c>
      <c r="C1031" t="s">
        <v>41</v>
      </c>
      <c r="D1031">
        <v>789026673</v>
      </c>
      <c r="E1031" t="s">
        <v>33</v>
      </c>
      <c r="F1031" t="s">
        <v>3886</v>
      </c>
      <c r="G1031" t="s">
        <v>7070</v>
      </c>
      <c r="H1031">
        <v>722543747</v>
      </c>
      <c r="I1031">
        <v>722543747</v>
      </c>
      <c r="J1031" t="s">
        <v>7071</v>
      </c>
      <c r="K1031" t="s">
        <v>36</v>
      </c>
      <c r="L1031" t="s">
        <v>3896</v>
      </c>
      <c r="M1031" t="s">
        <v>756</v>
      </c>
      <c r="N1031" s="54">
        <v>45967</v>
      </c>
      <c r="O1031" s="55">
        <v>0.41666666666666669</v>
      </c>
      <c r="P1031" t="s">
        <v>3886</v>
      </c>
      <c r="Q1031" s="54"/>
      <c r="U1031"/>
    </row>
    <row r="1032" spans="1:21" hidden="1">
      <c r="A1032" s="54">
        <v>45967</v>
      </c>
      <c r="B1032" t="s">
        <v>1587</v>
      </c>
      <c r="C1032" t="s">
        <v>41</v>
      </c>
      <c r="D1032">
        <v>787026673</v>
      </c>
      <c r="E1032" t="s">
        <v>33</v>
      </c>
      <c r="F1032" t="s">
        <v>3886</v>
      </c>
      <c r="G1032" t="s">
        <v>7073</v>
      </c>
      <c r="H1032">
        <v>789980047</v>
      </c>
      <c r="I1032">
        <v>789980047</v>
      </c>
      <c r="J1032" t="s">
        <v>7074</v>
      </c>
      <c r="K1032" t="s">
        <v>36</v>
      </c>
      <c r="L1032" t="s">
        <v>3896</v>
      </c>
      <c r="M1032" t="s">
        <v>2843</v>
      </c>
      <c r="N1032" s="54">
        <v>45967</v>
      </c>
      <c r="O1032" s="55">
        <v>0.45833333333333331</v>
      </c>
      <c r="P1032" t="s">
        <v>3886</v>
      </c>
      <c r="Q1032" s="54"/>
      <c r="U1032"/>
    </row>
    <row r="1033" spans="1:21" hidden="1">
      <c r="A1033" s="54">
        <v>45967</v>
      </c>
      <c r="B1033" t="s">
        <v>1587</v>
      </c>
      <c r="C1033" t="s">
        <v>41</v>
      </c>
      <c r="D1033">
        <v>789026673</v>
      </c>
      <c r="E1033" t="s">
        <v>33</v>
      </c>
      <c r="F1033" t="s">
        <v>3886</v>
      </c>
      <c r="G1033" t="s">
        <v>7076</v>
      </c>
      <c r="H1033">
        <v>254102144322</v>
      </c>
      <c r="I1033">
        <v>254102144322</v>
      </c>
      <c r="J1033" t="s">
        <v>7077</v>
      </c>
      <c r="K1033" t="s">
        <v>36</v>
      </c>
      <c r="L1033" t="s">
        <v>3896</v>
      </c>
      <c r="M1033" t="s">
        <v>2843</v>
      </c>
      <c r="N1033" s="54">
        <v>45967</v>
      </c>
      <c r="O1033" s="55">
        <v>0.5</v>
      </c>
      <c r="P1033" t="s">
        <v>3886</v>
      </c>
      <c r="Q1033" s="54"/>
      <c r="U1033"/>
    </row>
    <row r="1034" spans="1:21" hidden="1">
      <c r="A1034" s="54">
        <v>45967</v>
      </c>
      <c r="B1034" t="s">
        <v>1587</v>
      </c>
      <c r="C1034" t="s">
        <v>41</v>
      </c>
      <c r="D1034">
        <v>789026673</v>
      </c>
      <c r="E1034" t="s">
        <v>33</v>
      </c>
      <c r="F1034" t="s">
        <v>3886</v>
      </c>
      <c r="G1034" t="s">
        <v>7078</v>
      </c>
      <c r="H1034">
        <v>721522517</v>
      </c>
      <c r="I1034">
        <v>721522517</v>
      </c>
      <c r="J1034" t="s">
        <v>7079</v>
      </c>
      <c r="K1034" t="s">
        <v>36</v>
      </c>
      <c r="L1034" t="s">
        <v>3896</v>
      </c>
      <c r="M1034" t="s">
        <v>2843</v>
      </c>
      <c r="N1034" s="54">
        <v>45967</v>
      </c>
      <c r="O1034" s="55">
        <v>0.45833333333333331</v>
      </c>
      <c r="P1034" t="s">
        <v>3886</v>
      </c>
      <c r="Q1034" s="54"/>
      <c r="U1034"/>
    </row>
    <row r="1035" spans="1:21" hidden="1">
      <c r="A1035" s="54">
        <v>45967</v>
      </c>
      <c r="B1035" t="s">
        <v>1690</v>
      </c>
      <c r="C1035" t="s">
        <v>41</v>
      </c>
      <c r="D1035">
        <v>734401171</v>
      </c>
      <c r="E1035" t="s">
        <v>33</v>
      </c>
      <c r="F1035" t="s">
        <v>3886</v>
      </c>
      <c r="G1035" t="s">
        <v>7080</v>
      </c>
      <c r="H1035">
        <v>736426387</v>
      </c>
      <c r="I1035">
        <v>736426387</v>
      </c>
      <c r="J1035" t="s">
        <v>7081</v>
      </c>
      <c r="K1035" t="s">
        <v>36</v>
      </c>
      <c r="L1035" t="s">
        <v>3896</v>
      </c>
      <c r="M1035" t="s">
        <v>3628</v>
      </c>
      <c r="N1035" s="54">
        <v>45967</v>
      </c>
      <c r="O1035" s="55">
        <v>0.41666666666666669</v>
      </c>
      <c r="P1035" t="s">
        <v>3886</v>
      </c>
      <c r="Q1035" s="54"/>
      <c r="U1035"/>
    </row>
    <row r="1036" spans="1:21" hidden="1">
      <c r="A1036" s="54">
        <v>45967</v>
      </c>
      <c r="B1036" t="s">
        <v>7082</v>
      </c>
      <c r="C1036" t="s">
        <v>41</v>
      </c>
      <c r="D1036">
        <v>789026673</v>
      </c>
      <c r="E1036" t="s">
        <v>33</v>
      </c>
      <c r="F1036" t="s">
        <v>3886</v>
      </c>
      <c r="G1036" t="s">
        <v>7083</v>
      </c>
      <c r="H1036">
        <v>101970646</v>
      </c>
      <c r="I1036">
        <v>101970646</v>
      </c>
      <c r="J1036" t="s">
        <v>7084</v>
      </c>
      <c r="K1036" t="s">
        <v>36</v>
      </c>
      <c r="L1036" t="s">
        <v>3896</v>
      </c>
      <c r="M1036" t="s">
        <v>7085</v>
      </c>
      <c r="N1036" s="54">
        <v>45967</v>
      </c>
      <c r="O1036" s="55">
        <v>0.54166666666666663</v>
      </c>
      <c r="P1036" t="s">
        <v>3886</v>
      </c>
      <c r="Q1036" s="54"/>
      <c r="U1036"/>
    </row>
    <row r="1037" spans="1:21" hidden="1">
      <c r="A1037" s="54">
        <v>45967</v>
      </c>
      <c r="B1037" t="s">
        <v>1587</v>
      </c>
      <c r="C1037" t="s">
        <v>41</v>
      </c>
      <c r="D1037">
        <v>789026673</v>
      </c>
      <c r="E1037" t="s">
        <v>33</v>
      </c>
      <c r="F1037" t="s">
        <v>3886</v>
      </c>
      <c r="G1037" t="s">
        <v>7086</v>
      </c>
      <c r="H1037">
        <v>733944414</v>
      </c>
      <c r="I1037">
        <v>733944414</v>
      </c>
      <c r="J1037" t="s">
        <v>7087</v>
      </c>
      <c r="K1037" t="s">
        <v>36</v>
      </c>
      <c r="L1037" t="s">
        <v>3896</v>
      </c>
      <c r="M1037" t="s">
        <v>2843</v>
      </c>
      <c r="N1037" s="54">
        <v>45967</v>
      </c>
      <c r="O1037" s="55">
        <v>0.58333333333333337</v>
      </c>
      <c r="P1037" t="s">
        <v>3886</v>
      </c>
      <c r="Q1037" s="54"/>
      <c r="U1037"/>
    </row>
    <row r="1038" spans="1:21" hidden="1">
      <c r="A1038" s="54">
        <v>45967</v>
      </c>
      <c r="B1038" t="s">
        <v>1690</v>
      </c>
      <c r="C1038" t="s">
        <v>41</v>
      </c>
      <c r="D1038">
        <v>734401171</v>
      </c>
      <c r="E1038" t="s">
        <v>33</v>
      </c>
      <c r="F1038" t="s">
        <v>3886</v>
      </c>
      <c r="G1038" t="s">
        <v>7088</v>
      </c>
      <c r="H1038">
        <v>105176507</v>
      </c>
      <c r="I1038">
        <v>105176507</v>
      </c>
      <c r="J1038" t="s">
        <v>7089</v>
      </c>
      <c r="K1038" t="s">
        <v>36</v>
      </c>
      <c r="L1038" t="s">
        <v>3896</v>
      </c>
      <c r="M1038" t="s">
        <v>3987</v>
      </c>
      <c r="N1038" s="54">
        <v>45967</v>
      </c>
      <c r="O1038" s="55">
        <v>0.41666666666666669</v>
      </c>
      <c r="P1038" t="s">
        <v>3886</v>
      </c>
      <c r="Q1038" s="54"/>
      <c r="U1038"/>
    </row>
    <row r="1039" spans="1:21" hidden="1">
      <c r="A1039" s="54">
        <v>45967</v>
      </c>
      <c r="B1039" t="s">
        <v>1587</v>
      </c>
      <c r="C1039" t="s">
        <v>41</v>
      </c>
      <c r="D1039">
        <v>789026673</v>
      </c>
      <c r="E1039" t="s">
        <v>33</v>
      </c>
      <c r="F1039" t="s">
        <v>3886</v>
      </c>
      <c r="G1039" t="s">
        <v>7090</v>
      </c>
      <c r="H1039">
        <v>786573507</v>
      </c>
      <c r="I1039">
        <v>786573507</v>
      </c>
      <c r="J1039" t="s">
        <v>7091</v>
      </c>
      <c r="K1039" t="s">
        <v>36</v>
      </c>
      <c r="L1039" t="s">
        <v>3896</v>
      </c>
      <c r="M1039" t="s">
        <v>2843</v>
      </c>
      <c r="N1039" s="54">
        <v>45967</v>
      </c>
      <c r="O1039" s="55">
        <v>0.58333333333333337</v>
      </c>
      <c r="P1039" t="s">
        <v>3886</v>
      </c>
      <c r="Q1039" s="54"/>
      <c r="U1039"/>
    </row>
    <row r="1040" spans="1:21" hidden="1">
      <c r="A1040" s="54">
        <v>45967</v>
      </c>
      <c r="B1040" t="s">
        <v>1690</v>
      </c>
      <c r="C1040" t="s">
        <v>41</v>
      </c>
      <c r="D1040">
        <v>734401171</v>
      </c>
      <c r="E1040" t="s">
        <v>33</v>
      </c>
      <c r="F1040" t="s">
        <v>3886</v>
      </c>
      <c r="G1040" t="s">
        <v>7092</v>
      </c>
      <c r="H1040">
        <v>104338610</v>
      </c>
      <c r="I1040">
        <v>104338610</v>
      </c>
      <c r="J1040" t="s">
        <v>7093</v>
      </c>
      <c r="K1040" t="s">
        <v>36</v>
      </c>
      <c r="L1040" t="s">
        <v>3896</v>
      </c>
      <c r="M1040" t="s">
        <v>7094</v>
      </c>
      <c r="N1040" s="54">
        <v>45967</v>
      </c>
      <c r="O1040" s="55">
        <v>0.41666666666666669</v>
      </c>
      <c r="P1040" t="s">
        <v>3886</v>
      </c>
      <c r="Q1040" s="54"/>
      <c r="U1040"/>
    </row>
    <row r="1041" spans="1:21" hidden="1">
      <c r="A1041" s="54">
        <v>45967</v>
      </c>
      <c r="B1041" t="s">
        <v>1587</v>
      </c>
      <c r="C1041" t="s">
        <v>41</v>
      </c>
      <c r="D1041">
        <v>789026673</v>
      </c>
      <c r="E1041" t="s">
        <v>33</v>
      </c>
      <c r="F1041" t="s">
        <v>3886</v>
      </c>
      <c r="G1041" t="s">
        <v>5182</v>
      </c>
      <c r="H1041">
        <v>733781121</v>
      </c>
      <c r="I1041">
        <v>733781121</v>
      </c>
      <c r="J1041" t="s">
        <v>7095</v>
      </c>
      <c r="K1041" t="s">
        <v>36</v>
      </c>
      <c r="L1041" t="s">
        <v>3896</v>
      </c>
      <c r="M1041" t="s">
        <v>2843</v>
      </c>
      <c r="N1041" s="54">
        <v>45967</v>
      </c>
      <c r="O1041" s="55">
        <v>0.66666666666666663</v>
      </c>
      <c r="P1041" t="s">
        <v>3886</v>
      </c>
      <c r="Q1041" s="54"/>
      <c r="U1041"/>
    </row>
    <row r="1042" spans="1:21" hidden="1">
      <c r="A1042" s="54">
        <v>45967</v>
      </c>
      <c r="B1042" t="s">
        <v>1690</v>
      </c>
      <c r="C1042" t="s">
        <v>41</v>
      </c>
      <c r="D1042">
        <v>734401171</v>
      </c>
      <c r="E1042" t="s">
        <v>33</v>
      </c>
      <c r="F1042" t="s">
        <v>3886</v>
      </c>
      <c r="G1042" t="s">
        <v>7096</v>
      </c>
      <c r="H1042">
        <v>735118373</v>
      </c>
      <c r="I1042">
        <v>735118373</v>
      </c>
      <c r="J1042" t="s">
        <v>7097</v>
      </c>
      <c r="K1042" t="s">
        <v>36</v>
      </c>
      <c r="L1042" t="s">
        <v>3896</v>
      </c>
      <c r="M1042" t="s">
        <v>5137</v>
      </c>
      <c r="N1042" s="54">
        <v>45967</v>
      </c>
      <c r="O1042" s="55">
        <v>0.41666666666666669</v>
      </c>
      <c r="P1042" t="s">
        <v>3886</v>
      </c>
      <c r="Q1042" s="54"/>
      <c r="U1042"/>
    </row>
    <row r="1043" spans="1:21" hidden="1">
      <c r="A1043" s="54">
        <v>45967</v>
      </c>
      <c r="B1043" t="s">
        <v>1690</v>
      </c>
      <c r="C1043" t="s">
        <v>41</v>
      </c>
      <c r="D1043">
        <v>734401171</v>
      </c>
      <c r="E1043" t="s">
        <v>33</v>
      </c>
      <c r="F1043" t="s">
        <v>3886</v>
      </c>
      <c r="G1043" t="s">
        <v>7098</v>
      </c>
      <c r="H1043">
        <v>755361966</v>
      </c>
      <c r="I1043">
        <v>755361966</v>
      </c>
      <c r="J1043" t="s">
        <v>7099</v>
      </c>
      <c r="K1043" t="s">
        <v>36</v>
      </c>
      <c r="L1043" t="s">
        <v>3896</v>
      </c>
      <c r="M1043" t="s">
        <v>7100</v>
      </c>
      <c r="N1043" s="54">
        <v>45967</v>
      </c>
      <c r="O1043" s="55">
        <v>0.41666666666666669</v>
      </c>
      <c r="P1043" t="s">
        <v>3886</v>
      </c>
      <c r="Q1043" s="54"/>
      <c r="U1043"/>
    </row>
    <row r="1044" spans="1:21" hidden="1">
      <c r="A1044" s="54">
        <v>45967</v>
      </c>
      <c r="B1044" t="s">
        <v>1690</v>
      </c>
      <c r="C1044" t="s">
        <v>41</v>
      </c>
      <c r="D1044">
        <v>734401171</v>
      </c>
      <c r="E1044" t="s">
        <v>33</v>
      </c>
      <c r="F1044" t="s">
        <v>3886</v>
      </c>
      <c r="G1044" t="s">
        <v>7101</v>
      </c>
      <c r="H1044">
        <v>753753800</v>
      </c>
      <c r="I1044">
        <v>753753800</v>
      </c>
      <c r="J1044" t="s">
        <v>7102</v>
      </c>
      <c r="K1044" t="s">
        <v>36</v>
      </c>
      <c r="L1044" t="s">
        <v>3896</v>
      </c>
      <c r="M1044" t="s">
        <v>7103</v>
      </c>
      <c r="N1044" s="54">
        <v>45967</v>
      </c>
      <c r="O1044" s="55">
        <v>0.41666666666666669</v>
      </c>
      <c r="P1044" t="s">
        <v>3886</v>
      </c>
      <c r="Q1044" s="54"/>
      <c r="U1044"/>
    </row>
    <row r="1045" spans="1:21" hidden="1">
      <c r="A1045" s="54">
        <v>45967</v>
      </c>
      <c r="B1045" t="s">
        <v>1690</v>
      </c>
      <c r="C1045" t="s">
        <v>41</v>
      </c>
      <c r="D1045">
        <v>734401171</v>
      </c>
      <c r="E1045" t="s">
        <v>33</v>
      </c>
      <c r="F1045" t="s">
        <v>3886</v>
      </c>
      <c r="G1045" t="s">
        <v>7104</v>
      </c>
      <c r="H1045">
        <v>752517312</v>
      </c>
      <c r="I1045">
        <v>752517312</v>
      </c>
      <c r="J1045" t="s">
        <v>7105</v>
      </c>
      <c r="K1045" t="s">
        <v>36</v>
      </c>
      <c r="L1045" t="s">
        <v>3896</v>
      </c>
      <c r="M1045" t="s">
        <v>7106</v>
      </c>
      <c r="N1045" s="54">
        <v>45967</v>
      </c>
      <c r="O1045" s="55">
        <v>0.41666666666666669</v>
      </c>
      <c r="P1045" t="s">
        <v>3886</v>
      </c>
      <c r="Q1045" s="54"/>
      <c r="U1045"/>
    </row>
    <row r="1046" spans="1:21" hidden="1">
      <c r="A1046" s="54">
        <v>45967</v>
      </c>
      <c r="B1046" t="s">
        <v>1690</v>
      </c>
      <c r="C1046" t="s">
        <v>41</v>
      </c>
      <c r="D1046">
        <v>734401171</v>
      </c>
      <c r="E1046" t="s">
        <v>33</v>
      </c>
      <c r="F1046" t="s">
        <v>3886</v>
      </c>
      <c r="G1046" t="s">
        <v>7107</v>
      </c>
      <c r="H1046">
        <v>100425134</v>
      </c>
      <c r="I1046">
        <v>100425134</v>
      </c>
      <c r="J1046" t="s">
        <v>7108</v>
      </c>
      <c r="K1046" t="s">
        <v>36</v>
      </c>
      <c r="L1046" t="s">
        <v>3896</v>
      </c>
      <c r="M1046" t="s">
        <v>3163</v>
      </c>
      <c r="N1046" s="54">
        <v>45967</v>
      </c>
      <c r="O1046" s="55">
        <v>0.41666666666666669</v>
      </c>
      <c r="P1046" t="s">
        <v>3886</v>
      </c>
      <c r="Q1046" s="54"/>
      <c r="U1046"/>
    </row>
    <row r="1047" spans="1:21" hidden="1">
      <c r="A1047" s="54">
        <v>45968</v>
      </c>
      <c r="B1047" t="s">
        <v>4103</v>
      </c>
      <c r="C1047" t="s">
        <v>41</v>
      </c>
      <c r="D1047">
        <v>780961460</v>
      </c>
      <c r="E1047" t="s">
        <v>33</v>
      </c>
      <c r="F1047" t="s">
        <v>45</v>
      </c>
      <c r="G1047" t="s">
        <v>6748</v>
      </c>
      <c r="H1047">
        <v>790100057</v>
      </c>
      <c r="I1047">
        <v>706047464</v>
      </c>
      <c r="J1047" t="s">
        <v>6773</v>
      </c>
      <c r="K1047" t="s">
        <v>36</v>
      </c>
      <c r="L1047" t="s">
        <v>3909</v>
      </c>
      <c r="M1047" t="s">
        <v>7111</v>
      </c>
      <c r="N1047" s="54">
        <v>45968</v>
      </c>
      <c r="O1047" s="55">
        <v>0.54166666666666663</v>
      </c>
      <c r="P1047" t="s">
        <v>45</v>
      </c>
      <c r="Q1047" s="54">
        <v>45968</v>
      </c>
      <c r="R1047" s="55">
        <v>0.76527777777777795</v>
      </c>
      <c r="T1047">
        <v>0</v>
      </c>
      <c r="U1047" t="s">
        <v>46</v>
      </c>
    </row>
    <row r="1048" spans="1:21" hidden="1">
      <c r="A1048" s="54">
        <v>45968</v>
      </c>
      <c r="B1048" t="s">
        <v>830</v>
      </c>
      <c r="C1048" t="s">
        <v>41</v>
      </c>
      <c r="D1048">
        <v>782300518</v>
      </c>
      <c r="E1048" t="s">
        <v>33</v>
      </c>
      <c r="F1048" t="s">
        <v>45</v>
      </c>
      <c r="G1048" t="s">
        <v>7112</v>
      </c>
      <c r="H1048">
        <v>732649047</v>
      </c>
      <c r="I1048">
        <v>728291089</v>
      </c>
      <c r="J1048" t="s">
        <v>7113</v>
      </c>
      <c r="K1048" t="s">
        <v>36</v>
      </c>
      <c r="L1048" t="s">
        <v>3946</v>
      </c>
      <c r="M1048" t="s">
        <v>5227</v>
      </c>
      <c r="N1048" s="54">
        <v>45969</v>
      </c>
      <c r="O1048" s="55">
        <v>0.5</v>
      </c>
      <c r="P1048" t="s">
        <v>45</v>
      </c>
      <c r="Q1048" s="54">
        <v>45969</v>
      </c>
      <c r="R1048" s="55">
        <v>0.58194444444444449</v>
      </c>
      <c r="S1048" t="s">
        <v>45</v>
      </c>
      <c r="T1048">
        <v>9811251721533</v>
      </c>
      <c r="U1048"/>
    </row>
    <row r="1049" spans="1:21">
      <c r="A1049" s="54">
        <v>45968</v>
      </c>
      <c r="B1049" t="s">
        <v>1748</v>
      </c>
      <c r="C1049" t="s">
        <v>777</v>
      </c>
      <c r="D1049">
        <v>726630540</v>
      </c>
      <c r="E1049" t="s">
        <v>33</v>
      </c>
      <c r="F1049" t="s">
        <v>45</v>
      </c>
      <c r="G1049" t="s">
        <v>7115</v>
      </c>
      <c r="H1049">
        <v>745604984</v>
      </c>
      <c r="I1049">
        <v>745604984</v>
      </c>
      <c r="J1049" t="s">
        <v>7116</v>
      </c>
      <c r="K1049" t="s">
        <v>36</v>
      </c>
      <c r="L1049" t="s">
        <v>1911</v>
      </c>
      <c r="M1049" t="s">
        <v>6342</v>
      </c>
      <c r="N1049" s="54">
        <v>45968</v>
      </c>
      <c r="O1049" s="55">
        <v>0.375</v>
      </c>
      <c r="P1049" t="s">
        <v>45</v>
      </c>
      <c r="Q1049" s="54">
        <v>45968</v>
      </c>
      <c r="R1049" s="55" t="s">
        <v>11982</v>
      </c>
      <c r="T1049">
        <v>0</v>
      </c>
      <c r="U1049" t="s">
        <v>46</v>
      </c>
    </row>
    <row r="1050" spans="1:21" hidden="1">
      <c r="A1050" s="54">
        <v>45968</v>
      </c>
      <c r="B1050" t="s">
        <v>6182</v>
      </c>
      <c r="C1050" t="s">
        <v>41</v>
      </c>
      <c r="D1050">
        <v>786457527</v>
      </c>
      <c r="E1050" t="s">
        <v>33</v>
      </c>
      <c r="F1050" t="s">
        <v>45</v>
      </c>
      <c r="G1050" t="s">
        <v>7117</v>
      </c>
      <c r="I1050">
        <v>700920006</v>
      </c>
      <c r="J1050" t="s">
        <v>7118</v>
      </c>
      <c r="K1050" t="s">
        <v>36</v>
      </c>
      <c r="L1050" t="s">
        <v>1921</v>
      </c>
      <c r="M1050" t="s">
        <v>7119</v>
      </c>
      <c r="N1050" s="54">
        <v>45969</v>
      </c>
      <c r="O1050" s="55">
        <v>0.45833333333333331</v>
      </c>
      <c r="P1050" t="s">
        <v>45</v>
      </c>
      <c r="Q1050" s="54">
        <v>45968</v>
      </c>
      <c r="R1050" s="55" t="s">
        <v>11983</v>
      </c>
      <c r="T1050">
        <v>0</v>
      </c>
      <c r="U1050" t="s">
        <v>46</v>
      </c>
    </row>
    <row r="1051" spans="1:21">
      <c r="A1051" s="54">
        <v>45968</v>
      </c>
      <c r="B1051" t="s">
        <v>1748</v>
      </c>
      <c r="C1051" t="s">
        <v>777</v>
      </c>
      <c r="D1051">
        <v>726630540</v>
      </c>
      <c r="E1051" t="s">
        <v>33</v>
      </c>
      <c r="F1051" t="s">
        <v>45</v>
      </c>
      <c r="G1051" t="s">
        <v>7120</v>
      </c>
      <c r="H1051">
        <v>722863572</v>
      </c>
      <c r="I1051">
        <v>722863572</v>
      </c>
      <c r="J1051" t="s">
        <v>7121</v>
      </c>
      <c r="K1051" t="s">
        <v>36</v>
      </c>
      <c r="L1051" t="s">
        <v>3959</v>
      </c>
      <c r="M1051" t="s">
        <v>2294</v>
      </c>
      <c r="N1051" s="54">
        <v>45968</v>
      </c>
      <c r="O1051" s="55">
        <v>0.41666666666666669</v>
      </c>
      <c r="P1051" t="s">
        <v>39</v>
      </c>
      <c r="Q1051" s="54">
        <v>45968</v>
      </c>
      <c r="R1051" s="55" t="s">
        <v>4029</v>
      </c>
      <c r="T1051">
        <v>0</v>
      </c>
      <c r="U1051" t="e">
        <v>#REF!</v>
      </c>
    </row>
    <row r="1052" spans="1:21" hidden="1">
      <c r="A1052" s="54">
        <v>45968</v>
      </c>
      <c r="B1052" t="s">
        <v>2309</v>
      </c>
      <c r="C1052" t="s">
        <v>41</v>
      </c>
      <c r="D1052">
        <v>789753094</v>
      </c>
      <c r="E1052" t="s">
        <v>33</v>
      </c>
      <c r="F1052" t="s">
        <v>45</v>
      </c>
      <c r="G1052" t="s">
        <v>7122</v>
      </c>
      <c r="H1052">
        <v>736953036</v>
      </c>
      <c r="I1052">
        <v>700854757</v>
      </c>
      <c r="J1052" t="s">
        <v>7123</v>
      </c>
      <c r="K1052" t="s">
        <v>36</v>
      </c>
      <c r="L1052" t="s">
        <v>3940</v>
      </c>
      <c r="M1052" t="s">
        <v>7124</v>
      </c>
      <c r="N1052" s="54">
        <v>45969</v>
      </c>
      <c r="O1052" s="55">
        <v>0.375</v>
      </c>
      <c r="P1052" t="s">
        <v>45</v>
      </c>
      <c r="Q1052" s="54">
        <v>45968</v>
      </c>
      <c r="R1052" s="55">
        <v>0.73263888888888884</v>
      </c>
      <c r="S1052" t="s">
        <v>45</v>
      </c>
      <c r="T1052">
        <v>9711251720241</v>
      </c>
      <c r="U1052"/>
    </row>
    <row r="1053" spans="1:21" hidden="1">
      <c r="A1053" s="54">
        <v>45968</v>
      </c>
      <c r="B1053" t="s">
        <v>1019</v>
      </c>
      <c r="C1053" t="s">
        <v>41</v>
      </c>
      <c r="D1053">
        <v>738237386</v>
      </c>
      <c r="E1053" t="s">
        <v>33</v>
      </c>
      <c r="F1053" t="s">
        <v>45</v>
      </c>
      <c r="G1053" t="s">
        <v>7125</v>
      </c>
      <c r="I1053">
        <v>725533577</v>
      </c>
      <c r="J1053" t="s">
        <v>7126</v>
      </c>
      <c r="K1053" t="s">
        <v>36</v>
      </c>
      <c r="L1053" t="s">
        <v>3907</v>
      </c>
      <c r="M1053" t="s">
        <v>6829</v>
      </c>
      <c r="N1053" s="54">
        <v>45969</v>
      </c>
      <c r="O1053" s="55">
        <v>0.41666666666666669</v>
      </c>
      <c r="P1053" t="s">
        <v>67</v>
      </c>
      <c r="Q1053" s="54">
        <v>45968</v>
      </c>
      <c r="R1053" s="55">
        <v>0.72847222222222219</v>
      </c>
      <c r="S1053" t="s">
        <v>67</v>
      </c>
      <c r="U1053" t="s">
        <v>4068</v>
      </c>
    </row>
    <row r="1054" spans="1:21" hidden="1">
      <c r="A1054" s="54">
        <v>45968</v>
      </c>
      <c r="B1054" t="s">
        <v>2777</v>
      </c>
      <c r="C1054" t="s">
        <v>41</v>
      </c>
      <c r="D1054">
        <v>762648144</v>
      </c>
      <c r="E1054" t="s">
        <v>33</v>
      </c>
      <c r="F1054" t="s">
        <v>45</v>
      </c>
      <c r="G1054" t="s">
        <v>7127</v>
      </c>
      <c r="H1054">
        <v>106848202</v>
      </c>
      <c r="I1054">
        <v>254796710596</v>
      </c>
      <c r="J1054" t="s">
        <v>7128</v>
      </c>
      <c r="K1054" t="s">
        <v>36</v>
      </c>
      <c r="L1054" t="s">
        <v>3943</v>
      </c>
      <c r="M1054" t="s">
        <v>6316</v>
      </c>
      <c r="N1054" s="54">
        <v>45969</v>
      </c>
      <c r="O1054" s="55">
        <v>0.41666666666666669</v>
      </c>
      <c r="P1054" t="s">
        <v>45</v>
      </c>
      <c r="Q1054" s="54">
        <v>45968</v>
      </c>
      <c r="R1054" s="55">
        <v>0.73541666666666672</v>
      </c>
      <c r="S1054" t="s">
        <v>45</v>
      </c>
      <c r="T1054">
        <v>9711251720252</v>
      </c>
      <c r="U1054"/>
    </row>
    <row r="1055" spans="1:21" hidden="1">
      <c r="A1055" s="54">
        <v>45968</v>
      </c>
      <c r="B1055" t="s">
        <v>1019</v>
      </c>
      <c r="C1055" t="s">
        <v>41</v>
      </c>
      <c r="D1055">
        <v>728363608</v>
      </c>
      <c r="E1055" t="s">
        <v>33</v>
      </c>
      <c r="F1055" t="s">
        <v>45</v>
      </c>
      <c r="G1055" t="s">
        <v>7129</v>
      </c>
      <c r="H1055">
        <v>735376723</v>
      </c>
      <c r="I1055">
        <v>728389360</v>
      </c>
      <c r="J1055" t="s">
        <v>7130</v>
      </c>
      <c r="K1055" t="s">
        <v>36</v>
      </c>
      <c r="L1055" t="s">
        <v>3907</v>
      </c>
      <c r="M1055" t="s">
        <v>7131</v>
      </c>
      <c r="N1055" s="54">
        <v>45982</v>
      </c>
      <c r="O1055" s="55">
        <v>0.41666666666666669</v>
      </c>
      <c r="P1055" t="s">
        <v>4124</v>
      </c>
      <c r="Q1055" s="54">
        <v>45968</v>
      </c>
      <c r="R1055" s="55">
        <v>0.73819444444444449</v>
      </c>
      <c r="T1055" t="s">
        <v>6223</v>
      </c>
      <c r="U1055"/>
    </row>
    <row r="1056" spans="1:21" hidden="1">
      <c r="A1056" s="54">
        <v>45968</v>
      </c>
      <c r="B1056" t="s">
        <v>4103</v>
      </c>
      <c r="C1056" t="s">
        <v>41</v>
      </c>
      <c r="D1056">
        <v>780961460</v>
      </c>
      <c r="E1056" t="s">
        <v>33</v>
      </c>
      <c r="F1056" t="s">
        <v>45</v>
      </c>
      <c r="G1056" t="s">
        <v>7133</v>
      </c>
      <c r="H1056">
        <v>723154882</v>
      </c>
      <c r="I1056">
        <v>727507259</v>
      </c>
      <c r="J1056" t="s">
        <v>7134</v>
      </c>
      <c r="K1056" t="s">
        <v>36</v>
      </c>
      <c r="L1056" t="s">
        <v>3916</v>
      </c>
      <c r="M1056" t="s">
        <v>7135</v>
      </c>
      <c r="N1056" s="54">
        <v>45968</v>
      </c>
      <c r="O1056" s="55">
        <v>0.66666666666666663</v>
      </c>
      <c r="P1056" t="s">
        <v>45</v>
      </c>
      <c r="Q1056" s="54">
        <v>45968</v>
      </c>
      <c r="R1056" s="55">
        <v>0.74583333333333335</v>
      </c>
      <c r="S1056" t="s">
        <v>45</v>
      </c>
      <c r="T1056">
        <v>9711251720281</v>
      </c>
      <c r="U1056"/>
    </row>
    <row r="1057" spans="1:21" hidden="1">
      <c r="A1057" s="54">
        <v>45968</v>
      </c>
      <c r="B1057" t="s">
        <v>1019</v>
      </c>
      <c r="C1057" t="s">
        <v>41</v>
      </c>
      <c r="D1057">
        <v>738237386</v>
      </c>
      <c r="E1057" t="s">
        <v>33</v>
      </c>
      <c r="F1057" t="s">
        <v>45</v>
      </c>
      <c r="G1057" t="s">
        <v>7136</v>
      </c>
      <c r="I1057">
        <v>743821121</v>
      </c>
      <c r="J1057" t="s">
        <v>7137</v>
      </c>
      <c r="K1057" t="s">
        <v>36</v>
      </c>
      <c r="L1057" t="s">
        <v>3943</v>
      </c>
      <c r="M1057" t="s">
        <v>7138</v>
      </c>
      <c r="N1057" s="54">
        <v>45969</v>
      </c>
      <c r="O1057" s="55">
        <v>0.41666666666666669</v>
      </c>
      <c r="P1057" t="s">
        <v>4124</v>
      </c>
      <c r="Q1057" s="54">
        <v>45968</v>
      </c>
      <c r="R1057" s="55">
        <v>0.74375000000000002</v>
      </c>
      <c r="S1057" t="s">
        <v>4124</v>
      </c>
      <c r="T1057" t="s">
        <v>5933</v>
      </c>
      <c r="U1057"/>
    </row>
    <row r="1058" spans="1:21" hidden="1">
      <c r="A1058" s="54">
        <v>45968</v>
      </c>
      <c r="B1058" t="s">
        <v>5870</v>
      </c>
      <c r="C1058" t="s">
        <v>41</v>
      </c>
      <c r="D1058">
        <v>735455419</v>
      </c>
      <c r="E1058" t="s">
        <v>33</v>
      </c>
      <c r="F1058" t="s">
        <v>45</v>
      </c>
      <c r="G1058" t="s">
        <v>7140</v>
      </c>
      <c r="H1058">
        <v>795408788</v>
      </c>
      <c r="I1058">
        <v>795408788</v>
      </c>
      <c r="J1058" t="s">
        <v>7141</v>
      </c>
      <c r="K1058" t="s">
        <v>36</v>
      </c>
      <c r="L1058" t="s">
        <v>3909</v>
      </c>
      <c r="M1058" t="s">
        <v>554</v>
      </c>
      <c r="N1058" s="54">
        <v>45968</v>
      </c>
      <c r="O1058" s="55">
        <v>0.5</v>
      </c>
      <c r="P1058" t="s">
        <v>67</v>
      </c>
      <c r="Q1058" s="54">
        <v>45968</v>
      </c>
      <c r="R1058" s="55">
        <v>0.72569444444444442</v>
      </c>
      <c r="S1058" t="s">
        <v>67</v>
      </c>
      <c r="U1058" t="s">
        <v>4068</v>
      </c>
    </row>
    <row r="1059" spans="1:21" hidden="1">
      <c r="A1059" s="54">
        <v>45968</v>
      </c>
      <c r="B1059" t="s">
        <v>47</v>
      </c>
      <c r="C1059" t="s">
        <v>41</v>
      </c>
      <c r="D1059">
        <v>735633807</v>
      </c>
      <c r="E1059" t="s">
        <v>33</v>
      </c>
      <c r="F1059" t="s">
        <v>45</v>
      </c>
      <c r="G1059" t="s">
        <v>7142</v>
      </c>
      <c r="H1059">
        <v>728028449</v>
      </c>
      <c r="I1059">
        <v>728028449</v>
      </c>
      <c r="J1059" t="s">
        <v>7143</v>
      </c>
      <c r="K1059" t="s">
        <v>36</v>
      </c>
      <c r="L1059" t="s">
        <v>3936</v>
      </c>
      <c r="M1059" t="s">
        <v>7144</v>
      </c>
      <c r="N1059" s="54">
        <v>45969</v>
      </c>
      <c r="O1059" s="55">
        <v>0.375</v>
      </c>
      <c r="P1059" t="s">
        <v>45</v>
      </c>
      <c r="Q1059" s="54">
        <v>45968</v>
      </c>
      <c r="R1059" s="55">
        <v>0.76875000000000004</v>
      </c>
      <c r="S1059" t="s">
        <v>45</v>
      </c>
      <c r="T1059">
        <v>9711251720343</v>
      </c>
      <c r="U1059"/>
    </row>
    <row r="1060" spans="1:21" hidden="1">
      <c r="A1060" s="54">
        <v>45968</v>
      </c>
      <c r="B1060" t="s">
        <v>47</v>
      </c>
      <c r="C1060" t="s">
        <v>41</v>
      </c>
      <c r="D1060">
        <v>735633807</v>
      </c>
      <c r="E1060" t="s">
        <v>33</v>
      </c>
      <c r="F1060" t="s">
        <v>45</v>
      </c>
      <c r="G1060" t="s">
        <v>7145</v>
      </c>
      <c r="H1060">
        <v>704577066</v>
      </c>
      <c r="I1060">
        <v>704577066</v>
      </c>
      <c r="J1060" t="s">
        <v>7146</v>
      </c>
      <c r="K1060" t="s">
        <v>36</v>
      </c>
      <c r="L1060" t="s">
        <v>1196</v>
      </c>
      <c r="M1060" t="s">
        <v>7110</v>
      </c>
      <c r="N1060" s="54">
        <v>45968</v>
      </c>
      <c r="O1060" s="55">
        <v>0.41666666666666669</v>
      </c>
      <c r="P1060" t="s">
        <v>67</v>
      </c>
      <c r="Q1060" s="54">
        <v>45968</v>
      </c>
      <c r="R1060" s="55">
        <v>0.78402777777777777</v>
      </c>
      <c r="S1060" t="s">
        <v>67</v>
      </c>
      <c r="U1060" t="s">
        <v>114</v>
      </c>
    </row>
    <row r="1061" spans="1:21" hidden="1">
      <c r="A1061" s="54">
        <v>45968</v>
      </c>
      <c r="B1061" t="s">
        <v>47</v>
      </c>
      <c r="C1061" t="s">
        <v>41</v>
      </c>
      <c r="D1061">
        <v>735633807</v>
      </c>
      <c r="E1061" t="s">
        <v>33</v>
      </c>
      <c r="F1061" t="s">
        <v>45</v>
      </c>
      <c r="G1061" t="s">
        <v>7147</v>
      </c>
      <c r="H1061">
        <v>768356143</v>
      </c>
      <c r="I1061">
        <v>768356143</v>
      </c>
      <c r="J1061" t="s">
        <v>7148</v>
      </c>
      <c r="K1061" t="s">
        <v>36</v>
      </c>
      <c r="L1061" t="s">
        <v>1871</v>
      </c>
      <c r="M1061" t="s">
        <v>7149</v>
      </c>
      <c r="N1061" s="54">
        <v>45968</v>
      </c>
      <c r="O1061" s="55">
        <v>0.375</v>
      </c>
      <c r="P1061" t="s">
        <v>39</v>
      </c>
      <c r="Q1061" s="54">
        <v>45968</v>
      </c>
      <c r="R1061" s="55">
        <v>0.7944444444444444</v>
      </c>
      <c r="U1061"/>
    </row>
    <row r="1062" spans="1:21" hidden="1">
      <c r="A1062" s="54">
        <v>45968</v>
      </c>
      <c r="B1062" t="s">
        <v>719</v>
      </c>
      <c r="C1062" t="s">
        <v>41</v>
      </c>
      <c r="D1062">
        <v>104144901</v>
      </c>
      <c r="E1062" t="s">
        <v>33</v>
      </c>
      <c r="F1062" t="s">
        <v>45</v>
      </c>
      <c r="G1062" t="s">
        <v>7048</v>
      </c>
      <c r="H1062">
        <v>787190584</v>
      </c>
      <c r="I1062">
        <v>713708230</v>
      </c>
      <c r="J1062" t="s">
        <v>7150</v>
      </c>
      <c r="K1062" t="s">
        <v>36</v>
      </c>
      <c r="L1062" t="s">
        <v>1878</v>
      </c>
      <c r="M1062" t="s">
        <v>7151</v>
      </c>
      <c r="N1062" s="54">
        <v>45968</v>
      </c>
      <c r="O1062" s="55">
        <v>0.375</v>
      </c>
      <c r="P1062" t="s">
        <v>67</v>
      </c>
      <c r="Q1062" s="54">
        <v>45968</v>
      </c>
      <c r="R1062" s="55">
        <v>0.79652777777777772</v>
      </c>
      <c r="S1062" t="s">
        <v>67</v>
      </c>
      <c r="U1062" t="s">
        <v>114</v>
      </c>
    </row>
    <row r="1063" spans="1:21" hidden="1">
      <c r="A1063" s="54">
        <v>45968</v>
      </c>
      <c r="B1063" t="s">
        <v>47</v>
      </c>
      <c r="C1063" t="s">
        <v>41</v>
      </c>
      <c r="D1063">
        <v>735633807</v>
      </c>
      <c r="E1063" t="s">
        <v>33</v>
      </c>
      <c r="F1063" t="s">
        <v>45</v>
      </c>
      <c r="G1063" t="s">
        <v>7152</v>
      </c>
      <c r="H1063">
        <v>784350553</v>
      </c>
      <c r="I1063">
        <v>711150525</v>
      </c>
      <c r="J1063" t="s">
        <v>7153</v>
      </c>
      <c r="K1063" t="s">
        <v>36</v>
      </c>
      <c r="L1063" t="s">
        <v>1196</v>
      </c>
      <c r="M1063" t="s">
        <v>4284</v>
      </c>
      <c r="N1063" s="54">
        <v>45969</v>
      </c>
      <c r="O1063" s="55">
        <v>0.375</v>
      </c>
      <c r="P1063" t="s">
        <v>45</v>
      </c>
      <c r="Q1063" s="54">
        <v>45968</v>
      </c>
      <c r="R1063" s="55">
        <v>0.79861111111111116</v>
      </c>
      <c r="S1063" t="s">
        <v>45</v>
      </c>
      <c r="T1063">
        <v>9711251720439</v>
      </c>
      <c r="U1063"/>
    </row>
    <row r="1064" spans="1:21" hidden="1">
      <c r="A1064" s="54">
        <v>45968</v>
      </c>
      <c r="B1064" t="s">
        <v>3923</v>
      </c>
      <c r="C1064" t="s">
        <v>41</v>
      </c>
      <c r="D1064">
        <v>102497828</v>
      </c>
      <c r="E1064" t="s">
        <v>33</v>
      </c>
      <c r="F1064" t="s">
        <v>45</v>
      </c>
      <c r="G1064" t="s">
        <v>7154</v>
      </c>
      <c r="H1064">
        <v>101405411</v>
      </c>
      <c r="I1064">
        <v>715378501</v>
      </c>
      <c r="J1064" t="s">
        <v>7155</v>
      </c>
      <c r="K1064" t="s">
        <v>36</v>
      </c>
      <c r="L1064" t="s">
        <v>3907</v>
      </c>
      <c r="M1064" t="s">
        <v>7156</v>
      </c>
      <c r="N1064" s="54">
        <v>45969</v>
      </c>
      <c r="O1064" s="55">
        <v>0.33333333333333331</v>
      </c>
      <c r="P1064" t="s">
        <v>45</v>
      </c>
      <c r="Q1064" s="54">
        <v>45968</v>
      </c>
      <c r="R1064" s="55">
        <v>0.80277777777777781</v>
      </c>
      <c r="S1064" t="s">
        <v>45</v>
      </c>
      <c r="T1064">
        <v>9711251720462</v>
      </c>
      <c r="U1064"/>
    </row>
    <row r="1065" spans="1:21" hidden="1">
      <c r="A1065" s="54">
        <v>45968</v>
      </c>
      <c r="B1065" t="s">
        <v>4669</v>
      </c>
      <c r="C1065" t="s">
        <v>41</v>
      </c>
      <c r="D1065">
        <v>762927300</v>
      </c>
      <c r="E1065" t="s">
        <v>33</v>
      </c>
      <c r="F1065" t="s">
        <v>45</v>
      </c>
      <c r="G1065" t="s">
        <v>7157</v>
      </c>
      <c r="H1065">
        <v>722992554</v>
      </c>
      <c r="I1065">
        <v>723038524</v>
      </c>
      <c r="J1065" t="s">
        <v>7158</v>
      </c>
      <c r="K1065" t="s">
        <v>36</v>
      </c>
      <c r="L1065" t="s">
        <v>3907</v>
      </c>
      <c r="M1065" t="s">
        <v>7159</v>
      </c>
      <c r="N1065" s="54">
        <v>45969</v>
      </c>
      <c r="O1065" s="55">
        <v>0.45833333333333331</v>
      </c>
      <c r="P1065" t="s">
        <v>45</v>
      </c>
      <c r="Q1065" s="54">
        <v>45968</v>
      </c>
      <c r="R1065" s="55">
        <v>0.82291666666666663</v>
      </c>
      <c r="S1065" t="s">
        <v>45</v>
      </c>
      <c r="T1065">
        <v>9711251720510</v>
      </c>
      <c r="U1065"/>
    </row>
    <row r="1066" spans="1:21">
      <c r="A1066" s="54">
        <v>45968</v>
      </c>
      <c r="B1066" t="s">
        <v>642</v>
      </c>
      <c r="C1066" t="s">
        <v>70</v>
      </c>
      <c r="D1066">
        <v>755877260</v>
      </c>
      <c r="E1066" t="s">
        <v>33</v>
      </c>
      <c r="F1066" t="s">
        <v>45</v>
      </c>
      <c r="G1066" t="s">
        <v>7161</v>
      </c>
      <c r="H1066">
        <v>725527860</v>
      </c>
      <c r="I1066">
        <v>725527860</v>
      </c>
      <c r="J1066" t="s">
        <v>7162</v>
      </c>
      <c r="K1066" t="s">
        <v>36</v>
      </c>
      <c r="L1066" t="s">
        <v>7163</v>
      </c>
      <c r="M1066" t="s">
        <v>7164</v>
      </c>
      <c r="N1066" s="54">
        <v>45969</v>
      </c>
      <c r="O1066" s="55">
        <v>0.41666666666666669</v>
      </c>
      <c r="P1066" t="s">
        <v>45</v>
      </c>
      <c r="Q1066" s="54">
        <v>45968</v>
      </c>
      <c r="R1066" s="55">
        <v>0.83194444444444449</v>
      </c>
      <c r="S1066" t="s">
        <v>45</v>
      </c>
      <c r="T1066">
        <v>9711251720537</v>
      </c>
      <c r="U1066"/>
    </row>
    <row r="1067" spans="1:21" hidden="1">
      <c r="A1067" s="54">
        <v>45968</v>
      </c>
      <c r="B1067" t="s">
        <v>3374</v>
      </c>
      <c r="C1067" t="s">
        <v>41</v>
      </c>
      <c r="D1067">
        <v>782068818</v>
      </c>
      <c r="E1067" t="s">
        <v>33</v>
      </c>
      <c r="F1067" t="s">
        <v>45</v>
      </c>
      <c r="G1067" t="s">
        <v>7165</v>
      </c>
      <c r="H1067">
        <v>782920104</v>
      </c>
      <c r="I1067">
        <v>782920104</v>
      </c>
      <c r="J1067" t="s">
        <v>7166</v>
      </c>
      <c r="K1067" t="s">
        <v>36</v>
      </c>
      <c r="L1067" t="s">
        <v>3943</v>
      </c>
      <c r="M1067" t="s">
        <v>5202</v>
      </c>
      <c r="N1067" s="54">
        <v>45969</v>
      </c>
      <c r="O1067" s="55">
        <v>0.58333333333333337</v>
      </c>
      <c r="P1067" t="s">
        <v>45</v>
      </c>
      <c r="Q1067" s="54">
        <v>45968</v>
      </c>
      <c r="R1067" s="55">
        <v>0.83611111111111114</v>
      </c>
      <c r="S1067" t="s">
        <v>45</v>
      </c>
      <c r="T1067">
        <v>9711251720546</v>
      </c>
      <c r="U1067"/>
    </row>
    <row r="1068" spans="1:21" hidden="1">
      <c r="A1068" s="54">
        <v>45968</v>
      </c>
      <c r="B1068" t="s">
        <v>1366</v>
      </c>
      <c r="C1068" t="s">
        <v>41</v>
      </c>
      <c r="D1068">
        <v>102772410</v>
      </c>
      <c r="E1068" t="s">
        <v>33</v>
      </c>
      <c r="F1068" t="s">
        <v>45</v>
      </c>
      <c r="G1068" t="s">
        <v>7167</v>
      </c>
      <c r="I1068">
        <v>710896017</v>
      </c>
      <c r="J1068" t="s">
        <v>7168</v>
      </c>
      <c r="K1068" t="s">
        <v>36</v>
      </c>
      <c r="L1068" t="s">
        <v>1921</v>
      </c>
      <c r="M1068" t="s">
        <v>7169</v>
      </c>
      <c r="N1068" s="54">
        <v>45969</v>
      </c>
      <c r="O1068" s="55">
        <v>0.375</v>
      </c>
      <c r="P1068" t="s">
        <v>45</v>
      </c>
      <c r="Q1068" s="54">
        <v>45968</v>
      </c>
      <c r="R1068" s="55">
        <v>0.84027777777777779</v>
      </c>
      <c r="S1068" t="s">
        <v>45</v>
      </c>
      <c r="T1068">
        <v>9711251720552</v>
      </c>
      <c r="U1068"/>
    </row>
    <row r="1069" spans="1:21" hidden="1">
      <c r="A1069" s="54">
        <v>45968</v>
      </c>
      <c r="B1069" t="s">
        <v>4094</v>
      </c>
      <c r="C1069" t="s">
        <v>41</v>
      </c>
      <c r="D1069">
        <v>712079707</v>
      </c>
      <c r="E1069" t="s">
        <v>33</v>
      </c>
      <c r="F1069" t="s">
        <v>45</v>
      </c>
      <c r="G1069" t="s">
        <v>7171</v>
      </c>
      <c r="H1069">
        <v>756820488</v>
      </c>
      <c r="I1069">
        <v>792251998</v>
      </c>
      <c r="J1069" t="s">
        <v>6710</v>
      </c>
      <c r="K1069" t="s">
        <v>36</v>
      </c>
      <c r="L1069" t="s">
        <v>3926</v>
      </c>
      <c r="M1069" t="s">
        <v>7172</v>
      </c>
      <c r="N1069" s="54">
        <v>45968</v>
      </c>
      <c r="O1069" s="55">
        <v>0.33333333333333331</v>
      </c>
      <c r="P1069" t="s">
        <v>67</v>
      </c>
      <c r="Q1069" s="54">
        <v>45968</v>
      </c>
      <c r="R1069" s="55">
        <v>0.85555555555555551</v>
      </c>
      <c r="S1069" t="s">
        <v>67</v>
      </c>
      <c r="U1069" t="s">
        <v>114</v>
      </c>
    </row>
    <row r="1070" spans="1:21" hidden="1">
      <c r="A1070" s="54">
        <v>45968</v>
      </c>
      <c r="B1070" t="s">
        <v>5360</v>
      </c>
      <c r="C1070" t="s">
        <v>41</v>
      </c>
      <c r="D1070">
        <v>784953955</v>
      </c>
      <c r="E1070" t="s">
        <v>33</v>
      </c>
      <c r="F1070" t="s">
        <v>45</v>
      </c>
      <c r="G1070" t="s">
        <v>7173</v>
      </c>
      <c r="I1070">
        <v>737777178</v>
      </c>
      <c r="J1070" t="s">
        <v>7174</v>
      </c>
      <c r="K1070" t="s">
        <v>36</v>
      </c>
      <c r="L1070" t="s">
        <v>3910</v>
      </c>
      <c r="M1070" t="s">
        <v>7175</v>
      </c>
      <c r="N1070" s="54">
        <v>45968</v>
      </c>
      <c r="O1070" s="55">
        <v>0.54166666666666663</v>
      </c>
      <c r="P1070" t="s">
        <v>45</v>
      </c>
      <c r="Q1070" s="54">
        <v>45968</v>
      </c>
      <c r="R1070" s="55">
        <v>0.87777777777777777</v>
      </c>
      <c r="S1070" t="s">
        <v>45</v>
      </c>
      <c r="T1070">
        <v>9711251720627</v>
      </c>
      <c r="U1070"/>
    </row>
    <row r="1071" spans="1:21" hidden="1">
      <c r="A1071" s="54">
        <v>45968</v>
      </c>
      <c r="B1071" t="s">
        <v>3071</v>
      </c>
      <c r="C1071" t="s">
        <v>41</v>
      </c>
      <c r="D1071">
        <v>734356550</v>
      </c>
      <c r="E1071" t="s">
        <v>33</v>
      </c>
      <c r="F1071" t="s">
        <v>45</v>
      </c>
      <c r="G1071" t="s">
        <v>7176</v>
      </c>
      <c r="H1071">
        <v>104401330</v>
      </c>
      <c r="I1071">
        <v>723401330</v>
      </c>
      <c r="J1071" t="s">
        <v>7177</v>
      </c>
      <c r="K1071" t="s">
        <v>36</v>
      </c>
      <c r="L1071" t="s">
        <v>3896</v>
      </c>
      <c r="M1071" t="s">
        <v>3145</v>
      </c>
      <c r="N1071" s="54">
        <v>45969</v>
      </c>
      <c r="O1071" s="55">
        <v>0.5</v>
      </c>
      <c r="P1071" t="s">
        <v>45</v>
      </c>
      <c r="Q1071" s="54">
        <v>45968</v>
      </c>
      <c r="R1071" s="55">
        <v>0.36388888888888887</v>
      </c>
      <c r="S1071" t="s">
        <v>45</v>
      </c>
      <c r="T1071">
        <v>9711251720602</v>
      </c>
      <c r="U1071"/>
    </row>
    <row r="1072" spans="1:21" hidden="1">
      <c r="A1072" s="54">
        <v>45968</v>
      </c>
      <c r="B1072" t="s">
        <v>3071</v>
      </c>
      <c r="C1072" t="s">
        <v>41</v>
      </c>
      <c r="D1072">
        <v>734356550</v>
      </c>
      <c r="E1072" t="s">
        <v>33</v>
      </c>
      <c r="F1072" t="s">
        <v>45</v>
      </c>
      <c r="G1072" t="s">
        <v>7178</v>
      </c>
      <c r="H1072">
        <v>100697810</v>
      </c>
      <c r="I1072">
        <v>100697810</v>
      </c>
      <c r="J1072" t="s">
        <v>7179</v>
      </c>
      <c r="K1072" t="s">
        <v>36</v>
      </c>
      <c r="L1072" t="s">
        <v>3896</v>
      </c>
      <c r="M1072" t="s">
        <v>3145</v>
      </c>
      <c r="N1072" s="54">
        <v>45969</v>
      </c>
      <c r="O1072" s="55">
        <v>0.5</v>
      </c>
      <c r="P1072" t="s">
        <v>39</v>
      </c>
      <c r="Q1072" s="54">
        <v>45968</v>
      </c>
      <c r="R1072" s="55">
        <v>0.36319444444444443</v>
      </c>
      <c r="U1072"/>
    </row>
    <row r="1073" spans="1:21">
      <c r="A1073" s="54">
        <v>45968</v>
      </c>
      <c r="B1073" t="s">
        <v>6238</v>
      </c>
      <c r="C1073" t="s">
        <v>32</v>
      </c>
      <c r="D1073">
        <v>780225502</v>
      </c>
      <c r="E1073" t="s">
        <v>33</v>
      </c>
      <c r="F1073" t="s">
        <v>45</v>
      </c>
      <c r="G1073" t="s">
        <v>7180</v>
      </c>
      <c r="H1073">
        <v>715282943</v>
      </c>
      <c r="I1073">
        <v>715282943</v>
      </c>
      <c r="J1073" t="s">
        <v>7181</v>
      </c>
      <c r="K1073" t="s">
        <v>36</v>
      </c>
      <c r="L1073" t="s">
        <v>3907</v>
      </c>
      <c r="M1073" t="s">
        <v>7182</v>
      </c>
      <c r="N1073" s="54">
        <v>45968</v>
      </c>
      <c r="O1073" s="55">
        <v>0.41666666666666669</v>
      </c>
      <c r="P1073" t="s">
        <v>39</v>
      </c>
      <c r="Q1073" s="54">
        <v>45968</v>
      </c>
      <c r="R1073" s="55">
        <v>0.76180555555555551</v>
      </c>
      <c r="U1073"/>
    </row>
    <row r="1074" spans="1:21">
      <c r="A1074" s="54">
        <v>45968</v>
      </c>
      <c r="B1074" t="s">
        <v>6238</v>
      </c>
      <c r="C1074" t="s">
        <v>32</v>
      </c>
      <c r="D1074">
        <v>780225502</v>
      </c>
      <c r="E1074" t="s">
        <v>33</v>
      </c>
      <c r="F1074" t="s">
        <v>45</v>
      </c>
      <c r="G1074" t="s">
        <v>7183</v>
      </c>
      <c r="H1074">
        <v>799952748</v>
      </c>
      <c r="I1074">
        <v>799952748</v>
      </c>
      <c r="J1074" t="s">
        <v>7184</v>
      </c>
      <c r="K1074" t="s">
        <v>36</v>
      </c>
      <c r="L1074" t="s">
        <v>1196</v>
      </c>
      <c r="M1074" t="s">
        <v>7185</v>
      </c>
      <c r="N1074" s="54">
        <v>45968</v>
      </c>
      <c r="O1074" s="55">
        <v>0.41666666666666669</v>
      </c>
      <c r="P1074" t="s">
        <v>45</v>
      </c>
      <c r="Q1074" s="54">
        <v>45968</v>
      </c>
      <c r="R1074" s="55">
        <v>0.7631944444444444</v>
      </c>
      <c r="S1074" t="s">
        <v>45</v>
      </c>
      <c r="T1074">
        <v>9711251720329</v>
      </c>
      <c r="U1074"/>
    </row>
    <row r="1075" spans="1:21">
      <c r="A1075" s="54">
        <v>45968</v>
      </c>
      <c r="B1075" t="s">
        <v>6238</v>
      </c>
      <c r="C1075" t="s">
        <v>32</v>
      </c>
      <c r="D1075">
        <v>780225502</v>
      </c>
      <c r="E1075" t="s">
        <v>33</v>
      </c>
      <c r="F1075" t="s">
        <v>45</v>
      </c>
      <c r="G1075" t="s">
        <v>7186</v>
      </c>
      <c r="H1075">
        <v>728787977</v>
      </c>
      <c r="I1075">
        <v>728787977</v>
      </c>
      <c r="J1075" t="s">
        <v>7187</v>
      </c>
      <c r="K1075" t="s">
        <v>81</v>
      </c>
      <c r="L1075" t="s">
        <v>1196</v>
      </c>
      <c r="M1075" t="s">
        <v>7188</v>
      </c>
      <c r="N1075" s="54">
        <v>45969</v>
      </c>
      <c r="O1075" s="55">
        <v>0.41666666666666669</v>
      </c>
      <c r="P1075" t="s">
        <v>45</v>
      </c>
      <c r="Q1075" s="54">
        <v>45968</v>
      </c>
      <c r="R1075" s="55">
        <v>0.77152777777777781</v>
      </c>
      <c r="S1075" t="s">
        <v>45</v>
      </c>
      <c r="T1075">
        <v>9711251720346</v>
      </c>
      <c r="U1075"/>
    </row>
    <row r="1076" spans="1:21" hidden="1">
      <c r="A1076" s="54">
        <v>45968</v>
      </c>
      <c r="B1076" t="s">
        <v>719</v>
      </c>
      <c r="C1076" t="s">
        <v>41</v>
      </c>
      <c r="D1076">
        <v>104144901</v>
      </c>
      <c r="E1076" t="s">
        <v>33</v>
      </c>
      <c r="F1076" t="s">
        <v>45</v>
      </c>
      <c r="G1076" t="s">
        <v>7189</v>
      </c>
      <c r="H1076">
        <v>788277365</v>
      </c>
      <c r="I1076">
        <v>788277365</v>
      </c>
      <c r="J1076" t="s">
        <v>7190</v>
      </c>
      <c r="K1076" t="s">
        <v>36</v>
      </c>
      <c r="L1076" t="s">
        <v>1196</v>
      </c>
      <c r="M1076" t="s">
        <v>7191</v>
      </c>
      <c r="N1076" s="54">
        <v>45968</v>
      </c>
      <c r="O1076" s="55">
        <v>0.41666666666666669</v>
      </c>
      <c r="P1076" t="s">
        <v>39</v>
      </c>
      <c r="Q1076" s="54">
        <v>45968</v>
      </c>
      <c r="R1076" s="55">
        <v>0.78541666666666665</v>
      </c>
      <c r="U1076"/>
    </row>
    <row r="1077" spans="1:21" hidden="1">
      <c r="A1077" s="54">
        <v>45968</v>
      </c>
      <c r="B1077" t="s">
        <v>2317</v>
      </c>
      <c r="C1077" t="s">
        <v>41</v>
      </c>
      <c r="D1077">
        <v>107393991</v>
      </c>
      <c r="E1077" t="s">
        <v>33</v>
      </c>
      <c r="F1077" t="s">
        <v>45</v>
      </c>
      <c r="G1077" t="s">
        <v>7192</v>
      </c>
      <c r="H1077">
        <v>750917747</v>
      </c>
      <c r="I1077">
        <v>790399225</v>
      </c>
      <c r="J1077" t="s">
        <v>7193</v>
      </c>
      <c r="K1077" t="s">
        <v>36</v>
      </c>
      <c r="L1077" t="s">
        <v>4076</v>
      </c>
      <c r="M1077" t="s">
        <v>5035</v>
      </c>
      <c r="N1077" s="54">
        <v>45968</v>
      </c>
      <c r="O1077" s="55">
        <v>0.41666666666666669</v>
      </c>
      <c r="P1077" t="s">
        <v>45</v>
      </c>
      <c r="Q1077" s="54">
        <v>45968</v>
      </c>
      <c r="R1077" s="55">
        <v>0.78611111111111109</v>
      </c>
      <c r="S1077" t="s">
        <v>45</v>
      </c>
      <c r="T1077">
        <v>9711251720391</v>
      </c>
      <c r="U1077"/>
    </row>
    <row r="1078" spans="1:21" hidden="1">
      <c r="A1078" s="54">
        <v>45968</v>
      </c>
      <c r="B1078" t="s">
        <v>2309</v>
      </c>
      <c r="C1078" t="s">
        <v>41</v>
      </c>
      <c r="D1078">
        <v>789753094</v>
      </c>
      <c r="E1078" t="s">
        <v>33</v>
      </c>
      <c r="F1078" t="s">
        <v>45</v>
      </c>
      <c r="G1078" t="s">
        <v>7194</v>
      </c>
      <c r="I1078">
        <v>768203083</v>
      </c>
      <c r="J1078" t="s">
        <v>7195</v>
      </c>
      <c r="K1078" t="s">
        <v>36</v>
      </c>
      <c r="L1078" t="s">
        <v>3940</v>
      </c>
      <c r="M1078" t="s">
        <v>5881</v>
      </c>
      <c r="N1078" s="54">
        <v>45969</v>
      </c>
      <c r="O1078" s="55">
        <v>0.41666666666666669</v>
      </c>
      <c r="P1078" t="s">
        <v>39</v>
      </c>
      <c r="Q1078" s="54">
        <v>45968</v>
      </c>
      <c r="R1078" s="55">
        <v>0.78888888888888886</v>
      </c>
      <c r="U1078"/>
    </row>
    <row r="1079" spans="1:21" hidden="1">
      <c r="A1079" s="54">
        <v>45968</v>
      </c>
      <c r="B1079" t="s">
        <v>4222</v>
      </c>
      <c r="C1079" t="s">
        <v>41</v>
      </c>
      <c r="D1079">
        <v>739803870</v>
      </c>
      <c r="E1079" t="s">
        <v>33</v>
      </c>
      <c r="F1079" t="s">
        <v>45</v>
      </c>
      <c r="G1079" t="s">
        <v>7196</v>
      </c>
      <c r="H1079">
        <v>735660604</v>
      </c>
      <c r="I1079">
        <v>723838866</v>
      </c>
      <c r="J1079" t="s">
        <v>7197</v>
      </c>
      <c r="K1079" t="s">
        <v>36</v>
      </c>
      <c r="L1079" t="s">
        <v>1911</v>
      </c>
      <c r="M1079" t="s">
        <v>7198</v>
      </c>
      <c r="N1079" s="54">
        <v>45969</v>
      </c>
      <c r="O1079" s="55">
        <v>0.41666666666666669</v>
      </c>
      <c r="P1079" t="s">
        <v>39</v>
      </c>
      <c r="Q1079" s="54">
        <v>45968</v>
      </c>
      <c r="R1079" s="55">
        <v>0.7895833333333333</v>
      </c>
      <c r="U1079"/>
    </row>
    <row r="1080" spans="1:21" hidden="1">
      <c r="A1080" s="54">
        <v>45968</v>
      </c>
      <c r="B1080" t="s">
        <v>47</v>
      </c>
      <c r="C1080" t="s">
        <v>41</v>
      </c>
      <c r="D1080">
        <v>735633807</v>
      </c>
      <c r="E1080" t="s">
        <v>33</v>
      </c>
      <c r="F1080" t="s">
        <v>45</v>
      </c>
      <c r="G1080" t="s">
        <v>6399</v>
      </c>
      <c r="H1080">
        <v>798875893</v>
      </c>
      <c r="I1080">
        <v>798875893</v>
      </c>
      <c r="J1080" t="s">
        <v>7199</v>
      </c>
      <c r="K1080" t="s">
        <v>36</v>
      </c>
      <c r="L1080" t="s">
        <v>1196</v>
      </c>
      <c r="M1080" t="s">
        <v>7200</v>
      </c>
      <c r="N1080" s="54">
        <v>45968</v>
      </c>
      <c r="O1080" s="55">
        <v>0.375</v>
      </c>
      <c r="P1080" t="s">
        <v>67</v>
      </c>
      <c r="Q1080" s="54"/>
      <c r="S1080" t="s">
        <v>67</v>
      </c>
      <c r="U1080" t="s">
        <v>114</v>
      </c>
    </row>
    <row r="1081" spans="1:21" hidden="1">
      <c r="A1081" s="54">
        <v>45968</v>
      </c>
      <c r="B1081" t="s">
        <v>5196</v>
      </c>
      <c r="C1081" t="s">
        <v>41</v>
      </c>
      <c r="D1081">
        <v>786561464</v>
      </c>
      <c r="E1081" t="s">
        <v>33</v>
      </c>
      <c r="F1081" t="s">
        <v>45</v>
      </c>
      <c r="G1081" t="s">
        <v>7201</v>
      </c>
      <c r="H1081">
        <v>700635334</v>
      </c>
      <c r="I1081">
        <v>700635334</v>
      </c>
      <c r="J1081" t="s">
        <v>7202</v>
      </c>
      <c r="K1081" t="s">
        <v>36</v>
      </c>
      <c r="L1081" t="s">
        <v>3959</v>
      </c>
      <c r="M1081" t="s">
        <v>4764</v>
      </c>
      <c r="N1081" s="54">
        <v>45969</v>
      </c>
      <c r="O1081" s="55">
        <v>0.375</v>
      </c>
      <c r="P1081" t="s">
        <v>39</v>
      </c>
      <c r="Q1081" s="54">
        <v>45968</v>
      </c>
      <c r="R1081" s="55">
        <v>0.8</v>
      </c>
      <c r="U1081"/>
    </row>
    <row r="1082" spans="1:21">
      <c r="A1082" s="54">
        <v>45968</v>
      </c>
      <c r="B1082" t="s">
        <v>5746</v>
      </c>
      <c r="C1082" t="s">
        <v>1104</v>
      </c>
      <c r="D1082">
        <v>102127787</v>
      </c>
      <c r="E1082" t="s">
        <v>33</v>
      </c>
      <c r="F1082" t="s">
        <v>45</v>
      </c>
      <c r="G1082" t="s">
        <v>7203</v>
      </c>
      <c r="I1082">
        <v>743821122</v>
      </c>
      <c r="J1082" t="s">
        <v>7204</v>
      </c>
      <c r="K1082" t="s">
        <v>36</v>
      </c>
      <c r="L1082" t="s">
        <v>3943</v>
      </c>
      <c r="M1082" t="s">
        <v>7205</v>
      </c>
      <c r="N1082" s="54">
        <v>45968</v>
      </c>
      <c r="O1082" s="55">
        <v>0.5</v>
      </c>
      <c r="P1082" t="s">
        <v>39</v>
      </c>
      <c r="Q1082" s="54">
        <v>45968</v>
      </c>
      <c r="R1082" s="55">
        <v>0.80208333333333337</v>
      </c>
      <c r="U1082"/>
    </row>
    <row r="1083" spans="1:21">
      <c r="A1083" s="54">
        <v>45968</v>
      </c>
      <c r="B1083" t="s">
        <v>5746</v>
      </c>
      <c r="C1083" t="s">
        <v>1104</v>
      </c>
      <c r="D1083">
        <v>102127787</v>
      </c>
      <c r="E1083" t="s">
        <v>33</v>
      </c>
      <c r="F1083" t="s">
        <v>45</v>
      </c>
      <c r="G1083" t="s">
        <v>7206</v>
      </c>
      <c r="I1083">
        <v>254704275573</v>
      </c>
      <c r="J1083" t="s">
        <v>7207</v>
      </c>
      <c r="K1083" t="s">
        <v>36</v>
      </c>
      <c r="L1083" t="s">
        <v>3976</v>
      </c>
      <c r="M1083" t="s">
        <v>7208</v>
      </c>
      <c r="N1083" s="54">
        <v>45973</v>
      </c>
      <c r="O1083" s="55">
        <v>0.45833333333333331</v>
      </c>
      <c r="P1083" t="s">
        <v>4124</v>
      </c>
      <c r="Q1083" s="54">
        <v>45968</v>
      </c>
      <c r="R1083" s="55">
        <v>0.8041666666666667</v>
      </c>
      <c r="U1083"/>
    </row>
    <row r="1084" spans="1:21">
      <c r="A1084" s="54">
        <v>45968</v>
      </c>
      <c r="B1084" t="s">
        <v>5746</v>
      </c>
      <c r="C1084" t="s">
        <v>1104</v>
      </c>
      <c r="D1084">
        <v>102127787</v>
      </c>
      <c r="E1084" t="s">
        <v>33</v>
      </c>
      <c r="F1084" t="s">
        <v>45</v>
      </c>
      <c r="G1084" t="s">
        <v>7203</v>
      </c>
      <c r="I1084">
        <v>254743821122</v>
      </c>
      <c r="J1084" t="s">
        <v>7209</v>
      </c>
      <c r="K1084" t="s">
        <v>36</v>
      </c>
      <c r="L1084" t="s">
        <v>3943</v>
      </c>
      <c r="M1084" t="s">
        <v>7205</v>
      </c>
      <c r="N1084" s="54">
        <v>45968</v>
      </c>
      <c r="O1084" s="55">
        <v>0.5</v>
      </c>
      <c r="P1084" t="s">
        <v>39</v>
      </c>
      <c r="Q1084" s="54">
        <v>45968</v>
      </c>
      <c r="R1084" s="55">
        <v>0.80208333333333337</v>
      </c>
      <c r="U1084"/>
    </row>
    <row r="1085" spans="1:21" hidden="1">
      <c r="A1085" s="54">
        <v>45968</v>
      </c>
      <c r="B1085" t="s">
        <v>3071</v>
      </c>
      <c r="C1085" t="s">
        <v>41</v>
      </c>
      <c r="D1085">
        <v>734356550</v>
      </c>
      <c r="E1085" t="s">
        <v>33</v>
      </c>
      <c r="F1085" t="s">
        <v>45</v>
      </c>
      <c r="G1085" t="s">
        <v>7212</v>
      </c>
      <c r="H1085">
        <v>789191855</v>
      </c>
      <c r="I1085">
        <v>789191855</v>
      </c>
      <c r="J1085" t="s">
        <v>7213</v>
      </c>
      <c r="K1085" t="s">
        <v>36</v>
      </c>
      <c r="L1085" t="s">
        <v>3896</v>
      </c>
      <c r="M1085" t="s">
        <v>3145</v>
      </c>
      <c r="N1085" s="54">
        <v>45968</v>
      </c>
      <c r="O1085" s="55">
        <v>0.70833333333333337</v>
      </c>
      <c r="P1085" t="s">
        <v>67</v>
      </c>
      <c r="Q1085" s="54"/>
      <c r="S1085" t="s">
        <v>67</v>
      </c>
      <c r="U1085" t="s">
        <v>114</v>
      </c>
    </row>
    <row r="1086" spans="1:21" hidden="1">
      <c r="A1086" s="54">
        <v>45968</v>
      </c>
      <c r="B1086" t="s">
        <v>1599</v>
      </c>
      <c r="C1086" t="s">
        <v>41</v>
      </c>
      <c r="D1086">
        <v>782765791</v>
      </c>
      <c r="E1086" t="s">
        <v>33</v>
      </c>
      <c r="F1086" t="s">
        <v>45</v>
      </c>
      <c r="G1086" t="s">
        <v>7214</v>
      </c>
      <c r="H1086">
        <v>794267718</v>
      </c>
      <c r="I1086">
        <v>794267718</v>
      </c>
      <c r="J1086" t="s">
        <v>7211</v>
      </c>
      <c r="K1086" t="s">
        <v>36</v>
      </c>
      <c r="L1086" t="s">
        <v>4076</v>
      </c>
      <c r="M1086" t="s">
        <v>5162</v>
      </c>
      <c r="N1086" s="54">
        <v>45968</v>
      </c>
      <c r="O1086" s="55">
        <v>0.58333333333333337</v>
      </c>
      <c r="P1086" t="s">
        <v>67</v>
      </c>
      <c r="Q1086" s="54"/>
      <c r="S1086" t="s">
        <v>67</v>
      </c>
      <c r="U1086" t="s">
        <v>114</v>
      </c>
    </row>
    <row r="1087" spans="1:21" hidden="1">
      <c r="A1087" s="54">
        <v>45968</v>
      </c>
      <c r="B1087" t="s">
        <v>5360</v>
      </c>
      <c r="C1087" t="s">
        <v>41</v>
      </c>
      <c r="D1087">
        <v>784953955</v>
      </c>
      <c r="E1087" t="s">
        <v>33</v>
      </c>
      <c r="F1087" t="s">
        <v>45</v>
      </c>
      <c r="G1087" t="s">
        <v>7215</v>
      </c>
      <c r="I1087">
        <v>103634920</v>
      </c>
      <c r="J1087" t="s">
        <v>5441</v>
      </c>
      <c r="K1087" t="s">
        <v>36</v>
      </c>
      <c r="L1087" t="s">
        <v>3910</v>
      </c>
      <c r="M1087" t="s">
        <v>7216</v>
      </c>
      <c r="N1087" s="54">
        <v>45968</v>
      </c>
      <c r="O1087" s="55">
        <v>0.54166666666666663</v>
      </c>
      <c r="P1087" t="s">
        <v>45</v>
      </c>
      <c r="Q1087" s="54">
        <v>45968</v>
      </c>
      <c r="R1087" s="55">
        <v>0.83125000000000004</v>
      </c>
      <c r="S1087" t="s">
        <v>45</v>
      </c>
      <c r="T1087">
        <v>9711251720533</v>
      </c>
      <c r="U1087"/>
    </row>
    <row r="1088" spans="1:21" hidden="1">
      <c r="A1088" s="54">
        <v>45968</v>
      </c>
      <c r="B1088" t="s">
        <v>99</v>
      </c>
      <c r="C1088" t="s">
        <v>41</v>
      </c>
      <c r="D1088">
        <v>783305070</v>
      </c>
      <c r="E1088" t="s">
        <v>33</v>
      </c>
      <c r="F1088" t="s">
        <v>45</v>
      </c>
      <c r="G1088" t="s">
        <v>7217</v>
      </c>
      <c r="H1088">
        <v>781660532</v>
      </c>
      <c r="I1088">
        <v>781660532</v>
      </c>
      <c r="J1088" t="s">
        <v>7218</v>
      </c>
      <c r="K1088" t="s">
        <v>36</v>
      </c>
      <c r="L1088" t="s">
        <v>1196</v>
      </c>
      <c r="M1088" t="s">
        <v>7219</v>
      </c>
      <c r="N1088" s="54">
        <v>45969</v>
      </c>
      <c r="O1088" s="55">
        <v>0.70833333333333337</v>
      </c>
      <c r="P1088" t="s">
        <v>45</v>
      </c>
      <c r="Q1088" s="54">
        <v>45968</v>
      </c>
      <c r="S1088" t="s">
        <v>45</v>
      </c>
      <c r="T1088">
        <v>9711251720331</v>
      </c>
      <c r="U1088"/>
    </row>
    <row r="1089" spans="1:21" hidden="1">
      <c r="A1089" s="54">
        <v>45968</v>
      </c>
      <c r="B1089" t="s">
        <v>5632</v>
      </c>
      <c r="C1089" t="s">
        <v>41</v>
      </c>
      <c r="D1089">
        <v>788374099</v>
      </c>
      <c r="E1089" t="s">
        <v>33</v>
      </c>
      <c r="F1089" t="s">
        <v>45</v>
      </c>
      <c r="G1089" t="s">
        <v>7220</v>
      </c>
      <c r="I1089">
        <v>254795628089</v>
      </c>
      <c r="J1089" t="s">
        <v>7221</v>
      </c>
      <c r="K1089" t="s">
        <v>36</v>
      </c>
      <c r="L1089" t="s">
        <v>3910</v>
      </c>
      <c r="M1089" t="s">
        <v>7222</v>
      </c>
      <c r="N1089" s="54">
        <v>45981</v>
      </c>
      <c r="O1089" s="55">
        <v>0.54166666666666663</v>
      </c>
      <c r="P1089" t="s">
        <v>4124</v>
      </c>
      <c r="Q1089" s="54">
        <v>45968</v>
      </c>
      <c r="R1089" s="55">
        <v>0.7680555555555556</v>
      </c>
      <c r="U1089"/>
    </row>
    <row r="1090" spans="1:21" hidden="1">
      <c r="A1090" s="54">
        <v>45968</v>
      </c>
      <c r="B1090" t="s">
        <v>6182</v>
      </c>
      <c r="C1090" t="s">
        <v>41</v>
      </c>
      <c r="D1090">
        <v>786457527</v>
      </c>
      <c r="E1090" t="s">
        <v>33</v>
      </c>
      <c r="F1090" t="s">
        <v>45</v>
      </c>
      <c r="G1090" t="s">
        <v>7223</v>
      </c>
      <c r="I1090">
        <v>741410000</v>
      </c>
      <c r="J1090" t="s">
        <v>7224</v>
      </c>
      <c r="K1090" t="s">
        <v>36</v>
      </c>
      <c r="L1090" t="s">
        <v>1921</v>
      </c>
      <c r="M1090" t="s">
        <v>7225</v>
      </c>
      <c r="N1090" s="54">
        <v>45969</v>
      </c>
      <c r="O1090" s="55">
        <v>0.45833333333333331</v>
      </c>
      <c r="P1090" t="s">
        <v>39</v>
      </c>
      <c r="Q1090" s="54">
        <v>45968</v>
      </c>
      <c r="R1090" s="55">
        <v>0.77708333333333335</v>
      </c>
      <c r="U1090"/>
    </row>
    <row r="1091" spans="1:21" hidden="1">
      <c r="A1091" s="54">
        <v>45968</v>
      </c>
      <c r="B1091" t="s">
        <v>99</v>
      </c>
      <c r="C1091" t="s">
        <v>41</v>
      </c>
      <c r="D1091">
        <v>783305070</v>
      </c>
      <c r="E1091" t="s">
        <v>33</v>
      </c>
      <c r="F1091" t="s">
        <v>45</v>
      </c>
      <c r="G1091" t="s">
        <v>7226</v>
      </c>
      <c r="H1091">
        <v>722539649</v>
      </c>
      <c r="I1091">
        <v>722539649</v>
      </c>
      <c r="J1091" t="s">
        <v>7227</v>
      </c>
      <c r="K1091" t="s">
        <v>36</v>
      </c>
      <c r="L1091" t="s">
        <v>1196</v>
      </c>
      <c r="M1091" t="s">
        <v>7228</v>
      </c>
      <c r="N1091" s="54">
        <v>45968</v>
      </c>
      <c r="O1091" s="55">
        <v>0.54166666666666663</v>
      </c>
      <c r="P1091" t="s">
        <v>39</v>
      </c>
      <c r="Q1091" s="54">
        <v>45968</v>
      </c>
      <c r="R1091" s="55">
        <v>0.77777777777777779</v>
      </c>
      <c r="U1091"/>
    </row>
    <row r="1092" spans="1:21" hidden="1">
      <c r="A1092" s="54">
        <v>45968</v>
      </c>
      <c r="B1092" t="s">
        <v>3026</v>
      </c>
      <c r="C1092" t="s">
        <v>41</v>
      </c>
      <c r="D1092">
        <v>108626602</v>
      </c>
      <c r="E1092" t="s">
        <v>33</v>
      </c>
      <c r="F1092" t="s">
        <v>45</v>
      </c>
      <c r="G1092" t="s">
        <v>7229</v>
      </c>
      <c r="H1092">
        <v>768065326</v>
      </c>
      <c r="I1092">
        <v>0</v>
      </c>
      <c r="J1092" t="s">
        <v>7230</v>
      </c>
      <c r="K1092" t="s">
        <v>36</v>
      </c>
      <c r="L1092" t="s">
        <v>3896</v>
      </c>
      <c r="M1092" t="s">
        <v>7231</v>
      </c>
      <c r="N1092" s="54">
        <v>45976</v>
      </c>
      <c r="O1092" s="55">
        <v>0.66666666666666663</v>
      </c>
      <c r="P1092" t="s">
        <v>4124</v>
      </c>
      <c r="Q1092" s="54">
        <v>45968</v>
      </c>
      <c r="R1092" s="55">
        <v>0.79236111111111107</v>
      </c>
      <c r="U1092"/>
    </row>
    <row r="1093" spans="1:21" hidden="1">
      <c r="A1093" s="54">
        <v>45968</v>
      </c>
      <c r="B1093" t="s">
        <v>3071</v>
      </c>
      <c r="C1093" t="s">
        <v>41</v>
      </c>
      <c r="D1093">
        <v>734356550</v>
      </c>
      <c r="E1093" t="s">
        <v>33</v>
      </c>
      <c r="F1093" t="s">
        <v>45</v>
      </c>
      <c r="G1093" t="s">
        <v>7232</v>
      </c>
      <c r="I1093">
        <v>748421527</v>
      </c>
      <c r="J1093" t="s">
        <v>7233</v>
      </c>
      <c r="K1093" t="s">
        <v>36</v>
      </c>
      <c r="L1093" t="s">
        <v>3896</v>
      </c>
      <c r="M1093" t="s">
        <v>7234</v>
      </c>
      <c r="N1093" s="54">
        <v>45969</v>
      </c>
      <c r="O1093" s="55">
        <v>0.54166666666666663</v>
      </c>
      <c r="P1093" t="s">
        <v>39</v>
      </c>
      <c r="Q1093" s="54">
        <v>45968</v>
      </c>
      <c r="R1093" s="55">
        <v>0.80069444444444449</v>
      </c>
      <c r="U1093"/>
    </row>
    <row r="1094" spans="1:21" hidden="1">
      <c r="A1094" s="54">
        <v>45968</v>
      </c>
      <c r="B1094" t="s">
        <v>1403</v>
      </c>
      <c r="C1094" t="s">
        <v>41</v>
      </c>
      <c r="D1094">
        <v>102772410</v>
      </c>
      <c r="E1094" t="s">
        <v>33</v>
      </c>
      <c r="F1094" t="s">
        <v>45</v>
      </c>
      <c r="G1094" t="s">
        <v>7235</v>
      </c>
      <c r="H1094">
        <v>783329132</v>
      </c>
      <c r="I1094">
        <v>783329132</v>
      </c>
      <c r="J1094" t="s">
        <v>7236</v>
      </c>
      <c r="K1094" t="s">
        <v>36</v>
      </c>
      <c r="L1094" t="s">
        <v>3959</v>
      </c>
      <c r="M1094" t="s">
        <v>7237</v>
      </c>
      <c r="N1094" s="54">
        <v>45969</v>
      </c>
      <c r="O1094" s="55">
        <v>0.45833333333333331</v>
      </c>
      <c r="P1094" t="s">
        <v>39</v>
      </c>
      <c r="Q1094" s="54">
        <v>45968</v>
      </c>
      <c r="R1094" s="55">
        <v>0.80277777777777781</v>
      </c>
      <c r="U1094"/>
    </row>
    <row r="1095" spans="1:21" hidden="1">
      <c r="A1095" s="54">
        <v>45968</v>
      </c>
      <c r="B1095" t="s">
        <v>99</v>
      </c>
      <c r="C1095" t="s">
        <v>41</v>
      </c>
      <c r="D1095">
        <v>783305070</v>
      </c>
      <c r="E1095" t="s">
        <v>33</v>
      </c>
      <c r="F1095" t="s">
        <v>45</v>
      </c>
      <c r="G1095" t="s">
        <v>7238</v>
      </c>
      <c r="H1095">
        <v>786479269</v>
      </c>
      <c r="I1095">
        <v>786479269</v>
      </c>
      <c r="J1095" t="s">
        <v>7239</v>
      </c>
      <c r="K1095" t="s">
        <v>36</v>
      </c>
      <c r="L1095" t="s">
        <v>1196</v>
      </c>
      <c r="M1095" t="s">
        <v>7240</v>
      </c>
      <c r="N1095" s="54">
        <v>45973</v>
      </c>
      <c r="O1095" s="55">
        <v>0.33333333333333331</v>
      </c>
      <c r="P1095" t="s">
        <v>4124</v>
      </c>
      <c r="Q1095" s="54">
        <v>45968</v>
      </c>
      <c r="R1095" s="55">
        <v>0.81736111111111109</v>
      </c>
      <c r="U1095"/>
    </row>
    <row r="1096" spans="1:21">
      <c r="A1096" s="54">
        <v>45968</v>
      </c>
      <c r="B1096" t="s">
        <v>2317</v>
      </c>
      <c r="D1096">
        <v>107393991</v>
      </c>
      <c r="E1096" t="s">
        <v>33</v>
      </c>
      <c r="F1096" t="s">
        <v>45</v>
      </c>
      <c r="G1096" t="s">
        <v>7241</v>
      </c>
      <c r="H1096">
        <v>713350888</v>
      </c>
      <c r="I1096">
        <v>713350888</v>
      </c>
      <c r="J1096" t="s">
        <v>7242</v>
      </c>
      <c r="K1096" t="s">
        <v>36</v>
      </c>
      <c r="L1096" t="s">
        <v>4076</v>
      </c>
      <c r="M1096" t="s">
        <v>5035</v>
      </c>
      <c r="N1096" s="54">
        <v>45969</v>
      </c>
      <c r="O1096" s="55">
        <v>0.54166666666666663</v>
      </c>
      <c r="P1096" t="s">
        <v>45</v>
      </c>
      <c r="Q1096" s="54">
        <v>45968</v>
      </c>
      <c r="R1096" s="55">
        <v>0.80138888888888893</v>
      </c>
      <c r="S1096" t="s">
        <v>45</v>
      </c>
      <c r="T1096">
        <v>9711251720465</v>
      </c>
      <c r="U1096"/>
    </row>
    <row r="1097" spans="1:21">
      <c r="A1097" s="54">
        <v>45968</v>
      </c>
      <c r="B1097" t="s">
        <v>267</v>
      </c>
      <c r="D1097">
        <v>755669505</v>
      </c>
      <c r="E1097" t="s">
        <v>33</v>
      </c>
      <c r="F1097" t="s">
        <v>45</v>
      </c>
      <c r="G1097" t="s">
        <v>7243</v>
      </c>
      <c r="H1097">
        <v>254785140467</v>
      </c>
      <c r="I1097">
        <v>254729878329</v>
      </c>
      <c r="J1097" t="s">
        <v>7244</v>
      </c>
      <c r="K1097" t="s">
        <v>36</v>
      </c>
      <c r="L1097" t="s">
        <v>3959</v>
      </c>
      <c r="M1097" t="s">
        <v>7245</v>
      </c>
      <c r="N1097" s="54">
        <v>45969</v>
      </c>
      <c r="O1097" s="55">
        <v>0.41666666666666669</v>
      </c>
      <c r="P1097" t="s">
        <v>45</v>
      </c>
      <c r="Q1097" s="54">
        <v>45968</v>
      </c>
      <c r="R1097" s="55">
        <v>0.82013888888888886</v>
      </c>
      <c r="S1097" t="s">
        <v>45</v>
      </c>
      <c r="T1097">
        <v>9711251720517</v>
      </c>
      <c r="U1097"/>
    </row>
    <row r="1098" spans="1:21">
      <c r="A1098" s="54">
        <v>45968</v>
      </c>
      <c r="B1098" t="s">
        <v>7247</v>
      </c>
      <c r="D1098">
        <v>736027194</v>
      </c>
      <c r="E1098" t="s">
        <v>33</v>
      </c>
      <c r="F1098" t="s">
        <v>45</v>
      </c>
      <c r="G1098" t="s">
        <v>7248</v>
      </c>
      <c r="H1098">
        <v>700220298</v>
      </c>
      <c r="I1098">
        <v>726908600</v>
      </c>
      <c r="J1098" t="s">
        <v>7249</v>
      </c>
      <c r="K1098" t="s">
        <v>36</v>
      </c>
      <c r="L1098" t="s">
        <v>3959</v>
      </c>
      <c r="M1098" t="s">
        <v>554</v>
      </c>
      <c r="N1098" s="54">
        <v>45971</v>
      </c>
      <c r="O1098" s="55">
        <v>0.33333333333333331</v>
      </c>
      <c r="P1098" t="s">
        <v>45</v>
      </c>
      <c r="Q1098" s="54">
        <v>45968</v>
      </c>
      <c r="R1098" s="55">
        <v>0.83958333333333335</v>
      </c>
      <c r="S1098" t="s">
        <v>45</v>
      </c>
      <c r="T1098">
        <v>1011251724014</v>
      </c>
      <c r="U1098"/>
    </row>
    <row r="1099" spans="1:21">
      <c r="A1099" s="54">
        <v>45968</v>
      </c>
      <c r="B1099" t="s">
        <v>867</v>
      </c>
      <c r="D1099">
        <v>738237386</v>
      </c>
      <c r="E1099" t="s">
        <v>33</v>
      </c>
      <c r="F1099" t="s">
        <v>45</v>
      </c>
      <c r="G1099" t="s">
        <v>7250</v>
      </c>
      <c r="I1099">
        <v>729939180</v>
      </c>
      <c r="J1099" t="s">
        <v>7251</v>
      </c>
      <c r="K1099" t="s">
        <v>36</v>
      </c>
      <c r="L1099" t="s">
        <v>3918</v>
      </c>
      <c r="M1099" t="s">
        <v>4685</v>
      </c>
      <c r="N1099" s="54">
        <v>45969</v>
      </c>
      <c r="O1099" s="55">
        <v>0.41666666666666669</v>
      </c>
      <c r="P1099" t="s">
        <v>45</v>
      </c>
      <c r="Q1099" s="54">
        <v>45968</v>
      </c>
      <c r="R1099" s="55">
        <v>0.85416666666666663</v>
      </c>
      <c r="S1099" t="s">
        <v>45</v>
      </c>
      <c r="T1099">
        <v>9711251720574</v>
      </c>
      <c r="U1099"/>
    </row>
    <row r="1100" spans="1:21">
      <c r="A1100" s="54">
        <v>45968</v>
      </c>
      <c r="B1100" t="s">
        <v>6182</v>
      </c>
      <c r="D1100">
        <v>786457527</v>
      </c>
      <c r="E1100" t="s">
        <v>33</v>
      </c>
      <c r="F1100" t="s">
        <v>45</v>
      </c>
      <c r="G1100" t="s">
        <v>7252</v>
      </c>
      <c r="H1100">
        <v>736143179</v>
      </c>
      <c r="I1100">
        <v>724515130</v>
      </c>
      <c r="J1100" t="s">
        <v>6373</v>
      </c>
      <c r="K1100" t="s">
        <v>36</v>
      </c>
      <c r="L1100" t="s">
        <v>1871</v>
      </c>
      <c r="M1100" t="s">
        <v>7253</v>
      </c>
      <c r="N1100" s="54">
        <v>45968</v>
      </c>
      <c r="O1100" s="55">
        <v>0.625</v>
      </c>
      <c r="P1100" t="s">
        <v>39</v>
      </c>
      <c r="Q1100" s="54">
        <v>45968</v>
      </c>
      <c r="R1100" s="55">
        <v>0.85833333333333328</v>
      </c>
      <c r="U1100"/>
    </row>
    <row r="1101" spans="1:21">
      <c r="A1101" s="54">
        <v>45968</v>
      </c>
      <c r="B1101" t="s">
        <v>2777</v>
      </c>
      <c r="D1101">
        <v>762648144</v>
      </c>
      <c r="E1101" t="s">
        <v>33</v>
      </c>
      <c r="F1101" t="s">
        <v>45</v>
      </c>
      <c r="G1101" t="s">
        <v>7254</v>
      </c>
      <c r="I1101">
        <v>254746431043</v>
      </c>
      <c r="J1101" t="s">
        <v>7255</v>
      </c>
      <c r="K1101" t="s">
        <v>36</v>
      </c>
      <c r="L1101" t="s">
        <v>3945</v>
      </c>
      <c r="M1101" t="s">
        <v>7256</v>
      </c>
      <c r="N1101" s="54">
        <v>45972</v>
      </c>
      <c r="O1101" s="55">
        <v>0.41666666666666669</v>
      </c>
      <c r="P1101" t="s">
        <v>45</v>
      </c>
      <c r="Q1101" s="54">
        <v>45968</v>
      </c>
      <c r="R1101" s="55">
        <v>0.86041666666666672</v>
      </c>
      <c r="S1101" t="s">
        <v>45</v>
      </c>
      <c r="T1101">
        <v>1011251724027</v>
      </c>
      <c r="U1101"/>
    </row>
    <row r="1102" spans="1:21" hidden="1">
      <c r="A1102" s="54">
        <v>45968</v>
      </c>
      <c r="B1102" t="s">
        <v>830</v>
      </c>
      <c r="C1102" t="s">
        <v>41</v>
      </c>
      <c r="D1102">
        <v>782300518</v>
      </c>
      <c r="E1102" t="s">
        <v>33</v>
      </c>
      <c r="F1102" t="s">
        <v>45</v>
      </c>
      <c r="G1102" t="s">
        <v>7258</v>
      </c>
      <c r="I1102">
        <v>708034898</v>
      </c>
      <c r="J1102" t="s">
        <v>7259</v>
      </c>
      <c r="K1102" t="s">
        <v>36</v>
      </c>
      <c r="L1102" t="s">
        <v>3976</v>
      </c>
      <c r="M1102" t="s">
        <v>7260</v>
      </c>
      <c r="N1102" s="54">
        <v>45968</v>
      </c>
      <c r="O1102" s="55">
        <v>0.625</v>
      </c>
      <c r="P1102" t="s">
        <v>45</v>
      </c>
      <c r="Q1102" s="54">
        <v>45969</v>
      </c>
      <c r="R1102" s="55">
        <v>0.35763888888888901</v>
      </c>
      <c r="T1102">
        <v>0</v>
      </c>
      <c r="U1102" t="s">
        <v>46</v>
      </c>
    </row>
    <row r="1103" spans="1:21" hidden="1">
      <c r="A1103" s="54">
        <v>45968</v>
      </c>
      <c r="B1103" t="s">
        <v>47</v>
      </c>
      <c r="C1103" t="s">
        <v>41</v>
      </c>
      <c r="D1103">
        <v>735633807</v>
      </c>
      <c r="E1103" t="s">
        <v>33</v>
      </c>
      <c r="F1103" t="s">
        <v>45</v>
      </c>
      <c r="G1103" t="s">
        <v>7261</v>
      </c>
      <c r="H1103">
        <v>734415778</v>
      </c>
      <c r="I1103">
        <v>734415778</v>
      </c>
      <c r="J1103" t="s">
        <v>7262</v>
      </c>
      <c r="K1103" t="s">
        <v>36</v>
      </c>
      <c r="L1103" t="s">
        <v>1196</v>
      </c>
      <c r="M1103" t="s">
        <v>3428</v>
      </c>
      <c r="N1103" s="54">
        <v>45968</v>
      </c>
      <c r="O1103" s="55">
        <v>0.375</v>
      </c>
      <c r="P1103" t="s">
        <v>45</v>
      </c>
      <c r="Q1103" s="54">
        <v>45969</v>
      </c>
      <c r="R1103" s="55">
        <v>0.36319444444444399</v>
      </c>
      <c r="T1103">
        <v>0</v>
      </c>
      <c r="U1103" t="s">
        <v>53</v>
      </c>
    </row>
    <row r="1104" spans="1:21" hidden="1">
      <c r="A1104" s="54">
        <v>45968</v>
      </c>
      <c r="B1104" t="s">
        <v>6182</v>
      </c>
      <c r="C1104" t="s">
        <v>41</v>
      </c>
      <c r="D1104">
        <v>786457527</v>
      </c>
      <c r="E1104" t="s">
        <v>33</v>
      </c>
      <c r="F1104" t="s">
        <v>45</v>
      </c>
      <c r="G1104" t="s">
        <v>7264</v>
      </c>
      <c r="I1104">
        <v>723373292</v>
      </c>
      <c r="J1104" t="s">
        <v>7265</v>
      </c>
      <c r="K1104" t="s">
        <v>36</v>
      </c>
      <c r="L1104" t="s">
        <v>1871</v>
      </c>
      <c r="M1104" t="s">
        <v>7266</v>
      </c>
      <c r="N1104" s="54">
        <v>45969</v>
      </c>
      <c r="O1104" s="55">
        <v>0.54166666666666663</v>
      </c>
      <c r="P1104" t="s">
        <v>45</v>
      </c>
      <c r="Q1104" s="54">
        <v>45969</v>
      </c>
      <c r="R1104" s="55">
        <v>0.38263888888888897</v>
      </c>
      <c r="T1104">
        <v>0</v>
      </c>
      <c r="U1104" t="s">
        <v>46</v>
      </c>
    </row>
    <row r="1105" spans="1:21" hidden="1">
      <c r="A1105" s="54">
        <v>45968</v>
      </c>
      <c r="B1105" t="s">
        <v>5492</v>
      </c>
      <c r="C1105" t="s">
        <v>41</v>
      </c>
      <c r="D1105">
        <v>788201147</v>
      </c>
      <c r="E1105" t="s">
        <v>33</v>
      </c>
      <c r="F1105" t="s">
        <v>3886</v>
      </c>
      <c r="G1105" t="s">
        <v>7267</v>
      </c>
      <c r="H1105">
        <v>254752416823</v>
      </c>
      <c r="I1105">
        <v>254720336517</v>
      </c>
      <c r="J1105" t="s">
        <v>7268</v>
      </c>
      <c r="K1105" t="s">
        <v>36</v>
      </c>
      <c r="L1105" t="s">
        <v>3975</v>
      </c>
      <c r="M1105" t="s">
        <v>7269</v>
      </c>
      <c r="N1105" s="54">
        <v>45972</v>
      </c>
      <c r="O1105" s="55">
        <v>0.33333333333333331</v>
      </c>
      <c r="P1105" t="s">
        <v>3886</v>
      </c>
      <c r="Q1105" s="54"/>
      <c r="U1105"/>
    </row>
    <row r="1106" spans="1:21" hidden="1">
      <c r="A1106" s="54">
        <v>45968</v>
      </c>
      <c r="B1106" t="s">
        <v>7270</v>
      </c>
      <c r="C1106" t="s">
        <v>41</v>
      </c>
      <c r="D1106">
        <v>738709366</v>
      </c>
      <c r="E1106" t="s">
        <v>33</v>
      </c>
      <c r="F1106" t="s">
        <v>45</v>
      </c>
      <c r="G1106" t="s">
        <v>7271</v>
      </c>
      <c r="H1106">
        <v>786750964</v>
      </c>
      <c r="I1106">
        <v>725645114</v>
      </c>
      <c r="J1106" t="s">
        <v>7272</v>
      </c>
      <c r="K1106" t="s">
        <v>36</v>
      </c>
      <c r="L1106" t="s">
        <v>3966</v>
      </c>
      <c r="M1106" t="s">
        <v>7273</v>
      </c>
      <c r="N1106" s="54">
        <v>45968</v>
      </c>
      <c r="O1106" s="55">
        <v>0.54166666666666663</v>
      </c>
      <c r="P1106" t="s">
        <v>45</v>
      </c>
      <c r="Q1106" s="54">
        <v>45969</v>
      </c>
      <c r="R1106" s="55">
        <v>0.39236111111111099</v>
      </c>
      <c r="T1106">
        <v>0</v>
      </c>
      <c r="U1106" t="s">
        <v>46</v>
      </c>
    </row>
    <row r="1107" spans="1:21" hidden="1">
      <c r="A1107" s="54">
        <v>45968</v>
      </c>
      <c r="B1107" t="s">
        <v>2014</v>
      </c>
      <c r="C1107" t="s">
        <v>41</v>
      </c>
      <c r="D1107">
        <v>781044277</v>
      </c>
      <c r="E1107" t="s">
        <v>33</v>
      </c>
      <c r="F1107" t="s">
        <v>45</v>
      </c>
      <c r="G1107" t="s">
        <v>7274</v>
      </c>
      <c r="I1107">
        <v>254787890690</v>
      </c>
      <c r="J1107" t="s">
        <v>7275</v>
      </c>
      <c r="K1107" t="s">
        <v>36</v>
      </c>
      <c r="L1107" t="s">
        <v>3916</v>
      </c>
      <c r="M1107" t="s">
        <v>7276</v>
      </c>
      <c r="N1107" s="54">
        <v>45968</v>
      </c>
      <c r="O1107" s="55">
        <v>0.33333333333333331</v>
      </c>
      <c r="P1107" t="s">
        <v>39</v>
      </c>
      <c r="Q1107" s="54">
        <v>45969</v>
      </c>
      <c r="R1107" s="55">
        <v>0.39444444444444399</v>
      </c>
      <c r="T1107">
        <v>0</v>
      </c>
      <c r="U1107" t="e">
        <v>#REF!</v>
      </c>
    </row>
    <row r="1108" spans="1:21" hidden="1">
      <c r="A1108" s="54">
        <v>45968</v>
      </c>
      <c r="B1108" t="s">
        <v>5492</v>
      </c>
      <c r="C1108" t="s">
        <v>41</v>
      </c>
      <c r="D1108">
        <v>788201147</v>
      </c>
      <c r="E1108" t="s">
        <v>33</v>
      </c>
      <c r="F1108" t="s">
        <v>3886</v>
      </c>
      <c r="G1108" t="s">
        <v>7277</v>
      </c>
      <c r="H1108">
        <v>105471365</v>
      </c>
      <c r="I1108">
        <v>726776119</v>
      </c>
      <c r="J1108" t="s">
        <v>7278</v>
      </c>
      <c r="K1108" t="s">
        <v>36</v>
      </c>
      <c r="L1108" t="s">
        <v>5495</v>
      </c>
      <c r="M1108" t="s">
        <v>7279</v>
      </c>
      <c r="N1108" s="54">
        <v>45991</v>
      </c>
      <c r="O1108" s="55">
        <v>0.33333333333333331</v>
      </c>
      <c r="P1108" t="s">
        <v>3886</v>
      </c>
      <c r="Q1108" s="54"/>
      <c r="U1108"/>
    </row>
    <row r="1109" spans="1:21" hidden="1">
      <c r="A1109" s="54">
        <v>45968</v>
      </c>
      <c r="B1109" t="s">
        <v>5096</v>
      </c>
      <c r="C1109" t="s">
        <v>41</v>
      </c>
      <c r="D1109">
        <v>762900090</v>
      </c>
      <c r="E1109" t="s">
        <v>33</v>
      </c>
      <c r="F1109" t="s">
        <v>45</v>
      </c>
      <c r="G1109" t="s">
        <v>7282</v>
      </c>
      <c r="H1109">
        <v>254703993171</v>
      </c>
      <c r="I1109">
        <v>254703993171</v>
      </c>
      <c r="J1109" t="s">
        <v>7283</v>
      </c>
      <c r="K1109" t="s">
        <v>36</v>
      </c>
      <c r="L1109" t="s">
        <v>1241</v>
      </c>
      <c r="M1109" t="s">
        <v>7284</v>
      </c>
      <c r="N1109" s="54">
        <v>45971</v>
      </c>
      <c r="O1109" s="55">
        <v>0.41666666666666669</v>
      </c>
      <c r="P1109" t="s">
        <v>45</v>
      </c>
      <c r="Q1109" s="54">
        <v>45969</v>
      </c>
      <c r="R1109" s="55">
        <v>0.44444444444444398</v>
      </c>
      <c r="T1109">
        <v>0</v>
      </c>
      <c r="U1109" t="s">
        <v>53</v>
      </c>
    </row>
    <row r="1110" spans="1:21" hidden="1">
      <c r="A1110" s="54">
        <v>45968</v>
      </c>
      <c r="B1110" t="s">
        <v>5116</v>
      </c>
      <c r="C1110" t="s">
        <v>41</v>
      </c>
      <c r="D1110">
        <v>782325197</v>
      </c>
      <c r="E1110" t="s">
        <v>33</v>
      </c>
      <c r="F1110" t="s">
        <v>3886</v>
      </c>
      <c r="G1110" t="s">
        <v>7285</v>
      </c>
      <c r="H1110">
        <v>254736166544</v>
      </c>
      <c r="I1110">
        <v>741671990</v>
      </c>
      <c r="J1110" t="s">
        <v>7286</v>
      </c>
      <c r="K1110" t="s">
        <v>36</v>
      </c>
      <c r="L1110" t="s">
        <v>3926</v>
      </c>
      <c r="M1110" t="s">
        <v>7287</v>
      </c>
      <c r="N1110" s="54">
        <v>45986</v>
      </c>
      <c r="O1110" s="55">
        <v>0.625</v>
      </c>
      <c r="P1110" t="s">
        <v>3886</v>
      </c>
      <c r="Q1110" s="54"/>
      <c r="U1110"/>
    </row>
    <row r="1111" spans="1:21" hidden="1">
      <c r="A1111" s="54">
        <v>45968</v>
      </c>
      <c r="B1111" t="s">
        <v>867</v>
      </c>
      <c r="C1111" t="s">
        <v>41</v>
      </c>
      <c r="D1111">
        <v>738237386</v>
      </c>
      <c r="E1111" t="s">
        <v>33</v>
      </c>
      <c r="F1111" t="s">
        <v>45</v>
      </c>
      <c r="G1111" t="s">
        <v>7288</v>
      </c>
      <c r="I1111">
        <v>743339397</v>
      </c>
      <c r="J1111" t="s">
        <v>7289</v>
      </c>
      <c r="K1111" t="s">
        <v>36</v>
      </c>
      <c r="L1111" t="s">
        <v>3959</v>
      </c>
      <c r="M1111" t="s">
        <v>7290</v>
      </c>
      <c r="N1111" s="54">
        <v>45969</v>
      </c>
      <c r="O1111" s="55">
        <v>0.41666666666666669</v>
      </c>
      <c r="P1111" t="s">
        <v>39</v>
      </c>
      <c r="Q1111" s="54">
        <v>45969</v>
      </c>
      <c r="R1111" s="55">
        <v>0.70625000000000004</v>
      </c>
      <c r="T1111">
        <v>0</v>
      </c>
      <c r="U1111" t="e">
        <v>#REF!</v>
      </c>
    </row>
    <row r="1112" spans="1:21">
      <c r="A1112" s="54">
        <v>45968</v>
      </c>
      <c r="B1112" t="s">
        <v>6238</v>
      </c>
      <c r="C1112" t="s">
        <v>32</v>
      </c>
      <c r="D1112">
        <v>780225502</v>
      </c>
      <c r="E1112" t="s">
        <v>33</v>
      </c>
      <c r="F1112" t="s">
        <v>45</v>
      </c>
      <c r="G1112" t="s">
        <v>7291</v>
      </c>
      <c r="H1112">
        <v>741148595</v>
      </c>
      <c r="I1112">
        <v>741148595</v>
      </c>
      <c r="J1112" t="s">
        <v>7292</v>
      </c>
      <c r="K1112" t="s">
        <v>36</v>
      </c>
      <c r="L1112" t="s">
        <v>1196</v>
      </c>
      <c r="M1112" t="s">
        <v>7293</v>
      </c>
      <c r="N1112" s="54">
        <v>45968</v>
      </c>
      <c r="O1112" s="55">
        <v>0.54166666666666663</v>
      </c>
      <c r="P1112" t="s">
        <v>45</v>
      </c>
      <c r="Q1112" s="54">
        <v>45969</v>
      </c>
      <c r="R1112" s="55">
        <v>0.422222222222222</v>
      </c>
      <c r="T1112">
        <v>0</v>
      </c>
      <c r="U1112" t="s">
        <v>53</v>
      </c>
    </row>
    <row r="1113" spans="1:21">
      <c r="A1113" s="54">
        <v>45968</v>
      </c>
      <c r="B1113" t="s">
        <v>69</v>
      </c>
      <c r="C1113" t="s">
        <v>70</v>
      </c>
      <c r="D1113">
        <v>755877260</v>
      </c>
      <c r="E1113" t="s">
        <v>33</v>
      </c>
      <c r="F1113" t="s">
        <v>45</v>
      </c>
      <c r="G1113" t="s">
        <v>7294</v>
      </c>
      <c r="H1113">
        <v>717566658</v>
      </c>
      <c r="I1113">
        <v>717566658</v>
      </c>
      <c r="J1113" t="s">
        <v>7295</v>
      </c>
      <c r="K1113" t="s">
        <v>36</v>
      </c>
      <c r="L1113" t="s">
        <v>1911</v>
      </c>
      <c r="M1113" t="s">
        <v>7296</v>
      </c>
      <c r="N1113" s="54">
        <v>45968</v>
      </c>
      <c r="O1113" s="55">
        <v>0.54166666666666663</v>
      </c>
      <c r="P1113" t="s">
        <v>45</v>
      </c>
      <c r="Q1113" s="54">
        <v>45969</v>
      </c>
      <c r="R1113" s="55">
        <v>0.70833333333333304</v>
      </c>
      <c r="T1113">
        <v>0</v>
      </c>
      <c r="U1113" t="s">
        <v>46</v>
      </c>
    </row>
    <row r="1114" spans="1:21" hidden="1">
      <c r="A1114" s="54">
        <v>45968</v>
      </c>
      <c r="B1114" t="s">
        <v>3071</v>
      </c>
      <c r="C1114" t="s">
        <v>41</v>
      </c>
      <c r="D1114">
        <v>734356550</v>
      </c>
      <c r="E1114" t="s">
        <v>33</v>
      </c>
      <c r="F1114" t="s">
        <v>3886</v>
      </c>
      <c r="G1114" t="s">
        <v>7297</v>
      </c>
      <c r="I1114">
        <v>703635445</v>
      </c>
      <c r="J1114" t="s">
        <v>7298</v>
      </c>
      <c r="K1114" t="s">
        <v>36</v>
      </c>
      <c r="L1114" t="s">
        <v>3896</v>
      </c>
      <c r="M1114" t="s">
        <v>3145</v>
      </c>
      <c r="N1114" s="54">
        <v>45990</v>
      </c>
      <c r="O1114" s="55">
        <v>0.58333333333333337</v>
      </c>
      <c r="P1114" t="s">
        <v>3886</v>
      </c>
      <c r="Q1114" s="54"/>
      <c r="U1114"/>
    </row>
    <row r="1115" spans="1:21">
      <c r="A1115" s="54">
        <v>45968</v>
      </c>
      <c r="B1115" t="s">
        <v>69</v>
      </c>
      <c r="C1115" t="s">
        <v>70</v>
      </c>
      <c r="D1115">
        <v>755877260</v>
      </c>
      <c r="E1115" t="s">
        <v>33</v>
      </c>
      <c r="F1115" t="s">
        <v>45</v>
      </c>
      <c r="G1115" t="s">
        <v>7299</v>
      </c>
      <c r="H1115">
        <v>707710763</v>
      </c>
      <c r="I1115">
        <v>707710763</v>
      </c>
      <c r="J1115" t="s">
        <v>7300</v>
      </c>
      <c r="K1115" t="s">
        <v>36</v>
      </c>
      <c r="L1115" t="s">
        <v>1911</v>
      </c>
      <c r="M1115" t="s">
        <v>5187</v>
      </c>
      <c r="N1115" s="54">
        <v>45968</v>
      </c>
      <c r="O1115" s="55">
        <v>0.54166666666666663</v>
      </c>
      <c r="P1115" t="s">
        <v>45</v>
      </c>
      <c r="Q1115" s="54">
        <v>45969</v>
      </c>
      <c r="R1115" s="55">
        <v>0.405555555555556</v>
      </c>
      <c r="T1115">
        <v>0</v>
      </c>
      <c r="U1115" t="s">
        <v>46</v>
      </c>
    </row>
    <row r="1116" spans="1:21" hidden="1">
      <c r="A1116" s="54">
        <v>45968</v>
      </c>
      <c r="B1116" t="s">
        <v>1403</v>
      </c>
      <c r="C1116" t="s">
        <v>41</v>
      </c>
      <c r="D1116">
        <v>102772410</v>
      </c>
      <c r="E1116" t="s">
        <v>33</v>
      </c>
      <c r="F1116" t="s">
        <v>45</v>
      </c>
      <c r="G1116" t="s">
        <v>7301</v>
      </c>
      <c r="I1116">
        <v>722923386</v>
      </c>
      <c r="J1116" t="s">
        <v>7302</v>
      </c>
      <c r="K1116" t="s">
        <v>36</v>
      </c>
      <c r="L1116" t="s">
        <v>3916</v>
      </c>
      <c r="M1116" t="s">
        <v>7303</v>
      </c>
      <c r="N1116" s="54">
        <v>45969</v>
      </c>
      <c r="O1116" s="55">
        <v>0.41666666666666669</v>
      </c>
      <c r="P1116" t="s">
        <v>45</v>
      </c>
      <c r="Q1116" s="54">
        <v>45969</v>
      </c>
      <c r="R1116" s="55">
        <v>0.40277777777777801</v>
      </c>
      <c r="T1116">
        <v>0</v>
      </c>
      <c r="U1116" t="s">
        <v>46</v>
      </c>
    </row>
    <row r="1117" spans="1:21">
      <c r="A1117" s="54">
        <v>45968</v>
      </c>
      <c r="B1117" t="s">
        <v>5746</v>
      </c>
      <c r="C1117" t="s">
        <v>1104</v>
      </c>
      <c r="D1117">
        <v>102127787</v>
      </c>
      <c r="E1117" t="s">
        <v>33</v>
      </c>
      <c r="F1117" t="s">
        <v>45</v>
      </c>
      <c r="G1117" t="s">
        <v>7304</v>
      </c>
      <c r="I1117">
        <v>254704601362</v>
      </c>
      <c r="J1117" t="s">
        <v>7305</v>
      </c>
      <c r="K1117" t="s">
        <v>36</v>
      </c>
      <c r="L1117" t="s">
        <v>3942</v>
      </c>
      <c r="M1117" t="s">
        <v>7306</v>
      </c>
      <c r="N1117" s="54">
        <v>45971</v>
      </c>
      <c r="O1117" s="55">
        <v>0.41666666666666669</v>
      </c>
      <c r="P1117" t="s">
        <v>45</v>
      </c>
      <c r="Q1117" s="54">
        <v>45969</v>
      </c>
      <c r="R1117" s="55" t="s">
        <v>11984</v>
      </c>
      <c r="T1117">
        <v>0</v>
      </c>
      <c r="U1117" t="s">
        <v>53</v>
      </c>
    </row>
    <row r="1118" spans="1:21" hidden="1">
      <c r="A1118" s="54">
        <v>45968</v>
      </c>
      <c r="B1118" t="s">
        <v>3071</v>
      </c>
      <c r="C1118" t="s">
        <v>41</v>
      </c>
      <c r="D1118">
        <v>734356550</v>
      </c>
      <c r="E1118" t="s">
        <v>33</v>
      </c>
      <c r="F1118" t="s">
        <v>3886</v>
      </c>
      <c r="G1118" t="s">
        <v>7307</v>
      </c>
      <c r="I1118">
        <v>713021889</v>
      </c>
      <c r="J1118" t="s">
        <v>7308</v>
      </c>
      <c r="K1118" t="s">
        <v>36</v>
      </c>
      <c r="L1118" t="s">
        <v>3896</v>
      </c>
      <c r="M1118" t="s">
        <v>3145</v>
      </c>
      <c r="N1118" s="54">
        <v>45987</v>
      </c>
      <c r="O1118" s="55">
        <v>0.70833333333333337</v>
      </c>
      <c r="P1118" t="s">
        <v>3886</v>
      </c>
      <c r="Q1118" s="54"/>
      <c r="U1118"/>
    </row>
    <row r="1119" spans="1:21">
      <c r="A1119" s="54">
        <v>45968</v>
      </c>
      <c r="B1119" t="s">
        <v>5746</v>
      </c>
      <c r="C1119" t="s">
        <v>1104</v>
      </c>
      <c r="D1119">
        <v>102127787</v>
      </c>
      <c r="E1119" t="s">
        <v>33</v>
      </c>
      <c r="F1119" t="s">
        <v>45</v>
      </c>
      <c r="G1119" t="s">
        <v>7310</v>
      </c>
      <c r="I1119">
        <v>254705994074</v>
      </c>
      <c r="J1119" t="s">
        <v>7311</v>
      </c>
      <c r="K1119" t="s">
        <v>81</v>
      </c>
      <c r="L1119" t="s">
        <v>1921</v>
      </c>
      <c r="M1119" t="s">
        <v>7312</v>
      </c>
      <c r="N1119" s="54">
        <v>45992</v>
      </c>
      <c r="O1119" s="55">
        <v>0.41666666666666669</v>
      </c>
      <c r="P1119" t="s">
        <v>39</v>
      </c>
      <c r="Q1119" s="54">
        <v>45969</v>
      </c>
      <c r="R1119" s="55" t="s">
        <v>11985</v>
      </c>
      <c r="T1119">
        <v>0</v>
      </c>
      <c r="U1119" t="e">
        <v>#REF!</v>
      </c>
    </row>
    <row r="1120" spans="1:21" hidden="1">
      <c r="A1120" s="54">
        <v>45968</v>
      </c>
      <c r="B1120" t="s">
        <v>170</v>
      </c>
      <c r="C1120" t="s">
        <v>41</v>
      </c>
      <c r="D1120">
        <v>783687450</v>
      </c>
      <c r="E1120" t="s">
        <v>33</v>
      </c>
      <c r="F1120" t="s">
        <v>45</v>
      </c>
      <c r="G1120" t="s">
        <v>7313</v>
      </c>
      <c r="H1120">
        <v>254737087094</v>
      </c>
      <c r="I1120">
        <v>0</v>
      </c>
      <c r="J1120" t="s">
        <v>7314</v>
      </c>
      <c r="K1120" t="s">
        <v>36</v>
      </c>
      <c r="L1120" t="s">
        <v>1871</v>
      </c>
      <c r="M1120" t="s">
        <v>7315</v>
      </c>
      <c r="N1120" s="54">
        <v>45968</v>
      </c>
      <c r="O1120" s="55">
        <v>0.54166666666666663</v>
      </c>
      <c r="P1120" t="s">
        <v>39</v>
      </c>
      <c r="Q1120" s="54">
        <v>45969</v>
      </c>
      <c r="R1120" s="55" t="s">
        <v>2458</v>
      </c>
      <c r="T1120">
        <v>0</v>
      </c>
      <c r="U1120" t="e">
        <v>#REF!</v>
      </c>
    </row>
    <row r="1121" spans="1:21" hidden="1">
      <c r="A1121" s="54">
        <v>45968</v>
      </c>
      <c r="B1121" t="s">
        <v>47</v>
      </c>
      <c r="C1121" t="s">
        <v>41</v>
      </c>
      <c r="D1121">
        <v>735633807</v>
      </c>
      <c r="E1121" t="s">
        <v>33</v>
      </c>
      <c r="F1121" t="s">
        <v>45</v>
      </c>
      <c r="G1121" t="s">
        <v>7316</v>
      </c>
      <c r="H1121">
        <v>731225135</v>
      </c>
      <c r="I1121">
        <v>727966404</v>
      </c>
      <c r="J1121" t="s">
        <v>7317</v>
      </c>
      <c r="K1121" t="s">
        <v>36</v>
      </c>
      <c r="L1121" t="s">
        <v>3994</v>
      </c>
      <c r="M1121" t="s">
        <v>7318</v>
      </c>
      <c r="N1121" s="54">
        <v>45968</v>
      </c>
      <c r="O1121" s="55">
        <v>0.5</v>
      </c>
      <c r="P1121" t="s">
        <v>45</v>
      </c>
      <c r="Q1121" s="54">
        <v>45969</v>
      </c>
      <c r="R1121" s="55" t="s">
        <v>11986</v>
      </c>
      <c r="T1121">
        <v>0</v>
      </c>
      <c r="U1121" t="s">
        <v>53</v>
      </c>
    </row>
    <row r="1122" spans="1:21" hidden="1">
      <c r="A1122" s="54">
        <v>45968</v>
      </c>
      <c r="B1122" t="s">
        <v>5870</v>
      </c>
      <c r="C1122" t="s">
        <v>41</v>
      </c>
      <c r="D1122">
        <v>735455419</v>
      </c>
      <c r="E1122" t="s">
        <v>33</v>
      </c>
      <c r="F1122" t="s">
        <v>45</v>
      </c>
      <c r="G1122" t="s">
        <v>7319</v>
      </c>
      <c r="H1122">
        <v>702274164</v>
      </c>
      <c r="I1122">
        <v>702274164</v>
      </c>
      <c r="J1122" t="s">
        <v>7320</v>
      </c>
      <c r="K1122" t="s">
        <v>36</v>
      </c>
      <c r="L1122" t="s">
        <v>3909</v>
      </c>
      <c r="M1122" t="s">
        <v>554</v>
      </c>
      <c r="N1122" s="54">
        <v>45970</v>
      </c>
      <c r="O1122" s="55">
        <v>0.45833333333333331</v>
      </c>
      <c r="P1122" t="s">
        <v>39</v>
      </c>
      <c r="Q1122" s="54">
        <v>45969</v>
      </c>
      <c r="R1122" s="55" t="s">
        <v>11987</v>
      </c>
      <c r="T1122">
        <v>0</v>
      </c>
      <c r="U1122" t="e">
        <v>#REF!</v>
      </c>
    </row>
    <row r="1123" spans="1:21" hidden="1">
      <c r="A1123" s="54">
        <v>45968</v>
      </c>
      <c r="B1123" t="s">
        <v>3071</v>
      </c>
      <c r="C1123" t="s">
        <v>41</v>
      </c>
      <c r="D1123">
        <v>734356550</v>
      </c>
      <c r="E1123" t="s">
        <v>33</v>
      </c>
      <c r="F1123" t="s">
        <v>3886</v>
      </c>
      <c r="G1123" t="s">
        <v>7321</v>
      </c>
      <c r="I1123">
        <v>700265907</v>
      </c>
      <c r="J1123" t="s">
        <v>7322</v>
      </c>
      <c r="K1123" t="s">
        <v>36</v>
      </c>
      <c r="L1123" t="s">
        <v>3896</v>
      </c>
      <c r="M1123" t="s">
        <v>5752</v>
      </c>
      <c r="N1123" s="54">
        <v>45989</v>
      </c>
      <c r="O1123" s="55">
        <v>0.5</v>
      </c>
      <c r="P1123" t="s">
        <v>3886</v>
      </c>
      <c r="Q1123" s="54"/>
      <c r="U1123"/>
    </row>
    <row r="1124" spans="1:21" hidden="1">
      <c r="A1124" s="54">
        <v>45968</v>
      </c>
      <c r="B1124" t="s">
        <v>47</v>
      </c>
      <c r="C1124" t="s">
        <v>41</v>
      </c>
      <c r="D1124">
        <v>735633807</v>
      </c>
      <c r="E1124" t="s">
        <v>33</v>
      </c>
      <c r="F1124" t="s">
        <v>45</v>
      </c>
      <c r="G1124" t="s">
        <v>7323</v>
      </c>
      <c r="H1124">
        <v>739556834</v>
      </c>
      <c r="I1124">
        <v>768320822</v>
      </c>
      <c r="J1124" t="s">
        <v>6855</v>
      </c>
      <c r="K1124" t="s">
        <v>36</v>
      </c>
      <c r="L1124" t="s">
        <v>3994</v>
      </c>
      <c r="M1124" t="s">
        <v>7324</v>
      </c>
      <c r="N1124" s="54">
        <v>45968</v>
      </c>
      <c r="O1124" s="55">
        <v>0.5</v>
      </c>
      <c r="P1124" t="s">
        <v>45</v>
      </c>
      <c r="Q1124" s="54">
        <v>45968</v>
      </c>
      <c r="R1124" s="55">
        <v>0.53263888888888899</v>
      </c>
      <c r="T1124" t="s">
        <v>114</v>
      </c>
      <c r="U1124">
        <v>0</v>
      </c>
    </row>
    <row r="1125" spans="1:21" hidden="1">
      <c r="A1125" s="54">
        <v>45968</v>
      </c>
      <c r="B1125" t="s">
        <v>5870</v>
      </c>
      <c r="C1125" t="s">
        <v>41</v>
      </c>
      <c r="D1125">
        <v>735455419</v>
      </c>
      <c r="E1125" t="s">
        <v>33</v>
      </c>
      <c r="F1125" t="s">
        <v>45</v>
      </c>
      <c r="G1125" t="s">
        <v>7325</v>
      </c>
      <c r="H1125">
        <v>735685164</v>
      </c>
      <c r="I1125">
        <v>735685164</v>
      </c>
      <c r="J1125" t="s">
        <v>7326</v>
      </c>
      <c r="K1125" t="s">
        <v>36</v>
      </c>
      <c r="L1125" t="s">
        <v>3909</v>
      </c>
      <c r="M1125" t="s">
        <v>3428</v>
      </c>
      <c r="N1125" s="54">
        <v>45969</v>
      </c>
      <c r="O1125" s="55">
        <v>0.45833333333333331</v>
      </c>
      <c r="P1125" t="s">
        <v>45</v>
      </c>
      <c r="Q1125" s="54">
        <v>45969</v>
      </c>
      <c r="R1125" s="55" t="s">
        <v>4487</v>
      </c>
      <c r="T1125">
        <v>0</v>
      </c>
      <c r="U1125" t="s">
        <v>46</v>
      </c>
    </row>
    <row r="1126" spans="1:21" hidden="1">
      <c r="A1126" s="54">
        <v>45968</v>
      </c>
      <c r="B1126" t="s">
        <v>5601</v>
      </c>
      <c r="C1126" t="s">
        <v>41</v>
      </c>
      <c r="D1126">
        <v>788092218</v>
      </c>
      <c r="E1126" t="s">
        <v>33</v>
      </c>
      <c r="F1126" t="s">
        <v>3886</v>
      </c>
      <c r="G1126" t="s">
        <v>7327</v>
      </c>
      <c r="H1126">
        <v>702032060</v>
      </c>
      <c r="I1126">
        <v>702032060</v>
      </c>
      <c r="J1126" t="s">
        <v>7328</v>
      </c>
      <c r="K1126" t="s">
        <v>36</v>
      </c>
      <c r="L1126" t="s">
        <v>1871</v>
      </c>
      <c r="M1126" t="s">
        <v>7329</v>
      </c>
      <c r="N1126" s="54">
        <v>45981</v>
      </c>
      <c r="O1126" s="55">
        <v>0.54166666666666663</v>
      </c>
      <c r="P1126" t="s">
        <v>3886</v>
      </c>
      <c r="Q1126" s="54"/>
      <c r="U1126"/>
    </row>
    <row r="1127" spans="1:21" hidden="1">
      <c r="A1127" s="54">
        <v>45968</v>
      </c>
      <c r="B1127" t="s">
        <v>4278</v>
      </c>
      <c r="C1127" t="s">
        <v>41</v>
      </c>
      <c r="D1127">
        <v>784339382</v>
      </c>
      <c r="E1127" t="s">
        <v>33</v>
      </c>
      <c r="F1127" t="s">
        <v>45</v>
      </c>
      <c r="G1127" t="s">
        <v>7330</v>
      </c>
      <c r="H1127">
        <v>746810198</v>
      </c>
      <c r="I1127">
        <v>746810198</v>
      </c>
      <c r="J1127" t="s">
        <v>7331</v>
      </c>
      <c r="K1127" t="s">
        <v>36</v>
      </c>
      <c r="L1127" t="s">
        <v>3936</v>
      </c>
      <c r="M1127" t="s">
        <v>7332</v>
      </c>
      <c r="N1127" s="54">
        <v>45968</v>
      </c>
      <c r="O1127" s="55">
        <v>0.66666666666666663</v>
      </c>
      <c r="P1127" t="s">
        <v>67</v>
      </c>
      <c r="Q1127" s="54">
        <v>45969</v>
      </c>
      <c r="R1127" s="55" t="s">
        <v>11988</v>
      </c>
      <c r="T1127" t="s">
        <v>114</v>
      </c>
      <c r="U1127">
        <v>0</v>
      </c>
    </row>
    <row r="1128" spans="1:21" hidden="1">
      <c r="A1128" s="54">
        <v>45968</v>
      </c>
      <c r="B1128" t="s">
        <v>3071</v>
      </c>
      <c r="C1128" t="s">
        <v>41</v>
      </c>
      <c r="D1128">
        <v>734356550</v>
      </c>
      <c r="E1128" t="s">
        <v>33</v>
      </c>
      <c r="F1128" t="s">
        <v>45</v>
      </c>
      <c r="G1128" t="s">
        <v>7333</v>
      </c>
      <c r="H1128">
        <v>254731540907</v>
      </c>
      <c r="I1128">
        <v>254708367812</v>
      </c>
      <c r="J1128" t="s">
        <v>7334</v>
      </c>
      <c r="K1128" t="s">
        <v>36</v>
      </c>
      <c r="L1128" t="s">
        <v>3896</v>
      </c>
      <c r="M1128" t="s">
        <v>7335</v>
      </c>
      <c r="N1128" s="54">
        <v>45969</v>
      </c>
      <c r="O1128" s="55">
        <v>0.66666666666666663</v>
      </c>
      <c r="P1128" t="s">
        <v>45</v>
      </c>
      <c r="Q1128" s="54">
        <v>45969</v>
      </c>
      <c r="R1128" s="55" t="s">
        <v>11989</v>
      </c>
      <c r="T1128">
        <v>0</v>
      </c>
      <c r="U1128" t="s">
        <v>53</v>
      </c>
    </row>
    <row r="1129" spans="1:21" hidden="1">
      <c r="A1129" s="54">
        <v>45968</v>
      </c>
      <c r="B1129" t="s">
        <v>1754</v>
      </c>
      <c r="C1129" t="s">
        <v>41</v>
      </c>
      <c r="D1129">
        <v>737760378</v>
      </c>
      <c r="E1129" t="s">
        <v>33</v>
      </c>
      <c r="F1129" t="s">
        <v>45</v>
      </c>
      <c r="G1129" t="s">
        <v>7336</v>
      </c>
      <c r="I1129">
        <v>720366599</v>
      </c>
      <c r="J1129" t="s">
        <v>7337</v>
      </c>
      <c r="K1129" t="s">
        <v>36</v>
      </c>
      <c r="L1129" t="s">
        <v>3943</v>
      </c>
      <c r="M1129" t="s">
        <v>7338</v>
      </c>
      <c r="N1129" s="54">
        <v>45969</v>
      </c>
      <c r="O1129" s="55">
        <v>0.33333333333333331</v>
      </c>
      <c r="P1129" t="s">
        <v>39</v>
      </c>
      <c r="Q1129" s="54">
        <v>45969</v>
      </c>
      <c r="R1129" s="55" t="s">
        <v>11990</v>
      </c>
      <c r="T1129">
        <v>0</v>
      </c>
      <c r="U1129" t="e">
        <v>#REF!</v>
      </c>
    </row>
    <row r="1130" spans="1:21" hidden="1">
      <c r="A1130" s="54">
        <v>45968</v>
      </c>
      <c r="B1130" t="s">
        <v>2777</v>
      </c>
      <c r="C1130" t="s">
        <v>41</v>
      </c>
      <c r="D1130">
        <v>762648144</v>
      </c>
      <c r="E1130" t="s">
        <v>33</v>
      </c>
      <c r="F1130" t="s">
        <v>45</v>
      </c>
      <c r="G1130" t="s">
        <v>7339</v>
      </c>
      <c r="I1130">
        <v>254792738924</v>
      </c>
      <c r="J1130" t="s">
        <v>7340</v>
      </c>
      <c r="K1130" t="s">
        <v>36</v>
      </c>
      <c r="L1130" t="s">
        <v>3945</v>
      </c>
      <c r="M1130" t="s">
        <v>7341</v>
      </c>
      <c r="N1130" s="54">
        <v>45969</v>
      </c>
      <c r="O1130" s="55">
        <v>0.45833333333333331</v>
      </c>
      <c r="P1130" t="s">
        <v>45</v>
      </c>
      <c r="Q1130" s="54">
        <v>45969</v>
      </c>
      <c r="R1130" s="55" t="s">
        <v>11991</v>
      </c>
      <c r="T1130">
        <v>0</v>
      </c>
      <c r="U1130" t="s">
        <v>46</v>
      </c>
    </row>
    <row r="1131" spans="1:21" hidden="1">
      <c r="A1131" s="54">
        <v>45968</v>
      </c>
      <c r="B1131" t="s">
        <v>99</v>
      </c>
      <c r="C1131" t="s">
        <v>41</v>
      </c>
      <c r="D1131">
        <v>783305070</v>
      </c>
      <c r="E1131" t="s">
        <v>33</v>
      </c>
      <c r="F1131" t="s">
        <v>45</v>
      </c>
      <c r="G1131" t="s">
        <v>7342</v>
      </c>
      <c r="H1131">
        <v>746810198</v>
      </c>
      <c r="I1131">
        <v>746810198</v>
      </c>
      <c r="J1131" t="s">
        <v>7343</v>
      </c>
      <c r="K1131" t="s">
        <v>36</v>
      </c>
      <c r="L1131" t="s">
        <v>3936</v>
      </c>
      <c r="M1131" t="s">
        <v>7344</v>
      </c>
      <c r="N1131" s="54">
        <v>45968</v>
      </c>
      <c r="O1131" s="55">
        <v>0.75</v>
      </c>
      <c r="P1131" t="s">
        <v>67</v>
      </c>
      <c r="Q1131" s="54">
        <v>45969</v>
      </c>
      <c r="R1131" s="55" t="s">
        <v>11992</v>
      </c>
      <c r="T1131" t="s">
        <v>114</v>
      </c>
      <c r="U1131">
        <v>0</v>
      </c>
    </row>
    <row r="1132" spans="1:21" hidden="1">
      <c r="A1132" s="54">
        <v>45968</v>
      </c>
      <c r="B1132" t="s">
        <v>99</v>
      </c>
      <c r="C1132" t="s">
        <v>41</v>
      </c>
      <c r="D1132">
        <v>783305070</v>
      </c>
      <c r="E1132" t="s">
        <v>33</v>
      </c>
      <c r="F1132" t="s">
        <v>45</v>
      </c>
      <c r="G1132" t="s">
        <v>7346</v>
      </c>
      <c r="H1132">
        <v>796670874</v>
      </c>
      <c r="I1132">
        <v>796670874</v>
      </c>
      <c r="J1132" t="s">
        <v>7347</v>
      </c>
      <c r="K1132" t="s">
        <v>36</v>
      </c>
      <c r="L1132" t="s">
        <v>3896</v>
      </c>
      <c r="M1132" t="s">
        <v>7348</v>
      </c>
      <c r="N1132" s="54">
        <v>45969</v>
      </c>
      <c r="O1132" s="55">
        <v>0.75</v>
      </c>
      <c r="P1132" t="s">
        <v>45</v>
      </c>
      <c r="Q1132" s="54">
        <v>45969</v>
      </c>
      <c r="R1132" s="55" t="s">
        <v>4691</v>
      </c>
      <c r="T1132">
        <v>0</v>
      </c>
      <c r="U1132" t="s">
        <v>53</v>
      </c>
    </row>
    <row r="1133" spans="1:21" hidden="1">
      <c r="A1133" s="54">
        <v>45968</v>
      </c>
      <c r="B1133" t="s">
        <v>267</v>
      </c>
      <c r="C1133" t="s">
        <v>41</v>
      </c>
      <c r="D1133">
        <v>755669505</v>
      </c>
      <c r="E1133" t="s">
        <v>33</v>
      </c>
      <c r="F1133" t="s">
        <v>45</v>
      </c>
      <c r="G1133" t="s">
        <v>7349</v>
      </c>
      <c r="H1133">
        <v>254755660547</v>
      </c>
      <c r="I1133">
        <v>254719109631</v>
      </c>
      <c r="J1133" t="s">
        <v>7350</v>
      </c>
      <c r="K1133" t="s">
        <v>36</v>
      </c>
      <c r="L1133" t="s">
        <v>3959</v>
      </c>
      <c r="M1133" t="s">
        <v>7351</v>
      </c>
      <c r="N1133" s="54">
        <v>45974</v>
      </c>
      <c r="O1133" s="55">
        <v>0.41666666666666669</v>
      </c>
      <c r="P1133" t="s">
        <v>45</v>
      </c>
      <c r="Q1133" s="54">
        <v>45969</v>
      </c>
      <c r="R1133" s="55" t="s">
        <v>11993</v>
      </c>
      <c r="T1133">
        <v>0</v>
      </c>
      <c r="U1133" t="s">
        <v>46</v>
      </c>
    </row>
    <row r="1134" spans="1:21">
      <c r="A1134" s="54">
        <v>45968</v>
      </c>
      <c r="B1134" t="s">
        <v>6238</v>
      </c>
      <c r="C1134" t="s">
        <v>32</v>
      </c>
      <c r="D1134">
        <v>780225502</v>
      </c>
      <c r="E1134" t="s">
        <v>33</v>
      </c>
      <c r="F1134" t="s">
        <v>45</v>
      </c>
      <c r="G1134" t="s">
        <v>7352</v>
      </c>
      <c r="H1134">
        <v>723110148</v>
      </c>
      <c r="I1134">
        <v>723110148</v>
      </c>
      <c r="J1134" t="s">
        <v>7353</v>
      </c>
      <c r="K1134" t="s">
        <v>36</v>
      </c>
      <c r="L1134" t="s">
        <v>3896</v>
      </c>
      <c r="M1134" t="s">
        <v>7354</v>
      </c>
      <c r="N1134" s="54">
        <v>45968</v>
      </c>
      <c r="O1134" s="55">
        <v>0.58333333333333337</v>
      </c>
      <c r="P1134" t="s">
        <v>45</v>
      </c>
      <c r="Q1134" s="54">
        <v>45969</v>
      </c>
      <c r="R1134" s="55" t="s">
        <v>11976</v>
      </c>
      <c r="T1134">
        <v>0</v>
      </c>
      <c r="U1134" t="s">
        <v>53</v>
      </c>
    </row>
    <row r="1135" spans="1:21" hidden="1">
      <c r="A1135" s="54">
        <v>45968</v>
      </c>
      <c r="B1135" t="s">
        <v>6019</v>
      </c>
      <c r="C1135" t="s">
        <v>41</v>
      </c>
      <c r="D1135">
        <v>787117708</v>
      </c>
      <c r="E1135" t="s">
        <v>33</v>
      </c>
      <c r="F1135" t="s">
        <v>45</v>
      </c>
      <c r="G1135" t="s">
        <v>7355</v>
      </c>
      <c r="H1135">
        <v>787424103</v>
      </c>
      <c r="I1135">
        <v>714199838</v>
      </c>
      <c r="J1135" t="s">
        <v>7356</v>
      </c>
      <c r="K1135" t="s">
        <v>36</v>
      </c>
      <c r="L1135" t="s">
        <v>1921</v>
      </c>
      <c r="M1135" t="s">
        <v>7357</v>
      </c>
      <c r="N1135" s="54">
        <v>45969</v>
      </c>
      <c r="O1135" s="55">
        <v>0.41666666666666669</v>
      </c>
      <c r="P1135" t="s">
        <v>45</v>
      </c>
      <c r="Q1135" s="54">
        <v>45969</v>
      </c>
      <c r="R1135" s="55" t="s">
        <v>5031</v>
      </c>
      <c r="T1135">
        <v>0</v>
      </c>
      <c r="U1135" t="s">
        <v>46</v>
      </c>
    </row>
    <row r="1136" spans="1:21" hidden="1">
      <c r="A1136" s="54">
        <v>45968</v>
      </c>
      <c r="B1136" t="s">
        <v>99</v>
      </c>
      <c r="C1136" t="s">
        <v>41</v>
      </c>
      <c r="D1136">
        <v>783305070</v>
      </c>
      <c r="E1136" t="s">
        <v>33</v>
      </c>
      <c r="F1136" t="s">
        <v>45</v>
      </c>
      <c r="G1136" t="s">
        <v>7358</v>
      </c>
      <c r="H1136">
        <v>792089279</v>
      </c>
      <c r="I1136">
        <v>792089279</v>
      </c>
      <c r="J1136" t="s">
        <v>7359</v>
      </c>
      <c r="K1136" t="s">
        <v>36</v>
      </c>
      <c r="L1136" t="s">
        <v>3896</v>
      </c>
      <c r="M1136" t="s">
        <v>7360</v>
      </c>
      <c r="N1136" s="54">
        <v>45969</v>
      </c>
      <c r="O1136" s="55">
        <v>0.33333333333333331</v>
      </c>
      <c r="P1136" t="s">
        <v>39</v>
      </c>
      <c r="Q1136" s="54">
        <v>45969</v>
      </c>
      <c r="R1136" s="55" t="s">
        <v>4058</v>
      </c>
      <c r="T1136">
        <v>0</v>
      </c>
      <c r="U1136" t="e">
        <v>#REF!</v>
      </c>
    </row>
    <row r="1137" spans="1:21" hidden="1">
      <c r="A1137" s="54">
        <v>45968</v>
      </c>
      <c r="B1137" t="s">
        <v>5601</v>
      </c>
      <c r="C1137" t="s">
        <v>41</v>
      </c>
      <c r="D1137">
        <v>788092218</v>
      </c>
      <c r="E1137" t="s">
        <v>33</v>
      </c>
      <c r="F1137" t="s">
        <v>3886</v>
      </c>
      <c r="G1137" t="s">
        <v>7361</v>
      </c>
      <c r="H1137">
        <v>724957168</v>
      </c>
      <c r="I1137">
        <v>724957168</v>
      </c>
      <c r="J1137" t="s">
        <v>7309</v>
      </c>
      <c r="K1137" t="s">
        <v>36</v>
      </c>
      <c r="L1137" t="s">
        <v>1871</v>
      </c>
      <c r="M1137" t="s">
        <v>7362</v>
      </c>
      <c r="N1137" s="54">
        <v>45974</v>
      </c>
      <c r="O1137" s="55">
        <v>0.54166666666666663</v>
      </c>
      <c r="P1137" t="s">
        <v>3886</v>
      </c>
      <c r="Q1137" s="54"/>
      <c r="U1137"/>
    </row>
    <row r="1138" spans="1:21">
      <c r="A1138" s="54">
        <v>45968</v>
      </c>
      <c r="B1138" t="s">
        <v>6238</v>
      </c>
      <c r="C1138" t="s">
        <v>32</v>
      </c>
      <c r="D1138">
        <v>780225502</v>
      </c>
      <c r="E1138" t="s">
        <v>33</v>
      </c>
      <c r="F1138" t="s">
        <v>45</v>
      </c>
      <c r="G1138" t="s">
        <v>7363</v>
      </c>
      <c r="H1138">
        <v>739484102</v>
      </c>
      <c r="I1138">
        <v>721132258</v>
      </c>
      <c r="J1138" t="s">
        <v>7364</v>
      </c>
      <c r="K1138" t="s">
        <v>36</v>
      </c>
      <c r="L1138" t="s">
        <v>1196</v>
      </c>
      <c r="M1138" t="s">
        <v>7365</v>
      </c>
      <c r="N1138" s="54">
        <v>45968</v>
      </c>
      <c r="O1138" s="55">
        <v>0.58333333333333337</v>
      </c>
      <c r="P1138" t="s">
        <v>45</v>
      </c>
      <c r="Q1138" s="54">
        <v>45969</v>
      </c>
      <c r="R1138" s="55">
        <v>0.58125000000000004</v>
      </c>
      <c r="T1138">
        <v>0</v>
      </c>
      <c r="U1138" t="s">
        <v>46</v>
      </c>
    </row>
    <row r="1139" spans="1:21" hidden="1">
      <c r="A1139" s="54">
        <v>45968</v>
      </c>
      <c r="B1139" t="s">
        <v>5632</v>
      </c>
      <c r="C1139" t="s">
        <v>41</v>
      </c>
      <c r="D1139">
        <v>788374099</v>
      </c>
      <c r="E1139" t="s">
        <v>33</v>
      </c>
      <c r="F1139" t="s">
        <v>45</v>
      </c>
      <c r="G1139" t="s">
        <v>7366</v>
      </c>
      <c r="I1139">
        <v>759236318</v>
      </c>
      <c r="J1139" t="s">
        <v>7367</v>
      </c>
      <c r="K1139" t="s">
        <v>36</v>
      </c>
      <c r="L1139" t="s">
        <v>3896</v>
      </c>
      <c r="M1139" t="s">
        <v>7368</v>
      </c>
      <c r="N1139" s="54">
        <v>45968</v>
      </c>
      <c r="O1139" s="55">
        <v>0.625</v>
      </c>
      <c r="P1139" t="s">
        <v>45</v>
      </c>
      <c r="Q1139" s="54">
        <v>45969</v>
      </c>
      <c r="R1139" s="55">
        <v>0.69652777777777797</v>
      </c>
      <c r="T1139">
        <v>0</v>
      </c>
      <c r="U1139" t="s">
        <v>53</v>
      </c>
    </row>
    <row r="1140" spans="1:21" hidden="1">
      <c r="A1140" s="54">
        <v>45968</v>
      </c>
      <c r="B1140" t="s">
        <v>1965</v>
      </c>
      <c r="C1140" t="s">
        <v>41</v>
      </c>
      <c r="D1140">
        <v>787594432</v>
      </c>
      <c r="E1140" t="s">
        <v>33</v>
      </c>
      <c r="F1140" t="s">
        <v>45</v>
      </c>
      <c r="G1140" t="s">
        <v>7369</v>
      </c>
      <c r="I1140">
        <v>728743127</v>
      </c>
      <c r="J1140" t="s">
        <v>7370</v>
      </c>
      <c r="K1140" t="s">
        <v>36</v>
      </c>
      <c r="L1140" t="s">
        <v>1911</v>
      </c>
      <c r="M1140" t="s">
        <v>7371</v>
      </c>
      <c r="N1140" s="54">
        <v>45969</v>
      </c>
      <c r="O1140" s="55">
        <v>0.33333333333333331</v>
      </c>
      <c r="P1140" t="s">
        <v>39</v>
      </c>
      <c r="Q1140" s="54">
        <v>45969</v>
      </c>
      <c r="R1140" s="55">
        <v>0.64305555555555605</v>
      </c>
      <c r="T1140">
        <v>0</v>
      </c>
      <c r="U1140" t="e">
        <v>#REF!</v>
      </c>
    </row>
    <row r="1141" spans="1:21" hidden="1">
      <c r="A1141" s="54">
        <v>45968</v>
      </c>
      <c r="B1141" t="s">
        <v>1754</v>
      </c>
      <c r="C1141" t="s">
        <v>41</v>
      </c>
      <c r="D1141">
        <v>737760378</v>
      </c>
      <c r="E1141" t="s">
        <v>33</v>
      </c>
      <c r="F1141" t="s">
        <v>45</v>
      </c>
      <c r="G1141" t="s">
        <v>7372</v>
      </c>
      <c r="I1141">
        <v>100140700</v>
      </c>
      <c r="J1141" t="s">
        <v>7373</v>
      </c>
      <c r="K1141" t="s">
        <v>36</v>
      </c>
      <c r="L1141" t="s">
        <v>3943</v>
      </c>
      <c r="M1141" t="s">
        <v>5310</v>
      </c>
      <c r="N1141" s="54">
        <v>45969</v>
      </c>
      <c r="O1141" s="55">
        <v>0.33333333333333331</v>
      </c>
      <c r="P1141" t="s">
        <v>45</v>
      </c>
      <c r="Q1141" s="54">
        <v>45969</v>
      </c>
      <c r="R1141" s="55">
        <v>0.64513888888888904</v>
      </c>
      <c r="T1141">
        <v>0</v>
      </c>
      <c r="U1141" t="s">
        <v>46</v>
      </c>
    </row>
    <row r="1142" spans="1:21" hidden="1">
      <c r="A1142" s="54">
        <v>45968</v>
      </c>
      <c r="B1142" t="s">
        <v>4094</v>
      </c>
      <c r="C1142" t="s">
        <v>41</v>
      </c>
      <c r="D1142">
        <v>784408959</v>
      </c>
      <c r="E1142" t="s">
        <v>33</v>
      </c>
      <c r="F1142" t="s">
        <v>45</v>
      </c>
      <c r="G1142" t="s">
        <v>7375</v>
      </c>
      <c r="H1142">
        <v>753547706</v>
      </c>
      <c r="I1142">
        <v>798623777</v>
      </c>
      <c r="J1142" t="s">
        <v>7376</v>
      </c>
      <c r="K1142" t="s">
        <v>36</v>
      </c>
      <c r="L1142" t="s">
        <v>4004</v>
      </c>
      <c r="M1142" t="s">
        <v>7377</v>
      </c>
      <c r="N1142" s="54">
        <v>45968</v>
      </c>
      <c r="O1142" s="55">
        <v>0.58333333333333337</v>
      </c>
      <c r="P1142" t="s">
        <v>67</v>
      </c>
      <c r="Q1142" s="54">
        <v>45969</v>
      </c>
      <c r="R1142" s="55">
        <v>0.5625</v>
      </c>
      <c r="T1142" t="s">
        <v>114</v>
      </c>
      <c r="U1142">
        <v>0</v>
      </c>
    </row>
    <row r="1143" spans="1:21" hidden="1">
      <c r="A1143" s="54">
        <v>45968</v>
      </c>
      <c r="B1143" t="s">
        <v>1754</v>
      </c>
      <c r="C1143" t="s">
        <v>41</v>
      </c>
      <c r="D1143">
        <v>737760378</v>
      </c>
      <c r="E1143" t="s">
        <v>33</v>
      </c>
      <c r="F1143" t="s">
        <v>45</v>
      </c>
      <c r="G1143" t="s">
        <v>7379</v>
      </c>
      <c r="I1143">
        <v>703298960</v>
      </c>
      <c r="J1143" t="s">
        <v>7380</v>
      </c>
      <c r="K1143" t="s">
        <v>36</v>
      </c>
      <c r="L1143" t="s">
        <v>3943</v>
      </c>
      <c r="M1143" t="s">
        <v>7381</v>
      </c>
      <c r="N1143" s="54">
        <v>45969</v>
      </c>
      <c r="O1143" s="55">
        <v>0.33333333333333331</v>
      </c>
      <c r="P1143" t="s">
        <v>39</v>
      </c>
      <c r="Q1143" s="54">
        <v>45969</v>
      </c>
      <c r="R1143" s="55" t="s">
        <v>11994</v>
      </c>
      <c r="T1143">
        <v>0</v>
      </c>
      <c r="U1143" t="e">
        <v>#REF!</v>
      </c>
    </row>
    <row r="1144" spans="1:21" hidden="1">
      <c r="A1144" s="54">
        <v>45968</v>
      </c>
      <c r="B1144" t="s">
        <v>4191</v>
      </c>
      <c r="C1144" t="s">
        <v>41</v>
      </c>
      <c r="D1144">
        <v>731063955</v>
      </c>
      <c r="E1144" t="s">
        <v>33</v>
      </c>
      <c r="F1144" t="s">
        <v>45</v>
      </c>
      <c r="G1144" t="s">
        <v>7382</v>
      </c>
      <c r="H1144">
        <v>254782620200</v>
      </c>
      <c r="I1144">
        <v>254706302525</v>
      </c>
      <c r="J1144" t="s">
        <v>7383</v>
      </c>
      <c r="K1144" t="s">
        <v>36</v>
      </c>
      <c r="L1144" t="s">
        <v>3918</v>
      </c>
      <c r="M1144" t="s">
        <v>7384</v>
      </c>
      <c r="N1144" s="54">
        <v>45969</v>
      </c>
      <c r="O1144" s="55">
        <v>0.54166666666666663</v>
      </c>
      <c r="P1144" t="s">
        <v>45</v>
      </c>
      <c r="Q1144" s="54">
        <v>45969</v>
      </c>
      <c r="R1144" s="55">
        <v>0.51111111111111096</v>
      </c>
      <c r="T1144">
        <v>0</v>
      </c>
      <c r="U1144" t="s">
        <v>46</v>
      </c>
    </row>
    <row r="1145" spans="1:21" hidden="1">
      <c r="A1145" s="54">
        <v>45968</v>
      </c>
      <c r="B1145" t="s">
        <v>4191</v>
      </c>
      <c r="C1145" t="s">
        <v>41</v>
      </c>
      <c r="D1145">
        <v>731063955</v>
      </c>
      <c r="E1145" t="s">
        <v>33</v>
      </c>
      <c r="F1145" t="s">
        <v>45</v>
      </c>
      <c r="G1145" t="s">
        <v>7385</v>
      </c>
      <c r="H1145">
        <v>254113001657</v>
      </c>
      <c r="I1145">
        <v>2547113001657</v>
      </c>
      <c r="J1145" t="s">
        <v>7386</v>
      </c>
      <c r="K1145" t="s">
        <v>36</v>
      </c>
      <c r="L1145" t="s">
        <v>3918</v>
      </c>
      <c r="M1145" t="s">
        <v>7387</v>
      </c>
      <c r="N1145" s="54">
        <v>45970</v>
      </c>
      <c r="O1145" s="55">
        <v>0.45833333333333331</v>
      </c>
      <c r="P1145" t="s">
        <v>45</v>
      </c>
      <c r="Q1145" s="54">
        <v>45969</v>
      </c>
      <c r="R1145" s="55">
        <v>0.68611111111111101</v>
      </c>
      <c r="T1145">
        <v>0</v>
      </c>
      <c r="U1145" t="s">
        <v>46</v>
      </c>
    </row>
    <row r="1146" spans="1:21" hidden="1">
      <c r="A1146" s="54">
        <v>45968</v>
      </c>
      <c r="B1146" t="s">
        <v>4381</v>
      </c>
      <c r="C1146" t="s">
        <v>41</v>
      </c>
      <c r="D1146">
        <v>788401220</v>
      </c>
      <c r="E1146" t="s">
        <v>33</v>
      </c>
      <c r="F1146" t="s">
        <v>45</v>
      </c>
      <c r="G1146" t="s">
        <v>7389</v>
      </c>
      <c r="H1146">
        <v>756713456</v>
      </c>
      <c r="I1146">
        <v>710496918</v>
      </c>
      <c r="J1146" t="s">
        <v>7390</v>
      </c>
      <c r="K1146" t="s">
        <v>36</v>
      </c>
      <c r="L1146" t="s">
        <v>4384</v>
      </c>
      <c r="M1146" t="s">
        <v>6273</v>
      </c>
      <c r="N1146" s="54">
        <v>45969</v>
      </c>
      <c r="O1146" s="55">
        <v>0.33333333333333331</v>
      </c>
      <c r="P1146" t="s">
        <v>67</v>
      </c>
      <c r="Q1146" s="54">
        <v>45969</v>
      </c>
      <c r="R1146" s="55" t="s">
        <v>4904</v>
      </c>
      <c r="T1146" t="s">
        <v>4355</v>
      </c>
      <c r="U1146">
        <v>0</v>
      </c>
    </row>
    <row r="1147" spans="1:21" hidden="1">
      <c r="A1147" s="54">
        <v>45968</v>
      </c>
      <c r="B1147" t="s">
        <v>5360</v>
      </c>
      <c r="C1147" t="s">
        <v>41</v>
      </c>
      <c r="D1147">
        <v>784953955</v>
      </c>
      <c r="E1147" t="s">
        <v>33</v>
      </c>
      <c r="F1147" t="s">
        <v>45</v>
      </c>
      <c r="G1147" t="s">
        <v>7391</v>
      </c>
      <c r="I1147">
        <v>737777178</v>
      </c>
      <c r="J1147" t="s">
        <v>7174</v>
      </c>
      <c r="K1147" t="s">
        <v>36</v>
      </c>
      <c r="L1147" t="s">
        <v>3910</v>
      </c>
      <c r="M1147" t="s">
        <v>7175</v>
      </c>
      <c r="N1147" s="54">
        <v>45968</v>
      </c>
      <c r="O1147" s="55">
        <v>0.70833333333333337</v>
      </c>
      <c r="P1147" t="s">
        <v>45</v>
      </c>
      <c r="Q1147" s="54">
        <v>45969</v>
      </c>
      <c r="R1147" s="55" t="s">
        <v>4016</v>
      </c>
      <c r="T1147">
        <v>0</v>
      </c>
      <c r="U1147" t="s">
        <v>53</v>
      </c>
    </row>
    <row r="1148" spans="1:21" hidden="1">
      <c r="A1148" s="54">
        <v>45968</v>
      </c>
      <c r="B1148" t="s">
        <v>5360</v>
      </c>
      <c r="C1148" t="s">
        <v>41</v>
      </c>
      <c r="D1148">
        <v>784953955</v>
      </c>
      <c r="E1148" t="s">
        <v>33</v>
      </c>
      <c r="F1148" t="s">
        <v>45</v>
      </c>
      <c r="G1148" t="s">
        <v>7392</v>
      </c>
      <c r="I1148">
        <v>750666665</v>
      </c>
      <c r="J1148" t="s">
        <v>7393</v>
      </c>
      <c r="K1148" t="s">
        <v>36</v>
      </c>
      <c r="L1148" t="s">
        <v>3910</v>
      </c>
      <c r="M1148" t="s">
        <v>7175</v>
      </c>
      <c r="N1148" s="54">
        <v>45968</v>
      </c>
      <c r="O1148" s="55">
        <v>0.70833333333333337</v>
      </c>
      <c r="P1148" t="s">
        <v>45</v>
      </c>
      <c r="Q1148" s="54">
        <v>45969</v>
      </c>
      <c r="R1148" s="55" t="s">
        <v>11995</v>
      </c>
      <c r="T1148">
        <v>0</v>
      </c>
      <c r="U1148" t="s">
        <v>53</v>
      </c>
    </row>
    <row r="1149" spans="1:21" hidden="1">
      <c r="A1149" s="54">
        <v>45968</v>
      </c>
      <c r="B1149" t="s">
        <v>1754</v>
      </c>
      <c r="C1149" t="s">
        <v>41</v>
      </c>
      <c r="D1149">
        <v>737760378</v>
      </c>
      <c r="E1149" t="s">
        <v>33</v>
      </c>
      <c r="F1149" t="s">
        <v>45</v>
      </c>
      <c r="G1149" t="s">
        <v>7394</v>
      </c>
      <c r="H1149">
        <v>739539372</v>
      </c>
      <c r="I1149">
        <v>704441831</v>
      </c>
      <c r="J1149" t="s">
        <v>7395</v>
      </c>
      <c r="K1149" t="s">
        <v>36</v>
      </c>
      <c r="L1149" t="s">
        <v>3943</v>
      </c>
      <c r="M1149" t="s">
        <v>6237</v>
      </c>
      <c r="N1149" s="54">
        <v>45969</v>
      </c>
      <c r="O1149" s="55">
        <v>0.33333333333333331</v>
      </c>
      <c r="P1149" t="s">
        <v>45</v>
      </c>
      <c r="Q1149" s="54">
        <v>45969</v>
      </c>
      <c r="R1149" s="55" t="s">
        <v>4034</v>
      </c>
      <c r="T1149">
        <v>0</v>
      </c>
      <c r="U1149" t="s">
        <v>46</v>
      </c>
    </row>
    <row r="1150" spans="1:21">
      <c r="A1150" s="54">
        <v>45968</v>
      </c>
      <c r="B1150" t="s">
        <v>7396</v>
      </c>
      <c r="C1150" t="s">
        <v>1081</v>
      </c>
      <c r="D1150">
        <v>736961942</v>
      </c>
      <c r="E1150" t="s">
        <v>33</v>
      </c>
      <c r="F1150" t="s">
        <v>45</v>
      </c>
      <c r="G1150" t="s">
        <v>7397</v>
      </c>
      <c r="H1150">
        <v>737180552</v>
      </c>
      <c r="I1150">
        <v>720691370</v>
      </c>
      <c r="J1150" t="s">
        <v>7398</v>
      </c>
      <c r="K1150" t="s">
        <v>36</v>
      </c>
      <c r="L1150" t="s">
        <v>3896</v>
      </c>
      <c r="M1150" t="s">
        <v>1227</v>
      </c>
      <c r="N1150" s="54">
        <v>45968</v>
      </c>
      <c r="O1150" s="55">
        <v>0.5</v>
      </c>
      <c r="P1150" t="s">
        <v>39</v>
      </c>
      <c r="Q1150" s="54">
        <v>45969</v>
      </c>
      <c r="R1150" s="55" t="s">
        <v>11967</v>
      </c>
      <c r="T1150">
        <v>0</v>
      </c>
      <c r="U1150" t="e">
        <v>#REF!</v>
      </c>
    </row>
    <row r="1151" spans="1:21" hidden="1">
      <c r="A1151" s="54">
        <v>45968</v>
      </c>
      <c r="B1151" t="s">
        <v>4402</v>
      </c>
      <c r="C1151" t="s">
        <v>41</v>
      </c>
      <c r="D1151">
        <v>788595265</v>
      </c>
      <c r="E1151" t="s">
        <v>33</v>
      </c>
      <c r="F1151" t="s">
        <v>45</v>
      </c>
      <c r="G1151" t="s">
        <v>7399</v>
      </c>
      <c r="H1151">
        <v>750628579</v>
      </c>
      <c r="I1151">
        <v>718079670</v>
      </c>
      <c r="J1151" t="s">
        <v>7400</v>
      </c>
      <c r="K1151" t="s">
        <v>36</v>
      </c>
      <c r="L1151" t="s">
        <v>4129</v>
      </c>
      <c r="M1151" t="s">
        <v>6391</v>
      </c>
      <c r="N1151" s="54">
        <v>45968</v>
      </c>
      <c r="O1151" s="55">
        <v>0.375</v>
      </c>
      <c r="P1151" t="s">
        <v>45</v>
      </c>
      <c r="Q1151" s="54">
        <v>45969</v>
      </c>
      <c r="R1151" s="55" t="s">
        <v>11977</v>
      </c>
      <c r="T1151">
        <v>0</v>
      </c>
      <c r="U1151" t="s">
        <v>53</v>
      </c>
    </row>
    <row r="1152" spans="1:21" hidden="1">
      <c r="A1152" s="54">
        <v>45968</v>
      </c>
      <c r="B1152" t="s">
        <v>1754</v>
      </c>
      <c r="C1152" t="s">
        <v>41</v>
      </c>
      <c r="D1152">
        <v>737760378</v>
      </c>
      <c r="E1152" t="s">
        <v>33</v>
      </c>
      <c r="F1152" t="s">
        <v>45</v>
      </c>
      <c r="G1152" t="s">
        <v>7401</v>
      </c>
      <c r="I1152">
        <v>722637508</v>
      </c>
      <c r="J1152" t="s">
        <v>7402</v>
      </c>
      <c r="K1152" t="s">
        <v>36</v>
      </c>
      <c r="L1152" t="s">
        <v>3943</v>
      </c>
      <c r="M1152" t="s">
        <v>7403</v>
      </c>
      <c r="N1152" s="54">
        <v>45969</v>
      </c>
      <c r="O1152" s="55">
        <v>0.33333333333333331</v>
      </c>
      <c r="P1152" t="s">
        <v>39</v>
      </c>
      <c r="Q1152" s="54">
        <v>45969</v>
      </c>
      <c r="R1152" s="55" t="s">
        <v>11975</v>
      </c>
      <c r="T1152">
        <v>0</v>
      </c>
      <c r="U1152" t="e">
        <v>#REF!</v>
      </c>
    </row>
    <row r="1153" spans="1:21" hidden="1">
      <c r="A1153" s="54">
        <v>45968</v>
      </c>
      <c r="B1153" t="s">
        <v>2777</v>
      </c>
      <c r="C1153" t="s">
        <v>41</v>
      </c>
      <c r="D1153">
        <v>762648144</v>
      </c>
      <c r="E1153" t="s">
        <v>33</v>
      </c>
      <c r="F1153" t="s">
        <v>45</v>
      </c>
      <c r="G1153" t="s">
        <v>7404</v>
      </c>
      <c r="I1153">
        <v>254703522512</v>
      </c>
      <c r="J1153" t="s">
        <v>7405</v>
      </c>
      <c r="K1153" t="s">
        <v>36</v>
      </c>
      <c r="L1153" t="s">
        <v>3945</v>
      </c>
      <c r="M1153" t="s">
        <v>7406</v>
      </c>
      <c r="N1153" s="54">
        <v>45971</v>
      </c>
      <c r="O1153" s="55">
        <v>0.41666666666666669</v>
      </c>
      <c r="P1153" t="s">
        <v>45</v>
      </c>
      <c r="Q1153" s="54">
        <v>45969</v>
      </c>
      <c r="R1153" s="55" t="s">
        <v>11996</v>
      </c>
      <c r="T1153">
        <v>0</v>
      </c>
      <c r="U1153" t="s">
        <v>46</v>
      </c>
    </row>
    <row r="1154" spans="1:21">
      <c r="A1154" s="54">
        <v>45968</v>
      </c>
      <c r="B1154" t="s">
        <v>7407</v>
      </c>
      <c r="C1154" t="s">
        <v>1081</v>
      </c>
      <c r="D1154">
        <v>736961942</v>
      </c>
      <c r="E1154" t="s">
        <v>33</v>
      </c>
      <c r="F1154" t="s">
        <v>45</v>
      </c>
      <c r="G1154" t="s">
        <v>7408</v>
      </c>
      <c r="H1154">
        <v>788089109</v>
      </c>
      <c r="I1154">
        <v>116090089</v>
      </c>
      <c r="J1154" t="s">
        <v>7409</v>
      </c>
      <c r="K1154" t="s">
        <v>36</v>
      </c>
      <c r="L1154" t="s">
        <v>3896</v>
      </c>
      <c r="M1154" t="s">
        <v>4532</v>
      </c>
      <c r="N1154" s="54">
        <v>45968</v>
      </c>
      <c r="O1154" s="55">
        <v>0.5</v>
      </c>
      <c r="P1154" t="s">
        <v>45</v>
      </c>
      <c r="Q1154" s="54">
        <v>45970</v>
      </c>
      <c r="R1154" s="55">
        <v>0.33819444444444402</v>
      </c>
      <c r="T1154">
        <v>0</v>
      </c>
      <c r="U1154" t="s">
        <v>53</v>
      </c>
    </row>
    <row r="1155" spans="1:21" hidden="1">
      <c r="A1155" s="54">
        <v>45968</v>
      </c>
      <c r="B1155" t="s">
        <v>4402</v>
      </c>
      <c r="C1155" t="s">
        <v>41</v>
      </c>
      <c r="D1155">
        <v>788595265</v>
      </c>
      <c r="E1155" t="s">
        <v>33</v>
      </c>
      <c r="F1155" t="s">
        <v>45</v>
      </c>
      <c r="G1155" t="s">
        <v>5581</v>
      </c>
      <c r="H1155">
        <v>750628579</v>
      </c>
      <c r="I1155">
        <v>791639803</v>
      </c>
      <c r="J1155" t="s">
        <v>7410</v>
      </c>
      <c r="K1155" t="s">
        <v>36</v>
      </c>
      <c r="L1155" t="s">
        <v>4129</v>
      </c>
      <c r="M1155" t="s">
        <v>6391</v>
      </c>
      <c r="N1155" s="54">
        <v>45969</v>
      </c>
      <c r="O1155" s="55">
        <v>0.375</v>
      </c>
      <c r="P1155" t="s">
        <v>67</v>
      </c>
      <c r="Q1155" s="54">
        <v>45969</v>
      </c>
      <c r="R1155" s="55" t="s">
        <v>5527</v>
      </c>
      <c r="T1155">
        <v>0</v>
      </c>
      <c r="U1155" t="s">
        <v>53</v>
      </c>
    </row>
    <row r="1156" spans="1:21" hidden="1">
      <c r="A1156" s="54">
        <v>45968</v>
      </c>
      <c r="B1156" t="s">
        <v>3071</v>
      </c>
      <c r="C1156" t="s">
        <v>41</v>
      </c>
      <c r="D1156">
        <v>734356550</v>
      </c>
      <c r="E1156" t="s">
        <v>33</v>
      </c>
      <c r="F1156" t="s">
        <v>3886</v>
      </c>
      <c r="G1156" t="s">
        <v>7411</v>
      </c>
      <c r="H1156">
        <v>780118463</v>
      </c>
      <c r="I1156">
        <v>780118463</v>
      </c>
      <c r="J1156" t="s">
        <v>7412</v>
      </c>
      <c r="K1156" t="s">
        <v>36</v>
      </c>
      <c r="L1156" t="s">
        <v>3896</v>
      </c>
      <c r="M1156" t="s">
        <v>3145</v>
      </c>
      <c r="N1156" s="54">
        <v>45987</v>
      </c>
      <c r="O1156" s="55">
        <v>0.70833333333333337</v>
      </c>
      <c r="P1156" t="s">
        <v>3886</v>
      </c>
      <c r="Q1156" s="54"/>
      <c r="U1156"/>
    </row>
    <row r="1157" spans="1:21" hidden="1">
      <c r="A1157" s="54">
        <v>45968</v>
      </c>
      <c r="B1157" t="s">
        <v>5492</v>
      </c>
      <c r="C1157" t="s">
        <v>41</v>
      </c>
      <c r="D1157">
        <v>788201147</v>
      </c>
      <c r="E1157" t="s">
        <v>33</v>
      </c>
      <c r="F1157" t="s">
        <v>45</v>
      </c>
      <c r="G1157" t="s">
        <v>7413</v>
      </c>
      <c r="H1157">
        <v>254108097989</v>
      </c>
      <c r="I1157">
        <v>254790117952</v>
      </c>
      <c r="J1157" t="s">
        <v>7414</v>
      </c>
      <c r="K1157" t="s">
        <v>36</v>
      </c>
      <c r="L1157" t="s">
        <v>5495</v>
      </c>
      <c r="M1157" t="s">
        <v>7415</v>
      </c>
      <c r="N1157" s="54">
        <v>45969</v>
      </c>
      <c r="O1157" s="55">
        <v>0.33333333333333331</v>
      </c>
      <c r="P1157" t="s">
        <v>45</v>
      </c>
      <c r="Q1157" s="54">
        <v>45970</v>
      </c>
      <c r="R1157" s="55">
        <v>0.37083333333333302</v>
      </c>
      <c r="T1157">
        <v>0</v>
      </c>
      <c r="U1157" t="s">
        <v>53</v>
      </c>
    </row>
    <row r="1158" spans="1:21" hidden="1">
      <c r="A1158" s="54">
        <v>45968</v>
      </c>
      <c r="B1158" t="s">
        <v>3923</v>
      </c>
      <c r="C1158" t="s">
        <v>41</v>
      </c>
      <c r="D1158">
        <v>102497828</v>
      </c>
      <c r="E1158" t="s">
        <v>33</v>
      </c>
      <c r="F1158" t="s">
        <v>3886</v>
      </c>
      <c r="G1158" t="s">
        <v>7416</v>
      </c>
      <c r="H1158">
        <v>721382920</v>
      </c>
      <c r="I1158">
        <v>721382920</v>
      </c>
      <c r="J1158" t="s">
        <v>7417</v>
      </c>
      <c r="K1158" t="s">
        <v>36</v>
      </c>
      <c r="L1158" t="s">
        <v>3907</v>
      </c>
      <c r="M1158" t="s">
        <v>1635</v>
      </c>
      <c r="N1158" s="54">
        <v>45989</v>
      </c>
      <c r="O1158" s="55">
        <v>0.41666666666666669</v>
      </c>
      <c r="P1158" t="s">
        <v>3886</v>
      </c>
      <c r="Q1158" s="54"/>
      <c r="U1158"/>
    </row>
    <row r="1159" spans="1:21" hidden="1">
      <c r="A1159" s="54">
        <v>45968</v>
      </c>
      <c r="B1159" t="s">
        <v>5116</v>
      </c>
      <c r="C1159" t="s">
        <v>41</v>
      </c>
      <c r="D1159">
        <v>782325197</v>
      </c>
      <c r="E1159" t="s">
        <v>33</v>
      </c>
      <c r="F1159" t="s">
        <v>3886</v>
      </c>
      <c r="G1159" t="s">
        <v>7418</v>
      </c>
      <c r="H1159">
        <v>254746746062</v>
      </c>
      <c r="I1159">
        <v>254793671067</v>
      </c>
      <c r="J1159" t="s">
        <v>7419</v>
      </c>
      <c r="K1159" t="s">
        <v>36</v>
      </c>
      <c r="L1159" t="s">
        <v>3926</v>
      </c>
      <c r="M1159" t="s">
        <v>7420</v>
      </c>
      <c r="N1159" s="54">
        <v>45976</v>
      </c>
      <c r="O1159" s="55">
        <v>0.66666666666666663</v>
      </c>
      <c r="P1159" t="s">
        <v>3886</v>
      </c>
      <c r="Q1159" s="54"/>
      <c r="U1159"/>
    </row>
    <row r="1160" spans="1:21" hidden="1">
      <c r="A1160" s="54">
        <v>45968</v>
      </c>
      <c r="B1160" t="s">
        <v>3923</v>
      </c>
      <c r="C1160" t="s">
        <v>41</v>
      </c>
      <c r="D1160">
        <v>102497828</v>
      </c>
      <c r="E1160" t="s">
        <v>33</v>
      </c>
      <c r="F1160" t="s">
        <v>3886</v>
      </c>
      <c r="G1160" t="s">
        <v>3309</v>
      </c>
      <c r="H1160">
        <v>740324112</v>
      </c>
      <c r="I1160">
        <v>740324112</v>
      </c>
      <c r="J1160" t="s">
        <v>7421</v>
      </c>
      <c r="K1160" t="s">
        <v>36</v>
      </c>
      <c r="L1160" t="s">
        <v>3907</v>
      </c>
      <c r="M1160" t="s">
        <v>2864</v>
      </c>
      <c r="N1160" s="54">
        <v>45988</v>
      </c>
      <c r="O1160" s="55">
        <v>0.375</v>
      </c>
      <c r="P1160" t="s">
        <v>3886</v>
      </c>
      <c r="Q1160" s="54"/>
      <c r="U1160"/>
    </row>
    <row r="1161" spans="1:21">
      <c r="A1161" s="54">
        <v>45968</v>
      </c>
      <c r="B1161" t="s">
        <v>6749</v>
      </c>
      <c r="C1161" t="s">
        <v>1162</v>
      </c>
      <c r="D1161">
        <v>781515964</v>
      </c>
      <c r="E1161" t="s">
        <v>33</v>
      </c>
      <c r="F1161" t="s">
        <v>45</v>
      </c>
      <c r="G1161" t="s">
        <v>7423</v>
      </c>
      <c r="H1161">
        <v>254780094400</v>
      </c>
      <c r="I1161">
        <v>254705929836</v>
      </c>
      <c r="J1161" t="s">
        <v>6751</v>
      </c>
      <c r="K1161" t="s">
        <v>36</v>
      </c>
      <c r="L1161" t="s">
        <v>1911</v>
      </c>
      <c r="M1161" t="s">
        <v>4174</v>
      </c>
      <c r="N1161" s="54">
        <v>45969</v>
      </c>
      <c r="O1161" s="55">
        <v>0.41666666666666669</v>
      </c>
      <c r="P1161" t="s">
        <v>45</v>
      </c>
      <c r="Q1161" s="54">
        <v>45968</v>
      </c>
      <c r="R1161" s="55">
        <v>0.593055555555556</v>
      </c>
      <c r="T1161">
        <v>0</v>
      </c>
      <c r="U1161" t="s">
        <v>46</v>
      </c>
    </row>
    <row r="1162" spans="1:21" hidden="1">
      <c r="A1162" s="54">
        <v>45968</v>
      </c>
      <c r="B1162" t="s">
        <v>3923</v>
      </c>
      <c r="C1162" t="s">
        <v>41</v>
      </c>
      <c r="D1162">
        <v>102497828</v>
      </c>
      <c r="E1162" t="s">
        <v>33</v>
      </c>
      <c r="F1162" t="s">
        <v>3886</v>
      </c>
      <c r="G1162" t="s">
        <v>7424</v>
      </c>
      <c r="H1162">
        <v>719286966</v>
      </c>
      <c r="I1162">
        <v>719286966</v>
      </c>
      <c r="J1162" t="s">
        <v>7425</v>
      </c>
      <c r="K1162" t="s">
        <v>36</v>
      </c>
      <c r="L1162" t="s">
        <v>3907</v>
      </c>
      <c r="M1162" t="s">
        <v>2864</v>
      </c>
      <c r="N1162" s="54">
        <v>45987</v>
      </c>
      <c r="O1162" s="55">
        <v>0.41666666666666669</v>
      </c>
      <c r="P1162" t="s">
        <v>3886</v>
      </c>
      <c r="Q1162" s="54"/>
      <c r="U1162"/>
    </row>
    <row r="1163" spans="1:21" hidden="1">
      <c r="A1163" s="54">
        <v>45968</v>
      </c>
      <c r="B1163" t="s">
        <v>118</v>
      </c>
      <c r="C1163" t="s">
        <v>41</v>
      </c>
      <c r="D1163">
        <v>783211943</v>
      </c>
      <c r="E1163" t="s">
        <v>33</v>
      </c>
      <c r="F1163" t="s">
        <v>45</v>
      </c>
      <c r="G1163" t="s">
        <v>228</v>
      </c>
      <c r="H1163">
        <v>720097563</v>
      </c>
      <c r="I1163">
        <v>787249864</v>
      </c>
      <c r="J1163" t="s">
        <v>229</v>
      </c>
      <c r="K1163" t="s">
        <v>36</v>
      </c>
      <c r="L1163" t="s">
        <v>1196</v>
      </c>
      <c r="M1163" t="s">
        <v>7426</v>
      </c>
      <c r="N1163" s="54">
        <v>45968</v>
      </c>
      <c r="O1163" s="55">
        <v>0.58333333333333337</v>
      </c>
      <c r="P1163" t="s">
        <v>45</v>
      </c>
      <c r="Q1163" s="54">
        <v>45970</v>
      </c>
      <c r="R1163" s="55">
        <v>0.39791666666666697</v>
      </c>
      <c r="T1163">
        <v>0</v>
      </c>
      <c r="U1163" t="s">
        <v>46</v>
      </c>
    </row>
    <row r="1164" spans="1:21" hidden="1">
      <c r="A1164" s="54">
        <v>45968</v>
      </c>
      <c r="B1164" t="s">
        <v>3923</v>
      </c>
      <c r="C1164" t="s">
        <v>41</v>
      </c>
      <c r="D1164">
        <v>102497828</v>
      </c>
      <c r="E1164" t="s">
        <v>33</v>
      </c>
      <c r="F1164" t="s">
        <v>3886</v>
      </c>
      <c r="G1164" t="s">
        <v>7427</v>
      </c>
      <c r="H1164">
        <v>710520850</v>
      </c>
      <c r="I1164">
        <v>710520850</v>
      </c>
      <c r="J1164" t="s">
        <v>7428</v>
      </c>
      <c r="K1164" t="s">
        <v>36</v>
      </c>
      <c r="L1164" t="s">
        <v>3907</v>
      </c>
      <c r="M1164" t="s">
        <v>7429</v>
      </c>
      <c r="N1164" s="54">
        <v>45989</v>
      </c>
      <c r="O1164" s="55">
        <v>0.66666666666666663</v>
      </c>
      <c r="P1164" t="s">
        <v>3886</v>
      </c>
      <c r="Q1164" s="54"/>
      <c r="U1164"/>
    </row>
    <row r="1165" spans="1:21" hidden="1">
      <c r="A1165" s="54">
        <v>45968</v>
      </c>
      <c r="B1165" t="s">
        <v>1754</v>
      </c>
      <c r="C1165" t="s">
        <v>41</v>
      </c>
      <c r="D1165">
        <v>737760378</v>
      </c>
      <c r="E1165" t="s">
        <v>33</v>
      </c>
      <c r="F1165" t="s">
        <v>45</v>
      </c>
      <c r="G1165" t="s">
        <v>7430</v>
      </c>
      <c r="I1165">
        <v>745845501</v>
      </c>
      <c r="J1165" t="s">
        <v>7431</v>
      </c>
      <c r="K1165" t="s">
        <v>36</v>
      </c>
      <c r="L1165" t="s">
        <v>3943</v>
      </c>
      <c r="M1165" t="s">
        <v>7338</v>
      </c>
      <c r="N1165" s="54">
        <v>45969</v>
      </c>
      <c r="O1165" s="55">
        <v>0.33333333333333331</v>
      </c>
      <c r="P1165" t="s">
        <v>45</v>
      </c>
      <c r="Q1165" s="54">
        <v>45970</v>
      </c>
      <c r="R1165" s="55">
        <v>0.41111111111111098</v>
      </c>
      <c r="T1165">
        <v>0</v>
      </c>
      <c r="U1165" t="s">
        <v>46</v>
      </c>
    </row>
    <row r="1166" spans="1:21">
      <c r="A1166" s="54">
        <v>45968</v>
      </c>
      <c r="B1166" t="s">
        <v>6749</v>
      </c>
      <c r="C1166" t="s">
        <v>1162</v>
      </c>
      <c r="D1166">
        <v>781515964</v>
      </c>
      <c r="E1166" t="s">
        <v>33</v>
      </c>
      <c r="F1166" t="s">
        <v>45</v>
      </c>
      <c r="G1166" t="s">
        <v>7432</v>
      </c>
      <c r="H1166">
        <v>254786119533</v>
      </c>
      <c r="I1166">
        <v>254723006698</v>
      </c>
      <c r="J1166" t="s">
        <v>6754</v>
      </c>
      <c r="K1166" t="s">
        <v>36</v>
      </c>
      <c r="L1166" t="s">
        <v>1911</v>
      </c>
      <c r="M1166" t="s">
        <v>4174</v>
      </c>
      <c r="N1166" s="54">
        <v>45969</v>
      </c>
      <c r="O1166" s="55">
        <v>0.41666666666666669</v>
      </c>
      <c r="P1166" t="s">
        <v>67</v>
      </c>
      <c r="Q1166" s="54">
        <v>45970</v>
      </c>
      <c r="R1166" s="55" t="s">
        <v>11997</v>
      </c>
      <c r="T1166" t="s">
        <v>4068</v>
      </c>
      <c r="U1166">
        <v>0</v>
      </c>
    </row>
    <row r="1167" spans="1:21" hidden="1">
      <c r="A1167" s="54">
        <v>45968</v>
      </c>
      <c r="B1167" t="s">
        <v>3923</v>
      </c>
      <c r="C1167" t="s">
        <v>41</v>
      </c>
      <c r="D1167">
        <v>102497828</v>
      </c>
      <c r="E1167" t="s">
        <v>33</v>
      </c>
      <c r="F1167" t="s">
        <v>3886</v>
      </c>
      <c r="G1167" t="s">
        <v>7433</v>
      </c>
      <c r="H1167">
        <v>700775600</v>
      </c>
      <c r="I1167">
        <v>700775600</v>
      </c>
      <c r="J1167" t="s">
        <v>7434</v>
      </c>
      <c r="K1167" t="s">
        <v>36</v>
      </c>
      <c r="L1167" t="s">
        <v>3907</v>
      </c>
      <c r="M1167" t="s">
        <v>7435</v>
      </c>
      <c r="N1167" s="54">
        <v>45988</v>
      </c>
      <c r="O1167" s="55">
        <v>0.58333333333333337</v>
      </c>
      <c r="P1167" t="s">
        <v>3886</v>
      </c>
      <c r="Q1167" s="54"/>
      <c r="U1167"/>
    </row>
    <row r="1168" spans="1:21" hidden="1">
      <c r="A1168" s="54">
        <v>45968</v>
      </c>
      <c r="B1168" t="s">
        <v>1754</v>
      </c>
      <c r="C1168" t="s">
        <v>41</v>
      </c>
      <c r="D1168">
        <v>737760378</v>
      </c>
      <c r="E1168" t="s">
        <v>33</v>
      </c>
      <c r="F1168" t="s">
        <v>45</v>
      </c>
      <c r="G1168" t="s">
        <v>7438</v>
      </c>
      <c r="I1168">
        <v>797180065</v>
      </c>
      <c r="J1168" t="s">
        <v>7439</v>
      </c>
      <c r="K1168" t="s">
        <v>36</v>
      </c>
      <c r="L1168" t="s">
        <v>3943</v>
      </c>
      <c r="M1168" t="s">
        <v>7440</v>
      </c>
      <c r="N1168" s="54">
        <v>45969</v>
      </c>
      <c r="O1168" s="55">
        <v>0.33333333333333331</v>
      </c>
      <c r="P1168" t="s">
        <v>39</v>
      </c>
      <c r="Q1168" s="54">
        <v>45970</v>
      </c>
      <c r="R1168" s="55">
        <v>0.43472222222222201</v>
      </c>
      <c r="T1168">
        <v>0</v>
      </c>
      <c r="U1168" t="e">
        <v>#REF!</v>
      </c>
    </row>
    <row r="1169" spans="1:21" hidden="1">
      <c r="A1169" s="54">
        <v>45968</v>
      </c>
      <c r="B1169" t="s">
        <v>3988</v>
      </c>
      <c r="C1169" t="s">
        <v>41</v>
      </c>
      <c r="D1169">
        <v>782610374</v>
      </c>
      <c r="E1169" t="s">
        <v>33</v>
      </c>
      <c r="F1169" t="s">
        <v>3886</v>
      </c>
      <c r="G1169" t="s">
        <v>7441</v>
      </c>
      <c r="H1169">
        <v>728673787</v>
      </c>
      <c r="I1169">
        <v>728673787</v>
      </c>
      <c r="J1169" t="s">
        <v>7442</v>
      </c>
      <c r="K1169" t="s">
        <v>36</v>
      </c>
      <c r="L1169" t="s">
        <v>3991</v>
      </c>
      <c r="M1169" t="s">
        <v>7443</v>
      </c>
      <c r="N1169" s="54">
        <v>45971</v>
      </c>
      <c r="O1169" s="55">
        <v>0.5</v>
      </c>
      <c r="P1169" t="s">
        <v>3886</v>
      </c>
      <c r="Q1169" s="54"/>
      <c r="U1169"/>
    </row>
    <row r="1170" spans="1:21" hidden="1">
      <c r="A1170" s="54">
        <v>45968</v>
      </c>
      <c r="B1170" t="s">
        <v>47</v>
      </c>
      <c r="C1170" t="s">
        <v>41</v>
      </c>
      <c r="D1170">
        <v>735633807</v>
      </c>
      <c r="E1170" t="s">
        <v>33</v>
      </c>
      <c r="F1170" t="s">
        <v>45</v>
      </c>
      <c r="G1170" t="s">
        <v>7444</v>
      </c>
      <c r="H1170">
        <v>100444333</v>
      </c>
      <c r="I1170">
        <v>100444333</v>
      </c>
      <c r="J1170" t="s">
        <v>7445</v>
      </c>
      <c r="K1170" t="s">
        <v>36</v>
      </c>
      <c r="L1170" t="s">
        <v>1196</v>
      </c>
      <c r="M1170" t="s">
        <v>7446</v>
      </c>
      <c r="N1170" s="54">
        <v>45968</v>
      </c>
      <c r="O1170" s="55">
        <v>0.375</v>
      </c>
      <c r="P1170" t="s">
        <v>39</v>
      </c>
      <c r="Q1170" s="54">
        <v>45970</v>
      </c>
      <c r="R1170" s="55">
        <v>0.45833333333333298</v>
      </c>
      <c r="T1170">
        <v>0</v>
      </c>
      <c r="U1170" t="e">
        <v>#REF!</v>
      </c>
    </row>
    <row r="1171" spans="1:21" hidden="1">
      <c r="A1171" s="54">
        <v>45968</v>
      </c>
      <c r="B1171" t="s">
        <v>47</v>
      </c>
      <c r="C1171" t="s">
        <v>41</v>
      </c>
      <c r="D1171">
        <v>735633807</v>
      </c>
      <c r="E1171" t="s">
        <v>33</v>
      </c>
      <c r="F1171" t="s">
        <v>45</v>
      </c>
      <c r="G1171" t="s">
        <v>7447</v>
      </c>
      <c r="H1171">
        <v>711540456</v>
      </c>
      <c r="I1171">
        <v>711540456</v>
      </c>
      <c r="J1171" t="s">
        <v>7448</v>
      </c>
      <c r="K1171" t="s">
        <v>36</v>
      </c>
      <c r="L1171" t="s">
        <v>1196</v>
      </c>
      <c r="M1171" t="s">
        <v>7449</v>
      </c>
      <c r="N1171" s="54">
        <v>45968</v>
      </c>
      <c r="O1171" s="55">
        <v>0.66666666666666663</v>
      </c>
      <c r="P1171" t="s">
        <v>45</v>
      </c>
      <c r="Q1171" s="54">
        <v>45970</v>
      </c>
      <c r="R1171" s="55">
        <v>0.47152777777777777</v>
      </c>
      <c r="S1171">
        <v>45971</v>
      </c>
      <c r="T1171">
        <v>9911251722777</v>
      </c>
      <c r="U1171"/>
    </row>
    <row r="1172" spans="1:21" hidden="1">
      <c r="A1172" s="54">
        <v>45968</v>
      </c>
      <c r="B1172" t="s">
        <v>7450</v>
      </c>
      <c r="C1172" t="s">
        <v>41</v>
      </c>
      <c r="D1172">
        <v>755316644</v>
      </c>
      <c r="E1172" t="s">
        <v>33</v>
      </c>
      <c r="F1172" t="s">
        <v>45</v>
      </c>
      <c r="G1172" t="s">
        <v>7451</v>
      </c>
      <c r="H1172">
        <v>769941437</v>
      </c>
      <c r="I1172">
        <v>769941437</v>
      </c>
      <c r="J1172" t="s">
        <v>7452</v>
      </c>
      <c r="K1172" t="s">
        <v>36</v>
      </c>
      <c r="L1172" t="s">
        <v>3959</v>
      </c>
      <c r="M1172" t="s">
        <v>7453</v>
      </c>
      <c r="N1172" s="54">
        <v>45973</v>
      </c>
      <c r="O1172" s="55">
        <v>0.66666666666666663</v>
      </c>
      <c r="P1172" t="s">
        <v>45</v>
      </c>
      <c r="Q1172" s="54">
        <v>45970</v>
      </c>
      <c r="R1172" s="55">
        <v>0.52986111111111101</v>
      </c>
      <c r="T1172">
        <v>0</v>
      </c>
      <c r="U1172" t="s">
        <v>46</v>
      </c>
    </row>
    <row r="1173" spans="1:21">
      <c r="A1173" s="54">
        <v>45968</v>
      </c>
      <c r="B1173" t="s">
        <v>73</v>
      </c>
      <c r="C1173" t="s">
        <v>548</v>
      </c>
      <c r="D1173">
        <v>750988989</v>
      </c>
      <c r="E1173" t="s">
        <v>33</v>
      </c>
      <c r="F1173" t="s">
        <v>45</v>
      </c>
      <c r="G1173" t="s">
        <v>4908</v>
      </c>
      <c r="H1173">
        <v>721295403</v>
      </c>
      <c r="I1173">
        <v>737295403</v>
      </c>
      <c r="J1173" t="s">
        <v>4909</v>
      </c>
      <c r="K1173" t="s">
        <v>36</v>
      </c>
      <c r="L1173" t="s">
        <v>3959</v>
      </c>
      <c r="M1173" t="s">
        <v>7454</v>
      </c>
      <c r="N1173" s="54">
        <v>45968</v>
      </c>
      <c r="O1173" s="55">
        <v>0.41666666666666669</v>
      </c>
      <c r="P1173" t="s">
        <v>39</v>
      </c>
      <c r="Q1173" s="54">
        <v>45965</v>
      </c>
      <c r="R1173" s="55">
        <v>0.36944444444444402</v>
      </c>
      <c r="T1173">
        <v>0</v>
      </c>
      <c r="U1173" t="e">
        <v>#REF!</v>
      </c>
    </row>
    <row r="1174" spans="1:21" hidden="1">
      <c r="A1174" s="54">
        <v>45968</v>
      </c>
      <c r="B1174" t="s">
        <v>867</v>
      </c>
      <c r="C1174" t="s">
        <v>41</v>
      </c>
      <c r="D1174">
        <v>738237386</v>
      </c>
      <c r="E1174" t="s">
        <v>33</v>
      </c>
      <c r="F1174" t="s">
        <v>45</v>
      </c>
      <c r="G1174" t="s">
        <v>7455</v>
      </c>
      <c r="I1174">
        <v>746335846</v>
      </c>
      <c r="J1174" t="s">
        <v>7456</v>
      </c>
      <c r="K1174" t="s">
        <v>36</v>
      </c>
      <c r="L1174" t="s">
        <v>3896</v>
      </c>
      <c r="M1174" t="s">
        <v>7457</v>
      </c>
      <c r="N1174" s="54">
        <v>45969</v>
      </c>
      <c r="O1174" s="55">
        <v>0.41666666666666669</v>
      </c>
      <c r="P1174" t="s">
        <v>39</v>
      </c>
      <c r="Q1174" s="54">
        <v>45970</v>
      </c>
      <c r="R1174" s="55">
        <v>0.65069444444444402</v>
      </c>
      <c r="T1174">
        <v>0</v>
      </c>
      <c r="U1174" t="e">
        <v>#REF!</v>
      </c>
    </row>
    <row r="1175" spans="1:21" hidden="1">
      <c r="A1175" s="54">
        <v>45968</v>
      </c>
      <c r="B1175" t="s">
        <v>1754</v>
      </c>
      <c r="C1175" t="s">
        <v>41</v>
      </c>
      <c r="D1175">
        <v>737760378</v>
      </c>
      <c r="E1175" t="s">
        <v>33</v>
      </c>
      <c r="F1175" t="s">
        <v>45</v>
      </c>
      <c r="G1175" t="s">
        <v>7459</v>
      </c>
      <c r="I1175">
        <v>707227628</v>
      </c>
      <c r="J1175" t="s">
        <v>7422</v>
      </c>
      <c r="K1175" t="s">
        <v>36</v>
      </c>
      <c r="L1175" t="s">
        <v>3943</v>
      </c>
      <c r="M1175" t="s">
        <v>5405</v>
      </c>
      <c r="N1175" s="54">
        <v>45969</v>
      </c>
      <c r="O1175" s="55">
        <v>0.33333333333333331</v>
      </c>
      <c r="P1175" t="s">
        <v>39</v>
      </c>
      <c r="Q1175" s="54">
        <v>45970</v>
      </c>
      <c r="R1175" s="55">
        <v>0.38750000000000001</v>
      </c>
      <c r="T1175">
        <v>0</v>
      </c>
      <c r="U1175" t="e">
        <v>#REF!</v>
      </c>
    </row>
    <row r="1176" spans="1:21">
      <c r="A1176" s="54">
        <v>45968</v>
      </c>
      <c r="B1176" t="s">
        <v>804</v>
      </c>
      <c r="C1176" t="s">
        <v>548</v>
      </c>
      <c r="D1176">
        <v>750988989</v>
      </c>
      <c r="E1176" t="s">
        <v>33</v>
      </c>
      <c r="F1176" t="s">
        <v>45</v>
      </c>
      <c r="G1176" t="s">
        <v>7460</v>
      </c>
      <c r="H1176">
        <v>788165555</v>
      </c>
      <c r="I1176">
        <v>788165555</v>
      </c>
      <c r="J1176" t="s">
        <v>7461</v>
      </c>
      <c r="K1176" t="s">
        <v>36</v>
      </c>
      <c r="L1176" t="s">
        <v>3959</v>
      </c>
      <c r="M1176" t="s">
        <v>7462</v>
      </c>
      <c r="N1176" s="54">
        <v>45968</v>
      </c>
      <c r="O1176" s="55">
        <v>0.375</v>
      </c>
      <c r="P1176" t="s">
        <v>45</v>
      </c>
      <c r="Q1176" s="54">
        <v>45970</v>
      </c>
      <c r="R1176" s="55">
        <v>0.58541666666666703</v>
      </c>
      <c r="T1176">
        <v>0</v>
      </c>
      <c r="U1176" t="s">
        <v>46</v>
      </c>
    </row>
    <row r="1177" spans="1:21">
      <c r="A1177" s="54">
        <v>45968</v>
      </c>
      <c r="B1177" t="s">
        <v>3768</v>
      </c>
      <c r="C1177" t="s">
        <v>1130</v>
      </c>
      <c r="D1177">
        <v>788224017</v>
      </c>
      <c r="E1177" t="s">
        <v>33</v>
      </c>
      <c r="F1177" t="s">
        <v>45</v>
      </c>
      <c r="G1177" t="s">
        <v>7463</v>
      </c>
      <c r="H1177">
        <v>720514327</v>
      </c>
      <c r="I1177">
        <v>720514327</v>
      </c>
      <c r="J1177" t="s">
        <v>7464</v>
      </c>
      <c r="K1177" t="s">
        <v>36</v>
      </c>
      <c r="L1177" t="s">
        <v>1878</v>
      </c>
      <c r="M1177" t="s">
        <v>4245</v>
      </c>
      <c r="N1177" s="54">
        <v>45969</v>
      </c>
      <c r="O1177" s="55">
        <v>0.375</v>
      </c>
      <c r="P1177" t="s">
        <v>45</v>
      </c>
      <c r="Q1177" s="54">
        <v>45970</v>
      </c>
      <c r="R1177" s="55">
        <v>0.59513888888888899</v>
      </c>
      <c r="T1177">
        <v>0</v>
      </c>
      <c r="U1177" t="s">
        <v>46</v>
      </c>
    </row>
    <row r="1178" spans="1:21">
      <c r="A1178" s="54">
        <v>45968</v>
      </c>
      <c r="B1178" t="s">
        <v>7465</v>
      </c>
      <c r="C1178" t="s">
        <v>1130</v>
      </c>
      <c r="D1178">
        <v>788224017</v>
      </c>
      <c r="E1178" t="s">
        <v>33</v>
      </c>
      <c r="F1178" t="s">
        <v>45</v>
      </c>
      <c r="G1178" t="s">
        <v>7463</v>
      </c>
      <c r="H1178">
        <v>720514327</v>
      </c>
      <c r="I1178">
        <v>720514327</v>
      </c>
      <c r="J1178" t="s">
        <v>7466</v>
      </c>
      <c r="K1178" t="s">
        <v>36</v>
      </c>
      <c r="L1178" t="s">
        <v>1878</v>
      </c>
      <c r="M1178" t="s">
        <v>4245</v>
      </c>
      <c r="N1178" s="54">
        <v>45969</v>
      </c>
      <c r="O1178" s="55">
        <v>0.375</v>
      </c>
      <c r="P1178" t="s">
        <v>45</v>
      </c>
      <c r="Q1178" s="54">
        <v>45970</v>
      </c>
      <c r="R1178" s="55">
        <v>0.59513888888888899</v>
      </c>
      <c r="T1178">
        <v>0</v>
      </c>
      <c r="U1178" t="s">
        <v>46</v>
      </c>
    </row>
    <row r="1179" spans="1:21" hidden="1">
      <c r="A1179" s="54">
        <v>45968</v>
      </c>
      <c r="B1179" t="s">
        <v>2305</v>
      </c>
      <c r="C1179" t="s">
        <v>41</v>
      </c>
      <c r="D1179">
        <v>734949424</v>
      </c>
      <c r="E1179" t="s">
        <v>33</v>
      </c>
      <c r="F1179" t="s">
        <v>45</v>
      </c>
      <c r="G1179" t="s">
        <v>7467</v>
      </c>
      <c r="I1179">
        <v>254725428601</v>
      </c>
      <c r="J1179" t="s">
        <v>7468</v>
      </c>
      <c r="K1179" t="s">
        <v>36</v>
      </c>
      <c r="L1179" t="s">
        <v>3910</v>
      </c>
      <c r="M1179" t="s">
        <v>7469</v>
      </c>
      <c r="N1179" s="54">
        <v>45968</v>
      </c>
      <c r="O1179" s="55">
        <v>0.70833333333333337</v>
      </c>
      <c r="P1179" t="s">
        <v>45</v>
      </c>
      <c r="Q1179" s="54">
        <v>45970</v>
      </c>
      <c r="R1179" s="55">
        <v>0.62361111111111101</v>
      </c>
      <c r="T1179">
        <v>0</v>
      </c>
      <c r="U1179" t="s">
        <v>53</v>
      </c>
    </row>
    <row r="1180" spans="1:21" hidden="1">
      <c r="A1180" s="54">
        <v>45968</v>
      </c>
      <c r="B1180" t="s">
        <v>3580</v>
      </c>
      <c r="C1180" t="s">
        <v>5732</v>
      </c>
      <c r="D1180">
        <v>739662010</v>
      </c>
      <c r="E1180" t="s">
        <v>33</v>
      </c>
      <c r="F1180" t="s">
        <v>45</v>
      </c>
      <c r="G1180" t="s">
        <v>7470</v>
      </c>
      <c r="H1180">
        <v>254716757997</v>
      </c>
      <c r="I1180">
        <v>254716757997</v>
      </c>
      <c r="J1180" t="s">
        <v>7471</v>
      </c>
      <c r="K1180" t="s">
        <v>81</v>
      </c>
      <c r="L1180" t="s">
        <v>3896</v>
      </c>
      <c r="M1180" t="s">
        <v>7472</v>
      </c>
      <c r="N1180" s="54">
        <v>45969</v>
      </c>
      <c r="O1180" s="55">
        <v>0.45833333333333331</v>
      </c>
      <c r="P1180" t="s">
        <v>45</v>
      </c>
      <c r="Q1180" s="54">
        <v>45970</v>
      </c>
      <c r="R1180" s="55">
        <v>0.63194444444444398</v>
      </c>
      <c r="T1180">
        <v>0</v>
      </c>
      <c r="U1180" t="s">
        <v>53</v>
      </c>
    </row>
    <row r="1181" spans="1:21">
      <c r="A1181" s="54">
        <v>45968</v>
      </c>
      <c r="B1181" t="s">
        <v>7473</v>
      </c>
      <c r="C1181" t="s">
        <v>1094</v>
      </c>
      <c r="D1181">
        <v>786591799</v>
      </c>
      <c r="E1181" t="s">
        <v>33</v>
      </c>
      <c r="F1181" t="s">
        <v>45</v>
      </c>
      <c r="G1181" t="s">
        <v>7474</v>
      </c>
      <c r="H1181">
        <v>751065528</v>
      </c>
      <c r="I1181">
        <v>798087958</v>
      </c>
      <c r="J1181" t="s">
        <v>7475</v>
      </c>
      <c r="K1181" t="s">
        <v>36</v>
      </c>
      <c r="L1181" t="s">
        <v>3907</v>
      </c>
      <c r="M1181" t="s">
        <v>7476</v>
      </c>
      <c r="N1181" s="54">
        <v>45969</v>
      </c>
      <c r="O1181" s="55">
        <v>0.45833333333333331</v>
      </c>
      <c r="P1181" t="s">
        <v>45</v>
      </c>
      <c r="Q1181" s="54">
        <v>45970</v>
      </c>
      <c r="R1181" s="55">
        <v>0.66041666666666698</v>
      </c>
      <c r="T1181">
        <v>0</v>
      </c>
      <c r="U1181" t="s">
        <v>46</v>
      </c>
    </row>
    <row r="1182" spans="1:21" hidden="1">
      <c r="A1182" s="54">
        <v>45968</v>
      </c>
      <c r="B1182" t="s">
        <v>5492</v>
      </c>
      <c r="C1182" t="s">
        <v>41</v>
      </c>
      <c r="D1182">
        <v>788201147</v>
      </c>
      <c r="E1182" t="s">
        <v>33</v>
      </c>
      <c r="F1182" t="s">
        <v>45</v>
      </c>
      <c r="G1182" t="s">
        <v>4951</v>
      </c>
      <c r="H1182">
        <v>254732333356</v>
      </c>
      <c r="I1182">
        <v>732333356</v>
      </c>
      <c r="J1182" t="s">
        <v>7477</v>
      </c>
      <c r="K1182" t="s">
        <v>36</v>
      </c>
      <c r="L1182" t="s">
        <v>5495</v>
      </c>
      <c r="M1182" t="s">
        <v>7478</v>
      </c>
      <c r="N1182" s="54">
        <v>45969</v>
      </c>
      <c r="O1182" s="55">
        <v>0.33333333333333331</v>
      </c>
      <c r="P1182" t="s">
        <v>45</v>
      </c>
      <c r="Q1182" s="54">
        <v>45970</v>
      </c>
      <c r="R1182" s="55">
        <v>0.69374999999999998</v>
      </c>
      <c r="T1182">
        <v>0</v>
      </c>
      <c r="U1182" t="s">
        <v>53</v>
      </c>
    </row>
    <row r="1183" spans="1:21" hidden="1">
      <c r="A1183" s="54">
        <v>45968</v>
      </c>
      <c r="B1183" t="s">
        <v>267</v>
      </c>
      <c r="C1183" t="s">
        <v>41</v>
      </c>
      <c r="D1183">
        <v>755669505</v>
      </c>
      <c r="E1183" t="s">
        <v>33</v>
      </c>
      <c r="F1183" t="s">
        <v>45</v>
      </c>
      <c r="G1183" t="s">
        <v>7479</v>
      </c>
      <c r="I1183">
        <v>254723248142</v>
      </c>
      <c r="J1183" t="s">
        <v>7480</v>
      </c>
      <c r="K1183" t="s">
        <v>36</v>
      </c>
      <c r="L1183" t="s">
        <v>3959</v>
      </c>
      <c r="M1183" t="s">
        <v>7481</v>
      </c>
      <c r="N1183" s="54">
        <v>45969</v>
      </c>
      <c r="O1183" s="55">
        <v>0.58333333333333337</v>
      </c>
      <c r="P1183" t="s">
        <v>45</v>
      </c>
      <c r="Q1183" s="54">
        <v>45970</v>
      </c>
      <c r="R1183" s="55">
        <v>0.69722222222222197</v>
      </c>
      <c r="T1183">
        <v>0</v>
      </c>
      <c r="U1183" t="s">
        <v>46</v>
      </c>
    </row>
    <row r="1184" spans="1:21">
      <c r="A1184" s="54">
        <v>45968</v>
      </c>
      <c r="B1184" t="s">
        <v>7482</v>
      </c>
      <c r="C1184" t="s">
        <v>1141</v>
      </c>
      <c r="D1184">
        <v>732990741</v>
      </c>
      <c r="E1184" t="s">
        <v>33</v>
      </c>
      <c r="F1184" t="s">
        <v>45</v>
      </c>
      <c r="G1184" t="s">
        <v>7483</v>
      </c>
      <c r="H1184">
        <v>254754504138</v>
      </c>
      <c r="I1184">
        <v>254796583725</v>
      </c>
      <c r="J1184" t="s">
        <v>7484</v>
      </c>
      <c r="K1184" t="s">
        <v>36</v>
      </c>
      <c r="L1184" t="s">
        <v>3896</v>
      </c>
      <c r="M1184" t="s">
        <v>7485</v>
      </c>
      <c r="N1184" s="54">
        <v>45969</v>
      </c>
      <c r="O1184" s="55">
        <v>0.33333333333333331</v>
      </c>
      <c r="P1184" t="s">
        <v>45</v>
      </c>
      <c r="Q1184" s="54">
        <v>45970</v>
      </c>
      <c r="R1184" s="55">
        <v>0.47083333333333299</v>
      </c>
      <c r="T1184">
        <v>0</v>
      </c>
      <c r="U1184" t="s">
        <v>53</v>
      </c>
    </row>
    <row r="1185" spans="1:21" hidden="1">
      <c r="A1185" s="54">
        <v>45968</v>
      </c>
      <c r="B1185" t="s">
        <v>2196</v>
      </c>
      <c r="C1185" t="s">
        <v>41</v>
      </c>
      <c r="D1185">
        <v>752655477</v>
      </c>
      <c r="E1185" t="s">
        <v>33</v>
      </c>
      <c r="F1185" t="s">
        <v>45</v>
      </c>
      <c r="G1185" t="s">
        <v>7486</v>
      </c>
      <c r="H1185">
        <v>785627040</v>
      </c>
      <c r="I1185">
        <v>715250962</v>
      </c>
      <c r="J1185" t="s">
        <v>7487</v>
      </c>
      <c r="K1185" t="s">
        <v>36</v>
      </c>
      <c r="L1185" t="s">
        <v>3959</v>
      </c>
      <c r="M1185" t="s">
        <v>7488</v>
      </c>
      <c r="N1185" s="54">
        <v>45969</v>
      </c>
      <c r="O1185" s="55">
        <v>0.41666666666666669</v>
      </c>
      <c r="P1185" t="s">
        <v>39</v>
      </c>
      <c r="Q1185" s="54">
        <v>45970</v>
      </c>
      <c r="R1185" s="55">
        <v>0.483333333333333</v>
      </c>
      <c r="T1185">
        <v>0</v>
      </c>
      <c r="U1185" t="e">
        <v>#REF!</v>
      </c>
    </row>
    <row r="1186" spans="1:21" hidden="1">
      <c r="A1186" s="54">
        <v>45968</v>
      </c>
      <c r="B1186" t="s">
        <v>719</v>
      </c>
      <c r="C1186" t="s">
        <v>41</v>
      </c>
      <c r="D1186">
        <v>104144901</v>
      </c>
      <c r="E1186" t="s">
        <v>33</v>
      </c>
      <c r="F1186" t="s">
        <v>45</v>
      </c>
      <c r="G1186" t="s">
        <v>7489</v>
      </c>
      <c r="H1186">
        <v>721930572</v>
      </c>
      <c r="I1186">
        <v>715598143</v>
      </c>
      <c r="J1186" t="s">
        <v>6072</v>
      </c>
      <c r="K1186" t="s">
        <v>36</v>
      </c>
      <c r="L1186" t="s">
        <v>1871</v>
      </c>
      <c r="M1186" t="s">
        <v>7490</v>
      </c>
      <c r="N1186" s="54">
        <v>45968</v>
      </c>
      <c r="O1186" s="55">
        <v>0.66666666666666663</v>
      </c>
      <c r="P1186" t="s">
        <v>45</v>
      </c>
      <c r="Q1186" s="54">
        <v>45970</v>
      </c>
      <c r="R1186" s="55">
        <v>0.75138888888888899</v>
      </c>
      <c r="T1186">
        <v>0</v>
      </c>
      <c r="U1186" t="s">
        <v>46</v>
      </c>
    </row>
    <row r="1187" spans="1:21" hidden="1">
      <c r="A1187" s="54">
        <v>45968</v>
      </c>
      <c r="B1187" t="s">
        <v>391</v>
      </c>
      <c r="C1187" t="s">
        <v>41</v>
      </c>
      <c r="D1187">
        <v>783687450</v>
      </c>
      <c r="E1187" t="s">
        <v>33</v>
      </c>
      <c r="F1187" t="s">
        <v>45</v>
      </c>
      <c r="G1187" t="s">
        <v>7491</v>
      </c>
      <c r="H1187">
        <v>254787429312</v>
      </c>
      <c r="I1187">
        <v>0</v>
      </c>
      <c r="J1187" t="s">
        <v>7492</v>
      </c>
      <c r="K1187" t="s">
        <v>36</v>
      </c>
      <c r="L1187" t="s">
        <v>3907</v>
      </c>
      <c r="M1187" t="s">
        <v>7493</v>
      </c>
      <c r="N1187" s="54">
        <v>45968</v>
      </c>
      <c r="O1187" s="55">
        <v>0.70833333333333337</v>
      </c>
      <c r="P1187" t="s">
        <v>45</v>
      </c>
      <c r="Q1187" s="54">
        <v>45970</v>
      </c>
      <c r="R1187" s="55">
        <v>0.49513888888888902</v>
      </c>
      <c r="T1187">
        <v>0</v>
      </c>
      <c r="U1187" t="s">
        <v>46</v>
      </c>
    </row>
    <row r="1188" spans="1:21" hidden="1">
      <c r="A1188" s="54">
        <v>45968</v>
      </c>
      <c r="B1188" t="s">
        <v>4278</v>
      </c>
      <c r="C1188" t="s">
        <v>41</v>
      </c>
      <c r="D1188">
        <v>784339382</v>
      </c>
      <c r="E1188" t="s">
        <v>33</v>
      </c>
      <c r="F1188" t="s">
        <v>45</v>
      </c>
      <c r="G1188" t="s">
        <v>7494</v>
      </c>
      <c r="H1188">
        <v>703521062</v>
      </c>
      <c r="I1188">
        <v>703521062</v>
      </c>
      <c r="J1188" t="s">
        <v>7495</v>
      </c>
      <c r="K1188" t="s">
        <v>36</v>
      </c>
      <c r="L1188" t="s">
        <v>3966</v>
      </c>
      <c r="M1188" t="s">
        <v>7496</v>
      </c>
      <c r="N1188" s="54">
        <v>45968</v>
      </c>
      <c r="O1188" s="55">
        <v>0.70833333333333337</v>
      </c>
      <c r="P1188" t="s">
        <v>39</v>
      </c>
      <c r="Q1188" s="54">
        <v>45970</v>
      </c>
      <c r="R1188" s="55">
        <v>0.49583333333333302</v>
      </c>
      <c r="T1188">
        <v>0</v>
      </c>
      <c r="U1188" t="e">
        <v>#REF!</v>
      </c>
    </row>
    <row r="1189" spans="1:21" hidden="1">
      <c r="A1189" s="54">
        <v>45968</v>
      </c>
      <c r="B1189" t="s">
        <v>4135</v>
      </c>
      <c r="C1189" t="s">
        <v>41</v>
      </c>
      <c r="D1189">
        <v>735633901</v>
      </c>
      <c r="E1189" t="s">
        <v>33</v>
      </c>
      <c r="F1189" t="s">
        <v>45</v>
      </c>
      <c r="G1189" t="s">
        <v>7497</v>
      </c>
      <c r="H1189">
        <v>796958607</v>
      </c>
      <c r="I1189">
        <v>796958607</v>
      </c>
      <c r="J1189" t="s">
        <v>7498</v>
      </c>
      <c r="K1189" t="s">
        <v>36</v>
      </c>
      <c r="L1189" t="s">
        <v>1196</v>
      </c>
      <c r="M1189" t="s">
        <v>7499</v>
      </c>
      <c r="N1189" s="54">
        <v>45968</v>
      </c>
      <c r="O1189" s="55">
        <v>0.66666666666666663</v>
      </c>
      <c r="P1189" t="s">
        <v>45</v>
      </c>
      <c r="Q1189" s="54">
        <v>45970</v>
      </c>
      <c r="R1189" s="55">
        <v>0.5</v>
      </c>
      <c r="T1189">
        <v>0</v>
      </c>
      <c r="U1189" t="s">
        <v>46</v>
      </c>
    </row>
    <row r="1190" spans="1:21" hidden="1">
      <c r="A1190" s="54">
        <v>45968</v>
      </c>
      <c r="B1190" t="s">
        <v>719</v>
      </c>
      <c r="C1190" t="s">
        <v>41</v>
      </c>
      <c r="D1190">
        <v>104144901</v>
      </c>
      <c r="E1190" t="s">
        <v>33</v>
      </c>
      <c r="F1190" t="s">
        <v>45</v>
      </c>
      <c r="G1190" t="s">
        <v>7500</v>
      </c>
      <c r="H1190">
        <v>780570220</v>
      </c>
      <c r="I1190">
        <v>748843205</v>
      </c>
      <c r="J1190" t="s">
        <v>7501</v>
      </c>
      <c r="K1190" t="s">
        <v>36</v>
      </c>
      <c r="L1190" t="s">
        <v>3918</v>
      </c>
      <c r="M1190" t="s">
        <v>7502</v>
      </c>
      <c r="N1190" s="54">
        <v>45968</v>
      </c>
      <c r="O1190" s="55">
        <v>0.70833333333333337</v>
      </c>
      <c r="P1190" t="s">
        <v>45</v>
      </c>
      <c r="Q1190" s="54">
        <v>45970</v>
      </c>
      <c r="R1190" s="55">
        <v>0.50486111111111098</v>
      </c>
      <c r="T1190">
        <v>0</v>
      </c>
      <c r="U1190" t="s">
        <v>46</v>
      </c>
    </row>
    <row r="1191" spans="1:21" hidden="1">
      <c r="A1191" s="54">
        <v>45968</v>
      </c>
      <c r="B1191" t="s">
        <v>170</v>
      </c>
      <c r="C1191" t="s">
        <v>41</v>
      </c>
      <c r="D1191">
        <v>783687450</v>
      </c>
      <c r="E1191" t="s">
        <v>33</v>
      </c>
      <c r="F1191" t="s">
        <v>45</v>
      </c>
      <c r="G1191" t="s">
        <v>7503</v>
      </c>
      <c r="H1191">
        <v>0</v>
      </c>
      <c r="I1191">
        <v>254724399427</v>
      </c>
      <c r="J1191" t="s">
        <v>7504</v>
      </c>
      <c r="K1191" t="s">
        <v>36</v>
      </c>
      <c r="L1191" t="s">
        <v>3971</v>
      </c>
      <c r="M1191" t="s">
        <v>7505</v>
      </c>
      <c r="N1191" s="54">
        <v>45968</v>
      </c>
      <c r="O1191" s="55">
        <v>0.70833333333333337</v>
      </c>
      <c r="P1191" t="s">
        <v>45</v>
      </c>
      <c r="Q1191" s="54">
        <v>45970</v>
      </c>
      <c r="R1191" s="55">
        <v>0.50833333333333297</v>
      </c>
      <c r="T1191">
        <v>0</v>
      </c>
      <c r="U1191" t="s">
        <v>46</v>
      </c>
    </row>
    <row r="1192" spans="1:21" hidden="1">
      <c r="A1192" s="54">
        <v>45968</v>
      </c>
      <c r="B1192" t="s">
        <v>4278</v>
      </c>
      <c r="C1192" t="s">
        <v>41</v>
      </c>
      <c r="D1192">
        <v>784339382</v>
      </c>
      <c r="E1192" t="s">
        <v>33</v>
      </c>
      <c r="F1192" t="s">
        <v>45</v>
      </c>
      <c r="G1192" t="s">
        <v>7506</v>
      </c>
      <c r="H1192">
        <v>746456332</v>
      </c>
      <c r="I1192">
        <v>746456332</v>
      </c>
      <c r="J1192" t="s">
        <v>7507</v>
      </c>
      <c r="K1192" t="s">
        <v>36</v>
      </c>
      <c r="L1192" t="s">
        <v>1196</v>
      </c>
      <c r="M1192" t="s">
        <v>7508</v>
      </c>
      <c r="N1192" s="54">
        <v>45968</v>
      </c>
      <c r="O1192" s="55">
        <v>0.66666666666666663</v>
      </c>
      <c r="P1192" t="s">
        <v>67</v>
      </c>
      <c r="Q1192" s="54">
        <v>45970</v>
      </c>
      <c r="R1192" s="55">
        <v>0.51319444444444395</v>
      </c>
      <c r="T1192" t="s">
        <v>4048</v>
      </c>
      <c r="U1192">
        <v>0</v>
      </c>
    </row>
    <row r="1193" spans="1:21">
      <c r="A1193" s="54">
        <v>45968</v>
      </c>
      <c r="B1193" t="s">
        <v>69</v>
      </c>
      <c r="C1193" t="s">
        <v>70</v>
      </c>
      <c r="D1193">
        <v>755877260</v>
      </c>
      <c r="E1193" t="s">
        <v>33</v>
      </c>
      <c r="F1193" t="s">
        <v>45</v>
      </c>
      <c r="G1193" t="s">
        <v>7509</v>
      </c>
      <c r="H1193">
        <v>711313786</v>
      </c>
      <c r="I1193">
        <v>711313786</v>
      </c>
      <c r="J1193" t="s">
        <v>7510</v>
      </c>
      <c r="K1193" t="s">
        <v>36</v>
      </c>
      <c r="L1193" t="s">
        <v>1911</v>
      </c>
      <c r="M1193" t="s">
        <v>6065</v>
      </c>
      <c r="N1193" s="54">
        <v>45968</v>
      </c>
      <c r="O1193" s="55">
        <v>0.70833333333333337</v>
      </c>
      <c r="P1193" t="s">
        <v>45</v>
      </c>
      <c r="Q1193" s="54">
        <v>45970</v>
      </c>
      <c r="R1193" s="55">
        <v>0.80763888888888902</v>
      </c>
      <c r="T1193">
        <v>0</v>
      </c>
      <c r="U1193" t="s">
        <v>46</v>
      </c>
    </row>
    <row r="1194" spans="1:21">
      <c r="A1194" s="54">
        <v>45968</v>
      </c>
      <c r="B1194" t="s">
        <v>6238</v>
      </c>
      <c r="C1194" t="s">
        <v>32</v>
      </c>
      <c r="D1194">
        <v>780225502</v>
      </c>
      <c r="E1194" t="s">
        <v>33</v>
      </c>
      <c r="F1194" t="s">
        <v>45</v>
      </c>
      <c r="G1194" t="s">
        <v>7511</v>
      </c>
      <c r="H1194">
        <v>781421176</v>
      </c>
      <c r="I1194">
        <v>758587540</v>
      </c>
      <c r="J1194" t="s">
        <v>7512</v>
      </c>
      <c r="K1194" t="s">
        <v>81</v>
      </c>
      <c r="L1194" t="s">
        <v>1196</v>
      </c>
      <c r="M1194" t="s">
        <v>7513</v>
      </c>
      <c r="N1194" s="54">
        <v>45968</v>
      </c>
      <c r="O1194" s="55">
        <v>0.70833333333333337</v>
      </c>
      <c r="P1194" t="s">
        <v>45</v>
      </c>
      <c r="Q1194" s="54">
        <v>45970</v>
      </c>
      <c r="R1194" s="55">
        <v>0.54722222222222205</v>
      </c>
      <c r="T1194">
        <v>0</v>
      </c>
      <c r="U1194" t="s">
        <v>46</v>
      </c>
    </row>
    <row r="1195" spans="1:21">
      <c r="A1195" s="54">
        <v>45968</v>
      </c>
      <c r="B1195" t="s">
        <v>4599</v>
      </c>
      <c r="C1195" t="s">
        <v>1086</v>
      </c>
      <c r="D1195">
        <v>731797777</v>
      </c>
      <c r="E1195" t="s">
        <v>33</v>
      </c>
      <c r="F1195" t="s">
        <v>3886</v>
      </c>
      <c r="G1195" t="s">
        <v>57</v>
      </c>
      <c r="H1195">
        <v>254739402322</v>
      </c>
      <c r="I1195">
        <v>254769660861</v>
      </c>
      <c r="J1195" t="s">
        <v>7514</v>
      </c>
      <c r="K1195" t="s">
        <v>36</v>
      </c>
      <c r="L1195" t="s">
        <v>3942</v>
      </c>
      <c r="M1195" t="s">
        <v>521</v>
      </c>
      <c r="N1195" s="54">
        <v>45969</v>
      </c>
      <c r="O1195" s="55">
        <v>0.375</v>
      </c>
      <c r="P1195" t="s">
        <v>3886</v>
      </c>
      <c r="Q1195" s="54"/>
      <c r="U1195"/>
    </row>
    <row r="1196" spans="1:21" hidden="1">
      <c r="A1196" s="54">
        <v>45968</v>
      </c>
      <c r="B1196" t="s">
        <v>5096</v>
      </c>
      <c r="C1196" t="s">
        <v>41</v>
      </c>
      <c r="D1196">
        <v>762900090</v>
      </c>
      <c r="E1196" t="s">
        <v>33</v>
      </c>
      <c r="F1196" t="s">
        <v>45</v>
      </c>
      <c r="G1196" t="s">
        <v>7515</v>
      </c>
      <c r="H1196">
        <v>254759229151</v>
      </c>
      <c r="I1196">
        <v>254759229151</v>
      </c>
      <c r="J1196" t="s">
        <v>7516</v>
      </c>
      <c r="K1196" t="s">
        <v>36</v>
      </c>
      <c r="L1196" t="s">
        <v>4081</v>
      </c>
      <c r="M1196" t="s">
        <v>7517</v>
      </c>
      <c r="N1196" s="54">
        <v>45971</v>
      </c>
      <c r="O1196" s="55">
        <v>0.41666666666666669</v>
      </c>
      <c r="P1196" t="s">
        <v>45</v>
      </c>
      <c r="Q1196" s="54">
        <v>45970</v>
      </c>
      <c r="R1196" s="55">
        <v>0.60833333333333295</v>
      </c>
      <c r="T1196">
        <v>0</v>
      </c>
      <c r="U1196" t="s">
        <v>53</v>
      </c>
    </row>
    <row r="1197" spans="1:21">
      <c r="A1197" s="54">
        <v>45968</v>
      </c>
      <c r="B1197" t="s">
        <v>6238</v>
      </c>
      <c r="C1197" t="s">
        <v>32</v>
      </c>
      <c r="D1197">
        <v>780225502</v>
      </c>
      <c r="E1197" t="s">
        <v>33</v>
      </c>
      <c r="F1197" t="s">
        <v>45</v>
      </c>
      <c r="G1197" t="s">
        <v>7518</v>
      </c>
      <c r="H1197">
        <v>724660231</v>
      </c>
      <c r="I1197">
        <v>724660231</v>
      </c>
      <c r="J1197" t="s">
        <v>7519</v>
      </c>
      <c r="K1197" t="s">
        <v>36</v>
      </c>
      <c r="L1197" t="s">
        <v>3976</v>
      </c>
      <c r="M1197" t="s">
        <v>7520</v>
      </c>
      <c r="N1197" s="54">
        <v>45968</v>
      </c>
      <c r="O1197" s="55">
        <v>0.75</v>
      </c>
      <c r="P1197" t="s">
        <v>45</v>
      </c>
      <c r="Q1197" s="54">
        <v>45970</v>
      </c>
      <c r="R1197" s="55">
        <v>0.61597222222222203</v>
      </c>
      <c r="T1197">
        <v>0</v>
      </c>
      <c r="U1197" t="s">
        <v>46</v>
      </c>
    </row>
    <row r="1198" spans="1:21" hidden="1">
      <c r="A1198" s="54">
        <v>45968</v>
      </c>
      <c r="B1198" t="s">
        <v>2014</v>
      </c>
      <c r="C1198" t="s">
        <v>41</v>
      </c>
      <c r="D1198">
        <v>781044277</v>
      </c>
      <c r="E1198" t="s">
        <v>33</v>
      </c>
      <c r="F1198" t="s">
        <v>45</v>
      </c>
      <c r="G1198" t="s">
        <v>7521</v>
      </c>
      <c r="I1198">
        <v>727933666</v>
      </c>
      <c r="J1198" t="s">
        <v>7522</v>
      </c>
      <c r="K1198" t="s">
        <v>36</v>
      </c>
      <c r="L1198" t="s">
        <v>3916</v>
      </c>
      <c r="M1198" t="s">
        <v>7523</v>
      </c>
      <c r="N1198" s="54">
        <v>45968</v>
      </c>
      <c r="O1198" s="55">
        <v>0.75</v>
      </c>
      <c r="P1198" t="s">
        <v>45</v>
      </c>
      <c r="Q1198" s="54">
        <v>45970</v>
      </c>
      <c r="R1198" s="55">
        <v>0.62847222222222199</v>
      </c>
      <c r="T1198">
        <v>0</v>
      </c>
      <c r="U1198" t="s">
        <v>46</v>
      </c>
    </row>
    <row r="1199" spans="1:21" hidden="1">
      <c r="A1199" s="54">
        <v>45968</v>
      </c>
      <c r="B1199" t="s">
        <v>123</v>
      </c>
      <c r="C1199" t="s">
        <v>41</v>
      </c>
      <c r="D1199">
        <v>735273778</v>
      </c>
      <c r="E1199" t="s">
        <v>33</v>
      </c>
      <c r="F1199" t="s">
        <v>45</v>
      </c>
      <c r="G1199" t="s">
        <v>7524</v>
      </c>
      <c r="H1199">
        <v>735566520</v>
      </c>
      <c r="I1199">
        <v>735566520</v>
      </c>
      <c r="J1199" t="s">
        <v>7525</v>
      </c>
      <c r="K1199" t="s">
        <v>36</v>
      </c>
      <c r="L1199" t="s">
        <v>1921</v>
      </c>
      <c r="M1199" t="s">
        <v>7526</v>
      </c>
      <c r="N1199" s="54">
        <v>45969</v>
      </c>
      <c r="O1199" s="55">
        <v>0.375</v>
      </c>
      <c r="P1199" t="s">
        <v>39</v>
      </c>
      <c r="Q1199" s="54">
        <v>45970</v>
      </c>
      <c r="R1199" s="55">
        <v>0.65069444444444402</v>
      </c>
      <c r="T1199">
        <v>0</v>
      </c>
      <c r="U1199" t="e">
        <v>#REF!</v>
      </c>
    </row>
    <row r="1200" spans="1:21" hidden="1">
      <c r="A1200" s="54">
        <v>45968</v>
      </c>
      <c r="B1200" t="s">
        <v>267</v>
      </c>
      <c r="C1200" t="s">
        <v>41</v>
      </c>
      <c r="D1200">
        <v>755669505</v>
      </c>
      <c r="E1200" t="s">
        <v>33</v>
      </c>
      <c r="F1200" t="s">
        <v>45</v>
      </c>
      <c r="G1200" t="s">
        <v>7527</v>
      </c>
      <c r="I1200">
        <v>728703322</v>
      </c>
      <c r="J1200" t="s">
        <v>7528</v>
      </c>
      <c r="K1200" t="s">
        <v>36</v>
      </c>
      <c r="L1200" t="s">
        <v>3959</v>
      </c>
      <c r="M1200" t="s">
        <v>7529</v>
      </c>
      <c r="N1200" s="54">
        <v>45969</v>
      </c>
      <c r="O1200" s="55">
        <v>0.41666666666666669</v>
      </c>
      <c r="P1200" t="s">
        <v>39</v>
      </c>
      <c r="Q1200" s="54">
        <v>45970</v>
      </c>
      <c r="R1200" s="55">
        <v>0.66249999999999998</v>
      </c>
      <c r="T1200">
        <v>0</v>
      </c>
      <c r="U1200" t="e">
        <v>#REF!</v>
      </c>
    </row>
    <row r="1201" spans="1:21" hidden="1">
      <c r="A1201" s="54">
        <v>45968</v>
      </c>
      <c r="B1201" t="s">
        <v>4103</v>
      </c>
      <c r="C1201" t="s">
        <v>41</v>
      </c>
      <c r="D1201">
        <v>780961460</v>
      </c>
      <c r="E1201" t="s">
        <v>33</v>
      </c>
      <c r="F1201" t="s">
        <v>45</v>
      </c>
      <c r="G1201" t="s">
        <v>7530</v>
      </c>
      <c r="H1201">
        <v>722655120</v>
      </c>
      <c r="I1201">
        <v>727507259</v>
      </c>
      <c r="J1201" t="s">
        <v>7531</v>
      </c>
      <c r="K1201" t="s">
        <v>36</v>
      </c>
      <c r="L1201" t="s">
        <v>3942</v>
      </c>
      <c r="M1201" t="s">
        <v>7532</v>
      </c>
      <c r="N1201" s="54">
        <v>45969</v>
      </c>
      <c r="O1201" s="55">
        <v>0.33333333333333331</v>
      </c>
      <c r="P1201" t="s">
        <v>45</v>
      </c>
      <c r="Q1201" s="54">
        <v>45970</v>
      </c>
      <c r="R1201" s="55">
        <v>0.66736111111111096</v>
      </c>
      <c r="T1201">
        <v>0</v>
      </c>
      <c r="U1201" t="s">
        <v>53</v>
      </c>
    </row>
    <row r="1202" spans="1:21" hidden="1">
      <c r="A1202" s="54">
        <v>45968</v>
      </c>
      <c r="B1202" t="s">
        <v>47</v>
      </c>
      <c r="C1202" t="s">
        <v>41</v>
      </c>
      <c r="D1202">
        <v>735633807</v>
      </c>
      <c r="E1202" t="s">
        <v>33</v>
      </c>
      <c r="F1202" t="s">
        <v>45</v>
      </c>
      <c r="G1202" t="s">
        <v>7533</v>
      </c>
      <c r="H1202">
        <v>784927803</v>
      </c>
      <c r="I1202">
        <v>784927803</v>
      </c>
      <c r="J1202" t="s">
        <v>7534</v>
      </c>
      <c r="K1202" t="s">
        <v>36</v>
      </c>
      <c r="L1202" t="s">
        <v>1196</v>
      </c>
      <c r="M1202" t="s">
        <v>7535</v>
      </c>
      <c r="N1202" s="54">
        <v>45968</v>
      </c>
      <c r="O1202" s="55">
        <v>0.70833333333333337</v>
      </c>
      <c r="P1202" t="s">
        <v>39</v>
      </c>
      <c r="Q1202" s="54">
        <v>45970</v>
      </c>
      <c r="R1202" s="55">
        <v>0.70694444444444404</v>
      </c>
      <c r="T1202">
        <v>0</v>
      </c>
      <c r="U1202" t="e">
        <v>#REF!</v>
      </c>
    </row>
    <row r="1203" spans="1:21" hidden="1">
      <c r="A1203" s="54">
        <v>45968</v>
      </c>
      <c r="B1203" t="s">
        <v>47</v>
      </c>
      <c r="C1203" t="s">
        <v>41</v>
      </c>
      <c r="D1203">
        <v>735633807</v>
      </c>
      <c r="E1203" t="s">
        <v>33</v>
      </c>
      <c r="F1203" t="s">
        <v>45</v>
      </c>
      <c r="G1203" t="s">
        <v>7536</v>
      </c>
      <c r="H1203">
        <v>762606037</v>
      </c>
      <c r="I1203">
        <v>762606037</v>
      </c>
      <c r="J1203" t="s">
        <v>7537</v>
      </c>
      <c r="K1203" t="s">
        <v>36</v>
      </c>
      <c r="L1203" t="s">
        <v>3936</v>
      </c>
      <c r="M1203" t="s">
        <v>7538</v>
      </c>
      <c r="N1203" s="54">
        <v>45968</v>
      </c>
      <c r="O1203" s="55">
        <v>0.75</v>
      </c>
      <c r="P1203" t="s">
        <v>39</v>
      </c>
      <c r="Q1203" s="54">
        <v>45970</v>
      </c>
      <c r="R1203" s="55">
        <v>0.70069444444444395</v>
      </c>
      <c r="T1203">
        <v>0</v>
      </c>
      <c r="U1203" t="e">
        <v>#REF!</v>
      </c>
    </row>
    <row r="1204" spans="1:21" hidden="1">
      <c r="A1204" s="54">
        <v>45968</v>
      </c>
      <c r="B1204" t="s">
        <v>5116</v>
      </c>
      <c r="C1204" t="s">
        <v>41</v>
      </c>
      <c r="D1204">
        <v>782325197</v>
      </c>
      <c r="E1204" t="s">
        <v>33</v>
      </c>
      <c r="F1204" t="s">
        <v>45</v>
      </c>
      <c r="G1204" t="s">
        <v>7539</v>
      </c>
      <c r="H1204">
        <v>254755641303</v>
      </c>
      <c r="I1204">
        <v>254798590420</v>
      </c>
      <c r="J1204" t="s">
        <v>7540</v>
      </c>
      <c r="K1204" t="s">
        <v>36</v>
      </c>
      <c r="L1204" t="s">
        <v>3926</v>
      </c>
      <c r="M1204" t="s">
        <v>7541</v>
      </c>
      <c r="N1204" s="54">
        <v>45969</v>
      </c>
      <c r="O1204" s="55">
        <v>0.45833333333333331</v>
      </c>
      <c r="P1204" t="s">
        <v>45</v>
      </c>
      <c r="Q1204" s="54">
        <v>45970</v>
      </c>
      <c r="R1204" s="55">
        <v>0.71458333333333302</v>
      </c>
      <c r="T1204">
        <v>0</v>
      </c>
      <c r="U1204" t="s">
        <v>46</v>
      </c>
    </row>
    <row r="1205" spans="1:21">
      <c r="A1205" s="54">
        <v>45968</v>
      </c>
      <c r="B1205" t="s">
        <v>5746</v>
      </c>
      <c r="C1205" t="s">
        <v>1104</v>
      </c>
      <c r="D1205">
        <v>102127787</v>
      </c>
      <c r="E1205" t="s">
        <v>33</v>
      </c>
      <c r="F1205" t="s">
        <v>45</v>
      </c>
      <c r="G1205" t="s">
        <v>7542</v>
      </c>
      <c r="I1205">
        <v>254795924003</v>
      </c>
      <c r="J1205" t="s">
        <v>7543</v>
      </c>
      <c r="K1205" t="s">
        <v>36</v>
      </c>
      <c r="L1205" t="s">
        <v>1196</v>
      </c>
      <c r="M1205" t="s">
        <v>7544</v>
      </c>
      <c r="N1205" s="54">
        <v>45969</v>
      </c>
      <c r="O1205" s="55">
        <v>0.41666666666666669</v>
      </c>
      <c r="P1205" t="s">
        <v>4124</v>
      </c>
      <c r="Q1205" s="54">
        <v>45970</v>
      </c>
      <c r="R1205" s="55">
        <v>0.70833333333333304</v>
      </c>
      <c r="T1205">
        <v>0</v>
      </c>
      <c r="U1205" t="e">
        <v>#REF!</v>
      </c>
    </row>
    <row r="1206" spans="1:21" hidden="1">
      <c r="A1206" s="54">
        <v>45968</v>
      </c>
      <c r="B1206" t="s">
        <v>7545</v>
      </c>
      <c r="C1206" t="s">
        <v>41</v>
      </c>
      <c r="D1206">
        <v>785064773</v>
      </c>
      <c r="E1206" t="s">
        <v>33</v>
      </c>
      <c r="F1206" t="s">
        <v>45</v>
      </c>
      <c r="G1206" t="s">
        <v>7546</v>
      </c>
      <c r="I1206">
        <v>254794033837</v>
      </c>
      <c r="J1206" t="s">
        <v>7547</v>
      </c>
      <c r="K1206" t="s">
        <v>36</v>
      </c>
      <c r="L1206" t="s">
        <v>3926</v>
      </c>
      <c r="M1206" t="s">
        <v>7548</v>
      </c>
      <c r="N1206" s="54">
        <v>45969</v>
      </c>
      <c r="O1206" s="55">
        <v>0.45833333333333331</v>
      </c>
      <c r="P1206" t="s">
        <v>45</v>
      </c>
      <c r="Q1206" s="54">
        <v>45970</v>
      </c>
      <c r="R1206" s="55">
        <v>0.71111111111111103</v>
      </c>
      <c r="T1206">
        <v>0</v>
      </c>
      <c r="U1206" t="s">
        <v>46</v>
      </c>
    </row>
    <row r="1207" spans="1:21" hidden="1">
      <c r="A1207" s="54">
        <v>45968</v>
      </c>
      <c r="B1207" t="s">
        <v>1030</v>
      </c>
      <c r="C1207" t="s">
        <v>41</v>
      </c>
      <c r="D1207">
        <v>735633807</v>
      </c>
      <c r="E1207" t="s">
        <v>33</v>
      </c>
      <c r="F1207" t="s">
        <v>45</v>
      </c>
      <c r="G1207" t="s">
        <v>7549</v>
      </c>
      <c r="H1207">
        <v>784350553</v>
      </c>
      <c r="I1207">
        <v>711150525</v>
      </c>
      <c r="J1207" t="s">
        <v>7550</v>
      </c>
      <c r="K1207" t="s">
        <v>36</v>
      </c>
      <c r="L1207" t="s">
        <v>1196</v>
      </c>
      <c r="M1207" t="s">
        <v>4665</v>
      </c>
      <c r="N1207" s="54">
        <v>45968</v>
      </c>
      <c r="O1207" s="55">
        <v>0.375</v>
      </c>
      <c r="P1207" t="s">
        <v>67</v>
      </c>
      <c r="Q1207" s="54">
        <v>45970</v>
      </c>
      <c r="R1207" s="55">
        <v>0.71666666666666701</v>
      </c>
      <c r="T1207" t="s">
        <v>4048</v>
      </c>
      <c r="U1207">
        <v>0</v>
      </c>
    </row>
    <row r="1208" spans="1:21" hidden="1">
      <c r="A1208" s="54">
        <v>45968</v>
      </c>
      <c r="B1208" t="s">
        <v>267</v>
      </c>
      <c r="C1208" t="s">
        <v>41</v>
      </c>
      <c r="D1208">
        <v>755669505</v>
      </c>
      <c r="E1208" t="s">
        <v>33</v>
      </c>
      <c r="F1208" t="s">
        <v>45</v>
      </c>
      <c r="G1208" t="s">
        <v>7551</v>
      </c>
      <c r="H1208">
        <v>254782613183</v>
      </c>
      <c r="I1208">
        <v>254110005836</v>
      </c>
      <c r="J1208" t="s">
        <v>7552</v>
      </c>
      <c r="K1208" t="s">
        <v>36</v>
      </c>
      <c r="L1208" t="s">
        <v>3959</v>
      </c>
      <c r="M1208" t="s">
        <v>2430</v>
      </c>
      <c r="N1208" s="54">
        <v>45969</v>
      </c>
      <c r="O1208" s="55">
        <v>0.41666666666666669</v>
      </c>
      <c r="P1208" t="s">
        <v>45</v>
      </c>
      <c r="Q1208" s="54">
        <v>45970</v>
      </c>
      <c r="R1208" s="55">
        <v>0.72777777777777797</v>
      </c>
      <c r="T1208">
        <v>0</v>
      </c>
      <c r="U1208" t="s">
        <v>46</v>
      </c>
    </row>
    <row r="1209" spans="1:21" hidden="1">
      <c r="A1209" s="54">
        <v>45968</v>
      </c>
      <c r="B1209" t="s">
        <v>205</v>
      </c>
      <c r="C1209" t="s">
        <v>41</v>
      </c>
      <c r="D1209">
        <v>736418479</v>
      </c>
      <c r="E1209" t="s">
        <v>33</v>
      </c>
      <c r="F1209" t="s">
        <v>45</v>
      </c>
      <c r="G1209" t="s">
        <v>7553</v>
      </c>
      <c r="I1209">
        <v>700323123</v>
      </c>
      <c r="J1209" t="s">
        <v>7554</v>
      </c>
      <c r="K1209" t="s">
        <v>36</v>
      </c>
      <c r="L1209" t="s">
        <v>1196</v>
      </c>
      <c r="M1209" t="s">
        <v>7555</v>
      </c>
      <c r="N1209" s="54">
        <v>45971</v>
      </c>
      <c r="O1209" s="55">
        <v>0.375</v>
      </c>
      <c r="P1209" t="s">
        <v>45</v>
      </c>
      <c r="Q1209" s="54">
        <v>45970</v>
      </c>
      <c r="R1209" s="55">
        <v>0.74097222222222203</v>
      </c>
      <c r="T1209">
        <v>0</v>
      </c>
      <c r="U1209" t="s">
        <v>53</v>
      </c>
    </row>
    <row r="1210" spans="1:21" hidden="1">
      <c r="A1210" s="54">
        <v>45968</v>
      </c>
      <c r="B1210" t="s">
        <v>3071</v>
      </c>
      <c r="C1210" t="s">
        <v>41</v>
      </c>
      <c r="D1210">
        <v>734356550</v>
      </c>
      <c r="E1210" t="s">
        <v>33</v>
      </c>
      <c r="F1210" t="s">
        <v>45</v>
      </c>
      <c r="G1210" t="s">
        <v>7556</v>
      </c>
      <c r="I1210">
        <v>718815559</v>
      </c>
      <c r="J1210" t="s">
        <v>7557</v>
      </c>
      <c r="K1210" t="s">
        <v>36</v>
      </c>
      <c r="L1210" t="s">
        <v>3896</v>
      </c>
      <c r="M1210" t="s">
        <v>3145</v>
      </c>
      <c r="N1210" s="54">
        <v>45969</v>
      </c>
      <c r="O1210" s="55">
        <v>0.75</v>
      </c>
      <c r="P1210" t="s">
        <v>39</v>
      </c>
      <c r="Q1210" s="54">
        <v>45970</v>
      </c>
      <c r="R1210" s="55">
        <v>0.74861111111111101</v>
      </c>
      <c r="T1210">
        <v>0</v>
      </c>
      <c r="U1210" t="e">
        <v>#REF!</v>
      </c>
    </row>
    <row r="1211" spans="1:21" hidden="1">
      <c r="A1211" s="54">
        <v>45968</v>
      </c>
      <c r="B1211" t="s">
        <v>4545</v>
      </c>
      <c r="C1211" t="s">
        <v>41</v>
      </c>
      <c r="D1211">
        <v>103639065</v>
      </c>
      <c r="E1211" t="s">
        <v>33</v>
      </c>
      <c r="F1211" t="s">
        <v>45</v>
      </c>
      <c r="G1211" t="s">
        <v>7559</v>
      </c>
      <c r="H1211" t="s">
        <v>7560</v>
      </c>
      <c r="I1211">
        <v>707357193</v>
      </c>
      <c r="J1211" t="s">
        <v>7561</v>
      </c>
      <c r="K1211" t="s">
        <v>36</v>
      </c>
      <c r="L1211" t="s">
        <v>3994</v>
      </c>
      <c r="M1211" t="s">
        <v>7562</v>
      </c>
      <c r="N1211" s="54">
        <v>45969</v>
      </c>
      <c r="O1211" s="55">
        <v>0.75</v>
      </c>
      <c r="P1211" t="s">
        <v>45</v>
      </c>
      <c r="Q1211" s="54">
        <v>45969</v>
      </c>
      <c r="R1211" s="55">
        <v>0.46805555555555556</v>
      </c>
      <c r="S1211" t="s">
        <v>45</v>
      </c>
      <c r="T1211">
        <v>9811251721197</v>
      </c>
      <c r="U1211"/>
    </row>
    <row r="1212" spans="1:21" hidden="1">
      <c r="A1212" s="54">
        <v>45968</v>
      </c>
      <c r="B1212" t="s">
        <v>4545</v>
      </c>
      <c r="C1212" t="s">
        <v>41</v>
      </c>
      <c r="D1212">
        <v>103639065</v>
      </c>
      <c r="E1212" t="s">
        <v>33</v>
      </c>
      <c r="F1212" t="s">
        <v>45</v>
      </c>
      <c r="G1212" t="s">
        <v>7563</v>
      </c>
      <c r="H1212">
        <v>748590215</v>
      </c>
      <c r="I1212">
        <v>707357193</v>
      </c>
      <c r="J1212" t="s">
        <v>7564</v>
      </c>
      <c r="K1212" t="s">
        <v>36</v>
      </c>
      <c r="L1212" t="s">
        <v>3948</v>
      </c>
      <c r="M1212" t="s">
        <v>7565</v>
      </c>
      <c r="N1212" s="54">
        <v>45969</v>
      </c>
      <c r="O1212" s="55">
        <v>0.33333333333333331</v>
      </c>
      <c r="P1212" t="s">
        <v>45</v>
      </c>
      <c r="Q1212" s="54">
        <v>45969</v>
      </c>
      <c r="R1212" s="55">
        <v>0.41111111111111109</v>
      </c>
      <c r="S1212" t="s">
        <v>45</v>
      </c>
      <c r="T1212">
        <v>9811251721023</v>
      </c>
      <c r="U1212"/>
    </row>
    <row r="1213" spans="1:21" hidden="1">
      <c r="A1213" s="54">
        <v>45968</v>
      </c>
      <c r="B1213" t="s">
        <v>3228</v>
      </c>
      <c r="C1213" t="s">
        <v>41</v>
      </c>
      <c r="D1213">
        <v>787160346</v>
      </c>
      <c r="E1213" t="s">
        <v>33</v>
      </c>
      <c r="F1213" t="s">
        <v>45</v>
      </c>
      <c r="G1213" t="s">
        <v>7567</v>
      </c>
      <c r="H1213">
        <v>254108098745</v>
      </c>
      <c r="I1213">
        <v>254108098745</v>
      </c>
      <c r="J1213" t="s">
        <v>7568</v>
      </c>
      <c r="K1213" t="s">
        <v>36</v>
      </c>
      <c r="L1213" t="s">
        <v>3946</v>
      </c>
      <c r="M1213" t="s">
        <v>1226</v>
      </c>
      <c r="N1213" s="54">
        <v>45969</v>
      </c>
      <c r="O1213" s="55">
        <v>0.45833333333333331</v>
      </c>
      <c r="P1213" t="s">
        <v>45</v>
      </c>
      <c r="Q1213" s="54">
        <v>45969</v>
      </c>
      <c r="R1213" s="55">
        <v>0.41597222222222224</v>
      </c>
      <c r="S1213" t="s">
        <v>45</v>
      </c>
      <c r="T1213">
        <v>9811251721031</v>
      </c>
      <c r="U1213"/>
    </row>
    <row r="1214" spans="1:21" hidden="1">
      <c r="A1214" s="54">
        <v>45968</v>
      </c>
      <c r="B1214" t="s">
        <v>47</v>
      </c>
      <c r="C1214" t="s">
        <v>41</v>
      </c>
      <c r="D1214">
        <v>735633807</v>
      </c>
      <c r="E1214" t="s">
        <v>33</v>
      </c>
      <c r="F1214" t="s">
        <v>45</v>
      </c>
      <c r="G1214" t="s">
        <v>7570</v>
      </c>
      <c r="H1214">
        <v>700746909</v>
      </c>
      <c r="I1214">
        <v>700746909</v>
      </c>
      <c r="J1214" t="s">
        <v>7571</v>
      </c>
      <c r="K1214" t="s">
        <v>36</v>
      </c>
      <c r="L1214" t="s">
        <v>3946</v>
      </c>
      <c r="M1214" t="s">
        <v>7572</v>
      </c>
      <c r="N1214" s="54">
        <v>45969</v>
      </c>
      <c r="O1214" s="55">
        <v>0.375</v>
      </c>
      <c r="P1214" t="s">
        <v>4124</v>
      </c>
      <c r="Q1214" s="54">
        <v>45969</v>
      </c>
      <c r="R1214" s="55">
        <v>0.43541666666666667</v>
      </c>
      <c r="S1214" t="s">
        <v>4124</v>
      </c>
      <c r="T1214" t="s">
        <v>7569</v>
      </c>
      <c r="U1214"/>
    </row>
    <row r="1215" spans="1:21" hidden="1">
      <c r="A1215" s="54">
        <v>45968</v>
      </c>
      <c r="B1215" t="s">
        <v>47</v>
      </c>
      <c r="C1215" t="s">
        <v>41</v>
      </c>
      <c r="D1215">
        <v>735633807</v>
      </c>
      <c r="E1215" t="s">
        <v>33</v>
      </c>
      <c r="F1215" t="s">
        <v>45</v>
      </c>
      <c r="G1215" t="s">
        <v>7573</v>
      </c>
      <c r="H1215">
        <v>728359213</v>
      </c>
      <c r="I1215">
        <v>728359213</v>
      </c>
      <c r="J1215" t="s">
        <v>7574</v>
      </c>
      <c r="K1215" t="s">
        <v>36</v>
      </c>
      <c r="L1215" t="s">
        <v>1196</v>
      </c>
      <c r="M1215" t="s">
        <v>7575</v>
      </c>
      <c r="N1215" s="54">
        <v>45969</v>
      </c>
      <c r="O1215" s="55">
        <v>0.375</v>
      </c>
      <c r="P1215" t="s">
        <v>45</v>
      </c>
      <c r="Q1215" s="54">
        <v>45969</v>
      </c>
      <c r="R1215" s="55">
        <v>0.43888888888888888</v>
      </c>
      <c r="S1215" t="s">
        <v>45</v>
      </c>
      <c r="T1215">
        <v>9811251721086</v>
      </c>
      <c r="U1215"/>
    </row>
    <row r="1216" spans="1:21" hidden="1">
      <c r="A1216" s="54">
        <v>45968</v>
      </c>
      <c r="B1216" t="s">
        <v>4381</v>
      </c>
      <c r="C1216" t="s">
        <v>41</v>
      </c>
      <c r="D1216">
        <v>788401220</v>
      </c>
      <c r="E1216" t="s">
        <v>33</v>
      </c>
      <c r="F1216" t="s">
        <v>45</v>
      </c>
      <c r="G1216" t="s">
        <v>7576</v>
      </c>
      <c r="H1216">
        <v>780912802</v>
      </c>
      <c r="I1216">
        <v>727911616</v>
      </c>
      <c r="J1216" t="s">
        <v>7577</v>
      </c>
      <c r="K1216" t="s">
        <v>36</v>
      </c>
      <c r="L1216" t="s">
        <v>4384</v>
      </c>
      <c r="M1216" t="s">
        <v>7578</v>
      </c>
      <c r="N1216" s="54">
        <v>45969</v>
      </c>
      <c r="O1216" s="55">
        <v>0.33333333333333331</v>
      </c>
      <c r="P1216" t="s">
        <v>45</v>
      </c>
      <c r="Q1216" s="54">
        <v>45969</v>
      </c>
      <c r="R1216" s="55">
        <v>0.44374999999999998</v>
      </c>
      <c r="S1216" t="s">
        <v>45</v>
      </c>
      <c r="T1216">
        <v>9811251721101</v>
      </c>
      <c r="U1216"/>
    </row>
    <row r="1217" spans="1:21" hidden="1">
      <c r="A1217" s="54">
        <v>45968</v>
      </c>
      <c r="B1217" t="s">
        <v>267</v>
      </c>
      <c r="C1217" t="s">
        <v>41</v>
      </c>
      <c r="D1217">
        <v>755669505</v>
      </c>
      <c r="E1217" t="s">
        <v>33</v>
      </c>
      <c r="F1217" t="s">
        <v>45</v>
      </c>
      <c r="G1217" t="s">
        <v>7580</v>
      </c>
      <c r="H1217">
        <v>254755149379</v>
      </c>
      <c r="I1217">
        <v>254706592379</v>
      </c>
      <c r="J1217" t="s">
        <v>1410</v>
      </c>
      <c r="K1217" t="s">
        <v>36</v>
      </c>
      <c r="L1217" t="s">
        <v>3959</v>
      </c>
      <c r="M1217" t="s">
        <v>7581</v>
      </c>
      <c r="N1217" s="54">
        <v>45969</v>
      </c>
      <c r="O1217" s="55">
        <v>0.41666666666666669</v>
      </c>
      <c r="P1217" t="s">
        <v>45</v>
      </c>
      <c r="Q1217" s="54">
        <v>45969</v>
      </c>
      <c r="R1217" s="55">
        <v>0.44791666666666669</v>
      </c>
      <c r="S1217" t="s">
        <v>45</v>
      </c>
      <c r="T1217">
        <v>9811251721113</v>
      </c>
      <c r="U1217"/>
    </row>
    <row r="1218" spans="1:21">
      <c r="A1218" s="54">
        <v>45968</v>
      </c>
      <c r="B1218" t="s">
        <v>4180</v>
      </c>
      <c r="C1218" t="s">
        <v>742</v>
      </c>
      <c r="D1218">
        <v>105981359</v>
      </c>
      <c r="E1218" t="s">
        <v>33</v>
      </c>
      <c r="F1218" t="s">
        <v>45</v>
      </c>
      <c r="G1218" t="s">
        <v>7582</v>
      </c>
      <c r="H1218">
        <v>792785505</v>
      </c>
      <c r="I1218">
        <v>792785505</v>
      </c>
      <c r="J1218" t="s">
        <v>7583</v>
      </c>
      <c r="K1218" t="s">
        <v>36</v>
      </c>
      <c r="L1218" t="s">
        <v>3959</v>
      </c>
      <c r="M1218" t="s">
        <v>1830</v>
      </c>
      <c r="N1218" s="54">
        <v>45969</v>
      </c>
      <c r="O1218" s="55">
        <v>0.41666666666666669</v>
      </c>
      <c r="P1218" t="s">
        <v>45</v>
      </c>
      <c r="Q1218" s="54">
        <v>45969</v>
      </c>
      <c r="R1218" s="55">
        <v>0.63958333333333328</v>
      </c>
      <c r="S1218" t="s">
        <v>45</v>
      </c>
      <c r="T1218">
        <v>9811251721703</v>
      </c>
      <c r="U1218"/>
    </row>
    <row r="1219" spans="1:21">
      <c r="A1219" s="54">
        <v>45968</v>
      </c>
      <c r="B1219" t="s">
        <v>4180</v>
      </c>
      <c r="C1219" t="s">
        <v>742</v>
      </c>
      <c r="D1219">
        <v>105981359</v>
      </c>
      <c r="E1219" t="s">
        <v>33</v>
      </c>
      <c r="F1219" t="s">
        <v>45</v>
      </c>
      <c r="G1219" t="s">
        <v>5798</v>
      </c>
      <c r="H1219">
        <v>726153078</v>
      </c>
      <c r="I1219">
        <v>726153078</v>
      </c>
      <c r="J1219" t="s">
        <v>5799</v>
      </c>
      <c r="K1219" t="s">
        <v>36</v>
      </c>
      <c r="L1219" t="s">
        <v>3959</v>
      </c>
      <c r="M1219" t="s">
        <v>1645</v>
      </c>
      <c r="N1219" s="54">
        <v>45969</v>
      </c>
      <c r="O1219" s="55">
        <v>0.41666666666666669</v>
      </c>
      <c r="P1219" t="s">
        <v>39</v>
      </c>
      <c r="Q1219" s="54">
        <v>45969</v>
      </c>
      <c r="R1219" s="55">
        <v>0.64861111111111114</v>
      </c>
      <c r="U1219"/>
    </row>
    <row r="1220" spans="1:21">
      <c r="A1220" s="54">
        <v>45968</v>
      </c>
      <c r="B1220" t="s">
        <v>5213</v>
      </c>
      <c r="C1220" t="s">
        <v>70</v>
      </c>
      <c r="D1220">
        <v>755877260</v>
      </c>
      <c r="E1220" t="s">
        <v>33</v>
      </c>
      <c r="F1220" t="s">
        <v>45</v>
      </c>
      <c r="G1220" t="s">
        <v>7584</v>
      </c>
      <c r="H1220">
        <v>797385951</v>
      </c>
      <c r="I1220">
        <v>797385951</v>
      </c>
      <c r="J1220" t="s">
        <v>7585</v>
      </c>
      <c r="K1220" t="s">
        <v>36</v>
      </c>
      <c r="L1220" t="s">
        <v>3907</v>
      </c>
      <c r="M1220" t="s">
        <v>7586</v>
      </c>
      <c r="N1220" s="54">
        <v>45969</v>
      </c>
      <c r="O1220" s="55">
        <v>0.58333333333333337</v>
      </c>
      <c r="P1220" t="s">
        <v>67</v>
      </c>
      <c r="Q1220" s="54"/>
      <c r="S1220" t="s">
        <v>67</v>
      </c>
      <c r="U1220" t="s">
        <v>114</v>
      </c>
    </row>
    <row r="1221" spans="1:21">
      <c r="A1221" s="54">
        <v>45968</v>
      </c>
      <c r="B1221" t="s">
        <v>4180</v>
      </c>
      <c r="C1221" t="s">
        <v>742</v>
      </c>
      <c r="D1221">
        <v>105981359</v>
      </c>
      <c r="E1221" t="s">
        <v>33</v>
      </c>
      <c r="F1221" t="s">
        <v>45</v>
      </c>
      <c r="G1221" t="s">
        <v>7587</v>
      </c>
      <c r="H1221">
        <v>798640723</v>
      </c>
      <c r="I1221">
        <v>798640723</v>
      </c>
      <c r="J1221" t="s">
        <v>6955</v>
      </c>
      <c r="K1221" t="s">
        <v>36</v>
      </c>
      <c r="L1221" t="s">
        <v>3959</v>
      </c>
      <c r="M1221" t="s">
        <v>1492</v>
      </c>
      <c r="N1221" s="54">
        <v>45969</v>
      </c>
      <c r="O1221" s="55">
        <v>0.45833333333333331</v>
      </c>
      <c r="P1221" t="s">
        <v>39</v>
      </c>
      <c r="Q1221" s="54">
        <v>45969</v>
      </c>
      <c r="R1221" s="55">
        <v>0.66180555555555554</v>
      </c>
      <c r="U1221"/>
    </row>
    <row r="1222" spans="1:21" hidden="1">
      <c r="A1222" s="54">
        <v>45968</v>
      </c>
      <c r="B1222" t="s">
        <v>6019</v>
      </c>
      <c r="C1222" t="s">
        <v>41</v>
      </c>
      <c r="D1222">
        <v>787117708</v>
      </c>
      <c r="E1222" t="s">
        <v>33</v>
      </c>
      <c r="F1222" t="s">
        <v>3886</v>
      </c>
      <c r="G1222" t="s">
        <v>7588</v>
      </c>
      <c r="H1222">
        <v>101096475</v>
      </c>
      <c r="I1222">
        <v>79986013</v>
      </c>
      <c r="J1222" t="s">
        <v>7589</v>
      </c>
      <c r="K1222" t="s">
        <v>36</v>
      </c>
      <c r="L1222" t="s">
        <v>1921</v>
      </c>
      <c r="M1222" t="s">
        <v>7590</v>
      </c>
      <c r="N1222" s="54">
        <v>45984</v>
      </c>
      <c r="O1222" s="55">
        <v>0.41666666666666669</v>
      </c>
      <c r="P1222" t="s">
        <v>3886</v>
      </c>
      <c r="Q1222" s="54"/>
      <c r="U1222"/>
    </row>
    <row r="1223" spans="1:21">
      <c r="A1223" s="54">
        <v>45968</v>
      </c>
      <c r="B1223" t="s">
        <v>4180</v>
      </c>
      <c r="C1223" t="s">
        <v>742</v>
      </c>
      <c r="D1223">
        <v>105981359</v>
      </c>
      <c r="E1223" t="s">
        <v>33</v>
      </c>
      <c r="F1223" t="s">
        <v>45</v>
      </c>
      <c r="G1223" t="s">
        <v>7591</v>
      </c>
      <c r="H1223">
        <v>704178466</v>
      </c>
      <c r="I1223">
        <v>704178466</v>
      </c>
      <c r="J1223" t="s">
        <v>7592</v>
      </c>
      <c r="K1223" t="s">
        <v>36</v>
      </c>
      <c r="L1223" t="s">
        <v>3959</v>
      </c>
      <c r="M1223" t="s">
        <v>1492</v>
      </c>
      <c r="N1223" s="54">
        <v>45969</v>
      </c>
      <c r="O1223" s="55">
        <v>0.58333333333333337</v>
      </c>
      <c r="P1223" t="s">
        <v>67</v>
      </c>
      <c r="Q1223" s="54"/>
      <c r="S1223" t="s">
        <v>67</v>
      </c>
      <c r="U1223" t="s">
        <v>114</v>
      </c>
    </row>
    <row r="1224" spans="1:21" hidden="1">
      <c r="A1224" s="54">
        <v>45968</v>
      </c>
      <c r="B1224" t="s">
        <v>6019</v>
      </c>
      <c r="C1224" t="s">
        <v>41</v>
      </c>
      <c r="D1224">
        <v>787117708</v>
      </c>
      <c r="E1224" t="s">
        <v>33</v>
      </c>
      <c r="F1224" t="s">
        <v>3886</v>
      </c>
      <c r="G1224" t="s">
        <v>7593</v>
      </c>
      <c r="H1224">
        <v>755793502</v>
      </c>
      <c r="I1224">
        <v>746869893</v>
      </c>
      <c r="J1224" t="s">
        <v>7594</v>
      </c>
      <c r="K1224" t="s">
        <v>36</v>
      </c>
      <c r="L1224" t="s">
        <v>1921</v>
      </c>
      <c r="M1224" t="s">
        <v>7595</v>
      </c>
      <c r="N1224" s="54">
        <v>45971</v>
      </c>
      <c r="O1224" s="55">
        <v>0.45833333333333331</v>
      </c>
      <c r="P1224" t="s">
        <v>3886</v>
      </c>
      <c r="Q1224" s="54"/>
      <c r="U1224"/>
    </row>
    <row r="1225" spans="1:21" hidden="1">
      <c r="A1225" s="54">
        <v>45968</v>
      </c>
      <c r="B1225" t="s">
        <v>142</v>
      </c>
      <c r="C1225" t="s">
        <v>41</v>
      </c>
      <c r="D1225">
        <v>784172048</v>
      </c>
      <c r="E1225" t="s">
        <v>33</v>
      </c>
      <c r="F1225" t="s">
        <v>45</v>
      </c>
      <c r="G1225" t="s">
        <v>7597</v>
      </c>
      <c r="H1225">
        <v>738241440</v>
      </c>
      <c r="I1225">
        <v>728356296</v>
      </c>
      <c r="J1225" t="s">
        <v>7598</v>
      </c>
      <c r="K1225" t="s">
        <v>36</v>
      </c>
      <c r="L1225" t="s">
        <v>1196</v>
      </c>
      <c r="M1225" t="s">
        <v>7599</v>
      </c>
      <c r="N1225" s="54">
        <v>45970</v>
      </c>
      <c r="O1225" s="55">
        <v>0.41666666666666669</v>
      </c>
      <c r="P1225" t="s">
        <v>45</v>
      </c>
      <c r="Q1225" s="54">
        <v>45969</v>
      </c>
      <c r="R1225" s="55">
        <v>0.69097222222222221</v>
      </c>
      <c r="S1225" t="s">
        <v>45</v>
      </c>
      <c r="T1225">
        <v>9811251721850</v>
      </c>
      <c r="U1225"/>
    </row>
    <row r="1226" spans="1:21" hidden="1">
      <c r="A1226" s="54">
        <v>45968</v>
      </c>
      <c r="B1226" t="s">
        <v>3988</v>
      </c>
      <c r="C1226" t="s">
        <v>41</v>
      </c>
      <c r="D1226">
        <v>782610374</v>
      </c>
      <c r="E1226" t="s">
        <v>33</v>
      </c>
      <c r="F1226" t="s">
        <v>3886</v>
      </c>
      <c r="G1226" t="s">
        <v>7600</v>
      </c>
      <c r="H1226">
        <v>756456789</v>
      </c>
      <c r="I1226">
        <v>756456789</v>
      </c>
      <c r="J1226" t="s">
        <v>7601</v>
      </c>
      <c r="K1226" t="s">
        <v>36</v>
      </c>
      <c r="L1226" t="s">
        <v>3991</v>
      </c>
      <c r="M1226" t="s">
        <v>6990</v>
      </c>
      <c r="N1226" s="54">
        <v>45972</v>
      </c>
      <c r="O1226" s="55">
        <v>0.41666666666666669</v>
      </c>
      <c r="P1226" t="s">
        <v>3886</v>
      </c>
      <c r="Q1226" s="54"/>
      <c r="U1226"/>
    </row>
    <row r="1227" spans="1:21" hidden="1">
      <c r="A1227" s="54">
        <v>45968</v>
      </c>
      <c r="B1227" t="s">
        <v>7602</v>
      </c>
      <c r="C1227" t="s">
        <v>41</v>
      </c>
      <c r="D1227">
        <v>782610374</v>
      </c>
      <c r="E1227" t="s">
        <v>33</v>
      </c>
      <c r="F1227" t="s">
        <v>3886</v>
      </c>
      <c r="G1227" t="s">
        <v>7603</v>
      </c>
      <c r="H1227">
        <v>729875623</v>
      </c>
      <c r="I1227">
        <v>729875623</v>
      </c>
      <c r="J1227" t="s">
        <v>7604</v>
      </c>
      <c r="K1227" t="s">
        <v>36</v>
      </c>
      <c r="L1227" t="s">
        <v>3991</v>
      </c>
      <c r="M1227" t="s">
        <v>5805</v>
      </c>
      <c r="N1227" s="54">
        <v>45973</v>
      </c>
      <c r="O1227" s="55">
        <v>0.625</v>
      </c>
      <c r="P1227" t="s">
        <v>3886</v>
      </c>
      <c r="Q1227" s="54"/>
      <c r="U1227"/>
    </row>
    <row r="1228" spans="1:21" hidden="1">
      <c r="A1228" s="54">
        <v>45968</v>
      </c>
      <c r="B1228" t="s">
        <v>867</v>
      </c>
      <c r="C1228" t="s">
        <v>41</v>
      </c>
      <c r="D1228">
        <v>738237386</v>
      </c>
      <c r="E1228" t="s">
        <v>33</v>
      </c>
      <c r="F1228" t="s">
        <v>45</v>
      </c>
      <c r="G1228" t="s">
        <v>7607</v>
      </c>
      <c r="I1228">
        <v>797385951</v>
      </c>
      <c r="J1228" t="s">
        <v>7608</v>
      </c>
      <c r="K1228" t="s">
        <v>36</v>
      </c>
      <c r="L1228" t="s">
        <v>3907</v>
      </c>
      <c r="M1228" t="s">
        <v>6829</v>
      </c>
      <c r="N1228" s="54">
        <v>45969</v>
      </c>
      <c r="O1228" s="55">
        <v>0.41666666666666669</v>
      </c>
      <c r="P1228" t="s">
        <v>67</v>
      </c>
      <c r="Q1228" s="54"/>
      <c r="S1228" t="s">
        <v>3886</v>
      </c>
      <c r="U1228" t="s">
        <v>114</v>
      </c>
    </row>
    <row r="1229" spans="1:21" hidden="1">
      <c r="A1229" s="54">
        <v>45968</v>
      </c>
      <c r="B1229" t="s">
        <v>867</v>
      </c>
      <c r="C1229" t="s">
        <v>41</v>
      </c>
      <c r="D1229">
        <v>738237386</v>
      </c>
      <c r="E1229" t="s">
        <v>33</v>
      </c>
      <c r="F1229" t="s">
        <v>45</v>
      </c>
      <c r="G1229" t="s">
        <v>7609</v>
      </c>
      <c r="I1229">
        <v>722698170</v>
      </c>
      <c r="J1229" t="s">
        <v>7610</v>
      </c>
      <c r="K1229" t="s">
        <v>36</v>
      </c>
      <c r="L1229" t="s">
        <v>1861</v>
      </c>
      <c r="M1229" t="s">
        <v>7611</v>
      </c>
      <c r="N1229" s="54">
        <v>45970</v>
      </c>
      <c r="O1229" s="55">
        <v>0.41666666666666669</v>
      </c>
      <c r="P1229" t="s">
        <v>45</v>
      </c>
      <c r="Q1229" s="54">
        <v>45969</v>
      </c>
      <c r="R1229" s="55">
        <v>0.62708333333333333</v>
      </c>
      <c r="S1229" t="s">
        <v>45</v>
      </c>
      <c r="T1229">
        <v>9811251721665</v>
      </c>
      <c r="U1229"/>
    </row>
    <row r="1230" spans="1:21" hidden="1">
      <c r="A1230" s="54">
        <v>45968</v>
      </c>
      <c r="B1230" t="s">
        <v>867</v>
      </c>
      <c r="C1230" t="s">
        <v>41</v>
      </c>
      <c r="D1230">
        <v>738237386</v>
      </c>
      <c r="E1230" t="s">
        <v>33</v>
      </c>
      <c r="F1230" t="s">
        <v>45</v>
      </c>
      <c r="G1230" t="s">
        <v>7612</v>
      </c>
      <c r="I1230">
        <v>719282950</v>
      </c>
      <c r="J1230" t="s">
        <v>7613</v>
      </c>
      <c r="K1230" t="s">
        <v>36</v>
      </c>
      <c r="L1230" t="s">
        <v>3907</v>
      </c>
      <c r="M1230" t="s">
        <v>6829</v>
      </c>
      <c r="N1230" s="54">
        <v>45969</v>
      </c>
      <c r="O1230" s="55">
        <v>0.41666666666666669</v>
      </c>
      <c r="P1230" t="s">
        <v>39</v>
      </c>
      <c r="Q1230" s="54">
        <v>45969</v>
      </c>
      <c r="R1230" s="55">
        <v>0.63402777777777775</v>
      </c>
      <c r="U1230"/>
    </row>
    <row r="1231" spans="1:21">
      <c r="A1231" s="54">
        <v>45968</v>
      </c>
      <c r="B1231" t="s">
        <v>6238</v>
      </c>
      <c r="C1231" t="s">
        <v>32</v>
      </c>
      <c r="D1231">
        <v>780225502</v>
      </c>
      <c r="E1231" t="s">
        <v>33</v>
      </c>
      <c r="F1231" t="s">
        <v>45</v>
      </c>
      <c r="G1231" t="s">
        <v>7614</v>
      </c>
      <c r="H1231">
        <v>720304025</v>
      </c>
      <c r="I1231">
        <v>720304025</v>
      </c>
      <c r="J1231" t="s">
        <v>7615</v>
      </c>
      <c r="K1231" t="s">
        <v>36</v>
      </c>
      <c r="L1231" t="s">
        <v>3942</v>
      </c>
      <c r="M1231" t="s">
        <v>7616</v>
      </c>
      <c r="N1231" s="54">
        <v>45978</v>
      </c>
      <c r="O1231" s="55">
        <v>0.33333333333333331</v>
      </c>
      <c r="P1231" t="s">
        <v>45</v>
      </c>
      <c r="Q1231" s="54">
        <v>45969</v>
      </c>
      <c r="R1231" s="55">
        <v>0.63680555555555551</v>
      </c>
      <c r="S1231" t="s">
        <v>45</v>
      </c>
      <c r="T1231">
        <v>1311251730489</v>
      </c>
      <c r="U1231"/>
    </row>
    <row r="1232" spans="1:21" hidden="1">
      <c r="A1232" s="54">
        <v>45968</v>
      </c>
      <c r="B1232" t="s">
        <v>867</v>
      </c>
      <c r="C1232" t="s">
        <v>41</v>
      </c>
      <c r="D1232">
        <v>738237386</v>
      </c>
      <c r="E1232" t="s">
        <v>33</v>
      </c>
      <c r="F1232" t="s">
        <v>45</v>
      </c>
      <c r="G1232" t="s">
        <v>7617</v>
      </c>
      <c r="I1232">
        <v>746474726</v>
      </c>
      <c r="J1232" t="s">
        <v>7618</v>
      </c>
      <c r="K1232" t="s">
        <v>36</v>
      </c>
      <c r="L1232" t="s">
        <v>3907</v>
      </c>
      <c r="M1232" t="s">
        <v>7619</v>
      </c>
      <c r="N1232" s="54">
        <v>45970</v>
      </c>
      <c r="O1232" s="55">
        <v>0.41666666666666669</v>
      </c>
      <c r="P1232" t="s">
        <v>39</v>
      </c>
      <c r="Q1232" s="54">
        <v>45969</v>
      </c>
      <c r="R1232" s="55">
        <v>0.65277777777777779</v>
      </c>
      <c r="U1232"/>
    </row>
    <row r="1233" spans="1:21" hidden="1">
      <c r="A1233" s="54">
        <v>45968</v>
      </c>
      <c r="B1233" t="s">
        <v>1599</v>
      </c>
      <c r="C1233" t="s">
        <v>41</v>
      </c>
      <c r="D1233">
        <v>782765791</v>
      </c>
      <c r="E1233" t="s">
        <v>33</v>
      </c>
      <c r="F1233" t="s">
        <v>45</v>
      </c>
      <c r="G1233" t="s">
        <v>7620</v>
      </c>
      <c r="H1233">
        <v>100660633</v>
      </c>
      <c r="I1233">
        <v>100660633</v>
      </c>
      <c r="J1233" t="s">
        <v>7621</v>
      </c>
      <c r="K1233" t="s">
        <v>36</v>
      </c>
      <c r="L1233" t="s">
        <v>4076</v>
      </c>
      <c r="M1233" t="s">
        <v>7622</v>
      </c>
      <c r="N1233" s="54">
        <v>45969</v>
      </c>
      <c r="O1233" s="55">
        <v>0.41666666666666669</v>
      </c>
      <c r="P1233" t="s">
        <v>45</v>
      </c>
      <c r="Q1233" s="54">
        <v>45969</v>
      </c>
      <c r="R1233" s="55">
        <v>0.65486111111111112</v>
      </c>
      <c r="S1233" t="s">
        <v>45</v>
      </c>
      <c r="T1233">
        <v>9811251721759</v>
      </c>
      <c r="U1233"/>
    </row>
    <row r="1234" spans="1:21">
      <c r="A1234" s="54">
        <v>45969</v>
      </c>
      <c r="B1234" t="s">
        <v>69</v>
      </c>
      <c r="C1234" t="s">
        <v>70</v>
      </c>
      <c r="D1234">
        <v>755877260</v>
      </c>
      <c r="E1234" t="s">
        <v>33</v>
      </c>
      <c r="F1234" t="s">
        <v>45</v>
      </c>
      <c r="G1234" t="s">
        <v>7624</v>
      </c>
      <c r="H1234">
        <v>701185419</v>
      </c>
      <c r="I1234">
        <v>701185419</v>
      </c>
      <c r="J1234" t="s">
        <v>7625</v>
      </c>
      <c r="K1234" t="s">
        <v>36</v>
      </c>
      <c r="L1234" t="s">
        <v>3959</v>
      </c>
      <c r="M1234" t="s">
        <v>1645</v>
      </c>
      <c r="N1234" s="54">
        <v>45969</v>
      </c>
      <c r="O1234" s="55">
        <v>0.33333333333333331</v>
      </c>
      <c r="P1234" t="s">
        <v>67</v>
      </c>
      <c r="Q1234" s="54">
        <v>45969</v>
      </c>
      <c r="R1234" s="55">
        <v>0.69652777777777775</v>
      </c>
      <c r="S1234" t="s">
        <v>67</v>
      </c>
      <c r="U1234" t="s">
        <v>114</v>
      </c>
    </row>
    <row r="1235" spans="1:21">
      <c r="A1235" s="54">
        <v>45969</v>
      </c>
      <c r="B1235" t="s">
        <v>557</v>
      </c>
      <c r="C1235" t="s">
        <v>70</v>
      </c>
      <c r="D1235">
        <v>755877260</v>
      </c>
      <c r="E1235" t="s">
        <v>33</v>
      </c>
      <c r="F1235" t="s">
        <v>45</v>
      </c>
      <c r="G1235" t="s">
        <v>7627</v>
      </c>
      <c r="H1235">
        <v>753614619</v>
      </c>
      <c r="I1235">
        <v>798812908</v>
      </c>
      <c r="J1235" t="s">
        <v>7628</v>
      </c>
      <c r="K1235" t="s">
        <v>36</v>
      </c>
      <c r="L1235" t="s">
        <v>1911</v>
      </c>
      <c r="M1235" t="s">
        <v>7629</v>
      </c>
      <c r="N1235" s="54">
        <v>45969</v>
      </c>
      <c r="O1235" s="55">
        <v>0.54166666666666663</v>
      </c>
      <c r="P1235" t="s">
        <v>45</v>
      </c>
      <c r="Q1235" s="54">
        <v>45969</v>
      </c>
      <c r="R1235" s="55">
        <v>0.48333333333333334</v>
      </c>
      <c r="S1235" t="s">
        <v>45</v>
      </c>
      <c r="T1235">
        <v>9811251721227</v>
      </c>
      <c r="U1235"/>
    </row>
    <row r="1236" spans="1:21">
      <c r="A1236" s="54">
        <v>45969</v>
      </c>
      <c r="B1236" t="s">
        <v>557</v>
      </c>
      <c r="C1236" t="s">
        <v>70</v>
      </c>
      <c r="D1236">
        <v>755877260</v>
      </c>
      <c r="E1236" t="s">
        <v>33</v>
      </c>
      <c r="F1236" t="s">
        <v>45</v>
      </c>
      <c r="G1236" t="s">
        <v>7630</v>
      </c>
      <c r="H1236">
        <v>780750031</v>
      </c>
      <c r="I1236">
        <v>107231458</v>
      </c>
      <c r="J1236" t="s">
        <v>6518</v>
      </c>
      <c r="K1236" t="s">
        <v>36</v>
      </c>
      <c r="L1236" t="s">
        <v>1911</v>
      </c>
      <c r="M1236" t="s">
        <v>7631</v>
      </c>
      <c r="N1236" s="54">
        <v>45969</v>
      </c>
      <c r="O1236" s="55">
        <v>0.45833333333333331</v>
      </c>
      <c r="P1236" t="s">
        <v>45</v>
      </c>
      <c r="Q1236" s="54">
        <v>45969</v>
      </c>
      <c r="R1236" s="55">
        <v>0.48680555555555555</v>
      </c>
      <c r="S1236" t="s">
        <v>45</v>
      </c>
      <c r="T1236">
        <v>9811251721240</v>
      </c>
      <c r="U1236"/>
    </row>
    <row r="1237" spans="1:21" hidden="1">
      <c r="A1237" s="54">
        <v>45969</v>
      </c>
      <c r="B1237" t="s">
        <v>2777</v>
      </c>
      <c r="C1237" t="s">
        <v>41</v>
      </c>
      <c r="D1237">
        <v>762648144</v>
      </c>
      <c r="E1237" t="s">
        <v>33</v>
      </c>
      <c r="F1237" t="s">
        <v>45</v>
      </c>
      <c r="G1237" t="s">
        <v>7632</v>
      </c>
      <c r="I1237">
        <v>254726329957</v>
      </c>
      <c r="J1237" t="s">
        <v>7633</v>
      </c>
      <c r="K1237" t="s">
        <v>36</v>
      </c>
      <c r="L1237" t="s">
        <v>3943</v>
      </c>
      <c r="M1237" t="s">
        <v>7634</v>
      </c>
      <c r="N1237" s="54">
        <v>45971</v>
      </c>
      <c r="O1237" s="55">
        <v>0.41666666666666669</v>
      </c>
      <c r="P1237" t="s">
        <v>45</v>
      </c>
      <c r="Q1237" s="54">
        <v>45969</v>
      </c>
      <c r="R1237" s="55">
        <v>0.49027777777777776</v>
      </c>
      <c r="S1237" t="s">
        <v>45</v>
      </c>
      <c r="T1237">
        <v>9811251721264</v>
      </c>
      <c r="U1237"/>
    </row>
    <row r="1238" spans="1:21">
      <c r="A1238" s="54">
        <v>45969</v>
      </c>
      <c r="B1238" t="s">
        <v>557</v>
      </c>
      <c r="C1238" t="s">
        <v>70</v>
      </c>
      <c r="D1238">
        <v>755877260</v>
      </c>
      <c r="E1238" t="s">
        <v>33</v>
      </c>
      <c r="F1238" t="s">
        <v>45</v>
      </c>
      <c r="G1238" t="s">
        <v>7635</v>
      </c>
      <c r="H1238">
        <v>798812908</v>
      </c>
      <c r="I1238">
        <v>798812908</v>
      </c>
      <c r="J1238" t="s">
        <v>7636</v>
      </c>
      <c r="K1238" t="s">
        <v>36</v>
      </c>
      <c r="L1238" t="s">
        <v>3959</v>
      </c>
      <c r="M1238" t="s">
        <v>7637</v>
      </c>
      <c r="N1238" s="54">
        <v>45969</v>
      </c>
      <c r="O1238" s="55">
        <v>0.5</v>
      </c>
      <c r="P1238" t="s">
        <v>45</v>
      </c>
      <c r="Q1238" s="54">
        <v>45969</v>
      </c>
      <c r="R1238" s="55">
        <v>0.49722222222222223</v>
      </c>
      <c r="S1238" t="s">
        <v>45</v>
      </c>
      <c r="T1238">
        <v>9811251721281</v>
      </c>
      <c r="U1238"/>
    </row>
    <row r="1239" spans="1:21">
      <c r="A1239" s="54">
        <v>45969</v>
      </c>
      <c r="B1239" t="s">
        <v>557</v>
      </c>
      <c r="C1239" t="s">
        <v>70</v>
      </c>
      <c r="D1239">
        <v>755877260</v>
      </c>
      <c r="E1239" t="s">
        <v>33</v>
      </c>
      <c r="F1239" t="s">
        <v>45</v>
      </c>
      <c r="G1239" t="s">
        <v>7638</v>
      </c>
      <c r="H1239">
        <v>751531124</v>
      </c>
      <c r="I1239">
        <v>751531124</v>
      </c>
      <c r="J1239" t="s">
        <v>7639</v>
      </c>
      <c r="K1239" t="s">
        <v>36</v>
      </c>
      <c r="L1239" t="s">
        <v>1911</v>
      </c>
      <c r="M1239" t="s">
        <v>7296</v>
      </c>
      <c r="N1239" s="54">
        <v>45969</v>
      </c>
      <c r="O1239" s="55">
        <v>0.45833333333333331</v>
      </c>
      <c r="P1239" t="s">
        <v>39</v>
      </c>
      <c r="Q1239" s="54">
        <v>45969</v>
      </c>
      <c r="R1239" s="55">
        <v>0.54374999999999996</v>
      </c>
      <c r="U1239"/>
    </row>
    <row r="1240" spans="1:21">
      <c r="A1240" s="54">
        <v>45969</v>
      </c>
      <c r="B1240" t="s">
        <v>557</v>
      </c>
      <c r="C1240" t="s">
        <v>70</v>
      </c>
      <c r="D1240">
        <v>755877260</v>
      </c>
      <c r="E1240" t="s">
        <v>33</v>
      </c>
      <c r="F1240" t="s">
        <v>45</v>
      </c>
      <c r="G1240" t="s">
        <v>7640</v>
      </c>
      <c r="H1240">
        <v>797493618</v>
      </c>
      <c r="I1240">
        <v>797493618</v>
      </c>
      <c r="J1240" t="s">
        <v>7641</v>
      </c>
      <c r="K1240" t="s">
        <v>36</v>
      </c>
      <c r="L1240" t="s">
        <v>3959</v>
      </c>
      <c r="M1240" t="s">
        <v>1830</v>
      </c>
      <c r="N1240" s="54">
        <v>45969</v>
      </c>
      <c r="O1240" s="55">
        <v>0.45833333333333331</v>
      </c>
      <c r="P1240" t="s">
        <v>39</v>
      </c>
      <c r="Q1240" s="54">
        <v>45969</v>
      </c>
      <c r="U1240"/>
    </row>
    <row r="1241" spans="1:21" hidden="1">
      <c r="A1241" s="54">
        <v>45969</v>
      </c>
      <c r="B1241" t="s">
        <v>4094</v>
      </c>
      <c r="C1241" t="s">
        <v>41</v>
      </c>
      <c r="D1241">
        <v>784408959</v>
      </c>
      <c r="E1241" t="s">
        <v>33</v>
      </c>
      <c r="F1241" t="s">
        <v>45</v>
      </c>
      <c r="G1241" t="s">
        <v>7642</v>
      </c>
      <c r="H1241">
        <v>753547706</v>
      </c>
      <c r="I1241">
        <v>798623777</v>
      </c>
      <c r="J1241" t="s">
        <v>7376</v>
      </c>
      <c r="K1241" t="s">
        <v>36</v>
      </c>
      <c r="L1241" t="s">
        <v>4004</v>
      </c>
      <c r="M1241" t="s">
        <v>7643</v>
      </c>
      <c r="N1241" s="54">
        <v>45969</v>
      </c>
      <c r="O1241" s="55">
        <v>0.375</v>
      </c>
      <c r="P1241" t="s">
        <v>45</v>
      </c>
      <c r="Q1241" s="54">
        <v>45969</v>
      </c>
      <c r="R1241" s="55">
        <v>0.55486111111111114</v>
      </c>
      <c r="S1241" t="s">
        <v>45</v>
      </c>
      <c r="T1241">
        <v>9811251721455</v>
      </c>
      <c r="U1241"/>
    </row>
    <row r="1242" spans="1:21" hidden="1">
      <c r="A1242" s="54">
        <v>45969</v>
      </c>
      <c r="B1242" t="s">
        <v>4094</v>
      </c>
      <c r="C1242" t="s">
        <v>41</v>
      </c>
      <c r="D1242">
        <v>784408959</v>
      </c>
      <c r="E1242" t="s">
        <v>33</v>
      </c>
      <c r="F1242" t="s">
        <v>45</v>
      </c>
      <c r="G1242" t="s">
        <v>7644</v>
      </c>
      <c r="I1242">
        <v>797385951</v>
      </c>
      <c r="J1242" t="s">
        <v>7645</v>
      </c>
      <c r="K1242" t="s">
        <v>36</v>
      </c>
      <c r="L1242" t="s">
        <v>3907</v>
      </c>
      <c r="M1242" t="s">
        <v>7586</v>
      </c>
      <c r="N1242" s="54">
        <v>45969</v>
      </c>
      <c r="O1242" s="55">
        <v>0.375</v>
      </c>
      <c r="P1242" t="s">
        <v>67</v>
      </c>
      <c r="Q1242" s="54">
        <v>45969</v>
      </c>
      <c r="R1242" s="55">
        <v>0.52430555555555558</v>
      </c>
      <c r="S1242" t="s">
        <v>67</v>
      </c>
      <c r="U1242" t="s">
        <v>114</v>
      </c>
    </row>
    <row r="1243" spans="1:21">
      <c r="A1243" s="54">
        <v>45969</v>
      </c>
      <c r="B1243" t="s">
        <v>557</v>
      </c>
      <c r="C1243" t="s">
        <v>70</v>
      </c>
      <c r="D1243">
        <v>755877260</v>
      </c>
      <c r="E1243" t="s">
        <v>33</v>
      </c>
      <c r="F1243" t="s">
        <v>45</v>
      </c>
      <c r="G1243" t="s">
        <v>7646</v>
      </c>
      <c r="H1243">
        <v>110498957</v>
      </c>
      <c r="I1243">
        <v>110498957</v>
      </c>
      <c r="J1243" t="s">
        <v>7647</v>
      </c>
      <c r="K1243" t="s">
        <v>36</v>
      </c>
      <c r="L1243" t="s">
        <v>3959</v>
      </c>
      <c r="M1243" t="s">
        <v>7648</v>
      </c>
      <c r="N1243" s="54">
        <v>45969</v>
      </c>
      <c r="O1243" s="55">
        <v>0.45833333333333331</v>
      </c>
      <c r="P1243" t="s">
        <v>45</v>
      </c>
      <c r="Q1243" s="54">
        <v>45969</v>
      </c>
      <c r="R1243" s="55">
        <v>0.55833333333333335</v>
      </c>
      <c r="S1243" t="s">
        <v>45</v>
      </c>
      <c r="T1243">
        <v>9811251721472</v>
      </c>
      <c r="U1243"/>
    </row>
    <row r="1244" spans="1:21" hidden="1">
      <c r="A1244" s="54">
        <v>45969</v>
      </c>
      <c r="B1244" t="s">
        <v>4094</v>
      </c>
      <c r="C1244" t="s">
        <v>41</v>
      </c>
      <c r="D1244">
        <v>784408959</v>
      </c>
      <c r="E1244" t="s">
        <v>33</v>
      </c>
      <c r="F1244" t="s">
        <v>45</v>
      </c>
      <c r="G1244" t="s">
        <v>7649</v>
      </c>
      <c r="I1244">
        <v>768795090</v>
      </c>
      <c r="J1244" t="s">
        <v>6480</v>
      </c>
      <c r="K1244" t="s">
        <v>36</v>
      </c>
      <c r="L1244" t="s">
        <v>3896</v>
      </c>
      <c r="M1244" t="s">
        <v>7650</v>
      </c>
      <c r="N1244" s="54">
        <v>45969</v>
      </c>
      <c r="O1244" s="55">
        <v>0.375</v>
      </c>
      <c r="P1244" t="s">
        <v>67</v>
      </c>
      <c r="Q1244" s="54">
        <v>45969</v>
      </c>
      <c r="R1244" s="55">
        <v>0.51111111111111107</v>
      </c>
      <c r="S1244" t="s">
        <v>67</v>
      </c>
      <c r="U1244" t="s">
        <v>114</v>
      </c>
    </row>
    <row r="1245" spans="1:21">
      <c r="A1245" s="54">
        <v>45969</v>
      </c>
      <c r="B1245" t="s">
        <v>557</v>
      </c>
      <c r="C1245" t="s">
        <v>70</v>
      </c>
      <c r="D1245">
        <v>755877260</v>
      </c>
      <c r="E1245" t="s">
        <v>33</v>
      </c>
      <c r="F1245" t="s">
        <v>45</v>
      </c>
      <c r="G1245" t="s">
        <v>7651</v>
      </c>
      <c r="H1245">
        <v>702522881</v>
      </c>
      <c r="I1245">
        <v>725522881</v>
      </c>
      <c r="J1245" t="s">
        <v>7652</v>
      </c>
      <c r="K1245" t="s">
        <v>36</v>
      </c>
      <c r="L1245" t="s">
        <v>3959</v>
      </c>
      <c r="M1245" t="s">
        <v>4764</v>
      </c>
      <c r="N1245" s="54">
        <v>45969</v>
      </c>
      <c r="O1245" s="55">
        <v>0.5</v>
      </c>
      <c r="P1245" t="s">
        <v>45</v>
      </c>
      <c r="Q1245" s="54">
        <v>45969</v>
      </c>
      <c r="R1245" s="55">
        <v>0.48888888888888887</v>
      </c>
      <c r="S1245" t="s">
        <v>45</v>
      </c>
      <c r="T1245">
        <v>9811251721249</v>
      </c>
      <c r="U1245"/>
    </row>
    <row r="1246" spans="1:21">
      <c r="A1246" s="54">
        <v>45969</v>
      </c>
      <c r="B1246" t="s">
        <v>557</v>
      </c>
      <c r="C1246" t="s">
        <v>70</v>
      </c>
      <c r="D1246">
        <v>755877260</v>
      </c>
      <c r="E1246" t="s">
        <v>33</v>
      </c>
      <c r="F1246" t="s">
        <v>45</v>
      </c>
      <c r="G1246" t="s">
        <v>7653</v>
      </c>
      <c r="H1246">
        <v>784592591</v>
      </c>
      <c r="I1246">
        <v>784592591</v>
      </c>
      <c r="J1246" t="s">
        <v>6406</v>
      </c>
      <c r="K1246" t="s">
        <v>36</v>
      </c>
      <c r="L1246" t="s">
        <v>3959</v>
      </c>
      <c r="M1246" t="s">
        <v>2888</v>
      </c>
      <c r="N1246" s="54">
        <v>45970</v>
      </c>
      <c r="O1246" s="55">
        <v>0.41666666666666669</v>
      </c>
      <c r="P1246" t="s">
        <v>67</v>
      </c>
      <c r="Q1246" s="54">
        <v>45969</v>
      </c>
      <c r="R1246" s="55">
        <v>0.49791666666666667</v>
      </c>
      <c r="S1246" t="s">
        <v>67</v>
      </c>
      <c r="U1246" t="s">
        <v>4048</v>
      </c>
    </row>
    <row r="1247" spans="1:21">
      <c r="A1247" s="54">
        <v>45969</v>
      </c>
      <c r="B1247" t="s">
        <v>557</v>
      </c>
      <c r="C1247" t="s">
        <v>70</v>
      </c>
      <c r="D1247">
        <v>755877260</v>
      </c>
      <c r="E1247" t="s">
        <v>33</v>
      </c>
      <c r="F1247" t="s">
        <v>45</v>
      </c>
      <c r="G1247" t="s">
        <v>7654</v>
      </c>
      <c r="H1247">
        <v>107353572</v>
      </c>
      <c r="I1247">
        <v>107353572</v>
      </c>
      <c r="J1247" t="s">
        <v>7655</v>
      </c>
      <c r="K1247" t="s">
        <v>36</v>
      </c>
      <c r="L1247" t="s">
        <v>3959</v>
      </c>
      <c r="M1247" t="s">
        <v>5806</v>
      </c>
      <c r="N1247" s="54">
        <v>45969</v>
      </c>
      <c r="O1247" s="55">
        <v>0.5</v>
      </c>
      <c r="P1247" t="s">
        <v>67</v>
      </c>
      <c r="Q1247" s="54">
        <v>45969</v>
      </c>
      <c r="R1247" s="55">
        <v>0.50277777777777777</v>
      </c>
      <c r="S1247" t="s">
        <v>67</v>
      </c>
      <c r="U1247" t="s">
        <v>4247</v>
      </c>
    </row>
    <row r="1248" spans="1:21" hidden="1">
      <c r="A1248" s="54">
        <v>45969</v>
      </c>
      <c r="B1248" t="s">
        <v>4278</v>
      </c>
      <c r="C1248" t="s">
        <v>41</v>
      </c>
      <c r="D1248">
        <v>762144673</v>
      </c>
      <c r="E1248" t="s">
        <v>33</v>
      </c>
      <c r="F1248" t="s">
        <v>45</v>
      </c>
      <c r="G1248" t="s">
        <v>7656</v>
      </c>
      <c r="H1248">
        <v>750252905</v>
      </c>
      <c r="I1248">
        <v>750252905</v>
      </c>
      <c r="J1248" t="s">
        <v>7657</v>
      </c>
      <c r="K1248" t="s">
        <v>36</v>
      </c>
      <c r="L1248" t="s">
        <v>3966</v>
      </c>
      <c r="M1248" t="s">
        <v>7658</v>
      </c>
      <c r="N1248" s="54">
        <v>45989</v>
      </c>
      <c r="O1248" s="55">
        <v>0.41666666666666669</v>
      </c>
      <c r="P1248" t="s">
        <v>4124</v>
      </c>
      <c r="Q1248" s="54">
        <v>45969</v>
      </c>
      <c r="R1248" s="55">
        <v>0.51597222222222228</v>
      </c>
      <c r="S1248" t="s">
        <v>4124</v>
      </c>
      <c r="T1248" t="s">
        <v>7659</v>
      </c>
      <c r="U1248"/>
    </row>
    <row r="1249" spans="1:21">
      <c r="A1249" s="54">
        <v>45969</v>
      </c>
      <c r="B1249" t="s">
        <v>557</v>
      </c>
      <c r="C1249" t="s">
        <v>70</v>
      </c>
      <c r="D1249">
        <v>755877260</v>
      </c>
      <c r="E1249" t="s">
        <v>33</v>
      </c>
      <c r="F1249" t="s">
        <v>45</v>
      </c>
      <c r="G1249" t="s">
        <v>7660</v>
      </c>
      <c r="H1249">
        <v>107231458</v>
      </c>
      <c r="I1249">
        <v>107231458</v>
      </c>
      <c r="J1249" t="s">
        <v>7661</v>
      </c>
      <c r="K1249" t="s">
        <v>36</v>
      </c>
      <c r="L1249" t="s">
        <v>3959</v>
      </c>
      <c r="M1249" t="s">
        <v>916</v>
      </c>
      <c r="N1249" s="54">
        <v>45969</v>
      </c>
      <c r="O1249" s="55">
        <v>0.45833333333333331</v>
      </c>
      <c r="P1249" t="s">
        <v>45</v>
      </c>
      <c r="Q1249" s="54">
        <v>45969</v>
      </c>
      <c r="R1249" s="55">
        <v>0.53125</v>
      </c>
      <c r="S1249" t="s">
        <v>45</v>
      </c>
      <c r="T1249">
        <v>9811251721380</v>
      </c>
      <c r="U1249"/>
    </row>
    <row r="1250" spans="1:21">
      <c r="A1250" s="54">
        <v>45969</v>
      </c>
      <c r="B1250" t="s">
        <v>6238</v>
      </c>
      <c r="C1250" t="s">
        <v>32</v>
      </c>
      <c r="D1250">
        <v>780225502</v>
      </c>
      <c r="E1250" t="s">
        <v>33</v>
      </c>
      <c r="F1250" t="s">
        <v>45</v>
      </c>
      <c r="G1250" t="s">
        <v>7662</v>
      </c>
      <c r="H1250">
        <v>798254576</v>
      </c>
      <c r="I1250">
        <v>798254576</v>
      </c>
      <c r="J1250" t="s">
        <v>7663</v>
      </c>
      <c r="K1250" t="s">
        <v>36</v>
      </c>
      <c r="L1250" t="s">
        <v>3976</v>
      </c>
      <c r="M1250" t="s">
        <v>7664</v>
      </c>
      <c r="N1250" s="54">
        <v>45969</v>
      </c>
      <c r="O1250" s="55">
        <v>0.375</v>
      </c>
      <c r="P1250" t="s">
        <v>39</v>
      </c>
      <c r="Q1250" s="54">
        <v>45969</v>
      </c>
      <c r="R1250" s="55">
        <v>0.54027777777777775</v>
      </c>
      <c r="U1250"/>
    </row>
    <row r="1251" spans="1:21" hidden="1">
      <c r="A1251" s="54">
        <v>45969</v>
      </c>
      <c r="B1251" t="s">
        <v>47</v>
      </c>
      <c r="C1251" t="s">
        <v>41</v>
      </c>
      <c r="D1251">
        <v>735633807</v>
      </c>
      <c r="E1251" t="s">
        <v>33</v>
      </c>
      <c r="F1251" t="s">
        <v>45</v>
      </c>
      <c r="G1251" t="s">
        <v>7666</v>
      </c>
      <c r="H1251">
        <v>719579075</v>
      </c>
      <c r="I1251">
        <v>719579075</v>
      </c>
      <c r="J1251" t="s">
        <v>7667</v>
      </c>
      <c r="K1251" t="s">
        <v>36</v>
      </c>
      <c r="L1251" t="s">
        <v>3916</v>
      </c>
      <c r="M1251" t="s">
        <v>7668</v>
      </c>
      <c r="N1251" s="54">
        <v>45969</v>
      </c>
      <c r="O1251" s="55">
        <v>0.375</v>
      </c>
      <c r="P1251" t="s">
        <v>45</v>
      </c>
      <c r="Q1251" s="54">
        <v>45969</v>
      </c>
      <c r="R1251" s="55">
        <v>0.55555555555555558</v>
      </c>
      <c r="S1251" t="s">
        <v>45</v>
      </c>
      <c r="T1251">
        <v>9811251721464</v>
      </c>
      <c r="U1251"/>
    </row>
    <row r="1252" spans="1:21">
      <c r="A1252" s="54">
        <v>45969</v>
      </c>
      <c r="B1252" t="s">
        <v>6238</v>
      </c>
      <c r="C1252" t="s">
        <v>32</v>
      </c>
      <c r="D1252">
        <v>780225502</v>
      </c>
      <c r="E1252" t="s">
        <v>33</v>
      </c>
      <c r="F1252" t="s">
        <v>45</v>
      </c>
      <c r="G1252" t="s">
        <v>7669</v>
      </c>
      <c r="H1252">
        <v>700161101</v>
      </c>
      <c r="I1252">
        <v>700161101</v>
      </c>
      <c r="J1252" t="s">
        <v>7670</v>
      </c>
      <c r="K1252" t="s">
        <v>36</v>
      </c>
      <c r="L1252" t="s">
        <v>1911</v>
      </c>
      <c r="M1252" t="s">
        <v>7671</v>
      </c>
      <c r="N1252" s="54">
        <v>45969</v>
      </c>
      <c r="O1252" s="55">
        <v>0.375</v>
      </c>
      <c r="P1252" t="s">
        <v>67</v>
      </c>
      <c r="Q1252" s="54">
        <v>45969</v>
      </c>
      <c r="S1252" t="s">
        <v>67</v>
      </c>
      <c r="U1252" t="s">
        <v>114</v>
      </c>
    </row>
    <row r="1253" spans="1:21">
      <c r="A1253" s="54">
        <v>45969</v>
      </c>
      <c r="B1253" t="s">
        <v>6238</v>
      </c>
      <c r="C1253" t="s">
        <v>32</v>
      </c>
      <c r="D1253">
        <v>780225502</v>
      </c>
      <c r="E1253" t="s">
        <v>33</v>
      </c>
      <c r="F1253" t="s">
        <v>45</v>
      </c>
      <c r="G1253" t="s">
        <v>7436</v>
      </c>
      <c r="H1253">
        <v>104846932</v>
      </c>
      <c r="I1253">
        <v>713451401</v>
      </c>
      <c r="J1253" t="s">
        <v>7437</v>
      </c>
      <c r="K1253" t="s">
        <v>36</v>
      </c>
      <c r="L1253" t="s">
        <v>3966</v>
      </c>
      <c r="M1253" t="s">
        <v>4447</v>
      </c>
      <c r="N1253" s="54">
        <v>45969</v>
      </c>
      <c r="O1253" s="55">
        <v>0.375</v>
      </c>
      <c r="P1253" t="s">
        <v>67</v>
      </c>
      <c r="Q1253" s="54">
        <v>45969</v>
      </c>
      <c r="S1253" t="s">
        <v>67</v>
      </c>
      <c r="U1253" t="s">
        <v>114</v>
      </c>
    </row>
    <row r="1254" spans="1:21">
      <c r="A1254" s="54">
        <v>45969</v>
      </c>
      <c r="B1254" t="s">
        <v>6238</v>
      </c>
      <c r="C1254" t="s">
        <v>32</v>
      </c>
      <c r="D1254">
        <v>780225502</v>
      </c>
      <c r="E1254" t="s">
        <v>33</v>
      </c>
      <c r="F1254" t="s">
        <v>45</v>
      </c>
      <c r="G1254" t="s">
        <v>7614</v>
      </c>
      <c r="H1254">
        <v>720304025</v>
      </c>
      <c r="I1254">
        <v>720304025</v>
      </c>
      <c r="J1254" t="s">
        <v>7615</v>
      </c>
      <c r="K1254" t="s">
        <v>36</v>
      </c>
      <c r="L1254" t="s">
        <v>3942</v>
      </c>
      <c r="M1254" t="s">
        <v>7616</v>
      </c>
      <c r="N1254" s="54">
        <v>45969</v>
      </c>
      <c r="O1254" s="55">
        <v>0.375</v>
      </c>
      <c r="P1254" t="s">
        <v>67</v>
      </c>
      <c r="Q1254" s="54">
        <v>45969</v>
      </c>
      <c r="R1254" s="55">
        <v>0.52083333333333337</v>
      </c>
      <c r="S1254" t="s">
        <v>67</v>
      </c>
      <c r="U1254" t="s">
        <v>114</v>
      </c>
    </row>
    <row r="1255" spans="1:21" hidden="1">
      <c r="A1255" s="54">
        <v>45969</v>
      </c>
      <c r="B1255" t="s">
        <v>142</v>
      </c>
      <c r="C1255" t="s">
        <v>41</v>
      </c>
      <c r="D1255">
        <v>784172048</v>
      </c>
      <c r="E1255" t="s">
        <v>33</v>
      </c>
      <c r="F1255" t="s">
        <v>45</v>
      </c>
      <c r="G1255" t="s">
        <v>7672</v>
      </c>
      <c r="H1255">
        <v>735944484</v>
      </c>
      <c r="I1255">
        <v>722706743</v>
      </c>
      <c r="J1255" t="s">
        <v>7673</v>
      </c>
      <c r="K1255" t="s">
        <v>36</v>
      </c>
      <c r="L1255" t="s">
        <v>1196</v>
      </c>
      <c r="M1255" t="s">
        <v>7674</v>
      </c>
      <c r="N1255" s="54">
        <v>45971</v>
      </c>
      <c r="O1255" s="55">
        <v>0.41666666666666669</v>
      </c>
      <c r="P1255" t="s">
        <v>45</v>
      </c>
      <c r="Q1255" s="54">
        <v>45969</v>
      </c>
      <c r="R1255" s="55">
        <v>0.55833333333333335</v>
      </c>
      <c r="S1255" t="s">
        <v>45</v>
      </c>
      <c r="T1255">
        <v>9811251721471</v>
      </c>
      <c r="U1255"/>
    </row>
    <row r="1256" spans="1:21" hidden="1">
      <c r="A1256" s="54">
        <v>45969</v>
      </c>
      <c r="B1256" t="s">
        <v>47</v>
      </c>
      <c r="C1256" t="s">
        <v>41</v>
      </c>
      <c r="D1256">
        <v>735633807</v>
      </c>
      <c r="E1256" t="s">
        <v>33</v>
      </c>
      <c r="F1256" t="s">
        <v>45</v>
      </c>
      <c r="G1256" t="s">
        <v>7675</v>
      </c>
      <c r="H1256">
        <v>797458559</v>
      </c>
      <c r="I1256">
        <v>797458559</v>
      </c>
      <c r="J1256" t="s">
        <v>6125</v>
      </c>
      <c r="K1256" t="s">
        <v>36</v>
      </c>
      <c r="L1256" t="s">
        <v>1196</v>
      </c>
      <c r="M1256" t="s">
        <v>5063</v>
      </c>
      <c r="N1256" s="54">
        <v>45969</v>
      </c>
      <c r="O1256" s="55">
        <v>0.375</v>
      </c>
      <c r="P1256" t="s">
        <v>67</v>
      </c>
      <c r="Q1256" s="54"/>
      <c r="S1256" t="s">
        <v>67</v>
      </c>
      <c r="U1256" t="s">
        <v>114</v>
      </c>
    </row>
    <row r="1257" spans="1:21" hidden="1">
      <c r="A1257" s="54">
        <v>45969</v>
      </c>
      <c r="B1257" t="s">
        <v>4103</v>
      </c>
      <c r="C1257" t="s">
        <v>41</v>
      </c>
      <c r="D1257">
        <v>780961460</v>
      </c>
      <c r="E1257" t="s">
        <v>33</v>
      </c>
      <c r="F1257" t="s">
        <v>45</v>
      </c>
      <c r="G1257" t="s">
        <v>7676</v>
      </c>
      <c r="H1257">
        <v>73573148</v>
      </c>
      <c r="I1257">
        <v>720731418</v>
      </c>
      <c r="J1257" t="s">
        <v>7677</v>
      </c>
      <c r="K1257" t="s">
        <v>36</v>
      </c>
      <c r="L1257" t="s">
        <v>1871</v>
      </c>
      <c r="M1257" t="s">
        <v>7678</v>
      </c>
      <c r="N1257" s="54">
        <v>45969</v>
      </c>
      <c r="O1257" s="55" t="s">
        <v>866</v>
      </c>
      <c r="P1257" t="s">
        <v>45</v>
      </c>
      <c r="Q1257" s="54">
        <v>45969</v>
      </c>
      <c r="R1257" s="55">
        <v>0.58888888888888891</v>
      </c>
      <c r="S1257" t="s">
        <v>45</v>
      </c>
      <c r="T1257">
        <v>9811251721547</v>
      </c>
      <c r="U1257"/>
    </row>
    <row r="1258" spans="1:21" hidden="1">
      <c r="A1258" s="54">
        <v>45969</v>
      </c>
      <c r="B1258" t="s">
        <v>2122</v>
      </c>
      <c r="C1258" t="s">
        <v>41</v>
      </c>
      <c r="D1258">
        <v>781174090</v>
      </c>
      <c r="E1258" t="s">
        <v>33</v>
      </c>
      <c r="F1258" t="s">
        <v>3886</v>
      </c>
      <c r="G1258" t="s">
        <v>7679</v>
      </c>
      <c r="I1258">
        <v>254108308010</v>
      </c>
      <c r="J1258" t="s">
        <v>7680</v>
      </c>
      <c r="K1258" t="s">
        <v>36</v>
      </c>
      <c r="L1258" t="s">
        <v>3896</v>
      </c>
      <c r="M1258" t="s">
        <v>5115</v>
      </c>
      <c r="N1258" s="54">
        <v>45990</v>
      </c>
      <c r="O1258" s="55">
        <v>0.41666666666666669</v>
      </c>
      <c r="P1258" t="s">
        <v>3886</v>
      </c>
      <c r="Q1258" s="54"/>
      <c r="U1258"/>
    </row>
    <row r="1259" spans="1:21" hidden="1">
      <c r="A1259" s="54">
        <v>45969</v>
      </c>
      <c r="B1259" t="s">
        <v>40</v>
      </c>
      <c r="C1259" t="s">
        <v>41</v>
      </c>
      <c r="D1259">
        <v>782300518</v>
      </c>
      <c r="E1259" t="s">
        <v>33</v>
      </c>
      <c r="F1259" t="s">
        <v>45</v>
      </c>
      <c r="G1259" t="s">
        <v>7681</v>
      </c>
      <c r="I1259">
        <v>748168277</v>
      </c>
      <c r="J1259" t="s">
        <v>7623</v>
      </c>
      <c r="K1259" t="s">
        <v>36</v>
      </c>
      <c r="L1259" t="s">
        <v>1911</v>
      </c>
      <c r="M1259" t="s">
        <v>7682</v>
      </c>
      <c r="N1259" s="54">
        <v>45969</v>
      </c>
      <c r="O1259" s="55">
        <v>0.5</v>
      </c>
      <c r="P1259" t="s">
        <v>67</v>
      </c>
      <c r="Q1259" s="54"/>
      <c r="S1259" t="s">
        <v>67</v>
      </c>
      <c r="U1259" t="s">
        <v>114</v>
      </c>
    </row>
    <row r="1260" spans="1:21">
      <c r="A1260" s="54">
        <v>45969</v>
      </c>
      <c r="B1260" t="s">
        <v>7683</v>
      </c>
      <c r="C1260" t="s">
        <v>1167</v>
      </c>
      <c r="D1260">
        <v>780080032</v>
      </c>
      <c r="E1260" t="s">
        <v>33</v>
      </c>
      <c r="F1260" t="s">
        <v>45</v>
      </c>
      <c r="G1260" t="s">
        <v>4583</v>
      </c>
      <c r="H1260">
        <v>703294217</v>
      </c>
      <c r="I1260">
        <v>785627626</v>
      </c>
      <c r="J1260" t="s">
        <v>4584</v>
      </c>
      <c r="K1260" t="s">
        <v>36</v>
      </c>
      <c r="L1260" t="s">
        <v>3916</v>
      </c>
      <c r="M1260" t="s">
        <v>7684</v>
      </c>
      <c r="N1260" s="54">
        <v>45969</v>
      </c>
      <c r="O1260" s="55">
        <v>0.54166666666666663</v>
      </c>
      <c r="P1260" t="s">
        <v>67</v>
      </c>
      <c r="Q1260" s="54"/>
      <c r="S1260" t="s">
        <v>67</v>
      </c>
      <c r="U1260" t="s">
        <v>114</v>
      </c>
    </row>
    <row r="1261" spans="1:21">
      <c r="A1261" s="54">
        <v>45969</v>
      </c>
      <c r="B1261" t="s">
        <v>2764</v>
      </c>
      <c r="C1261" t="s">
        <v>1167</v>
      </c>
      <c r="D1261">
        <v>780080032</v>
      </c>
      <c r="E1261" t="s">
        <v>33</v>
      </c>
      <c r="F1261" t="s">
        <v>45</v>
      </c>
      <c r="G1261" t="s">
        <v>7685</v>
      </c>
      <c r="H1261">
        <v>707713139</v>
      </c>
      <c r="I1261">
        <v>7811462209</v>
      </c>
      <c r="J1261" t="s">
        <v>7686</v>
      </c>
      <c r="K1261" t="s">
        <v>36</v>
      </c>
      <c r="L1261" t="s">
        <v>3916</v>
      </c>
      <c r="M1261" t="s">
        <v>7684</v>
      </c>
      <c r="N1261" s="54">
        <v>45971</v>
      </c>
      <c r="O1261" s="55">
        <v>0.54166666666666663</v>
      </c>
      <c r="P1261" t="s">
        <v>39</v>
      </c>
      <c r="Q1261" s="54">
        <v>45971</v>
      </c>
      <c r="R1261" s="55">
        <v>0.37986111111111109</v>
      </c>
      <c r="U1261"/>
    </row>
    <row r="1262" spans="1:21">
      <c r="A1262" s="54">
        <v>45969</v>
      </c>
      <c r="B1262" t="s">
        <v>69</v>
      </c>
      <c r="C1262" t="s">
        <v>70</v>
      </c>
      <c r="D1262">
        <v>755877260</v>
      </c>
      <c r="E1262" t="s">
        <v>33</v>
      </c>
      <c r="F1262" t="s">
        <v>45</v>
      </c>
      <c r="G1262" t="s">
        <v>7687</v>
      </c>
      <c r="H1262">
        <v>794827628</v>
      </c>
      <c r="I1262">
        <v>794827628</v>
      </c>
      <c r="J1262" t="s">
        <v>7688</v>
      </c>
      <c r="K1262" t="s">
        <v>36</v>
      </c>
      <c r="L1262" t="s">
        <v>1911</v>
      </c>
      <c r="M1262" t="s">
        <v>7689</v>
      </c>
      <c r="N1262" s="54">
        <v>45971</v>
      </c>
      <c r="O1262" s="55">
        <v>0.41666666666666669</v>
      </c>
      <c r="P1262" t="s">
        <v>45</v>
      </c>
      <c r="Q1262" s="54">
        <v>45971</v>
      </c>
      <c r="R1262" s="55">
        <v>0.38263888888888886</v>
      </c>
      <c r="S1262" t="s">
        <v>45</v>
      </c>
      <c r="T1262">
        <v>1011251724068</v>
      </c>
      <c r="U1262"/>
    </row>
    <row r="1263" spans="1:21" hidden="1">
      <c r="A1263" s="54">
        <v>45969</v>
      </c>
      <c r="B1263" t="s">
        <v>830</v>
      </c>
      <c r="C1263" t="s">
        <v>41</v>
      </c>
      <c r="D1263">
        <v>782300518</v>
      </c>
      <c r="E1263" t="s">
        <v>33</v>
      </c>
      <c r="F1263" t="s">
        <v>45</v>
      </c>
      <c r="G1263" t="s">
        <v>7690</v>
      </c>
      <c r="I1263">
        <v>715247533</v>
      </c>
      <c r="J1263" t="s">
        <v>7691</v>
      </c>
      <c r="K1263" t="s">
        <v>36</v>
      </c>
      <c r="L1263" t="s">
        <v>1196</v>
      </c>
      <c r="M1263" t="s">
        <v>7692</v>
      </c>
      <c r="N1263" s="54">
        <v>45969</v>
      </c>
      <c r="O1263" s="55">
        <v>0.5</v>
      </c>
      <c r="P1263" t="s">
        <v>45</v>
      </c>
      <c r="Q1263" s="54">
        <v>45971</v>
      </c>
      <c r="R1263" s="55">
        <v>0.39166666666666666</v>
      </c>
      <c r="S1263" t="s">
        <v>45</v>
      </c>
      <c r="T1263">
        <v>1011251724099</v>
      </c>
      <c r="U1263"/>
    </row>
    <row r="1264" spans="1:21">
      <c r="A1264" s="54">
        <v>45969</v>
      </c>
      <c r="B1264" t="s">
        <v>6238</v>
      </c>
      <c r="C1264" t="s">
        <v>32</v>
      </c>
      <c r="D1264">
        <v>780225502</v>
      </c>
      <c r="E1264" t="s">
        <v>33</v>
      </c>
      <c r="F1264" t="s">
        <v>45</v>
      </c>
      <c r="G1264" t="s">
        <v>7693</v>
      </c>
      <c r="H1264">
        <v>731930754</v>
      </c>
      <c r="I1264">
        <v>792895721</v>
      </c>
      <c r="J1264" t="s">
        <v>7694</v>
      </c>
      <c r="K1264" t="s">
        <v>36</v>
      </c>
      <c r="L1264" t="s">
        <v>3910</v>
      </c>
      <c r="M1264" t="s">
        <v>2376</v>
      </c>
      <c r="N1264" s="54">
        <v>45971</v>
      </c>
      <c r="O1264" s="55">
        <v>0.41666666666666669</v>
      </c>
      <c r="P1264" t="s">
        <v>45</v>
      </c>
      <c r="Q1264" s="54">
        <v>45971</v>
      </c>
      <c r="R1264" s="55">
        <v>0.40347222222222223</v>
      </c>
      <c r="S1264" t="s">
        <v>45</v>
      </c>
      <c r="T1264">
        <v>1011251724139</v>
      </c>
      <c r="U1264"/>
    </row>
    <row r="1265" spans="1:21">
      <c r="A1265" s="54">
        <v>45969</v>
      </c>
      <c r="B1265" t="s">
        <v>4643</v>
      </c>
      <c r="C1265" t="s">
        <v>70</v>
      </c>
      <c r="D1265">
        <v>755877260</v>
      </c>
      <c r="E1265" t="s">
        <v>33</v>
      </c>
      <c r="F1265" t="s">
        <v>45</v>
      </c>
      <c r="G1265" t="s">
        <v>1342</v>
      </c>
      <c r="H1265">
        <v>728483862</v>
      </c>
      <c r="I1265">
        <v>728483862</v>
      </c>
      <c r="J1265" t="s">
        <v>7695</v>
      </c>
      <c r="K1265" t="s">
        <v>36</v>
      </c>
      <c r="L1265" t="s">
        <v>1911</v>
      </c>
      <c r="M1265" t="s">
        <v>6059</v>
      </c>
      <c r="N1265" s="54">
        <v>45969</v>
      </c>
      <c r="O1265" s="55">
        <v>0.41666666666666669</v>
      </c>
      <c r="P1265" t="s">
        <v>39</v>
      </c>
      <c r="Q1265" s="54">
        <v>45971</v>
      </c>
      <c r="R1265" s="55">
        <v>0.41319444444444442</v>
      </c>
      <c r="U1265"/>
    </row>
    <row r="1266" spans="1:21">
      <c r="A1266" s="54">
        <v>45969</v>
      </c>
      <c r="B1266" t="s">
        <v>69</v>
      </c>
      <c r="C1266" t="s">
        <v>70</v>
      </c>
      <c r="D1266">
        <v>755877269</v>
      </c>
      <c r="E1266" t="s">
        <v>33</v>
      </c>
      <c r="F1266" t="s">
        <v>45</v>
      </c>
      <c r="G1266" t="s">
        <v>7696</v>
      </c>
      <c r="H1266">
        <v>114253966</v>
      </c>
      <c r="I1266">
        <v>114253966</v>
      </c>
      <c r="J1266" t="s">
        <v>7697</v>
      </c>
      <c r="K1266" t="s">
        <v>36</v>
      </c>
      <c r="L1266" t="s">
        <v>3959</v>
      </c>
      <c r="M1266" t="s">
        <v>1645</v>
      </c>
      <c r="N1266" s="54">
        <v>45972</v>
      </c>
      <c r="O1266" s="55">
        <v>0.41666666666666669</v>
      </c>
      <c r="P1266" t="s">
        <v>45</v>
      </c>
      <c r="Q1266" s="54">
        <v>45971</v>
      </c>
      <c r="R1266" s="55">
        <v>0.43888888888888888</v>
      </c>
      <c r="S1266" t="s">
        <v>45</v>
      </c>
      <c r="T1266">
        <v>1011251724258</v>
      </c>
      <c r="U1266"/>
    </row>
    <row r="1267" spans="1:21" hidden="1">
      <c r="A1267" s="54">
        <v>45969</v>
      </c>
      <c r="B1267" t="s">
        <v>4278</v>
      </c>
      <c r="C1267" t="s">
        <v>41</v>
      </c>
      <c r="D1267">
        <v>762144673</v>
      </c>
      <c r="E1267" t="s">
        <v>33</v>
      </c>
      <c r="F1267" t="s">
        <v>45</v>
      </c>
      <c r="G1267" t="s">
        <v>7699</v>
      </c>
      <c r="H1267">
        <v>724915361</v>
      </c>
      <c r="I1267">
        <v>724915361</v>
      </c>
      <c r="J1267" t="s">
        <v>7700</v>
      </c>
      <c r="K1267" t="s">
        <v>36</v>
      </c>
      <c r="L1267" t="s">
        <v>3916</v>
      </c>
      <c r="M1267" t="s">
        <v>7701</v>
      </c>
      <c r="N1267" s="54">
        <v>45969</v>
      </c>
      <c r="O1267" s="55">
        <v>0.66666666666666663</v>
      </c>
      <c r="P1267" t="s">
        <v>67</v>
      </c>
      <c r="Q1267" s="54">
        <v>45971</v>
      </c>
      <c r="R1267" s="55">
        <v>0.44513888888888886</v>
      </c>
      <c r="S1267" t="s">
        <v>67</v>
      </c>
      <c r="U1267" t="s">
        <v>4355</v>
      </c>
    </row>
    <row r="1268" spans="1:21">
      <c r="A1268" s="54">
        <v>45969</v>
      </c>
      <c r="B1268" t="s">
        <v>6893</v>
      </c>
      <c r="C1268" t="s">
        <v>1094</v>
      </c>
      <c r="D1268">
        <v>733824889</v>
      </c>
      <c r="E1268" t="s">
        <v>33</v>
      </c>
      <c r="F1268" t="s">
        <v>45</v>
      </c>
      <c r="G1268" t="s">
        <v>7702</v>
      </c>
      <c r="H1268">
        <v>721773497</v>
      </c>
      <c r="I1268">
        <v>727260143</v>
      </c>
      <c r="J1268" t="s">
        <v>7703</v>
      </c>
      <c r="K1268" t="s">
        <v>36</v>
      </c>
      <c r="L1268" t="s">
        <v>3959</v>
      </c>
      <c r="M1268" t="s">
        <v>7704</v>
      </c>
      <c r="N1268" s="54">
        <v>45970</v>
      </c>
      <c r="O1268" s="55">
        <v>0.45833333333333331</v>
      </c>
      <c r="P1268" t="s">
        <v>45</v>
      </c>
      <c r="Q1268" s="54">
        <v>45969</v>
      </c>
      <c r="R1268" s="55">
        <v>0.6333333333333333</v>
      </c>
      <c r="S1268" t="s">
        <v>45</v>
      </c>
      <c r="T1268">
        <v>9811251721692</v>
      </c>
      <c r="U1268"/>
    </row>
    <row r="1269" spans="1:21" hidden="1">
      <c r="A1269" s="54">
        <v>45969</v>
      </c>
      <c r="B1269" t="s">
        <v>4140</v>
      </c>
      <c r="C1269" t="s">
        <v>41</v>
      </c>
      <c r="D1269">
        <v>787732465</v>
      </c>
      <c r="E1269" t="s">
        <v>33</v>
      </c>
      <c r="F1269" t="s">
        <v>45</v>
      </c>
      <c r="G1269" t="s">
        <v>7705</v>
      </c>
      <c r="H1269">
        <v>703886951</v>
      </c>
      <c r="I1269">
        <v>703886951</v>
      </c>
      <c r="J1269" t="s">
        <v>7706</v>
      </c>
      <c r="K1269" t="s">
        <v>36</v>
      </c>
      <c r="L1269" t="s">
        <v>1196</v>
      </c>
      <c r="M1269" t="s">
        <v>7707</v>
      </c>
      <c r="N1269" s="54">
        <v>45969</v>
      </c>
      <c r="O1269" s="55">
        <v>0.5</v>
      </c>
      <c r="P1269" t="s">
        <v>45</v>
      </c>
      <c r="Q1269" s="54">
        <v>45969</v>
      </c>
      <c r="R1269" s="55">
        <v>0.63749999999999996</v>
      </c>
      <c r="S1269" t="s">
        <v>45</v>
      </c>
      <c r="T1269">
        <v>9811251721699</v>
      </c>
      <c r="U1269"/>
    </row>
    <row r="1270" spans="1:21">
      <c r="A1270" s="54">
        <v>45969</v>
      </c>
      <c r="B1270" t="s">
        <v>7708</v>
      </c>
      <c r="C1270" t="s">
        <v>70</v>
      </c>
      <c r="D1270">
        <v>755877260</v>
      </c>
      <c r="E1270" t="s">
        <v>33</v>
      </c>
      <c r="F1270" t="s">
        <v>45</v>
      </c>
      <c r="G1270" t="s">
        <v>7709</v>
      </c>
      <c r="H1270">
        <v>707565391</v>
      </c>
      <c r="I1270">
        <v>707565391</v>
      </c>
      <c r="J1270" t="s">
        <v>7710</v>
      </c>
      <c r="K1270" t="s">
        <v>36</v>
      </c>
      <c r="L1270" t="s">
        <v>3959</v>
      </c>
      <c r="M1270" t="s">
        <v>476</v>
      </c>
      <c r="N1270" s="54">
        <v>45969</v>
      </c>
      <c r="O1270" s="55">
        <v>0.58333333333333337</v>
      </c>
      <c r="P1270" t="s">
        <v>45</v>
      </c>
      <c r="Q1270" s="54">
        <v>45969</v>
      </c>
      <c r="R1270" s="55">
        <v>0.64097222222222228</v>
      </c>
      <c r="S1270" t="s">
        <v>45</v>
      </c>
      <c r="T1270">
        <v>9811251721708</v>
      </c>
      <c r="U1270"/>
    </row>
    <row r="1271" spans="1:21" hidden="1">
      <c r="A1271" s="54">
        <v>45969</v>
      </c>
      <c r="B1271" t="s">
        <v>4545</v>
      </c>
      <c r="C1271" t="s">
        <v>41</v>
      </c>
      <c r="D1271">
        <v>103639065</v>
      </c>
      <c r="E1271" t="s">
        <v>33</v>
      </c>
      <c r="F1271" t="s">
        <v>45</v>
      </c>
      <c r="G1271" t="s">
        <v>7559</v>
      </c>
      <c r="H1271">
        <v>722818619</v>
      </c>
      <c r="I1271">
        <v>707357193</v>
      </c>
      <c r="J1271" t="s">
        <v>7711</v>
      </c>
      <c r="K1271" t="s">
        <v>36</v>
      </c>
      <c r="L1271" t="s">
        <v>3994</v>
      </c>
      <c r="M1271" t="s">
        <v>7712</v>
      </c>
      <c r="N1271" s="54">
        <v>45968</v>
      </c>
      <c r="O1271" s="55">
        <v>0.33333333333333331</v>
      </c>
      <c r="P1271" t="s">
        <v>67</v>
      </c>
      <c r="Q1271" s="54">
        <v>45969</v>
      </c>
      <c r="R1271" s="55">
        <v>0.65416666666666667</v>
      </c>
      <c r="S1271" t="s">
        <v>67</v>
      </c>
      <c r="U1271" t="s">
        <v>114</v>
      </c>
    </row>
    <row r="1272" spans="1:21" hidden="1">
      <c r="A1272" s="54">
        <v>45969</v>
      </c>
      <c r="B1272" t="s">
        <v>5360</v>
      </c>
      <c r="C1272" t="s">
        <v>41</v>
      </c>
      <c r="D1272">
        <v>784953955</v>
      </c>
      <c r="E1272" t="s">
        <v>33</v>
      </c>
      <c r="F1272" t="s">
        <v>45</v>
      </c>
      <c r="G1272" t="s">
        <v>367</v>
      </c>
      <c r="I1272">
        <v>254799860103</v>
      </c>
      <c r="J1272" t="s">
        <v>7713</v>
      </c>
      <c r="K1272" t="s">
        <v>36</v>
      </c>
      <c r="L1272" t="s">
        <v>5414</v>
      </c>
      <c r="M1272" t="s">
        <v>7714</v>
      </c>
      <c r="N1272" s="54">
        <v>45994</v>
      </c>
      <c r="O1272" s="55">
        <v>0.70833333333333337</v>
      </c>
      <c r="P1272" t="s">
        <v>4124</v>
      </c>
      <c r="Q1272" s="54">
        <v>45969</v>
      </c>
      <c r="R1272" s="55">
        <v>0.65972222222222221</v>
      </c>
      <c r="T1272" t="s">
        <v>7715</v>
      </c>
      <c r="U1272"/>
    </row>
    <row r="1273" spans="1:21" hidden="1">
      <c r="A1273" s="54">
        <v>45969</v>
      </c>
      <c r="B1273" t="s">
        <v>47</v>
      </c>
      <c r="C1273" t="s">
        <v>41</v>
      </c>
      <c r="D1273">
        <v>735633807</v>
      </c>
      <c r="E1273" t="s">
        <v>33</v>
      </c>
      <c r="F1273" t="s">
        <v>45</v>
      </c>
      <c r="G1273" t="s">
        <v>7716</v>
      </c>
      <c r="H1273">
        <v>735009010</v>
      </c>
      <c r="I1273">
        <v>728009010</v>
      </c>
      <c r="J1273" t="s">
        <v>7717</v>
      </c>
      <c r="K1273" t="s">
        <v>36</v>
      </c>
      <c r="L1273" t="s">
        <v>4129</v>
      </c>
      <c r="M1273" t="s">
        <v>7718</v>
      </c>
      <c r="N1273" s="54">
        <v>45969</v>
      </c>
      <c r="O1273" s="55">
        <v>0.41666666666666669</v>
      </c>
      <c r="P1273" t="s">
        <v>45</v>
      </c>
      <c r="Q1273" s="54">
        <v>45969</v>
      </c>
      <c r="R1273" s="55">
        <v>0.66319444444444442</v>
      </c>
      <c r="S1273" t="s">
        <v>45</v>
      </c>
      <c r="T1273">
        <v>9811251721760</v>
      </c>
      <c r="U1273"/>
    </row>
    <row r="1274" spans="1:21" hidden="1">
      <c r="A1274" s="54">
        <v>45969</v>
      </c>
      <c r="B1274" t="s">
        <v>3071</v>
      </c>
      <c r="C1274" t="s">
        <v>41</v>
      </c>
      <c r="D1274">
        <v>734356550</v>
      </c>
      <c r="E1274" t="s">
        <v>33</v>
      </c>
      <c r="F1274" t="s">
        <v>3886</v>
      </c>
      <c r="G1274" t="s">
        <v>7720</v>
      </c>
      <c r="I1274">
        <v>745567909</v>
      </c>
      <c r="J1274" t="s">
        <v>7721</v>
      </c>
      <c r="K1274" t="s">
        <v>36</v>
      </c>
      <c r="L1274" t="s">
        <v>3896</v>
      </c>
      <c r="M1274" t="s">
        <v>7722</v>
      </c>
      <c r="N1274" s="54">
        <v>46029</v>
      </c>
      <c r="O1274" s="55">
        <v>0.66666666666666663</v>
      </c>
      <c r="P1274" t="s">
        <v>3886</v>
      </c>
      <c r="Q1274" s="54">
        <v>45968</v>
      </c>
      <c r="S1274" t="s">
        <v>3886</v>
      </c>
      <c r="U1274"/>
    </row>
    <row r="1275" spans="1:21" hidden="1">
      <c r="A1275" s="54">
        <v>45969</v>
      </c>
      <c r="B1275" t="s">
        <v>7723</v>
      </c>
      <c r="C1275" t="s">
        <v>41</v>
      </c>
      <c r="D1275">
        <v>789928129</v>
      </c>
      <c r="E1275" t="s">
        <v>33</v>
      </c>
      <c r="F1275" t="s">
        <v>45</v>
      </c>
      <c r="G1275" t="s">
        <v>7724</v>
      </c>
      <c r="H1275">
        <v>254734257163</v>
      </c>
      <c r="I1275">
        <v>254719278668</v>
      </c>
      <c r="J1275" t="s">
        <v>7725</v>
      </c>
      <c r="K1275" t="s">
        <v>36</v>
      </c>
      <c r="L1275" t="s">
        <v>4129</v>
      </c>
      <c r="M1275" t="s">
        <v>1209</v>
      </c>
      <c r="N1275" s="54">
        <v>45971</v>
      </c>
      <c r="O1275" s="55">
        <v>0.33333333333333331</v>
      </c>
      <c r="P1275" t="s">
        <v>45</v>
      </c>
      <c r="Q1275" s="54">
        <v>45969</v>
      </c>
      <c r="R1275" s="55">
        <v>0.62777777777777777</v>
      </c>
      <c r="S1275" t="s">
        <v>45</v>
      </c>
      <c r="T1275">
        <v>9911251723595</v>
      </c>
      <c r="U1275"/>
    </row>
    <row r="1276" spans="1:21" hidden="1">
      <c r="A1276" s="54">
        <v>45969</v>
      </c>
      <c r="B1276" t="s">
        <v>5360</v>
      </c>
      <c r="C1276" t="s">
        <v>41</v>
      </c>
      <c r="D1276">
        <v>784953955</v>
      </c>
      <c r="E1276" t="s">
        <v>33</v>
      </c>
      <c r="F1276" t="s">
        <v>45</v>
      </c>
      <c r="G1276" t="s">
        <v>7726</v>
      </c>
      <c r="I1276">
        <v>742917532</v>
      </c>
      <c r="J1276" t="s">
        <v>7727</v>
      </c>
      <c r="K1276" t="s">
        <v>36</v>
      </c>
      <c r="L1276" t="s">
        <v>3910</v>
      </c>
      <c r="M1276" t="s">
        <v>7728</v>
      </c>
      <c r="N1276" s="54">
        <v>45969</v>
      </c>
      <c r="O1276" s="55">
        <v>0.70833333333333337</v>
      </c>
      <c r="P1276" t="s">
        <v>45</v>
      </c>
      <c r="Q1276" s="54">
        <v>45969</v>
      </c>
      <c r="R1276" s="55">
        <v>0.63194444444444442</v>
      </c>
      <c r="S1276" t="s">
        <v>45</v>
      </c>
      <c r="T1276">
        <v>9811251721682</v>
      </c>
      <c r="U1276"/>
    </row>
    <row r="1277" spans="1:21">
      <c r="A1277" s="54">
        <v>45969</v>
      </c>
      <c r="B1277" t="s">
        <v>7729</v>
      </c>
      <c r="C1277" t="s">
        <v>742</v>
      </c>
      <c r="D1277">
        <v>105981359</v>
      </c>
      <c r="E1277" t="s">
        <v>33</v>
      </c>
      <c r="F1277" t="s">
        <v>45</v>
      </c>
      <c r="G1277" t="s">
        <v>7730</v>
      </c>
      <c r="H1277">
        <v>704582545</v>
      </c>
      <c r="I1277">
        <v>704582545</v>
      </c>
      <c r="J1277" t="s">
        <v>7731</v>
      </c>
      <c r="K1277" t="s">
        <v>36</v>
      </c>
      <c r="L1277" t="s">
        <v>3959</v>
      </c>
      <c r="M1277" t="s">
        <v>1830</v>
      </c>
      <c r="N1277" s="54">
        <v>45969</v>
      </c>
      <c r="O1277" s="55">
        <v>0.54166666666666663</v>
      </c>
      <c r="P1277" t="s">
        <v>67</v>
      </c>
      <c r="Q1277" s="54">
        <v>45969</v>
      </c>
      <c r="R1277" s="55">
        <v>0.6430555555555556</v>
      </c>
      <c r="S1277" t="s">
        <v>67</v>
      </c>
      <c r="U1277" t="s">
        <v>4068</v>
      </c>
    </row>
    <row r="1278" spans="1:21" hidden="1">
      <c r="A1278" s="54">
        <v>45969</v>
      </c>
      <c r="B1278" t="s">
        <v>3071</v>
      </c>
      <c r="C1278" t="s">
        <v>41</v>
      </c>
      <c r="D1278">
        <v>734356550</v>
      </c>
      <c r="E1278" t="s">
        <v>33</v>
      </c>
      <c r="F1278" t="s">
        <v>3886</v>
      </c>
      <c r="G1278" t="s">
        <v>7732</v>
      </c>
      <c r="I1278">
        <v>101690508</v>
      </c>
      <c r="J1278" t="s">
        <v>7733</v>
      </c>
      <c r="K1278" t="s">
        <v>36</v>
      </c>
      <c r="L1278" t="s">
        <v>3896</v>
      </c>
      <c r="M1278" t="s">
        <v>7734</v>
      </c>
      <c r="N1278" s="54">
        <v>45990</v>
      </c>
      <c r="O1278" s="55">
        <v>0.66666666666666663</v>
      </c>
      <c r="P1278" t="s">
        <v>3886</v>
      </c>
      <c r="Q1278" s="54">
        <v>45968</v>
      </c>
      <c r="S1278" t="s">
        <v>3886</v>
      </c>
      <c r="U1278"/>
    </row>
    <row r="1279" spans="1:21" hidden="1">
      <c r="A1279" s="54">
        <v>45969</v>
      </c>
      <c r="B1279" t="s">
        <v>4094</v>
      </c>
      <c r="C1279" t="s">
        <v>41</v>
      </c>
      <c r="D1279">
        <v>784408959</v>
      </c>
      <c r="E1279" t="s">
        <v>33</v>
      </c>
      <c r="F1279" t="s">
        <v>45</v>
      </c>
      <c r="G1279" t="s">
        <v>7735</v>
      </c>
      <c r="H1279">
        <v>105560974</v>
      </c>
      <c r="I1279">
        <v>705866419</v>
      </c>
      <c r="J1279" t="s">
        <v>7736</v>
      </c>
      <c r="K1279" t="s">
        <v>81</v>
      </c>
      <c r="L1279" t="s">
        <v>4128</v>
      </c>
      <c r="M1279" t="s">
        <v>7737</v>
      </c>
      <c r="N1279" s="54">
        <v>45969</v>
      </c>
      <c r="O1279" s="55">
        <v>0.5</v>
      </c>
      <c r="P1279" t="s">
        <v>45</v>
      </c>
      <c r="Q1279" s="54">
        <v>45969</v>
      </c>
      <c r="R1279" s="55">
        <v>0.66736111111111107</v>
      </c>
      <c r="S1279" t="s">
        <v>45</v>
      </c>
      <c r="T1279">
        <v>9811251721785</v>
      </c>
      <c r="U1279"/>
    </row>
    <row r="1280" spans="1:21" hidden="1">
      <c r="A1280" s="54">
        <v>45969</v>
      </c>
      <c r="B1280" t="s">
        <v>3071</v>
      </c>
      <c r="C1280" t="s">
        <v>41</v>
      </c>
      <c r="D1280">
        <v>734356550</v>
      </c>
      <c r="E1280" t="s">
        <v>33</v>
      </c>
      <c r="F1280" t="s">
        <v>45</v>
      </c>
      <c r="G1280" t="s">
        <v>7738</v>
      </c>
      <c r="I1280">
        <v>748421527</v>
      </c>
      <c r="J1280" t="s">
        <v>7739</v>
      </c>
      <c r="K1280" t="s">
        <v>36</v>
      </c>
      <c r="L1280" t="s">
        <v>3896</v>
      </c>
      <c r="M1280" t="s">
        <v>5159</v>
      </c>
      <c r="N1280" s="54">
        <v>45970</v>
      </c>
      <c r="O1280" s="55">
        <v>0.625</v>
      </c>
      <c r="P1280" t="s">
        <v>45</v>
      </c>
      <c r="Q1280" s="54">
        <v>45969</v>
      </c>
      <c r="R1280" s="55">
        <v>0.6791666666666667</v>
      </c>
      <c r="S1280" t="s">
        <v>45</v>
      </c>
      <c r="T1280">
        <v>9811251721816</v>
      </c>
      <c r="U1280"/>
    </row>
    <row r="1281" spans="1:21" hidden="1">
      <c r="A1281" s="54">
        <v>45969</v>
      </c>
      <c r="B1281" t="s">
        <v>5492</v>
      </c>
      <c r="C1281" t="s">
        <v>41</v>
      </c>
      <c r="D1281">
        <v>788201147</v>
      </c>
      <c r="E1281" t="s">
        <v>33</v>
      </c>
      <c r="F1281" t="s">
        <v>45</v>
      </c>
      <c r="G1281" t="s">
        <v>5723</v>
      </c>
      <c r="H1281">
        <v>738647614</v>
      </c>
      <c r="I1281">
        <v>725900715</v>
      </c>
      <c r="J1281" t="s">
        <v>7740</v>
      </c>
      <c r="K1281" t="s">
        <v>36</v>
      </c>
      <c r="L1281" t="s">
        <v>3910</v>
      </c>
      <c r="M1281" t="s">
        <v>7741</v>
      </c>
      <c r="N1281" s="54">
        <v>45971</v>
      </c>
      <c r="O1281" s="55">
        <v>0.375</v>
      </c>
      <c r="P1281" t="s">
        <v>39</v>
      </c>
      <c r="Q1281" s="54">
        <v>45969</v>
      </c>
      <c r="R1281" s="55">
        <v>0.68402777777777779</v>
      </c>
      <c r="U1281"/>
    </row>
    <row r="1282" spans="1:21" hidden="1">
      <c r="A1282" s="54">
        <v>45969</v>
      </c>
      <c r="B1282" t="s">
        <v>1690</v>
      </c>
      <c r="C1282" t="s">
        <v>41</v>
      </c>
      <c r="D1282">
        <v>734401171</v>
      </c>
      <c r="E1282" t="s">
        <v>33</v>
      </c>
      <c r="F1282" t="s">
        <v>45</v>
      </c>
      <c r="G1282" t="s">
        <v>7742</v>
      </c>
      <c r="H1282">
        <v>739999332</v>
      </c>
      <c r="I1282">
        <v>739999332</v>
      </c>
      <c r="J1282" t="s">
        <v>7743</v>
      </c>
      <c r="K1282" t="s">
        <v>36</v>
      </c>
      <c r="L1282" t="s">
        <v>3896</v>
      </c>
      <c r="M1282" t="s">
        <v>5137</v>
      </c>
      <c r="N1282" s="54">
        <v>45969</v>
      </c>
      <c r="O1282" s="55">
        <v>0.625</v>
      </c>
      <c r="P1282" t="s">
        <v>45</v>
      </c>
      <c r="Q1282" s="54">
        <v>45969</v>
      </c>
      <c r="R1282" s="55">
        <v>0.6875</v>
      </c>
      <c r="S1282" t="s">
        <v>45</v>
      </c>
      <c r="T1282">
        <v>9811251721841</v>
      </c>
      <c r="U1282"/>
    </row>
    <row r="1283" spans="1:21" hidden="1">
      <c r="A1283" s="54">
        <v>45969</v>
      </c>
      <c r="B1283" t="s">
        <v>3071</v>
      </c>
      <c r="C1283" t="s">
        <v>41</v>
      </c>
      <c r="D1283">
        <v>734356550</v>
      </c>
      <c r="E1283" t="s">
        <v>33</v>
      </c>
      <c r="F1283" t="s">
        <v>45</v>
      </c>
      <c r="G1283" t="s">
        <v>7212</v>
      </c>
      <c r="H1283">
        <v>789191855</v>
      </c>
      <c r="I1283">
        <v>789191855</v>
      </c>
      <c r="J1283" t="s">
        <v>7213</v>
      </c>
      <c r="K1283" t="s">
        <v>36</v>
      </c>
      <c r="L1283" t="s">
        <v>3896</v>
      </c>
      <c r="M1283" t="s">
        <v>7744</v>
      </c>
      <c r="N1283" s="54">
        <v>45970</v>
      </c>
      <c r="O1283" s="55">
        <v>0.58333333333333337</v>
      </c>
      <c r="P1283" t="s">
        <v>45</v>
      </c>
      <c r="Q1283" s="54">
        <v>45976</v>
      </c>
      <c r="R1283" s="55">
        <v>0.69236111111111109</v>
      </c>
      <c r="S1283" t="s">
        <v>45</v>
      </c>
      <c r="T1283">
        <v>9811251721856</v>
      </c>
      <c r="U1283"/>
    </row>
    <row r="1284" spans="1:21" hidden="1">
      <c r="A1284" s="54">
        <v>45969</v>
      </c>
      <c r="B1284" t="s">
        <v>1690</v>
      </c>
      <c r="C1284" t="s">
        <v>41</v>
      </c>
      <c r="D1284">
        <v>734401171</v>
      </c>
      <c r="E1284" t="s">
        <v>33</v>
      </c>
      <c r="F1284" t="s">
        <v>45</v>
      </c>
      <c r="G1284" t="s">
        <v>7745</v>
      </c>
      <c r="H1284">
        <v>739999332</v>
      </c>
      <c r="I1284">
        <v>739999332</v>
      </c>
      <c r="J1284" t="s">
        <v>7743</v>
      </c>
      <c r="K1284" t="s">
        <v>36</v>
      </c>
      <c r="L1284" t="s">
        <v>3896</v>
      </c>
      <c r="M1284" t="s">
        <v>5137</v>
      </c>
      <c r="N1284" s="54">
        <v>45969</v>
      </c>
      <c r="O1284" s="55">
        <v>0.625</v>
      </c>
      <c r="P1284" t="s">
        <v>45</v>
      </c>
      <c r="Q1284" s="54">
        <v>45969</v>
      </c>
      <c r="R1284" s="55">
        <v>0.69374999999999998</v>
      </c>
      <c r="S1284" t="s">
        <v>45</v>
      </c>
      <c r="T1284">
        <v>9811251721872</v>
      </c>
      <c r="U1284"/>
    </row>
    <row r="1285" spans="1:21" hidden="1">
      <c r="A1285" s="54">
        <v>45969</v>
      </c>
      <c r="B1285" t="s">
        <v>3071</v>
      </c>
      <c r="C1285" t="s">
        <v>41</v>
      </c>
      <c r="D1285">
        <v>734356550</v>
      </c>
      <c r="E1285" t="s">
        <v>33</v>
      </c>
      <c r="F1285" t="s">
        <v>3886</v>
      </c>
      <c r="G1285" t="s">
        <v>7746</v>
      </c>
      <c r="I1285">
        <v>745103928</v>
      </c>
      <c r="J1285" t="s">
        <v>7747</v>
      </c>
      <c r="K1285" t="s">
        <v>36</v>
      </c>
      <c r="L1285" t="s">
        <v>3896</v>
      </c>
      <c r="M1285" t="s">
        <v>3145</v>
      </c>
      <c r="N1285" s="54">
        <v>45989</v>
      </c>
      <c r="O1285" s="55">
        <v>0.58333333333333337</v>
      </c>
      <c r="P1285" t="s">
        <v>3886</v>
      </c>
      <c r="Q1285" s="54">
        <v>45968</v>
      </c>
      <c r="S1285" t="s">
        <v>3886</v>
      </c>
      <c r="U1285"/>
    </row>
    <row r="1286" spans="1:21" hidden="1">
      <c r="A1286" s="54">
        <v>45969</v>
      </c>
      <c r="B1286" t="s">
        <v>2309</v>
      </c>
      <c r="C1286" t="s">
        <v>41</v>
      </c>
      <c r="D1286">
        <v>789753094</v>
      </c>
      <c r="E1286" t="s">
        <v>33</v>
      </c>
      <c r="F1286" t="s">
        <v>45</v>
      </c>
      <c r="G1286" t="s">
        <v>7748</v>
      </c>
      <c r="H1286">
        <v>755236448</v>
      </c>
      <c r="I1286">
        <v>740229011</v>
      </c>
      <c r="J1286" t="s">
        <v>7749</v>
      </c>
      <c r="K1286" t="s">
        <v>36</v>
      </c>
      <c r="L1286" t="s">
        <v>3940</v>
      </c>
      <c r="M1286" t="s">
        <v>7750</v>
      </c>
      <c r="N1286" s="54">
        <v>45970</v>
      </c>
      <c r="O1286" s="55">
        <v>0.41666666666666669</v>
      </c>
      <c r="P1286" t="s">
        <v>45</v>
      </c>
      <c r="Q1286" s="54">
        <v>45970</v>
      </c>
      <c r="R1286" s="55">
        <v>0.42569444444444443</v>
      </c>
      <c r="S1286" t="s">
        <v>45</v>
      </c>
      <c r="T1286">
        <v>9911251722693</v>
      </c>
      <c r="U1286"/>
    </row>
    <row r="1287" spans="1:21" hidden="1">
      <c r="A1287" s="54">
        <v>45969</v>
      </c>
      <c r="B1287" t="s">
        <v>2309</v>
      </c>
      <c r="C1287" t="s">
        <v>41</v>
      </c>
      <c r="D1287">
        <v>789753094</v>
      </c>
      <c r="E1287" t="s">
        <v>33</v>
      </c>
      <c r="F1287" t="s">
        <v>45</v>
      </c>
      <c r="G1287" t="s">
        <v>7751</v>
      </c>
      <c r="I1287">
        <v>712558054</v>
      </c>
      <c r="J1287" t="s">
        <v>7752</v>
      </c>
      <c r="K1287" t="s">
        <v>36</v>
      </c>
      <c r="L1287" t="s">
        <v>3940</v>
      </c>
      <c r="M1287" t="s">
        <v>5344</v>
      </c>
      <c r="N1287" s="54">
        <v>45972</v>
      </c>
      <c r="O1287" s="55">
        <v>0.41666666666666669</v>
      </c>
      <c r="P1287" t="s">
        <v>45</v>
      </c>
      <c r="Q1287" s="54">
        <v>45970</v>
      </c>
      <c r="R1287" s="55">
        <v>0.45277777777777778</v>
      </c>
      <c r="S1287" t="s">
        <v>45</v>
      </c>
      <c r="T1287">
        <v>9911251722732</v>
      </c>
      <c r="U1287"/>
    </row>
    <row r="1288" spans="1:21">
      <c r="A1288" s="54">
        <v>45969</v>
      </c>
      <c r="B1288" t="s">
        <v>1748</v>
      </c>
      <c r="C1288" t="s">
        <v>777</v>
      </c>
      <c r="D1288">
        <v>726630540</v>
      </c>
      <c r="E1288" t="s">
        <v>33</v>
      </c>
      <c r="F1288" t="s">
        <v>45</v>
      </c>
      <c r="G1288" t="s">
        <v>7753</v>
      </c>
      <c r="H1288">
        <v>727447941</v>
      </c>
      <c r="I1288">
        <v>727447941</v>
      </c>
      <c r="J1288" t="s">
        <v>7754</v>
      </c>
      <c r="K1288" t="s">
        <v>36</v>
      </c>
      <c r="L1288" t="s">
        <v>1911</v>
      </c>
      <c r="M1288" t="s">
        <v>6573</v>
      </c>
      <c r="N1288" s="54">
        <v>45970</v>
      </c>
      <c r="O1288" s="55">
        <v>0.41666666666666669</v>
      </c>
      <c r="P1288" t="s">
        <v>45</v>
      </c>
      <c r="Q1288" s="54">
        <v>45970</v>
      </c>
      <c r="R1288" s="55">
        <v>0.46736111111111112</v>
      </c>
      <c r="S1288" t="s">
        <v>45</v>
      </c>
      <c r="T1288">
        <v>9911251722761</v>
      </c>
      <c r="U1288"/>
    </row>
    <row r="1289" spans="1:21" hidden="1">
      <c r="A1289" s="54">
        <v>45969</v>
      </c>
      <c r="B1289" t="s">
        <v>5492</v>
      </c>
      <c r="C1289" t="s">
        <v>41</v>
      </c>
      <c r="D1289">
        <v>788201147</v>
      </c>
      <c r="E1289" t="s">
        <v>33</v>
      </c>
      <c r="F1289" t="s">
        <v>45</v>
      </c>
      <c r="G1289" t="s">
        <v>7755</v>
      </c>
      <c r="H1289">
        <v>785737856</v>
      </c>
      <c r="I1289">
        <v>713747829</v>
      </c>
      <c r="J1289" t="s">
        <v>7756</v>
      </c>
      <c r="K1289" t="s">
        <v>36</v>
      </c>
      <c r="L1289" t="s">
        <v>5495</v>
      </c>
      <c r="M1289" t="s">
        <v>7757</v>
      </c>
      <c r="N1289" s="54">
        <v>45971</v>
      </c>
      <c r="O1289" s="55">
        <v>0.33333333333333331</v>
      </c>
      <c r="P1289" t="s">
        <v>45</v>
      </c>
      <c r="Q1289" s="54">
        <v>45970</v>
      </c>
      <c r="R1289" s="55">
        <v>0.47083333333333333</v>
      </c>
      <c r="S1289" t="s">
        <v>45</v>
      </c>
      <c r="T1289">
        <v>9911251722767</v>
      </c>
      <c r="U1289"/>
    </row>
    <row r="1290" spans="1:21" hidden="1">
      <c r="A1290" s="54">
        <v>45969</v>
      </c>
      <c r="B1290" t="s">
        <v>1599</v>
      </c>
      <c r="C1290" t="s">
        <v>41</v>
      </c>
      <c r="D1290">
        <v>782765791</v>
      </c>
      <c r="E1290" t="s">
        <v>33</v>
      </c>
      <c r="F1290" t="s">
        <v>45</v>
      </c>
      <c r="G1290" t="s">
        <v>7758</v>
      </c>
      <c r="H1290">
        <v>739400922</v>
      </c>
      <c r="I1290">
        <v>739400922</v>
      </c>
      <c r="J1290" t="s">
        <v>7759</v>
      </c>
      <c r="K1290" t="s">
        <v>36</v>
      </c>
      <c r="L1290" t="s">
        <v>1911</v>
      </c>
      <c r="M1290" t="s">
        <v>7760</v>
      </c>
      <c r="N1290" s="54">
        <v>45970</v>
      </c>
      <c r="O1290" s="55">
        <v>0.66666666666666663</v>
      </c>
      <c r="P1290" t="s">
        <v>45</v>
      </c>
      <c r="Q1290" s="54">
        <v>45970</v>
      </c>
      <c r="R1290" s="55">
        <v>0.47222222222222221</v>
      </c>
      <c r="S1290" t="s">
        <v>45</v>
      </c>
      <c r="T1290">
        <v>9911251722776</v>
      </c>
      <c r="U1290"/>
    </row>
    <row r="1291" spans="1:21">
      <c r="A1291" s="54">
        <v>45969</v>
      </c>
      <c r="B1291" t="s">
        <v>1748</v>
      </c>
      <c r="C1291" t="s">
        <v>777</v>
      </c>
      <c r="D1291">
        <v>726630540</v>
      </c>
      <c r="E1291" t="s">
        <v>33</v>
      </c>
      <c r="F1291" t="s">
        <v>45</v>
      </c>
      <c r="G1291" t="s">
        <v>7753</v>
      </c>
      <c r="H1291">
        <v>727447941</v>
      </c>
      <c r="I1291">
        <v>727447941</v>
      </c>
      <c r="J1291" t="s">
        <v>7754</v>
      </c>
      <c r="K1291" t="s">
        <v>36</v>
      </c>
      <c r="L1291" t="s">
        <v>1911</v>
      </c>
      <c r="M1291" t="s">
        <v>7761</v>
      </c>
      <c r="N1291" s="54">
        <v>45970</v>
      </c>
      <c r="O1291" s="55">
        <v>0.375</v>
      </c>
      <c r="P1291" t="s">
        <v>45</v>
      </c>
      <c r="Q1291" s="54">
        <v>45970</v>
      </c>
      <c r="R1291" s="55">
        <v>0.46736111111111112</v>
      </c>
      <c r="S1291" t="s">
        <v>45</v>
      </c>
      <c r="T1291">
        <v>9911251722763</v>
      </c>
      <c r="U1291"/>
    </row>
    <row r="1292" spans="1:21">
      <c r="A1292" s="54">
        <v>45969</v>
      </c>
      <c r="B1292" t="s">
        <v>557</v>
      </c>
      <c r="C1292" t="s">
        <v>70</v>
      </c>
      <c r="D1292">
        <v>755877260</v>
      </c>
      <c r="E1292" t="s">
        <v>33</v>
      </c>
      <c r="F1292" t="s">
        <v>45</v>
      </c>
      <c r="G1292" t="s">
        <v>7762</v>
      </c>
      <c r="H1292">
        <v>741667536</v>
      </c>
      <c r="I1292">
        <v>741667536</v>
      </c>
      <c r="J1292" t="s">
        <v>7763</v>
      </c>
      <c r="K1292" t="s">
        <v>36</v>
      </c>
      <c r="L1292" t="s">
        <v>3959</v>
      </c>
      <c r="M1292" t="s">
        <v>1830</v>
      </c>
      <c r="N1292" s="54">
        <v>45970</v>
      </c>
      <c r="O1292" s="55">
        <v>0.54166666666666663</v>
      </c>
      <c r="P1292" t="s">
        <v>45</v>
      </c>
      <c r="Q1292" s="54">
        <v>45970</v>
      </c>
      <c r="R1292" s="55">
        <v>0.48125000000000001</v>
      </c>
      <c r="S1292" t="s">
        <v>45</v>
      </c>
      <c r="T1292">
        <v>9911251722802</v>
      </c>
      <c r="U1292"/>
    </row>
    <row r="1293" spans="1:21">
      <c r="A1293" s="54">
        <v>45969</v>
      </c>
      <c r="B1293" t="s">
        <v>1748</v>
      </c>
      <c r="C1293" t="s">
        <v>777</v>
      </c>
      <c r="D1293">
        <v>726630540</v>
      </c>
      <c r="E1293" t="s">
        <v>33</v>
      </c>
      <c r="F1293" t="s">
        <v>45</v>
      </c>
      <c r="G1293" t="s">
        <v>7764</v>
      </c>
      <c r="H1293">
        <v>727633991</v>
      </c>
      <c r="I1293">
        <v>726136927</v>
      </c>
      <c r="J1293" t="s">
        <v>7765</v>
      </c>
      <c r="K1293" t="s">
        <v>36</v>
      </c>
      <c r="L1293" t="s">
        <v>1911</v>
      </c>
      <c r="M1293" t="s">
        <v>7766</v>
      </c>
      <c r="N1293" s="54">
        <v>45970</v>
      </c>
      <c r="O1293" s="55">
        <v>0.45833333333333331</v>
      </c>
      <c r="P1293" t="s">
        <v>45</v>
      </c>
      <c r="Q1293" s="54">
        <v>45970</v>
      </c>
      <c r="R1293" s="55">
        <v>0.48472222222222222</v>
      </c>
      <c r="S1293" t="s">
        <v>45</v>
      </c>
      <c r="T1293">
        <v>9911251722807</v>
      </c>
      <c r="U1293"/>
    </row>
    <row r="1294" spans="1:21" hidden="1">
      <c r="A1294" s="54">
        <v>45969</v>
      </c>
      <c r="B1294" t="s">
        <v>7723</v>
      </c>
      <c r="C1294" t="s">
        <v>41</v>
      </c>
      <c r="D1294">
        <v>789928129</v>
      </c>
      <c r="E1294" t="s">
        <v>33</v>
      </c>
      <c r="F1294" t="s">
        <v>45</v>
      </c>
      <c r="G1294" t="s">
        <v>7767</v>
      </c>
      <c r="H1294">
        <v>733207504</v>
      </c>
      <c r="I1294">
        <v>254718245477</v>
      </c>
      <c r="J1294" t="s">
        <v>7768</v>
      </c>
      <c r="K1294" t="s">
        <v>36</v>
      </c>
      <c r="L1294" t="s">
        <v>5728</v>
      </c>
      <c r="M1294" t="s">
        <v>7769</v>
      </c>
      <c r="N1294" s="54">
        <v>45971</v>
      </c>
      <c r="O1294" s="55">
        <v>0.375</v>
      </c>
      <c r="P1294" t="s">
        <v>45</v>
      </c>
      <c r="Q1294" s="54">
        <v>45970</v>
      </c>
      <c r="R1294" s="55">
        <v>0.4861111111111111</v>
      </c>
      <c r="S1294" t="s">
        <v>45</v>
      </c>
      <c r="T1294">
        <v>9911251722812</v>
      </c>
      <c r="U1294"/>
    </row>
    <row r="1295" spans="1:21" hidden="1">
      <c r="A1295" s="54">
        <v>45969</v>
      </c>
      <c r="B1295" t="s">
        <v>3071</v>
      </c>
      <c r="C1295" t="s">
        <v>41</v>
      </c>
      <c r="D1295">
        <v>734356550</v>
      </c>
      <c r="E1295" t="s">
        <v>33</v>
      </c>
      <c r="F1295" t="s">
        <v>3886</v>
      </c>
      <c r="G1295" t="s">
        <v>7770</v>
      </c>
      <c r="I1295">
        <v>759806703</v>
      </c>
      <c r="J1295" t="s">
        <v>7771</v>
      </c>
      <c r="K1295" t="s">
        <v>36</v>
      </c>
      <c r="L1295" t="s">
        <v>3896</v>
      </c>
      <c r="M1295" t="s">
        <v>4197</v>
      </c>
      <c r="N1295" s="54">
        <v>46015</v>
      </c>
      <c r="O1295" s="55">
        <v>0.54166666666666663</v>
      </c>
      <c r="P1295" t="s">
        <v>3886</v>
      </c>
      <c r="Q1295" s="54">
        <v>45970</v>
      </c>
      <c r="R1295" s="55">
        <v>0</v>
      </c>
      <c r="S1295" t="s">
        <v>3886</v>
      </c>
      <c r="U1295"/>
    </row>
    <row r="1296" spans="1:21" hidden="1">
      <c r="A1296" s="54">
        <v>45969</v>
      </c>
      <c r="B1296" t="s">
        <v>1599</v>
      </c>
      <c r="C1296" t="s">
        <v>41</v>
      </c>
      <c r="D1296">
        <v>782765791</v>
      </c>
      <c r="E1296" t="s">
        <v>33</v>
      </c>
      <c r="F1296" t="s">
        <v>45</v>
      </c>
      <c r="G1296" t="s">
        <v>7772</v>
      </c>
      <c r="H1296">
        <v>106763525</v>
      </c>
      <c r="I1296">
        <v>719615952</v>
      </c>
      <c r="J1296" t="s">
        <v>7773</v>
      </c>
      <c r="K1296" t="s">
        <v>36</v>
      </c>
      <c r="L1296" t="s">
        <v>3949</v>
      </c>
      <c r="M1296" t="s">
        <v>7774</v>
      </c>
      <c r="N1296" s="54">
        <v>45970</v>
      </c>
      <c r="O1296" s="55">
        <v>0.58333333333333337</v>
      </c>
      <c r="P1296" t="s">
        <v>45</v>
      </c>
      <c r="Q1296" s="54">
        <v>45970</v>
      </c>
      <c r="R1296" s="55">
        <v>0.48749999999999999</v>
      </c>
      <c r="S1296" t="s">
        <v>45</v>
      </c>
      <c r="T1296">
        <v>9911251722823</v>
      </c>
      <c r="U1296"/>
    </row>
    <row r="1297" spans="1:21" hidden="1">
      <c r="A1297" s="54">
        <v>45969</v>
      </c>
      <c r="B1297" t="s">
        <v>239</v>
      </c>
      <c r="C1297" t="s">
        <v>41</v>
      </c>
      <c r="D1297">
        <v>735802340</v>
      </c>
      <c r="E1297" t="s">
        <v>33</v>
      </c>
      <c r="F1297" t="s">
        <v>45</v>
      </c>
      <c r="G1297" t="s">
        <v>7775</v>
      </c>
      <c r="H1297">
        <v>762397700</v>
      </c>
      <c r="I1297">
        <v>762397700</v>
      </c>
      <c r="J1297" t="s">
        <v>7776</v>
      </c>
      <c r="K1297" t="s">
        <v>36</v>
      </c>
      <c r="L1297" t="s">
        <v>1196</v>
      </c>
      <c r="M1297" t="s">
        <v>3039</v>
      </c>
      <c r="N1297" s="54">
        <v>45970</v>
      </c>
      <c r="O1297" s="55">
        <v>0.54166666666666663</v>
      </c>
      <c r="P1297" t="s">
        <v>45</v>
      </c>
      <c r="Q1297" s="54">
        <v>45970</v>
      </c>
      <c r="R1297" s="55">
        <v>0.50069444444444444</v>
      </c>
      <c r="S1297" t="s">
        <v>45</v>
      </c>
      <c r="T1297">
        <v>9911251722869</v>
      </c>
      <c r="U1297"/>
    </row>
    <row r="1298" spans="1:21" hidden="1">
      <c r="A1298" s="54">
        <v>45969</v>
      </c>
      <c r="B1298" t="s">
        <v>4171</v>
      </c>
      <c r="C1298" t="s">
        <v>41</v>
      </c>
      <c r="D1298">
        <v>756696913</v>
      </c>
      <c r="E1298" t="s">
        <v>33</v>
      </c>
      <c r="F1298" t="s">
        <v>45</v>
      </c>
      <c r="G1298" t="s">
        <v>7777</v>
      </c>
      <c r="H1298">
        <v>784567260</v>
      </c>
      <c r="I1298">
        <v>759308439</v>
      </c>
      <c r="J1298" t="s">
        <v>7778</v>
      </c>
      <c r="K1298" t="s">
        <v>36</v>
      </c>
      <c r="L1298" t="s">
        <v>1911</v>
      </c>
      <c r="M1298" t="s">
        <v>7779</v>
      </c>
      <c r="N1298" s="54">
        <v>45970</v>
      </c>
      <c r="O1298" s="55">
        <v>0.41666666666666669</v>
      </c>
      <c r="P1298" t="s">
        <v>67</v>
      </c>
      <c r="Q1298" s="54">
        <v>45970</v>
      </c>
      <c r="R1298" s="55">
        <v>0.53541666666666665</v>
      </c>
      <c r="S1298" t="s">
        <v>67</v>
      </c>
      <c r="U1298" t="s">
        <v>4068</v>
      </c>
    </row>
    <row r="1299" spans="1:21" hidden="1">
      <c r="A1299" s="54">
        <v>45969</v>
      </c>
      <c r="B1299" t="s">
        <v>7723</v>
      </c>
      <c r="C1299" t="s">
        <v>41</v>
      </c>
      <c r="D1299">
        <v>789928129</v>
      </c>
      <c r="E1299" t="s">
        <v>33</v>
      </c>
      <c r="F1299" t="s">
        <v>45</v>
      </c>
      <c r="G1299" t="s">
        <v>7781</v>
      </c>
      <c r="H1299">
        <v>254780065747</v>
      </c>
      <c r="I1299">
        <v>254710537444</v>
      </c>
      <c r="J1299" t="s">
        <v>7782</v>
      </c>
      <c r="K1299" t="s">
        <v>36</v>
      </c>
      <c r="L1299" t="s">
        <v>1196</v>
      </c>
      <c r="M1299" t="s">
        <v>7783</v>
      </c>
      <c r="N1299" s="54">
        <v>45971</v>
      </c>
      <c r="O1299" s="55">
        <v>0.375</v>
      </c>
      <c r="P1299" t="s">
        <v>45</v>
      </c>
      <c r="Q1299" s="54">
        <v>45970</v>
      </c>
      <c r="R1299" s="55">
        <v>0.52083333333333337</v>
      </c>
      <c r="S1299" t="s">
        <v>45</v>
      </c>
      <c r="T1299">
        <v>9911251722912</v>
      </c>
      <c r="U1299"/>
    </row>
    <row r="1300" spans="1:21" hidden="1">
      <c r="A1300" s="54">
        <v>45969</v>
      </c>
      <c r="B1300" t="s">
        <v>205</v>
      </c>
      <c r="C1300" t="s">
        <v>41</v>
      </c>
      <c r="D1300">
        <v>736418479</v>
      </c>
      <c r="E1300" t="s">
        <v>33</v>
      </c>
      <c r="F1300" t="s">
        <v>45</v>
      </c>
      <c r="G1300" t="s">
        <v>7786</v>
      </c>
      <c r="I1300">
        <v>792878618</v>
      </c>
      <c r="J1300" t="s">
        <v>7787</v>
      </c>
      <c r="K1300" t="s">
        <v>36</v>
      </c>
      <c r="L1300" t="s">
        <v>1196</v>
      </c>
      <c r="M1300" t="s">
        <v>7788</v>
      </c>
      <c r="N1300" s="54">
        <v>45971</v>
      </c>
      <c r="O1300" s="55">
        <v>0.375</v>
      </c>
      <c r="P1300" t="s">
        <v>45</v>
      </c>
      <c r="Q1300" s="54">
        <v>45970</v>
      </c>
      <c r="R1300" s="55">
        <v>0.46805555555555556</v>
      </c>
      <c r="S1300" t="s">
        <v>45</v>
      </c>
      <c r="T1300">
        <v>9911251722768</v>
      </c>
      <c r="U1300"/>
    </row>
    <row r="1301" spans="1:21" hidden="1">
      <c r="A1301" s="54">
        <v>45969</v>
      </c>
      <c r="B1301" t="s">
        <v>4103</v>
      </c>
      <c r="C1301" t="s">
        <v>41</v>
      </c>
      <c r="D1301">
        <v>780961460</v>
      </c>
      <c r="E1301" t="s">
        <v>33</v>
      </c>
      <c r="F1301" t="s">
        <v>45</v>
      </c>
      <c r="G1301" t="s">
        <v>7789</v>
      </c>
      <c r="H1301">
        <v>742328502</v>
      </c>
      <c r="I1301">
        <v>727507259</v>
      </c>
      <c r="J1301" t="s">
        <v>7790</v>
      </c>
      <c r="K1301" t="s">
        <v>36</v>
      </c>
      <c r="L1301" t="s">
        <v>1911</v>
      </c>
      <c r="M1301" t="s">
        <v>7689</v>
      </c>
      <c r="N1301" s="54">
        <v>45969</v>
      </c>
      <c r="O1301" s="55">
        <v>0.66666666666666663</v>
      </c>
      <c r="P1301" t="s">
        <v>67</v>
      </c>
      <c r="Q1301" s="54">
        <v>45970</v>
      </c>
      <c r="R1301" s="55">
        <v>0.46875</v>
      </c>
      <c r="S1301" t="s">
        <v>67</v>
      </c>
      <c r="U1301" t="s">
        <v>114</v>
      </c>
    </row>
    <row r="1302" spans="1:21" hidden="1">
      <c r="A1302" s="54">
        <v>45969</v>
      </c>
      <c r="B1302" t="s">
        <v>4103</v>
      </c>
      <c r="C1302" t="s">
        <v>41</v>
      </c>
      <c r="D1302">
        <v>780961460</v>
      </c>
      <c r="E1302" t="s">
        <v>33</v>
      </c>
      <c r="F1302" t="s">
        <v>45</v>
      </c>
      <c r="G1302" t="s">
        <v>7792</v>
      </c>
      <c r="H1302">
        <v>723330568</v>
      </c>
      <c r="I1302">
        <v>727507259</v>
      </c>
      <c r="J1302" t="s">
        <v>7793</v>
      </c>
      <c r="K1302" t="s">
        <v>36</v>
      </c>
      <c r="L1302" t="s">
        <v>1196</v>
      </c>
      <c r="M1302" t="s">
        <v>7794</v>
      </c>
      <c r="N1302" s="54">
        <v>45971</v>
      </c>
      <c r="O1302" s="55">
        <v>0.75</v>
      </c>
      <c r="P1302" t="s">
        <v>45</v>
      </c>
      <c r="Q1302" s="54">
        <v>45970</v>
      </c>
      <c r="R1302" s="55">
        <v>0.49652777777777779</v>
      </c>
      <c r="S1302" t="s">
        <v>45</v>
      </c>
      <c r="T1302">
        <v>9911251723141</v>
      </c>
      <c r="U1302"/>
    </row>
    <row r="1303" spans="1:21" hidden="1">
      <c r="A1303" s="54">
        <v>45969</v>
      </c>
      <c r="B1303" t="s">
        <v>7545</v>
      </c>
      <c r="C1303" t="s">
        <v>41</v>
      </c>
      <c r="D1303">
        <v>785064773</v>
      </c>
      <c r="E1303" t="s">
        <v>33</v>
      </c>
      <c r="F1303" t="s">
        <v>45</v>
      </c>
      <c r="G1303" t="s">
        <v>7795</v>
      </c>
      <c r="I1303">
        <v>254721858046</v>
      </c>
      <c r="J1303" t="s">
        <v>7796</v>
      </c>
      <c r="K1303" t="s">
        <v>36</v>
      </c>
      <c r="L1303" t="s">
        <v>3926</v>
      </c>
      <c r="M1303" t="s">
        <v>7797</v>
      </c>
      <c r="N1303" s="54">
        <v>45969</v>
      </c>
      <c r="O1303" s="55">
        <v>0.625</v>
      </c>
      <c r="P1303" t="s">
        <v>67</v>
      </c>
      <c r="Q1303" s="54">
        <v>45970</v>
      </c>
      <c r="R1303" s="55">
        <v>0.52361111111111114</v>
      </c>
      <c r="S1303" t="s">
        <v>67</v>
      </c>
      <c r="U1303" t="s">
        <v>4355</v>
      </c>
    </row>
    <row r="1304" spans="1:21">
      <c r="A1304" s="54">
        <v>45969</v>
      </c>
      <c r="B1304" t="s">
        <v>7799</v>
      </c>
      <c r="C1304" t="s">
        <v>32</v>
      </c>
      <c r="D1304">
        <v>780225502</v>
      </c>
      <c r="E1304" t="s">
        <v>33</v>
      </c>
      <c r="F1304" t="s">
        <v>45</v>
      </c>
      <c r="G1304" t="s">
        <v>7037</v>
      </c>
      <c r="H1304">
        <v>716537040</v>
      </c>
      <c r="I1304">
        <v>716537040</v>
      </c>
      <c r="J1304" t="s">
        <v>6928</v>
      </c>
      <c r="K1304" t="s">
        <v>126</v>
      </c>
      <c r="L1304" t="s">
        <v>1196</v>
      </c>
      <c r="M1304" t="s">
        <v>7800</v>
      </c>
      <c r="N1304" s="54">
        <v>45971</v>
      </c>
      <c r="O1304" s="55">
        <v>0.58333333333333337</v>
      </c>
      <c r="P1304" t="s">
        <v>45</v>
      </c>
      <c r="Q1304" s="54">
        <v>45970</v>
      </c>
      <c r="R1304" s="55">
        <v>0.52569444444444446</v>
      </c>
      <c r="S1304" t="s">
        <v>45</v>
      </c>
      <c r="T1304">
        <v>9911251722932</v>
      </c>
      <c r="U1304"/>
    </row>
    <row r="1305" spans="1:21">
      <c r="A1305" s="54">
        <v>45969</v>
      </c>
      <c r="B1305" t="s">
        <v>70</v>
      </c>
      <c r="C1305" t="s">
        <v>70</v>
      </c>
      <c r="D1305">
        <v>755877260</v>
      </c>
      <c r="E1305" t="s">
        <v>33</v>
      </c>
      <c r="F1305" t="s">
        <v>45</v>
      </c>
      <c r="G1305" t="s">
        <v>7801</v>
      </c>
      <c r="H1305">
        <v>784253524</v>
      </c>
      <c r="I1305">
        <v>719616391</v>
      </c>
      <c r="J1305" t="s">
        <v>7802</v>
      </c>
      <c r="K1305" t="s">
        <v>36</v>
      </c>
      <c r="L1305" t="s">
        <v>3959</v>
      </c>
      <c r="M1305" t="s">
        <v>926</v>
      </c>
      <c r="N1305" s="54">
        <v>45971</v>
      </c>
      <c r="O1305" s="55">
        <v>0.58333333333333337</v>
      </c>
      <c r="P1305" t="s">
        <v>45</v>
      </c>
      <c r="Q1305" s="54">
        <v>45970</v>
      </c>
      <c r="R1305" s="55">
        <v>0.56805555555555554</v>
      </c>
      <c r="S1305" t="s">
        <v>45</v>
      </c>
      <c r="T1305">
        <v>9911251723207</v>
      </c>
      <c r="U1305"/>
    </row>
    <row r="1306" spans="1:21" hidden="1">
      <c r="A1306" s="54">
        <v>45969</v>
      </c>
      <c r="B1306" t="s">
        <v>4103</v>
      </c>
      <c r="C1306" t="s">
        <v>41</v>
      </c>
      <c r="D1306">
        <v>780961460</v>
      </c>
      <c r="E1306" t="s">
        <v>33</v>
      </c>
      <c r="F1306" t="s">
        <v>45</v>
      </c>
      <c r="G1306" t="s">
        <v>7803</v>
      </c>
      <c r="H1306">
        <v>768281568</v>
      </c>
      <c r="I1306">
        <v>7233305681</v>
      </c>
      <c r="J1306" t="s">
        <v>7804</v>
      </c>
      <c r="K1306" t="s">
        <v>36</v>
      </c>
      <c r="L1306" t="s">
        <v>1196</v>
      </c>
      <c r="M1306" t="s">
        <v>7805</v>
      </c>
      <c r="N1306" s="54">
        <v>45969</v>
      </c>
      <c r="O1306" s="55">
        <v>0.75</v>
      </c>
      <c r="P1306" t="s">
        <v>39</v>
      </c>
      <c r="Q1306" s="54">
        <v>45970</v>
      </c>
      <c r="R1306" s="55">
        <v>0.56944444444444442</v>
      </c>
      <c r="U1306"/>
    </row>
    <row r="1307" spans="1:21" hidden="1">
      <c r="A1307" s="54">
        <v>45969</v>
      </c>
      <c r="B1307" t="s">
        <v>5655</v>
      </c>
      <c r="C1307" t="s">
        <v>41</v>
      </c>
      <c r="D1307">
        <v>103639065</v>
      </c>
      <c r="E1307" t="s">
        <v>33</v>
      </c>
      <c r="F1307" t="s">
        <v>45</v>
      </c>
      <c r="G1307" t="s">
        <v>7806</v>
      </c>
      <c r="H1307">
        <v>719243117</v>
      </c>
      <c r="I1307">
        <v>707357193</v>
      </c>
      <c r="J1307" t="s">
        <v>7807</v>
      </c>
      <c r="K1307" t="s">
        <v>36</v>
      </c>
      <c r="L1307" t="s">
        <v>3948</v>
      </c>
      <c r="M1307" t="s">
        <v>7808</v>
      </c>
      <c r="N1307" s="54">
        <v>45971</v>
      </c>
      <c r="O1307" s="55">
        <v>0.375</v>
      </c>
      <c r="P1307" t="s">
        <v>45</v>
      </c>
      <c r="Q1307" s="54">
        <v>45970</v>
      </c>
      <c r="R1307" s="55">
        <v>0.59375</v>
      </c>
      <c r="S1307" t="s">
        <v>45</v>
      </c>
      <c r="T1307">
        <v>9911251723229</v>
      </c>
      <c r="U1307"/>
    </row>
    <row r="1308" spans="1:21" hidden="1">
      <c r="A1308" s="54">
        <v>45969</v>
      </c>
      <c r="B1308" t="s">
        <v>5196</v>
      </c>
      <c r="C1308" t="s">
        <v>41</v>
      </c>
      <c r="D1308">
        <v>786561464</v>
      </c>
      <c r="E1308" t="s">
        <v>33</v>
      </c>
      <c r="F1308" t="s">
        <v>45</v>
      </c>
      <c r="G1308" t="s">
        <v>7809</v>
      </c>
      <c r="H1308">
        <v>793852077</v>
      </c>
      <c r="I1308">
        <v>793852077</v>
      </c>
      <c r="J1308" t="s">
        <v>7810</v>
      </c>
      <c r="K1308" t="s">
        <v>36</v>
      </c>
      <c r="L1308" t="s">
        <v>3943</v>
      </c>
      <c r="M1308" t="s">
        <v>7811</v>
      </c>
      <c r="N1308" s="54">
        <v>45970</v>
      </c>
      <c r="O1308" s="55">
        <v>0.54166666666666663</v>
      </c>
      <c r="P1308" t="s">
        <v>39</v>
      </c>
      <c r="Q1308" s="54">
        <v>45970</v>
      </c>
      <c r="U1308"/>
    </row>
    <row r="1309" spans="1:21">
      <c r="A1309" s="54">
        <v>45969</v>
      </c>
      <c r="B1309" t="s">
        <v>69</v>
      </c>
      <c r="C1309" t="s">
        <v>70</v>
      </c>
      <c r="D1309">
        <v>755877260</v>
      </c>
      <c r="E1309" t="s">
        <v>33</v>
      </c>
      <c r="F1309" t="s">
        <v>45</v>
      </c>
      <c r="G1309" t="s">
        <v>7812</v>
      </c>
      <c r="H1309">
        <v>721887219</v>
      </c>
      <c r="I1309">
        <v>721887219</v>
      </c>
      <c r="J1309" t="s">
        <v>7813</v>
      </c>
      <c r="K1309" t="s">
        <v>36</v>
      </c>
      <c r="L1309" t="s">
        <v>1911</v>
      </c>
      <c r="M1309" t="s">
        <v>529</v>
      </c>
      <c r="N1309" s="54">
        <v>45971</v>
      </c>
      <c r="O1309" s="55">
        <v>0.58333333333333337</v>
      </c>
      <c r="P1309" t="s">
        <v>45</v>
      </c>
      <c r="Q1309" s="54">
        <v>45970</v>
      </c>
      <c r="R1309" s="55">
        <v>0.6</v>
      </c>
      <c r="S1309" t="s">
        <v>45</v>
      </c>
      <c r="T1309">
        <v>9911251723235</v>
      </c>
      <c r="U1309"/>
    </row>
    <row r="1310" spans="1:21" hidden="1">
      <c r="A1310" s="54">
        <v>45969</v>
      </c>
      <c r="B1310" t="s">
        <v>4735</v>
      </c>
      <c r="C1310" t="s">
        <v>41</v>
      </c>
      <c r="D1310">
        <v>107221313</v>
      </c>
      <c r="E1310" t="s">
        <v>33</v>
      </c>
      <c r="F1310" t="s">
        <v>45</v>
      </c>
      <c r="G1310" t="s">
        <v>7814</v>
      </c>
      <c r="H1310">
        <v>254799783216</v>
      </c>
      <c r="I1310">
        <v>254799783216</v>
      </c>
      <c r="J1310" t="s">
        <v>7815</v>
      </c>
      <c r="K1310" t="s">
        <v>36</v>
      </c>
      <c r="L1310" t="s">
        <v>4128</v>
      </c>
      <c r="M1310" t="s">
        <v>4162</v>
      </c>
      <c r="N1310" s="54">
        <v>45880</v>
      </c>
      <c r="O1310" s="55">
        <v>0.41666666666666669</v>
      </c>
      <c r="P1310" t="s">
        <v>39</v>
      </c>
      <c r="Q1310" s="54">
        <v>45970</v>
      </c>
      <c r="R1310" s="55">
        <v>0.60416666666666663</v>
      </c>
      <c r="U1310"/>
    </row>
    <row r="1311" spans="1:21" hidden="1">
      <c r="A1311" s="54">
        <v>45969</v>
      </c>
      <c r="B1311" t="s">
        <v>867</v>
      </c>
      <c r="C1311" t="s">
        <v>41</v>
      </c>
      <c r="D1311">
        <v>738237386</v>
      </c>
      <c r="E1311" t="s">
        <v>33</v>
      </c>
      <c r="F1311" t="s">
        <v>45</v>
      </c>
      <c r="G1311" t="s">
        <v>7817</v>
      </c>
      <c r="I1311">
        <v>116985820</v>
      </c>
      <c r="J1311" t="s">
        <v>7818</v>
      </c>
      <c r="K1311" t="s">
        <v>36</v>
      </c>
      <c r="L1311" t="s">
        <v>3907</v>
      </c>
      <c r="M1311" t="s">
        <v>6829</v>
      </c>
      <c r="N1311" s="54">
        <v>45970</v>
      </c>
      <c r="O1311" s="55">
        <v>0.41666666666666669</v>
      </c>
      <c r="P1311" t="s">
        <v>39</v>
      </c>
      <c r="Q1311" s="54">
        <v>45970</v>
      </c>
      <c r="R1311" s="55">
        <v>0.60763888888888884</v>
      </c>
      <c r="U1311"/>
    </row>
    <row r="1312" spans="1:21">
      <c r="A1312" s="54">
        <v>45969</v>
      </c>
      <c r="B1312" t="s">
        <v>7819</v>
      </c>
      <c r="C1312" t="s">
        <v>1130</v>
      </c>
      <c r="D1312">
        <v>788224017</v>
      </c>
      <c r="E1312" t="s">
        <v>33</v>
      </c>
      <c r="F1312" t="s">
        <v>45</v>
      </c>
      <c r="G1312" t="s">
        <v>7820</v>
      </c>
      <c r="H1312">
        <v>723388304</v>
      </c>
      <c r="I1312">
        <v>723388304</v>
      </c>
      <c r="J1312" t="s">
        <v>7821</v>
      </c>
      <c r="K1312" t="s">
        <v>36</v>
      </c>
      <c r="L1312" t="s">
        <v>1878</v>
      </c>
      <c r="M1312" t="s">
        <v>7822</v>
      </c>
      <c r="N1312" s="54">
        <v>45971</v>
      </c>
      <c r="O1312" s="55">
        <v>0.625</v>
      </c>
      <c r="P1312" t="s">
        <v>45</v>
      </c>
      <c r="Q1312" s="54">
        <v>45970</v>
      </c>
      <c r="R1312" s="55">
        <v>0.55902777777777779</v>
      </c>
      <c r="S1312" t="s">
        <v>45</v>
      </c>
      <c r="T1312">
        <v>9911251723001</v>
      </c>
      <c r="U1312"/>
    </row>
    <row r="1313" spans="1:21">
      <c r="A1313" s="54">
        <v>45969</v>
      </c>
      <c r="B1313" t="s">
        <v>69</v>
      </c>
      <c r="C1313" t="s">
        <v>70</v>
      </c>
      <c r="D1313">
        <v>755877260</v>
      </c>
      <c r="E1313" t="s">
        <v>33</v>
      </c>
      <c r="F1313" t="s">
        <v>45</v>
      </c>
      <c r="G1313" t="s">
        <v>7823</v>
      </c>
      <c r="H1313">
        <v>732277238</v>
      </c>
      <c r="I1313">
        <v>732277238</v>
      </c>
      <c r="J1313" t="s">
        <v>7824</v>
      </c>
      <c r="K1313" t="s">
        <v>36</v>
      </c>
      <c r="L1313" t="s">
        <v>1911</v>
      </c>
      <c r="M1313" t="s">
        <v>5187</v>
      </c>
      <c r="N1313" s="54">
        <v>45971</v>
      </c>
      <c r="O1313" s="55">
        <v>0.58333333333333337</v>
      </c>
      <c r="P1313" t="s">
        <v>45</v>
      </c>
      <c r="Q1313" s="54">
        <v>45970</v>
      </c>
      <c r="R1313" s="55">
        <v>0.56527777777777777</v>
      </c>
      <c r="S1313" t="s">
        <v>45</v>
      </c>
      <c r="T1313">
        <v>9911251723016</v>
      </c>
      <c r="U1313"/>
    </row>
    <row r="1314" spans="1:21">
      <c r="A1314" s="54">
        <v>45969</v>
      </c>
      <c r="B1314" t="s">
        <v>460</v>
      </c>
      <c r="C1314" t="s">
        <v>548</v>
      </c>
      <c r="D1314">
        <v>750988989</v>
      </c>
      <c r="E1314" t="s">
        <v>33</v>
      </c>
      <c r="F1314" t="s">
        <v>45</v>
      </c>
      <c r="G1314" t="s">
        <v>7825</v>
      </c>
      <c r="H1314">
        <v>722996300</v>
      </c>
      <c r="I1314">
        <v>722996300</v>
      </c>
      <c r="J1314" t="s">
        <v>7826</v>
      </c>
      <c r="K1314" t="s">
        <v>36</v>
      </c>
      <c r="L1314" t="s">
        <v>3959</v>
      </c>
      <c r="M1314" t="s">
        <v>7827</v>
      </c>
      <c r="N1314" s="54">
        <v>45970</v>
      </c>
      <c r="O1314" s="55">
        <v>0.41666666666666669</v>
      </c>
      <c r="P1314" t="s">
        <v>45</v>
      </c>
      <c r="Q1314" s="54">
        <v>45970</v>
      </c>
      <c r="R1314" s="55">
        <v>0.57638888888888884</v>
      </c>
      <c r="S1314" t="s">
        <v>45</v>
      </c>
      <c r="T1314">
        <v>9911251723043</v>
      </c>
      <c r="U1314"/>
    </row>
    <row r="1315" spans="1:21">
      <c r="A1315" s="54">
        <v>45969</v>
      </c>
      <c r="B1315" t="s">
        <v>7828</v>
      </c>
      <c r="C1315" t="s">
        <v>1182</v>
      </c>
      <c r="D1315">
        <v>729988884</v>
      </c>
      <c r="E1315" t="s">
        <v>33</v>
      </c>
      <c r="F1315" t="s">
        <v>45</v>
      </c>
      <c r="G1315" t="s">
        <v>7829</v>
      </c>
      <c r="H1315">
        <v>254711146761</v>
      </c>
      <c r="I1315">
        <v>254711146761</v>
      </c>
      <c r="J1315" t="s">
        <v>7830</v>
      </c>
      <c r="K1315" t="s">
        <v>36</v>
      </c>
      <c r="L1315" t="s">
        <v>4129</v>
      </c>
      <c r="M1315" t="s">
        <v>7831</v>
      </c>
      <c r="N1315" s="54">
        <v>45971</v>
      </c>
      <c r="O1315" s="55">
        <v>0.41666666666666669</v>
      </c>
      <c r="P1315" t="s">
        <v>45</v>
      </c>
      <c r="Q1315" s="54">
        <v>45970</v>
      </c>
      <c r="R1315" s="55">
        <v>0.59444444444444444</v>
      </c>
      <c r="S1315" t="s">
        <v>45</v>
      </c>
      <c r="T1315">
        <v>9911251723083</v>
      </c>
      <c r="U1315"/>
    </row>
    <row r="1316" spans="1:21" hidden="1">
      <c r="A1316" s="54">
        <v>45969</v>
      </c>
      <c r="B1316" t="s">
        <v>484</v>
      </c>
      <c r="C1316" t="s">
        <v>41</v>
      </c>
      <c r="D1316">
        <v>784292582</v>
      </c>
      <c r="E1316" t="s">
        <v>33</v>
      </c>
      <c r="F1316" t="s">
        <v>45</v>
      </c>
      <c r="G1316" t="s">
        <v>7832</v>
      </c>
      <c r="H1316">
        <v>734604328</v>
      </c>
      <c r="I1316">
        <v>254703694208</v>
      </c>
      <c r="J1316" t="s">
        <v>7833</v>
      </c>
      <c r="K1316" t="s">
        <v>36</v>
      </c>
      <c r="L1316" t="s">
        <v>3907</v>
      </c>
      <c r="M1316" t="s">
        <v>7834</v>
      </c>
      <c r="N1316" s="54">
        <v>45970</v>
      </c>
      <c r="O1316" s="55">
        <v>0.54166666666666663</v>
      </c>
      <c r="P1316" t="s">
        <v>45</v>
      </c>
      <c r="Q1316" s="54">
        <v>45970</v>
      </c>
      <c r="R1316" s="55">
        <v>0.59652777777777777</v>
      </c>
      <c r="S1316" t="s">
        <v>45</v>
      </c>
      <c r="T1316">
        <v>9911251723089</v>
      </c>
      <c r="U1316"/>
    </row>
    <row r="1317" spans="1:21" hidden="1">
      <c r="A1317" s="54">
        <v>45969</v>
      </c>
      <c r="B1317" t="s">
        <v>5360</v>
      </c>
      <c r="C1317" t="s">
        <v>41</v>
      </c>
      <c r="D1317">
        <v>784953955</v>
      </c>
      <c r="E1317" t="s">
        <v>33</v>
      </c>
      <c r="F1317" t="s">
        <v>45</v>
      </c>
      <c r="G1317" t="s">
        <v>7835</v>
      </c>
      <c r="H1317">
        <v>758371855</v>
      </c>
      <c r="I1317">
        <v>710258167</v>
      </c>
      <c r="J1317" t="s">
        <v>7836</v>
      </c>
      <c r="K1317" t="s">
        <v>36</v>
      </c>
      <c r="L1317" t="s">
        <v>3896</v>
      </c>
      <c r="M1317" t="s">
        <v>6195</v>
      </c>
      <c r="N1317" s="54">
        <v>45971</v>
      </c>
      <c r="O1317" s="55">
        <v>0.75</v>
      </c>
      <c r="P1317" t="s">
        <v>45</v>
      </c>
      <c r="Q1317" s="54">
        <v>45970</v>
      </c>
      <c r="R1317" s="55">
        <v>0.63680555555555551</v>
      </c>
      <c r="S1317" t="s">
        <v>45</v>
      </c>
      <c r="T1317">
        <v>9911251723190</v>
      </c>
      <c r="U1317"/>
    </row>
    <row r="1318" spans="1:21" hidden="1">
      <c r="A1318" s="54">
        <v>45969</v>
      </c>
      <c r="B1318" t="s">
        <v>7545</v>
      </c>
      <c r="C1318" t="s">
        <v>41</v>
      </c>
      <c r="D1318">
        <v>785064773</v>
      </c>
      <c r="E1318" t="s">
        <v>33</v>
      </c>
      <c r="F1318" t="s">
        <v>45</v>
      </c>
      <c r="G1318" t="s">
        <v>7837</v>
      </c>
      <c r="H1318">
        <v>733362575</v>
      </c>
      <c r="I1318">
        <v>254726845694</v>
      </c>
      <c r="J1318" t="s">
        <v>7838</v>
      </c>
      <c r="K1318" t="s">
        <v>36</v>
      </c>
      <c r="L1318" t="s">
        <v>3926</v>
      </c>
      <c r="M1318" t="s">
        <v>7797</v>
      </c>
      <c r="N1318" s="54">
        <v>45970</v>
      </c>
      <c r="O1318" s="55">
        <v>0.375</v>
      </c>
      <c r="P1318" t="s">
        <v>45</v>
      </c>
      <c r="Q1318" s="54">
        <v>45970</v>
      </c>
      <c r="R1318" s="55">
        <v>0.63888888888888884</v>
      </c>
      <c r="S1318" t="s">
        <v>45</v>
      </c>
      <c r="T1318">
        <v>9911251723199</v>
      </c>
      <c r="U1318"/>
    </row>
    <row r="1319" spans="1:21" hidden="1">
      <c r="A1319" s="54">
        <v>45969</v>
      </c>
      <c r="B1319" t="s">
        <v>2317</v>
      </c>
      <c r="C1319" t="s">
        <v>41</v>
      </c>
      <c r="D1319">
        <v>107393991</v>
      </c>
      <c r="E1319" t="s">
        <v>33</v>
      </c>
      <c r="F1319" t="s">
        <v>45</v>
      </c>
      <c r="G1319" t="s">
        <v>7840</v>
      </c>
      <c r="H1319">
        <v>114969753</v>
      </c>
      <c r="I1319">
        <v>114969753</v>
      </c>
      <c r="J1319" t="s">
        <v>7841</v>
      </c>
      <c r="K1319" t="s">
        <v>36</v>
      </c>
      <c r="L1319" t="s">
        <v>4076</v>
      </c>
      <c r="M1319" t="s">
        <v>5035</v>
      </c>
      <c r="N1319" s="54">
        <v>45971</v>
      </c>
      <c r="O1319" s="55">
        <v>0.41666666666666669</v>
      </c>
      <c r="P1319" t="s">
        <v>45</v>
      </c>
      <c r="Q1319" s="54">
        <v>45970</v>
      </c>
      <c r="R1319" s="55">
        <v>0.67638888888888893</v>
      </c>
      <c r="S1319" t="s">
        <v>45</v>
      </c>
      <c r="T1319">
        <v>9911251723308</v>
      </c>
      <c r="U1319"/>
    </row>
    <row r="1320" spans="1:21">
      <c r="A1320" s="54">
        <v>45969</v>
      </c>
      <c r="B1320" t="s">
        <v>3937</v>
      </c>
      <c r="C1320" t="s">
        <v>1181</v>
      </c>
      <c r="D1320">
        <v>735500255</v>
      </c>
      <c r="E1320" t="s">
        <v>33</v>
      </c>
      <c r="F1320" t="s">
        <v>45</v>
      </c>
      <c r="G1320" t="s">
        <v>7842</v>
      </c>
      <c r="H1320">
        <v>731485919</v>
      </c>
      <c r="I1320">
        <v>722852354</v>
      </c>
      <c r="J1320" t="s">
        <v>3939</v>
      </c>
      <c r="K1320" t="s">
        <v>36</v>
      </c>
      <c r="L1320" t="s">
        <v>3940</v>
      </c>
      <c r="M1320" t="s">
        <v>7843</v>
      </c>
      <c r="N1320" s="54">
        <v>45971</v>
      </c>
      <c r="O1320" s="55">
        <v>0.375</v>
      </c>
      <c r="P1320" t="s">
        <v>45</v>
      </c>
      <c r="Q1320" s="54">
        <v>45970</v>
      </c>
      <c r="R1320" s="55">
        <v>0.67013888888888884</v>
      </c>
      <c r="S1320" t="s">
        <v>45</v>
      </c>
      <c r="T1320">
        <v>9911251723288</v>
      </c>
      <c r="U1320"/>
    </row>
    <row r="1321" spans="1:21" hidden="1">
      <c r="A1321" s="54">
        <v>45969</v>
      </c>
      <c r="B1321" t="s">
        <v>5360</v>
      </c>
      <c r="C1321" t="s">
        <v>41</v>
      </c>
      <c r="D1321">
        <v>784953955</v>
      </c>
      <c r="E1321" t="s">
        <v>33</v>
      </c>
      <c r="F1321" t="s">
        <v>45</v>
      </c>
      <c r="G1321" t="s">
        <v>7844</v>
      </c>
      <c r="I1321">
        <v>798030358</v>
      </c>
      <c r="J1321" t="s">
        <v>7845</v>
      </c>
      <c r="K1321" t="s">
        <v>36</v>
      </c>
      <c r="L1321" t="s">
        <v>3910</v>
      </c>
      <c r="M1321" t="s">
        <v>7846</v>
      </c>
      <c r="N1321" s="54">
        <v>45971</v>
      </c>
      <c r="O1321" s="55">
        <v>0.66666666666666663</v>
      </c>
      <c r="P1321" t="s">
        <v>45</v>
      </c>
      <c r="Q1321" s="54">
        <v>45970</v>
      </c>
      <c r="R1321" s="55">
        <v>0.59722222222222221</v>
      </c>
      <c r="S1321" t="s">
        <v>45</v>
      </c>
      <c r="T1321">
        <v>9911251723092</v>
      </c>
      <c r="U1321"/>
    </row>
    <row r="1322" spans="1:21" hidden="1">
      <c r="A1322" s="54">
        <v>45969</v>
      </c>
      <c r="B1322" t="s">
        <v>7848</v>
      </c>
      <c r="C1322" t="s">
        <v>41</v>
      </c>
      <c r="D1322">
        <v>101792379</v>
      </c>
      <c r="E1322" t="s">
        <v>33</v>
      </c>
      <c r="F1322" t="s">
        <v>45</v>
      </c>
      <c r="G1322" t="s">
        <v>7849</v>
      </c>
      <c r="H1322">
        <v>783750921</v>
      </c>
      <c r="I1322">
        <v>799245624</v>
      </c>
      <c r="J1322" t="s">
        <v>7850</v>
      </c>
      <c r="K1322" t="s">
        <v>36</v>
      </c>
      <c r="L1322" t="s">
        <v>3949</v>
      </c>
      <c r="M1322" t="s">
        <v>7851</v>
      </c>
      <c r="N1322" s="54">
        <v>45971</v>
      </c>
      <c r="O1322" s="55">
        <v>0.45833333333333331</v>
      </c>
      <c r="P1322" t="s">
        <v>39</v>
      </c>
      <c r="Q1322" s="54">
        <v>45970</v>
      </c>
      <c r="R1322" s="55">
        <v>0.70138888888888884</v>
      </c>
      <c r="U1322"/>
    </row>
    <row r="1323" spans="1:21" hidden="1">
      <c r="A1323" s="54">
        <v>45969</v>
      </c>
      <c r="B1323" t="s">
        <v>4278</v>
      </c>
      <c r="C1323" t="s">
        <v>41</v>
      </c>
      <c r="D1323">
        <v>762144673</v>
      </c>
      <c r="E1323" t="s">
        <v>33</v>
      </c>
      <c r="F1323" t="s">
        <v>45</v>
      </c>
      <c r="G1323" t="s">
        <v>7852</v>
      </c>
      <c r="H1323">
        <v>701837775</v>
      </c>
      <c r="I1323">
        <v>701837775</v>
      </c>
      <c r="J1323" t="s">
        <v>7853</v>
      </c>
      <c r="K1323" t="s">
        <v>36</v>
      </c>
      <c r="L1323" t="s">
        <v>1196</v>
      </c>
      <c r="M1323" t="s">
        <v>5992</v>
      </c>
      <c r="N1323" s="54">
        <v>45970</v>
      </c>
      <c r="O1323" s="55">
        <v>0.66666666666666663</v>
      </c>
      <c r="P1323" t="s">
        <v>45</v>
      </c>
      <c r="Q1323" s="54">
        <v>45970</v>
      </c>
      <c r="R1323" s="55">
        <v>0.70486111111111116</v>
      </c>
      <c r="S1323" t="s">
        <v>45</v>
      </c>
      <c r="T1323">
        <v>9911251723395</v>
      </c>
      <c r="U1323"/>
    </row>
    <row r="1324" spans="1:21" hidden="1">
      <c r="A1324" s="54">
        <v>45969</v>
      </c>
      <c r="B1324" t="s">
        <v>99</v>
      </c>
      <c r="C1324" t="s">
        <v>41</v>
      </c>
      <c r="D1324">
        <v>783305070</v>
      </c>
      <c r="E1324" t="s">
        <v>33</v>
      </c>
      <c r="F1324" t="s">
        <v>45</v>
      </c>
      <c r="G1324" t="s">
        <v>7854</v>
      </c>
      <c r="H1324">
        <v>762821834</v>
      </c>
      <c r="I1324">
        <v>768065314</v>
      </c>
      <c r="J1324" t="s">
        <v>4865</v>
      </c>
      <c r="K1324" t="s">
        <v>36</v>
      </c>
      <c r="L1324" t="s">
        <v>3916</v>
      </c>
      <c r="M1324" t="s">
        <v>7855</v>
      </c>
      <c r="N1324" s="54">
        <v>45971</v>
      </c>
      <c r="O1324" s="55">
        <v>0.375</v>
      </c>
      <c r="P1324" t="s">
        <v>45</v>
      </c>
      <c r="Q1324" s="54">
        <v>45970</v>
      </c>
      <c r="R1324" s="55">
        <v>0.70902777777777781</v>
      </c>
      <c r="S1324" t="s">
        <v>45</v>
      </c>
      <c r="T1324">
        <v>9911251723413</v>
      </c>
      <c r="U1324"/>
    </row>
    <row r="1325" spans="1:21" hidden="1">
      <c r="A1325" s="54">
        <v>45969</v>
      </c>
      <c r="B1325" t="s">
        <v>1690</v>
      </c>
      <c r="C1325" t="s">
        <v>41</v>
      </c>
      <c r="D1325">
        <v>734401171</v>
      </c>
      <c r="E1325" t="s">
        <v>33</v>
      </c>
      <c r="F1325" t="s">
        <v>3886</v>
      </c>
      <c r="G1325" t="s">
        <v>7856</v>
      </c>
      <c r="H1325">
        <v>734310360</v>
      </c>
      <c r="I1325">
        <v>734310360</v>
      </c>
      <c r="J1325" t="s">
        <v>7857</v>
      </c>
      <c r="K1325" t="s">
        <v>36</v>
      </c>
      <c r="L1325" t="s">
        <v>3896</v>
      </c>
      <c r="M1325" t="s">
        <v>7103</v>
      </c>
      <c r="N1325" s="54">
        <v>45969</v>
      </c>
      <c r="O1325" s="55">
        <v>0.5</v>
      </c>
      <c r="P1325" t="s">
        <v>3886</v>
      </c>
      <c r="Q1325" s="54">
        <v>45970</v>
      </c>
      <c r="U1325"/>
    </row>
    <row r="1326" spans="1:21" hidden="1">
      <c r="A1326" s="54">
        <v>45969</v>
      </c>
      <c r="B1326" t="s">
        <v>4103</v>
      </c>
      <c r="C1326" t="s">
        <v>41</v>
      </c>
      <c r="D1326">
        <v>780961460</v>
      </c>
      <c r="E1326" t="s">
        <v>33</v>
      </c>
      <c r="F1326" t="s">
        <v>45</v>
      </c>
      <c r="G1326" t="s">
        <v>7858</v>
      </c>
      <c r="H1326">
        <v>785258625</v>
      </c>
      <c r="I1326">
        <v>714716768</v>
      </c>
      <c r="J1326" t="s">
        <v>7859</v>
      </c>
      <c r="K1326" t="s">
        <v>36</v>
      </c>
      <c r="L1326" t="s">
        <v>3949</v>
      </c>
      <c r="M1326" t="s">
        <v>7860</v>
      </c>
      <c r="N1326" s="54">
        <v>45970</v>
      </c>
      <c r="O1326" s="55">
        <v>0.33333333333333331</v>
      </c>
      <c r="P1326" t="s">
        <v>67</v>
      </c>
      <c r="Q1326" s="54">
        <v>45970</v>
      </c>
      <c r="R1326" s="55">
        <v>0.66666666666666663</v>
      </c>
      <c r="S1326" t="s">
        <v>67</v>
      </c>
      <c r="U1326" t="s">
        <v>4247</v>
      </c>
    </row>
    <row r="1327" spans="1:21" hidden="1">
      <c r="A1327" s="54">
        <v>45969</v>
      </c>
      <c r="B1327" t="s">
        <v>1690</v>
      </c>
      <c r="C1327" t="s">
        <v>41</v>
      </c>
      <c r="D1327">
        <v>734401171</v>
      </c>
      <c r="E1327" t="s">
        <v>33</v>
      </c>
      <c r="F1327" t="s">
        <v>3886</v>
      </c>
      <c r="G1327" t="s">
        <v>7861</v>
      </c>
      <c r="H1327">
        <v>783192913</v>
      </c>
      <c r="I1327">
        <v>783192913</v>
      </c>
      <c r="J1327" t="s">
        <v>7862</v>
      </c>
      <c r="K1327" t="s">
        <v>36</v>
      </c>
      <c r="L1327" t="s">
        <v>3896</v>
      </c>
      <c r="M1327" t="s">
        <v>7863</v>
      </c>
      <c r="N1327" s="54">
        <v>45969</v>
      </c>
      <c r="O1327" s="55">
        <v>0.45833333333333331</v>
      </c>
      <c r="P1327" t="s">
        <v>3886</v>
      </c>
      <c r="Q1327" s="54">
        <v>45970</v>
      </c>
      <c r="U1327"/>
    </row>
    <row r="1328" spans="1:21" hidden="1">
      <c r="A1328" s="54">
        <v>45969</v>
      </c>
      <c r="B1328" t="s">
        <v>484</v>
      </c>
      <c r="C1328" t="s">
        <v>41</v>
      </c>
      <c r="D1328">
        <v>784292582</v>
      </c>
      <c r="E1328" t="s">
        <v>33</v>
      </c>
      <c r="F1328" t="s">
        <v>45</v>
      </c>
      <c r="G1328" t="s">
        <v>7864</v>
      </c>
      <c r="H1328">
        <v>725120489</v>
      </c>
      <c r="I1328">
        <v>725120489</v>
      </c>
      <c r="J1328" t="s">
        <v>7865</v>
      </c>
      <c r="K1328" t="s">
        <v>36</v>
      </c>
      <c r="L1328" t="s">
        <v>3907</v>
      </c>
      <c r="M1328" t="s">
        <v>5153</v>
      </c>
      <c r="N1328" s="54">
        <v>45970</v>
      </c>
      <c r="O1328" s="55">
        <v>0.54166666666666663</v>
      </c>
      <c r="P1328" t="s">
        <v>45</v>
      </c>
      <c r="Q1328" s="54">
        <v>45970</v>
      </c>
      <c r="R1328" s="55">
        <v>0.65138888888888891</v>
      </c>
      <c r="S1328" t="s">
        <v>45</v>
      </c>
      <c r="T1328">
        <v>9911251723237</v>
      </c>
      <c r="U1328"/>
    </row>
    <row r="1329" spans="1:21" hidden="1">
      <c r="A1329" s="54">
        <v>45969</v>
      </c>
      <c r="B1329" t="s">
        <v>3071</v>
      </c>
      <c r="C1329" t="s">
        <v>41</v>
      </c>
      <c r="D1329">
        <v>734356550</v>
      </c>
      <c r="E1329" t="s">
        <v>33</v>
      </c>
      <c r="F1329" t="s">
        <v>3886</v>
      </c>
      <c r="G1329" t="s">
        <v>7866</v>
      </c>
      <c r="I1329">
        <v>745504115</v>
      </c>
      <c r="J1329" t="s">
        <v>7867</v>
      </c>
      <c r="K1329" t="s">
        <v>36</v>
      </c>
      <c r="L1329" t="s">
        <v>3896</v>
      </c>
      <c r="M1329" t="s">
        <v>1323</v>
      </c>
      <c r="N1329" s="54">
        <v>46014</v>
      </c>
      <c r="O1329" s="55">
        <v>0.66666666666666663</v>
      </c>
      <c r="P1329" t="s">
        <v>3886</v>
      </c>
      <c r="Q1329" s="54">
        <v>45970</v>
      </c>
      <c r="U1329"/>
    </row>
    <row r="1330" spans="1:21" hidden="1">
      <c r="A1330" s="54">
        <v>45969</v>
      </c>
      <c r="B1330" t="s">
        <v>1690</v>
      </c>
      <c r="C1330" t="s">
        <v>41</v>
      </c>
      <c r="D1330">
        <v>734401171</v>
      </c>
      <c r="E1330" t="s">
        <v>33</v>
      </c>
      <c r="F1330" t="s">
        <v>3886</v>
      </c>
      <c r="G1330" t="s">
        <v>7868</v>
      </c>
      <c r="H1330">
        <v>106250544</v>
      </c>
      <c r="I1330">
        <v>106250544</v>
      </c>
      <c r="J1330" t="s">
        <v>7869</v>
      </c>
      <c r="K1330" t="s">
        <v>36</v>
      </c>
      <c r="L1330" t="s">
        <v>3896</v>
      </c>
      <c r="M1330" t="s">
        <v>7863</v>
      </c>
      <c r="N1330" s="54">
        <v>45969</v>
      </c>
      <c r="O1330" s="55">
        <v>0.625</v>
      </c>
      <c r="P1330" t="s">
        <v>3886</v>
      </c>
      <c r="Q1330" s="54">
        <v>45970</v>
      </c>
      <c r="U1330"/>
    </row>
    <row r="1331" spans="1:21" hidden="1">
      <c r="A1331" s="54">
        <v>45969</v>
      </c>
      <c r="B1331" t="s">
        <v>3071</v>
      </c>
      <c r="C1331" t="s">
        <v>41</v>
      </c>
      <c r="D1331">
        <v>734356550</v>
      </c>
      <c r="E1331" t="s">
        <v>33</v>
      </c>
      <c r="F1331" t="s">
        <v>3886</v>
      </c>
      <c r="G1331" t="s">
        <v>7870</v>
      </c>
      <c r="I1331">
        <v>726846828</v>
      </c>
      <c r="J1331" t="s">
        <v>7871</v>
      </c>
      <c r="K1331" t="s">
        <v>36</v>
      </c>
      <c r="L1331" t="s">
        <v>3896</v>
      </c>
      <c r="M1331" t="s">
        <v>4197</v>
      </c>
      <c r="N1331" s="54">
        <v>45982</v>
      </c>
      <c r="O1331" s="55">
        <v>0.70833333333333337</v>
      </c>
      <c r="P1331" t="s">
        <v>3886</v>
      </c>
      <c r="Q1331" s="54">
        <v>45970</v>
      </c>
      <c r="U1331"/>
    </row>
    <row r="1332" spans="1:21" hidden="1">
      <c r="A1332" s="54">
        <v>45969</v>
      </c>
      <c r="B1332" t="s">
        <v>4735</v>
      </c>
      <c r="C1332" t="s">
        <v>41</v>
      </c>
      <c r="D1332">
        <v>107221313</v>
      </c>
      <c r="E1332" t="s">
        <v>33</v>
      </c>
      <c r="F1332" t="s">
        <v>45</v>
      </c>
      <c r="G1332" t="s">
        <v>7872</v>
      </c>
      <c r="H1332">
        <v>254722451581</v>
      </c>
      <c r="I1332">
        <v>254722451581</v>
      </c>
      <c r="J1332" t="s">
        <v>7873</v>
      </c>
      <c r="K1332" t="s">
        <v>36</v>
      </c>
      <c r="L1332" t="s">
        <v>4128</v>
      </c>
      <c r="M1332" t="s">
        <v>7874</v>
      </c>
      <c r="N1332" s="54">
        <v>45880</v>
      </c>
      <c r="O1332" s="55">
        <v>0.66666666666666663</v>
      </c>
      <c r="P1332" t="s">
        <v>67</v>
      </c>
      <c r="Q1332" s="54">
        <v>45970</v>
      </c>
      <c r="R1332" s="55">
        <v>0.64236111111111116</v>
      </c>
      <c r="S1332" t="s">
        <v>67</v>
      </c>
      <c r="U1332" t="s">
        <v>4079</v>
      </c>
    </row>
    <row r="1333" spans="1:21" hidden="1">
      <c r="A1333" s="54">
        <v>45969</v>
      </c>
      <c r="B1333" t="s">
        <v>7876</v>
      </c>
      <c r="C1333" t="s">
        <v>41</v>
      </c>
      <c r="D1333">
        <v>734356550</v>
      </c>
      <c r="E1333" t="s">
        <v>33</v>
      </c>
      <c r="F1333" t="s">
        <v>3886</v>
      </c>
      <c r="G1333" t="s">
        <v>7877</v>
      </c>
      <c r="I1333">
        <v>713838881</v>
      </c>
      <c r="J1333" t="s">
        <v>7878</v>
      </c>
      <c r="K1333" t="s">
        <v>36</v>
      </c>
      <c r="L1333" t="s">
        <v>3896</v>
      </c>
      <c r="M1333" t="s">
        <v>7879</v>
      </c>
      <c r="N1333" s="54">
        <v>46018</v>
      </c>
      <c r="O1333" s="55">
        <v>0.54166666666666663</v>
      </c>
      <c r="P1333" t="s">
        <v>3886</v>
      </c>
      <c r="Q1333" s="54"/>
      <c r="U1333"/>
    </row>
    <row r="1334" spans="1:21">
      <c r="A1334" s="54">
        <v>45969</v>
      </c>
      <c r="B1334" t="s">
        <v>6238</v>
      </c>
      <c r="C1334" t="s">
        <v>32</v>
      </c>
      <c r="D1334">
        <v>780225502</v>
      </c>
      <c r="E1334" t="s">
        <v>33</v>
      </c>
      <c r="F1334" t="s">
        <v>45</v>
      </c>
      <c r="G1334" t="s">
        <v>7881</v>
      </c>
      <c r="H1334">
        <v>727218132</v>
      </c>
      <c r="I1334">
        <v>727218132</v>
      </c>
      <c r="J1334" t="s">
        <v>7882</v>
      </c>
      <c r="K1334" t="s">
        <v>36</v>
      </c>
      <c r="L1334" t="s">
        <v>3909</v>
      </c>
      <c r="M1334" t="s">
        <v>7883</v>
      </c>
      <c r="N1334" s="54">
        <v>45969</v>
      </c>
      <c r="O1334" s="55">
        <v>0.66666666666666663</v>
      </c>
      <c r="P1334" t="s">
        <v>45</v>
      </c>
      <c r="Q1334" s="54">
        <v>45971</v>
      </c>
      <c r="R1334" s="55" t="s">
        <v>11998</v>
      </c>
      <c r="T1334">
        <v>0</v>
      </c>
      <c r="U1334" t="s">
        <v>46</v>
      </c>
    </row>
    <row r="1335" spans="1:21" hidden="1">
      <c r="A1335" s="54">
        <v>45969</v>
      </c>
      <c r="B1335" t="s">
        <v>2055</v>
      </c>
      <c r="C1335" t="s">
        <v>41</v>
      </c>
      <c r="D1335">
        <v>734949424</v>
      </c>
      <c r="E1335" t="s">
        <v>33</v>
      </c>
      <c r="F1335" t="s">
        <v>45</v>
      </c>
      <c r="G1335" t="s">
        <v>7885</v>
      </c>
      <c r="I1335">
        <v>254707769200</v>
      </c>
      <c r="J1335" t="s">
        <v>7886</v>
      </c>
      <c r="K1335" t="s">
        <v>36</v>
      </c>
      <c r="L1335" t="s">
        <v>3896</v>
      </c>
      <c r="M1335" t="s">
        <v>7887</v>
      </c>
      <c r="N1335" s="54">
        <v>45969</v>
      </c>
      <c r="O1335" s="55">
        <v>0.70833333333333337</v>
      </c>
      <c r="P1335" t="s">
        <v>45</v>
      </c>
      <c r="Q1335" s="54">
        <v>45971</v>
      </c>
      <c r="R1335" s="55" t="s">
        <v>11971</v>
      </c>
      <c r="T1335">
        <v>0</v>
      </c>
      <c r="U1335" t="s">
        <v>53</v>
      </c>
    </row>
    <row r="1336" spans="1:21" hidden="1">
      <c r="A1336" s="54">
        <v>45969</v>
      </c>
      <c r="B1336" t="s">
        <v>4381</v>
      </c>
      <c r="C1336" t="s">
        <v>41</v>
      </c>
      <c r="D1336">
        <v>788401220</v>
      </c>
      <c r="E1336" t="s">
        <v>33</v>
      </c>
      <c r="F1336" t="s">
        <v>45</v>
      </c>
      <c r="G1336" t="s">
        <v>7888</v>
      </c>
      <c r="H1336">
        <v>782990977</v>
      </c>
      <c r="I1336">
        <v>706056822</v>
      </c>
      <c r="J1336" t="s">
        <v>7889</v>
      </c>
      <c r="K1336" t="s">
        <v>36</v>
      </c>
      <c r="L1336" t="s">
        <v>4384</v>
      </c>
      <c r="M1336" t="s">
        <v>7890</v>
      </c>
      <c r="N1336" s="54">
        <v>45970</v>
      </c>
      <c r="O1336" s="55">
        <v>0.33333333333333331</v>
      </c>
      <c r="P1336" t="s">
        <v>39</v>
      </c>
      <c r="Q1336" s="54">
        <v>45971</v>
      </c>
      <c r="R1336" s="55" t="s">
        <v>5013</v>
      </c>
      <c r="T1336">
        <v>0</v>
      </c>
      <c r="U1336" t="e">
        <v>#REF!</v>
      </c>
    </row>
    <row r="1337" spans="1:21" hidden="1">
      <c r="A1337" s="54">
        <v>45969</v>
      </c>
      <c r="B1337" t="s">
        <v>830</v>
      </c>
      <c r="C1337" t="s">
        <v>41</v>
      </c>
      <c r="D1337">
        <v>782300518</v>
      </c>
      <c r="E1337" t="s">
        <v>33</v>
      </c>
      <c r="F1337" t="s">
        <v>45</v>
      </c>
      <c r="G1337" t="s">
        <v>7891</v>
      </c>
      <c r="I1337">
        <v>733909013</v>
      </c>
      <c r="J1337" t="s">
        <v>7892</v>
      </c>
      <c r="K1337" t="s">
        <v>36</v>
      </c>
      <c r="L1337" t="s">
        <v>1196</v>
      </c>
      <c r="M1337" t="s">
        <v>7893</v>
      </c>
      <c r="N1337" s="54">
        <v>45970</v>
      </c>
      <c r="O1337" s="55">
        <v>0.5</v>
      </c>
      <c r="P1337" t="s">
        <v>39</v>
      </c>
      <c r="Q1337" s="54">
        <v>45971</v>
      </c>
      <c r="R1337" s="55" t="s">
        <v>11999</v>
      </c>
      <c r="T1337">
        <v>0</v>
      </c>
      <c r="U1337" t="e">
        <v>#REF!</v>
      </c>
    </row>
    <row r="1338" spans="1:21" hidden="1">
      <c r="A1338" s="54">
        <v>45969</v>
      </c>
      <c r="B1338" t="s">
        <v>4735</v>
      </c>
      <c r="C1338" t="s">
        <v>41</v>
      </c>
      <c r="D1338">
        <v>107221313</v>
      </c>
      <c r="E1338" t="s">
        <v>33</v>
      </c>
      <c r="F1338" t="s">
        <v>45</v>
      </c>
      <c r="G1338" t="s">
        <v>7458</v>
      </c>
      <c r="H1338">
        <v>254786800253</v>
      </c>
      <c r="I1338">
        <v>254786800253</v>
      </c>
      <c r="J1338" t="s">
        <v>7894</v>
      </c>
      <c r="K1338" t="s">
        <v>36</v>
      </c>
      <c r="L1338" t="s">
        <v>4128</v>
      </c>
      <c r="M1338" t="s">
        <v>7895</v>
      </c>
      <c r="N1338" s="54">
        <v>45911</v>
      </c>
      <c r="O1338" s="55">
        <v>0.41666666666666669</v>
      </c>
      <c r="P1338" t="s">
        <v>45</v>
      </c>
      <c r="Q1338" s="54">
        <v>45971</v>
      </c>
      <c r="R1338" s="55" t="s">
        <v>5014</v>
      </c>
      <c r="T1338">
        <v>0</v>
      </c>
      <c r="U1338" t="s">
        <v>53</v>
      </c>
    </row>
    <row r="1339" spans="1:21">
      <c r="A1339" s="54">
        <v>45969</v>
      </c>
      <c r="B1339" t="s">
        <v>4853</v>
      </c>
      <c r="C1339" t="s">
        <v>1107</v>
      </c>
      <c r="D1339">
        <v>734796888</v>
      </c>
      <c r="E1339" t="s">
        <v>33</v>
      </c>
      <c r="F1339" t="s">
        <v>45</v>
      </c>
      <c r="G1339" t="s">
        <v>7896</v>
      </c>
      <c r="H1339">
        <v>103181761</v>
      </c>
      <c r="I1339">
        <v>725886106</v>
      </c>
      <c r="J1339" t="s">
        <v>7897</v>
      </c>
      <c r="K1339" t="s">
        <v>36</v>
      </c>
      <c r="L1339" t="s">
        <v>1871</v>
      </c>
      <c r="M1339" t="s">
        <v>7898</v>
      </c>
      <c r="N1339" s="54">
        <v>45970</v>
      </c>
      <c r="O1339" s="55">
        <v>0.45833333333333331</v>
      </c>
      <c r="P1339" t="s">
        <v>45</v>
      </c>
      <c r="Q1339" s="54">
        <v>45971</v>
      </c>
      <c r="R1339" s="55" t="s">
        <v>12000</v>
      </c>
      <c r="T1339">
        <v>0</v>
      </c>
      <c r="U1339" t="s">
        <v>46</v>
      </c>
    </row>
    <row r="1340" spans="1:21" hidden="1">
      <c r="A1340" s="54">
        <v>45969</v>
      </c>
      <c r="B1340" t="s">
        <v>1587</v>
      </c>
      <c r="C1340" t="s">
        <v>41</v>
      </c>
      <c r="D1340">
        <v>789026673</v>
      </c>
      <c r="E1340" t="s">
        <v>33</v>
      </c>
      <c r="F1340" t="s">
        <v>45</v>
      </c>
      <c r="G1340" t="s">
        <v>7901</v>
      </c>
      <c r="H1340">
        <v>718235681</v>
      </c>
      <c r="I1340">
        <v>718235681</v>
      </c>
      <c r="J1340" t="s">
        <v>7902</v>
      </c>
      <c r="K1340" t="s">
        <v>36</v>
      </c>
      <c r="L1340" t="s">
        <v>3896</v>
      </c>
      <c r="M1340" t="s">
        <v>7903</v>
      </c>
      <c r="N1340" s="54">
        <v>45969</v>
      </c>
      <c r="O1340" s="55">
        <v>0.66666666666666663</v>
      </c>
      <c r="P1340" t="s">
        <v>39</v>
      </c>
      <c r="Q1340" s="54">
        <v>45976</v>
      </c>
      <c r="R1340" s="55">
        <v>0.38333333333333303</v>
      </c>
      <c r="T1340">
        <v>0</v>
      </c>
      <c r="U1340" t="e">
        <v>#REF!</v>
      </c>
    </row>
    <row r="1341" spans="1:21" hidden="1">
      <c r="A1341" s="54">
        <v>45969</v>
      </c>
      <c r="B1341" t="s">
        <v>1587</v>
      </c>
      <c r="C1341" t="s">
        <v>41</v>
      </c>
      <c r="D1341">
        <v>789026673</v>
      </c>
      <c r="E1341" t="s">
        <v>33</v>
      </c>
      <c r="F1341" t="s">
        <v>45</v>
      </c>
      <c r="G1341" t="s">
        <v>7901</v>
      </c>
      <c r="H1341">
        <v>718235681</v>
      </c>
      <c r="I1341">
        <v>718235681</v>
      </c>
      <c r="J1341" t="s">
        <v>7904</v>
      </c>
      <c r="K1341" t="s">
        <v>36</v>
      </c>
      <c r="L1341" t="s">
        <v>3896</v>
      </c>
      <c r="M1341" t="s">
        <v>7903</v>
      </c>
      <c r="N1341" s="54">
        <v>45969</v>
      </c>
      <c r="O1341" s="55">
        <v>0.70833333333333337</v>
      </c>
      <c r="P1341" t="s">
        <v>39</v>
      </c>
      <c r="Q1341" s="54">
        <v>45976</v>
      </c>
      <c r="R1341" s="55">
        <v>0.38333333333333303</v>
      </c>
      <c r="T1341">
        <v>0</v>
      </c>
      <c r="U1341" t="e">
        <v>#REF!</v>
      </c>
    </row>
    <row r="1342" spans="1:21" hidden="1">
      <c r="A1342" s="54">
        <v>45969</v>
      </c>
      <c r="B1342" t="s">
        <v>1587</v>
      </c>
      <c r="C1342" t="s">
        <v>41</v>
      </c>
      <c r="D1342">
        <v>789026673</v>
      </c>
      <c r="E1342" t="s">
        <v>33</v>
      </c>
      <c r="F1342" t="s">
        <v>45</v>
      </c>
      <c r="G1342" t="s">
        <v>7905</v>
      </c>
      <c r="H1342">
        <v>705245991</v>
      </c>
      <c r="I1342">
        <v>705245991</v>
      </c>
      <c r="J1342" t="s">
        <v>7906</v>
      </c>
      <c r="K1342" t="s">
        <v>36</v>
      </c>
      <c r="L1342" t="s">
        <v>3896</v>
      </c>
      <c r="M1342" t="s">
        <v>2843</v>
      </c>
      <c r="N1342" s="54">
        <v>45971</v>
      </c>
      <c r="O1342" s="55">
        <v>0.66666666666666663</v>
      </c>
      <c r="P1342" t="s">
        <v>45</v>
      </c>
      <c r="Q1342" s="54">
        <v>45971</v>
      </c>
      <c r="R1342" s="55">
        <v>0.54027777777777797</v>
      </c>
      <c r="T1342">
        <v>0</v>
      </c>
      <c r="U1342" t="s">
        <v>53</v>
      </c>
    </row>
    <row r="1343" spans="1:21">
      <c r="A1343" s="54">
        <v>45969</v>
      </c>
      <c r="B1343" t="s">
        <v>5746</v>
      </c>
      <c r="C1343" t="s">
        <v>1104</v>
      </c>
      <c r="D1343">
        <v>102127787</v>
      </c>
      <c r="E1343" t="s">
        <v>33</v>
      </c>
      <c r="F1343" t="s">
        <v>45</v>
      </c>
      <c r="G1343" t="s">
        <v>7908</v>
      </c>
      <c r="I1343">
        <v>254111222699</v>
      </c>
      <c r="J1343" t="s">
        <v>7909</v>
      </c>
      <c r="K1343" t="s">
        <v>36</v>
      </c>
      <c r="L1343" t="s">
        <v>1196</v>
      </c>
      <c r="M1343" t="s">
        <v>7910</v>
      </c>
      <c r="N1343" s="54">
        <v>45981</v>
      </c>
      <c r="O1343" s="55">
        <v>0.41666666666666669</v>
      </c>
      <c r="P1343" t="s">
        <v>39</v>
      </c>
      <c r="Q1343" s="54">
        <v>45971</v>
      </c>
      <c r="R1343" s="55">
        <v>0.5625</v>
      </c>
      <c r="T1343">
        <v>0</v>
      </c>
      <c r="U1343" t="e">
        <v>#REF!</v>
      </c>
    </row>
    <row r="1344" spans="1:21">
      <c r="A1344" s="54">
        <v>45969</v>
      </c>
      <c r="B1344" t="s">
        <v>7911</v>
      </c>
      <c r="C1344" t="s">
        <v>1079</v>
      </c>
      <c r="D1344">
        <v>731299696</v>
      </c>
      <c r="E1344" t="s">
        <v>33</v>
      </c>
      <c r="F1344" t="s">
        <v>45</v>
      </c>
      <c r="G1344" t="s">
        <v>7912</v>
      </c>
      <c r="H1344">
        <v>254102105458</v>
      </c>
      <c r="I1344">
        <v>254796178984</v>
      </c>
      <c r="J1344" t="s">
        <v>7913</v>
      </c>
      <c r="K1344" t="s">
        <v>36</v>
      </c>
      <c r="L1344" t="s">
        <v>3946</v>
      </c>
      <c r="M1344" t="s">
        <v>7914</v>
      </c>
      <c r="N1344" s="54">
        <v>45971</v>
      </c>
      <c r="O1344" s="55">
        <v>0.375</v>
      </c>
      <c r="P1344" t="s">
        <v>39</v>
      </c>
      <c r="Q1344" s="54">
        <v>45971</v>
      </c>
      <c r="R1344" s="55">
        <v>0.56597222222222199</v>
      </c>
      <c r="T1344">
        <v>0</v>
      </c>
      <c r="U1344" t="e">
        <v>#REF!</v>
      </c>
    </row>
    <row r="1345" spans="1:21">
      <c r="A1345" s="54">
        <v>45969</v>
      </c>
      <c r="B1345" t="s">
        <v>4643</v>
      </c>
      <c r="C1345" t="s">
        <v>70</v>
      </c>
      <c r="D1345">
        <v>755877260</v>
      </c>
      <c r="E1345" t="s">
        <v>33</v>
      </c>
      <c r="F1345" t="s">
        <v>45</v>
      </c>
      <c r="G1345" t="s">
        <v>7917</v>
      </c>
      <c r="H1345">
        <v>721650411</v>
      </c>
      <c r="I1345">
        <v>721650411</v>
      </c>
      <c r="J1345" t="s">
        <v>7918</v>
      </c>
      <c r="K1345" t="s">
        <v>36</v>
      </c>
      <c r="L1345" t="s">
        <v>1911</v>
      </c>
      <c r="M1345" t="s">
        <v>7919</v>
      </c>
      <c r="N1345" s="54">
        <v>45969</v>
      </c>
      <c r="O1345" s="55">
        <v>0.70833333333333337</v>
      </c>
      <c r="P1345" t="s">
        <v>45</v>
      </c>
      <c r="Q1345" s="54">
        <v>45971</v>
      </c>
      <c r="R1345" s="55" t="s">
        <v>12001</v>
      </c>
      <c r="T1345">
        <v>0</v>
      </c>
      <c r="U1345" t="s">
        <v>46</v>
      </c>
    </row>
    <row r="1346" spans="1:21" hidden="1">
      <c r="A1346" s="54">
        <v>45969</v>
      </c>
      <c r="B1346" t="s">
        <v>4735</v>
      </c>
      <c r="C1346" t="s">
        <v>41</v>
      </c>
      <c r="D1346">
        <v>107221313</v>
      </c>
      <c r="E1346" t="s">
        <v>33</v>
      </c>
      <c r="F1346" t="s">
        <v>45</v>
      </c>
      <c r="G1346" t="s">
        <v>7924</v>
      </c>
      <c r="H1346">
        <v>254740647446</v>
      </c>
      <c r="I1346">
        <v>254740647446</v>
      </c>
      <c r="J1346" t="s">
        <v>7925</v>
      </c>
      <c r="K1346" t="s">
        <v>36</v>
      </c>
      <c r="L1346" t="s">
        <v>4128</v>
      </c>
      <c r="M1346" t="s">
        <v>7926</v>
      </c>
      <c r="N1346" s="54">
        <v>45941</v>
      </c>
      <c r="O1346" s="55">
        <v>0.41666666666666669</v>
      </c>
      <c r="P1346" t="s">
        <v>39</v>
      </c>
      <c r="Q1346" s="54">
        <v>45971</v>
      </c>
      <c r="R1346" s="55">
        <v>0.57916666666666705</v>
      </c>
      <c r="T1346">
        <v>0</v>
      </c>
      <c r="U1346" t="e">
        <v>#REF!</v>
      </c>
    </row>
    <row r="1347" spans="1:21" hidden="1">
      <c r="A1347" s="54">
        <v>45969</v>
      </c>
      <c r="B1347" t="s">
        <v>6019</v>
      </c>
      <c r="C1347" t="s">
        <v>41</v>
      </c>
      <c r="D1347">
        <v>787117708</v>
      </c>
      <c r="E1347" t="s">
        <v>33</v>
      </c>
      <c r="F1347" t="s">
        <v>45</v>
      </c>
      <c r="G1347" t="s">
        <v>7929</v>
      </c>
      <c r="H1347">
        <v>789143313</v>
      </c>
      <c r="I1347">
        <v>725388169</v>
      </c>
      <c r="J1347" t="s">
        <v>7930</v>
      </c>
      <c r="K1347" t="s">
        <v>36</v>
      </c>
      <c r="L1347" t="s">
        <v>1921</v>
      </c>
      <c r="M1347" t="s">
        <v>7595</v>
      </c>
      <c r="N1347" s="54">
        <v>45971</v>
      </c>
      <c r="O1347" s="55">
        <v>0.41666666666666669</v>
      </c>
      <c r="P1347" t="s">
        <v>45</v>
      </c>
      <c r="Q1347" s="54">
        <v>45971</v>
      </c>
      <c r="R1347" s="55">
        <v>0.3888888888888889</v>
      </c>
      <c r="S1347" t="s">
        <v>45</v>
      </c>
      <c r="T1347">
        <v>1011251724136</v>
      </c>
      <c r="U1347"/>
    </row>
    <row r="1348" spans="1:21" hidden="1">
      <c r="A1348" s="54">
        <v>45969</v>
      </c>
      <c r="B1348" t="s">
        <v>2305</v>
      </c>
      <c r="C1348" t="s">
        <v>41</v>
      </c>
      <c r="D1348">
        <v>734949424</v>
      </c>
      <c r="E1348" t="s">
        <v>33</v>
      </c>
      <c r="F1348" t="s">
        <v>3886</v>
      </c>
      <c r="G1348" t="s">
        <v>7931</v>
      </c>
      <c r="I1348">
        <v>254738725420</v>
      </c>
      <c r="J1348" t="s">
        <v>7932</v>
      </c>
      <c r="K1348" t="s">
        <v>36</v>
      </c>
      <c r="L1348" t="s">
        <v>3896</v>
      </c>
      <c r="M1348" t="s">
        <v>4293</v>
      </c>
      <c r="N1348" s="54">
        <v>45987</v>
      </c>
      <c r="O1348" s="55">
        <v>0.5</v>
      </c>
      <c r="P1348" t="s">
        <v>3886</v>
      </c>
      <c r="Q1348" s="54">
        <v>45971</v>
      </c>
      <c r="R1348" s="55">
        <v>0</v>
      </c>
      <c r="S1348" t="s">
        <v>3886</v>
      </c>
      <c r="U1348"/>
    </row>
    <row r="1349" spans="1:21">
      <c r="A1349" s="54">
        <v>45969</v>
      </c>
      <c r="B1349" t="s">
        <v>3977</v>
      </c>
      <c r="C1349" t="s">
        <v>1107</v>
      </c>
      <c r="D1349">
        <v>762054008</v>
      </c>
      <c r="E1349" t="s">
        <v>33</v>
      </c>
      <c r="F1349" t="s">
        <v>45</v>
      </c>
      <c r="G1349" t="s">
        <v>7933</v>
      </c>
      <c r="H1349">
        <v>737151844</v>
      </c>
      <c r="I1349">
        <v>727240546</v>
      </c>
      <c r="J1349" t="s">
        <v>7934</v>
      </c>
      <c r="K1349" t="s">
        <v>36</v>
      </c>
      <c r="L1349" t="s">
        <v>3943</v>
      </c>
      <c r="M1349" t="s">
        <v>7935</v>
      </c>
      <c r="N1349" s="54">
        <v>45972</v>
      </c>
      <c r="O1349" s="55">
        <v>0.5</v>
      </c>
      <c r="P1349" t="s">
        <v>45</v>
      </c>
      <c r="Q1349" s="54">
        <v>45971</v>
      </c>
      <c r="R1349" s="55">
        <v>0.40972222222222221</v>
      </c>
      <c r="S1349" t="s">
        <v>45</v>
      </c>
      <c r="T1349">
        <v>1011251724143</v>
      </c>
      <c r="U1349"/>
    </row>
    <row r="1350" spans="1:21" hidden="1">
      <c r="A1350" s="54">
        <v>45969</v>
      </c>
      <c r="B1350" t="s">
        <v>2305</v>
      </c>
      <c r="C1350" t="s">
        <v>41</v>
      </c>
      <c r="D1350">
        <v>734949424</v>
      </c>
      <c r="E1350" t="s">
        <v>33</v>
      </c>
      <c r="F1350" t="s">
        <v>3886</v>
      </c>
      <c r="G1350" t="s">
        <v>7936</v>
      </c>
      <c r="I1350">
        <v>254734168888</v>
      </c>
      <c r="J1350" t="s">
        <v>7937</v>
      </c>
      <c r="K1350" t="s">
        <v>36</v>
      </c>
      <c r="L1350" t="s">
        <v>3896</v>
      </c>
      <c r="M1350" t="s">
        <v>7938</v>
      </c>
      <c r="N1350" s="54">
        <v>45978</v>
      </c>
      <c r="O1350" s="55">
        <v>0.45833333333333331</v>
      </c>
      <c r="P1350" t="s">
        <v>3886</v>
      </c>
      <c r="Q1350" s="54">
        <v>45971</v>
      </c>
      <c r="R1350" s="55">
        <v>0</v>
      </c>
      <c r="S1350" t="s">
        <v>3886</v>
      </c>
      <c r="U1350"/>
    </row>
    <row r="1351" spans="1:21">
      <c r="A1351" s="54">
        <v>45969</v>
      </c>
      <c r="B1351" t="s">
        <v>6716</v>
      </c>
      <c r="C1351" t="s">
        <v>1107</v>
      </c>
      <c r="D1351">
        <v>762054008</v>
      </c>
      <c r="E1351" t="s">
        <v>33</v>
      </c>
      <c r="F1351" t="s">
        <v>45</v>
      </c>
      <c r="G1351" t="s">
        <v>7939</v>
      </c>
      <c r="H1351">
        <v>762959116</v>
      </c>
      <c r="I1351">
        <v>725874013</v>
      </c>
      <c r="J1351" t="s">
        <v>7940</v>
      </c>
      <c r="K1351" t="s">
        <v>36</v>
      </c>
      <c r="L1351" t="s">
        <v>3945</v>
      </c>
      <c r="M1351" t="s">
        <v>1231</v>
      </c>
      <c r="N1351" s="54">
        <v>45971</v>
      </c>
      <c r="O1351" s="55">
        <v>0.58333333333333337</v>
      </c>
      <c r="P1351" t="s">
        <v>45</v>
      </c>
      <c r="Q1351" s="54">
        <v>45971</v>
      </c>
      <c r="R1351" s="55">
        <v>0.41111111111111109</v>
      </c>
      <c r="S1351" t="s">
        <v>45</v>
      </c>
      <c r="T1351">
        <v>1011251724155</v>
      </c>
      <c r="U1351"/>
    </row>
    <row r="1352" spans="1:21" hidden="1">
      <c r="A1352" s="54">
        <v>45969</v>
      </c>
      <c r="B1352" t="s">
        <v>2305</v>
      </c>
      <c r="C1352" t="s">
        <v>41</v>
      </c>
      <c r="D1352">
        <v>734949424</v>
      </c>
      <c r="E1352" t="s">
        <v>33</v>
      </c>
      <c r="F1352" t="s">
        <v>3886</v>
      </c>
      <c r="G1352" t="s">
        <v>7941</v>
      </c>
      <c r="I1352">
        <v>254736472978</v>
      </c>
      <c r="J1352" t="s">
        <v>7942</v>
      </c>
      <c r="K1352" t="s">
        <v>36</v>
      </c>
      <c r="L1352" t="s">
        <v>3896</v>
      </c>
      <c r="M1352" t="s">
        <v>7938</v>
      </c>
      <c r="N1352" s="54">
        <v>45987</v>
      </c>
      <c r="O1352" s="55">
        <v>0.45833333333333331</v>
      </c>
      <c r="P1352" t="s">
        <v>3886</v>
      </c>
      <c r="Q1352" s="54">
        <v>45971</v>
      </c>
      <c r="R1352" s="55">
        <v>0</v>
      </c>
      <c r="S1352" t="s">
        <v>3886</v>
      </c>
      <c r="U1352"/>
    </row>
    <row r="1353" spans="1:21">
      <c r="A1353" s="54">
        <v>45969</v>
      </c>
      <c r="B1353" t="s">
        <v>6716</v>
      </c>
      <c r="C1353" t="s">
        <v>1107</v>
      </c>
      <c r="D1353">
        <v>762054008</v>
      </c>
      <c r="E1353" t="s">
        <v>33</v>
      </c>
      <c r="F1353" t="s">
        <v>45</v>
      </c>
      <c r="G1353" t="s">
        <v>7943</v>
      </c>
      <c r="H1353">
        <v>754916618</v>
      </c>
      <c r="I1353">
        <v>706826303</v>
      </c>
      <c r="J1353" t="s">
        <v>7944</v>
      </c>
      <c r="K1353" t="s">
        <v>36</v>
      </c>
      <c r="L1353" t="s">
        <v>3943</v>
      </c>
      <c r="M1353" t="s">
        <v>7945</v>
      </c>
      <c r="N1353" s="54">
        <v>45972</v>
      </c>
      <c r="O1353" s="55">
        <v>0.58333333333333337</v>
      </c>
      <c r="P1353" t="s">
        <v>45</v>
      </c>
      <c r="Q1353" s="54">
        <v>45971</v>
      </c>
      <c r="R1353" s="55">
        <v>0.41388888888888886</v>
      </c>
      <c r="S1353" t="s">
        <v>45</v>
      </c>
      <c r="T1353">
        <v>1011251724161</v>
      </c>
      <c r="U1353"/>
    </row>
    <row r="1354" spans="1:21" hidden="1">
      <c r="A1354" s="54">
        <v>45969</v>
      </c>
      <c r="B1354" t="s">
        <v>2305</v>
      </c>
      <c r="C1354" t="s">
        <v>41</v>
      </c>
      <c r="D1354">
        <v>734949424</v>
      </c>
      <c r="E1354" t="s">
        <v>33</v>
      </c>
      <c r="F1354" t="s">
        <v>3886</v>
      </c>
      <c r="G1354" t="s">
        <v>7946</v>
      </c>
      <c r="I1354">
        <v>721241076</v>
      </c>
      <c r="J1354" t="s">
        <v>7947</v>
      </c>
      <c r="K1354" t="s">
        <v>36</v>
      </c>
      <c r="L1354" t="s">
        <v>3896</v>
      </c>
      <c r="M1354" t="s">
        <v>3384</v>
      </c>
      <c r="N1354" s="54">
        <v>45971</v>
      </c>
      <c r="O1354" s="55">
        <v>0.54166666666666663</v>
      </c>
      <c r="P1354" t="s">
        <v>45</v>
      </c>
      <c r="Q1354" s="54">
        <v>45971</v>
      </c>
      <c r="R1354" s="55">
        <v>0.42708333333333331</v>
      </c>
      <c r="S1354" t="s">
        <v>45</v>
      </c>
      <c r="T1354">
        <v>1011251724205</v>
      </c>
      <c r="U1354"/>
    </row>
    <row r="1355" spans="1:21" hidden="1">
      <c r="A1355" s="54">
        <v>45969</v>
      </c>
      <c r="B1355" t="s">
        <v>2305</v>
      </c>
      <c r="C1355" t="s">
        <v>41</v>
      </c>
      <c r="D1355">
        <v>734949424</v>
      </c>
      <c r="E1355" t="s">
        <v>33</v>
      </c>
      <c r="F1355" t="s">
        <v>3886</v>
      </c>
      <c r="G1355" t="s">
        <v>6523</v>
      </c>
      <c r="I1355">
        <v>755010299</v>
      </c>
      <c r="J1355" t="s">
        <v>7948</v>
      </c>
      <c r="K1355" t="s">
        <v>36</v>
      </c>
      <c r="L1355" t="s">
        <v>3896</v>
      </c>
      <c r="M1355" t="s">
        <v>7938</v>
      </c>
      <c r="N1355" s="54">
        <v>45972</v>
      </c>
      <c r="O1355" s="55">
        <v>0.58333333333333337</v>
      </c>
      <c r="P1355" t="s">
        <v>3886</v>
      </c>
      <c r="Q1355" s="54">
        <v>45971</v>
      </c>
      <c r="R1355" s="55">
        <v>0.43055555555555558</v>
      </c>
      <c r="S1355" t="s">
        <v>3886</v>
      </c>
      <c r="U1355"/>
    </row>
    <row r="1356" spans="1:21">
      <c r="A1356" s="54">
        <v>45969</v>
      </c>
      <c r="B1356" t="s">
        <v>3937</v>
      </c>
      <c r="C1356" t="s">
        <v>1181</v>
      </c>
      <c r="D1356">
        <v>735500255</v>
      </c>
      <c r="E1356" t="s">
        <v>33</v>
      </c>
      <c r="F1356" t="s">
        <v>45</v>
      </c>
      <c r="G1356" t="s">
        <v>7950</v>
      </c>
      <c r="H1356">
        <v>782203765</v>
      </c>
      <c r="I1356">
        <v>701572812</v>
      </c>
      <c r="J1356" t="s">
        <v>3939</v>
      </c>
      <c r="K1356" t="s">
        <v>36</v>
      </c>
      <c r="L1356" t="s">
        <v>3940</v>
      </c>
      <c r="M1356" t="s">
        <v>7951</v>
      </c>
      <c r="N1356" s="54">
        <v>45971</v>
      </c>
      <c r="O1356" s="55">
        <v>0.375</v>
      </c>
      <c r="P1356" t="s">
        <v>45</v>
      </c>
      <c r="Q1356" s="54">
        <v>45971</v>
      </c>
      <c r="R1356" s="55">
        <v>0.43402777777777779</v>
      </c>
      <c r="S1356" t="s">
        <v>45</v>
      </c>
      <c r="T1356">
        <v>1011251724233</v>
      </c>
      <c r="U1356"/>
    </row>
    <row r="1357" spans="1:21" hidden="1">
      <c r="A1357" s="54">
        <v>45969</v>
      </c>
      <c r="B1357" t="s">
        <v>3026</v>
      </c>
      <c r="C1357" t="s">
        <v>41</v>
      </c>
      <c r="D1357">
        <v>108626602</v>
      </c>
      <c r="E1357" t="s">
        <v>33</v>
      </c>
      <c r="F1357" t="s">
        <v>45</v>
      </c>
      <c r="G1357" t="s">
        <v>7952</v>
      </c>
      <c r="H1357">
        <v>701963108</v>
      </c>
      <c r="I1357">
        <v>0</v>
      </c>
      <c r="J1357" t="s">
        <v>7953</v>
      </c>
      <c r="K1357" t="s">
        <v>36</v>
      </c>
      <c r="L1357" t="s">
        <v>3910</v>
      </c>
      <c r="M1357" t="s">
        <v>1610</v>
      </c>
      <c r="N1357" s="54">
        <v>45972</v>
      </c>
      <c r="O1357" s="55">
        <v>0.58333333333333337</v>
      </c>
      <c r="P1357" t="s">
        <v>45</v>
      </c>
      <c r="Q1357" s="54">
        <v>45971</v>
      </c>
      <c r="R1357" s="55">
        <v>0.39166666666666666</v>
      </c>
      <c r="S1357" t="s">
        <v>45</v>
      </c>
      <c r="T1357">
        <v>1011251724098</v>
      </c>
      <c r="U1357"/>
    </row>
    <row r="1358" spans="1:21" hidden="1">
      <c r="A1358" s="54">
        <v>45969</v>
      </c>
      <c r="B1358" t="s">
        <v>867</v>
      </c>
      <c r="C1358" t="s">
        <v>41</v>
      </c>
      <c r="D1358">
        <v>738237386</v>
      </c>
      <c r="E1358" t="s">
        <v>33</v>
      </c>
      <c r="F1358" t="s">
        <v>45</v>
      </c>
      <c r="G1358" t="s">
        <v>7954</v>
      </c>
      <c r="I1358">
        <v>708795457</v>
      </c>
      <c r="J1358" t="s">
        <v>7955</v>
      </c>
      <c r="K1358" t="s">
        <v>36</v>
      </c>
      <c r="L1358" t="s">
        <v>3907</v>
      </c>
      <c r="M1358" t="s">
        <v>6829</v>
      </c>
      <c r="N1358" s="54">
        <v>45971</v>
      </c>
      <c r="O1358" s="55">
        <v>0.41666666666666669</v>
      </c>
      <c r="P1358" t="s">
        <v>45</v>
      </c>
      <c r="Q1358" s="54">
        <v>45971</v>
      </c>
      <c r="R1358" s="55">
        <v>0.39513888888888887</v>
      </c>
      <c r="S1358" t="s">
        <v>45</v>
      </c>
      <c r="T1358">
        <v>1011251724134</v>
      </c>
      <c r="U1358"/>
    </row>
    <row r="1359" spans="1:21" hidden="1">
      <c r="A1359" s="54">
        <v>45969</v>
      </c>
      <c r="B1359" t="s">
        <v>5655</v>
      </c>
      <c r="C1359" t="s">
        <v>41</v>
      </c>
      <c r="D1359">
        <v>103639065</v>
      </c>
      <c r="E1359" t="s">
        <v>33</v>
      </c>
      <c r="F1359" t="s">
        <v>45</v>
      </c>
      <c r="G1359" t="s">
        <v>6688</v>
      </c>
      <c r="H1359">
        <v>254716876044</v>
      </c>
      <c r="I1359">
        <v>707357193</v>
      </c>
      <c r="J1359" t="s">
        <v>6689</v>
      </c>
      <c r="K1359" t="s">
        <v>36</v>
      </c>
      <c r="L1359" t="s">
        <v>3909</v>
      </c>
      <c r="M1359" t="s">
        <v>7956</v>
      </c>
      <c r="N1359" s="54">
        <v>45971</v>
      </c>
      <c r="O1359" s="55">
        <v>0.33333333333333331</v>
      </c>
      <c r="P1359" t="s">
        <v>45</v>
      </c>
      <c r="Q1359" s="54">
        <v>45971</v>
      </c>
      <c r="R1359" s="55">
        <v>0.41666666666666669</v>
      </c>
      <c r="S1359" t="s">
        <v>45</v>
      </c>
      <c r="T1359">
        <v>1011251724182</v>
      </c>
      <c r="U1359"/>
    </row>
    <row r="1360" spans="1:21">
      <c r="A1360" s="54">
        <v>45969</v>
      </c>
      <c r="B1360" t="s">
        <v>557</v>
      </c>
      <c r="C1360" t="s">
        <v>70</v>
      </c>
      <c r="D1360">
        <v>755877260</v>
      </c>
      <c r="E1360" t="s">
        <v>33</v>
      </c>
      <c r="F1360" t="s">
        <v>45</v>
      </c>
      <c r="G1360" t="s">
        <v>7957</v>
      </c>
      <c r="H1360">
        <v>101680134</v>
      </c>
      <c r="I1360">
        <v>101680134</v>
      </c>
      <c r="J1360" t="s">
        <v>7958</v>
      </c>
      <c r="K1360" t="s">
        <v>36</v>
      </c>
      <c r="L1360" t="s">
        <v>3959</v>
      </c>
      <c r="M1360" t="s">
        <v>2725</v>
      </c>
      <c r="N1360" s="54">
        <v>45970</v>
      </c>
      <c r="O1360" s="55">
        <v>0.41666666666666669</v>
      </c>
      <c r="P1360" t="s">
        <v>39</v>
      </c>
      <c r="Q1360" s="54">
        <v>45971</v>
      </c>
      <c r="R1360" s="55">
        <v>0.42499999999999999</v>
      </c>
      <c r="U1360"/>
    </row>
    <row r="1361" spans="1:21">
      <c r="A1361" s="54">
        <v>45969</v>
      </c>
      <c r="B1361" t="s">
        <v>557</v>
      </c>
      <c r="C1361" t="s">
        <v>70</v>
      </c>
      <c r="D1361">
        <v>755877260</v>
      </c>
      <c r="E1361" t="s">
        <v>33</v>
      </c>
      <c r="F1361" t="s">
        <v>45</v>
      </c>
      <c r="G1361" t="s">
        <v>7959</v>
      </c>
      <c r="H1361">
        <v>742986742</v>
      </c>
      <c r="I1361">
        <v>742986742</v>
      </c>
      <c r="J1361" t="s">
        <v>7960</v>
      </c>
      <c r="K1361" t="s">
        <v>36</v>
      </c>
      <c r="L1361" t="s">
        <v>3959</v>
      </c>
      <c r="M1361" t="s">
        <v>4764</v>
      </c>
      <c r="N1361" s="54">
        <v>45970</v>
      </c>
      <c r="O1361" s="55">
        <v>0.375</v>
      </c>
      <c r="P1361" t="s">
        <v>39</v>
      </c>
      <c r="Q1361" s="54">
        <v>45971</v>
      </c>
      <c r="R1361" s="55">
        <v>0.42569444444444443</v>
      </c>
      <c r="U1361"/>
    </row>
    <row r="1362" spans="1:21" hidden="1">
      <c r="A1362" s="54">
        <v>45969</v>
      </c>
      <c r="B1362" t="s">
        <v>5196</v>
      </c>
      <c r="C1362" t="s">
        <v>41</v>
      </c>
      <c r="D1362">
        <v>786561464</v>
      </c>
      <c r="E1362" t="s">
        <v>33</v>
      </c>
      <c r="F1362" t="s">
        <v>45</v>
      </c>
      <c r="G1362" t="s">
        <v>7963</v>
      </c>
      <c r="H1362">
        <v>768144671</v>
      </c>
      <c r="I1362">
        <v>768144671</v>
      </c>
      <c r="J1362" t="s">
        <v>7964</v>
      </c>
      <c r="K1362" t="s">
        <v>36</v>
      </c>
      <c r="L1362" t="s">
        <v>1911</v>
      </c>
      <c r="M1362" t="s">
        <v>5199</v>
      </c>
      <c r="N1362" s="54">
        <v>45972</v>
      </c>
      <c r="O1362" s="55">
        <v>0.54166666666666663</v>
      </c>
      <c r="P1362" t="s">
        <v>45</v>
      </c>
      <c r="Q1362" s="54">
        <v>45971</v>
      </c>
      <c r="R1362" s="55">
        <v>0.4465277777777778</v>
      </c>
      <c r="S1362" t="s">
        <v>45</v>
      </c>
      <c r="T1362">
        <v>1011251724279</v>
      </c>
      <c r="U1362"/>
    </row>
    <row r="1363" spans="1:21" hidden="1">
      <c r="A1363" s="54">
        <v>45969</v>
      </c>
      <c r="B1363" t="s">
        <v>3071</v>
      </c>
      <c r="C1363" t="s">
        <v>41</v>
      </c>
      <c r="D1363">
        <v>734356550</v>
      </c>
      <c r="E1363" t="s">
        <v>33</v>
      </c>
      <c r="F1363" t="s">
        <v>3886</v>
      </c>
      <c r="G1363" t="s">
        <v>7965</v>
      </c>
      <c r="I1363">
        <v>254757277289</v>
      </c>
      <c r="J1363" t="s">
        <v>7966</v>
      </c>
      <c r="K1363" t="s">
        <v>36</v>
      </c>
      <c r="L1363" t="s">
        <v>3896</v>
      </c>
      <c r="M1363" t="s">
        <v>3145</v>
      </c>
      <c r="N1363" s="54">
        <v>45983</v>
      </c>
      <c r="O1363" s="55">
        <v>0.5</v>
      </c>
      <c r="P1363" t="s">
        <v>3886</v>
      </c>
      <c r="Q1363" s="54"/>
      <c r="U1363"/>
    </row>
    <row r="1364" spans="1:21" hidden="1">
      <c r="A1364" s="54">
        <v>45969</v>
      </c>
      <c r="B1364" t="s">
        <v>3071</v>
      </c>
      <c r="C1364" t="s">
        <v>41</v>
      </c>
      <c r="D1364">
        <v>734356550</v>
      </c>
      <c r="E1364" t="s">
        <v>33</v>
      </c>
      <c r="F1364" t="s">
        <v>3886</v>
      </c>
      <c r="G1364" t="s">
        <v>7967</v>
      </c>
      <c r="I1364">
        <v>720027011</v>
      </c>
      <c r="J1364" t="s">
        <v>7968</v>
      </c>
      <c r="K1364" t="s">
        <v>36</v>
      </c>
      <c r="L1364" t="s">
        <v>3896</v>
      </c>
      <c r="M1364" t="s">
        <v>3145</v>
      </c>
      <c r="N1364" s="54">
        <v>45989</v>
      </c>
      <c r="O1364" s="55">
        <v>0.58333333333333337</v>
      </c>
      <c r="P1364" t="s">
        <v>3886</v>
      </c>
      <c r="Q1364" s="54"/>
      <c r="U1364"/>
    </row>
    <row r="1365" spans="1:21" hidden="1">
      <c r="A1365" s="54">
        <v>45969</v>
      </c>
      <c r="B1365" t="s">
        <v>3071</v>
      </c>
      <c r="C1365" t="s">
        <v>41</v>
      </c>
      <c r="D1365">
        <v>734356550</v>
      </c>
      <c r="E1365" t="s">
        <v>33</v>
      </c>
      <c r="F1365" t="s">
        <v>3886</v>
      </c>
      <c r="G1365" t="s">
        <v>7969</v>
      </c>
      <c r="I1365">
        <v>769401319</v>
      </c>
      <c r="J1365" t="s">
        <v>7970</v>
      </c>
      <c r="K1365" t="s">
        <v>36</v>
      </c>
      <c r="L1365" t="s">
        <v>3896</v>
      </c>
      <c r="M1365" t="s">
        <v>3145</v>
      </c>
      <c r="N1365" s="54">
        <v>45989</v>
      </c>
      <c r="O1365" s="55">
        <v>0.5</v>
      </c>
      <c r="P1365" t="s">
        <v>3886</v>
      </c>
      <c r="Q1365" s="54"/>
      <c r="U1365"/>
    </row>
    <row r="1366" spans="1:21">
      <c r="A1366" s="54">
        <v>45969</v>
      </c>
      <c r="B1366" t="s">
        <v>642</v>
      </c>
      <c r="C1366" t="s">
        <v>70</v>
      </c>
      <c r="D1366">
        <v>755877260</v>
      </c>
      <c r="E1366" t="s">
        <v>33</v>
      </c>
      <c r="F1366" t="s">
        <v>45</v>
      </c>
      <c r="G1366" t="s">
        <v>7971</v>
      </c>
      <c r="H1366">
        <v>738713271</v>
      </c>
      <c r="I1366">
        <v>747903160</v>
      </c>
      <c r="J1366" t="s">
        <v>7972</v>
      </c>
      <c r="K1366" t="s">
        <v>36</v>
      </c>
      <c r="L1366" t="s">
        <v>1911</v>
      </c>
      <c r="M1366" t="s">
        <v>7973</v>
      </c>
      <c r="N1366" s="54">
        <v>45971</v>
      </c>
      <c r="O1366" s="55">
        <v>0.33333333333333331</v>
      </c>
      <c r="P1366" t="s">
        <v>45</v>
      </c>
      <c r="Q1366" s="54">
        <v>45971</v>
      </c>
      <c r="R1366" s="55">
        <v>0.45208333333333334</v>
      </c>
      <c r="S1366" t="s">
        <v>45</v>
      </c>
      <c r="T1366">
        <v>1011251724290</v>
      </c>
      <c r="U1366"/>
    </row>
    <row r="1367" spans="1:21" hidden="1">
      <c r="A1367" s="54">
        <v>45969</v>
      </c>
      <c r="B1367" t="s">
        <v>205</v>
      </c>
      <c r="C1367" t="s">
        <v>41</v>
      </c>
      <c r="D1367">
        <v>736418479</v>
      </c>
      <c r="E1367" t="s">
        <v>33</v>
      </c>
      <c r="F1367" t="s">
        <v>45</v>
      </c>
      <c r="G1367" t="s">
        <v>7974</v>
      </c>
      <c r="I1367">
        <v>791619226</v>
      </c>
      <c r="J1367" t="s">
        <v>7975</v>
      </c>
      <c r="K1367" t="s">
        <v>36</v>
      </c>
      <c r="L1367" t="s">
        <v>1878</v>
      </c>
      <c r="M1367" t="s">
        <v>7976</v>
      </c>
      <c r="N1367" s="54">
        <v>45971</v>
      </c>
      <c r="O1367" s="55">
        <v>0.375</v>
      </c>
      <c r="P1367" t="s">
        <v>45</v>
      </c>
      <c r="Q1367" s="54">
        <v>45971</v>
      </c>
      <c r="R1367" s="55">
        <v>0.46944444444444444</v>
      </c>
      <c r="S1367" t="s">
        <v>45</v>
      </c>
      <c r="T1367">
        <v>1011251724366</v>
      </c>
      <c r="U1367"/>
    </row>
    <row r="1368" spans="1:21">
      <c r="A1368" s="54">
        <v>45969</v>
      </c>
      <c r="B1368" t="s">
        <v>7977</v>
      </c>
      <c r="C1368" t="s">
        <v>548</v>
      </c>
      <c r="D1368">
        <v>750988989</v>
      </c>
      <c r="E1368" t="s">
        <v>33</v>
      </c>
      <c r="F1368" t="s">
        <v>45</v>
      </c>
      <c r="G1368" t="s">
        <v>7978</v>
      </c>
      <c r="H1368">
        <v>733812650</v>
      </c>
      <c r="I1368">
        <v>707902244</v>
      </c>
      <c r="J1368" t="s">
        <v>7979</v>
      </c>
      <c r="K1368" t="s">
        <v>36</v>
      </c>
      <c r="L1368" t="s">
        <v>3959</v>
      </c>
      <c r="M1368" t="s">
        <v>7980</v>
      </c>
      <c r="N1368" s="54">
        <v>45971</v>
      </c>
      <c r="O1368" s="55">
        <v>0.33333333333333331</v>
      </c>
      <c r="P1368" t="s">
        <v>45</v>
      </c>
      <c r="Q1368" s="54">
        <v>45971</v>
      </c>
      <c r="R1368" s="55">
        <v>0.47499999999999998</v>
      </c>
      <c r="S1368" t="s">
        <v>45</v>
      </c>
      <c r="T1368">
        <v>1011251724390</v>
      </c>
      <c r="U1368"/>
    </row>
    <row r="1369" spans="1:21">
      <c r="A1369" s="54">
        <v>45969</v>
      </c>
      <c r="B1369" t="s">
        <v>3937</v>
      </c>
      <c r="C1369" t="s">
        <v>1181</v>
      </c>
      <c r="D1369">
        <v>735500255</v>
      </c>
      <c r="E1369" t="s">
        <v>33</v>
      </c>
      <c r="F1369" t="s">
        <v>45</v>
      </c>
      <c r="G1369" t="s">
        <v>7981</v>
      </c>
      <c r="H1369">
        <v>102901110</v>
      </c>
      <c r="I1369">
        <v>759290404</v>
      </c>
      <c r="J1369" t="s">
        <v>3939</v>
      </c>
      <c r="K1369" t="s">
        <v>36</v>
      </c>
      <c r="L1369" t="s">
        <v>3940</v>
      </c>
      <c r="M1369" t="s">
        <v>7982</v>
      </c>
      <c r="N1369" s="54">
        <v>45971</v>
      </c>
      <c r="O1369" s="55">
        <v>0.41666666666666669</v>
      </c>
      <c r="P1369" t="s">
        <v>45</v>
      </c>
      <c r="Q1369" s="54">
        <v>45971</v>
      </c>
      <c r="R1369" s="55">
        <v>0.48125000000000001</v>
      </c>
      <c r="S1369" t="s">
        <v>45</v>
      </c>
      <c r="T1369">
        <v>1011251724420</v>
      </c>
      <c r="U1369"/>
    </row>
    <row r="1370" spans="1:21">
      <c r="A1370" s="54">
        <v>45969</v>
      </c>
      <c r="B1370" t="s">
        <v>3937</v>
      </c>
      <c r="C1370" t="s">
        <v>1181</v>
      </c>
      <c r="D1370">
        <v>735500255</v>
      </c>
      <c r="E1370" t="s">
        <v>33</v>
      </c>
      <c r="F1370" t="s">
        <v>45</v>
      </c>
      <c r="G1370" t="s">
        <v>7983</v>
      </c>
      <c r="I1370">
        <v>714098914</v>
      </c>
      <c r="J1370" t="s">
        <v>3939</v>
      </c>
      <c r="K1370" t="s">
        <v>36</v>
      </c>
      <c r="L1370" t="s">
        <v>3940</v>
      </c>
      <c r="M1370" t="s">
        <v>4450</v>
      </c>
      <c r="N1370" s="54">
        <v>45971</v>
      </c>
      <c r="O1370" s="55">
        <v>0.41666666666666669</v>
      </c>
      <c r="P1370" t="s">
        <v>39</v>
      </c>
      <c r="Q1370" s="54">
        <v>45971</v>
      </c>
      <c r="R1370" s="55">
        <v>0.48333333333333334</v>
      </c>
      <c r="U1370"/>
    </row>
    <row r="1371" spans="1:21" hidden="1">
      <c r="A1371" s="54">
        <v>45969</v>
      </c>
      <c r="B1371" t="s">
        <v>4545</v>
      </c>
      <c r="C1371" t="s">
        <v>41</v>
      </c>
      <c r="D1371">
        <v>103639065</v>
      </c>
      <c r="E1371" t="s">
        <v>33</v>
      </c>
      <c r="F1371" t="s">
        <v>45</v>
      </c>
      <c r="G1371" t="s">
        <v>7984</v>
      </c>
      <c r="H1371" t="s">
        <v>7985</v>
      </c>
      <c r="I1371">
        <v>707357193</v>
      </c>
      <c r="J1371" t="s">
        <v>7986</v>
      </c>
      <c r="K1371" t="s">
        <v>36</v>
      </c>
      <c r="L1371" t="s">
        <v>1196</v>
      </c>
      <c r="M1371" t="s">
        <v>7987</v>
      </c>
      <c r="N1371" s="54">
        <v>45971</v>
      </c>
      <c r="O1371" s="55">
        <v>0.33333333333333331</v>
      </c>
      <c r="P1371" t="s">
        <v>45</v>
      </c>
      <c r="Q1371" s="54">
        <v>45971</v>
      </c>
      <c r="R1371" s="55">
        <v>0.48402777777777778</v>
      </c>
      <c r="S1371" t="s">
        <v>45</v>
      </c>
      <c r="T1371">
        <v>1011251724434</v>
      </c>
      <c r="U1371"/>
    </row>
    <row r="1372" spans="1:21" hidden="1">
      <c r="A1372" s="54">
        <v>45969</v>
      </c>
      <c r="B1372" t="s">
        <v>4103</v>
      </c>
      <c r="C1372" t="s">
        <v>41</v>
      </c>
      <c r="D1372">
        <v>780961460</v>
      </c>
      <c r="E1372" t="s">
        <v>33</v>
      </c>
      <c r="F1372" t="s">
        <v>45</v>
      </c>
      <c r="G1372" t="s">
        <v>7988</v>
      </c>
      <c r="H1372">
        <v>713745033</v>
      </c>
      <c r="I1372">
        <v>727507259</v>
      </c>
      <c r="J1372" t="s">
        <v>7989</v>
      </c>
      <c r="K1372" t="s">
        <v>36</v>
      </c>
      <c r="L1372" t="s">
        <v>1196</v>
      </c>
      <c r="M1372" t="s">
        <v>7990</v>
      </c>
      <c r="N1372" s="54">
        <v>45970</v>
      </c>
      <c r="O1372" s="55">
        <v>0.41666666666666669</v>
      </c>
      <c r="P1372" t="s">
        <v>45</v>
      </c>
      <c r="Q1372" s="54">
        <v>45971</v>
      </c>
      <c r="R1372" s="55">
        <v>0.39374999999999999</v>
      </c>
      <c r="S1372" t="s">
        <v>45</v>
      </c>
      <c r="T1372">
        <v>1011251724106</v>
      </c>
      <c r="U1372"/>
    </row>
    <row r="1373" spans="1:21" hidden="1">
      <c r="A1373" s="54">
        <v>45969</v>
      </c>
      <c r="B1373" t="s">
        <v>484</v>
      </c>
      <c r="C1373" t="s">
        <v>41</v>
      </c>
      <c r="D1373">
        <v>784292582</v>
      </c>
      <c r="E1373" t="s">
        <v>33</v>
      </c>
      <c r="F1373" t="s">
        <v>45</v>
      </c>
      <c r="G1373" t="s">
        <v>7991</v>
      </c>
      <c r="H1373">
        <v>254742433727</v>
      </c>
      <c r="I1373">
        <v>724613968</v>
      </c>
      <c r="J1373" t="s">
        <v>7992</v>
      </c>
      <c r="K1373" t="s">
        <v>36</v>
      </c>
      <c r="L1373" t="s">
        <v>3907</v>
      </c>
      <c r="M1373" t="s">
        <v>6829</v>
      </c>
      <c r="N1373" s="54">
        <v>45971</v>
      </c>
      <c r="O1373" s="55">
        <v>0.54166666666666663</v>
      </c>
      <c r="P1373" t="s">
        <v>45</v>
      </c>
      <c r="Q1373" s="54">
        <v>45971</v>
      </c>
      <c r="R1373" s="55">
        <v>0.41875000000000001</v>
      </c>
      <c r="S1373" t="s">
        <v>45</v>
      </c>
      <c r="T1373">
        <v>1011251724181</v>
      </c>
      <c r="U1373"/>
    </row>
    <row r="1374" spans="1:21" hidden="1">
      <c r="A1374" s="54">
        <v>45969</v>
      </c>
      <c r="B1374" t="s">
        <v>484</v>
      </c>
      <c r="C1374" t="s">
        <v>41</v>
      </c>
      <c r="D1374">
        <v>784292582</v>
      </c>
      <c r="E1374" t="s">
        <v>33</v>
      </c>
      <c r="F1374" t="s">
        <v>45</v>
      </c>
      <c r="G1374" t="s">
        <v>7993</v>
      </c>
      <c r="H1374">
        <v>742433727</v>
      </c>
      <c r="I1374">
        <v>742433727</v>
      </c>
      <c r="J1374" t="s">
        <v>7992</v>
      </c>
      <c r="K1374" t="s">
        <v>36</v>
      </c>
      <c r="L1374" t="s">
        <v>3907</v>
      </c>
      <c r="M1374" t="s">
        <v>7994</v>
      </c>
      <c r="N1374" s="54">
        <v>45971</v>
      </c>
      <c r="O1374" s="55">
        <v>0.58333333333333337</v>
      </c>
      <c r="P1374" t="s">
        <v>45</v>
      </c>
      <c r="Q1374" s="54">
        <v>45971</v>
      </c>
      <c r="R1374" s="55">
        <v>0.41875000000000001</v>
      </c>
      <c r="S1374" t="s">
        <v>45</v>
      </c>
      <c r="T1374">
        <v>1011251724187</v>
      </c>
      <c r="U1374"/>
    </row>
    <row r="1375" spans="1:21" hidden="1">
      <c r="A1375" s="54">
        <v>45969</v>
      </c>
      <c r="B1375" t="s">
        <v>3923</v>
      </c>
      <c r="C1375" t="s">
        <v>41</v>
      </c>
      <c r="D1375">
        <v>102497828</v>
      </c>
      <c r="E1375" t="s">
        <v>33</v>
      </c>
      <c r="F1375" t="s">
        <v>3886</v>
      </c>
      <c r="G1375" t="s">
        <v>7995</v>
      </c>
      <c r="H1375">
        <v>732549069</v>
      </c>
      <c r="I1375">
        <v>732549069</v>
      </c>
      <c r="J1375" t="s">
        <v>7996</v>
      </c>
      <c r="K1375" t="s">
        <v>36</v>
      </c>
      <c r="L1375" t="s">
        <v>3907</v>
      </c>
      <c r="M1375" t="s">
        <v>4953</v>
      </c>
      <c r="N1375" s="54">
        <v>45987</v>
      </c>
      <c r="O1375" s="55">
        <v>0.58333333333333337</v>
      </c>
      <c r="P1375" t="s">
        <v>3886</v>
      </c>
      <c r="Q1375" s="54">
        <v>45971</v>
      </c>
      <c r="S1375" t="s">
        <v>3886</v>
      </c>
      <c r="U1375"/>
    </row>
    <row r="1376" spans="1:21" hidden="1">
      <c r="A1376" s="54">
        <v>45969</v>
      </c>
      <c r="B1376" t="s">
        <v>3923</v>
      </c>
      <c r="C1376" t="s">
        <v>41</v>
      </c>
      <c r="D1376">
        <v>102497828</v>
      </c>
      <c r="E1376" t="s">
        <v>33</v>
      </c>
      <c r="F1376" t="s">
        <v>3886</v>
      </c>
      <c r="G1376" t="s">
        <v>6512</v>
      </c>
      <c r="H1376">
        <v>788598175</v>
      </c>
      <c r="I1376">
        <v>788598175</v>
      </c>
      <c r="J1376" t="s">
        <v>7996</v>
      </c>
      <c r="K1376" t="s">
        <v>36</v>
      </c>
      <c r="L1376" t="s">
        <v>3907</v>
      </c>
      <c r="M1376" t="s">
        <v>7997</v>
      </c>
      <c r="N1376" s="54">
        <v>45988</v>
      </c>
      <c r="O1376" s="55">
        <v>0.5</v>
      </c>
      <c r="P1376" t="s">
        <v>3886</v>
      </c>
      <c r="Q1376" s="54">
        <v>45971</v>
      </c>
      <c r="S1376" t="s">
        <v>3886</v>
      </c>
      <c r="U1376"/>
    </row>
    <row r="1377" spans="1:21" hidden="1">
      <c r="A1377" s="54">
        <v>45969</v>
      </c>
      <c r="B1377" t="s">
        <v>3923</v>
      </c>
      <c r="C1377" t="s">
        <v>41</v>
      </c>
      <c r="D1377">
        <v>102497828</v>
      </c>
      <c r="E1377" t="s">
        <v>33</v>
      </c>
      <c r="F1377" t="s">
        <v>3886</v>
      </c>
      <c r="G1377" t="s">
        <v>7998</v>
      </c>
      <c r="H1377">
        <v>113179494</v>
      </c>
      <c r="I1377">
        <v>113179494</v>
      </c>
      <c r="J1377" t="s">
        <v>7996</v>
      </c>
      <c r="K1377" t="s">
        <v>36</v>
      </c>
      <c r="L1377" t="s">
        <v>3907</v>
      </c>
      <c r="M1377" t="s">
        <v>7816</v>
      </c>
      <c r="N1377" s="54">
        <v>45987</v>
      </c>
      <c r="O1377" s="55">
        <v>0.54166666666666663</v>
      </c>
      <c r="P1377" t="s">
        <v>3886</v>
      </c>
      <c r="Q1377" s="54">
        <v>45971</v>
      </c>
      <c r="S1377" t="s">
        <v>3886</v>
      </c>
      <c r="U1377"/>
    </row>
    <row r="1378" spans="1:21" hidden="1">
      <c r="A1378" s="54">
        <v>45970</v>
      </c>
      <c r="B1378" t="s">
        <v>3923</v>
      </c>
      <c r="C1378" t="s">
        <v>41</v>
      </c>
      <c r="D1378">
        <v>102497828</v>
      </c>
      <c r="E1378" t="s">
        <v>33</v>
      </c>
      <c r="F1378" t="s">
        <v>3886</v>
      </c>
      <c r="G1378" t="s">
        <v>7999</v>
      </c>
      <c r="H1378">
        <v>746093791</v>
      </c>
      <c r="I1378">
        <v>746093791</v>
      </c>
      <c r="J1378" t="s">
        <v>7996</v>
      </c>
      <c r="K1378" t="s">
        <v>36</v>
      </c>
      <c r="L1378" t="s">
        <v>3907</v>
      </c>
      <c r="M1378" t="s">
        <v>8000</v>
      </c>
      <c r="N1378" s="54">
        <v>45989</v>
      </c>
      <c r="O1378" s="55">
        <v>0.58333333333333337</v>
      </c>
      <c r="P1378" t="s">
        <v>3886</v>
      </c>
      <c r="Q1378" s="54">
        <v>45971</v>
      </c>
      <c r="S1378" t="s">
        <v>3886</v>
      </c>
      <c r="U1378"/>
    </row>
    <row r="1379" spans="1:21" hidden="1">
      <c r="A1379" s="54">
        <v>45970</v>
      </c>
      <c r="B1379" t="s">
        <v>3923</v>
      </c>
      <c r="C1379" t="s">
        <v>41</v>
      </c>
      <c r="D1379">
        <v>102497828</v>
      </c>
      <c r="E1379" t="s">
        <v>33</v>
      </c>
      <c r="F1379" t="s">
        <v>3886</v>
      </c>
      <c r="G1379" t="s">
        <v>8001</v>
      </c>
      <c r="H1379">
        <v>755720311</v>
      </c>
      <c r="I1379">
        <v>755720311</v>
      </c>
      <c r="J1379" t="s">
        <v>7996</v>
      </c>
      <c r="K1379" t="s">
        <v>36</v>
      </c>
      <c r="L1379" t="s">
        <v>3907</v>
      </c>
      <c r="M1379" t="s">
        <v>4633</v>
      </c>
      <c r="N1379" s="54">
        <v>45990</v>
      </c>
      <c r="O1379" s="55">
        <v>0.58333333333333337</v>
      </c>
      <c r="P1379" t="s">
        <v>3886</v>
      </c>
      <c r="Q1379" s="54">
        <v>45971</v>
      </c>
      <c r="S1379" t="s">
        <v>3886</v>
      </c>
      <c r="U1379"/>
    </row>
    <row r="1380" spans="1:21" hidden="1">
      <c r="A1380" s="54">
        <v>45970</v>
      </c>
      <c r="B1380" t="s">
        <v>3923</v>
      </c>
      <c r="C1380" t="s">
        <v>41</v>
      </c>
      <c r="D1380">
        <v>102497828</v>
      </c>
      <c r="E1380" t="s">
        <v>33</v>
      </c>
      <c r="F1380" t="s">
        <v>3886</v>
      </c>
      <c r="G1380" t="s">
        <v>8002</v>
      </c>
      <c r="H1380">
        <v>756567674</v>
      </c>
      <c r="I1380">
        <v>756567674</v>
      </c>
      <c r="J1380" t="s">
        <v>7996</v>
      </c>
      <c r="K1380" t="s">
        <v>36</v>
      </c>
      <c r="L1380" t="s">
        <v>3907</v>
      </c>
      <c r="M1380" t="s">
        <v>5875</v>
      </c>
      <c r="N1380" s="54">
        <v>45989</v>
      </c>
      <c r="O1380" s="55">
        <v>0.54166666666666663</v>
      </c>
      <c r="P1380" t="s">
        <v>3886</v>
      </c>
      <c r="Q1380" s="54">
        <v>45971</v>
      </c>
      <c r="S1380" t="s">
        <v>3886</v>
      </c>
      <c r="U1380"/>
    </row>
    <row r="1381" spans="1:21" hidden="1">
      <c r="A1381" s="54">
        <v>45970</v>
      </c>
      <c r="B1381" t="s">
        <v>3923</v>
      </c>
      <c r="C1381" t="s">
        <v>41</v>
      </c>
      <c r="D1381">
        <v>102497828</v>
      </c>
      <c r="E1381" t="s">
        <v>33</v>
      </c>
      <c r="F1381" t="s">
        <v>3886</v>
      </c>
      <c r="G1381" t="s">
        <v>8003</v>
      </c>
      <c r="H1381">
        <v>254710176172</v>
      </c>
      <c r="I1381">
        <v>710176172</v>
      </c>
      <c r="J1381" t="s">
        <v>7996</v>
      </c>
      <c r="K1381" t="s">
        <v>36</v>
      </c>
      <c r="L1381" t="s">
        <v>3907</v>
      </c>
      <c r="M1381" t="s">
        <v>8004</v>
      </c>
      <c r="N1381" s="54">
        <v>45988</v>
      </c>
      <c r="O1381" s="55">
        <v>0.58333333333333337</v>
      </c>
      <c r="P1381" t="s">
        <v>3886</v>
      </c>
      <c r="Q1381" s="54">
        <v>45971</v>
      </c>
      <c r="S1381" t="s">
        <v>3886</v>
      </c>
      <c r="U1381"/>
    </row>
    <row r="1382" spans="1:21" hidden="1">
      <c r="A1382" s="54">
        <v>45970</v>
      </c>
      <c r="B1382" t="s">
        <v>3580</v>
      </c>
      <c r="C1382" t="s">
        <v>5732</v>
      </c>
      <c r="D1382">
        <v>739662010</v>
      </c>
      <c r="E1382" t="s">
        <v>33</v>
      </c>
      <c r="F1382" t="s">
        <v>45</v>
      </c>
      <c r="G1382" t="s">
        <v>8005</v>
      </c>
      <c r="H1382">
        <v>254755116502</v>
      </c>
      <c r="I1382">
        <v>254702276500</v>
      </c>
      <c r="J1382" t="s">
        <v>8006</v>
      </c>
      <c r="K1382" t="s">
        <v>36</v>
      </c>
      <c r="L1382" t="s">
        <v>3896</v>
      </c>
      <c r="M1382" t="s">
        <v>8007</v>
      </c>
      <c r="N1382" s="54">
        <v>45971</v>
      </c>
      <c r="O1382" s="55">
        <v>0.41666666666666669</v>
      </c>
      <c r="P1382" t="s">
        <v>67</v>
      </c>
      <c r="Q1382" s="54">
        <v>45971</v>
      </c>
      <c r="R1382" s="55">
        <v>0.43541666666666667</v>
      </c>
      <c r="S1382" t="s">
        <v>67</v>
      </c>
      <c r="U1382" t="s">
        <v>114</v>
      </c>
    </row>
    <row r="1383" spans="1:21" hidden="1">
      <c r="A1383" s="54">
        <v>45970</v>
      </c>
      <c r="B1383" t="s">
        <v>282</v>
      </c>
      <c r="C1383" t="s">
        <v>41</v>
      </c>
      <c r="D1383">
        <v>100822172</v>
      </c>
      <c r="E1383" t="s">
        <v>33</v>
      </c>
      <c r="F1383" t="s">
        <v>45</v>
      </c>
      <c r="G1383" t="s">
        <v>8008</v>
      </c>
      <c r="I1383">
        <v>748501690</v>
      </c>
      <c r="J1383" t="s">
        <v>8009</v>
      </c>
      <c r="K1383" t="s">
        <v>36</v>
      </c>
      <c r="L1383" t="s">
        <v>3966</v>
      </c>
      <c r="M1383" t="s">
        <v>8010</v>
      </c>
      <c r="N1383" s="54">
        <v>45972</v>
      </c>
      <c r="O1383" s="55">
        <v>0.5</v>
      </c>
      <c r="P1383" t="s">
        <v>4124</v>
      </c>
      <c r="Q1383" s="54">
        <v>45971</v>
      </c>
      <c r="R1383" s="55">
        <v>0.43611111111111112</v>
      </c>
      <c r="S1383" t="s">
        <v>4124</v>
      </c>
      <c r="T1383" t="s">
        <v>8011</v>
      </c>
      <c r="U1383"/>
    </row>
    <row r="1384" spans="1:21">
      <c r="A1384" s="54">
        <v>45970</v>
      </c>
      <c r="B1384" t="s">
        <v>4180</v>
      </c>
      <c r="C1384" t="s">
        <v>742</v>
      </c>
      <c r="D1384">
        <v>105981359</v>
      </c>
      <c r="E1384" t="s">
        <v>33</v>
      </c>
      <c r="F1384" t="s">
        <v>45</v>
      </c>
      <c r="G1384" t="s">
        <v>8012</v>
      </c>
      <c r="H1384">
        <v>759886973</v>
      </c>
      <c r="I1384">
        <v>759886973</v>
      </c>
      <c r="J1384" t="s">
        <v>8013</v>
      </c>
      <c r="K1384" t="s">
        <v>36</v>
      </c>
      <c r="L1384" t="s">
        <v>3959</v>
      </c>
      <c r="M1384" t="s">
        <v>8014</v>
      </c>
      <c r="N1384" s="54">
        <v>45970</v>
      </c>
      <c r="O1384" s="55">
        <v>0.54166666666666663</v>
      </c>
      <c r="P1384" t="s">
        <v>67</v>
      </c>
      <c r="Q1384" s="54">
        <v>45971</v>
      </c>
      <c r="S1384" t="s">
        <v>67</v>
      </c>
      <c r="U1384" t="s">
        <v>4079</v>
      </c>
    </row>
    <row r="1385" spans="1:21" hidden="1">
      <c r="A1385" s="54">
        <v>45970</v>
      </c>
      <c r="B1385" t="s">
        <v>4545</v>
      </c>
      <c r="C1385" t="s">
        <v>41</v>
      </c>
      <c r="D1385">
        <v>103639065</v>
      </c>
      <c r="E1385" t="s">
        <v>33</v>
      </c>
      <c r="F1385" t="s">
        <v>45</v>
      </c>
      <c r="G1385" t="s">
        <v>8015</v>
      </c>
      <c r="H1385">
        <v>733598753</v>
      </c>
      <c r="I1385">
        <v>733598753</v>
      </c>
      <c r="J1385" t="s">
        <v>8016</v>
      </c>
      <c r="K1385" t="s">
        <v>36</v>
      </c>
      <c r="L1385" t="s">
        <v>3943</v>
      </c>
      <c r="M1385" t="s">
        <v>4597</v>
      </c>
      <c r="N1385" s="54">
        <v>45972</v>
      </c>
      <c r="O1385" s="55">
        <v>0.625</v>
      </c>
      <c r="P1385" t="s">
        <v>45</v>
      </c>
      <c r="Q1385" s="54">
        <v>45971</v>
      </c>
      <c r="R1385" s="55">
        <v>0.45277777777777778</v>
      </c>
      <c r="S1385" t="s">
        <v>45</v>
      </c>
      <c r="T1385">
        <v>1011251724302</v>
      </c>
      <c r="U1385"/>
    </row>
    <row r="1386" spans="1:21" hidden="1">
      <c r="A1386" s="54">
        <v>45970</v>
      </c>
      <c r="B1386" t="s">
        <v>1019</v>
      </c>
      <c r="C1386" t="s">
        <v>41</v>
      </c>
      <c r="D1386">
        <v>738237386</v>
      </c>
      <c r="E1386" t="s">
        <v>33</v>
      </c>
      <c r="F1386" t="s">
        <v>45</v>
      </c>
      <c r="G1386" t="s">
        <v>4572</v>
      </c>
      <c r="I1386">
        <v>736240402</v>
      </c>
      <c r="J1386" t="s">
        <v>8018</v>
      </c>
      <c r="K1386" t="s">
        <v>36</v>
      </c>
      <c r="L1386" t="s">
        <v>3907</v>
      </c>
      <c r="M1386" t="s">
        <v>6829</v>
      </c>
      <c r="N1386" s="54">
        <v>45971</v>
      </c>
      <c r="O1386" s="55">
        <v>0.41666666666666669</v>
      </c>
      <c r="P1386" t="s">
        <v>45</v>
      </c>
      <c r="Q1386" s="54">
        <v>45971</v>
      </c>
      <c r="R1386" s="55">
        <v>0.45833333333333331</v>
      </c>
      <c r="S1386" t="s">
        <v>45</v>
      </c>
      <c r="T1386">
        <v>1011251724315</v>
      </c>
      <c r="U1386"/>
    </row>
    <row r="1387" spans="1:21" hidden="1">
      <c r="A1387" s="54">
        <v>45970</v>
      </c>
      <c r="B1387" t="s">
        <v>8021</v>
      </c>
      <c r="C1387" t="s">
        <v>41</v>
      </c>
      <c r="D1387">
        <v>103639065</v>
      </c>
      <c r="E1387" t="s">
        <v>33</v>
      </c>
      <c r="F1387" t="s">
        <v>45</v>
      </c>
      <c r="G1387" t="s">
        <v>8022</v>
      </c>
      <c r="H1387">
        <v>102080920</v>
      </c>
      <c r="I1387">
        <v>102080920</v>
      </c>
      <c r="J1387" t="s">
        <v>8023</v>
      </c>
      <c r="K1387" t="s">
        <v>36</v>
      </c>
      <c r="L1387" t="s">
        <v>1196</v>
      </c>
      <c r="M1387" t="s">
        <v>4772</v>
      </c>
      <c r="N1387" s="54">
        <v>45971</v>
      </c>
      <c r="O1387" s="55">
        <v>0.70833333333333337</v>
      </c>
      <c r="P1387" t="s">
        <v>45</v>
      </c>
      <c r="Q1387" s="54">
        <v>45971</v>
      </c>
      <c r="R1387" s="55">
        <v>0.46666666666666667</v>
      </c>
      <c r="S1387" t="s">
        <v>45</v>
      </c>
      <c r="T1387">
        <v>1011251724351</v>
      </c>
      <c r="U1387"/>
    </row>
    <row r="1388" spans="1:21" hidden="1">
      <c r="A1388" s="54">
        <v>45970</v>
      </c>
      <c r="B1388" t="s">
        <v>4545</v>
      </c>
      <c r="C1388" t="s">
        <v>41</v>
      </c>
      <c r="D1388">
        <v>103639065</v>
      </c>
      <c r="E1388" t="s">
        <v>33</v>
      </c>
      <c r="F1388" t="s">
        <v>45</v>
      </c>
      <c r="G1388" t="s">
        <v>8024</v>
      </c>
      <c r="H1388">
        <v>722883377</v>
      </c>
      <c r="I1388">
        <v>722883377</v>
      </c>
      <c r="J1388" t="s">
        <v>8025</v>
      </c>
      <c r="K1388" t="s">
        <v>36</v>
      </c>
      <c r="L1388" t="s">
        <v>1196</v>
      </c>
      <c r="M1388" t="s">
        <v>8026</v>
      </c>
      <c r="N1388" s="54">
        <v>45971</v>
      </c>
      <c r="O1388" s="55">
        <v>0.33333333333333331</v>
      </c>
      <c r="P1388" t="s">
        <v>45</v>
      </c>
      <c r="Q1388" s="54">
        <v>45971</v>
      </c>
      <c r="R1388" s="55">
        <v>0.48541666666666666</v>
      </c>
      <c r="S1388" t="s">
        <v>45</v>
      </c>
      <c r="T1388">
        <v>1011251724446</v>
      </c>
      <c r="U1388"/>
    </row>
    <row r="1389" spans="1:21">
      <c r="A1389" s="54">
        <v>45970</v>
      </c>
      <c r="B1389" t="s">
        <v>2530</v>
      </c>
      <c r="C1389" t="s">
        <v>70</v>
      </c>
      <c r="D1389">
        <v>755877260</v>
      </c>
      <c r="E1389" t="s">
        <v>33</v>
      </c>
      <c r="F1389" t="s">
        <v>45</v>
      </c>
      <c r="G1389" t="s">
        <v>8027</v>
      </c>
      <c r="H1389">
        <v>102959749</v>
      </c>
      <c r="I1389">
        <v>741602261</v>
      </c>
      <c r="J1389" t="s">
        <v>8028</v>
      </c>
      <c r="K1389" t="s">
        <v>36</v>
      </c>
      <c r="L1389" t="s">
        <v>3966</v>
      </c>
      <c r="M1389" t="s">
        <v>8029</v>
      </c>
      <c r="N1389" s="54">
        <v>45971</v>
      </c>
      <c r="O1389" s="55">
        <v>0.45833333333333331</v>
      </c>
      <c r="P1389" t="s">
        <v>67</v>
      </c>
      <c r="Q1389" s="54">
        <v>45971</v>
      </c>
      <c r="R1389" s="55">
        <v>0.51944444444444449</v>
      </c>
      <c r="S1389" t="s">
        <v>67</v>
      </c>
      <c r="U1389" t="s">
        <v>4079</v>
      </c>
    </row>
    <row r="1390" spans="1:21">
      <c r="A1390" s="54">
        <v>45970</v>
      </c>
      <c r="B1390" t="s">
        <v>6238</v>
      </c>
      <c r="C1390" t="s">
        <v>32</v>
      </c>
      <c r="D1390">
        <v>780225502</v>
      </c>
      <c r="E1390" t="s">
        <v>33</v>
      </c>
      <c r="F1390" t="s">
        <v>45</v>
      </c>
      <c r="G1390" t="s">
        <v>8030</v>
      </c>
      <c r="H1390">
        <v>701802771</v>
      </c>
      <c r="I1390">
        <v>701802771</v>
      </c>
      <c r="J1390" t="s">
        <v>8031</v>
      </c>
      <c r="K1390" t="s">
        <v>36</v>
      </c>
      <c r="L1390" t="s">
        <v>3896</v>
      </c>
      <c r="M1390" t="s">
        <v>8032</v>
      </c>
      <c r="N1390" s="54">
        <v>45970</v>
      </c>
      <c r="O1390" s="55">
        <v>0.41666666666666669</v>
      </c>
      <c r="P1390" t="s">
        <v>39</v>
      </c>
      <c r="Q1390" s="54">
        <v>45971</v>
      </c>
      <c r="R1390" s="55">
        <v>0.53611111111111109</v>
      </c>
      <c r="U1390"/>
    </row>
    <row r="1391" spans="1:21">
      <c r="A1391" s="54">
        <v>45970</v>
      </c>
      <c r="B1391" t="s">
        <v>6238</v>
      </c>
      <c r="C1391" t="s">
        <v>32</v>
      </c>
      <c r="D1391">
        <v>780225502</v>
      </c>
      <c r="E1391" t="s">
        <v>33</v>
      </c>
      <c r="F1391" t="s">
        <v>45</v>
      </c>
      <c r="G1391" t="s">
        <v>8033</v>
      </c>
      <c r="H1391">
        <v>701480303</v>
      </c>
      <c r="I1391">
        <v>701480303</v>
      </c>
      <c r="J1391" t="s">
        <v>8034</v>
      </c>
      <c r="K1391" t="s">
        <v>36</v>
      </c>
      <c r="L1391" t="s">
        <v>3907</v>
      </c>
      <c r="M1391" t="s">
        <v>8035</v>
      </c>
      <c r="N1391" s="54">
        <v>45971</v>
      </c>
      <c r="O1391" s="55">
        <v>0.41666666666666669</v>
      </c>
      <c r="P1391" t="s">
        <v>45</v>
      </c>
      <c r="Q1391" s="54">
        <v>45971</v>
      </c>
      <c r="R1391" s="55">
        <v>0.53888888888888886</v>
      </c>
      <c r="S1391" t="s">
        <v>45</v>
      </c>
      <c r="T1391">
        <v>1011251724682</v>
      </c>
      <c r="U1391"/>
    </row>
    <row r="1392" spans="1:21" hidden="1">
      <c r="A1392" s="54">
        <v>45970</v>
      </c>
      <c r="B1392" t="s">
        <v>4103</v>
      </c>
      <c r="C1392" t="s">
        <v>41</v>
      </c>
      <c r="D1392">
        <v>780961460</v>
      </c>
      <c r="E1392" t="s">
        <v>33</v>
      </c>
      <c r="F1392" t="s">
        <v>45</v>
      </c>
      <c r="G1392" t="s">
        <v>8036</v>
      </c>
      <c r="H1392">
        <v>727904061</v>
      </c>
      <c r="I1392">
        <v>727904061</v>
      </c>
      <c r="J1392" t="s">
        <v>8037</v>
      </c>
      <c r="K1392" t="s">
        <v>36</v>
      </c>
      <c r="L1392" t="s">
        <v>1196</v>
      </c>
      <c r="M1392" t="s">
        <v>8038</v>
      </c>
      <c r="N1392" s="54">
        <v>45971</v>
      </c>
      <c r="O1392" s="55">
        <v>0.66666666666666663</v>
      </c>
      <c r="P1392" t="s">
        <v>45</v>
      </c>
      <c r="Q1392" s="54">
        <v>45971</v>
      </c>
      <c r="R1392" s="55">
        <v>0.54861111111111116</v>
      </c>
      <c r="S1392" t="s">
        <v>45</v>
      </c>
      <c r="T1392">
        <v>1011251724716</v>
      </c>
      <c r="U1392"/>
    </row>
    <row r="1393" spans="1:21" hidden="1">
      <c r="A1393" s="54">
        <v>45970</v>
      </c>
      <c r="B1393" t="s">
        <v>8039</v>
      </c>
      <c r="C1393" t="s">
        <v>41</v>
      </c>
      <c r="D1393">
        <v>103639065</v>
      </c>
      <c r="E1393" t="s">
        <v>33</v>
      </c>
      <c r="F1393" t="s">
        <v>45</v>
      </c>
      <c r="G1393" t="s">
        <v>8040</v>
      </c>
      <c r="H1393">
        <v>726401545</v>
      </c>
      <c r="I1393">
        <v>726401545</v>
      </c>
      <c r="J1393" t="s">
        <v>8041</v>
      </c>
      <c r="K1393" t="s">
        <v>36</v>
      </c>
      <c r="L1393" t="s">
        <v>1889</v>
      </c>
      <c r="M1393" t="s">
        <v>8042</v>
      </c>
      <c r="N1393" s="54">
        <v>45971</v>
      </c>
      <c r="O1393" s="55">
        <v>0.375</v>
      </c>
      <c r="P1393" t="s">
        <v>39</v>
      </c>
      <c r="Q1393" s="54">
        <v>45971</v>
      </c>
      <c r="R1393" s="55">
        <v>0.57430555555555551</v>
      </c>
      <c r="U1393"/>
    </row>
    <row r="1394" spans="1:21" hidden="1">
      <c r="A1394" s="54">
        <v>45970</v>
      </c>
      <c r="B1394" t="s">
        <v>484</v>
      </c>
      <c r="C1394" t="s">
        <v>41</v>
      </c>
      <c r="D1394">
        <v>784292582</v>
      </c>
      <c r="E1394" t="s">
        <v>33</v>
      </c>
      <c r="F1394" t="s">
        <v>45</v>
      </c>
      <c r="G1394" t="s">
        <v>6724</v>
      </c>
      <c r="H1394">
        <v>700362626</v>
      </c>
      <c r="I1394">
        <v>700362626</v>
      </c>
      <c r="J1394" t="s">
        <v>8043</v>
      </c>
      <c r="K1394" t="s">
        <v>36</v>
      </c>
      <c r="L1394" t="s">
        <v>3907</v>
      </c>
      <c r="M1394" t="s">
        <v>8044</v>
      </c>
      <c r="N1394" s="54">
        <v>45971</v>
      </c>
      <c r="O1394" s="55">
        <v>0.58333333333333337</v>
      </c>
      <c r="P1394" t="s">
        <v>39</v>
      </c>
      <c r="Q1394" s="54">
        <v>45971</v>
      </c>
      <c r="R1394" s="55">
        <v>0.57638888888888884</v>
      </c>
      <c r="U1394"/>
    </row>
    <row r="1395" spans="1:21" hidden="1">
      <c r="A1395" s="54">
        <v>45970</v>
      </c>
      <c r="B1395" t="s">
        <v>142</v>
      </c>
      <c r="C1395" t="s">
        <v>41</v>
      </c>
      <c r="D1395">
        <v>784172048</v>
      </c>
      <c r="E1395" t="s">
        <v>33</v>
      </c>
      <c r="F1395" t="s">
        <v>45</v>
      </c>
      <c r="G1395" t="s">
        <v>8045</v>
      </c>
      <c r="H1395">
        <v>700282618</v>
      </c>
      <c r="I1395">
        <v>729770384</v>
      </c>
      <c r="J1395" t="s">
        <v>8046</v>
      </c>
      <c r="K1395" t="s">
        <v>36</v>
      </c>
      <c r="L1395" t="s">
        <v>1196</v>
      </c>
      <c r="M1395" t="s">
        <v>8047</v>
      </c>
      <c r="N1395" s="54">
        <v>45975</v>
      </c>
      <c r="O1395" s="55">
        <v>0.58333333333333337</v>
      </c>
      <c r="P1395" t="s">
        <v>45</v>
      </c>
      <c r="Q1395" s="54">
        <v>45971</v>
      </c>
      <c r="R1395" s="55">
        <v>0.57777777777777772</v>
      </c>
      <c r="S1395" t="s">
        <v>45</v>
      </c>
      <c r="T1395">
        <v>1311251730541</v>
      </c>
      <c r="U1395"/>
    </row>
    <row r="1396" spans="1:21">
      <c r="A1396" s="54">
        <v>45970</v>
      </c>
      <c r="B1396" t="s">
        <v>557</v>
      </c>
      <c r="C1396" t="s">
        <v>70</v>
      </c>
      <c r="D1396">
        <v>755877260</v>
      </c>
      <c r="E1396" t="s">
        <v>33</v>
      </c>
      <c r="F1396" t="s">
        <v>45</v>
      </c>
      <c r="G1396" t="s">
        <v>8048</v>
      </c>
      <c r="H1396">
        <v>740300881</v>
      </c>
      <c r="I1396">
        <v>740300881</v>
      </c>
      <c r="J1396" t="s">
        <v>8049</v>
      </c>
      <c r="K1396" t="s">
        <v>36</v>
      </c>
      <c r="L1396" t="s">
        <v>3959</v>
      </c>
      <c r="M1396" t="s">
        <v>5810</v>
      </c>
      <c r="N1396" s="54">
        <v>45971</v>
      </c>
      <c r="O1396" s="55">
        <v>0.41666666666666669</v>
      </c>
      <c r="P1396" t="s">
        <v>45</v>
      </c>
      <c r="Q1396" s="54">
        <v>45971</v>
      </c>
      <c r="R1396" s="55">
        <v>0.60138888888888886</v>
      </c>
      <c r="S1396" t="s">
        <v>45</v>
      </c>
      <c r="T1396">
        <v>1011251724948</v>
      </c>
      <c r="U1396"/>
    </row>
    <row r="1397" spans="1:21">
      <c r="A1397" s="54">
        <v>45970</v>
      </c>
      <c r="B1397" t="s">
        <v>557</v>
      </c>
      <c r="C1397" t="s">
        <v>70</v>
      </c>
      <c r="D1397">
        <v>755877260</v>
      </c>
      <c r="E1397" t="s">
        <v>33</v>
      </c>
      <c r="F1397" t="s">
        <v>45</v>
      </c>
      <c r="G1397" t="s">
        <v>8050</v>
      </c>
      <c r="H1397">
        <v>740204182</v>
      </c>
      <c r="I1397">
        <v>740204182</v>
      </c>
      <c r="J1397" t="s">
        <v>8051</v>
      </c>
      <c r="K1397" t="s">
        <v>36</v>
      </c>
      <c r="L1397" t="s">
        <v>3959</v>
      </c>
      <c r="M1397" t="s">
        <v>4764</v>
      </c>
      <c r="N1397" s="54">
        <v>45971</v>
      </c>
      <c r="O1397" s="55">
        <v>0.41666666666666669</v>
      </c>
      <c r="P1397" t="s">
        <v>39</v>
      </c>
      <c r="Q1397" s="54">
        <v>45971</v>
      </c>
      <c r="R1397" s="55">
        <v>0.61319444444444449</v>
      </c>
      <c r="U1397"/>
    </row>
    <row r="1398" spans="1:21" hidden="1">
      <c r="A1398" s="54">
        <v>45970</v>
      </c>
      <c r="B1398" t="s">
        <v>8052</v>
      </c>
      <c r="C1398" t="s">
        <v>41</v>
      </c>
      <c r="D1398">
        <v>107221313</v>
      </c>
      <c r="E1398" t="s">
        <v>33</v>
      </c>
      <c r="F1398" t="s">
        <v>45</v>
      </c>
      <c r="G1398" t="s">
        <v>1705</v>
      </c>
      <c r="H1398">
        <v>254792420256</v>
      </c>
      <c r="I1398">
        <v>254792420256</v>
      </c>
      <c r="J1398" t="s">
        <v>8053</v>
      </c>
      <c r="K1398" t="s">
        <v>36</v>
      </c>
      <c r="L1398" t="s">
        <v>4128</v>
      </c>
      <c r="M1398" t="s">
        <v>8054</v>
      </c>
      <c r="N1398" s="54">
        <v>45976</v>
      </c>
      <c r="O1398" s="55">
        <v>0.66666666666666663</v>
      </c>
      <c r="P1398" t="s">
        <v>45</v>
      </c>
      <c r="Q1398" s="54">
        <v>45971</v>
      </c>
      <c r="R1398" s="55">
        <v>0.63958333333333328</v>
      </c>
      <c r="S1398" t="s">
        <v>45</v>
      </c>
      <c r="T1398">
        <v>1311251730582</v>
      </c>
      <c r="U1398"/>
    </row>
    <row r="1399" spans="1:21" hidden="1">
      <c r="A1399" s="54">
        <v>45970</v>
      </c>
      <c r="B1399" t="s">
        <v>867</v>
      </c>
      <c r="C1399" t="s">
        <v>41</v>
      </c>
      <c r="D1399">
        <v>738237386</v>
      </c>
      <c r="E1399" t="s">
        <v>33</v>
      </c>
      <c r="F1399" t="s">
        <v>45</v>
      </c>
      <c r="G1399" t="s">
        <v>8056</v>
      </c>
      <c r="I1399">
        <v>721691867</v>
      </c>
      <c r="J1399" t="s">
        <v>8057</v>
      </c>
      <c r="K1399" t="s">
        <v>36</v>
      </c>
      <c r="L1399" t="s">
        <v>3907</v>
      </c>
      <c r="M1399" t="s">
        <v>6829</v>
      </c>
      <c r="N1399" s="54">
        <v>45971</v>
      </c>
      <c r="O1399" s="55">
        <v>0.41666666666666669</v>
      </c>
      <c r="P1399" t="s">
        <v>39</v>
      </c>
      <c r="Q1399" s="54">
        <v>45971</v>
      </c>
      <c r="R1399" s="55">
        <v>0.67986111111111114</v>
      </c>
      <c r="U1399"/>
    </row>
    <row r="1400" spans="1:21" hidden="1">
      <c r="A1400" s="54">
        <v>45970</v>
      </c>
      <c r="B1400" t="s">
        <v>4735</v>
      </c>
      <c r="C1400" t="s">
        <v>41</v>
      </c>
      <c r="D1400">
        <v>107221313</v>
      </c>
      <c r="E1400" t="s">
        <v>33</v>
      </c>
      <c r="F1400" t="s">
        <v>45</v>
      </c>
      <c r="G1400" t="s">
        <v>4793</v>
      </c>
      <c r="H1400">
        <v>254722441553</v>
      </c>
      <c r="I1400">
        <v>254722441553</v>
      </c>
      <c r="J1400" t="s">
        <v>4794</v>
      </c>
      <c r="K1400" t="s">
        <v>36</v>
      </c>
      <c r="L1400" t="s">
        <v>4128</v>
      </c>
      <c r="M1400" t="s">
        <v>8058</v>
      </c>
      <c r="N1400" s="54">
        <v>45970</v>
      </c>
      <c r="O1400" s="55">
        <v>0.5</v>
      </c>
      <c r="P1400" t="s">
        <v>67</v>
      </c>
      <c r="Q1400" s="54">
        <v>45971</v>
      </c>
      <c r="R1400" s="55">
        <v>0.48958333333333331</v>
      </c>
      <c r="S1400" t="s">
        <v>67</v>
      </c>
      <c r="U1400" t="s">
        <v>4068</v>
      </c>
    </row>
    <row r="1401" spans="1:21" hidden="1">
      <c r="A1401" s="54">
        <v>45970</v>
      </c>
      <c r="B1401" t="s">
        <v>142</v>
      </c>
      <c r="C1401" t="s">
        <v>41</v>
      </c>
      <c r="D1401">
        <v>784172048</v>
      </c>
      <c r="E1401" t="s">
        <v>33</v>
      </c>
      <c r="F1401" t="s">
        <v>45</v>
      </c>
      <c r="G1401" t="s">
        <v>8059</v>
      </c>
      <c r="H1401">
        <v>712960501</v>
      </c>
      <c r="I1401">
        <v>710317628</v>
      </c>
      <c r="J1401" t="s">
        <v>8060</v>
      </c>
      <c r="K1401" t="s">
        <v>36</v>
      </c>
      <c r="L1401" t="s">
        <v>1196</v>
      </c>
      <c r="M1401" t="s">
        <v>8061</v>
      </c>
      <c r="N1401" s="54">
        <v>45972</v>
      </c>
      <c r="O1401" s="55">
        <v>0.45833333333333331</v>
      </c>
      <c r="P1401" t="s">
        <v>45</v>
      </c>
      <c r="Q1401" s="54">
        <v>45971</v>
      </c>
      <c r="R1401" s="55">
        <v>0.49375000000000002</v>
      </c>
      <c r="S1401" t="s">
        <v>45</v>
      </c>
      <c r="T1401">
        <v>1011251724479</v>
      </c>
      <c r="U1401"/>
    </row>
    <row r="1402" spans="1:21" hidden="1">
      <c r="A1402" s="54">
        <v>45970</v>
      </c>
      <c r="B1402" t="s">
        <v>867</v>
      </c>
      <c r="C1402" t="s">
        <v>41</v>
      </c>
      <c r="D1402">
        <v>738237386</v>
      </c>
      <c r="E1402" t="s">
        <v>33</v>
      </c>
      <c r="F1402" t="s">
        <v>45</v>
      </c>
      <c r="G1402" t="s">
        <v>8062</v>
      </c>
      <c r="I1402">
        <v>111738558</v>
      </c>
      <c r="J1402" t="s">
        <v>8063</v>
      </c>
      <c r="K1402" t="s">
        <v>36</v>
      </c>
      <c r="L1402" t="s">
        <v>3907</v>
      </c>
      <c r="M1402" t="s">
        <v>6829</v>
      </c>
      <c r="N1402" s="54">
        <v>45971</v>
      </c>
      <c r="O1402" s="55">
        <v>0.41666666666666669</v>
      </c>
      <c r="P1402" t="s">
        <v>45</v>
      </c>
      <c r="Q1402" s="54">
        <v>45971</v>
      </c>
      <c r="R1402" s="55">
        <v>0.5</v>
      </c>
      <c r="S1402" t="s">
        <v>45</v>
      </c>
      <c r="T1402">
        <v>1011251724493</v>
      </c>
      <c r="U1402"/>
    </row>
    <row r="1403" spans="1:21" hidden="1">
      <c r="A1403" s="54">
        <v>45970</v>
      </c>
      <c r="B1403" t="s">
        <v>867</v>
      </c>
      <c r="C1403" t="s">
        <v>41</v>
      </c>
      <c r="D1403">
        <v>738237386</v>
      </c>
      <c r="E1403" t="s">
        <v>33</v>
      </c>
      <c r="F1403" t="s">
        <v>45</v>
      </c>
      <c r="G1403" t="s">
        <v>8064</v>
      </c>
      <c r="I1403">
        <v>722273788</v>
      </c>
      <c r="J1403" t="s">
        <v>8065</v>
      </c>
      <c r="K1403" t="s">
        <v>36</v>
      </c>
      <c r="L1403" t="s">
        <v>3907</v>
      </c>
      <c r="M1403" t="s">
        <v>6829</v>
      </c>
      <c r="N1403" s="54">
        <v>45971</v>
      </c>
      <c r="O1403" s="55">
        <v>0.41666666666666669</v>
      </c>
      <c r="P1403" t="s">
        <v>45</v>
      </c>
      <c r="Q1403" s="54">
        <v>45971</v>
      </c>
      <c r="R1403" s="55">
        <v>0.51249999999999996</v>
      </c>
      <c r="S1403" t="s">
        <v>45</v>
      </c>
      <c r="T1403">
        <v>1011251724552</v>
      </c>
      <c r="U1403"/>
    </row>
    <row r="1404" spans="1:21" hidden="1">
      <c r="A1404" s="54">
        <v>45970</v>
      </c>
      <c r="B1404" t="s">
        <v>142</v>
      </c>
      <c r="C1404" t="s">
        <v>41</v>
      </c>
      <c r="D1404">
        <v>784172048</v>
      </c>
      <c r="E1404" t="s">
        <v>33</v>
      </c>
      <c r="F1404" t="s">
        <v>45</v>
      </c>
      <c r="G1404" t="s">
        <v>8067</v>
      </c>
      <c r="H1404">
        <v>702599784</v>
      </c>
      <c r="I1404">
        <v>783041260</v>
      </c>
      <c r="J1404" t="s">
        <v>8068</v>
      </c>
      <c r="K1404" t="s">
        <v>36</v>
      </c>
      <c r="L1404" t="s">
        <v>1196</v>
      </c>
      <c r="M1404" t="s">
        <v>8069</v>
      </c>
      <c r="N1404" s="54">
        <v>45973</v>
      </c>
      <c r="O1404" s="55">
        <v>0.75</v>
      </c>
      <c r="P1404" t="s">
        <v>45</v>
      </c>
      <c r="Q1404" s="54">
        <v>45971</v>
      </c>
      <c r="R1404" s="55">
        <v>0.54166666666666663</v>
      </c>
      <c r="S1404" t="s">
        <v>45</v>
      </c>
      <c r="T1404">
        <v>1011251724666</v>
      </c>
      <c r="U1404"/>
    </row>
    <row r="1405" spans="1:21" hidden="1">
      <c r="A1405" s="54">
        <v>45970</v>
      </c>
      <c r="B1405" t="s">
        <v>2369</v>
      </c>
      <c r="C1405" t="s">
        <v>41</v>
      </c>
      <c r="D1405">
        <v>781044277</v>
      </c>
      <c r="E1405" t="s">
        <v>33</v>
      </c>
      <c r="F1405" t="s">
        <v>45</v>
      </c>
      <c r="G1405" t="s">
        <v>8070</v>
      </c>
      <c r="I1405">
        <v>706327975</v>
      </c>
      <c r="J1405" t="s">
        <v>8071</v>
      </c>
      <c r="K1405" t="s">
        <v>36</v>
      </c>
      <c r="L1405" t="s">
        <v>3916</v>
      </c>
      <c r="M1405" t="s">
        <v>160</v>
      </c>
      <c r="N1405" s="54">
        <v>45971</v>
      </c>
      <c r="O1405" s="55">
        <v>0.54166666666666663</v>
      </c>
      <c r="P1405" t="s">
        <v>45</v>
      </c>
      <c r="Q1405" s="54">
        <v>45971</v>
      </c>
      <c r="R1405" s="55">
        <v>0.54652777777777772</v>
      </c>
      <c r="S1405" t="s">
        <v>45</v>
      </c>
      <c r="T1405">
        <v>1011251724685</v>
      </c>
      <c r="U1405"/>
    </row>
    <row r="1406" spans="1:21" hidden="1">
      <c r="A1406" s="54">
        <v>45970</v>
      </c>
      <c r="B1406" t="s">
        <v>4381</v>
      </c>
      <c r="C1406" t="s">
        <v>41</v>
      </c>
      <c r="D1406">
        <v>788401220</v>
      </c>
      <c r="E1406" t="s">
        <v>33</v>
      </c>
      <c r="F1406" t="s">
        <v>45</v>
      </c>
      <c r="G1406" t="s">
        <v>8072</v>
      </c>
      <c r="H1406">
        <v>783609927</v>
      </c>
      <c r="I1406">
        <v>711277477</v>
      </c>
      <c r="J1406" t="s">
        <v>8073</v>
      </c>
      <c r="K1406" t="s">
        <v>36</v>
      </c>
      <c r="L1406" t="s">
        <v>4384</v>
      </c>
      <c r="M1406" t="s">
        <v>8074</v>
      </c>
      <c r="N1406" s="54">
        <v>45970</v>
      </c>
      <c r="O1406" s="55">
        <v>0.625</v>
      </c>
      <c r="P1406" t="s">
        <v>45</v>
      </c>
      <c r="Q1406" s="54">
        <v>45971</v>
      </c>
      <c r="R1406" s="55">
        <v>0.55208333333333337</v>
      </c>
      <c r="S1406" t="s">
        <v>45</v>
      </c>
      <c r="T1406">
        <v>1011251724712</v>
      </c>
      <c r="U1406"/>
    </row>
    <row r="1407" spans="1:21">
      <c r="A1407" s="54">
        <v>45970</v>
      </c>
      <c r="B1407" t="s">
        <v>6238</v>
      </c>
      <c r="C1407" t="s">
        <v>32</v>
      </c>
      <c r="D1407">
        <v>780225502</v>
      </c>
      <c r="E1407" t="s">
        <v>33</v>
      </c>
      <c r="F1407" t="s">
        <v>45</v>
      </c>
      <c r="G1407" t="s">
        <v>8075</v>
      </c>
      <c r="H1407">
        <v>116005173</v>
      </c>
      <c r="I1407">
        <v>717875373</v>
      </c>
      <c r="J1407" t="s">
        <v>8076</v>
      </c>
      <c r="K1407" t="s">
        <v>36</v>
      </c>
      <c r="L1407" t="s">
        <v>1196</v>
      </c>
      <c r="M1407" t="s">
        <v>8077</v>
      </c>
      <c r="N1407" s="54">
        <v>45970</v>
      </c>
      <c r="O1407" s="55">
        <v>0.54166666666666663</v>
      </c>
      <c r="P1407" t="s">
        <v>67</v>
      </c>
      <c r="Q1407" s="54">
        <v>45971</v>
      </c>
      <c r="S1407" t="s">
        <v>67</v>
      </c>
      <c r="T1407">
        <v>9711251720522</v>
      </c>
      <c r="U1407" t="s">
        <v>114</v>
      </c>
    </row>
    <row r="1408" spans="1:21" hidden="1">
      <c r="A1408" s="54">
        <v>45970</v>
      </c>
      <c r="B1408" t="s">
        <v>2369</v>
      </c>
      <c r="C1408" t="s">
        <v>41</v>
      </c>
      <c r="D1408">
        <v>781044277</v>
      </c>
      <c r="E1408" t="s">
        <v>33</v>
      </c>
      <c r="F1408" t="s">
        <v>45</v>
      </c>
      <c r="G1408" t="s">
        <v>8078</v>
      </c>
      <c r="I1408">
        <v>751319800</v>
      </c>
      <c r="J1408" t="s">
        <v>8079</v>
      </c>
      <c r="K1408" t="s">
        <v>36</v>
      </c>
      <c r="L1408" t="s">
        <v>3916</v>
      </c>
      <c r="M1408" t="s">
        <v>6017</v>
      </c>
      <c r="N1408" s="54">
        <v>45970</v>
      </c>
      <c r="O1408" s="55">
        <v>0.54166666666666663</v>
      </c>
      <c r="P1408" t="s">
        <v>45</v>
      </c>
      <c r="Q1408" s="54">
        <v>45971</v>
      </c>
      <c r="R1408" s="55">
        <v>0.55625000000000002</v>
      </c>
      <c r="S1408" t="s">
        <v>45</v>
      </c>
      <c r="T1408">
        <v>1011251724727</v>
      </c>
      <c r="U1408"/>
    </row>
    <row r="1409" spans="1:21" hidden="1">
      <c r="A1409" s="54">
        <v>45970</v>
      </c>
      <c r="B1409" t="s">
        <v>2369</v>
      </c>
      <c r="C1409" t="s">
        <v>41</v>
      </c>
      <c r="D1409">
        <v>781044277</v>
      </c>
      <c r="E1409" t="s">
        <v>33</v>
      </c>
      <c r="F1409" t="s">
        <v>3886</v>
      </c>
      <c r="G1409" t="s">
        <v>8080</v>
      </c>
      <c r="I1409">
        <v>710374220</v>
      </c>
      <c r="J1409" t="s">
        <v>8081</v>
      </c>
      <c r="K1409" t="s">
        <v>36</v>
      </c>
      <c r="L1409" t="s">
        <v>1911</v>
      </c>
      <c r="M1409" t="s">
        <v>1270</v>
      </c>
      <c r="N1409" s="54">
        <v>45997</v>
      </c>
      <c r="O1409" s="55">
        <v>0.54166666666666663</v>
      </c>
      <c r="P1409" t="s">
        <v>3886</v>
      </c>
      <c r="Q1409" s="54">
        <v>45971</v>
      </c>
      <c r="S1409" t="s">
        <v>3886</v>
      </c>
      <c r="U1409"/>
    </row>
    <row r="1410" spans="1:21" hidden="1">
      <c r="A1410" s="54">
        <v>45970</v>
      </c>
      <c r="B1410" t="s">
        <v>4780</v>
      </c>
      <c r="C1410" t="s">
        <v>41</v>
      </c>
      <c r="D1410">
        <v>107221313</v>
      </c>
      <c r="E1410" t="s">
        <v>33</v>
      </c>
      <c r="F1410" t="s">
        <v>45</v>
      </c>
      <c r="G1410" t="s">
        <v>4594</v>
      </c>
      <c r="H1410">
        <v>254788454495</v>
      </c>
      <c r="I1410">
        <v>254788454495</v>
      </c>
      <c r="J1410" t="s">
        <v>8084</v>
      </c>
      <c r="K1410" t="s">
        <v>36</v>
      </c>
      <c r="L1410" t="s">
        <v>4128</v>
      </c>
      <c r="M1410" t="s">
        <v>8085</v>
      </c>
      <c r="N1410" s="54">
        <v>45971</v>
      </c>
      <c r="O1410" s="55">
        <v>0.45833333333333331</v>
      </c>
      <c r="P1410" t="s">
        <v>67</v>
      </c>
      <c r="Q1410" s="54">
        <v>45941</v>
      </c>
      <c r="R1410" s="55">
        <v>0.53819444444444442</v>
      </c>
      <c r="S1410" t="s">
        <v>67</v>
      </c>
      <c r="U1410" t="s">
        <v>4079</v>
      </c>
    </row>
    <row r="1411" spans="1:21" hidden="1">
      <c r="A1411" s="54">
        <v>45970</v>
      </c>
      <c r="B1411" t="s">
        <v>6216</v>
      </c>
      <c r="C1411" t="s">
        <v>41</v>
      </c>
      <c r="D1411">
        <v>782244288</v>
      </c>
      <c r="E1411" t="s">
        <v>33</v>
      </c>
      <c r="F1411" t="s">
        <v>45</v>
      </c>
      <c r="G1411" t="s">
        <v>8086</v>
      </c>
      <c r="H1411">
        <v>710805994</v>
      </c>
      <c r="I1411">
        <v>756661000</v>
      </c>
      <c r="J1411" t="s">
        <v>8087</v>
      </c>
      <c r="K1411" t="s">
        <v>36</v>
      </c>
      <c r="L1411" t="s">
        <v>1196</v>
      </c>
      <c r="M1411" t="s">
        <v>8088</v>
      </c>
      <c r="N1411" s="54">
        <v>45970</v>
      </c>
      <c r="O1411" s="55">
        <v>0.75</v>
      </c>
      <c r="P1411" t="s">
        <v>45</v>
      </c>
      <c r="Q1411" s="54">
        <v>45941</v>
      </c>
      <c r="R1411" s="55">
        <v>0.54513888888888884</v>
      </c>
      <c r="S1411" t="s">
        <v>45</v>
      </c>
      <c r="T1411">
        <v>1011251725037</v>
      </c>
      <c r="U1411"/>
    </row>
    <row r="1412" spans="1:21" hidden="1">
      <c r="A1412" s="54">
        <v>45970</v>
      </c>
      <c r="B1412" t="s">
        <v>4545</v>
      </c>
      <c r="C1412" t="s">
        <v>41</v>
      </c>
      <c r="D1412">
        <v>103639065</v>
      </c>
      <c r="E1412" t="s">
        <v>33</v>
      </c>
      <c r="F1412" t="s">
        <v>45</v>
      </c>
      <c r="G1412" t="s">
        <v>8089</v>
      </c>
      <c r="H1412">
        <v>727379809</v>
      </c>
      <c r="I1412">
        <v>707357193</v>
      </c>
      <c r="J1412" t="s">
        <v>8090</v>
      </c>
      <c r="K1412" t="s">
        <v>36</v>
      </c>
      <c r="L1412" t="s">
        <v>3943</v>
      </c>
      <c r="M1412" t="s">
        <v>8091</v>
      </c>
      <c r="N1412" s="54">
        <v>45971</v>
      </c>
      <c r="O1412" s="55">
        <v>0.41666666666666669</v>
      </c>
      <c r="P1412" t="s">
        <v>45</v>
      </c>
      <c r="Q1412" s="54">
        <v>45941</v>
      </c>
      <c r="R1412" s="55">
        <v>0.58819444444444446</v>
      </c>
      <c r="S1412" t="s">
        <v>45</v>
      </c>
      <c r="T1412">
        <v>1011251724873</v>
      </c>
      <c r="U1412"/>
    </row>
    <row r="1413" spans="1:21">
      <c r="A1413" s="54">
        <v>45970</v>
      </c>
      <c r="B1413" t="s">
        <v>749</v>
      </c>
      <c r="C1413" t="s">
        <v>32</v>
      </c>
      <c r="D1413">
        <v>780225502</v>
      </c>
      <c r="E1413" t="s">
        <v>33</v>
      </c>
      <c r="F1413" t="s">
        <v>45</v>
      </c>
      <c r="G1413" t="s">
        <v>8092</v>
      </c>
      <c r="H1413">
        <v>739235200</v>
      </c>
      <c r="I1413">
        <v>739235200</v>
      </c>
      <c r="J1413" t="s">
        <v>6382</v>
      </c>
      <c r="K1413" t="s">
        <v>36</v>
      </c>
      <c r="L1413" t="s">
        <v>3896</v>
      </c>
      <c r="M1413" t="s">
        <v>8093</v>
      </c>
      <c r="N1413" s="54">
        <v>45971</v>
      </c>
      <c r="O1413" s="55">
        <v>0.375</v>
      </c>
      <c r="P1413" t="s">
        <v>67</v>
      </c>
      <c r="Q1413" s="54">
        <v>45971</v>
      </c>
      <c r="R1413" s="55">
        <v>0.60277777777777775</v>
      </c>
      <c r="S1413" t="s">
        <v>67</v>
      </c>
      <c r="U1413" t="s">
        <v>114</v>
      </c>
    </row>
    <row r="1414" spans="1:21" hidden="1">
      <c r="A1414" s="54">
        <v>45970</v>
      </c>
      <c r="B1414" t="s">
        <v>267</v>
      </c>
      <c r="C1414" t="s">
        <v>41</v>
      </c>
      <c r="D1414">
        <v>755669505</v>
      </c>
      <c r="E1414" t="s">
        <v>33</v>
      </c>
      <c r="F1414" t="s">
        <v>45</v>
      </c>
      <c r="G1414" t="s">
        <v>8094</v>
      </c>
      <c r="I1414">
        <v>254701801809</v>
      </c>
      <c r="J1414" t="s">
        <v>8095</v>
      </c>
      <c r="K1414" t="s">
        <v>36</v>
      </c>
      <c r="L1414" t="s">
        <v>3959</v>
      </c>
      <c r="M1414" t="s">
        <v>8096</v>
      </c>
      <c r="N1414" s="54">
        <v>45970</v>
      </c>
      <c r="O1414" s="55">
        <v>0.66666666666666663</v>
      </c>
      <c r="P1414" t="s">
        <v>39</v>
      </c>
      <c r="Q1414" s="54">
        <v>45971</v>
      </c>
      <c r="R1414" s="55">
        <v>0.60486111111111107</v>
      </c>
      <c r="U1414"/>
    </row>
    <row r="1415" spans="1:21" hidden="1">
      <c r="A1415" s="54">
        <v>45970</v>
      </c>
      <c r="B1415" t="s">
        <v>1020</v>
      </c>
      <c r="C1415" t="s">
        <v>41</v>
      </c>
      <c r="D1415">
        <v>737760378</v>
      </c>
      <c r="E1415" t="s">
        <v>33</v>
      </c>
      <c r="F1415" t="s">
        <v>45</v>
      </c>
      <c r="G1415" t="s">
        <v>8097</v>
      </c>
      <c r="I1415">
        <v>714685487</v>
      </c>
      <c r="J1415" t="s">
        <v>3082</v>
      </c>
      <c r="K1415" t="s">
        <v>36</v>
      </c>
      <c r="L1415" t="s">
        <v>3943</v>
      </c>
      <c r="M1415" t="s">
        <v>8098</v>
      </c>
      <c r="N1415" s="54">
        <v>45971</v>
      </c>
      <c r="O1415" s="55">
        <v>0.33333333333333331</v>
      </c>
      <c r="P1415" t="s">
        <v>45</v>
      </c>
      <c r="Q1415" s="54">
        <v>45971</v>
      </c>
      <c r="R1415" s="55">
        <v>0.64166666666666672</v>
      </c>
      <c r="S1415" t="s">
        <v>45</v>
      </c>
      <c r="T1415">
        <v>1011251725045</v>
      </c>
      <c r="U1415"/>
    </row>
    <row r="1416" spans="1:21">
      <c r="A1416" s="54">
        <v>45970</v>
      </c>
      <c r="B1416" t="s">
        <v>8099</v>
      </c>
      <c r="C1416" t="s">
        <v>32</v>
      </c>
      <c r="D1416">
        <v>762627764</v>
      </c>
      <c r="E1416" t="s">
        <v>33</v>
      </c>
      <c r="F1416" t="s">
        <v>45</v>
      </c>
      <c r="G1416" t="s">
        <v>8100</v>
      </c>
      <c r="H1416">
        <v>756110356</v>
      </c>
      <c r="I1416">
        <v>756110356</v>
      </c>
      <c r="J1416" t="s">
        <v>8101</v>
      </c>
      <c r="K1416" t="s">
        <v>36</v>
      </c>
      <c r="L1416" t="s">
        <v>3896</v>
      </c>
      <c r="M1416" t="s">
        <v>8102</v>
      </c>
      <c r="N1416" s="54">
        <v>45971</v>
      </c>
      <c r="O1416" s="55">
        <v>0.41666666666666669</v>
      </c>
      <c r="P1416" t="s">
        <v>2086</v>
      </c>
      <c r="Q1416" s="54">
        <v>45941</v>
      </c>
      <c r="R1416" s="55">
        <v>0.5708333333333333</v>
      </c>
      <c r="S1416" t="s">
        <v>39</v>
      </c>
      <c r="U1416"/>
    </row>
    <row r="1417" spans="1:21">
      <c r="A1417" s="54">
        <v>45970</v>
      </c>
      <c r="B1417" t="s">
        <v>6238</v>
      </c>
      <c r="C1417" t="s">
        <v>32</v>
      </c>
      <c r="D1417">
        <v>780225502</v>
      </c>
      <c r="E1417" t="s">
        <v>33</v>
      </c>
      <c r="F1417" t="s">
        <v>45</v>
      </c>
      <c r="G1417" t="s">
        <v>8104</v>
      </c>
      <c r="H1417">
        <v>755818411</v>
      </c>
      <c r="I1417">
        <v>792316905</v>
      </c>
      <c r="J1417" t="s">
        <v>8105</v>
      </c>
      <c r="K1417" t="s">
        <v>36</v>
      </c>
      <c r="L1417" t="s">
        <v>3896</v>
      </c>
      <c r="M1417" t="s">
        <v>8106</v>
      </c>
      <c r="N1417" s="54">
        <v>45971</v>
      </c>
      <c r="O1417" s="55">
        <v>0.70833333333333337</v>
      </c>
      <c r="P1417" t="s">
        <v>45</v>
      </c>
      <c r="Q1417" s="54">
        <v>45971</v>
      </c>
      <c r="R1417" s="55">
        <v>0.49444444444444446</v>
      </c>
      <c r="S1417" t="s">
        <v>45</v>
      </c>
      <c r="T1417">
        <v>1011251724477</v>
      </c>
      <c r="U1417"/>
    </row>
    <row r="1418" spans="1:21" hidden="1">
      <c r="A1418" s="54">
        <v>45970</v>
      </c>
      <c r="B1418" t="s">
        <v>4545</v>
      </c>
      <c r="C1418" t="s">
        <v>41</v>
      </c>
      <c r="D1418">
        <v>103639065</v>
      </c>
      <c r="E1418" t="s">
        <v>33</v>
      </c>
      <c r="F1418" t="s">
        <v>45</v>
      </c>
      <c r="G1418" t="s">
        <v>8107</v>
      </c>
      <c r="H1418">
        <v>722883377</v>
      </c>
      <c r="I1418">
        <v>707357193</v>
      </c>
      <c r="J1418" t="s">
        <v>8025</v>
      </c>
      <c r="K1418" t="s">
        <v>36</v>
      </c>
      <c r="L1418" t="s">
        <v>1196</v>
      </c>
      <c r="M1418" t="s">
        <v>8026</v>
      </c>
      <c r="N1418" s="54">
        <v>45971</v>
      </c>
      <c r="O1418" s="55">
        <v>0.33333333333333331</v>
      </c>
      <c r="P1418" t="s">
        <v>45</v>
      </c>
      <c r="Q1418" s="54">
        <v>45971</v>
      </c>
      <c r="R1418" s="55">
        <v>0.49861111111111112</v>
      </c>
      <c r="S1418" t="s">
        <v>45</v>
      </c>
      <c r="T1418">
        <v>1011251724492</v>
      </c>
      <c r="U1418"/>
    </row>
    <row r="1419" spans="1:21" hidden="1">
      <c r="A1419" s="54">
        <v>45970</v>
      </c>
      <c r="B1419" t="s">
        <v>4780</v>
      </c>
      <c r="C1419" t="s">
        <v>41</v>
      </c>
      <c r="D1419">
        <v>107221313</v>
      </c>
      <c r="E1419" t="s">
        <v>33</v>
      </c>
      <c r="F1419" t="s">
        <v>45</v>
      </c>
      <c r="G1419" t="s">
        <v>8108</v>
      </c>
      <c r="H1419">
        <v>254114365980</v>
      </c>
      <c r="I1419">
        <v>254114365980</v>
      </c>
      <c r="J1419" t="s">
        <v>8109</v>
      </c>
      <c r="K1419" t="s">
        <v>36</v>
      </c>
      <c r="L1419" t="s">
        <v>4128</v>
      </c>
      <c r="M1419" t="s">
        <v>8110</v>
      </c>
      <c r="N1419" s="54">
        <v>45972</v>
      </c>
      <c r="O1419" s="55">
        <v>0.41666666666666669</v>
      </c>
      <c r="P1419" t="s">
        <v>67</v>
      </c>
      <c r="Q1419" s="54">
        <v>45971</v>
      </c>
      <c r="R1419" s="55">
        <v>0.5131944444444444</v>
      </c>
      <c r="S1419" t="s">
        <v>67</v>
      </c>
      <c r="U1419" t="s">
        <v>114</v>
      </c>
    </row>
    <row r="1420" spans="1:21" hidden="1">
      <c r="A1420" s="54">
        <v>45970</v>
      </c>
      <c r="B1420" t="s">
        <v>1754</v>
      </c>
      <c r="C1420" t="s">
        <v>41</v>
      </c>
      <c r="D1420">
        <v>737760378</v>
      </c>
      <c r="E1420" t="s">
        <v>33</v>
      </c>
      <c r="F1420" t="s">
        <v>45</v>
      </c>
      <c r="G1420" t="s">
        <v>8111</v>
      </c>
      <c r="I1420">
        <v>720793918</v>
      </c>
      <c r="J1420" t="s">
        <v>8112</v>
      </c>
      <c r="K1420" t="s">
        <v>36</v>
      </c>
      <c r="L1420" t="s">
        <v>1911</v>
      </c>
      <c r="M1420" t="s">
        <v>8113</v>
      </c>
      <c r="N1420" s="54">
        <v>45971</v>
      </c>
      <c r="O1420" s="55">
        <v>0.33333333333333331</v>
      </c>
      <c r="P1420" t="s">
        <v>45</v>
      </c>
      <c r="Q1420" s="54">
        <v>45971</v>
      </c>
      <c r="R1420" s="55">
        <v>0.52013888888888893</v>
      </c>
      <c r="S1420" t="s">
        <v>45</v>
      </c>
      <c r="T1420">
        <v>1011251724591</v>
      </c>
      <c r="U1420"/>
    </row>
    <row r="1421" spans="1:21" hidden="1">
      <c r="A1421" s="54">
        <v>45970</v>
      </c>
      <c r="B1421" t="s">
        <v>4735</v>
      </c>
      <c r="C1421" t="s">
        <v>41</v>
      </c>
      <c r="D1421">
        <v>107221313</v>
      </c>
      <c r="E1421" t="s">
        <v>33</v>
      </c>
      <c r="F1421" t="s">
        <v>45</v>
      </c>
      <c r="G1421" t="s">
        <v>8114</v>
      </c>
      <c r="H1421">
        <v>254114365980</v>
      </c>
      <c r="I1421">
        <v>254114365980</v>
      </c>
      <c r="J1421" t="s">
        <v>8115</v>
      </c>
      <c r="K1421" t="s">
        <v>36</v>
      </c>
      <c r="L1421" t="s">
        <v>4128</v>
      </c>
      <c r="M1421" t="s">
        <v>4162</v>
      </c>
      <c r="N1421" s="54">
        <v>45972</v>
      </c>
      <c r="O1421" s="55">
        <v>0.41666666666666669</v>
      </c>
      <c r="P1421" t="s">
        <v>45</v>
      </c>
      <c r="Q1421" s="54">
        <v>45971</v>
      </c>
      <c r="R1421" s="55">
        <v>0.51249999999999996</v>
      </c>
      <c r="S1421" t="s">
        <v>45</v>
      </c>
      <c r="T1421">
        <v>1011251724578</v>
      </c>
      <c r="U1421"/>
    </row>
    <row r="1422" spans="1:21" hidden="1">
      <c r="A1422" s="54">
        <v>45970</v>
      </c>
      <c r="B1422" t="s">
        <v>1754</v>
      </c>
      <c r="C1422" t="s">
        <v>41</v>
      </c>
      <c r="D1422">
        <v>737760378</v>
      </c>
      <c r="E1422" t="s">
        <v>33</v>
      </c>
      <c r="F1422" t="s">
        <v>45</v>
      </c>
      <c r="G1422" t="s">
        <v>8116</v>
      </c>
      <c r="H1422">
        <v>750624710</v>
      </c>
      <c r="I1422">
        <v>706119665</v>
      </c>
      <c r="J1422" t="s">
        <v>8117</v>
      </c>
      <c r="K1422" t="s">
        <v>36</v>
      </c>
      <c r="L1422" t="s">
        <v>3943</v>
      </c>
      <c r="M1422" t="s">
        <v>8118</v>
      </c>
      <c r="N1422" s="54">
        <v>45971</v>
      </c>
      <c r="O1422" s="55">
        <v>0.33333333333333331</v>
      </c>
      <c r="P1422" t="s">
        <v>45</v>
      </c>
      <c r="Q1422" s="54">
        <v>45971</v>
      </c>
      <c r="R1422" s="55">
        <v>0.53472222222222221</v>
      </c>
      <c r="S1422" t="s">
        <v>45</v>
      </c>
      <c r="T1422">
        <v>1011251724660</v>
      </c>
      <c r="U1422"/>
    </row>
    <row r="1423" spans="1:21">
      <c r="A1423" s="54">
        <v>45970</v>
      </c>
      <c r="B1423" t="s">
        <v>7407</v>
      </c>
      <c r="C1423" t="s">
        <v>1081</v>
      </c>
      <c r="D1423">
        <v>736961942</v>
      </c>
      <c r="E1423" t="s">
        <v>33</v>
      </c>
      <c r="F1423" t="s">
        <v>45</v>
      </c>
      <c r="G1423" t="s">
        <v>8119</v>
      </c>
      <c r="H1423">
        <v>104082200</v>
      </c>
      <c r="I1423">
        <v>115660355</v>
      </c>
      <c r="J1423" t="s">
        <v>8120</v>
      </c>
      <c r="K1423" t="s">
        <v>36</v>
      </c>
      <c r="L1423" t="s">
        <v>3896</v>
      </c>
      <c r="M1423" t="s">
        <v>8121</v>
      </c>
      <c r="N1423" s="54">
        <v>45971</v>
      </c>
      <c r="O1423" s="55">
        <v>0.5</v>
      </c>
      <c r="P1423" t="s">
        <v>45</v>
      </c>
      <c r="Q1423" s="54">
        <v>45971</v>
      </c>
      <c r="R1423" s="55">
        <v>0.54374999999999996</v>
      </c>
      <c r="S1423" t="s">
        <v>45</v>
      </c>
      <c r="T1423">
        <v>1011251724678</v>
      </c>
      <c r="U1423"/>
    </row>
    <row r="1424" spans="1:21" hidden="1">
      <c r="A1424" s="54">
        <v>45970</v>
      </c>
      <c r="B1424" t="s">
        <v>2028</v>
      </c>
      <c r="C1424" t="s">
        <v>41</v>
      </c>
      <c r="D1424">
        <v>100911807</v>
      </c>
      <c r="E1424" t="s">
        <v>33</v>
      </c>
      <c r="F1424" t="s">
        <v>45</v>
      </c>
      <c r="G1424" t="s">
        <v>8122</v>
      </c>
      <c r="I1424">
        <v>794801284</v>
      </c>
      <c r="J1424" t="s">
        <v>8123</v>
      </c>
      <c r="K1424" t="s">
        <v>36</v>
      </c>
      <c r="L1424" t="s">
        <v>1916</v>
      </c>
      <c r="M1424" t="s">
        <v>8124</v>
      </c>
      <c r="N1424" s="54">
        <v>45971</v>
      </c>
      <c r="O1424" s="55">
        <v>0.375</v>
      </c>
      <c r="P1424" t="s">
        <v>45</v>
      </c>
      <c r="Q1424" s="54">
        <v>45971</v>
      </c>
      <c r="R1424" s="55">
        <v>0.54652777777777772</v>
      </c>
      <c r="S1424" t="s">
        <v>45</v>
      </c>
      <c r="T1424">
        <v>1011251724694</v>
      </c>
      <c r="U1424"/>
    </row>
    <row r="1425" spans="1:21" hidden="1">
      <c r="A1425" s="54">
        <v>45970</v>
      </c>
      <c r="B1425" t="s">
        <v>2014</v>
      </c>
      <c r="C1425" t="s">
        <v>41</v>
      </c>
      <c r="D1425">
        <v>781044277</v>
      </c>
      <c r="E1425" t="s">
        <v>33</v>
      </c>
      <c r="F1425" t="s">
        <v>45</v>
      </c>
      <c r="G1425" t="s">
        <v>8125</v>
      </c>
      <c r="I1425">
        <v>727791317</v>
      </c>
      <c r="J1425" t="s">
        <v>8126</v>
      </c>
      <c r="K1425" t="s">
        <v>36</v>
      </c>
      <c r="L1425" t="s">
        <v>3966</v>
      </c>
      <c r="M1425" t="s">
        <v>4414</v>
      </c>
      <c r="N1425" s="54">
        <v>45971</v>
      </c>
      <c r="O1425" s="55">
        <v>0.75</v>
      </c>
      <c r="P1425" t="s">
        <v>45</v>
      </c>
      <c r="Q1425" s="54">
        <v>45971</v>
      </c>
      <c r="R1425" s="55">
        <v>0.55972222222222223</v>
      </c>
      <c r="S1425" t="s">
        <v>45</v>
      </c>
      <c r="T1425">
        <v>1011251725322</v>
      </c>
      <c r="U1425"/>
    </row>
    <row r="1426" spans="1:21" hidden="1">
      <c r="A1426" s="54">
        <v>45970</v>
      </c>
      <c r="B1426" t="s">
        <v>1064</v>
      </c>
      <c r="C1426" t="s">
        <v>41</v>
      </c>
      <c r="D1426">
        <v>105228339</v>
      </c>
      <c r="E1426" t="s">
        <v>33</v>
      </c>
      <c r="F1426" t="s">
        <v>45</v>
      </c>
      <c r="G1426" t="s">
        <v>8127</v>
      </c>
      <c r="H1426">
        <v>732204410</v>
      </c>
      <c r="I1426">
        <v>757679082</v>
      </c>
      <c r="J1426" t="s">
        <v>7916</v>
      </c>
      <c r="K1426" t="s">
        <v>36</v>
      </c>
      <c r="L1426" t="s">
        <v>3945</v>
      </c>
      <c r="M1426" t="s">
        <v>8128</v>
      </c>
      <c r="N1426" s="54">
        <v>45971</v>
      </c>
      <c r="O1426" s="55">
        <v>0.41666666666666669</v>
      </c>
      <c r="P1426" t="s">
        <v>45</v>
      </c>
      <c r="Q1426" s="54">
        <v>45971</v>
      </c>
      <c r="R1426" s="55">
        <v>0.56111111111111112</v>
      </c>
      <c r="S1426" t="s">
        <v>45</v>
      </c>
      <c r="T1426">
        <v>1011251724752</v>
      </c>
      <c r="U1426"/>
    </row>
    <row r="1427" spans="1:21">
      <c r="A1427" s="54">
        <v>45970</v>
      </c>
      <c r="B1427" t="s">
        <v>8129</v>
      </c>
      <c r="C1427" t="s">
        <v>1130</v>
      </c>
      <c r="D1427">
        <v>788224017</v>
      </c>
      <c r="E1427" t="s">
        <v>33</v>
      </c>
      <c r="F1427" t="s">
        <v>45</v>
      </c>
      <c r="G1427" t="s">
        <v>8130</v>
      </c>
      <c r="H1427">
        <v>736754466</v>
      </c>
      <c r="I1427">
        <v>736754466</v>
      </c>
      <c r="J1427" t="s">
        <v>8131</v>
      </c>
      <c r="K1427" t="s">
        <v>36</v>
      </c>
      <c r="L1427" t="s">
        <v>1878</v>
      </c>
      <c r="M1427" t="s">
        <v>8132</v>
      </c>
      <c r="N1427" s="54">
        <v>45971</v>
      </c>
      <c r="O1427" s="55">
        <v>0.375</v>
      </c>
      <c r="P1427" t="s">
        <v>45</v>
      </c>
      <c r="Q1427" s="54">
        <v>45971</v>
      </c>
      <c r="R1427" s="55">
        <v>0.49722222222222223</v>
      </c>
      <c r="S1427" t="s">
        <v>45</v>
      </c>
      <c r="T1427">
        <v>1011251724489</v>
      </c>
      <c r="U1427"/>
    </row>
    <row r="1428" spans="1:21">
      <c r="A1428" s="54">
        <v>45970</v>
      </c>
      <c r="B1428" t="s">
        <v>1558</v>
      </c>
      <c r="C1428" t="s">
        <v>852</v>
      </c>
      <c r="D1428">
        <v>107373669</v>
      </c>
      <c r="E1428" t="s">
        <v>33</v>
      </c>
      <c r="F1428" t="s">
        <v>45</v>
      </c>
      <c r="G1428" t="s">
        <v>8133</v>
      </c>
      <c r="I1428">
        <v>254702718022</v>
      </c>
      <c r="J1428" t="s">
        <v>8134</v>
      </c>
      <c r="K1428" t="s">
        <v>36</v>
      </c>
      <c r="L1428" t="s">
        <v>1196</v>
      </c>
      <c r="M1428" t="s">
        <v>8135</v>
      </c>
      <c r="N1428" s="54">
        <v>45971</v>
      </c>
      <c r="O1428" s="55">
        <v>0.375</v>
      </c>
      <c r="P1428" t="s">
        <v>45</v>
      </c>
      <c r="Q1428" s="54">
        <v>45971</v>
      </c>
      <c r="R1428" s="55">
        <v>0.50763888888888886</v>
      </c>
      <c r="S1428" t="s">
        <v>45</v>
      </c>
      <c r="T1428">
        <v>1011251724534</v>
      </c>
      <c r="U1428"/>
    </row>
    <row r="1429" spans="1:21" hidden="1">
      <c r="A1429" s="54">
        <v>45970</v>
      </c>
      <c r="B1429" t="s">
        <v>4545</v>
      </c>
      <c r="C1429" t="s">
        <v>41</v>
      </c>
      <c r="D1429">
        <v>103639065</v>
      </c>
      <c r="E1429" t="s">
        <v>33</v>
      </c>
      <c r="F1429" t="s">
        <v>45</v>
      </c>
      <c r="G1429" t="s">
        <v>8136</v>
      </c>
      <c r="H1429">
        <v>799121666</v>
      </c>
      <c r="I1429">
        <v>707357193</v>
      </c>
      <c r="J1429" t="s">
        <v>8137</v>
      </c>
      <c r="K1429" t="s">
        <v>36</v>
      </c>
      <c r="L1429" t="s">
        <v>1878</v>
      </c>
      <c r="M1429" t="s">
        <v>8138</v>
      </c>
      <c r="N1429" s="54">
        <v>45977</v>
      </c>
      <c r="O1429" s="55">
        <v>0.41666666666666669</v>
      </c>
      <c r="P1429" t="s">
        <v>45</v>
      </c>
      <c r="Q1429" s="54">
        <v>45971</v>
      </c>
      <c r="R1429" s="55">
        <v>0.5229166666666667</v>
      </c>
      <c r="S1429" t="s">
        <v>45</v>
      </c>
      <c r="T1429">
        <v>1411251732613</v>
      </c>
      <c r="U1429"/>
    </row>
    <row r="1430" spans="1:21">
      <c r="A1430" s="54">
        <v>45970</v>
      </c>
      <c r="B1430" t="s">
        <v>2472</v>
      </c>
      <c r="C1430" t="s">
        <v>548</v>
      </c>
      <c r="D1430">
        <v>750988989</v>
      </c>
      <c r="E1430" t="s">
        <v>33</v>
      </c>
      <c r="F1430" t="s">
        <v>45</v>
      </c>
      <c r="G1430" t="s">
        <v>8139</v>
      </c>
      <c r="H1430">
        <v>721532028</v>
      </c>
      <c r="I1430">
        <v>721532028</v>
      </c>
      <c r="J1430" t="s">
        <v>8140</v>
      </c>
      <c r="K1430" t="s">
        <v>36</v>
      </c>
      <c r="L1430" t="s">
        <v>3959</v>
      </c>
      <c r="M1430" t="s">
        <v>1334</v>
      </c>
      <c r="N1430" s="54">
        <v>45971</v>
      </c>
      <c r="O1430" s="55">
        <v>0.375</v>
      </c>
      <c r="P1430" t="s">
        <v>45</v>
      </c>
      <c r="Q1430" s="54">
        <v>45971</v>
      </c>
      <c r="R1430" s="55">
        <v>0.5131944444444444</v>
      </c>
      <c r="S1430" t="s">
        <v>45</v>
      </c>
      <c r="T1430">
        <v>1011251724564</v>
      </c>
      <c r="U1430"/>
    </row>
    <row r="1431" spans="1:21" hidden="1">
      <c r="A1431" s="54">
        <v>45970</v>
      </c>
      <c r="B1431" t="s">
        <v>867</v>
      </c>
      <c r="C1431" t="s">
        <v>41</v>
      </c>
      <c r="D1431">
        <v>738237386</v>
      </c>
      <c r="E1431" t="s">
        <v>33</v>
      </c>
      <c r="F1431" t="s">
        <v>45</v>
      </c>
      <c r="G1431" t="s">
        <v>4708</v>
      </c>
      <c r="I1431">
        <v>722657510</v>
      </c>
      <c r="J1431" t="s">
        <v>8141</v>
      </c>
      <c r="K1431" t="s">
        <v>36</v>
      </c>
      <c r="L1431" t="s">
        <v>3907</v>
      </c>
      <c r="M1431" t="s">
        <v>8142</v>
      </c>
      <c r="N1431" s="54">
        <v>45971</v>
      </c>
      <c r="O1431" s="55">
        <v>0.41666666666666669</v>
      </c>
      <c r="P1431" t="s">
        <v>45</v>
      </c>
      <c r="Q1431" s="54">
        <v>45971</v>
      </c>
      <c r="R1431" s="55">
        <v>0.51736111111111116</v>
      </c>
      <c r="S1431" t="s">
        <v>45</v>
      </c>
      <c r="T1431">
        <v>1011251724579</v>
      </c>
      <c r="U1431"/>
    </row>
    <row r="1432" spans="1:21" hidden="1">
      <c r="A1432" s="54">
        <v>45970</v>
      </c>
      <c r="B1432" t="s">
        <v>2777</v>
      </c>
      <c r="C1432" t="s">
        <v>41</v>
      </c>
      <c r="D1432">
        <v>762648144</v>
      </c>
      <c r="E1432" t="s">
        <v>33</v>
      </c>
      <c r="F1432" t="s">
        <v>45</v>
      </c>
      <c r="G1432" t="s">
        <v>8144</v>
      </c>
      <c r="I1432">
        <v>254727097195</v>
      </c>
      <c r="J1432" t="s">
        <v>8145</v>
      </c>
      <c r="K1432" t="s">
        <v>36</v>
      </c>
      <c r="L1432" t="s">
        <v>3945</v>
      </c>
      <c r="M1432" t="s">
        <v>4591</v>
      </c>
      <c r="N1432" s="54">
        <v>45972</v>
      </c>
      <c r="O1432" s="55">
        <v>0.58333333333333337</v>
      </c>
      <c r="P1432" t="s">
        <v>45</v>
      </c>
      <c r="Q1432" s="54">
        <v>45971</v>
      </c>
      <c r="R1432" s="55">
        <v>0.53472222222222221</v>
      </c>
      <c r="S1432" t="s">
        <v>45</v>
      </c>
      <c r="T1432">
        <v>1411251732600</v>
      </c>
      <c r="U1432"/>
    </row>
    <row r="1433" spans="1:21">
      <c r="A1433" s="54">
        <v>45970</v>
      </c>
      <c r="B1433" t="s">
        <v>8146</v>
      </c>
      <c r="C1433" t="s">
        <v>1144</v>
      </c>
      <c r="D1433">
        <v>737275690</v>
      </c>
      <c r="E1433" t="s">
        <v>33</v>
      </c>
      <c r="F1433" t="s">
        <v>45</v>
      </c>
      <c r="G1433" t="s">
        <v>8147</v>
      </c>
      <c r="H1433">
        <v>722824824</v>
      </c>
      <c r="I1433">
        <v>782824824</v>
      </c>
      <c r="J1433" t="s">
        <v>8148</v>
      </c>
      <c r="K1433" t="s">
        <v>36</v>
      </c>
      <c r="L1433" t="s">
        <v>3910</v>
      </c>
      <c r="M1433" t="s">
        <v>8149</v>
      </c>
      <c r="N1433" s="54">
        <v>45971</v>
      </c>
      <c r="O1433" s="55">
        <v>0.375</v>
      </c>
      <c r="P1433" t="s">
        <v>39</v>
      </c>
      <c r="Q1433" s="54">
        <v>45971</v>
      </c>
      <c r="R1433" s="55">
        <v>0.71666666666666667</v>
      </c>
      <c r="U1433"/>
    </row>
    <row r="1434" spans="1:21" hidden="1">
      <c r="A1434" s="54">
        <v>45970</v>
      </c>
      <c r="B1434" t="s">
        <v>3228</v>
      </c>
      <c r="C1434" t="s">
        <v>41</v>
      </c>
      <c r="D1434">
        <v>787160346</v>
      </c>
      <c r="E1434" t="s">
        <v>33</v>
      </c>
      <c r="F1434" t="s">
        <v>45</v>
      </c>
      <c r="G1434" t="s">
        <v>8150</v>
      </c>
      <c r="H1434">
        <v>113247246</v>
      </c>
      <c r="I1434">
        <v>113247246</v>
      </c>
      <c r="J1434" t="s">
        <v>8151</v>
      </c>
      <c r="K1434" t="s">
        <v>36</v>
      </c>
      <c r="L1434" t="s">
        <v>3946</v>
      </c>
      <c r="M1434" t="s">
        <v>8152</v>
      </c>
      <c r="N1434" s="54">
        <v>45971</v>
      </c>
      <c r="O1434" s="55">
        <v>0.45833333333333331</v>
      </c>
      <c r="P1434" t="s">
        <v>39</v>
      </c>
      <c r="Q1434" s="54">
        <v>45971</v>
      </c>
      <c r="R1434" s="55">
        <v>0.74236111111111114</v>
      </c>
      <c r="U1434"/>
    </row>
    <row r="1435" spans="1:21" hidden="1">
      <c r="A1435" s="54">
        <v>45970</v>
      </c>
      <c r="B1435" t="s">
        <v>6216</v>
      </c>
      <c r="C1435" t="s">
        <v>41</v>
      </c>
      <c r="D1435">
        <v>782244288</v>
      </c>
      <c r="E1435" t="s">
        <v>33</v>
      </c>
      <c r="F1435" t="s">
        <v>45</v>
      </c>
      <c r="G1435" t="s">
        <v>8153</v>
      </c>
      <c r="H1435">
        <v>723330568</v>
      </c>
      <c r="I1435">
        <v>723330568</v>
      </c>
      <c r="J1435" t="s">
        <v>4478</v>
      </c>
      <c r="K1435" t="s">
        <v>36</v>
      </c>
      <c r="L1435" t="s">
        <v>1196</v>
      </c>
      <c r="M1435" t="s">
        <v>8066</v>
      </c>
      <c r="N1435" s="54">
        <v>45971</v>
      </c>
      <c r="O1435" s="55">
        <v>0.33333333333333331</v>
      </c>
      <c r="P1435" t="s">
        <v>39</v>
      </c>
      <c r="Q1435" s="54">
        <v>45971</v>
      </c>
      <c r="R1435" s="55">
        <v>0.74791666666666667</v>
      </c>
      <c r="U1435"/>
    </row>
    <row r="1436" spans="1:21" hidden="1">
      <c r="A1436" s="54">
        <v>45970</v>
      </c>
      <c r="B1436" t="s">
        <v>8154</v>
      </c>
      <c r="C1436" t="s">
        <v>41</v>
      </c>
      <c r="D1436">
        <v>788198918</v>
      </c>
      <c r="E1436" t="s">
        <v>33</v>
      </c>
      <c r="F1436" t="s">
        <v>45</v>
      </c>
      <c r="G1436" t="s">
        <v>8155</v>
      </c>
      <c r="H1436">
        <v>254780092806</v>
      </c>
      <c r="I1436">
        <v>254780092806</v>
      </c>
      <c r="J1436" t="s">
        <v>8156</v>
      </c>
      <c r="K1436" t="s">
        <v>36</v>
      </c>
      <c r="L1436" t="s">
        <v>1196</v>
      </c>
      <c r="M1436" t="s">
        <v>4535</v>
      </c>
      <c r="N1436" s="54">
        <v>45971</v>
      </c>
      <c r="O1436" s="55">
        <v>0.5</v>
      </c>
      <c r="P1436" t="s">
        <v>67</v>
      </c>
      <c r="Q1436" s="54">
        <v>45971</v>
      </c>
      <c r="R1436" s="55">
        <v>0.74930555555555556</v>
      </c>
      <c r="S1436" t="s">
        <v>67</v>
      </c>
      <c r="U1436" t="s">
        <v>4247</v>
      </c>
    </row>
    <row r="1437" spans="1:21" hidden="1">
      <c r="A1437" s="54">
        <v>45970</v>
      </c>
      <c r="B1437" t="s">
        <v>8154</v>
      </c>
      <c r="C1437" t="s">
        <v>41</v>
      </c>
      <c r="D1437">
        <v>788198918</v>
      </c>
      <c r="E1437" t="s">
        <v>33</v>
      </c>
      <c r="F1437" t="s">
        <v>3886</v>
      </c>
      <c r="G1437" t="s">
        <v>8157</v>
      </c>
      <c r="H1437">
        <v>254785016794</v>
      </c>
      <c r="I1437">
        <v>254785016794</v>
      </c>
      <c r="J1437" t="s">
        <v>8158</v>
      </c>
      <c r="K1437" t="s">
        <v>36</v>
      </c>
      <c r="L1437" t="s">
        <v>1196</v>
      </c>
      <c r="M1437" t="s">
        <v>3465</v>
      </c>
      <c r="N1437" s="54">
        <v>45971</v>
      </c>
      <c r="O1437" s="55">
        <v>0.66666666666666663</v>
      </c>
      <c r="P1437" t="s">
        <v>3886</v>
      </c>
      <c r="Q1437" s="54">
        <v>45971</v>
      </c>
      <c r="S1437" t="s">
        <v>3886</v>
      </c>
      <c r="U1437"/>
    </row>
    <row r="1438" spans="1:21" hidden="1">
      <c r="A1438" s="54">
        <v>45970</v>
      </c>
      <c r="B1438" t="s">
        <v>8154</v>
      </c>
      <c r="C1438" t="s">
        <v>41</v>
      </c>
      <c r="D1438">
        <v>788198918</v>
      </c>
      <c r="E1438" t="s">
        <v>33</v>
      </c>
      <c r="F1438" t="s">
        <v>3886</v>
      </c>
      <c r="G1438" t="s">
        <v>8159</v>
      </c>
      <c r="H1438">
        <v>254104144104</v>
      </c>
      <c r="I1438">
        <v>254104144104</v>
      </c>
      <c r="J1438" t="s">
        <v>8160</v>
      </c>
      <c r="K1438" t="s">
        <v>36</v>
      </c>
      <c r="L1438" t="s">
        <v>1196</v>
      </c>
      <c r="M1438" t="s">
        <v>2189</v>
      </c>
      <c r="N1438" s="54">
        <v>45976</v>
      </c>
      <c r="O1438" s="55">
        <v>0.58333333333333337</v>
      </c>
      <c r="P1438" t="s">
        <v>3886</v>
      </c>
      <c r="Q1438" s="54">
        <v>45971</v>
      </c>
      <c r="S1438" t="s">
        <v>3886</v>
      </c>
      <c r="U1438"/>
    </row>
    <row r="1439" spans="1:21" hidden="1">
      <c r="A1439" s="54">
        <v>45970</v>
      </c>
      <c r="B1439" t="s">
        <v>493</v>
      </c>
      <c r="C1439" t="s">
        <v>41</v>
      </c>
      <c r="D1439">
        <v>788198918</v>
      </c>
      <c r="E1439" t="s">
        <v>33</v>
      </c>
      <c r="F1439" t="s">
        <v>3886</v>
      </c>
      <c r="G1439" t="s">
        <v>8161</v>
      </c>
      <c r="H1439">
        <v>254753568640</v>
      </c>
      <c r="I1439">
        <v>254753568640</v>
      </c>
      <c r="J1439" t="s">
        <v>8162</v>
      </c>
      <c r="K1439" t="s">
        <v>36</v>
      </c>
      <c r="L1439" t="s">
        <v>1196</v>
      </c>
      <c r="M1439" t="s">
        <v>1222</v>
      </c>
      <c r="N1439" s="54">
        <v>45974</v>
      </c>
      <c r="O1439" s="55">
        <v>0.625</v>
      </c>
      <c r="P1439" t="s">
        <v>3886</v>
      </c>
      <c r="Q1439" s="54">
        <v>45971</v>
      </c>
      <c r="S1439" t="s">
        <v>3886</v>
      </c>
      <c r="U1439"/>
    </row>
    <row r="1440" spans="1:21" hidden="1">
      <c r="A1440" s="54">
        <v>45970</v>
      </c>
      <c r="B1440" t="s">
        <v>8154</v>
      </c>
      <c r="C1440" t="s">
        <v>41</v>
      </c>
      <c r="D1440">
        <v>788198918</v>
      </c>
      <c r="E1440" t="s">
        <v>33</v>
      </c>
      <c r="F1440" t="s">
        <v>3886</v>
      </c>
      <c r="G1440" t="s">
        <v>8163</v>
      </c>
      <c r="H1440">
        <v>254787335017</v>
      </c>
      <c r="I1440">
        <v>254787335017</v>
      </c>
      <c r="J1440" t="s">
        <v>8164</v>
      </c>
      <c r="K1440" t="s">
        <v>36</v>
      </c>
      <c r="L1440" t="s">
        <v>1196</v>
      </c>
      <c r="M1440" t="s">
        <v>3428</v>
      </c>
      <c r="N1440" s="54">
        <v>45975</v>
      </c>
      <c r="O1440" s="55">
        <v>0.5</v>
      </c>
      <c r="P1440" t="s">
        <v>3886</v>
      </c>
      <c r="Q1440" s="54">
        <v>45971</v>
      </c>
      <c r="S1440" t="s">
        <v>3886</v>
      </c>
      <c r="U1440"/>
    </row>
    <row r="1441" spans="1:21" hidden="1">
      <c r="A1441" s="54">
        <v>45970</v>
      </c>
      <c r="B1441" t="s">
        <v>493</v>
      </c>
      <c r="C1441" t="s">
        <v>41</v>
      </c>
      <c r="D1441">
        <v>788198918</v>
      </c>
      <c r="E1441" t="s">
        <v>33</v>
      </c>
      <c r="F1441" t="s">
        <v>3886</v>
      </c>
      <c r="G1441" t="s">
        <v>8165</v>
      </c>
      <c r="H1441">
        <v>254785595756</v>
      </c>
      <c r="I1441">
        <v>254785595756</v>
      </c>
      <c r="J1441" t="s">
        <v>8166</v>
      </c>
      <c r="K1441" t="s">
        <v>36</v>
      </c>
      <c r="L1441" t="s">
        <v>1196</v>
      </c>
      <c r="M1441" t="s">
        <v>8167</v>
      </c>
      <c r="N1441" s="54">
        <v>45976</v>
      </c>
      <c r="O1441" s="55">
        <v>0.45833333333333331</v>
      </c>
      <c r="P1441" t="s">
        <v>3886</v>
      </c>
      <c r="Q1441" s="54">
        <v>45971</v>
      </c>
      <c r="S1441" t="s">
        <v>3886</v>
      </c>
      <c r="U1441"/>
    </row>
    <row r="1442" spans="1:21" hidden="1">
      <c r="A1442" s="54">
        <v>45970</v>
      </c>
      <c r="B1442" t="s">
        <v>8154</v>
      </c>
      <c r="C1442" t="s">
        <v>41</v>
      </c>
      <c r="D1442">
        <v>788198918</v>
      </c>
      <c r="E1442" t="s">
        <v>33</v>
      </c>
      <c r="F1442" t="s">
        <v>3886</v>
      </c>
      <c r="G1442" t="s">
        <v>8168</v>
      </c>
      <c r="H1442">
        <v>254789208648</v>
      </c>
      <c r="I1442">
        <v>254789208648</v>
      </c>
      <c r="J1442" t="s">
        <v>8169</v>
      </c>
      <c r="K1442" t="s">
        <v>36</v>
      </c>
      <c r="L1442" t="s">
        <v>1196</v>
      </c>
      <c r="M1442" t="s">
        <v>8066</v>
      </c>
      <c r="N1442" s="54">
        <v>45984</v>
      </c>
      <c r="O1442" s="55">
        <v>0.45833333333333331</v>
      </c>
      <c r="P1442" t="s">
        <v>3886</v>
      </c>
      <c r="Q1442" s="54">
        <v>45971</v>
      </c>
      <c r="S1442" t="s">
        <v>3886</v>
      </c>
      <c r="U1442"/>
    </row>
    <row r="1443" spans="1:21" hidden="1">
      <c r="A1443" s="54">
        <v>45971</v>
      </c>
      <c r="B1443" t="s">
        <v>1587</v>
      </c>
      <c r="C1443" t="s">
        <v>41</v>
      </c>
      <c r="D1443">
        <v>737652116</v>
      </c>
      <c r="E1443" t="s">
        <v>33</v>
      </c>
      <c r="F1443" t="s">
        <v>45</v>
      </c>
      <c r="G1443" t="s">
        <v>8176</v>
      </c>
      <c r="H1443">
        <v>254737976890</v>
      </c>
      <c r="I1443">
        <v>254737976890</v>
      </c>
      <c r="J1443" t="s">
        <v>8177</v>
      </c>
      <c r="K1443" t="s">
        <v>36</v>
      </c>
      <c r="L1443" t="s">
        <v>3896</v>
      </c>
      <c r="M1443" t="s">
        <v>8178</v>
      </c>
      <c r="N1443" s="54">
        <v>45970</v>
      </c>
      <c r="O1443" s="55">
        <v>0.41666666666666669</v>
      </c>
      <c r="P1443" t="s">
        <v>45</v>
      </c>
      <c r="Q1443" s="54">
        <v>45971</v>
      </c>
      <c r="R1443" s="55">
        <v>0.68680555555555556</v>
      </c>
      <c r="S1443" t="s">
        <v>45</v>
      </c>
      <c r="T1443">
        <v>1011251725217</v>
      </c>
      <c r="U1443"/>
    </row>
    <row r="1444" spans="1:21" hidden="1">
      <c r="A1444" s="54">
        <v>45971</v>
      </c>
      <c r="B1444" t="s">
        <v>315</v>
      </c>
      <c r="C1444" t="s">
        <v>41</v>
      </c>
      <c r="D1444">
        <v>786372737</v>
      </c>
      <c r="E1444" t="s">
        <v>33</v>
      </c>
      <c r="F1444" t="s">
        <v>45</v>
      </c>
      <c r="G1444" t="s">
        <v>8179</v>
      </c>
      <c r="H1444">
        <v>254731556694</v>
      </c>
      <c r="I1444">
        <v>254114966318</v>
      </c>
      <c r="J1444" t="s">
        <v>8180</v>
      </c>
      <c r="K1444" t="s">
        <v>36</v>
      </c>
      <c r="L1444" t="s">
        <v>1196</v>
      </c>
      <c r="M1444" t="s">
        <v>8181</v>
      </c>
      <c r="N1444" s="54">
        <v>45971</v>
      </c>
      <c r="O1444" s="55">
        <v>0.45833333333333331</v>
      </c>
      <c r="P1444" t="s">
        <v>45</v>
      </c>
      <c r="Q1444" s="54">
        <v>45971</v>
      </c>
      <c r="R1444" s="55">
        <v>0.67500000000000004</v>
      </c>
      <c r="S1444" t="s">
        <v>45</v>
      </c>
      <c r="T1444">
        <v>1011251725182</v>
      </c>
      <c r="U1444"/>
    </row>
    <row r="1445" spans="1:21" hidden="1">
      <c r="A1445" s="54">
        <v>45971</v>
      </c>
      <c r="B1445" t="s">
        <v>456</v>
      </c>
      <c r="C1445" t="s">
        <v>41</v>
      </c>
      <c r="D1445">
        <v>105228339</v>
      </c>
      <c r="E1445" t="s">
        <v>33</v>
      </c>
      <c r="F1445" t="s">
        <v>45</v>
      </c>
      <c r="G1445" t="s">
        <v>8183</v>
      </c>
      <c r="H1445">
        <v>785022136</v>
      </c>
      <c r="I1445">
        <v>745434447</v>
      </c>
      <c r="J1445" t="s">
        <v>8184</v>
      </c>
      <c r="K1445" t="s">
        <v>36</v>
      </c>
      <c r="L1445" t="s">
        <v>1196</v>
      </c>
      <c r="M1445" t="s">
        <v>8185</v>
      </c>
      <c r="N1445" s="54">
        <v>45972</v>
      </c>
      <c r="O1445" s="55">
        <v>0.66666666666666663</v>
      </c>
      <c r="P1445" t="s">
        <v>39</v>
      </c>
      <c r="Q1445" s="54">
        <v>45971</v>
      </c>
      <c r="R1445" s="55">
        <v>0.69305555555555554</v>
      </c>
      <c r="U1445"/>
    </row>
    <row r="1446" spans="1:21" hidden="1">
      <c r="A1446" s="54">
        <v>45971</v>
      </c>
      <c r="B1446" t="s">
        <v>4882</v>
      </c>
      <c r="C1446" t="s">
        <v>41</v>
      </c>
      <c r="D1446">
        <v>101792379</v>
      </c>
      <c r="E1446" t="s">
        <v>33</v>
      </c>
      <c r="F1446" t="s">
        <v>45</v>
      </c>
      <c r="G1446" t="s">
        <v>8186</v>
      </c>
      <c r="H1446">
        <v>783750921</v>
      </c>
      <c r="I1446">
        <v>799245624</v>
      </c>
      <c r="J1446" t="s">
        <v>7850</v>
      </c>
      <c r="K1446" t="s">
        <v>36</v>
      </c>
      <c r="L1446" t="s">
        <v>3949</v>
      </c>
      <c r="M1446" t="s">
        <v>8187</v>
      </c>
      <c r="N1446" s="54">
        <v>45972</v>
      </c>
      <c r="O1446" s="55">
        <v>0.45833333333333331</v>
      </c>
      <c r="P1446" t="s">
        <v>45</v>
      </c>
      <c r="Q1446" s="54">
        <v>45941</v>
      </c>
      <c r="R1446" s="55">
        <v>0.69513888888888886</v>
      </c>
      <c r="S1446" t="s">
        <v>45</v>
      </c>
      <c r="T1446">
        <v>1011251725247</v>
      </c>
      <c r="U1446"/>
    </row>
    <row r="1447" spans="1:21" hidden="1">
      <c r="A1447" s="54">
        <v>45971</v>
      </c>
      <c r="B1447" t="s">
        <v>4882</v>
      </c>
      <c r="C1447" t="s">
        <v>41</v>
      </c>
      <c r="D1447">
        <v>101792379</v>
      </c>
      <c r="E1447" t="s">
        <v>33</v>
      </c>
      <c r="F1447" t="s">
        <v>45</v>
      </c>
      <c r="G1447" t="s">
        <v>8189</v>
      </c>
      <c r="H1447">
        <v>115597702</v>
      </c>
      <c r="I1447">
        <v>115597702</v>
      </c>
      <c r="J1447" t="s">
        <v>8190</v>
      </c>
      <c r="K1447" t="s">
        <v>36</v>
      </c>
      <c r="L1447" t="s">
        <v>3983</v>
      </c>
      <c r="M1447" t="s">
        <v>8191</v>
      </c>
      <c r="N1447" s="54">
        <v>45972</v>
      </c>
      <c r="O1447" s="55">
        <v>0.45833333333333331</v>
      </c>
      <c r="P1447" t="s">
        <v>67</v>
      </c>
      <c r="Q1447" s="54">
        <v>45941</v>
      </c>
      <c r="R1447" s="55">
        <v>0.73333333333333328</v>
      </c>
      <c r="S1447" t="s">
        <v>67</v>
      </c>
      <c r="U1447" t="s">
        <v>4079</v>
      </c>
    </row>
    <row r="1448" spans="1:21" hidden="1">
      <c r="A1448" s="54">
        <v>45971</v>
      </c>
      <c r="B1448" t="s">
        <v>1690</v>
      </c>
      <c r="C1448" t="s">
        <v>41</v>
      </c>
      <c r="D1448">
        <v>734401171</v>
      </c>
      <c r="E1448" t="s">
        <v>33</v>
      </c>
      <c r="F1448" t="s">
        <v>3886</v>
      </c>
      <c r="G1448" t="s">
        <v>8192</v>
      </c>
      <c r="H1448">
        <v>100659497</v>
      </c>
      <c r="I1448">
        <v>100659497</v>
      </c>
      <c r="J1448" t="s">
        <v>8193</v>
      </c>
      <c r="K1448" t="s">
        <v>36</v>
      </c>
      <c r="L1448" t="s">
        <v>3896</v>
      </c>
      <c r="M1448" t="s">
        <v>8194</v>
      </c>
      <c r="N1448" s="54">
        <v>45971</v>
      </c>
      <c r="O1448" s="55">
        <v>0.41666666666666669</v>
      </c>
      <c r="P1448" t="s">
        <v>3886</v>
      </c>
      <c r="Q1448" s="54"/>
      <c r="U1448"/>
    </row>
    <row r="1449" spans="1:21" hidden="1">
      <c r="A1449" s="54">
        <v>45971</v>
      </c>
      <c r="B1449" t="s">
        <v>2014</v>
      </c>
      <c r="C1449" t="s">
        <v>41</v>
      </c>
      <c r="D1449">
        <v>781044277</v>
      </c>
      <c r="E1449" t="s">
        <v>33</v>
      </c>
      <c r="F1449" t="s">
        <v>45</v>
      </c>
      <c r="G1449" t="s">
        <v>8195</v>
      </c>
      <c r="I1449">
        <v>706028362</v>
      </c>
      <c r="J1449" t="s">
        <v>8196</v>
      </c>
      <c r="K1449" t="s">
        <v>36</v>
      </c>
      <c r="L1449" t="s">
        <v>1878</v>
      </c>
      <c r="M1449" t="s">
        <v>4260</v>
      </c>
      <c r="N1449" s="54">
        <v>45971</v>
      </c>
      <c r="O1449" s="55">
        <v>0.33333333333333331</v>
      </c>
      <c r="P1449" t="s">
        <v>45</v>
      </c>
      <c r="Q1449" s="54">
        <v>45941</v>
      </c>
      <c r="R1449" s="55">
        <v>0.72222222222222221</v>
      </c>
      <c r="S1449" t="s">
        <v>45</v>
      </c>
      <c r="T1449">
        <v>1011251725339</v>
      </c>
      <c r="U1449"/>
    </row>
    <row r="1450" spans="1:21" hidden="1">
      <c r="A1450" s="54">
        <v>45971</v>
      </c>
      <c r="B1450" t="s">
        <v>1690</v>
      </c>
      <c r="C1450" t="s">
        <v>41</v>
      </c>
      <c r="D1450">
        <v>734401171</v>
      </c>
      <c r="E1450" t="s">
        <v>33</v>
      </c>
      <c r="F1450" t="s">
        <v>3886</v>
      </c>
      <c r="G1450" t="s">
        <v>8197</v>
      </c>
      <c r="H1450">
        <v>786260385</v>
      </c>
      <c r="I1450">
        <v>786260385</v>
      </c>
      <c r="J1450" t="s">
        <v>8198</v>
      </c>
      <c r="K1450" t="s">
        <v>36</v>
      </c>
      <c r="L1450" t="s">
        <v>3896</v>
      </c>
      <c r="M1450" t="s">
        <v>978</v>
      </c>
      <c r="N1450" s="54">
        <v>45971</v>
      </c>
      <c r="O1450" s="55">
        <v>0.41666666666666669</v>
      </c>
      <c r="P1450" t="s">
        <v>3886</v>
      </c>
      <c r="Q1450" s="54"/>
      <c r="U1450"/>
    </row>
    <row r="1451" spans="1:21" hidden="1">
      <c r="A1451" s="54">
        <v>45971</v>
      </c>
      <c r="B1451" t="s">
        <v>1690</v>
      </c>
      <c r="C1451" t="s">
        <v>41</v>
      </c>
      <c r="D1451">
        <v>734401171</v>
      </c>
      <c r="E1451" t="s">
        <v>33</v>
      </c>
      <c r="F1451" t="s">
        <v>3886</v>
      </c>
      <c r="G1451" t="s">
        <v>8199</v>
      </c>
      <c r="H1451">
        <v>104436233</v>
      </c>
      <c r="I1451">
        <v>104436233</v>
      </c>
      <c r="J1451" t="s">
        <v>8200</v>
      </c>
      <c r="K1451" t="s">
        <v>36</v>
      </c>
      <c r="L1451" t="s">
        <v>3896</v>
      </c>
      <c r="M1451" t="s">
        <v>3163</v>
      </c>
      <c r="N1451" s="54">
        <v>45971</v>
      </c>
      <c r="O1451" s="55">
        <v>0.41666666666666669</v>
      </c>
      <c r="P1451" t="s">
        <v>3886</v>
      </c>
      <c r="Q1451" s="54"/>
      <c r="U1451"/>
    </row>
    <row r="1452" spans="1:21" hidden="1">
      <c r="A1452" s="54">
        <v>45971</v>
      </c>
      <c r="B1452" t="s">
        <v>1690</v>
      </c>
      <c r="C1452" t="s">
        <v>41</v>
      </c>
      <c r="D1452">
        <v>734401171</v>
      </c>
      <c r="E1452" t="s">
        <v>33</v>
      </c>
      <c r="F1452" t="s">
        <v>3886</v>
      </c>
      <c r="G1452" t="s">
        <v>2829</v>
      </c>
      <c r="H1452">
        <v>754621614</v>
      </c>
      <c r="I1452">
        <v>754621614</v>
      </c>
      <c r="J1452" t="s">
        <v>8201</v>
      </c>
      <c r="K1452" t="s">
        <v>36</v>
      </c>
      <c r="L1452" t="s">
        <v>3896</v>
      </c>
      <c r="M1452" t="s">
        <v>7094</v>
      </c>
      <c r="N1452" s="54">
        <v>45971</v>
      </c>
      <c r="O1452" s="55">
        <v>0.41666666666666669</v>
      </c>
      <c r="P1452" t="s">
        <v>3886</v>
      </c>
      <c r="Q1452" s="54"/>
      <c r="U1452"/>
    </row>
    <row r="1453" spans="1:21" hidden="1">
      <c r="A1453" s="54">
        <v>45971</v>
      </c>
      <c r="B1453" t="s">
        <v>1690</v>
      </c>
      <c r="C1453" t="s">
        <v>41</v>
      </c>
      <c r="D1453">
        <v>734401171</v>
      </c>
      <c r="E1453" t="s">
        <v>33</v>
      </c>
      <c r="F1453" t="s">
        <v>3886</v>
      </c>
      <c r="G1453" t="s">
        <v>8202</v>
      </c>
      <c r="H1453">
        <v>787899883</v>
      </c>
      <c r="I1453">
        <v>787899883</v>
      </c>
      <c r="J1453" t="s">
        <v>8203</v>
      </c>
      <c r="K1453" t="s">
        <v>36</v>
      </c>
      <c r="L1453" t="s">
        <v>3896</v>
      </c>
      <c r="M1453" t="s">
        <v>7863</v>
      </c>
      <c r="N1453" s="54">
        <v>45971</v>
      </c>
      <c r="O1453" s="55">
        <v>0.41666666666666669</v>
      </c>
      <c r="P1453" t="s">
        <v>3886</v>
      </c>
      <c r="Q1453" s="54"/>
      <c r="U1453"/>
    </row>
    <row r="1454" spans="1:21" hidden="1">
      <c r="A1454" s="54">
        <v>45971</v>
      </c>
      <c r="B1454" t="s">
        <v>1690</v>
      </c>
      <c r="C1454" t="s">
        <v>41</v>
      </c>
      <c r="D1454">
        <v>734401171</v>
      </c>
      <c r="E1454" t="s">
        <v>33</v>
      </c>
      <c r="F1454" t="s">
        <v>3886</v>
      </c>
      <c r="G1454" t="s">
        <v>8204</v>
      </c>
      <c r="H1454">
        <v>751072983</v>
      </c>
      <c r="I1454">
        <v>751072983</v>
      </c>
      <c r="J1454" t="s">
        <v>8205</v>
      </c>
      <c r="K1454" t="s">
        <v>36</v>
      </c>
      <c r="L1454" t="s">
        <v>3896</v>
      </c>
      <c r="M1454" t="s">
        <v>83</v>
      </c>
      <c r="N1454" s="54">
        <v>45971</v>
      </c>
      <c r="O1454" s="55">
        <v>0.41666666666666669</v>
      </c>
      <c r="P1454" t="s">
        <v>3886</v>
      </c>
      <c r="Q1454" s="54"/>
      <c r="U1454"/>
    </row>
    <row r="1455" spans="1:21" hidden="1">
      <c r="A1455" s="54">
        <v>45971</v>
      </c>
      <c r="B1455" t="s">
        <v>1690</v>
      </c>
      <c r="C1455" t="s">
        <v>41</v>
      </c>
      <c r="D1455">
        <v>734401171</v>
      </c>
      <c r="E1455" t="s">
        <v>33</v>
      </c>
      <c r="F1455" t="s">
        <v>3886</v>
      </c>
      <c r="G1455" t="s">
        <v>8206</v>
      </c>
      <c r="H1455">
        <v>731391622</v>
      </c>
      <c r="I1455">
        <v>731391622</v>
      </c>
      <c r="J1455" t="s">
        <v>8207</v>
      </c>
      <c r="K1455" t="s">
        <v>36</v>
      </c>
      <c r="L1455" t="s">
        <v>3896</v>
      </c>
      <c r="M1455" t="s">
        <v>8208</v>
      </c>
      <c r="N1455" s="54">
        <v>45971</v>
      </c>
      <c r="O1455" s="55">
        <v>0.41666666666666669</v>
      </c>
      <c r="P1455" t="s">
        <v>3886</v>
      </c>
      <c r="Q1455" s="54"/>
      <c r="U1455"/>
    </row>
    <row r="1456" spans="1:21" hidden="1">
      <c r="A1456" s="54">
        <v>45971</v>
      </c>
      <c r="B1456" t="s">
        <v>6216</v>
      </c>
      <c r="C1456" t="s">
        <v>41</v>
      </c>
      <c r="D1456">
        <v>782244288</v>
      </c>
      <c r="E1456" t="s">
        <v>33</v>
      </c>
      <c r="F1456" t="s">
        <v>45</v>
      </c>
      <c r="G1456" t="s">
        <v>7803</v>
      </c>
      <c r="H1456">
        <v>768281568</v>
      </c>
      <c r="I1456">
        <v>756661000</v>
      </c>
      <c r="J1456" t="s">
        <v>7804</v>
      </c>
      <c r="K1456" t="s">
        <v>36</v>
      </c>
      <c r="L1456" t="s">
        <v>1196</v>
      </c>
      <c r="M1456" t="s">
        <v>8210</v>
      </c>
      <c r="N1456" s="54">
        <v>45971</v>
      </c>
      <c r="O1456" s="55">
        <v>0.41666666666666669</v>
      </c>
      <c r="P1456" t="s">
        <v>39</v>
      </c>
      <c r="Q1456" s="54">
        <v>45971</v>
      </c>
      <c r="R1456" s="55">
        <v>0.68125000000000002</v>
      </c>
      <c r="U1456"/>
    </row>
    <row r="1457" spans="1:21">
      <c r="A1457" s="54">
        <v>45971</v>
      </c>
      <c r="B1457" t="s">
        <v>1558</v>
      </c>
      <c r="C1457" t="s">
        <v>852</v>
      </c>
      <c r="D1457">
        <v>107373669</v>
      </c>
      <c r="E1457" t="s">
        <v>33</v>
      </c>
      <c r="F1457" t="s">
        <v>45</v>
      </c>
      <c r="G1457" t="s">
        <v>8212</v>
      </c>
      <c r="H1457">
        <v>254100835697</v>
      </c>
      <c r="I1457">
        <v>254704445982</v>
      </c>
      <c r="J1457" t="s">
        <v>8213</v>
      </c>
      <c r="K1457" t="s">
        <v>36</v>
      </c>
      <c r="L1457" t="s">
        <v>1196</v>
      </c>
      <c r="M1457" t="s">
        <v>8214</v>
      </c>
      <c r="N1457" s="54">
        <v>45971</v>
      </c>
      <c r="O1457" s="55">
        <v>0.41666666666666669</v>
      </c>
      <c r="P1457" t="s">
        <v>45</v>
      </c>
      <c r="Q1457" s="54">
        <v>45971</v>
      </c>
      <c r="R1457" s="55">
        <v>0.68888888888888888</v>
      </c>
      <c r="S1457" t="s">
        <v>45</v>
      </c>
      <c r="T1457">
        <v>1011251725234</v>
      </c>
      <c r="U1457"/>
    </row>
    <row r="1458" spans="1:21" hidden="1">
      <c r="A1458" s="54">
        <v>45971</v>
      </c>
      <c r="B1458" t="s">
        <v>47</v>
      </c>
      <c r="C1458" t="s">
        <v>41</v>
      </c>
      <c r="D1458">
        <v>735633807</v>
      </c>
      <c r="E1458" t="s">
        <v>33</v>
      </c>
      <c r="F1458" t="s">
        <v>45</v>
      </c>
      <c r="G1458" t="s">
        <v>8215</v>
      </c>
      <c r="H1458">
        <v>734919945</v>
      </c>
      <c r="I1458">
        <v>790260949</v>
      </c>
      <c r="J1458" t="s">
        <v>8216</v>
      </c>
      <c r="K1458" t="s">
        <v>36</v>
      </c>
      <c r="L1458" t="s">
        <v>4004</v>
      </c>
      <c r="M1458" t="s">
        <v>8217</v>
      </c>
      <c r="N1458" s="54">
        <v>45971</v>
      </c>
      <c r="O1458" s="55">
        <v>0.375</v>
      </c>
      <c r="P1458" t="s">
        <v>45</v>
      </c>
      <c r="Q1458" s="54">
        <v>45971</v>
      </c>
      <c r="R1458" s="55">
        <v>0.69513888888888886</v>
      </c>
      <c r="S1458" t="s">
        <v>45</v>
      </c>
      <c r="T1458">
        <v>1011251725246</v>
      </c>
      <c r="U1458"/>
    </row>
    <row r="1459" spans="1:21">
      <c r="A1459" s="54">
        <v>45971</v>
      </c>
      <c r="B1459" t="s">
        <v>4180</v>
      </c>
      <c r="C1459" t="s">
        <v>742</v>
      </c>
      <c r="D1459">
        <v>105981359</v>
      </c>
      <c r="E1459" t="s">
        <v>33</v>
      </c>
      <c r="F1459" t="s">
        <v>45</v>
      </c>
      <c r="G1459" t="s">
        <v>8218</v>
      </c>
      <c r="H1459">
        <v>750612621</v>
      </c>
      <c r="I1459">
        <v>723742670</v>
      </c>
      <c r="J1459" t="s">
        <v>8219</v>
      </c>
      <c r="K1459" t="s">
        <v>36</v>
      </c>
      <c r="L1459" t="s">
        <v>3959</v>
      </c>
      <c r="M1459" t="s">
        <v>8220</v>
      </c>
      <c r="N1459" s="54">
        <v>45971</v>
      </c>
      <c r="O1459" s="55">
        <v>0.54166666666666663</v>
      </c>
      <c r="P1459" t="s">
        <v>45</v>
      </c>
      <c r="Q1459" s="54">
        <v>45971</v>
      </c>
      <c r="R1459" s="55">
        <v>0.69930555555555551</v>
      </c>
      <c r="S1459" t="s">
        <v>45</v>
      </c>
      <c r="T1459">
        <v>1011251725255</v>
      </c>
      <c r="U1459"/>
    </row>
    <row r="1460" spans="1:21" hidden="1">
      <c r="A1460" s="54">
        <v>45971</v>
      </c>
      <c r="B1460" t="s">
        <v>47</v>
      </c>
      <c r="C1460" t="s">
        <v>41</v>
      </c>
      <c r="D1460">
        <v>735633807</v>
      </c>
      <c r="E1460" t="s">
        <v>33</v>
      </c>
      <c r="F1460" t="s">
        <v>45</v>
      </c>
      <c r="G1460" t="s">
        <v>8221</v>
      </c>
      <c r="H1460">
        <v>721101559</v>
      </c>
      <c r="I1460">
        <v>721101559</v>
      </c>
      <c r="J1460" t="s">
        <v>8222</v>
      </c>
      <c r="K1460" t="s">
        <v>36</v>
      </c>
      <c r="L1460" t="s">
        <v>3994</v>
      </c>
      <c r="M1460" t="s">
        <v>8223</v>
      </c>
      <c r="N1460" s="54">
        <v>45971</v>
      </c>
      <c r="O1460" s="55">
        <v>0.375</v>
      </c>
      <c r="P1460" t="s">
        <v>39</v>
      </c>
      <c r="Q1460" s="54">
        <v>45971</v>
      </c>
      <c r="R1460" s="55">
        <v>0.70277777777777772</v>
      </c>
      <c r="U1460"/>
    </row>
    <row r="1461" spans="1:21">
      <c r="A1461" s="54">
        <v>45971</v>
      </c>
      <c r="B1461" t="s">
        <v>4180</v>
      </c>
      <c r="C1461" t="s">
        <v>742</v>
      </c>
      <c r="D1461">
        <v>105981359</v>
      </c>
      <c r="E1461" t="s">
        <v>33</v>
      </c>
      <c r="F1461" t="s">
        <v>45</v>
      </c>
      <c r="G1461" t="s">
        <v>8224</v>
      </c>
      <c r="H1461">
        <v>107225475</v>
      </c>
      <c r="I1461">
        <v>107225475</v>
      </c>
      <c r="J1461" t="s">
        <v>8225</v>
      </c>
      <c r="K1461" t="s">
        <v>36</v>
      </c>
      <c r="L1461" t="s">
        <v>3945</v>
      </c>
      <c r="M1461" t="s">
        <v>8226</v>
      </c>
      <c r="N1461" s="54">
        <v>45971</v>
      </c>
      <c r="O1461" s="55">
        <v>0.58333333333333337</v>
      </c>
      <c r="P1461" t="s">
        <v>39</v>
      </c>
      <c r="Q1461" s="54">
        <v>45971</v>
      </c>
      <c r="R1461" s="55">
        <v>0.63472222222222219</v>
      </c>
      <c r="S1461" t="s">
        <v>39</v>
      </c>
      <c r="U1461"/>
    </row>
    <row r="1462" spans="1:21" hidden="1">
      <c r="A1462" s="54">
        <v>45971</v>
      </c>
      <c r="B1462" t="s">
        <v>47</v>
      </c>
      <c r="C1462" t="s">
        <v>41</v>
      </c>
      <c r="D1462">
        <v>735633807</v>
      </c>
      <c r="E1462" t="s">
        <v>33</v>
      </c>
      <c r="F1462" t="s">
        <v>45</v>
      </c>
      <c r="G1462" t="s">
        <v>8227</v>
      </c>
      <c r="H1462">
        <v>754291387</v>
      </c>
      <c r="I1462">
        <v>754291387</v>
      </c>
      <c r="J1462" t="s">
        <v>8228</v>
      </c>
      <c r="K1462" t="s">
        <v>36</v>
      </c>
      <c r="L1462" t="s">
        <v>1911</v>
      </c>
      <c r="M1462" t="s">
        <v>8229</v>
      </c>
      <c r="N1462" s="54">
        <v>45971</v>
      </c>
      <c r="O1462" s="55">
        <v>0.375</v>
      </c>
      <c r="P1462" t="s">
        <v>67</v>
      </c>
      <c r="Q1462" s="54">
        <v>45971</v>
      </c>
      <c r="R1462" s="55">
        <v>0.65555555555555556</v>
      </c>
      <c r="S1462" t="s">
        <v>67</v>
      </c>
      <c r="U1462" t="s">
        <v>4079</v>
      </c>
    </row>
    <row r="1463" spans="1:21" hidden="1">
      <c r="A1463" s="54">
        <v>45971</v>
      </c>
      <c r="B1463" t="s">
        <v>47</v>
      </c>
      <c r="C1463" t="s">
        <v>41</v>
      </c>
      <c r="D1463">
        <v>735633807</v>
      </c>
      <c r="E1463" t="s">
        <v>33</v>
      </c>
      <c r="F1463" t="s">
        <v>45</v>
      </c>
      <c r="G1463" t="s">
        <v>8230</v>
      </c>
      <c r="H1463">
        <v>783403785</v>
      </c>
      <c r="I1463">
        <v>794318179</v>
      </c>
      <c r="J1463" t="s">
        <v>8083</v>
      </c>
      <c r="K1463" t="s">
        <v>36</v>
      </c>
      <c r="L1463" t="s">
        <v>1916</v>
      </c>
      <c r="M1463" t="s">
        <v>8231</v>
      </c>
      <c r="N1463" s="54">
        <v>45972</v>
      </c>
      <c r="O1463" s="55">
        <v>0.375</v>
      </c>
      <c r="P1463" t="s">
        <v>45</v>
      </c>
      <c r="Q1463" s="54">
        <v>45971</v>
      </c>
      <c r="R1463" s="55">
        <v>0.66597222222222219</v>
      </c>
      <c r="S1463" t="s">
        <v>45</v>
      </c>
      <c r="T1463">
        <v>1011251725155</v>
      </c>
      <c r="U1463"/>
    </row>
    <row r="1464" spans="1:21" hidden="1">
      <c r="A1464" s="54">
        <v>45971</v>
      </c>
      <c r="B1464" t="s">
        <v>830</v>
      </c>
      <c r="C1464" t="s">
        <v>41</v>
      </c>
      <c r="D1464">
        <v>782300518</v>
      </c>
      <c r="E1464" t="s">
        <v>33</v>
      </c>
      <c r="F1464" t="s">
        <v>45</v>
      </c>
      <c r="G1464" t="s">
        <v>8232</v>
      </c>
      <c r="I1464">
        <v>757491069</v>
      </c>
      <c r="J1464" t="s">
        <v>8233</v>
      </c>
      <c r="K1464" t="s">
        <v>36</v>
      </c>
      <c r="L1464" t="s">
        <v>3966</v>
      </c>
      <c r="M1464" t="s">
        <v>3560</v>
      </c>
      <c r="N1464" s="54">
        <v>45971</v>
      </c>
      <c r="O1464" s="55">
        <v>0.54166666666666663</v>
      </c>
      <c r="P1464" t="s">
        <v>39</v>
      </c>
      <c r="Q1464" s="54">
        <v>45971</v>
      </c>
      <c r="R1464" s="55">
        <v>0.69930555555555551</v>
      </c>
      <c r="U1464"/>
    </row>
    <row r="1465" spans="1:21" hidden="1">
      <c r="A1465" s="54">
        <v>45971</v>
      </c>
      <c r="B1465" t="s">
        <v>47</v>
      </c>
      <c r="C1465" t="s">
        <v>41</v>
      </c>
      <c r="D1465">
        <v>735633807</v>
      </c>
      <c r="E1465" t="s">
        <v>33</v>
      </c>
      <c r="F1465" t="s">
        <v>45</v>
      </c>
      <c r="G1465" t="s">
        <v>8234</v>
      </c>
      <c r="H1465">
        <v>702446510</v>
      </c>
      <c r="I1465">
        <v>702446510</v>
      </c>
      <c r="J1465" t="s">
        <v>8235</v>
      </c>
      <c r="K1465" t="s">
        <v>36</v>
      </c>
      <c r="L1465" t="s">
        <v>1911</v>
      </c>
      <c r="M1465" t="s">
        <v>8236</v>
      </c>
      <c r="N1465" s="54">
        <v>45971</v>
      </c>
      <c r="O1465" s="55">
        <v>0.375</v>
      </c>
      <c r="P1465" t="s">
        <v>45</v>
      </c>
      <c r="Q1465" s="54">
        <v>45971</v>
      </c>
      <c r="R1465" s="55">
        <v>0.70416666666666672</v>
      </c>
      <c r="S1465" t="s">
        <v>45</v>
      </c>
      <c r="T1465">
        <v>1011251725266</v>
      </c>
      <c r="U1465"/>
    </row>
    <row r="1466" spans="1:21" hidden="1">
      <c r="A1466" s="54">
        <v>45971</v>
      </c>
      <c r="B1466" t="s">
        <v>4882</v>
      </c>
      <c r="C1466" t="s">
        <v>41</v>
      </c>
      <c r="D1466">
        <v>101792379</v>
      </c>
      <c r="E1466" t="s">
        <v>33</v>
      </c>
      <c r="F1466" t="s">
        <v>45</v>
      </c>
      <c r="G1466" t="s">
        <v>8237</v>
      </c>
      <c r="H1466">
        <v>788502635</v>
      </c>
      <c r="I1466">
        <v>748169381</v>
      </c>
      <c r="J1466" t="s">
        <v>8238</v>
      </c>
      <c r="K1466" t="s">
        <v>36</v>
      </c>
      <c r="L1466" t="s">
        <v>3949</v>
      </c>
      <c r="M1466" t="s">
        <v>8239</v>
      </c>
      <c r="N1466" s="54">
        <v>45971</v>
      </c>
      <c r="O1466" s="55">
        <v>0.45833333333333331</v>
      </c>
      <c r="P1466" t="s">
        <v>45</v>
      </c>
      <c r="Q1466" s="54">
        <v>45971</v>
      </c>
      <c r="R1466" s="55">
        <v>0.70833333333333337</v>
      </c>
      <c r="S1466" t="s">
        <v>45</v>
      </c>
      <c r="T1466">
        <v>1011251725278</v>
      </c>
      <c r="U1466"/>
    </row>
    <row r="1467" spans="1:21" hidden="1">
      <c r="A1467" s="54">
        <v>45971</v>
      </c>
      <c r="B1467" t="s">
        <v>47</v>
      </c>
      <c r="C1467" t="s">
        <v>41</v>
      </c>
      <c r="D1467">
        <v>735633807</v>
      </c>
      <c r="E1467" t="s">
        <v>33</v>
      </c>
      <c r="F1467" t="s">
        <v>45</v>
      </c>
      <c r="G1467" t="s">
        <v>8240</v>
      </c>
      <c r="H1467">
        <v>782840727</v>
      </c>
      <c r="I1467">
        <v>757314751</v>
      </c>
      <c r="J1467" t="s">
        <v>7558</v>
      </c>
      <c r="K1467" t="s">
        <v>36</v>
      </c>
      <c r="L1467" t="s">
        <v>3942</v>
      </c>
      <c r="M1467" t="s">
        <v>8241</v>
      </c>
      <c r="N1467" s="54">
        <v>45971</v>
      </c>
      <c r="O1467" s="55">
        <v>0.375</v>
      </c>
      <c r="P1467" t="s">
        <v>67</v>
      </c>
      <c r="Q1467" s="54">
        <v>45971</v>
      </c>
      <c r="R1467" s="55">
        <v>0.71180555555555558</v>
      </c>
      <c r="S1467" t="s">
        <v>67</v>
      </c>
      <c r="U1467" t="s">
        <v>4048</v>
      </c>
    </row>
    <row r="1468" spans="1:21" hidden="1">
      <c r="A1468" s="54">
        <v>45971</v>
      </c>
      <c r="B1468" t="s">
        <v>2777</v>
      </c>
      <c r="C1468" t="s">
        <v>41</v>
      </c>
      <c r="D1468">
        <v>762648144</v>
      </c>
      <c r="E1468" t="s">
        <v>33</v>
      </c>
      <c r="F1468" t="s">
        <v>45</v>
      </c>
      <c r="G1468" t="s">
        <v>8242</v>
      </c>
      <c r="I1468">
        <v>254722145605</v>
      </c>
      <c r="J1468" t="s">
        <v>8243</v>
      </c>
      <c r="K1468" t="s">
        <v>36</v>
      </c>
      <c r="L1468" t="s">
        <v>3943</v>
      </c>
      <c r="M1468" t="s">
        <v>8244</v>
      </c>
      <c r="N1468" s="54">
        <v>45972</v>
      </c>
      <c r="O1468" s="55">
        <v>0.45833333333333331</v>
      </c>
      <c r="P1468" t="s">
        <v>45</v>
      </c>
      <c r="Q1468" s="54">
        <v>45971</v>
      </c>
      <c r="R1468" s="55">
        <v>0.71875</v>
      </c>
      <c r="S1468" t="s">
        <v>45</v>
      </c>
      <c r="T1468">
        <v>1011251725325</v>
      </c>
      <c r="U1468"/>
    </row>
    <row r="1469" spans="1:21" hidden="1">
      <c r="A1469" s="54">
        <v>45971</v>
      </c>
      <c r="B1469" t="s">
        <v>47</v>
      </c>
      <c r="C1469" t="s">
        <v>41</v>
      </c>
      <c r="D1469">
        <v>735633807</v>
      </c>
      <c r="E1469" t="s">
        <v>33</v>
      </c>
      <c r="F1469" t="s">
        <v>45</v>
      </c>
      <c r="G1469" t="s">
        <v>8245</v>
      </c>
      <c r="H1469">
        <v>734822350</v>
      </c>
      <c r="I1469">
        <v>722156384</v>
      </c>
      <c r="J1469" t="s">
        <v>8246</v>
      </c>
      <c r="K1469" t="s">
        <v>36</v>
      </c>
      <c r="L1469" t="s">
        <v>5728</v>
      </c>
      <c r="M1469" t="s">
        <v>8247</v>
      </c>
      <c r="N1469" s="54">
        <v>45978</v>
      </c>
      <c r="O1469" s="55">
        <v>0.375</v>
      </c>
      <c r="P1469" t="s">
        <v>45</v>
      </c>
      <c r="Q1469" s="54">
        <v>45971</v>
      </c>
      <c r="R1469" s="55">
        <v>0.69722222222222219</v>
      </c>
      <c r="S1469" t="s">
        <v>45</v>
      </c>
      <c r="T1469">
        <v>1611251736685</v>
      </c>
      <c r="U1469"/>
    </row>
    <row r="1470" spans="1:21" hidden="1">
      <c r="A1470" s="54">
        <v>45971</v>
      </c>
      <c r="B1470" t="s">
        <v>47</v>
      </c>
      <c r="C1470" t="s">
        <v>41</v>
      </c>
      <c r="D1470">
        <v>735633807</v>
      </c>
      <c r="E1470" t="s">
        <v>33</v>
      </c>
      <c r="F1470" t="s">
        <v>45</v>
      </c>
      <c r="G1470" t="s">
        <v>8248</v>
      </c>
      <c r="H1470">
        <v>736740702</v>
      </c>
      <c r="I1470">
        <v>736740702</v>
      </c>
      <c r="J1470" t="s">
        <v>8249</v>
      </c>
      <c r="K1470" t="s">
        <v>36</v>
      </c>
      <c r="L1470" t="s">
        <v>1196</v>
      </c>
      <c r="M1470" t="s">
        <v>8250</v>
      </c>
      <c r="N1470" s="54">
        <v>45971</v>
      </c>
      <c r="O1470" s="55">
        <v>0.375</v>
      </c>
      <c r="P1470" t="s">
        <v>45</v>
      </c>
      <c r="Q1470" s="54">
        <v>45971</v>
      </c>
      <c r="R1470" s="55">
        <v>0.68402777777777779</v>
      </c>
      <c r="S1470" t="s">
        <v>45</v>
      </c>
      <c r="T1470">
        <v>1711251739308</v>
      </c>
      <c r="U1470"/>
    </row>
    <row r="1471" spans="1:21" hidden="1">
      <c r="A1471" s="54">
        <v>45971</v>
      </c>
      <c r="B1471" t="s">
        <v>47</v>
      </c>
      <c r="C1471" t="s">
        <v>41</v>
      </c>
      <c r="D1471">
        <v>735633807</v>
      </c>
      <c r="E1471" t="s">
        <v>33</v>
      </c>
      <c r="F1471" t="s">
        <v>45</v>
      </c>
      <c r="G1471" t="s">
        <v>8251</v>
      </c>
      <c r="H1471">
        <v>703374436</v>
      </c>
      <c r="I1471">
        <v>703374436</v>
      </c>
      <c r="J1471" t="s">
        <v>8252</v>
      </c>
      <c r="K1471" t="s">
        <v>36</v>
      </c>
      <c r="L1471" t="s">
        <v>4958</v>
      </c>
      <c r="M1471" t="s">
        <v>8253</v>
      </c>
      <c r="N1471" s="54">
        <v>45975</v>
      </c>
      <c r="O1471" s="55">
        <v>0.375</v>
      </c>
      <c r="P1471" t="s">
        <v>45</v>
      </c>
      <c r="Q1471" s="54">
        <v>45971</v>
      </c>
      <c r="R1471" s="55">
        <v>0.67708333333333337</v>
      </c>
      <c r="S1471" t="s">
        <v>45</v>
      </c>
      <c r="T1471">
        <v>1411251732586</v>
      </c>
      <c r="U1471"/>
    </row>
    <row r="1472" spans="1:21">
      <c r="A1472" s="54">
        <v>45971</v>
      </c>
      <c r="B1472" t="s">
        <v>6238</v>
      </c>
      <c r="C1472" t="s">
        <v>32</v>
      </c>
      <c r="D1472">
        <v>780225502</v>
      </c>
      <c r="E1472" t="s">
        <v>33</v>
      </c>
      <c r="F1472" t="s">
        <v>45</v>
      </c>
      <c r="G1472" t="s">
        <v>7693</v>
      </c>
      <c r="H1472">
        <v>731930754</v>
      </c>
      <c r="I1472">
        <v>792895721</v>
      </c>
      <c r="J1472" t="s">
        <v>7694</v>
      </c>
      <c r="K1472" t="s">
        <v>36</v>
      </c>
      <c r="L1472" t="s">
        <v>3910</v>
      </c>
      <c r="M1472" t="s">
        <v>2376</v>
      </c>
      <c r="N1472" s="54">
        <v>45971</v>
      </c>
      <c r="O1472" s="55">
        <v>0.41666666666666669</v>
      </c>
      <c r="P1472" t="s">
        <v>39</v>
      </c>
      <c r="Q1472" s="54">
        <v>45972</v>
      </c>
      <c r="R1472" s="55">
        <v>0.58125000000000004</v>
      </c>
      <c r="T1472">
        <v>0</v>
      </c>
      <c r="U1472" t="e">
        <v>#REF!</v>
      </c>
    </row>
    <row r="1473" spans="1:21" hidden="1">
      <c r="A1473" s="54">
        <v>45971</v>
      </c>
      <c r="B1473" t="s">
        <v>47</v>
      </c>
      <c r="C1473" t="s">
        <v>41</v>
      </c>
      <c r="D1473">
        <v>735633807</v>
      </c>
      <c r="E1473" t="s">
        <v>33</v>
      </c>
      <c r="F1473" t="s">
        <v>45</v>
      </c>
      <c r="G1473" t="s">
        <v>8257</v>
      </c>
      <c r="H1473">
        <v>728004144</v>
      </c>
      <c r="I1473">
        <v>728004144</v>
      </c>
      <c r="J1473" t="s">
        <v>8258</v>
      </c>
      <c r="K1473" t="s">
        <v>36</v>
      </c>
      <c r="L1473" t="s">
        <v>1196</v>
      </c>
      <c r="M1473" t="s">
        <v>1222</v>
      </c>
      <c r="N1473" s="54">
        <v>45971</v>
      </c>
      <c r="O1473" s="55">
        <v>0.375</v>
      </c>
      <c r="P1473" t="s">
        <v>67</v>
      </c>
      <c r="Q1473" s="54">
        <v>45972</v>
      </c>
      <c r="R1473" s="55">
        <v>0.375</v>
      </c>
      <c r="T1473" t="s">
        <v>114</v>
      </c>
      <c r="U1473">
        <v>0</v>
      </c>
    </row>
    <row r="1474" spans="1:21" hidden="1">
      <c r="A1474" s="54">
        <v>45971</v>
      </c>
      <c r="B1474" t="s">
        <v>1366</v>
      </c>
      <c r="C1474" t="s">
        <v>41</v>
      </c>
      <c r="D1474">
        <v>102772410</v>
      </c>
      <c r="E1474" t="s">
        <v>33</v>
      </c>
      <c r="F1474" t="s">
        <v>45</v>
      </c>
      <c r="G1474" t="s">
        <v>8259</v>
      </c>
      <c r="H1474">
        <v>713588904</v>
      </c>
      <c r="I1474">
        <v>713588904</v>
      </c>
      <c r="J1474" t="s">
        <v>8260</v>
      </c>
      <c r="K1474" t="s">
        <v>36</v>
      </c>
      <c r="L1474" t="s">
        <v>3916</v>
      </c>
      <c r="M1474" t="s">
        <v>8261</v>
      </c>
      <c r="N1474" s="54">
        <v>45972</v>
      </c>
      <c r="O1474" s="55">
        <v>0.375</v>
      </c>
      <c r="P1474" t="s">
        <v>45</v>
      </c>
      <c r="Q1474" s="54">
        <v>45972</v>
      </c>
      <c r="R1474" s="55">
        <v>0.38541666666666702</v>
      </c>
      <c r="T1474">
        <v>0</v>
      </c>
      <c r="U1474" t="s">
        <v>46</v>
      </c>
    </row>
    <row r="1475" spans="1:21" hidden="1">
      <c r="A1475" s="54">
        <v>45971</v>
      </c>
      <c r="B1475" t="s">
        <v>47</v>
      </c>
      <c r="C1475" t="s">
        <v>41</v>
      </c>
      <c r="D1475">
        <v>735633807</v>
      </c>
      <c r="E1475" t="s">
        <v>33</v>
      </c>
      <c r="F1475" t="s">
        <v>45</v>
      </c>
      <c r="G1475" t="s">
        <v>8262</v>
      </c>
      <c r="H1475">
        <v>723541532</v>
      </c>
      <c r="I1475">
        <v>723541532</v>
      </c>
      <c r="J1475" t="s">
        <v>8263</v>
      </c>
      <c r="K1475" t="s">
        <v>36</v>
      </c>
      <c r="L1475" t="s">
        <v>1196</v>
      </c>
      <c r="M1475" t="s">
        <v>5932</v>
      </c>
      <c r="N1475" s="54">
        <v>45971</v>
      </c>
      <c r="O1475" s="55">
        <v>0.375</v>
      </c>
      <c r="P1475" t="s">
        <v>45</v>
      </c>
      <c r="Q1475" s="54">
        <v>45972</v>
      </c>
      <c r="R1475" s="55">
        <v>0.406944444444444</v>
      </c>
      <c r="T1475">
        <v>0</v>
      </c>
      <c r="U1475" t="s">
        <v>46</v>
      </c>
    </row>
    <row r="1476" spans="1:21">
      <c r="A1476" s="54">
        <v>45971</v>
      </c>
      <c r="B1476" t="s">
        <v>6238</v>
      </c>
      <c r="C1476" t="s">
        <v>32</v>
      </c>
      <c r="D1476">
        <v>780225502</v>
      </c>
      <c r="E1476" t="s">
        <v>33</v>
      </c>
      <c r="F1476" t="s">
        <v>45</v>
      </c>
      <c r="G1476" t="s">
        <v>8264</v>
      </c>
      <c r="H1476">
        <v>759213172</v>
      </c>
      <c r="I1476">
        <v>759213172</v>
      </c>
      <c r="J1476" t="s">
        <v>8265</v>
      </c>
      <c r="K1476" t="s">
        <v>36</v>
      </c>
      <c r="L1476" t="s">
        <v>3907</v>
      </c>
      <c r="M1476" t="s">
        <v>7139</v>
      </c>
      <c r="N1476" s="54">
        <v>45971</v>
      </c>
      <c r="O1476" s="55">
        <v>0.41666666666666669</v>
      </c>
      <c r="P1476" t="s">
        <v>45</v>
      </c>
      <c r="Q1476" s="54">
        <v>45972</v>
      </c>
      <c r="R1476" s="55">
        <v>0.45555555555555599</v>
      </c>
      <c r="T1476">
        <v>0</v>
      </c>
      <c r="U1476" t="s">
        <v>46</v>
      </c>
    </row>
    <row r="1477" spans="1:21" hidden="1">
      <c r="A1477" s="54">
        <v>45971</v>
      </c>
      <c r="B1477" t="s">
        <v>47</v>
      </c>
      <c r="C1477" t="s">
        <v>41</v>
      </c>
      <c r="D1477">
        <v>735633807</v>
      </c>
      <c r="E1477" t="s">
        <v>33</v>
      </c>
      <c r="F1477" t="s">
        <v>45</v>
      </c>
      <c r="G1477" t="s">
        <v>8266</v>
      </c>
      <c r="H1477">
        <v>100469262</v>
      </c>
      <c r="I1477">
        <v>111226737</v>
      </c>
      <c r="J1477" t="s">
        <v>8267</v>
      </c>
      <c r="K1477" t="s">
        <v>36</v>
      </c>
      <c r="L1477" t="s">
        <v>3907</v>
      </c>
      <c r="M1477" t="s">
        <v>8268</v>
      </c>
      <c r="N1477" s="54">
        <v>45971</v>
      </c>
      <c r="O1477" s="55">
        <v>0.375</v>
      </c>
      <c r="P1477" t="s">
        <v>45</v>
      </c>
      <c r="Q1477" s="54">
        <v>45972</v>
      </c>
      <c r="R1477" s="55">
        <v>0.60416666666666696</v>
      </c>
      <c r="T1477">
        <v>0</v>
      </c>
      <c r="U1477" t="s">
        <v>46</v>
      </c>
    </row>
    <row r="1478" spans="1:21">
      <c r="A1478" s="54">
        <v>45971</v>
      </c>
      <c r="B1478" t="s">
        <v>6238</v>
      </c>
      <c r="C1478" t="s">
        <v>32</v>
      </c>
      <c r="D1478">
        <v>780225502</v>
      </c>
      <c r="E1478" t="s">
        <v>33</v>
      </c>
      <c r="F1478" t="s">
        <v>45</v>
      </c>
      <c r="G1478" t="s">
        <v>8269</v>
      </c>
      <c r="H1478">
        <v>796871425</v>
      </c>
      <c r="I1478">
        <v>796871425</v>
      </c>
      <c r="J1478" t="s">
        <v>8270</v>
      </c>
      <c r="K1478" t="s">
        <v>36</v>
      </c>
      <c r="L1478" t="s">
        <v>3896</v>
      </c>
      <c r="M1478" t="s">
        <v>8271</v>
      </c>
      <c r="N1478" s="54">
        <v>45972</v>
      </c>
      <c r="O1478" s="55">
        <v>0.41666666666666669</v>
      </c>
      <c r="P1478" t="s">
        <v>45</v>
      </c>
      <c r="Q1478" s="54">
        <v>45972</v>
      </c>
      <c r="R1478" s="55">
        <v>0.54444444444444395</v>
      </c>
      <c r="T1478">
        <v>0</v>
      </c>
      <c r="U1478" t="s">
        <v>53</v>
      </c>
    </row>
    <row r="1479" spans="1:21" hidden="1">
      <c r="A1479" s="54">
        <v>45971</v>
      </c>
      <c r="B1479" t="s">
        <v>47</v>
      </c>
      <c r="C1479" t="s">
        <v>41</v>
      </c>
      <c r="D1479">
        <v>735633807</v>
      </c>
      <c r="E1479" t="s">
        <v>33</v>
      </c>
      <c r="F1479" t="s">
        <v>45</v>
      </c>
      <c r="G1479" t="s">
        <v>8272</v>
      </c>
      <c r="H1479">
        <v>722717910</v>
      </c>
      <c r="I1479">
        <v>722717910</v>
      </c>
      <c r="J1479" t="s">
        <v>8273</v>
      </c>
      <c r="K1479" t="s">
        <v>36</v>
      </c>
      <c r="L1479" t="s">
        <v>1196</v>
      </c>
      <c r="M1479" t="s">
        <v>8274</v>
      </c>
      <c r="N1479" s="54">
        <v>45971</v>
      </c>
      <c r="O1479" s="55">
        <v>0.45833333333333331</v>
      </c>
      <c r="P1479" t="s">
        <v>39</v>
      </c>
      <c r="Q1479" s="54">
        <v>45972</v>
      </c>
      <c r="R1479" s="55">
        <v>0.60624999999999996</v>
      </c>
      <c r="T1479">
        <v>0</v>
      </c>
      <c r="U1479" t="e">
        <v>#REF!</v>
      </c>
    </row>
    <row r="1480" spans="1:21" hidden="1">
      <c r="A1480" s="54">
        <v>45971</v>
      </c>
      <c r="B1480" t="s">
        <v>47</v>
      </c>
      <c r="C1480" t="s">
        <v>41</v>
      </c>
      <c r="D1480">
        <v>735633807</v>
      </c>
      <c r="E1480" t="s">
        <v>33</v>
      </c>
      <c r="F1480" t="s">
        <v>45</v>
      </c>
      <c r="G1480" t="s">
        <v>8275</v>
      </c>
      <c r="H1480">
        <v>735592741</v>
      </c>
      <c r="I1480">
        <v>735592741</v>
      </c>
      <c r="J1480" t="s">
        <v>8276</v>
      </c>
      <c r="K1480" t="s">
        <v>36</v>
      </c>
      <c r="L1480" t="s">
        <v>1196</v>
      </c>
      <c r="M1480" t="s">
        <v>8277</v>
      </c>
      <c r="N1480" s="54">
        <v>45971</v>
      </c>
      <c r="O1480" s="55">
        <v>0.375</v>
      </c>
      <c r="P1480" t="s">
        <v>45</v>
      </c>
      <c r="Q1480" s="54">
        <v>45972</v>
      </c>
      <c r="R1480" s="55" t="s">
        <v>12002</v>
      </c>
      <c r="T1480">
        <v>0</v>
      </c>
      <c r="U1480" t="s">
        <v>53</v>
      </c>
    </row>
    <row r="1481" spans="1:21" hidden="1">
      <c r="A1481" s="54">
        <v>45971</v>
      </c>
      <c r="B1481" t="s">
        <v>40</v>
      </c>
      <c r="C1481" t="s">
        <v>41</v>
      </c>
      <c r="D1481">
        <v>782300518</v>
      </c>
      <c r="E1481" t="s">
        <v>33</v>
      </c>
      <c r="F1481" t="s">
        <v>45</v>
      </c>
      <c r="G1481" t="s">
        <v>8278</v>
      </c>
      <c r="I1481">
        <v>780091217</v>
      </c>
      <c r="J1481" t="s">
        <v>8279</v>
      </c>
      <c r="K1481" t="s">
        <v>36</v>
      </c>
      <c r="L1481" t="s">
        <v>3909</v>
      </c>
      <c r="M1481" t="s">
        <v>8280</v>
      </c>
      <c r="N1481" s="54">
        <v>45971</v>
      </c>
      <c r="O1481" s="55">
        <v>0.58333333333333337</v>
      </c>
      <c r="P1481" t="s">
        <v>67</v>
      </c>
      <c r="Q1481" s="54">
        <v>45972</v>
      </c>
      <c r="R1481" s="55">
        <v>0.452777777777778</v>
      </c>
      <c r="T1481" t="s">
        <v>114</v>
      </c>
      <c r="U1481">
        <v>0</v>
      </c>
    </row>
    <row r="1482" spans="1:21" hidden="1">
      <c r="A1482" s="54">
        <v>45971</v>
      </c>
      <c r="B1482" t="s">
        <v>47</v>
      </c>
      <c r="C1482" t="s">
        <v>41</v>
      </c>
      <c r="D1482">
        <v>735633807</v>
      </c>
      <c r="E1482" t="s">
        <v>33</v>
      </c>
      <c r="F1482" t="s">
        <v>45</v>
      </c>
      <c r="G1482" t="s">
        <v>8281</v>
      </c>
      <c r="H1482">
        <v>106974224</v>
      </c>
      <c r="I1482">
        <v>712187250</v>
      </c>
      <c r="J1482" t="s">
        <v>8282</v>
      </c>
      <c r="K1482" t="s">
        <v>36</v>
      </c>
      <c r="L1482" t="s">
        <v>3926</v>
      </c>
      <c r="M1482" t="s">
        <v>8283</v>
      </c>
      <c r="N1482" s="54">
        <v>45971</v>
      </c>
      <c r="O1482" s="55">
        <v>0.375</v>
      </c>
      <c r="P1482" t="s">
        <v>45</v>
      </c>
      <c r="Q1482" s="54">
        <v>45972</v>
      </c>
      <c r="R1482" s="55" t="s">
        <v>12003</v>
      </c>
      <c r="T1482">
        <v>0</v>
      </c>
      <c r="U1482" t="s">
        <v>46</v>
      </c>
    </row>
    <row r="1483" spans="1:21" hidden="1">
      <c r="A1483" s="54">
        <v>45971</v>
      </c>
      <c r="B1483" t="s">
        <v>47</v>
      </c>
      <c r="C1483" t="s">
        <v>41</v>
      </c>
      <c r="D1483">
        <v>735633807</v>
      </c>
      <c r="E1483" t="s">
        <v>33</v>
      </c>
      <c r="F1483" t="s">
        <v>45</v>
      </c>
      <c r="G1483" t="s">
        <v>8284</v>
      </c>
      <c r="H1483">
        <v>743117416</v>
      </c>
      <c r="I1483">
        <v>743117416</v>
      </c>
      <c r="J1483" t="s">
        <v>4906</v>
      </c>
      <c r="K1483" t="s">
        <v>36</v>
      </c>
      <c r="L1483" t="s">
        <v>1196</v>
      </c>
      <c r="M1483" t="s">
        <v>8285</v>
      </c>
      <c r="N1483" s="54">
        <v>45971</v>
      </c>
      <c r="O1483" s="55">
        <v>0.375</v>
      </c>
      <c r="P1483" t="s">
        <v>45</v>
      </c>
      <c r="Q1483" s="54">
        <v>45972</v>
      </c>
      <c r="R1483" s="55" t="s">
        <v>12004</v>
      </c>
      <c r="T1483">
        <v>0</v>
      </c>
      <c r="U1483" t="s">
        <v>46</v>
      </c>
    </row>
    <row r="1484" spans="1:21" hidden="1">
      <c r="A1484" s="54">
        <v>45971</v>
      </c>
      <c r="B1484" t="s">
        <v>47</v>
      </c>
      <c r="C1484" t="s">
        <v>41</v>
      </c>
      <c r="D1484">
        <v>735633807</v>
      </c>
      <c r="E1484" t="s">
        <v>33</v>
      </c>
      <c r="F1484" t="s">
        <v>45</v>
      </c>
      <c r="G1484" t="s">
        <v>8286</v>
      </c>
      <c r="H1484">
        <v>714093887</v>
      </c>
      <c r="I1484">
        <v>714093887</v>
      </c>
      <c r="J1484" t="s">
        <v>8287</v>
      </c>
      <c r="K1484" t="s">
        <v>36</v>
      </c>
      <c r="L1484" t="s">
        <v>1889</v>
      </c>
      <c r="M1484" t="s">
        <v>5658</v>
      </c>
      <c r="N1484" s="54">
        <v>45971</v>
      </c>
      <c r="O1484" s="55">
        <v>0.375</v>
      </c>
      <c r="P1484" t="s">
        <v>45</v>
      </c>
      <c r="Q1484" s="54">
        <v>45972</v>
      </c>
      <c r="R1484" s="55" t="s">
        <v>12005</v>
      </c>
      <c r="T1484">
        <v>0</v>
      </c>
      <c r="U1484" t="s">
        <v>46</v>
      </c>
    </row>
    <row r="1485" spans="1:21" hidden="1">
      <c r="A1485" s="54">
        <v>45971</v>
      </c>
      <c r="B1485" t="s">
        <v>47</v>
      </c>
      <c r="C1485" t="s">
        <v>41</v>
      </c>
      <c r="D1485">
        <v>735633807</v>
      </c>
      <c r="E1485" t="s">
        <v>33</v>
      </c>
      <c r="F1485" t="s">
        <v>45</v>
      </c>
      <c r="G1485" t="s">
        <v>8288</v>
      </c>
      <c r="H1485">
        <v>707215593</v>
      </c>
      <c r="I1485">
        <v>707215593</v>
      </c>
      <c r="J1485" t="s">
        <v>8289</v>
      </c>
      <c r="K1485" t="s">
        <v>36</v>
      </c>
      <c r="L1485" t="s">
        <v>1911</v>
      </c>
      <c r="M1485" t="s">
        <v>8290</v>
      </c>
      <c r="N1485" s="54">
        <v>45971</v>
      </c>
      <c r="O1485" s="55">
        <v>0.375</v>
      </c>
      <c r="P1485" t="s">
        <v>45</v>
      </c>
      <c r="Q1485" s="54">
        <v>45972</v>
      </c>
      <c r="R1485" s="55" t="s">
        <v>12006</v>
      </c>
      <c r="T1485">
        <v>0</v>
      </c>
      <c r="U1485" t="s">
        <v>46</v>
      </c>
    </row>
    <row r="1486" spans="1:21" hidden="1">
      <c r="A1486" s="54">
        <v>45971</v>
      </c>
      <c r="B1486" t="s">
        <v>4094</v>
      </c>
      <c r="C1486" t="s">
        <v>41</v>
      </c>
      <c r="D1486">
        <v>784408959</v>
      </c>
      <c r="E1486" t="s">
        <v>33</v>
      </c>
      <c r="F1486" t="s">
        <v>45</v>
      </c>
      <c r="G1486" t="s">
        <v>8291</v>
      </c>
      <c r="I1486">
        <v>111738558</v>
      </c>
      <c r="J1486" t="s">
        <v>8292</v>
      </c>
      <c r="K1486" t="s">
        <v>36</v>
      </c>
      <c r="L1486" t="s">
        <v>3907</v>
      </c>
      <c r="M1486" t="s">
        <v>3435</v>
      </c>
      <c r="N1486" s="54">
        <v>45971</v>
      </c>
      <c r="O1486" s="55">
        <v>0.41666666666666669</v>
      </c>
      <c r="P1486" t="s">
        <v>45</v>
      </c>
      <c r="Q1486" s="54">
        <v>45972</v>
      </c>
      <c r="R1486" s="55" t="s">
        <v>12007</v>
      </c>
      <c r="T1486">
        <v>0</v>
      </c>
      <c r="U1486" t="s">
        <v>46</v>
      </c>
    </row>
    <row r="1487" spans="1:21" hidden="1">
      <c r="A1487" s="54">
        <v>45971</v>
      </c>
      <c r="B1487" t="s">
        <v>3103</v>
      </c>
      <c r="C1487" t="s">
        <v>41</v>
      </c>
      <c r="D1487">
        <v>734356550</v>
      </c>
      <c r="E1487" t="s">
        <v>33</v>
      </c>
      <c r="F1487" t="s">
        <v>45</v>
      </c>
      <c r="G1487" t="s">
        <v>8293</v>
      </c>
      <c r="I1487">
        <v>713793430</v>
      </c>
      <c r="J1487" t="s">
        <v>8294</v>
      </c>
      <c r="K1487" t="s">
        <v>36</v>
      </c>
      <c r="L1487" t="s">
        <v>3896</v>
      </c>
      <c r="M1487" t="s">
        <v>7335</v>
      </c>
      <c r="N1487" s="54">
        <v>45974</v>
      </c>
      <c r="O1487" s="55">
        <v>0.58333333333333337</v>
      </c>
      <c r="P1487" t="s">
        <v>45</v>
      </c>
      <c r="Q1487" s="54">
        <v>45972</v>
      </c>
      <c r="R1487" s="55" t="s">
        <v>12008</v>
      </c>
      <c r="T1487">
        <v>0</v>
      </c>
      <c r="U1487" t="s">
        <v>53</v>
      </c>
    </row>
    <row r="1488" spans="1:21">
      <c r="A1488" s="54">
        <v>45971</v>
      </c>
      <c r="B1488" t="s">
        <v>2472</v>
      </c>
      <c r="C1488" t="s">
        <v>548</v>
      </c>
      <c r="D1488">
        <v>750988989</v>
      </c>
      <c r="E1488" t="s">
        <v>33</v>
      </c>
      <c r="F1488" t="s">
        <v>45</v>
      </c>
      <c r="G1488" t="s">
        <v>8295</v>
      </c>
      <c r="H1488">
        <v>700168665</v>
      </c>
      <c r="I1488">
        <v>700168665</v>
      </c>
      <c r="J1488" t="s">
        <v>8296</v>
      </c>
      <c r="K1488" t="s">
        <v>36</v>
      </c>
      <c r="L1488" t="s">
        <v>3959</v>
      </c>
      <c r="M1488" t="s">
        <v>8297</v>
      </c>
      <c r="N1488" s="54">
        <v>45972</v>
      </c>
      <c r="O1488" s="55">
        <v>0.375</v>
      </c>
      <c r="P1488" t="s">
        <v>39</v>
      </c>
      <c r="Q1488" s="54">
        <v>45972</v>
      </c>
      <c r="R1488" s="55">
        <v>0</v>
      </c>
      <c r="T1488">
        <v>0</v>
      </c>
      <c r="U1488" t="e">
        <v>#REF!</v>
      </c>
    </row>
    <row r="1489" spans="1:21" hidden="1">
      <c r="A1489" s="54">
        <v>45971</v>
      </c>
      <c r="B1489" t="s">
        <v>4094</v>
      </c>
      <c r="C1489" t="s">
        <v>41</v>
      </c>
      <c r="D1489">
        <v>784408959</v>
      </c>
      <c r="E1489" t="s">
        <v>33</v>
      </c>
      <c r="F1489" t="s">
        <v>45</v>
      </c>
      <c r="G1489" t="s">
        <v>8298</v>
      </c>
      <c r="H1489">
        <v>756101989</v>
      </c>
      <c r="I1489">
        <v>791360194</v>
      </c>
      <c r="J1489" t="s">
        <v>8299</v>
      </c>
      <c r="K1489" t="s">
        <v>36</v>
      </c>
      <c r="L1489" t="s">
        <v>4128</v>
      </c>
      <c r="M1489" t="s">
        <v>8300</v>
      </c>
      <c r="N1489" s="54">
        <v>45971</v>
      </c>
      <c r="O1489" s="55">
        <v>0.41666666666666669</v>
      </c>
      <c r="P1489" t="s">
        <v>45</v>
      </c>
      <c r="Q1489" s="54">
        <v>45972</v>
      </c>
      <c r="R1489" s="55" t="s">
        <v>12009</v>
      </c>
      <c r="T1489">
        <v>0</v>
      </c>
      <c r="U1489" t="s">
        <v>53</v>
      </c>
    </row>
    <row r="1490" spans="1:21" hidden="1">
      <c r="A1490" s="54">
        <v>45971</v>
      </c>
      <c r="B1490" t="s">
        <v>4094</v>
      </c>
      <c r="C1490" t="s">
        <v>41</v>
      </c>
      <c r="D1490">
        <v>784408959</v>
      </c>
      <c r="E1490" t="s">
        <v>33</v>
      </c>
      <c r="F1490" t="s">
        <v>45</v>
      </c>
      <c r="G1490" t="s">
        <v>8301</v>
      </c>
      <c r="H1490">
        <v>780947537</v>
      </c>
      <c r="I1490">
        <v>716259170</v>
      </c>
      <c r="J1490" t="s">
        <v>8302</v>
      </c>
      <c r="K1490" t="s">
        <v>36</v>
      </c>
      <c r="L1490" t="s">
        <v>4004</v>
      </c>
      <c r="M1490" t="s">
        <v>8303</v>
      </c>
      <c r="N1490" s="54">
        <v>45971</v>
      </c>
      <c r="O1490" s="55">
        <v>0.41666666666666669</v>
      </c>
      <c r="P1490" t="s">
        <v>45</v>
      </c>
      <c r="Q1490" s="54">
        <v>45972</v>
      </c>
      <c r="R1490" s="55">
        <v>0.39861111111111103</v>
      </c>
      <c r="T1490">
        <v>0</v>
      </c>
      <c r="U1490" t="s">
        <v>53</v>
      </c>
    </row>
    <row r="1491" spans="1:21">
      <c r="A1491" s="54">
        <v>45971</v>
      </c>
      <c r="B1491" t="s">
        <v>2472</v>
      </c>
      <c r="C1491" t="s">
        <v>548</v>
      </c>
      <c r="D1491">
        <v>750988989</v>
      </c>
      <c r="E1491" t="s">
        <v>33</v>
      </c>
      <c r="F1491" t="s">
        <v>45</v>
      </c>
      <c r="G1491" t="s">
        <v>8304</v>
      </c>
      <c r="H1491">
        <v>254101420393</v>
      </c>
      <c r="I1491">
        <v>254101420393</v>
      </c>
      <c r="J1491" t="s">
        <v>8305</v>
      </c>
      <c r="K1491" t="s">
        <v>81</v>
      </c>
      <c r="L1491" t="s">
        <v>3959</v>
      </c>
      <c r="M1491" t="s">
        <v>1799</v>
      </c>
      <c r="N1491" s="54">
        <v>45972</v>
      </c>
      <c r="O1491" s="55">
        <v>0.33333333333333331</v>
      </c>
      <c r="P1491" t="s">
        <v>39</v>
      </c>
      <c r="Q1491" s="54"/>
      <c r="T1491">
        <v>0</v>
      </c>
      <c r="U1491" t="s">
        <v>46</v>
      </c>
    </row>
    <row r="1492" spans="1:21" hidden="1">
      <c r="A1492" s="54">
        <v>45971</v>
      </c>
      <c r="B1492" t="s">
        <v>3071</v>
      </c>
      <c r="C1492" t="s">
        <v>41</v>
      </c>
      <c r="D1492">
        <v>734356550</v>
      </c>
      <c r="E1492" t="s">
        <v>33</v>
      </c>
      <c r="F1492" t="s">
        <v>3886</v>
      </c>
      <c r="G1492" t="s">
        <v>8306</v>
      </c>
      <c r="I1492">
        <v>704680130</v>
      </c>
      <c r="J1492" t="s">
        <v>8307</v>
      </c>
      <c r="K1492" t="s">
        <v>36</v>
      </c>
      <c r="L1492" t="s">
        <v>3896</v>
      </c>
      <c r="M1492" t="s">
        <v>3145</v>
      </c>
      <c r="N1492" s="54">
        <v>45988</v>
      </c>
      <c r="O1492" s="55">
        <v>0.41666666666666669</v>
      </c>
      <c r="P1492" t="s">
        <v>3886</v>
      </c>
      <c r="Q1492" s="54"/>
      <c r="T1492" t="s">
        <v>4175</v>
      </c>
      <c r="U1492"/>
    </row>
    <row r="1493" spans="1:21">
      <c r="A1493" s="54">
        <v>45971</v>
      </c>
      <c r="B1493" t="s">
        <v>8310</v>
      </c>
      <c r="C1493" t="s">
        <v>1121</v>
      </c>
      <c r="D1493">
        <v>780772772</v>
      </c>
      <c r="E1493" t="s">
        <v>33</v>
      </c>
      <c r="F1493" t="s">
        <v>45</v>
      </c>
      <c r="G1493" t="s">
        <v>8311</v>
      </c>
      <c r="H1493">
        <v>25456846370</v>
      </c>
      <c r="I1493">
        <v>254714046872</v>
      </c>
      <c r="J1493" t="s">
        <v>8312</v>
      </c>
      <c r="K1493" t="s">
        <v>36</v>
      </c>
      <c r="L1493" t="s">
        <v>3943</v>
      </c>
      <c r="M1493" t="s">
        <v>5421</v>
      </c>
      <c r="N1493" s="54">
        <v>45972</v>
      </c>
      <c r="O1493" s="55">
        <v>0.41666666666666669</v>
      </c>
      <c r="P1493" t="s">
        <v>45</v>
      </c>
      <c r="Q1493" s="54">
        <v>45972</v>
      </c>
      <c r="R1493" s="55" t="s">
        <v>12010</v>
      </c>
      <c r="T1493">
        <v>0</v>
      </c>
      <c r="U1493" t="s">
        <v>46</v>
      </c>
    </row>
    <row r="1494" spans="1:21">
      <c r="A1494" s="54">
        <v>45971</v>
      </c>
      <c r="B1494" t="s">
        <v>8310</v>
      </c>
      <c r="C1494" t="s">
        <v>1121</v>
      </c>
      <c r="D1494">
        <v>780772772</v>
      </c>
      <c r="E1494" t="s">
        <v>33</v>
      </c>
      <c r="F1494" t="s">
        <v>45</v>
      </c>
      <c r="G1494" t="s">
        <v>8313</v>
      </c>
      <c r="H1494">
        <v>254756110688</v>
      </c>
      <c r="I1494">
        <v>254714666807</v>
      </c>
      <c r="J1494" t="s">
        <v>8314</v>
      </c>
      <c r="K1494" t="s">
        <v>36</v>
      </c>
      <c r="L1494" t="s">
        <v>3943</v>
      </c>
      <c r="M1494" t="s">
        <v>8315</v>
      </c>
      <c r="N1494" s="54">
        <v>45972</v>
      </c>
      <c r="O1494" s="55">
        <v>0.45833333333333331</v>
      </c>
      <c r="P1494" t="s">
        <v>45</v>
      </c>
      <c r="Q1494" s="54">
        <v>45972</v>
      </c>
      <c r="R1494" s="55" t="s">
        <v>12011</v>
      </c>
      <c r="T1494">
        <v>0</v>
      </c>
      <c r="U1494" t="s">
        <v>46</v>
      </c>
    </row>
    <row r="1495" spans="1:21" hidden="1">
      <c r="A1495" s="54">
        <v>45971</v>
      </c>
      <c r="B1495" t="s">
        <v>5655</v>
      </c>
      <c r="C1495" t="s">
        <v>41</v>
      </c>
      <c r="D1495">
        <v>103639065</v>
      </c>
      <c r="E1495" t="s">
        <v>33</v>
      </c>
      <c r="F1495" t="s">
        <v>45</v>
      </c>
      <c r="G1495" t="s">
        <v>8317</v>
      </c>
      <c r="H1495">
        <v>724091795</v>
      </c>
      <c r="I1495">
        <v>707357193</v>
      </c>
      <c r="J1495" t="s">
        <v>8318</v>
      </c>
      <c r="K1495" t="s">
        <v>36</v>
      </c>
      <c r="L1495" t="s">
        <v>4129</v>
      </c>
      <c r="M1495" t="s">
        <v>8319</v>
      </c>
      <c r="N1495" s="54">
        <v>45972</v>
      </c>
      <c r="O1495" s="55">
        <v>0.375</v>
      </c>
      <c r="P1495" t="s">
        <v>45</v>
      </c>
      <c r="Q1495" s="54">
        <v>45972</v>
      </c>
      <c r="R1495" s="55">
        <v>0.70208333333333295</v>
      </c>
      <c r="T1495">
        <v>0</v>
      </c>
      <c r="U1495" t="s">
        <v>53</v>
      </c>
    </row>
    <row r="1496" spans="1:21" hidden="1">
      <c r="A1496" s="54">
        <v>45971</v>
      </c>
      <c r="B1496" t="s">
        <v>4103</v>
      </c>
      <c r="C1496" t="s">
        <v>41</v>
      </c>
      <c r="D1496">
        <v>780961460</v>
      </c>
      <c r="E1496" t="s">
        <v>33</v>
      </c>
      <c r="F1496" t="s">
        <v>45</v>
      </c>
      <c r="G1496" t="s">
        <v>8320</v>
      </c>
      <c r="H1496">
        <v>785259625</v>
      </c>
      <c r="I1496">
        <v>727507259</v>
      </c>
      <c r="J1496" t="s">
        <v>7859</v>
      </c>
      <c r="K1496" t="s">
        <v>36</v>
      </c>
      <c r="L1496" t="s">
        <v>3949</v>
      </c>
      <c r="M1496" t="s">
        <v>8321</v>
      </c>
      <c r="N1496" s="54">
        <v>45971</v>
      </c>
      <c r="O1496" s="55">
        <v>0.58333333333333337</v>
      </c>
      <c r="P1496" t="s">
        <v>4124</v>
      </c>
      <c r="Q1496" s="54">
        <v>45972</v>
      </c>
      <c r="R1496" s="55">
        <v>0</v>
      </c>
      <c r="T1496">
        <v>0</v>
      </c>
      <c r="U1496" t="e">
        <v>#REF!</v>
      </c>
    </row>
    <row r="1497" spans="1:21" hidden="1">
      <c r="A1497" s="54">
        <v>45971</v>
      </c>
      <c r="B1497" t="s">
        <v>99</v>
      </c>
      <c r="C1497" t="s">
        <v>41</v>
      </c>
      <c r="D1497">
        <v>783305070</v>
      </c>
      <c r="E1497" t="s">
        <v>33</v>
      </c>
      <c r="F1497" t="s">
        <v>45</v>
      </c>
      <c r="G1497" t="s">
        <v>8322</v>
      </c>
      <c r="H1497">
        <v>727992606</v>
      </c>
      <c r="I1497">
        <v>727992606</v>
      </c>
      <c r="J1497" t="s">
        <v>8323</v>
      </c>
      <c r="K1497" t="s">
        <v>36</v>
      </c>
      <c r="L1497" t="s">
        <v>3907</v>
      </c>
      <c r="M1497" t="s">
        <v>8324</v>
      </c>
      <c r="N1497" s="54">
        <v>45972</v>
      </c>
      <c r="O1497" s="55">
        <v>0.54166666666666663</v>
      </c>
      <c r="P1497" t="s">
        <v>45</v>
      </c>
      <c r="Q1497" s="54">
        <v>45972</v>
      </c>
      <c r="R1497" s="55" t="s">
        <v>12012</v>
      </c>
      <c r="T1497">
        <v>1111251726349</v>
      </c>
      <c r="U1497">
        <v>0</v>
      </c>
    </row>
    <row r="1498" spans="1:21" hidden="1">
      <c r="A1498" s="54">
        <v>45971</v>
      </c>
      <c r="B1498" t="s">
        <v>3071</v>
      </c>
      <c r="C1498" t="s">
        <v>41</v>
      </c>
      <c r="D1498">
        <v>734356550</v>
      </c>
      <c r="E1498" t="s">
        <v>33</v>
      </c>
      <c r="F1498" t="s">
        <v>3886</v>
      </c>
      <c r="G1498" t="s">
        <v>8325</v>
      </c>
      <c r="I1498">
        <v>748321779</v>
      </c>
      <c r="J1498" t="s">
        <v>8326</v>
      </c>
      <c r="K1498" t="s">
        <v>36</v>
      </c>
      <c r="L1498" t="s">
        <v>3896</v>
      </c>
      <c r="M1498" t="s">
        <v>3145</v>
      </c>
      <c r="N1498" s="54">
        <v>45987</v>
      </c>
      <c r="O1498" s="55">
        <v>0.58333333333333337</v>
      </c>
      <c r="P1498" t="s">
        <v>3886</v>
      </c>
      <c r="Q1498" s="54"/>
      <c r="T1498" t="s">
        <v>4175</v>
      </c>
      <c r="U1498"/>
    </row>
    <row r="1499" spans="1:21">
      <c r="A1499" s="54">
        <v>45971</v>
      </c>
      <c r="B1499" t="s">
        <v>510</v>
      </c>
      <c r="C1499" t="s">
        <v>1159</v>
      </c>
      <c r="D1499">
        <v>732277238</v>
      </c>
      <c r="E1499" t="s">
        <v>33</v>
      </c>
      <c r="F1499" t="s">
        <v>45</v>
      </c>
      <c r="G1499" t="s">
        <v>8327</v>
      </c>
      <c r="H1499">
        <v>254704555961</v>
      </c>
      <c r="I1499">
        <v>254704555961</v>
      </c>
      <c r="J1499" t="s">
        <v>8328</v>
      </c>
      <c r="K1499" t="s">
        <v>36</v>
      </c>
      <c r="L1499" t="s">
        <v>1196</v>
      </c>
      <c r="M1499" t="s">
        <v>8329</v>
      </c>
      <c r="N1499" s="54">
        <v>45971</v>
      </c>
      <c r="O1499" s="55">
        <v>0.58333333333333337</v>
      </c>
      <c r="P1499" t="s">
        <v>45</v>
      </c>
      <c r="Q1499" s="54">
        <v>45972</v>
      </c>
      <c r="R1499" s="55">
        <v>0.52916666666666701</v>
      </c>
      <c r="T1499">
        <v>1111251726644</v>
      </c>
      <c r="U1499">
        <v>0</v>
      </c>
    </row>
    <row r="1500" spans="1:21" hidden="1">
      <c r="A1500" s="54">
        <v>45971</v>
      </c>
      <c r="B1500" t="s">
        <v>817</v>
      </c>
      <c r="C1500" t="s">
        <v>41</v>
      </c>
      <c r="D1500">
        <v>752655477</v>
      </c>
      <c r="E1500" t="s">
        <v>33</v>
      </c>
      <c r="F1500" t="s">
        <v>45</v>
      </c>
      <c r="G1500" t="s">
        <v>8331</v>
      </c>
      <c r="H1500">
        <v>735839804</v>
      </c>
      <c r="I1500">
        <v>716738028</v>
      </c>
      <c r="J1500" t="s">
        <v>8332</v>
      </c>
      <c r="K1500" t="s">
        <v>36</v>
      </c>
      <c r="L1500" t="s">
        <v>3959</v>
      </c>
      <c r="M1500" t="s">
        <v>8333</v>
      </c>
      <c r="N1500" s="54">
        <v>45979</v>
      </c>
      <c r="O1500" s="55">
        <v>0.5</v>
      </c>
      <c r="P1500" t="s">
        <v>39</v>
      </c>
      <c r="Q1500" s="54">
        <v>45972</v>
      </c>
      <c r="R1500" s="55">
        <v>0</v>
      </c>
      <c r="T1500">
        <v>0</v>
      </c>
      <c r="U1500">
        <v>0</v>
      </c>
    </row>
    <row r="1501" spans="1:21" hidden="1">
      <c r="A1501" s="54">
        <v>45971</v>
      </c>
      <c r="B1501" t="s">
        <v>7545</v>
      </c>
      <c r="C1501" t="s">
        <v>41</v>
      </c>
      <c r="D1501">
        <v>785064773</v>
      </c>
      <c r="E1501" t="s">
        <v>33</v>
      </c>
      <c r="F1501" t="s">
        <v>45</v>
      </c>
      <c r="G1501" t="s">
        <v>8334</v>
      </c>
      <c r="I1501">
        <v>721962212</v>
      </c>
      <c r="J1501" t="s">
        <v>8335</v>
      </c>
      <c r="K1501" t="s">
        <v>36</v>
      </c>
      <c r="L1501" t="s">
        <v>3926</v>
      </c>
      <c r="M1501" t="s">
        <v>8336</v>
      </c>
      <c r="N1501" s="54">
        <v>45972</v>
      </c>
      <c r="O1501" s="55">
        <v>0.66666666666666663</v>
      </c>
      <c r="P1501" t="s">
        <v>45</v>
      </c>
      <c r="Q1501" s="54">
        <v>45972</v>
      </c>
      <c r="R1501" s="55">
        <v>0</v>
      </c>
      <c r="T1501">
        <v>1111251726739</v>
      </c>
      <c r="U1501">
        <v>0</v>
      </c>
    </row>
    <row r="1502" spans="1:21" hidden="1">
      <c r="A1502" s="54">
        <v>45971</v>
      </c>
      <c r="B1502" t="s">
        <v>3026</v>
      </c>
      <c r="C1502" t="s">
        <v>41</v>
      </c>
      <c r="D1502">
        <v>108626602</v>
      </c>
      <c r="E1502" t="s">
        <v>33</v>
      </c>
      <c r="F1502" t="s">
        <v>45</v>
      </c>
      <c r="G1502" t="s">
        <v>8337</v>
      </c>
      <c r="H1502">
        <v>731338579</v>
      </c>
      <c r="I1502">
        <v>742338579</v>
      </c>
      <c r="J1502" t="s">
        <v>8338</v>
      </c>
      <c r="K1502" t="s">
        <v>36</v>
      </c>
      <c r="L1502" t="s">
        <v>3896</v>
      </c>
      <c r="M1502" t="s">
        <v>8339</v>
      </c>
      <c r="N1502" s="54">
        <v>45971</v>
      </c>
      <c r="O1502" s="55">
        <v>0.66666666666666663</v>
      </c>
      <c r="P1502" t="s">
        <v>45</v>
      </c>
      <c r="Q1502" s="54">
        <v>45972</v>
      </c>
      <c r="R1502" s="55">
        <v>0</v>
      </c>
      <c r="T1502">
        <v>1111251726802</v>
      </c>
      <c r="U1502">
        <v>0</v>
      </c>
    </row>
    <row r="1503" spans="1:21" hidden="1">
      <c r="A1503" s="54">
        <v>45971</v>
      </c>
      <c r="B1503" t="s">
        <v>817</v>
      </c>
      <c r="C1503" t="s">
        <v>41</v>
      </c>
      <c r="D1503">
        <v>752655477</v>
      </c>
      <c r="E1503" t="s">
        <v>33</v>
      </c>
      <c r="F1503" t="s">
        <v>45</v>
      </c>
      <c r="G1503" t="s">
        <v>8340</v>
      </c>
      <c r="H1503">
        <v>105493006</v>
      </c>
      <c r="I1503">
        <v>714982740</v>
      </c>
      <c r="J1503" t="s">
        <v>8341</v>
      </c>
      <c r="K1503" t="s">
        <v>36</v>
      </c>
      <c r="L1503" t="s">
        <v>3959</v>
      </c>
      <c r="M1503" t="s">
        <v>8342</v>
      </c>
      <c r="N1503" s="54">
        <v>45975</v>
      </c>
      <c r="O1503" s="55">
        <v>0.5</v>
      </c>
      <c r="P1503" t="s">
        <v>39</v>
      </c>
      <c r="Q1503" s="54">
        <v>45972</v>
      </c>
      <c r="R1503" s="55">
        <v>0</v>
      </c>
      <c r="T1503">
        <v>0</v>
      </c>
      <c r="U1503">
        <v>0</v>
      </c>
    </row>
    <row r="1504" spans="1:21" hidden="1">
      <c r="A1504" s="54">
        <v>45971</v>
      </c>
      <c r="B1504" t="s">
        <v>118</v>
      </c>
      <c r="C1504" t="s">
        <v>41</v>
      </c>
      <c r="D1504">
        <v>783211943</v>
      </c>
      <c r="E1504" t="s">
        <v>33</v>
      </c>
      <c r="F1504" t="s">
        <v>45</v>
      </c>
      <c r="G1504" t="s">
        <v>8343</v>
      </c>
      <c r="H1504">
        <v>720963713</v>
      </c>
      <c r="I1504">
        <v>787249864</v>
      </c>
      <c r="J1504" t="s">
        <v>8344</v>
      </c>
      <c r="K1504" t="s">
        <v>36</v>
      </c>
      <c r="L1504" t="s">
        <v>1196</v>
      </c>
      <c r="M1504" t="s">
        <v>8345</v>
      </c>
      <c r="N1504" s="54">
        <v>45971</v>
      </c>
      <c r="O1504" s="55">
        <v>0.41666666666666669</v>
      </c>
      <c r="P1504" t="s">
        <v>67</v>
      </c>
      <c r="Q1504" s="54">
        <v>45972</v>
      </c>
      <c r="R1504" s="55">
        <v>0</v>
      </c>
      <c r="T1504">
        <v>0</v>
      </c>
      <c r="U1504" t="s">
        <v>4048</v>
      </c>
    </row>
    <row r="1505" spans="1:21" hidden="1">
      <c r="A1505" s="54">
        <v>45971</v>
      </c>
      <c r="B1505" t="s">
        <v>99</v>
      </c>
      <c r="C1505" t="s">
        <v>41</v>
      </c>
      <c r="D1505">
        <v>783305070</v>
      </c>
      <c r="E1505" t="s">
        <v>33</v>
      </c>
      <c r="F1505" t="s">
        <v>45</v>
      </c>
      <c r="G1505" t="s">
        <v>8346</v>
      </c>
      <c r="H1505">
        <v>787483132</v>
      </c>
      <c r="I1505">
        <v>787483132</v>
      </c>
      <c r="J1505" t="s">
        <v>8347</v>
      </c>
      <c r="K1505" t="s">
        <v>36</v>
      </c>
      <c r="L1505" t="s">
        <v>3907</v>
      </c>
      <c r="M1505" t="s">
        <v>8348</v>
      </c>
      <c r="N1505" s="54">
        <v>45972</v>
      </c>
      <c r="O1505" s="55">
        <v>0.5</v>
      </c>
      <c r="P1505" t="s">
        <v>45</v>
      </c>
      <c r="Q1505" s="54">
        <v>45972</v>
      </c>
      <c r="R1505" s="55">
        <v>0</v>
      </c>
      <c r="T1505">
        <v>1111251726915</v>
      </c>
      <c r="U1505">
        <v>0</v>
      </c>
    </row>
    <row r="1506" spans="1:21">
      <c r="A1506" s="54">
        <v>45971</v>
      </c>
      <c r="B1506" t="s">
        <v>6716</v>
      </c>
      <c r="C1506" t="s">
        <v>1107</v>
      </c>
      <c r="D1506">
        <v>762054008</v>
      </c>
      <c r="E1506" t="s">
        <v>33</v>
      </c>
      <c r="F1506" t="s">
        <v>45</v>
      </c>
      <c r="G1506" t="s">
        <v>8349</v>
      </c>
      <c r="I1506">
        <v>702290251</v>
      </c>
      <c r="J1506" t="s">
        <v>8350</v>
      </c>
      <c r="K1506" t="s">
        <v>36</v>
      </c>
      <c r="L1506" t="s">
        <v>3943</v>
      </c>
      <c r="M1506" t="s">
        <v>8351</v>
      </c>
      <c r="N1506" s="54">
        <v>45972</v>
      </c>
      <c r="O1506" s="55">
        <v>0.41666666666666669</v>
      </c>
      <c r="P1506" t="s">
        <v>45</v>
      </c>
      <c r="Q1506" s="54">
        <v>45972</v>
      </c>
      <c r="R1506" s="55">
        <v>0</v>
      </c>
      <c r="T1506">
        <v>1111251726948</v>
      </c>
      <c r="U1506">
        <v>0</v>
      </c>
    </row>
    <row r="1507" spans="1:21" hidden="1">
      <c r="A1507" s="54">
        <v>45971</v>
      </c>
      <c r="B1507" t="s">
        <v>2975</v>
      </c>
      <c r="C1507" t="s">
        <v>41</v>
      </c>
      <c r="D1507">
        <v>104144901</v>
      </c>
      <c r="E1507" t="s">
        <v>33</v>
      </c>
      <c r="F1507" t="s">
        <v>45</v>
      </c>
      <c r="G1507" t="s">
        <v>6811</v>
      </c>
      <c r="H1507">
        <v>789259700</v>
      </c>
      <c r="I1507">
        <v>721898672</v>
      </c>
      <c r="J1507" t="s">
        <v>8352</v>
      </c>
      <c r="K1507" t="s">
        <v>36</v>
      </c>
      <c r="L1507" t="s">
        <v>4129</v>
      </c>
      <c r="M1507" t="s">
        <v>7374</v>
      </c>
      <c r="N1507" s="54">
        <v>45971</v>
      </c>
      <c r="O1507" s="55">
        <v>0.45833333333333331</v>
      </c>
      <c r="P1507" t="s">
        <v>45</v>
      </c>
      <c r="Q1507" s="54">
        <v>45972</v>
      </c>
      <c r="R1507" s="55" t="s">
        <v>12013</v>
      </c>
      <c r="T1507">
        <v>1111251726433</v>
      </c>
      <c r="U1507">
        <v>0</v>
      </c>
    </row>
    <row r="1508" spans="1:21">
      <c r="A1508" s="54">
        <v>45971</v>
      </c>
      <c r="B1508" t="s">
        <v>6716</v>
      </c>
      <c r="C1508" t="s">
        <v>1107</v>
      </c>
      <c r="D1508">
        <v>762054008</v>
      </c>
      <c r="E1508" t="s">
        <v>33</v>
      </c>
      <c r="F1508" t="s">
        <v>45</v>
      </c>
      <c r="G1508" t="s">
        <v>8353</v>
      </c>
      <c r="H1508">
        <v>738621628</v>
      </c>
      <c r="I1508">
        <v>727443294</v>
      </c>
      <c r="J1508" t="s">
        <v>8354</v>
      </c>
      <c r="K1508" t="s">
        <v>36</v>
      </c>
      <c r="L1508" t="s">
        <v>3943</v>
      </c>
      <c r="M1508" t="s">
        <v>8355</v>
      </c>
      <c r="N1508" s="54">
        <v>45971</v>
      </c>
      <c r="O1508" s="55">
        <v>0.41666666666666669</v>
      </c>
      <c r="P1508" t="s">
        <v>45</v>
      </c>
      <c r="Q1508" s="54">
        <v>45975</v>
      </c>
      <c r="R1508" s="55" t="s">
        <v>12014</v>
      </c>
      <c r="T1508">
        <v>1411251733989</v>
      </c>
      <c r="U1508">
        <v>0</v>
      </c>
    </row>
    <row r="1509" spans="1:21">
      <c r="A1509" s="54">
        <v>45971</v>
      </c>
      <c r="B1509" t="s">
        <v>7819</v>
      </c>
      <c r="C1509" t="s">
        <v>1130</v>
      </c>
      <c r="D1509">
        <v>788224017</v>
      </c>
      <c r="E1509" t="s">
        <v>33</v>
      </c>
      <c r="F1509" t="s">
        <v>45</v>
      </c>
      <c r="G1509" t="s">
        <v>8356</v>
      </c>
      <c r="H1509">
        <v>705625471</v>
      </c>
      <c r="I1509">
        <v>705625471</v>
      </c>
      <c r="J1509" t="s">
        <v>8357</v>
      </c>
      <c r="K1509" t="s">
        <v>36</v>
      </c>
      <c r="L1509" t="s">
        <v>1878</v>
      </c>
      <c r="M1509" t="s">
        <v>8358</v>
      </c>
      <c r="N1509" s="54">
        <v>45971</v>
      </c>
      <c r="O1509" s="55">
        <v>0.66666666666666663</v>
      </c>
      <c r="P1509" t="s">
        <v>45</v>
      </c>
      <c r="Q1509" s="54">
        <v>45972</v>
      </c>
      <c r="R1509" s="55" t="s">
        <v>12015</v>
      </c>
      <c r="T1509">
        <v>1111251726900</v>
      </c>
      <c r="U1509">
        <v>0</v>
      </c>
    </row>
    <row r="1510" spans="1:21">
      <c r="A1510" s="54">
        <v>45971</v>
      </c>
      <c r="B1510" t="s">
        <v>6716</v>
      </c>
      <c r="C1510" t="s">
        <v>1107</v>
      </c>
      <c r="D1510">
        <v>762054008</v>
      </c>
      <c r="E1510" t="s">
        <v>33</v>
      </c>
      <c r="F1510" t="s">
        <v>45</v>
      </c>
      <c r="G1510" t="s">
        <v>8359</v>
      </c>
      <c r="H1510">
        <v>756753060</v>
      </c>
      <c r="I1510">
        <v>727333179</v>
      </c>
      <c r="J1510" t="s">
        <v>8360</v>
      </c>
      <c r="K1510" t="s">
        <v>36</v>
      </c>
      <c r="L1510" t="s">
        <v>3943</v>
      </c>
      <c r="M1510" t="s">
        <v>8361</v>
      </c>
      <c r="N1510" s="54">
        <v>45972</v>
      </c>
      <c r="O1510" s="55">
        <v>0.41666666666666669</v>
      </c>
      <c r="P1510" t="s">
        <v>45</v>
      </c>
      <c r="Q1510" s="54">
        <v>45972</v>
      </c>
      <c r="R1510" s="55" t="s">
        <v>12016</v>
      </c>
      <c r="T1510">
        <v>1111251726851</v>
      </c>
      <c r="U1510">
        <v>0</v>
      </c>
    </row>
    <row r="1511" spans="1:21" hidden="1">
      <c r="A1511" s="54">
        <v>45971</v>
      </c>
      <c r="B1511" t="s">
        <v>1599</v>
      </c>
      <c r="C1511" t="s">
        <v>41</v>
      </c>
      <c r="D1511">
        <v>782765791</v>
      </c>
      <c r="E1511" t="s">
        <v>33</v>
      </c>
      <c r="F1511" t="s">
        <v>45</v>
      </c>
      <c r="G1511" t="s">
        <v>8362</v>
      </c>
      <c r="H1511">
        <v>780923595</v>
      </c>
      <c r="I1511">
        <v>780923595</v>
      </c>
      <c r="J1511" t="s">
        <v>8363</v>
      </c>
      <c r="K1511" t="s">
        <v>36</v>
      </c>
      <c r="L1511" t="s">
        <v>1196</v>
      </c>
      <c r="M1511" t="s">
        <v>8364</v>
      </c>
      <c r="N1511" s="54">
        <v>45971</v>
      </c>
      <c r="O1511" s="55">
        <v>0.58333333333333337</v>
      </c>
      <c r="P1511" t="s">
        <v>45</v>
      </c>
      <c r="Q1511" s="54">
        <v>45972</v>
      </c>
      <c r="R1511" s="55" t="s">
        <v>12017</v>
      </c>
      <c r="T1511">
        <v>1611251736807</v>
      </c>
      <c r="U1511">
        <v>0</v>
      </c>
    </row>
    <row r="1512" spans="1:21" hidden="1">
      <c r="A1512" s="54">
        <v>45971</v>
      </c>
      <c r="B1512" t="s">
        <v>47</v>
      </c>
      <c r="C1512" t="s">
        <v>41</v>
      </c>
      <c r="D1512">
        <v>735633807</v>
      </c>
      <c r="E1512" t="s">
        <v>33</v>
      </c>
      <c r="F1512" t="s">
        <v>45</v>
      </c>
      <c r="G1512" t="s">
        <v>8365</v>
      </c>
      <c r="H1512">
        <v>791180231</v>
      </c>
      <c r="I1512">
        <v>791180231</v>
      </c>
      <c r="J1512" t="s">
        <v>8366</v>
      </c>
      <c r="K1512" t="s">
        <v>36</v>
      </c>
      <c r="L1512" t="s">
        <v>4004</v>
      </c>
      <c r="M1512" t="s">
        <v>8367</v>
      </c>
      <c r="N1512" s="54">
        <v>45971</v>
      </c>
      <c r="O1512" s="55">
        <v>0.45833333333333331</v>
      </c>
      <c r="P1512" t="s">
        <v>45</v>
      </c>
      <c r="Q1512" s="54">
        <v>45972</v>
      </c>
      <c r="R1512" s="55" t="s">
        <v>12018</v>
      </c>
      <c r="T1512">
        <v>1211251728261</v>
      </c>
      <c r="U1512">
        <v>0</v>
      </c>
    </row>
    <row r="1513" spans="1:21" hidden="1">
      <c r="A1513" s="54">
        <v>45971</v>
      </c>
      <c r="B1513" t="s">
        <v>4669</v>
      </c>
      <c r="C1513" t="s">
        <v>41</v>
      </c>
      <c r="D1513">
        <v>762927300</v>
      </c>
      <c r="E1513" t="s">
        <v>33</v>
      </c>
      <c r="F1513" t="s">
        <v>45</v>
      </c>
      <c r="G1513" t="s">
        <v>8368</v>
      </c>
      <c r="H1513">
        <v>103977305</v>
      </c>
      <c r="I1513">
        <v>112505299</v>
      </c>
      <c r="J1513" t="s">
        <v>8369</v>
      </c>
      <c r="K1513" t="s">
        <v>36</v>
      </c>
      <c r="L1513" t="s">
        <v>3926</v>
      </c>
      <c r="M1513" t="s">
        <v>8370</v>
      </c>
      <c r="N1513" s="54">
        <v>45971</v>
      </c>
      <c r="O1513" s="55">
        <v>0.70833333333333337</v>
      </c>
      <c r="P1513" t="s">
        <v>45</v>
      </c>
      <c r="Q1513" s="54">
        <v>45972</v>
      </c>
      <c r="R1513" s="55">
        <v>0.53888888888888897</v>
      </c>
      <c r="T1513">
        <v>1111251726664</v>
      </c>
      <c r="U1513">
        <v>0</v>
      </c>
    </row>
    <row r="1514" spans="1:21" hidden="1">
      <c r="A1514" s="54">
        <v>45971</v>
      </c>
      <c r="B1514" t="s">
        <v>7723</v>
      </c>
      <c r="C1514" t="s">
        <v>41</v>
      </c>
      <c r="D1514">
        <v>789928129</v>
      </c>
      <c r="E1514" t="s">
        <v>33</v>
      </c>
      <c r="F1514" t="s">
        <v>45</v>
      </c>
      <c r="G1514" t="s">
        <v>8371</v>
      </c>
      <c r="H1514">
        <v>786696114</v>
      </c>
      <c r="I1514">
        <v>701287444</v>
      </c>
      <c r="J1514" t="s">
        <v>8372</v>
      </c>
      <c r="K1514" t="s">
        <v>81</v>
      </c>
      <c r="L1514" t="s">
        <v>4129</v>
      </c>
      <c r="M1514" t="s">
        <v>1209</v>
      </c>
      <c r="N1514" s="54">
        <v>45972</v>
      </c>
      <c r="O1514" s="55">
        <v>0.375</v>
      </c>
      <c r="P1514" t="s">
        <v>45</v>
      </c>
      <c r="Q1514" s="54">
        <v>45972</v>
      </c>
      <c r="R1514" s="55" t="s">
        <v>12019</v>
      </c>
      <c r="T1514">
        <v>1111251726768</v>
      </c>
      <c r="U1514">
        <v>0</v>
      </c>
    </row>
    <row r="1515" spans="1:21">
      <c r="A1515" s="54">
        <v>45971</v>
      </c>
      <c r="B1515" t="s">
        <v>6716</v>
      </c>
      <c r="C1515" t="s">
        <v>1107</v>
      </c>
      <c r="D1515">
        <v>762054008</v>
      </c>
      <c r="E1515" t="s">
        <v>33</v>
      </c>
      <c r="F1515" t="s">
        <v>45</v>
      </c>
      <c r="G1515" t="s">
        <v>8373</v>
      </c>
      <c r="H1515">
        <v>736833911</v>
      </c>
      <c r="I1515">
        <v>745245712</v>
      </c>
      <c r="J1515" t="s">
        <v>8374</v>
      </c>
      <c r="K1515" t="s">
        <v>36</v>
      </c>
      <c r="L1515" t="s">
        <v>3943</v>
      </c>
      <c r="M1515" t="s">
        <v>8375</v>
      </c>
      <c r="N1515" s="54">
        <v>45972</v>
      </c>
      <c r="O1515" s="55">
        <v>0.375</v>
      </c>
      <c r="P1515" t="s">
        <v>45</v>
      </c>
      <c r="Q1515" s="54">
        <v>45976</v>
      </c>
      <c r="R1515" s="55" t="s">
        <v>12020</v>
      </c>
      <c r="T1515">
        <v>1511251735148</v>
      </c>
      <c r="U1515">
        <v>0</v>
      </c>
    </row>
    <row r="1516" spans="1:21" hidden="1">
      <c r="A1516" s="54">
        <v>45971</v>
      </c>
      <c r="B1516" t="s">
        <v>129</v>
      </c>
      <c r="C1516" t="s">
        <v>41</v>
      </c>
      <c r="D1516">
        <v>735273778</v>
      </c>
      <c r="E1516" t="s">
        <v>33</v>
      </c>
      <c r="F1516" t="s">
        <v>45</v>
      </c>
      <c r="G1516" t="s">
        <v>8376</v>
      </c>
      <c r="H1516">
        <v>721680764</v>
      </c>
      <c r="I1516">
        <v>721680764</v>
      </c>
      <c r="J1516" t="s">
        <v>8377</v>
      </c>
      <c r="K1516" t="s">
        <v>36</v>
      </c>
      <c r="L1516" t="s">
        <v>3942</v>
      </c>
      <c r="M1516" t="s">
        <v>8378</v>
      </c>
      <c r="N1516" s="54">
        <v>45972</v>
      </c>
      <c r="O1516" s="55">
        <v>0.375</v>
      </c>
      <c r="P1516" t="s">
        <v>45</v>
      </c>
      <c r="Q1516" s="54">
        <v>45972</v>
      </c>
      <c r="R1516" s="55">
        <v>9.375E-2</v>
      </c>
      <c r="T1516">
        <v>1111251726930</v>
      </c>
      <c r="U1516">
        <v>0</v>
      </c>
    </row>
    <row r="1517" spans="1:21" hidden="1">
      <c r="A1517" s="54">
        <v>45971</v>
      </c>
      <c r="B1517" t="s">
        <v>2317</v>
      </c>
      <c r="C1517" t="s">
        <v>41</v>
      </c>
      <c r="D1517">
        <v>107393991</v>
      </c>
      <c r="E1517" t="s">
        <v>33</v>
      </c>
      <c r="F1517" t="s">
        <v>45</v>
      </c>
      <c r="G1517" t="s">
        <v>8379</v>
      </c>
      <c r="H1517">
        <v>724656735</v>
      </c>
      <c r="I1517">
        <v>724656735</v>
      </c>
      <c r="J1517" t="s">
        <v>8380</v>
      </c>
      <c r="K1517" t="s">
        <v>36</v>
      </c>
      <c r="L1517" t="s">
        <v>4076</v>
      </c>
      <c r="M1517" t="s">
        <v>5035</v>
      </c>
      <c r="N1517" s="54">
        <v>45971</v>
      </c>
      <c r="O1517" s="55">
        <v>0.58333333333333337</v>
      </c>
      <c r="P1517" t="s">
        <v>45</v>
      </c>
      <c r="Q1517" s="54">
        <v>45972</v>
      </c>
      <c r="R1517" s="55" t="s">
        <v>12021</v>
      </c>
      <c r="T1517">
        <v>1111251727397</v>
      </c>
      <c r="U1517">
        <v>0</v>
      </c>
    </row>
    <row r="1518" spans="1:21" hidden="1">
      <c r="A1518" s="54">
        <v>45971</v>
      </c>
      <c r="B1518" t="s">
        <v>99</v>
      </c>
      <c r="C1518" t="s">
        <v>41</v>
      </c>
      <c r="D1518">
        <v>783305070</v>
      </c>
      <c r="E1518" t="s">
        <v>33</v>
      </c>
      <c r="F1518" t="s">
        <v>45</v>
      </c>
      <c r="G1518" t="s">
        <v>8382</v>
      </c>
      <c r="H1518">
        <v>787244427</v>
      </c>
      <c r="I1518">
        <v>787244427</v>
      </c>
      <c r="J1518" t="s">
        <v>8383</v>
      </c>
      <c r="K1518" t="s">
        <v>36</v>
      </c>
      <c r="L1518" t="s">
        <v>1196</v>
      </c>
      <c r="M1518" t="s">
        <v>8384</v>
      </c>
      <c r="N1518" s="54">
        <v>45972</v>
      </c>
      <c r="O1518" s="55">
        <v>0.75</v>
      </c>
      <c r="P1518" t="s">
        <v>45</v>
      </c>
      <c r="Q1518" s="54">
        <v>45972</v>
      </c>
      <c r="R1518" s="55">
        <v>0.55138888888888904</v>
      </c>
      <c r="T1518">
        <v>1111251726755</v>
      </c>
      <c r="U1518">
        <v>0</v>
      </c>
    </row>
    <row r="1519" spans="1:21" hidden="1">
      <c r="A1519" s="54">
        <v>45971</v>
      </c>
      <c r="B1519" t="s">
        <v>129</v>
      </c>
      <c r="C1519" t="s">
        <v>41</v>
      </c>
      <c r="D1519">
        <v>735273778</v>
      </c>
      <c r="E1519" t="s">
        <v>33</v>
      </c>
      <c r="F1519" t="s">
        <v>45</v>
      </c>
      <c r="G1519" t="s">
        <v>8385</v>
      </c>
      <c r="H1519">
        <v>735786009</v>
      </c>
      <c r="I1519">
        <v>735786009</v>
      </c>
      <c r="J1519" t="s">
        <v>8386</v>
      </c>
      <c r="K1519" t="s">
        <v>36</v>
      </c>
      <c r="L1519" t="s">
        <v>1196</v>
      </c>
      <c r="M1519" t="s">
        <v>8387</v>
      </c>
      <c r="N1519" s="54">
        <v>45972</v>
      </c>
      <c r="O1519" s="55">
        <v>0.5</v>
      </c>
      <c r="P1519" t="s">
        <v>45</v>
      </c>
      <c r="Q1519" s="54">
        <v>45972</v>
      </c>
      <c r="R1519" s="55">
        <v>0.39305555555555499</v>
      </c>
      <c r="S1519" t="s">
        <v>45</v>
      </c>
      <c r="T1519">
        <v>1111251726166</v>
      </c>
      <c r="U1519">
        <v>0</v>
      </c>
    </row>
    <row r="1520" spans="1:21" hidden="1">
      <c r="A1520" s="54">
        <v>45971</v>
      </c>
      <c r="B1520" t="s">
        <v>5360</v>
      </c>
      <c r="C1520" t="s">
        <v>41</v>
      </c>
      <c r="D1520">
        <v>784953955</v>
      </c>
      <c r="E1520" t="s">
        <v>33</v>
      </c>
      <c r="F1520" t="s">
        <v>45</v>
      </c>
      <c r="G1520" t="s">
        <v>2870</v>
      </c>
      <c r="I1520">
        <v>791787894</v>
      </c>
      <c r="J1520" t="s">
        <v>8388</v>
      </c>
      <c r="K1520" t="s">
        <v>36</v>
      </c>
      <c r="L1520" t="s">
        <v>3910</v>
      </c>
      <c r="M1520" t="s">
        <v>8389</v>
      </c>
      <c r="N1520" s="54">
        <v>45971</v>
      </c>
      <c r="O1520" s="55">
        <v>0.625</v>
      </c>
      <c r="P1520" t="s">
        <v>45</v>
      </c>
      <c r="Q1520" s="54">
        <v>45972</v>
      </c>
      <c r="R1520" s="55">
        <v>0.39513888888888898</v>
      </c>
      <c r="S1520" t="s">
        <v>45</v>
      </c>
      <c r="T1520">
        <v>1111251726172</v>
      </c>
      <c r="U1520">
        <v>0</v>
      </c>
    </row>
    <row r="1521" spans="1:21" hidden="1">
      <c r="A1521" s="54">
        <v>45971</v>
      </c>
      <c r="B1521" t="s">
        <v>720</v>
      </c>
      <c r="C1521" t="s">
        <v>41</v>
      </c>
      <c r="D1521">
        <v>104144901</v>
      </c>
      <c r="E1521" t="s">
        <v>33</v>
      </c>
      <c r="F1521" t="s">
        <v>45</v>
      </c>
      <c r="G1521" t="s">
        <v>8390</v>
      </c>
      <c r="H1521">
        <v>736740702</v>
      </c>
      <c r="I1521">
        <v>712296628</v>
      </c>
      <c r="J1521" t="s">
        <v>8391</v>
      </c>
      <c r="K1521" t="s">
        <v>81</v>
      </c>
      <c r="L1521" t="s">
        <v>1196</v>
      </c>
      <c r="M1521" t="s">
        <v>8392</v>
      </c>
      <c r="N1521" s="54">
        <v>45971</v>
      </c>
      <c r="O1521" s="55">
        <v>0.5</v>
      </c>
      <c r="P1521" t="s">
        <v>45</v>
      </c>
      <c r="Q1521" s="54">
        <v>45972</v>
      </c>
      <c r="R1521" s="55">
        <v>0.39791666666666697</v>
      </c>
      <c r="S1521" t="s">
        <v>45</v>
      </c>
      <c r="T1521">
        <v>1111251726180</v>
      </c>
      <c r="U1521">
        <v>0</v>
      </c>
    </row>
    <row r="1522" spans="1:21" hidden="1">
      <c r="A1522" s="54">
        <v>45971</v>
      </c>
      <c r="B1522" t="s">
        <v>3071</v>
      </c>
      <c r="C1522" t="s">
        <v>41</v>
      </c>
      <c r="D1522">
        <v>734356550</v>
      </c>
      <c r="E1522" t="s">
        <v>33</v>
      </c>
      <c r="F1522" t="s">
        <v>3886</v>
      </c>
      <c r="G1522" t="s">
        <v>8393</v>
      </c>
      <c r="I1522">
        <v>724138512</v>
      </c>
      <c r="J1522" t="s">
        <v>8394</v>
      </c>
      <c r="K1522" t="s">
        <v>36</v>
      </c>
      <c r="L1522" t="s">
        <v>3896</v>
      </c>
      <c r="M1522" t="s">
        <v>5738</v>
      </c>
      <c r="N1522" s="54">
        <v>45991</v>
      </c>
      <c r="O1522" s="55">
        <v>0.58333333333333337</v>
      </c>
      <c r="P1522" t="s">
        <v>3886</v>
      </c>
      <c r="Q1522" s="54">
        <v>45972</v>
      </c>
      <c r="R1522" s="55">
        <v>0</v>
      </c>
      <c r="S1522" t="s">
        <v>3886</v>
      </c>
      <c r="T1522">
        <v>0</v>
      </c>
      <c r="U1522">
        <v>0</v>
      </c>
    </row>
    <row r="1523" spans="1:21" hidden="1">
      <c r="A1523" s="54">
        <v>45971</v>
      </c>
      <c r="B1523" t="s">
        <v>817</v>
      </c>
      <c r="C1523" t="s">
        <v>41</v>
      </c>
      <c r="D1523">
        <v>752655477</v>
      </c>
      <c r="E1523" t="s">
        <v>33</v>
      </c>
      <c r="F1523" t="s">
        <v>45</v>
      </c>
      <c r="G1523" t="s">
        <v>8395</v>
      </c>
      <c r="H1523">
        <v>103739002</v>
      </c>
      <c r="I1523">
        <v>720945989</v>
      </c>
      <c r="J1523" t="s">
        <v>8396</v>
      </c>
      <c r="K1523" t="s">
        <v>36</v>
      </c>
      <c r="L1523" t="s">
        <v>3959</v>
      </c>
      <c r="M1523" t="s">
        <v>8397</v>
      </c>
      <c r="N1523" s="54">
        <v>45975</v>
      </c>
      <c r="O1523" s="55">
        <v>0.5</v>
      </c>
      <c r="P1523" t="s">
        <v>45</v>
      </c>
      <c r="Q1523" s="54">
        <v>45972</v>
      </c>
      <c r="R1523" s="55">
        <v>0.40833333333333299</v>
      </c>
      <c r="S1523" t="s">
        <v>45</v>
      </c>
      <c r="T1523">
        <v>1111251726203</v>
      </c>
      <c r="U1523">
        <v>0</v>
      </c>
    </row>
    <row r="1524" spans="1:21" hidden="1">
      <c r="A1524" s="54">
        <v>45971</v>
      </c>
      <c r="B1524" t="s">
        <v>3071</v>
      </c>
      <c r="C1524" t="s">
        <v>41</v>
      </c>
      <c r="D1524">
        <v>734356550</v>
      </c>
      <c r="E1524" t="s">
        <v>33</v>
      </c>
      <c r="F1524" t="s">
        <v>3886</v>
      </c>
      <c r="G1524" t="s">
        <v>8398</v>
      </c>
      <c r="I1524">
        <v>722675592</v>
      </c>
      <c r="J1524" t="s">
        <v>8399</v>
      </c>
      <c r="K1524" t="s">
        <v>36</v>
      </c>
      <c r="L1524" t="s">
        <v>3896</v>
      </c>
      <c r="M1524" t="s">
        <v>3145</v>
      </c>
      <c r="N1524" s="54">
        <v>46009</v>
      </c>
      <c r="O1524" s="55">
        <v>0.625</v>
      </c>
      <c r="P1524" t="s">
        <v>3886</v>
      </c>
      <c r="Q1524" s="54">
        <v>45972</v>
      </c>
      <c r="R1524" s="55">
        <v>0</v>
      </c>
      <c r="S1524" t="s">
        <v>3886</v>
      </c>
      <c r="T1524">
        <v>0</v>
      </c>
      <c r="U1524">
        <v>0</v>
      </c>
    </row>
    <row r="1525" spans="1:21">
      <c r="A1525" s="54">
        <v>45971</v>
      </c>
      <c r="B1525" t="s">
        <v>6238</v>
      </c>
      <c r="C1525" t="s">
        <v>32</v>
      </c>
      <c r="D1525">
        <v>780225502</v>
      </c>
      <c r="E1525" t="s">
        <v>33</v>
      </c>
      <c r="F1525" t="s">
        <v>45</v>
      </c>
      <c r="G1525" t="s">
        <v>8400</v>
      </c>
      <c r="H1525">
        <v>726626663</v>
      </c>
      <c r="I1525">
        <v>726626663</v>
      </c>
      <c r="J1525" t="s">
        <v>8401</v>
      </c>
      <c r="K1525" t="s">
        <v>36</v>
      </c>
      <c r="L1525" t="s">
        <v>3909</v>
      </c>
      <c r="M1525" t="s">
        <v>8402</v>
      </c>
      <c r="N1525" s="54">
        <v>45971</v>
      </c>
      <c r="O1525" s="55">
        <v>0.5</v>
      </c>
      <c r="P1525" t="s">
        <v>45</v>
      </c>
      <c r="Q1525" s="54">
        <v>45972</v>
      </c>
      <c r="R1525" s="55">
        <v>0.40833333333333299</v>
      </c>
      <c r="S1525" t="s">
        <v>45</v>
      </c>
      <c r="T1525">
        <v>1111251726230</v>
      </c>
      <c r="U1525">
        <v>0</v>
      </c>
    </row>
    <row r="1526" spans="1:21">
      <c r="A1526" s="54">
        <v>45971</v>
      </c>
      <c r="B1526" t="s">
        <v>510</v>
      </c>
      <c r="C1526" t="s">
        <v>1159</v>
      </c>
      <c r="D1526">
        <v>732277238</v>
      </c>
      <c r="E1526" t="s">
        <v>33</v>
      </c>
      <c r="F1526" t="s">
        <v>45</v>
      </c>
      <c r="G1526" t="s">
        <v>8403</v>
      </c>
      <c r="H1526">
        <v>254731065206</v>
      </c>
      <c r="I1526">
        <v>254731065206</v>
      </c>
      <c r="J1526" t="s">
        <v>8404</v>
      </c>
      <c r="K1526" t="s">
        <v>36</v>
      </c>
      <c r="L1526" t="s">
        <v>1196</v>
      </c>
      <c r="M1526" t="s">
        <v>8405</v>
      </c>
      <c r="N1526" s="54">
        <v>45971</v>
      </c>
      <c r="O1526" s="55">
        <v>0.58333333333333337</v>
      </c>
      <c r="P1526" t="s">
        <v>45</v>
      </c>
      <c r="Q1526" s="54">
        <v>45972</v>
      </c>
      <c r="R1526" s="55">
        <v>0.40833333333333299</v>
      </c>
      <c r="S1526" t="s">
        <v>45</v>
      </c>
      <c r="T1526">
        <v>1111251726214</v>
      </c>
      <c r="U1526">
        <v>0</v>
      </c>
    </row>
    <row r="1527" spans="1:21" hidden="1">
      <c r="A1527" s="54">
        <v>45971</v>
      </c>
      <c r="B1527" t="s">
        <v>4140</v>
      </c>
      <c r="C1527" t="s">
        <v>41</v>
      </c>
      <c r="D1527">
        <v>787732465</v>
      </c>
      <c r="E1527" t="s">
        <v>33</v>
      </c>
      <c r="F1527" t="s">
        <v>3886</v>
      </c>
      <c r="G1527" t="s">
        <v>8406</v>
      </c>
      <c r="H1527">
        <v>712794430</v>
      </c>
      <c r="I1527">
        <v>712794430</v>
      </c>
      <c r="J1527" t="s">
        <v>8407</v>
      </c>
      <c r="K1527" t="s">
        <v>36</v>
      </c>
      <c r="L1527" t="s">
        <v>1196</v>
      </c>
      <c r="M1527" t="s">
        <v>8408</v>
      </c>
      <c r="N1527" s="54">
        <v>45971</v>
      </c>
      <c r="O1527" s="55">
        <v>0.41666666666666669</v>
      </c>
      <c r="P1527" t="s">
        <v>3886</v>
      </c>
      <c r="Q1527" s="54">
        <v>45972</v>
      </c>
      <c r="R1527" s="55">
        <v>0.125</v>
      </c>
      <c r="S1527" t="s">
        <v>3886</v>
      </c>
      <c r="T1527">
        <v>0</v>
      </c>
      <c r="U1527">
        <v>0</v>
      </c>
    </row>
    <row r="1528" spans="1:21" hidden="1">
      <c r="A1528" s="54">
        <v>45971</v>
      </c>
      <c r="B1528" t="s">
        <v>4140</v>
      </c>
      <c r="C1528" t="s">
        <v>41</v>
      </c>
      <c r="D1528">
        <v>787732465</v>
      </c>
      <c r="E1528" t="s">
        <v>33</v>
      </c>
      <c r="F1528" t="s">
        <v>45</v>
      </c>
      <c r="G1528" t="s">
        <v>367</v>
      </c>
      <c r="H1528">
        <v>72088240</v>
      </c>
      <c r="I1528">
        <v>72088240</v>
      </c>
      <c r="J1528" t="s">
        <v>8410</v>
      </c>
      <c r="K1528" t="s">
        <v>36</v>
      </c>
      <c r="L1528" t="s">
        <v>1196</v>
      </c>
      <c r="M1528" t="s">
        <v>8411</v>
      </c>
      <c r="N1528" s="54">
        <v>45974</v>
      </c>
      <c r="O1528" s="55">
        <v>0.45833333333333331</v>
      </c>
      <c r="P1528" t="s">
        <v>67</v>
      </c>
      <c r="Q1528" s="54">
        <v>45972</v>
      </c>
      <c r="R1528" s="55">
        <v>0</v>
      </c>
      <c r="S1528" t="s">
        <v>67</v>
      </c>
      <c r="T1528">
        <v>0</v>
      </c>
      <c r="U1528" t="s">
        <v>4247</v>
      </c>
    </row>
    <row r="1529" spans="1:21" hidden="1">
      <c r="A1529" s="54">
        <v>45971</v>
      </c>
      <c r="B1529" t="s">
        <v>4140</v>
      </c>
      <c r="C1529" t="s">
        <v>41</v>
      </c>
      <c r="D1529">
        <v>787732465</v>
      </c>
      <c r="E1529" t="s">
        <v>33</v>
      </c>
      <c r="F1529" t="s">
        <v>45</v>
      </c>
      <c r="G1529" t="s">
        <v>8413</v>
      </c>
      <c r="H1529">
        <v>712859461</v>
      </c>
      <c r="I1529">
        <v>712859461</v>
      </c>
      <c r="J1529" t="s">
        <v>8414</v>
      </c>
      <c r="K1529" t="s">
        <v>36</v>
      </c>
      <c r="L1529" t="s">
        <v>1196</v>
      </c>
      <c r="M1529" t="s">
        <v>3922</v>
      </c>
      <c r="N1529" s="54">
        <v>45973</v>
      </c>
      <c r="O1529" s="55">
        <v>0.58333333333333337</v>
      </c>
      <c r="P1529" t="s">
        <v>45</v>
      </c>
      <c r="Q1529" s="54">
        <v>45972</v>
      </c>
      <c r="R1529" s="55">
        <v>0.46458333333333302</v>
      </c>
      <c r="S1529" t="s">
        <v>45</v>
      </c>
      <c r="T1529">
        <v>1111251726393</v>
      </c>
      <c r="U1529">
        <v>0</v>
      </c>
    </row>
    <row r="1530" spans="1:21" hidden="1">
      <c r="A1530" s="54">
        <v>45971</v>
      </c>
      <c r="B1530" t="s">
        <v>99</v>
      </c>
      <c r="C1530" t="s">
        <v>41</v>
      </c>
      <c r="D1530">
        <v>783305070</v>
      </c>
      <c r="E1530" t="s">
        <v>33</v>
      </c>
      <c r="F1530" t="s">
        <v>45</v>
      </c>
      <c r="G1530" t="s">
        <v>7868</v>
      </c>
      <c r="H1530">
        <v>735047748</v>
      </c>
      <c r="I1530">
        <v>735047748</v>
      </c>
      <c r="J1530" t="s">
        <v>8416</v>
      </c>
      <c r="K1530" t="s">
        <v>36</v>
      </c>
      <c r="L1530" t="s">
        <v>3907</v>
      </c>
      <c r="M1530" t="s">
        <v>8417</v>
      </c>
      <c r="N1530" s="54">
        <v>45971</v>
      </c>
      <c r="O1530" s="55">
        <v>0.75</v>
      </c>
      <c r="P1530" t="s">
        <v>45</v>
      </c>
      <c r="Q1530" s="54">
        <v>45972</v>
      </c>
      <c r="R1530" s="55">
        <v>0.452777777777778</v>
      </c>
      <c r="S1530" t="s">
        <v>45</v>
      </c>
      <c r="T1530">
        <v>1111251726364</v>
      </c>
      <c r="U1530">
        <v>0</v>
      </c>
    </row>
    <row r="1531" spans="1:21" hidden="1">
      <c r="A1531" s="54">
        <v>45971</v>
      </c>
      <c r="B1531" t="s">
        <v>129</v>
      </c>
      <c r="C1531" t="s">
        <v>41</v>
      </c>
      <c r="D1531">
        <v>735273778</v>
      </c>
      <c r="E1531" t="s">
        <v>33</v>
      </c>
      <c r="F1531" t="s">
        <v>45</v>
      </c>
      <c r="G1531" t="s">
        <v>8418</v>
      </c>
      <c r="H1531">
        <v>723495454</v>
      </c>
      <c r="I1531">
        <v>723495454</v>
      </c>
      <c r="J1531" t="s">
        <v>8419</v>
      </c>
      <c r="K1531" t="s">
        <v>36</v>
      </c>
      <c r="L1531" t="s">
        <v>1196</v>
      </c>
      <c r="M1531" t="s">
        <v>8420</v>
      </c>
      <c r="N1531" s="54">
        <v>45971</v>
      </c>
      <c r="O1531" s="55">
        <v>0.75</v>
      </c>
      <c r="P1531" t="s">
        <v>45</v>
      </c>
      <c r="Q1531" s="54">
        <v>45972</v>
      </c>
      <c r="R1531" s="55">
        <v>0.44861111111111102</v>
      </c>
      <c r="S1531" t="s">
        <v>45</v>
      </c>
      <c r="T1531">
        <v>1111251726343</v>
      </c>
      <c r="U1531">
        <v>0</v>
      </c>
    </row>
    <row r="1532" spans="1:21" hidden="1">
      <c r="A1532" s="54">
        <v>45971</v>
      </c>
      <c r="B1532" t="s">
        <v>4381</v>
      </c>
      <c r="C1532" t="s">
        <v>41</v>
      </c>
      <c r="D1532">
        <v>788401220</v>
      </c>
      <c r="E1532" t="s">
        <v>33</v>
      </c>
      <c r="F1532" t="s">
        <v>45</v>
      </c>
      <c r="G1532" t="s">
        <v>8422</v>
      </c>
      <c r="H1532">
        <v>751022683</v>
      </c>
      <c r="I1532">
        <v>725139455</v>
      </c>
      <c r="J1532" t="s">
        <v>8423</v>
      </c>
      <c r="K1532" t="s">
        <v>36</v>
      </c>
      <c r="L1532" t="s">
        <v>4384</v>
      </c>
      <c r="M1532" t="s">
        <v>8424</v>
      </c>
      <c r="N1532" s="54">
        <v>45971</v>
      </c>
      <c r="O1532" s="55">
        <v>0.54166666666666663</v>
      </c>
      <c r="P1532" t="s">
        <v>45</v>
      </c>
      <c r="Q1532" s="54">
        <v>45972</v>
      </c>
      <c r="R1532" s="55">
        <v>0.44236111111111098</v>
      </c>
      <c r="S1532" t="s">
        <v>45</v>
      </c>
      <c r="T1532">
        <v>1111251726325</v>
      </c>
      <c r="U1532">
        <v>0</v>
      </c>
    </row>
    <row r="1533" spans="1:21" hidden="1">
      <c r="A1533" s="54">
        <v>45971</v>
      </c>
      <c r="B1533" t="s">
        <v>5601</v>
      </c>
      <c r="C1533" t="s">
        <v>41</v>
      </c>
      <c r="D1533">
        <v>788092218</v>
      </c>
      <c r="E1533" t="s">
        <v>33</v>
      </c>
      <c r="F1533" t="s">
        <v>3886</v>
      </c>
      <c r="G1533" t="s">
        <v>8425</v>
      </c>
      <c r="H1533">
        <v>722114106</v>
      </c>
      <c r="I1533">
        <v>722114106</v>
      </c>
      <c r="J1533" t="s">
        <v>8426</v>
      </c>
      <c r="K1533" t="s">
        <v>36</v>
      </c>
      <c r="L1533" t="s">
        <v>1871</v>
      </c>
      <c r="M1533" t="s">
        <v>8427</v>
      </c>
      <c r="N1533" s="54">
        <v>45976</v>
      </c>
      <c r="O1533" s="55">
        <v>0.58333333333333337</v>
      </c>
      <c r="P1533" t="s">
        <v>3886</v>
      </c>
      <c r="Q1533" s="54">
        <v>45972</v>
      </c>
      <c r="R1533" s="55">
        <v>0</v>
      </c>
      <c r="S1533" t="s">
        <v>3886</v>
      </c>
      <c r="T1533">
        <v>0</v>
      </c>
      <c r="U1533">
        <v>0</v>
      </c>
    </row>
    <row r="1534" spans="1:21">
      <c r="A1534" s="54">
        <v>45971</v>
      </c>
      <c r="B1534" t="s">
        <v>3937</v>
      </c>
      <c r="C1534" t="s">
        <v>1181</v>
      </c>
      <c r="D1534">
        <v>735500255</v>
      </c>
      <c r="E1534" t="s">
        <v>33</v>
      </c>
      <c r="F1534" t="s">
        <v>45</v>
      </c>
      <c r="G1534" t="s">
        <v>8428</v>
      </c>
      <c r="H1534">
        <v>754562520</v>
      </c>
      <c r="I1534">
        <v>725381370</v>
      </c>
      <c r="J1534" t="s">
        <v>8429</v>
      </c>
      <c r="K1534" t="s">
        <v>36</v>
      </c>
      <c r="L1534" t="s">
        <v>3940</v>
      </c>
      <c r="M1534" t="s">
        <v>4280</v>
      </c>
      <c r="N1534" s="54">
        <v>45972</v>
      </c>
      <c r="O1534" s="55">
        <v>0.375</v>
      </c>
      <c r="P1534" t="s">
        <v>67</v>
      </c>
      <c r="Q1534" s="54">
        <v>45972</v>
      </c>
      <c r="R1534" s="55">
        <v>0.4</v>
      </c>
      <c r="S1534" t="s">
        <v>67</v>
      </c>
      <c r="T1534">
        <v>0</v>
      </c>
      <c r="U1534" t="s">
        <v>114</v>
      </c>
    </row>
    <row r="1535" spans="1:21" hidden="1">
      <c r="A1535" s="54">
        <v>45971</v>
      </c>
      <c r="B1535" t="s">
        <v>4140</v>
      </c>
      <c r="C1535" t="s">
        <v>41</v>
      </c>
      <c r="D1535">
        <v>787732465</v>
      </c>
      <c r="E1535" t="s">
        <v>33</v>
      </c>
      <c r="F1535" t="s">
        <v>45</v>
      </c>
      <c r="G1535" t="s">
        <v>8430</v>
      </c>
      <c r="H1535">
        <v>785922121</v>
      </c>
      <c r="I1535">
        <v>785922121</v>
      </c>
      <c r="J1535" t="s">
        <v>8431</v>
      </c>
      <c r="K1535" t="s">
        <v>36</v>
      </c>
      <c r="L1535" t="s">
        <v>1196</v>
      </c>
      <c r="M1535" t="s">
        <v>8432</v>
      </c>
      <c r="N1535" s="54">
        <v>45975</v>
      </c>
      <c r="O1535" s="55">
        <v>0.45833333333333331</v>
      </c>
      <c r="P1535" t="s">
        <v>39</v>
      </c>
      <c r="Q1535" s="54">
        <v>45972</v>
      </c>
      <c r="R1535" s="55">
        <v>0.40208333333333302</v>
      </c>
      <c r="S1535">
        <v>0</v>
      </c>
      <c r="T1535">
        <v>0</v>
      </c>
      <c r="U1535">
        <v>0</v>
      </c>
    </row>
    <row r="1536" spans="1:21" hidden="1">
      <c r="A1536" s="54">
        <v>45971</v>
      </c>
      <c r="B1536" t="s">
        <v>4140</v>
      </c>
      <c r="C1536" t="s">
        <v>41</v>
      </c>
      <c r="D1536">
        <v>787732465</v>
      </c>
      <c r="E1536" t="s">
        <v>33</v>
      </c>
      <c r="F1536" t="s">
        <v>45</v>
      </c>
      <c r="G1536" t="s">
        <v>8433</v>
      </c>
      <c r="H1536">
        <v>781660532</v>
      </c>
      <c r="I1536">
        <v>710900171</v>
      </c>
      <c r="J1536" t="s">
        <v>8434</v>
      </c>
      <c r="K1536" t="s">
        <v>36</v>
      </c>
      <c r="L1536" t="s">
        <v>1196</v>
      </c>
      <c r="M1536" t="s">
        <v>5992</v>
      </c>
      <c r="N1536" s="54">
        <v>45973</v>
      </c>
      <c r="O1536" s="55">
        <v>0.41666666666666669</v>
      </c>
      <c r="P1536" t="s">
        <v>67</v>
      </c>
      <c r="Q1536" s="54">
        <v>45972</v>
      </c>
      <c r="R1536" s="55">
        <v>0.42638888888888898</v>
      </c>
      <c r="S1536" t="s">
        <v>67</v>
      </c>
      <c r="T1536">
        <v>0</v>
      </c>
      <c r="U1536" t="s">
        <v>4247</v>
      </c>
    </row>
    <row r="1537" spans="1:21">
      <c r="A1537" s="54">
        <v>45971</v>
      </c>
      <c r="B1537" t="s">
        <v>8435</v>
      </c>
      <c r="C1537" t="s">
        <v>1181</v>
      </c>
      <c r="D1537">
        <v>735500255</v>
      </c>
      <c r="E1537" t="s">
        <v>33</v>
      </c>
      <c r="F1537" t="s">
        <v>45</v>
      </c>
      <c r="G1537" t="s">
        <v>8436</v>
      </c>
      <c r="I1537">
        <v>72606397624</v>
      </c>
      <c r="J1537" t="s">
        <v>4396</v>
      </c>
      <c r="K1537" t="s">
        <v>36</v>
      </c>
      <c r="L1537" t="s">
        <v>3940</v>
      </c>
      <c r="M1537" t="s">
        <v>4450</v>
      </c>
      <c r="N1537" s="54">
        <v>45972</v>
      </c>
      <c r="O1537" s="55">
        <v>0.375</v>
      </c>
      <c r="P1537" t="s">
        <v>67</v>
      </c>
      <c r="Q1537" s="54">
        <v>45972</v>
      </c>
      <c r="R1537" s="55">
        <v>0.4375</v>
      </c>
      <c r="S1537" t="s">
        <v>67</v>
      </c>
      <c r="T1537">
        <v>0</v>
      </c>
      <c r="U1537" t="s">
        <v>4247</v>
      </c>
    </row>
    <row r="1538" spans="1:21" hidden="1">
      <c r="A1538" s="54">
        <v>45971</v>
      </c>
      <c r="B1538" t="s">
        <v>4103</v>
      </c>
      <c r="C1538" t="s">
        <v>41</v>
      </c>
      <c r="D1538">
        <v>780961460</v>
      </c>
      <c r="E1538" t="s">
        <v>33</v>
      </c>
      <c r="F1538" t="s">
        <v>45</v>
      </c>
      <c r="G1538" t="s">
        <v>8437</v>
      </c>
      <c r="H1538">
        <v>768281568</v>
      </c>
      <c r="I1538">
        <v>727507259</v>
      </c>
      <c r="J1538" t="s">
        <v>7804</v>
      </c>
      <c r="K1538" t="s">
        <v>36</v>
      </c>
      <c r="L1538" t="s">
        <v>1196</v>
      </c>
      <c r="M1538" t="s">
        <v>8066</v>
      </c>
      <c r="N1538" s="54">
        <v>45971</v>
      </c>
      <c r="O1538" s="55">
        <v>0.66666666666666663</v>
      </c>
      <c r="P1538" t="s">
        <v>45</v>
      </c>
      <c r="Q1538" s="54">
        <v>45972</v>
      </c>
      <c r="R1538" s="55">
        <v>0.43888888888888899</v>
      </c>
      <c r="S1538" t="s">
        <v>45</v>
      </c>
      <c r="T1538">
        <v>1111251726316</v>
      </c>
      <c r="U1538">
        <v>0</v>
      </c>
    </row>
    <row r="1539" spans="1:21" hidden="1">
      <c r="A1539" s="54">
        <v>45971</v>
      </c>
      <c r="B1539" t="s">
        <v>4140</v>
      </c>
      <c r="C1539" t="s">
        <v>41</v>
      </c>
      <c r="D1539">
        <v>787732465</v>
      </c>
      <c r="E1539" t="s">
        <v>33</v>
      </c>
      <c r="F1539" t="s">
        <v>3886</v>
      </c>
      <c r="G1539" t="s">
        <v>8438</v>
      </c>
      <c r="H1539">
        <v>754252761</v>
      </c>
      <c r="I1539">
        <v>754252761</v>
      </c>
      <c r="J1539" t="s">
        <v>8439</v>
      </c>
      <c r="K1539" t="s">
        <v>36</v>
      </c>
      <c r="L1539" t="s">
        <v>1196</v>
      </c>
      <c r="M1539" t="s">
        <v>8440</v>
      </c>
      <c r="N1539" s="54">
        <v>45976</v>
      </c>
      <c r="O1539" s="55">
        <v>0.5</v>
      </c>
      <c r="P1539" t="s">
        <v>3886</v>
      </c>
      <c r="Q1539" s="54">
        <v>45972</v>
      </c>
      <c r="R1539" s="55">
        <v>0</v>
      </c>
      <c r="S1539" t="s">
        <v>3886</v>
      </c>
      <c r="T1539">
        <v>0</v>
      </c>
      <c r="U1539">
        <v>0</v>
      </c>
    </row>
    <row r="1540" spans="1:21" hidden="1">
      <c r="A1540" s="54">
        <v>45971</v>
      </c>
      <c r="B1540" t="s">
        <v>8441</v>
      </c>
      <c r="C1540" t="s">
        <v>41</v>
      </c>
      <c r="D1540">
        <v>782325197</v>
      </c>
      <c r="E1540" t="s">
        <v>33</v>
      </c>
      <c r="F1540" t="s">
        <v>45</v>
      </c>
      <c r="G1540" t="s">
        <v>8442</v>
      </c>
      <c r="H1540">
        <v>254762385854</v>
      </c>
      <c r="I1540">
        <v>254769223247</v>
      </c>
      <c r="J1540" t="s">
        <v>8443</v>
      </c>
      <c r="K1540" t="s">
        <v>36</v>
      </c>
      <c r="L1540" t="s">
        <v>3926</v>
      </c>
      <c r="M1540" t="s">
        <v>8444</v>
      </c>
      <c r="N1540" s="54">
        <v>45972</v>
      </c>
      <c r="O1540" s="55">
        <v>0.625</v>
      </c>
      <c r="P1540" t="s">
        <v>39</v>
      </c>
      <c r="Q1540" s="54">
        <v>45972</v>
      </c>
      <c r="R1540" s="55">
        <v>0.47083333333333299</v>
      </c>
      <c r="S1540">
        <v>0</v>
      </c>
      <c r="T1540">
        <v>0</v>
      </c>
      <c r="U1540">
        <v>0</v>
      </c>
    </row>
    <row r="1541" spans="1:21" hidden="1">
      <c r="A1541" s="54">
        <v>45971</v>
      </c>
      <c r="B1541" t="s">
        <v>129</v>
      </c>
      <c r="C1541" t="s">
        <v>41</v>
      </c>
      <c r="D1541">
        <v>735273778</v>
      </c>
      <c r="E1541" t="s">
        <v>33</v>
      </c>
      <c r="F1541" t="s">
        <v>45</v>
      </c>
      <c r="G1541" t="s">
        <v>8445</v>
      </c>
      <c r="H1541">
        <v>101584784</v>
      </c>
      <c r="I1541">
        <v>101584784</v>
      </c>
      <c r="J1541" t="s">
        <v>8446</v>
      </c>
      <c r="K1541" t="s">
        <v>36</v>
      </c>
      <c r="L1541" t="s">
        <v>3926</v>
      </c>
      <c r="M1541" t="s">
        <v>8447</v>
      </c>
      <c r="N1541" s="54">
        <v>45972</v>
      </c>
      <c r="O1541" s="55">
        <v>0.33333333333333331</v>
      </c>
      <c r="P1541" t="s">
        <v>39</v>
      </c>
      <c r="Q1541" s="54">
        <v>45972</v>
      </c>
      <c r="R1541" s="55">
        <v>0.49375000000000002</v>
      </c>
      <c r="S1541">
        <v>0</v>
      </c>
      <c r="T1541">
        <v>0</v>
      </c>
      <c r="U1541">
        <v>0</v>
      </c>
    </row>
    <row r="1542" spans="1:21" hidden="1">
      <c r="A1542" s="54">
        <v>45971</v>
      </c>
      <c r="B1542" t="s">
        <v>4140</v>
      </c>
      <c r="C1542" t="s">
        <v>41</v>
      </c>
      <c r="D1542">
        <v>787732465</v>
      </c>
      <c r="E1542" t="s">
        <v>33</v>
      </c>
      <c r="F1542" t="s">
        <v>45</v>
      </c>
      <c r="G1542" t="s">
        <v>8449</v>
      </c>
      <c r="H1542">
        <v>799818662</v>
      </c>
      <c r="I1542">
        <v>799818662</v>
      </c>
      <c r="J1542" t="s">
        <v>8450</v>
      </c>
      <c r="K1542" t="s">
        <v>36</v>
      </c>
      <c r="L1542" t="s">
        <v>1196</v>
      </c>
      <c r="M1542" t="s">
        <v>8451</v>
      </c>
      <c r="N1542" s="54">
        <v>45973</v>
      </c>
      <c r="O1542" s="55">
        <v>0.58333333333333337</v>
      </c>
      <c r="P1542" t="s">
        <v>67</v>
      </c>
      <c r="Q1542" s="54">
        <v>45972</v>
      </c>
      <c r="R1542" s="55">
        <v>0.50763888888888897</v>
      </c>
      <c r="S1542" t="s">
        <v>67</v>
      </c>
      <c r="T1542">
        <v>0</v>
      </c>
      <c r="U1542" t="s">
        <v>4355</v>
      </c>
    </row>
    <row r="1543" spans="1:21" hidden="1">
      <c r="A1543" s="54">
        <v>45971</v>
      </c>
      <c r="B1543" t="s">
        <v>1754</v>
      </c>
      <c r="C1543" t="s">
        <v>41</v>
      </c>
      <c r="D1543">
        <v>737760378</v>
      </c>
      <c r="E1543" t="s">
        <v>33</v>
      </c>
      <c r="F1543" t="s">
        <v>45</v>
      </c>
      <c r="G1543" t="s">
        <v>8452</v>
      </c>
      <c r="I1543">
        <v>710325635</v>
      </c>
      <c r="J1543" t="s">
        <v>8453</v>
      </c>
      <c r="K1543" t="s">
        <v>36</v>
      </c>
      <c r="L1543" t="s">
        <v>3943</v>
      </c>
      <c r="M1543" t="s">
        <v>8454</v>
      </c>
      <c r="N1543" s="54">
        <v>45972</v>
      </c>
      <c r="O1543" s="55">
        <v>0.33333333333333331</v>
      </c>
      <c r="P1543" t="s">
        <v>45</v>
      </c>
      <c r="Q1543" s="54">
        <v>45972</v>
      </c>
      <c r="R1543" s="55">
        <v>0.53333333333333299</v>
      </c>
      <c r="S1543" t="s">
        <v>45</v>
      </c>
      <c r="T1543">
        <v>1111251726631</v>
      </c>
      <c r="U1543">
        <v>0</v>
      </c>
    </row>
    <row r="1544" spans="1:21" hidden="1">
      <c r="A1544" s="54">
        <v>45971</v>
      </c>
      <c r="B1544" t="s">
        <v>1690</v>
      </c>
      <c r="C1544" t="s">
        <v>41</v>
      </c>
      <c r="D1544">
        <v>734401171</v>
      </c>
      <c r="E1544" t="s">
        <v>33</v>
      </c>
      <c r="F1544" t="s">
        <v>45</v>
      </c>
      <c r="G1544" t="s">
        <v>8455</v>
      </c>
      <c r="H1544">
        <v>732312725</v>
      </c>
      <c r="I1544">
        <v>732312725</v>
      </c>
      <c r="J1544" t="s">
        <v>8456</v>
      </c>
      <c r="K1544" t="s">
        <v>36</v>
      </c>
      <c r="L1544" t="s">
        <v>3896</v>
      </c>
      <c r="M1544" t="s">
        <v>8457</v>
      </c>
      <c r="N1544" s="54">
        <v>45971</v>
      </c>
      <c r="O1544" s="55">
        <v>0.66666666666666663</v>
      </c>
      <c r="P1544" t="s">
        <v>67</v>
      </c>
      <c r="Q1544" s="54">
        <v>45972</v>
      </c>
      <c r="R1544" s="55">
        <v>0.53680555555555598</v>
      </c>
      <c r="S1544" t="s">
        <v>67</v>
      </c>
      <c r="T1544">
        <v>0</v>
      </c>
      <c r="U1544" t="s">
        <v>4247</v>
      </c>
    </row>
    <row r="1545" spans="1:21" hidden="1">
      <c r="A1545" s="54">
        <v>45971</v>
      </c>
      <c r="B1545" t="s">
        <v>129</v>
      </c>
      <c r="C1545" t="s">
        <v>41</v>
      </c>
      <c r="D1545">
        <v>735273778</v>
      </c>
      <c r="E1545" t="s">
        <v>33</v>
      </c>
      <c r="F1545" t="s">
        <v>45</v>
      </c>
      <c r="G1545" t="s">
        <v>8458</v>
      </c>
      <c r="H1545">
        <v>718988168</v>
      </c>
      <c r="I1545">
        <v>718988168</v>
      </c>
      <c r="J1545" t="s">
        <v>8459</v>
      </c>
      <c r="K1545" t="s">
        <v>36</v>
      </c>
      <c r="L1545" t="s">
        <v>6231</v>
      </c>
      <c r="M1545" t="s">
        <v>8460</v>
      </c>
      <c r="N1545" s="54" t="s">
        <v>8461</v>
      </c>
      <c r="O1545" s="55">
        <v>0.66666666666666663</v>
      </c>
      <c r="P1545" t="s">
        <v>4124</v>
      </c>
      <c r="Q1545" s="54">
        <v>45972</v>
      </c>
      <c r="R1545" s="55">
        <v>0.374305555555556</v>
      </c>
      <c r="S1545">
        <v>0</v>
      </c>
      <c r="T1545" t="s">
        <v>8462</v>
      </c>
      <c r="U1545">
        <v>0</v>
      </c>
    </row>
    <row r="1546" spans="1:21" hidden="1">
      <c r="A1546" s="54">
        <v>45971</v>
      </c>
      <c r="B1546" t="s">
        <v>8441</v>
      </c>
      <c r="C1546" t="s">
        <v>41</v>
      </c>
      <c r="D1546">
        <v>782325197</v>
      </c>
      <c r="E1546" t="s">
        <v>33</v>
      </c>
      <c r="F1546" t="s">
        <v>3886</v>
      </c>
      <c r="G1546" t="s">
        <v>8463</v>
      </c>
      <c r="H1546">
        <v>254113470435</v>
      </c>
      <c r="I1546">
        <v>254739178299</v>
      </c>
      <c r="J1546" t="s">
        <v>8464</v>
      </c>
      <c r="K1546" t="s">
        <v>36</v>
      </c>
      <c r="L1546" t="s">
        <v>3926</v>
      </c>
      <c r="M1546" t="s">
        <v>8465</v>
      </c>
      <c r="N1546" s="54">
        <v>45981</v>
      </c>
      <c r="O1546" s="55">
        <v>0.625</v>
      </c>
      <c r="P1546" t="s">
        <v>3886</v>
      </c>
      <c r="Q1546" s="54">
        <v>0</v>
      </c>
      <c r="R1546" s="55">
        <v>0</v>
      </c>
      <c r="S1546">
        <v>0</v>
      </c>
      <c r="T1546">
        <v>0</v>
      </c>
      <c r="U1546">
        <v>0</v>
      </c>
    </row>
    <row r="1547" spans="1:21" hidden="1">
      <c r="A1547" s="54">
        <v>45971</v>
      </c>
      <c r="B1547" t="s">
        <v>1366</v>
      </c>
      <c r="C1547" t="s">
        <v>41</v>
      </c>
      <c r="D1547">
        <v>102772410</v>
      </c>
      <c r="E1547" t="s">
        <v>33</v>
      </c>
      <c r="F1547" t="s">
        <v>45</v>
      </c>
      <c r="G1547" t="s">
        <v>8466</v>
      </c>
      <c r="I1547">
        <v>721285833</v>
      </c>
      <c r="J1547" t="s">
        <v>8467</v>
      </c>
      <c r="K1547" t="s">
        <v>36</v>
      </c>
      <c r="L1547" t="s">
        <v>3916</v>
      </c>
      <c r="M1547" t="s">
        <v>8468</v>
      </c>
      <c r="N1547" s="54">
        <v>45975</v>
      </c>
      <c r="O1547" s="55">
        <v>0.41666666666666669</v>
      </c>
      <c r="P1547" t="s">
        <v>45</v>
      </c>
      <c r="Q1547" s="54">
        <v>45972</v>
      </c>
      <c r="R1547" s="55">
        <v>0.39374999999999999</v>
      </c>
      <c r="S1547" t="s">
        <v>45</v>
      </c>
      <c r="T1547">
        <v>1311251730373</v>
      </c>
      <c r="U1547">
        <v>0</v>
      </c>
    </row>
    <row r="1548" spans="1:21" hidden="1">
      <c r="A1548" s="54">
        <v>45971</v>
      </c>
      <c r="B1548" t="s">
        <v>484</v>
      </c>
      <c r="C1548" t="s">
        <v>41</v>
      </c>
      <c r="D1548">
        <v>784292582</v>
      </c>
      <c r="E1548" t="s">
        <v>33</v>
      </c>
      <c r="F1548" t="s">
        <v>45</v>
      </c>
      <c r="G1548" t="s">
        <v>8469</v>
      </c>
      <c r="H1548">
        <v>755153165</v>
      </c>
      <c r="I1548">
        <v>769200698</v>
      </c>
      <c r="J1548" t="s">
        <v>8470</v>
      </c>
      <c r="K1548" t="s">
        <v>36</v>
      </c>
      <c r="L1548" t="s">
        <v>3907</v>
      </c>
      <c r="M1548" t="s">
        <v>8471</v>
      </c>
      <c r="N1548" s="54">
        <v>45972</v>
      </c>
      <c r="O1548" s="55">
        <v>0.54166666666666663</v>
      </c>
      <c r="P1548" t="s">
        <v>45</v>
      </c>
      <c r="Q1548" s="54">
        <v>45972</v>
      </c>
      <c r="R1548" s="55">
        <v>0.40277777777777801</v>
      </c>
      <c r="S1548" t="s">
        <v>45</v>
      </c>
      <c r="T1548">
        <v>1111251726204</v>
      </c>
      <c r="U1548">
        <v>0</v>
      </c>
    </row>
    <row r="1549" spans="1:21" hidden="1">
      <c r="A1549" s="54">
        <v>45971</v>
      </c>
      <c r="B1549" t="s">
        <v>4140</v>
      </c>
      <c r="C1549" t="s">
        <v>41</v>
      </c>
      <c r="D1549">
        <v>787732465</v>
      </c>
      <c r="E1549" t="s">
        <v>33</v>
      </c>
      <c r="F1549" t="s">
        <v>45</v>
      </c>
      <c r="G1549" t="s">
        <v>8473</v>
      </c>
      <c r="H1549">
        <v>751219966</v>
      </c>
      <c r="I1549">
        <v>751219966</v>
      </c>
      <c r="J1549" t="s">
        <v>8474</v>
      </c>
      <c r="K1549" t="s">
        <v>36</v>
      </c>
      <c r="L1549" t="s">
        <v>1196</v>
      </c>
      <c r="M1549" t="s">
        <v>8475</v>
      </c>
      <c r="N1549" s="54">
        <v>45973</v>
      </c>
      <c r="O1549" s="55">
        <v>0.58333333333333337</v>
      </c>
      <c r="P1549" t="s">
        <v>39</v>
      </c>
      <c r="Q1549" s="54">
        <v>45972</v>
      </c>
      <c r="R1549" s="55">
        <v>0.41666666666666702</v>
      </c>
      <c r="S1549">
        <v>0</v>
      </c>
      <c r="T1549">
        <v>0</v>
      </c>
      <c r="U1549">
        <v>0</v>
      </c>
    </row>
    <row r="1550" spans="1:21">
      <c r="A1550" s="54">
        <v>45971</v>
      </c>
      <c r="B1550" t="s">
        <v>8476</v>
      </c>
      <c r="C1550" t="s">
        <v>1089</v>
      </c>
      <c r="D1550">
        <v>734871887</v>
      </c>
      <c r="E1550" t="s">
        <v>33</v>
      </c>
      <c r="F1550" t="s">
        <v>45</v>
      </c>
      <c r="G1550" t="s">
        <v>8477</v>
      </c>
      <c r="H1550">
        <v>254780053176</v>
      </c>
      <c r="I1550">
        <v>254799745106</v>
      </c>
      <c r="J1550" t="s">
        <v>8478</v>
      </c>
      <c r="K1550" t="s">
        <v>36</v>
      </c>
      <c r="L1550" t="s">
        <v>3945</v>
      </c>
      <c r="M1550" t="s">
        <v>8479</v>
      </c>
      <c r="N1550" s="54">
        <v>45972</v>
      </c>
      <c r="O1550" s="55">
        <v>0.375</v>
      </c>
      <c r="P1550" t="s">
        <v>39</v>
      </c>
      <c r="Q1550" s="54">
        <v>45972</v>
      </c>
      <c r="R1550" s="55">
        <v>0.42013888888888901</v>
      </c>
      <c r="S1550">
        <v>0</v>
      </c>
      <c r="T1550">
        <v>0</v>
      </c>
      <c r="U1550">
        <v>0</v>
      </c>
    </row>
    <row r="1551" spans="1:21" hidden="1">
      <c r="A1551" s="54">
        <v>45971</v>
      </c>
      <c r="B1551" t="s">
        <v>282</v>
      </c>
      <c r="C1551" t="s">
        <v>41</v>
      </c>
      <c r="D1551">
        <v>100822172</v>
      </c>
      <c r="E1551" t="s">
        <v>33</v>
      </c>
      <c r="F1551" t="s">
        <v>45</v>
      </c>
      <c r="G1551" t="s">
        <v>8480</v>
      </c>
      <c r="I1551">
        <v>725903202</v>
      </c>
      <c r="J1551" t="s">
        <v>8182</v>
      </c>
      <c r="K1551" t="s">
        <v>36</v>
      </c>
      <c r="L1551" t="s">
        <v>3918</v>
      </c>
      <c r="M1551" t="s">
        <v>8481</v>
      </c>
      <c r="N1551" s="54">
        <v>45974</v>
      </c>
      <c r="O1551" s="55">
        <v>0.5</v>
      </c>
      <c r="P1551" t="s">
        <v>67</v>
      </c>
      <c r="Q1551" s="54">
        <v>45972</v>
      </c>
      <c r="R1551" s="55">
        <v>0.43055555555555602</v>
      </c>
      <c r="S1551" t="s">
        <v>67</v>
      </c>
      <c r="T1551">
        <v>0</v>
      </c>
      <c r="U1551" t="s">
        <v>114</v>
      </c>
    </row>
    <row r="1552" spans="1:21" hidden="1">
      <c r="A1552" s="54">
        <v>45971</v>
      </c>
      <c r="B1552" t="s">
        <v>4140</v>
      </c>
      <c r="C1552" t="s">
        <v>41</v>
      </c>
      <c r="D1552">
        <v>787732465</v>
      </c>
      <c r="E1552" t="s">
        <v>33</v>
      </c>
      <c r="F1552" t="s">
        <v>3886</v>
      </c>
      <c r="G1552" t="s">
        <v>8482</v>
      </c>
      <c r="H1552">
        <v>737717300</v>
      </c>
      <c r="I1552">
        <v>737717300</v>
      </c>
      <c r="J1552" t="s">
        <v>8483</v>
      </c>
      <c r="K1552" t="s">
        <v>36</v>
      </c>
      <c r="L1552" t="s">
        <v>1196</v>
      </c>
      <c r="M1552" t="s">
        <v>8484</v>
      </c>
      <c r="N1552" s="54">
        <v>45976</v>
      </c>
      <c r="O1552" s="55">
        <v>0.45833333333333331</v>
      </c>
      <c r="P1552" t="s">
        <v>3886</v>
      </c>
      <c r="Q1552" s="54">
        <v>0</v>
      </c>
      <c r="R1552" s="55">
        <v>0</v>
      </c>
      <c r="S1552">
        <v>0</v>
      </c>
      <c r="T1552">
        <v>0</v>
      </c>
      <c r="U1552">
        <v>0</v>
      </c>
    </row>
    <row r="1553" spans="1:21">
      <c r="A1553" s="54">
        <v>45971</v>
      </c>
      <c r="B1553" t="s">
        <v>557</v>
      </c>
      <c r="C1553" t="s">
        <v>70</v>
      </c>
      <c r="D1553">
        <v>755877260</v>
      </c>
      <c r="E1553" t="s">
        <v>33</v>
      </c>
      <c r="F1553" t="s">
        <v>45</v>
      </c>
      <c r="G1553" t="s">
        <v>8485</v>
      </c>
      <c r="H1553">
        <v>107231458</v>
      </c>
      <c r="I1553">
        <v>107231458</v>
      </c>
      <c r="J1553" t="s">
        <v>7636</v>
      </c>
      <c r="K1553" t="s">
        <v>36</v>
      </c>
      <c r="L1553" t="s">
        <v>3959</v>
      </c>
      <c r="M1553" t="s">
        <v>1830</v>
      </c>
      <c r="N1553" s="54">
        <v>45972</v>
      </c>
      <c r="O1553" s="55">
        <v>0.54166666666666663</v>
      </c>
      <c r="P1553" t="s">
        <v>45</v>
      </c>
      <c r="Q1553" s="54">
        <v>45972</v>
      </c>
      <c r="R1553" s="55">
        <v>0.44236111111111098</v>
      </c>
      <c r="S1553" t="s">
        <v>45</v>
      </c>
      <c r="T1553">
        <v>1111251726330</v>
      </c>
      <c r="U1553">
        <v>0</v>
      </c>
    </row>
    <row r="1554" spans="1:21" hidden="1">
      <c r="A1554" s="54">
        <v>45971</v>
      </c>
      <c r="B1554" t="s">
        <v>4103</v>
      </c>
      <c r="C1554" t="s">
        <v>41</v>
      </c>
      <c r="D1554">
        <v>780961460</v>
      </c>
      <c r="E1554" t="s">
        <v>33</v>
      </c>
      <c r="F1554" t="s">
        <v>45</v>
      </c>
      <c r="G1554" t="s">
        <v>8486</v>
      </c>
      <c r="H1554">
        <v>725903202</v>
      </c>
      <c r="I1554">
        <v>106519739</v>
      </c>
      <c r="J1554" t="s">
        <v>8182</v>
      </c>
      <c r="K1554" t="s">
        <v>36</v>
      </c>
      <c r="L1554" t="s">
        <v>3918</v>
      </c>
      <c r="M1554" t="s">
        <v>8487</v>
      </c>
      <c r="N1554" s="54">
        <v>45971</v>
      </c>
      <c r="O1554" s="55">
        <v>0.70833333333333337</v>
      </c>
      <c r="P1554" t="s">
        <v>67</v>
      </c>
      <c r="Q1554" s="54">
        <v>45972</v>
      </c>
      <c r="R1554" s="55">
        <v>0.453472222222222</v>
      </c>
      <c r="S1554" t="s">
        <v>67</v>
      </c>
      <c r="T1554">
        <v>0</v>
      </c>
      <c r="U1554" t="s">
        <v>114</v>
      </c>
    </row>
    <row r="1555" spans="1:21">
      <c r="A1555" s="54">
        <v>45971</v>
      </c>
      <c r="B1555" t="s">
        <v>557</v>
      </c>
      <c r="C1555" t="s">
        <v>70</v>
      </c>
      <c r="D1555">
        <v>755877160</v>
      </c>
      <c r="E1555" t="s">
        <v>33</v>
      </c>
      <c r="F1555" t="s">
        <v>45</v>
      </c>
      <c r="G1555" t="s">
        <v>2553</v>
      </c>
      <c r="H1555">
        <v>798812908</v>
      </c>
      <c r="I1555">
        <v>798812908</v>
      </c>
      <c r="J1555" t="s">
        <v>2711</v>
      </c>
      <c r="K1555" t="s">
        <v>36</v>
      </c>
      <c r="L1555" t="s">
        <v>3959</v>
      </c>
      <c r="M1555" t="s">
        <v>962</v>
      </c>
      <c r="N1555" s="54">
        <v>45972</v>
      </c>
      <c r="O1555" s="55">
        <v>0.58333333333333337</v>
      </c>
      <c r="P1555" t="s">
        <v>45</v>
      </c>
      <c r="Q1555" s="54">
        <v>45972</v>
      </c>
      <c r="R1555" s="55">
        <v>0.46111111111111103</v>
      </c>
      <c r="S1555" t="s">
        <v>45</v>
      </c>
      <c r="T1555">
        <v>1111251726396</v>
      </c>
      <c r="U1555">
        <v>0</v>
      </c>
    </row>
    <row r="1556" spans="1:21" hidden="1">
      <c r="A1556" s="54">
        <v>45971</v>
      </c>
      <c r="B1556" t="s">
        <v>4094</v>
      </c>
      <c r="C1556" t="s">
        <v>41</v>
      </c>
      <c r="D1556">
        <v>784408959</v>
      </c>
      <c r="E1556" t="s">
        <v>33</v>
      </c>
      <c r="F1556" t="s">
        <v>45</v>
      </c>
      <c r="G1556" t="s">
        <v>7170</v>
      </c>
      <c r="H1556">
        <v>104416973</v>
      </c>
      <c r="I1556">
        <v>708569497</v>
      </c>
      <c r="J1556" t="s">
        <v>8488</v>
      </c>
      <c r="K1556" t="s">
        <v>36</v>
      </c>
      <c r="L1556" t="s">
        <v>3907</v>
      </c>
      <c r="M1556" t="s">
        <v>8489</v>
      </c>
      <c r="N1556" s="54">
        <v>45972</v>
      </c>
      <c r="O1556" s="55">
        <v>0.54166666666666663</v>
      </c>
      <c r="P1556" t="s">
        <v>45</v>
      </c>
      <c r="Q1556" s="54">
        <v>45972</v>
      </c>
      <c r="R1556" s="55">
        <v>0.46597222222222201</v>
      </c>
      <c r="S1556" t="s">
        <v>45</v>
      </c>
      <c r="T1556">
        <v>1111251726410</v>
      </c>
      <c r="U1556">
        <v>0</v>
      </c>
    </row>
    <row r="1557" spans="1:21" hidden="1">
      <c r="A1557" s="54">
        <v>45971</v>
      </c>
      <c r="B1557" t="s">
        <v>867</v>
      </c>
      <c r="C1557" t="s">
        <v>41</v>
      </c>
      <c r="D1557">
        <v>738237386</v>
      </c>
      <c r="E1557" t="s">
        <v>33</v>
      </c>
      <c r="F1557" t="s">
        <v>45</v>
      </c>
      <c r="G1557" t="s">
        <v>8490</v>
      </c>
      <c r="I1557">
        <v>714474083</v>
      </c>
      <c r="J1557" t="s">
        <v>8491</v>
      </c>
      <c r="K1557" t="s">
        <v>36</v>
      </c>
      <c r="L1557" t="s">
        <v>3907</v>
      </c>
      <c r="M1557" t="s">
        <v>8492</v>
      </c>
      <c r="N1557" s="54">
        <v>45976</v>
      </c>
      <c r="O1557" s="55">
        <v>0.41666666666666669</v>
      </c>
      <c r="P1557" t="s">
        <v>45</v>
      </c>
      <c r="Q1557" s="54">
        <v>45972</v>
      </c>
      <c r="R1557" s="55">
        <v>0.42013888888888901</v>
      </c>
      <c r="S1557" t="s">
        <v>45</v>
      </c>
      <c r="T1557">
        <v>1311251730710</v>
      </c>
      <c r="U1557">
        <v>0</v>
      </c>
    </row>
    <row r="1558" spans="1:21" hidden="1">
      <c r="A1558" s="54">
        <v>45971</v>
      </c>
      <c r="B1558" t="s">
        <v>1366</v>
      </c>
      <c r="C1558" t="s">
        <v>41</v>
      </c>
      <c r="D1558">
        <v>102772410</v>
      </c>
      <c r="E1558" t="s">
        <v>33</v>
      </c>
      <c r="F1558" t="s">
        <v>45</v>
      </c>
      <c r="G1558" t="s">
        <v>8493</v>
      </c>
      <c r="I1558">
        <v>712225622</v>
      </c>
      <c r="J1558" t="s">
        <v>8494</v>
      </c>
      <c r="K1558" t="s">
        <v>36</v>
      </c>
      <c r="L1558" t="s">
        <v>1196</v>
      </c>
      <c r="M1558" t="s">
        <v>8495</v>
      </c>
      <c r="N1558" s="54">
        <v>45972</v>
      </c>
      <c r="O1558" s="55">
        <v>0.45833333333333331</v>
      </c>
      <c r="P1558" t="s">
        <v>39</v>
      </c>
      <c r="Q1558" s="54">
        <v>45972</v>
      </c>
      <c r="R1558" s="55">
        <v>0.43611111111111101</v>
      </c>
      <c r="S1558">
        <v>0</v>
      </c>
      <c r="T1558">
        <v>0</v>
      </c>
      <c r="U1558">
        <v>0</v>
      </c>
    </row>
    <row r="1559" spans="1:21" hidden="1">
      <c r="A1559" s="54">
        <v>45971</v>
      </c>
      <c r="B1559" t="s">
        <v>5601</v>
      </c>
      <c r="C1559" t="s">
        <v>41</v>
      </c>
      <c r="D1559">
        <v>788092218</v>
      </c>
      <c r="E1559" t="s">
        <v>33</v>
      </c>
      <c r="F1559" t="s">
        <v>45</v>
      </c>
      <c r="G1559" t="s">
        <v>8496</v>
      </c>
      <c r="H1559">
        <v>103181761</v>
      </c>
      <c r="I1559">
        <v>725886106</v>
      </c>
      <c r="J1559" t="s">
        <v>8497</v>
      </c>
      <c r="K1559" t="s">
        <v>36</v>
      </c>
      <c r="L1559" t="s">
        <v>1871</v>
      </c>
      <c r="M1559" t="s">
        <v>8498</v>
      </c>
      <c r="N1559" s="54">
        <v>45973</v>
      </c>
      <c r="O1559" s="55">
        <v>0.45833333333333331</v>
      </c>
      <c r="P1559" t="s">
        <v>45</v>
      </c>
      <c r="Q1559" s="54">
        <v>45972</v>
      </c>
      <c r="R1559" s="55">
        <v>0.44305555555555598</v>
      </c>
      <c r="S1559" t="s">
        <v>45</v>
      </c>
      <c r="T1559">
        <v>1111251726345</v>
      </c>
      <c r="U1559">
        <v>0</v>
      </c>
    </row>
    <row r="1560" spans="1:21">
      <c r="A1560" s="54">
        <v>45971</v>
      </c>
      <c r="B1560" t="s">
        <v>6368</v>
      </c>
      <c r="C1560" t="s">
        <v>1095</v>
      </c>
      <c r="D1560">
        <v>737068852</v>
      </c>
      <c r="E1560" t="s">
        <v>33</v>
      </c>
      <c r="F1560" t="s">
        <v>45</v>
      </c>
      <c r="G1560" t="s">
        <v>8499</v>
      </c>
      <c r="H1560">
        <v>710189329</v>
      </c>
      <c r="I1560">
        <v>746416831</v>
      </c>
      <c r="J1560" t="s">
        <v>8500</v>
      </c>
      <c r="K1560" t="s">
        <v>36</v>
      </c>
      <c r="L1560" t="s">
        <v>1196</v>
      </c>
      <c r="M1560" t="s">
        <v>8501</v>
      </c>
      <c r="N1560" s="54">
        <v>45972</v>
      </c>
      <c r="O1560" s="55">
        <v>0.41666666666666669</v>
      </c>
      <c r="P1560" t="s">
        <v>45</v>
      </c>
      <c r="Q1560" s="54">
        <v>45972</v>
      </c>
      <c r="R1560" s="55">
        <v>0.45763888888888898</v>
      </c>
      <c r="S1560" t="s">
        <v>45</v>
      </c>
      <c r="T1560">
        <v>1111251726389</v>
      </c>
      <c r="U1560">
        <v>0</v>
      </c>
    </row>
    <row r="1561" spans="1:21">
      <c r="A1561" s="54">
        <v>45971</v>
      </c>
      <c r="B1561" t="s">
        <v>8502</v>
      </c>
      <c r="C1561" t="s">
        <v>1089</v>
      </c>
      <c r="D1561">
        <v>737871887</v>
      </c>
      <c r="E1561" t="s">
        <v>33</v>
      </c>
      <c r="F1561" t="s">
        <v>45</v>
      </c>
      <c r="G1561" t="s">
        <v>8503</v>
      </c>
      <c r="H1561">
        <v>254739798557</v>
      </c>
      <c r="I1561">
        <v>254791251861</v>
      </c>
      <c r="J1561" t="s">
        <v>8504</v>
      </c>
      <c r="K1561" t="s">
        <v>36</v>
      </c>
      <c r="L1561" t="s">
        <v>3945</v>
      </c>
      <c r="M1561" t="s">
        <v>8505</v>
      </c>
      <c r="N1561" s="54">
        <v>45972</v>
      </c>
      <c r="O1561" s="55">
        <v>0.58333333333333337</v>
      </c>
      <c r="P1561" t="s">
        <v>45</v>
      </c>
      <c r="Q1561" s="54">
        <v>45972</v>
      </c>
      <c r="R1561" s="55">
        <v>0.46736111111111101</v>
      </c>
      <c r="S1561" t="s">
        <v>45</v>
      </c>
      <c r="T1561">
        <v>1111251726425</v>
      </c>
      <c r="U1561">
        <v>0</v>
      </c>
    </row>
    <row r="1562" spans="1:21" hidden="1">
      <c r="A1562" s="54">
        <v>45971</v>
      </c>
      <c r="B1562" t="s">
        <v>1366</v>
      </c>
      <c r="C1562" t="s">
        <v>41</v>
      </c>
      <c r="D1562">
        <v>102772410</v>
      </c>
      <c r="E1562" t="s">
        <v>33</v>
      </c>
      <c r="F1562" t="s">
        <v>45</v>
      </c>
      <c r="G1562" t="s">
        <v>8506</v>
      </c>
      <c r="I1562">
        <v>7122256222</v>
      </c>
      <c r="J1562" t="s">
        <v>8507</v>
      </c>
      <c r="K1562" t="s">
        <v>36</v>
      </c>
      <c r="L1562" t="s">
        <v>1196</v>
      </c>
      <c r="M1562" t="s">
        <v>8508</v>
      </c>
      <c r="N1562" s="54">
        <v>45972</v>
      </c>
      <c r="O1562" s="55">
        <v>0.41666666666666669</v>
      </c>
      <c r="P1562" t="s">
        <v>67</v>
      </c>
      <c r="Q1562" s="54">
        <v>45972</v>
      </c>
      <c r="R1562" s="55">
        <v>0.49097222222222198</v>
      </c>
      <c r="S1562" t="s">
        <v>67</v>
      </c>
      <c r="T1562">
        <v>0</v>
      </c>
      <c r="U1562" t="s">
        <v>4247</v>
      </c>
    </row>
    <row r="1563" spans="1:21" hidden="1">
      <c r="A1563" s="54">
        <v>45971</v>
      </c>
      <c r="B1563" t="s">
        <v>4017</v>
      </c>
      <c r="C1563" t="s">
        <v>41</v>
      </c>
      <c r="D1563">
        <v>786851512</v>
      </c>
      <c r="E1563" t="s">
        <v>33</v>
      </c>
      <c r="F1563" t="s">
        <v>45</v>
      </c>
      <c r="G1563" t="s">
        <v>8509</v>
      </c>
      <c r="H1563">
        <v>254712649180</v>
      </c>
      <c r="I1563">
        <v>254712649180</v>
      </c>
      <c r="J1563" t="s">
        <v>8510</v>
      </c>
      <c r="K1563" t="s">
        <v>36</v>
      </c>
      <c r="L1563" t="s">
        <v>1196</v>
      </c>
      <c r="M1563" t="s">
        <v>8511</v>
      </c>
      <c r="N1563" s="54">
        <v>45976</v>
      </c>
      <c r="O1563" s="55">
        <v>0.375</v>
      </c>
      <c r="P1563" t="s">
        <v>45</v>
      </c>
      <c r="Q1563" s="54">
        <v>45972</v>
      </c>
      <c r="R1563" s="55">
        <v>0.51736111111111105</v>
      </c>
      <c r="S1563" t="s">
        <v>45</v>
      </c>
      <c r="T1563">
        <v>1311251730782</v>
      </c>
      <c r="U1563">
        <v>0</v>
      </c>
    </row>
    <row r="1564" spans="1:21" hidden="1">
      <c r="A1564" s="54">
        <v>45971</v>
      </c>
      <c r="B1564" t="s">
        <v>667</v>
      </c>
      <c r="C1564" t="s">
        <v>41</v>
      </c>
      <c r="D1564">
        <v>786633575</v>
      </c>
      <c r="E1564" t="s">
        <v>33</v>
      </c>
      <c r="F1564" t="s">
        <v>45</v>
      </c>
      <c r="G1564" t="s">
        <v>8512</v>
      </c>
      <c r="H1564">
        <v>723233072</v>
      </c>
      <c r="I1564">
        <v>723233072</v>
      </c>
      <c r="J1564" t="s">
        <v>8513</v>
      </c>
      <c r="K1564" t="s">
        <v>36</v>
      </c>
      <c r="L1564" t="s">
        <v>1911</v>
      </c>
      <c r="M1564" t="s">
        <v>8514</v>
      </c>
      <c r="N1564" s="54">
        <v>45972</v>
      </c>
      <c r="O1564" s="55">
        <v>0.625</v>
      </c>
      <c r="P1564" t="s">
        <v>67</v>
      </c>
      <c r="Q1564" s="54">
        <v>45972</v>
      </c>
      <c r="R1564" s="55">
        <v>0.52638888888888902</v>
      </c>
      <c r="S1564" t="s">
        <v>67</v>
      </c>
      <c r="T1564">
        <v>0</v>
      </c>
      <c r="U1564" t="s">
        <v>4079</v>
      </c>
    </row>
    <row r="1565" spans="1:21" hidden="1">
      <c r="A1565" s="54">
        <v>45971</v>
      </c>
      <c r="B1565" t="s">
        <v>5096</v>
      </c>
      <c r="C1565" t="s">
        <v>41</v>
      </c>
      <c r="D1565">
        <v>786851512</v>
      </c>
      <c r="E1565" t="s">
        <v>33</v>
      </c>
      <c r="F1565" t="s">
        <v>45</v>
      </c>
      <c r="G1565" t="s">
        <v>8515</v>
      </c>
      <c r="H1565">
        <v>254746022130</v>
      </c>
      <c r="I1565">
        <v>254746022130</v>
      </c>
      <c r="J1565" t="s">
        <v>8516</v>
      </c>
      <c r="K1565" t="s">
        <v>36</v>
      </c>
      <c r="L1565" t="s">
        <v>1196</v>
      </c>
      <c r="M1565" t="s">
        <v>3851</v>
      </c>
      <c r="N1565" s="54">
        <v>45972</v>
      </c>
      <c r="O1565" s="55">
        <v>0.41666666666666669</v>
      </c>
      <c r="P1565" t="s">
        <v>39</v>
      </c>
      <c r="Q1565" s="54">
        <v>45972</v>
      </c>
      <c r="R1565" s="55">
        <v>0.52847222222222201</v>
      </c>
      <c r="S1565">
        <v>0</v>
      </c>
      <c r="T1565">
        <v>0</v>
      </c>
      <c r="U1565">
        <v>0</v>
      </c>
    </row>
    <row r="1566" spans="1:21">
      <c r="A1566" s="54">
        <v>45971</v>
      </c>
      <c r="B1566" t="s">
        <v>6238</v>
      </c>
      <c r="C1566" t="s">
        <v>32</v>
      </c>
      <c r="D1566">
        <v>780225502</v>
      </c>
      <c r="E1566" t="s">
        <v>33</v>
      </c>
      <c r="F1566" t="s">
        <v>45</v>
      </c>
      <c r="G1566" t="s">
        <v>8517</v>
      </c>
      <c r="H1566">
        <v>711503654</v>
      </c>
      <c r="I1566">
        <v>711503654</v>
      </c>
      <c r="J1566" t="s">
        <v>8518</v>
      </c>
      <c r="K1566" t="s">
        <v>36</v>
      </c>
      <c r="L1566" t="s">
        <v>3896</v>
      </c>
      <c r="M1566" t="s">
        <v>1227</v>
      </c>
      <c r="N1566" s="54">
        <v>45971</v>
      </c>
      <c r="O1566" s="55">
        <v>0.54166666666666663</v>
      </c>
      <c r="P1566" t="s">
        <v>67</v>
      </c>
      <c r="Q1566" s="54">
        <v>45972</v>
      </c>
      <c r="R1566" s="55">
        <v>0.52986111111111101</v>
      </c>
      <c r="S1566" t="s">
        <v>67</v>
      </c>
      <c r="T1566">
        <v>0</v>
      </c>
      <c r="U1566" t="s">
        <v>4355</v>
      </c>
    </row>
    <row r="1567" spans="1:21" hidden="1">
      <c r="A1567" s="54">
        <v>45971</v>
      </c>
      <c r="B1567" t="s">
        <v>99</v>
      </c>
      <c r="C1567" t="s">
        <v>41</v>
      </c>
      <c r="D1567">
        <v>783305070</v>
      </c>
      <c r="E1567" t="s">
        <v>33</v>
      </c>
      <c r="F1567" t="s">
        <v>45</v>
      </c>
      <c r="G1567" t="s">
        <v>8519</v>
      </c>
      <c r="H1567">
        <v>796057033</v>
      </c>
      <c r="I1567">
        <v>796057033</v>
      </c>
      <c r="J1567" t="s">
        <v>8520</v>
      </c>
      <c r="K1567" t="s">
        <v>36</v>
      </c>
      <c r="L1567" t="s">
        <v>3926</v>
      </c>
      <c r="M1567" t="s">
        <v>8521</v>
      </c>
      <c r="N1567" s="54">
        <v>45975</v>
      </c>
      <c r="O1567" s="55">
        <v>0.70833333333333337</v>
      </c>
      <c r="P1567" t="s">
        <v>45</v>
      </c>
      <c r="Q1567" s="54">
        <v>45972</v>
      </c>
      <c r="R1567" s="55">
        <v>0.45833333333333298</v>
      </c>
      <c r="S1567" t="s">
        <v>45</v>
      </c>
      <c r="T1567">
        <v>1411251732817</v>
      </c>
      <c r="U1567">
        <v>0</v>
      </c>
    </row>
    <row r="1568" spans="1:21" hidden="1">
      <c r="A1568" s="54">
        <v>45971</v>
      </c>
      <c r="B1568" t="s">
        <v>8522</v>
      </c>
      <c r="C1568" t="s">
        <v>41</v>
      </c>
      <c r="D1568">
        <v>739803870</v>
      </c>
      <c r="E1568" t="s">
        <v>33</v>
      </c>
      <c r="F1568" t="s">
        <v>45</v>
      </c>
      <c r="G1568" t="s">
        <v>8291</v>
      </c>
      <c r="H1568">
        <v>789035551</v>
      </c>
      <c r="I1568">
        <v>718579745</v>
      </c>
      <c r="J1568" t="s">
        <v>8523</v>
      </c>
      <c r="K1568" t="s">
        <v>36</v>
      </c>
      <c r="L1568" t="s">
        <v>3896</v>
      </c>
      <c r="M1568" t="s">
        <v>8524</v>
      </c>
      <c r="N1568" s="54">
        <v>45972</v>
      </c>
      <c r="O1568" s="55">
        <v>0.41666666666666669</v>
      </c>
      <c r="P1568" t="s">
        <v>45</v>
      </c>
      <c r="Q1568" s="54">
        <v>45972</v>
      </c>
      <c r="R1568" s="55">
        <v>0.50902777777777797</v>
      </c>
      <c r="S1568" t="s">
        <v>45</v>
      </c>
      <c r="T1568">
        <v>1111251726563</v>
      </c>
      <c r="U1568">
        <v>0</v>
      </c>
    </row>
    <row r="1569" spans="1:21" hidden="1">
      <c r="A1569" s="54">
        <v>45971</v>
      </c>
      <c r="B1569" t="s">
        <v>942</v>
      </c>
      <c r="C1569" t="s">
        <v>41</v>
      </c>
      <c r="D1569">
        <v>786633575</v>
      </c>
      <c r="E1569" t="s">
        <v>33</v>
      </c>
      <c r="F1569" t="s">
        <v>45</v>
      </c>
      <c r="G1569" t="s">
        <v>8525</v>
      </c>
      <c r="H1569">
        <v>722918864</v>
      </c>
      <c r="I1569">
        <v>722918864</v>
      </c>
      <c r="J1569" t="s">
        <v>8526</v>
      </c>
      <c r="K1569" t="s">
        <v>36</v>
      </c>
      <c r="L1569" t="s">
        <v>3945</v>
      </c>
      <c r="M1569" t="s">
        <v>1231</v>
      </c>
      <c r="N1569" s="54">
        <v>45974</v>
      </c>
      <c r="O1569" s="55">
        <v>0.58333333333333337</v>
      </c>
      <c r="P1569" t="s">
        <v>45</v>
      </c>
      <c r="Q1569" s="54">
        <v>45972</v>
      </c>
      <c r="R1569" s="55">
        <v>0.52152777777777803</v>
      </c>
      <c r="S1569" t="s">
        <v>45</v>
      </c>
      <c r="T1569">
        <v>1211251729238</v>
      </c>
      <c r="U1569">
        <v>0</v>
      </c>
    </row>
    <row r="1570" spans="1:21" hidden="1">
      <c r="A1570" s="54">
        <v>45971</v>
      </c>
      <c r="B1570" t="s">
        <v>3071</v>
      </c>
      <c r="C1570" t="s">
        <v>41</v>
      </c>
      <c r="D1570">
        <v>734356550</v>
      </c>
      <c r="E1570" t="s">
        <v>33</v>
      </c>
      <c r="F1570" t="s">
        <v>3886</v>
      </c>
      <c r="G1570" t="s">
        <v>8529</v>
      </c>
      <c r="I1570">
        <v>791526300</v>
      </c>
      <c r="J1570" t="s">
        <v>8530</v>
      </c>
      <c r="K1570" t="s">
        <v>36</v>
      </c>
      <c r="L1570" t="s">
        <v>3896</v>
      </c>
      <c r="M1570" t="s">
        <v>3145</v>
      </c>
      <c r="N1570" s="54">
        <v>45989</v>
      </c>
      <c r="O1570" s="55">
        <v>0.625</v>
      </c>
      <c r="P1570" t="s">
        <v>3886</v>
      </c>
      <c r="Q1570" s="54">
        <v>45972</v>
      </c>
      <c r="R1570" s="55">
        <v>0</v>
      </c>
      <c r="S1570" t="s">
        <v>3886</v>
      </c>
      <c r="T1570">
        <v>0</v>
      </c>
      <c r="U1570">
        <v>0</v>
      </c>
    </row>
    <row r="1571" spans="1:21">
      <c r="A1571" s="54">
        <v>45971</v>
      </c>
      <c r="B1571" t="s">
        <v>4424</v>
      </c>
      <c r="C1571" t="s">
        <v>4425</v>
      </c>
      <c r="D1571">
        <v>788906455</v>
      </c>
      <c r="E1571" t="s">
        <v>33</v>
      </c>
      <c r="F1571" t="s">
        <v>45</v>
      </c>
      <c r="G1571" t="s">
        <v>8531</v>
      </c>
      <c r="H1571">
        <v>254784215566</v>
      </c>
      <c r="I1571">
        <v>254725792188</v>
      </c>
      <c r="J1571" t="s">
        <v>8532</v>
      </c>
      <c r="K1571" t="s">
        <v>36</v>
      </c>
      <c r="L1571" t="s">
        <v>3991</v>
      </c>
      <c r="M1571" t="s">
        <v>8533</v>
      </c>
      <c r="N1571" s="54">
        <v>45971</v>
      </c>
      <c r="O1571" s="55">
        <v>0.375</v>
      </c>
      <c r="P1571" t="s">
        <v>67</v>
      </c>
      <c r="Q1571" s="54">
        <v>45972</v>
      </c>
      <c r="R1571" s="55">
        <v>0.48263888888888901</v>
      </c>
      <c r="S1571" t="s">
        <v>67</v>
      </c>
      <c r="T1571">
        <v>0</v>
      </c>
      <c r="U1571" t="s">
        <v>4048</v>
      </c>
    </row>
    <row r="1572" spans="1:21" hidden="1">
      <c r="A1572" s="54">
        <v>45971</v>
      </c>
      <c r="B1572" t="s">
        <v>3071</v>
      </c>
      <c r="C1572" t="s">
        <v>41</v>
      </c>
      <c r="D1572">
        <v>734356550</v>
      </c>
      <c r="E1572" t="s">
        <v>33</v>
      </c>
      <c r="F1572" t="s">
        <v>3886</v>
      </c>
      <c r="G1572" t="s">
        <v>8534</v>
      </c>
      <c r="I1572">
        <v>719510475</v>
      </c>
      <c r="J1572" t="s">
        <v>8535</v>
      </c>
      <c r="K1572" t="s">
        <v>36</v>
      </c>
      <c r="L1572" t="s">
        <v>3896</v>
      </c>
      <c r="M1572" t="s">
        <v>3145</v>
      </c>
      <c r="N1572" s="54">
        <v>46010</v>
      </c>
      <c r="O1572" s="55">
        <v>0.5</v>
      </c>
      <c r="P1572" t="s">
        <v>3886</v>
      </c>
      <c r="Q1572" s="54">
        <v>45972</v>
      </c>
      <c r="R1572" s="55">
        <v>0</v>
      </c>
      <c r="S1572" t="s">
        <v>3886</v>
      </c>
      <c r="T1572">
        <v>0</v>
      </c>
      <c r="U1572">
        <v>0</v>
      </c>
    </row>
    <row r="1573" spans="1:21" hidden="1">
      <c r="A1573" s="54">
        <v>45971</v>
      </c>
      <c r="B1573" t="s">
        <v>3071</v>
      </c>
      <c r="C1573" t="s">
        <v>41</v>
      </c>
      <c r="D1573">
        <v>734356550</v>
      </c>
      <c r="E1573" t="s">
        <v>33</v>
      </c>
      <c r="F1573" t="s">
        <v>3886</v>
      </c>
      <c r="G1573" t="s">
        <v>8536</v>
      </c>
      <c r="I1573">
        <v>702666212</v>
      </c>
      <c r="J1573" t="s">
        <v>8537</v>
      </c>
      <c r="K1573" t="s">
        <v>36</v>
      </c>
      <c r="L1573" t="s">
        <v>3896</v>
      </c>
      <c r="M1573" t="s">
        <v>3145</v>
      </c>
      <c r="N1573" s="54">
        <v>46007</v>
      </c>
      <c r="O1573" s="55">
        <v>0.58333333333333337</v>
      </c>
      <c r="P1573" t="s">
        <v>3886</v>
      </c>
      <c r="Q1573" s="54">
        <v>45972</v>
      </c>
      <c r="R1573" s="55">
        <v>0</v>
      </c>
      <c r="S1573" t="s">
        <v>3886</v>
      </c>
      <c r="T1573">
        <v>0</v>
      </c>
      <c r="U1573">
        <v>0</v>
      </c>
    </row>
    <row r="1574" spans="1:21" hidden="1">
      <c r="A1574" s="54">
        <v>45971</v>
      </c>
      <c r="B1574" t="s">
        <v>3071</v>
      </c>
      <c r="C1574" t="s">
        <v>41</v>
      </c>
      <c r="D1574">
        <v>734356550</v>
      </c>
      <c r="E1574" t="s">
        <v>33</v>
      </c>
      <c r="F1574" t="s">
        <v>3886</v>
      </c>
      <c r="G1574" t="s">
        <v>8538</v>
      </c>
      <c r="I1574">
        <v>793634252</v>
      </c>
      <c r="J1574" t="s">
        <v>8539</v>
      </c>
      <c r="K1574" t="s">
        <v>36</v>
      </c>
      <c r="L1574" t="s">
        <v>3896</v>
      </c>
      <c r="M1574" t="s">
        <v>3145</v>
      </c>
      <c r="N1574" s="54">
        <v>46008</v>
      </c>
      <c r="O1574" s="55">
        <v>0.54166666666666663</v>
      </c>
      <c r="P1574" t="s">
        <v>3886</v>
      </c>
      <c r="Q1574" s="54">
        <v>45972</v>
      </c>
      <c r="R1574" s="55">
        <v>0</v>
      </c>
      <c r="S1574" t="s">
        <v>3886</v>
      </c>
      <c r="T1574">
        <v>0</v>
      </c>
      <c r="U1574">
        <v>0</v>
      </c>
    </row>
    <row r="1575" spans="1:21" hidden="1">
      <c r="A1575" s="54">
        <v>45971</v>
      </c>
      <c r="B1575" t="s">
        <v>4103</v>
      </c>
      <c r="C1575" t="s">
        <v>41</v>
      </c>
      <c r="D1575">
        <v>780961460</v>
      </c>
      <c r="E1575" t="s">
        <v>33</v>
      </c>
      <c r="F1575" t="s">
        <v>45</v>
      </c>
      <c r="G1575" t="s">
        <v>8540</v>
      </c>
      <c r="H1575">
        <v>799015880</v>
      </c>
      <c r="I1575">
        <v>732095461</v>
      </c>
      <c r="J1575" t="s">
        <v>8541</v>
      </c>
      <c r="K1575" t="s">
        <v>36</v>
      </c>
      <c r="L1575" t="s">
        <v>1911</v>
      </c>
      <c r="M1575" t="s">
        <v>8542</v>
      </c>
      <c r="N1575" s="54">
        <v>45972</v>
      </c>
      <c r="O1575" s="55">
        <v>0.33333333333333331</v>
      </c>
      <c r="P1575" t="s">
        <v>45</v>
      </c>
      <c r="Q1575" s="54">
        <v>45972</v>
      </c>
      <c r="R1575" s="55">
        <v>0.45694444444444399</v>
      </c>
      <c r="S1575" t="s">
        <v>45</v>
      </c>
      <c r="T1575">
        <v>1111251726377</v>
      </c>
      <c r="U1575">
        <v>0</v>
      </c>
    </row>
    <row r="1576" spans="1:21" hidden="1">
      <c r="A1576" s="54">
        <v>45971</v>
      </c>
      <c r="B1576" t="s">
        <v>3071</v>
      </c>
      <c r="C1576" t="s">
        <v>41</v>
      </c>
      <c r="D1576">
        <v>734356550</v>
      </c>
      <c r="E1576" t="s">
        <v>33</v>
      </c>
      <c r="F1576" t="s">
        <v>3886</v>
      </c>
      <c r="G1576" t="s">
        <v>8543</v>
      </c>
      <c r="I1576">
        <v>115921243</v>
      </c>
      <c r="J1576" t="s">
        <v>8544</v>
      </c>
      <c r="K1576" t="s">
        <v>36</v>
      </c>
      <c r="L1576" t="s">
        <v>3896</v>
      </c>
      <c r="M1576" t="s">
        <v>3145</v>
      </c>
      <c r="N1576" s="54">
        <v>45988</v>
      </c>
      <c r="O1576" s="55">
        <v>0.375</v>
      </c>
      <c r="P1576" t="s">
        <v>3886</v>
      </c>
      <c r="Q1576" s="54">
        <v>0</v>
      </c>
      <c r="R1576" s="55">
        <v>0</v>
      </c>
      <c r="S1576">
        <v>0</v>
      </c>
      <c r="T1576">
        <v>0</v>
      </c>
      <c r="U1576">
        <v>0</v>
      </c>
    </row>
    <row r="1577" spans="1:21" hidden="1">
      <c r="A1577" s="54">
        <v>45971</v>
      </c>
      <c r="B1577" t="s">
        <v>5601</v>
      </c>
      <c r="C1577" t="s">
        <v>41</v>
      </c>
      <c r="D1577">
        <v>788092218</v>
      </c>
      <c r="E1577" t="s">
        <v>33</v>
      </c>
      <c r="F1577" t="s">
        <v>45</v>
      </c>
      <c r="G1577" t="s">
        <v>8545</v>
      </c>
      <c r="H1577">
        <v>737455951</v>
      </c>
      <c r="I1577">
        <v>727929808</v>
      </c>
      <c r="J1577" t="s">
        <v>8546</v>
      </c>
      <c r="K1577" t="s">
        <v>36</v>
      </c>
      <c r="L1577" t="s">
        <v>1871</v>
      </c>
      <c r="M1577" t="s">
        <v>8547</v>
      </c>
      <c r="N1577" s="54">
        <v>45973</v>
      </c>
      <c r="O1577" s="55">
        <v>0.5</v>
      </c>
      <c r="P1577" t="s">
        <v>67</v>
      </c>
      <c r="Q1577" s="54">
        <v>45972</v>
      </c>
      <c r="R1577" s="55">
        <v>0.484722222222222</v>
      </c>
      <c r="S1577" t="s">
        <v>67</v>
      </c>
      <c r="T1577">
        <v>0</v>
      </c>
      <c r="U1577" t="s">
        <v>4048</v>
      </c>
    </row>
    <row r="1578" spans="1:21" hidden="1">
      <c r="A1578" s="54">
        <v>45971</v>
      </c>
      <c r="B1578" t="s">
        <v>5601</v>
      </c>
      <c r="C1578" t="s">
        <v>41</v>
      </c>
      <c r="D1578">
        <v>788092218</v>
      </c>
      <c r="E1578" t="s">
        <v>33</v>
      </c>
      <c r="F1578" t="s">
        <v>45</v>
      </c>
      <c r="G1578" t="s">
        <v>8548</v>
      </c>
      <c r="H1578">
        <v>783313344</v>
      </c>
      <c r="I1578">
        <v>712237751</v>
      </c>
      <c r="J1578" t="s">
        <v>8549</v>
      </c>
      <c r="K1578" t="s">
        <v>36</v>
      </c>
      <c r="L1578" t="s">
        <v>1871</v>
      </c>
      <c r="M1578" t="s">
        <v>8550</v>
      </c>
      <c r="N1578" s="54">
        <v>45972</v>
      </c>
      <c r="O1578" s="55">
        <v>0.54166666666666663</v>
      </c>
      <c r="P1578" t="s">
        <v>45</v>
      </c>
      <c r="Q1578" s="54">
        <v>45972</v>
      </c>
      <c r="R1578" s="55">
        <v>0.48958333333333298</v>
      </c>
      <c r="S1578" t="s">
        <v>45</v>
      </c>
      <c r="T1578">
        <v>1111251726508</v>
      </c>
      <c r="U1578">
        <v>0</v>
      </c>
    </row>
    <row r="1579" spans="1:21">
      <c r="A1579" s="54">
        <v>45971</v>
      </c>
      <c r="B1579" t="s">
        <v>557</v>
      </c>
      <c r="C1579" t="s">
        <v>70</v>
      </c>
      <c r="D1579">
        <v>755877260</v>
      </c>
      <c r="E1579" t="s">
        <v>33</v>
      </c>
      <c r="F1579" t="s">
        <v>45</v>
      </c>
      <c r="G1579" t="s">
        <v>8551</v>
      </c>
      <c r="H1579">
        <v>783950016</v>
      </c>
      <c r="I1579">
        <v>783950016</v>
      </c>
      <c r="J1579" t="s">
        <v>8552</v>
      </c>
      <c r="K1579" t="s">
        <v>36</v>
      </c>
      <c r="L1579" t="s">
        <v>3959</v>
      </c>
      <c r="M1579" t="s">
        <v>8553</v>
      </c>
      <c r="N1579" s="54">
        <v>45972</v>
      </c>
      <c r="O1579" s="55">
        <v>0.33333333333333331</v>
      </c>
      <c r="P1579" t="s">
        <v>45</v>
      </c>
      <c r="Q1579" s="54">
        <v>45972</v>
      </c>
      <c r="R1579" s="55">
        <v>0.500694444444444</v>
      </c>
      <c r="S1579" t="s">
        <v>45</v>
      </c>
      <c r="T1579">
        <v>1111251726542</v>
      </c>
      <c r="U1579">
        <v>0</v>
      </c>
    </row>
    <row r="1580" spans="1:21" hidden="1">
      <c r="A1580" s="54">
        <v>45971</v>
      </c>
      <c r="B1580" t="s">
        <v>4278</v>
      </c>
      <c r="C1580" t="s">
        <v>41</v>
      </c>
      <c r="D1580">
        <v>762144673</v>
      </c>
      <c r="E1580" t="s">
        <v>33</v>
      </c>
      <c r="F1580" t="s">
        <v>45</v>
      </c>
      <c r="G1580" t="s">
        <v>4571</v>
      </c>
      <c r="H1580">
        <v>107792209</v>
      </c>
      <c r="I1580">
        <v>107792209</v>
      </c>
      <c r="J1580" t="s">
        <v>4569</v>
      </c>
      <c r="K1580" t="s">
        <v>36</v>
      </c>
      <c r="L1580" t="s">
        <v>3909</v>
      </c>
      <c r="M1580" t="s">
        <v>8554</v>
      </c>
      <c r="N1580" s="54">
        <v>45971</v>
      </c>
      <c r="O1580" s="55">
        <v>0.66666666666666663</v>
      </c>
      <c r="P1580" t="s">
        <v>67</v>
      </c>
      <c r="Q1580" s="54">
        <v>45972</v>
      </c>
      <c r="R1580" s="55">
        <v>0.55069444444444404</v>
      </c>
      <c r="S1580" t="s">
        <v>67</v>
      </c>
      <c r="T1580">
        <v>0</v>
      </c>
      <c r="U1580" t="s">
        <v>114</v>
      </c>
    </row>
    <row r="1581" spans="1:21" hidden="1">
      <c r="A1581" s="54">
        <v>45971</v>
      </c>
      <c r="B1581" t="s">
        <v>99</v>
      </c>
      <c r="C1581" t="s">
        <v>41</v>
      </c>
      <c r="D1581">
        <v>783305070</v>
      </c>
      <c r="E1581" t="s">
        <v>33</v>
      </c>
      <c r="F1581" t="s">
        <v>45</v>
      </c>
      <c r="G1581" t="s">
        <v>5534</v>
      </c>
      <c r="H1581">
        <v>750259485</v>
      </c>
      <c r="I1581">
        <v>750259485</v>
      </c>
      <c r="J1581" t="s">
        <v>8557</v>
      </c>
      <c r="K1581" t="s">
        <v>36</v>
      </c>
      <c r="L1581" t="s">
        <v>1196</v>
      </c>
      <c r="M1581" t="s">
        <v>8558</v>
      </c>
      <c r="N1581" s="54">
        <v>45973</v>
      </c>
      <c r="O1581" s="55">
        <v>0.75</v>
      </c>
      <c r="P1581" t="s">
        <v>45</v>
      </c>
      <c r="Q1581" s="54">
        <v>45972</v>
      </c>
      <c r="R1581" s="55">
        <v>0.54583333333333295</v>
      </c>
      <c r="S1581" t="s">
        <v>45</v>
      </c>
      <c r="T1581">
        <v>1111251726696</v>
      </c>
      <c r="U1581">
        <v>0</v>
      </c>
    </row>
    <row r="1582" spans="1:21">
      <c r="A1582" s="54">
        <v>45971</v>
      </c>
      <c r="B1582" t="s">
        <v>2420</v>
      </c>
      <c r="C1582" t="s">
        <v>1167</v>
      </c>
      <c r="D1582">
        <v>780080032</v>
      </c>
      <c r="E1582" t="s">
        <v>33</v>
      </c>
      <c r="F1582" t="s">
        <v>45</v>
      </c>
      <c r="G1582" t="s">
        <v>8559</v>
      </c>
      <c r="H1582">
        <v>743976302</v>
      </c>
      <c r="I1582">
        <v>743976302</v>
      </c>
      <c r="J1582" t="s">
        <v>8560</v>
      </c>
      <c r="K1582" t="s">
        <v>36</v>
      </c>
      <c r="L1582" t="s">
        <v>3916</v>
      </c>
      <c r="M1582" t="s">
        <v>7684</v>
      </c>
      <c r="N1582" s="54">
        <v>45973</v>
      </c>
      <c r="O1582" s="55">
        <v>0.66666666666666663</v>
      </c>
      <c r="P1582" t="s">
        <v>45</v>
      </c>
      <c r="Q1582" s="54">
        <v>45972</v>
      </c>
      <c r="R1582" s="55">
        <v>0.55833333333333302</v>
      </c>
      <c r="S1582" t="s">
        <v>45</v>
      </c>
      <c r="T1582">
        <v>1111251726782</v>
      </c>
      <c r="U1582">
        <v>0</v>
      </c>
    </row>
    <row r="1583" spans="1:21" hidden="1">
      <c r="A1583" s="54">
        <v>45971</v>
      </c>
      <c r="B1583" t="s">
        <v>8561</v>
      </c>
      <c r="C1583" t="s">
        <v>41</v>
      </c>
      <c r="D1583">
        <v>787701553</v>
      </c>
      <c r="E1583" t="s">
        <v>33</v>
      </c>
      <c r="F1583" t="s">
        <v>45</v>
      </c>
      <c r="G1583" t="s">
        <v>8562</v>
      </c>
      <c r="H1583">
        <v>254108866302</v>
      </c>
      <c r="I1583">
        <v>254108866302</v>
      </c>
      <c r="J1583" t="s">
        <v>8563</v>
      </c>
      <c r="K1583" t="s">
        <v>36</v>
      </c>
      <c r="L1583" t="s">
        <v>1196</v>
      </c>
      <c r="M1583" t="s">
        <v>8564</v>
      </c>
      <c r="N1583" s="54">
        <v>45974</v>
      </c>
      <c r="O1583" s="55">
        <v>0.33333333333333331</v>
      </c>
      <c r="P1583" t="s">
        <v>39</v>
      </c>
      <c r="Q1583" s="54">
        <v>45972</v>
      </c>
      <c r="R1583" s="55">
        <v>0</v>
      </c>
      <c r="S1583">
        <v>0</v>
      </c>
      <c r="T1583">
        <v>0</v>
      </c>
      <c r="U1583">
        <v>0</v>
      </c>
    </row>
    <row r="1584" spans="1:21" hidden="1">
      <c r="A1584" s="54">
        <v>45971</v>
      </c>
      <c r="B1584" t="s">
        <v>4381</v>
      </c>
      <c r="C1584" t="s">
        <v>41</v>
      </c>
      <c r="D1584">
        <v>788401220</v>
      </c>
      <c r="E1584" t="s">
        <v>33</v>
      </c>
      <c r="F1584" t="s">
        <v>45</v>
      </c>
      <c r="G1584" t="s">
        <v>8565</v>
      </c>
      <c r="H1584">
        <v>751273025</v>
      </c>
      <c r="I1584">
        <v>724597511</v>
      </c>
      <c r="J1584" t="s">
        <v>8566</v>
      </c>
      <c r="K1584" t="s">
        <v>36</v>
      </c>
      <c r="L1584" t="s">
        <v>4129</v>
      </c>
      <c r="M1584" t="s">
        <v>8567</v>
      </c>
      <c r="N1584" s="54">
        <v>45972</v>
      </c>
      <c r="O1584" s="55">
        <v>0.33333333333333331</v>
      </c>
      <c r="P1584" t="s">
        <v>45</v>
      </c>
      <c r="Q1584" s="54">
        <v>45972</v>
      </c>
      <c r="R1584" s="55">
        <v>0.61041666666666705</v>
      </c>
      <c r="S1584" t="s">
        <v>45</v>
      </c>
      <c r="T1584">
        <v>1111251726998</v>
      </c>
      <c r="U1584">
        <v>0</v>
      </c>
    </row>
    <row r="1585" spans="1:21" hidden="1">
      <c r="A1585" s="54">
        <v>45971</v>
      </c>
      <c r="B1585" t="s">
        <v>764</v>
      </c>
      <c r="C1585" t="s">
        <v>41</v>
      </c>
      <c r="D1585">
        <v>787701553</v>
      </c>
      <c r="E1585" t="s">
        <v>33</v>
      </c>
      <c r="F1585" t="s">
        <v>45</v>
      </c>
      <c r="G1585" t="s">
        <v>8568</v>
      </c>
      <c r="H1585">
        <v>254105233261</v>
      </c>
      <c r="I1585">
        <v>254105233261</v>
      </c>
      <c r="J1585" t="s">
        <v>8569</v>
      </c>
      <c r="K1585" t="s">
        <v>36</v>
      </c>
      <c r="L1585" t="s">
        <v>1196</v>
      </c>
      <c r="M1585" t="s">
        <v>8570</v>
      </c>
      <c r="N1585" s="54">
        <v>45974</v>
      </c>
      <c r="O1585" s="55">
        <v>0.33333333333333331</v>
      </c>
      <c r="P1585" t="s">
        <v>39</v>
      </c>
      <c r="Q1585" s="54">
        <v>45972</v>
      </c>
      <c r="R1585" s="55">
        <v>0.61666666666666703</v>
      </c>
      <c r="S1585" t="s">
        <v>39</v>
      </c>
      <c r="T1585">
        <v>0</v>
      </c>
      <c r="U1585">
        <v>0</v>
      </c>
    </row>
    <row r="1586" spans="1:21" hidden="1">
      <c r="A1586" s="54">
        <v>45971</v>
      </c>
      <c r="B1586" t="s">
        <v>1690</v>
      </c>
      <c r="C1586" t="s">
        <v>41</v>
      </c>
      <c r="D1586">
        <v>734401171</v>
      </c>
      <c r="E1586" t="s">
        <v>33</v>
      </c>
      <c r="F1586" t="s">
        <v>45</v>
      </c>
      <c r="G1586" t="s">
        <v>8572</v>
      </c>
      <c r="H1586">
        <v>732312735</v>
      </c>
      <c r="I1586">
        <v>732312735</v>
      </c>
      <c r="J1586" t="s">
        <v>8456</v>
      </c>
      <c r="K1586" t="s">
        <v>36</v>
      </c>
      <c r="L1586" t="s">
        <v>3896</v>
      </c>
      <c r="M1586" t="s">
        <v>8457</v>
      </c>
      <c r="N1586" s="54">
        <v>45971</v>
      </c>
      <c r="O1586" s="55">
        <v>0.58333333333333337</v>
      </c>
      <c r="P1586" t="s">
        <v>45</v>
      </c>
      <c r="Q1586" s="54">
        <v>45972</v>
      </c>
      <c r="R1586" s="55">
        <v>0.59513888888888899</v>
      </c>
      <c r="S1586" t="s">
        <v>45</v>
      </c>
      <c r="T1586">
        <v>1111251726935</v>
      </c>
      <c r="U1586">
        <v>0</v>
      </c>
    </row>
    <row r="1587" spans="1:21" hidden="1">
      <c r="A1587" s="54">
        <v>45971</v>
      </c>
      <c r="B1587" t="s">
        <v>170</v>
      </c>
      <c r="C1587" t="s">
        <v>41</v>
      </c>
      <c r="D1587">
        <v>783687450</v>
      </c>
      <c r="E1587" t="s">
        <v>33</v>
      </c>
      <c r="F1587" t="s">
        <v>45</v>
      </c>
      <c r="G1587" t="s">
        <v>8573</v>
      </c>
      <c r="H1587">
        <v>757670008</v>
      </c>
      <c r="I1587">
        <v>0</v>
      </c>
      <c r="J1587" t="s">
        <v>8574</v>
      </c>
      <c r="K1587" t="s">
        <v>36</v>
      </c>
      <c r="L1587" t="s">
        <v>3896</v>
      </c>
      <c r="M1587" t="s">
        <v>8575</v>
      </c>
      <c r="N1587" s="54">
        <v>45971</v>
      </c>
      <c r="O1587" s="55">
        <v>0.625</v>
      </c>
      <c r="P1587" t="s">
        <v>67</v>
      </c>
      <c r="Q1587" s="54">
        <v>45972</v>
      </c>
      <c r="R1587" s="55">
        <v>0.61944444444444402</v>
      </c>
      <c r="S1587" t="s">
        <v>67</v>
      </c>
      <c r="T1587">
        <v>0</v>
      </c>
      <c r="U1587" t="s">
        <v>4247</v>
      </c>
    </row>
    <row r="1588" spans="1:21" hidden="1">
      <c r="A1588" s="54">
        <v>45971</v>
      </c>
      <c r="B1588" t="s">
        <v>720</v>
      </c>
      <c r="C1588" t="s">
        <v>41</v>
      </c>
      <c r="D1588">
        <v>104144901</v>
      </c>
      <c r="E1588" t="s">
        <v>33</v>
      </c>
      <c r="F1588" t="s">
        <v>45</v>
      </c>
      <c r="G1588" t="s">
        <v>8576</v>
      </c>
      <c r="H1588">
        <v>797347215</v>
      </c>
      <c r="I1588">
        <v>751946583</v>
      </c>
      <c r="J1588" t="s">
        <v>8577</v>
      </c>
      <c r="K1588" t="s">
        <v>36</v>
      </c>
      <c r="L1588" t="s">
        <v>1196</v>
      </c>
      <c r="M1588" t="s">
        <v>8578</v>
      </c>
      <c r="N1588" s="54">
        <v>45971</v>
      </c>
      <c r="O1588" s="55">
        <v>0.625</v>
      </c>
      <c r="P1588" t="s">
        <v>45</v>
      </c>
      <c r="Q1588" s="54">
        <v>45972</v>
      </c>
      <c r="R1588" s="55">
        <v>0.60138888888888897</v>
      </c>
      <c r="S1588" t="s">
        <v>45</v>
      </c>
      <c r="T1588">
        <v>1111251726959</v>
      </c>
      <c r="U1588">
        <v>0</v>
      </c>
    </row>
    <row r="1589" spans="1:21" hidden="1">
      <c r="A1589" s="54">
        <v>45971</v>
      </c>
      <c r="B1589" t="s">
        <v>456</v>
      </c>
      <c r="C1589" t="s">
        <v>41</v>
      </c>
      <c r="D1589">
        <v>105228339</v>
      </c>
      <c r="E1589" t="s">
        <v>33</v>
      </c>
      <c r="F1589" t="s">
        <v>45</v>
      </c>
      <c r="G1589" t="s">
        <v>8579</v>
      </c>
      <c r="H1589">
        <v>756460950</v>
      </c>
      <c r="I1589">
        <v>700698550</v>
      </c>
      <c r="J1589" t="s">
        <v>8580</v>
      </c>
      <c r="K1589" t="s">
        <v>36</v>
      </c>
      <c r="L1589" t="s">
        <v>1196</v>
      </c>
      <c r="M1589" t="s">
        <v>8581</v>
      </c>
      <c r="N1589" s="54">
        <v>45972</v>
      </c>
      <c r="O1589" s="55">
        <v>0.58333333333333337</v>
      </c>
      <c r="P1589" t="s">
        <v>45</v>
      </c>
      <c r="Q1589" s="54">
        <v>45972</v>
      </c>
      <c r="R1589" s="55">
        <v>0.561805555555556</v>
      </c>
      <c r="S1589" t="s">
        <v>45</v>
      </c>
      <c r="T1589">
        <v>1111251726790</v>
      </c>
      <c r="U1589">
        <v>0</v>
      </c>
    </row>
    <row r="1590" spans="1:21" hidden="1">
      <c r="A1590" s="54">
        <v>45971</v>
      </c>
      <c r="B1590" t="s">
        <v>47</v>
      </c>
      <c r="C1590" t="s">
        <v>41</v>
      </c>
      <c r="D1590">
        <v>735633807</v>
      </c>
      <c r="E1590" t="s">
        <v>33</v>
      </c>
      <c r="F1590" t="s">
        <v>45</v>
      </c>
      <c r="G1590" t="s">
        <v>8582</v>
      </c>
      <c r="H1590">
        <v>100581584</v>
      </c>
      <c r="I1590">
        <v>715586747</v>
      </c>
      <c r="J1590" t="s">
        <v>8583</v>
      </c>
      <c r="K1590" t="s">
        <v>36</v>
      </c>
      <c r="L1590" t="s">
        <v>1196</v>
      </c>
      <c r="M1590" t="s">
        <v>6169</v>
      </c>
      <c r="N1590" s="54">
        <v>45972</v>
      </c>
      <c r="O1590" s="55">
        <v>0.625</v>
      </c>
      <c r="P1590" t="s">
        <v>45</v>
      </c>
      <c r="Q1590" s="54">
        <v>45972</v>
      </c>
      <c r="R1590" s="55">
        <v>0.58055555555555605</v>
      </c>
      <c r="S1590" t="s">
        <v>45</v>
      </c>
      <c r="T1590">
        <v>1111251726864</v>
      </c>
      <c r="U1590">
        <v>0</v>
      </c>
    </row>
    <row r="1591" spans="1:21" hidden="1">
      <c r="A1591" s="54">
        <v>45971</v>
      </c>
      <c r="B1591" t="s">
        <v>633</v>
      </c>
      <c r="C1591" t="s">
        <v>41</v>
      </c>
      <c r="D1591">
        <v>736027194</v>
      </c>
      <c r="E1591" t="s">
        <v>33</v>
      </c>
      <c r="F1591" t="s">
        <v>45</v>
      </c>
      <c r="G1591" t="s">
        <v>8584</v>
      </c>
      <c r="H1591">
        <v>723992394</v>
      </c>
      <c r="I1591">
        <v>726908600</v>
      </c>
      <c r="J1591" t="s">
        <v>8585</v>
      </c>
      <c r="K1591" t="s">
        <v>36</v>
      </c>
      <c r="L1591" t="s">
        <v>3959</v>
      </c>
      <c r="M1591" t="s">
        <v>1334</v>
      </c>
      <c r="N1591" s="54">
        <v>45972</v>
      </c>
      <c r="O1591" s="55">
        <v>0.33333333333333331</v>
      </c>
      <c r="P1591" t="s">
        <v>67</v>
      </c>
      <c r="Q1591" s="54">
        <v>45972</v>
      </c>
      <c r="R1591" s="55">
        <v>0.58333333333333304</v>
      </c>
      <c r="S1591" t="s">
        <v>67</v>
      </c>
      <c r="T1591">
        <v>0</v>
      </c>
      <c r="U1591" t="s">
        <v>114</v>
      </c>
    </row>
    <row r="1592" spans="1:21" hidden="1">
      <c r="A1592" s="54">
        <v>45971</v>
      </c>
      <c r="B1592" t="s">
        <v>633</v>
      </c>
      <c r="C1592" t="s">
        <v>41</v>
      </c>
      <c r="D1592">
        <v>736027194</v>
      </c>
      <c r="E1592" t="s">
        <v>33</v>
      </c>
      <c r="F1592" t="s">
        <v>45</v>
      </c>
      <c r="G1592" t="s">
        <v>633</v>
      </c>
      <c r="H1592">
        <v>736027194</v>
      </c>
      <c r="I1592">
        <v>726908600</v>
      </c>
      <c r="J1592" t="s">
        <v>8586</v>
      </c>
      <c r="K1592" t="s">
        <v>36</v>
      </c>
      <c r="L1592" t="s">
        <v>3959</v>
      </c>
      <c r="M1592" t="s">
        <v>554</v>
      </c>
      <c r="N1592" s="54">
        <v>45972</v>
      </c>
      <c r="O1592" s="55">
        <v>0.33333333333333331</v>
      </c>
      <c r="P1592" t="s">
        <v>45</v>
      </c>
      <c r="Q1592" s="54">
        <v>45972</v>
      </c>
      <c r="R1592" s="55">
        <v>0.63680555555555496</v>
      </c>
      <c r="S1592" t="s">
        <v>45</v>
      </c>
      <c r="T1592">
        <v>1111251727150</v>
      </c>
      <c r="U1592">
        <v>0</v>
      </c>
    </row>
    <row r="1593" spans="1:21" hidden="1">
      <c r="A1593" s="54">
        <v>45971</v>
      </c>
      <c r="B1593" t="s">
        <v>4381</v>
      </c>
      <c r="C1593" t="s">
        <v>41</v>
      </c>
      <c r="D1593">
        <v>788401220</v>
      </c>
      <c r="E1593" t="s">
        <v>33</v>
      </c>
      <c r="F1593" t="s">
        <v>45</v>
      </c>
      <c r="G1593" t="s">
        <v>8587</v>
      </c>
      <c r="H1593">
        <v>733997112</v>
      </c>
      <c r="I1593">
        <v>113034758</v>
      </c>
      <c r="J1593" t="s">
        <v>8588</v>
      </c>
      <c r="K1593" t="s">
        <v>36</v>
      </c>
      <c r="L1593" t="s">
        <v>4384</v>
      </c>
      <c r="M1593" t="s">
        <v>4391</v>
      </c>
      <c r="N1593" s="54">
        <v>45972</v>
      </c>
      <c r="O1593" s="55">
        <v>0.33333333333333331</v>
      </c>
      <c r="P1593" t="s">
        <v>45</v>
      </c>
      <c r="Q1593" s="54">
        <v>45972</v>
      </c>
      <c r="R1593" s="55">
        <v>0.656944444444444</v>
      </c>
      <c r="S1593" t="s">
        <v>45</v>
      </c>
      <c r="T1593">
        <v>1111251727234</v>
      </c>
      <c r="U1593">
        <v>0</v>
      </c>
    </row>
    <row r="1594" spans="1:21" hidden="1">
      <c r="A1594" s="54">
        <v>45971</v>
      </c>
      <c r="B1594" t="s">
        <v>633</v>
      </c>
      <c r="C1594" t="s">
        <v>41</v>
      </c>
      <c r="D1594">
        <v>736027194</v>
      </c>
      <c r="E1594" t="s">
        <v>33</v>
      </c>
      <c r="F1594" t="s">
        <v>45</v>
      </c>
      <c r="G1594" t="s">
        <v>7248</v>
      </c>
      <c r="H1594">
        <v>700220298</v>
      </c>
      <c r="I1594">
        <v>736027194</v>
      </c>
      <c r="J1594" t="s">
        <v>8586</v>
      </c>
      <c r="K1594" t="s">
        <v>36</v>
      </c>
      <c r="L1594" t="s">
        <v>3959</v>
      </c>
      <c r="M1594" t="s">
        <v>554</v>
      </c>
      <c r="N1594" s="54">
        <v>45971</v>
      </c>
      <c r="O1594" s="55">
        <v>0.33333333333333331</v>
      </c>
      <c r="P1594" t="s">
        <v>67</v>
      </c>
      <c r="Q1594" s="54">
        <v>45972</v>
      </c>
      <c r="R1594" s="55">
        <v>0.65208333333333302</v>
      </c>
      <c r="S1594" t="s">
        <v>67</v>
      </c>
      <c r="T1594">
        <v>0</v>
      </c>
      <c r="U1594" t="s">
        <v>4068</v>
      </c>
    </row>
    <row r="1595" spans="1:21" hidden="1">
      <c r="A1595" s="54">
        <v>45971</v>
      </c>
      <c r="B1595" t="s">
        <v>8522</v>
      </c>
      <c r="C1595" t="s">
        <v>41</v>
      </c>
      <c r="D1595">
        <v>739803870</v>
      </c>
      <c r="E1595" t="s">
        <v>33</v>
      </c>
      <c r="F1595" t="s">
        <v>45</v>
      </c>
      <c r="G1595" t="s">
        <v>8589</v>
      </c>
      <c r="H1595">
        <v>748168277</v>
      </c>
      <c r="I1595">
        <v>748168277</v>
      </c>
      <c r="J1595" t="s">
        <v>8590</v>
      </c>
      <c r="K1595" t="s">
        <v>36</v>
      </c>
      <c r="L1595" t="s">
        <v>3959</v>
      </c>
      <c r="M1595" t="s">
        <v>2430</v>
      </c>
      <c r="N1595" s="54">
        <v>45972</v>
      </c>
      <c r="O1595" s="55">
        <v>0.41666666666666669</v>
      </c>
      <c r="P1595" t="s">
        <v>45</v>
      </c>
      <c r="Q1595" s="54">
        <v>45972</v>
      </c>
      <c r="R1595" s="55">
        <v>0.66597222222222197</v>
      </c>
      <c r="S1595" t="s">
        <v>45</v>
      </c>
      <c r="T1595">
        <v>1111251727259</v>
      </c>
      <c r="U1595">
        <v>0</v>
      </c>
    </row>
    <row r="1596" spans="1:21">
      <c r="A1596" s="54">
        <v>45971</v>
      </c>
      <c r="B1596" t="s">
        <v>6238</v>
      </c>
      <c r="C1596" t="s">
        <v>32</v>
      </c>
      <c r="D1596">
        <v>780225502</v>
      </c>
      <c r="E1596" t="s">
        <v>33</v>
      </c>
      <c r="F1596" t="s">
        <v>45</v>
      </c>
      <c r="G1596" t="s">
        <v>8591</v>
      </c>
      <c r="H1596">
        <v>721912334</v>
      </c>
      <c r="I1596">
        <v>721912334</v>
      </c>
      <c r="J1596" t="s">
        <v>8592</v>
      </c>
      <c r="K1596" t="s">
        <v>36</v>
      </c>
      <c r="L1596" t="s">
        <v>1196</v>
      </c>
      <c r="M1596" t="s">
        <v>8593</v>
      </c>
      <c r="N1596" s="54">
        <v>45971</v>
      </c>
      <c r="O1596" s="55">
        <v>0.625</v>
      </c>
      <c r="P1596" t="s">
        <v>67</v>
      </c>
      <c r="Q1596" s="54">
        <v>45972</v>
      </c>
      <c r="R1596" s="55">
        <v>0.66874999999999996</v>
      </c>
      <c r="S1596" t="s">
        <v>67</v>
      </c>
      <c r="T1596">
        <v>0</v>
      </c>
      <c r="U1596" t="s">
        <v>114</v>
      </c>
    </row>
    <row r="1597" spans="1:21" hidden="1">
      <c r="A1597" s="54">
        <v>45971</v>
      </c>
      <c r="B1597" t="s">
        <v>942</v>
      </c>
      <c r="C1597" t="s">
        <v>41</v>
      </c>
      <c r="D1597">
        <v>786633575</v>
      </c>
      <c r="E1597" t="s">
        <v>33</v>
      </c>
      <c r="F1597" t="s">
        <v>45</v>
      </c>
      <c r="G1597" t="s">
        <v>8594</v>
      </c>
      <c r="H1597">
        <v>704480359</v>
      </c>
      <c r="I1597">
        <v>707555864</v>
      </c>
      <c r="J1597" t="s">
        <v>8595</v>
      </c>
      <c r="K1597" t="s">
        <v>36</v>
      </c>
      <c r="L1597" t="s">
        <v>3959</v>
      </c>
      <c r="M1597" t="s">
        <v>8596</v>
      </c>
      <c r="N1597" s="54">
        <v>45972</v>
      </c>
      <c r="O1597" s="55">
        <v>0.70833333333333337</v>
      </c>
      <c r="P1597" t="s">
        <v>45</v>
      </c>
      <c r="Q1597" s="54">
        <v>45972</v>
      </c>
      <c r="R1597" s="55">
        <v>0.63194444444444398</v>
      </c>
      <c r="S1597" t="s">
        <v>45</v>
      </c>
      <c r="T1597">
        <v>1111251727119</v>
      </c>
      <c r="U1597">
        <v>0</v>
      </c>
    </row>
    <row r="1598" spans="1:21" hidden="1">
      <c r="A1598" s="54">
        <v>45971</v>
      </c>
      <c r="B1598" t="s">
        <v>8522</v>
      </c>
      <c r="C1598" t="s">
        <v>41</v>
      </c>
      <c r="D1598">
        <v>739803870</v>
      </c>
      <c r="E1598" t="s">
        <v>33</v>
      </c>
      <c r="F1598" t="s">
        <v>45</v>
      </c>
      <c r="G1598" t="s">
        <v>8597</v>
      </c>
      <c r="H1598">
        <v>76886131</v>
      </c>
      <c r="I1598">
        <v>76886131</v>
      </c>
      <c r="J1598" t="s">
        <v>5701</v>
      </c>
      <c r="K1598" t="s">
        <v>36</v>
      </c>
      <c r="L1598" t="s">
        <v>3959</v>
      </c>
      <c r="M1598" t="s">
        <v>2430</v>
      </c>
      <c r="N1598" s="54">
        <v>45972</v>
      </c>
      <c r="O1598" s="55">
        <v>0.41666666666666669</v>
      </c>
      <c r="P1598" t="s">
        <v>67</v>
      </c>
      <c r="Q1598" s="54">
        <v>45972</v>
      </c>
      <c r="R1598" s="55">
        <v>0.63055555555555498</v>
      </c>
      <c r="S1598" t="s">
        <v>67</v>
      </c>
      <c r="T1598">
        <v>0</v>
      </c>
      <c r="U1598" t="s">
        <v>4247</v>
      </c>
    </row>
    <row r="1599" spans="1:21" hidden="1">
      <c r="A1599" s="54">
        <v>45971</v>
      </c>
      <c r="B1599" t="s">
        <v>633</v>
      </c>
      <c r="C1599" t="s">
        <v>41</v>
      </c>
      <c r="D1599">
        <v>736027194</v>
      </c>
      <c r="E1599" t="s">
        <v>33</v>
      </c>
      <c r="F1599" t="s">
        <v>45</v>
      </c>
      <c r="G1599" t="s">
        <v>8598</v>
      </c>
      <c r="H1599">
        <v>712380542</v>
      </c>
      <c r="I1599">
        <v>726908600</v>
      </c>
      <c r="J1599" t="s">
        <v>6965</v>
      </c>
      <c r="K1599" t="s">
        <v>36</v>
      </c>
      <c r="L1599" t="s">
        <v>3959</v>
      </c>
      <c r="M1599" t="s">
        <v>554</v>
      </c>
      <c r="N1599" s="54">
        <v>45972</v>
      </c>
      <c r="O1599" s="55">
        <v>0.33333333333333331</v>
      </c>
      <c r="P1599" t="s">
        <v>39</v>
      </c>
      <c r="Q1599" s="54">
        <v>45972</v>
      </c>
      <c r="R1599" s="55">
        <v>0.63333333333333297</v>
      </c>
      <c r="S1599">
        <v>0</v>
      </c>
      <c r="T1599">
        <v>0</v>
      </c>
      <c r="U1599">
        <v>0</v>
      </c>
    </row>
    <row r="1600" spans="1:21">
      <c r="A1600" s="54">
        <v>45971</v>
      </c>
      <c r="B1600" t="s">
        <v>6395</v>
      </c>
      <c r="C1600" t="s">
        <v>809</v>
      </c>
      <c r="D1600">
        <v>783034544</v>
      </c>
      <c r="E1600" t="s">
        <v>33</v>
      </c>
      <c r="F1600" t="s">
        <v>45</v>
      </c>
      <c r="G1600" t="s">
        <v>8599</v>
      </c>
      <c r="H1600">
        <v>254752586073</v>
      </c>
      <c r="I1600">
        <v>254724586073</v>
      </c>
      <c r="J1600" t="s">
        <v>8600</v>
      </c>
      <c r="K1600" t="s">
        <v>36</v>
      </c>
      <c r="L1600" t="s">
        <v>1871</v>
      </c>
      <c r="M1600" t="s">
        <v>8601</v>
      </c>
      <c r="N1600" s="54">
        <v>45972</v>
      </c>
      <c r="O1600" s="55">
        <v>0.45833333333333331</v>
      </c>
      <c r="P1600" t="s">
        <v>45</v>
      </c>
      <c r="Q1600" s="54">
        <v>45972</v>
      </c>
      <c r="R1600" s="55">
        <v>0.63541666666666696</v>
      </c>
      <c r="S1600" t="s">
        <v>45</v>
      </c>
      <c r="T1600">
        <v>1111251727136</v>
      </c>
      <c r="U1600">
        <v>0</v>
      </c>
    </row>
    <row r="1601" spans="1:21" hidden="1">
      <c r="A1601" s="54">
        <v>45971</v>
      </c>
      <c r="B1601" t="s">
        <v>8522</v>
      </c>
      <c r="C1601" t="s">
        <v>41</v>
      </c>
      <c r="D1601">
        <v>739803870</v>
      </c>
      <c r="E1601" t="s">
        <v>33</v>
      </c>
      <c r="F1601" t="s">
        <v>45</v>
      </c>
      <c r="G1601" t="s">
        <v>8602</v>
      </c>
      <c r="H1601">
        <v>705656000</v>
      </c>
      <c r="I1601">
        <v>705656000</v>
      </c>
      <c r="J1601" t="s">
        <v>8603</v>
      </c>
      <c r="K1601" t="s">
        <v>36</v>
      </c>
      <c r="L1601" t="s">
        <v>1911</v>
      </c>
      <c r="M1601" t="s">
        <v>8604</v>
      </c>
      <c r="N1601" s="54">
        <v>45981</v>
      </c>
      <c r="O1601" s="55">
        <v>0.41666666666666669</v>
      </c>
      <c r="P1601" t="s">
        <v>45</v>
      </c>
      <c r="Q1601" s="54">
        <v>45972</v>
      </c>
      <c r="R1601" s="55">
        <v>0.64166666666666705</v>
      </c>
      <c r="S1601" t="s">
        <v>45</v>
      </c>
      <c r="T1601">
        <v>1611251737466</v>
      </c>
      <c r="U1601">
        <v>0</v>
      </c>
    </row>
    <row r="1602" spans="1:21" hidden="1">
      <c r="A1602" s="54">
        <v>45971</v>
      </c>
      <c r="B1602" t="s">
        <v>5492</v>
      </c>
      <c r="C1602" t="s">
        <v>41</v>
      </c>
      <c r="D1602">
        <v>788201147</v>
      </c>
      <c r="E1602" t="s">
        <v>33</v>
      </c>
      <c r="F1602" t="s">
        <v>3886</v>
      </c>
      <c r="G1602" t="s">
        <v>8605</v>
      </c>
      <c r="H1602">
        <v>102455678</v>
      </c>
      <c r="I1602">
        <v>254728535327</v>
      </c>
      <c r="J1602" t="s">
        <v>8606</v>
      </c>
      <c r="K1602" t="s">
        <v>36</v>
      </c>
      <c r="L1602" t="s">
        <v>3975</v>
      </c>
      <c r="M1602" t="s">
        <v>8143</v>
      </c>
      <c r="N1602" s="54">
        <v>45976</v>
      </c>
      <c r="O1602" s="55">
        <v>0.33333333333333331</v>
      </c>
      <c r="P1602" t="s">
        <v>3886</v>
      </c>
      <c r="Q1602" s="54">
        <v>0</v>
      </c>
      <c r="R1602" s="55">
        <v>0</v>
      </c>
      <c r="S1602">
        <v>0</v>
      </c>
      <c r="T1602">
        <v>0</v>
      </c>
      <c r="U1602">
        <v>0</v>
      </c>
    </row>
    <row r="1603" spans="1:21" hidden="1">
      <c r="A1603" s="54">
        <v>45971</v>
      </c>
      <c r="B1603" t="s">
        <v>4735</v>
      </c>
      <c r="C1603" t="s">
        <v>41</v>
      </c>
      <c r="D1603">
        <v>107221313</v>
      </c>
      <c r="E1603" t="s">
        <v>33</v>
      </c>
      <c r="F1603" t="s">
        <v>45</v>
      </c>
      <c r="G1603" t="s">
        <v>8607</v>
      </c>
      <c r="H1603">
        <v>254745687356</v>
      </c>
      <c r="I1603">
        <v>254745687356</v>
      </c>
      <c r="J1603" t="s">
        <v>8608</v>
      </c>
      <c r="K1603" t="s">
        <v>36</v>
      </c>
      <c r="L1603" t="s">
        <v>4128</v>
      </c>
      <c r="M1603" t="s">
        <v>8609</v>
      </c>
      <c r="N1603" s="54">
        <v>45941</v>
      </c>
      <c r="O1603" s="55">
        <v>0.58333333333333337</v>
      </c>
      <c r="P1603" t="s">
        <v>39</v>
      </c>
      <c r="Q1603" s="54">
        <v>45972</v>
      </c>
      <c r="R1603" s="55">
        <v>0.66319444444444398</v>
      </c>
      <c r="S1603">
        <v>0</v>
      </c>
      <c r="T1603">
        <v>0</v>
      </c>
      <c r="U1603">
        <v>0</v>
      </c>
    </row>
    <row r="1604" spans="1:21" hidden="1">
      <c r="A1604" s="54">
        <v>45971</v>
      </c>
      <c r="B1604" t="s">
        <v>4381</v>
      </c>
      <c r="C1604" t="s">
        <v>41</v>
      </c>
      <c r="D1604">
        <v>788401220</v>
      </c>
      <c r="E1604" t="s">
        <v>33</v>
      </c>
      <c r="F1604" t="s">
        <v>45</v>
      </c>
      <c r="G1604" t="s">
        <v>8611</v>
      </c>
      <c r="H1604">
        <v>758330522</v>
      </c>
      <c r="I1604">
        <v>756794991</v>
      </c>
      <c r="J1604" t="s">
        <v>8612</v>
      </c>
      <c r="K1604" t="s">
        <v>36</v>
      </c>
      <c r="L1604" t="s">
        <v>4384</v>
      </c>
      <c r="M1604" t="s">
        <v>4391</v>
      </c>
      <c r="N1604" s="54">
        <v>45972</v>
      </c>
      <c r="O1604" s="55">
        <v>0.33333333333333331</v>
      </c>
      <c r="P1604" t="s">
        <v>45</v>
      </c>
      <c r="Q1604" s="54">
        <v>45972</v>
      </c>
      <c r="R1604" s="55">
        <v>0.74236111111111103</v>
      </c>
      <c r="S1604" t="s">
        <v>45</v>
      </c>
      <c r="T1604">
        <v>1111251727591</v>
      </c>
      <c r="U1604">
        <v>0</v>
      </c>
    </row>
    <row r="1605" spans="1:21" hidden="1">
      <c r="A1605" s="54">
        <v>45971</v>
      </c>
      <c r="B1605" t="s">
        <v>2122</v>
      </c>
      <c r="C1605" t="s">
        <v>41</v>
      </c>
      <c r="D1605">
        <v>781174090</v>
      </c>
      <c r="E1605" t="s">
        <v>33</v>
      </c>
      <c r="F1605" t="s">
        <v>45</v>
      </c>
      <c r="G1605" t="s">
        <v>8613</v>
      </c>
      <c r="H1605">
        <v>712885576</v>
      </c>
      <c r="I1605">
        <v>712885576</v>
      </c>
      <c r="J1605" t="s">
        <v>8614</v>
      </c>
      <c r="K1605" t="s">
        <v>36</v>
      </c>
      <c r="L1605" t="s">
        <v>3896</v>
      </c>
      <c r="M1605" t="s">
        <v>8615</v>
      </c>
      <c r="N1605" s="54">
        <v>45971</v>
      </c>
      <c r="O1605" s="55">
        <v>0.70833333333333337</v>
      </c>
      <c r="P1605" t="s">
        <v>67</v>
      </c>
      <c r="Q1605" s="54">
        <v>45972</v>
      </c>
      <c r="R1605" s="55">
        <v>0.74236111111111103</v>
      </c>
      <c r="S1605" t="s">
        <v>67</v>
      </c>
      <c r="T1605">
        <v>0</v>
      </c>
      <c r="U1605" t="s">
        <v>4048</v>
      </c>
    </row>
    <row r="1606" spans="1:21">
      <c r="A1606" s="54">
        <v>45971</v>
      </c>
      <c r="B1606" t="s">
        <v>2420</v>
      </c>
      <c r="C1606" t="s">
        <v>1167</v>
      </c>
      <c r="D1606">
        <v>780080032</v>
      </c>
      <c r="E1606" t="s">
        <v>33</v>
      </c>
      <c r="F1606" t="s">
        <v>45</v>
      </c>
      <c r="G1606" t="s">
        <v>8616</v>
      </c>
      <c r="H1606">
        <v>703294217</v>
      </c>
      <c r="I1606">
        <v>703294217</v>
      </c>
      <c r="J1606" t="s">
        <v>8617</v>
      </c>
      <c r="K1606" t="s">
        <v>36</v>
      </c>
      <c r="L1606" t="s">
        <v>3916</v>
      </c>
      <c r="M1606" t="s">
        <v>8618</v>
      </c>
      <c r="N1606" s="54">
        <v>45972</v>
      </c>
      <c r="O1606" s="55">
        <v>0.41666666666666669</v>
      </c>
      <c r="P1606" t="s">
        <v>67</v>
      </c>
      <c r="Q1606" s="54">
        <v>45972</v>
      </c>
      <c r="R1606" s="55">
        <v>0.719444444444444</v>
      </c>
      <c r="S1606">
        <v>0</v>
      </c>
      <c r="T1606">
        <v>0</v>
      </c>
      <c r="U1606" t="s">
        <v>4247</v>
      </c>
    </row>
    <row r="1607" spans="1:21" hidden="1">
      <c r="A1607" s="54">
        <v>45971</v>
      </c>
      <c r="B1607" t="s">
        <v>142</v>
      </c>
      <c r="C1607" t="s">
        <v>41</v>
      </c>
      <c r="D1607">
        <v>784172048</v>
      </c>
      <c r="E1607" t="s">
        <v>33</v>
      </c>
      <c r="F1607" t="s">
        <v>45</v>
      </c>
      <c r="G1607" t="s">
        <v>8254</v>
      </c>
      <c r="H1607">
        <v>720506804</v>
      </c>
      <c r="I1607">
        <v>720506804</v>
      </c>
      <c r="J1607" t="s">
        <v>8255</v>
      </c>
      <c r="K1607" t="s">
        <v>36</v>
      </c>
      <c r="L1607" t="s">
        <v>1196</v>
      </c>
      <c r="M1607" t="s">
        <v>8256</v>
      </c>
      <c r="N1607" s="54">
        <v>45971</v>
      </c>
      <c r="O1607" s="55">
        <v>0.58333333333333337</v>
      </c>
      <c r="P1607" t="s">
        <v>67</v>
      </c>
      <c r="Q1607" s="54">
        <v>45972</v>
      </c>
      <c r="R1607" s="55">
        <v>0.718055555555555</v>
      </c>
      <c r="S1607" t="s">
        <v>67</v>
      </c>
      <c r="T1607">
        <v>0</v>
      </c>
      <c r="U1607" t="s">
        <v>114</v>
      </c>
    </row>
    <row r="1608" spans="1:21" hidden="1">
      <c r="A1608" s="54">
        <v>45971</v>
      </c>
      <c r="B1608" t="s">
        <v>720</v>
      </c>
      <c r="C1608" t="s">
        <v>41</v>
      </c>
      <c r="D1608">
        <v>104144901</v>
      </c>
      <c r="E1608" t="s">
        <v>33</v>
      </c>
      <c r="F1608" t="s">
        <v>45</v>
      </c>
      <c r="G1608" t="s">
        <v>8619</v>
      </c>
      <c r="H1608">
        <v>784031103</v>
      </c>
      <c r="I1608">
        <v>706603807</v>
      </c>
      <c r="J1608" t="s">
        <v>8620</v>
      </c>
      <c r="K1608" t="s">
        <v>36</v>
      </c>
      <c r="L1608" t="s">
        <v>1196</v>
      </c>
      <c r="M1608" t="s">
        <v>8621</v>
      </c>
      <c r="N1608" s="54">
        <v>45971</v>
      </c>
      <c r="O1608" s="55">
        <v>0.66666666666666663</v>
      </c>
      <c r="P1608" t="s">
        <v>39</v>
      </c>
      <c r="Q1608" s="54">
        <v>45972</v>
      </c>
      <c r="R1608" s="55">
        <v>0.71666666666666701</v>
      </c>
      <c r="S1608">
        <v>0</v>
      </c>
      <c r="T1608">
        <v>0</v>
      </c>
      <c r="U1608">
        <v>0</v>
      </c>
    </row>
    <row r="1609" spans="1:21">
      <c r="A1609" s="54">
        <v>45971</v>
      </c>
      <c r="B1609" t="s">
        <v>2420</v>
      </c>
      <c r="C1609" t="s">
        <v>1167</v>
      </c>
      <c r="D1609">
        <v>780080032</v>
      </c>
      <c r="E1609" t="s">
        <v>33</v>
      </c>
      <c r="F1609" t="s">
        <v>45</v>
      </c>
      <c r="G1609" t="s">
        <v>8622</v>
      </c>
      <c r="H1609">
        <v>799065852</v>
      </c>
      <c r="I1609">
        <v>722768974</v>
      </c>
      <c r="J1609" t="s">
        <v>8623</v>
      </c>
      <c r="K1609" t="s">
        <v>36</v>
      </c>
      <c r="L1609" t="s">
        <v>3916</v>
      </c>
      <c r="M1609" t="s">
        <v>8624</v>
      </c>
      <c r="N1609" s="54">
        <v>45972</v>
      </c>
      <c r="O1609" s="55">
        <v>0.375</v>
      </c>
      <c r="P1609" t="s">
        <v>39</v>
      </c>
      <c r="Q1609" s="54">
        <v>45972</v>
      </c>
      <c r="R1609" s="55">
        <v>0.69236111111111098</v>
      </c>
      <c r="S1609">
        <v>0</v>
      </c>
      <c r="T1609">
        <v>0</v>
      </c>
      <c r="U1609">
        <v>0</v>
      </c>
    </row>
    <row r="1610" spans="1:21" hidden="1">
      <c r="A1610" s="54">
        <v>45971</v>
      </c>
      <c r="B1610" t="s">
        <v>4171</v>
      </c>
      <c r="C1610" t="s">
        <v>41</v>
      </c>
      <c r="D1610">
        <v>756696913</v>
      </c>
      <c r="E1610" t="s">
        <v>33</v>
      </c>
      <c r="F1610" t="s">
        <v>45</v>
      </c>
      <c r="G1610" t="s">
        <v>8625</v>
      </c>
      <c r="H1610">
        <v>102645992</v>
      </c>
      <c r="I1610">
        <v>712572903</v>
      </c>
      <c r="J1610" t="s">
        <v>8626</v>
      </c>
      <c r="K1610" t="s">
        <v>36</v>
      </c>
      <c r="L1610" t="s">
        <v>1911</v>
      </c>
      <c r="M1610" t="s">
        <v>8627</v>
      </c>
      <c r="N1610" s="54">
        <v>45972</v>
      </c>
      <c r="O1610" s="55">
        <v>0.41666666666666669</v>
      </c>
      <c r="P1610" t="s">
        <v>45</v>
      </c>
      <c r="Q1610" s="54">
        <v>45972</v>
      </c>
      <c r="R1610" s="55">
        <v>0.68541666666666701</v>
      </c>
      <c r="S1610" t="s">
        <v>45</v>
      </c>
      <c r="T1610">
        <v>1111251727311</v>
      </c>
      <c r="U1610">
        <v>0</v>
      </c>
    </row>
    <row r="1611" spans="1:21" hidden="1">
      <c r="A1611" s="54">
        <v>45971</v>
      </c>
      <c r="B1611" t="s">
        <v>8039</v>
      </c>
      <c r="C1611" t="s">
        <v>41</v>
      </c>
      <c r="D1611">
        <v>103639065</v>
      </c>
      <c r="E1611" t="s">
        <v>33</v>
      </c>
      <c r="F1611" t="s">
        <v>45</v>
      </c>
      <c r="G1611" t="s">
        <v>8628</v>
      </c>
      <c r="H1611">
        <v>722102724</v>
      </c>
      <c r="I1611">
        <v>722102724</v>
      </c>
      <c r="J1611" t="s">
        <v>8629</v>
      </c>
      <c r="K1611" t="s">
        <v>36</v>
      </c>
      <c r="L1611" t="s">
        <v>1911</v>
      </c>
      <c r="M1611" t="s">
        <v>8630</v>
      </c>
      <c r="N1611" s="54">
        <v>45973</v>
      </c>
      <c r="O1611" s="55">
        <v>0.33333333333333331</v>
      </c>
      <c r="P1611" t="s">
        <v>45</v>
      </c>
      <c r="Q1611" s="54">
        <v>45972</v>
      </c>
      <c r="R1611" s="55">
        <v>0.68125000000000002</v>
      </c>
      <c r="S1611" t="s">
        <v>45</v>
      </c>
      <c r="T1611">
        <v>1111251727298</v>
      </c>
      <c r="U1611">
        <v>0</v>
      </c>
    </row>
    <row r="1612" spans="1:21" hidden="1">
      <c r="A1612" s="54">
        <v>45971</v>
      </c>
      <c r="B1612" t="s">
        <v>3580</v>
      </c>
      <c r="C1612" t="s">
        <v>5732</v>
      </c>
      <c r="D1612">
        <v>739662010</v>
      </c>
      <c r="E1612" t="s">
        <v>33</v>
      </c>
      <c r="F1612" t="s">
        <v>45</v>
      </c>
      <c r="G1612" t="s">
        <v>8631</v>
      </c>
      <c r="H1612">
        <v>254743137444</v>
      </c>
      <c r="I1612">
        <v>254743137444</v>
      </c>
      <c r="J1612" t="s">
        <v>8632</v>
      </c>
      <c r="K1612" t="s">
        <v>36</v>
      </c>
      <c r="L1612" t="s">
        <v>3896</v>
      </c>
      <c r="M1612" t="s">
        <v>8633</v>
      </c>
      <c r="N1612" s="54">
        <v>45972</v>
      </c>
      <c r="O1612" s="55">
        <v>0.375</v>
      </c>
      <c r="P1612" t="s">
        <v>45</v>
      </c>
      <c r="Q1612" s="54">
        <v>45972</v>
      </c>
      <c r="R1612" s="55">
        <v>0.54513888888888895</v>
      </c>
      <c r="S1612" t="s">
        <v>45</v>
      </c>
      <c r="T1612">
        <v>1111251726695</v>
      </c>
      <c r="U1612">
        <v>0</v>
      </c>
    </row>
    <row r="1613" spans="1:21">
      <c r="A1613" s="54">
        <v>45971</v>
      </c>
      <c r="B1613" t="s">
        <v>2420</v>
      </c>
      <c r="C1613" t="s">
        <v>1167</v>
      </c>
      <c r="D1613">
        <v>780080032</v>
      </c>
      <c r="E1613" t="s">
        <v>33</v>
      </c>
      <c r="F1613" t="s">
        <v>45</v>
      </c>
      <c r="G1613" t="s">
        <v>8634</v>
      </c>
      <c r="H1613">
        <v>739477088</v>
      </c>
      <c r="I1613">
        <v>711428839</v>
      </c>
      <c r="J1613" t="s">
        <v>8635</v>
      </c>
      <c r="K1613" t="s">
        <v>36</v>
      </c>
      <c r="L1613" t="s">
        <v>3916</v>
      </c>
      <c r="M1613" t="s">
        <v>8636</v>
      </c>
      <c r="N1613" s="54">
        <v>45972</v>
      </c>
      <c r="O1613" s="55">
        <v>0.70833333333333337</v>
      </c>
      <c r="P1613" t="s">
        <v>45</v>
      </c>
      <c r="Q1613" s="54">
        <v>45972</v>
      </c>
      <c r="R1613" s="55">
        <v>0.54791666666666705</v>
      </c>
      <c r="S1613" t="s">
        <v>45</v>
      </c>
      <c r="T1613">
        <v>1111251726716</v>
      </c>
      <c r="U1613">
        <v>0</v>
      </c>
    </row>
    <row r="1614" spans="1:21" hidden="1">
      <c r="A1614" s="54">
        <v>45971</v>
      </c>
      <c r="B1614" t="s">
        <v>720</v>
      </c>
      <c r="C1614" t="s">
        <v>41</v>
      </c>
      <c r="D1614">
        <v>104144901</v>
      </c>
      <c r="E1614" t="s">
        <v>33</v>
      </c>
      <c r="F1614" t="s">
        <v>45</v>
      </c>
      <c r="G1614" t="s">
        <v>8637</v>
      </c>
      <c r="H1614">
        <v>780104099</v>
      </c>
      <c r="I1614">
        <v>712089121</v>
      </c>
      <c r="J1614" t="s">
        <v>8638</v>
      </c>
      <c r="K1614" t="s">
        <v>36</v>
      </c>
      <c r="L1614" t="s">
        <v>3959</v>
      </c>
      <c r="M1614" t="s">
        <v>8639</v>
      </c>
      <c r="N1614" s="54">
        <v>45972</v>
      </c>
      <c r="O1614" s="55">
        <v>0.66666666666666663</v>
      </c>
      <c r="P1614" t="s">
        <v>45</v>
      </c>
      <c r="Q1614" s="54">
        <v>45972</v>
      </c>
      <c r="R1614" s="55">
        <v>0.55138888888888904</v>
      </c>
      <c r="S1614" t="s">
        <v>45</v>
      </c>
      <c r="T1614">
        <v>1111251726741</v>
      </c>
      <c r="U1614">
        <v>0</v>
      </c>
    </row>
    <row r="1615" spans="1:21" hidden="1">
      <c r="A1615" s="54">
        <v>45971</v>
      </c>
      <c r="B1615" t="s">
        <v>4545</v>
      </c>
      <c r="C1615" t="s">
        <v>41</v>
      </c>
      <c r="D1615">
        <v>103639065</v>
      </c>
      <c r="E1615" t="s">
        <v>33</v>
      </c>
      <c r="F1615" t="s">
        <v>45</v>
      </c>
      <c r="G1615" t="s">
        <v>8640</v>
      </c>
      <c r="H1615">
        <v>785139626</v>
      </c>
      <c r="I1615">
        <v>702408182</v>
      </c>
      <c r="J1615" t="s">
        <v>8641</v>
      </c>
      <c r="K1615" t="s">
        <v>36</v>
      </c>
      <c r="L1615" t="s">
        <v>6231</v>
      </c>
      <c r="M1615" t="s">
        <v>8642</v>
      </c>
      <c r="N1615" s="54">
        <v>45972</v>
      </c>
      <c r="O1615" s="55">
        <v>0.33333333333333331</v>
      </c>
      <c r="P1615" t="s">
        <v>45</v>
      </c>
      <c r="Q1615" s="54">
        <v>45972</v>
      </c>
      <c r="R1615" s="55">
        <v>0.55486111111111103</v>
      </c>
      <c r="S1615" t="s">
        <v>45</v>
      </c>
      <c r="T1615">
        <v>1111251726761</v>
      </c>
      <c r="U1615">
        <v>0</v>
      </c>
    </row>
    <row r="1616" spans="1:21">
      <c r="A1616" s="54">
        <v>45971</v>
      </c>
      <c r="B1616" t="s">
        <v>2420</v>
      </c>
      <c r="C1616" t="s">
        <v>1167</v>
      </c>
      <c r="D1616">
        <v>780080032</v>
      </c>
      <c r="E1616" t="s">
        <v>33</v>
      </c>
      <c r="F1616" t="s">
        <v>45</v>
      </c>
      <c r="G1616" t="s">
        <v>8643</v>
      </c>
      <c r="H1616">
        <v>794175950</v>
      </c>
      <c r="I1616">
        <v>794175950</v>
      </c>
      <c r="J1616" t="s">
        <v>8644</v>
      </c>
      <c r="K1616" t="s">
        <v>36</v>
      </c>
      <c r="L1616" t="s">
        <v>3916</v>
      </c>
      <c r="M1616" t="s">
        <v>8645</v>
      </c>
      <c r="N1616" s="54">
        <v>45973</v>
      </c>
      <c r="O1616" s="55">
        <v>0.33333333333333331</v>
      </c>
      <c r="P1616" t="s">
        <v>45</v>
      </c>
      <c r="Q1616" s="54">
        <v>45972</v>
      </c>
      <c r="R1616" s="55">
        <v>0.55833333333333302</v>
      </c>
      <c r="S1616" t="s">
        <v>45</v>
      </c>
      <c r="T1616">
        <v>1111251726795</v>
      </c>
      <c r="U1616">
        <v>0</v>
      </c>
    </row>
    <row r="1617" spans="1:21" hidden="1">
      <c r="A1617" s="54">
        <v>45971</v>
      </c>
      <c r="B1617" t="s">
        <v>1064</v>
      </c>
      <c r="C1617" t="s">
        <v>41</v>
      </c>
      <c r="D1617">
        <v>105228339</v>
      </c>
      <c r="E1617" t="s">
        <v>33</v>
      </c>
      <c r="F1617" t="s">
        <v>45</v>
      </c>
      <c r="G1617" t="s">
        <v>8646</v>
      </c>
      <c r="H1617">
        <v>731497734</v>
      </c>
      <c r="I1617">
        <v>254704512336</v>
      </c>
      <c r="J1617" t="s">
        <v>8647</v>
      </c>
      <c r="K1617" t="s">
        <v>36</v>
      </c>
      <c r="L1617" t="s">
        <v>1911</v>
      </c>
      <c r="M1617" t="s">
        <v>8648</v>
      </c>
      <c r="N1617" s="54">
        <v>45972</v>
      </c>
      <c r="O1617" s="55">
        <v>0.41666666666666669</v>
      </c>
      <c r="P1617" t="s">
        <v>45</v>
      </c>
      <c r="Q1617" s="54">
        <v>45972</v>
      </c>
      <c r="R1617" s="55">
        <v>0.59375</v>
      </c>
      <c r="S1617" t="s">
        <v>45</v>
      </c>
      <c r="T1617">
        <v>1111251726939</v>
      </c>
      <c r="U1617">
        <v>0</v>
      </c>
    </row>
    <row r="1618" spans="1:21" hidden="1">
      <c r="A1618" s="54">
        <v>45971</v>
      </c>
      <c r="B1618" t="s">
        <v>2305</v>
      </c>
      <c r="C1618" t="s">
        <v>41</v>
      </c>
      <c r="D1618">
        <v>734949424</v>
      </c>
      <c r="E1618" t="s">
        <v>33</v>
      </c>
      <c r="F1618" t="s">
        <v>45</v>
      </c>
      <c r="G1618" t="s">
        <v>8649</v>
      </c>
      <c r="H1618">
        <v>731210166</v>
      </c>
      <c r="I1618">
        <v>746814196</v>
      </c>
      <c r="J1618" t="s">
        <v>8650</v>
      </c>
      <c r="K1618" t="s">
        <v>36</v>
      </c>
      <c r="L1618" t="s">
        <v>3896</v>
      </c>
      <c r="M1618" t="s">
        <v>8651</v>
      </c>
      <c r="N1618" s="54">
        <v>45972</v>
      </c>
      <c r="O1618" s="55">
        <v>0.66666666666666663</v>
      </c>
      <c r="P1618" t="s">
        <v>45</v>
      </c>
      <c r="Q1618" s="54">
        <v>45972</v>
      </c>
      <c r="R1618" s="55">
        <v>0.60347222222222197</v>
      </c>
      <c r="S1618" t="s">
        <v>45</v>
      </c>
      <c r="T1618">
        <v>1111251726979</v>
      </c>
      <c r="U1618">
        <v>0</v>
      </c>
    </row>
    <row r="1619" spans="1:21" hidden="1">
      <c r="A1619" s="54">
        <v>45971</v>
      </c>
      <c r="B1619" t="s">
        <v>3330</v>
      </c>
      <c r="C1619" t="s">
        <v>41</v>
      </c>
      <c r="D1619">
        <v>789660219</v>
      </c>
      <c r="E1619" t="s">
        <v>33</v>
      </c>
      <c r="F1619" t="s">
        <v>45</v>
      </c>
      <c r="G1619" t="s">
        <v>8652</v>
      </c>
      <c r="H1619">
        <v>254785909710</v>
      </c>
      <c r="I1619">
        <v>254768724919</v>
      </c>
      <c r="J1619" t="s">
        <v>8653</v>
      </c>
      <c r="K1619" t="s">
        <v>36</v>
      </c>
      <c r="L1619" t="s">
        <v>1196</v>
      </c>
      <c r="M1619" t="s">
        <v>8654</v>
      </c>
      <c r="N1619" s="54">
        <v>45972</v>
      </c>
      <c r="O1619" s="55">
        <v>0.41666666666666669</v>
      </c>
      <c r="P1619" t="s">
        <v>39</v>
      </c>
      <c r="Q1619" s="54">
        <v>45972</v>
      </c>
      <c r="R1619" s="55">
        <v>0.60763888888888895</v>
      </c>
      <c r="S1619">
        <v>0</v>
      </c>
      <c r="T1619">
        <v>0</v>
      </c>
      <c r="U1619">
        <v>0</v>
      </c>
    </row>
    <row r="1620" spans="1:21" hidden="1">
      <c r="A1620" s="54">
        <v>45971</v>
      </c>
      <c r="B1620" t="s">
        <v>4402</v>
      </c>
      <c r="C1620" t="s">
        <v>41</v>
      </c>
      <c r="D1620">
        <v>788595265</v>
      </c>
      <c r="E1620" t="s">
        <v>33</v>
      </c>
      <c r="F1620" t="s">
        <v>3886</v>
      </c>
      <c r="G1620" t="s">
        <v>8655</v>
      </c>
      <c r="I1620">
        <v>790517828</v>
      </c>
      <c r="J1620" t="s">
        <v>8656</v>
      </c>
      <c r="K1620" t="s">
        <v>36</v>
      </c>
      <c r="L1620" t="s">
        <v>4129</v>
      </c>
      <c r="M1620" t="s">
        <v>8657</v>
      </c>
      <c r="N1620" s="54">
        <v>45972</v>
      </c>
      <c r="O1620" s="55">
        <v>0.41666666666666669</v>
      </c>
      <c r="P1620" t="s">
        <v>3886</v>
      </c>
      <c r="Q1620" s="54">
        <v>0</v>
      </c>
      <c r="R1620" s="55">
        <v>0</v>
      </c>
      <c r="S1620">
        <v>0</v>
      </c>
      <c r="T1620">
        <v>0</v>
      </c>
      <c r="U1620">
        <v>0</v>
      </c>
    </row>
    <row r="1621" spans="1:21">
      <c r="A1621" s="54">
        <v>45971</v>
      </c>
      <c r="B1621" t="s">
        <v>7683</v>
      </c>
      <c r="C1621" t="s">
        <v>1167</v>
      </c>
      <c r="D1621">
        <v>780080032</v>
      </c>
      <c r="E1621" t="s">
        <v>33</v>
      </c>
      <c r="F1621" t="s">
        <v>45</v>
      </c>
      <c r="G1621" t="s">
        <v>8658</v>
      </c>
      <c r="H1621">
        <v>781320000</v>
      </c>
      <c r="I1621">
        <v>726029021</v>
      </c>
      <c r="J1621" t="s">
        <v>8659</v>
      </c>
      <c r="K1621" t="s">
        <v>36</v>
      </c>
      <c r="L1621" t="s">
        <v>3916</v>
      </c>
      <c r="M1621" t="s">
        <v>7684</v>
      </c>
      <c r="N1621" s="54">
        <v>45974</v>
      </c>
      <c r="O1621" s="55">
        <v>0.66666666666666663</v>
      </c>
      <c r="P1621" t="s">
        <v>45</v>
      </c>
      <c r="Q1621" s="54">
        <v>45972</v>
      </c>
      <c r="R1621" s="55">
        <v>0.61458333333333304</v>
      </c>
      <c r="S1621" t="s">
        <v>45</v>
      </c>
      <c r="T1621">
        <v>1311251730531</v>
      </c>
      <c r="U1621">
        <v>0</v>
      </c>
    </row>
    <row r="1622" spans="1:21" hidden="1">
      <c r="A1622" s="54">
        <v>45971</v>
      </c>
      <c r="B1622" t="s">
        <v>2055</v>
      </c>
      <c r="C1622" t="s">
        <v>41</v>
      </c>
      <c r="D1622">
        <v>734949424</v>
      </c>
      <c r="E1622" t="s">
        <v>33</v>
      </c>
      <c r="F1622" t="s">
        <v>45</v>
      </c>
      <c r="G1622" t="s">
        <v>8660</v>
      </c>
      <c r="I1622">
        <v>254719326069</v>
      </c>
      <c r="J1622" t="s">
        <v>8661</v>
      </c>
      <c r="K1622" t="s">
        <v>36</v>
      </c>
      <c r="L1622" t="s">
        <v>3896</v>
      </c>
      <c r="M1622" t="s">
        <v>8662</v>
      </c>
      <c r="N1622" s="54">
        <v>45971</v>
      </c>
      <c r="O1622" s="55">
        <v>0.70833333333333337</v>
      </c>
      <c r="P1622" t="s">
        <v>39</v>
      </c>
      <c r="Q1622" s="54">
        <v>45972</v>
      </c>
      <c r="R1622" s="55">
        <v>0.62708333333333299</v>
      </c>
      <c r="S1622">
        <v>0</v>
      </c>
      <c r="T1622">
        <v>0</v>
      </c>
      <c r="U1622">
        <v>0</v>
      </c>
    </row>
    <row r="1623" spans="1:21">
      <c r="A1623" s="54">
        <v>45971</v>
      </c>
      <c r="B1623" t="s">
        <v>7683</v>
      </c>
      <c r="C1623" t="s">
        <v>1167</v>
      </c>
      <c r="D1623">
        <v>780080032</v>
      </c>
      <c r="E1623" t="s">
        <v>33</v>
      </c>
      <c r="F1623" t="s">
        <v>45</v>
      </c>
      <c r="G1623" t="s">
        <v>8663</v>
      </c>
      <c r="H1623">
        <v>727644206</v>
      </c>
      <c r="I1623">
        <v>727644206</v>
      </c>
      <c r="J1623" t="s">
        <v>8664</v>
      </c>
      <c r="K1623" t="s">
        <v>36</v>
      </c>
      <c r="L1623" t="s">
        <v>3916</v>
      </c>
      <c r="M1623" t="s">
        <v>8665</v>
      </c>
      <c r="N1623" s="54">
        <v>45972</v>
      </c>
      <c r="O1623" s="55">
        <v>0.70833333333333337</v>
      </c>
      <c r="P1623" t="s">
        <v>39</v>
      </c>
      <c r="Q1623" s="54">
        <v>45972</v>
      </c>
      <c r="R1623" s="55">
        <v>0.63680555555555496</v>
      </c>
      <c r="S1623">
        <v>0</v>
      </c>
      <c r="T1623">
        <v>0</v>
      </c>
      <c r="U1623">
        <v>0</v>
      </c>
    </row>
    <row r="1624" spans="1:21" hidden="1">
      <c r="A1624" s="54">
        <v>45971</v>
      </c>
      <c r="B1624" t="s">
        <v>2305</v>
      </c>
      <c r="C1624" t="s">
        <v>41</v>
      </c>
      <c r="D1624">
        <v>734949424</v>
      </c>
      <c r="E1624" t="s">
        <v>33</v>
      </c>
      <c r="F1624" t="s">
        <v>3886</v>
      </c>
      <c r="G1624" t="s">
        <v>8666</v>
      </c>
      <c r="I1624">
        <v>254105026365</v>
      </c>
      <c r="J1624" t="s">
        <v>8667</v>
      </c>
      <c r="K1624" t="s">
        <v>36</v>
      </c>
      <c r="L1624" t="s">
        <v>3896</v>
      </c>
      <c r="M1624" t="s">
        <v>3384</v>
      </c>
      <c r="N1624" s="54">
        <v>45985</v>
      </c>
      <c r="O1624" s="55">
        <v>0.54166666666666663</v>
      </c>
      <c r="P1624" t="s">
        <v>3886</v>
      </c>
      <c r="Q1624" s="54">
        <v>0</v>
      </c>
      <c r="R1624" s="55">
        <v>0</v>
      </c>
      <c r="S1624">
        <v>0</v>
      </c>
      <c r="T1624">
        <v>0</v>
      </c>
      <c r="U1624">
        <v>0</v>
      </c>
    </row>
    <row r="1625" spans="1:21" hidden="1">
      <c r="A1625" s="54">
        <v>45971</v>
      </c>
      <c r="B1625" t="s">
        <v>2305</v>
      </c>
      <c r="C1625" t="s">
        <v>41</v>
      </c>
      <c r="D1625">
        <v>734949424</v>
      </c>
      <c r="E1625" t="s">
        <v>33</v>
      </c>
      <c r="F1625" t="s">
        <v>3886</v>
      </c>
      <c r="G1625" t="s">
        <v>8668</v>
      </c>
      <c r="I1625">
        <v>254783725510</v>
      </c>
      <c r="J1625" t="s">
        <v>8669</v>
      </c>
      <c r="K1625" t="s">
        <v>36</v>
      </c>
      <c r="L1625" t="s">
        <v>3896</v>
      </c>
      <c r="M1625" t="s">
        <v>3299</v>
      </c>
      <c r="N1625" s="54">
        <v>45986</v>
      </c>
      <c r="O1625" s="55">
        <v>0.375</v>
      </c>
      <c r="P1625" t="s">
        <v>3886</v>
      </c>
      <c r="Q1625" s="54">
        <v>0</v>
      </c>
      <c r="R1625" s="55">
        <v>0</v>
      </c>
      <c r="S1625">
        <v>0</v>
      </c>
      <c r="T1625">
        <v>0</v>
      </c>
      <c r="U1625">
        <v>0</v>
      </c>
    </row>
    <row r="1626" spans="1:21" hidden="1">
      <c r="A1626" s="54">
        <v>45971</v>
      </c>
      <c r="B1626" t="s">
        <v>2305</v>
      </c>
      <c r="C1626" t="s">
        <v>41</v>
      </c>
      <c r="D1626">
        <v>734949424</v>
      </c>
      <c r="E1626" t="s">
        <v>33</v>
      </c>
      <c r="F1626" t="s">
        <v>3886</v>
      </c>
      <c r="G1626" t="s">
        <v>8670</v>
      </c>
      <c r="I1626">
        <v>254782459605</v>
      </c>
      <c r="J1626" t="s">
        <v>8671</v>
      </c>
      <c r="K1626" t="s">
        <v>36</v>
      </c>
      <c r="L1626" t="s">
        <v>3896</v>
      </c>
      <c r="M1626" t="s">
        <v>8672</v>
      </c>
      <c r="N1626" s="54">
        <v>45980</v>
      </c>
      <c r="O1626" s="55">
        <v>0.54166666666666663</v>
      </c>
      <c r="P1626" t="s">
        <v>3886</v>
      </c>
      <c r="Q1626" s="54">
        <v>0</v>
      </c>
      <c r="R1626" s="55">
        <v>0</v>
      </c>
      <c r="S1626">
        <v>0</v>
      </c>
      <c r="T1626">
        <v>0</v>
      </c>
      <c r="U1626">
        <v>0</v>
      </c>
    </row>
    <row r="1627" spans="1:21" hidden="1">
      <c r="A1627" s="54">
        <v>45971</v>
      </c>
      <c r="B1627" t="s">
        <v>3923</v>
      </c>
      <c r="C1627" t="s">
        <v>41</v>
      </c>
      <c r="D1627">
        <v>102497828</v>
      </c>
      <c r="E1627" t="s">
        <v>33</v>
      </c>
      <c r="F1627" t="s">
        <v>3886</v>
      </c>
      <c r="G1627" t="s">
        <v>8673</v>
      </c>
      <c r="H1627">
        <v>254756436828</v>
      </c>
      <c r="I1627">
        <v>254756436828</v>
      </c>
      <c r="J1627" t="s">
        <v>7996</v>
      </c>
      <c r="K1627" t="s">
        <v>36</v>
      </c>
      <c r="L1627" t="s">
        <v>3926</v>
      </c>
      <c r="M1627" t="s">
        <v>444</v>
      </c>
      <c r="N1627" s="54">
        <v>45989</v>
      </c>
      <c r="O1627" s="55">
        <v>0.45833333333333331</v>
      </c>
      <c r="P1627" t="s">
        <v>3886</v>
      </c>
      <c r="Q1627" s="54">
        <v>0</v>
      </c>
      <c r="R1627" s="55">
        <v>0</v>
      </c>
      <c r="S1627">
        <v>0</v>
      </c>
      <c r="T1627">
        <v>0</v>
      </c>
      <c r="U1627">
        <v>0</v>
      </c>
    </row>
    <row r="1628" spans="1:21" hidden="1">
      <c r="A1628" s="54">
        <v>45971</v>
      </c>
      <c r="B1628" t="s">
        <v>3923</v>
      </c>
      <c r="C1628" t="s">
        <v>41</v>
      </c>
      <c r="D1628">
        <v>102497828</v>
      </c>
      <c r="E1628" t="s">
        <v>33</v>
      </c>
      <c r="F1628" t="s">
        <v>3886</v>
      </c>
      <c r="G1628" t="s">
        <v>8674</v>
      </c>
      <c r="H1628">
        <v>790727638</v>
      </c>
      <c r="I1628">
        <v>790727638</v>
      </c>
      <c r="J1628" t="s">
        <v>7996</v>
      </c>
      <c r="K1628" t="s">
        <v>36</v>
      </c>
      <c r="L1628" t="s">
        <v>3926</v>
      </c>
      <c r="M1628" t="s">
        <v>8675</v>
      </c>
      <c r="N1628" s="54">
        <v>45990</v>
      </c>
      <c r="O1628" s="55">
        <v>0.5</v>
      </c>
      <c r="P1628" t="s">
        <v>3886</v>
      </c>
      <c r="Q1628" s="54">
        <v>0</v>
      </c>
      <c r="R1628" s="55">
        <v>0</v>
      </c>
      <c r="S1628">
        <v>0</v>
      </c>
      <c r="T1628">
        <v>0</v>
      </c>
      <c r="U1628">
        <v>0</v>
      </c>
    </row>
    <row r="1629" spans="1:21" hidden="1">
      <c r="A1629" s="54">
        <v>45971</v>
      </c>
      <c r="B1629" t="s">
        <v>1690</v>
      </c>
      <c r="C1629" t="s">
        <v>41</v>
      </c>
      <c r="D1629">
        <v>734401171</v>
      </c>
      <c r="E1629" t="s">
        <v>33</v>
      </c>
      <c r="F1629" t="s">
        <v>45</v>
      </c>
      <c r="G1629" t="s">
        <v>8676</v>
      </c>
      <c r="H1629">
        <v>782161718</v>
      </c>
      <c r="I1629">
        <v>723161718</v>
      </c>
      <c r="J1629" t="s">
        <v>8677</v>
      </c>
      <c r="K1629" t="s">
        <v>36</v>
      </c>
      <c r="L1629" t="s">
        <v>3896</v>
      </c>
      <c r="M1629" t="s">
        <v>2250</v>
      </c>
      <c r="N1629" s="54">
        <v>45971</v>
      </c>
      <c r="O1629" s="55">
        <v>0.75</v>
      </c>
      <c r="P1629" t="s">
        <v>45</v>
      </c>
      <c r="Q1629" s="54">
        <v>45972</v>
      </c>
      <c r="R1629" s="55">
        <v>0.62916666666666698</v>
      </c>
      <c r="S1629" t="s">
        <v>45</v>
      </c>
      <c r="T1629">
        <v>1111251727080</v>
      </c>
      <c r="U1629">
        <v>0</v>
      </c>
    </row>
    <row r="1630" spans="1:21" hidden="1">
      <c r="A1630" s="54">
        <v>45971</v>
      </c>
      <c r="B1630" t="s">
        <v>3923</v>
      </c>
      <c r="C1630" t="s">
        <v>41</v>
      </c>
      <c r="D1630">
        <v>102497828</v>
      </c>
      <c r="E1630" t="s">
        <v>33</v>
      </c>
      <c r="F1630" t="s">
        <v>3886</v>
      </c>
      <c r="G1630" t="s">
        <v>8678</v>
      </c>
      <c r="H1630">
        <v>748296861</v>
      </c>
      <c r="I1630">
        <v>748296861</v>
      </c>
      <c r="J1630" t="s">
        <v>7996</v>
      </c>
      <c r="K1630" t="s">
        <v>36</v>
      </c>
      <c r="L1630" t="s">
        <v>3907</v>
      </c>
      <c r="M1630" t="s">
        <v>8679</v>
      </c>
      <c r="N1630" s="54">
        <v>45988</v>
      </c>
      <c r="O1630" s="55">
        <v>0.54166666666666663</v>
      </c>
      <c r="P1630" t="s">
        <v>3886</v>
      </c>
      <c r="Q1630" s="54">
        <v>0</v>
      </c>
      <c r="R1630" s="55">
        <v>0</v>
      </c>
      <c r="S1630">
        <v>0</v>
      </c>
      <c r="T1630">
        <v>0</v>
      </c>
      <c r="U1630">
        <v>0</v>
      </c>
    </row>
    <row r="1631" spans="1:21" hidden="1">
      <c r="A1631" s="54">
        <v>45971</v>
      </c>
      <c r="B1631" t="s">
        <v>3923</v>
      </c>
      <c r="C1631" t="s">
        <v>41</v>
      </c>
      <c r="D1631">
        <v>102497828</v>
      </c>
      <c r="E1631" t="s">
        <v>33</v>
      </c>
      <c r="F1631" t="s">
        <v>3886</v>
      </c>
      <c r="G1631" t="s">
        <v>8680</v>
      </c>
      <c r="H1631">
        <v>254111871213</v>
      </c>
      <c r="I1631">
        <v>254111871213</v>
      </c>
      <c r="J1631" t="s">
        <v>7996</v>
      </c>
      <c r="K1631" t="s">
        <v>36</v>
      </c>
      <c r="L1631" t="s">
        <v>3907</v>
      </c>
      <c r="M1631" t="s">
        <v>8679</v>
      </c>
      <c r="N1631" s="54">
        <v>45989</v>
      </c>
      <c r="O1631" s="55">
        <v>0.45833333333333331</v>
      </c>
      <c r="P1631" t="s">
        <v>3886</v>
      </c>
      <c r="Q1631" s="54">
        <v>0</v>
      </c>
      <c r="R1631" s="55">
        <v>0</v>
      </c>
      <c r="S1631">
        <v>0</v>
      </c>
      <c r="T1631">
        <v>0</v>
      </c>
      <c r="U1631">
        <v>0</v>
      </c>
    </row>
    <row r="1632" spans="1:21" hidden="1">
      <c r="A1632" s="54">
        <v>45971</v>
      </c>
      <c r="B1632" t="s">
        <v>2309</v>
      </c>
      <c r="C1632" t="s">
        <v>41</v>
      </c>
      <c r="D1632">
        <v>789753094</v>
      </c>
      <c r="E1632" t="s">
        <v>33</v>
      </c>
      <c r="F1632" t="s">
        <v>45</v>
      </c>
      <c r="G1632" t="s">
        <v>7194</v>
      </c>
      <c r="I1632">
        <v>768203083</v>
      </c>
      <c r="J1632" t="s">
        <v>8681</v>
      </c>
      <c r="K1632" t="s">
        <v>36</v>
      </c>
      <c r="L1632" t="s">
        <v>3940</v>
      </c>
      <c r="M1632" t="s">
        <v>4450</v>
      </c>
      <c r="N1632" s="54">
        <v>45972</v>
      </c>
      <c r="O1632" s="55">
        <v>0.41666666666666669</v>
      </c>
      <c r="P1632" t="s">
        <v>39</v>
      </c>
      <c r="Q1632" s="54">
        <v>45972</v>
      </c>
      <c r="R1632" s="55">
        <v>0.65069444444444402</v>
      </c>
      <c r="S1632">
        <v>0</v>
      </c>
      <c r="T1632">
        <v>0</v>
      </c>
      <c r="U1632">
        <v>0</v>
      </c>
    </row>
    <row r="1633" spans="1:21" hidden="1">
      <c r="A1633" s="54">
        <v>45971</v>
      </c>
      <c r="B1633" t="s">
        <v>3923</v>
      </c>
      <c r="C1633" t="s">
        <v>41</v>
      </c>
      <c r="D1633">
        <v>102497828</v>
      </c>
      <c r="E1633" t="s">
        <v>33</v>
      </c>
      <c r="F1633" t="s">
        <v>3886</v>
      </c>
      <c r="G1633" t="s">
        <v>8682</v>
      </c>
      <c r="H1633">
        <v>715431965</v>
      </c>
      <c r="I1633">
        <v>715431965</v>
      </c>
      <c r="J1633" t="s">
        <v>7996</v>
      </c>
      <c r="K1633" t="s">
        <v>36</v>
      </c>
      <c r="L1633" t="s">
        <v>3907</v>
      </c>
      <c r="M1633" t="s">
        <v>8683</v>
      </c>
      <c r="N1633" s="54">
        <v>45987</v>
      </c>
      <c r="O1633" s="55">
        <v>0.5</v>
      </c>
      <c r="P1633" t="s">
        <v>3886</v>
      </c>
      <c r="Q1633" s="54">
        <v>0</v>
      </c>
      <c r="R1633" s="55">
        <v>0</v>
      </c>
      <c r="S1633">
        <v>0</v>
      </c>
      <c r="T1633">
        <v>0</v>
      </c>
      <c r="U1633">
        <v>0</v>
      </c>
    </row>
    <row r="1634" spans="1:21" hidden="1">
      <c r="A1634" s="54">
        <v>45971</v>
      </c>
      <c r="B1634" t="s">
        <v>4278</v>
      </c>
      <c r="C1634" t="s">
        <v>41</v>
      </c>
      <c r="D1634">
        <v>762144673</v>
      </c>
      <c r="E1634" t="s">
        <v>33</v>
      </c>
      <c r="F1634" t="s">
        <v>45</v>
      </c>
      <c r="G1634" t="s">
        <v>8684</v>
      </c>
      <c r="H1634">
        <v>734129231</v>
      </c>
      <c r="I1634">
        <v>734129231</v>
      </c>
      <c r="J1634" t="s">
        <v>8685</v>
      </c>
      <c r="K1634" t="s">
        <v>36</v>
      </c>
      <c r="L1634" t="s">
        <v>1196</v>
      </c>
      <c r="M1634" t="s">
        <v>8686</v>
      </c>
      <c r="N1634" s="54">
        <v>45974</v>
      </c>
      <c r="O1634" s="55">
        <v>0.66666666666666663</v>
      </c>
      <c r="P1634" t="s">
        <v>45</v>
      </c>
      <c r="Q1634" s="54">
        <v>45972</v>
      </c>
      <c r="R1634" s="55">
        <v>0.66597222222222197</v>
      </c>
      <c r="S1634" t="s">
        <v>45</v>
      </c>
      <c r="T1634">
        <v>1211251728296</v>
      </c>
      <c r="U1634">
        <v>0</v>
      </c>
    </row>
    <row r="1635" spans="1:21" hidden="1">
      <c r="A1635" s="54">
        <v>45971</v>
      </c>
      <c r="B1635" t="s">
        <v>3923</v>
      </c>
      <c r="C1635" t="s">
        <v>41</v>
      </c>
      <c r="D1635">
        <v>102497828</v>
      </c>
      <c r="E1635" t="s">
        <v>33</v>
      </c>
      <c r="F1635" t="s">
        <v>3886</v>
      </c>
      <c r="G1635" t="s">
        <v>4482</v>
      </c>
      <c r="H1635">
        <v>782159809</v>
      </c>
      <c r="I1635">
        <v>782159809</v>
      </c>
      <c r="J1635" t="s">
        <v>7996</v>
      </c>
      <c r="K1635" t="s">
        <v>36</v>
      </c>
      <c r="L1635" t="s">
        <v>3907</v>
      </c>
      <c r="M1635" t="s">
        <v>8679</v>
      </c>
      <c r="N1635" s="54">
        <v>45988</v>
      </c>
      <c r="O1635" s="55">
        <v>0.5</v>
      </c>
      <c r="P1635" t="s">
        <v>3886</v>
      </c>
      <c r="Q1635" s="54">
        <v>0</v>
      </c>
      <c r="R1635" s="55">
        <v>0</v>
      </c>
      <c r="S1635">
        <v>0</v>
      </c>
      <c r="T1635">
        <v>0</v>
      </c>
      <c r="U1635">
        <v>0</v>
      </c>
    </row>
    <row r="1636" spans="1:21" hidden="1">
      <c r="A1636" s="54">
        <v>45971</v>
      </c>
      <c r="B1636" t="s">
        <v>3923</v>
      </c>
      <c r="C1636" t="s">
        <v>41</v>
      </c>
      <c r="D1636">
        <v>102497828</v>
      </c>
      <c r="E1636" t="s">
        <v>33</v>
      </c>
      <c r="F1636" t="s">
        <v>3886</v>
      </c>
      <c r="G1636" t="s">
        <v>8687</v>
      </c>
      <c r="H1636">
        <v>707331146</v>
      </c>
      <c r="I1636">
        <v>707331146</v>
      </c>
      <c r="J1636" t="s">
        <v>7996</v>
      </c>
      <c r="K1636" t="s">
        <v>36</v>
      </c>
      <c r="L1636" t="s">
        <v>3907</v>
      </c>
      <c r="M1636" t="s">
        <v>8688</v>
      </c>
      <c r="N1636" s="54">
        <v>45987</v>
      </c>
      <c r="O1636" s="55">
        <v>0.5</v>
      </c>
      <c r="P1636" t="s">
        <v>3886</v>
      </c>
      <c r="Q1636" s="54">
        <v>0</v>
      </c>
      <c r="R1636" s="55">
        <v>0</v>
      </c>
      <c r="S1636">
        <v>0</v>
      </c>
      <c r="T1636">
        <v>0</v>
      </c>
      <c r="U1636">
        <v>0</v>
      </c>
    </row>
    <row r="1637" spans="1:21" hidden="1">
      <c r="A1637" s="54">
        <v>45971</v>
      </c>
      <c r="B1637" t="s">
        <v>3923</v>
      </c>
      <c r="C1637" t="s">
        <v>41</v>
      </c>
      <c r="D1637">
        <v>102497828</v>
      </c>
      <c r="E1637" t="s">
        <v>33</v>
      </c>
      <c r="F1637" t="s">
        <v>3886</v>
      </c>
      <c r="G1637" t="s">
        <v>8689</v>
      </c>
      <c r="H1637">
        <v>704263776</v>
      </c>
      <c r="I1637">
        <v>704263776</v>
      </c>
      <c r="J1637" t="s">
        <v>7996</v>
      </c>
      <c r="K1637" t="s">
        <v>36</v>
      </c>
      <c r="L1637" t="s">
        <v>3907</v>
      </c>
      <c r="M1637" t="s">
        <v>8690</v>
      </c>
      <c r="N1637" s="54">
        <v>45987</v>
      </c>
      <c r="O1637" s="55">
        <v>0.5</v>
      </c>
      <c r="P1637" t="s">
        <v>3886</v>
      </c>
      <c r="Q1637" s="54">
        <v>0</v>
      </c>
      <c r="R1637" s="55">
        <v>0</v>
      </c>
      <c r="S1637">
        <v>0</v>
      </c>
      <c r="T1637">
        <v>0</v>
      </c>
      <c r="U1637">
        <v>0</v>
      </c>
    </row>
    <row r="1638" spans="1:21">
      <c r="A1638" s="54">
        <v>45971</v>
      </c>
      <c r="B1638" t="s">
        <v>8692</v>
      </c>
      <c r="C1638" t="s">
        <v>1130</v>
      </c>
      <c r="D1638">
        <v>788224017</v>
      </c>
      <c r="E1638" t="s">
        <v>33</v>
      </c>
      <c r="F1638" t="s">
        <v>45</v>
      </c>
      <c r="G1638" t="s">
        <v>8693</v>
      </c>
      <c r="H1638">
        <v>739499958</v>
      </c>
      <c r="I1638">
        <v>717488958</v>
      </c>
      <c r="J1638" t="s">
        <v>8694</v>
      </c>
      <c r="K1638" t="s">
        <v>36</v>
      </c>
      <c r="L1638" t="s">
        <v>1878</v>
      </c>
      <c r="M1638" t="s">
        <v>8695</v>
      </c>
      <c r="N1638" s="54">
        <v>45973</v>
      </c>
      <c r="O1638" s="55">
        <v>0.75</v>
      </c>
      <c r="P1638" t="s">
        <v>45</v>
      </c>
      <c r="Q1638" s="54">
        <v>45972</v>
      </c>
      <c r="R1638" s="55">
        <v>0.70069444444444395</v>
      </c>
      <c r="S1638" t="s">
        <v>45</v>
      </c>
      <c r="T1638">
        <v>1111251727374</v>
      </c>
      <c r="U1638">
        <v>0</v>
      </c>
    </row>
    <row r="1639" spans="1:21" hidden="1">
      <c r="A1639" s="54">
        <v>45971</v>
      </c>
      <c r="B1639" t="s">
        <v>2309</v>
      </c>
      <c r="C1639" t="s">
        <v>41</v>
      </c>
      <c r="D1639">
        <v>789753094</v>
      </c>
      <c r="E1639" t="s">
        <v>33</v>
      </c>
      <c r="F1639" t="s">
        <v>45</v>
      </c>
      <c r="G1639" t="s">
        <v>8696</v>
      </c>
      <c r="I1639">
        <v>728399610</v>
      </c>
      <c r="J1639" t="s">
        <v>8697</v>
      </c>
      <c r="K1639" t="s">
        <v>36</v>
      </c>
      <c r="L1639" t="s">
        <v>3909</v>
      </c>
      <c r="M1639" t="s">
        <v>8698</v>
      </c>
      <c r="N1639" s="54">
        <v>45972</v>
      </c>
      <c r="O1639" s="55">
        <v>0.41666666666666669</v>
      </c>
      <c r="P1639" t="s">
        <v>45</v>
      </c>
      <c r="Q1639" s="54">
        <v>45972</v>
      </c>
      <c r="R1639" s="55">
        <v>0.69513888888888897</v>
      </c>
      <c r="S1639" t="s">
        <v>45</v>
      </c>
      <c r="T1639">
        <v>1111251727351</v>
      </c>
      <c r="U1639">
        <v>0</v>
      </c>
    </row>
    <row r="1640" spans="1:21">
      <c r="A1640" s="54">
        <v>45971</v>
      </c>
      <c r="B1640" t="s">
        <v>8700</v>
      </c>
      <c r="C1640" t="s">
        <v>1184</v>
      </c>
      <c r="D1640">
        <v>733770033</v>
      </c>
      <c r="E1640" t="s">
        <v>33</v>
      </c>
      <c r="F1640" t="s">
        <v>45</v>
      </c>
      <c r="G1640" t="s">
        <v>8701</v>
      </c>
      <c r="H1640">
        <v>732999992</v>
      </c>
      <c r="I1640">
        <v>721999992</v>
      </c>
      <c r="J1640" t="s">
        <v>8702</v>
      </c>
      <c r="K1640" t="s">
        <v>36</v>
      </c>
      <c r="L1640" t="s">
        <v>1241</v>
      </c>
      <c r="M1640" t="s">
        <v>8703</v>
      </c>
      <c r="N1640" s="54">
        <v>45973</v>
      </c>
      <c r="O1640" s="55">
        <v>0.33333333333333331</v>
      </c>
      <c r="P1640" t="s">
        <v>67</v>
      </c>
      <c r="Q1640" s="54">
        <v>45972</v>
      </c>
      <c r="R1640" s="55">
        <v>0.60277777777777797</v>
      </c>
      <c r="S1640" t="s">
        <v>67</v>
      </c>
      <c r="T1640">
        <v>0</v>
      </c>
      <c r="U1640" t="s">
        <v>114</v>
      </c>
    </row>
    <row r="1641" spans="1:21">
      <c r="A1641" s="54">
        <v>45971</v>
      </c>
      <c r="B1641" t="s">
        <v>7683</v>
      </c>
      <c r="C1641" t="s">
        <v>1167</v>
      </c>
      <c r="D1641">
        <v>780080032</v>
      </c>
      <c r="E1641" t="s">
        <v>33</v>
      </c>
      <c r="F1641" t="s">
        <v>3886</v>
      </c>
      <c r="G1641" t="s">
        <v>8704</v>
      </c>
      <c r="H1641">
        <v>751663097</v>
      </c>
      <c r="I1641">
        <v>751663097</v>
      </c>
      <c r="J1641" t="s">
        <v>8705</v>
      </c>
      <c r="K1641" t="s">
        <v>36</v>
      </c>
      <c r="L1641" t="s">
        <v>3916</v>
      </c>
      <c r="M1641" t="s">
        <v>6730</v>
      </c>
      <c r="N1641" s="54">
        <v>46017</v>
      </c>
      <c r="O1641" s="55">
        <v>0.33333333333333331</v>
      </c>
      <c r="P1641" t="s">
        <v>3886</v>
      </c>
      <c r="Q1641" s="54">
        <v>45972</v>
      </c>
      <c r="R1641" s="55">
        <v>0</v>
      </c>
      <c r="S1641" t="s">
        <v>3886</v>
      </c>
      <c r="T1641">
        <v>0</v>
      </c>
      <c r="U1641">
        <v>0</v>
      </c>
    </row>
    <row r="1642" spans="1:21" hidden="1">
      <c r="A1642" s="54">
        <v>45971</v>
      </c>
      <c r="B1642" t="s">
        <v>5096</v>
      </c>
      <c r="C1642" t="s">
        <v>41</v>
      </c>
      <c r="D1642">
        <v>786851512</v>
      </c>
      <c r="E1642" t="s">
        <v>33</v>
      </c>
      <c r="F1642" t="s">
        <v>45</v>
      </c>
      <c r="G1642" t="s">
        <v>8706</v>
      </c>
      <c r="H1642">
        <v>254737354229</v>
      </c>
      <c r="I1642">
        <v>254737354229</v>
      </c>
      <c r="J1642" t="s">
        <v>6974</v>
      </c>
      <c r="K1642" t="s">
        <v>36</v>
      </c>
      <c r="L1642" t="s">
        <v>4081</v>
      </c>
      <c r="M1642" t="s">
        <v>8707</v>
      </c>
      <c r="N1642" s="54">
        <v>45976</v>
      </c>
      <c r="O1642" s="55">
        <v>0.375</v>
      </c>
      <c r="P1642" t="s">
        <v>39</v>
      </c>
      <c r="Q1642" s="54">
        <v>45972</v>
      </c>
      <c r="R1642" s="55">
        <v>0.65416666666666701</v>
      </c>
      <c r="S1642">
        <v>0</v>
      </c>
      <c r="T1642">
        <v>0</v>
      </c>
      <c r="U1642">
        <v>0</v>
      </c>
    </row>
    <row r="1643" spans="1:21" hidden="1">
      <c r="A1643" s="54">
        <v>45971</v>
      </c>
      <c r="B1643" t="s">
        <v>99</v>
      </c>
      <c r="C1643" t="s">
        <v>41</v>
      </c>
      <c r="D1643">
        <v>783305070</v>
      </c>
      <c r="E1643" t="s">
        <v>33</v>
      </c>
      <c r="F1643" t="s">
        <v>45</v>
      </c>
      <c r="G1643" t="s">
        <v>8708</v>
      </c>
      <c r="H1643">
        <v>712349173</v>
      </c>
      <c r="I1643">
        <v>712349173</v>
      </c>
      <c r="J1643" t="s">
        <v>8709</v>
      </c>
      <c r="K1643" t="s">
        <v>36</v>
      </c>
      <c r="L1643" t="s">
        <v>1196</v>
      </c>
      <c r="M1643" t="s">
        <v>8710</v>
      </c>
      <c r="N1643" s="54">
        <v>45979</v>
      </c>
      <c r="O1643" s="55">
        <v>0.58333333333333337</v>
      </c>
      <c r="P1643" t="s">
        <v>45</v>
      </c>
      <c r="Q1643" s="54">
        <v>45972</v>
      </c>
      <c r="R1643" s="55">
        <v>0.68194444444444402</v>
      </c>
      <c r="S1643" t="s">
        <v>45</v>
      </c>
      <c r="T1643">
        <v>1311251730881</v>
      </c>
      <c r="U1643">
        <v>0</v>
      </c>
    </row>
    <row r="1644" spans="1:21" hidden="1">
      <c r="A1644" s="54">
        <v>45971</v>
      </c>
      <c r="B1644" t="s">
        <v>4278</v>
      </c>
      <c r="C1644" t="s">
        <v>41</v>
      </c>
      <c r="D1644">
        <v>762144673</v>
      </c>
      <c r="E1644" t="s">
        <v>33</v>
      </c>
      <c r="F1644" t="s">
        <v>45</v>
      </c>
      <c r="G1644" t="s">
        <v>8711</v>
      </c>
      <c r="H1644">
        <v>254746810198</v>
      </c>
      <c r="I1644">
        <v>254746810198</v>
      </c>
      <c r="J1644" t="s">
        <v>8712</v>
      </c>
      <c r="K1644" t="s">
        <v>36</v>
      </c>
      <c r="L1644" t="s">
        <v>3936</v>
      </c>
      <c r="M1644" t="s">
        <v>8713</v>
      </c>
      <c r="N1644" s="54">
        <v>45973</v>
      </c>
      <c r="O1644" s="55">
        <v>0.75</v>
      </c>
      <c r="P1644" t="s">
        <v>45</v>
      </c>
      <c r="Q1644" s="54">
        <v>45972</v>
      </c>
      <c r="R1644" s="55">
        <v>0.68402777777777801</v>
      </c>
      <c r="S1644" t="s">
        <v>45</v>
      </c>
      <c r="T1644">
        <v>1111251727316</v>
      </c>
      <c r="U1644">
        <v>0</v>
      </c>
    </row>
    <row r="1645" spans="1:21" hidden="1">
      <c r="A1645" s="54">
        <v>45971</v>
      </c>
      <c r="B1645" t="s">
        <v>8715</v>
      </c>
      <c r="C1645" t="s">
        <v>41</v>
      </c>
      <c r="D1645">
        <v>103639065</v>
      </c>
      <c r="E1645" t="s">
        <v>33</v>
      </c>
      <c r="F1645" t="s">
        <v>45</v>
      </c>
      <c r="G1645" t="s">
        <v>8716</v>
      </c>
      <c r="H1645">
        <v>721861278</v>
      </c>
      <c r="I1645">
        <v>721861278</v>
      </c>
      <c r="J1645" t="s">
        <v>8717</v>
      </c>
      <c r="K1645" t="s">
        <v>36</v>
      </c>
      <c r="L1645" t="s">
        <v>3966</v>
      </c>
      <c r="M1645" t="s">
        <v>8718</v>
      </c>
      <c r="N1645" s="54">
        <v>45973</v>
      </c>
      <c r="O1645" s="55">
        <v>0.375</v>
      </c>
      <c r="P1645" t="s">
        <v>45</v>
      </c>
      <c r="Q1645" s="54">
        <v>45972</v>
      </c>
      <c r="R1645" s="55">
        <v>0.69791666666666696</v>
      </c>
      <c r="S1645" t="s">
        <v>45</v>
      </c>
      <c r="T1645">
        <v>1111251727377</v>
      </c>
      <c r="U1645">
        <v>0</v>
      </c>
    </row>
    <row r="1646" spans="1:21" hidden="1">
      <c r="A1646" s="54">
        <v>45971</v>
      </c>
      <c r="B1646" t="s">
        <v>5360</v>
      </c>
      <c r="C1646" t="s">
        <v>41</v>
      </c>
      <c r="D1646">
        <v>784953955</v>
      </c>
      <c r="E1646" t="s">
        <v>33</v>
      </c>
      <c r="F1646" t="s">
        <v>45</v>
      </c>
      <c r="G1646" t="s">
        <v>8719</v>
      </c>
      <c r="I1646">
        <v>768711353</v>
      </c>
      <c r="J1646" t="s">
        <v>8720</v>
      </c>
      <c r="K1646" t="s">
        <v>36</v>
      </c>
      <c r="L1646" t="s">
        <v>3910</v>
      </c>
      <c r="M1646" t="s">
        <v>8389</v>
      </c>
      <c r="N1646" s="54">
        <v>45971</v>
      </c>
      <c r="O1646" s="55">
        <v>0.75</v>
      </c>
      <c r="P1646" t="s">
        <v>39</v>
      </c>
      <c r="Q1646" s="54">
        <v>45972</v>
      </c>
      <c r="R1646" s="55">
        <v>0.70277777777777795</v>
      </c>
      <c r="S1646">
        <v>0</v>
      </c>
      <c r="T1646">
        <v>0</v>
      </c>
      <c r="U1646">
        <v>0</v>
      </c>
    </row>
    <row r="1647" spans="1:21" hidden="1">
      <c r="A1647" s="54">
        <v>45971</v>
      </c>
      <c r="B1647" t="s">
        <v>129</v>
      </c>
      <c r="C1647" t="s">
        <v>41</v>
      </c>
      <c r="D1647">
        <v>735273778</v>
      </c>
      <c r="E1647" t="s">
        <v>33</v>
      </c>
      <c r="F1647" t="s">
        <v>45</v>
      </c>
      <c r="G1647" t="s">
        <v>8721</v>
      </c>
      <c r="H1647">
        <v>786156851</v>
      </c>
      <c r="I1647">
        <v>786156851</v>
      </c>
      <c r="J1647" t="s">
        <v>7785</v>
      </c>
      <c r="K1647" t="s">
        <v>36</v>
      </c>
      <c r="L1647" t="s">
        <v>1196</v>
      </c>
      <c r="M1647" t="s">
        <v>8722</v>
      </c>
      <c r="N1647" s="54">
        <v>45972</v>
      </c>
      <c r="O1647" s="55">
        <v>0.41666666666666669</v>
      </c>
      <c r="P1647" t="s">
        <v>45</v>
      </c>
      <c r="Q1647" s="54">
        <v>45972</v>
      </c>
      <c r="R1647" s="55">
        <v>0.71250000000000002</v>
      </c>
      <c r="S1647" t="s">
        <v>45</v>
      </c>
      <c r="T1647">
        <v>1111251727447</v>
      </c>
      <c r="U1647">
        <v>0</v>
      </c>
    </row>
    <row r="1648" spans="1:21">
      <c r="A1648" s="54">
        <v>45971</v>
      </c>
      <c r="B1648" t="s">
        <v>6716</v>
      </c>
      <c r="C1648" t="s">
        <v>1107</v>
      </c>
      <c r="D1648">
        <v>762054008</v>
      </c>
      <c r="E1648" t="s">
        <v>33</v>
      </c>
      <c r="F1648" t="s">
        <v>45</v>
      </c>
      <c r="G1648" t="s">
        <v>8723</v>
      </c>
      <c r="H1648">
        <v>783507018</v>
      </c>
      <c r="I1648">
        <v>783507018</v>
      </c>
      <c r="J1648" t="s">
        <v>8724</v>
      </c>
      <c r="K1648" t="s">
        <v>36</v>
      </c>
      <c r="L1648" t="s">
        <v>3943</v>
      </c>
      <c r="M1648" t="s">
        <v>8725</v>
      </c>
      <c r="N1648" s="54">
        <v>45971</v>
      </c>
      <c r="O1648" s="55">
        <v>0.70833333333333337</v>
      </c>
      <c r="P1648" t="s">
        <v>67</v>
      </c>
      <c r="Q1648" s="54">
        <v>45972</v>
      </c>
      <c r="R1648" s="55">
        <v>0</v>
      </c>
      <c r="S1648" t="s">
        <v>67</v>
      </c>
      <c r="T1648">
        <v>0</v>
      </c>
      <c r="U1648" t="s">
        <v>4247</v>
      </c>
    </row>
    <row r="1649" spans="1:21">
      <c r="A1649" s="54">
        <v>45971</v>
      </c>
      <c r="B1649" t="s">
        <v>6716</v>
      </c>
      <c r="C1649" t="s">
        <v>1107</v>
      </c>
      <c r="D1649">
        <v>762054008</v>
      </c>
      <c r="E1649" t="s">
        <v>33</v>
      </c>
      <c r="F1649" t="s">
        <v>45</v>
      </c>
      <c r="G1649" t="s">
        <v>8726</v>
      </c>
      <c r="H1649">
        <v>788454087</v>
      </c>
      <c r="I1649">
        <v>788454087</v>
      </c>
      <c r="J1649" t="s">
        <v>8727</v>
      </c>
      <c r="K1649" t="s">
        <v>36</v>
      </c>
      <c r="L1649" t="s">
        <v>3943</v>
      </c>
      <c r="M1649" t="s">
        <v>1231</v>
      </c>
      <c r="N1649" s="54">
        <v>45972</v>
      </c>
      <c r="O1649" s="55">
        <v>0.45833333333333331</v>
      </c>
      <c r="P1649" t="s">
        <v>67</v>
      </c>
      <c r="Q1649" s="54">
        <v>45972</v>
      </c>
      <c r="R1649" s="55">
        <v>0</v>
      </c>
      <c r="S1649" t="s">
        <v>67</v>
      </c>
      <c r="T1649">
        <v>0</v>
      </c>
      <c r="U1649" t="s">
        <v>4247</v>
      </c>
    </row>
    <row r="1650" spans="1:21">
      <c r="A1650" s="54">
        <v>45971</v>
      </c>
      <c r="B1650" t="s">
        <v>6716</v>
      </c>
      <c r="C1650" t="s">
        <v>1107</v>
      </c>
      <c r="D1650">
        <v>762054008</v>
      </c>
      <c r="E1650" t="s">
        <v>33</v>
      </c>
      <c r="F1650" t="s">
        <v>45</v>
      </c>
      <c r="G1650" t="s">
        <v>8729</v>
      </c>
      <c r="H1650">
        <v>756886848</v>
      </c>
      <c r="I1650">
        <v>756886848</v>
      </c>
      <c r="J1650" t="s">
        <v>8730</v>
      </c>
      <c r="K1650" t="s">
        <v>36</v>
      </c>
      <c r="L1650" t="s">
        <v>3943</v>
      </c>
      <c r="M1650" t="s">
        <v>6793</v>
      </c>
      <c r="N1650" s="54">
        <v>45972</v>
      </c>
      <c r="O1650" s="55">
        <v>0.375</v>
      </c>
      <c r="P1650" t="s">
        <v>67</v>
      </c>
      <c r="Q1650" s="54">
        <v>45972</v>
      </c>
      <c r="R1650" s="55">
        <v>0</v>
      </c>
      <c r="S1650" t="s">
        <v>67</v>
      </c>
      <c r="T1650">
        <v>0</v>
      </c>
      <c r="U1650" t="s">
        <v>4247</v>
      </c>
    </row>
    <row r="1651" spans="1:21">
      <c r="A1651" s="54">
        <v>45971</v>
      </c>
      <c r="B1651" t="s">
        <v>6716</v>
      </c>
      <c r="C1651" t="s">
        <v>1107</v>
      </c>
      <c r="D1651">
        <v>762054008</v>
      </c>
      <c r="E1651" t="s">
        <v>33</v>
      </c>
      <c r="F1651" t="s">
        <v>45</v>
      </c>
      <c r="G1651" t="s">
        <v>8731</v>
      </c>
      <c r="H1651">
        <v>754639563</v>
      </c>
      <c r="I1651">
        <v>74596608249</v>
      </c>
      <c r="J1651" t="s">
        <v>8732</v>
      </c>
      <c r="K1651" t="s">
        <v>36</v>
      </c>
      <c r="L1651" t="s">
        <v>3943</v>
      </c>
      <c r="M1651" t="s">
        <v>8733</v>
      </c>
      <c r="N1651" s="54">
        <v>45972</v>
      </c>
      <c r="O1651" s="55">
        <v>0.45833333333333331</v>
      </c>
      <c r="P1651" t="s">
        <v>67</v>
      </c>
      <c r="Q1651" s="54">
        <v>45972</v>
      </c>
      <c r="R1651" s="55">
        <v>0.74652777777777801</v>
      </c>
      <c r="S1651" t="s">
        <v>67</v>
      </c>
      <c r="T1651">
        <v>0</v>
      </c>
      <c r="U1651" t="s">
        <v>4048</v>
      </c>
    </row>
    <row r="1652" spans="1:21" hidden="1">
      <c r="A1652" s="54">
        <v>45971</v>
      </c>
      <c r="B1652" t="s">
        <v>47</v>
      </c>
      <c r="C1652" t="s">
        <v>41</v>
      </c>
      <c r="D1652">
        <v>735633807</v>
      </c>
      <c r="E1652" t="s">
        <v>33</v>
      </c>
      <c r="F1652" t="s">
        <v>45</v>
      </c>
      <c r="G1652" t="s">
        <v>8734</v>
      </c>
      <c r="H1652">
        <v>735396826</v>
      </c>
      <c r="I1652">
        <v>735396826</v>
      </c>
      <c r="J1652" t="s">
        <v>8735</v>
      </c>
      <c r="K1652" t="s">
        <v>36</v>
      </c>
      <c r="L1652" t="s">
        <v>1196</v>
      </c>
      <c r="M1652" t="s">
        <v>8736</v>
      </c>
      <c r="N1652" s="54">
        <v>45973</v>
      </c>
      <c r="O1652" s="55">
        <v>0.70833333333333337</v>
      </c>
      <c r="P1652" t="s">
        <v>45</v>
      </c>
      <c r="Q1652" s="54">
        <v>45972</v>
      </c>
      <c r="R1652" s="55">
        <v>0.74791666666666701</v>
      </c>
      <c r="S1652" t="s">
        <v>45</v>
      </c>
      <c r="T1652">
        <v>1111251727607</v>
      </c>
      <c r="U1652">
        <v>0</v>
      </c>
    </row>
    <row r="1653" spans="1:21" hidden="1">
      <c r="A1653" s="54">
        <v>45971</v>
      </c>
      <c r="B1653" t="s">
        <v>47</v>
      </c>
      <c r="C1653" t="s">
        <v>41</v>
      </c>
      <c r="D1653">
        <v>735633807</v>
      </c>
      <c r="E1653" t="s">
        <v>33</v>
      </c>
      <c r="F1653" t="s">
        <v>45</v>
      </c>
      <c r="G1653" t="s">
        <v>8737</v>
      </c>
      <c r="H1653">
        <v>739860030</v>
      </c>
      <c r="I1653">
        <v>739860030</v>
      </c>
      <c r="J1653" t="s">
        <v>8738</v>
      </c>
      <c r="K1653" t="s">
        <v>36</v>
      </c>
      <c r="L1653" t="s">
        <v>1196</v>
      </c>
      <c r="M1653" t="s">
        <v>3922</v>
      </c>
      <c r="N1653" s="54">
        <v>45971</v>
      </c>
      <c r="O1653" s="55">
        <v>0.70833333333333337</v>
      </c>
      <c r="P1653" t="s">
        <v>45</v>
      </c>
      <c r="Q1653" s="54">
        <v>45972</v>
      </c>
      <c r="R1653" s="55">
        <v>0.60555555555555496</v>
      </c>
      <c r="T1653">
        <v>1111251726990</v>
      </c>
      <c r="U1653">
        <v>0</v>
      </c>
    </row>
    <row r="1654" spans="1:21" hidden="1">
      <c r="A1654" s="54">
        <v>45971</v>
      </c>
      <c r="B1654" t="s">
        <v>47</v>
      </c>
      <c r="C1654" t="s">
        <v>41</v>
      </c>
      <c r="D1654">
        <v>735633807</v>
      </c>
      <c r="E1654" t="s">
        <v>33</v>
      </c>
      <c r="F1654" t="s">
        <v>45</v>
      </c>
      <c r="G1654" t="s">
        <v>8739</v>
      </c>
      <c r="H1654">
        <v>735249670</v>
      </c>
      <c r="I1654">
        <v>735249670</v>
      </c>
      <c r="J1654" t="s">
        <v>8740</v>
      </c>
      <c r="K1654" t="s">
        <v>36</v>
      </c>
      <c r="L1654" t="s">
        <v>1196</v>
      </c>
      <c r="M1654" t="s">
        <v>6474</v>
      </c>
      <c r="N1654" s="54">
        <v>45971</v>
      </c>
      <c r="O1654" s="55">
        <v>0.75</v>
      </c>
      <c r="P1654" t="s">
        <v>45</v>
      </c>
      <c r="Q1654" s="54">
        <v>45972</v>
      </c>
      <c r="R1654" s="55">
        <v>0.64305555555555605</v>
      </c>
      <c r="T1654">
        <v>1111251727188</v>
      </c>
      <c r="U1654">
        <v>0</v>
      </c>
    </row>
    <row r="1655" spans="1:21" hidden="1">
      <c r="A1655" s="54">
        <v>45971</v>
      </c>
      <c r="B1655" t="s">
        <v>4140</v>
      </c>
      <c r="C1655" t="s">
        <v>41</v>
      </c>
      <c r="D1655">
        <v>787732465</v>
      </c>
      <c r="E1655" t="s">
        <v>33</v>
      </c>
      <c r="F1655" t="s">
        <v>45</v>
      </c>
      <c r="G1655" t="s">
        <v>8741</v>
      </c>
      <c r="H1655">
        <v>756893199</v>
      </c>
      <c r="I1655">
        <v>713291583</v>
      </c>
      <c r="J1655" t="s">
        <v>8742</v>
      </c>
      <c r="K1655" t="s">
        <v>36</v>
      </c>
      <c r="L1655" t="s">
        <v>1196</v>
      </c>
      <c r="M1655" t="s">
        <v>8743</v>
      </c>
      <c r="N1655" s="54">
        <v>45972</v>
      </c>
      <c r="O1655" s="55">
        <v>0.41666666666666669</v>
      </c>
      <c r="P1655" t="s">
        <v>45</v>
      </c>
      <c r="Q1655" s="54">
        <v>45972</v>
      </c>
      <c r="R1655" s="55">
        <v>0.61458333333333304</v>
      </c>
      <c r="T1655">
        <v>1111251727010</v>
      </c>
      <c r="U1655">
        <v>0</v>
      </c>
    </row>
    <row r="1656" spans="1:21" hidden="1">
      <c r="A1656" s="54">
        <v>45971</v>
      </c>
      <c r="B1656" t="s">
        <v>4381</v>
      </c>
      <c r="C1656" t="s">
        <v>41</v>
      </c>
      <c r="D1656">
        <v>788401220</v>
      </c>
      <c r="E1656" t="s">
        <v>33</v>
      </c>
      <c r="F1656" t="s">
        <v>45</v>
      </c>
      <c r="G1656" t="s">
        <v>8744</v>
      </c>
      <c r="H1656">
        <v>784584533</v>
      </c>
      <c r="I1656">
        <v>752062266</v>
      </c>
      <c r="J1656" t="s">
        <v>8745</v>
      </c>
      <c r="K1656" t="s">
        <v>36</v>
      </c>
      <c r="L1656" t="s">
        <v>4384</v>
      </c>
      <c r="M1656" t="s">
        <v>4391</v>
      </c>
      <c r="N1656" s="54">
        <v>45972</v>
      </c>
      <c r="O1656" s="55">
        <v>0.33333333333333331</v>
      </c>
      <c r="P1656" t="s">
        <v>45</v>
      </c>
      <c r="Q1656" s="54">
        <v>45972</v>
      </c>
      <c r="R1656" s="55">
        <v>0.63680555555555496</v>
      </c>
      <c r="T1656">
        <v>1111251727129</v>
      </c>
      <c r="U1656">
        <v>0</v>
      </c>
    </row>
    <row r="1657" spans="1:21" hidden="1">
      <c r="A1657" s="54">
        <v>45971</v>
      </c>
      <c r="B1657" t="s">
        <v>47</v>
      </c>
      <c r="C1657" t="s">
        <v>41</v>
      </c>
      <c r="D1657">
        <v>735633807</v>
      </c>
      <c r="E1657" t="s">
        <v>33</v>
      </c>
      <c r="F1657" t="s">
        <v>45</v>
      </c>
      <c r="G1657" t="s">
        <v>8746</v>
      </c>
      <c r="H1657">
        <v>739009833</v>
      </c>
      <c r="I1657">
        <v>739009833</v>
      </c>
      <c r="J1657" t="s">
        <v>8747</v>
      </c>
      <c r="K1657" t="s">
        <v>36</v>
      </c>
      <c r="L1657" t="s">
        <v>1196</v>
      </c>
      <c r="M1657" t="s">
        <v>8748</v>
      </c>
      <c r="N1657" s="54">
        <v>45971</v>
      </c>
      <c r="O1657" s="55">
        <v>0.75</v>
      </c>
      <c r="P1657" t="s">
        <v>45</v>
      </c>
      <c r="Q1657" s="54">
        <v>45976</v>
      </c>
      <c r="R1657" s="55" t="s">
        <v>12022</v>
      </c>
      <c r="T1657">
        <v>1511251735320</v>
      </c>
      <c r="U1657">
        <v>0</v>
      </c>
    </row>
    <row r="1658" spans="1:21" hidden="1">
      <c r="A1658" s="54">
        <v>45971</v>
      </c>
      <c r="B1658" t="s">
        <v>4545</v>
      </c>
      <c r="C1658" t="s">
        <v>41</v>
      </c>
      <c r="D1658">
        <v>103639065</v>
      </c>
      <c r="E1658" t="s">
        <v>33</v>
      </c>
      <c r="F1658" t="s">
        <v>45</v>
      </c>
      <c r="G1658" t="s">
        <v>8749</v>
      </c>
      <c r="H1658">
        <v>713603124</v>
      </c>
      <c r="I1658">
        <v>713603124</v>
      </c>
      <c r="J1658" t="s">
        <v>8750</v>
      </c>
      <c r="K1658" t="s">
        <v>36</v>
      </c>
      <c r="L1658" t="s">
        <v>3959</v>
      </c>
      <c r="M1658" t="s">
        <v>8751</v>
      </c>
      <c r="N1658" s="54">
        <v>45993</v>
      </c>
      <c r="O1658" s="55">
        <v>0.33333333333333331</v>
      </c>
      <c r="P1658" t="s">
        <v>45</v>
      </c>
      <c r="Q1658" s="54">
        <v>45972</v>
      </c>
      <c r="R1658" s="55" t="s">
        <v>12023</v>
      </c>
      <c r="T1658">
        <v>1611251736799</v>
      </c>
      <c r="U1658">
        <v>0</v>
      </c>
    </row>
    <row r="1659" spans="1:21" hidden="1">
      <c r="A1659" s="54">
        <v>45971</v>
      </c>
      <c r="B1659" t="s">
        <v>6141</v>
      </c>
      <c r="C1659" t="s">
        <v>41</v>
      </c>
      <c r="D1659">
        <v>789052741</v>
      </c>
      <c r="E1659" t="s">
        <v>33</v>
      </c>
      <c r="F1659" t="s">
        <v>3886</v>
      </c>
      <c r="G1659" t="s">
        <v>8752</v>
      </c>
      <c r="H1659">
        <v>254742213066</v>
      </c>
      <c r="I1659">
        <v>254783011339</v>
      </c>
      <c r="J1659" t="s">
        <v>8753</v>
      </c>
      <c r="K1659" t="s">
        <v>36</v>
      </c>
      <c r="L1659" t="s">
        <v>5551</v>
      </c>
      <c r="M1659" t="s">
        <v>8754</v>
      </c>
      <c r="N1659" s="54">
        <v>46001</v>
      </c>
      <c r="O1659" s="55">
        <v>0.41666666666666669</v>
      </c>
      <c r="P1659" t="s">
        <v>3886</v>
      </c>
      <c r="Q1659" s="54"/>
      <c r="T1659" t="s">
        <v>4175</v>
      </c>
      <c r="U1659"/>
    </row>
    <row r="1660" spans="1:21" hidden="1">
      <c r="A1660" s="54">
        <v>45971</v>
      </c>
      <c r="B1660" t="s">
        <v>8755</v>
      </c>
      <c r="C1660" t="s">
        <v>41</v>
      </c>
      <c r="D1660">
        <v>781174090</v>
      </c>
      <c r="E1660" t="s">
        <v>33</v>
      </c>
      <c r="F1660" t="s">
        <v>45</v>
      </c>
      <c r="G1660" t="s">
        <v>8756</v>
      </c>
      <c r="H1660">
        <v>797286670</v>
      </c>
      <c r="I1660">
        <v>797286670</v>
      </c>
      <c r="J1660" t="s">
        <v>2124</v>
      </c>
      <c r="K1660" t="s">
        <v>36</v>
      </c>
      <c r="L1660" t="s">
        <v>3896</v>
      </c>
      <c r="M1660" t="s">
        <v>8757</v>
      </c>
      <c r="N1660" s="54">
        <v>45972</v>
      </c>
      <c r="O1660" s="55">
        <v>0.375</v>
      </c>
      <c r="P1660" t="s">
        <v>45</v>
      </c>
      <c r="Q1660" s="54">
        <v>45972</v>
      </c>
      <c r="R1660" s="55" t="s">
        <v>12024</v>
      </c>
      <c r="T1660">
        <v>0</v>
      </c>
      <c r="U1660">
        <v>0</v>
      </c>
    </row>
    <row r="1661" spans="1:21" hidden="1">
      <c r="A1661" s="54">
        <v>45971</v>
      </c>
      <c r="B1661" t="s">
        <v>6141</v>
      </c>
      <c r="C1661" t="s">
        <v>41</v>
      </c>
      <c r="D1661">
        <v>789052741</v>
      </c>
      <c r="E1661" t="s">
        <v>33</v>
      </c>
      <c r="F1661" t="s">
        <v>3886</v>
      </c>
      <c r="G1661" t="s">
        <v>8758</v>
      </c>
      <c r="H1661">
        <v>254728722260</v>
      </c>
      <c r="I1661">
        <v>254728722260</v>
      </c>
      <c r="J1661" t="s">
        <v>8759</v>
      </c>
      <c r="K1661" t="s">
        <v>36</v>
      </c>
      <c r="L1661" t="s">
        <v>5551</v>
      </c>
      <c r="M1661" t="s">
        <v>8754</v>
      </c>
      <c r="N1661" s="54">
        <v>46001</v>
      </c>
      <c r="O1661" s="55">
        <v>0.41666666666666669</v>
      </c>
      <c r="P1661" t="s">
        <v>3886</v>
      </c>
      <c r="Q1661" s="54"/>
      <c r="T1661" t="s">
        <v>4175</v>
      </c>
      <c r="U1661"/>
    </row>
    <row r="1662" spans="1:21" hidden="1">
      <c r="A1662" s="54">
        <v>45971</v>
      </c>
      <c r="B1662" t="s">
        <v>99</v>
      </c>
      <c r="C1662" t="s">
        <v>41</v>
      </c>
      <c r="D1662">
        <v>783305070</v>
      </c>
      <c r="E1662" t="s">
        <v>33</v>
      </c>
      <c r="F1662" t="s">
        <v>45</v>
      </c>
      <c r="G1662" t="s">
        <v>8760</v>
      </c>
      <c r="H1662">
        <v>725992306</v>
      </c>
      <c r="I1662">
        <v>725992306</v>
      </c>
      <c r="J1662" t="s">
        <v>8761</v>
      </c>
      <c r="K1662" t="s">
        <v>36</v>
      </c>
      <c r="L1662" t="s">
        <v>1196</v>
      </c>
      <c r="M1662" t="s">
        <v>8762</v>
      </c>
      <c r="N1662" s="54">
        <v>45972</v>
      </c>
      <c r="O1662" s="55">
        <v>0.54166666666666663</v>
      </c>
      <c r="P1662" t="s">
        <v>45</v>
      </c>
      <c r="Q1662" s="54">
        <v>45972</v>
      </c>
      <c r="R1662" s="55" t="s">
        <v>12025</v>
      </c>
      <c r="T1662">
        <v>1111251727196</v>
      </c>
      <c r="U1662">
        <v>0</v>
      </c>
    </row>
    <row r="1663" spans="1:21" hidden="1">
      <c r="A1663" s="54">
        <v>45971</v>
      </c>
      <c r="B1663" t="s">
        <v>129</v>
      </c>
      <c r="C1663" t="s">
        <v>41</v>
      </c>
      <c r="D1663">
        <v>735273778</v>
      </c>
      <c r="E1663" t="s">
        <v>33</v>
      </c>
      <c r="F1663" t="s">
        <v>45</v>
      </c>
      <c r="G1663" t="s">
        <v>8763</v>
      </c>
      <c r="H1663">
        <v>715896119</v>
      </c>
      <c r="I1663">
        <v>715896119</v>
      </c>
      <c r="J1663" t="s">
        <v>8764</v>
      </c>
      <c r="K1663" t="s">
        <v>36</v>
      </c>
      <c r="L1663" t="s">
        <v>1196</v>
      </c>
      <c r="M1663" t="s">
        <v>8765</v>
      </c>
      <c r="N1663" s="54">
        <v>45972</v>
      </c>
      <c r="O1663" s="55">
        <v>0.375</v>
      </c>
      <c r="P1663" t="s">
        <v>45</v>
      </c>
      <c r="Q1663" s="54">
        <v>45972</v>
      </c>
      <c r="R1663" s="55">
        <v>0</v>
      </c>
      <c r="T1663">
        <v>1111251727031</v>
      </c>
      <c r="U1663">
        <v>0</v>
      </c>
    </row>
    <row r="1664" spans="1:21" hidden="1">
      <c r="A1664" s="54">
        <v>45971</v>
      </c>
      <c r="B1664" t="s">
        <v>4669</v>
      </c>
      <c r="C1664" t="s">
        <v>41</v>
      </c>
      <c r="D1664">
        <v>762927300</v>
      </c>
      <c r="E1664" t="s">
        <v>33</v>
      </c>
      <c r="F1664" t="s">
        <v>45</v>
      </c>
      <c r="G1664" t="s">
        <v>8766</v>
      </c>
      <c r="H1664">
        <v>715980975</v>
      </c>
      <c r="I1664">
        <v>715980975</v>
      </c>
      <c r="J1664" t="s">
        <v>8767</v>
      </c>
      <c r="K1664" t="s">
        <v>36</v>
      </c>
      <c r="L1664" t="s">
        <v>3926</v>
      </c>
      <c r="M1664" t="s">
        <v>8768</v>
      </c>
      <c r="N1664" s="54">
        <v>45972</v>
      </c>
      <c r="O1664" s="55">
        <v>0.625</v>
      </c>
      <c r="P1664" t="s">
        <v>45</v>
      </c>
      <c r="Q1664" s="54">
        <v>45972</v>
      </c>
      <c r="R1664" s="55">
        <v>0</v>
      </c>
      <c r="T1664">
        <v>1111251727175</v>
      </c>
      <c r="U1664">
        <v>0</v>
      </c>
    </row>
    <row r="1665" spans="1:21">
      <c r="A1665" s="54">
        <v>45971</v>
      </c>
      <c r="B1665" t="s">
        <v>8769</v>
      </c>
      <c r="C1665" t="s">
        <v>70</v>
      </c>
      <c r="D1665">
        <v>755877260</v>
      </c>
      <c r="E1665" t="s">
        <v>33</v>
      </c>
      <c r="F1665" t="s">
        <v>45</v>
      </c>
      <c r="G1665" t="s">
        <v>8770</v>
      </c>
      <c r="H1665">
        <v>742611326</v>
      </c>
      <c r="I1665">
        <v>742611326</v>
      </c>
      <c r="J1665" t="s">
        <v>8771</v>
      </c>
      <c r="K1665" t="s">
        <v>36</v>
      </c>
      <c r="L1665" t="s">
        <v>3959</v>
      </c>
      <c r="M1665" t="s">
        <v>2888</v>
      </c>
      <c r="N1665" s="54">
        <v>45972</v>
      </c>
      <c r="O1665" s="55">
        <v>0.33333333333333331</v>
      </c>
      <c r="P1665" t="s">
        <v>67</v>
      </c>
      <c r="Q1665" s="54">
        <v>45972</v>
      </c>
      <c r="R1665" s="55">
        <v>0</v>
      </c>
      <c r="T1665">
        <v>0</v>
      </c>
      <c r="U1665" t="s">
        <v>4048</v>
      </c>
    </row>
    <row r="1666" spans="1:21">
      <c r="A1666" s="54">
        <v>45971</v>
      </c>
      <c r="B1666" t="s">
        <v>8772</v>
      </c>
      <c r="C1666" t="s">
        <v>1086</v>
      </c>
      <c r="D1666">
        <v>752920122</v>
      </c>
      <c r="E1666" t="s">
        <v>33</v>
      </c>
      <c r="F1666" t="s">
        <v>45</v>
      </c>
      <c r="G1666" t="s">
        <v>8773</v>
      </c>
      <c r="H1666">
        <v>2540733228363</v>
      </c>
      <c r="I1666">
        <v>2540733228363</v>
      </c>
      <c r="J1666" t="s">
        <v>8774</v>
      </c>
      <c r="K1666" t="s">
        <v>36</v>
      </c>
      <c r="L1666" t="s">
        <v>3942</v>
      </c>
      <c r="M1666" t="s">
        <v>521</v>
      </c>
      <c r="N1666" s="54">
        <v>45972</v>
      </c>
      <c r="O1666" s="55">
        <v>0.33333333333333331</v>
      </c>
      <c r="P1666" t="s">
        <v>39</v>
      </c>
      <c r="Q1666" s="54" t="s">
        <v>12026</v>
      </c>
      <c r="R1666" s="55">
        <v>0.56527777777777799</v>
      </c>
      <c r="T1666">
        <v>0</v>
      </c>
      <c r="U1666">
        <v>0</v>
      </c>
    </row>
    <row r="1667" spans="1:21" hidden="1">
      <c r="A1667" s="54">
        <v>45971</v>
      </c>
      <c r="B1667" t="s">
        <v>3026</v>
      </c>
      <c r="C1667" t="s">
        <v>41</v>
      </c>
      <c r="D1667">
        <v>108626602</v>
      </c>
      <c r="E1667" t="s">
        <v>33</v>
      </c>
      <c r="F1667" t="s">
        <v>45</v>
      </c>
      <c r="G1667" t="s">
        <v>8775</v>
      </c>
      <c r="H1667">
        <v>704579366</v>
      </c>
      <c r="I1667">
        <v>704569366</v>
      </c>
      <c r="J1667" t="s">
        <v>8776</v>
      </c>
      <c r="K1667" t="s">
        <v>36</v>
      </c>
      <c r="L1667" t="s">
        <v>3910</v>
      </c>
      <c r="M1667" t="s">
        <v>1610</v>
      </c>
      <c r="N1667" s="54">
        <v>45972</v>
      </c>
      <c r="O1667" s="55">
        <v>0.41666666666666669</v>
      </c>
      <c r="P1667" t="s">
        <v>45</v>
      </c>
      <c r="Q1667" s="54">
        <v>45972</v>
      </c>
      <c r="R1667" s="55">
        <v>0.65277777777777801</v>
      </c>
      <c r="T1667">
        <v>1111251727214</v>
      </c>
      <c r="U1667">
        <v>0</v>
      </c>
    </row>
    <row r="1668" spans="1:21" hidden="1">
      <c r="A1668" s="54">
        <v>45971</v>
      </c>
      <c r="B1668" t="s">
        <v>5196</v>
      </c>
      <c r="C1668" t="s">
        <v>41</v>
      </c>
      <c r="D1668">
        <v>786561464</v>
      </c>
      <c r="E1668" t="s">
        <v>33</v>
      </c>
      <c r="F1668" t="s">
        <v>45</v>
      </c>
      <c r="G1668" t="s">
        <v>8777</v>
      </c>
      <c r="H1668">
        <v>705237877</v>
      </c>
      <c r="I1668">
        <v>705237877</v>
      </c>
      <c r="J1668" t="s">
        <v>8778</v>
      </c>
      <c r="K1668" t="s">
        <v>36</v>
      </c>
      <c r="L1668" t="s">
        <v>3959</v>
      </c>
      <c r="M1668" t="s">
        <v>8779</v>
      </c>
      <c r="N1668" s="54">
        <v>45973</v>
      </c>
      <c r="O1668" s="55">
        <v>0.54166666666666663</v>
      </c>
      <c r="P1668" t="s">
        <v>45</v>
      </c>
      <c r="Q1668" s="54">
        <v>45972</v>
      </c>
      <c r="R1668" s="55">
        <v>0.65833333333333299</v>
      </c>
      <c r="T1668">
        <v>1111251727241</v>
      </c>
      <c r="U1668">
        <v>0</v>
      </c>
    </row>
    <row r="1669" spans="1:21">
      <c r="A1669" s="54">
        <v>45971</v>
      </c>
      <c r="B1669" t="s">
        <v>3937</v>
      </c>
      <c r="C1669" t="s">
        <v>1181</v>
      </c>
      <c r="D1669">
        <v>735500255</v>
      </c>
      <c r="E1669" t="s">
        <v>33</v>
      </c>
      <c r="F1669" t="s">
        <v>45</v>
      </c>
      <c r="G1669" t="s">
        <v>8780</v>
      </c>
      <c r="H1669">
        <v>737747641</v>
      </c>
      <c r="I1669">
        <v>79831300</v>
      </c>
      <c r="J1669" t="s">
        <v>8781</v>
      </c>
      <c r="K1669" t="s">
        <v>36</v>
      </c>
      <c r="L1669" t="s">
        <v>3940</v>
      </c>
      <c r="M1669" t="s">
        <v>8782</v>
      </c>
      <c r="N1669" s="54">
        <v>45972</v>
      </c>
      <c r="O1669" s="55">
        <v>0.41666666666666669</v>
      </c>
      <c r="P1669" t="s">
        <v>45</v>
      </c>
      <c r="Q1669" s="54">
        <v>46002</v>
      </c>
      <c r="R1669" s="55">
        <v>0.35416666666666702</v>
      </c>
      <c r="T1669">
        <v>1211251728280</v>
      </c>
      <c r="U1669">
        <v>0</v>
      </c>
    </row>
    <row r="1670" spans="1:21">
      <c r="A1670" s="54">
        <v>45971</v>
      </c>
      <c r="B1670" t="s">
        <v>4188</v>
      </c>
      <c r="C1670" t="s">
        <v>742</v>
      </c>
      <c r="D1670">
        <v>105981359</v>
      </c>
      <c r="E1670" t="s">
        <v>33</v>
      </c>
      <c r="F1670" t="s">
        <v>45</v>
      </c>
      <c r="G1670" t="s">
        <v>8783</v>
      </c>
      <c r="H1670">
        <v>746377378</v>
      </c>
      <c r="I1670">
        <v>746377378</v>
      </c>
      <c r="J1670" t="s">
        <v>8784</v>
      </c>
      <c r="K1670" t="s">
        <v>36</v>
      </c>
      <c r="L1670" t="s">
        <v>3959</v>
      </c>
      <c r="M1670" t="s">
        <v>8785</v>
      </c>
      <c r="N1670" s="54">
        <v>45972</v>
      </c>
      <c r="O1670" s="55">
        <v>0.41666666666666669</v>
      </c>
      <c r="P1670" t="s">
        <v>45</v>
      </c>
      <c r="Q1670" s="54">
        <v>45975</v>
      </c>
      <c r="R1670" s="55" t="s">
        <v>12027</v>
      </c>
      <c r="T1670">
        <v>1411251733010</v>
      </c>
      <c r="U1670">
        <v>0</v>
      </c>
    </row>
    <row r="1671" spans="1:21">
      <c r="A1671" s="54">
        <v>45971</v>
      </c>
      <c r="B1671" t="s">
        <v>2420</v>
      </c>
      <c r="C1671" t="s">
        <v>1167</v>
      </c>
      <c r="D1671">
        <v>780080032</v>
      </c>
      <c r="E1671" t="s">
        <v>33</v>
      </c>
      <c r="F1671" t="s">
        <v>45</v>
      </c>
      <c r="G1671" t="s">
        <v>8786</v>
      </c>
      <c r="H1671">
        <v>717469955</v>
      </c>
      <c r="I1671">
        <v>717469955</v>
      </c>
      <c r="J1671" t="s">
        <v>8787</v>
      </c>
      <c r="K1671" t="s">
        <v>36</v>
      </c>
      <c r="L1671" t="s">
        <v>3916</v>
      </c>
      <c r="M1671" t="s">
        <v>7684</v>
      </c>
      <c r="N1671" s="54">
        <v>45972</v>
      </c>
      <c r="O1671" s="55">
        <v>0.41666666666666669</v>
      </c>
      <c r="P1671" t="s">
        <v>45</v>
      </c>
      <c r="Q1671" s="54">
        <v>45975</v>
      </c>
      <c r="R1671" s="55" t="s">
        <v>12028</v>
      </c>
      <c r="T1671">
        <v>1411251733137</v>
      </c>
      <c r="U1671">
        <v>0</v>
      </c>
    </row>
    <row r="1672" spans="1:21" hidden="1">
      <c r="A1672" s="54">
        <v>45971</v>
      </c>
      <c r="B1672" t="s">
        <v>5196</v>
      </c>
      <c r="C1672" t="s">
        <v>41</v>
      </c>
      <c r="D1672">
        <v>786561464</v>
      </c>
      <c r="E1672" t="s">
        <v>33</v>
      </c>
      <c r="F1672" t="s">
        <v>45</v>
      </c>
      <c r="G1672" t="s">
        <v>8788</v>
      </c>
      <c r="H1672">
        <v>793852077</v>
      </c>
      <c r="I1672">
        <v>793852077</v>
      </c>
      <c r="J1672" t="s">
        <v>7810</v>
      </c>
      <c r="K1672" t="s">
        <v>36</v>
      </c>
      <c r="L1672" t="s">
        <v>3959</v>
      </c>
      <c r="M1672" t="s">
        <v>8779</v>
      </c>
      <c r="N1672" s="54">
        <v>45973</v>
      </c>
      <c r="O1672" s="55">
        <v>0.58333333333333337</v>
      </c>
      <c r="P1672" t="s">
        <v>67</v>
      </c>
      <c r="Q1672" s="54">
        <v>45972</v>
      </c>
      <c r="R1672" s="55">
        <v>0</v>
      </c>
      <c r="T1672">
        <v>0</v>
      </c>
      <c r="U1672" t="s">
        <v>4048</v>
      </c>
    </row>
    <row r="1673" spans="1:21">
      <c r="A1673" s="54">
        <v>45971</v>
      </c>
      <c r="B1673" t="s">
        <v>4180</v>
      </c>
      <c r="C1673" t="s">
        <v>742</v>
      </c>
      <c r="D1673">
        <v>105981359</v>
      </c>
      <c r="E1673" t="s">
        <v>33</v>
      </c>
      <c r="F1673" t="s">
        <v>45</v>
      </c>
      <c r="G1673" t="s">
        <v>8789</v>
      </c>
      <c r="H1673">
        <v>718048170</v>
      </c>
      <c r="I1673">
        <v>718048170</v>
      </c>
      <c r="J1673" t="s">
        <v>8790</v>
      </c>
      <c r="K1673" t="s">
        <v>36</v>
      </c>
      <c r="L1673" t="s">
        <v>3959</v>
      </c>
      <c r="M1673" t="s">
        <v>8791</v>
      </c>
      <c r="N1673" s="54">
        <v>45972</v>
      </c>
      <c r="O1673" s="55">
        <v>0.45833333333333331</v>
      </c>
      <c r="P1673" t="s">
        <v>67</v>
      </c>
      <c r="Q1673" s="54">
        <v>45972</v>
      </c>
      <c r="R1673" s="55">
        <v>0</v>
      </c>
      <c r="T1673">
        <v>0</v>
      </c>
      <c r="U1673">
        <v>0</v>
      </c>
    </row>
    <row r="1674" spans="1:21" hidden="1">
      <c r="A1674" s="54">
        <v>45971</v>
      </c>
      <c r="B1674" t="s">
        <v>129</v>
      </c>
      <c r="C1674" t="s">
        <v>41</v>
      </c>
      <c r="D1674">
        <v>735273778</v>
      </c>
      <c r="E1674" t="s">
        <v>33</v>
      </c>
      <c r="F1674" t="s">
        <v>45</v>
      </c>
      <c r="G1674" t="s">
        <v>8793</v>
      </c>
      <c r="H1674">
        <v>114200194</v>
      </c>
      <c r="I1674">
        <v>114200194</v>
      </c>
      <c r="J1674" t="s">
        <v>8794</v>
      </c>
      <c r="K1674" t="s">
        <v>36</v>
      </c>
      <c r="L1674" t="s">
        <v>3942</v>
      </c>
      <c r="M1674" t="s">
        <v>8795</v>
      </c>
      <c r="N1674" s="54">
        <v>45972</v>
      </c>
      <c r="O1674" s="55">
        <v>0.45833333333333331</v>
      </c>
      <c r="P1674" t="s">
        <v>39</v>
      </c>
      <c r="Q1674" s="54">
        <v>45972</v>
      </c>
      <c r="R1674" s="55">
        <v>0</v>
      </c>
      <c r="T1674">
        <v>0</v>
      </c>
      <c r="U1674">
        <v>0</v>
      </c>
    </row>
    <row r="1675" spans="1:21" hidden="1">
      <c r="A1675" s="54">
        <v>45971</v>
      </c>
      <c r="B1675" t="s">
        <v>2317</v>
      </c>
      <c r="C1675" t="s">
        <v>41</v>
      </c>
      <c r="D1675">
        <v>107393991</v>
      </c>
      <c r="E1675" t="s">
        <v>33</v>
      </c>
      <c r="F1675" t="s">
        <v>45</v>
      </c>
      <c r="G1675" t="s">
        <v>8796</v>
      </c>
      <c r="H1675">
        <v>722758659</v>
      </c>
      <c r="I1675">
        <v>708099192</v>
      </c>
      <c r="J1675" t="s">
        <v>8797</v>
      </c>
      <c r="K1675" t="s">
        <v>36</v>
      </c>
      <c r="L1675" t="s">
        <v>4076</v>
      </c>
      <c r="M1675" t="s">
        <v>5035</v>
      </c>
      <c r="N1675" s="54">
        <v>45972</v>
      </c>
      <c r="O1675" s="55">
        <v>0.375</v>
      </c>
      <c r="P1675" t="s">
        <v>39</v>
      </c>
      <c r="Q1675" s="54">
        <v>45972</v>
      </c>
      <c r="R1675" s="55">
        <v>0</v>
      </c>
      <c r="T1675">
        <v>0</v>
      </c>
      <c r="U1675">
        <v>0</v>
      </c>
    </row>
    <row r="1676" spans="1:21" hidden="1">
      <c r="A1676" s="54">
        <v>45971</v>
      </c>
      <c r="B1676" t="s">
        <v>3580</v>
      </c>
      <c r="C1676" t="s">
        <v>5732</v>
      </c>
      <c r="D1676">
        <v>739662010</v>
      </c>
      <c r="E1676" t="s">
        <v>33</v>
      </c>
      <c r="F1676" t="s">
        <v>45</v>
      </c>
      <c r="G1676" t="s">
        <v>8799</v>
      </c>
      <c r="H1676">
        <v>254753902055</v>
      </c>
      <c r="I1676">
        <v>254753902055</v>
      </c>
      <c r="J1676" t="s">
        <v>8800</v>
      </c>
      <c r="K1676" t="s">
        <v>36</v>
      </c>
      <c r="L1676" t="s">
        <v>3896</v>
      </c>
      <c r="M1676" t="s">
        <v>8007</v>
      </c>
      <c r="N1676" s="54">
        <v>45972</v>
      </c>
      <c r="O1676" s="55">
        <v>0.375</v>
      </c>
      <c r="P1676" t="s">
        <v>45</v>
      </c>
      <c r="Q1676" s="54">
        <v>45976</v>
      </c>
      <c r="R1676" s="55" t="s">
        <v>12029</v>
      </c>
      <c r="T1676">
        <v>1511251735164</v>
      </c>
      <c r="U1676">
        <v>0</v>
      </c>
    </row>
    <row r="1677" spans="1:21" hidden="1">
      <c r="A1677" s="54">
        <v>45971</v>
      </c>
      <c r="B1677" t="s">
        <v>3580</v>
      </c>
      <c r="C1677" t="s">
        <v>5732</v>
      </c>
      <c r="D1677">
        <v>739662010</v>
      </c>
      <c r="E1677" t="s">
        <v>33</v>
      </c>
      <c r="F1677" t="s">
        <v>45</v>
      </c>
      <c r="G1677" t="s">
        <v>8801</v>
      </c>
      <c r="H1677">
        <v>254732651472</v>
      </c>
      <c r="I1677">
        <v>254729259549</v>
      </c>
      <c r="J1677" t="s">
        <v>8802</v>
      </c>
      <c r="K1677" t="s">
        <v>36</v>
      </c>
      <c r="L1677" t="s">
        <v>3896</v>
      </c>
      <c r="M1677" t="s">
        <v>8803</v>
      </c>
      <c r="N1677" s="54">
        <v>45972</v>
      </c>
      <c r="O1677" s="55">
        <v>0.375</v>
      </c>
      <c r="P1677" t="s">
        <v>45</v>
      </c>
      <c r="Q1677" s="54">
        <v>45972</v>
      </c>
      <c r="R1677" s="55" t="s">
        <v>12030</v>
      </c>
      <c r="T1677">
        <v>1111251726957</v>
      </c>
      <c r="U1677">
        <v>0</v>
      </c>
    </row>
    <row r="1678" spans="1:21" hidden="1">
      <c r="A1678" s="54">
        <v>45971</v>
      </c>
      <c r="B1678" t="s">
        <v>1403</v>
      </c>
      <c r="C1678" t="s">
        <v>41</v>
      </c>
      <c r="D1678">
        <v>102772410</v>
      </c>
      <c r="E1678" t="s">
        <v>33</v>
      </c>
      <c r="F1678" t="s">
        <v>45</v>
      </c>
      <c r="G1678" t="s">
        <v>8804</v>
      </c>
      <c r="I1678">
        <v>795902072</v>
      </c>
      <c r="J1678" t="s">
        <v>7236</v>
      </c>
      <c r="K1678" t="s">
        <v>36</v>
      </c>
      <c r="L1678" t="s">
        <v>3959</v>
      </c>
      <c r="M1678" t="s">
        <v>8805</v>
      </c>
      <c r="N1678" s="54">
        <v>45972</v>
      </c>
      <c r="O1678" s="55">
        <v>0.41666666666666669</v>
      </c>
      <c r="P1678" t="s">
        <v>45</v>
      </c>
      <c r="Q1678" s="54">
        <v>45972</v>
      </c>
      <c r="R1678" s="55" t="s">
        <v>12031</v>
      </c>
      <c r="T1678">
        <v>1111251726822</v>
      </c>
      <c r="U1678">
        <v>0</v>
      </c>
    </row>
    <row r="1679" spans="1:21" hidden="1">
      <c r="A1679" s="54">
        <v>45971</v>
      </c>
      <c r="B1679" t="s">
        <v>3580</v>
      </c>
      <c r="C1679" t="s">
        <v>5732</v>
      </c>
      <c r="D1679">
        <v>739662010</v>
      </c>
      <c r="E1679" t="s">
        <v>33</v>
      </c>
      <c r="F1679" t="s">
        <v>45</v>
      </c>
      <c r="G1679" t="s">
        <v>8806</v>
      </c>
      <c r="H1679">
        <v>254711792980</v>
      </c>
      <c r="I1679">
        <v>254789212906</v>
      </c>
      <c r="J1679" t="s">
        <v>8807</v>
      </c>
      <c r="K1679" t="s">
        <v>36</v>
      </c>
      <c r="L1679" t="s">
        <v>3896</v>
      </c>
      <c r="M1679" t="s">
        <v>5845</v>
      </c>
      <c r="N1679" s="54">
        <v>45972</v>
      </c>
      <c r="O1679" s="55">
        <v>0.375</v>
      </c>
      <c r="P1679" t="s">
        <v>67</v>
      </c>
      <c r="Q1679" s="54">
        <v>45972</v>
      </c>
      <c r="R1679" s="55" t="s">
        <v>12032</v>
      </c>
      <c r="T1679">
        <v>0</v>
      </c>
      <c r="U1679" t="s">
        <v>4068</v>
      </c>
    </row>
    <row r="1680" spans="1:21">
      <c r="A1680" s="54">
        <v>45971</v>
      </c>
      <c r="B1680" t="s">
        <v>6716</v>
      </c>
      <c r="C1680" t="s">
        <v>1107</v>
      </c>
      <c r="D1680">
        <v>762054008</v>
      </c>
      <c r="E1680" t="s">
        <v>33</v>
      </c>
      <c r="F1680" t="s">
        <v>45</v>
      </c>
      <c r="G1680" t="s">
        <v>8808</v>
      </c>
      <c r="H1680">
        <v>734712903</v>
      </c>
      <c r="I1680">
        <v>724401453</v>
      </c>
      <c r="J1680" t="s">
        <v>8809</v>
      </c>
      <c r="K1680" t="s">
        <v>36</v>
      </c>
      <c r="L1680" t="s">
        <v>3943</v>
      </c>
      <c r="M1680" t="s">
        <v>8810</v>
      </c>
      <c r="N1680" s="54">
        <v>45972</v>
      </c>
      <c r="O1680" s="55">
        <v>0.45833333333333331</v>
      </c>
      <c r="P1680" t="s">
        <v>45</v>
      </c>
      <c r="Q1680" s="54">
        <v>45972</v>
      </c>
      <c r="R1680" s="55" t="s">
        <v>12033</v>
      </c>
      <c r="T1680">
        <v>1111251727326</v>
      </c>
      <c r="U1680">
        <v>0</v>
      </c>
    </row>
    <row r="1681" spans="1:21" hidden="1">
      <c r="A1681" s="54">
        <v>45971</v>
      </c>
      <c r="B1681" t="s">
        <v>4381</v>
      </c>
      <c r="C1681" t="s">
        <v>41</v>
      </c>
      <c r="D1681">
        <v>788401220</v>
      </c>
      <c r="E1681" t="s">
        <v>33</v>
      </c>
      <c r="F1681" t="s">
        <v>45</v>
      </c>
      <c r="G1681" t="s">
        <v>8811</v>
      </c>
      <c r="H1681">
        <v>782929061</v>
      </c>
      <c r="I1681">
        <v>794399403</v>
      </c>
      <c r="J1681" t="s">
        <v>8812</v>
      </c>
      <c r="K1681" t="s">
        <v>36</v>
      </c>
      <c r="L1681" t="s">
        <v>4384</v>
      </c>
      <c r="M1681" t="s">
        <v>4391</v>
      </c>
      <c r="N1681" s="54">
        <v>45972</v>
      </c>
      <c r="O1681" s="55">
        <v>0.33333333333333331</v>
      </c>
      <c r="P1681" t="s">
        <v>67</v>
      </c>
      <c r="Q1681" s="54">
        <v>45972</v>
      </c>
      <c r="R1681" s="55" t="s">
        <v>12034</v>
      </c>
      <c r="T1681">
        <v>0</v>
      </c>
      <c r="U1681" t="s">
        <v>114</v>
      </c>
    </row>
    <row r="1682" spans="1:21">
      <c r="A1682" s="54">
        <v>45971</v>
      </c>
      <c r="B1682" t="s">
        <v>8813</v>
      </c>
      <c r="C1682" t="s">
        <v>1086</v>
      </c>
      <c r="D1682">
        <v>752920122</v>
      </c>
      <c r="E1682" t="s">
        <v>33</v>
      </c>
      <c r="F1682" t="s">
        <v>45</v>
      </c>
      <c r="G1682" t="s">
        <v>8814</v>
      </c>
      <c r="H1682">
        <v>254799934024</v>
      </c>
      <c r="I1682">
        <v>254799934024</v>
      </c>
      <c r="J1682" t="s">
        <v>8815</v>
      </c>
      <c r="K1682" t="s">
        <v>36</v>
      </c>
      <c r="L1682" t="s">
        <v>3942</v>
      </c>
      <c r="M1682" t="s">
        <v>521</v>
      </c>
      <c r="N1682" s="54">
        <v>45972</v>
      </c>
      <c r="O1682" s="55">
        <v>0.41666666666666669</v>
      </c>
      <c r="P1682" t="s">
        <v>45</v>
      </c>
      <c r="Q1682" s="54">
        <v>45972</v>
      </c>
      <c r="R1682" s="55" t="s">
        <v>12035</v>
      </c>
      <c r="T1682">
        <v>1111251727399</v>
      </c>
      <c r="U1682">
        <v>0</v>
      </c>
    </row>
    <row r="1683" spans="1:21" hidden="1">
      <c r="A1683" s="54">
        <v>45971</v>
      </c>
      <c r="B1683" t="s">
        <v>2305</v>
      </c>
      <c r="C1683" t="s">
        <v>41</v>
      </c>
      <c r="D1683">
        <v>734949424</v>
      </c>
      <c r="E1683" t="s">
        <v>33</v>
      </c>
      <c r="F1683" t="s">
        <v>3886</v>
      </c>
      <c r="G1683" t="s">
        <v>8816</v>
      </c>
      <c r="I1683">
        <v>254708510828</v>
      </c>
      <c r="J1683" t="s">
        <v>8817</v>
      </c>
      <c r="K1683" t="s">
        <v>36</v>
      </c>
      <c r="L1683" t="s">
        <v>3896</v>
      </c>
      <c r="M1683" t="s">
        <v>7938</v>
      </c>
      <c r="N1683" s="54">
        <v>45980</v>
      </c>
      <c r="O1683" s="55">
        <v>0.5</v>
      </c>
      <c r="P1683" t="s">
        <v>3886</v>
      </c>
      <c r="Q1683" s="54"/>
      <c r="T1683" t="s">
        <v>4175</v>
      </c>
      <c r="U1683"/>
    </row>
    <row r="1684" spans="1:21" hidden="1">
      <c r="A1684" s="54">
        <v>45971</v>
      </c>
      <c r="B1684" t="s">
        <v>942</v>
      </c>
      <c r="C1684" t="s">
        <v>41</v>
      </c>
      <c r="D1684">
        <v>786633575</v>
      </c>
      <c r="E1684" t="s">
        <v>33</v>
      </c>
      <c r="F1684" t="s">
        <v>45</v>
      </c>
      <c r="G1684" t="s">
        <v>8818</v>
      </c>
      <c r="H1684">
        <v>750427860</v>
      </c>
      <c r="I1684">
        <v>111569522</v>
      </c>
      <c r="J1684" t="s">
        <v>5686</v>
      </c>
      <c r="K1684" t="s">
        <v>36</v>
      </c>
      <c r="L1684" t="s">
        <v>3959</v>
      </c>
      <c r="M1684" t="s">
        <v>4834</v>
      </c>
      <c r="N1684" s="54">
        <v>45972</v>
      </c>
      <c r="O1684" s="55">
        <v>0.5</v>
      </c>
      <c r="P1684" t="s">
        <v>45</v>
      </c>
      <c r="Q1684" s="54">
        <v>45973</v>
      </c>
      <c r="R1684" s="55" t="s">
        <v>12036</v>
      </c>
      <c r="T1684">
        <v>1211251728237</v>
      </c>
      <c r="U1684">
        <v>0</v>
      </c>
    </row>
    <row r="1685" spans="1:21" hidden="1">
      <c r="A1685" s="54">
        <v>45971</v>
      </c>
      <c r="B1685" t="s">
        <v>4645</v>
      </c>
      <c r="C1685" t="s">
        <v>41</v>
      </c>
      <c r="D1685">
        <v>789928129</v>
      </c>
      <c r="E1685" t="s">
        <v>33</v>
      </c>
      <c r="F1685" t="s">
        <v>45</v>
      </c>
      <c r="G1685" t="s">
        <v>8820</v>
      </c>
      <c r="H1685">
        <v>254105751673</v>
      </c>
      <c r="I1685">
        <v>254710955433</v>
      </c>
      <c r="J1685" t="s">
        <v>8821</v>
      </c>
      <c r="K1685" t="s">
        <v>36</v>
      </c>
      <c r="L1685" t="s">
        <v>4129</v>
      </c>
      <c r="M1685" t="s">
        <v>1209</v>
      </c>
      <c r="N1685" s="54">
        <v>45973</v>
      </c>
      <c r="O1685" s="55">
        <v>0.375</v>
      </c>
      <c r="P1685" t="s">
        <v>39</v>
      </c>
      <c r="Q1685" s="54">
        <v>45972</v>
      </c>
      <c r="R1685" s="55" t="s">
        <v>12037</v>
      </c>
      <c r="T1685">
        <v>0</v>
      </c>
      <c r="U1685">
        <v>0</v>
      </c>
    </row>
    <row r="1686" spans="1:21">
      <c r="A1686" s="54">
        <v>45971</v>
      </c>
      <c r="B1686" t="s">
        <v>8822</v>
      </c>
      <c r="C1686" t="s">
        <v>1095</v>
      </c>
      <c r="D1686">
        <v>733506786</v>
      </c>
      <c r="E1686" t="s">
        <v>33</v>
      </c>
      <c r="F1686" t="s">
        <v>45</v>
      </c>
      <c r="G1686" t="s">
        <v>8823</v>
      </c>
      <c r="H1686">
        <v>789849555</v>
      </c>
      <c r="I1686">
        <v>729849555</v>
      </c>
      <c r="J1686" t="s">
        <v>8824</v>
      </c>
      <c r="K1686" t="s">
        <v>36</v>
      </c>
      <c r="L1686" t="s">
        <v>1889</v>
      </c>
      <c r="M1686" t="s">
        <v>8825</v>
      </c>
      <c r="N1686" s="54">
        <v>45972</v>
      </c>
      <c r="O1686" s="55">
        <v>0.41666666666666669</v>
      </c>
      <c r="P1686" t="s">
        <v>39</v>
      </c>
      <c r="Q1686" s="54">
        <v>46002</v>
      </c>
      <c r="R1686" s="55" t="s">
        <v>12038</v>
      </c>
      <c r="T1686">
        <v>0</v>
      </c>
      <c r="U1686">
        <v>0</v>
      </c>
    </row>
    <row r="1687" spans="1:21">
      <c r="A1687" s="54">
        <v>45971</v>
      </c>
      <c r="B1687" t="s">
        <v>8822</v>
      </c>
      <c r="C1687" t="s">
        <v>1095</v>
      </c>
      <c r="D1687">
        <v>733506786</v>
      </c>
      <c r="E1687" t="s">
        <v>33</v>
      </c>
      <c r="F1687" t="s">
        <v>45</v>
      </c>
      <c r="G1687" t="s">
        <v>8827</v>
      </c>
      <c r="H1687">
        <v>721912334</v>
      </c>
      <c r="I1687">
        <v>706157415</v>
      </c>
      <c r="J1687" t="s">
        <v>8828</v>
      </c>
      <c r="K1687" t="s">
        <v>36</v>
      </c>
      <c r="L1687" t="s">
        <v>1196</v>
      </c>
      <c r="M1687" t="s">
        <v>8829</v>
      </c>
      <c r="N1687" s="54">
        <v>45972</v>
      </c>
      <c r="O1687" s="55">
        <v>0.45833333333333331</v>
      </c>
      <c r="P1687" t="s">
        <v>45</v>
      </c>
      <c r="Q1687" s="54">
        <v>46002</v>
      </c>
      <c r="R1687" s="55" t="s">
        <v>12039</v>
      </c>
      <c r="T1687">
        <v>1211251728251</v>
      </c>
      <c r="U1687">
        <v>0</v>
      </c>
    </row>
    <row r="1688" spans="1:21" hidden="1">
      <c r="A1688" s="54">
        <v>45971</v>
      </c>
      <c r="B1688" t="s">
        <v>4645</v>
      </c>
      <c r="C1688" t="s">
        <v>41</v>
      </c>
      <c r="D1688">
        <v>789928129</v>
      </c>
      <c r="E1688" t="s">
        <v>33</v>
      </c>
      <c r="F1688" t="s">
        <v>45</v>
      </c>
      <c r="G1688" t="s">
        <v>8830</v>
      </c>
      <c r="H1688">
        <v>743745336</v>
      </c>
      <c r="I1688">
        <v>743745336</v>
      </c>
      <c r="J1688" t="s">
        <v>8831</v>
      </c>
      <c r="K1688" t="s">
        <v>36</v>
      </c>
      <c r="L1688" t="s">
        <v>1196</v>
      </c>
      <c r="M1688" t="s">
        <v>8832</v>
      </c>
      <c r="N1688" s="54">
        <v>45973</v>
      </c>
      <c r="O1688" s="55">
        <v>0.375</v>
      </c>
      <c r="P1688" t="s">
        <v>45</v>
      </c>
      <c r="Q1688" s="54">
        <v>46002</v>
      </c>
      <c r="R1688" s="55" t="s">
        <v>12040</v>
      </c>
      <c r="T1688">
        <v>1211251728273</v>
      </c>
      <c r="U1688">
        <v>0</v>
      </c>
    </row>
    <row r="1689" spans="1:21" hidden="1">
      <c r="A1689" s="54">
        <v>45971</v>
      </c>
      <c r="B1689" t="s">
        <v>4474</v>
      </c>
      <c r="C1689" t="s">
        <v>41</v>
      </c>
      <c r="D1689">
        <v>755316644</v>
      </c>
      <c r="E1689" t="s">
        <v>33</v>
      </c>
      <c r="F1689" t="s">
        <v>45</v>
      </c>
      <c r="G1689" t="s">
        <v>8833</v>
      </c>
      <c r="H1689">
        <v>731720689</v>
      </c>
      <c r="I1689">
        <v>725833014</v>
      </c>
      <c r="J1689" t="s">
        <v>8834</v>
      </c>
      <c r="K1689" t="s">
        <v>36</v>
      </c>
      <c r="L1689" t="s">
        <v>3959</v>
      </c>
      <c r="M1689" t="s">
        <v>7637</v>
      </c>
      <c r="N1689" s="54">
        <v>45972</v>
      </c>
      <c r="O1689" s="55">
        <v>0.625</v>
      </c>
      <c r="P1689" t="s">
        <v>45</v>
      </c>
      <c r="Q1689" s="54">
        <v>45974</v>
      </c>
      <c r="R1689" s="55" t="s">
        <v>12041</v>
      </c>
      <c r="T1689">
        <v>1611251737337</v>
      </c>
      <c r="U1689">
        <v>0</v>
      </c>
    </row>
    <row r="1690" spans="1:21">
      <c r="A1690" s="54">
        <v>45971</v>
      </c>
      <c r="B1690" t="s">
        <v>557</v>
      </c>
      <c r="C1690" t="s">
        <v>70</v>
      </c>
      <c r="D1690">
        <v>755877260</v>
      </c>
      <c r="E1690" t="s">
        <v>33</v>
      </c>
      <c r="F1690" t="s">
        <v>45</v>
      </c>
      <c r="G1690" t="s">
        <v>8835</v>
      </c>
      <c r="H1690">
        <v>741061748</v>
      </c>
      <c r="I1690">
        <v>741061748</v>
      </c>
      <c r="J1690" t="s">
        <v>8836</v>
      </c>
      <c r="K1690" t="s">
        <v>36</v>
      </c>
      <c r="L1690" t="s">
        <v>3959</v>
      </c>
      <c r="M1690" t="s">
        <v>8837</v>
      </c>
      <c r="N1690" s="54">
        <v>45972</v>
      </c>
      <c r="O1690" s="55">
        <v>0.375</v>
      </c>
      <c r="P1690" t="s">
        <v>45</v>
      </c>
      <c r="Q1690" s="54">
        <v>45972</v>
      </c>
      <c r="R1690" s="55">
        <v>0</v>
      </c>
      <c r="T1690">
        <v>1511251735569</v>
      </c>
      <c r="U1690">
        <v>0</v>
      </c>
    </row>
    <row r="1691" spans="1:21">
      <c r="A1691" s="54">
        <v>45971</v>
      </c>
      <c r="B1691" t="s">
        <v>557</v>
      </c>
      <c r="C1691" t="s">
        <v>70</v>
      </c>
      <c r="D1691">
        <v>755877260</v>
      </c>
      <c r="E1691" t="s">
        <v>33</v>
      </c>
      <c r="F1691" t="s">
        <v>45</v>
      </c>
      <c r="G1691" t="s">
        <v>8838</v>
      </c>
      <c r="H1691">
        <v>100158665</v>
      </c>
      <c r="I1691">
        <v>100158665</v>
      </c>
      <c r="J1691" t="s">
        <v>8839</v>
      </c>
      <c r="K1691" t="s">
        <v>36</v>
      </c>
      <c r="L1691" t="s">
        <v>3959</v>
      </c>
      <c r="M1691" t="s">
        <v>7637</v>
      </c>
      <c r="N1691" s="54">
        <v>45972</v>
      </c>
      <c r="O1691" s="55">
        <v>0.375</v>
      </c>
      <c r="P1691" t="s">
        <v>67</v>
      </c>
      <c r="Q1691" s="54">
        <v>45972</v>
      </c>
      <c r="R1691" s="55">
        <v>0</v>
      </c>
      <c r="T1691">
        <v>0</v>
      </c>
      <c r="U1691">
        <v>0</v>
      </c>
    </row>
    <row r="1692" spans="1:21" hidden="1">
      <c r="A1692" s="54">
        <v>45971</v>
      </c>
      <c r="B1692" t="s">
        <v>4545</v>
      </c>
      <c r="C1692" t="s">
        <v>41</v>
      </c>
      <c r="D1692">
        <v>103639065</v>
      </c>
      <c r="E1692" t="s">
        <v>33</v>
      </c>
      <c r="F1692" t="s">
        <v>45</v>
      </c>
      <c r="G1692" t="s">
        <v>8840</v>
      </c>
      <c r="H1692">
        <v>728986290</v>
      </c>
      <c r="I1692">
        <v>728986290</v>
      </c>
      <c r="J1692" t="s">
        <v>8841</v>
      </c>
      <c r="K1692" t="s">
        <v>36</v>
      </c>
      <c r="L1692" t="s">
        <v>3896</v>
      </c>
      <c r="M1692" t="s">
        <v>8842</v>
      </c>
      <c r="N1692" s="54">
        <v>45972</v>
      </c>
      <c r="O1692" s="55">
        <v>0.375</v>
      </c>
      <c r="P1692" t="s">
        <v>45</v>
      </c>
      <c r="Q1692" s="54">
        <v>46002</v>
      </c>
      <c r="R1692" s="55" t="s">
        <v>12042</v>
      </c>
      <c r="T1692">
        <v>1211251728324</v>
      </c>
      <c r="U1692">
        <v>0</v>
      </c>
    </row>
    <row r="1693" spans="1:21" hidden="1">
      <c r="A1693" s="54">
        <v>45971</v>
      </c>
      <c r="B1693" t="s">
        <v>267</v>
      </c>
      <c r="C1693" t="s">
        <v>41</v>
      </c>
      <c r="D1693">
        <v>755669505</v>
      </c>
      <c r="E1693" t="s">
        <v>33</v>
      </c>
      <c r="F1693" t="s">
        <v>45</v>
      </c>
      <c r="G1693" t="s">
        <v>8843</v>
      </c>
      <c r="I1693">
        <v>254722352540</v>
      </c>
      <c r="J1693" t="s">
        <v>1984</v>
      </c>
      <c r="K1693" t="s">
        <v>36</v>
      </c>
      <c r="L1693" t="s">
        <v>3959</v>
      </c>
      <c r="M1693" t="s">
        <v>8844</v>
      </c>
      <c r="N1693" s="54">
        <v>45976</v>
      </c>
      <c r="O1693" s="55">
        <v>0.41666666666666669</v>
      </c>
      <c r="P1693" t="s">
        <v>39</v>
      </c>
      <c r="Q1693" s="54"/>
      <c r="T1693" t="s">
        <v>4175</v>
      </c>
      <c r="U1693"/>
    </row>
    <row r="1694" spans="1:21">
      <c r="A1694" s="54">
        <v>45971</v>
      </c>
      <c r="B1694" t="s">
        <v>557</v>
      </c>
      <c r="C1694" t="s">
        <v>70</v>
      </c>
      <c r="D1694">
        <v>75577260</v>
      </c>
      <c r="E1694" t="s">
        <v>33</v>
      </c>
      <c r="F1694" t="s">
        <v>45</v>
      </c>
      <c r="G1694" t="s">
        <v>3743</v>
      </c>
      <c r="H1694">
        <v>739050451</v>
      </c>
      <c r="I1694">
        <v>739050451</v>
      </c>
      <c r="J1694" t="s">
        <v>8845</v>
      </c>
      <c r="K1694" t="s">
        <v>36</v>
      </c>
      <c r="L1694" t="s">
        <v>3959</v>
      </c>
      <c r="M1694" t="s">
        <v>1689</v>
      </c>
      <c r="N1694" s="54">
        <v>45972</v>
      </c>
      <c r="O1694" s="55">
        <v>0.375</v>
      </c>
      <c r="P1694" t="s">
        <v>39</v>
      </c>
      <c r="Q1694" s="54">
        <v>45976</v>
      </c>
      <c r="R1694" s="55">
        <v>0.56736111111111098</v>
      </c>
      <c r="T1694">
        <v>0</v>
      </c>
      <c r="U1694">
        <v>0</v>
      </c>
    </row>
    <row r="1695" spans="1:21">
      <c r="A1695" s="54">
        <v>45971</v>
      </c>
      <c r="B1695" t="s">
        <v>5746</v>
      </c>
      <c r="C1695" t="s">
        <v>1104</v>
      </c>
      <c r="D1695">
        <v>102127787</v>
      </c>
      <c r="E1695" t="s">
        <v>33</v>
      </c>
      <c r="F1695" t="s">
        <v>45</v>
      </c>
      <c r="G1695" t="s">
        <v>8846</v>
      </c>
      <c r="I1695">
        <v>254746804891</v>
      </c>
      <c r="J1695" t="s">
        <v>8847</v>
      </c>
      <c r="K1695" t="s">
        <v>36</v>
      </c>
      <c r="L1695" t="s">
        <v>1196</v>
      </c>
      <c r="M1695" t="s">
        <v>8848</v>
      </c>
      <c r="N1695" s="54">
        <v>45978</v>
      </c>
      <c r="O1695" s="55">
        <v>0.41666666666666669</v>
      </c>
      <c r="P1695" t="s">
        <v>39</v>
      </c>
      <c r="Q1695" s="54">
        <v>45972</v>
      </c>
      <c r="R1695" s="55">
        <v>0.69374999999999998</v>
      </c>
      <c r="T1695">
        <v>0</v>
      </c>
      <c r="U1695">
        <v>0</v>
      </c>
    </row>
    <row r="1696" spans="1:21">
      <c r="A1696" s="54">
        <v>45971</v>
      </c>
      <c r="B1696" t="s">
        <v>5746</v>
      </c>
      <c r="C1696" t="s">
        <v>1104</v>
      </c>
      <c r="D1696">
        <v>102127787</v>
      </c>
      <c r="E1696" t="s">
        <v>33</v>
      </c>
      <c r="F1696" t="s">
        <v>45</v>
      </c>
      <c r="G1696" t="s">
        <v>8849</v>
      </c>
      <c r="I1696">
        <v>254702037812</v>
      </c>
      <c r="J1696" t="s">
        <v>8850</v>
      </c>
      <c r="K1696" t="s">
        <v>81</v>
      </c>
      <c r="L1696" t="s">
        <v>1196</v>
      </c>
      <c r="M1696" t="s">
        <v>8851</v>
      </c>
      <c r="N1696" s="54">
        <v>45972</v>
      </c>
      <c r="O1696" s="55">
        <v>0.41666666666666669</v>
      </c>
      <c r="P1696" t="s">
        <v>45</v>
      </c>
      <c r="Q1696" s="54">
        <v>45972</v>
      </c>
      <c r="R1696" s="55">
        <v>0.71458333333333302</v>
      </c>
      <c r="T1696">
        <v>1111251727429</v>
      </c>
      <c r="U1696">
        <v>0</v>
      </c>
    </row>
    <row r="1697" spans="1:21">
      <c r="A1697" s="54">
        <v>45971</v>
      </c>
      <c r="B1697" t="s">
        <v>5746</v>
      </c>
      <c r="C1697" t="s">
        <v>1104</v>
      </c>
      <c r="D1697">
        <v>102127787</v>
      </c>
      <c r="E1697" t="s">
        <v>33</v>
      </c>
      <c r="F1697" t="s">
        <v>45</v>
      </c>
      <c r="G1697" t="s">
        <v>8854</v>
      </c>
      <c r="I1697">
        <v>254732983510</v>
      </c>
      <c r="J1697" t="s">
        <v>8855</v>
      </c>
      <c r="K1697" t="s">
        <v>36</v>
      </c>
      <c r="L1697" t="s">
        <v>1196</v>
      </c>
      <c r="M1697" t="s">
        <v>8856</v>
      </c>
      <c r="N1697" s="54">
        <v>45972</v>
      </c>
      <c r="O1697" s="55">
        <v>0.41666666666666669</v>
      </c>
      <c r="P1697" t="s">
        <v>39</v>
      </c>
      <c r="Q1697" s="54">
        <v>45972</v>
      </c>
      <c r="R1697" s="55">
        <v>0.78680555555555498</v>
      </c>
      <c r="S1697">
        <v>0</v>
      </c>
      <c r="T1697">
        <v>0</v>
      </c>
      <c r="U1697">
        <v>0</v>
      </c>
    </row>
    <row r="1698" spans="1:21">
      <c r="A1698" s="54">
        <v>45971</v>
      </c>
      <c r="B1698" t="s">
        <v>5746</v>
      </c>
      <c r="C1698" t="s">
        <v>1104</v>
      </c>
      <c r="D1698">
        <v>102127787</v>
      </c>
      <c r="E1698" t="s">
        <v>33</v>
      </c>
      <c r="F1698" t="s">
        <v>45</v>
      </c>
      <c r="G1698" t="s">
        <v>5811</v>
      </c>
      <c r="I1698">
        <v>254741128464</v>
      </c>
      <c r="J1698" t="s">
        <v>8857</v>
      </c>
      <c r="K1698" t="s">
        <v>36</v>
      </c>
      <c r="L1698" t="s">
        <v>3916</v>
      </c>
      <c r="M1698" t="s">
        <v>160</v>
      </c>
      <c r="N1698" s="54">
        <v>45972</v>
      </c>
      <c r="O1698" s="55">
        <v>0.41666666666666669</v>
      </c>
      <c r="P1698" t="s">
        <v>67</v>
      </c>
      <c r="Q1698" s="54">
        <v>45972</v>
      </c>
      <c r="R1698" s="55">
        <v>0.79027777777777797</v>
      </c>
      <c r="S1698" t="s">
        <v>67</v>
      </c>
      <c r="T1698">
        <v>0</v>
      </c>
      <c r="U1698" t="s">
        <v>4079</v>
      </c>
    </row>
    <row r="1699" spans="1:21">
      <c r="A1699" s="54">
        <v>45971</v>
      </c>
      <c r="B1699" t="s">
        <v>5746</v>
      </c>
      <c r="C1699" t="s">
        <v>1104</v>
      </c>
      <c r="D1699">
        <v>102127787</v>
      </c>
      <c r="E1699" t="s">
        <v>33</v>
      </c>
      <c r="F1699" t="s">
        <v>45</v>
      </c>
      <c r="G1699" t="s">
        <v>8858</v>
      </c>
      <c r="I1699">
        <v>254790900389</v>
      </c>
      <c r="J1699" t="s">
        <v>8859</v>
      </c>
      <c r="K1699" t="s">
        <v>36</v>
      </c>
      <c r="L1699" t="s">
        <v>3976</v>
      </c>
      <c r="M1699" t="s">
        <v>8860</v>
      </c>
      <c r="N1699" s="54">
        <v>45975</v>
      </c>
      <c r="O1699" s="55">
        <v>0.41666666666666669</v>
      </c>
      <c r="P1699" t="s">
        <v>39</v>
      </c>
      <c r="Q1699" s="54">
        <v>45972</v>
      </c>
      <c r="R1699" s="55">
        <v>0.79444444444444395</v>
      </c>
      <c r="S1699">
        <v>0</v>
      </c>
      <c r="T1699">
        <v>0</v>
      </c>
      <c r="U1699">
        <v>0</v>
      </c>
    </row>
    <row r="1700" spans="1:21">
      <c r="A1700" s="54">
        <v>45971</v>
      </c>
      <c r="B1700" t="s">
        <v>557</v>
      </c>
      <c r="C1700" t="s">
        <v>70</v>
      </c>
      <c r="D1700">
        <v>755877260</v>
      </c>
      <c r="E1700" t="s">
        <v>33</v>
      </c>
      <c r="F1700" t="s">
        <v>45</v>
      </c>
      <c r="G1700" t="s">
        <v>8862</v>
      </c>
      <c r="H1700">
        <v>703595884</v>
      </c>
      <c r="I1700">
        <v>703595884</v>
      </c>
      <c r="J1700" t="s">
        <v>8863</v>
      </c>
      <c r="K1700" t="s">
        <v>36</v>
      </c>
      <c r="L1700" t="s">
        <v>3959</v>
      </c>
      <c r="M1700" t="s">
        <v>8864</v>
      </c>
      <c r="N1700" s="54">
        <v>45972</v>
      </c>
      <c r="O1700" s="55">
        <v>0.41666666666666669</v>
      </c>
      <c r="P1700" t="s">
        <v>45</v>
      </c>
      <c r="Q1700" s="54">
        <v>45972</v>
      </c>
      <c r="R1700" s="55">
        <v>0.8</v>
      </c>
      <c r="S1700" t="s">
        <v>45</v>
      </c>
      <c r="T1700">
        <v>1111251727753</v>
      </c>
      <c r="U1700">
        <v>0</v>
      </c>
    </row>
    <row r="1701" spans="1:21" hidden="1">
      <c r="A1701" s="54">
        <v>45971</v>
      </c>
      <c r="B1701" t="s">
        <v>2288</v>
      </c>
      <c r="C1701" t="s">
        <v>41</v>
      </c>
      <c r="D1701">
        <v>753600876</v>
      </c>
      <c r="E1701" t="s">
        <v>33</v>
      </c>
      <c r="F1701" t="s">
        <v>45</v>
      </c>
      <c r="G1701" t="s">
        <v>8865</v>
      </c>
      <c r="H1701">
        <v>790511644</v>
      </c>
      <c r="I1701">
        <v>790511644</v>
      </c>
      <c r="J1701" t="s">
        <v>8866</v>
      </c>
      <c r="K1701" t="s">
        <v>36</v>
      </c>
      <c r="L1701" t="s">
        <v>6649</v>
      </c>
      <c r="M1701" t="s">
        <v>8867</v>
      </c>
      <c r="N1701" s="54">
        <v>45973</v>
      </c>
      <c r="O1701" s="55">
        <v>0.5</v>
      </c>
      <c r="P1701" t="s">
        <v>67</v>
      </c>
      <c r="Q1701" s="54">
        <v>45972</v>
      </c>
      <c r="R1701" s="55">
        <v>0.80277777777777803</v>
      </c>
      <c r="S1701" t="s">
        <v>67</v>
      </c>
      <c r="T1701">
        <v>0</v>
      </c>
      <c r="U1701" t="s">
        <v>4079</v>
      </c>
    </row>
    <row r="1702" spans="1:21" hidden="1">
      <c r="A1702" s="54">
        <v>45971</v>
      </c>
      <c r="B1702" t="s">
        <v>282</v>
      </c>
      <c r="C1702" t="s">
        <v>41</v>
      </c>
      <c r="D1702">
        <v>1008227172</v>
      </c>
      <c r="E1702" t="s">
        <v>33</v>
      </c>
      <c r="F1702" t="s">
        <v>45</v>
      </c>
      <c r="G1702" t="s">
        <v>4920</v>
      </c>
      <c r="I1702">
        <v>793926088</v>
      </c>
      <c r="J1702" t="s">
        <v>6574</v>
      </c>
      <c r="K1702" t="s">
        <v>36</v>
      </c>
      <c r="L1702" t="s">
        <v>3910</v>
      </c>
      <c r="M1702" t="s">
        <v>7928</v>
      </c>
      <c r="N1702" s="54">
        <v>45973</v>
      </c>
      <c r="O1702" s="55">
        <v>0.54166666666666663</v>
      </c>
      <c r="P1702" t="s">
        <v>39</v>
      </c>
      <c r="Q1702" s="54">
        <v>45972</v>
      </c>
      <c r="R1702" s="55">
        <v>0.80416666666666703</v>
      </c>
      <c r="S1702">
        <v>0</v>
      </c>
      <c r="T1702">
        <v>0</v>
      </c>
      <c r="U1702">
        <v>0</v>
      </c>
    </row>
    <row r="1703" spans="1:21" hidden="1">
      <c r="A1703" s="54">
        <v>45971</v>
      </c>
      <c r="B1703" t="s">
        <v>2288</v>
      </c>
      <c r="C1703" t="s">
        <v>41</v>
      </c>
      <c r="D1703">
        <v>753600876</v>
      </c>
      <c r="E1703" t="s">
        <v>33</v>
      </c>
      <c r="F1703" t="s">
        <v>45</v>
      </c>
      <c r="G1703" t="s">
        <v>3285</v>
      </c>
      <c r="H1703">
        <v>726434415</v>
      </c>
      <c r="I1703">
        <v>726434415</v>
      </c>
      <c r="J1703" t="s">
        <v>8868</v>
      </c>
      <c r="K1703" t="s">
        <v>36</v>
      </c>
      <c r="L1703" t="s">
        <v>3916</v>
      </c>
      <c r="M1703" t="s">
        <v>3499</v>
      </c>
      <c r="N1703" s="54">
        <v>45972</v>
      </c>
      <c r="O1703" s="55">
        <v>0.41666666666666669</v>
      </c>
      <c r="P1703" t="s">
        <v>67</v>
      </c>
      <c r="Q1703" s="54">
        <v>45972</v>
      </c>
      <c r="R1703" s="55">
        <v>0.80555555555555602</v>
      </c>
      <c r="S1703" t="s">
        <v>67</v>
      </c>
      <c r="T1703">
        <v>0</v>
      </c>
      <c r="U1703" t="s">
        <v>4079</v>
      </c>
    </row>
    <row r="1704" spans="1:21" hidden="1">
      <c r="A1704" s="54">
        <v>45971</v>
      </c>
      <c r="B1704" t="s">
        <v>2288</v>
      </c>
      <c r="C1704" t="s">
        <v>41</v>
      </c>
      <c r="D1704">
        <v>753600876</v>
      </c>
      <c r="E1704" t="s">
        <v>33</v>
      </c>
      <c r="F1704" t="s">
        <v>45</v>
      </c>
      <c r="G1704" t="s">
        <v>703</v>
      </c>
      <c r="H1704">
        <v>753807780</v>
      </c>
      <c r="I1704">
        <v>753807780</v>
      </c>
      <c r="J1704" t="s">
        <v>8869</v>
      </c>
      <c r="K1704" t="s">
        <v>36</v>
      </c>
      <c r="L1704" t="s">
        <v>1196</v>
      </c>
      <c r="M1704" t="s">
        <v>3922</v>
      </c>
      <c r="N1704" s="54">
        <v>45972</v>
      </c>
      <c r="O1704" s="55">
        <v>0.45833333333333331</v>
      </c>
      <c r="P1704" t="s">
        <v>39</v>
      </c>
      <c r="Q1704" s="54">
        <v>45972</v>
      </c>
      <c r="R1704" s="55">
        <v>0.80763888888888902</v>
      </c>
      <c r="S1704">
        <v>0</v>
      </c>
      <c r="T1704">
        <v>0</v>
      </c>
      <c r="U1704">
        <v>0</v>
      </c>
    </row>
    <row r="1705" spans="1:21" hidden="1">
      <c r="A1705" s="54">
        <v>45971</v>
      </c>
      <c r="B1705" t="s">
        <v>2288</v>
      </c>
      <c r="C1705" t="s">
        <v>41</v>
      </c>
      <c r="D1705">
        <v>753600876</v>
      </c>
      <c r="E1705" t="s">
        <v>33</v>
      </c>
      <c r="F1705" t="s">
        <v>45</v>
      </c>
      <c r="G1705" t="s">
        <v>1705</v>
      </c>
      <c r="H1705">
        <v>798985770</v>
      </c>
      <c r="I1705">
        <v>798985770</v>
      </c>
      <c r="J1705" t="s">
        <v>8870</v>
      </c>
      <c r="K1705" t="s">
        <v>36</v>
      </c>
      <c r="L1705" t="s">
        <v>1196</v>
      </c>
      <c r="M1705" t="s">
        <v>3922</v>
      </c>
      <c r="N1705" s="54">
        <v>45973</v>
      </c>
      <c r="O1705" s="55">
        <v>0.5</v>
      </c>
      <c r="P1705" t="s">
        <v>67</v>
      </c>
      <c r="Q1705" s="54">
        <v>45972</v>
      </c>
      <c r="R1705" s="55">
        <v>0.80902777777777801</v>
      </c>
      <c r="S1705" t="s">
        <v>67</v>
      </c>
      <c r="T1705">
        <v>0</v>
      </c>
      <c r="U1705" t="s">
        <v>4247</v>
      </c>
    </row>
    <row r="1706" spans="1:21" hidden="1">
      <c r="A1706" s="54">
        <v>45971</v>
      </c>
      <c r="B1706" t="s">
        <v>2288</v>
      </c>
      <c r="C1706" t="s">
        <v>41</v>
      </c>
      <c r="D1706">
        <v>753600876</v>
      </c>
      <c r="E1706" t="s">
        <v>33</v>
      </c>
      <c r="F1706" t="s">
        <v>45</v>
      </c>
      <c r="G1706" t="s">
        <v>8871</v>
      </c>
      <c r="H1706">
        <v>753807780</v>
      </c>
      <c r="I1706">
        <v>753807780</v>
      </c>
      <c r="J1706" t="s">
        <v>8872</v>
      </c>
      <c r="K1706" t="s">
        <v>36</v>
      </c>
      <c r="L1706" t="s">
        <v>1196</v>
      </c>
      <c r="M1706" t="s">
        <v>37</v>
      </c>
      <c r="N1706" s="54">
        <v>45972</v>
      </c>
      <c r="O1706" s="55">
        <v>0.41666666666666669</v>
      </c>
      <c r="P1706" t="s">
        <v>39</v>
      </c>
      <c r="Q1706" s="54">
        <v>45972</v>
      </c>
      <c r="R1706" s="55">
        <v>0.80763888888888902</v>
      </c>
      <c r="S1706">
        <v>0</v>
      </c>
      <c r="T1706">
        <v>0</v>
      </c>
      <c r="U1706">
        <v>0</v>
      </c>
    </row>
    <row r="1707" spans="1:21" hidden="1">
      <c r="A1707" s="54">
        <v>45971</v>
      </c>
      <c r="B1707" t="s">
        <v>2288</v>
      </c>
      <c r="C1707" t="s">
        <v>41</v>
      </c>
      <c r="D1707">
        <v>753600876</v>
      </c>
      <c r="E1707" t="s">
        <v>33</v>
      </c>
      <c r="F1707" t="s">
        <v>45</v>
      </c>
      <c r="G1707" t="s">
        <v>8873</v>
      </c>
      <c r="H1707">
        <v>782840727</v>
      </c>
      <c r="I1707">
        <v>782840727</v>
      </c>
      <c r="J1707" t="s">
        <v>8874</v>
      </c>
      <c r="K1707" t="s">
        <v>36</v>
      </c>
      <c r="L1707" t="s">
        <v>1196</v>
      </c>
      <c r="M1707" t="s">
        <v>3922</v>
      </c>
      <c r="N1707" s="54">
        <v>45974</v>
      </c>
      <c r="O1707" s="55">
        <v>0.45833333333333331</v>
      </c>
      <c r="P1707" t="s">
        <v>67</v>
      </c>
      <c r="Q1707" s="54">
        <v>45972</v>
      </c>
      <c r="R1707" s="55">
        <v>0.81041666666666701</v>
      </c>
      <c r="S1707" t="s">
        <v>67</v>
      </c>
      <c r="T1707">
        <v>0</v>
      </c>
      <c r="U1707" t="s">
        <v>4048</v>
      </c>
    </row>
    <row r="1708" spans="1:21" hidden="1">
      <c r="A1708" s="54">
        <v>45971</v>
      </c>
      <c r="B1708" t="s">
        <v>2288</v>
      </c>
      <c r="C1708" t="s">
        <v>41</v>
      </c>
      <c r="D1708">
        <v>753600876</v>
      </c>
      <c r="E1708" t="s">
        <v>33</v>
      </c>
      <c r="F1708" t="s">
        <v>45</v>
      </c>
      <c r="G1708" t="s">
        <v>8875</v>
      </c>
      <c r="H1708">
        <v>756972320</v>
      </c>
      <c r="I1708">
        <v>756972320</v>
      </c>
      <c r="J1708" t="s">
        <v>8876</v>
      </c>
      <c r="K1708" t="s">
        <v>36</v>
      </c>
      <c r="L1708" t="s">
        <v>1196</v>
      </c>
      <c r="M1708" t="s">
        <v>3922</v>
      </c>
      <c r="N1708" s="54">
        <v>45976</v>
      </c>
      <c r="O1708" s="55">
        <v>0.45833333333333331</v>
      </c>
      <c r="P1708" t="s">
        <v>67</v>
      </c>
      <c r="Q1708" s="54">
        <v>45972</v>
      </c>
      <c r="R1708" s="55">
        <v>0.8125</v>
      </c>
      <c r="S1708" t="s">
        <v>67</v>
      </c>
      <c r="T1708">
        <v>0</v>
      </c>
      <c r="U1708" t="s">
        <v>4068</v>
      </c>
    </row>
    <row r="1709" spans="1:21" hidden="1">
      <c r="A1709" s="54">
        <v>45971</v>
      </c>
      <c r="B1709" t="s">
        <v>2288</v>
      </c>
      <c r="C1709" t="s">
        <v>41</v>
      </c>
      <c r="D1709">
        <v>753600876</v>
      </c>
      <c r="E1709" t="s">
        <v>33</v>
      </c>
      <c r="F1709" t="s">
        <v>45</v>
      </c>
      <c r="G1709" t="s">
        <v>8877</v>
      </c>
      <c r="H1709">
        <v>781056646</v>
      </c>
      <c r="I1709">
        <v>781056646</v>
      </c>
      <c r="J1709" t="s">
        <v>8878</v>
      </c>
      <c r="K1709" t="s">
        <v>36</v>
      </c>
      <c r="L1709" t="s">
        <v>1196</v>
      </c>
      <c r="M1709" t="s">
        <v>3922</v>
      </c>
      <c r="N1709" s="54">
        <v>45979</v>
      </c>
      <c r="O1709" s="55">
        <v>0.41666666666666669</v>
      </c>
      <c r="P1709" t="s">
        <v>67</v>
      </c>
      <c r="Q1709" s="54">
        <v>45972</v>
      </c>
      <c r="R1709" s="55">
        <v>0.81527777777777799</v>
      </c>
      <c r="S1709" t="s">
        <v>67</v>
      </c>
      <c r="T1709">
        <v>0</v>
      </c>
      <c r="U1709" t="s">
        <v>4079</v>
      </c>
    </row>
    <row r="1710" spans="1:21" hidden="1">
      <c r="A1710" s="54">
        <v>45971</v>
      </c>
      <c r="B1710" t="s">
        <v>2288</v>
      </c>
      <c r="C1710" t="s">
        <v>41</v>
      </c>
      <c r="D1710">
        <v>753600876</v>
      </c>
      <c r="E1710" t="s">
        <v>33</v>
      </c>
      <c r="F1710" t="s">
        <v>45</v>
      </c>
      <c r="G1710" t="s">
        <v>8879</v>
      </c>
      <c r="H1710">
        <v>705842771</v>
      </c>
      <c r="I1710">
        <v>705842771</v>
      </c>
      <c r="J1710" t="s">
        <v>8880</v>
      </c>
      <c r="K1710" t="s">
        <v>36</v>
      </c>
      <c r="L1710" t="s">
        <v>1196</v>
      </c>
      <c r="M1710" t="s">
        <v>3922</v>
      </c>
      <c r="N1710" s="54">
        <v>45981</v>
      </c>
      <c r="O1710" s="55">
        <v>0.45833333333333331</v>
      </c>
      <c r="P1710" t="s">
        <v>67</v>
      </c>
      <c r="Q1710" s="54">
        <v>45972</v>
      </c>
      <c r="R1710" s="55">
        <v>0.82222222222222197</v>
      </c>
      <c r="S1710" t="s">
        <v>67</v>
      </c>
      <c r="T1710">
        <v>0</v>
      </c>
      <c r="U1710">
        <v>0</v>
      </c>
    </row>
    <row r="1711" spans="1:21" hidden="1">
      <c r="A1711" s="54">
        <v>45971</v>
      </c>
      <c r="B1711" t="s">
        <v>2288</v>
      </c>
      <c r="C1711" t="s">
        <v>41</v>
      </c>
      <c r="D1711">
        <v>754600876</v>
      </c>
      <c r="E1711" t="s">
        <v>33</v>
      </c>
      <c r="F1711" t="s">
        <v>45</v>
      </c>
      <c r="G1711" t="s">
        <v>8881</v>
      </c>
      <c r="H1711">
        <v>769566448</v>
      </c>
      <c r="I1711">
        <v>769566448</v>
      </c>
      <c r="J1711" t="s">
        <v>8882</v>
      </c>
      <c r="K1711" t="s">
        <v>36</v>
      </c>
      <c r="L1711" t="s">
        <v>1196</v>
      </c>
      <c r="M1711" t="s">
        <v>5956</v>
      </c>
      <c r="N1711" s="54">
        <v>45975</v>
      </c>
      <c r="O1711" s="55">
        <v>0.45833333333333331</v>
      </c>
      <c r="P1711" t="s">
        <v>39</v>
      </c>
      <c r="Q1711" s="54">
        <v>45972</v>
      </c>
      <c r="R1711" s="55">
        <v>0.82499999999999996</v>
      </c>
      <c r="S1711">
        <v>0</v>
      </c>
      <c r="T1711">
        <v>0</v>
      </c>
      <c r="U1711">
        <v>0</v>
      </c>
    </row>
    <row r="1712" spans="1:21" hidden="1">
      <c r="A1712" s="54">
        <v>45971</v>
      </c>
      <c r="B1712" t="s">
        <v>2288</v>
      </c>
      <c r="C1712" t="s">
        <v>41</v>
      </c>
      <c r="D1712">
        <v>753600876</v>
      </c>
      <c r="E1712" t="s">
        <v>33</v>
      </c>
      <c r="F1712" t="s">
        <v>45</v>
      </c>
      <c r="G1712" t="s">
        <v>8883</v>
      </c>
      <c r="H1712">
        <v>718809366</v>
      </c>
      <c r="I1712">
        <v>718809366</v>
      </c>
      <c r="J1712" t="s">
        <v>8884</v>
      </c>
      <c r="K1712" t="s">
        <v>36</v>
      </c>
      <c r="L1712" t="s">
        <v>1196</v>
      </c>
      <c r="M1712" t="s">
        <v>3922</v>
      </c>
      <c r="N1712" s="54">
        <v>45980</v>
      </c>
      <c r="O1712" s="55">
        <v>0.41666666666666669</v>
      </c>
      <c r="P1712" t="s">
        <v>67</v>
      </c>
      <c r="Q1712" s="54">
        <v>45972</v>
      </c>
      <c r="R1712" s="55">
        <v>0.82638888888888895</v>
      </c>
      <c r="S1712" t="s">
        <v>67</v>
      </c>
      <c r="T1712">
        <v>0</v>
      </c>
      <c r="U1712" t="s">
        <v>4048</v>
      </c>
    </row>
    <row r="1713" spans="1:21" hidden="1">
      <c r="A1713" s="54">
        <v>45971</v>
      </c>
      <c r="B1713" t="s">
        <v>2288</v>
      </c>
      <c r="C1713" t="s">
        <v>41</v>
      </c>
      <c r="D1713">
        <v>753600876</v>
      </c>
      <c r="E1713" t="s">
        <v>33</v>
      </c>
      <c r="F1713" t="s">
        <v>45</v>
      </c>
      <c r="G1713" t="s">
        <v>8885</v>
      </c>
      <c r="H1713">
        <v>706506558</v>
      </c>
      <c r="I1713">
        <v>706506558</v>
      </c>
      <c r="J1713" t="s">
        <v>8886</v>
      </c>
      <c r="K1713" t="s">
        <v>36</v>
      </c>
      <c r="L1713" t="s">
        <v>3994</v>
      </c>
      <c r="M1713" t="s">
        <v>6194</v>
      </c>
      <c r="N1713" s="54">
        <v>45976</v>
      </c>
      <c r="O1713" s="55">
        <v>0.45833333333333331</v>
      </c>
      <c r="P1713" t="s">
        <v>4124</v>
      </c>
      <c r="Q1713" s="54">
        <v>45972</v>
      </c>
      <c r="R1713" s="55">
        <v>0.82708333333333295</v>
      </c>
      <c r="S1713">
        <v>0</v>
      </c>
      <c r="T1713">
        <v>0</v>
      </c>
      <c r="U1713">
        <v>0</v>
      </c>
    </row>
    <row r="1714" spans="1:21" hidden="1">
      <c r="A1714" s="54">
        <v>45971</v>
      </c>
      <c r="B1714" t="s">
        <v>282</v>
      </c>
      <c r="C1714" t="s">
        <v>41</v>
      </c>
      <c r="D1714">
        <v>100822172</v>
      </c>
      <c r="E1714" t="s">
        <v>33</v>
      </c>
      <c r="F1714" t="s">
        <v>3886</v>
      </c>
      <c r="G1714" t="s">
        <v>8887</v>
      </c>
      <c r="I1714">
        <v>725856986</v>
      </c>
      <c r="J1714" t="s">
        <v>8888</v>
      </c>
      <c r="K1714" t="s">
        <v>36</v>
      </c>
      <c r="L1714" t="s">
        <v>3896</v>
      </c>
      <c r="M1714" t="s">
        <v>1227</v>
      </c>
      <c r="N1714" s="54">
        <v>46012</v>
      </c>
      <c r="O1714" s="55">
        <v>0.45833333333333331</v>
      </c>
      <c r="P1714" t="s">
        <v>3886</v>
      </c>
      <c r="Q1714" s="54">
        <v>0</v>
      </c>
      <c r="R1714" s="55">
        <v>0</v>
      </c>
      <c r="S1714">
        <v>0</v>
      </c>
      <c r="T1714">
        <v>0</v>
      </c>
      <c r="U1714">
        <v>0</v>
      </c>
    </row>
    <row r="1715" spans="1:21" hidden="1">
      <c r="A1715" s="54">
        <v>45971</v>
      </c>
      <c r="B1715" t="s">
        <v>3129</v>
      </c>
      <c r="C1715" t="s">
        <v>41</v>
      </c>
      <c r="D1715">
        <v>780940795</v>
      </c>
      <c r="E1715" t="s">
        <v>33</v>
      </c>
      <c r="F1715" t="s">
        <v>45</v>
      </c>
      <c r="G1715" t="s">
        <v>8889</v>
      </c>
      <c r="I1715">
        <v>714194534</v>
      </c>
      <c r="J1715" t="s">
        <v>8890</v>
      </c>
      <c r="K1715" t="s">
        <v>36</v>
      </c>
      <c r="L1715" t="s">
        <v>3943</v>
      </c>
      <c r="M1715" t="s">
        <v>8891</v>
      </c>
      <c r="N1715" s="54">
        <v>45973</v>
      </c>
      <c r="O1715" s="55">
        <v>0.375</v>
      </c>
      <c r="P1715" t="s">
        <v>39</v>
      </c>
      <c r="Q1715" s="54">
        <v>45972</v>
      </c>
      <c r="R1715" s="55">
        <v>0.83194444444444404</v>
      </c>
      <c r="S1715">
        <v>0</v>
      </c>
      <c r="T1715">
        <v>0</v>
      </c>
      <c r="U1715">
        <v>0</v>
      </c>
    </row>
    <row r="1716" spans="1:21" hidden="1">
      <c r="A1716" s="54">
        <v>45971</v>
      </c>
      <c r="B1716" t="s">
        <v>3129</v>
      </c>
      <c r="C1716" t="s">
        <v>41</v>
      </c>
      <c r="D1716">
        <v>780940795</v>
      </c>
      <c r="E1716" t="s">
        <v>33</v>
      </c>
      <c r="F1716" t="s">
        <v>45</v>
      </c>
      <c r="G1716" t="s">
        <v>8893</v>
      </c>
      <c r="I1716">
        <v>254704617176</v>
      </c>
      <c r="J1716" t="s">
        <v>4485</v>
      </c>
      <c r="K1716" t="s">
        <v>36</v>
      </c>
      <c r="L1716" t="s">
        <v>3943</v>
      </c>
      <c r="M1716" t="s">
        <v>8891</v>
      </c>
      <c r="N1716" s="54">
        <v>45972</v>
      </c>
      <c r="O1716" s="55">
        <v>0.375</v>
      </c>
      <c r="P1716" t="s">
        <v>67</v>
      </c>
      <c r="Q1716" s="54">
        <v>0</v>
      </c>
      <c r="R1716" s="55">
        <v>0</v>
      </c>
      <c r="S1716" t="s">
        <v>67</v>
      </c>
      <c r="T1716">
        <v>0</v>
      </c>
      <c r="U1716" t="s">
        <v>114</v>
      </c>
    </row>
    <row r="1717" spans="1:21" hidden="1">
      <c r="A1717" s="54">
        <v>45971</v>
      </c>
      <c r="B1717" t="s">
        <v>3988</v>
      </c>
      <c r="C1717" t="s">
        <v>41</v>
      </c>
      <c r="D1717">
        <v>782610374</v>
      </c>
      <c r="E1717" t="s">
        <v>33</v>
      </c>
      <c r="F1717" t="s">
        <v>3886</v>
      </c>
      <c r="G1717" t="s">
        <v>8896</v>
      </c>
      <c r="H1717">
        <v>718825424</v>
      </c>
      <c r="I1717">
        <v>718825424</v>
      </c>
      <c r="J1717" t="s">
        <v>8897</v>
      </c>
      <c r="K1717" t="s">
        <v>36</v>
      </c>
      <c r="L1717" t="s">
        <v>3991</v>
      </c>
      <c r="M1717" t="s">
        <v>8898</v>
      </c>
      <c r="N1717" s="54">
        <v>45973</v>
      </c>
      <c r="O1717" s="55">
        <v>0.5</v>
      </c>
      <c r="P1717" t="s">
        <v>3886</v>
      </c>
      <c r="Q1717" s="54">
        <v>0</v>
      </c>
      <c r="R1717" s="55">
        <v>0</v>
      </c>
      <c r="S1717">
        <v>0</v>
      </c>
      <c r="T1717">
        <v>0</v>
      </c>
      <c r="U1717">
        <v>0</v>
      </c>
    </row>
    <row r="1718" spans="1:21" hidden="1">
      <c r="A1718" s="54">
        <v>45971</v>
      </c>
      <c r="B1718" t="s">
        <v>484</v>
      </c>
      <c r="C1718" t="s">
        <v>41</v>
      </c>
      <c r="D1718">
        <v>784292582</v>
      </c>
      <c r="E1718" t="s">
        <v>33</v>
      </c>
      <c r="F1718" t="s">
        <v>45</v>
      </c>
      <c r="G1718" t="s">
        <v>8899</v>
      </c>
      <c r="H1718">
        <v>254780798515</v>
      </c>
      <c r="I1718">
        <v>759242680</v>
      </c>
      <c r="J1718" t="s">
        <v>3748</v>
      </c>
      <c r="K1718" t="s">
        <v>36</v>
      </c>
      <c r="L1718" t="s">
        <v>3907</v>
      </c>
      <c r="M1718" t="s">
        <v>3428</v>
      </c>
      <c r="N1718" s="54">
        <v>45972</v>
      </c>
      <c r="O1718" s="55">
        <v>0.5</v>
      </c>
      <c r="P1718" t="s">
        <v>39</v>
      </c>
      <c r="Q1718" s="54">
        <v>45972</v>
      </c>
      <c r="R1718" s="55">
        <v>0.85138888888888897</v>
      </c>
      <c r="S1718">
        <v>0</v>
      </c>
      <c r="T1718">
        <v>0</v>
      </c>
      <c r="U1718">
        <v>0</v>
      </c>
    </row>
    <row r="1719" spans="1:21" hidden="1">
      <c r="A1719" s="54">
        <v>45971</v>
      </c>
      <c r="B1719" t="s">
        <v>3580</v>
      </c>
      <c r="C1719" t="s">
        <v>5732</v>
      </c>
      <c r="D1719">
        <v>739662010</v>
      </c>
      <c r="E1719" t="s">
        <v>33</v>
      </c>
      <c r="F1719" t="s">
        <v>45</v>
      </c>
      <c r="G1719" t="s">
        <v>8900</v>
      </c>
      <c r="H1719">
        <v>254785662531</v>
      </c>
      <c r="I1719">
        <v>254115350611</v>
      </c>
      <c r="J1719" t="s">
        <v>8901</v>
      </c>
      <c r="K1719" t="s">
        <v>36</v>
      </c>
      <c r="L1719" t="s">
        <v>3896</v>
      </c>
      <c r="M1719" t="s">
        <v>5845</v>
      </c>
      <c r="N1719" s="54">
        <v>45972</v>
      </c>
      <c r="O1719" s="55">
        <v>0.45833333333333331</v>
      </c>
      <c r="P1719" t="s">
        <v>67</v>
      </c>
      <c r="Q1719" s="54">
        <v>0</v>
      </c>
      <c r="R1719" s="55">
        <v>0</v>
      </c>
      <c r="S1719" t="s">
        <v>67</v>
      </c>
      <c r="T1719">
        <v>0</v>
      </c>
      <c r="U1719" t="s">
        <v>114</v>
      </c>
    </row>
    <row r="1720" spans="1:21" hidden="1">
      <c r="A1720" s="54">
        <v>45971</v>
      </c>
      <c r="B1720" t="s">
        <v>5492</v>
      </c>
      <c r="C1720" t="s">
        <v>41</v>
      </c>
      <c r="D1720">
        <v>788201147</v>
      </c>
      <c r="E1720" t="s">
        <v>33</v>
      </c>
      <c r="F1720" t="s">
        <v>3886</v>
      </c>
      <c r="G1720" t="s">
        <v>8902</v>
      </c>
      <c r="H1720">
        <v>254753264321</v>
      </c>
      <c r="I1720">
        <v>726443179</v>
      </c>
      <c r="J1720" t="s">
        <v>8903</v>
      </c>
      <c r="K1720" t="s">
        <v>36</v>
      </c>
      <c r="L1720" t="s">
        <v>3975</v>
      </c>
      <c r="M1720" t="s">
        <v>8904</v>
      </c>
      <c r="N1720" s="54">
        <v>45975</v>
      </c>
      <c r="O1720" s="55">
        <v>0.33333333333333331</v>
      </c>
      <c r="P1720" t="s">
        <v>3886</v>
      </c>
      <c r="Q1720" s="54">
        <v>0</v>
      </c>
      <c r="R1720" s="55">
        <v>0</v>
      </c>
      <c r="S1720">
        <v>0</v>
      </c>
      <c r="T1720">
        <v>0</v>
      </c>
      <c r="U1720">
        <v>0</v>
      </c>
    </row>
    <row r="1721" spans="1:21" hidden="1">
      <c r="A1721" s="54">
        <v>45971</v>
      </c>
      <c r="B1721" t="s">
        <v>3580</v>
      </c>
      <c r="C1721" t="s">
        <v>5732</v>
      </c>
      <c r="D1721">
        <v>739662010</v>
      </c>
      <c r="E1721" t="s">
        <v>33</v>
      </c>
      <c r="F1721" t="s">
        <v>45</v>
      </c>
      <c r="G1721" t="s">
        <v>8905</v>
      </c>
      <c r="H1721">
        <v>254717613159</v>
      </c>
      <c r="I1721">
        <v>254717613159</v>
      </c>
      <c r="J1721" t="s">
        <v>8906</v>
      </c>
      <c r="K1721" t="s">
        <v>36</v>
      </c>
      <c r="L1721" t="s">
        <v>3896</v>
      </c>
      <c r="M1721" t="s">
        <v>8907</v>
      </c>
      <c r="N1721" s="54">
        <v>45972</v>
      </c>
      <c r="O1721" s="55">
        <v>0.70833333333333337</v>
      </c>
      <c r="P1721" t="s">
        <v>39</v>
      </c>
      <c r="Q1721" s="54">
        <v>45972</v>
      </c>
      <c r="R1721" s="55">
        <v>0.78333333333333299</v>
      </c>
      <c r="S1721">
        <v>0</v>
      </c>
      <c r="T1721">
        <v>0</v>
      </c>
      <c r="U1721">
        <v>0</v>
      </c>
    </row>
    <row r="1722" spans="1:21" hidden="1">
      <c r="A1722" s="54">
        <v>45971</v>
      </c>
      <c r="B1722" t="s">
        <v>3580</v>
      </c>
      <c r="C1722" t="s">
        <v>5732</v>
      </c>
      <c r="D1722">
        <v>739662010</v>
      </c>
      <c r="E1722" t="s">
        <v>33</v>
      </c>
      <c r="F1722" t="s">
        <v>45</v>
      </c>
      <c r="G1722" t="s">
        <v>3580</v>
      </c>
      <c r="H1722">
        <v>254739662010</v>
      </c>
      <c r="I1722">
        <v>254748768162</v>
      </c>
      <c r="J1722" t="s">
        <v>8908</v>
      </c>
      <c r="K1722" t="s">
        <v>36</v>
      </c>
      <c r="L1722" t="s">
        <v>3896</v>
      </c>
      <c r="M1722" t="s">
        <v>8909</v>
      </c>
      <c r="N1722" s="54">
        <v>45972</v>
      </c>
      <c r="O1722" s="55">
        <v>0.75</v>
      </c>
      <c r="P1722" t="s">
        <v>39</v>
      </c>
      <c r="Q1722" s="54">
        <v>45972</v>
      </c>
      <c r="R1722" s="55">
        <v>0.78888888888888897</v>
      </c>
      <c r="S1722">
        <v>0</v>
      </c>
      <c r="T1722">
        <v>0</v>
      </c>
      <c r="U1722">
        <v>0</v>
      </c>
    </row>
    <row r="1723" spans="1:21" hidden="1">
      <c r="A1723" s="54">
        <v>45971</v>
      </c>
      <c r="B1723" t="s">
        <v>5492</v>
      </c>
      <c r="C1723" t="s">
        <v>41</v>
      </c>
      <c r="D1723">
        <v>788201147</v>
      </c>
      <c r="E1723" t="s">
        <v>33</v>
      </c>
      <c r="F1723" t="s">
        <v>3886</v>
      </c>
      <c r="G1723" t="s">
        <v>8910</v>
      </c>
      <c r="H1723">
        <v>254102783421</v>
      </c>
      <c r="I1723">
        <v>254723579841</v>
      </c>
      <c r="J1723" t="s">
        <v>8911</v>
      </c>
      <c r="K1723" t="s">
        <v>36</v>
      </c>
      <c r="L1723" t="s">
        <v>3975</v>
      </c>
      <c r="M1723" t="s">
        <v>8912</v>
      </c>
      <c r="N1723" s="54">
        <v>45975</v>
      </c>
      <c r="O1723" s="55">
        <v>0.33333333333333331</v>
      </c>
      <c r="P1723" t="s">
        <v>3886</v>
      </c>
      <c r="Q1723" s="54">
        <v>0</v>
      </c>
      <c r="R1723" s="55">
        <v>0</v>
      </c>
      <c r="S1723">
        <v>0</v>
      </c>
      <c r="T1723">
        <v>0</v>
      </c>
      <c r="U1723">
        <v>0</v>
      </c>
    </row>
    <row r="1724" spans="1:21" hidden="1">
      <c r="A1724" s="54">
        <v>45971</v>
      </c>
      <c r="B1724" t="s">
        <v>3580</v>
      </c>
      <c r="C1724" t="s">
        <v>5732</v>
      </c>
      <c r="D1724">
        <v>739662010</v>
      </c>
      <c r="E1724" t="s">
        <v>33</v>
      </c>
      <c r="F1724" t="s">
        <v>45</v>
      </c>
      <c r="G1724" t="s">
        <v>8913</v>
      </c>
      <c r="H1724">
        <v>254781010203</v>
      </c>
      <c r="I1724">
        <v>254725550645</v>
      </c>
      <c r="J1724" t="s">
        <v>8914</v>
      </c>
      <c r="K1724" t="s">
        <v>36</v>
      </c>
      <c r="L1724" t="s">
        <v>3896</v>
      </c>
      <c r="M1724" t="s">
        <v>8915</v>
      </c>
      <c r="N1724" s="54">
        <v>45974</v>
      </c>
      <c r="O1724" s="55">
        <v>0.75</v>
      </c>
      <c r="P1724" t="s">
        <v>45</v>
      </c>
      <c r="Q1724" s="54">
        <v>45972</v>
      </c>
      <c r="R1724" s="55">
        <v>0.79861111111111105</v>
      </c>
      <c r="S1724" t="s">
        <v>45</v>
      </c>
      <c r="T1724">
        <v>1111251727749</v>
      </c>
      <c r="U1724">
        <v>0</v>
      </c>
    </row>
    <row r="1725" spans="1:21" hidden="1">
      <c r="A1725" s="54">
        <v>45971</v>
      </c>
      <c r="B1725" t="s">
        <v>5492</v>
      </c>
      <c r="C1725" t="s">
        <v>41</v>
      </c>
      <c r="D1725">
        <v>788201147</v>
      </c>
      <c r="E1725" t="s">
        <v>33</v>
      </c>
      <c r="F1725" t="s">
        <v>3886</v>
      </c>
      <c r="G1725" t="s">
        <v>8916</v>
      </c>
      <c r="H1725">
        <v>254783121741</v>
      </c>
      <c r="I1725">
        <v>254707849366</v>
      </c>
      <c r="J1725" t="s">
        <v>8917</v>
      </c>
      <c r="K1725" t="s">
        <v>36</v>
      </c>
      <c r="L1725" t="s">
        <v>3975</v>
      </c>
      <c r="M1725" t="s">
        <v>6544</v>
      </c>
      <c r="N1725" s="54">
        <v>45975</v>
      </c>
      <c r="O1725" s="55">
        <v>0.33333333333333331</v>
      </c>
      <c r="P1725" t="s">
        <v>3886</v>
      </c>
      <c r="Q1725" s="54">
        <v>0</v>
      </c>
      <c r="R1725" s="55">
        <v>0</v>
      </c>
      <c r="S1725">
        <v>0</v>
      </c>
      <c r="T1725">
        <v>0</v>
      </c>
      <c r="U1725">
        <v>0</v>
      </c>
    </row>
    <row r="1726" spans="1:21" hidden="1">
      <c r="A1726" s="54">
        <v>45971</v>
      </c>
      <c r="B1726" t="s">
        <v>5492</v>
      </c>
      <c r="C1726" t="s">
        <v>41</v>
      </c>
      <c r="D1726">
        <v>788201147</v>
      </c>
      <c r="E1726" t="s">
        <v>33</v>
      </c>
      <c r="F1726" t="s">
        <v>3886</v>
      </c>
      <c r="G1726" t="s">
        <v>1022</v>
      </c>
      <c r="H1726">
        <v>254783221704</v>
      </c>
      <c r="I1726">
        <v>25472530567</v>
      </c>
      <c r="J1726" t="s">
        <v>8918</v>
      </c>
      <c r="K1726" t="s">
        <v>36</v>
      </c>
      <c r="L1726" t="s">
        <v>3975</v>
      </c>
      <c r="M1726" t="s">
        <v>6544</v>
      </c>
      <c r="N1726" s="54">
        <v>45974</v>
      </c>
      <c r="O1726" s="55">
        <v>0.375</v>
      </c>
      <c r="P1726" t="s">
        <v>3886</v>
      </c>
      <c r="Q1726" s="54">
        <v>0</v>
      </c>
      <c r="R1726" s="55">
        <v>0</v>
      </c>
      <c r="S1726">
        <v>0</v>
      </c>
      <c r="T1726">
        <v>0</v>
      </c>
      <c r="U1726">
        <v>0</v>
      </c>
    </row>
    <row r="1727" spans="1:21" hidden="1">
      <c r="A1727" s="54">
        <v>45971</v>
      </c>
      <c r="B1727" t="s">
        <v>1587</v>
      </c>
      <c r="C1727" t="s">
        <v>41</v>
      </c>
      <c r="D1727">
        <v>789026673</v>
      </c>
      <c r="E1727" t="s">
        <v>33</v>
      </c>
      <c r="F1727" t="s">
        <v>45</v>
      </c>
      <c r="G1727" t="s">
        <v>8920</v>
      </c>
      <c r="H1727">
        <v>254789483399</v>
      </c>
      <c r="I1727">
        <v>254789483399</v>
      </c>
      <c r="J1727" t="s">
        <v>8921</v>
      </c>
      <c r="K1727" t="s">
        <v>36</v>
      </c>
      <c r="L1727" t="s">
        <v>3896</v>
      </c>
      <c r="M1727" t="s">
        <v>8922</v>
      </c>
      <c r="N1727" s="54">
        <v>46002</v>
      </c>
      <c r="O1727" s="55">
        <v>0.75</v>
      </c>
      <c r="P1727" t="s">
        <v>45</v>
      </c>
      <c r="Q1727" s="54">
        <v>45972</v>
      </c>
      <c r="R1727" s="55">
        <v>0.80625000000000002</v>
      </c>
      <c r="S1727" t="s">
        <v>45</v>
      </c>
      <c r="T1727">
        <v>1111251727780</v>
      </c>
      <c r="U1727">
        <v>0</v>
      </c>
    </row>
    <row r="1728" spans="1:21" hidden="1">
      <c r="A1728" s="54">
        <v>45971</v>
      </c>
      <c r="B1728" t="s">
        <v>1587</v>
      </c>
      <c r="C1728" t="s">
        <v>41</v>
      </c>
      <c r="D1728">
        <v>789026673</v>
      </c>
      <c r="E1728" t="s">
        <v>33</v>
      </c>
      <c r="F1728" t="s">
        <v>45</v>
      </c>
      <c r="G1728" t="s">
        <v>6023</v>
      </c>
      <c r="H1728">
        <v>721151951</v>
      </c>
      <c r="I1728">
        <v>721151951</v>
      </c>
      <c r="J1728" t="s">
        <v>8923</v>
      </c>
      <c r="K1728" t="s">
        <v>36</v>
      </c>
      <c r="L1728" t="s">
        <v>3896</v>
      </c>
      <c r="M1728" t="s">
        <v>8924</v>
      </c>
      <c r="N1728" s="54">
        <v>45972</v>
      </c>
      <c r="O1728" s="55">
        <v>0.75</v>
      </c>
      <c r="P1728" t="s">
        <v>39</v>
      </c>
      <c r="Q1728" s="54">
        <v>45972</v>
      </c>
      <c r="R1728" s="55">
        <v>0.82916666666666705</v>
      </c>
      <c r="S1728">
        <v>0</v>
      </c>
      <c r="T1728">
        <v>0</v>
      </c>
      <c r="U1728">
        <v>0</v>
      </c>
    </row>
    <row r="1729" spans="1:21">
      <c r="A1729" s="54">
        <v>45972</v>
      </c>
      <c r="B1729" t="s">
        <v>69</v>
      </c>
      <c r="C1729" t="s">
        <v>70</v>
      </c>
      <c r="D1729">
        <v>755877260</v>
      </c>
      <c r="E1729" t="s">
        <v>33</v>
      </c>
      <c r="F1729" t="s">
        <v>45</v>
      </c>
      <c r="G1729" t="s">
        <v>8925</v>
      </c>
      <c r="H1729">
        <v>756562859</v>
      </c>
      <c r="I1729">
        <v>756562859</v>
      </c>
      <c r="J1729" t="s">
        <v>8926</v>
      </c>
      <c r="K1729" t="s">
        <v>36</v>
      </c>
      <c r="L1729" t="s">
        <v>1911</v>
      </c>
      <c r="M1729" t="s">
        <v>4082</v>
      </c>
      <c r="N1729" s="54">
        <v>46002</v>
      </c>
      <c r="O1729" s="55">
        <v>0.33333333333333331</v>
      </c>
      <c r="P1729" t="s">
        <v>45</v>
      </c>
      <c r="Q1729" s="54">
        <v>45972</v>
      </c>
      <c r="R1729" s="55">
        <v>0</v>
      </c>
      <c r="S1729" t="s">
        <v>45</v>
      </c>
      <c r="T1729">
        <v>1111251727868</v>
      </c>
      <c r="U1729">
        <v>0</v>
      </c>
    </row>
    <row r="1730" spans="1:21" hidden="1">
      <c r="A1730" s="54">
        <v>45972</v>
      </c>
      <c r="B1730" t="s">
        <v>3026</v>
      </c>
      <c r="C1730" t="s">
        <v>41</v>
      </c>
      <c r="D1730">
        <v>108626602</v>
      </c>
      <c r="E1730" t="s">
        <v>33</v>
      </c>
      <c r="F1730" t="s">
        <v>45</v>
      </c>
      <c r="G1730" t="s">
        <v>8928</v>
      </c>
      <c r="H1730">
        <v>732679558</v>
      </c>
      <c r="I1730">
        <v>732679558</v>
      </c>
      <c r="J1730" t="s">
        <v>8020</v>
      </c>
      <c r="K1730" t="s">
        <v>36</v>
      </c>
      <c r="L1730" t="s">
        <v>3910</v>
      </c>
      <c r="M1730" t="s">
        <v>8929</v>
      </c>
      <c r="N1730" s="54">
        <v>45972</v>
      </c>
      <c r="O1730" s="55">
        <v>0.66666666666666663</v>
      </c>
      <c r="P1730" t="s">
        <v>39</v>
      </c>
      <c r="Q1730" s="54">
        <v>45972</v>
      </c>
      <c r="R1730" s="55">
        <v>0</v>
      </c>
      <c r="S1730">
        <v>0</v>
      </c>
      <c r="T1730">
        <v>0</v>
      </c>
      <c r="U1730">
        <v>0</v>
      </c>
    </row>
    <row r="1731" spans="1:21" hidden="1">
      <c r="A1731" s="54">
        <v>45972</v>
      </c>
      <c r="B1731" t="s">
        <v>282</v>
      </c>
      <c r="C1731" t="s">
        <v>41</v>
      </c>
      <c r="D1731">
        <v>100822172</v>
      </c>
      <c r="E1731" t="s">
        <v>33</v>
      </c>
      <c r="F1731" t="s">
        <v>45</v>
      </c>
      <c r="G1731" t="s">
        <v>8930</v>
      </c>
      <c r="I1731">
        <v>741513762</v>
      </c>
      <c r="J1731" t="s">
        <v>8931</v>
      </c>
      <c r="K1731" t="s">
        <v>36</v>
      </c>
      <c r="L1731" t="s">
        <v>3959</v>
      </c>
      <c r="M1731" t="s">
        <v>8932</v>
      </c>
      <c r="N1731" s="54">
        <v>45976</v>
      </c>
      <c r="O1731" s="55">
        <v>0.54166666666666663</v>
      </c>
      <c r="P1731" t="s">
        <v>45</v>
      </c>
      <c r="Q1731" s="54">
        <v>45972</v>
      </c>
      <c r="R1731" s="55">
        <v>0</v>
      </c>
      <c r="S1731" t="s">
        <v>45</v>
      </c>
      <c r="T1731">
        <v>1111251727916</v>
      </c>
      <c r="U1731">
        <v>0</v>
      </c>
    </row>
    <row r="1732" spans="1:21">
      <c r="A1732" s="54">
        <v>45972</v>
      </c>
      <c r="B1732" t="s">
        <v>2094</v>
      </c>
      <c r="C1732" t="s">
        <v>1150</v>
      </c>
      <c r="D1732">
        <v>732384218</v>
      </c>
      <c r="E1732" t="s">
        <v>33</v>
      </c>
      <c r="F1732" t="s">
        <v>45</v>
      </c>
      <c r="G1732" t="s">
        <v>8935</v>
      </c>
      <c r="H1732">
        <v>254738058542</v>
      </c>
      <c r="I1732">
        <v>254740838495</v>
      </c>
      <c r="J1732" t="s">
        <v>6299</v>
      </c>
      <c r="K1732" t="s">
        <v>36</v>
      </c>
      <c r="L1732" t="s">
        <v>3916</v>
      </c>
      <c r="M1732" t="s">
        <v>2566</v>
      </c>
      <c r="N1732" s="54">
        <v>45972</v>
      </c>
      <c r="O1732" s="55">
        <v>0.41666666666666669</v>
      </c>
      <c r="P1732" t="s">
        <v>39</v>
      </c>
      <c r="Q1732" s="54">
        <v>45972</v>
      </c>
      <c r="R1732" s="55">
        <v>0.86388888888888904</v>
      </c>
      <c r="S1732">
        <v>0</v>
      </c>
      <c r="T1732">
        <v>0</v>
      </c>
      <c r="U1732">
        <v>0</v>
      </c>
    </row>
    <row r="1733" spans="1:21">
      <c r="A1733" s="54">
        <v>45972</v>
      </c>
      <c r="B1733" t="s">
        <v>4371</v>
      </c>
      <c r="C1733" t="s">
        <v>32</v>
      </c>
      <c r="D1733">
        <v>762627764</v>
      </c>
      <c r="E1733" t="s">
        <v>33</v>
      </c>
      <c r="F1733" t="s">
        <v>45</v>
      </c>
      <c r="G1733" t="s">
        <v>8936</v>
      </c>
      <c r="H1733">
        <v>718933909</v>
      </c>
      <c r="I1733">
        <v>718933909</v>
      </c>
      <c r="J1733" t="s">
        <v>8937</v>
      </c>
      <c r="K1733" t="s">
        <v>36</v>
      </c>
      <c r="L1733" t="s">
        <v>3896</v>
      </c>
      <c r="M1733" t="s">
        <v>8938</v>
      </c>
      <c r="N1733" s="54">
        <v>45973</v>
      </c>
      <c r="O1733" s="55">
        <v>0.375</v>
      </c>
      <c r="P1733" t="s">
        <v>45</v>
      </c>
      <c r="Q1733" s="54">
        <v>45972</v>
      </c>
      <c r="R1733" s="55">
        <v>0.78958333333333297</v>
      </c>
      <c r="S1733">
        <v>0</v>
      </c>
      <c r="T1733">
        <v>1111251727715</v>
      </c>
      <c r="U1733">
        <v>0</v>
      </c>
    </row>
    <row r="1734" spans="1:21" hidden="1">
      <c r="A1734" s="54">
        <v>45972</v>
      </c>
      <c r="B1734" t="s">
        <v>118</v>
      </c>
      <c r="C1734" t="s">
        <v>41</v>
      </c>
      <c r="D1734">
        <v>787249864</v>
      </c>
      <c r="E1734" t="s">
        <v>33</v>
      </c>
      <c r="F1734" t="s">
        <v>45</v>
      </c>
      <c r="G1734" t="s">
        <v>8940</v>
      </c>
      <c r="H1734">
        <v>794701113</v>
      </c>
      <c r="I1734">
        <v>720097563</v>
      </c>
      <c r="J1734" t="s">
        <v>8941</v>
      </c>
      <c r="K1734" t="s">
        <v>36</v>
      </c>
      <c r="L1734" t="s">
        <v>1196</v>
      </c>
      <c r="M1734" t="s">
        <v>8942</v>
      </c>
      <c r="N1734" s="54">
        <v>45973</v>
      </c>
      <c r="O1734" s="55">
        <v>0.33333333333333331</v>
      </c>
      <c r="P1734" t="s">
        <v>45</v>
      </c>
      <c r="Q1734" s="54">
        <v>45972</v>
      </c>
      <c r="R1734" s="55">
        <v>0.79374999999999996</v>
      </c>
      <c r="S1734">
        <v>0</v>
      </c>
      <c r="T1734">
        <v>1111251727742</v>
      </c>
      <c r="U1734">
        <v>0</v>
      </c>
    </row>
    <row r="1735" spans="1:21" hidden="1">
      <c r="A1735" s="54">
        <v>45972</v>
      </c>
      <c r="B1735" t="s">
        <v>118</v>
      </c>
      <c r="C1735" t="s">
        <v>41</v>
      </c>
      <c r="D1735">
        <v>787249864</v>
      </c>
      <c r="E1735" t="s">
        <v>33</v>
      </c>
      <c r="F1735" t="s">
        <v>45</v>
      </c>
      <c r="G1735" t="s">
        <v>8945</v>
      </c>
      <c r="H1735">
        <v>720266885</v>
      </c>
      <c r="I1735">
        <v>720266885</v>
      </c>
      <c r="J1735" t="s">
        <v>8946</v>
      </c>
      <c r="K1735" t="s">
        <v>36</v>
      </c>
      <c r="L1735" t="s">
        <v>3943</v>
      </c>
      <c r="M1735" t="s">
        <v>8947</v>
      </c>
      <c r="N1735" s="54">
        <v>45972</v>
      </c>
      <c r="O1735" s="55">
        <v>0.33333333333333331</v>
      </c>
      <c r="P1735" t="s">
        <v>39</v>
      </c>
      <c r="Q1735" s="54">
        <v>45972</v>
      </c>
      <c r="R1735" s="55">
        <v>0.813194444444444</v>
      </c>
      <c r="S1735">
        <v>0</v>
      </c>
      <c r="T1735">
        <v>0</v>
      </c>
      <c r="U1735">
        <v>0</v>
      </c>
    </row>
    <row r="1736" spans="1:21">
      <c r="A1736" s="54">
        <v>45972</v>
      </c>
      <c r="B1736" t="s">
        <v>8949</v>
      </c>
      <c r="C1736" t="s">
        <v>1174</v>
      </c>
      <c r="D1736">
        <v>103338340</v>
      </c>
      <c r="E1736" t="s">
        <v>33</v>
      </c>
      <c r="F1736" t="s">
        <v>45</v>
      </c>
      <c r="G1736" t="s">
        <v>8950</v>
      </c>
      <c r="H1736">
        <v>732497207</v>
      </c>
      <c r="I1736">
        <v>721846708</v>
      </c>
      <c r="J1736" t="s">
        <v>8951</v>
      </c>
      <c r="K1736" t="s">
        <v>36</v>
      </c>
      <c r="L1736" t="s">
        <v>3896</v>
      </c>
      <c r="M1736" t="s">
        <v>5642</v>
      </c>
      <c r="N1736" s="54">
        <v>45973</v>
      </c>
      <c r="O1736" s="55">
        <v>0.375</v>
      </c>
      <c r="P1736" t="s">
        <v>67</v>
      </c>
      <c r="Q1736" s="54">
        <v>45972</v>
      </c>
      <c r="R1736" s="55">
        <v>0.82499999999999996</v>
      </c>
      <c r="S1736" t="s">
        <v>67</v>
      </c>
      <c r="T1736">
        <v>0</v>
      </c>
      <c r="U1736" t="s">
        <v>4247</v>
      </c>
    </row>
    <row r="1737" spans="1:21">
      <c r="A1737" s="54">
        <v>45972</v>
      </c>
      <c r="B1737" t="s">
        <v>8949</v>
      </c>
      <c r="C1737" t="s">
        <v>1174</v>
      </c>
      <c r="D1737">
        <v>103338340</v>
      </c>
      <c r="E1737" t="s">
        <v>33</v>
      </c>
      <c r="F1737" t="s">
        <v>45</v>
      </c>
      <c r="G1737" t="s">
        <v>6524</v>
      </c>
      <c r="H1737">
        <v>788437044</v>
      </c>
      <c r="I1737">
        <v>724689507</v>
      </c>
      <c r="J1737" t="s">
        <v>8952</v>
      </c>
      <c r="K1737" t="s">
        <v>36</v>
      </c>
      <c r="L1737" t="s">
        <v>3896</v>
      </c>
      <c r="M1737" t="s">
        <v>3987</v>
      </c>
      <c r="N1737" s="54">
        <v>45973</v>
      </c>
      <c r="O1737" s="55">
        <v>0.54166666666666663</v>
      </c>
      <c r="P1737" t="s">
        <v>67</v>
      </c>
      <c r="Q1737" s="54">
        <v>45972</v>
      </c>
      <c r="R1737" s="55">
        <v>0.82777777777777795</v>
      </c>
      <c r="S1737" t="s">
        <v>67</v>
      </c>
      <c r="T1737">
        <v>0</v>
      </c>
      <c r="U1737" t="s">
        <v>4247</v>
      </c>
    </row>
    <row r="1738" spans="1:21">
      <c r="A1738" s="54">
        <v>45972</v>
      </c>
      <c r="B1738" t="s">
        <v>8949</v>
      </c>
      <c r="C1738" t="s">
        <v>1174</v>
      </c>
      <c r="D1738">
        <v>103338340</v>
      </c>
      <c r="E1738" t="s">
        <v>33</v>
      </c>
      <c r="F1738" t="s">
        <v>45</v>
      </c>
      <c r="G1738" t="s">
        <v>8953</v>
      </c>
      <c r="H1738">
        <v>739719405</v>
      </c>
      <c r="I1738">
        <v>700579824</v>
      </c>
      <c r="J1738" t="s">
        <v>8954</v>
      </c>
      <c r="K1738" t="s">
        <v>36</v>
      </c>
      <c r="L1738" t="s">
        <v>3896</v>
      </c>
      <c r="M1738" t="s">
        <v>3987</v>
      </c>
      <c r="N1738" s="54">
        <v>45973</v>
      </c>
      <c r="O1738" s="55">
        <v>0.70833333333333337</v>
      </c>
      <c r="P1738" t="s">
        <v>67</v>
      </c>
      <c r="Q1738" s="54">
        <v>0</v>
      </c>
      <c r="R1738" s="55">
        <v>0</v>
      </c>
      <c r="S1738" t="s">
        <v>67</v>
      </c>
      <c r="T1738">
        <v>0</v>
      </c>
      <c r="U1738" t="s">
        <v>4247</v>
      </c>
    </row>
    <row r="1739" spans="1:21">
      <c r="A1739" s="54">
        <v>45972</v>
      </c>
      <c r="B1739" t="s">
        <v>6238</v>
      </c>
      <c r="C1739" t="s">
        <v>32</v>
      </c>
      <c r="D1739">
        <v>780225502</v>
      </c>
      <c r="E1739" t="s">
        <v>33</v>
      </c>
      <c r="F1739" t="s">
        <v>45</v>
      </c>
      <c r="G1739" t="s">
        <v>8955</v>
      </c>
      <c r="H1739">
        <v>105439215</v>
      </c>
      <c r="I1739">
        <v>794872160</v>
      </c>
      <c r="J1739" t="s">
        <v>8956</v>
      </c>
      <c r="K1739" t="s">
        <v>36</v>
      </c>
      <c r="L1739" t="s">
        <v>3949</v>
      </c>
      <c r="M1739" t="s">
        <v>8957</v>
      </c>
      <c r="N1739" s="54">
        <v>45973</v>
      </c>
      <c r="O1739" s="55">
        <v>0.375</v>
      </c>
      <c r="P1739" t="s">
        <v>45</v>
      </c>
      <c r="Q1739" s="54">
        <v>45972</v>
      </c>
      <c r="R1739" s="55">
        <v>0.83611111111111103</v>
      </c>
      <c r="S1739" t="s">
        <v>45</v>
      </c>
      <c r="T1739">
        <v>1111251727896</v>
      </c>
      <c r="U1739">
        <v>0</v>
      </c>
    </row>
    <row r="1740" spans="1:21">
      <c r="A1740" s="54">
        <v>45972</v>
      </c>
      <c r="B1740" t="s">
        <v>6238</v>
      </c>
      <c r="C1740" t="s">
        <v>32</v>
      </c>
      <c r="D1740">
        <v>780225502</v>
      </c>
      <c r="E1740" t="s">
        <v>33</v>
      </c>
      <c r="F1740" t="s">
        <v>45</v>
      </c>
      <c r="G1740" t="s">
        <v>8958</v>
      </c>
      <c r="H1740">
        <v>788740009</v>
      </c>
      <c r="I1740">
        <v>788740009</v>
      </c>
      <c r="J1740" t="s">
        <v>8959</v>
      </c>
      <c r="K1740" t="s">
        <v>36</v>
      </c>
      <c r="L1740" t="s">
        <v>3943</v>
      </c>
      <c r="M1740" t="s">
        <v>8960</v>
      </c>
      <c r="N1740" s="54">
        <v>45972</v>
      </c>
      <c r="O1740" s="55">
        <v>0.375</v>
      </c>
      <c r="P1740" t="s">
        <v>67</v>
      </c>
      <c r="Q1740" s="54">
        <v>45972</v>
      </c>
      <c r="R1740" s="55">
        <v>0</v>
      </c>
      <c r="S1740" t="s">
        <v>67</v>
      </c>
      <c r="T1740">
        <v>0</v>
      </c>
      <c r="U1740" t="s">
        <v>114</v>
      </c>
    </row>
    <row r="1741" spans="1:21">
      <c r="A1741" s="54">
        <v>45972</v>
      </c>
      <c r="B1741" t="s">
        <v>6238</v>
      </c>
      <c r="C1741" t="s">
        <v>32</v>
      </c>
      <c r="D1741">
        <v>780225502</v>
      </c>
      <c r="E1741" t="s">
        <v>33</v>
      </c>
      <c r="F1741" t="s">
        <v>45</v>
      </c>
      <c r="G1741" t="s">
        <v>8961</v>
      </c>
      <c r="H1741">
        <v>114380090</v>
      </c>
      <c r="I1741">
        <v>114380090</v>
      </c>
      <c r="J1741" t="s">
        <v>3853</v>
      </c>
      <c r="K1741" t="s">
        <v>36</v>
      </c>
      <c r="L1741" t="s">
        <v>1196</v>
      </c>
      <c r="M1741" t="s">
        <v>3854</v>
      </c>
      <c r="N1741" s="54">
        <v>45972</v>
      </c>
      <c r="O1741" s="55">
        <v>0.375</v>
      </c>
      <c r="P1741" t="s">
        <v>45</v>
      </c>
      <c r="Q1741" s="54">
        <v>45972</v>
      </c>
      <c r="R1741" s="55">
        <v>0.86180555555555605</v>
      </c>
      <c r="S1741" t="s">
        <v>45</v>
      </c>
      <c r="T1741">
        <v>1111251727904</v>
      </c>
      <c r="U1741">
        <v>0</v>
      </c>
    </row>
    <row r="1742" spans="1:21">
      <c r="A1742" s="54">
        <v>45972</v>
      </c>
      <c r="B1742" t="s">
        <v>6238</v>
      </c>
      <c r="C1742" t="s">
        <v>32</v>
      </c>
      <c r="D1742">
        <v>780225502</v>
      </c>
      <c r="E1742" t="s">
        <v>33</v>
      </c>
      <c r="F1742" t="s">
        <v>45</v>
      </c>
      <c r="G1742" t="s">
        <v>8962</v>
      </c>
      <c r="H1742">
        <v>711781999</v>
      </c>
      <c r="I1742">
        <v>711781999</v>
      </c>
      <c r="J1742" t="s">
        <v>8963</v>
      </c>
      <c r="K1742" t="s">
        <v>36</v>
      </c>
      <c r="L1742" t="s">
        <v>1196</v>
      </c>
      <c r="M1742" t="s">
        <v>3465</v>
      </c>
      <c r="N1742" s="54">
        <v>45972</v>
      </c>
      <c r="O1742" s="55">
        <v>0.375</v>
      </c>
      <c r="P1742" t="s">
        <v>45</v>
      </c>
      <c r="Q1742" s="54">
        <v>45972</v>
      </c>
      <c r="R1742" s="55">
        <v>0.86527777777777803</v>
      </c>
      <c r="S1742" t="s">
        <v>45</v>
      </c>
      <c r="T1742">
        <v>1111251727913</v>
      </c>
      <c r="U1742">
        <v>0</v>
      </c>
    </row>
    <row r="1743" spans="1:21">
      <c r="A1743" s="54">
        <v>45972</v>
      </c>
      <c r="B1743" t="s">
        <v>6238</v>
      </c>
      <c r="C1743" t="s">
        <v>32</v>
      </c>
      <c r="D1743">
        <v>780225502</v>
      </c>
      <c r="E1743" t="s">
        <v>33</v>
      </c>
      <c r="F1743" t="s">
        <v>45</v>
      </c>
      <c r="G1743" t="s">
        <v>8964</v>
      </c>
      <c r="H1743">
        <v>750473544</v>
      </c>
      <c r="I1743">
        <v>750473544</v>
      </c>
      <c r="J1743" t="s">
        <v>8055</v>
      </c>
      <c r="K1743" t="s">
        <v>36</v>
      </c>
      <c r="L1743" t="s">
        <v>1196</v>
      </c>
      <c r="M1743" t="s">
        <v>8965</v>
      </c>
      <c r="N1743" s="54">
        <v>45972</v>
      </c>
      <c r="O1743" s="55">
        <v>0.375</v>
      </c>
      <c r="P1743" t="s">
        <v>67</v>
      </c>
      <c r="Q1743" s="54">
        <v>45972</v>
      </c>
      <c r="R1743" s="55">
        <v>0.86180555555555605</v>
      </c>
      <c r="S1743" t="s">
        <v>67</v>
      </c>
      <c r="T1743">
        <v>0</v>
      </c>
      <c r="U1743" t="s">
        <v>4247</v>
      </c>
    </row>
    <row r="1744" spans="1:21" hidden="1">
      <c r="A1744" s="54">
        <v>45972</v>
      </c>
      <c r="B1744" t="s">
        <v>5096</v>
      </c>
      <c r="C1744" t="s">
        <v>41</v>
      </c>
      <c r="D1744">
        <v>728091329</v>
      </c>
      <c r="E1744" t="s">
        <v>33</v>
      </c>
      <c r="F1744" t="s">
        <v>3886</v>
      </c>
      <c r="G1744" t="s">
        <v>8966</v>
      </c>
      <c r="H1744">
        <v>254728091329</v>
      </c>
      <c r="I1744">
        <v>254728091329</v>
      </c>
      <c r="J1744" t="s">
        <v>8967</v>
      </c>
      <c r="K1744" t="s">
        <v>36</v>
      </c>
      <c r="L1744" t="s">
        <v>4791</v>
      </c>
      <c r="M1744" t="s">
        <v>3987</v>
      </c>
      <c r="N1744" s="54">
        <v>45990</v>
      </c>
      <c r="O1744" s="55">
        <v>0.41666666666666669</v>
      </c>
      <c r="P1744" t="s">
        <v>3886</v>
      </c>
      <c r="Q1744" s="54">
        <v>0</v>
      </c>
      <c r="R1744" s="55">
        <v>0</v>
      </c>
      <c r="S1744">
        <v>0</v>
      </c>
      <c r="T1744">
        <v>0</v>
      </c>
      <c r="U1744">
        <v>0</v>
      </c>
    </row>
    <row r="1745" spans="1:21" hidden="1">
      <c r="A1745" s="54">
        <v>45972</v>
      </c>
      <c r="B1745" t="s">
        <v>239</v>
      </c>
      <c r="C1745" t="s">
        <v>41</v>
      </c>
      <c r="D1745">
        <v>735802340</v>
      </c>
      <c r="E1745" t="s">
        <v>33</v>
      </c>
      <c r="F1745" t="s">
        <v>45</v>
      </c>
      <c r="G1745" t="s">
        <v>1737</v>
      </c>
      <c r="H1745">
        <v>737035695</v>
      </c>
      <c r="I1745">
        <v>737035695</v>
      </c>
      <c r="J1745" t="s">
        <v>1738</v>
      </c>
      <c r="K1745" t="s">
        <v>36</v>
      </c>
      <c r="L1745" t="s">
        <v>1196</v>
      </c>
      <c r="M1745" t="s">
        <v>6543</v>
      </c>
      <c r="N1745" s="54">
        <v>45973</v>
      </c>
      <c r="O1745" s="55">
        <v>0.5</v>
      </c>
      <c r="P1745" t="s">
        <v>39</v>
      </c>
      <c r="Q1745" s="54">
        <v>45974</v>
      </c>
      <c r="R1745" s="55">
        <v>0.70347222222222205</v>
      </c>
      <c r="S1745">
        <v>0</v>
      </c>
      <c r="T1745">
        <v>0</v>
      </c>
      <c r="U1745">
        <v>0</v>
      </c>
    </row>
    <row r="1746" spans="1:21" hidden="1">
      <c r="A1746" s="54">
        <v>45972</v>
      </c>
      <c r="B1746" t="s">
        <v>8968</v>
      </c>
      <c r="C1746" t="s">
        <v>41</v>
      </c>
      <c r="D1746">
        <v>735802340</v>
      </c>
      <c r="E1746" t="s">
        <v>33</v>
      </c>
      <c r="F1746" t="s">
        <v>45</v>
      </c>
      <c r="G1746" t="s">
        <v>8969</v>
      </c>
      <c r="I1746">
        <v>722426832</v>
      </c>
      <c r="J1746" t="s">
        <v>8970</v>
      </c>
      <c r="K1746" t="s">
        <v>36</v>
      </c>
      <c r="L1746" t="s">
        <v>1196</v>
      </c>
      <c r="M1746" t="s">
        <v>8971</v>
      </c>
      <c r="N1746" s="54">
        <v>45972</v>
      </c>
      <c r="O1746" s="55">
        <v>0.5</v>
      </c>
      <c r="P1746" t="s">
        <v>39</v>
      </c>
      <c r="Q1746" s="54">
        <v>45974</v>
      </c>
      <c r="R1746" s="55">
        <v>0.68472222222222201</v>
      </c>
      <c r="S1746">
        <v>0</v>
      </c>
      <c r="T1746">
        <v>0</v>
      </c>
      <c r="U1746">
        <v>0</v>
      </c>
    </row>
    <row r="1747" spans="1:21" hidden="1">
      <c r="A1747" s="54">
        <v>45972</v>
      </c>
      <c r="B1747" t="s">
        <v>3923</v>
      </c>
      <c r="C1747" t="s">
        <v>41</v>
      </c>
      <c r="D1747">
        <v>102497828</v>
      </c>
      <c r="E1747" t="s">
        <v>33</v>
      </c>
      <c r="F1747" t="s">
        <v>45</v>
      </c>
      <c r="G1747" t="s">
        <v>8972</v>
      </c>
      <c r="H1747">
        <v>701008504</v>
      </c>
      <c r="I1747">
        <v>701008504</v>
      </c>
      <c r="J1747" t="s">
        <v>8973</v>
      </c>
      <c r="K1747" t="s">
        <v>36</v>
      </c>
      <c r="L1747" t="s">
        <v>3907</v>
      </c>
      <c r="M1747" t="s">
        <v>8974</v>
      </c>
      <c r="N1747" s="54">
        <v>45978</v>
      </c>
      <c r="O1747" s="55">
        <v>0.375</v>
      </c>
      <c r="P1747" t="s">
        <v>45</v>
      </c>
      <c r="Q1747" s="54">
        <v>45975</v>
      </c>
      <c r="R1747" s="55">
        <v>0.70694444444444404</v>
      </c>
      <c r="S1747" t="s">
        <v>45</v>
      </c>
      <c r="T1747">
        <v>1411251734011</v>
      </c>
      <c r="U1747">
        <v>0</v>
      </c>
    </row>
    <row r="1748" spans="1:21" hidden="1">
      <c r="A1748" s="54">
        <v>45972</v>
      </c>
      <c r="B1748" t="s">
        <v>142</v>
      </c>
      <c r="C1748" t="s">
        <v>41</v>
      </c>
      <c r="D1748">
        <v>784172048</v>
      </c>
      <c r="E1748" t="s">
        <v>33</v>
      </c>
      <c r="F1748" t="s">
        <v>45</v>
      </c>
      <c r="G1748" t="s">
        <v>8975</v>
      </c>
      <c r="H1748">
        <v>738257393</v>
      </c>
      <c r="I1748">
        <v>720954299</v>
      </c>
      <c r="J1748" t="s">
        <v>151</v>
      </c>
      <c r="K1748" t="s">
        <v>36</v>
      </c>
      <c r="L1748" t="s">
        <v>1196</v>
      </c>
      <c r="M1748" t="s">
        <v>8976</v>
      </c>
      <c r="N1748" s="54">
        <v>45975</v>
      </c>
      <c r="O1748" s="55">
        <v>0.54166666666666663</v>
      </c>
      <c r="P1748" t="s">
        <v>67</v>
      </c>
      <c r="Q1748" s="54">
        <v>45975</v>
      </c>
      <c r="R1748" s="55">
        <v>0.50833333333333297</v>
      </c>
      <c r="S1748" t="s">
        <v>67</v>
      </c>
      <c r="T1748">
        <v>0</v>
      </c>
      <c r="U1748" t="s">
        <v>4355</v>
      </c>
    </row>
    <row r="1749" spans="1:21" hidden="1">
      <c r="A1749" s="54">
        <v>45972</v>
      </c>
      <c r="B1749" t="s">
        <v>142</v>
      </c>
      <c r="C1749" t="s">
        <v>41</v>
      </c>
      <c r="D1749">
        <v>784172048</v>
      </c>
      <c r="E1749" t="s">
        <v>33</v>
      </c>
      <c r="F1749" t="s">
        <v>45</v>
      </c>
      <c r="G1749" t="s">
        <v>8977</v>
      </c>
      <c r="H1749">
        <v>736035037</v>
      </c>
      <c r="I1749">
        <v>722424745</v>
      </c>
      <c r="J1749" t="s">
        <v>8978</v>
      </c>
      <c r="K1749" t="s">
        <v>36</v>
      </c>
      <c r="L1749" t="s">
        <v>1196</v>
      </c>
      <c r="M1749" t="s">
        <v>8979</v>
      </c>
      <c r="N1749" s="54">
        <v>45972</v>
      </c>
      <c r="O1749" s="55">
        <v>0.58333333333333337</v>
      </c>
      <c r="P1749" t="s">
        <v>67</v>
      </c>
      <c r="Q1749" s="54">
        <v>45975</v>
      </c>
      <c r="R1749" s="55">
        <v>0.51180555555555596</v>
      </c>
      <c r="S1749" t="s">
        <v>67</v>
      </c>
      <c r="T1749">
        <v>0</v>
      </c>
      <c r="U1749" t="s">
        <v>4048</v>
      </c>
    </row>
    <row r="1750" spans="1:21" hidden="1">
      <c r="A1750" s="54">
        <v>45972</v>
      </c>
      <c r="B1750" t="s">
        <v>3228</v>
      </c>
      <c r="C1750" t="s">
        <v>41</v>
      </c>
      <c r="D1750">
        <v>787160346</v>
      </c>
      <c r="E1750" t="s">
        <v>33</v>
      </c>
      <c r="F1750" t="s">
        <v>45</v>
      </c>
      <c r="G1750" t="s">
        <v>8980</v>
      </c>
      <c r="H1750">
        <v>254746776345</v>
      </c>
      <c r="I1750">
        <v>254746776345</v>
      </c>
      <c r="J1750" t="s">
        <v>8981</v>
      </c>
      <c r="K1750" t="s">
        <v>36</v>
      </c>
      <c r="L1750" t="s">
        <v>3946</v>
      </c>
      <c r="M1750" t="s">
        <v>8982</v>
      </c>
      <c r="N1750" s="54">
        <v>45972</v>
      </c>
      <c r="O1750" s="55">
        <v>0.5</v>
      </c>
      <c r="P1750" t="s">
        <v>67</v>
      </c>
      <c r="Q1750" s="54">
        <v>45974</v>
      </c>
      <c r="R1750" s="55">
        <v>0.63541666666666696</v>
      </c>
      <c r="S1750" t="s">
        <v>67</v>
      </c>
      <c r="T1750">
        <v>0</v>
      </c>
      <c r="U1750" t="s">
        <v>4355</v>
      </c>
    </row>
    <row r="1751" spans="1:21" hidden="1">
      <c r="A1751" s="54">
        <v>45972</v>
      </c>
      <c r="B1751" t="s">
        <v>1403</v>
      </c>
      <c r="C1751" t="s">
        <v>41</v>
      </c>
      <c r="D1751">
        <v>102772410</v>
      </c>
      <c r="E1751" t="s">
        <v>33</v>
      </c>
      <c r="F1751" t="s">
        <v>45</v>
      </c>
      <c r="G1751" t="s">
        <v>8983</v>
      </c>
      <c r="I1751">
        <v>721256304</v>
      </c>
      <c r="J1751" t="s">
        <v>8984</v>
      </c>
      <c r="K1751" t="s">
        <v>36</v>
      </c>
      <c r="L1751" t="s">
        <v>3916</v>
      </c>
      <c r="M1751" t="s">
        <v>8985</v>
      </c>
      <c r="N1751" s="54">
        <v>45976</v>
      </c>
      <c r="O1751" s="55">
        <v>0.41666666666666669</v>
      </c>
      <c r="P1751" t="s">
        <v>39</v>
      </c>
      <c r="Q1751" s="54">
        <v>45974</v>
      </c>
      <c r="R1751" s="55">
        <v>0.68263888888888902</v>
      </c>
      <c r="S1751">
        <v>0</v>
      </c>
      <c r="T1751">
        <v>0</v>
      </c>
      <c r="U1751">
        <v>0</v>
      </c>
    </row>
    <row r="1752" spans="1:21" hidden="1">
      <c r="A1752" s="54">
        <v>45972</v>
      </c>
      <c r="B1752" t="s">
        <v>4094</v>
      </c>
      <c r="C1752" t="s">
        <v>41</v>
      </c>
      <c r="D1752">
        <v>784408959</v>
      </c>
      <c r="E1752" t="s">
        <v>33</v>
      </c>
      <c r="F1752" t="s">
        <v>45</v>
      </c>
      <c r="G1752" t="s">
        <v>7170</v>
      </c>
      <c r="H1752">
        <v>104416973</v>
      </c>
      <c r="I1752">
        <v>708569497</v>
      </c>
      <c r="J1752" t="s">
        <v>8488</v>
      </c>
      <c r="K1752" t="s">
        <v>36</v>
      </c>
      <c r="L1752" t="s">
        <v>3926</v>
      </c>
      <c r="M1752" t="s">
        <v>8986</v>
      </c>
      <c r="N1752" s="54">
        <v>45972</v>
      </c>
      <c r="O1752" s="55">
        <v>0.41666666666666669</v>
      </c>
      <c r="P1752" t="s">
        <v>67</v>
      </c>
      <c r="Q1752" s="54">
        <v>45973</v>
      </c>
      <c r="R1752" s="55">
        <v>0.37083333333333302</v>
      </c>
      <c r="T1752">
        <v>0</v>
      </c>
      <c r="U1752" t="s">
        <v>114</v>
      </c>
    </row>
    <row r="1753" spans="1:21" hidden="1">
      <c r="A1753" s="54">
        <v>45972</v>
      </c>
      <c r="B1753" t="s">
        <v>4735</v>
      </c>
      <c r="C1753" t="s">
        <v>41</v>
      </c>
      <c r="D1753">
        <v>107221313</v>
      </c>
      <c r="E1753" t="s">
        <v>33</v>
      </c>
      <c r="F1753" t="s">
        <v>45</v>
      </c>
      <c r="G1753" t="s">
        <v>8490</v>
      </c>
      <c r="H1753">
        <v>254723326768</v>
      </c>
      <c r="I1753">
        <v>254723326768</v>
      </c>
      <c r="J1753" t="s">
        <v>8987</v>
      </c>
      <c r="K1753" t="s">
        <v>36</v>
      </c>
      <c r="L1753" t="s">
        <v>4128</v>
      </c>
      <c r="M1753" t="s">
        <v>8988</v>
      </c>
      <c r="N1753" s="54">
        <v>45972</v>
      </c>
      <c r="O1753" s="55">
        <v>0.45833333333333331</v>
      </c>
      <c r="P1753" t="s">
        <v>45</v>
      </c>
      <c r="Q1753" s="54">
        <v>45973</v>
      </c>
      <c r="R1753" s="55">
        <v>0.37916666666666698</v>
      </c>
      <c r="T1753">
        <v>1211251728361</v>
      </c>
      <c r="U1753">
        <v>0</v>
      </c>
    </row>
    <row r="1754" spans="1:21" hidden="1">
      <c r="A1754" s="54">
        <v>45972</v>
      </c>
      <c r="B1754" t="s">
        <v>4094</v>
      </c>
      <c r="C1754" t="s">
        <v>41</v>
      </c>
      <c r="D1754">
        <v>784408959</v>
      </c>
      <c r="E1754" t="s">
        <v>33</v>
      </c>
      <c r="F1754" t="s">
        <v>45</v>
      </c>
      <c r="G1754" t="s">
        <v>8989</v>
      </c>
      <c r="I1754">
        <v>254743575047</v>
      </c>
      <c r="J1754" t="s">
        <v>8990</v>
      </c>
      <c r="K1754" t="s">
        <v>36</v>
      </c>
      <c r="L1754" t="s">
        <v>1196</v>
      </c>
      <c r="M1754" t="s">
        <v>8991</v>
      </c>
      <c r="N1754" s="54">
        <v>45972</v>
      </c>
      <c r="O1754" s="55">
        <v>0.41666666666666669</v>
      </c>
      <c r="P1754" t="s">
        <v>45</v>
      </c>
      <c r="Q1754" s="54">
        <v>45973</v>
      </c>
      <c r="R1754" s="55">
        <v>0.38402777777777802</v>
      </c>
      <c r="T1754">
        <v>1211251728373</v>
      </c>
      <c r="U1754">
        <v>0</v>
      </c>
    </row>
    <row r="1755" spans="1:21">
      <c r="A1755" s="54">
        <v>45972</v>
      </c>
      <c r="B1755" t="s">
        <v>2420</v>
      </c>
      <c r="C1755" t="s">
        <v>1167</v>
      </c>
      <c r="D1755">
        <v>780080032</v>
      </c>
      <c r="E1755" t="s">
        <v>33</v>
      </c>
      <c r="F1755" t="s">
        <v>45</v>
      </c>
      <c r="G1755" t="s">
        <v>8992</v>
      </c>
      <c r="H1755">
        <v>781744949</v>
      </c>
      <c r="I1755">
        <v>781744949</v>
      </c>
      <c r="J1755" t="s">
        <v>8993</v>
      </c>
      <c r="K1755" t="s">
        <v>36</v>
      </c>
      <c r="L1755" t="s">
        <v>3916</v>
      </c>
      <c r="M1755" t="s">
        <v>7684</v>
      </c>
      <c r="N1755" s="54">
        <v>45972</v>
      </c>
      <c r="O1755" s="55">
        <v>0.45833333333333331</v>
      </c>
      <c r="P1755" t="s">
        <v>45</v>
      </c>
      <c r="Q1755" s="54">
        <v>45973</v>
      </c>
      <c r="R1755" s="55">
        <v>0.37222222222222201</v>
      </c>
      <c r="T1755">
        <v>1211251728318</v>
      </c>
      <c r="U1755">
        <v>0</v>
      </c>
    </row>
    <row r="1756" spans="1:21">
      <c r="A1756" s="54">
        <v>45972</v>
      </c>
      <c r="B1756" t="s">
        <v>7911</v>
      </c>
      <c r="C1756" t="s">
        <v>1079</v>
      </c>
      <c r="D1756">
        <v>731299696</v>
      </c>
      <c r="E1756" t="s">
        <v>33</v>
      </c>
      <c r="F1756" t="s">
        <v>45</v>
      </c>
      <c r="G1756" t="s">
        <v>8994</v>
      </c>
      <c r="H1756">
        <v>254104866104</v>
      </c>
      <c r="I1756">
        <v>254720310063</v>
      </c>
      <c r="J1756" t="s">
        <v>8995</v>
      </c>
      <c r="K1756" t="s">
        <v>36</v>
      </c>
      <c r="L1756" t="s">
        <v>3946</v>
      </c>
      <c r="M1756" t="s">
        <v>8996</v>
      </c>
      <c r="N1756" s="54">
        <v>46011</v>
      </c>
      <c r="O1756" s="55">
        <v>0.41666666666666669</v>
      </c>
      <c r="P1756" t="s">
        <v>4124</v>
      </c>
      <c r="Q1756" s="54">
        <v>45973</v>
      </c>
      <c r="R1756" s="55">
        <v>0.38819444444444401</v>
      </c>
      <c r="T1756" t="s">
        <v>12043</v>
      </c>
      <c r="U1756">
        <v>0</v>
      </c>
    </row>
    <row r="1757" spans="1:21">
      <c r="A1757" s="54">
        <v>45972</v>
      </c>
      <c r="B1757" t="s">
        <v>2420</v>
      </c>
      <c r="C1757" t="s">
        <v>1167</v>
      </c>
      <c r="D1757">
        <v>780080032</v>
      </c>
      <c r="E1757" t="s">
        <v>33</v>
      </c>
      <c r="F1757" t="s">
        <v>45</v>
      </c>
      <c r="G1757" t="s">
        <v>8997</v>
      </c>
      <c r="H1757">
        <v>736731576</v>
      </c>
      <c r="I1757">
        <v>736731576</v>
      </c>
      <c r="J1757" t="s">
        <v>8998</v>
      </c>
      <c r="K1757" t="s">
        <v>36</v>
      </c>
      <c r="L1757" t="s">
        <v>3916</v>
      </c>
      <c r="M1757" t="s">
        <v>7684</v>
      </c>
      <c r="N1757" s="54">
        <v>45972</v>
      </c>
      <c r="O1757" s="55">
        <v>0.5</v>
      </c>
      <c r="P1757" t="s">
        <v>45</v>
      </c>
      <c r="Q1757" s="54">
        <v>45973</v>
      </c>
      <c r="R1757" s="55">
        <v>0.42569444444444399</v>
      </c>
      <c r="T1757">
        <v>1211251728501</v>
      </c>
      <c r="U1757">
        <v>0</v>
      </c>
    </row>
    <row r="1758" spans="1:21">
      <c r="A1758" s="54">
        <v>45972</v>
      </c>
      <c r="B1758" t="s">
        <v>2420</v>
      </c>
      <c r="C1758" t="s">
        <v>1167</v>
      </c>
      <c r="D1758">
        <v>780080032</v>
      </c>
      <c r="E1758" t="s">
        <v>33</v>
      </c>
      <c r="F1758" t="s">
        <v>45</v>
      </c>
      <c r="G1758" t="s">
        <v>8999</v>
      </c>
      <c r="H1758">
        <v>738824745</v>
      </c>
      <c r="I1758">
        <v>738824745</v>
      </c>
      <c r="J1758" t="s">
        <v>9000</v>
      </c>
      <c r="K1758" t="s">
        <v>36</v>
      </c>
      <c r="L1758" t="s">
        <v>3916</v>
      </c>
      <c r="M1758" t="s">
        <v>9001</v>
      </c>
      <c r="N1758" s="54">
        <v>45972</v>
      </c>
      <c r="O1758" s="55">
        <v>0.58333333333333337</v>
      </c>
      <c r="P1758" t="s">
        <v>39</v>
      </c>
      <c r="Q1758" s="54">
        <v>45973</v>
      </c>
      <c r="R1758" s="55">
        <v>0.41805555555555601</v>
      </c>
      <c r="T1758">
        <v>0</v>
      </c>
      <c r="U1758">
        <v>0</v>
      </c>
    </row>
    <row r="1759" spans="1:21">
      <c r="A1759" s="54">
        <v>45972</v>
      </c>
      <c r="B1759" t="s">
        <v>2420</v>
      </c>
      <c r="C1759" t="s">
        <v>1167</v>
      </c>
      <c r="D1759">
        <v>780080032</v>
      </c>
      <c r="E1759" t="s">
        <v>33</v>
      </c>
      <c r="F1759" t="s">
        <v>45</v>
      </c>
      <c r="G1759" t="s">
        <v>9002</v>
      </c>
      <c r="H1759">
        <v>768750412</v>
      </c>
      <c r="I1759">
        <v>767750413</v>
      </c>
      <c r="J1759" t="s">
        <v>9003</v>
      </c>
      <c r="K1759" t="s">
        <v>36</v>
      </c>
      <c r="L1759" t="s">
        <v>3916</v>
      </c>
      <c r="M1759" t="s">
        <v>9004</v>
      </c>
      <c r="N1759" s="54">
        <v>45972</v>
      </c>
      <c r="O1759" s="55">
        <v>0.54166666666666663</v>
      </c>
      <c r="P1759" t="s">
        <v>45</v>
      </c>
      <c r="Q1759" s="54">
        <v>45973</v>
      </c>
      <c r="R1759" s="55">
        <v>0.41805555555555601</v>
      </c>
      <c r="T1759">
        <v>1211251728465</v>
      </c>
      <c r="U1759">
        <v>0</v>
      </c>
    </row>
    <row r="1760" spans="1:21" hidden="1">
      <c r="A1760" s="54">
        <v>45972</v>
      </c>
      <c r="B1760" t="s">
        <v>720</v>
      </c>
      <c r="C1760" t="s">
        <v>41</v>
      </c>
      <c r="D1760">
        <v>104144901</v>
      </c>
      <c r="E1760" t="s">
        <v>33</v>
      </c>
      <c r="F1760" t="s">
        <v>45</v>
      </c>
      <c r="G1760" t="s">
        <v>9005</v>
      </c>
      <c r="H1760">
        <v>716943306</v>
      </c>
      <c r="I1760">
        <v>716943306</v>
      </c>
      <c r="J1760" t="s">
        <v>9006</v>
      </c>
      <c r="K1760" t="s">
        <v>36</v>
      </c>
      <c r="L1760" t="s">
        <v>1196</v>
      </c>
      <c r="M1760" t="s">
        <v>1358</v>
      </c>
      <c r="N1760" s="54">
        <v>45972</v>
      </c>
      <c r="O1760" s="55">
        <v>0.45833333333333331</v>
      </c>
      <c r="P1760" t="s">
        <v>45</v>
      </c>
      <c r="Q1760" s="54">
        <v>45973</v>
      </c>
      <c r="R1760" s="55">
        <v>0.40277777777777801</v>
      </c>
      <c r="T1760">
        <v>1211251728428</v>
      </c>
      <c r="U1760">
        <v>0</v>
      </c>
    </row>
    <row r="1761" spans="1:21" hidden="1">
      <c r="A1761" s="54">
        <v>45972</v>
      </c>
      <c r="B1761" t="s">
        <v>4545</v>
      </c>
      <c r="C1761" t="s">
        <v>41</v>
      </c>
      <c r="D1761">
        <v>103639065</v>
      </c>
      <c r="E1761" t="s">
        <v>33</v>
      </c>
      <c r="F1761" t="s">
        <v>45</v>
      </c>
      <c r="G1761" t="s">
        <v>9007</v>
      </c>
      <c r="H1761">
        <v>797049822</v>
      </c>
      <c r="I1761">
        <v>797049822</v>
      </c>
      <c r="J1761" t="s">
        <v>9008</v>
      </c>
      <c r="K1761" t="s">
        <v>36</v>
      </c>
      <c r="L1761" t="s">
        <v>3948</v>
      </c>
      <c r="M1761" t="s">
        <v>9009</v>
      </c>
      <c r="N1761" s="54">
        <v>45972</v>
      </c>
      <c r="O1761" s="55">
        <v>0.66666666666666663</v>
      </c>
      <c r="P1761" t="s">
        <v>45</v>
      </c>
      <c r="Q1761" s="54">
        <v>45973</v>
      </c>
      <c r="R1761" s="55">
        <v>0.41597222222222202</v>
      </c>
      <c r="T1761">
        <v>1211251728473</v>
      </c>
      <c r="U1761">
        <v>0</v>
      </c>
    </row>
    <row r="1762" spans="1:21">
      <c r="A1762" s="54">
        <v>45972</v>
      </c>
      <c r="B1762" t="s">
        <v>2420</v>
      </c>
      <c r="C1762" t="s">
        <v>1167</v>
      </c>
      <c r="D1762">
        <v>780080032</v>
      </c>
      <c r="E1762" t="s">
        <v>33</v>
      </c>
      <c r="F1762" t="s">
        <v>45</v>
      </c>
      <c r="G1762" t="s">
        <v>9010</v>
      </c>
      <c r="H1762">
        <v>725254411</v>
      </c>
      <c r="I1762">
        <v>7252554411</v>
      </c>
      <c r="J1762" t="s">
        <v>9011</v>
      </c>
      <c r="K1762" t="s">
        <v>36</v>
      </c>
      <c r="L1762" t="s">
        <v>3916</v>
      </c>
      <c r="M1762" t="s">
        <v>9004</v>
      </c>
      <c r="N1762" s="54">
        <v>45972</v>
      </c>
      <c r="O1762" s="55">
        <v>0.54166666666666663</v>
      </c>
      <c r="P1762" t="s">
        <v>45</v>
      </c>
      <c r="Q1762" s="54">
        <v>45973</v>
      </c>
      <c r="R1762" s="55">
        <v>0.43333333333333302</v>
      </c>
      <c r="T1762">
        <v>1211251728539</v>
      </c>
      <c r="U1762">
        <v>0</v>
      </c>
    </row>
    <row r="1763" spans="1:21" hidden="1">
      <c r="A1763" s="54">
        <v>45972</v>
      </c>
      <c r="B1763" t="s">
        <v>47</v>
      </c>
      <c r="C1763" t="s">
        <v>41</v>
      </c>
      <c r="D1763">
        <v>735633807</v>
      </c>
      <c r="E1763" t="s">
        <v>33</v>
      </c>
      <c r="F1763" t="s">
        <v>45</v>
      </c>
      <c r="G1763" t="s">
        <v>9012</v>
      </c>
      <c r="H1763">
        <v>734023364</v>
      </c>
      <c r="I1763">
        <v>734023364</v>
      </c>
      <c r="J1763" t="s">
        <v>9013</v>
      </c>
      <c r="K1763" t="s">
        <v>36</v>
      </c>
      <c r="L1763" t="s">
        <v>3936</v>
      </c>
      <c r="M1763" t="s">
        <v>9014</v>
      </c>
      <c r="N1763" s="54">
        <v>45973</v>
      </c>
      <c r="O1763" s="55">
        <v>0.45833333333333331</v>
      </c>
      <c r="P1763" t="s">
        <v>45</v>
      </c>
      <c r="Q1763" s="54">
        <v>45973</v>
      </c>
      <c r="R1763" s="55">
        <v>0.38541666666666702</v>
      </c>
      <c r="T1763">
        <v>1211251728380</v>
      </c>
      <c r="U1763">
        <v>0</v>
      </c>
    </row>
    <row r="1764" spans="1:21" hidden="1">
      <c r="A1764" s="54">
        <v>45972</v>
      </c>
      <c r="B1764" t="s">
        <v>6141</v>
      </c>
      <c r="C1764" t="s">
        <v>41</v>
      </c>
      <c r="D1764">
        <v>789052741</v>
      </c>
      <c r="E1764" t="s">
        <v>33</v>
      </c>
      <c r="F1764" t="s">
        <v>45</v>
      </c>
      <c r="G1764" t="s">
        <v>9015</v>
      </c>
      <c r="H1764">
        <v>254739040515</v>
      </c>
      <c r="I1764">
        <v>254700066499</v>
      </c>
      <c r="J1764" t="s">
        <v>9016</v>
      </c>
      <c r="K1764" t="s">
        <v>36</v>
      </c>
      <c r="L1764" t="s">
        <v>5551</v>
      </c>
      <c r="M1764" t="s">
        <v>9017</v>
      </c>
      <c r="N1764" s="54">
        <v>45975</v>
      </c>
      <c r="O1764" s="55">
        <v>0.58333333333333337</v>
      </c>
      <c r="P1764" t="s">
        <v>45</v>
      </c>
      <c r="Q1764" s="54">
        <v>45976</v>
      </c>
      <c r="R1764" s="55">
        <v>0.390277777777778</v>
      </c>
      <c r="T1764" t="s">
        <v>12044</v>
      </c>
      <c r="U1764">
        <v>0</v>
      </c>
    </row>
    <row r="1765" spans="1:21" hidden="1">
      <c r="A1765" s="54">
        <v>45972</v>
      </c>
      <c r="B1765" t="s">
        <v>2317</v>
      </c>
      <c r="C1765" t="s">
        <v>41</v>
      </c>
      <c r="D1765">
        <v>107393991</v>
      </c>
      <c r="E1765" t="s">
        <v>33</v>
      </c>
      <c r="F1765" t="s">
        <v>45</v>
      </c>
      <c r="G1765" t="s">
        <v>9018</v>
      </c>
      <c r="H1765">
        <v>711765837</v>
      </c>
      <c r="I1765">
        <v>713929862</v>
      </c>
      <c r="J1765" t="s">
        <v>9019</v>
      </c>
      <c r="K1765" t="s">
        <v>36</v>
      </c>
      <c r="L1765" t="s">
        <v>4076</v>
      </c>
      <c r="M1765" t="s">
        <v>5035</v>
      </c>
      <c r="N1765" s="54">
        <v>45972</v>
      </c>
      <c r="O1765" s="55">
        <v>0.5</v>
      </c>
      <c r="P1765" t="s">
        <v>45</v>
      </c>
      <c r="Q1765" s="54">
        <v>45973</v>
      </c>
      <c r="R1765" s="55" t="s">
        <v>12045</v>
      </c>
      <c r="T1765">
        <v>1211251728402</v>
      </c>
      <c r="U1765">
        <v>0</v>
      </c>
    </row>
    <row r="1766" spans="1:21" hidden="1">
      <c r="A1766" s="54">
        <v>45972</v>
      </c>
      <c r="B1766" t="s">
        <v>720</v>
      </c>
      <c r="C1766" t="s">
        <v>41</v>
      </c>
      <c r="D1766">
        <v>735633807</v>
      </c>
      <c r="E1766" t="s">
        <v>33</v>
      </c>
      <c r="F1766" t="s">
        <v>45</v>
      </c>
      <c r="G1766" t="s">
        <v>9020</v>
      </c>
      <c r="H1766">
        <v>733446699</v>
      </c>
      <c r="I1766">
        <v>733446699</v>
      </c>
      <c r="J1766" t="s">
        <v>9021</v>
      </c>
      <c r="K1766" t="s">
        <v>36</v>
      </c>
      <c r="L1766" t="s">
        <v>3942</v>
      </c>
      <c r="M1766" t="s">
        <v>9022</v>
      </c>
      <c r="N1766" s="54">
        <v>45972</v>
      </c>
      <c r="O1766" s="55">
        <v>0.41666666666666669</v>
      </c>
      <c r="P1766" t="s">
        <v>45</v>
      </c>
      <c r="Q1766" s="54">
        <v>45973</v>
      </c>
      <c r="R1766" s="55" t="s">
        <v>12046</v>
      </c>
      <c r="T1766">
        <v>1211251728458</v>
      </c>
      <c r="U1766">
        <v>0</v>
      </c>
    </row>
    <row r="1767" spans="1:21" hidden="1">
      <c r="A1767" s="54">
        <v>45972</v>
      </c>
      <c r="B1767" t="s">
        <v>1652</v>
      </c>
      <c r="C1767" t="s">
        <v>41</v>
      </c>
      <c r="D1767">
        <v>738709366</v>
      </c>
      <c r="E1767" t="s">
        <v>33</v>
      </c>
      <c r="F1767" t="s">
        <v>45</v>
      </c>
      <c r="G1767" t="s">
        <v>9023</v>
      </c>
      <c r="H1767">
        <v>792177115</v>
      </c>
      <c r="I1767">
        <v>792177115</v>
      </c>
      <c r="J1767" t="s">
        <v>9024</v>
      </c>
      <c r="K1767" t="s">
        <v>36</v>
      </c>
      <c r="L1767" t="s">
        <v>3994</v>
      </c>
      <c r="M1767" t="s">
        <v>9025</v>
      </c>
      <c r="N1767" s="54">
        <v>45972</v>
      </c>
      <c r="O1767" s="55">
        <v>0.45833333333333331</v>
      </c>
      <c r="P1767" t="s">
        <v>39</v>
      </c>
      <c r="Q1767" s="54">
        <v>45976</v>
      </c>
      <c r="R1767" s="55" t="s">
        <v>12047</v>
      </c>
      <c r="T1767">
        <v>0</v>
      </c>
      <c r="U1767">
        <v>0</v>
      </c>
    </row>
    <row r="1768" spans="1:21" hidden="1">
      <c r="A1768" s="54">
        <v>45972</v>
      </c>
      <c r="B1768" t="s">
        <v>1652</v>
      </c>
      <c r="C1768" t="s">
        <v>41</v>
      </c>
      <c r="D1768">
        <v>738709366</v>
      </c>
      <c r="E1768" t="s">
        <v>33</v>
      </c>
      <c r="F1768" t="s">
        <v>45</v>
      </c>
      <c r="G1768" t="s">
        <v>9026</v>
      </c>
      <c r="H1768">
        <v>732884152</v>
      </c>
      <c r="I1768">
        <v>732884152</v>
      </c>
      <c r="J1768" t="s">
        <v>9027</v>
      </c>
      <c r="K1768" t="s">
        <v>36</v>
      </c>
      <c r="L1768" t="s">
        <v>3994</v>
      </c>
      <c r="M1768" t="s">
        <v>9028</v>
      </c>
      <c r="N1768" s="54">
        <v>45972</v>
      </c>
      <c r="O1768" s="55">
        <v>0.45833333333333331</v>
      </c>
      <c r="P1768" t="s">
        <v>45</v>
      </c>
      <c r="Q1768" s="54">
        <v>45973</v>
      </c>
      <c r="R1768" s="55" t="s">
        <v>12048</v>
      </c>
      <c r="T1768">
        <v>1211251728496</v>
      </c>
      <c r="U1768">
        <v>0</v>
      </c>
    </row>
    <row r="1769" spans="1:21" hidden="1">
      <c r="A1769" s="54">
        <v>45972</v>
      </c>
      <c r="B1769" t="s">
        <v>47</v>
      </c>
      <c r="C1769" t="s">
        <v>41</v>
      </c>
      <c r="D1769">
        <v>735633807</v>
      </c>
      <c r="E1769" t="s">
        <v>33</v>
      </c>
      <c r="F1769" t="s">
        <v>45</v>
      </c>
      <c r="G1769" t="s">
        <v>9029</v>
      </c>
      <c r="H1769">
        <v>759457525</v>
      </c>
      <c r="I1769">
        <v>759457525</v>
      </c>
      <c r="J1769" t="s">
        <v>9030</v>
      </c>
      <c r="K1769" t="s">
        <v>36</v>
      </c>
      <c r="L1769" t="s">
        <v>1196</v>
      </c>
      <c r="M1769" t="s">
        <v>9031</v>
      </c>
      <c r="N1769" s="54">
        <v>45972</v>
      </c>
      <c r="O1769" s="55">
        <v>0.45833333333333331</v>
      </c>
      <c r="P1769" t="s">
        <v>45</v>
      </c>
      <c r="Q1769" s="54">
        <v>45973</v>
      </c>
      <c r="R1769" s="55" t="s">
        <v>12049</v>
      </c>
      <c r="T1769">
        <v>1211251728530</v>
      </c>
      <c r="U1769">
        <v>0</v>
      </c>
    </row>
    <row r="1770" spans="1:21" hidden="1">
      <c r="A1770" s="54">
        <v>45972</v>
      </c>
      <c r="B1770" t="s">
        <v>1652</v>
      </c>
      <c r="C1770" t="s">
        <v>41</v>
      </c>
      <c r="D1770">
        <v>738709366</v>
      </c>
      <c r="E1770" t="s">
        <v>33</v>
      </c>
      <c r="F1770" t="s">
        <v>3886</v>
      </c>
      <c r="G1770" t="s">
        <v>9032</v>
      </c>
      <c r="H1770">
        <v>711591553</v>
      </c>
      <c r="I1770">
        <v>711591553</v>
      </c>
      <c r="J1770" t="s">
        <v>9033</v>
      </c>
      <c r="K1770" t="s">
        <v>36</v>
      </c>
      <c r="L1770" t="s">
        <v>1196</v>
      </c>
      <c r="M1770" t="s">
        <v>9034</v>
      </c>
      <c r="N1770" s="54">
        <v>45996</v>
      </c>
      <c r="O1770" s="55">
        <v>0.5</v>
      </c>
      <c r="P1770" t="s">
        <v>3886</v>
      </c>
      <c r="Q1770" s="54"/>
      <c r="T1770" t="s">
        <v>4175</v>
      </c>
      <c r="U1770"/>
    </row>
    <row r="1771" spans="1:21" hidden="1">
      <c r="A1771" s="54">
        <v>45972</v>
      </c>
      <c r="B1771" t="s">
        <v>3071</v>
      </c>
      <c r="C1771" t="s">
        <v>41</v>
      </c>
      <c r="D1771">
        <v>734356550</v>
      </c>
      <c r="E1771" t="s">
        <v>33</v>
      </c>
      <c r="F1771" t="s">
        <v>45</v>
      </c>
      <c r="G1771" t="s">
        <v>9035</v>
      </c>
      <c r="I1771">
        <v>701017705</v>
      </c>
      <c r="J1771" t="s">
        <v>9036</v>
      </c>
      <c r="K1771" t="s">
        <v>36</v>
      </c>
      <c r="L1771" t="s">
        <v>3896</v>
      </c>
      <c r="M1771" t="s">
        <v>9037</v>
      </c>
      <c r="N1771" s="54">
        <v>45972</v>
      </c>
      <c r="O1771" s="55">
        <v>0.70833333333333337</v>
      </c>
      <c r="P1771" t="s">
        <v>67</v>
      </c>
      <c r="Q1771" s="54">
        <v>45973</v>
      </c>
      <c r="R1771" s="55" t="s">
        <v>12050</v>
      </c>
      <c r="T1771">
        <v>0</v>
      </c>
      <c r="U1771" t="s">
        <v>4048</v>
      </c>
    </row>
    <row r="1772" spans="1:21" hidden="1">
      <c r="A1772" s="54">
        <v>45972</v>
      </c>
      <c r="B1772" t="s">
        <v>720</v>
      </c>
      <c r="C1772" t="s">
        <v>41</v>
      </c>
      <c r="D1772">
        <v>104144901</v>
      </c>
      <c r="E1772" t="s">
        <v>33</v>
      </c>
      <c r="F1772" t="s">
        <v>45</v>
      </c>
      <c r="G1772" t="s">
        <v>9038</v>
      </c>
      <c r="H1772">
        <v>754427476</v>
      </c>
      <c r="I1772">
        <v>754427476</v>
      </c>
      <c r="J1772" t="s">
        <v>9039</v>
      </c>
      <c r="K1772" t="s">
        <v>36</v>
      </c>
      <c r="L1772" t="s">
        <v>1911</v>
      </c>
      <c r="M1772" t="s">
        <v>9040</v>
      </c>
      <c r="N1772" s="54">
        <v>45972</v>
      </c>
      <c r="O1772" s="55">
        <v>0.45833333333333331</v>
      </c>
      <c r="P1772" t="s">
        <v>45</v>
      </c>
      <c r="Q1772" s="54">
        <v>45973</v>
      </c>
      <c r="R1772" s="55" t="s">
        <v>12051</v>
      </c>
      <c r="T1772">
        <v>1211251728277</v>
      </c>
      <c r="U1772">
        <v>0</v>
      </c>
    </row>
    <row r="1773" spans="1:21" hidden="1">
      <c r="A1773" s="54">
        <v>45972</v>
      </c>
      <c r="B1773" t="s">
        <v>3071</v>
      </c>
      <c r="C1773" t="s">
        <v>41</v>
      </c>
      <c r="D1773">
        <v>734356550</v>
      </c>
      <c r="E1773" t="s">
        <v>33</v>
      </c>
      <c r="F1773" t="s">
        <v>45</v>
      </c>
      <c r="G1773" t="s">
        <v>9041</v>
      </c>
      <c r="H1773">
        <v>789577516</v>
      </c>
      <c r="I1773">
        <v>789577516</v>
      </c>
      <c r="J1773" t="s">
        <v>9042</v>
      </c>
      <c r="K1773" t="s">
        <v>36</v>
      </c>
      <c r="L1773" t="s">
        <v>3896</v>
      </c>
      <c r="M1773" t="s">
        <v>9043</v>
      </c>
      <c r="N1773" s="54">
        <v>45972</v>
      </c>
      <c r="O1773" s="55">
        <v>0.70833333333333337</v>
      </c>
      <c r="P1773" t="s">
        <v>45</v>
      </c>
      <c r="Q1773" s="54">
        <v>45973</v>
      </c>
      <c r="R1773" s="55" t="s">
        <v>12052</v>
      </c>
      <c r="T1773">
        <v>1211251728828</v>
      </c>
      <c r="U1773">
        <v>0</v>
      </c>
    </row>
    <row r="1774" spans="1:21">
      <c r="A1774" s="54">
        <v>45972</v>
      </c>
      <c r="B1774" t="s">
        <v>2420</v>
      </c>
      <c r="C1774" t="s">
        <v>1167</v>
      </c>
      <c r="D1774">
        <v>780080032</v>
      </c>
      <c r="E1774" t="s">
        <v>33</v>
      </c>
      <c r="F1774" t="s">
        <v>45</v>
      </c>
      <c r="G1774" t="s">
        <v>9044</v>
      </c>
      <c r="H1774">
        <v>707415346</v>
      </c>
      <c r="I1774">
        <v>707415346</v>
      </c>
      <c r="J1774" t="s">
        <v>9045</v>
      </c>
      <c r="K1774" t="s">
        <v>36</v>
      </c>
      <c r="L1774" t="s">
        <v>3916</v>
      </c>
      <c r="M1774" t="s">
        <v>7684</v>
      </c>
      <c r="N1774" s="54">
        <v>45972</v>
      </c>
      <c r="O1774" s="55">
        <v>0.5</v>
      </c>
      <c r="P1774" t="s">
        <v>45</v>
      </c>
      <c r="Q1774" s="54">
        <v>45973</v>
      </c>
      <c r="R1774" s="55" t="s">
        <v>12053</v>
      </c>
      <c r="T1774">
        <v>1211251728374</v>
      </c>
      <c r="U1774">
        <v>0</v>
      </c>
    </row>
    <row r="1775" spans="1:21" hidden="1">
      <c r="A1775" s="54">
        <v>45972</v>
      </c>
      <c r="B1775" t="s">
        <v>720</v>
      </c>
      <c r="C1775" t="s">
        <v>41</v>
      </c>
      <c r="D1775">
        <v>104144901</v>
      </c>
      <c r="E1775" t="s">
        <v>33</v>
      </c>
      <c r="F1775" t="s">
        <v>45</v>
      </c>
      <c r="G1775" t="s">
        <v>9046</v>
      </c>
      <c r="H1775">
        <v>735088780</v>
      </c>
      <c r="I1775">
        <v>717088780</v>
      </c>
      <c r="J1775" t="s">
        <v>9047</v>
      </c>
      <c r="K1775" t="s">
        <v>36</v>
      </c>
      <c r="L1775" t="s">
        <v>1196</v>
      </c>
      <c r="M1775" t="s">
        <v>9048</v>
      </c>
      <c r="N1775" s="54">
        <v>45972</v>
      </c>
      <c r="O1775" s="55">
        <v>0.45833333333333331</v>
      </c>
      <c r="P1775" t="s">
        <v>45</v>
      </c>
      <c r="Q1775" s="54">
        <v>45973</v>
      </c>
      <c r="R1775" s="55" t="s">
        <v>12054</v>
      </c>
      <c r="T1775">
        <v>1211251728486</v>
      </c>
      <c r="U1775">
        <v>0</v>
      </c>
    </row>
    <row r="1776" spans="1:21" hidden="1">
      <c r="A1776" s="54">
        <v>45972</v>
      </c>
      <c r="B1776" t="s">
        <v>484</v>
      </c>
      <c r="C1776" t="s">
        <v>41</v>
      </c>
      <c r="D1776">
        <v>784292582</v>
      </c>
      <c r="E1776" t="s">
        <v>33</v>
      </c>
      <c r="F1776" t="s">
        <v>45</v>
      </c>
      <c r="G1776" t="s">
        <v>9049</v>
      </c>
      <c r="H1776">
        <v>733929995</v>
      </c>
      <c r="I1776">
        <v>723929995</v>
      </c>
      <c r="J1776" t="s">
        <v>9050</v>
      </c>
      <c r="K1776" t="s">
        <v>36</v>
      </c>
      <c r="L1776" t="s">
        <v>3907</v>
      </c>
      <c r="M1776" t="s">
        <v>9051</v>
      </c>
      <c r="N1776" s="54">
        <v>45973</v>
      </c>
      <c r="O1776" s="55">
        <v>0.45833333333333331</v>
      </c>
      <c r="P1776" t="s">
        <v>45</v>
      </c>
      <c r="Q1776" s="54">
        <v>45973</v>
      </c>
      <c r="R1776" s="55" t="s">
        <v>12055</v>
      </c>
      <c r="T1776">
        <v>1211251728406</v>
      </c>
      <c r="U1776">
        <v>0</v>
      </c>
    </row>
    <row r="1777" spans="1:21" hidden="1">
      <c r="A1777" s="54">
        <v>45972</v>
      </c>
      <c r="B1777" t="s">
        <v>3071</v>
      </c>
      <c r="C1777" t="s">
        <v>41</v>
      </c>
      <c r="D1777">
        <v>734356550</v>
      </c>
      <c r="E1777" t="s">
        <v>33</v>
      </c>
      <c r="F1777" t="s">
        <v>45</v>
      </c>
      <c r="G1777" t="s">
        <v>9052</v>
      </c>
      <c r="H1777">
        <v>788623414</v>
      </c>
      <c r="I1777">
        <v>788623414</v>
      </c>
      <c r="J1777" t="s">
        <v>9053</v>
      </c>
      <c r="K1777" t="s">
        <v>36</v>
      </c>
      <c r="L1777" t="s">
        <v>3896</v>
      </c>
      <c r="M1777" t="s">
        <v>9054</v>
      </c>
      <c r="N1777" s="54">
        <v>45973</v>
      </c>
      <c r="O1777" s="55">
        <v>0.58333333333333337</v>
      </c>
      <c r="P1777" t="s">
        <v>45</v>
      </c>
      <c r="Q1777" s="54">
        <v>45973</v>
      </c>
      <c r="R1777" s="55" t="s">
        <v>12056</v>
      </c>
      <c r="T1777">
        <v>1211251728870</v>
      </c>
      <c r="U1777">
        <v>0</v>
      </c>
    </row>
    <row r="1778" spans="1:21" hidden="1">
      <c r="A1778" s="54">
        <v>45972</v>
      </c>
      <c r="B1778" t="s">
        <v>484</v>
      </c>
      <c r="C1778" t="s">
        <v>41</v>
      </c>
      <c r="D1778">
        <v>784292582</v>
      </c>
      <c r="E1778" t="s">
        <v>33</v>
      </c>
      <c r="F1778" t="s">
        <v>45</v>
      </c>
      <c r="G1778" t="s">
        <v>9055</v>
      </c>
      <c r="H1778">
        <v>700362626</v>
      </c>
      <c r="I1778">
        <v>700362626</v>
      </c>
      <c r="J1778" t="s">
        <v>8043</v>
      </c>
      <c r="K1778" t="s">
        <v>36</v>
      </c>
      <c r="L1778" t="s">
        <v>3907</v>
      </c>
      <c r="M1778" t="s">
        <v>9056</v>
      </c>
      <c r="N1778" s="54">
        <v>45973</v>
      </c>
      <c r="O1778" s="55">
        <v>0.54166666666666663</v>
      </c>
      <c r="P1778" t="s">
        <v>67</v>
      </c>
      <c r="Q1778" s="54">
        <v>45973</v>
      </c>
      <c r="R1778" s="55" t="s">
        <v>12057</v>
      </c>
      <c r="T1778">
        <v>0</v>
      </c>
      <c r="U1778" t="s">
        <v>4048</v>
      </c>
    </row>
    <row r="1779" spans="1:21" hidden="1">
      <c r="A1779" s="54">
        <v>45972</v>
      </c>
      <c r="B1779" t="s">
        <v>47</v>
      </c>
      <c r="C1779" t="s">
        <v>41</v>
      </c>
      <c r="D1779">
        <v>735633807</v>
      </c>
      <c r="E1779" t="s">
        <v>33</v>
      </c>
      <c r="F1779" t="s">
        <v>45</v>
      </c>
      <c r="G1779" t="s">
        <v>9057</v>
      </c>
      <c r="H1779">
        <v>736430791</v>
      </c>
      <c r="I1779">
        <v>713528922</v>
      </c>
      <c r="J1779" t="s">
        <v>7719</v>
      </c>
      <c r="K1779" t="s">
        <v>36</v>
      </c>
      <c r="L1779" t="s">
        <v>3966</v>
      </c>
      <c r="M1779" t="s">
        <v>9058</v>
      </c>
      <c r="N1779" s="54">
        <v>45972</v>
      </c>
      <c r="O1779" s="55">
        <v>0.45833333333333331</v>
      </c>
      <c r="P1779" t="s">
        <v>45</v>
      </c>
      <c r="Q1779" s="54">
        <v>45973</v>
      </c>
      <c r="R1779" s="55" t="s">
        <v>12058</v>
      </c>
      <c r="T1779">
        <v>1411251732945</v>
      </c>
      <c r="U1779">
        <v>0</v>
      </c>
    </row>
    <row r="1780" spans="1:21" hidden="1">
      <c r="A1780" s="54">
        <v>45972</v>
      </c>
      <c r="B1780" t="s">
        <v>2777</v>
      </c>
      <c r="C1780" t="s">
        <v>41</v>
      </c>
      <c r="D1780">
        <v>762648144</v>
      </c>
      <c r="E1780" t="s">
        <v>33</v>
      </c>
      <c r="F1780" t="s">
        <v>45</v>
      </c>
      <c r="G1780" t="s">
        <v>9060</v>
      </c>
      <c r="I1780">
        <v>254796553628</v>
      </c>
      <c r="J1780" t="s">
        <v>9061</v>
      </c>
      <c r="K1780" t="s">
        <v>36</v>
      </c>
      <c r="L1780" t="s">
        <v>3945</v>
      </c>
      <c r="M1780" t="s">
        <v>9062</v>
      </c>
      <c r="N1780" s="54">
        <v>45975</v>
      </c>
      <c r="O1780" s="55">
        <v>0.45833333333333331</v>
      </c>
      <c r="P1780" t="s">
        <v>45</v>
      </c>
      <c r="Q1780" s="54">
        <v>45973</v>
      </c>
      <c r="R1780" s="55" t="s">
        <v>12059</v>
      </c>
      <c r="T1780">
        <v>1611251736782</v>
      </c>
      <c r="U1780">
        <v>0</v>
      </c>
    </row>
    <row r="1781" spans="1:21">
      <c r="A1781" s="54">
        <v>45972</v>
      </c>
      <c r="B1781" t="s">
        <v>2420</v>
      </c>
      <c r="C1781" t="s">
        <v>1167</v>
      </c>
      <c r="D1781">
        <v>780080032</v>
      </c>
      <c r="E1781" t="s">
        <v>33</v>
      </c>
      <c r="F1781" t="s">
        <v>45</v>
      </c>
      <c r="G1781" t="s">
        <v>9063</v>
      </c>
      <c r="H1781">
        <v>721972340</v>
      </c>
      <c r="I1781">
        <v>721972340</v>
      </c>
      <c r="J1781" t="s">
        <v>9064</v>
      </c>
      <c r="K1781" t="s">
        <v>36</v>
      </c>
      <c r="L1781" t="s">
        <v>3916</v>
      </c>
      <c r="M1781" t="s">
        <v>1471</v>
      </c>
      <c r="N1781" s="54">
        <v>45973</v>
      </c>
      <c r="O1781" s="55">
        <v>0.375</v>
      </c>
      <c r="P1781" t="s">
        <v>39</v>
      </c>
      <c r="Q1781" s="54">
        <v>45973</v>
      </c>
      <c r="R1781" s="55" t="s">
        <v>12060</v>
      </c>
      <c r="T1781">
        <v>0</v>
      </c>
      <c r="U1781">
        <v>0</v>
      </c>
    </row>
    <row r="1782" spans="1:21">
      <c r="A1782" s="54">
        <v>45972</v>
      </c>
      <c r="B1782" t="s">
        <v>6238</v>
      </c>
      <c r="C1782" t="s">
        <v>32</v>
      </c>
      <c r="D1782">
        <v>780225502</v>
      </c>
      <c r="E1782" t="s">
        <v>33</v>
      </c>
      <c r="F1782" t="s">
        <v>45</v>
      </c>
      <c r="G1782" t="s">
        <v>9065</v>
      </c>
      <c r="H1782">
        <v>790503553</v>
      </c>
      <c r="I1782">
        <v>790503553</v>
      </c>
      <c r="J1782" t="s">
        <v>9066</v>
      </c>
      <c r="K1782" t="s">
        <v>36</v>
      </c>
      <c r="L1782" t="s">
        <v>1196</v>
      </c>
      <c r="M1782" t="s">
        <v>9067</v>
      </c>
      <c r="N1782" s="54">
        <v>45972</v>
      </c>
      <c r="O1782" s="55">
        <v>0.45833333333333331</v>
      </c>
      <c r="P1782" t="s">
        <v>45</v>
      </c>
      <c r="Q1782" s="54">
        <v>45973</v>
      </c>
      <c r="R1782" s="55" t="s">
        <v>12061</v>
      </c>
      <c r="T1782">
        <v>1211251728788</v>
      </c>
      <c r="U1782">
        <v>0</v>
      </c>
    </row>
    <row r="1783" spans="1:21" hidden="1">
      <c r="A1783" s="54">
        <v>45972</v>
      </c>
      <c r="B1783" t="s">
        <v>391</v>
      </c>
      <c r="C1783" t="s">
        <v>41</v>
      </c>
      <c r="D1783">
        <v>783687450</v>
      </c>
      <c r="E1783" t="s">
        <v>33</v>
      </c>
      <c r="F1783" t="s">
        <v>45</v>
      </c>
      <c r="G1783" t="s">
        <v>9068</v>
      </c>
      <c r="H1783">
        <v>254780680567</v>
      </c>
      <c r="I1783">
        <v>0</v>
      </c>
      <c r="J1783" t="s">
        <v>9069</v>
      </c>
      <c r="K1783" t="s">
        <v>36</v>
      </c>
      <c r="L1783" t="s">
        <v>3976</v>
      </c>
      <c r="M1783" t="s">
        <v>9070</v>
      </c>
      <c r="N1783" s="54">
        <v>45972</v>
      </c>
      <c r="O1783" s="55">
        <v>0.45833333333333331</v>
      </c>
      <c r="P1783" t="s">
        <v>45</v>
      </c>
      <c r="Q1783" s="54">
        <v>45973</v>
      </c>
      <c r="R1783" s="55" t="s">
        <v>12061</v>
      </c>
      <c r="T1783">
        <v>1211251728426</v>
      </c>
      <c r="U1783">
        <v>0</v>
      </c>
    </row>
    <row r="1784" spans="1:21">
      <c r="A1784" s="54">
        <v>45972</v>
      </c>
      <c r="B1784" t="s">
        <v>2420</v>
      </c>
      <c r="C1784" t="s">
        <v>1167</v>
      </c>
      <c r="D1784">
        <v>780080032</v>
      </c>
      <c r="E1784" t="s">
        <v>33</v>
      </c>
      <c r="F1784" t="s">
        <v>45</v>
      </c>
      <c r="G1784" t="s">
        <v>9071</v>
      </c>
      <c r="H1784">
        <v>110953254</v>
      </c>
      <c r="I1784">
        <v>110953254</v>
      </c>
      <c r="J1784" t="s">
        <v>9072</v>
      </c>
      <c r="K1784" t="s">
        <v>36</v>
      </c>
      <c r="L1784" t="s">
        <v>3916</v>
      </c>
      <c r="M1784" t="s">
        <v>6017</v>
      </c>
      <c r="N1784" s="54">
        <v>45973</v>
      </c>
      <c r="O1784" s="55">
        <v>0.5</v>
      </c>
      <c r="P1784" t="s">
        <v>45</v>
      </c>
      <c r="Q1784" s="54">
        <v>45973</v>
      </c>
      <c r="R1784" s="55" t="s">
        <v>12062</v>
      </c>
      <c r="T1784">
        <v>121125172845</v>
      </c>
      <c r="U1784">
        <v>0</v>
      </c>
    </row>
    <row r="1785" spans="1:21" hidden="1">
      <c r="A1785" s="54">
        <v>45972</v>
      </c>
      <c r="B1785" t="s">
        <v>4483</v>
      </c>
      <c r="C1785" t="s">
        <v>41</v>
      </c>
      <c r="D1785">
        <v>780940795</v>
      </c>
      <c r="E1785" t="s">
        <v>33</v>
      </c>
      <c r="F1785" t="s">
        <v>45</v>
      </c>
      <c r="G1785" t="s">
        <v>9073</v>
      </c>
      <c r="H1785">
        <v>101423801</v>
      </c>
      <c r="I1785">
        <v>742150913</v>
      </c>
      <c r="J1785" t="s">
        <v>9074</v>
      </c>
      <c r="K1785" t="s">
        <v>36</v>
      </c>
      <c r="L1785" t="s">
        <v>3943</v>
      </c>
      <c r="M1785" t="s">
        <v>9075</v>
      </c>
      <c r="N1785" s="54">
        <v>45986</v>
      </c>
      <c r="O1785" s="55">
        <v>0.625</v>
      </c>
      <c r="P1785" t="s">
        <v>4124</v>
      </c>
      <c r="Q1785" s="54">
        <v>45973</v>
      </c>
      <c r="R1785" s="55">
        <v>0</v>
      </c>
      <c r="T1785">
        <v>0</v>
      </c>
      <c r="U1785">
        <v>0</v>
      </c>
    </row>
    <row r="1786" spans="1:21">
      <c r="A1786" s="54">
        <v>45972</v>
      </c>
      <c r="B1786" t="s">
        <v>2420</v>
      </c>
      <c r="C1786" t="s">
        <v>1167</v>
      </c>
      <c r="D1786">
        <v>780080032</v>
      </c>
      <c r="E1786" t="s">
        <v>33</v>
      </c>
      <c r="F1786" t="s">
        <v>45</v>
      </c>
      <c r="G1786" t="s">
        <v>9076</v>
      </c>
      <c r="H1786">
        <v>721982611</v>
      </c>
      <c r="I1786">
        <v>731630402</v>
      </c>
      <c r="J1786" t="s">
        <v>9077</v>
      </c>
      <c r="K1786" t="s">
        <v>36</v>
      </c>
      <c r="L1786" t="s">
        <v>3916</v>
      </c>
      <c r="M1786" t="s">
        <v>9004</v>
      </c>
      <c r="N1786" s="54">
        <v>45973</v>
      </c>
      <c r="O1786" s="55">
        <v>0.41666666666666669</v>
      </c>
      <c r="P1786" t="s">
        <v>45</v>
      </c>
      <c r="Q1786" s="54">
        <v>45973</v>
      </c>
      <c r="R1786" s="55" t="s">
        <v>12063</v>
      </c>
      <c r="T1786">
        <v>1311251730360</v>
      </c>
      <c r="U1786">
        <v>0</v>
      </c>
    </row>
    <row r="1787" spans="1:21" hidden="1">
      <c r="A1787" s="54">
        <v>45972</v>
      </c>
      <c r="B1787" t="s">
        <v>282</v>
      </c>
      <c r="C1787" t="s">
        <v>41</v>
      </c>
      <c r="D1787">
        <v>100822172</v>
      </c>
      <c r="E1787" t="s">
        <v>33</v>
      </c>
      <c r="F1787" t="s">
        <v>45</v>
      </c>
      <c r="G1787" t="s">
        <v>9078</v>
      </c>
      <c r="I1787">
        <v>715549586</v>
      </c>
      <c r="J1787" t="s">
        <v>9079</v>
      </c>
      <c r="K1787" t="s">
        <v>36</v>
      </c>
      <c r="L1787" t="s">
        <v>3945</v>
      </c>
      <c r="M1787" t="s">
        <v>9080</v>
      </c>
      <c r="N1787" s="54">
        <v>45974</v>
      </c>
      <c r="O1787" s="55">
        <v>0.54166666666666663</v>
      </c>
      <c r="P1787" t="s">
        <v>45</v>
      </c>
      <c r="Q1787" s="54">
        <v>45973</v>
      </c>
      <c r="R1787" s="55" t="s">
        <v>12064</v>
      </c>
      <c r="T1787">
        <v>1211251728453</v>
      </c>
      <c r="U1787">
        <v>0</v>
      </c>
    </row>
    <row r="1788" spans="1:21" hidden="1">
      <c r="A1788" s="54">
        <v>45972</v>
      </c>
      <c r="B1788" t="s">
        <v>3026</v>
      </c>
      <c r="C1788" t="s">
        <v>41</v>
      </c>
      <c r="D1788">
        <v>108626602</v>
      </c>
      <c r="E1788" t="s">
        <v>33</v>
      </c>
      <c r="F1788" t="s">
        <v>45</v>
      </c>
      <c r="G1788" t="s">
        <v>9081</v>
      </c>
      <c r="H1788">
        <v>725826306</v>
      </c>
      <c r="I1788">
        <v>725826306</v>
      </c>
      <c r="J1788" t="s">
        <v>9082</v>
      </c>
      <c r="K1788" t="s">
        <v>36</v>
      </c>
      <c r="L1788" t="s">
        <v>3910</v>
      </c>
      <c r="M1788" t="s">
        <v>1610</v>
      </c>
      <c r="N1788" s="54">
        <v>45973</v>
      </c>
      <c r="O1788" s="55">
        <v>0.5</v>
      </c>
      <c r="P1788" t="s">
        <v>45</v>
      </c>
      <c r="Q1788" s="54">
        <v>45973</v>
      </c>
      <c r="R1788" s="55" t="s">
        <v>12065</v>
      </c>
      <c r="T1788">
        <v>1211251728493</v>
      </c>
      <c r="U1788">
        <v>0</v>
      </c>
    </row>
    <row r="1789" spans="1:21" hidden="1">
      <c r="A1789" s="54">
        <v>45972</v>
      </c>
      <c r="B1789" t="s">
        <v>3026</v>
      </c>
      <c r="C1789" t="s">
        <v>41</v>
      </c>
      <c r="D1789">
        <v>108626602</v>
      </c>
      <c r="E1789" t="s">
        <v>33</v>
      </c>
      <c r="F1789" t="s">
        <v>45</v>
      </c>
      <c r="G1789" t="s">
        <v>9083</v>
      </c>
      <c r="H1789">
        <v>795030607</v>
      </c>
      <c r="I1789">
        <v>795030607</v>
      </c>
      <c r="J1789" t="s">
        <v>9084</v>
      </c>
      <c r="K1789" t="s">
        <v>36</v>
      </c>
      <c r="L1789" t="s">
        <v>3910</v>
      </c>
      <c r="M1789" t="s">
        <v>1610</v>
      </c>
      <c r="N1789" s="54">
        <v>45973</v>
      </c>
      <c r="O1789" s="55">
        <v>0.5</v>
      </c>
      <c r="P1789" t="s">
        <v>39</v>
      </c>
      <c r="Q1789" s="54">
        <v>45973</v>
      </c>
      <c r="R1789" s="55" t="s">
        <v>12066</v>
      </c>
      <c r="T1789">
        <v>0</v>
      </c>
      <c r="U1789">
        <v>0</v>
      </c>
    </row>
    <row r="1790" spans="1:21" hidden="1">
      <c r="A1790" s="54">
        <v>45972</v>
      </c>
      <c r="B1790" t="s">
        <v>4381</v>
      </c>
      <c r="C1790" t="s">
        <v>41</v>
      </c>
      <c r="D1790">
        <v>788401220</v>
      </c>
      <c r="E1790" t="s">
        <v>33</v>
      </c>
      <c r="F1790" t="s">
        <v>45</v>
      </c>
      <c r="G1790" t="s">
        <v>9085</v>
      </c>
      <c r="H1790">
        <v>789251204</v>
      </c>
      <c r="I1790">
        <v>113004440</v>
      </c>
      <c r="J1790" t="s">
        <v>9086</v>
      </c>
      <c r="K1790" t="s">
        <v>36</v>
      </c>
      <c r="L1790" t="s">
        <v>4384</v>
      </c>
      <c r="M1790" t="s">
        <v>6328</v>
      </c>
      <c r="N1790" s="54">
        <v>45972</v>
      </c>
      <c r="O1790" s="55">
        <v>0.58333333333333337</v>
      </c>
      <c r="P1790" t="s">
        <v>39</v>
      </c>
      <c r="Q1790" s="54">
        <v>45973</v>
      </c>
      <c r="R1790" s="55" t="s">
        <v>12067</v>
      </c>
      <c r="T1790">
        <v>0</v>
      </c>
      <c r="U1790">
        <v>0</v>
      </c>
    </row>
    <row r="1791" spans="1:21" hidden="1">
      <c r="A1791" s="54">
        <v>45972</v>
      </c>
      <c r="B1791" t="s">
        <v>3923</v>
      </c>
      <c r="C1791" t="s">
        <v>41</v>
      </c>
      <c r="D1791">
        <v>102497828</v>
      </c>
      <c r="E1791" t="s">
        <v>33</v>
      </c>
      <c r="F1791" t="s">
        <v>45</v>
      </c>
      <c r="G1791" t="s">
        <v>9087</v>
      </c>
      <c r="H1791">
        <v>724284385</v>
      </c>
      <c r="I1791">
        <v>724284385</v>
      </c>
      <c r="J1791" t="s">
        <v>9088</v>
      </c>
      <c r="K1791" t="s">
        <v>36</v>
      </c>
      <c r="L1791" t="s">
        <v>3907</v>
      </c>
      <c r="M1791" t="s">
        <v>9089</v>
      </c>
      <c r="N1791" s="54">
        <v>45972</v>
      </c>
      <c r="O1791" s="55">
        <v>0.70833333333333337</v>
      </c>
      <c r="P1791" t="s">
        <v>45</v>
      </c>
      <c r="Q1791" s="54">
        <v>45973</v>
      </c>
      <c r="R1791" s="55" t="s">
        <v>12068</v>
      </c>
      <c r="T1791">
        <v>1211251729043</v>
      </c>
      <c r="U1791">
        <v>0</v>
      </c>
    </row>
    <row r="1792" spans="1:21" hidden="1">
      <c r="A1792" s="54">
        <v>45972</v>
      </c>
      <c r="B1792" t="s">
        <v>142</v>
      </c>
      <c r="C1792" t="s">
        <v>41</v>
      </c>
      <c r="D1792">
        <v>784172048</v>
      </c>
      <c r="E1792" t="s">
        <v>33</v>
      </c>
      <c r="F1792" t="s">
        <v>45</v>
      </c>
      <c r="G1792" t="s">
        <v>7109</v>
      </c>
      <c r="H1792">
        <v>710665509</v>
      </c>
      <c r="I1792">
        <v>710665509</v>
      </c>
      <c r="J1792" t="s">
        <v>9090</v>
      </c>
      <c r="K1792" t="s">
        <v>36</v>
      </c>
      <c r="L1792" t="s">
        <v>1196</v>
      </c>
      <c r="M1792" t="s">
        <v>9091</v>
      </c>
      <c r="N1792" s="54">
        <v>45973</v>
      </c>
      <c r="O1792" s="55">
        <v>0.45833333333333331</v>
      </c>
      <c r="P1792" t="s">
        <v>45</v>
      </c>
      <c r="Q1792" s="54">
        <v>45973</v>
      </c>
      <c r="R1792" s="55" t="s">
        <v>12069</v>
      </c>
      <c r="T1792">
        <v>1211251729057</v>
      </c>
      <c r="U1792">
        <v>0</v>
      </c>
    </row>
    <row r="1793" spans="1:21" hidden="1">
      <c r="A1793" s="54">
        <v>45972</v>
      </c>
      <c r="B1793" t="s">
        <v>2777</v>
      </c>
      <c r="C1793" t="s">
        <v>41</v>
      </c>
      <c r="D1793">
        <v>762648144</v>
      </c>
      <c r="E1793" t="s">
        <v>33</v>
      </c>
      <c r="F1793" t="s">
        <v>45</v>
      </c>
      <c r="G1793" t="s">
        <v>9092</v>
      </c>
      <c r="I1793">
        <v>254741242150</v>
      </c>
      <c r="J1793" t="s">
        <v>9093</v>
      </c>
      <c r="K1793" t="s">
        <v>36</v>
      </c>
      <c r="L1793" t="s">
        <v>3945</v>
      </c>
      <c r="M1793" t="s">
        <v>9094</v>
      </c>
      <c r="N1793" s="54">
        <v>45975</v>
      </c>
      <c r="O1793" s="55">
        <v>0.41666666666666669</v>
      </c>
      <c r="P1793" t="s">
        <v>45</v>
      </c>
      <c r="Q1793" s="54">
        <v>45973</v>
      </c>
      <c r="R1793" s="55" t="s">
        <v>12070</v>
      </c>
      <c r="T1793">
        <v>1211251729260</v>
      </c>
      <c r="U1793">
        <v>0</v>
      </c>
    </row>
    <row r="1794" spans="1:21">
      <c r="A1794" s="54">
        <v>45972</v>
      </c>
      <c r="B1794" t="s">
        <v>2420</v>
      </c>
      <c r="C1794" t="s">
        <v>1167</v>
      </c>
      <c r="D1794">
        <v>780080032</v>
      </c>
      <c r="E1794" t="s">
        <v>33</v>
      </c>
      <c r="F1794" t="s">
        <v>45</v>
      </c>
      <c r="G1794" t="s">
        <v>9095</v>
      </c>
      <c r="H1794">
        <v>705365648</v>
      </c>
      <c r="I1794">
        <v>705365648</v>
      </c>
      <c r="J1794" t="s">
        <v>9096</v>
      </c>
      <c r="K1794" t="s">
        <v>36</v>
      </c>
      <c r="L1794" t="s">
        <v>3916</v>
      </c>
      <c r="M1794" t="s">
        <v>7684</v>
      </c>
      <c r="N1794" s="54">
        <v>45974</v>
      </c>
      <c r="O1794" s="55">
        <v>0.41666666666666669</v>
      </c>
      <c r="P1794" t="s">
        <v>39</v>
      </c>
      <c r="Q1794" s="54">
        <v>45973</v>
      </c>
      <c r="R1794" s="55" t="s">
        <v>12071</v>
      </c>
      <c r="T1794">
        <v>0</v>
      </c>
      <c r="U1794">
        <v>0</v>
      </c>
    </row>
    <row r="1795" spans="1:21" hidden="1">
      <c r="A1795" s="54">
        <v>45972</v>
      </c>
      <c r="B1795" t="s">
        <v>205</v>
      </c>
      <c r="C1795" t="s">
        <v>41</v>
      </c>
      <c r="D1795">
        <v>736418479</v>
      </c>
      <c r="E1795" t="s">
        <v>33</v>
      </c>
      <c r="F1795" t="s">
        <v>45</v>
      </c>
      <c r="G1795" t="s">
        <v>9097</v>
      </c>
      <c r="I1795">
        <v>700323123</v>
      </c>
      <c r="J1795" t="s">
        <v>7554</v>
      </c>
      <c r="K1795" t="s">
        <v>36</v>
      </c>
      <c r="L1795" t="s">
        <v>4081</v>
      </c>
      <c r="M1795" t="s">
        <v>9098</v>
      </c>
      <c r="N1795" s="54">
        <v>45976</v>
      </c>
      <c r="O1795" s="55">
        <v>0.375</v>
      </c>
      <c r="P1795" t="s">
        <v>45</v>
      </c>
      <c r="Q1795" s="54">
        <v>45973</v>
      </c>
      <c r="R1795" s="55" t="s">
        <v>12072</v>
      </c>
      <c r="T1795">
        <v>1211251728544</v>
      </c>
      <c r="U1795">
        <v>0</v>
      </c>
    </row>
    <row r="1796" spans="1:21" hidden="1">
      <c r="A1796" s="54">
        <v>45972</v>
      </c>
      <c r="B1796" t="s">
        <v>867</v>
      </c>
      <c r="C1796" t="s">
        <v>41</v>
      </c>
      <c r="D1796">
        <v>738237386</v>
      </c>
      <c r="E1796" t="s">
        <v>33</v>
      </c>
      <c r="F1796" t="s">
        <v>45</v>
      </c>
      <c r="G1796" t="s">
        <v>9099</v>
      </c>
      <c r="I1796">
        <v>104469379</v>
      </c>
      <c r="J1796" t="s">
        <v>9100</v>
      </c>
      <c r="K1796" t="s">
        <v>36</v>
      </c>
      <c r="L1796" t="s">
        <v>3909</v>
      </c>
      <c r="M1796" t="s">
        <v>9101</v>
      </c>
      <c r="N1796" s="54">
        <v>45973</v>
      </c>
      <c r="O1796" s="55">
        <v>0.41666666666666669</v>
      </c>
      <c r="P1796" t="s">
        <v>45</v>
      </c>
      <c r="Q1796" s="54">
        <v>45973</v>
      </c>
      <c r="R1796" s="55" t="s">
        <v>12073</v>
      </c>
      <c r="T1796">
        <v>1211251728398</v>
      </c>
      <c r="U1796">
        <v>0</v>
      </c>
    </row>
    <row r="1797" spans="1:21">
      <c r="A1797" s="54">
        <v>45972</v>
      </c>
      <c r="B1797" t="s">
        <v>2420</v>
      </c>
      <c r="C1797" t="s">
        <v>1167</v>
      </c>
      <c r="D1797">
        <v>780080032</v>
      </c>
      <c r="E1797" t="s">
        <v>33</v>
      </c>
      <c r="F1797" t="s">
        <v>45</v>
      </c>
      <c r="G1797" t="s">
        <v>9102</v>
      </c>
      <c r="H1797">
        <v>726809427</v>
      </c>
      <c r="I1797">
        <v>726809427</v>
      </c>
      <c r="J1797" t="s">
        <v>5390</v>
      </c>
      <c r="K1797" t="s">
        <v>36</v>
      </c>
      <c r="L1797" t="s">
        <v>3916</v>
      </c>
      <c r="M1797" t="s">
        <v>6730</v>
      </c>
      <c r="N1797" s="54">
        <v>45975</v>
      </c>
      <c r="O1797" s="55">
        <v>0.41666666666666669</v>
      </c>
      <c r="P1797" t="s">
        <v>45</v>
      </c>
      <c r="Q1797" s="54">
        <v>45973</v>
      </c>
      <c r="R1797" s="55" t="s">
        <v>12074</v>
      </c>
      <c r="T1797">
        <v>1211251728451</v>
      </c>
      <c r="U1797">
        <v>0</v>
      </c>
    </row>
    <row r="1798" spans="1:21" hidden="1">
      <c r="A1798" s="54">
        <v>45972</v>
      </c>
      <c r="B1798" t="s">
        <v>9103</v>
      </c>
      <c r="C1798" t="s">
        <v>41</v>
      </c>
      <c r="D1798">
        <v>781174090</v>
      </c>
      <c r="E1798" t="s">
        <v>33</v>
      </c>
      <c r="F1798" t="s">
        <v>45</v>
      </c>
      <c r="G1798" t="s">
        <v>9104</v>
      </c>
      <c r="H1798">
        <v>797286670</v>
      </c>
      <c r="I1798">
        <v>797286670</v>
      </c>
      <c r="J1798" t="s">
        <v>2124</v>
      </c>
      <c r="K1798" t="s">
        <v>36</v>
      </c>
      <c r="L1798" t="s">
        <v>3896</v>
      </c>
      <c r="M1798" t="s">
        <v>9105</v>
      </c>
      <c r="N1798" s="54">
        <v>45972</v>
      </c>
      <c r="O1798" s="55">
        <v>0.54166666666666663</v>
      </c>
      <c r="P1798" t="s">
        <v>45</v>
      </c>
      <c r="Q1798" s="54">
        <v>45973</v>
      </c>
      <c r="R1798" s="55" t="s">
        <v>12075</v>
      </c>
      <c r="T1798">
        <v>1211251728594</v>
      </c>
      <c r="U1798">
        <v>0</v>
      </c>
    </row>
    <row r="1799" spans="1:21" hidden="1">
      <c r="A1799" s="54">
        <v>45972</v>
      </c>
      <c r="B1799" t="s">
        <v>5601</v>
      </c>
      <c r="C1799" t="s">
        <v>41</v>
      </c>
      <c r="D1799">
        <v>788092218</v>
      </c>
      <c r="E1799" t="s">
        <v>33</v>
      </c>
      <c r="F1799" t="s">
        <v>3886</v>
      </c>
      <c r="G1799" t="s">
        <v>9106</v>
      </c>
      <c r="H1799">
        <v>714819721</v>
      </c>
      <c r="I1799">
        <v>714819721</v>
      </c>
      <c r="J1799" t="s">
        <v>9107</v>
      </c>
      <c r="K1799" t="s">
        <v>36</v>
      </c>
      <c r="L1799" t="s">
        <v>1921</v>
      </c>
      <c r="M1799" t="s">
        <v>9108</v>
      </c>
      <c r="N1799" s="54">
        <v>45974</v>
      </c>
      <c r="O1799" s="55">
        <v>0.58333333333333337</v>
      </c>
      <c r="P1799" t="s">
        <v>3886</v>
      </c>
      <c r="Q1799" s="54"/>
      <c r="T1799" t="s">
        <v>4175</v>
      </c>
      <c r="U1799"/>
    </row>
    <row r="1800" spans="1:21">
      <c r="A1800" s="54">
        <v>45972</v>
      </c>
      <c r="B1800" t="s">
        <v>2420</v>
      </c>
      <c r="C1800" t="s">
        <v>1167</v>
      </c>
      <c r="D1800">
        <v>780080032</v>
      </c>
      <c r="E1800" t="s">
        <v>33</v>
      </c>
      <c r="F1800" t="s">
        <v>45</v>
      </c>
      <c r="G1800" t="s">
        <v>9109</v>
      </c>
      <c r="H1800">
        <v>731939383</v>
      </c>
      <c r="I1800">
        <v>716439684</v>
      </c>
      <c r="J1800" t="s">
        <v>9110</v>
      </c>
      <c r="K1800" t="s">
        <v>36</v>
      </c>
      <c r="L1800" t="s">
        <v>3916</v>
      </c>
      <c r="M1800" t="s">
        <v>8624</v>
      </c>
      <c r="N1800" s="54">
        <v>45976</v>
      </c>
      <c r="O1800" s="55">
        <v>0.54166666666666663</v>
      </c>
      <c r="P1800" t="s">
        <v>4124</v>
      </c>
      <c r="Q1800" s="54">
        <v>45973</v>
      </c>
      <c r="R1800" s="55">
        <v>0.36180555555555499</v>
      </c>
      <c r="T1800" t="s">
        <v>12076</v>
      </c>
      <c r="U1800">
        <v>0</v>
      </c>
    </row>
    <row r="1801" spans="1:21" hidden="1">
      <c r="A1801" s="54">
        <v>45972</v>
      </c>
      <c r="B1801" t="s">
        <v>1403</v>
      </c>
      <c r="C1801" t="s">
        <v>41</v>
      </c>
      <c r="D1801">
        <v>102772410</v>
      </c>
      <c r="E1801" t="s">
        <v>33</v>
      </c>
      <c r="F1801" t="s">
        <v>45</v>
      </c>
      <c r="G1801" t="s">
        <v>9111</v>
      </c>
      <c r="I1801">
        <v>701927868</v>
      </c>
      <c r="J1801" t="s">
        <v>9112</v>
      </c>
      <c r="K1801" t="s">
        <v>36</v>
      </c>
      <c r="L1801" t="s">
        <v>3916</v>
      </c>
      <c r="M1801" t="s">
        <v>9113</v>
      </c>
      <c r="N1801" s="54">
        <v>45973</v>
      </c>
      <c r="O1801" s="55">
        <v>0.41666666666666669</v>
      </c>
      <c r="P1801" t="s">
        <v>45</v>
      </c>
      <c r="Q1801" s="54">
        <v>45973</v>
      </c>
      <c r="R1801" s="55">
        <v>0.37222222222222201</v>
      </c>
      <c r="T1801">
        <v>1211251728329</v>
      </c>
      <c r="U1801">
        <v>0</v>
      </c>
    </row>
    <row r="1802" spans="1:21" hidden="1">
      <c r="A1802" s="54">
        <v>45972</v>
      </c>
      <c r="B1802" t="s">
        <v>3026</v>
      </c>
      <c r="C1802" t="s">
        <v>41</v>
      </c>
      <c r="D1802">
        <v>108626602</v>
      </c>
      <c r="E1802" t="s">
        <v>33</v>
      </c>
      <c r="F1802" t="s">
        <v>45</v>
      </c>
      <c r="G1802" t="s">
        <v>9114</v>
      </c>
      <c r="H1802">
        <v>714661235</v>
      </c>
      <c r="I1802">
        <v>714661235</v>
      </c>
      <c r="J1802" t="s">
        <v>9115</v>
      </c>
      <c r="K1802" t="s">
        <v>36</v>
      </c>
      <c r="L1802" t="s">
        <v>3910</v>
      </c>
      <c r="M1802" t="s">
        <v>1610</v>
      </c>
      <c r="N1802" s="54">
        <v>45973</v>
      </c>
      <c r="O1802" s="55">
        <v>0.5</v>
      </c>
      <c r="P1802" t="s">
        <v>45</v>
      </c>
      <c r="Q1802" s="54">
        <v>45973</v>
      </c>
      <c r="R1802" s="55" t="s">
        <v>12077</v>
      </c>
      <c r="T1802">
        <v>1211251728309</v>
      </c>
      <c r="U1802">
        <v>0</v>
      </c>
    </row>
    <row r="1803" spans="1:21" hidden="1">
      <c r="A1803" s="54">
        <v>45972</v>
      </c>
      <c r="B1803" t="s">
        <v>1754</v>
      </c>
      <c r="C1803" t="s">
        <v>41</v>
      </c>
      <c r="D1803">
        <v>737760378</v>
      </c>
      <c r="E1803" t="s">
        <v>33</v>
      </c>
      <c r="F1803" t="s">
        <v>45</v>
      </c>
      <c r="G1803" t="s">
        <v>9116</v>
      </c>
      <c r="I1803">
        <v>701538642</v>
      </c>
      <c r="J1803" t="s">
        <v>2230</v>
      </c>
      <c r="K1803" t="s">
        <v>36</v>
      </c>
      <c r="L1803" t="s">
        <v>3943</v>
      </c>
      <c r="M1803" t="s">
        <v>9117</v>
      </c>
      <c r="N1803" s="54">
        <v>45973</v>
      </c>
      <c r="O1803" s="55">
        <v>0.33333333333333331</v>
      </c>
      <c r="P1803" t="s">
        <v>45</v>
      </c>
      <c r="Q1803" s="54">
        <v>45973</v>
      </c>
      <c r="R1803" s="55">
        <v>0.57083333333333297</v>
      </c>
      <c r="T1803">
        <v>1511251735448</v>
      </c>
      <c r="U1803">
        <v>0</v>
      </c>
    </row>
    <row r="1804" spans="1:21" hidden="1">
      <c r="A1804" s="54">
        <v>45972</v>
      </c>
      <c r="B1804" t="s">
        <v>4278</v>
      </c>
      <c r="C1804" t="s">
        <v>41</v>
      </c>
      <c r="D1804">
        <v>762144673</v>
      </c>
      <c r="E1804" t="s">
        <v>33</v>
      </c>
      <c r="F1804" t="s">
        <v>45</v>
      </c>
      <c r="G1804" t="s">
        <v>9118</v>
      </c>
      <c r="H1804">
        <v>724491457</v>
      </c>
      <c r="I1804">
        <v>724491457</v>
      </c>
      <c r="J1804" t="s">
        <v>9119</v>
      </c>
      <c r="K1804" t="s">
        <v>36</v>
      </c>
      <c r="L1804" t="s">
        <v>1911</v>
      </c>
      <c r="M1804" t="s">
        <v>9120</v>
      </c>
      <c r="N1804" s="54">
        <v>45972</v>
      </c>
      <c r="O1804" s="55">
        <v>0.66666666666666663</v>
      </c>
      <c r="P1804" t="s">
        <v>45</v>
      </c>
      <c r="Q1804" s="54">
        <v>45976</v>
      </c>
      <c r="R1804" s="55" t="s">
        <v>4531</v>
      </c>
      <c r="T1804">
        <v>1511251735239</v>
      </c>
      <c r="U1804">
        <v>0</v>
      </c>
    </row>
    <row r="1805" spans="1:21" hidden="1">
      <c r="A1805" s="54">
        <v>45972</v>
      </c>
      <c r="B1805" t="s">
        <v>1690</v>
      </c>
      <c r="C1805" t="s">
        <v>41</v>
      </c>
      <c r="D1805">
        <v>734401171</v>
      </c>
      <c r="E1805" t="s">
        <v>33</v>
      </c>
      <c r="F1805" t="s">
        <v>3886</v>
      </c>
      <c r="G1805" t="s">
        <v>9122</v>
      </c>
      <c r="H1805">
        <v>732732600</v>
      </c>
      <c r="I1805">
        <v>732732600</v>
      </c>
      <c r="J1805" t="s">
        <v>9123</v>
      </c>
      <c r="K1805" t="s">
        <v>36</v>
      </c>
      <c r="L1805" t="s">
        <v>3896</v>
      </c>
      <c r="M1805" t="s">
        <v>9124</v>
      </c>
      <c r="N1805" s="54">
        <v>45972</v>
      </c>
      <c r="O1805" s="55">
        <v>0.41666666666666669</v>
      </c>
      <c r="P1805" t="s">
        <v>3886</v>
      </c>
      <c r="Q1805" s="54">
        <v>45973</v>
      </c>
      <c r="R1805" s="55">
        <v>0</v>
      </c>
      <c r="S1805" t="s">
        <v>3886</v>
      </c>
      <c r="T1805">
        <v>0</v>
      </c>
      <c r="U1805">
        <v>0</v>
      </c>
    </row>
    <row r="1806" spans="1:21" hidden="1">
      <c r="A1806" s="54">
        <v>45972</v>
      </c>
      <c r="B1806" t="s">
        <v>1690</v>
      </c>
      <c r="C1806" t="s">
        <v>41</v>
      </c>
      <c r="D1806">
        <v>734401171</v>
      </c>
      <c r="E1806" t="s">
        <v>33</v>
      </c>
      <c r="F1806" t="s">
        <v>3886</v>
      </c>
      <c r="G1806" t="s">
        <v>9125</v>
      </c>
      <c r="H1806">
        <v>750301648</v>
      </c>
      <c r="I1806">
        <v>750301648</v>
      </c>
      <c r="J1806" t="s">
        <v>9126</v>
      </c>
      <c r="K1806" t="s">
        <v>36</v>
      </c>
      <c r="L1806" t="s">
        <v>3896</v>
      </c>
      <c r="M1806" t="s">
        <v>7863</v>
      </c>
      <c r="N1806" s="54">
        <v>45972</v>
      </c>
      <c r="O1806" s="55">
        <v>0.41666666666666669</v>
      </c>
      <c r="P1806" t="s">
        <v>3886</v>
      </c>
      <c r="Q1806" s="54">
        <v>45973</v>
      </c>
      <c r="R1806" s="55">
        <v>0</v>
      </c>
      <c r="S1806" t="s">
        <v>3886</v>
      </c>
      <c r="T1806">
        <v>0</v>
      </c>
      <c r="U1806">
        <v>0</v>
      </c>
    </row>
    <row r="1807" spans="1:21" hidden="1">
      <c r="A1807" s="54">
        <v>45972</v>
      </c>
      <c r="B1807" t="s">
        <v>227</v>
      </c>
      <c r="C1807" t="s">
        <v>41</v>
      </c>
      <c r="D1807">
        <v>787249864</v>
      </c>
      <c r="E1807" t="s">
        <v>33</v>
      </c>
      <c r="F1807" t="s">
        <v>45</v>
      </c>
      <c r="G1807" t="s">
        <v>9127</v>
      </c>
      <c r="H1807">
        <v>799972239</v>
      </c>
      <c r="I1807">
        <v>722867447</v>
      </c>
      <c r="J1807" t="s">
        <v>9128</v>
      </c>
      <c r="K1807" t="s">
        <v>81</v>
      </c>
      <c r="L1807" t="s">
        <v>1196</v>
      </c>
      <c r="M1807" t="s">
        <v>9129</v>
      </c>
      <c r="N1807" s="54">
        <v>45973</v>
      </c>
      <c r="O1807" s="55">
        <v>0.54166666666666663</v>
      </c>
      <c r="P1807" t="s">
        <v>45</v>
      </c>
      <c r="Q1807" s="54">
        <v>45973</v>
      </c>
      <c r="R1807" s="55">
        <v>0.44236111111111098</v>
      </c>
      <c r="S1807" t="s">
        <v>45</v>
      </c>
      <c r="T1807">
        <v>1211251728578</v>
      </c>
      <c r="U1807">
        <v>0</v>
      </c>
    </row>
    <row r="1808" spans="1:21" hidden="1">
      <c r="A1808" s="54">
        <v>45972</v>
      </c>
      <c r="B1808" t="s">
        <v>6216</v>
      </c>
      <c r="C1808" t="s">
        <v>41</v>
      </c>
      <c r="D1808">
        <v>782244288</v>
      </c>
      <c r="E1808" t="s">
        <v>33</v>
      </c>
      <c r="F1808" t="s">
        <v>45</v>
      </c>
      <c r="G1808" t="s">
        <v>9130</v>
      </c>
      <c r="H1808">
        <v>746046141</v>
      </c>
      <c r="I1808">
        <v>711144079</v>
      </c>
      <c r="J1808" t="s">
        <v>9131</v>
      </c>
      <c r="K1808" t="s">
        <v>36</v>
      </c>
      <c r="L1808" t="s">
        <v>1196</v>
      </c>
      <c r="M1808" t="s">
        <v>9132</v>
      </c>
      <c r="N1808" s="54">
        <v>45972</v>
      </c>
      <c r="O1808" s="55">
        <v>0.75</v>
      </c>
      <c r="P1808" t="s">
        <v>45</v>
      </c>
      <c r="Q1808" s="54">
        <v>45974</v>
      </c>
      <c r="R1808" s="55">
        <v>0.53263888888888899</v>
      </c>
      <c r="S1808" t="s">
        <v>45</v>
      </c>
      <c r="T1808">
        <v>1311251731064</v>
      </c>
      <c r="U1808">
        <v>0</v>
      </c>
    </row>
    <row r="1809" spans="1:21">
      <c r="A1809" s="54">
        <v>45972</v>
      </c>
      <c r="B1809" t="s">
        <v>2420</v>
      </c>
      <c r="C1809" t="s">
        <v>1167</v>
      </c>
      <c r="D1809">
        <v>780080032</v>
      </c>
      <c r="E1809" t="s">
        <v>33</v>
      </c>
      <c r="F1809" t="s">
        <v>45</v>
      </c>
      <c r="G1809" t="s">
        <v>9133</v>
      </c>
      <c r="H1809">
        <v>707120509</v>
      </c>
      <c r="I1809">
        <v>707120509</v>
      </c>
      <c r="J1809" t="s">
        <v>9134</v>
      </c>
      <c r="K1809" t="s">
        <v>36</v>
      </c>
      <c r="L1809" t="s">
        <v>3916</v>
      </c>
      <c r="M1809" t="s">
        <v>8645</v>
      </c>
      <c r="N1809" s="54">
        <v>45978</v>
      </c>
      <c r="O1809" s="55">
        <v>0.625</v>
      </c>
      <c r="P1809" t="s">
        <v>39</v>
      </c>
      <c r="Q1809" s="54">
        <v>45972</v>
      </c>
      <c r="R1809" s="55">
        <v>0.47708333333333303</v>
      </c>
      <c r="S1809">
        <v>0</v>
      </c>
      <c r="T1809">
        <v>0</v>
      </c>
      <c r="U1809">
        <v>0</v>
      </c>
    </row>
    <row r="1810" spans="1:21" hidden="1">
      <c r="A1810" s="54">
        <v>45972</v>
      </c>
      <c r="B1810" t="s">
        <v>9135</v>
      </c>
      <c r="C1810" t="s">
        <v>41</v>
      </c>
      <c r="D1810">
        <v>782325197</v>
      </c>
      <c r="E1810" t="s">
        <v>33</v>
      </c>
      <c r="F1810" t="s">
        <v>3886</v>
      </c>
      <c r="G1810" t="s">
        <v>9136</v>
      </c>
      <c r="H1810">
        <v>254732085570</v>
      </c>
      <c r="I1810">
        <v>254706076381</v>
      </c>
      <c r="J1810" t="s">
        <v>9137</v>
      </c>
      <c r="K1810" t="s">
        <v>36</v>
      </c>
      <c r="L1810" t="s">
        <v>3926</v>
      </c>
      <c r="M1810" t="s">
        <v>9138</v>
      </c>
      <c r="N1810" s="54">
        <v>45976</v>
      </c>
      <c r="O1810" s="55">
        <v>0.58333333333333337</v>
      </c>
      <c r="P1810" t="s">
        <v>3886</v>
      </c>
      <c r="Q1810" s="54">
        <v>45973</v>
      </c>
      <c r="R1810" s="55">
        <v>0</v>
      </c>
      <c r="S1810" t="s">
        <v>3886</v>
      </c>
      <c r="T1810">
        <v>0</v>
      </c>
      <c r="U1810">
        <v>0</v>
      </c>
    </row>
    <row r="1811" spans="1:21">
      <c r="A1811" s="54">
        <v>45972</v>
      </c>
      <c r="B1811" t="s">
        <v>8310</v>
      </c>
      <c r="C1811" t="s">
        <v>1121</v>
      </c>
      <c r="D1811">
        <v>780772772</v>
      </c>
      <c r="E1811" t="s">
        <v>33</v>
      </c>
      <c r="F1811" t="s">
        <v>45</v>
      </c>
      <c r="G1811" t="s">
        <v>9139</v>
      </c>
      <c r="H1811">
        <v>254106183729</v>
      </c>
      <c r="I1811">
        <v>254716685029</v>
      </c>
      <c r="J1811" t="s">
        <v>9140</v>
      </c>
      <c r="K1811" t="s">
        <v>36</v>
      </c>
      <c r="L1811" t="s">
        <v>3943</v>
      </c>
      <c r="M1811" t="s">
        <v>9141</v>
      </c>
      <c r="N1811" s="54">
        <v>45974</v>
      </c>
      <c r="O1811" s="55">
        <v>0.41666666666666669</v>
      </c>
      <c r="P1811" t="s">
        <v>67</v>
      </c>
      <c r="Q1811" s="54">
        <v>45973</v>
      </c>
      <c r="R1811" s="55">
        <v>0.54097222222222197</v>
      </c>
      <c r="S1811" t="s">
        <v>67</v>
      </c>
      <c r="T1811">
        <v>0</v>
      </c>
      <c r="U1811" t="s">
        <v>4247</v>
      </c>
    </row>
    <row r="1812" spans="1:21" hidden="1">
      <c r="A1812" s="54">
        <v>45972</v>
      </c>
      <c r="B1812" t="s">
        <v>5116</v>
      </c>
      <c r="C1812" t="s">
        <v>41</v>
      </c>
      <c r="D1812">
        <v>782325197</v>
      </c>
      <c r="E1812" t="s">
        <v>33</v>
      </c>
      <c r="F1812" t="s">
        <v>3886</v>
      </c>
      <c r="G1812" t="s">
        <v>9142</v>
      </c>
      <c r="H1812">
        <v>254701772130</v>
      </c>
      <c r="I1812">
        <v>245745380985</v>
      </c>
      <c r="J1812" t="s">
        <v>9143</v>
      </c>
      <c r="K1812" t="s">
        <v>36</v>
      </c>
      <c r="L1812" t="s">
        <v>3926</v>
      </c>
      <c r="M1812" t="s">
        <v>9144</v>
      </c>
      <c r="N1812" s="54">
        <v>45981</v>
      </c>
      <c r="O1812" s="55">
        <v>0.58333333333333337</v>
      </c>
      <c r="P1812" t="s">
        <v>3886</v>
      </c>
      <c r="Q1812" s="54">
        <v>45973</v>
      </c>
      <c r="R1812" s="55">
        <v>0</v>
      </c>
      <c r="S1812" t="s">
        <v>3886</v>
      </c>
      <c r="T1812">
        <v>0</v>
      </c>
      <c r="U1812">
        <v>0</v>
      </c>
    </row>
    <row r="1813" spans="1:21">
      <c r="A1813" s="54">
        <v>45972</v>
      </c>
      <c r="B1813" t="s">
        <v>2420</v>
      </c>
      <c r="C1813" t="s">
        <v>1167</v>
      </c>
      <c r="D1813">
        <v>780080032</v>
      </c>
      <c r="E1813" t="s">
        <v>33</v>
      </c>
      <c r="F1813" t="s">
        <v>45</v>
      </c>
      <c r="G1813" t="s">
        <v>9145</v>
      </c>
      <c r="H1813">
        <v>725912802</v>
      </c>
      <c r="I1813">
        <v>725912802</v>
      </c>
      <c r="J1813" t="s">
        <v>9146</v>
      </c>
      <c r="K1813" t="s">
        <v>36</v>
      </c>
      <c r="L1813" t="s">
        <v>3916</v>
      </c>
      <c r="M1813" t="s">
        <v>9001</v>
      </c>
      <c r="N1813" s="54">
        <v>45975</v>
      </c>
      <c r="O1813" s="55">
        <v>0.54166666666666663</v>
      </c>
      <c r="P1813" t="s">
        <v>67</v>
      </c>
      <c r="Q1813" s="54">
        <v>45973</v>
      </c>
      <c r="R1813" s="55">
        <v>0.54305555555555596</v>
      </c>
      <c r="S1813" t="s">
        <v>67</v>
      </c>
      <c r="T1813">
        <v>0</v>
      </c>
      <c r="U1813" t="s">
        <v>4247</v>
      </c>
    </row>
    <row r="1814" spans="1:21" hidden="1">
      <c r="A1814" s="54">
        <v>45972</v>
      </c>
      <c r="B1814" t="s">
        <v>1690</v>
      </c>
      <c r="C1814" t="s">
        <v>41</v>
      </c>
      <c r="D1814">
        <v>734401171</v>
      </c>
      <c r="E1814" t="s">
        <v>33</v>
      </c>
      <c r="F1814" t="s">
        <v>3886</v>
      </c>
      <c r="G1814" t="s">
        <v>9147</v>
      </c>
      <c r="H1814">
        <v>108144572</v>
      </c>
      <c r="I1814">
        <v>108144572</v>
      </c>
      <c r="J1814" t="s">
        <v>9148</v>
      </c>
      <c r="K1814" t="s">
        <v>36</v>
      </c>
      <c r="L1814" t="s">
        <v>3896</v>
      </c>
      <c r="M1814" t="s">
        <v>9149</v>
      </c>
      <c r="N1814" s="54">
        <v>45972</v>
      </c>
      <c r="O1814" s="55">
        <v>0.41666666666666669</v>
      </c>
      <c r="P1814" t="s">
        <v>3886</v>
      </c>
      <c r="Q1814" s="54">
        <v>45973</v>
      </c>
      <c r="R1814" s="55">
        <v>0</v>
      </c>
      <c r="S1814" t="s">
        <v>3886</v>
      </c>
      <c r="T1814">
        <v>0</v>
      </c>
      <c r="U1814">
        <v>0</v>
      </c>
    </row>
    <row r="1815" spans="1:21" hidden="1">
      <c r="A1815" s="54">
        <v>45972</v>
      </c>
      <c r="B1815" t="s">
        <v>3071</v>
      </c>
      <c r="C1815" t="s">
        <v>41</v>
      </c>
      <c r="D1815">
        <v>734356550</v>
      </c>
      <c r="E1815" t="s">
        <v>33</v>
      </c>
      <c r="F1815" t="s">
        <v>3886</v>
      </c>
      <c r="G1815" t="s">
        <v>9150</v>
      </c>
      <c r="I1815">
        <v>745715088</v>
      </c>
      <c r="J1815" t="s">
        <v>9151</v>
      </c>
      <c r="K1815" t="s">
        <v>36</v>
      </c>
      <c r="L1815" t="s">
        <v>3896</v>
      </c>
      <c r="M1815" t="s">
        <v>3145</v>
      </c>
      <c r="N1815" s="54">
        <v>46008</v>
      </c>
      <c r="O1815" s="55">
        <v>0.54166666666666663</v>
      </c>
      <c r="P1815" t="s">
        <v>3886</v>
      </c>
      <c r="Q1815" s="54">
        <v>45973</v>
      </c>
      <c r="R1815" s="55">
        <v>0</v>
      </c>
      <c r="S1815" t="s">
        <v>3886</v>
      </c>
      <c r="T1815">
        <v>0</v>
      </c>
      <c r="U1815">
        <v>0</v>
      </c>
    </row>
    <row r="1816" spans="1:21" hidden="1">
      <c r="A1816" s="54">
        <v>45972</v>
      </c>
      <c r="B1816" t="s">
        <v>4381</v>
      </c>
      <c r="C1816" t="s">
        <v>41</v>
      </c>
      <c r="D1816">
        <v>746505700</v>
      </c>
      <c r="E1816" t="s">
        <v>33</v>
      </c>
      <c r="F1816" t="s">
        <v>45</v>
      </c>
      <c r="G1816" t="s">
        <v>9152</v>
      </c>
      <c r="H1816">
        <v>733336777</v>
      </c>
      <c r="I1816">
        <v>704011604</v>
      </c>
      <c r="J1816" t="s">
        <v>9153</v>
      </c>
      <c r="K1816" t="s">
        <v>36</v>
      </c>
      <c r="L1816" t="s">
        <v>4384</v>
      </c>
      <c r="M1816" t="s">
        <v>6328</v>
      </c>
      <c r="N1816" s="54">
        <v>45973</v>
      </c>
      <c r="O1816" s="55">
        <v>0.58333333333333337</v>
      </c>
      <c r="P1816" t="s">
        <v>45</v>
      </c>
      <c r="Q1816" s="54">
        <v>45973</v>
      </c>
      <c r="R1816" s="55">
        <v>0.54861111111111105</v>
      </c>
      <c r="S1816" t="s">
        <v>45</v>
      </c>
      <c r="T1816">
        <v>1211251728996</v>
      </c>
      <c r="U1816">
        <v>0</v>
      </c>
    </row>
    <row r="1817" spans="1:21" hidden="1">
      <c r="A1817" s="54">
        <v>45972</v>
      </c>
      <c r="B1817" t="s">
        <v>3071</v>
      </c>
      <c r="C1817" t="s">
        <v>41</v>
      </c>
      <c r="D1817">
        <v>734356550</v>
      </c>
      <c r="E1817" t="s">
        <v>33</v>
      </c>
      <c r="F1817" t="s">
        <v>3886</v>
      </c>
      <c r="G1817" t="s">
        <v>9154</v>
      </c>
      <c r="I1817">
        <v>769922262</v>
      </c>
      <c r="J1817" t="s">
        <v>9155</v>
      </c>
      <c r="K1817" t="s">
        <v>36</v>
      </c>
      <c r="L1817" t="s">
        <v>3896</v>
      </c>
      <c r="M1817" t="s">
        <v>3145</v>
      </c>
      <c r="N1817" s="54">
        <v>46000</v>
      </c>
      <c r="O1817" s="55">
        <v>0.625</v>
      </c>
      <c r="P1817" t="s">
        <v>3886</v>
      </c>
      <c r="Q1817" s="54">
        <v>45973</v>
      </c>
      <c r="R1817" s="55">
        <v>0</v>
      </c>
      <c r="S1817" t="s">
        <v>3886</v>
      </c>
      <c r="T1817">
        <v>0</v>
      </c>
      <c r="U1817">
        <v>0</v>
      </c>
    </row>
    <row r="1818" spans="1:21" hidden="1">
      <c r="A1818" s="54">
        <v>45972</v>
      </c>
      <c r="B1818" t="s">
        <v>1690</v>
      </c>
      <c r="C1818" t="s">
        <v>41</v>
      </c>
      <c r="D1818">
        <v>734401171</v>
      </c>
      <c r="E1818" t="s">
        <v>33</v>
      </c>
      <c r="F1818" t="s">
        <v>3886</v>
      </c>
      <c r="G1818" t="s">
        <v>9156</v>
      </c>
      <c r="H1818">
        <v>786038807</v>
      </c>
      <c r="I1818">
        <v>786038807</v>
      </c>
      <c r="J1818" t="s">
        <v>9157</v>
      </c>
      <c r="K1818" t="s">
        <v>36</v>
      </c>
      <c r="L1818" t="s">
        <v>3896</v>
      </c>
      <c r="M1818" t="s">
        <v>5137</v>
      </c>
      <c r="N1818" s="54">
        <v>45972</v>
      </c>
      <c r="O1818" s="55">
        <v>0.41666666666666669</v>
      </c>
      <c r="P1818" t="s">
        <v>3886</v>
      </c>
      <c r="Q1818" s="54">
        <v>45973</v>
      </c>
      <c r="R1818" s="55">
        <v>0</v>
      </c>
      <c r="S1818" t="s">
        <v>3886</v>
      </c>
      <c r="T1818">
        <v>0</v>
      </c>
      <c r="U1818">
        <v>0</v>
      </c>
    </row>
    <row r="1819" spans="1:21">
      <c r="A1819" s="54">
        <v>45972</v>
      </c>
      <c r="B1819" t="s">
        <v>2420</v>
      </c>
      <c r="C1819" t="s">
        <v>1167</v>
      </c>
      <c r="D1819">
        <v>780080032</v>
      </c>
      <c r="E1819" t="s">
        <v>33</v>
      </c>
      <c r="F1819" t="s">
        <v>45</v>
      </c>
      <c r="G1819" t="s">
        <v>9158</v>
      </c>
      <c r="H1819">
        <v>721815765</v>
      </c>
      <c r="I1819">
        <v>721815765</v>
      </c>
      <c r="J1819" t="s">
        <v>9159</v>
      </c>
      <c r="K1819" t="s">
        <v>36</v>
      </c>
      <c r="L1819" t="s">
        <v>9160</v>
      </c>
      <c r="M1819" t="s">
        <v>9004</v>
      </c>
      <c r="N1819" s="54">
        <v>45973</v>
      </c>
      <c r="O1819" s="55">
        <v>0.625</v>
      </c>
      <c r="P1819" t="s">
        <v>45</v>
      </c>
      <c r="Q1819" s="54">
        <v>45973</v>
      </c>
      <c r="R1819" s="55">
        <v>0.561805555555556</v>
      </c>
      <c r="S1819" t="s">
        <v>45</v>
      </c>
      <c r="T1819">
        <v>1211251729035</v>
      </c>
      <c r="U1819">
        <v>0</v>
      </c>
    </row>
    <row r="1820" spans="1:21" hidden="1">
      <c r="A1820" s="54">
        <v>45972</v>
      </c>
      <c r="B1820" t="s">
        <v>2317</v>
      </c>
      <c r="C1820" t="s">
        <v>41</v>
      </c>
      <c r="D1820">
        <v>107393991</v>
      </c>
      <c r="E1820" t="s">
        <v>33</v>
      </c>
      <c r="F1820" t="s">
        <v>45</v>
      </c>
      <c r="G1820" t="s">
        <v>6635</v>
      </c>
      <c r="H1820">
        <v>788593566</v>
      </c>
      <c r="I1820">
        <v>788593566</v>
      </c>
      <c r="J1820" t="s">
        <v>6630</v>
      </c>
      <c r="K1820" t="s">
        <v>36</v>
      </c>
      <c r="L1820" t="s">
        <v>4076</v>
      </c>
      <c r="M1820" t="s">
        <v>5035</v>
      </c>
      <c r="N1820" s="54">
        <v>45972</v>
      </c>
      <c r="O1820" s="55">
        <v>0.58333333333333337</v>
      </c>
      <c r="P1820" t="s">
        <v>45</v>
      </c>
      <c r="Q1820" s="54">
        <v>45973</v>
      </c>
      <c r="R1820" s="55">
        <v>0.57847222222222205</v>
      </c>
      <c r="S1820" t="s">
        <v>45</v>
      </c>
      <c r="T1820">
        <v>1211251729103</v>
      </c>
      <c r="U1820">
        <v>0</v>
      </c>
    </row>
    <row r="1821" spans="1:21" hidden="1">
      <c r="A1821" s="54">
        <v>45972</v>
      </c>
      <c r="B1821" t="s">
        <v>3071</v>
      </c>
      <c r="C1821" t="s">
        <v>41</v>
      </c>
      <c r="D1821">
        <v>734356550</v>
      </c>
      <c r="E1821" t="s">
        <v>33</v>
      </c>
      <c r="F1821" t="s">
        <v>3886</v>
      </c>
      <c r="G1821" t="s">
        <v>9161</v>
      </c>
      <c r="I1821">
        <v>717883042</v>
      </c>
      <c r="J1821" t="s">
        <v>9162</v>
      </c>
      <c r="K1821" t="s">
        <v>36</v>
      </c>
      <c r="L1821" t="s">
        <v>3896</v>
      </c>
      <c r="M1821" t="s">
        <v>9163</v>
      </c>
      <c r="N1821" s="54">
        <v>46003</v>
      </c>
      <c r="O1821" s="55">
        <v>0.75</v>
      </c>
      <c r="P1821" t="s">
        <v>3886</v>
      </c>
      <c r="Q1821" s="54">
        <v>45973</v>
      </c>
      <c r="R1821" s="55">
        <v>0</v>
      </c>
      <c r="S1821" t="s">
        <v>3886</v>
      </c>
      <c r="T1821">
        <v>0</v>
      </c>
      <c r="U1821">
        <v>0</v>
      </c>
    </row>
    <row r="1822" spans="1:21" hidden="1">
      <c r="A1822" s="54">
        <v>45972</v>
      </c>
      <c r="B1822" t="s">
        <v>5116</v>
      </c>
      <c r="C1822" t="s">
        <v>41</v>
      </c>
      <c r="D1822">
        <v>782325197</v>
      </c>
      <c r="E1822" t="s">
        <v>33</v>
      </c>
      <c r="F1822" t="s">
        <v>3886</v>
      </c>
      <c r="G1822" t="s">
        <v>9164</v>
      </c>
      <c r="H1822">
        <v>254750368827</v>
      </c>
      <c r="I1822">
        <v>254711730145</v>
      </c>
      <c r="J1822" t="s">
        <v>9165</v>
      </c>
      <c r="K1822" t="s">
        <v>36</v>
      </c>
      <c r="L1822" t="s">
        <v>3926</v>
      </c>
      <c r="M1822" t="s">
        <v>6205</v>
      </c>
      <c r="N1822" s="54">
        <v>45979</v>
      </c>
      <c r="O1822" s="55">
        <v>0.45833333333333331</v>
      </c>
      <c r="P1822" t="s">
        <v>3886</v>
      </c>
      <c r="Q1822" s="54">
        <v>45973</v>
      </c>
      <c r="R1822" s="55">
        <v>0</v>
      </c>
      <c r="S1822" t="s">
        <v>3886</v>
      </c>
      <c r="T1822">
        <v>0</v>
      </c>
      <c r="U1822">
        <v>0</v>
      </c>
    </row>
    <row r="1823" spans="1:21" hidden="1">
      <c r="A1823" s="54">
        <v>45972</v>
      </c>
      <c r="B1823" t="s">
        <v>5655</v>
      </c>
      <c r="C1823" t="s">
        <v>41</v>
      </c>
      <c r="D1823">
        <v>103639065</v>
      </c>
      <c r="E1823" t="s">
        <v>33</v>
      </c>
      <c r="F1823" t="s">
        <v>45</v>
      </c>
      <c r="G1823" t="s">
        <v>9166</v>
      </c>
      <c r="H1823">
        <v>746271328</v>
      </c>
      <c r="I1823">
        <v>746271328</v>
      </c>
      <c r="J1823" t="s">
        <v>8610</v>
      </c>
      <c r="K1823" t="s">
        <v>36</v>
      </c>
      <c r="L1823" t="s">
        <v>1196</v>
      </c>
      <c r="M1823" t="s">
        <v>9167</v>
      </c>
      <c r="N1823" s="54">
        <v>45972</v>
      </c>
      <c r="O1823" s="55">
        <v>0.70833333333333337</v>
      </c>
      <c r="P1823" t="s">
        <v>67</v>
      </c>
      <c r="Q1823" s="54">
        <v>45973</v>
      </c>
      <c r="R1823" s="55">
        <v>0.58194444444444404</v>
      </c>
      <c r="S1823" t="s">
        <v>67</v>
      </c>
      <c r="T1823">
        <v>0</v>
      </c>
      <c r="U1823" t="s">
        <v>114</v>
      </c>
    </row>
    <row r="1824" spans="1:21" hidden="1">
      <c r="A1824" s="54">
        <v>45972</v>
      </c>
      <c r="B1824" t="s">
        <v>40</v>
      </c>
      <c r="C1824" t="s">
        <v>41</v>
      </c>
      <c r="D1824">
        <v>782300518</v>
      </c>
      <c r="E1824" t="s">
        <v>33</v>
      </c>
      <c r="F1824" t="s">
        <v>45</v>
      </c>
      <c r="G1824" t="s">
        <v>9168</v>
      </c>
      <c r="I1824">
        <v>795822833</v>
      </c>
      <c r="J1824" t="s">
        <v>9169</v>
      </c>
      <c r="K1824" t="s">
        <v>36</v>
      </c>
      <c r="L1824" t="s">
        <v>1196</v>
      </c>
      <c r="M1824" t="s">
        <v>5992</v>
      </c>
      <c r="N1824" s="54">
        <v>45972</v>
      </c>
      <c r="O1824" s="55">
        <v>0.66666666666666663</v>
      </c>
      <c r="P1824" t="s">
        <v>45</v>
      </c>
      <c r="Q1824" s="54">
        <v>45973</v>
      </c>
      <c r="R1824" s="55">
        <v>0.42847222222222198</v>
      </c>
      <c r="S1824" t="s">
        <v>45</v>
      </c>
      <c r="T1824">
        <v>1211251728512</v>
      </c>
      <c r="U1824">
        <v>0</v>
      </c>
    </row>
    <row r="1825" spans="1:21">
      <c r="A1825" s="54">
        <v>45972</v>
      </c>
      <c r="B1825" t="s">
        <v>2420</v>
      </c>
      <c r="C1825" t="s">
        <v>1167</v>
      </c>
      <c r="D1825">
        <v>780080032</v>
      </c>
      <c r="E1825" t="s">
        <v>33</v>
      </c>
      <c r="F1825" t="s">
        <v>45</v>
      </c>
      <c r="G1825" t="s">
        <v>9170</v>
      </c>
      <c r="H1825">
        <v>727891973</v>
      </c>
      <c r="I1825">
        <v>727891973</v>
      </c>
      <c r="J1825" t="s">
        <v>9171</v>
      </c>
      <c r="K1825" t="s">
        <v>36</v>
      </c>
      <c r="L1825" t="s">
        <v>3916</v>
      </c>
      <c r="M1825" t="s">
        <v>9172</v>
      </c>
      <c r="N1825" s="54">
        <v>45975</v>
      </c>
      <c r="O1825" s="55">
        <v>0.41666666666666669</v>
      </c>
      <c r="P1825" t="s">
        <v>4124</v>
      </c>
      <c r="Q1825" s="54">
        <v>45973</v>
      </c>
      <c r="R1825" s="55">
        <v>0.438194444444444</v>
      </c>
      <c r="S1825" t="s">
        <v>4124</v>
      </c>
      <c r="T1825">
        <v>0</v>
      </c>
      <c r="U1825" t="s">
        <v>9173</v>
      </c>
    </row>
    <row r="1826" spans="1:21" hidden="1">
      <c r="A1826" s="54">
        <v>45972</v>
      </c>
      <c r="B1826" t="s">
        <v>2014</v>
      </c>
      <c r="C1826" t="s">
        <v>41</v>
      </c>
      <c r="D1826">
        <v>781044277</v>
      </c>
      <c r="E1826" t="s">
        <v>33</v>
      </c>
      <c r="F1826" t="s">
        <v>45</v>
      </c>
      <c r="G1826" t="s">
        <v>9174</v>
      </c>
      <c r="I1826">
        <v>715734945</v>
      </c>
      <c r="J1826" t="s">
        <v>9175</v>
      </c>
      <c r="K1826" t="s">
        <v>36</v>
      </c>
      <c r="L1826" t="s">
        <v>1884</v>
      </c>
      <c r="M1826" t="s">
        <v>1375</v>
      </c>
      <c r="N1826" s="54">
        <v>45972</v>
      </c>
      <c r="O1826" s="55">
        <v>0.5</v>
      </c>
      <c r="P1826" t="s">
        <v>45</v>
      </c>
      <c r="Q1826" s="54">
        <v>45973</v>
      </c>
      <c r="R1826" s="55">
        <v>0.44652777777777802</v>
      </c>
      <c r="S1826" t="s">
        <v>45</v>
      </c>
      <c r="T1826">
        <v>1211251728584</v>
      </c>
      <c r="U1826">
        <v>0</v>
      </c>
    </row>
    <row r="1827" spans="1:21">
      <c r="A1827" s="54">
        <v>45972</v>
      </c>
      <c r="B1827" t="s">
        <v>2420</v>
      </c>
      <c r="C1827" t="s">
        <v>1167</v>
      </c>
      <c r="D1827">
        <v>780080032</v>
      </c>
      <c r="E1827" t="s">
        <v>33</v>
      </c>
      <c r="F1827" t="s">
        <v>45</v>
      </c>
      <c r="G1827" t="s">
        <v>9176</v>
      </c>
      <c r="H1827">
        <v>791286288</v>
      </c>
      <c r="I1827">
        <v>791286288</v>
      </c>
      <c r="J1827" t="s">
        <v>9177</v>
      </c>
      <c r="K1827" t="s">
        <v>36</v>
      </c>
      <c r="L1827" t="s">
        <v>3916</v>
      </c>
      <c r="M1827" t="s">
        <v>8892</v>
      </c>
      <c r="N1827" s="54">
        <v>45974</v>
      </c>
      <c r="O1827" s="55">
        <v>0.45833333333333331</v>
      </c>
      <c r="P1827" t="s">
        <v>45</v>
      </c>
      <c r="Q1827" s="54">
        <v>45973</v>
      </c>
      <c r="R1827" s="55">
        <v>0.46319444444444402</v>
      </c>
      <c r="S1827" t="s">
        <v>45</v>
      </c>
      <c r="T1827">
        <v>1211251728639</v>
      </c>
      <c r="U1827">
        <v>0</v>
      </c>
    </row>
    <row r="1828" spans="1:21" hidden="1">
      <c r="A1828" s="54">
        <v>45972</v>
      </c>
      <c r="B1828" t="s">
        <v>3129</v>
      </c>
      <c r="C1828" t="s">
        <v>41</v>
      </c>
      <c r="D1828">
        <v>780940975</v>
      </c>
      <c r="E1828" t="s">
        <v>33</v>
      </c>
      <c r="F1828" t="s">
        <v>45</v>
      </c>
      <c r="G1828" t="s">
        <v>9178</v>
      </c>
      <c r="I1828">
        <v>707905701</v>
      </c>
      <c r="J1828" t="s">
        <v>9179</v>
      </c>
      <c r="K1828" t="s">
        <v>36</v>
      </c>
      <c r="L1828" t="s">
        <v>1196</v>
      </c>
      <c r="M1828" t="s">
        <v>9180</v>
      </c>
      <c r="N1828" s="54">
        <v>45972</v>
      </c>
      <c r="O1828" s="55">
        <v>0.75</v>
      </c>
      <c r="P1828" t="s">
        <v>45</v>
      </c>
      <c r="Q1828" s="54">
        <v>45973</v>
      </c>
      <c r="R1828" s="55">
        <v>0.48749999999999999</v>
      </c>
      <c r="S1828" t="s">
        <v>45</v>
      </c>
      <c r="T1828">
        <v>1211251728733</v>
      </c>
      <c r="U1828">
        <v>0</v>
      </c>
    </row>
    <row r="1829" spans="1:21">
      <c r="A1829" s="54">
        <v>45972</v>
      </c>
      <c r="B1829" t="s">
        <v>2420</v>
      </c>
      <c r="C1829" t="s">
        <v>1167</v>
      </c>
      <c r="D1829">
        <v>780080032</v>
      </c>
      <c r="E1829" t="s">
        <v>33</v>
      </c>
      <c r="F1829" t="s">
        <v>45</v>
      </c>
      <c r="G1829" t="s">
        <v>9181</v>
      </c>
      <c r="H1829">
        <v>725912802</v>
      </c>
      <c r="I1829">
        <v>725912802</v>
      </c>
      <c r="J1829" t="s">
        <v>9182</v>
      </c>
      <c r="K1829" t="s">
        <v>36</v>
      </c>
      <c r="L1829" t="s">
        <v>3916</v>
      </c>
      <c r="M1829" t="s">
        <v>9183</v>
      </c>
      <c r="N1829" s="54">
        <v>45976</v>
      </c>
      <c r="O1829" s="55">
        <v>0.41666666666666669</v>
      </c>
      <c r="P1829" t="s">
        <v>45</v>
      </c>
      <c r="Q1829" s="54">
        <v>45973</v>
      </c>
      <c r="R1829" s="55">
        <v>0.52638888888888902</v>
      </c>
      <c r="S1829" t="s">
        <v>45</v>
      </c>
      <c r="T1829">
        <v>1211251728875</v>
      </c>
      <c r="U1829">
        <v>0</v>
      </c>
    </row>
    <row r="1830" spans="1:21" hidden="1">
      <c r="A1830" s="54">
        <v>45972</v>
      </c>
      <c r="B1830" t="s">
        <v>7545</v>
      </c>
      <c r="C1830" t="s">
        <v>41</v>
      </c>
      <c r="D1830">
        <v>785064773</v>
      </c>
      <c r="E1830" t="s">
        <v>33</v>
      </c>
      <c r="F1830" t="s">
        <v>45</v>
      </c>
      <c r="G1830" t="s">
        <v>9184</v>
      </c>
      <c r="I1830">
        <v>723225486</v>
      </c>
      <c r="J1830" t="s">
        <v>9185</v>
      </c>
      <c r="K1830" t="s">
        <v>36</v>
      </c>
      <c r="L1830" t="s">
        <v>1196</v>
      </c>
      <c r="M1830" t="s">
        <v>6906</v>
      </c>
      <c r="N1830" s="54">
        <v>45986</v>
      </c>
      <c r="O1830" s="55">
        <v>0.54166666666666663</v>
      </c>
      <c r="P1830" t="s">
        <v>4124</v>
      </c>
      <c r="Q1830" s="54">
        <v>45973</v>
      </c>
      <c r="R1830" s="55">
        <v>0.47430555555555598</v>
      </c>
      <c r="S1830" t="s">
        <v>4124</v>
      </c>
      <c r="T1830">
        <v>0</v>
      </c>
      <c r="U1830" t="s">
        <v>9186</v>
      </c>
    </row>
    <row r="1831" spans="1:21" hidden="1">
      <c r="A1831" s="54">
        <v>45972</v>
      </c>
      <c r="B1831" t="s">
        <v>4669</v>
      </c>
      <c r="C1831" t="s">
        <v>41</v>
      </c>
      <c r="D1831">
        <v>762927300</v>
      </c>
      <c r="E1831" t="s">
        <v>33</v>
      </c>
      <c r="F1831" t="s">
        <v>45</v>
      </c>
      <c r="G1831" t="s">
        <v>9187</v>
      </c>
      <c r="H1831">
        <v>729911394</v>
      </c>
      <c r="I1831">
        <v>727650343</v>
      </c>
      <c r="J1831" t="s">
        <v>9188</v>
      </c>
      <c r="K1831" t="s">
        <v>36</v>
      </c>
      <c r="L1831" t="s">
        <v>4037</v>
      </c>
      <c r="M1831" t="s">
        <v>9189</v>
      </c>
      <c r="N1831" s="54">
        <v>45973</v>
      </c>
      <c r="O1831" s="55">
        <v>0.54166666666666663</v>
      </c>
      <c r="P1831" t="s">
        <v>45</v>
      </c>
      <c r="Q1831" s="54">
        <v>45973</v>
      </c>
      <c r="R1831" s="55">
        <v>0.43194444444444402</v>
      </c>
      <c r="S1831" t="s">
        <v>45</v>
      </c>
      <c r="T1831">
        <v>1211251728522</v>
      </c>
      <c r="U1831">
        <v>0</v>
      </c>
    </row>
    <row r="1832" spans="1:21">
      <c r="A1832" s="54">
        <v>45972</v>
      </c>
      <c r="B1832" t="s">
        <v>8949</v>
      </c>
      <c r="C1832" t="s">
        <v>1174</v>
      </c>
      <c r="D1832">
        <v>103338340</v>
      </c>
      <c r="E1832" t="s">
        <v>33</v>
      </c>
      <c r="F1832" t="s">
        <v>45</v>
      </c>
      <c r="G1832" t="s">
        <v>9190</v>
      </c>
      <c r="H1832">
        <v>784918736</v>
      </c>
      <c r="I1832">
        <v>715349785</v>
      </c>
      <c r="J1832" t="s">
        <v>9191</v>
      </c>
      <c r="K1832" t="s">
        <v>36</v>
      </c>
      <c r="L1832" t="s">
        <v>3896</v>
      </c>
      <c r="M1832" t="s">
        <v>3987</v>
      </c>
      <c r="N1832" s="54">
        <v>45973</v>
      </c>
      <c r="O1832" s="55">
        <v>0.58333333333333337</v>
      </c>
      <c r="P1832" t="s">
        <v>67</v>
      </c>
      <c r="Q1832" s="54">
        <v>45973</v>
      </c>
      <c r="R1832" s="55">
        <v>0</v>
      </c>
      <c r="S1832" t="s">
        <v>67</v>
      </c>
      <c r="T1832">
        <v>0</v>
      </c>
      <c r="U1832" t="s">
        <v>4355</v>
      </c>
    </row>
    <row r="1833" spans="1:21">
      <c r="A1833" s="54">
        <v>45972</v>
      </c>
      <c r="B1833" t="s">
        <v>8949</v>
      </c>
      <c r="C1833" t="s">
        <v>1174</v>
      </c>
      <c r="D1833">
        <v>103338340</v>
      </c>
      <c r="E1833" t="s">
        <v>33</v>
      </c>
      <c r="F1833" t="s">
        <v>45</v>
      </c>
      <c r="G1833" t="s">
        <v>4736</v>
      </c>
      <c r="H1833">
        <v>732649185</v>
      </c>
      <c r="I1833">
        <v>713942801</v>
      </c>
      <c r="J1833" t="s">
        <v>9193</v>
      </c>
      <c r="K1833" t="s">
        <v>36</v>
      </c>
      <c r="L1833" t="s">
        <v>3896</v>
      </c>
      <c r="M1833" t="s">
        <v>5642</v>
      </c>
      <c r="N1833" s="54">
        <v>45973</v>
      </c>
      <c r="O1833" s="55">
        <v>0.5</v>
      </c>
      <c r="P1833" t="s">
        <v>67</v>
      </c>
      <c r="Q1833" s="54">
        <v>45973</v>
      </c>
      <c r="R1833" s="55">
        <v>0.38819444444444401</v>
      </c>
      <c r="S1833" t="s">
        <v>67</v>
      </c>
      <c r="T1833">
        <v>0</v>
      </c>
      <c r="U1833" t="s">
        <v>4247</v>
      </c>
    </row>
    <row r="1834" spans="1:21" hidden="1">
      <c r="A1834" s="54">
        <v>45972</v>
      </c>
      <c r="B1834" t="s">
        <v>6216</v>
      </c>
      <c r="C1834" t="s">
        <v>41</v>
      </c>
      <c r="D1834">
        <v>782244288</v>
      </c>
      <c r="E1834" t="s">
        <v>33</v>
      </c>
      <c r="F1834" t="s">
        <v>45</v>
      </c>
      <c r="G1834" t="s">
        <v>9194</v>
      </c>
      <c r="H1834">
        <v>720999615</v>
      </c>
      <c r="I1834">
        <v>103057879</v>
      </c>
      <c r="J1834" t="s">
        <v>9195</v>
      </c>
      <c r="K1834" t="s">
        <v>36</v>
      </c>
      <c r="L1834" t="s">
        <v>1196</v>
      </c>
      <c r="M1834" t="s">
        <v>9196</v>
      </c>
      <c r="N1834" s="54">
        <v>45972</v>
      </c>
      <c r="O1834" s="55">
        <v>0.70833333333333337</v>
      </c>
      <c r="P1834" t="s">
        <v>45</v>
      </c>
      <c r="Q1834" s="54">
        <v>45973</v>
      </c>
      <c r="R1834" s="55">
        <v>0.38888888888888901</v>
      </c>
      <c r="S1834" t="s">
        <v>45</v>
      </c>
      <c r="T1834">
        <v>1211251728389</v>
      </c>
      <c r="U1834">
        <v>0</v>
      </c>
    </row>
    <row r="1835" spans="1:21">
      <c r="A1835" s="54">
        <v>45972</v>
      </c>
      <c r="B1835" t="s">
        <v>9197</v>
      </c>
      <c r="C1835" t="s">
        <v>1174</v>
      </c>
      <c r="D1835">
        <v>103338340</v>
      </c>
      <c r="E1835" t="s">
        <v>33</v>
      </c>
      <c r="F1835" t="s">
        <v>45</v>
      </c>
      <c r="G1835" t="s">
        <v>9198</v>
      </c>
      <c r="H1835">
        <v>788453784</v>
      </c>
      <c r="I1835">
        <v>726494575</v>
      </c>
      <c r="J1835" t="s">
        <v>9199</v>
      </c>
      <c r="K1835" t="s">
        <v>36</v>
      </c>
      <c r="L1835" t="s">
        <v>3896</v>
      </c>
      <c r="M1835" t="s">
        <v>7100</v>
      </c>
      <c r="N1835" s="54">
        <v>45973</v>
      </c>
      <c r="O1835" s="55">
        <v>0.66666666666666663</v>
      </c>
      <c r="P1835" t="s">
        <v>39</v>
      </c>
      <c r="Q1835" s="54">
        <v>45973</v>
      </c>
      <c r="R1835" s="55">
        <v>0.41458333333333303</v>
      </c>
      <c r="S1835">
        <v>0</v>
      </c>
      <c r="T1835">
        <v>0</v>
      </c>
      <c r="U1835">
        <v>0</v>
      </c>
    </row>
    <row r="1836" spans="1:21" hidden="1">
      <c r="A1836" s="54">
        <v>45972</v>
      </c>
      <c r="B1836" t="s">
        <v>3228</v>
      </c>
      <c r="C1836" t="s">
        <v>41</v>
      </c>
      <c r="D1836">
        <v>787160346</v>
      </c>
      <c r="E1836" t="s">
        <v>33</v>
      </c>
      <c r="F1836" t="s">
        <v>45</v>
      </c>
      <c r="G1836" t="s">
        <v>9200</v>
      </c>
      <c r="H1836">
        <v>254722472310</v>
      </c>
      <c r="I1836">
        <v>254722472310</v>
      </c>
      <c r="J1836" t="s">
        <v>9201</v>
      </c>
      <c r="K1836" t="s">
        <v>36</v>
      </c>
      <c r="L1836" t="s">
        <v>3946</v>
      </c>
      <c r="M1836" t="s">
        <v>9202</v>
      </c>
      <c r="N1836" s="54">
        <v>45978</v>
      </c>
      <c r="O1836" s="55">
        <v>0.70833333333333337</v>
      </c>
      <c r="P1836" t="s">
        <v>45</v>
      </c>
      <c r="Q1836" s="54">
        <v>45973</v>
      </c>
      <c r="R1836" s="55">
        <v>0.42430555555555599</v>
      </c>
      <c r="S1836" t="s">
        <v>45</v>
      </c>
      <c r="T1836">
        <v>1711251737966</v>
      </c>
      <c r="U1836">
        <v>0</v>
      </c>
    </row>
    <row r="1837" spans="1:21">
      <c r="A1837" s="54">
        <v>45972</v>
      </c>
      <c r="B1837" t="s">
        <v>2218</v>
      </c>
      <c r="C1837" t="s">
        <v>1094</v>
      </c>
      <c r="D1837">
        <v>733824889</v>
      </c>
      <c r="E1837" t="s">
        <v>33</v>
      </c>
      <c r="F1837" t="s">
        <v>45</v>
      </c>
      <c r="G1837" t="s">
        <v>9203</v>
      </c>
      <c r="H1837">
        <v>793996956</v>
      </c>
      <c r="I1837">
        <v>788898496</v>
      </c>
      <c r="J1837" t="s">
        <v>9204</v>
      </c>
      <c r="K1837" t="s">
        <v>36</v>
      </c>
      <c r="L1837" t="s">
        <v>3907</v>
      </c>
      <c r="M1837" t="s">
        <v>9205</v>
      </c>
      <c r="N1837" s="54">
        <v>45973</v>
      </c>
      <c r="O1837" s="55">
        <v>0.33333333333333331</v>
      </c>
      <c r="P1837" t="s">
        <v>45</v>
      </c>
      <c r="Q1837" s="54">
        <v>45973</v>
      </c>
      <c r="R1837" s="55">
        <v>0.43125000000000002</v>
      </c>
      <c r="S1837" t="s">
        <v>45</v>
      </c>
      <c r="T1837">
        <v>1211251728533</v>
      </c>
      <c r="U1837">
        <v>0</v>
      </c>
    </row>
    <row r="1838" spans="1:21" hidden="1">
      <c r="A1838" s="54">
        <v>45972</v>
      </c>
      <c r="B1838" t="s">
        <v>720</v>
      </c>
      <c r="C1838" t="s">
        <v>41</v>
      </c>
      <c r="D1838">
        <v>104144901</v>
      </c>
      <c r="E1838" t="s">
        <v>33</v>
      </c>
      <c r="F1838" t="s">
        <v>45</v>
      </c>
      <c r="G1838" t="s">
        <v>9206</v>
      </c>
      <c r="H1838">
        <v>708622799</v>
      </c>
      <c r="I1838">
        <v>708622799</v>
      </c>
      <c r="J1838" t="s">
        <v>9207</v>
      </c>
      <c r="K1838" t="s">
        <v>36</v>
      </c>
      <c r="L1838" t="s">
        <v>1196</v>
      </c>
      <c r="M1838" t="s">
        <v>9208</v>
      </c>
      <c r="N1838" s="54">
        <v>45972</v>
      </c>
      <c r="O1838" s="55">
        <v>0.54166666666666663</v>
      </c>
      <c r="P1838" t="s">
        <v>39</v>
      </c>
      <c r="Q1838" s="54">
        <v>45973</v>
      </c>
      <c r="R1838" s="55">
        <v>0.4375</v>
      </c>
      <c r="S1838">
        <v>0</v>
      </c>
      <c r="T1838">
        <v>0</v>
      </c>
      <c r="U1838">
        <v>0</v>
      </c>
    </row>
    <row r="1839" spans="1:21">
      <c r="A1839" s="54">
        <v>45972</v>
      </c>
      <c r="B1839" t="s">
        <v>8949</v>
      </c>
      <c r="C1839" t="s">
        <v>1174</v>
      </c>
      <c r="D1839">
        <v>103338340</v>
      </c>
      <c r="E1839" t="s">
        <v>33</v>
      </c>
      <c r="F1839" t="s">
        <v>45</v>
      </c>
      <c r="G1839" t="s">
        <v>9209</v>
      </c>
      <c r="H1839">
        <v>732945724</v>
      </c>
      <c r="I1839">
        <v>700564807</v>
      </c>
      <c r="J1839" t="s">
        <v>9210</v>
      </c>
      <c r="K1839" t="s">
        <v>36</v>
      </c>
      <c r="L1839" t="s">
        <v>3896</v>
      </c>
      <c r="M1839" t="s">
        <v>5137</v>
      </c>
      <c r="N1839" s="54">
        <v>45973</v>
      </c>
      <c r="O1839" s="55">
        <v>0.625</v>
      </c>
      <c r="P1839" t="s">
        <v>67</v>
      </c>
      <c r="Q1839" s="54">
        <v>45973</v>
      </c>
      <c r="R1839" s="55">
        <v>0.44444444444444398</v>
      </c>
      <c r="S1839" t="s">
        <v>67</v>
      </c>
      <c r="T1839">
        <v>0</v>
      </c>
      <c r="U1839" t="s">
        <v>4247</v>
      </c>
    </row>
    <row r="1840" spans="1:21">
      <c r="A1840" s="54">
        <v>45972</v>
      </c>
      <c r="B1840" t="s">
        <v>9211</v>
      </c>
      <c r="C1840" t="s">
        <v>548</v>
      </c>
      <c r="D1840">
        <v>750988989</v>
      </c>
      <c r="E1840" t="s">
        <v>33</v>
      </c>
      <c r="F1840" t="s">
        <v>45</v>
      </c>
      <c r="G1840" t="s">
        <v>9212</v>
      </c>
      <c r="H1840">
        <v>254735261788</v>
      </c>
      <c r="I1840">
        <v>254735261788</v>
      </c>
      <c r="J1840" t="s">
        <v>9213</v>
      </c>
      <c r="K1840" t="s">
        <v>36</v>
      </c>
      <c r="L1840" t="s">
        <v>3959</v>
      </c>
      <c r="M1840" t="s">
        <v>1799</v>
      </c>
      <c r="N1840" s="54">
        <v>45973</v>
      </c>
      <c r="O1840" s="55">
        <v>0.625</v>
      </c>
      <c r="P1840" t="s">
        <v>45</v>
      </c>
      <c r="Q1840" s="54">
        <v>45973</v>
      </c>
      <c r="R1840" s="55">
        <v>0.44652777777777802</v>
      </c>
      <c r="S1840" t="s">
        <v>45</v>
      </c>
      <c r="T1840">
        <v>1211251728585</v>
      </c>
      <c r="U1840">
        <v>0</v>
      </c>
    </row>
    <row r="1841" spans="1:21" hidden="1">
      <c r="A1841" s="54">
        <v>45972</v>
      </c>
      <c r="B1841" t="s">
        <v>5360</v>
      </c>
      <c r="C1841" t="s">
        <v>41</v>
      </c>
      <c r="D1841">
        <v>784953955</v>
      </c>
      <c r="E1841" t="s">
        <v>33</v>
      </c>
      <c r="F1841" t="s">
        <v>45</v>
      </c>
      <c r="G1841" t="s">
        <v>9214</v>
      </c>
      <c r="H1841">
        <v>780344341</v>
      </c>
      <c r="I1841">
        <v>114728269</v>
      </c>
      <c r="J1841" t="s">
        <v>9215</v>
      </c>
      <c r="K1841" t="s">
        <v>36</v>
      </c>
      <c r="L1841" t="s">
        <v>3910</v>
      </c>
      <c r="M1841" t="s">
        <v>9216</v>
      </c>
      <c r="N1841" s="54">
        <v>45973</v>
      </c>
      <c r="O1841" s="55">
        <v>0.66666666666666663</v>
      </c>
      <c r="P1841" t="s">
        <v>45</v>
      </c>
      <c r="Q1841" s="54">
        <v>45973</v>
      </c>
      <c r="R1841" s="55">
        <v>0.453472222222222</v>
      </c>
      <c r="S1841" t="s">
        <v>45</v>
      </c>
      <c r="T1841">
        <v>1211251728609</v>
      </c>
      <c r="U1841">
        <v>0</v>
      </c>
    </row>
    <row r="1842" spans="1:21" hidden="1">
      <c r="A1842" s="54">
        <v>45972</v>
      </c>
      <c r="B1842" t="s">
        <v>3923</v>
      </c>
      <c r="C1842" t="s">
        <v>41</v>
      </c>
      <c r="D1842">
        <v>102497828</v>
      </c>
      <c r="E1842" t="s">
        <v>33</v>
      </c>
      <c r="F1842" t="s">
        <v>45</v>
      </c>
      <c r="G1842" t="s">
        <v>9217</v>
      </c>
      <c r="H1842">
        <v>734064300</v>
      </c>
      <c r="I1842">
        <v>796149408</v>
      </c>
      <c r="J1842" t="s">
        <v>9218</v>
      </c>
      <c r="K1842" t="s">
        <v>36</v>
      </c>
      <c r="L1842" t="s">
        <v>3907</v>
      </c>
      <c r="M1842" t="s">
        <v>491</v>
      </c>
      <c r="N1842" s="54">
        <v>45976</v>
      </c>
      <c r="O1842" s="55">
        <v>0.375</v>
      </c>
      <c r="P1842" t="s">
        <v>39</v>
      </c>
      <c r="Q1842" s="54">
        <v>45973</v>
      </c>
      <c r="R1842" s="55">
        <v>0.47430555555555598</v>
      </c>
      <c r="S1842">
        <v>0</v>
      </c>
      <c r="T1842">
        <v>0</v>
      </c>
      <c r="U1842">
        <v>0</v>
      </c>
    </row>
    <row r="1843" spans="1:21" hidden="1">
      <c r="A1843" s="54">
        <v>45972</v>
      </c>
      <c r="B1843" t="s">
        <v>5360</v>
      </c>
      <c r="C1843" t="s">
        <v>41</v>
      </c>
      <c r="D1843">
        <v>784953955</v>
      </c>
      <c r="E1843" t="s">
        <v>33</v>
      </c>
      <c r="F1843" t="s">
        <v>3886</v>
      </c>
      <c r="G1843" t="s">
        <v>9219</v>
      </c>
      <c r="I1843">
        <v>100675762</v>
      </c>
      <c r="J1843" t="s">
        <v>9220</v>
      </c>
      <c r="K1843" t="s">
        <v>36</v>
      </c>
      <c r="L1843" t="s">
        <v>3910</v>
      </c>
      <c r="M1843" t="s">
        <v>6411</v>
      </c>
      <c r="N1843" s="54">
        <v>45975</v>
      </c>
      <c r="O1843" s="55">
        <v>0.66666666666666663</v>
      </c>
      <c r="P1843" t="s">
        <v>3886</v>
      </c>
      <c r="Q1843" s="54">
        <v>0</v>
      </c>
      <c r="R1843" s="55">
        <v>0</v>
      </c>
      <c r="S1843">
        <v>0</v>
      </c>
      <c r="T1843">
        <v>0</v>
      </c>
      <c r="U1843">
        <v>0</v>
      </c>
    </row>
    <row r="1844" spans="1:21" hidden="1">
      <c r="A1844" s="54">
        <v>45972</v>
      </c>
      <c r="B1844" t="s">
        <v>3923</v>
      </c>
      <c r="C1844" t="s">
        <v>41</v>
      </c>
      <c r="D1844">
        <v>102497828</v>
      </c>
      <c r="E1844" t="s">
        <v>33</v>
      </c>
      <c r="F1844" t="s">
        <v>45</v>
      </c>
      <c r="G1844" t="s">
        <v>9221</v>
      </c>
      <c r="H1844">
        <v>700125106</v>
      </c>
      <c r="I1844">
        <v>700125106</v>
      </c>
      <c r="J1844" t="s">
        <v>9222</v>
      </c>
      <c r="K1844" t="s">
        <v>36</v>
      </c>
      <c r="L1844" t="s">
        <v>3907</v>
      </c>
      <c r="M1844" t="s">
        <v>9223</v>
      </c>
      <c r="N1844" s="54">
        <v>45973</v>
      </c>
      <c r="O1844" s="55">
        <v>0.70833333333333337</v>
      </c>
      <c r="P1844" t="s">
        <v>45</v>
      </c>
      <c r="Q1844" s="54">
        <v>45973</v>
      </c>
      <c r="R1844" s="55">
        <v>0.48055555555555601</v>
      </c>
      <c r="S1844" t="s">
        <v>45</v>
      </c>
      <c r="T1844">
        <v>1211251728717</v>
      </c>
      <c r="U1844">
        <v>0</v>
      </c>
    </row>
    <row r="1845" spans="1:21" hidden="1">
      <c r="A1845" s="54">
        <v>45972</v>
      </c>
      <c r="B1845" t="s">
        <v>707</v>
      </c>
      <c r="C1845" t="s">
        <v>41</v>
      </c>
      <c r="D1845">
        <v>783211943</v>
      </c>
      <c r="E1845" t="s">
        <v>33</v>
      </c>
      <c r="F1845" t="s">
        <v>45</v>
      </c>
      <c r="G1845" t="s">
        <v>9224</v>
      </c>
      <c r="H1845">
        <v>740203608</v>
      </c>
      <c r="I1845">
        <v>787249864</v>
      </c>
      <c r="J1845" t="s">
        <v>9225</v>
      </c>
      <c r="K1845" t="s">
        <v>36</v>
      </c>
      <c r="L1845" t="s">
        <v>1196</v>
      </c>
      <c r="M1845" t="s">
        <v>9226</v>
      </c>
      <c r="N1845" s="54">
        <v>45973</v>
      </c>
      <c r="O1845" s="55">
        <v>0.66666666666666663</v>
      </c>
      <c r="P1845" t="s">
        <v>45</v>
      </c>
      <c r="Q1845" s="54">
        <v>45973</v>
      </c>
      <c r="R1845" s="55">
        <v>0.48749999999999999</v>
      </c>
      <c r="S1845" t="s">
        <v>45</v>
      </c>
      <c r="T1845">
        <v>1211251728740</v>
      </c>
      <c r="U1845">
        <v>0</v>
      </c>
    </row>
    <row r="1846" spans="1:21" hidden="1">
      <c r="A1846" s="54">
        <v>45972</v>
      </c>
      <c r="B1846" t="s">
        <v>5360</v>
      </c>
      <c r="C1846" t="s">
        <v>41</v>
      </c>
      <c r="D1846">
        <v>784953955</v>
      </c>
      <c r="E1846" t="s">
        <v>33</v>
      </c>
      <c r="F1846" t="s">
        <v>3886</v>
      </c>
      <c r="G1846" t="s">
        <v>9227</v>
      </c>
      <c r="I1846">
        <v>735939061</v>
      </c>
      <c r="J1846" t="s">
        <v>9228</v>
      </c>
      <c r="K1846" t="s">
        <v>36</v>
      </c>
      <c r="L1846" t="s">
        <v>3910</v>
      </c>
      <c r="M1846" t="s">
        <v>9229</v>
      </c>
      <c r="N1846" s="54">
        <v>45991</v>
      </c>
      <c r="O1846" s="55">
        <v>0.66666666666666663</v>
      </c>
      <c r="P1846" t="s">
        <v>3886</v>
      </c>
      <c r="Q1846" s="54">
        <v>0</v>
      </c>
      <c r="R1846" s="55">
        <v>0</v>
      </c>
      <c r="S1846">
        <v>0</v>
      </c>
      <c r="T1846">
        <v>0</v>
      </c>
      <c r="U1846">
        <v>0</v>
      </c>
    </row>
    <row r="1847" spans="1:21" hidden="1">
      <c r="A1847" s="54">
        <v>45972</v>
      </c>
      <c r="B1847" t="s">
        <v>3228</v>
      </c>
      <c r="C1847" t="s">
        <v>41</v>
      </c>
      <c r="D1847">
        <v>787160346</v>
      </c>
      <c r="E1847" t="s">
        <v>33</v>
      </c>
      <c r="F1847" t="s">
        <v>45</v>
      </c>
      <c r="G1847" t="s">
        <v>9230</v>
      </c>
      <c r="H1847">
        <v>705137701</v>
      </c>
      <c r="I1847">
        <v>705137701</v>
      </c>
      <c r="J1847" t="s">
        <v>9231</v>
      </c>
      <c r="K1847" t="s">
        <v>36</v>
      </c>
      <c r="L1847" t="s">
        <v>9232</v>
      </c>
      <c r="M1847" t="s">
        <v>9233</v>
      </c>
      <c r="N1847" s="54">
        <v>45974</v>
      </c>
      <c r="O1847" s="55">
        <v>0.66666666666666663</v>
      </c>
      <c r="P1847" t="s">
        <v>45</v>
      </c>
      <c r="Q1847" s="54">
        <v>45973</v>
      </c>
      <c r="R1847" s="55">
        <v>0.49583333333333302</v>
      </c>
      <c r="S1847" t="s">
        <v>45</v>
      </c>
      <c r="T1847">
        <v>1311251730469</v>
      </c>
      <c r="U1847">
        <v>0</v>
      </c>
    </row>
    <row r="1848" spans="1:21">
      <c r="A1848" s="54">
        <v>45972</v>
      </c>
      <c r="B1848" t="s">
        <v>9211</v>
      </c>
      <c r="C1848" t="s">
        <v>548</v>
      </c>
      <c r="D1848">
        <v>750988989</v>
      </c>
      <c r="E1848" t="s">
        <v>33</v>
      </c>
      <c r="F1848" t="s">
        <v>45</v>
      </c>
      <c r="G1848" t="s">
        <v>9234</v>
      </c>
      <c r="H1848">
        <v>756843428</v>
      </c>
      <c r="I1848">
        <v>797723072</v>
      </c>
      <c r="J1848" t="s">
        <v>9235</v>
      </c>
      <c r="K1848" t="s">
        <v>36</v>
      </c>
      <c r="L1848" t="s">
        <v>3959</v>
      </c>
      <c r="M1848" t="s">
        <v>9236</v>
      </c>
      <c r="N1848" s="54">
        <v>45973</v>
      </c>
      <c r="O1848" s="55">
        <v>0.70833333333333337</v>
      </c>
      <c r="P1848" t="s">
        <v>45</v>
      </c>
      <c r="Q1848" s="54">
        <v>45973</v>
      </c>
      <c r="R1848" s="55">
        <v>0.50347222222222199</v>
      </c>
      <c r="S1848" t="s">
        <v>45</v>
      </c>
      <c r="T1848">
        <v>1211251728797</v>
      </c>
      <c r="U1848">
        <v>0</v>
      </c>
    </row>
    <row r="1849" spans="1:21" hidden="1">
      <c r="A1849" s="54">
        <v>45972</v>
      </c>
      <c r="B1849" t="s">
        <v>3129</v>
      </c>
      <c r="C1849" t="s">
        <v>41</v>
      </c>
      <c r="D1849">
        <v>780940795</v>
      </c>
      <c r="E1849" t="s">
        <v>33</v>
      </c>
      <c r="F1849" t="s">
        <v>45</v>
      </c>
      <c r="G1849" t="s">
        <v>9239</v>
      </c>
      <c r="I1849">
        <v>729697040</v>
      </c>
      <c r="J1849" t="s">
        <v>9240</v>
      </c>
      <c r="K1849" t="s">
        <v>36</v>
      </c>
      <c r="L1849" t="s">
        <v>3976</v>
      </c>
      <c r="M1849" t="s">
        <v>9241</v>
      </c>
      <c r="N1849" s="54">
        <v>45992</v>
      </c>
      <c r="O1849" s="55">
        <v>0.33333333333333331</v>
      </c>
      <c r="P1849" t="s">
        <v>4124</v>
      </c>
      <c r="Q1849" s="54">
        <v>45973</v>
      </c>
      <c r="R1849" s="55">
        <v>0.39444444444444399</v>
      </c>
      <c r="S1849" t="s">
        <v>4124</v>
      </c>
      <c r="T1849">
        <v>0</v>
      </c>
      <c r="U1849">
        <v>0</v>
      </c>
    </row>
    <row r="1850" spans="1:21" hidden="1">
      <c r="A1850" s="54">
        <v>45972</v>
      </c>
      <c r="B1850" t="s">
        <v>2305</v>
      </c>
      <c r="C1850" t="s">
        <v>41</v>
      </c>
      <c r="D1850">
        <v>734949424</v>
      </c>
      <c r="E1850" t="s">
        <v>33</v>
      </c>
      <c r="F1850" t="s">
        <v>45</v>
      </c>
      <c r="G1850" t="s">
        <v>7075</v>
      </c>
      <c r="I1850">
        <v>254748468634</v>
      </c>
      <c r="J1850" t="s">
        <v>9242</v>
      </c>
      <c r="K1850" t="s">
        <v>36</v>
      </c>
      <c r="L1850" t="s">
        <v>3943</v>
      </c>
      <c r="M1850" t="s">
        <v>4760</v>
      </c>
      <c r="N1850" s="54">
        <v>45972</v>
      </c>
      <c r="O1850" s="55">
        <v>0.625</v>
      </c>
      <c r="P1850" t="s">
        <v>45</v>
      </c>
      <c r="Q1850" s="54">
        <v>45973</v>
      </c>
      <c r="R1850" s="55">
        <v>0.39652777777777798</v>
      </c>
      <c r="S1850" t="s">
        <v>45</v>
      </c>
      <c r="T1850">
        <v>1211251728411</v>
      </c>
      <c r="U1850">
        <v>0</v>
      </c>
    </row>
    <row r="1851" spans="1:21">
      <c r="A1851" s="54">
        <v>45972</v>
      </c>
      <c r="B1851" t="s">
        <v>2420</v>
      </c>
      <c r="C1851" t="s">
        <v>1167</v>
      </c>
      <c r="D1851">
        <v>780080032</v>
      </c>
      <c r="E1851" t="s">
        <v>33</v>
      </c>
      <c r="F1851" t="s">
        <v>45</v>
      </c>
      <c r="G1851" t="s">
        <v>9243</v>
      </c>
      <c r="H1851">
        <v>723017512</v>
      </c>
      <c r="I1851">
        <v>723017512</v>
      </c>
      <c r="J1851" t="s">
        <v>9244</v>
      </c>
      <c r="K1851" t="s">
        <v>36</v>
      </c>
      <c r="L1851" t="s">
        <v>3916</v>
      </c>
      <c r="M1851" t="s">
        <v>2249</v>
      </c>
      <c r="N1851" s="54">
        <v>45974</v>
      </c>
      <c r="O1851" s="55">
        <v>0.5</v>
      </c>
      <c r="P1851" t="s">
        <v>45</v>
      </c>
      <c r="Q1851" s="54">
        <v>45973</v>
      </c>
      <c r="R1851" s="55">
        <v>0.41249999999999998</v>
      </c>
      <c r="S1851" t="s">
        <v>45</v>
      </c>
      <c r="T1851">
        <v>1211251728451</v>
      </c>
      <c r="U1851">
        <v>0</v>
      </c>
    </row>
    <row r="1852" spans="1:21">
      <c r="A1852" s="54">
        <v>45972</v>
      </c>
      <c r="B1852" t="s">
        <v>4180</v>
      </c>
      <c r="C1852" t="s">
        <v>742</v>
      </c>
      <c r="D1852">
        <v>105981359</v>
      </c>
      <c r="E1852" t="s">
        <v>33</v>
      </c>
      <c r="F1852" t="s">
        <v>45</v>
      </c>
      <c r="G1852" t="s">
        <v>5435</v>
      </c>
      <c r="H1852">
        <v>748250393</v>
      </c>
      <c r="I1852">
        <v>748250393</v>
      </c>
      <c r="J1852" t="s">
        <v>9245</v>
      </c>
      <c r="K1852" t="s">
        <v>36</v>
      </c>
      <c r="L1852" t="s">
        <v>3959</v>
      </c>
      <c r="M1852" t="s">
        <v>9246</v>
      </c>
      <c r="N1852" s="54">
        <v>45972</v>
      </c>
      <c r="O1852" s="55">
        <v>0.41666666666666669</v>
      </c>
      <c r="P1852" t="s">
        <v>45</v>
      </c>
      <c r="Q1852" s="54">
        <v>45973</v>
      </c>
      <c r="R1852" s="55">
        <v>0.45</v>
      </c>
      <c r="S1852" t="s">
        <v>45</v>
      </c>
      <c r="T1852">
        <v>1211251728596</v>
      </c>
      <c r="U1852">
        <v>0</v>
      </c>
    </row>
    <row r="1853" spans="1:21">
      <c r="A1853" s="54">
        <v>45972</v>
      </c>
      <c r="B1853" t="s">
        <v>4180</v>
      </c>
      <c r="C1853" t="s">
        <v>742</v>
      </c>
      <c r="D1853">
        <v>105981359</v>
      </c>
      <c r="E1853" t="s">
        <v>33</v>
      </c>
      <c r="F1853" t="s">
        <v>45</v>
      </c>
      <c r="G1853" t="s">
        <v>9247</v>
      </c>
      <c r="H1853">
        <v>741955086</v>
      </c>
      <c r="I1853">
        <v>741955086</v>
      </c>
      <c r="J1853" t="s">
        <v>9248</v>
      </c>
      <c r="K1853" t="s">
        <v>36</v>
      </c>
      <c r="L1853" t="s">
        <v>3959</v>
      </c>
      <c r="M1853" t="s">
        <v>1492</v>
      </c>
      <c r="N1853" s="54">
        <v>45972</v>
      </c>
      <c r="O1853" s="55">
        <v>0.58333333333333337</v>
      </c>
      <c r="P1853" t="s">
        <v>45</v>
      </c>
      <c r="Q1853" s="54">
        <v>45973</v>
      </c>
      <c r="R1853" s="55">
        <v>0.47083333333333299</v>
      </c>
      <c r="S1853" t="s">
        <v>45</v>
      </c>
      <c r="T1853">
        <v>1211251728671</v>
      </c>
      <c r="U1853">
        <v>0</v>
      </c>
    </row>
    <row r="1854" spans="1:21">
      <c r="A1854" s="54">
        <v>45972</v>
      </c>
      <c r="B1854" t="s">
        <v>6238</v>
      </c>
      <c r="C1854" t="s">
        <v>32</v>
      </c>
      <c r="D1854">
        <v>780225502</v>
      </c>
      <c r="E1854" t="s">
        <v>33</v>
      </c>
      <c r="F1854" t="s">
        <v>45</v>
      </c>
      <c r="G1854" t="s">
        <v>9249</v>
      </c>
      <c r="H1854">
        <v>735385693</v>
      </c>
      <c r="I1854">
        <v>748084310</v>
      </c>
      <c r="J1854" t="s">
        <v>7026</v>
      </c>
      <c r="K1854" t="s">
        <v>36</v>
      </c>
      <c r="L1854" t="s">
        <v>3945</v>
      </c>
      <c r="M1854" t="s">
        <v>4131</v>
      </c>
      <c r="N1854" s="54">
        <v>45973</v>
      </c>
      <c r="O1854" s="55">
        <v>0.58333333333333337</v>
      </c>
      <c r="P1854" t="s">
        <v>67</v>
      </c>
      <c r="Q1854" s="54">
        <v>45973</v>
      </c>
      <c r="R1854" s="55">
        <v>0.47986111111111102</v>
      </c>
      <c r="S1854" t="s">
        <v>67</v>
      </c>
      <c r="T1854">
        <v>0</v>
      </c>
      <c r="U1854" t="s">
        <v>4247</v>
      </c>
    </row>
    <row r="1855" spans="1:21">
      <c r="A1855" s="54">
        <v>45972</v>
      </c>
      <c r="B1855" t="s">
        <v>4180</v>
      </c>
      <c r="C1855" t="s">
        <v>742</v>
      </c>
      <c r="D1855">
        <v>105981359</v>
      </c>
      <c r="E1855" t="s">
        <v>33</v>
      </c>
      <c r="F1855" t="s">
        <v>45</v>
      </c>
      <c r="G1855" t="s">
        <v>5798</v>
      </c>
      <c r="H1855">
        <v>758505139</v>
      </c>
      <c r="I1855">
        <v>758505139</v>
      </c>
      <c r="J1855" t="s">
        <v>5799</v>
      </c>
      <c r="K1855" t="s">
        <v>36</v>
      </c>
      <c r="L1855" t="s">
        <v>3959</v>
      </c>
      <c r="M1855" t="s">
        <v>1645</v>
      </c>
      <c r="N1855" s="54">
        <v>45972</v>
      </c>
      <c r="O1855" s="55">
        <v>0.70833333333333337</v>
      </c>
      <c r="P1855" t="s">
        <v>67</v>
      </c>
      <c r="Q1855" s="54">
        <v>45973</v>
      </c>
      <c r="R1855" s="55">
        <v>0.48263888888888901</v>
      </c>
      <c r="S1855" t="s">
        <v>67</v>
      </c>
      <c r="T1855">
        <v>0</v>
      </c>
      <c r="U1855" t="s">
        <v>114</v>
      </c>
    </row>
    <row r="1856" spans="1:21">
      <c r="A1856" s="54">
        <v>45972</v>
      </c>
      <c r="B1856" t="s">
        <v>4180</v>
      </c>
      <c r="C1856" t="s">
        <v>742</v>
      </c>
      <c r="D1856">
        <v>105981359</v>
      </c>
      <c r="E1856" t="s">
        <v>33</v>
      </c>
      <c r="F1856" t="s">
        <v>45</v>
      </c>
      <c r="G1856" t="s">
        <v>1763</v>
      </c>
      <c r="H1856">
        <v>720465804</v>
      </c>
      <c r="I1856">
        <v>720465804</v>
      </c>
      <c r="J1856" t="s">
        <v>9250</v>
      </c>
      <c r="K1856" t="s">
        <v>36</v>
      </c>
      <c r="L1856" t="s">
        <v>3959</v>
      </c>
      <c r="M1856" t="s">
        <v>9251</v>
      </c>
      <c r="N1856" s="54">
        <v>45972</v>
      </c>
      <c r="O1856" s="55">
        <v>0.625</v>
      </c>
      <c r="P1856" t="s">
        <v>45</v>
      </c>
      <c r="Q1856" s="54">
        <v>45973</v>
      </c>
      <c r="R1856" s="55">
        <v>0.53819444444444398</v>
      </c>
      <c r="S1856" t="s">
        <v>45</v>
      </c>
      <c r="T1856">
        <v>1211251728919</v>
      </c>
      <c r="U1856">
        <v>0</v>
      </c>
    </row>
    <row r="1857" spans="1:21">
      <c r="A1857" s="54">
        <v>45972</v>
      </c>
      <c r="B1857" t="s">
        <v>6238</v>
      </c>
      <c r="C1857" t="s">
        <v>32</v>
      </c>
      <c r="D1857">
        <v>780225502</v>
      </c>
      <c r="E1857" t="s">
        <v>33</v>
      </c>
      <c r="F1857" t="s">
        <v>45</v>
      </c>
      <c r="G1857" t="s">
        <v>9252</v>
      </c>
      <c r="H1857">
        <v>712365436</v>
      </c>
      <c r="I1857">
        <v>712365436</v>
      </c>
      <c r="J1857" t="s">
        <v>9253</v>
      </c>
      <c r="K1857" t="s">
        <v>36</v>
      </c>
      <c r="L1857" t="s">
        <v>1196</v>
      </c>
      <c r="M1857" t="s">
        <v>9254</v>
      </c>
      <c r="N1857" s="54">
        <v>45972</v>
      </c>
      <c r="O1857" s="55">
        <v>0.58333333333333337</v>
      </c>
      <c r="P1857" t="s">
        <v>45</v>
      </c>
      <c r="Q1857" s="54">
        <v>45973</v>
      </c>
      <c r="R1857" s="55">
        <v>0.54097222222222197</v>
      </c>
      <c r="S1857" t="s">
        <v>45</v>
      </c>
      <c r="T1857">
        <v>1211251728938</v>
      </c>
      <c r="U1857">
        <v>0</v>
      </c>
    </row>
    <row r="1858" spans="1:21" hidden="1">
      <c r="A1858" s="54">
        <v>45972</v>
      </c>
      <c r="B1858" t="s">
        <v>9255</v>
      </c>
      <c r="C1858" t="s">
        <v>41</v>
      </c>
      <c r="D1858">
        <v>788401220</v>
      </c>
      <c r="E1858" t="s">
        <v>33</v>
      </c>
      <c r="F1858" t="s">
        <v>45</v>
      </c>
      <c r="G1858" t="s">
        <v>9256</v>
      </c>
      <c r="I1858">
        <v>745545392</v>
      </c>
      <c r="J1858" t="s">
        <v>9257</v>
      </c>
      <c r="K1858" t="s">
        <v>36</v>
      </c>
      <c r="L1858" t="s">
        <v>4384</v>
      </c>
      <c r="M1858" t="s">
        <v>7160</v>
      </c>
      <c r="N1858" s="54">
        <v>45976</v>
      </c>
      <c r="O1858" s="55">
        <v>0.375</v>
      </c>
      <c r="P1858" t="s">
        <v>67</v>
      </c>
      <c r="Q1858" s="54">
        <v>45973</v>
      </c>
      <c r="R1858" s="55">
        <v>0.54374999999999996</v>
      </c>
      <c r="S1858" t="s">
        <v>67</v>
      </c>
      <c r="T1858">
        <v>0</v>
      </c>
      <c r="U1858" t="s">
        <v>4079</v>
      </c>
    </row>
    <row r="1859" spans="1:21">
      <c r="A1859" s="54">
        <v>45972</v>
      </c>
      <c r="B1859" t="s">
        <v>4180</v>
      </c>
      <c r="C1859" t="s">
        <v>742</v>
      </c>
      <c r="D1859">
        <v>105981359</v>
      </c>
      <c r="E1859" t="s">
        <v>33</v>
      </c>
      <c r="F1859" t="s">
        <v>45</v>
      </c>
      <c r="G1859" t="s">
        <v>9258</v>
      </c>
      <c r="H1859">
        <v>114484411</v>
      </c>
      <c r="I1859">
        <v>114484411</v>
      </c>
      <c r="J1859" t="s">
        <v>9259</v>
      </c>
      <c r="K1859" t="s">
        <v>36</v>
      </c>
      <c r="L1859" t="s">
        <v>3959</v>
      </c>
      <c r="M1859" t="s">
        <v>9260</v>
      </c>
      <c r="N1859" s="54">
        <v>45972</v>
      </c>
      <c r="O1859" s="55">
        <v>0.75</v>
      </c>
      <c r="P1859" t="s">
        <v>45</v>
      </c>
      <c r="Q1859" s="54">
        <v>45973</v>
      </c>
      <c r="R1859" s="55">
        <v>0.52916666666666701</v>
      </c>
      <c r="S1859" t="s">
        <v>45</v>
      </c>
      <c r="T1859">
        <v>1211251728887</v>
      </c>
      <c r="U1859">
        <v>0</v>
      </c>
    </row>
    <row r="1860" spans="1:21">
      <c r="A1860" s="54">
        <v>45972</v>
      </c>
      <c r="B1860" t="s">
        <v>6238</v>
      </c>
      <c r="C1860" t="s">
        <v>32</v>
      </c>
      <c r="D1860">
        <v>780225502</v>
      </c>
      <c r="E1860" t="s">
        <v>33</v>
      </c>
      <c r="F1860" t="s">
        <v>45</v>
      </c>
      <c r="G1860" t="s">
        <v>9261</v>
      </c>
      <c r="H1860">
        <v>784572629</v>
      </c>
      <c r="I1860">
        <v>726978655</v>
      </c>
      <c r="J1860" t="s">
        <v>9262</v>
      </c>
      <c r="K1860" t="s">
        <v>36</v>
      </c>
      <c r="L1860" t="s">
        <v>1911</v>
      </c>
      <c r="M1860" t="s">
        <v>6961</v>
      </c>
      <c r="N1860" s="54">
        <v>45972</v>
      </c>
      <c r="O1860" s="55">
        <v>0.58333333333333337</v>
      </c>
      <c r="P1860" t="s">
        <v>45</v>
      </c>
      <c r="Q1860" s="54">
        <v>45973</v>
      </c>
      <c r="R1860" s="55">
        <v>0.51805555555555605</v>
      </c>
      <c r="S1860" t="s">
        <v>45</v>
      </c>
      <c r="T1860">
        <v>1211251728848</v>
      </c>
      <c r="U1860">
        <v>0</v>
      </c>
    </row>
    <row r="1861" spans="1:21" hidden="1">
      <c r="A1861" s="54">
        <v>45972</v>
      </c>
      <c r="B1861" t="s">
        <v>1403</v>
      </c>
      <c r="C1861" t="s">
        <v>41</v>
      </c>
      <c r="D1861">
        <v>102772410</v>
      </c>
      <c r="E1861" t="s">
        <v>33</v>
      </c>
      <c r="F1861" t="s">
        <v>45</v>
      </c>
      <c r="G1861" t="s">
        <v>9263</v>
      </c>
      <c r="I1861">
        <v>725807139</v>
      </c>
      <c r="J1861" t="s">
        <v>9264</v>
      </c>
      <c r="K1861" t="s">
        <v>36</v>
      </c>
      <c r="L1861" t="s">
        <v>3916</v>
      </c>
      <c r="M1861" t="s">
        <v>9265</v>
      </c>
      <c r="N1861" s="54">
        <v>45973</v>
      </c>
      <c r="O1861" s="55">
        <v>0.375</v>
      </c>
      <c r="P1861" t="s">
        <v>45</v>
      </c>
      <c r="Q1861" s="54">
        <v>45973</v>
      </c>
      <c r="R1861" s="55">
        <v>0.50277777777777799</v>
      </c>
      <c r="S1861" t="s">
        <v>45</v>
      </c>
      <c r="T1861">
        <v>1211251728789</v>
      </c>
      <c r="U1861">
        <v>0</v>
      </c>
    </row>
    <row r="1862" spans="1:21">
      <c r="A1862" s="54">
        <v>45972</v>
      </c>
      <c r="B1862" t="s">
        <v>3937</v>
      </c>
      <c r="C1862" t="s">
        <v>1181</v>
      </c>
      <c r="D1862">
        <v>735500255</v>
      </c>
      <c r="E1862" t="s">
        <v>33</v>
      </c>
      <c r="F1862" t="s">
        <v>45</v>
      </c>
      <c r="G1862" t="s">
        <v>9266</v>
      </c>
      <c r="I1862">
        <v>112689552</v>
      </c>
      <c r="J1862" t="s">
        <v>9267</v>
      </c>
      <c r="K1862" t="s">
        <v>36</v>
      </c>
      <c r="L1862" t="s">
        <v>3940</v>
      </c>
      <c r="M1862" t="s">
        <v>4450</v>
      </c>
      <c r="N1862" s="54">
        <v>45973</v>
      </c>
      <c r="O1862" s="55">
        <v>0.41666666666666669</v>
      </c>
      <c r="P1862" t="s">
        <v>45</v>
      </c>
      <c r="Q1862" s="54">
        <v>45973</v>
      </c>
      <c r="R1862" s="55">
        <v>0.499305555555556</v>
      </c>
      <c r="S1862" t="s">
        <v>45</v>
      </c>
      <c r="T1862">
        <v>1211251728769</v>
      </c>
      <c r="U1862">
        <v>0</v>
      </c>
    </row>
    <row r="1863" spans="1:21" hidden="1">
      <c r="A1863" s="54">
        <v>45972</v>
      </c>
      <c r="B1863" t="s">
        <v>3947</v>
      </c>
      <c r="C1863" t="s">
        <v>5732</v>
      </c>
      <c r="D1863">
        <v>780269951</v>
      </c>
      <c r="E1863" t="s">
        <v>33</v>
      </c>
      <c r="F1863" t="s">
        <v>45</v>
      </c>
      <c r="G1863" t="s">
        <v>9268</v>
      </c>
      <c r="H1863">
        <v>725228817</v>
      </c>
      <c r="I1863">
        <v>725228817</v>
      </c>
      <c r="J1863" t="s">
        <v>9269</v>
      </c>
      <c r="K1863" t="s">
        <v>36</v>
      </c>
      <c r="L1863" t="s">
        <v>3943</v>
      </c>
      <c r="M1863" t="s">
        <v>9270</v>
      </c>
      <c r="N1863" s="54">
        <v>45972</v>
      </c>
      <c r="O1863" s="55">
        <v>0.33333333333333331</v>
      </c>
      <c r="P1863" t="s">
        <v>67</v>
      </c>
      <c r="Q1863" s="54">
        <v>45973</v>
      </c>
      <c r="R1863" s="55">
        <v>0.45902777777777798</v>
      </c>
      <c r="S1863" t="s">
        <v>67</v>
      </c>
      <c r="T1863">
        <v>0</v>
      </c>
      <c r="U1863" t="s">
        <v>114</v>
      </c>
    </row>
    <row r="1864" spans="1:21">
      <c r="A1864" s="54">
        <v>45972</v>
      </c>
      <c r="B1864" t="s">
        <v>4180</v>
      </c>
      <c r="C1864" t="s">
        <v>742</v>
      </c>
      <c r="D1864">
        <v>105981359</v>
      </c>
      <c r="E1864" t="s">
        <v>33</v>
      </c>
      <c r="F1864" t="s">
        <v>45</v>
      </c>
      <c r="G1864" t="s">
        <v>9271</v>
      </c>
      <c r="H1864">
        <v>759886973</v>
      </c>
      <c r="I1864">
        <v>759886973</v>
      </c>
      <c r="J1864" t="s">
        <v>8013</v>
      </c>
      <c r="K1864" t="s">
        <v>36</v>
      </c>
      <c r="L1864" t="s">
        <v>3959</v>
      </c>
      <c r="M1864" t="s">
        <v>8014</v>
      </c>
      <c r="N1864" s="54">
        <v>45973</v>
      </c>
      <c r="O1864" s="55">
        <v>0.75</v>
      </c>
      <c r="P1864" t="s">
        <v>67</v>
      </c>
      <c r="Q1864" s="54">
        <v>45973</v>
      </c>
      <c r="R1864" s="55">
        <v>0.45833333333333298</v>
      </c>
      <c r="S1864" t="s">
        <v>67</v>
      </c>
      <c r="T1864">
        <v>0</v>
      </c>
      <c r="U1864" t="s">
        <v>114</v>
      </c>
    </row>
    <row r="1865" spans="1:21">
      <c r="A1865" s="54">
        <v>45972</v>
      </c>
      <c r="B1865" t="s">
        <v>4180</v>
      </c>
      <c r="C1865" t="s">
        <v>742</v>
      </c>
      <c r="D1865">
        <v>105981359</v>
      </c>
      <c r="E1865" t="s">
        <v>33</v>
      </c>
      <c r="F1865" t="s">
        <v>45</v>
      </c>
      <c r="G1865" t="s">
        <v>9272</v>
      </c>
      <c r="H1865">
        <v>107225472</v>
      </c>
      <c r="I1865">
        <v>107225372</v>
      </c>
      <c r="J1865" t="s">
        <v>9273</v>
      </c>
      <c r="K1865" t="s">
        <v>36</v>
      </c>
      <c r="L1865" t="s">
        <v>3945</v>
      </c>
      <c r="M1865" t="s">
        <v>1231</v>
      </c>
      <c r="N1865" s="54">
        <v>45972</v>
      </c>
      <c r="O1865" s="55">
        <v>0.70833333333333337</v>
      </c>
      <c r="P1865" t="s">
        <v>67</v>
      </c>
      <c r="Q1865" s="54">
        <v>45973</v>
      </c>
      <c r="R1865" s="55">
        <v>0.468055555555556</v>
      </c>
      <c r="S1865" t="s">
        <v>67</v>
      </c>
      <c r="T1865">
        <v>0</v>
      </c>
      <c r="U1865" t="s">
        <v>114</v>
      </c>
    </row>
    <row r="1866" spans="1:21" hidden="1">
      <c r="A1866" s="54">
        <v>45972</v>
      </c>
      <c r="B1866" t="s">
        <v>2777</v>
      </c>
      <c r="C1866" t="s">
        <v>41</v>
      </c>
      <c r="D1866">
        <v>762648144</v>
      </c>
      <c r="E1866" t="s">
        <v>33</v>
      </c>
      <c r="F1866" t="s">
        <v>45</v>
      </c>
      <c r="G1866" t="s">
        <v>9274</v>
      </c>
      <c r="I1866">
        <v>254707284706</v>
      </c>
      <c r="J1866" t="s">
        <v>9275</v>
      </c>
      <c r="K1866" t="s">
        <v>36</v>
      </c>
      <c r="L1866" t="s">
        <v>3943</v>
      </c>
      <c r="M1866" t="s">
        <v>9276</v>
      </c>
      <c r="N1866" s="54">
        <v>45977</v>
      </c>
      <c r="O1866" s="55">
        <v>0.54166666666666663</v>
      </c>
      <c r="P1866" t="s">
        <v>39</v>
      </c>
      <c r="Q1866" s="54">
        <v>45973</v>
      </c>
      <c r="R1866" s="55">
        <v>0.47013888888888899</v>
      </c>
      <c r="S1866" t="s">
        <v>39</v>
      </c>
      <c r="T1866">
        <v>0</v>
      </c>
      <c r="U1866">
        <v>0</v>
      </c>
    </row>
    <row r="1867" spans="1:21">
      <c r="A1867" s="54">
        <v>45972</v>
      </c>
      <c r="B1867" t="s">
        <v>4180</v>
      </c>
      <c r="C1867" t="s">
        <v>742</v>
      </c>
      <c r="D1867">
        <v>105981359</v>
      </c>
      <c r="E1867" t="s">
        <v>33</v>
      </c>
      <c r="F1867" t="s">
        <v>45</v>
      </c>
      <c r="G1867" t="s">
        <v>9277</v>
      </c>
      <c r="H1867">
        <v>746377378</v>
      </c>
      <c r="I1867">
        <v>746377378</v>
      </c>
      <c r="J1867" t="s">
        <v>9278</v>
      </c>
      <c r="K1867" t="s">
        <v>36</v>
      </c>
      <c r="L1867" t="s">
        <v>3959</v>
      </c>
      <c r="M1867" t="s">
        <v>9279</v>
      </c>
      <c r="N1867" s="54">
        <v>45972</v>
      </c>
      <c r="O1867" s="55">
        <v>0.75</v>
      </c>
      <c r="P1867" t="s">
        <v>67</v>
      </c>
      <c r="Q1867" s="54">
        <v>45973</v>
      </c>
      <c r="R1867" s="55">
        <v>0</v>
      </c>
      <c r="S1867" t="s">
        <v>67</v>
      </c>
      <c r="T1867">
        <v>0</v>
      </c>
      <c r="U1867" t="s">
        <v>114</v>
      </c>
    </row>
    <row r="1868" spans="1:21" hidden="1">
      <c r="A1868" s="54">
        <v>45972</v>
      </c>
      <c r="B1868" t="s">
        <v>4222</v>
      </c>
      <c r="C1868" t="s">
        <v>41</v>
      </c>
      <c r="D1868">
        <v>739803870</v>
      </c>
      <c r="E1868" t="s">
        <v>33</v>
      </c>
      <c r="F1868" t="s">
        <v>45</v>
      </c>
      <c r="G1868" t="s">
        <v>9280</v>
      </c>
      <c r="H1868">
        <v>704512336</v>
      </c>
      <c r="I1868">
        <v>704512336</v>
      </c>
      <c r="J1868" t="s">
        <v>9281</v>
      </c>
      <c r="K1868" t="s">
        <v>36</v>
      </c>
      <c r="L1868" t="s">
        <v>1911</v>
      </c>
      <c r="M1868" t="s">
        <v>9282</v>
      </c>
      <c r="N1868" s="54">
        <v>45973</v>
      </c>
      <c r="O1868" s="55">
        <v>0.41666666666666669</v>
      </c>
      <c r="P1868" t="s">
        <v>67</v>
      </c>
      <c r="Q1868" s="54">
        <v>45973</v>
      </c>
      <c r="R1868" s="55">
        <v>0</v>
      </c>
      <c r="S1868" t="s">
        <v>67</v>
      </c>
      <c r="T1868">
        <v>0</v>
      </c>
      <c r="U1868" t="s">
        <v>114</v>
      </c>
    </row>
    <row r="1869" spans="1:21">
      <c r="A1869" s="54">
        <v>45972</v>
      </c>
      <c r="B1869" t="s">
        <v>4180</v>
      </c>
      <c r="C1869" t="s">
        <v>742</v>
      </c>
      <c r="D1869">
        <v>105981359</v>
      </c>
      <c r="E1869" t="s">
        <v>33</v>
      </c>
      <c r="F1869" t="s">
        <v>45</v>
      </c>
      <c r="G1869" t="s">
        <v>9283</v>
      </c>
      <c r="H1869">
        <v>705258795</v>
      </c>
      <c r="I1869">
        <v>705258795</v>
      </c>
      <c r="J1869" t="s">
        <v>9284</v>
      </c>
      <c r="K1869" t="s">
        <v>36</v>
      </c>
      <c r="L1869" t="s">
        <v>3959</v>
      </c>
      <c r="M1869" t="s">
        <v>9285</v>
      </c>
      <c r="N1869" s="54">
        <v>45972</v>
      </c>
      <c r="O1869" s="55">
        <v>0.75</v>
      </c>
      <c r="P1869" t="s">
        <v>39</v>
      </c>
      <c r="Q1869" s="54">
        <v>45973</v>
      </c>
      <c r="R1869" s="55">
        <v>0.48819444444444399</v>
      </c>
      <c r="S1869" t="s">
        <v>39</v>
      </c>
      <c r="T1869">
        <v>0</v>
      </c>
      <c r="U1869">
        <v>0</v>
      </c>
    </row>
    <row r="1870" spans="1:21">
      <c r="A1870" s="54">
        <v>45972</v>
      </c>
      <c r="B1870" t="s">
        <v>9197</v>
      </c>
      <c r="C1870" t="s">
        <v>1174</v>
      </c>
      <c r="D1870">
        <v>103338340</v>
      </c>
      <c r="E1870" t="s">
        <v>33</v>
      </c>
      <c r="F1870" t="s">
        <v>45</v>
      </c>
      <c r="G1870" t="s">
        <v>6525</v>
      </c>
      <c r="H1870">
        <v>736918454</v>
      </c>
      <c r="I1870">
        <v>710695231</v>
      </c>
      <c r="J1870" t="s">
        <v>9286</v>
      </c>
      <c r="K1870" t="s">
        <v>36</v>
      </c>
      <c r="L1870" t="s">
        <v>3896</v>
      </c>
      <c r="M1870" t="s">
        <v>3416</v>
      </c>
      <c r="N1870" s="54">
        <v>45978</v>
      </c>
      <c r="O1870" s="55">
        <v>0.66666666666666663</v>
      </c>
      <c r="P1870" t="s">
        <v>45</v>
      </c>
      <c r="Q1870" s="54">
        <v>45973</v>
      </c>
      <c r="R1870" s="55">
        <v>0.49097222222222198</v>
      </c>
      <c r="S1870" t="s">
        <v>45</v>
      </c>
      <c r="T1870">
        <v>1611251737469</v>
      </c>
      <c r="U1870">
        <v>0</v>
      </c>
    </row>
    <row r="1871" spans="1:21">
      <c r="A1871" s="54">
        <v>45972</v>
      </c>
      <c r="B1871" t="s">
        <v>8949</v>
      </c>
      <c r="C1871" t="s">
        <v>1174</v>
      </c>
      <c r="D1871">
        <v>103338340</v>
      </c>
      <c r="E1871" t="s">
        <v>33</v>
      </c>
      <c r="F1871" t="s">
        <v>45</v>
      </c>
      <c r="G1871" t="s">
        <v>976</v>
      </c>
      <c r="H1871">
        <v>789461079</v>
      </c>
      <c r="I1871">
        <v>710843648</v>
      </c>
      <c r="J1871" t="s">
        <v>9287</v>
      </c>
      <c r="K1871" t="s">
        <v>36</v>
      </c>
      <c r="L1871" t="s">
        <v>3896</v>
      </c>
      <c r="M1871" t="s">
        <v>5642</v>
      </c>
      <c r="N1871" s="54">
        <v>45974</v>
      </c>
      <c r="O1871" s="55">
        <v>0.70833333333333337</v>
      </c>
      <c r="P1871" t="s">
        <v>67</v>
      </c>
      <c r="Q1871" s="54">
        <v>45973</v>
      </c>
      <c r="R1871" s="55">
        <v>0.49791666666666701</v>
      </c>
      <c r="S1871" t="s">
        <v>67</v>
      </c>
      <c r="T1871">
        <v>0</v>
      </c>
      <c r="U1871" t="s">
        <v>4247</v>
      </c>
    </row>
    <row r="1872" spans="1:21">
      <c r="A1872" s="54">
        <v>45972</v>
      </c>
      <c r="B1872" t="s">
        <v>3937</v>
      </c>
      <c r="C1872" t="s">
        <v>1181</v>
      </c>
      <c r="D1872">
        <v>735500255</v>
      </c>
      <c r="E1872" t="s">
        <v>33</v>
      </c>
      <c r="F1872" t="s">
        <v>45</v>
      </c>
      <c r="G1872" t="s">
        <v>9288</v>
      </c>
      <c r="H1872">
        <v>731174737</v>
      </c>
      <c r="I1872">
        <v>702522954</v>
      </c>
      <c r="J1872" t="s">
        <v>9289</v>
      </c>
      <c r="K1872" t="s">
        <v>36</v>
      </c>
      <c r="L1872" t="s">
        <v>3940</v>
      </c>
      <c r="M1872" t="s">
        <v>9290</v>
      </c>
      <c r="N1872" s="54">
        <v>45973</v>
      </c>
      <c r="O1872" s="55">
        <v>0.375</v>
      </c>
      <c r="P1872" t="s">
        <v>45</v>
      </c>
      <c r="Q1872" s="54">
        <v>45973</v>
      </c>
      <c r="R1872" s="55">
        <v>0.50347222222222199</v>
      </c>
      <c r="S1872" t="s">
        <v>45</v>
      </c>
      <c r="T1872">
        <v>1211251728809</v>
      </c>
      <c r="U1872">
        <v>0</v>
      </c>
    </row>
    <row r="1873" spans="1:21">
      <c r="A1873" s="54">
        <v>45972</v>
      </c>
      <c r="B1873" t="s">
        <v>557</v>
      </c>
      <c r="C1873" t="s">
        <v>70</v>
      </c>
      <c r="D1873">
        <v>755877260</v>
      </c>
      <c r="E1873" t="s">
        <v>33</v>
      </c>
      <c r="F1873" t="s">
        <v>45</v>
      </c>
      <c r="G1873" t="s">
        <v>9291</v>
      </c>
      <c r="H1873">
        <v>105445235</v>
      </c>
      <c r="I1873">
        <v>105445235</v>
      </c>
      <c r="J1873" t="s">
        <v>9292</v>
      </c>
      <c r="K1873" t="s">
        <v>36</v>
      </c>
      <c r="L1873" t="s">
        <v>3959</v>
      </c>
      <c r="M1873" t="s">
        <v>1689</v>
      </c>
      <c r="N1873" s="54">
        <v>45973</v>
      </c>
      <c r="O1873" s="55">
        <v>0.375</v>
      </c>
      <c r="P1873" t="s">
        <v>67</v>
      </c>
      <c r="Q1873" s="54">
        <v>45973</v>
      </c>
      <c r="R1873" s="55">
        <v>0.52083333333333304</v>
      </c>
      <c r="S1873" t="s">
        <v>67</v>
      </c>
      <c r="T1873">
        <v>0</v>
      </c>
      <c r="U1873" t="s">
        <v>4068</v>
      </c>
    </row>
    <row r="1874" spans="1:21">
      <c r="A1874" s="54">
        <v>45972</v>
      </c>
      <c r="B1874" t="s">
        <v>4424</v>
      </c>
      <c r="C1874" t="s">
        <v>4425</v>
      </c>
      <c r="D1874">
        <v>788906455</v>
      </c>
      <c r="E1874" t="s">
        <v>33</v>
      </c>
      <c r="F1874" t="s">
        <v>45</v>
      </c>
      <c r="G1874" t="s">
        <v>8531</v>
      </c>
      <c r="H1874">
        <v>254784215566</v>
      </c>
      <c r="I1874">
        <v>254725792188</v>
      </c>
      <c r="J1874" t="s">
        <v>8532</v>
      </c>
      <c r="K1874" t="s">
        <v>36</v>
      </c>
      <c r="L1874" t="s">
        <v>3991</v>
      </c>
      <c r="M1874" t="s">
        <v>8533</v>
      </c>
      <c r="N1874" s="54">
        <v>45972</v>
      </c>
      <c r="O1874" s="55">
        <v>0.58333333333333337</v>
      </c>
      <c r="P1874" t="s">
        <v>67</v>
      </c>
      <c r="Q1874" s="54">
        <v>45973</v>
      </c>
      <c r="R1874" s="55">
        <v>0.58472222222222203</v>
      </c>
      <c r="S1874" t="s">
        <v>67</v>
      </c>
      <c r="T1874">
        <v>0</v>
      </c>
      <c r="U1874" t="s">
        <v>4048</v>
      </c>
    </row>
    <row r="1875" spans="1:21" hidden="1">
      <c r="A1875" s="54">
        <v>45972</v>
      </c>
      <c r="B1875" t="s">
        <v>4545</v>
      </c>
      <c r="C1875" t="s">
        <v>41</v>
      </c>
      <c r="D1875">
        <v>103639065</v>
      </c>
      <c r="E1875" t="s">
        <v>33</v>
      </c>
      <c r="F1875" t="s">
        <v>45</v>
      </c>
      <c r="G1875" t="s">
        <v>9293</v>
      </c>
      <c r="H1875">
        <v>722972752</v>
      </c>
      <c r="I1875">
        <v>784301689</v>
      </c>
      <c r="J1875" t="s">
        <v>9294</v>
      </c>
      <c r="K1875" t="s">
        <v>36</v>
      </c>
      <c r="L1875" t="s">
        <v>3948</v>
      </c>
      <c r="M1875" t="s">
        <v>9295</v>
      </c>
      <c r="N1875" s="54">
        <v>45973</v>
      </c>
      <c r="O1875" s="55">
        <v>0.70833333333333337</v>
      </c>
      <c r="P1875" t="s">
        <v>45</v>
      </c>
      <c r="Q1875" s="54">
        <v>45973</v>
      </c>
      <c r="R1875" s="55">
        <v>0.59027777777777801</v>
      </c>
      <c r="S1875" t="s">
        <v>45</v>
      </c>
      <c r="T1875">
        <v>1211251729154</v>
      </c>
      <c r="U1875">
        <v>0</v>
      </c>
    </row>
    <row r="1876" spans="1:21" hidden="1">
      <c r="A1876" s="54">
        <v>45972</v>
      </c>
      <c r="B1876" t="s">
        <v>2317</v>
      </c>
      <c r="C1876" t="s">
        <v>41</v>
      </c>
      <c r="D1876">
        <v>107393991</v>
      </c>
      <c r="E1876" t="s">
        <v>33</v>
      </c>
      <c r="F1876" t="s">
        <v>45</v>
      </c>
      <c r="G1876" t="s">
        <v>9296</v>
      </c>
      <c r="H1876">
        <v>769523716</v>
      </c>
      <c r="I1876">
        <v>769523716</v>
      </c>
      <c r="J1876" t="s">
        <v>9297</v>
      </c>
      <c r="K1876" t="s">
        <v>36</v>
      </c>
      <c r="L1876" t="s">
        <v>4076</v>
      </c>
      <c r="M1876" t="s">
        <v>5035</v>
      </c>
      <c r="N1876" s="54">
        <v>45978</v>
      </c>
      <c r="O1876" s="55">
        <v>0.625</v>
      </c>
      <c r="P1876" t="s">
        <v>45</v>
      </c>
      <c r="Q1876" s="54">
        <v>45973</v>
      </c>
      <c r="R1876" s="55">
        <v>0.59652777777777799</v>
      </c>
      <c r="S1876" t="s">
        <v>45</v>
      </c>
      <c r="T1876">
        <v>1611251737480</v>
      </c>
      <c r="U1876">
        <v>0</v>
      </c>
    </row>
    <row r="1877" spans="1:21" hidden="1">
      <c r="A1877" s="54">
        <v>45972</v>
      </c>
      <c r="B1877" t="s">
        <v>942</v>
      </c>
      <c r="C1877" t="s">
        <v>41</v>
      </c>
      <c r="D1877">
        <v>786633575</v>
      </c>
      <c r="E1877" t="s">
        <v>33</v>
      </c>
      <c r="F1877" t="s">
        <v>45</v>
      </c>
      <c r="G1877" t="s">
        <v>9299</v>
      </c>
      <c r="H1877">
        <v>724409445</v>
      </c>
      <c r="I1877">
        <v>724409445</v>
      </c>
      <c r="J1877" t="s">
        <v>9300</v>
      </c>
      <c r="K1877" t="s">
        <v>36</v>
      </c>
      <c r="L1877" t="s">
        <v>1911</v>
      </c>
      <c r="M1877" t="s">
        <v>3987</v>
      </c>
      <c r="N1877" s="54">
        <v>45974</v>
      </c>
      <c r="O1877" s="55">
        <v>0.58333333333333337</v>
      </c>
      <c r="P1877" t="s">
        <v>45</v>
      </c>
      <c r="Q1877" s="54">
        <v>45973</v>
      </c>
      <c r="R1877" s="55">
        <v>0.59791666666666698</v>
      </c>
      <c r="S1877" t="s">
        <v>45</v>
      </c>
      <c r="T1877">
        <v>1211251729189</v>
      </c>
      <c r="U1877">
        <v>0</v>
      </c>
    </row>
    <row r="1878" spans="1:21" hidden="1">
      <c r="A1878" s="54">
        <v>45972</v>
      </c>
      <c r="B1878" t="s">
        <v>5870</v>
      </c>
      <c r="C1878" t="s">
        <v>41</v>
      </c>
      <c r="D1878">
        <v>735455419</v>
      </c>
      <c r="E1878" t="s">
        <v>33</v>
      </c>
      <c r="F1878" t="s">
        <v>45</v>
      </c>
      <c r="G1878" t="s">
        <v>9301</v>
      </c>
      <c r="H1878">
        <v>702578985</v>
      </c>
      <c r="I1878">
        <v>737900136</v>
      </c>
      <c r="J1878" t="s">
        <v>9302</v>
      </c>
      <c r="K1878" t="s">
        <v>36</v>
      </c>
      <c r="L1878" t="s">
        <v>3909</v>
      </c>
      <c r="M1878" t="s">
        <v>5332</v>
      </c>
      <c r="N1878" s="54">
        <v>45973</v>
      </c>
      <c r="O1878" s="55">
        <v>0.375</v>
      </c>
      <c r="P1878" t="s">
        <v>45</v>
      </c>
      <c r="Q1878" s="54">
        <v>45973</v>
      </c>
      <c r="R1878" s="55">
        <v>0.52777777777777801</v>
      </c>
      <c r="S1878" t="s">
        <v>45</v>
      </c>
      <c r="T1878">
        <v>1211251728886</v>
      </c>
      <c r="U1878">
        <v>0</v>
      </c>
    </row>
    <row r="1879" spans="1:21" hidden="1">
      <c r="A1879" s="54">
        <v>45972</v>
      </c>
      <c r="B1879" t="s">
        <v>3988</v>
      </c>
      <c r="C1879" t="s">
        <v>41</v>
      </c>
      <c r="D1879">
        <v>782610374</v>
      </c>
      <c r="E1879" t="s">
        <v>33</v>
      </c>
      <c r="F1879" t="s">
        <v>45</v>
      </c>
      <c r="G1879" t="s">
        <v>9303</v>
      </c>
      <c r="H1879">
        <v>718825424</v>
      </c>
      <c r="I1879">
        <v>718825424</v>
      </c>
      <c r="J1879" t="s">
        <v>9304</v>
      </c>
      <c r="K1879" t="s">
        <v>36</v>
      </c>
      <c r="L1879" t="s">
        <v>3991</v>
      </c>
      <c r="M1879" t="s">
        <v>9305</v>
      </c>
      <c r="N1879" s="54">
        <v>45972</v>
      </c>
      <c r="O1879" s="55">
        <v>0.66666666666666663</v>
      </c>
      <c r="P1879" t="s">
        <v>39</v>
      </c>
      <c r="Q1879" s="54">
        <v>45973</v>
      </c>
      <c r="R1879" s="55">
        <v>0.60208333333333297</v>
      </c>
      <c r="S1879">
        <v>0</v>
      </c>
      <c r="T1879">
        <v>0</v>
      </c>
      <c r="U1879">
        <v>0</v>
      </c>
    </row>
    <row r="1880" spans="1:21" hidden="1">
      <c r="A1880" s="54">
        <v>45972</v>
      </c>
      <c r="B1880" t="s">
        <v>3988</v>
      </c>
      <c r="C1880" t="s">
        <v>41</v>
      </c>
      <c r="D1880">
        <v>782610374</v>
      </c>
      <c r="E1880" t="s">
        <v>33</v>
      </c>
      <c r="F1880" t="s">
        <v>3886</v>
      </c>
      <c r="G1880" t="s">
        <v>9306</v>
      </c>
      <c r="H1880">
        <v>106234237</v>
      </c>
      <c r="I1880">
        <v>106234237</v>
      </c>
      <c r="J1880" t="s">
        <v>9307</v>
      </c>
      <c r="K1880" t="s">
        <v>36</v>
      </c>
      <c r="L1880" t="s">
        <v>3991</v>
      </c>
      <c r="M1880" t="s">
        <v>9308</v>
      </c>
      <c r="N1880" s="54">
        <v>45974</v>
      </c>
      <c r="O1880" s="55">
        <v>0.5</v>
      </c>
      <c r="P1880" t="s">
        <v>3886</v>
      </c>
      <c r="Q1880" s="54">
        <v>45973</v>
      </c>
      <c r="R1880" s="55">
        <v>0</v>
      </c>
      <c r="S1880">
        <v>0</v>
      </c>
      <c r="T1880">
        <v>0</v>
      </c>
      <c r="U1880">
        <v>0</v>
      </c>
    </row>
    <row r="1881" spans="1:21" hidden="1">
      <c r="A1881" s="54">
        <v>45972</v>
      </c>
      <c r="B1881" t="s">
        <v>3071</v>
      </c>
      <c r="C1881" t="s">
        <v>41</v>
      </c>
      <c r="D1881">
        <v>734356550</v>
      </c>
      <c r="E1881" t="s">
        <v>33</v>
      </c>
      <c r="F1881" t="s">
        <v>3886</v>
      </c>
      <c r="G1881" t="s">
        <v>9309</v>
      </c>
      <c r="I1881">
        <v>706696526</v>
      </c>
      <c r="J1881" t="s">
        <v>9310</v>
      </c>
      <c r="K1881" t="s">
        <v>36</v>
      </c>
      <c r="L1881" t="s">
        <v>3896</v>
      </c>
      <c r="M1881" t="s">
        <v>7879</v>
      </c>
      <c r="N1881" s="54">
        <v>46001</v>
      </c>
      <c r="O1881" s="55">
        <v>0.58333333333333337</v>
      </c>
      <c r="P1881" t="s">
        <v>3886</v>
      </c>
      <c r="Q1881" s="54">
        <v>45973</v>
      </c>
      <c r="R1881" s="55">
        <v>0</v>
      </c>
      <c r="S1881">
        <v>0</v>
      </c>
      <c r="T1881">
        <v>0</v>
      </c>
      <c r="U1881">
        <v>0</v>
      </c>
    </row>
    <row r="1882" spans="1:21" hidden="1">
      <c r="A1882" s="54">
        <v>45972</v>
      </c>
      <c r="B1882" t="s">
        <v>142</v>
      </c>
      <c r="C1882" t="s">
        <v>41</v>
      </c>
      <c r="D1882">
        <v>784172048</v>
      </c>
      <c r="E1882" t="s">
        <v>33</v>
      </c>
      <c r="F1882" t="s">
        <v>45</v>
      </c>
      <c r="G1882" t="s">
        <v>9311</v>
      </c>
      <c r="H1882">
        <v>722200078</v>
      </c>
      <c r="I1882">
        <v>722200078</v>
      </c>
      <c r="J1882" t="s">
        <v>9312</v>
      </c>
      <c r="K1882" t="s">
        <v>36</v>
      </c>
      <c r="L1882" t="s">
        <v>1196</v>
      </c>
      <c r="M1882" t="s">
        <v>9313</v>
      </c>
      <c r="N1882" s="54">
        <v>45973</v>
      </c>
      <c r="O1882" s="55">
        <v>0.45833333333333331</v>
      </c>
      <c r="P1882" t="s">
        <v>39</v>
      </c>
      <c r="Q1882" s="54">
        <v>45973</v>
      </c>
      <c r="R1882" s="55">
        <v>0.58125000000000004</v>
      </c>
      <c r="S1882">
        <v>0</v>
      </c>
      <c r="T1882">
        <v>0</v>
      </c>
      <c r="U1882">
        <v>0</v>
      </c>
    </row>
    <row r="1883" spans="1:21" hidden="1">
      <c r="A1883" s="54">
        <v>45972</v>
      </c>
      <c r="B1883" t="s">
        <v>3071</v>
      </c>
      <c r="C1883" t="s">
        <v>41</v>
      </c>
      <c r="D1883">
        <v>734356550</v>
      </c>
      <c r="E1883" t="s">
        <v>33</v>
      </c>
      <c r="F1883" t="s">
        <v>3886</v>
      </c>
      <c r="G1883" t="s">
        <v>9314</v>
      </c>
      <c r="I1883">
        <v>112267855</v>
      </c>
      <c r="J1883" t="s">
        <v>9315</v>
      </c>
      <c r="K1883" t="s">
        <v>36</v>
      </c>
      <c r="L1883" t="s">
        <v>3896</v>
      </c>
      <c r="M1883" t="s">
        <v>4197</v>
      </c>
      <c r="N1883" s="54">
        <v>46025</v>
      </c>
      <c r="O1883" s="55">
        <v>0.70833333333333337</v>
      </c>
      <c r="P1883" t="s">
        <v>3886</v>
      </c>
      <c r="Q1883" s="54">
        <v>45973</v>
      </c>
      <c r="R1883" s="55">
        <v>0</v>
      </c>
      <c r="S1883">
        <v>0</v>
      </c>
      <c r="T1883">
        <v>0</v>
      </c>
      <c r="U1883">
        <v>0</v>
      </c>
    </row>
    <row r="1884" spans="1:21" hidden="1">
      <c r="A1884" s="54">
        <v>45972</v>
      </c>
      <c r="B1884" t="s">
        <v>942</v>
      </c>
      <c r="C1884" t="s">
        <v>41</v>
      </c>
      <c r="D1884">
        <v>786633575</v>
      </c>
      <c r="E1884" t="s">
        <v>33</v>
      </c>
      <c r="F1884" t="s">
        <v>45</v>
      </c>
      <c r="G1884" t="s">
        <v>9316</v>
      </c>
      <c r="H1884">
        <v>728756992</v>
      </c>
      <c r="I1884">
        <v>728756992</v>
      </c>
      <c r="J1884" t="s">
        <v>9317</v>
      </c>
      <c r="K1884" t="s">
        <v>36</v>
      </c>
      <c r="L1884" t="s">
        <v>3959</v>
      </c>
      <c r="M1884" t="s">
        <v>1830</v>
      </c>
      <c r="N1884" s="54">
        <v>45974</v>
      </c>
      <c r="O1884" s="55">
        <v>0.33333333333333331</v>
      </c>
      <c r="P1884" t="s">
        <v>45</v>
      </c>
      <c r="Q1884" s="54">
        <v>45672</v>
      </c>
      <c r="R1884" s="55">
        <v>0.436805555555556</v>
      </c>
      <c r="T1884">
        <v>1511251734956</v>
      </c>
      <c r="U1884">
        <v>0</v>
      </c>
    </row>
    <row r="1885" spans="1:21" hidden="1">
      <c r="A1885" s="54">
        <v>45972</v>
      </c>
      <c r="B1885" t="s">
        <v>3923</v>
      </c>
      <c r="C1885" t="s">
        <v>41</v>
      </c>
      <c r="D1885">
        <v>102497828</v>
      </c>
      <c r="E1885" t="s">
        <v>33</v>
      </c>
      <c r="F1885" t="s">
        <v>45</v>
      </c>
      <c r="G1885" t="s">
        <v>897</v>
      </c>
      <c r="H1885">
        <v>112582453</v>
      </c>
      <c r="I1885">
        <v>112582453</v>
      </c>
      <c r="J1885" t="s">
        <v>9318</v>
      </c>
      <c r="K1885" t="s">
        <v>36</v>
      </c>
      <c r="L1885" t="s">
        <v>3907</v>
      </c>
      <c r="M1885" t="s">
        <v>9319</v>
      </c>
      <c r="N1885" s="54">
        <v>45973</v>
      </c>
      <c r="O1885" s="55">
        <v>0.45833333333333331</v>
      </c>
      <c r="P1885" t="s">
        <v>39</v>
      </c>
      <c r="Q1885" s="54">
        <v>45976</v>
      </c>
      <c r="R1885" s="55">
        <v>0.36249999999999999</v>
      </c>
      <c r="T1885">
        <v>0</v>
      </c>
      <c r="U1885">
        <v>0</v>
      </c>
    </row>
    <row r="1886" spans="1:21">
      <c r="A1886" s="54">
        <v>45972</v>
      </c>
      <c r="B1886" t="s">
        <v>9197</v>
      </c>
      <c r="C1886" t="s">
        <v>1174</v>
      </c>
      <c r="D1886">
        <v>103338340</v>
      </c>
      <c r="E1886" t="s">
        <v>33</v>
      </c>
      <c r="F1886" t="s">
        <v>45</v>
      </c>
      <c r="G1886" t="s">
        <v>9320</v>
      </c>
      <c r="H1886">
        <v>780619487</v>
      </c>
      <c r="I1886">
        <v>721948354</v>
      </c>
      <c r="J1886" t="s">
        <v>9321</v>
      </c>
      <c r="K1886" t="s">
        <v>36</v>
      </c>
      <c r="L1886" t="s">
        <v>3896</v>
      </c>
      <c r="M1886" t="s">
        <v>7103</v>
      </c>
      <c r="N1886" s="54">
        <v>45973</v>
      </c>
      <c r="O1886" s="55">
        <v>0.70833333333333337</v>
      </c>
      <c r="P1886" t="s">
        <v>67</v>
      </c>
      <c r="Q1886" s="54">
        <v>45973</v>
      </c>
      <c r="R1886" s="55">
        <v>0.52986111111111101</v>
      </c>
      <c r="T1886">
        <v>0</v>
      </c>
      <c r="U1886" t="s">
        <v>4079</v>
      </c>
    </row>
    <row r="1887" spans="1:21" hidden="1">
      <c r="A1887" s="54">
        <v>45972</v>
      </c>
      <c r="B1887" t="s">
        <v>267</v>
      </c>
      <c r="C1887" t="s">
        <v>41</v>
      </c>
      <c r="D1887">
        <v>755669505</v>
      </c>
      <c r="E1887" t="s">
        <v>33</v>
      </c>
      <c r="F1887" t="s">
        <v>45</v>
      </c>
      <c r="G1887" t="s">
        <v>9322</v>
      </c>
      <c r="H1887">
        <v>254739144800</v>
      </c>
      <c r="I1887">
        <v>254755669505</v>
      </c>
      <c r="J1887" t="s">
        <v>9323</v>
      </c>
      <c r="K1887" t="s">
        <v>36</v>
      </c>
      <c r="L1887" t="s">
        <v>3959</v>
      </c>
      <c r="M1887" t="s">
        <v>9324</v>
      </c>
      <c r="N1887" s="54">
        <v>45973</v>
      </c>
      <c r="O1887" s="55">
        <v>0.41666666666666669</v>
      </c>
      <c r="P1887" t="s">
        <v>39</v>
      </c>
      <c r="Q1887" s="54">
        <v>45973</v>
      </c>
      <c r="R1887" s="55">
        <v>0.54097222222222197</v>
      </c>
      <c r="T1887">
        <v>0</v>
      </c>
      <c r="U1887">
        <v>0</v>
      </c>
    </row>
    <row r="1888" spans="1:21" hidden="1">
      <c r="A1888" s="54">
        <v>45972</v>
      </c>
      <c r="B1888" t="s">
        <v>2317</v>
      </c>
      <c r="C1888" t="s">
        <v>41</v>
      </c>
      <c r="D1888">
        <v>107393991</v>
      </c>
      <c r="E1888" t="s">
        <v>33</v>
      </c>
      <c r="F1888" t="s">
        <v>45</v>
      </c>
      <c r="G1888" t="s">
        <v>9325</v>
      </c>
      <c r="H1888">
        <v>724656735</v>
      </c>
      <c r="I1888">
        <v>724656735</v>
      </c>
      <c r="J1888" t="s">
        <v>9326</v>
      </c>
      <c r="K1888" t="s">
        <v>36</v>
      </c>
      <c r="L1888" t="s">
        <v>4076</v>
      </c>
      <c r="M1888" t="s">
        <v>5035</v>
      </c>
      <c r="N1888" s="54">
        <v>45972</v>
      </c>
      <c r="O1888" s="55">
        <v>0.66666666666666663</v>
      </c>
      <c r="P1888" t="s">
        <v>67</v>
      </c>
      <c r="Q1888" s="54">
        <v>45973</v>
      </c>
      <c r="R1888" s="55">
        <v>0.52569444444444402</v>
      </c>
      <c r="T1888">
        <v>0</v>
      </c>
      <c r="U1888" t="s">
        <v>114</v>
      </c>
    </row>
    <row r="1889" spans="1:21" hidden="1">
      <c r="A1889" s="54">
        <v>45972</v>
      </c>
      <c r="B1889" t="s">
        <v>267</v>
      </c>
      <c r="C1889" t="s">
        <v>41</v>
      </c>
      <c r="D1889">
        <v>755669505</v>
      </c>
      <c r="E1889" t="s">
        <v>33</v>
      </c>
      <c r="F1889" t="s">
        <v>45</v>
      </c>
      <c r="G1889" t="s">
        <v>9327</v>
      </c>
      <c r="H1889">
        <v>254751227297</v>
      </c>
      <c r="I1889">
        <v>254700335407</v>
      </c>
      <c r="J1889" t="s">
        <v>9328</v>
      </c>
      <c r="K1889" t="s">
        <v>36</v>
      </c>
      <c r="L1889" t="s">
        <v>3959</v>
      </c>
      <c r="M1889" t="s">
        <v>2430</v>
      </c>
      <c r="N1889" s="54">
        <v>45973</v>
      </c>
      <c r="O1889" s="55">
        <v>0.41666666666666669</v>
      </c>
      <c r="P1889" t="s">
        <v>45</v>
      </c>
      <c r="Q1889" s="54">
        <v>45973</v>
      </c>
      <c r="R1889" s="55">
        <v>0.54791666666666705</v>
      </c>
      <c r="T1889">
        <v>1211251728993</v>
      </c>
      <c r="U1889">
        <v>0</v>
      </c>
    </row>
    <row r="1890" spans="1:21" hidden="1">
      <c r="A1890" s="54">
        <v>45972</v>
      </c>
      <c r="B1890" t="s">
        <v>817</v>
      </c>
      <c r="C1890" t="s">
        <v>41</v>
      </c>
      <c r="D1890">
        <v>752655477</v>
      </c>
      <c r="E1890" t="s">
        <v>33</v>
      </c>
      <c r="F1890" t="s">
        <v>45</v>
      </c>
      <c r="G1890" t="s">
        <v>9329</v>
      </c>
      <c r="H1890">
        <v>789953560</v>
      </c>
      <c r="I1890">
        <v>725493995</v>
      </c>
      <c r="J1890" t="s">
        <v>9330</v>
      </c>
      <c r="K1890" t="s">
        <v>36</v>
      </c>
      <c r="L1890" t="s">
        <v>3959</v>
      </c>
      <c r="M1890" t="s">
        <v>1334</v>
      </c>
      <c r="N1890" s="54">
        <v>45973</v>
      </c>
      <c r="O1890" s="55">
        <v>0.5</v>
      </c>
      <c r="P1890" t="s">
        <v>45</v>
      </c>
      <c r="Q1890" s="54">
        <v>45973</v>
      </c>
      <c r="R1890" s="55">
        <v>0.53263888888888899</v>
      </c>
      <c r="T1890">
        <v>1211251728911</v>
      </c>
      <c r="U1890">
        <v>0</v>
      </c>
    </row>
    <row r="1891" spans="1:21" hidden="1">
      <c r="A1891" s="54">
        <v>45972</v>
      </c>
      <c r="B1891" t="s">
        <v>2196</v>
      </c>
      <c r="C1891" t="s">
        <v>41</v>
      </c>
      <c r="D1891">
        <v>752655477</v>
      </c>
      <c r="E1891" t="s">
        <v>33</v>
      </c>
      <c r="F1891" t="s">
        <v>45</v>
      </c>
      <c r="G1891" t="s">
        <v>9331</v>
      </c>
      <c r="H1891">
        <v>737605800</v>
      </c>
      <c r="I1891">
        <v>727605800</v>
      </c>
      <c r="J1891" t="s">
        <v>9332</v>
      </c>
      <c r="K1891" t="s">
        <v>36</v>
      </c>
      <c r="L1891" t="s">
        <v>3959</v>
      </c>
      <c r="M1891" t="s">
        <v>4764</v>
      </c>
      <c r="N1891" s="54">
        <v>45973</v>
      </c>
      <c r="O1891" s="55">
        <v>0.54166666666666663</v>
      </c>
      <c r="P1891" t="s">
        <v>45</v>
      </c>
      <c r="Q1891" s="54">
        <v>45973</v>
      </c>
      <c r="R1891" s="55" t="s">
        <v>12078</v>
      </c>
      <c r="T1891">
        <v>1211251728922</v>
      </c>
      <c r="U1891">
        <v>0</v>
      </c>
    </row>
    <row r="1892" spans="1:21" hidden="1">
      <c r="A1892" s="54">
        <v>45972</v>
      </c>
      <c r="B1892" t="s">
        <v>5632</v>
      </c>
      <c r="C1892" t="s">
        <v>41</v>
      </c>
      <c r="D1892">
        <v>788374099</v>
      </c>
      <c r="E1892" t="s">
        <v>33</v>
      </c>
      <c r="F1892" t="s">
        <v>3886</v>
      </c>
      <c r="G1892" t="s">
        <v>9334</v>
      </c>
      <c r="I1892">
        <v>726843469</v>
      </c>
      <c r="J1892" t="s">
        <v>9335</v>
      </c>
      <c r="K1892" t="s">
        <v>36</v>
      </c>
      <c r="L1892" t="s">
        <v>3946</v>
      </c>
      <c r="M1892" t="s">
        <v>7791</v>
      </c>
      <c r="N1892" s="54">
        <v>45986</v>
      </c>
      <c r="O1892" s="55">
        <v>0.5</v>
      </c>
      <c r="P1892" t="s">
        <v>3886</v>
      </c>
      <c r="Q1892" s="54"/>
      <c r="T1892" t="s">
        <v>4175</v>
      </c>
      <c r="U1892"/>
    </row>
    <row r="1893" spans="1:21" hidden="1">
      <c r="A1893" s="54">
        <v>45972</v>
      </c>
      <c r="B1893" t="s">
        <v>4402</v>
      </c>
      <c r="C1893" t="s">
        <v>41</v>
      </c>
      <c r="D1893">
        <v>788595265</v>
      </c>
      <c r="E1893" t="s">
        <v>33</v>
      </c>
      <c r="F1893" t="s">
        <v>3886</v>
      </c>
      <c r="G1893" t="s">
        <v>9336</v>
      </c>
      <c r="H1893">
        <v>732771528</v>
      </c>
      <c r="I1893">
        <v>728283360</v>
      </c>
      <c r="J1893" t="s">
        <v>9337</v>
      </c>
      <c r="K1893" t="s">
        <v>36</v>
      </c>
      <c r="L1893" t="s">
        <v>4129</v>
      </c>
      <c r="M1893" t="s">
        <v>9338</v>
      </c>
      <c r="N1893" s="54">
        <v>45973</v>
      </c>
      <c r="O1893" s="55">
        <v>0.33333333333333331</v>
      </c>
      <c r="P1893" t="s">
        <v>3886</v>
      </c>
      <c r="Q1893" s="54"/>
      <c r="T1893" t="s">
        <v>4175</v>
      </c>
      <c r="U1893"/>
    </row>
    <row r="1894" spans="1:21" hidden="1">
      <c r="A1894" s="54">
        <v>45972</v>
      </c>
      <c r="B1894" t="s">
        <v>5632</v>
      </c>
      <c r="C1894" t="s">
        <v>41</v>
      </c>
      <c r="D1894">
        <v>788374099</v>
      </c>
      <c r="E1894" t="s">
        <v>33</v>
      </c>
      <c r="F1894" t="s">
        <v>3886</v>
      </c>
      <c r="G1894" t="s">
        <v>9339</v>
      </c>
      <c r="I1894">
        <v>714763366</v>
      </c>
      <c r="J1894" t="s">
        <v>9340</v>
      </c>
      <c r="K1894" t="s">
        <v>36</v>
      </c>
      <c r="L1894" t="s">
        <v>3946</v>
      </c>
      <c r="M1894" t="s">
        <v>1267</v>
      </c>
      <c r="N1894" s="54">
        <v>45988</v>
      </c>
      <c r="O1894" s="55">
        <v>0.41666666666666669</v>
      </c>
      <c r="P1894" t="s">
        <v>3886</v>
      </c>
      <c r="Q1894" s="54"/>
      <c r="T1894" t="s">
        <v>4175</v>
      </c>
      <c r="U1894"/>
    </row>
    <row r="1895" spans="1:21" hidden="1">
      <c r="A1895" s="54">
        <v>45972</v>
      </c>
      <c r="B1895" t="s">
        <v>2590</v>
      </c>
      <c r="C1895" t="s">
        <v>41</v>
      </c>
      <c r="D1895">
        <v>738481681</v>
      </c>
      <c r="E1895" t="s">
        <v>33</v>
      </c>
      <c r="F1895" t="s">
        <v>45</v>
      </c>
      <c r="G1895" t="s">
        <v>9341</v>
      </c>
      <c r="H1895">
        <v>254705830586</v>
      </c>
      <c r="I1895">
        <v>254797143339</v>
      </c>
      <c r="J1895" t="s">
        <v>9342</v>
      </c>
      <c r="K1895" t="s">
        <v>36</v>
      </c>
      <c r="L1895" t="s">
        <v>1889</v>
      </c>
      <c r="M1895" t="s">
        <v>9343</v>
      </c>
      <c r="N1895" s="54">
        <v>45980</v>
      </c>
      <c r="O1895" s="55">
        <v>0.41666666666666669</v>
      </c>
      <c r="P1895" t="s">
        <v>67</v>
      </c>
      <c r="Q1895" s="54">
        <v>45973</v>
      </c>
      <c r="R1895" s="55" t="s">
        <v>12079</v>
      </c>
      <c r="T1895">
        <v>0</v>
      </c>
      <c r="U1895" t="s">
        <v>4079</v>
      </c>
    </row>
    <row r="1896" spans="1:21" hidden="1">
      <c r="A1896" s="54">
        <v>45972</v>
      </c>
      <c r="B1896" t="s">
        <v>5632</v>
      </c>
      <c r="C1896" t="s">
        <v>41</v>
      </c>
      <c r="D1896">
        <v>788374099</v>
      </c>
      <c r="E1896" t="s">
        <v>33</v>
      </c>
      <c r="F1896" t="s">
        <v>3886</v>
      </c>
      <c r="G1896" t="s">
        <v>9344</v>
      </c>
      <c r="I1896">
        <v>712309286</v>
      </c>
      <c r="J1896" t="s">
        <v>9345</v>
      </c>
      <c r="K1896" t="s">
        <v>36</v>
      </c>
      <c r="L1896" t="s">
        <v>3946</v>
      </c>
      <c r="M1896" t="s">
        <v>9346</v>
      </c>
      <c r="N1896" s="54">
        <v>45991</v>
      </c>
      <c r="O1896" s="55">
        <v>0.45833333333333331</v>
      </c>
      <c r="P1896" t="s">
        <v>3886</v>
      </c>
      <c r="Q1896" s="54"/>
      <c r="T1896" t="s">
        <v>4175</v>
      </c>
      <c r="U1896"/>
    </row>
    <row r="1897" spans="1:21" hidden="1">
      <c r="A1897" s="54">
        <v>45972</v>
      </c>
      <c r="B1897" t="s">
        <v>5632</v>
      </c>
      <c r="C1897" t="s">
        <v>41</v>
      </c>
      <c r="D1897">
        <v>788374099</v>
      </c>
      <c r="E1897" t="s">
        <v>33</v>
      </c>
      <c r="F1897" t="s">
        <v>3886</v>
      </c>
      <c r="G1897" t="s">
        <v>9347</v>
      </c>
      <c r="I1897">
        <v>254708628419</v>
      </c>
      <c r="J1897" t="s">
        <v>9348</v>
      </c>
      <c r="K1897" t="s">
        <v>36</v>
      </c>
      <c r="L1897" t="s">
        <v>3946</v>
      </c>
      <c r="M1897" t="s">
        <v>1267</v>
      </c>
      <c r="N1897" s="54">
        <v>45992</v>
      </c>
      <c r="O1897" s="55">
        <v>0.41666666666666669</v>
      </c>
      <c r="P1897" t="s">
        <v>3886</v>
      </c>
      <c r="Q1897" s="54"/>
      <c r="T1897" t="s">
        <v>4175</v>
      </c>
      <c r="U1897"/>
    </row>
    <row r="1898" spans="1:21">
      <c r="A1898" s="54">
        <v>45972</v>
      </c>
      <c r="B1898" t="s">
        <v>2620</v>
      </c>
      <c r="C1898" t="s">
        <v>1179</v>
      </c>
      <c r="D1898">
        <v>108757361</v>
      </c>
      <c r="E1898" t="s">
        <v>33</v>
      </c>
      <c r="F1898" t="s">
        <v>45</v>
      </c>
      <c r="G1898" t="s">
        <v>9349</v>
      </c>
      <c r="I1898">
        <v>792286817</v>
      </c>
      <c r="J1898" t="s">
        <v>9350</v>
      </c>
      <c r="K1898" t="s">
        <v>36</v>
      </c>
      <c r="L1898" t="s">
        <v>3959</v>
      </c>
      <c r="M1898" t="s">
        <v>1645</v>
      </c>
      <c r="N1898" s="54">
        <v>45973</v>
      </c>
      <c r="O1898" s="55">
        <v>0.41666666666666669</v>
      </c>
      <c r="P1898" t="s">
        <v>45</v>
      </c>
      <c r="Q1898" s="54">
        <v>45973</v>
      </c>
      <c r="R1898" s="55" t="s">
        <v>12080</v>
      </c>
      <c r="T1898">
        <v>1211251729039</v>
      </c>
      <c r="U1898">
        <v>0</v>
      </c>
    </row>
    <row r="1899" spans="1:21" hidden="1">
      <c r="A1899" s="54">
        <v>45972</v>
      </c>
      <c r="B1899" t="s">
        <v>2196</v>
      </c>
      <c r="C1899" t="s">
        <v>41</v>
      </c>
      <c r="D1899">
        <v>752655477</v>
      </c>
      <c r="E1899" t="s">
        <v>33</v>
      </c>
      <c r="F1899" t="s">
        <v>45</v>
      </c>
      <c r="G1899" t="s">
        <v>9351</v>
      </c>
      <c r="H1899">
        <v>102127657</v>
      </c>
      <c r="I1899">
        <v>741687054</v>
      </c>
      <c r="J1899" t="s">
        <v>9352</v>
      </c>
      <c r="K1899" t="s">
        <v>36</v>
      </c>
      <c r="L1899" t="s">
        <v>3959</v>
      </c>
      <c r="M1899" t="s">
        <v>9353</v>
      </c>
      <c r="N1899" s="54">
        <v>45973</v>
      </c>
      <c r="O1899" s="55">
        <v>0.5</v>
      </c>
      <c r="P1899" t="s">
        <v>45</v>
      </c>
      <c r="Q1899" s="54">
        <v>45973</v>
      </c>
      <c r="R1899" s="55" t="s">
        <v>12081</v>
      </c>
      <c r="T1899">
        <v>1211251729013</v>
      </c>
      <c r="U1899">
        <v>0</v>
      </c>
    </row>
    <row r="1900" spans="1:21" hidden="1">
      <c r="A1900" s="54">
        <v>45972</v>
      </c>
      <c r="B1900" t="s">
        <v>5632</v>
      </c>
      <c r="C1900" t="s">
        <v>41</v>
      </c>
      <c r="D1900">
        <v>788374099</v>
      </c>
      <c r="E1900" t="s">
        <v>33</v>
      </c>
      <c r="F1900" t="s">
        <v>3886</v>
      </c>
      <c r="G1900" t="s">
        <v>9354</v>
      </c>
      <c r="I1900">
        <v>254701580701</v>
      </c>
      <c r="J1900" t="s">
        <v>9355</v>
      </c>
      <c r="K1900" t="s">
        <v>36</v>
      </c>
      <c r="L1900" t="s">
        <v>3946</v>
      </c>
      <c r="M1900" t="s">
        <v>529</v>
      </c>
      <c r="N1900" s="54">
        <v>45991</v>
      </c>
      <c r="O1900" s="55">
        <v>0.45833333333333331</v>
      </c>
      <c r="P1900" t="s">
        <v>3886</v>
      </c>
      <c r="Q1900" s="54"/>
      <c r="T1900" t="s">
        <v>4175</v>
      </c>
      <c r="U1900"/>
    </row>
    <row r="1901" spans="1:21" hidden="1">
      <c r="A1901" s="54">
        <v>45972</v>
      </c>
      <c r="B1901" t="s">
        <v>2590</v>
      </c>
      <c r="C1901" t="s">
        <v>41</v>
      </c>
      <c r="D1901">
        <v>738481681</v>
      </c>
      <c r="E1901" t="s">
        <v>33</v>
      </c>
      <c r="F1901" t="s">
        <v>45</v>
      </c>
      <c r="G1901" t="s">
        <v>9356</v>
      </c>
      <c r="H1901">
        <v>254787177531</v>
      </c>
      <c r="I1901">
        <v>254707141298</v>
      </c>
      <c r="J1901" t="s">
        <v>9357</v>
      </c>
      <c r="K1901" t="s">
        <v>36</v>
      </c>
      <c r="L1901" t="s">
        <v>1889</v>
      </c>
      <c r="M1901" t="s">
        <v>9358</v>
      </c>
      <c r="N1901" s="54">
        <v>45991</v>
      </c>
      <c r="O1901" s="55">
        <v>0.41666666666666669</v>
      </c>
      <c r="P1901" t="s">
        <v>39</v>
      </c>
      <c r="Q1901" s="54">
        <v>45973</v>
      </c>
      <c r="R1901" s="55" t="s">
        <v>12082</v>
      </c>
      <c r="T1901">
        <v>0</v>
      </c>
      <c r="U1901">
        <v>0</v>
      </c>
    </row>
    <row r="1902" spans="1:21" hidden="1">
      <c r="A1902" s="54">
        <v>45972</v>
      </c>
      <c r="B1902" t="s">
        <v>5632</v>
      </c>
      <c r="C1902" t="s">
        <v>41</v>
      </c>
      <c r="D1902">
        <v>788374099</v>
      </c>
      <c r="E1902" t="s">
        <v>33</v>
      </c>
      <c r="F1902" t="s">
        <v>3886</v>
      </c>
      <c r="G1902" t="s">
        <v>9359</v>
      </c>
      <c r="I1902">
        <v>704239360</v>
      </c>
      <c r="J1902" t="s">
        <v>9360</v>
      </c>
      <c r="K1902" t="s">
        <v>36</v>
      </c>
      <c r="L1902" t="s">
        <v>3946</v>
      </c>
      <c r="M1902" t="s">
        <v>1267</v>
      </c>
      <c r="N1902" s="54">
        <v>45991</v>
      </c>
      <c r="O1902" s="55">
        <v>0.5</v>
      </c>
      <c r="P1902" t="s">
        <v>3886</v>
      </c>
      <c r="Q1902" s="54"/>
      <c r="T1902" t="s">
        <v>4175</v>
      </c>
      <c r="U1902"/>
    </row>
    <row r="1903" spans="1:21" hidden="1">
      <c r="A1903" s="54">
        <v>45972</v>
      </c>
      <c r="B1903" t="s">
        <v>2196</v>
      </c>
      <c r="C1903" t="s">
        <v>41</v>
      </c>
      <c r="D1903">
        <v>752655477</v>
      </c>
      <c r="E1903" t="s">
        <v>33</v>
      </c>
      <c r="F1903" t="s">
        <v>45</v>
      </c>
      <c r="G1903" t="s">
        <v>9361</v>
      </c>
      <c r="H1903">
        <v>787883726</v>
      </c>
      <c r="I1903">
        <v>729846060</v>
      </c>
      <c r="J1903" t="s">
        <v>4470</v>
      </c>
      <c r="K1903" t="s">
        <v>36</v>
      </c>
      <c r="L1903" t="s">
        <v>3959</v>
      </c>
      <c r="M1903" t="s">
        <v>4816</v>
      </c>
      <c r="N1903" s="54">
        <v>45973</v>
      </c>
      <c r="O1903" s="55">
        <v>0.5</v>
      </c>
      <c r="P1903" t="s">
        <v>39</v>
      </c>
      <c r="Q1903" s="54">
        <v>45973</v>
      </c>
      <c r="R1903" s="55" t="s">
        <v>12083</v>
      </c>
      <c r="T1903">
        <v>0</v>
      </c>
      <c r="U1903">
        <v>0</v>
      </c>
    </row>
    <row r="1904" spans="1:21" hidden="1">
      <c r="A1904" s="54">
        <v>45972</v>
      </c>
      <c r="B1904" t="s">
        <v>2590</v>
      </c>
      <c r="C1904" t="s">
        <v>41</v>
      </c>
      <c r="D1904">
        <v>738481681</v>
      </c>
      <c r="E1904" t="s">
        <v>33</v>
      </c>
      <c r="F1904" t="s">
        <v>45</v>
      </c>
      <c r="G1904" t="s">
        <v>9362</v>
      </c>
      <c r="H1904">
        <v>254739759129</v>
      </c>
      <c r="I1904">
        <v>254791174114</v>
      </c>
      <c r="J1904" t="s">
        <v>9363</v>
      </c>
      <c r="K1904" t="s">
        <v>36</v>
      </c>
      <c r="L1904" t="s">
        <v>1889</v>
      </c>
      <c r="M1904" t="s">
        <v>9364</v>
      </c>
      <c r="N1904" s="54">
        <v>45976</v>
      </c>
      <c r="O1904" s="55">
        <v>0.375</v>
      </c>
      <c r="P1904" t="s">
        <v>45</v>
      </c>
      <c r="Q1904" s="54">
        <v>45973</v>
      </c>
      <c r="R1904" s="55" t="s">
        <v>12084</v>
      </c>
      <c r="T1904">
        <v>1211251728923</v>
      </c>
      <c r="U1904">
        <v>0</v>
      </c>
    </row>
    <row r="1905" spans="1:21" hidden="1">
      <c r="A1905" s="54">
        <v>45972</v>
      </c>
      <c r="B1905" t="s">
        <v>5632</v>
      </c>
      <c r="C1905" t="s">
        <v>41</v>
      </c>
      <c r="D1905">
        <v>788374099</v>
      </c>
      <c r="E1905" t="s">
        <v>33</v>
      </c>
      <c r="F1905" t="s">
        <v>3886</v>
      </c>
      <c r="G1905" t="s">
        <v>9365</v>
      </c>
      <c r="I1905">
        <v>735161673</v>
      </c>
      <c r="J1905" t="s">
        <v>9366</v>
      </c>
      <c r="K1905" t="s">
        <v>36</v>
      </c>
      <c r="L1905" t="s">
        <v>3946</v>
      </c>
      <c r="M1905" t="s">
        <v>1267</v>
      </c>
      <c r="N1905" s="54">
        <v>45992</v>
      </c>
      <c r="O1905" s="55">
        <v>0.54166666666666663</v>
      </c>
      <c r="P1905" t="s">
        <v>3886</v>
      </c>
      <c r="Q1905" s="54"/>
      <c r="T1905" t="s">
        <v>4175</v>
      </c>
      <c r="U1905"/>
    </row>
    <row r="1906" spans="1:21" hidden="1">
      <c r="A1906" s="54">
        <v>45972</v>
      </c>
      <c r="B1906" t="s">
        <v>5632</v>
      </c>
      <c r="C1906" t="s">
        <v>41</v>
      </c>
      <c r="D1906">
        <v>788374099</v>
      </c>
      <c r="E1906" t="s">
        <v>33</v>
      </c>
      <c r="F1906" t="s">
        <v>3886</v>
      </c>
      <c r="G1906" t="s">
        <v>9367</v>
      </c>
      <c r="I1906">
        <v>705364440</v>
      </c>
      <c r="J1906" t="s">
        <v>9368</v>
      </c>
      <c r="K1906" t="s">
        <v>36</v>
      </c>
      <c r="L1906" t="s">
        <v>3946</v>
      </c>
      <c r="M1906" t="s">
        <v>1267</v>
      </c>
      <c r="N1906" s="54">
        <v>45992</v>
      </c>
      <c r="O1906" s="55">
        <v>0.375</v>
      </c>
      <c r="P1906" t="s">
        <v>3886</v>
      </c>
      <c r="Q1906" s="54"/>
      <c r="T1906" t="s">
        <v>4175</v>
      </c>
      <c r="U1906"/>
    </row>
    <row r="1907" spans="1:21" hidden="1">
      <c r="A1907" s="54">
        <v>45972</v>
      </c>
      <c r="B1907" t="s">
        <v>2590</v>
      </c>
      <c r="C1907" t="s">
        <v>41</v>
      </c>
      <c r="D1907">
        <v>738481681</v>
      </c>
      <c r="E1907" t="s">
        <v>33</v>
      </c>
      <c r="F1907" t="s">
        <v>45</v>
      </c>
      <c r="G1907" t="s">
        <v>9369</v>
      </c>
      <c r="H1907">
        <v>254103640926</v>
      </c>
      <c r="I1907">
        <v>254722625901</v>
      </c>
      <c r="J1907" t="s">
        <v>9370</v>
      </c>
      <c r="K1907" t="s">
        <v>36</v>
      </c>
      <c r="L1907" t="s">
        <v>1889</v>
      </c>
      <c r="M1907" t="s">
        <v>9371</v>
      </c>
      <c r="N1907" s="54">
        <v>45975</v>
      </c>
      <c r="O1907" s="55">
        <v>0.45833333333333331</v>
      </c>
      <c r="P1907" t="s">
        <v>45</v>
      </c>
      <c r="Q1907" s="54">
        <v>45973</v>
      </c>
      <c r="R1907" s="55">
        <v>0.51944444444444404</v>
      </c>
      <c r="T1907">
        <v>1211251728858</v>
      </c>
      <c r="U1907">
        <v>0</v>
      </c>
    </row>
    <row r="1908" spans="1:21" hidden="1">
      <c r="A1908" s="54">
        <v>45972</v>
      </c>
      <c r="B1908" t="s">
        <v>942</v>
      </c>
      <c r="C1908" t="s">
        <v>41</v>
      </c>
      <c r="D1908">
        <v>786633575</v>
      </c>
      <c r="E1908" t="s">
        <v>33</v>
      </c>
      <c r="F1908" t="s">
        <v>45</v>
      </c>
      <c r="G1908" t="s">
        <v>9372</v>
      </c>
      <c r="H1908">
        <v>748029576</v>
      </c>
      <c r="I1908">
        <v>748029576</v>
      </c>
      <c r="J1908" t="s">
        <v>9373</v>
      </c>
      <c r="K1908" t="s">
        <v>36</v>
      </c>
      <c r="L1908" t="s">
        <v>1911</v>
      </c>
      <c r="M1908" t="s">
        <v>3987</v>
      </c>
      <c r="N1908" s="54">
        <v>45975</v>
      </c>
      <c r="O1908" s="55">
        <v>0.58333333333333337</v>
      </c>
      <c r="P1908" t="s">
        <v>45</v>
      </c>
      <c r="Q1908" s="54">
        <v>45973</v>
      </c>
      <c r="R1908" s="55">
        <v>0.52361111111111103</v>
      </c>
      <c r="T1908">
        <v>1211251728880</v>
      </c>
      <c r="U1908">
        <v>0</v>
      </c>
    </row>
    <row r="1909" spans="1:21" hidden="1">
      <c r="A1909" s="54">
        <v>45972</v>
      </c>
      <c r="B1909" t="s">
        <v>2777</v>
      </c>
      <c r="C1909" t="s">
        <v>41</v>
      </c>
      <c r="D1909">
        <v>762648144</v>
      </c>
      <c r="E1909" t="s">
        <v>33</v>
      </c>
      <c r="F1909" t="s">
        <v>45</v>
      </c>
      <c r="G1909" t="s">
        <v>9374</v>
      </c>
      <c r="I1909">
        <v>254718869073</v>
      </c>
      <c r="J1909" t="s">
        <v>9375</v>
      </c>
      <c r="K1909" t="s">
        <v>36</v>
      </c>
      <c r="L1909" t="s">
        <v>3945</v>
      </c>
      <c r="M1909" t="s">
        <v>9376</v>
      </c>
      <c r="N1909" s="54">
        <v>45975</v>
      </c>
      <c r="O1909" s="55">
        <v>0.45833333333333331</v>
      </c>
      <c r="P1909" t="s">
        <v>45</v>
      </c>
      <c r="Q1909" s="54">
        <v>45973</v>
      </c>
      <c r="R1909" s="55">
        <v>0.53333333333333299</v>
      </c>
      <c r="T1909">
        <v>1211251728913</v>
      </c>
      <c r="U1909">
        <v>0</v>
      </c>
    </row>
    <row r="1910" spans="1:21" hidden="1">
      <c r="A1910" s="54">
        <v>45972</v>
      </c>
      <c r="B1910" t="s">
        <v>2777</v>
      </c>
      <c r="C1910" t="s">
        <v>41</v>
      </c>
      <c r="D1910">
        <v>762648144</v>
      </c>
      <c r="E1910" t="s">
        <v>33</v>
      </c>
      <c r="F1910" t="s">
        <v>45</v>
      </c>
      <c r="G1910" t="s">
        <v>9374</v>
      </c>
      <c r="I1910">
        <v>254718869073</v>
      </c>
      <c r="J1910" t="s">
        <v>9375</v>
      </c>
      <c r="K1910" t="s">
        <v>36</v>
      </c>
      <c r="L1910" t="s">
        <v>3945</v>
      </c>
      <c r="M1910" t="s">
        <v>9376</v>
      </c>
      <c r="N1910" s="54">
        <v>45975</v>
      </c>
      <c r="O1910" s="55">
        <v>0.45833333333333331</v>
      </c>
      <c r="P1910" t="s">
        <v>67</v>
      </c>
      <c r="Q1910" s="54">
        <v>45973</v>
      </c>
      <c r="R1910" s="55" t="s">
        <v>12085</v>
      </c>
      <c r="T1910">
        <v>0</v>
      </c>
      <c r="U1910" t="s">
        <v>4048</v>
      </c>
    </row>
    <row r="1911" spans="1:21" hidden="1">
      <c r="A1911" s="54">
        <v>45972</v>
      </c>
      <c r="B1911" t="s">
        <v>2590</v>
      </c>
      <c r="C1911" t="s">
        <v>41</v>
      </c>
      <c r="D1911">
        <v>738481681</v>
      </c>
      <c r="E1911" t="s">
        <v>33</v>
      </c>
      <c r="F1911" t="s">
        <v>45</v>
      </c>
      <c r="G1911" t="s">
        <v>9377</v>
      </c>
      <c r="H1911">
        <v>254736494498</v>
      </c>
      <c r="I1911">
        <v>254724141387</v>
      </c>
      <c r="J1911" t="s">
        <v>9378</v>
      </c>
      <c r="K1911" t="s">
        <v>36</v>
      </c>
      <c r="L1911" t="s">
        <v>1889</v>
      </c>
      <c r="M1911" t="s">
        <v>9379</v>
      </c>
      <c r="N1911" s="54">
        <v>45977</v>
      </c>
      <c r="O1911" s="55">
        <v>0.41666666666666669</v>
      </c>
      <c r="P1911" t="s">
        <v>45</v>
      </c>
      <c r="Q1911" s="54">
        <v>45977</v>
      </c>
      <c r="R1911" s="55" t="s">
        <v>12086</v>
      </c>
      <c r="T1911">
        <v>1611251736783</v>
      </c>
      <c r="U1911">
        <v>0</v>
      </c>
    </row>
    <row r="1912" spans="1:21" hidden="1">
      <c r="A1912" s="54">
        <v>45972</v>
      </c>
      <c r="B1912" t="s">
        <v>2590</v>
      </c>
      <c r="C1912" t="s">
        <v>41</v>
      </c>
      <c r="D1912">
        <v>738481681</v>
      </c>
      <c r="E1912" t="s">
        <v>33</v>
      </c>
      <c r="F1912" t="s">
        <v>45</v>
      </c>
      <c r="G1912" t="s">
        <v>9380</v>
      </c>
      <c r="H1912">
        <v>254792421389</v>
      </c>
      <c r="I1912">
        <v>254792421386</v>
      </c>
      <c r="J1912" t="s">
        <v>9381</v>
      </c>
      <c r="K1912" t="s">
        <v>36</v>
      </c>
      <c r="L1912" t="s">
        <v>1889</v>
      </c>
      <c r="M1912" t="s">
        <v>9382</v>
      </c>
      <c r="N1912" s="54">
        <v>45975</v>
      </c>
      <c r="O1912" s="55">
        <v>0.41666666666666669</v>
      </c>
      <c r="P1912" t="s">
        <v>67</v>
      </c>
      <c r="Q1912" s="54">
        <v>45973</v>
      </c>
      <c r="R1912" s="55">
        <v>0.56111111111111101</v>
      </c>
      <c r="S1912" t="s">
        <v>67</v>
      </c>
      <c r="T1912">
        <v>0</v>
      </c>
      <c r="U1912">
        <v>0</v>
      </c>
    </row>
    <row r="1913" spans="1:21" hidden="1">
      <c r="A1913" s="54">
        <v>45972</v>
      </c>
      <c r="B1913" t="s">
        <v>3129</v>
      </c>
      <c r="C1913" t="s">
        <v>41</v>
      </c>
      <c r="D1913">
        <v>780940975</v>
      </c>
      <c r="E1913" t="s">
        <v>33</v>
      </c>
      <c r="F1913" t="s">
        <v>45</v>
      </c>
      <c r="G1913" t="s">
        <v>9383</v>
      </c>
      <c r="I1913">
        <v>707323040</v>
      </c>
      <c r="J1913" t="s">
        <v>9384</v>
      </c>
      <c r="K1913" t="s">
        <v>36</v>
      </c>
      <c r="L1913" t="s">
        <v>3943</v>
      </c>
      <c r="M1913" t="s">
        <v>9385</v>
      </c>
      <c r="N1913" s="54">
        <v>45991</v>
      </c>
      <c r="O1913" s="55">
        <v>0.41666666666666669</v>
      </c>
      <c r="P1913" t="s">
        <v>4124</v>
      </c>
      <c r="Q1913" s="54">
        <v>45973</v>
      </c>
      <c r="R1913" s="55">
        <v>0.57013888888888897</v>
      </c>
      <c r="S1913">
        <v>0</v>
      </c>
      <c r="T1913" t="s">
        <v>6113</v>
      </c>
      <c r="U1913">
        <v>0</v>
      </c>
    </row>
    <row r="1914" spans="1:21" hidden="1">
      <c r="A1914" s="54">
        <v>45972</v>
      </c>
      <c r="B1914" t="s">
        <v>2590</v>
      </c>
      <c r="C1914" t="s">
        <v>41</v>
      </c>
      <c r="D1914">
        <v>738481681</v>
      </c>
      <c r="E1914" t="s">
        <v>33</v>
      </c>
      <c r="F1914" t="s">
        <v>45</v>
      </c>
      <c r="G1914" t="s">
        <v>9386</v>
      </c>
      <c r="H1914">
        <v>254707681301</v>
      </c>
      <c r="I1914">
        <v>254707681301</v>
      </c>
      <c r="J1914" t="s">
        <v>9387</v>
      </c>
      <c r="K1914" t="s">
        <v>36</v>
      </c>
      <c r="L1914" t="s">
        <v>1889</v>
      </c>
      <c r="M1914" t="s">
        <v>5693</v>
      </c>
      <c r="N1914" s="54">
        <v>46003</v>
      </c>
      <c r="O1914" s="55">
        <v>0.41666666666666669</v>
      </c>
      <c r="P1914" t="s">
        <v>39</v>
      </c>
      <c r="Q1914" s="54">
        <v>45973</v>
      </c>
      <c r="R1914" s="55">
        <v>0.57847222222222205</v>
      </c>
      <c r="S1914">
        <v>0</v>
      </c>
      <c r="T1914">
        <v>0</v>
      </c>
      <c r="U1914">
        <v>0</v>
      </c>
    </row>
    <row r="1915" spans="1:21" hidden="1">
      <c r="A1915" s="54">
        <v>45972</v>
      </c>
      <c r="B1915" t="s">
        <v>2590</v>
      </c>
      <c r="C1915" t="s">
        <v>41</v>
      </c>
      <c r="D1915">
        <v>738481681</v>
      </c>
      <c r="E1915" t="s">
        <v>33</v>
      </c>
      <c r="F1915" t="s">
        <v>45</v>
      </c>
      <c r="G1915" t="s">
        <v>9388</v>
      </c>
      <c r="H1915">
        <v>254729332931</v>
      </c>
      <c r="I1915">
        <v>254729332931</v>
      </c>
      <c r="J1915" t="s">
        <v>9389</v>
      </c>
      <c r="K1915" t="s">
        <v>36</v>
      </c>
      <c r="L1915" t="s">
        <v>9390</v>
      </c>
      <c r="M1915" t="s">
        <v>9391</v>
      </c>
      <c r="N1915" s="54">
        <v>45994</v>
      </c>
      <c r="O1915" s="55">
        <v>0.45833333333333331</v>
      </c>
      <c r="P1915" t="s">
        <v>4124</v>
      </c>
      <c r="Q1915" s="54">
        <v>45973</v>
      </c>
      <c r="R1915" s="55">
        <v>0.59583333333333299</v>
      </c>
      <c r="S1915">
        <v>0</v>
      </c>
      <c r="T1915" t="s">
        <v>7715</v>
      </c>
      <c r="U1915">
        <v>0</v>
      </c>
    </row>
    <row r="1916" spans="1:21" hidden="1">
      <c r="A1916" s="54">
        <v>45972</v>
      </c>
      <c r="B1916" t="s">
        <v>942</v>
      </c>
      <c r="C1916" t="s">
        <v>41</v>
      </c>
      <c r="D1916">
        <v>786633575</v>
      </c>
      <c r="E1916" t="s">
        <v>33</v>
      </c>
      <c r="F1916" t="s">
        <v>45</v>
      </c>
      <c r="G1916" t="s">
        <v>9392</v>
      </c>
      <c r="H1916">
        <v>733804274</v>
      </c>
      <c r="I1916">
        <v>254745804274</v>
      </c>
      <c r="J1916" t="s">
        <v>9393</v>
      </c>
      <c r="K1916" t="s">
        <v>36</v>
      </c>
      <c r="L1916" t="s">
        <v>1911</v>
      </c>
      <c r="M1916" t="s">
        <v>9394</v>
      </c>
      <c r="N1916" s="54">
        <v>45973</v>
      </c>
      <c r="O1916" s="55">
        <v>0.58333333333333337</v>
      </c>
      <c r="P1916" t="s">
        <v>45</v>
      </c>
      <c r="Q1916" s="54">
        <v>45973</v>
      </c>
      <c r="R1916" s="55">
        <v>0.60069444444444398</v>
      </c>
      <c r="S1916" t="s">
        <v>45</v>
      </c>
      <c r="T1916">
        <v>1211251729197</v>
      </c>
      <c r="U1916">
        <v>0</v>
      </c>
    </row>
    <row r="1917" spans="1:21" hidden="1">
      <c r="A1917" s="54">
        <v>45972</v>
      </c>
      <c r="B1917" t="s">
        <v>9395</v>
      </c>
      <c r="C1917" t="s">
        <v>41</v>
      </c>
      <c r="D1917">
        <v>738481681</v>
      </c>
      <c r="E1917" t="s">
        <v>33</v>
      </c>
      <c r="F1917" t="s">
        <v>45</v>
      </c>
      <c r="G1917" t="s">
        <v>9396</v>
      </c>
      <c r="H1917">
        <v>254738266305</v>
      </c>
      <c r="I1917">
        <v>254716258590</v>
      </c>
      <c r="J1917" t="s">
        <v>9397</v>
      </c>
      <c r="K1917" t="s">
        <v>36</v>
      </c>
      <c r="L1917" t="s">
        <v>1889</v>
      </c>
      <c r="M1917" t="s">
        <v>9398</v>
      </c>
      <c r="N1917" s="54">
        <v>45974</v>
      </c>
      <c r="O1917" s="55">
        <v>0.6875</v>
      </c>
      <c r="P1917" t="s">
        <v>45</v>
      </c>
      <c r="Q1917" s="54">
        <v>45973</v>
      </c>
      <c r="R1917" s="55">
        <v>0.61250000000000004</v>
      </c>
      <c r="S1917" t="s">
        <v>45</v>
      </c>
      <c r="T1917">
        <v>1211251729243</v>
      </c>
      <c r="U1917">
        <v>0</v>
      </c>
    </row>
    <row r="1918" spans="1:21" hidden="1">
      <c r="A1918" s="54">
        <v>45972</v>
      </c>
      <c r="B1918" t="s">
        <v>4882</v>
      </c>
      <c r="C1918" t="s">
        <v>41</v>
      </c>
      <c r="D1918">
        <v>101792379</v>
      </c>
      <c r="E1918" t="s">
        <v>33</v>
      </c>
      <c r="F1918" t="s">
        <v>3886</v>
      </c>
      <c r="G1918" t="s">
        <v>9399</v>
      </c>
      <c r="H1918">
        <v>101020135</v>
      </c>
      <c r="I1918">
        <v>740820884</v>
      </c>
      <c r="J1918" t="s">
        <v>9400</v>
      </c>
      <c r="K1918" t="s">
        <v>36</v>
      </c>
      <c r="L1918" t="s">
        <v>3983</v>
      </c>
      <c r="M1918" t="s">
        <v>9401</v>
      </c>
      <c r="N1918" s="54">
        <v>45975</v>
      </c>
      <c r="O1918" s="55">
        <v>0.41666666666666669</v>
      </c>
      <c r="P1918" t="s">
        <v>3886</v>
      </c>
      <c r="Q1918" s="54">
        <v>0</v>
      </c>
      <c r="R1918" s="55">
        <v>0</v>
      </c>
      <c r="S1918">
        <v>0</v>
      </c>
      <c r="T1918">
        <v>0</v>
      </c>
      <c r="U1918">
        <v>0</v>
      </c>
    </row>
    <row r="1919" spans="1:21" hidden="1">
      <c r="A1919" s="54">
        <v>45972</v>
      </c>
      <c r="B1919" t="s">
        <v>3026</v>
      </c>
      <c r="C1919" t="s">
        <v>41</v>
      </c>
      <c r="D1919">
        <v>108626602</v>
      </c>
      <c r="E1919" t="s">
        <v>33</v>
      </c>
      <c r="F1919" t="s">
        <v>45</v>
      </c>
      <c r="G1919" t="s">
        <v>9402</v>
      </c>
      <c r="H1919">
        <v>717015036</v>
      </c>
      <c r="I1919">
        <v>717015036</v>
      </c>
      <c r="J1919" t="s">
        <v>9403</v>
      </c>
      <c r="K1919" t="s">
        <v>36</v>
      </c>
      <c r="L1919" t="s">
        <v>3896</v>
      </c>
      <c r="M1919" t="s">
        <v>9404</v>
      </c>
      <c r="N1919" s="54">
        <v>45973</v>
      </c>
      <c r="O1919" s="55">
        <v>0.5</v>
      </c>
      <c r="P1919" t="s">
        <v>45</v>
      </c>
      <c r="Q1919" s="54">
        <v>45973</v>
      </c>
      <c r="R1919" s="55">
        <v>0.62083333333333302</v>
      </c>
      <c r="S1919" t="s">
        <v>45</v>
      </c>
      <c r="T1919">
        <v>1211251729289</v>
      </c>
      <c r="U1919">
        <v>0</v>
      </c>
    </row>
    <row r="1920" spans="1:21" hidden="1">
      <c r="A1920" s="54">
        <v>45972</v>
      </c>
      <c r="B1920" t="s">
        <v>4222</v>
      </c>
      <c r="C1920" t="s">
        <v>41</v>
      </c>
      <c r="D1920">
        <v>739803870</v>
      </c>
      <c r="E1920" t="s">
        <v>33</v>
      </c>
      <c r="F1920" t="s">
        <v>45</v>
      </c>
      <c r="G1920" t="s">
        <v>9405</v>
      </c>
      <c r="H1920">
        <v>743479880</v>
      </c>
      <c r="I1920">
        <v>743479880</v>
      </c>
      <c r="J1920" t="s">
        <v>9406</v>
      </c>
      <c r="K1920" t="s">
        <v>36</v>
      </c>
      <c r="L1920" t="s">
        <v>5636</v>
      </c>
      <c r="M1920" t="s">
        <v>9407</v>
      </c>
      <c r="N1920" s="54">
        <v>45974</v>
      </c>
      <c r="O1920" s="55">
        <v>0.41666666666666669</v>
      </c>
      <c r="P1920" t="s">
        <v>45</v>
      </c>
      <c r="Q1920" s="54">
        <v>45973</v>
      </c>
      <c r="R1920" s="55">
        <v>0.66319444444444398</v>
      </c>
      <c r="S1920" t="s">
        <v>45</v>
      </c>
      <c r="T1920">
        <v>1211251729433</v>
      </c>
      <c r="U1920">
        <v>0</v>
      </c>
    </row>
    <row r="1921" spans="1:21" hidden="1">
      <c r="A1921" s="54">
        <v>45972</v>
      </c>
      <c r="B1921" t="s">
        <v>3988</v>
      </c>
      <c r="C1921" t="s">
        <v>41</v>
      </c>
      <c r="D1921">
        <v>782610374</v>
      </c>
      <c r="E1921" t="s">
        <v>33</v>
      </c>
      <c r="F1921" t="s">
        <v>45</v>
      </c>
      <c r="G1921" t="s">
        <v>9408</v>
      </c>
      <c r="H1921">
        <v>725564009</v>
      </c>
      <c r="I1921">
        <v>725564009</v>
      </c>
      <c r="J1921" t="s">
        <v>9409</v>
      </c>
      <c r="K1921" t="s">
        <v>36</v>
      </c>
      <c r="L1921" t="s">
        <v>5645</v>
      </c>
      <c r="M1921" t="s">
        <v>9410</v>
      </c>
      <c r="N1921" s="54">
        <v>45973</v>
      </c>
      <c r="O1921" s="55">
        <v>0.70833333333333337</v>
      </c>
      <c r="P1921" t="s">
        <v>45</v>
      </c>
      <c r="Q1921" s="54">
        <v>45973</v>
      </c>
      <c r="R1921" s="55">
        <v>0.66944444444444395</v>
      </c>
      <c r="S1921" t="s">
        <v>45</v>
      </c>
      <c r="T1921">
        <v>1211251729458</v>
      </c>
      <c r="U1921">
        <v>0</v>
      </c>
    </row>
    <row r="1922" spans="1:21" hidden="1">
      <c r="A1922" s="54">
        <v>45972</v>
      </c>
      <c r="B1922" t="s">
        <v>5632</v>
      </c>
      <c r="C1922" t="s">
        <v>41</v>
      </c>
      <c r="D1922">
        <v>788374099</v>
      </c>
      <c r="E1922" t="s">
        <v>33</v>
      </c>
      <c r="F1922" t="s">
        <v>45</v>
      </c>
      <c r="G1922" t="s">
        <v>9411</v>
      </c>
      <c r="H1922">
        <v>750686394</v>
      </c>
      <c r="I1922">
        <v>711711429</v>
      </c>
      <c r="J1922" t="s">
        <v>9412</v>
      </c>
      <c r="K1922" t="s">
        <v>36</v>
      </c>
      <c r="L1922" t="s">
        <v>8933</v>
      </c>
      <c r="M1922" t="s">
        <v>6276</v>
      </c>
      <c r="N1922" s="54">
        <v>45977</v>
      </c>
      <c r="O1922" s="55">
        <v>0.41666666666666669</v>
      </c>
      <c r="P1922" t="s">
        <v>45</v>
      </c>
      <c r="Q1922" s="54">
        <v>45973</v>
      </c>
      <c r="R1922" s="55">
        <v>0.67569444444444404</v>
      </c>
      <c r="S1922" t="s">
        <v>45</v>
      </c>
      <c r="T1922">
        <v>1511251734917</v>
      </c>
      <c r="U1922">
        <v>0</v>
      </c>
    </row>
    <row r="1923" spans="1:21" hidden="1">
      <c r="A1923" s="54">
        <v>45972</v>
      </c>
      <c r="B1923" t="s">
        <v>4140</v>
      </c>
      <c r="C1923" t="s">
        <v>41</v>
      </c>
      <c r="D1923">
        <v>787732465</v>
      </c>
      <c r="E1923" t="s">
        <v>33</v>
      </c>
      <c r="F1923" t="s">
        <v>45</v>
      </c>
      <c r="G1923" t="s">
        <v>9413</v>
      </c>
      <c r="H1923">
        <v>735773030</v>
      </c>
      <c r="I1923">
        <v>705495433</v>
      </c>
      <c r="J1923" t="s">
        <v>9414</v>
      </c>
      <c r="K1923" t="s">
        <v>36</v>
      </c>
      <c r="L1923" t="s">
        <v>3926</v>
      </c>
      <c r="M1923" t="s">
        <v>9415</v>
      </c>
      <c r="N1923" s="54">
        <v>45973</v>
      </c>
      <c r="O1923" s="55">
        <v>0.41666666666666669</v>
      </c>
      <c r="P1923" t="s">
        <v>67</v>
      </c>
      <c r="Q1923" s="54">
        <v>45973</v>
      </c>
      <c r="R1923" s="55">
        <v>0.69166666666666698</v>
      </c>
      <c r="S1923" t="s">
        <v>67</v>
      </c>
      <c r="T1923">
        <v>0</v>
      </c>
      <c r="U1923" t="s">
        <v>4068</v>
      </c>
    </row>
    <row r="1924" spans="1:21" hidden="1">
      <c r="A1924" s="54">
        <v>45972</v>
      </c>
      <c r="B1924" t="s">
        <v>4882</v>
      </c>
      <c r="C1924" t="s">
        <v>41</v>
      </c>
      <c r="D1924">
        <v>101792379</v>
      </c>
      <c r="E1924" t="s">
        <v>33</v>
      </c>
      <c r="F1924" t="s">
        <v>45</v>
      </c>
      <c r="G1924" t="s">
        <v>9416</v>
      </c>
      <c r="H1924">
        <v>104604691</v>
      </c>
      <c r="I1924">
        <v>721604691</v>
      </c>
      <c r="J1924" t="s">
        <v>9417</v>
      </c>
      <c r="K1924" t="s">
        <v>36</v>
      </c>
      <c r="L1924" t="s">
        <v>3983</v>
      </c>
      <c r="M1924" t="s">
        <v>9418</v>
      </c>
      <c r="N1924" s="54">
        <v>45976</v>
      </c>
      <c r="O1924" s="55">
        <v>0.375</v>
      </c>
      <c r="P1924" t="s">
        <v>45</v>
      </c>
      <c r="Q1924" s="54">
        <v>45973</v>
      </c>
      <c r="R1924" s="55">
        <v>0.69722222222222197</v>
      </c>
      <c r="S1924" t="s">
        <v>45</v>
      </c>
      <c r="T1924">
        <v>1211251729590</v>
      </c>
      <c r="U1924">
        <v>0</v>
      </c>
    </row>
    <row r="1925" spans="1:21">
      <c r="A1925" s="54">
        <v>45972</v>
      </c>
      <c r="B1925" t="s">
        <v>557</v>
      </c>
      <c r="C1925" t="s">
        <v>70</v>
      </c>
      <c r="D1925">
        <v>755877260</v>
      </c>
      <c r="E1925" t="s">
        <v>33</v>
      </c>
      <c r="F1925" t="s">
        <v>45</v>
      </c>
      <c r="G1925" t="s">
        <v>9421</v>
      </c>
      <c r="H1925">
        <v>724286523</v>
      </c>
      <c r="I1925">
        <v>724286523</v>
      </c>
      <c r="J1925" t="s">
        <v>9422</v>
      </c>
      <c r="K1925" t="s">
        <v>36</v>
      </c>
      <c r="L1925" t="s">
        <v>3945</v>
      </c>
      <c r="M1925" t="s">
        <v>9423</v>
      </c>
      <c r="N1925" s="54">
        <v>45973</v>
      </c>
      <c r="O1925" s="55">
        <v>0.41666666666666669</v>
      </c>
      <c r="P1925" t="s">
        <v>4124</v>
      </c>
      <c r="Q1925" s="54">
        <v>45973</v>
      </c>
      <c r="R1925" s="55">
        <v>0.58055555555555605</v>
      </c>
      <c r="S1925" t="s">
        <v>4124</v>
      </c>
      <c r="T1925" t="s">
        <v>7569</v>
      </c>
      <c r="U1925">
        <v>0</v>
      </c>
    </row>
    <row r="1926" spans="1:21" hidden="1">
      <c r="A1926" s="54">
        <v>45972</v>
      </c>
      <c r="B1926" t="s">
        <v>123</v>
      </c>
      <c r="C1926" t="s">
        <v>41</v>
      </c>
      <c r="D1926">
        <v>735273778</v>
      </c>
      <c r="E1926" t="s">
        <v>33</v>
      </c>
      <c r="F1926" t="s">
        <v>45</v>
      </c>
      <c r="G1926" t="s">
        <v>9424</v>
      </c>
      <c r="H1926">
        <v>788127411</v>
      </c>
      <c r="I1926">
        <v>710550226</v>
      </c>
      <c r="J1926" t="s">
        <v>9425</v>
      </c>
      <c r="K1926" t="s">
        <v>36</v>
      </c>
      <c r="L1926" t="s">
        <v>4384</v>
      </c>
      <c r="M1926" t="s">
        <v>9426</v>
      </c>
      <c r="N1926" s="54">
        <v>45973</v>
      </c>
      <c r="O1926" s="55">
        <v>0.375</v>
      </c>
      <c r="P1926" t="s">
        <v>45</v>
      </c>
      <c r="Q1926" s="54">
        <v>45973</v>
      </c>
      <c r="R1926" s="55">
        <v>0.58402777777777803</v>
      </c>
      <c r="S1926" t="s">
        <v>45</v>
      </c>
      <c r="T1926">
        <v>1211251729118</v>
      </c>
      <c r="U1926">
        <v>0</v>
      </c>
    </row>
    <row r="1927" spans="1:21" hidden="1">
      <c r="A1927" s="54">
        <v>45972</v>
      </c>
      <c r="B1927" t="s">
        <v>3071</v>
      </c>
      <c r="C1927" t="s">
        <v>41</v>
      </c>
      <c r="D1927">
        <v>781716905</v>
      </c>
      <c r="E1927" t="s">
        <v>33</v>
      </c>
      <c r="F1927" t="s">
        <v>3886</v>
      </c>
      <c r="G1927" t="s">
        <v>9427</v>
      </c>
      <c r="I1927">
        <v>701962725</v>
      </c>
      <c r="J1927" t="s">
        <v>9428</v>
      </c>
      <c r="K1927" t="s">
        <v>36</v>
      </c>
      <c r="L1927" t="s">
        <v>3896</v>
      </c>
      <c r="M1927" t="s">
        <v>7879</v>
      </c>
      <c r="N1927" s="54">
        <v>46008</v>
      </c>
      <c r="O1927" s="55">
        <v>0.54166666666666663</v>
      </c>
      <c r="P1927" t="s">
        <v>3886</v>
      </c>
      <c r="Q1927" s="54">
        <v>0</v>
      </c>
      <c r="R1927" s="55">
        <v>0</v>
      </c>
      <c r="S1927" t="s">
        <v>3886</v>
      </c>
      <c r="T1927">
        <v>0</v>
      </c>
      <c r="U1927">
        <v>0</v>
      </c>
    </row>
    <row r="1928" spans="1:21" hidden="1">
      <c r="A1928" s="54">
        <v>45972</v>
      </c>
      <c r="B1928" t="s">
        <v>3071</v>
      </c>
      <c r="C1928" t="s">
        <v>41</v>
      </c>
      <c r="D1928">
        <v>781716905</v>
      </c>
      <c r="E1928" t="s">
        <v>33</v>
      </c>
      <c r="F1928" t="s">
        <v>3886</v>
      </c>
      <c r="G1928" t="s">
        <v>9429</v>
      </c>
      <c r="I1928">
        <v>704953866</v>
      </c>
      <c r="J1928" t="s">
        <v>9430</v>
      </c>
      <c r="K1928" t="s">
        <v>36</v>
      </c>
      <c r="L1928" t="s">
        <v>3896</v>
      </c>
      <c r="M1928" t="s">
        <v>8208</v>
      </c>
      <c r="N1928" s="54">
        <v>46018</v>
      </c>
      <c r="O1928" s="55">
        <v>0.58333333333333337</v>
      </c>
      <c r="P1928" t="s">
        <v>3886</v>
      </c>
      <c r="Q1928" s="54">
        <v>0</v>
      </c>
      <c r="R1928" s="55">
        <v>0</v>
      </c>
      <c r="S1928" t="s">
        <v>3886</v>
      </c>
      <c r="T1928">
        <v>0</v>
      </c>
      <c r="U1928">
        <v>0</v>
      </c>
    </row>
    <row r="1929" spans="1:21">
      <c r="A1929" s="54">
        <v>45972</v>
      </c>
      <c r="B1929" t="s">
        <v>8949</v>
      </c>
      <c r="C1929" t="s">
        <v>1174</v>
      </c>
      <c r="D1929">
        <v>103338340</v>
      </c>
      <c r="E1929" t="s">
        <v>33</v>
      </c>
      <c r="F1929" t="s">
        <v>45</v>
      </c>
      <c r="G1929" t="s">
        <v>6537</v>
      </c>
      <c r="H1929">
        <v>789042846</v>
      </c>
      <c r="I1929">
        <v>715915408</v>
      </c>
      <c r="J1929" t="s">
        <v>9431</v>
      </c>
      <c r="K1929" t="s">
        <v>36</v>
      </c>
      <c r="L1929" t="s">
        <v>3896</v>
      </c>
      <c r="M1929" t="s">
        <v>7103</v>
      </c>
      <c r="N1929" s="54">
        <v>45974</v>
      </c>
      <c r="O1929" s="55">
        <v>0.66666666666666663</v>
      </c>
      <c r="P1929" t="s">
        <v>39</v>
      </c>
      <c r="Q1929" s="54">
        <v>45973</v>
      </c>
      <c r="R1929" s="55">
        <v>0.60416666666666696</v>
      </c>
      <c r="S1929" t="s">
        <v>39</v>
      </c>
      <c r="T1929">
        <v>0</v>
      </c>
      <c r="U1929">
        <v>0</v>
      </c>
    </row>
    <row r="1930" spans="1:21" hidden="1">
      <c r="A1930" s="54">
        <v>45972</v>
      </c>
      <c r="B1930" t="s">
        <v>4103</v>
      </c>
      <c r="C1930" t="s">
        <v>41</v>
      </c>
      <c r="D1930">
        <v>780961460</v>
      </c>
      <c r="E1930" t="s">
        <v>33</v>
      </c>
      <c r="F1930" t="s">
        <v>45</v>
      </c>
      <c r="G1930" t="s">
        <v>9432</v>
      </c>
      <c r="H1930">
        <v>728412444</v>
      </c>
      <c r="I1930">
        <v>727507259</v>
      </c>
      <c r="J1930" t="s">
        <v>9433</v>
      </c>
      <c r="K1930" t="s">
        <v>36</v>
      </c>
      <c r="L1930" t="s">
        <v>1196</v>
      </c>
      <c r="M1930" t="s">
        <v>9434</v>
      </c>
      <c r="N1930" s="54">
        <v>45973</v>
      </c>
      <c r="O1930" s="55">
        <v>0.33333333333333331</v>
      </c>
      <c r="P1930" t="s">
        <v>45</v>
      </c>
      <c r="Q1930" s="54">
        <v>45973</v>
      </c>
      <c r="R1930" s="55">
        <v>0.63124999999999998</v>
      </c>
      <c r="S1930" t="s">
        <v>45</v>
      </c>
      <c r="T1930">
        <v>1311251731521</v>
      </c>
      <c r="U1930">
        <v>0</v>
      </c>
    </row>
    <row r="1931" spans="1:21">
      <c r="A1931" s="54">
        <v>45972</v>
      </c>
      <c r="B1931" t="s">
        <v>8949</v>
      </c>
      <c r="C1931" t="s">
        <v>1174</v>
      </c>
      <c r="D1931">
        <v>103338340</v>
      </c>
      <c r="E1931" t="s">
        <v>33</v>
      </c>
      <c r="F1931" t="s">
        <v>45</v>
      </c>
      <c r="G1931" t="s">
        <v>9435</v>
      </c>
      <c r="H1931">
        <v>784916546</v>
      </c>
      <c r="I1931">
        <v>796437870</v>
      </c>
      <c r="J1931" t="s">
        <v>9436</v>
      </c>
      <c r="K1931" t="s">
        <v>36</v>
      </c>
      <c r="L1931" t="s">
        <v>3896</v>
      </c>
      <c r="M1931" t="s">
        <v>4806</v>
      </c>
      <c r="N1931" s="54">
        <v>45974</v>
      </c>
      <c r="O1931" s="55">
        <v>0.625</v>
      </c>
      <c r="P1931" t="s">
        <v>39</v>
      </c>
      <c r="Q1931" s="54">
        <v>45973</v>
      </c>
      <c r="R1931" s="55">
        <v>0.63333333333333297</v>
      </c>
      <c r="S1931" t="s">
        <v>39</v>
      </c>
      <c r="T1931">
        <v>0</v>
      </c>
      <c r="U1931">
        <v>0</v>
      </c>
    </row>
    <row r="1932" spans="1:21" hidden="1">
      <c r="A1932" s="54">
        <v>45972</v>
      </c>
      <c r="B1932" t="s">
        <v>5360</v>
      </c>
      <c r="C1932" t="s">
        <v>41</v>
      </c>
      <c r="D1932">
        <v>784953955</v>
      </c>
      <c r="E1932" t="s">
        <v>33</v>
      </c>
      <c r="F1932" t="s">
        <v>45</v>
      </c>
      <c r="G1932" t="s">
        <v>9437</v>
      </c>
      <c r="I1932">
        <v>753303434</v>
      </c>
      <c r="J1932" t="s">
        <v>9438</v>
      </c>
      <c r="K1932" t="s">
        <v>36</v>
      </c>
      <c r="L1932" t="s">
        <v>3945</v>
      </c>
      <c r="M1932" t="s">
        <v>1231</v>
      </c>
      <c r="N1932" s="54">
        <v>45973</v>
      </c>
      <c r="O1932" s="55">
        <v>0.70833333333333337</v>
      </c>
      <c r="P1932" t="s">
        <v>67</v>
      </c>
      <c r="Q1932" s="54">
        <v>45973</v>
      </c>
      <c r="R1932" s="55">
        <v>0.656944444444444</v>
      </c>
      <c r="S1932" t="s">
        <v>67</v>
      </c>
      <c r="T1932">
        <v>0</v>
      </c>
      <c r="U1932" t="s">
        <v>114</v>
      </c>
    </row>
    <row r="1933" spans="1:21" hidden="1">
      <c r="A1933" s="54">
        <v>45972</v>
      </c>
      <c r="B1933" t="s">
        <v>2590</v>
      </c>
      <c r="C1933" t="s">
        <v>41</v>
      </c>
      <c r="D1933">
        <v>738481681</v>
      </c>
      <c r="E1933" t="s">
        <v>33</v>
      </c>
      <c r="F1933" t="s">
        <v>45</v>
      </c>
      <c r="G1933" t="s">
        <v>9439</v>
      </c>
      <c r="H1933">
        <v>254789347130</v>
      </c>
      <c r="I1933">
        <v>254713067484</v>
      </c>
      <c r="J1933" t="s">
        <v>9440</v>
      </c>
      <c r="K1933" t="s">
        <v>36</v>
      </c>
      <c r="L1933" t="s">
        <v>1889</v>
      </c>
      <c r="M1933" t="s">
        <v>9441</v>
      </c>
      <c r="N1933" s="54">
        <v>45975</v>
      </c>
      <c r="O1933" s="55">
        <v>0.375</v>
      </c>
      <c r="P1933" t="s">
        <v>45</v>
      </c>
      <c r="Q1933" s="54">
        <v>45973</v>
      </c>
      <c r="R1933" s="55">
        <v>0.65902777777777799</v>
      </c>
      <c r="S1933" t="s">
        <v>45</v>
      </c>
      <c r="T1933">
        <v>1311251730379</v>
      </c>
      <c r="U1933">
        <v>0</v>
      </c>
    </row>
    <row r="1934" spans="1:21">
      <c r="A1934" s="54">
        <v>45972</v>
      </c>
      <c r="B1934" t="s">
        <v>8949</v>
      </c>
      <c r="C1934" t="s">
        <v>1174</v>
      </c>
      <c r="D1934">
        <v>103338340</v>
      </c>
      <c r="E1934" t="s">
        <v>33</v>
      </c>
      <c r="F1934" t="s">
        <v>45</v>
      </c>
      <c r="G1934" t="s">
        <v>3155</v>
      </c>
      <c r="H1934">
        <v>796513484</v>
      </c>
      <c r="I1934">
        <v>796513484</v>
      </c>
      <c r="J1934" t="s">
        <v>9443</v>
      </c>
      <c r="K1934" t="s">
        <v>36</v>
      </c>
      <c r="L1934" t="s">
        <v>3896</v>
      </c>
      <c r="M1934" t="s">
        <v>9444</v>
      </c>
      <c r="N1934" s="54">
        <v>45974</v>
      </c>
      <c r="O1934" s="55">
        <v>0.54166666666666663</v>
      </c>
      <c r="P1934" t="s">
        <v>39</v>
      </c>
      <c r="Q1934" s="54">
        <v>45973</v>
      </c>
      <c r="R1934" s="55">
        <v>0.63819444444444395</v>
      </c>
      <c r="S1934" t="s">
        <v>39</v>
      </c>
      <c r="T1934">
        <v>0</v>
      </c>
      <c r="U1934">
        <v>0</v>
      </c>
    </row>
    <row r="1935" spans="1:21">
      <c r="A1935" s="54">
        <v>45972</v>
      </c>
      <c r="B1935" t="s">
        <v>8949</v>
      </c>
      <c r="C1935" t="s">
        <v>1174</v>
      </c>
      <c r="D1935">
        <v>103338340</v>
      </c>
      <c r="E1935" t="s">
        <v>33</v>
      </c>
      <c r="F1935" t="s">
        <v>45</v>
      </c>
      <c r="G1935" t="s">
        <v>9446</v>
      </c>
      <c r="H1935">
        <v>794725483</v>
      </c>
      <c r="I1935">
        <v>794725483</v>
      </c>
      <c r="J1935" t="s">
        <v>9447</v>
      </c>
      <c r="K1935" t="s">
        <v>36</v>
      </c>
      <c r="L1935" t="s">
        <v>3896</v>
      </c>
      <c r="M1935" t="s">
        <v>9448</v>
      </c>
      <c r="N1935" s="54">
        <v>45974</v>
      </c>
      <c r="O1935" s="55">
        <v>0.625</v>
      </c>
      <c r="P1935" t="s">
        <v>39</v>
      </c>
      <c r="Q1935" s="54">
        <v>45973</v>
      </c>
      <c r="R1935" s="55">
        <v>0.73194444444444395</v>
      </c>
      <c r="S1935">
        <v>0</v>
      </c>
      <c r="T1935">
        <v>0</v>
      </c>
      <c r="U1935">
        <v>0</v>
      </c>
    </row>
    <row r="1936" spans="1:21">
      <c r="A1936" s="54">
        <v>45972</v>
      </c>
      <c r="B1936" t="s">
        <v>8949</v>
      </c>
      <c r="C1936" t="s">
        <v>1174</v>
      </c>
      <c r="D1936">
        <v>103338340</v>
      </c>
      <c r="E1936" t="s">
        <v>33</v>
      </c>
      <c r="F1936" t="s">
        <v>45</v>
      </c>
      <c r="G1936" t="s">
        <v>9449</v>
      </c>
      <c r="H1936">
        <v>103549491</v>
      </c>
      <c r="I1936">
        <v>721943870</v>
      </c>
      <c r="J1936" t="s">
        <v>9450</v>
      </c>
      <c r="K1936" t="s">
        <v>36</v>
      </c>
      <c r="L1936" t="s">
        <v>3896</v>
      </c>
      <c r="M1936" t="s">
        <v>7103</v>
      </c>
      <c r="N1936" s="54">
        <v>45973</v>
      </c>
      <c r="O1936" s="55">
        <v>0.625</v>
      </c>
      <c r="P1936" t="s">
        <v>67</v>
      </c>
      <c r="Q1936" s="54">
        <v>45973</v>
      </c>
      <c r="R1936" s="55">
        <v>0.74166666666666703</v>
      </c>
      <c r="S1936" t="s">
        <v>67</v>
      </c>
      <c r="T1936">
        <v>0</v>
      </c>
      <c r="U1936" t="s">
        <v>4247</v>
      </c>
    </row>
    <row r="1937" spans="1:21">
      <c r="A1937" s="54">
        <v>45972</v>
      </c>
      <c r="B1937" t="s">
        <v>6238</v>
      </c>
      <c r="C1937" t="s">
        <v>32</v>
      </c>
      <c r="D1937">
        <v>780225502</v>
      </c>
      <c r="E1937" t="s">
        <v>33</v>
      </c>
      <c r="F1937" t="s">
        <v>45</v>
      </c>
      <c r="G1937" t="s">
        <v>9451</v>
      </c>
      <c r="H1937">
        <v>740679630</v>
      </c>
      <c r="I1937">
        <v>740679630</v>
      </c>
      <c r="J1937" t="s">
        <v>9452</v>
      </c>
      <c r="K1937" t="s">
        <v>36</v>
      </c>
      <c r="L1937" t="s">
        <v>1196</v>
      </c>
      <c r="M1937" t="s">
        <v>3854</v>
      </c>
      <c r="N1937" s="54">
        <v>45973</v>
      </c>
      <c r="O1937" s="55">
        <v>0.75</v>
      </c>
      <c r="P1937" t="s">
        <v>45</v>
      </c>
      <c r="Q1937" s="54">
        <v>45973</v>
      </c>
      <c r="R1937" s="55">
        <v>0.74444444444444402</v>
      </c>
      <c r="S1937" t="s">
        <v>45</v>
      </c>
      <c r="T1937">
        <v>1211251729772</v>
      </c>
      <c r="U1937">
        <v>0</v>
      </c>
    </row>
    <row r="1938" spans="1:21" hidden="1">
      <c r="A1938" s="54">
        <v>45972</v>
      </c>
      <c r="B1938" t="s">
        <v>6182</v>
      </c>
      <c r="C1938" t="s">
        <v>41</v>
      </c>
      <c r="D1938">
        <v>786457527</v>
      </c>
      <c r="E1938" t="s">
        <v>33</v>
      </c>
      <c r="F1938" t="s">
        <v>45</v>
      </c>
      <c r="G1938" t="s">
        <v>9453</v>
      </c>
      <c r="H1938">
        <v>762433499</v>
      </c>
      <c r="I1938">
        <v>718862868</v>
      </c>
      <c r="J1938" t="s">
        <v>9454</v>
      </c>
      <c r="K1938" t="s">
        <v>36</v>
      </c>
      <c r="L1938" t="s">
        <v>1871</v>
      </c>
      <c r="M1938" t="s">
        <v>9455</v>
      </c>
      <c r="N1938" s="54">
        <v>45973</v>
      </c>
      <c r="O1938" s="55">
        <v>0.45833333333333331</v>
      </c>
      <c r="P1938" t="s">
        <v>67</v>
      </c>
      <c r="Q1938" s="54">
        <v>45973</v>
      </c>
      <c r="R1938" s="55">
        <v>0.71041666666666703</v>
      </c>
      <c r="S1938" t="s">
        <v>67</v>
      </c>
      <c r="T1938">
        <v>0</v>
      </c>
      <c r="U1938" t="s">
        <v>4355</v>
      </c>
    </row>
    <row r="1939" spans="1:21" hidden="1">
      <c r="A1939" s="54">
        <v>45972</v>
      </c>
      <c r="B1939" t="s">
        <v>6182</v>
      </c>
      <c r="C1939" t="s">
        <v>41</v>
      </c>
      <c r="D1939">
        <v>786457527</v>
      </c>
      <c r="E1939" t="s">
        <v>33</v>
      </c>
      <c r="F1939" t="s">
        <v>45</v>
      </c>
      <c r="G1939" t="s">
        <v>9456</v>
      </c>
      <c r="H1939">
        <v>736143179</v>
      </c>
      <c r="I1939">
        <v>736143179</v>
      </c>
      <c r="J1939" t="s">
        <v>9457</v>
      </c>
      <c r="K1939" t="s">
        <v>36</v>
      </c>
      <c r="L1939" t="s">
        <v>1871</v>
      </c>
      <c r="M1939" t="s">
        <v>9458</v>
      </c>
      <c r="N1939" s="54">
        <v>45973</v>
      </c>
      <c r="O1939" s="55">
        <v>0.5</v>
      </c>
      <c r="P1939" t="s">
        <v>45</v>
      </c>
      <c r="Q1939" s="54">
        <v>45973</v>
      </c>
      <c r="R1939" s="55">
        <v>0.60624999999999996</v>
      </c>
      <c r="S1939" t="s">
        <v>45</v>
      </c>
      <c r="T1939">
        <v>1211251729212</v>
      </c>
      <c r="U1939">
        <v>0</v>
      </c>
    </row>
    <row r="1940" spans="1:21" hidden="1">
      <c r="A1940" s="54">
        <v>45972</v>
      </c>
      <c r="B1940" t="s">
        <v>267</v>
      </c>
      <c r="C1940" t="s">
        <v>41</v>
      </c>
      <c r="D1940">
        <v>755669505</v>
      </c>
      <c r="E1940" t="s">
        <v>33</v>
      </c>
      <c r="F1940" t="s">
        <v>45</v>
      </c>
      <c r="G1940" t="s">
        <v>9459</v>
      </c>
      <c r="H1940">
        <v>254735183306</v>
      </c>
      <c r="I1940">
        <v>254114710143</v>
      </c>
      <c r="J1940" t="s">
        <v>4158</v>
      </c>
      <c r="K1940" t="s">
        <v>36</v>
      </c>
      <c r="L1940" t="s">
        <v>3959</v>
      </c>
      <c r="M1940" t="s">
        <v>9460</v>
      </c>
      <c r="N1940" s="54">
        <v>45973</v>
      </c>
      <c r="O1940" s="55">
        <v>0.41666666666666669</v>
      </c>
      <c r="P1940" t="s">
        <v>45</v>
      </c>
      <c r="Q1940" s="54">
        <v>45973</v>
      </c>
      <c r="R1940" s="55">
        <v>0.61597222222222203</v>
      </c>
      <c r="S1940" t="s">
        <v>45</v>
      </c>
      <c r="T1940">
        <v>1211251729246</v>
      </c>
      <c r="U1940">
        <v>0</v>
      </c>
    </row>
    <row r="1941" spans="1:21" hidden="1">
      <c r="A1941" s="54">
        <v>45972</v>
      </c>
      <c r="B1941" t="s">
        <v>267</v>
      </c>
      <c r="C1941" t="s">
        <v>41</v>
      </c>
      <c r="D1941">
        <v>755669505</v>
      </c>
      <c r="E1941" t="s">
        <v>33</v>
      </c>
      <c r="F1941" t="s">
        <v>45</v>
      </c>
      <c r="G1941" t="s">
        <v>9461</v>
      </c>
      <c r="H1941">
        <v>254753421690</v>
      </c>
      <c r="I1941">
        <v>254702616979</v>
      </c>
      <c r="J1941" t="s">
        <v>9462</v>
      </c>
      <c r="K1941" t="s">
        <v>36</v>
      </c>
      <c r="L1941" t="s">
        <v>3959</v>
      </c>
      <c r="M1941" t="s">
        <v>9463</v>
      </c>
      <c r="N1941" s="54">
        <v>45973</v>
      </c>
      <c r="O1941" s="55">
        <v>0.41666666666666669</v>
      </c>
      <c r="P1941" t="s">
        <v>45</v>
      </c>
      <c r="Q1941" s="54">
        <v>45973</v>
      </c>
      <c r="R1941" s="55">
        <v>0.624305555555555</v>
      </c>
      <c r="S1941" t="s">
        <v>45</v>
      </c>
      <c r="T1941">
        <v>1211251729274</v>
      </c>
      <c r="U1941">
        <v>0</v>
      </c>
    </row>
    <row r="1942" spans="1:21">
      <c r="A1942" s="54">
        <v>45972</v>
      </c>
      <c r="B1942" t="s">
        <v>8949</v>
      </c>
      <c r="C1942" t="s">
        <v>1174</v>
      </c>
      <c r="D1942">
        <v>103338340</v>
      </c>
      <c r="E1942" t="s">
        <v>33</v>
      </c>
      <c r="F1942" t="s">
        <v>45</v>
      </c>
      <c r="G1942" t="s">
        <v>9464</v>
      </c>
      <c r="H1942">
        <v>724618379</v>
      </c>
      <c r="I1942">
        <v>724618379</v>
      </c>
      <c r="J1942" t="s">
        <v>9465</v>
      </c>
      <c r="K1942" t="s">
        <v>36</v>
      </c>
      <c r="L1942" t="s">
        <v>3896</v>
      </c>
      <c r="M1942" t="s">
        <v>2250</v>
      </c>
      <c r="N1942" s="54">
        <v>1</v>
      </c>
      <c r="O1942" s="55">
        <v>0.58333333333333337</v>
      </c>
      <c r="P1942" t="s">
        <v>67</v>
      </c>
      <c r="Q1942" s="54">
        <v>45976</v>
      </c>
      <c r="R1942" s="55">
        <v>0.65486111111111101</v>
      </c>
      <c r="S1942" t="s">
        <v>67</v>
      </c>
      <c r="T1942">
        <v>0</v>
      </c>
      <c r="U1942" t="s">
        <v>4355</v>
      </c>
    </row>
    <row r="1943" spans="1:21" hidden="1">
      <c r="A1943" s="54">
        <v>45972</v>
      </c>
      <c r="B1943" t="s">
        <v>2305</v>
      </c>
      <c r="C1943" t="s">
        <v>41</v>
      </c>
      <c r="D1943">
        <v>734949424</v>
      </c>
      <c r="E1943" t="s">
        <v>33</v>
      </c>
      <c r="F1943" t="s">
        <v>45</v>
      </c>
      <c r="G1943" t="s">
        <v>9466</v>
      </c>
      <c r="I1943">
        <v>254755459401</v>
      </c>
      <c r="J1943" t="s">
        <v>9467</v>
      </c>
      <c r="K1943" t="s">
        <v>36</v>
      </c>
      <c r="L1943" t="s">
        <v>3910</v>
      </c>
      <c r="M1943" t="s">
        <v>9468</v>
      </c>
      <c r="N1943" s="54">
        <v>45992</v>
      </c>
      <c r="O1943" s="55">
        <v>0.5</v>
      </c>
      <c r="P1943" t="s">
        <v>4124</v>
      </c>
      <c r="Q1943" s="54">
        <v>45973</v>
      </c>
      <c r="R1943" s="55">
        <v>0.64097222222222205</v>
      </c>
      <c r="S1943" t="s">
        <v>4124</v>
      </c>
      <c r="T1943">
        <v>0</v>
      </c>
      <c r="U1943" t="s">
        <v>9469</v>
      </c>
    </row>
    <row r="1944" spans="1:21" hidden="1">
      <c r="A1944" s="54">
        <v>45972</v>
      </c>
      <c r="B1944" t="s">
        <v>1690</v>
      </c>
      <c r="C1944" t="s">
        <v>41</v>
      </c>
      <c r="D1944">
        <v>784289098</v>
      </c>
      <c r="E1944" t="s">
        <v>33</v>
      </c>
      <c r="F1944" t="s">
        <v>3886</v>
      </c>
      <c r="G1944" t="s">
        <v>9471</v>
      </c>
      <c r="H1944">
        <v>756941178</v>
      </c>
      <c r="I1944">
        <v>756941178</v>
      </c>
      <c r="J1944" t="s">
        <v>9472</v>
      </c>
      <c r="K1944" t="s">
        <v>36</v>
      </c>
      <c r="L1944" t="s">
        <v>3896</v>
      </c>
      <c r="M1944" t="s">
        <v>2250</v>
      </c>
      <c r="N1944" s="54">
        <v>45972</v>
      </c>
      <c r="O1944" s="55">
        <v>0.41666666666666669</v>
      </c>
      <c r="P1944" t="s">
        <v>3886</v>
      </c>
      <c r="Q1944" s="54">
        <v>45973</v>
      </c>
      <c r="R1944" s="55">
        <v>0</v>
      </c>
      <c r="S1944" t="s">
        <v>3886</v>
      </c>
      <c r="T1944">
        <v>0</v>
      </c>
      <c r="U1944">
        <v>0</v>
      </c>
    </row>
    <row r="1945" spans="1:21" hidden="1">
      <c r="A1945" s="54">
        <v>45972</v>
      </c>
      <c r="B1945" t="s">
        <v>1690</v>
      </c>
      <c r="C1945" t="s">
        <v>41</v>
      </c>
      <c r="D1945">
        <v>784289098</v>
      </c>
      <c r="E1945" t="s">
        <v>33</v>
      </c>
      <c r="F1945" t="s">
        <v>3886</v>
      </c>
      <c r="G1945" t="s">
        <v>9474</v>
      </c>
      <c r="H1945">
        <v>737789145</v>
      </c>
      <c r="I1945">
        <v>737789145</v>
      </c>
      <c r="J1945" t="s">
        <v>9475</v>
      </c>
      <c r="K1945" t="s">
        <v>36</v>
      </c>
      <c r="L1945" t="s">
        <v>3896</v>
      </c>
      <c r="M1945" t="s">
        <v>978</v>
      </c>
      <c r="N1945" s="54">
        <v>45972</v>
      </c>
      <c r="O1945" s="55">
        <v>0.41666666666666669</v>
      </c>
      <c r="P1945" t="s">
        <v>3886</v>
      </c>
      <c r="Q1945" s="54">
        <v>45973</v>
      </c>
      <c r="R1945" s="55">
        <v>0</v>
      </c>
      <c r="S1945" t="s">
        <v>3886</v>
      </c>
      <c r="T1945">
        <v>0</v>
      </c>
      <c r="U1945">
        <v>0</v>
      </c>
    </row>
    <row r="1946" spans="1:21" hidden="1">
      <c r="A1946" s="54">
        <v>45972</v>
      </c>
      <c r="B1946" t="s">
        <v>9476</v>
      </c>
      <c r="C1946" t="s">
        <v>41</v>
      </c>
      <c r="D1946">
        <v>762348810</v>
      </c>
      <c r="E1946" t="s">
        <v>33</v>
      </c>
      <c r="F1946" t="s">
        <v>45</v>
      </c>
      <c r="G1946" t="s">
        <v>9477</v>
      </c>
      <c r="H1946">
        <v>750103287</v>
      </c>
      <c r="I1946">
        <v>750103287</v>
      </c>
      <c r="J1946" t="s">
        <v>9478</v>
      </c>
      <c r="K1946" t="s">
        <v>36</v>
      </c>
      <c r="L1946" t="s">
        <v>3942</v>
      </c>
      <c r="M1946" t="s">
        <v>9479</v>
      </c>
      <c r="N1946" s="54">
        <v>45973</v>
      </c>
      <c r="O1946" s="55">
        <v>0.375</v>
      </c>
      <c r="P1946" t="s">
        <v>45</v>
      </c>
      <c r="Q1946" s="54">
        <v>45973</v>
      </c>
      <c r="R1946" s="55">
        <v>0.59513888888888899</v>
      </c>
      <c r="S1946" t="s">
        <v>45</v>
      </c>
      <c r="T1946">
        <v>1211251729166</v>
      </c>
      <c r="U1946">
        <v>0</v>
      </c>
    </row>
    <row r="1947" spans="1:21">
      <c r="A1947" s="54">
        <v>45972</v>
      </c>
      <c r="B1947" t="s">
        <v>8949</v>
      </c>
      <c r="C1947" t="s">
        <v>1174</v>
      </c>
      <c r="D1947">
        <v>103338340</v>
      </c>
      <c r="E1947" t="s">
        <v>33</v>
      </c>
      <c r="F1947" t="s">
        <v>45</v>
      </c>
      <c r="G1947" t="s">
        <v>9480</v>
      </c>
      <c r="H1947">
        <v>734917654</v>
      </c>
      <c r="I1947">
        <v>700654387</v>
      </c>
      <c r="J1947" t="s">
        <v>9481</v>
      </c>
      <c r="K1947" t="s">
        <v>36</v>
      </c>
      <c r="L1947" t="s">
        <v>3896</v>
      </c>
      <c r="M1947" t="s">
        <v>9482</v>
      </c>
      <c r="N1947" s="54">
        <v>45973</v>
      </c>
      <c r="O1947" s="55">
        <v>0.70833333333333337</v>
      </c>
      <c r="P1947" t="s">
        <v>67</v>
      </c>
      <c r="Q1947" s="54">
        <v>45973</v>
      </c>
      <c r="R1947" s="55">
        <v>0.60208333333333297</v>
      </c>
      <c r="S1947" t="s">
        <v>67</v>
      </c>
      <c r="T1947">
        <v>0</v>
      </c>
      <c r="U1947" t="s">
        <v>4355</v>
      </c>
    </row>
    <row r="1948" spans="1:21" hidden="1">
      <c r="A1948" s="54">
        <v>45972</v>
      </c>
      <c r="B1948" t="s">
        <v>1690</v>
      </c>
      <c r="C1948" t="s">
        <v>41</v>
      </c>
      <c r="D1948">
        <v>784289098</v>
      </c>
      <c r="E1948" t="s">
        <v>33</v>
      </c>
      <c r="F1948" t="s">
        <v>3886</v>
      </c>
      <c r="G1948" t="s">
        <v>9483</v>
      </c>
      <c r="H1948">
        <v>105016399</v>
      </c>
      <c r="I1948">
        <v>105016399</v>
      </c>
      <c r="J1948" t="s">
        <v>9484</v>
      </c>
      <c r="K1948" t="s">
        <v>36</v>
      </c>
      <c r="L1948" t="s">
        <v>3896</v>
      </c>
      <c r="M1948" t="s">
        <v>7103</v>
      </c>
      <c r="N1948" s="54">
        <v>45972</v>
      </c>
      <c r="O1948" s="55">
        <v>0.41666666666666669</v>
      </c>
      <c r="P1948" t="s">
        <v>3886</v>
      </c>
      <c r="Q1948" s="54">
        <v>45973</v>
      </c>
      <c r="R1948" s="55">
        <v>0</v>
      </c>
      <c r="S1948" t="s">
        <v>3886</v>
      </c>
      <c r="T1948">
        <v>0</v>
      </c>
      <c r="U1948">
        <v>0</v>
      </c>
    </row>
    <row r="1949" spans="1:21">
      <c r="A1949" s="54">
        <v>45972</v>
      </c>
      <c r="B1949" t="s">
        <v>8949</v>
      </c>
      <c r="C1949" t="s">
        <v>1174</v>
      </c>
      <c r="D1949">
        <v>103338340</v>
      </c>
      <c r="E1949" t="s">
        <v>33</v>
      </c>
      <c r="F1949" t="s">
        <v>45</v>
      </c>
      <c r="G1949" t="s">
        <v>8528</v>
      </c>
      <c r="H1949">
        <v>789370425</v>
      </c>
      <c r="I1949">
        <v>729184674</v>
      </c>
      <c r="J1949" t="s">
        <v>8954</v>
      </c>
      <c r="K1949" t="s">
        <v>36</v>
      </c>
      <c r="L1949" t="s">
        <v>3896</v>
      </c>
      <c r="M1949" t="s">
        <v>3987</v>
      </c>
      <c r="N1949" s="54">
        <v>45973</v>
      </c>
      <c r="O1949" s="55">
        <v>0.625</v>
      </c>
      <c r="P1949" t="s">
        <v>67</v>
      </c>
      <c r="Q1949" s="54">
        <v>45973</v>
      </c>
      <c r="R1949" s="55">
        <v>0.66666666666666696</v>
      </c>
      <c r="S1949" t="s">
        <v>67</v>
      </c>
      <c r="T1949">
        <v>0</v>
      </c>
      <c r="U1949" t="s">
        <v>4247</v>
      </c>
    </row>
    <row r="1950" spans="1:21" hidden="1">
      <c r="A1950" s="54">
        <v>45972</v>
      </c>
      <c r="B1950" t="s">
        <v>303</v>
      </c>
      <c r="C1950" t="s">
        <v>41</v>
      </c>
      <c r="D1950">
        <v>738709366</v>
      </c>
      <c r="E1950" t="s">
        <v>33</v>
      </c>
      <c r="F1950" t="s">
        <v>45</v>
      </c>
      <c r="G1950" t="s">
        <v>9485</v>
      </c>
      <c r="H1950">
        <v>731410162</v>
      </c>
      <c r="I1950">
        <v>726800131</v>
      </c>
      <c r="J1950" t="s">
        <v>9486</v>
      </c>
      <c r="K1950" t="s">
        <v>36</v>
      </c>
      <c r="L1950" t="s">
        <v>1196</v>
      </c>
      <c r="M1950" t="s">
        <v>9487</v>
      </c>
      <c r="N1950" s="54">
        <v>45972</v>
      </c>
      <c r="O1950" s="55">
        <v>0.5</v>
      </c>
      <c r="P1950" t="s">
        <v>45</v>
      </c>
      <c r="Q1950" s="54">
        <v>45973</v>
      </c>
      <c r="R1950" s="55">
        <v>0.67222222222222205</v>
      </c>
      <c r="S1950" t="s">
        <v>45</v>
      </c>
      <c r="T1950">
        <v>1211251729463</v>
      </c>
      <c r="U1950">
        <v>0</v>
      </c>
    </row>
    <row r="1951" spans="1:21" hidden="1">
      <c r="A1951" s="54">
        <v>45972</v>
      </c>
      <c r="B1951" t="s">
        <v>1690</v>
      </c>
      <c r="C1951" t="s">
        <v>41</v>
      </c>
      <c r="D1951">
        <v>784289098</v>
      </c>
      <c r="E1951" t="s">
        <v>33</v>
      </c>
      <c r="F1951" t="s">
        <v>3886</v>
      </c>
      <c r="G1951" t="s">
        <v>9488</v>
      </c>
      <c r="H1951">
        <v>104184714</v>
      </c>
      <c r="I1951">
        <v>104184714</v>
      </c>
      <c r="J1951" t="s">
        <v>9489</v>
      </c>
      <c r="K1951" t="s">
        <v>36</v>
      </c>
      <c r="L1951" t="s">
        <v>3896</v>
      </c>
      <c r="M1951" t="s">
        <v>7100</v>
      </c>
      <c r="N1951" s="54">
        <v>45972</v>
      </c>
      <c r="O1951" s="55">
        <v>0.41666666666666669</v>
      </c>
      <c r="P1951" t="s">
        <v>3886</v>
      </c>
      <c r="Q1951" s="54">
        <v>45973</v>
      </c>
      <c r="R1951" s="55">
        <v>0</v>
      </c>
      <c r="S1951" t="s">
        <v>3886</v>
      </c>
      <c r="T1951">
        <v>0</v>
      </c>
      <c r="U1951">
        <v>0</v>
      </c>
    </row>
    <row r="1952" spans="1:21" hidden="1">
      <c r="A1952" s="54">
        <v>45972</v>
      </c>
      <c r="B1952" t="s">
        <v>9490</v>
      </c>
      <c r="C1952" t="s">
        <v>41</v>
      </c>
      <c r="D1952">
        <v>782244288</v>
      </c>
      <c r="E1952" t="s">
        <v>33</v>
      </c>
      <c r="F1952" t="s">
        <v>45</v>
      </c>
      <c r="G1952" t="s">
        <v>9491</v>
      </c>
      <c r="H1952">
        <v>725591947</v>
      </c>
      <c r="I1952">
        <v>756661000</v>
      </c>
      <c r="J1952" t="s">
        <v>9492</v>
      </c>
      <c r="K1952" t="s">
        <v>36</v>
      </c>
      <c r="L1952" t="s">
        <v>1196</v>
      </c>
      <c r="M1952" t="s">
        <v>9493</v>
      </c>
      <c r="N1952" s="54">
        <v>45976</v>
      </c>
      <c r="O1952" s="55">
        <v>0.41666666666666669</v>
      </c>
      <c r="P1952" t="s">
        <v>45</v>
      </c>
      <c r="Q1952" s="54">
        <v>45973</v>
      </c>
      <c r="R1952" s="55">
        <v>0.67430555555555605</v>
      </c>
      <c r="S1952" t="s">
        <v>45</v>
      </c>
      <c r="T1952">
        <v>1211251729471</v>
      </c>
      <c r="U1952">
        <v>0</v>
      </c>
    </row>
    <row r="1953" spans="1:21" hidden="1">
      <c r="A1953" s="54">
        <v>45972</v>
      </c>
      <c r="B1953" t="s">
        <v>1690</v>
      </c>
      <c r="C1953" t="s">
        <v>41</v>
      </c>
      <c r="D1953">
        <v>784289098</v>
      </c>
      <c r="E1953" t="s">
        <v>33</v>
      </c>
      <c r="F1953" t="s">
        <v>3886</v>
      </c>
      <c r="G1953" t="s">
        <v>4316</v>
      </c>
      <c r="H1953">
        <v>781970762</v>
      </c>
      <c r="I1953">
        <v>781970762</v>
      </c>
      <c r="J1953" t="s">
        <v>9494</v>
      </c>
      <c r="K1953" t="s">
        <v>36</v>
      </c>
      <c r="L1953" t="s">
        <v>3896</v>
      </c>
      <c r="M1953" t="s">
        <v>6209</v>
      </c>
      <c r="N1953" s="54">
        <v>45972</v>
      </c>
      <c r="O1953" s="55">
        <v>0.41666666666666669</v>
      </c>
      <c r="P1953" t="s">
        <v>3886</v>
      </c>
      <c r="Q1953" s="54">
        <v>45973</v>
      </c>
      <c r="R1953" s="55">
        <v>0</v>
      </c>
      <c r="S1953" t="s">
        <v>3886</v>
      </c>
      <c r="T1953">
        <v>0</v>
      </c>
      <c r="U1953">
        <v>0</v>
      </c>
    </row>
    <row r="1954" spans="1:21" hidden="1">
      <c r="A1954" s="54">
        <v>45972</v>
      </c>
      <c r="B1954" t="s">
        <v>4103</v>
      </c>
      <c r="C1954" t="s">
        <v>41</v>
      </c>
      <c r="D1954">
        <v>780961460</v>
      </c>
      <c r="E1954" t="s">
        <v>33</v>
      </c>
      <c r="F1954" t="s">
        <v>45</v>
      </c>
      <c r="G1954" t="s">
        <v>9495</v>
      </c>
      <c r="H1954">
        <v>757956596</v>
      </c>
      <c r="I1954">
        <v>757956596</v>
      </c>
      <c r="J1954" t="s">
        <v>9496</v>
      </c>
      <c r="K1954" t="s">
        <v>36</v>
      </c>
      <c r="L1954" t="s">
        <v>1196</v>
      </c>
      <c r="M1954" t="s">
        <v>9497</v>
      </c>
      <c r="N1954" s="54">
        <v>45973</v>
      </c>
      <c r="O1954" s="55">
        <v>0.33333333333333331</v>
      </c>
      <c r="P1954" t="s">
        <v>45</v>
      </c>
      <c r="Q1954" s="54">
        <v>45973</v>
      </c>
      <c r="R1954" s="55">
        <v>0.68541666666666701</v>
      </c>
      <c r="S1954" t="s">
        <v>45</v>
      </c>
      <c r="T1954">
        <v>1211251729526</v>
      </c>
      <c r="U1954">
        <v>0</v>
      </c>
    </row>
    <row r="1955" spans="1:21" hidden="1">
      <c r="A1955" s="54">
        <v>45972</v>
      </c>
      <c r="B1955" t="s">
        <v>47</v>
      </c>
      <c r="C1955" t="s">
        <v>41</v>
      </c>
      <c r="D1955">
        <v>735633807</v>
      </c>
      <c r="E1955" t="s">
        <v>33</v>
      </c>
      <c r="F1955" t="s">
        <v>45</v>
      </c>
      <c r="G1955" t="s">
        <v>9498</v>
      </c>
      <c r="H1955">
        <v>786503114</v>
      </c>
      <c r="I1955">
        <v>786503114</v>
      </c>
      <c r="J1955" t="s">
        <v>9499</v>
      </c>
      <c r="K1955" t="s">
        <v>36</v>
      </c>
      <c r="L1955" t="s">
        <v>3942</v>
      </c>
      <c r="M1955" t="s">
        <v>9500</v>
      </c>
      <c r="N1955" s="54">
        <v>45973</v>
      </c>
      <c r="O1955" s="55">
        <v>0.375</v>
      </c>
      <c r="P1955" t="s">
        <v>67</v>
      </c>
      <c r="Q1955" s="54">
        <v>45973</v>
      </c>
      <c r="R1955" s="55">
        <v>0.68472222222222201</v>
      </c>
      <c r="S1955" t="s">
        <v>67</v>
      </c>
      <c r="T1955">
        <v>0</v>
      </c>
      <c r="U1955" t="s">
        <v>4079</v>
      </c>
    </row>
    <row r="1956" spans="1:21">
      <c r="A1956" s="54">
        <v>45972</v>
      </c>
      <c r="B1956" t="s">
        <v>8949</v>
      </c>
      <c r="C1956" t="s">
        <v>1174</v>
      </c>
      <c r="D1956">
        <v>103338340</v>
      </c>
      <c r="E1956" t="s">
        <v>33</v>
      </c>
      <c r="F1956" t="s">
        <v>45</v>
      </c>
      <c r="G1956" t="s">
        <v>1983</v>
      </c>
      <c r="H1956">
        <v>735948724</v>
      </c>
      <c r="I1956">
        <v>795610527</v>
      </c>
      <c r="J1956" t="s">
        <v>9501</v>
      </c>
      <c r="K1956" t="s">
        <v>36</v>
      </c>
      <c r="L1956" t="s">
        <v>3896</v>
      </c>
      <c r="M1956" t="s">
        <v>83</v>
      </c>
      <c r="N1956" s="54">
        <v>45973</v>
      </c>
      <c r="O1956" s="55">
        <v>0.66666666666666663</v>
      </c>
      <c r="P1956" t="s">
        <v>67</v>
      </c>
      <c r="Q1956" s="54">
        <v>45973</v>
      </c>
      <c r="R1956" s="55">
        <v>0.67986111111111103</v>
      </c>
      <c r="S1956" t="s">
        <v>67</v>
      </c>
      <c r="T1956">
        <v>0</v>
      </c>
      <c r="U1956" t="s">
        <v>4247</v>
      </c>
    </row>
    <row r="1957" spans="1:21" hidden="1">
      <c r="A1957" s="54">
        <v>45972</v>
      </c>
      <c r="B1957" t="s">
        <v>1690</v>
      </c>
      <c r="C1957" t="s">
        <v>41</v>
      </c>
      <c r="D1957">
        <v>784289098</v>
      </c>
      <c r="E1957" t="s">
        <v>33</v>
      </c>
      <c r="F1957" t="s">
        <v>3886</v>
      </c>
      <c r="G1957" t="s">
        <v>9502</v>
      </c>
      <c r="H1957">
        <v>738740489</v>
      </c>
      <c r="I1957">
        <v>738740489</v>
      </c>
      <c r="J1957" t="s">
        <v>9503</v>
      </c>
      <c r="K1957" t="s">
        <v>36</v>
      </c>
      <c r="L1957" t="s">
        <v>3896</v>
      </c>
      <c r="M1957" t="s">
        <v>2487</v>
      </c>
      <c r="N1957" s="54">
        <v>45972</v>
      </c>
      <c r="O1957" s="55">
        <v>0.41666666666666669</v>
      </c>
      <c r="P1957" t="s">
        <v>3886</v>
      </c>
      <c r="Q1957" s="54">
        <v>45973</v>
      </c>
      <c r="R1957" s="55">
        <v>0</v>
      </c>
      <c r="S1957" t="s">
        <v>3886</v>
      </c>
      <c r="T1957">
        <v>0</v>
      </c>
      <c r="U1957">
        <v>0</v>
      </c>
    </row>
    <row r="1958" spans="1:21" hidden="1">
      <c r="A1958" s="54">
        <v>45972</v>
      </c>
      <c r="B1958" t="s">
        <v>720</v>
      </c>
      <c r="C1958" t="s">
        <v>41</v>
      </c>
      <c r="D1958">
        <v>104144901</v>
      </c>
      <c r="E1958" t="s">
        <v>33</v>
      </c>
      <c r="F1958" t="s">
        <v>45</v>
      </c>
      <c r="G1958" t="s">
        <v>9504</v>
      </c>
      <c r="H1958">
        <v>750041708</v>
      </c>
      <c r="I1958">
        <v>750041708</v>
      </c>
      <c r="J1958" t="s">
        <v>9505</v>
      </c>
      <c r="K1958" t="s">
        <v>36</v>
      </c>
      <c r="L1958" t="s">
        <v>3942</v>
      </c>
      <c r="M1958" t="s">
        <v>5299</v>
      </c>
      <c r="N1958" s="54">
        <v>45972</v>
      </c>
      <c r="O1958" s="55">
        <v>0.375</v>
      </c>
      <c r="P1958" t="s">
        <v>45</v>
      </c>
      <c r="Q1958" s="54">
        <v>45973</v>
      </c>
      <c r="R1958" s="55">
        <v>0.67777777777777803</v>
      </c>
      <c r="S1958" t="s">
        <v>45</v>
      </c>
      <c r="T1958">
        <v>1211251729481</v>
      </c>
      <c r="U1958">
        <v>0</v>
      </c>
    </row>
    <row r="1959" spans="1:21" hidden="1">
      <c r="A1959" s="54">
        <v>45972</v>
      </c>
      <c r="B1959" t="s">
        <v>2256</v>
      </c>
      <c r="C1959" t="s">
        <v>41</v>
      </c>
      <c r="D1959">
        <v>731063955</v>
      </c>
      <c r="E1959" t="s">
        <v>33</v>
      </c>
      <c r="F1959" t="s">
        <v>45</v>
      </c>
      <c r="G1959" t="s">
        <v>9506</v>
      </c>
      <c r="H1959">
        <v>254106755194</v>
      </c>
      <c r="I1959">
        <v>254799285548</v>
      </c>
      <c r="J1959" t="s">
        <v>9507</v>
      </c>
      <c r="K1959" t="s">
        <v>36</v>
      </c>
      <c r="L1959" t="s">
        <v>3918</v>
      </c>
      <c r="M1959" t="s">
        <v>9508</v>
      </c>
      <c r="N1959" s="54">
        <v>45976</v>
      </c>
      <c r="O1959" s="55">
        <v>0.5</v>
      </c>
      <c r="P1959" t="s">
        <v>45</v>
      </c>
      <c r="Q1959" s="54">
        <v>45973</v>
      </c>
      <c r="R1959" s="55">
        <v>0.66180555555555498</v>
      </c>
      <c r="S1959" t="s">
        <v>45</v>
      </c>
      <c r="T1959">
        <v>1211251729420</v>
      </c>
      <c r="U1959">
        <v>0</v>
      </c>
    </row>
    <row r="1960" spans="1:21" hidden="1">
      <c r="A1960" s="54">
        <v>45972</v>
      </c>
      <c r="B1960" t="s">
        <v>4171</v>
      </c>
      <c r="C1960" t="s">
        <v>41</v>
      </c>
      <c r="D1960">
        <v>756696913</v>
      </c>
      <c r="E1960" t="s">
        <v>33</v>
      </c>
      <c r="F1960" t="s">
        <v>45</v>
      </c>
      <c r="G1960" t="s">
        <v>9509</v>
      </c>
      <c r="H1960">
        <v>758509026</v>
      </c>
      <c r="I1960">
        <v>758509026</v>
      </c>
      <c r="J1960" t="s">
        <v>9510</v>
      </c>
      <c r="K1960" t="s">
        <v>36</v>
      </c>
      <c r="L1960" t="s">
        <v>3909</v>
      </c>
      <c r="M1960" t="s">
        <v>3792</v>
      </c>
      <c r="N1960" s="54">
        <v>45973</v>
      </c>
      <c r="O1960" s="55">
        <v>0.375</v>
      </c>
      <c r="P1960" t="s">
        <v>45</v>
      </c>
      <c r="Q1960" s="54">
        <v>45973</v>
      </c>
      <c r="R1960" s="55">
        <v>0.65416666666666701</v>
      </c>
      <c r="S1960" t="s">
        <v>45</v>
      </c>
      <c r="T1960">
        <v>1211251729412</v>
      </c>
      <c r="U1960">
        <v>0</v>
      </c>
    </row>
    <row r="1961" spans="1:21" hidden="1">
      <c r="A1961" s="54">
        <v>45972</v>
      </c>
      <c r="B1961" t="s">
        <v>1030</v>
      </c>
      <c r="C1961" t="s">
        <v>41</v>
      </c>
      <c r="D1961">
        <v>735633807</v>
      </c>
      <c r="E1961" t="s">
        <v>33</v>
      </c>
      <c r="F1961" t="s">
        <v>45</v>
      </c>
      <c r="G1961" t="s">
        <v>4677</v>
      </c>
      <c r="H1961">
        <v>101829325</v>
      </c>
      <c r="I1961">
        <v>101829325</v>
      </c>
      <c r="J1961" t="s">
        <v>9512</v>
      </c>
      <c r="K1961" t="s">
        <v>36</v>
      </c>
      <c r="L1961" t="s">
        <v>3942</v>
      </c>
      <c r="M1961" t="s">
        <v>9513</v>
      </c>
      <c r="N1961" s="54">
        <v>45972</v>
      </c>
      <c r="O1961" s="55">
        <v>0.45833333333333331</v>
      </c>
      <c r="P1961" t="s">
        <v>67</v>
      </c>
      <c r="Q1961" s="54">
        <v>45973</v>
      </c>
      <c r="R1961" s="55">
        <v>0.65069444444444402</v>
      </c>
      <c r="S1961" t="s">
        <v>67</v>
      </c>
      <c r="T1961">
        <v>0</v>
      </c>
      <c r="U1961" t="s">
        <v>4355</v>
      </c>
    </row>
    <row r="1962" spans="1:21" hidden="1">
      <c r="A1962" s="54">
        <v>45972</v>
      </c>
      <c r="B1962" t="s">
        <v>2256</v>
      </c>
      <c r="C1962" t="s">
        <v>41</v>
      </c>
      <c r="D1962">
        <v>731063955</v>
      </c>
      <c r="E1962" t="s">
        <v>33</v>
      </c>
      <c r="F1962" t="s">
        <v>45</v>
      </c>
      <c r="G1962" t="s">
        <v>9515</v>
      </c>
      <c r="H1962">
        <v>254734359723</v>
      </c>
      <c r="I1962">
        <v>254722935343</v>
      </c>
      <c r="J1962" t="s">
        <v>9516</v>
      </c>
      <c r="K1962" t="s">
        <v>36</v>
      </c>
      <c r="L1962" t="s">
        <v>3918</v>
      </c>
      <c r="M1962" t="s">
        <v>9517</v>
      </c>
      <c r="N1962" s="54">
        <v>45977</v>
      </c>
      <c r="O1962" s="55">
        <v>0.5</v>
      </c>
      <c r="P1962" t="s">
        <v>45</v>
      </c>
      <c r="Q1962" s="54">
        <v>45973</v>
      </c>
      <c r="R1962" s="55">
        <v>0.59166666666666701</v>
      </c>
      <c r="S1962" t="s">
        <v>45</v>
      </c>
      <c r="T1962">
        <v>1211251729153</v>
      </c>
      <c r="U1962">
        <v>0</v>
      </c>
    </row>
    <row r="1963" spans="1:21" hidden="1">
      <c r="A1963" s="54">
        <v>45972</v>
      </c>
      <c r="B1963" t="s">
        <v>47</v>
      </c>
      <c r="C1963" t="s">
        <v>41</v>
      </c>
      <c r="D1963">
        <v>735633807</v>
      </c>
      <c r="E1963" t="s">
        <v>33</v>
      </c>
      <c r="F1963" t="s">
        <v>45</v>
      </c>
      <c r="G1963" t="s">
        <v>9518</v>
      </c>
      <c r="H1963">
        <v>718632724</v>
      </c>
      <c r="I1963">
        <v>718632724</v>
      </c>
      <c r="J1963" t="s">
        <v>9519</v>
      </c>
      <c r="K1963" t="s">
        <v>36</v>
      </c>
      <c r="L1963" t="s">
        <v>3976</v>
      </c>
      <c r="M1963" t="s">
        <v>9520</v>
      </c>
      <c r="N1963" s="54">
        <v>45972</v>
      </c>
      <c r="O1963" s="55">
        <v>0.75</v>
      </c>
      <c r="P1963" t="s">
        <v>45</v>
      </c>
      <c r="Q1963" s="54">
        <v>45973</v>
      </c>
      <c r="R1963" s="55">
        <v>0.57708333333333295</v>
      </c>
      <c r="S1963" t="s">
        <v>45</v>
      </c>
      <c r="T1963">
        <v>1211251729087</v>
      </c>
      <c r="U1963">
        <v>0</v>
      </c>
    </row>
    <row r="1964" spans="1:21" hidden="1">
      <c r="A1964" s="54">
        <v>45972</v>
      </c>
      <c r="B1964" t="s">
        <v>1690</v>
      </c>
      <c r="C1964" t="s">
        <v>41</v>
      </c>
      <c r="D1964">
        <v>784289098</v>
      </c>
      <c r="E1964" t="s">
        <v>33</v>
      </c>
      <c r="F1964" t="s">
        <v>3886</v>
      </c>
      <c r="G1964" t="s">
        <v>9521</v>
      </c>
      <c r="H1964">
        <v>753351776</v>
      </c>
      <c r="I1964">
        <v>753351776</v>
      </c>
      <c r="J1964" t="s">
        <v>9522</v>
      </c>
      <c r="K1964" t="s">
        <v>36</v>
      </c>
      <c r="L1964" t="s">
        <v>3896</v>
      </c>
      <c r="M1964" t="s">
        <v>5137</v>
      </c>
      <c r="N1964" s="54">
        <v>45979</v>
      </c>
      <c r="O1964" s="55">
        <v>0.41666666666666669</v>
      </c>
      <c r="P1964" t="s">
        <v>3886</v>
      </c>
      <c r="Q1964" s="54">
        <v>45973</v>
      </c>
      <c r="R1964" s="55">
        <v>0</v>
      </c>
      <c r="S1964" t="s">
        <v>3886</v>
      </c>
      <c r="T1964">
        <v>0</v>
      </c>
      <c r="U1964">
        <v>0</v>
      </c>
    </row>
    <row r="1965" spans="1:21" hidden="1">
      <c r="A1965" s="54">
        <v>45972</v>
      </c>
      <c r="B1965" t="s">
        <v>47</v>
      </c>
      <c r="C1965" t="s">
        <v>41</v>
      </c>
      <c r="D1965">
        <v>735633807</v>
      </c>
      <c r="E1965" t="s">
        <v>33</v>
      </c>
      <c r="F1965" t="s">
        <v>45</v>
      </c>
      <c r="G1965" t="s">
        <v>9523</v>
      </c>
      <c r="H1965">
        <v>101605281</v>
      </c>
      <c r="I1965">
        <v>101605281</v>
      </c>
      <c r="J1965" t="s">
        <v>9524</v>
      </c>
      <c r="K1965" t="s">
        <v>36</v>
      </c>
      <c r="L1965" t="s">
        <v>3945</v>
      </c>
      <c r="M1965" t="s">
        <v>9525</v>
      </c>
      <c r="N1965" s="54">
        <v>45972</v>
      </c>
      <c r="O1965" s="55">
        <v>0.75</v>
      </c>
      <c r="P1965" t="s">
        <v>67</v>
      </c>
      <c r="Q1965" s="54">
        <v>45973</v>
      </c>
      <c r="R1965" s="55">
        <v>0.63472222222222197</v>
      </c>
      <c r="S1965" t="s">
        <v>67</v>
      </c>
      <c r="T1965">
        <v>0</v>
      </c>
      <c r="U1965" t="s">
        <v>4355</v>
      </c>
    </row>
    <row r="1966" spans="1:21" hidden="1">
      <c r="A1966" s="54">
        <v>45972</v>
      </c>
      <c r="B1966" t="s">
        <v>9526</v>
      </c>
      <c r="C1966" t="s">
        <v>41</v>
      </c>
      <c r="D1966">
        <v>104144901</v>
      </c>
      <c r="E1966" t="s">
        <v>33</v>
      </c>
      <c r="F1966" t="s">
        <v>45</v>
      </c>
      <c r="G1966" t="s">
        <v>9527</v>
      </c>
      <c r="H1966">
        <v>784471445</v>
      </c>
      <c r="I1966">
        <v>784471445</v>
      </c>
      <c r="J1966" t="s">
        <v>9528</v>
      </c>
      <c r="K1966" t="s">
        <v>36</v>
      </c>
      <c r="L1966" t="s">
        <v>1916</v>
      </c>
      <c r="M1966" t="s">
        <v>9529</v>
      </c>
      <c r="N1966" s="54">
        <v>45974</v>
      </c>
      <c r="O1966" s="55">
        <v>0.75</v>
      </c>
      <c r="P1966" t="s">
        <v>45</v>
      </c>
      <c r="Q1966" s="54">
        <v>45973</v>
      </c>
      <c r="R1966" s="55">
        <v>0.65138888888888902</v>
      </c>
      <c r="S1966" t="s">
        <v>45</v>
      </c>
      <c r="T1966">
        <v>1211251729406</v>
      </c>
      <c r="U1966">
        <v>0</v>
      </c>
    </row>
    <row r="1967" spans="1:21" hidden="1">
      <c r="A1967" s="54">
        <v>45972</v>
      </c>
      <c r="B1967" t="s">
        <v>2305</v>
      </c>
      <c r="C1967" t="s">
        <v>41</v>
      </c>
      <c r="D1967">
        <v>734949424</v>
      </c>
      <c r="E1967" t="s">
        <v>33</v>
      </c>
      <c r="F1967" t="s">
        <v>3886</v>
      </c>
      <c r="G1967" t="s">
        <v>9530</v>
      </c>
      <c r="I1967">
        <v>792094468</v>
      </c>
      <c r="J1967" t="s">
        <v>9531</v>
      </c>
      <c r="K1967" t="s">
        <v>36</v>
      </c>
      <c r="L1967" t="s">
        <v>3896</v>
      </c>
      <c r="M1967" t="s">
        <v>9532</v>
      </c>
      <c r="N1967" s="54">
        <v>45989</v>
      </c>
      <c r="O1967" s="55">
        <v>0.5</v>
      </c>
      <c r="P1967" t="s">
        <v>3886</v>
      </c>
      <c r="Q1967" s="54">
        <v>45973</v>
      </c>
      <c r="R1967" s="55">
        <v>0</v>
      </c>
      <c r="S1967" t="s">
        <v>3886</v>
      </c>
      <c r="T1967">
        <v>0</v>
      </c>
      <c r="U1967">
        <v>0</v>
      </c>
    </row>
    <row r="1968" spans="1:21" hidden="1">
      <c r="A1968" s="54">
        <v>45972</v>
      </c>
      <c r="B1968" t="s">
        <v>1550</v>
      </c>
      <c r="C1968" t="s">
        <v>41</v>
      </c>
      <c r="D1968">
        <v>784480267</v>
      </c>
      <c r="E1968" t="s">
        <v>33</v>
      </c>
      <c r="F1968" t="s">
        <v>45</v>
      </c>
      <c r="G1968" t="s">
        <v>9533</v>
      </c>
      <c r="H1968">
        <v>720622830</v>
      </c>
      <c r="I1968">
        <v>720622830</v>
      </c>
      <c r="J1968" t="s">
        <v>9534</v>
      </c>
      <c r="K1968" t="s">
        <v>36</v>
      </c>
      <c r="L1968" t="s">
        <v>3916</v>
      </c>
      <c r="M1968" t="s">
        <v>9535</v>
      </c>
      <c r="N1968" s="54">
        <v>45973</v>
      </c>
      <c r="O1968" s="55">
        <v>0.41666666666666669</v>
      </c>
      <c r="P1968" t="s">
        <v>67</v>
      </c>
      <c r="Q1968" s="54">
        <v>45973</v>
      </c>
      <c r="R1968" s="55">
        <v>0.67152777777777795</v>
      </c>
      <c r="S1968" t="s">
        <v>67</v>
      </c>
      <c r="T1968">
        <v>0</v>
      </c>
      <c r="U1968" t="s">
        <v>4247</v>
      </c>
    </row>
    <row r="1969" spans="1:21" hidden="1">
      <c r="A1969" s="54">
        <v>45972</v>
      </c>
      <c r="B1969" t="s">
        <v>2122</v>
      </c>
      <c r="C1969" t="s">
        <v>41</v>
      </c>
      <c r="D1969">
        <v>789015505</v>
      </c>
      <c r="E1969" t="s">
        <v>33</v>
      </c>
      <c r="F1969" t="s">
        <v>45</v>
      </c>
      <c r="G1969" t="s">
        <v>9536</v>
      </c>
      <c r="H1969">
        <v>781174090</v>
      </c>
      <c r="I1969">
        <v>781174090</v>
      </c>
      <c r="J1969" t="s">
        <v>9537</v>
      </c>
      <c r="K1969" t="s">
        <v>36</v>
      </c>
      <c r="L1969" t="s">
        <v>3896</v>
      </c>
      <c r="M1969" t="s">
        <v>3628</v>
      </c>
      <c r="N1969" s="54">
        <v>45973</v>
      </c>
      <c r="O1969" s="55">
        <v>0.5</v>
      </c>
      <c r="P1969" t="s">
        <v>45</v>
      </c>
      <c r="Q1969" s="54">
        <v>45973</v>
      </c>
      <c r="R1969" s="55">
        <v>0.67291666666666705</v>
      </c>
      <c r="S1969" t="s">
        <v>45</v>
      </c>
      <c r="T1969">
        <v>1211251729486</v>
      </c>
      <c r="U1969">
        <v>0</v>
      </c>
    </row>
    <row r="1970" spans="1:21" hidden="1">
      <c r="A1970" s="54">
        <v>45972</v>
      </c>
      <c r="B1970" t="s">
        <v>9538</v>
      </c>
      <c r="C1970" t="s">
        <v>41</v>
      </c>
      <c r="D1970">
        <v>780940975</v>
      </c>
      <c r="E1970" t="s">
        <v>33</v>
      </c>
      <c r="F1970" t="s">
        <v>45</v>
      </c>
      <c r="G1970" t="s">
        <v>9539</v>
      </c>
      <c r="I1970">
        <v>713202989</v>
      </c>
      <c r="J1970" t="s">
        <v>9540</v>
      </c>
      <c r="K1970" t="s">
        <v>36</v>
      </c>
      <c r="L1970" t="s">
        <v>3976</v>
      </c>
      <c r="M1970" t="s">
        <v>9541</v>
      </c>
      <c r="N1970" s="54">
        <v>45978</v>
      </c>
      <c r="O1970" s="55">
        <v>0.33333333333333331</v>
      </c>
      <c r="P1970" t="s">
        <v>39</v>
      </c>
      <c r="Q1970" s="54">
        <v>45973</v>
      </c>
      <c r="R1970" s="55">
        <v>0.67986111111111103</v>
      </c>
      <c r="S1970">
        <v>0</v>
      </c>
      <c r="T1970">
        <v>0</v>
      </c>
      <c r="U1970">
        <v>0</v>
      </c>
    </row>
    <row r="1971" spans="1:21" hidden="1">
      <c r="A1971" s="54">
        <v>45972</v>
      </c>
      <c r="B1971" t="s">
        <v>2122</v>
      </c>
      <c r="C1971" t="s">
        <v>41</v>
      </c>
      <c r="D1971">
        <v>789015505</v>
      </c>
      <c r="E1971" t="s">
        <v>33</v>
      </c>
      <c r="F1971" t="s">
        <v>45</v>
      </c>
      <c r="G1971" t="s">
        <v>9542</v>
      </c>
      <c r="H1971">
        <v>797286670</v>
      </c>
      <c r="I1971">
        <v>797286670</v>
      </c>
      <c r="J1971" t="s">
        <v>9543</v>
      </c>
      <c r="K1971" t="s">
        <v>36</v>
      </c>
      <c r="L1971" t="s">
        <v>3896</v>
      </c>
      <c r="M1971" t="s">
        <v>9544</v>
      </c>
      <c r="N1971" s="54">
        <v>45974</v>
      </c>
      <c r="O1971" s="55">
        <v>0.54166666666666663</v>
      </c>
      <c r="P1971" t="s">
        <v>67</v>
      </c>
      <c r="Q1971" s="54">
        <v>45973</v>
      </c>
      <c r="R1971" s="55">
        <v>0.68402777777777801</v>
      </c>
      <c r="S1971" t="s">
        <v>67</v>
      </c>
      <c r="T1971">
        <v>0</v>
      </c>
      <c r="U1971" t="s">
        <v>4247</v>
      </c>
    </row>
    <row r="1972" spans="1:21" hidden="1">
      <c r="A1972" s="54">
        <v>45972</v>
      </c>
      <c r="B1972" t="s">
        <v>9538</v>
      </c>
      <c r="C1972" t="s">
        <v>41</v>
      </c>
      <c r="D1972">
        <v>780940795</v>
      </c>
      <c r="E1972" t="s">
        <v>33</v>
      </c>
      <c r="F1972" t="s">
        <v>45</v>
      </c>
      <c r="G1972" t="s">
        <v>9545</v>
      </c>
      <c r="I1972">
        <v>701992264</v>
      </c>
      <c r="J1972" t="s">
        <v>9546</v>
      </c>
      <c r="K1972" t="s">
        <v>36</v>
      </c>
      <c r="L1972" t="s">
        <v>3976</v>
      </c>
      <c r="M1972" t="s">
        <v>9547</v>
      </c>
      <c r="N1972" s="54">
        <v>45975</v>
      </c>
      <c r="O1972" s="55">
        <v>0.33333333333333331</v>
      </c>
      <c r="P1972" t="s">
        <v>67</v>
      </c>
      <c r="Q1972" s="54">
        <v>45973</v>
      </c>
      <c r="R1972" s="55">
        <v>0.686805555555555</v>
      </c>
      <c r="S1972" t="s">
        <v>67</v>
      </c>
      <c r="T1972">
        <v>0</v>
      </c>
      <c r="U1972" t="s">
        <v>4048</v>
      </c>
    </row>
    <row r="1973" spans="1:21">
      <c r="A1973" s="54">
        <v>45972</v>
      </c>
      <c r="B1973" t="s">
        <v>9197</v>
      </c>
      <c r="C1973" t="s">
        <v>1174</v>
      </c>
      <c r="D1973">
        <v>103338340</v>
      </c>
      <c r="E1973" t="s">
        <v>33</v>
      </c>
      <c r="F1973" t="s">
        <v>45</v>
      </c>
      <c r="G1973" t="s">
        <v>9549</v>
      </c>
      <c r="H1973">
        <v>788370154</v>
      </c>
      <c r="I1973">
        <v>701675491</v>
      </c>
      <c r="J1973" t="s">
        <v>9550</v>
      </c>
      <c r="K1973" t="s">
        <v>36</v>
      </c>
      <c r="L1973" t="s">
        <v>3896</v>
      </c>
      <c r="M1973" t="s">
        <v>4806</v>
      </c>
      <c r="N1973" s="54">
        <v>45974</v>
      </c>
      <c r="O1973" s="55">
        <v>0.41666666666666669</v>
      </c>
      <c r="P1973" t="s">
        <v>39</v>
      </c>
      <c r="Q1973" s="54">
        <v>45974</v>
      </c>
      <c r="R1973" s="55">
        <v>0.54097222222222197</v>
      </c>
      <c r="S1973">
        <v>0</v>
      </c>
      <c r="T1973">
        <v>0</v>
      </c>
      <c r="U1973">
        <v>0</v>
      </c>
    </row>
    <row r="1974" spans="1:21" hidden="1">
      <c r="A1974" s="54">
        <v>45972</v>
      </c>
      <c r="B1974" t="s">
        <v>282</v>
      </c>
      <c r="C1974" t="s">
        <v>41</v>
      </c>
      <c r="D1974">
        <v>100822172</v>
      </c>
      <c r="E1974" t="s">
        <v>33</v>
      </c>
      <c r="F1974" t="s">
        <v>45</v>
      </c>
      <c r="G1974" t="s">
        <v>9551</v>
      </c>
      <c r="I1974">
        <v>70708242</v>
      </c>
      <c r="J1974" t="s">
        <v>6087</v>
      </c>
      <c r="K1974" t="s">
        <v>36</v>
      </c>
      <c r="L1974" t="s">
        <v>3966</v>
      </c>
      <c r="M1974" t="s">
        <v>9552</v>
      </c>
      <c r="N1974" s="54">
        <v>45975</v>
      </c>
      <c r="O1974" s="55">
        <v>0.41666666666666669</v>
      </c>
      <c r="P1974" t="s">
        <v>67</v>
      </c>
      <c r="Q1974" s="54">
        <v>45973</v>
      </c>
      <c r="R1974" s="55">
        <v>0.70694444444444404</v>
      </c>
      <c r="S1974" t="s">
        <v>67</v>
      </c>
      <c r="T1974">
        <v>0</v>
      </c>
      <c r="U1974" t="s">
        <v>114</v>
      </c>
    </row>
    <row r="1975" spans="1:21">
      <c r="A1975" s="54">
        <v>45972</v>
      </c>
      <c r="B1975" t="s">
        <v>8949</v>
      </c>
      <c r="C1975" t="s">
        <v>1174</v>
      </c>
      <c r="D1975">
        <v>103338340</v>
      </c>
      <c r="E1975" t="s">
        <v>33</v>
      </c>
      <c r="F1975" t="s">
        <v>45</v>
      </c>
      <c r="G1975" t="s">
        <v>5132</v>
      </c>
      <c r="H1975">
        <v>732941076</v>
      </c>
      <c r="I1975">
        <v>715941076</v>
      </c>
      <c r="J1975" t="s">
        <v>9553</v>
      </c>
      <c r="K1975" t="s">
        <v>36</v>
      </c>
      <c r="L1975" t="s">
        <v>3896</v>
      </c>
      <c r="M1975" t="s">
        <v>7103</v>
      </c>
      <c r="N1975" s="54">
        <v>45973</v>
      </c>
      <c r="O1975" s="55">
        <v>0.58333333333333337</v>
      </c>
      <c r="P1975" t="s">
        <v>39</v>
      </c>
      <c r="Q1975" s="54">
        <v>45973</v>
      </c>
      <c r="R1975" s="55">
        <v>0.72083333333333299</v>
      </c>
      <c r="S1975">
        <v>0</v>
      </c>
      <c r="T1975">
        <v>0</v>
      </c>
      <c r="U1975">
        <v>0</v>
      </c>
    </row>
    <row r="1976" spans="1:21" hidden="1">
      <c r="A1976" s="54">
        <v>45972</v>
      </c>
      <c r="B1976" t="s">
        <v>5655</v>
      </c>
      <c r="C1976" t="s">
        <v>41</v>
      </c>
      <c r="D1976">
        <v>103639065</v>
      </c>
      <c r="E1976" t="s">
        <v>33</v>
      </c>
      <c r="F1976" t="s">
        <v>45</v>
      </c>
      <c r="G1976" t="s">
        <v>9554</v>
      </c>
      <c r="H1976">
        <v>113273536</v>
      </c>
      <c r="I1976">
        <v>113273536</v>
      </c>
      <c r="J1976" t="s">
        <v>9555</v>
      </c>
      <c r="K1976" t="s">
        <v>36</v>
      </c>
      <c r="L1976" t="s">
        <v>1911</v>
      </c>
      <c r="M1976" t="s">
        <v>528</v>
      </c>
      <c r="N1976" s="54">
        <v>45978</v>
      </c>
      <c r="O1976" s="55">
        <v>0.375</v>
      </c>
      <c r="P1976" t="s">
        <v>39</v>
      </c>
      <c r="Q1976" s="54">
        <v>45973</v>
      </c>
      <c r="R1976" s="55">
        <v>0.73124999999999996</v>
      </c>
      <c r="S1976">
        <v>0</v>
      </c>
      <c r="T1976">
        <v>0</v>
      </c>
      <c r="U1976">
        <v>0</v>
      </c>
    </row>
    <row r="1977" spans="1:21" hidden="1">
      <c r="A1977" s="54">
        <v>45972</v>
      </c>
      <c r="B1977" t="s">
        <v>118</v>
      </c>
      <c r="C1977" t="s">
        <v>41</v>
      </c>
      <c r="D1977">
        <v>783211943</v>
      </c>
      <c r="E1977" t="s">
        <v>33</v>
      </c>
      <c r="F1977" t="s">
        <v>45</v>
      </c>
      <c r="G1977" t="s">
        <v>9556</v>
      </c>
      <c r="H1977">
        <v>721648777</v>
      </c>
      <c r="I1977">
        <v>720097563</v>
      </c>
      <c r="J1977" t="s">
        <v>9557</v>
      </c>
      <c r="K1977" t="s">
        <v>36</v>
      </c>
      <c r="L1977" t="s">
        <v>1196</v>
      </c>
      <c r="M1977" t="s">
        <v>9558</v>
      </c>
      <c r="N1977" s="54">
        <v>45973</v>
      </c>
      <c r="O1977" s="55">
        <v>0.33333333333333331</v>
      </c>
      <c r="P1977" t="s">
        <v>45</v>
      </c>
      <c r="Q1977" s="54">
        <v>45973</v>
      </c>
      <c r="R1977" s="55">
        <v>0.57430555555555596</v>
      </c>
      <c r="T1977">
        <v>1211251729119</v>
      </c>
      <c r="U1977">
        <v>0</v>
      </c>
    </row>
    <row r="1978" spans="1:21" hidden="1">
      <c r="A1978" s="54">
        <v>45972</v>
      </c>
      <c r="B1978" t="s">
        <v>484</v>
      </c>
      <c r="C1978" t="s">
        <v>41</v>
      </c>
      <c r="D1978">
        <v>784292582</v>
      </c>
      <c r="E1978" t="s">
        <v>33</v>
      </c>
      <c r="F1978" t="s">
        <v>45</v>
      </c>
      <c r="G1978" t="s">
        <v>9559</v>
      </c>
      <c r="H1978">
        <v>254784028777</v>
      </c>
      <c r="I1978">
        <v>254722286596</v>
      </c>
      <c r="J1978" t="s">
        <v>9560</v>
      </c>
      <c r="K1978" t="s">
        <v>36</v>
      </c>
      <c r="L1978" t="s">
        <v>3907</v>
      </c>
      <c r="M1978" t="s">
        <v>5631</v>
      </c>
      <c r="N1978" s="54">
        <v>45973</v>
      </c>
      <c r="O1978" s="55">
        <v>0.41666666666666669</v>
      </c>
      <c r="P1978" t="s">
        <v>45</v>
      </c>
      <c r="Q1978" s="54">
        <v>45973</v>
      </c>
      <c r="R1978" s="55">
        <v>0.61597222222222203</v>
      </c>
      <c r="T1978">
        <v>1211251729253</v>
      </c>
      <c r="U1978">
        <v>0</v>
      </c>
    </row>
    <row r="1979" spans="1:21" hidden="1">
      <c r="A1979" s="54">
        <v>45972</v>
      </c>
      <c r="B1979" t="s">
        <v>2305</v>
      </c>
      <c r="C1979" t="s">
        <v>41</v>
      </c>
      <c r="D1979">
        <v>734949424</v>
      </c>
      <c r="E1979" t="s">
        <v>33</v>
      </c>
      <c r="F1979" t="s">
        <v>3886</v>
      </c>
      <c r="G1979" t="s">
        <v>6350</v>
      </c>
      <c r="I1979">
        <v>254794563012</v>
      </c>
      <c r="J1979" t="s">
        <v>9561</v>
      </c>
      <c r="K1979" t="s">
        <v>36</v>
      </c>
      <c r="L1979" t="s">
        <v>3896</v>
      </c>
      <c r="M1979" t="s">
        <v>9562</v>
      </c>
      <c r="N1979" s="54">
        <v>45988</v>
      </c>
      <c r="O1979" s="55">
        <v>0.5</v>
      </c>
      <c r="P1979" t="s">
        <v>3886</v>
      </c>
      <c r="Q1979" s="54"/>
      <c r="T1979" t="s">
        <v>4175</v>
      </c>
      <c r="U1979"/>
    </row>
    <row r="1980" spans="1:21" hidden="1">
      <c r="A1980" s="54">
        <v>45972</v>
      </c>
      <c r="B1980" t="s">
        <v>4222</v>
      </c>
      <c r="C1980" t="s">
        <v>41</v>
      </c>
      <c r="D1980">
        <v>739803870</v>
      </c>
      <c r="E1980" t="s">
        <v>33</v>
      </c>
      <c r="F1980" t="s">
        <v>45</v>
      </c>
      <c r="G1980" t="s">
        <v>9563</v>
      </c>
      <c r="H1980">
        <v>721513324</v>
      </c>
      <c r="I1980">
        <v>721513324</v>
      </c>
      <c r="J1980" t="s">
        <v>9564</v>
      </c>
      <c r="K1980" t="s">
        <v>36</v>
      </c>
      <c r="L1980" t="s">
        <v>1911</v>
      </c>
      <c r="M1980" t="s">
        <v>9565</v>
      </c>
      <c r="N1980" s="54">
        <v>45975</v>
      </c>
      <c r="O1980" s="55">
        <v>0.41666666666666669</v>
      </c>
      <c r="P1980" t="s">
        <v>4124</v>
      </c>
      <c r="Q1980" s="54">
        <v>45973</v>
      </c>
      <c r="R1980" s="55">
        <v>0.625694444444444</v>
      </c>
      <c r="T1980" t="s">
        <v>12087</v>
      </c>
      <c r="U1980">
        <v>0</v>
      </c>
    </row>
    <row r="1981" spans="1:21" hidden="1">
      <c r="A1981" s="54">
        <v>45972</v>
      </c>
      <c r="B1981" t="s">
        <v>2305</v>
      </c>
      <c r="C1981" t="s">
        <v>41</v>
      </c>
      <c r="D1981">
        <v>734949424</v>
      </c>
      <c r="E1981" t="s">
        <v>33</v>
      </c>
      <c r="F1981" t="s">
        <v>3886</v>
      </c>
      <c r="G1981" t="s">
        <v>9566</v>
      </c>
      <c r="I1981">
        <v>720564879</v>
      </c>
      <c r="J1981" t="s">
        <v>9567</v>
      </c>
      <c r="K1981" t="s">
        <v>36</v>
      </c>
      <c r="L1981" t="s">
        <v>3943</v>
      </c>
      <c r="M1981" t="s">
        <v>4760</v>
      </c>
      <c r="N1981" s="54">
        <v>45992</v>
      </c>
      <c r="O1981" s="55">
        <v>0.45833333333333331</v>
      </c>
      <c r="P1981" t="s">
        <v>3886</v>
      </c>
      <c r="Q1981" s="54"/>
      <c r="T1981" t="s">
        <v>4175</v>
      </c>
      <c r="U1981"/>
    </row>
    <row r="1982" spans="1:21" hidden="1">
      <c r="A1982" s="54">
        <v>45972</v>
      </c>
      <c r="B1982" t="s">
        <v>2305</v>
      </c>
      <c r="C1982" t="s">
        <v>41</v>
      </c>
      <c r="D1982">
        <v>734949424</v>
      </c>
      <c r="E1982" t="s">
        <v>33</v>
      </c>
      <c r="F1982" t="s">
        <v>3886</v>
      </c>
      <c r="G1982" t="s">
        <v>9568</v>
      </c>
      <c r="I1982">
        <v>755769100</v>
      </c>
      <c r="J1982" t="s">
        <v>9569</v>
      </c>
      <c r="K1982" t="s">
        <v>36</v>
      </c>
      <c r="L1982" t="s">
        <v>3896</v>
      </c>
      <c r="M1982" t="s">
        <v>9570</v>
      </c>
      <c r="N1982" s="54">
        <v>45987</v>
      </c>
      <c r="O1982" s="55">
        <v>0.54166666666666663</v>
      </c>
      <c r="P1982" t="s">
        <v>3886</v>
      </c>
      <c r="Q1982" s="54"/>
      <c r="T1982" t="s">
        <v>4175</v>
      </c>
      <c r="U1982"/>
    </row>
    <row r="1983" spans="1:21" hidden="1">
      <c r="A1983" s="54">
        <v>45972</v>
      </c>
      <c r="B1983" t="s">
        <v>1599</v>
      </c>
      <c r="C1983" t="s">
        <v>41</v>
      </c>
      <c r="D1983">
        <v>782765791</v>
      </c>
      <c r="E1983" t="s">
        <v>33</v>
      </c>
      <c r="F1983" t="s">
        <v>45</v>
      </c>
      <c r="G1983" t="s">
        <v>9572</v>
      </c>
      <c r="H1983">
        <v>735491180</v>
      </c>
      <c r="I1983">
        <v>735491180</v>
      </c>
      <c r="J1983" t="s">
        <v>9573</v>
      </c>
      <c r="K1983" t="s">
        <v>36</v>
      </c>
      <c r="L1983" t="s">
        <v>4076</v>
      </c>
      <c r="M1983" t="s">
        <v>9574</v>
      </c>
      <c r="N1983" s="54">
        <v>45973</v>
      </c>
      <c r="O1983" s="55">
        <v>0.33333333333333331</v>
      </c>
      <c r="P1983" t="s">
        <v>45</v>
      </c>
      <c r="Q1983" s="54">
        <v>45973</v>
      </c>
      <c r="R1983" s="55">
        <v>0.57361111111111096</v>
      </c>
      <c r="T1983">
        <v>1211251729090</v>
      </c>
      <c r="U1983">
        <v>0</v>
      </c>
    </row>
    <row r="1984" spans="1:21" hidden="1">
      <c r="A1984" s="54">
        <v>45972</v>
      </c>
      <c r="B1984" t="s">
        <v>2305</v>
      </c>
      <c r="C1984" t="s">
        <v>41</v>
      </c>
      <c r="D1984">
        <v>734949424</v>
      </c>
      <c r="E1984" t="s">
        <v>33</v>
      </c>
      <c r="F1984" t="s">
        <v>3886</v>
      </c>
      <c r="G1984" t="s">
        <v>9575</v>
      </c>
      <c r="I1984">
        <v>798336645</v>
      </c>
      <c r="J1984" t="s">
        <v>9576</v>
      </c>
      <c r="K1984" t="s">
        <v>36</v>
      </c>
      <c r="L1984" t="s">
        <v>3896</v>
      </c>
      <c r="M1984" t="s">
        <v>8208</v>
      </c>
      <c r="N1984" s="54">
        <v>45987</v>
      </c>
      <c r="O1984" s="55">
        <v>0.5</v>
      </c>
      <c r="P1984" t="s">
        <v>3886</v>
      </c>
      <c r="Q1984" s="54"/>
      <c r="T1984" t="s">
        <v>4175</v>
      </c>
      <c r="U1984"/>
    </row>
    <row r="1985" spans="1:21" hidden="1">
      <c r="A1985" s="54">
        <v>45972</v>
      </c>
      <c r="B1985" t="s">
        <v>4645</v>
      </c>
      <c r="C1985" t="s">
        <v>41</v>
      </c>
      <c r="D1985">
        <v>789928129</v>
      </c>
      <c r="E1985" t="s">
        <v>33</v>
      </c>
      <c r="F1985" t="s">
        <v>45</v>
      </c>
      <c r="G1985" t="s">
        <v>9577</v>
      </c>
      <c r="H1985">
        <v>738909391</v>
      </c>
      <c r="I1985">
        <v>701909391</v>
      </c>
      <c r="J1985" t="s">
        <v>9578</v>
      </c>
      <c r="K1985" t="s">
        <v>36</v>
      </c>
      <c r="L1985" t="s">
        <v>4129</v>
      </c>
      <c r="M1985" t="s">
        <v>1209</v>
      </c>
      <c r="N1985" s="54">
        <v>45973</v>
      </c>
      <c r="O1985" s="55">
        <v>0.375</v>
      </c>
      <c r="P1985" t="s">
        <v>45</v>
      </c>
      <c r="Q1985" s="54">
        <v>45973</v>
      </c>
      <c r="R1985" s="55">
        <v>0.58819444444444402</v>
      </c>
      <c r="T1985">
        <v>1211251729150</v>
      </c>
      <c r="U1985">
        <v>0</v>
      </c>
    </row>
    <row r="1986" spans="1:21" hidden="1">
      <c r="A1986" s="54">
        <v>45972</v>
      </c>
      <c r="B1986" t="s">
        <v>267</v>
      </c>
      <c r="C1986" t="s">
        <v>41</v>
      </c>
      <c r="D1986">
        <v>755669505</v>
      </c>
      <c r="E1986" t="s">
        <v>33</v>
      </c>
      <c r="F1986" t="s">
        <v>45</v>
      </c>
      <c r="G1986" t="s">
        <v>9579</v>
      </c>
      <c r="H1986">
        <v>254734030708</v>
      </c>
      <c r="I1986">
        <v>254769783776</v>
      </c>
      <c r="J1986" t="s">
        <v>4614</v>
      </c>
      <c r="K1986" t="s">
        <v>36</v>
      </c>
      <c r="L1986" t="s">
        <v>3959</v>
      </c>
      <c r="M1986" t="s">
        <v>9580</v>
      </c>
      <c r="N1986" s="54">
        <v>45973</v>
      </c>
      <c r="O1986" s="55">
        <v>0.41666666666666669</v>
      </c>
      <c r="P1986" t="s">
        <v>45</v>
      </c>
      <c r="Q1986" s="54">
        <v>45973</v>
      </c>
      <c r="R1986" s="55">
        <v>0.58194444444444404</v>
      </c>
      <c r="T1986">
        <v>1211251729120</v>
      </c>
      <c r="U1986">
        <v>0</v>
      </c>
    </row>
    <row r="1987" spans="1:21" hidden="1">
      <c r="A1987" s="54">
        <v>45972</v>
      </c>
      <c r="B1987" t="s">
        <v>1599</v>
      </c>
      <c r="C1987" t="s">
        <v>41</v>
      </c>
      <c r="D1987">
        <v>782765791</v>
      </c>
      <c r="E1987" t="s">
        <v>33</v>
      </c>
      <c r="F1987" t="s">
        <v>45</v>
      </c>
      <c r="G1987" t="s">
        <v>9581</v>
      </c>
      <c r="H1987">
        <v>100660633</v>
      </c>
      <c r="I1987">
        <v>100660633</v>
      </c>
      <c r="J1987" t="s">
        <v>9582</v>
      </c>
      <c r="K1987" t="s">
        <v>36</v>
      </c>
      <c r="L1987" t="s">
        <v>4076</v>
      </c>
      <c r="M1987" t="s">
        <v>9583</v>
      </c>
      <c r="N1987" s="54">
        <v>45973</v>
      </c>
      <c r="O1987" s="55">
        <v>0.33333333333333331</v>
      </c>
      <c r="P1987" t="s">
        <v>67</v>
      </c>
      <c r="Q1987" s="54">
        <v>45973</v>
      </c>
      <c r="R1987" s="55" t="s">
        <v>12088</v>
      </c>
      <c r="T1987">
        <v>0</v>
      </c>
      <c r="U1987" t="s">
        <v>114</v>
      </c>
    </row>
    <row r="1988" spans="1:21" hidden="1">
      <c r="A1988" s="54">
        <v>45972</v>
      </c>
      <c r="B1988" t="s">
        <v>4645</v>
      </c>
      <c r="C1988" t="s">
        <v>41</v>
      </c>
      <c r="D1988">
        <v>789928129</v>
      </c>
      <c r="E1988" t="s">
        <v>33</v>
      </c>
      <c r="F1988" t="s">
        <v>45</v>
      </c>
      <c r="G1988" t="s">
        <v>9584</v>
      </c>
      <c r="H1988">
        <v>786702403</v>
      </c>
      <c r="I1988">
        <v>711936747</v>
      </c>
      <c r="J1988" t="s">
        <v>9585</v>
      </c>
      <c r="K1988" t="s">
        <v>36</v>
      </c>
      <c r="L1988" t="s">
        <v>4129</v>
      </c>
      <c r="M1988" t="s">
        <v>1209</v>
      </c>
      <c r="N1988" s="54">
        <v>45973</v>
      </c>
      <c r="O1988" s="55">
        <v>0.33333333333333331</v>
      </c>
      <c r="P1988" t="s">
        <v>45</v>
      </c>
      <c r="Q1988" s="54">
        <v>45973</v>
      </c>
      <c r="R1988" s="55" t="s">
        <v>12089</v>
      </c>
      <c r="T1988">
        <v>1211251729123</v>
      </c>
      <c r="U1988">
        <v>0</v>
      </c>
    </row>
    <row r="1989" spans="1:21" hidden="1">
      <c r="A1989" s="54">
        <v>45972</v>
      </c>
      <c r="B1989" t="s">
        <v>5655</v>
      </c>
      <c r="C1989" t="s">
        <v>41</v>
      </c>
      <c r="D1989">
        <v>103639065</v>
      </c>
      <c r="E1989" t="s">
        <v>33</v>
      </c>
      <c r="F1989" t="s">
        <v>45</v>
      </c>
      <c r="G1989" t="s">
        <v>9586</v>
      </c>
      <c r="H1989">
        <v>728480223</v>
      </c>
      <c r="I1989">
        <v>728480223</v>
      </c>
      <c r="J1989" t="s">
        <v>9587</v>
      </c>
      <c r="K1989" t="s">
        <v>36</v>
      </c>
      <c r="L1989" t="s">
        <v>1889</v>
      </c>
      <c r="M1989" t="s">
        <v>9588</v>
      </c>
      <c r="N1989" s="54">
        <v>45973</v>
      </c>
      <c r="O1989" s="55">
        <v>0.33333333333333331</v>
      </c>
      <c r="P1989" t="s">
        <v>45</v>
      </c>
      <c r="Q1989" s="54">
        <v>45973</v>
      </c>
      <c r="R1989" s="55" t="s">
        <v>12090</v>
      </c>
      <c r="T1989">
        <v>1211251729168</v>
      </c>
      <c r="U1989">
        <v>0</v>
      </c>
    </row>
    <row r="1990" spans="1:21" hidden="1">
      <c r="A1990" s="54">
        <v>45972</v>
      </c>
      <c r="B1990" t="s">
        <v>942</v>
      </c>
      <c r="C1990" t="s">
        <v>41</v>
      </c>
      <c r="D1990">
        <v>786633575</v>
      </c>
      <c r="E1990" t="s">
        <v>33</v>
      </c>
      <c r="F1990" t="s">
        <v>45</v>
      </c>
      <c r="G1990" t="s">
        <v>9589</v>
      </c>
      <c r="H1990">
        <v>790650728</v>
      </c>
      <c r="I1990">
        <v>790650728</v>
      </c>
      <c r="J1990" t="s">
        <v>9590</v>
      </c>
      <c r="K1990" t="s">
        <v>36</v>
      </c>
      <c r="L1990" t="s">
        <v>3959</v>
      </c>
      <c r="M1990" t="s">
        <v>9591</v>
      </c>
      <c r="N1990" s="54">
        <v>45973</v>
      </c>
      <c r="O1990" s="55">
        <v>0.66666666666666663</v>
      </c>
      <c r="P1990" t="s">
        <v>45</v>
      </c>
      <c r="Q1990" s="54">
        <v>45973</v>
      </c>
      <c r="R1990" s="55">
        <v>0.60416666666666696</v>
      </c>
      <c r="T1990">
        <v>1211251729217</v>
      </c>
      <c r="U1990">
        <v>0</v>
      </c>
    </row>
    <row r="1991" spans="1:21" hidden="1">
      <c r="A1991" s="54">
        <v>45972</v>
      </c>
      <c r="B1991" t="s">
        <v>5492</v>
      </c>
      <c r="C1991" t="s">
        <v>41</v>
      </c>
      <c r="D1991">
        <v>788201147</v>
      </c>
      <c r="E1991" t="s">
        <v>33</v>
      </c>
      <c r="F1991" t="s">
        <v>45</v>
      </c>
      <c r="G1991" t="s">
        <v>9592</v>
      </c>
      <c r="H1991">
        <v>254102731197</v>
      </c>
      <c r="I1991">
        <v>254718973021</v>
      </c>
      <c r="J1991" t="s">
        <v>9593</v>
      </c>
      <c r="K1991" t="s">
        <v>36</v>
      </c>
      <c r="L1991" t="s">
        <v>5495</v>
      </c>
      <c r="M1991" t="s">
        <v>9594</v>
      </c>
      <c r="N1991" s="54">
        <v>45973</v>
      </c>
      <c r="O1991" s="55">
        <v>0.33333333333333331</v>
      </c>
      <c r="P1991" t="s">
        <v>45</v>
      </c>
      <c r="Q1991" s="54">
        <v>45973</v>
      </c>
      <c r="R1991" s="55">
        <v>0.60694444444444395</v>
      </c>
      <c r="T1991">
        <v>1211251729227</v>
      </c>
      <c r="U1991">
        <v>0</v>
      </c>
    </row>
    <row r="1992" spans="1:21" hidden="1">
      <c r="A1992" s="54">
        <v>45972</v>
      </c>
      <c r="B1992" t="s">
        <v>1965</v>
      </c>
      <c r="C1992" t="s">
        <v>41</v>
      </c>
      <c r="D1992">
        <v>787594432</v>
      </c>
      <c r="E1992" t="s">
        <v>33</v>
      </c>
      <c r="F1992" t="s">
        <v>45</v>
      </c>
      <c r="G1992" t="s">
        <v>7369</v>
      </c>
      <c r="H1992">
        <v>728743127</v>
      </c>
      <c r="I1992">
        <v>728743127</v>
      </c>
      <c r="J1992" t="s">
        <v>7370</v>
      </c>
      <c r="K1992" t="s">
        <v>36</v>
      </c>
      <c r="L1992" t="s">
        <v>1911</v>
      </c>
      <c r="M1992" t="s">
        <v>5187</v>
      </c>
      <c r="N1992" s="54">
        <v>45974</v>
      </c>
      <c r="O1992" s="55">
        <v>0.5</v>
      </c>
      <c r="P1992" t="s">
        <v>39</v>
      </c>
      <c r="Q1992" s="54">
        <v>45976</v>
      </c>
      <c r="R1992" s="55" t="s">
        <v>12091</v>
      </c>
      <c r="T1992">
        <v>0</v>
      </c>
      <c r="U1992">
        <v>0</v>
      </c>
    </row>
    <row r="1993" spans="1:21" hidden="1">
      <c r="A1993" s="54">
        <v>45972</v>
      </c>
      <c r="B1993" t="s">
        <v>1550</v>
      </c>
      <c r="C1993" t="s">
        <v>41</v>
      </c>
      <c r="D1993">
        <v>784480267</v>
      </c>
      <c r="E1993" t="s">
        <v>33</v>
      </c>
      <c r="F1993" t="s">
        <v>3886</v>
      </c>
      <c r="G1993" t="s">
        <v>9595</v>
      </c>
      <c r="H1993">
        <v>733635004</v>
      </c>
      <c r="I1993">
        <v>733635004</v>
      </c>
      <c r="J1993" t="s">
        <v>9596</v>
      </c>
      <c r="K1993" t="s">
        <v>36</v>
      </c>
      <c r="L1993" t="s">
        <v>1878</v>
      </c>
      <c r="M1993" t="s">
        <v>9597</v>
      </c>
      <c r="N1993" s="54">
        <v>45973</v>
      </c>
      <c r="O1993" s="55">
        <v>0.41666666666666669</v>
      </c>
      <c r="P1993" t="s">
        <v>3886</v>
      </c>
      <c r="Q1993" s="54"/>
      <c r="T1993" t="s">
        <v>4175</v>
      </c>
      <c r="U1993"/>
    </row>
    <row r="1994" spans="1:21" hidden="1">
      <c r="A1994" s="54">
        <v>45972</v>
      </c>
      <c r="B1994" t="s">
        <v>1965</v>
      </c>
      <c r="C1994" t="s">
        <v>41</v>
      </c>
      <c r="D1994">
        <v>787594432</v>
      </c>
      <c r="E1994" t="s">
        <v>33</v>
      </c>
      <c r="F1994" t="s">
        <v>45</v>
      </c>
      <c r="G1994" t="s">
        <v>9599</v>
      </c>
      <c r="I1994">
        <v>108922296</v>
      </c>
      <c r="J1994" t="s">
        <v>9600</v>
      </c>
      <c r="K1994" t="s">
        <v>36</v>
      </c>
      <c r="L1994" t="s">
        <v>3959</v>
      </c>
      <c r="M1994" t="s">
        <v>4834</v>
      </c>
      <c r="N1994" s="54">
        <v>45974</v>
      </c>
      <c r="O1994" s="55">
        <v>0.58333333333333337</v>
      </c>
      <c r="P1994" t="s">
        <v>67</v>
      </c>
      <c r="Q1994" s="54">
        <v>45973</v>
      </c>
      <c r="R1994" s="55" t="s">
        <v>12092</v>
      </c>
      <c r="T1994">
        <v>0</v>
      </c>
      <c r="U1994" t="s">
        <v>4247</v>
      </c>
    </row>
    <row r="1995" spans="1:21" hidden="1">
      <c r="A1995" s="54">
        <v>45972</v>
      </c>
      <c r="B1995" t="s">
        <v>1965</v>
      </c>
      <c r="C1995" t="s">
        <v>41</v>
      </c>
      <c r="D1995">
        <v>787594432</v>
      </c>
      <c r="E1995" t="s">
        <v>33</v>
      </c>
      <c r="F1995" t="s">
        <v>45</v>
      </c>
      <c r="G1995" t="s">
        <v>9601</v>
      </c>
      <c r="I1995">
        <v>742114366</v>
      </c>
      <c r="J1995" t="s">
        <v>9602</v>
      </c>
      <c r="K1995" t="s">
        <v>36</v>
      </c>
      <c r="L1995" t="s">
        <v>1911</v>
      </c>
      <c r="M1995" t="s">
        <v>6059</v>
      </c>
      <c r="N1995" s="54">
        <v>45975</v>
      </c>
      <c r="O1995" s="55">
        <v>0.375</v>
      </c>
      <c r="P1995" t="s">
        <v>45</v>
      </c>
      <c r="Q1995" s="54">
        <v>45973</v>
      </c>
      <c r="R1995" s="55" t="s">
        <v>12093</v>
      </c>
      <c r="T1995">
        <v>1211251729128</v>
      </c>
      <c r="U1995">
        <v>0</v>
      </c>
    </row>
    <row r="1996" spans="1:21" hidden="1">
      <c r="A1996" s="54">
        <v>45972</v>
      </c>
      <c r="B1996" t="s">
        <v>4745</v>
      </c>
      <c r="C1996" t="s">
        <v>41</v>
      </c>
      <c r="D1996">
        <v>787594432</v>
      </c>
      <c r="E1996" t="s">
        <v>33</v>
      </c>
      <c r="F1996" t="s">
        <v>45</v>
      </c>
      <c r="G1996" t="s">
        <v>9603</v>
      </c>
      <c r="I1996">
        <v>714530232</v>
      </c>
      <c r="J1996" t="s">
        <v>5784</v>
      </c>
      <c r="K1996" t="s">
        <v>36</v>
      </c>
      <c r="L1996" t="s">
        <v>3959</v>
      </c>
      <c r="M1996" t="s">
        <v>5785</v>
      </c>
      <c r="N1996" s="54">
        <v>45974</v>
      </c>
      <c r="O1996" s="55">
        <v>0.58333333333333337</v>
      </c>
      <c r="P1996" t="s">
        <v>45</v>
      </c>
      <c r="Q1996" s="54">
        <v>45976</v>
      </c>
      <c r="R1996" s="55" t="s">
        <v>12094</v>
      </c>
      <c r="T1996">
        <v>1511251735119</v>
      </c>
      <c r="U1996">
        <v>0</v>
      </c>
    </row>
    <row r="1997" spans="1:21">
      <c r="A1997" s="54">
        <v>45972</v>
      </c>
      <c r="B1997" t="s">
        <v>9604</v>
      </c>
      <c r="C1997" t="s">
        <v>1086</v>
      </c>
      <c r="D1997">
        <v>752920122</v>
      </c>
      <c r="E1997" t="s">
        <v>33</v>
      </c>
      <c r="F1997" t="s">
        <v>45</v>
      </c>
      <c r="G1997" t="s">
        <v>9605</v>
      </c>
      <c r="H1997">
        <v>254722943695</v>
      </c>
      <c r="I1997">
        <v>254722943695</v>
      </c>
      <c r="J1997" t="s">
        <v>9606</v>
      </c>
      <c r="K1997" t="s">
        <v>36</v>
      </c>
      <c r="L1997" t="s">
        <v>3942</v>
      </c>
      <c r="M1997" t="s">
        <v>9607</v>
      </c>
      <c r="N1997" s="54">
        <v>45973</v>
      </c>
      <c r="O1997" s="55">
        <v>0.375</v>
      </c>
      <c r="P1997" t="s">
        <v>45</v>
      </c>
      <c r="Q1997" s="54">
        <v>45973</v>
      </c>
      <c r="R1997" s="55" t="s">
        <v>12095</v>
      </c>
      <c r="T1997">
        <v>1211251729181</v>
      </c>
      <c r="U1997">
        <v>0</v>
      </c>
    </row>
    <row r="1998" spans="1:21" hidden="1">
      <c r="A1998" s="54">
        <v>45972</v>
      </c>
      <c r="B1998" t="s">
        <v>4745</v>
      </c>
      <c r="C1998" t="s">
        <v>41</v>
      </c>
      <c r="D1998">
        <v>787594432</v>
      </c>
      <c r="E1998" t="s">
        <v>33</v>
      </c>
      <c r="F1998" t="s">
        <v>45</v>
      </c>
      <c r="G1998" t="s">
        <v>9608</v>
      </c>
      <c r="I1998">
        <v>100001495</v>
      </c>
      <c r="J1998" t="s">
        <v>9609</v>
      </c>
      <c r="K1998" t="s">
        <v>36</v>
      </c>
      <c r="L1998" t="s">
        <v>3959</v>
      </c>
      <c r="M1998" t="s">
        <v>3159</v>
      </c>
      <c r="N1998" s="54">
        <v>45974</v>
      </c>
      <c r="O1998" s="55">
        <v>0.41666666666666669</v>
      </c>
      <c r="P1998" t="s">
        <v>45</v>
      </c>
      <c r="Q1998" s="54">
        <v>45973</v>
      </c>
      <c r="R1998" s="55" t="s">
        <v>12096</v>
      </c>
      <c r="T1998">
        <v>1211251729075</v>
      </c>
      <c r="U1998">
        <v>0</v>
      </c>
    </row>
    <row r="1999" spans="1:21" hidden="1">
      <c r="A1999" s="54">
        <v>45972</v>
      </c>
      <c r="B1999" t="s">
        <v>1965</v>
      </c>
      <c r="C1999" t="s">
        <v>41</v>
      </c>
      <c r="D1999">
        <v>787594432</v>
      </c>
      <c r="E1999" t="s">
        <v>33</v>
      </c>
      <c r="F1999" t="s">
        <v>45</v>
      </c>
      <c r="G1999" t="s">
        <v>9610</v>
      </c>
      <c r="I1999">
        <v>793543178</v>
      </c>
      <c r="J1999" t="s">
        <v>9611</v>
      </c>
      <c r="K1999" t="s">
        <v>36</v>
      </c>
      <c r="L1999" t="s">
        <v>1911</v>
      </c>
      <c r="M1999" t="s">
        <v>9612</v>
      </c>
      <c r="N1999" s="54">
        <v>45974</v>
      </c>
      <c r="O1999" s="55">
        <v>0.375</v>
      </c>
      <c r="P1999" t="s">
        <v>45</v>
      </c>
      <c r="Q1999" s="54">
        <v>45973</v>
      </c>
      <c r="R1999" s="55" t="s">
        <v>12097</v>
      </c>
      <c r="T1999">
        <v>1211251729133</v>
      </c>
      <c r="U1999">
        <v>0</v>
      </c>
    </row>
    <row r="2000" spans="1:21" hidden="1">
      <c r="A2000" s="54">
        <v>45972</v>
      </c>
      <c r="B2000" t="s">
        <v>1965</v>
      </c>
      <c r="C2000" t="s">
        <v>41</v>
      </c>
      <c r="D2000">
        <v>787594432</v>
      </c>
      <c r="E2000" t="s">
        <v>33</v>
      </c>
      <c r="F2000" t="s">
        <v>45</v>
      </c>
      <c r="G2000" t="s">
        <v>4133</v>
      </c>
      <c r="I2000">
        <v>745465249</v>
      </c>
      <c r="J2000" t="s">
        <v>9613</v>
      </c>
      <c r="K2000" t="s">
        <v>36</v>
      </c>
      <c r="L2000" t="s">
        <v>3945</v>
      </c>
      <c r="M2000" t="s">
        <v>1231</v>
      </c>
      <c r="N2000" s="54">
        <v>45974</v>
      </c>
      <c r="O2000" s="55">
        <v>0.33333333333333331</v>
      </c>
      <c r="P2000" t="s">
        <v>67</v>
      </c>
      <c r="Q2000" s="54">
        <v>45973</v>
      </c>
      <c r="R2000" s="55" t="s">
        <v>12098</v>
      </c>
      <c r="T2000">
        <v>0</v>
      </c>
      <c r="U2000" t="s">
        <v>4048</v>
      </c>
    </row>
    <row r="2001" spans="1:21" hidden="1">
      <c r="A2001" s="54">
        <v>45972</v>
      </c>
      <c r="B2001" t="s">
        <v>1587</v>
      </c>
      <c r="C2001" t="s">
        <v>41</v>
      </c>
      <c r="D2001">
        <v>789026673</v>
      </c>
      <c r="E2001" t="s">
        <v>33</v>
      </c>
      <c r="F2001" t="s">
        <v>45</v>
      </c>
      <c r="G2001" t="s">
        <v>9618</v>
      </c>
      <c r="H2001">
        <v>768063661</v>
      </c>
      <c r="I2001">
        <v>768063661</v>
      </c>
      <c r="J2001" t="s">
        <v>9619</v>
      </c>
      <c r="K2001" t="s">
        <v>36</v>
      </c>
      <c r="L2001" t="s">
        <v>3896</v>
      </c>
      <c r="M2001" t="s">
        <v>2843</v>
      </c>
      <c r="N2001" s="54">
        <v>45975</v>
      </c>
      <c r="O2001" s="55">
        <v>0.66666666666666663</v>
      </c>
      <c r="P2001" t="s">
        <v>67</v>
      </c>
      <c r="Q2001" s="54">
        <v>45973</v>
      </c>
      <c r="R2001" s="55" t="s">
        <v>12099</v>
      </c>
      <c r="T2001">
        <v>0</v>
      </c>
      <c r="U2001" t="s">
        <v>4079</v>
      </c>
    </row>
    <row r="2002" spans="1:21" hidden="1">
      <c r="A2002" s="54">
        <v>45972</v>
      </c>
      <c r="B2002" t="s">
        <v>1587</v>
      </c>
      <c r="C2002" t="s">
        <v>41</v>
      </c>
      <c r="D2002">
        <v>789026673</v>
      </c>
      <c r="E2002" t="s">
        <v>33</v>
      </c>
      <c r="F2002" t="s">
        <v>45</v>
      </c>
      <c r="G2002" t="s">
        <v>9620</v>
      </c>
      <c r="H2002">
        <v>740468938</v>
      </c>
      <c r="I2002">
        <v>740468938</v>
      </c>
      <c r="J2002" t="s">
        <v>9621</v>
      </c>
      <c r="K2002" t="s">
        <v>36</v>
      </c>
      <c r="L2002" t="s">
        <v>3896</v>
      </c>
      <c r="M2002" t="s">
        <v>2843</v>
      </c>
      <c r="N2002" s="54">
        <v>45973</v>
      </c>
      <c r="O2002" s="55">
        <v>0.70833333333333337</v>
      </c>
      <c r="P2002" t="s">
        <v>39</v>
      </c>
      <c r="Q2002" s="54">
        <v>45973</v>
      </c>
      <c r="R2002" s="55" t="s">
        <v>12100</v>
      </c>
      <c r="T2002">
        <v>0</v>
      </c>
      <c r="U2002">
        <v>0</v>
      </c>
    </row>
    <row r="2003" spans="1:21" hidden="1">
      <c r="A2003" s="54">
        <v>45972</v>
      </c>
      <c r="B2003" t="s">
        <v>1587</v>
      </c>
      <c r="C2003" t="s">
        <v>41</v>
      </c>
      <c r="D2003">
        <v>789026673</v>
      </c>
      <c r="E2003" t="s">
        <v>33</v>
      </c>
      <c r="F2003" t="s">
        <v>45</v>
      </c>
      <c r="G2003" t="s">
        <v>9622</v>
      </c>
      <c r="H2003">
        <v>705245991</v>
      </c>
      <c r="I2003">
        <v>705245991</v>
      </c>
      <c r="J2003" t="s">
        <v>7906</v>
      </c>
      <c r="K2003" t="s">
        <v>36</v>
      </c>
      <c r="L2003" t="s">
        <v>3896</v>
      </c>
      <c r="M2003" t="s">
        <v>2843</v>
      </c>
      <c r="N2003" s="54">
        <v>45975</v>
      </c>
      <c r="O2003" s="55">
        <v>0.70833333333333337</v>
      </c>
      <c r="P2003" t="s">
        <v>67</v>
      </c>
      <c r="Q2003" s="54">
        <v>45973</v>
      </c>
      <c r="R2003" s="55" t="s">
        <v>12101</v>
      </c>
      <c r="T2003">
        <v>0</v>
      </c>
      <c r="U2003" t="s">
        <v>114</v>
      </c>
    </row>
    <row r="2004" spans="1:21" hidden="1">
      <c r="A2004" s="54">
        <v>45972</v>
      </c>
      <c r="B2004" t="s">
        <v>5492</v>
      </c>
      <c r="C2004" t="s">
        <v>41</v>
      </c>
      <c r="D2004">
        <v>788201147</v>
      </c>
      <c r="E2004" t="s">
        <v>33</v>
      </c>
      <c r="F2004" t="s">
        <v>45</v>
      </c>
      <c r="G2004" t="s">
        <v>903</v>
      </c>
      <c r="H2004">
        <v>108097989</v>
      </c>
      <c r="I2004">
        <v>790117952</v>
      </c>
      <c r="J2004" t="s">
        <v>9623</v>
      </c>
      <c r="K2004" t="s">
        <v>36</v>
      </c>
      <c r="L2004" t="s">
        <v>5495</v>
      </c>
      <c r="M2004" t="s">
        <v>9624</v>
      </c>
      <c r="N2004" s="54">
        <v>45973</v>
      </c>
      <c r="O2004" s="55">
        <v>0.33333333333333331</v>
      </c>
      <c r="P2004" t="s">
        <v>39</v>
      </c>
      <c r="Q2004" s="54">
        <v>45973</v>
      </c>
      <c r="R2004" s="55" t="s">
        <v>12102</v>
      </c>
      <c r="T2004">
        <v>0</v>
      </c>
      <c r="U2004">
        <v>0</v>
      </c>
    </row>
    <row r="2005" spans="1:21" hidden="1">
      <c r="A2005" s="54">
        <v>45972</v>
      </c>
      <c r="B2005" t="s">
        <v>5492</v>
      </c>
      <c r="C2005" t="s">
        <v>41</v>
      </c>
      <c r="D2005">
        <v>788201147</v>
      </c>
      <c r="E2005" t="s">
        <v>33</v>
      </c>
      <c r="F2005" t="s">
        <v>3886</v>
      </c>
      <c r="G2005" t="s">
        <v>9625</v>
      </c>
      <c r="H2005">
        <v>274753442167</v>
      </c>
      <c r="I2005">
        <v>254759283031</v>
      </c>
      <c r="J2005" t="s">
        <v>9626</v>
      </c>
      <c r="K2005" t="s">
        <v>36</v>
      </c>
      <c r="L2005" t="s">
        <v>5495</v>
      </c>
      <c r="M2005" t="s">
        <v>9627</v>
      </c>
      <c r="N2005" s="54">
        <v>45990</v>
      </c>
      <c r="O2005" s="55">
        <v>0.33333333333333331</v>
      </c>
      <c r="P2005" t="s">
        <v>3886</v>
      </c>
      <c r="Q2005" s="54"/>
      <c r="T2005" t="s">
        <v>4175</v>
      </c>
      <c r="U2005"/>
    </row>
    <row r="2006" spans="1:21" hidden="1">
      <c r="A2006" s="54">
        <v>45972</v>
      </c>
      <c r="B2006" t="s">
        <v>5492</v>
      </c>
      <c r="C2006" t="s">
        <v>41</v>
      </c>
      <c r="D2006">
        <v>788201147</v>
      </c>
      <c r="E2006" t="s">
        <v>33</v>
      </c>
      <c r="F2006" t="s">
        <v>3886</v>
      </c>
      <c r="G2006" t="s">
        <v>4446</v>
      </c>
      <c r="H2006">
        <v>780564367</v>
      </c>
      <c r="I2006">
        <v>735435786</v>
      </c>
      <c r="J2006" t="s">
        <v>9628</v>
      </c>
      <c r="K2006" t="s">
        <v>36</v>
      </c>
      <c r="L2006" t="s">
        <v>5495</v>
      </c>
      <c r="M2006" t="s">
        <v>9624</v>
      </c>
      <c r="N2006" s="54">
        <v>45974</v>
      </c>
      <c r="O2006" s="55">
        <v>0.41666666666666669</v>
      </c>
      <c r="P2006" t="s">
        <v>3886</v>
      </c>
      <c r="Q2006" s="54"/>
      <c r="T2006" t="s">
        <v>4175</v>
      </c>
      <c r="U2006"/>
    </row>
    <row r="2007" spans="1:21" hidden="1">
      <c r="A2007" s="54">
        <v>45973</v>
      </c>
      <c r="B2007" t="s">
        <v>4669</v>
      </c>
      <c r="C2007" t="s">
        <v>41</v>
      </c>
      <c r="D2007">
        <v>762927300</v>
      </c>
      <c r="E2007" t="s">
        <v>33</v>
      </c>
      <c r="F2007" t="s">
        <v>45</v>
      </c>
      <c r="G2007" t="s">
        <v>9629</v>
      </c>
      <c r="H2007">
        <v>755817803</v>
      </c>
      <c r="I2007">
        <v>743146560</v>
      </c>
      <c r="J2007" t="s">
        <v>9630</v>
      </c>
      <c r="K2007" t="s">
        <v>36</v>
      </c>
      <c r="L2007" t="s">
        <v>3926</v>
      </c>
      <c r="M2007" t="s">
        <v>9631</v>
      </c>
      <c r="N2007" s="54">
        <v>45973</v>
      </c>
      <c r="O2007" s="55">
        <v>0.58333333333333337</v>
      </c>
      <c r="P2007" t="s">
        <v>45</v>
      </c>
      <c r="Q2007" s="54">
        <v>45973</v>
      </c>
      <c r="R2007" s="55">
        <v>0</v>
      </c>
      <c r="T2007">
        <v>1211251729273</v>
      </c>
      <c r="U2007">
        <v>0</v>
      </c>
    </row>
    <row r="2008" spans="1:21" hidden="1">
      <c r="A2008" s="54">
        <v>45973</v>
      </c>
      <c r="B2008" t="s">
        <v>2777</v>
      </c>
      <c r="C2008" t="s">
        <v>41</v>
      </c>
      <c r="D2008">
        <v>762648144</v>
      </c>
      <c r="E2008" t="s">
        <v>33</v>
      </c>
      <c r="F2008" t="s">
        <v>45</v>
      </c>
      <c r="G2008" t="s">
        <v>9632</v>
      </c>
      <c r="I2008">
        <v>254791194480</v>
      </c>
      <c r="J2008" t="s">
        <v>4593</v>
      </c>
      <c r="K2008" t="s">
        <v>36</v>
      </c>
      <c r="L2008" t="s">
        <v>3943</v>
      </c>
      <c r="M2008" t="s">
        <v>9633</v>
      </c>
      <c r="N2008" s="54">
        <v>45975</v>
      </c>
      <c r="O2008" s="55">
        <v>0.54166666666666663</v>
      </c>
      <c r="P2008" t="s">
        <v>45</v>
      </c>
      <c r="Q2008" s="54">
        <v>45973</v>
      </c>
      <c r="R2008" s="55">
        <v>0</v>
      </c>
      <c r="T2008">
        <v>1211251729346</v>
      </c>
      <c r="U2008">
        <v>0</v>
      </c>
    </row>
    <row r="2009" spans="1:21" hidden="1">
      <c r="A2009" s="54">
        <v>45973</v>
      </c>
      <c r="B2009" t="s">
        <v>205</v>
      </c>
      <c r="C2009" t="s">
        <v>41</v>
      </c>
      <c r="D2009">
        <v>736418479</v>
      </c>
      <c r="E2009" t="s">
        <v>33</v>
      </c>
      <c r="F2009" t="s">
        <v>45</v>
      </c>
      <c r="G2009" t="s">
        <v>733</v>
      </c>
      <c r="I2009">
        <v>741946743</v>
      </c>
      <c r="J2009" t="s">
        <v>734</v>
      </c>
      <c r="K2009" t="s">
        <v>36</v>
      </c>
      <c r="L2009" t="s">
        <v>1196</v>
      </c>
      <c r="M2009" t="s">
        <v>9634</v>
      </c>
      <c r="N2009" s="54">
        <v>45973</v>
      </c>
      <c r="O2009" s="55">
        <v>0.45833333333333331</v>
      </c>
      <c r="P2009" t="s">
        <v>45</v>
      </c>
      <c r="Q2009" s="54">
        <v>45973</v>
      </c>
      <c r="R2009" s="55">
        <v>0</v>
      </c>
      <c r="T2009">
        <v>1211251729395</v>
      </c>
      <c r="U2009">
        <v>0</v>
      </c>
    </row>
    <row r="2010" spans="1:21" hidden="1">
      <c r="A2010" s="54">
        <v>45973</v>
      </c>
      <c r="B2010" t="s">
        <v>2777</v>
      </c>
      <c r="C2010" t="s">
        <v>41</v>
      </c>
      <c r="D2010">
        <v>762648144</v>
      </c>
      <c r="E2010" t="s">
        <v>33</v>
      </c>
      <c r="F2010" t="s">
        <v>45</v>
      </c>
      <c r="G2010" t="s">
        <v>9635</v>
      </c>
      <c r="I2010">
        <v>254796710596</v>
      </c>
      <c r="J2010" t="s">
        <v>7128</v>
      </c>
      <c r="K2010" t="s">
        <v>36</v>
      </c>
      <c r="L2010" t="s">
        <v>3943</v>
      </c>
      <c r="M2010" t="s">
        <v>9636</v>
      </c>
      <c r="N2010" s="54">
        <v>45975</v>
      </c>
      <c r="O2010" s="55">
        <v>0.45833333333333331</v>
      </c>
      <c r="P2010" t="s">
        <v>45</v>
      </c>
      <c r="Q2010" s="54">
        <v>45973</v>
      </c>
      <c r="R2010" s="55" t="s">
        <v>12103</v>
      </c>
      <c r="T2010">
        <v>9711251720252</v>
      </c>
      <c r="U2010">
        <v>0</v>
      </c>
    </row>
    <row r="2011" spans="1:21">
      <c r="A2011" s="54">
        <v>45973</v>
      </c>
      <c r="B2011" t="s">
        <v>6238</v>
      </c>
      <c r="C2011" t="s">
        <v>32</v>
      </c>
      <c r="D2011">
        <v>780225502</v>
      </c>
      <c r="E2011" t="s">
        <v>33</v>
      </c>
      <c r="F2011" t="s">
        <v>45</v>
      </c>
      <c r="G2011" t="s">
        <v>8961</v>
      </c>
      <c r="H2011">
        <v>114380090</v>
      </c>
      <c r="I2011">
        <v>114380090</v>
      </c>
      <c r="J2011" t="s">
        <v>3853</v>
      </c>
      <c r="K2011" t="s">
        <v>36</v>
      </c>
      <c r="L2011" t="s">
        <v>1196</v>
      </c>
      <c r="M2011" t="s">
        <v>9637</v>
      </c>
      <c r="N2011" s="54">
        <v>45973</v>
      </c>
      <c r="O2011" s="55">
        <v>0.375</v>
      </c>
      <c r="P2011" t="s">
        <v>45</v>
      </c>
      <c r="Q2011" s="54">
        <v>45973</v>
      </c>
      <c r="R2011" s="55">
        <v>0.59652777777777799</v>
      </c>
      <c r="T2011">
        <v>1211251729185</v>
      </c>
      <c r="U2011">
        <v>0</v>
      </c>
    </row>
    <row r="2012" spans="1:21">
      <c r="A2012" s="54">
        <v>45973</v>
      </c>
      <c r="B2012" t="s">
        <v>6238</v>
      </c>
      <c r="C2012" t="s">
        <v>32</v>
      </c>
      <c r="D2012">
        <v>780225502</v>
      </c>
      <c r="E2012" t="s">
        <v>33</v>
      </c>
      <c r="F2012" t="s">
        <v>45</v>
      </c>
      <c r="G2012" t="s">
        <v>9638</v>
      </c>
      <c r="H2012">
        <v>703589385</v>
      </c>
      <c r="I2012">
        <v>703589385</v>
      </c>
      <c r="J2012" t="s">
        <v>9639</v>
      </c>
      <c r="K2012" t="s">
        <v>36</v>
      </c>
      <c r="L2012" t="s">
        <v>3896</v>
      </c>
      <c r="M2012" t="s">
        <v>1227</v>
      </c>
      <c r="N2012" s="54">
        <v>45973</v>
      </c>
      <c r="O2012" s="55">
        <v>0.375</v>
      </c>
      <c r="P2012" t="s">
        <v>45</v>
      </c>
      <c r="Q2012" s="54">
        <v>45973</v>
      </c>
      <c r="R2012" s="55" t="s">
        <v>12104</v>
      </c>
      <c r="T2012">
        <v>1211251729329</v>
      </c>
      <c r="U2012">
        <v>0</v>
      </c>
    </row>
    <row r="2013" spans="1:21" hidden="1">
      <c r="A2013" s="54">
        <v>45973</v>
      </c>
      <c r="B2013" t="s">
        <v>4278</v>
      </c>
      <c r="C2013" t="s">
        <v>41</v>
      </c>
      <c r="D2013">
        <v>762144673</v>
      </c>
      <c r="E2013" t="s">
        <v>33</v>
      </c>
      <c r="F2013" t="s">
        <v>45</v>
      </c>
      <c r="G2013" t="s">
        <v>9640</v>
      </c>
      <c r="H2013">
        <v>254711252506</v>
      </c>
      <c r="I2013">
        <v>254711252506</v>
      </c>
      <c r="J2013" t="s">
        <v>9641</v>
      </c>
      <c r="K2013" t="s">
        <v>36</v>
      </c>
      <c r="L2013" t="s">
        <v>3916</v>
      </c>
      <c r="M2013" t="s">
        <v>9642</v>
      </c>
      <c r="N2013" s="54">
        <v>45973</v>
      </c>
      <c r="O2013" s="55">
        <v>0.58333333333333337</v>
      </c>
      <c r="P2013" t="s">
        <v>45</v>
      </c>
      <c r="Q2013" s="54">
        <v>45973</v>
      </c>
      <c r="R2013" s="55" t="s">
        <v>12100</v>
      </c>
      <c r="T2013">
        <v>1211251729349</v>
      </c>
      <c r="U2013">
        <v>0</v>
      </c>
    </row>
    <row r="2014" spans="1:21" hidden="1">
      <c r="A2014" s="54">
        <v>45973</v>
      </c>
      <c r="B2014" t="s">
        <v>4222</v>
      </c>
      <c r="C2014" t="s">
        <v>41</v>
      </c>
      <c r="D2014">
        <v>739803870</v>
      </c>
      <c r="E2014" t="s">
        <v>33</v>
      </c>
      <c r="F2014" t="s">
        <v>45</v>
      </c>
      <c r="G2014" t="s">
        <v>9643</v>
      </c>
      <c r="H2014">
        <v>723838866</v>
      </c>
      <c r="I2014">
        <v>723838866</v>
      </c>
      <c r="J2014" t="s">
        <v>7197</v>
      </c>
      <c r="K2014" t="s">
        <v>36</v>
      </c>
      <c r="L2014" t="s">
        <v>1911</v>
      </c>
      <c r="M2014" t="s">
        <v>4225</v>
      </c>
      <c r="N2014" s="54">
        <v>45974</v>
      </c>
      <c r="O2014" s="55">
        <v>0.41666666666666669</v>
      </c>
      <c r="P2014" t="s">
        <v>45</v>
      </c>
      <c r="Q2014" s="54">
        <v>45973</v>
      </c>
      <c r="R2014" s="55" t="s">
        <v>12105</v>
      </c>
      <c r="T2014">
        <v>1211251729362</v>
      </c>
      <c r="U2014">
        <v>0</v>
      </c>
    </row>
    <row r="2015" spans="1:21">
      <c r="A2015" s="54">
        <v>45973</v>
      </c>
      <c r="B2015" t="s">
        <v>6716</v>
      </c>
      <c r="C2015" t="s">
        <v>1107</v>
      </c>
      <c r="D2015">
        <v>762054008</v>
      </c>
      <c r="E2015" t="s">
        <v>33</v>
      </c>
      <c r="F2015" t="s">
        <v>45</v>
      </c>
      <c r="G2015" t="s">
        <v>9644</v>
      </c>
      <c r="H2015">
        <v>788740009</v>
      </c>
      <c r="I2015">
        <v>798719732</v>
      </c>
      <c r="J2015" t="s">
        <v>8959</v>
      </c>
      <c r="K2015" t="s">
        <v>36</v>
      </c>
      <c r="L2015" t="s">
        <v>3943</v>
      </c>
      <c r="M2015" t="s">
        <v>9645</v>
      </c>
      <c r="N2015" s="54">
        <v>45974</v>
      </c>
      <c r="O2015" s="55">
        <v>0.5</v>
      </c>
      <c r="P2015" t="s">
        <v>45</v>
      </c>
      <c r="Q2015" s="54">
        <v>45973</v>
      </c>
      <c r="R2015" s="55" t="s">
        <v>12106</v>
      </c>
      <c r="T2015">
        <v>1211251729386</v>
      </c>
      <c r="U2015">
        <v>0</v>
      </c>
    </row>
    <row r="2016" spans="1:21">
      <c r="A2016" s="54">
        <v>45973</v>
      </c>
      <c r="B2016" t="s">
        <v>6716</v>
      </c>
      <c r="C2016" t="s">
        <v>1107</v>
      </c>
      <c r="D2016">
        <v>762054008</v>
      </c>
      <c r="E2016" t="s">
        <v>33</v>
      </c>
      <c r="F2016" t="s">
        <v>45</v>
      </c>
      <c r="G2016" t="s">
        <v>9646</v>
      </c>
      <c r="H2016">
        <v>735906346</v>
      </c>
      <c r="I2016">
        <v>723014240</v>
      </c>
      <c r="J2016" t="s">
        <v>9647</v>
      </c>
      <c r="K2016" t="s">
        <v>36</v>
      </c>
      <c r="L2016" t="s">
        <v>3943</v>
      </c>
      <c r="M2016" t="s">
        <v>9648</v>
      </c>
      <c r="N2016" s="54">
        <v>45973</v>
      </c>
      <c r="O2016" s="55">
        <v>0.5</v>
      </c>
      <c r="P2016" t="s">
        <v>45</v>
      </c>
      <c r="Q2016" s="54">
        <v>45973</v>
      </c>
      <c r="R2016" s="55" t="s">
        <v>12107</v>
      </c>
      <c r="T2016">
        <v>1211251729427</v>
      </c>
      <c r="U2016">
        <v>0</v>
      </c>
    </row>
    <row r="2017" spans="1:21">
      <c r="A2017" s="54">
        <v>45973</v>
      </c>
      <c r="B2017" t="s">
        <v>6238</v>
      </c>
      <c r="C2017" t="s">
        <v>32</v>
      </c>
      <c r="D2017">
        <v>780225502</v>
      </c>
      <c r="E2017" t="s">
        <v>33</v>
      </c>
      <c r="F2017" t="s">
        <v>45</v>
      </c>
      <c r="G2017" t="s">
        <v>7798</v>
      </c>
      <c r="H2017">
        <v>788740009</v>
      </c>
      <c r="I2017">
        <v>798719732</v>
      </c>
      <c r="J2017" t="s">
        <v>9649</v>
      </c>
      <c r="K2017" t="s">
        <v>36</v>
      </c>
      <c r="L2017" t="s">
        <v>3943</v>
      </c>
      <c r="M2017" t="s">
        <v>4760</v>
      </c>
      <c r="N2017" s="54">
        <v>45973</v>
      </c>
      <c r="O2017" s="55">
        <v>0.375</v>
      </c>
      <c r="P2017" t="s">
        <v>67</v>
      </c>
      <c r="Q2017" s="54">
        <v>45973</v>
      </c>
      <c r="R2017" s="55" t="s">
        <v>12108</v>
      </c>
      <c r="T2017">
        <v>0</v>
      </c>
      <c r="U2017" t="s">
        <v>114</v>
      </c>
    </row>
    <row r="2018" spans="1:21">
      <c r="A2018" s="54">
        <v>45973</v>
      </c>
      <c r="B2018" t="s">
        <v>8949</v>
      </c>
      <c r="C2018" t="s">
        <v>1174</v>
      </c>
      <c r="D2018">
        <v>103338340</v>
      </c>
      <c r="E2018" t="s">
        <v>33</v>
      </c>
      <c r="F2018" t="s">
        <v>45</v>
      </c>
      <c r="G2018" t="s">
        <v>9650</v>
      </c>
      <c r="H2018">
        <v>786910530</v>
      </c>
      <c r="I2018">
        <v>725913079</v>
      </c>
      <c r="J2018" t="s">
        <v>9651</v>
      </c>
      <c r="K2018" t="s">
        <v>36</v>
      </c>
      <c r="L2018" t="s">
        <v>3896</v>
      </c>
      <c r="M2018" t="s">
        <v>6209</v>
      </c>
      <c r="N2018" s="54">
        <v>45974</v>
      </c>
      <c r="O2018" s="55">
        <v>0.66666666666666663</v>
      </c>
      <c r="P2018" t="s">
        <v>39</v>
      </c>
      <c r="Q2018" s="54">
        <v>45976</v>
      </c>
      <c r="R2018" s="55">
        <v>0.39374999999999999</v>
      </c>
      <c r="T2018">
        <v>0</v>
      </c>
      <c r="U2018">
        <v>0</v>
      </c>
    </row>
    <row r="2019" spans="1:21" hidden="1">
      <c r="A2019" s="54">
        <v>45973</v>
      </c>
      <c r="B2019" t="s">
        <v>5096</v>
      </c>
      <c r="C2019" t="s">
        <v>41</v>
      </c>
      <c r="D2019">
        <v>762900090</v>
      </c>
      <c r="E2019" t="s">
        <v>33</v>
      </c>
      <c r="F2019" t="s">
        <v>45</v>
      </c>
      <c r="G2019" t="s">
        <v>9652</v>
      </c>
      <c r="H2019">
        <v>254769138178</v>
      </c>
      <c r="I2019">
        <v>254769138178</v>
      </c>
      <c r="J2019" t="s">
        <v>9653</v>
      </c>
      <c r="K2019" t="s">
        <v>36</v>
      </c>
      <c r="L2019" t="s">
        <v>1916</v>
      </c>
      <c r="M2019" t="s">
        <v>9654</v>
      </c>
      <c r="N2019" s="54">
        <v>45975</v>
      </c>
      <c r="O2019" s="55">
        <v>0.41666666666666669</v>
      </c>
      <c r="P2019" t="s">
        <v>45</v>
      </c>
      <c r="Q2019" s="54">
        <v>45973</v>
      </c>
      <c r="R2019" s="55">
        <v>0.67708333333333304</v>
      </c>
      <c r="T2019">
        <v>1211251729479</v>
      </c>
      <c r="U2019">
        <v>0</v>
      </c>
    </row>
    <row r="2020" spans="1:21">
      <c r="A2020" s="54">
        <v>45973</v>
      </c>
      <c r="B2020" t="s">
        <v>1129</v>
      </c>
      <c r="C2020" t="s">
        <v>1129</v>
      </c>
      <c r="D2020">
        <v>751347375</v>
      </c>
      <c r="E2020" t="s">
        <v>33</v>
      </c>
      <c r="F2020" t="s">
        <v>45</v>
      </c>
      <c r="G2020" t="s">
        <v>9655</v>
      </c>
      <c r="H2020">
        <v>780248108</v>
      </c>
      <c r="I2020">
        <v>721241093</v>
      </c>
      <c r="J2020" t="s">
        <v>9656</v>
      </c>
      <c r="K2020" t="s">
        <v>36</v>
      </c>
      <c r="L2020" t="s">
        <v>3910</v>
      </c>
      <c r="M2020" t="s">
        <v>9657</v>
      </c>
      <c r="N2020" s="54">
        <v>45975</v>
      </c>
      <c r="O2020" s="55">
        <v>0.58333333333333337</v>
      </c>
      <c r="P2020" t="s">
        <v>45</v>
      </c>
      <c r="Q2020" s="54">
        <v>45973</v>
      </c>
      <c r="R2020" s="55">
        <v>0.6875</v>
      </c>
      <c r="T2020">
        <v>1211251729549</v>
      </c>
      <c r="U2020">
        <v>0</v>
      </c>
    </row>
    <row r="2021" spans="1:21" hidden="1">
      <c r="A2021" s="54">
        <v>45973</v>
      </c>
      <c r="B2021" t="s">
        <v>9658</v>
      </c>
      <c r="C2021" t="s">
        <v>41</v>
      </c>
      <c r="D2021">
        <v>104144901</v>
      </c>
      <c r="E2021" t="s">
        <v>33</v>
      </c>
      <c r="F2021" t="s">
        <v>45</v>
      </c>
      <c r="G2021" t="s">
        <v>9659</v>
      </c>
      <c r="H2021">
        <v>706309306</v>
      </c>
      <c r="I2021">
        <v>706309306</v>
      </c>
      <c r="J2021" t="s">
        <v>9660</v>
      </c>
      <c r="K2021" t="s">
        <v>36</v>
      </c>
      <c r="L2021" t="s">
        <v>1196</v>
      </c>
      <c r="M2021" t="s">
        <v>9661</v>
      </c>
      <c r="N2021" s="54">
        <v>45973</v>
      </c>
      <c r="O2021" s="55">
        <v>0.41666666666666669</v>
      </c>
      <c r="P2021" t="s">
        <v>4124</v>
      </c>
      <c r="Q2021" s="54">
        <v>45973</v>
      </c>
      <c r="R2021" s="55">
        <v>0.70555555555555605</v>
      </c>
      <c r="T2021" t="s">
        <v>12109</v>
      </c>
      <c r="U2021">
        <v>0</v>
      </c>
    </row>
    <row r="2022" spans="1:21" hidden="1">
      <c r="A2022" s="54">
        <v>45973</v>
      </c>
      <c r="B2022" t="s">
        <v>867</v>
      </c>
      <c r="C2022" t="s">
        <v>41</v>
      </c>
      <c r="D2022">
        <v>738237386</v>
      </c>
      <c r="E2022" t="s">
        <v>33</v>
      </c>
      <c r="F2022" t="s">
        <v>45</v>
      </c>
      <c r="G2022" t="s">
        <v>9662</v>
      </c>
      <c r="H2022">
        <v>107417412</v>
      </c>
      <c r="I2022">
        <v>756620040</v>
      </c>
      <c r="J2022" t="s">
        <v>9663</v>
      </c>
      <c r="K2022" t="s">
        <v>36</v>
      </c>
      <c r="L2022" t="s">
        <v>3943</v>
      </c>
      <c r="M2022" t="s">
        <v>3944</v>
      </c>
      <c r="N2022" s="54">
        <v>45974</v>
      </c>
      <c r="O2022" s="55">
        <v>0.41666666666666669</v>
      </c>
      <c r="P2022" t="s">
        <v>39</v>
      </c>
      <c r="Q2022" s="54">
        <v>45973</v>
      </c>
      <c r="R2022" s="55">
        <v>0.47291666666666698</v>
      </c>
      <c r="T2022">
        <v>0</v>
      </c>
      <c r="U2022">
        <v>0</v>
      </c>
    </row>
    <row r="2023" spans="1:21">
      <c r="A2023" s="54">
        <v>45973</v>
      </c>
      <c r="B2023" t="s">
        <v>9664</v>
      </c>
      <c r="C2023" t="s">
        <v>852</v>
      </c>
      <c r="D2023">
        <v>790714898</v>
      </c>
      <c r="E2023" t="s">
        <v>33</v>
      </c>
      <c r="F2023" t="s">
        <v>45</v>
      </c>
      <c r="G2023" t="s">
        <v>9665</v>
      </c>
      <c r="H2023">
        <v>751335351</v>
      </c>
      <c r="I2023">
        <v>790714898</v>
      </c>
      <c r="J2023" t="s">
        <v>2872</v>
      </c>
      <c r="K2023" t="s">
        <v>36</v>
      </c>
      <c r="L2023" t="s">
        <v>1196</v>
      </c>
      <c r="M2023" t="s">
        <v>9666</v>
      </c>
      <c r="N2023" s="54">
        <v>45973</v>
      </c>
      <c r="O2023" s="55">
        <v>0.375</v>
      </c>
      <c r="P2023" t="s">
        <v>45</v>
      </c>
      <c r="Q2023" s="54">
        <v>45973</v>
      </c>
      <c r="R2023" s="55">
        <v>0.44374999999999998</v>
      </c>
      <c r="T2023">
        <v>1311251730677</v>
      </c>
      <c r="U2023">
        <v>0</v>
      </c>
    </row>
    <row r="2024" spans="1:21" hidden="1">
      <c r="A2024" s="54">
        <v>45973</v>
      </c>
      <c r="B2024" t="s">
        <v>47</v>
      </c>
      <c r="C2024" t="s">
        <v>41</v>
      </c>
      <c r="D2024">
        <v>735633807</v>
      </c>
      <c r="E2024" t="s">
        <v>33</v>
      </c>
      <c r="F2024" t="s">
        <v>45</v>
      </c>
      <c r="G2024" t="s">
        <v>9667</v>
      </c>
      <c r="H2024">
        <v>734660578</v>
      </c>
      <c r="I2024">
        <v>111604800</v>
      </c>
      <c r="J2024" t="s">
        <v>9668</v>
      </c>
      <c r="K2024" t="s">
        <v>36</v>
      </c>
      <c r="L2024" t="s">
        <v>1916</v>
      </c>
      <c r="M2024" t="s">
        <v>9669</v>
      </c>
      <c r="N2024" s="54">
        <v>45973</v>
      </c>
      <c r="O2024" s="55">
        <v>0.375</v>
      </c>
      <c r="P2024" t="s">
        <v>39</v>
      </c>
      <c r="Q2024" s="54">
        <v>45973</v>
      </c>
      <c r="R2024" s="55">
        <v>0.45694444444444399</v>
      </c>
      <c r="T2024">
        <v>0</v>
      </c>
      <c r="U2024">
        <v>0</v>
      </c>
    </row>
    <row r="2025" spans="1:21" hidden="1">
      <c r="A2025" s="54">
        <v>45973</v>
      </c>
      <c r="B2025" t="s">
        <v>9658</v>
      </c>
      <c r="C2025" t="s">
        <v>41</v>
      </c>
      <c r="D2025">
        <v>104144901</v>
      </c>
      <c r="E2025" t="s">
        <v>33</v>
      </c>
      <c r="F2025" t="s">
        <v>45</v>
      </c>
      <c r="G2025" t="s">
        <v>9670</v>
      </c>
      <c r="H2025">
        <v>701569126</v>
      </c>
      <c r="I2025">
        <v>701569126</v>
      </c>
      <c r="J2025" t="s">
        <v>9671</v>
      </c>
      <c r="K2025" t="s">
        <v>36</v>
      </c>
      <c r="L2025" t="s">
        <v>1911</v>
      </c>
      <c r="M2025" t="s">
        <v>9672</v>
      </c>
      <c r="N2025" s="54">
        <v>45973</v>
      </c>
      <c r="O2025" s="55">
        <v>0.41666666666666669</v>
      </c>
      <c r="P2025" t="s">
        <v>45</v>
      </c>
      <c r="Q2025" s="54">
        <v>45973</v>
      </c>
      <c r="R2025" s="55">
        <v>0.69652777777777797</v>
      </c>
      <c r="T2025">
        <v>1211251729594</v>
      </c>
      <c r="U2025">
        <v>0</v>
      </c>
    </row>
    <row r="2026" spans="1:21" hidden="1">
      <c r="A2026" s="54">
        <v>45973</v>
      </c>
      <c r="B2026" t="s">
        <v>47</v>
      </c>
      <c r="C2026" t="s">
        <v>41</v>
      </c>
      <c r="D2026">
        <v>735633807</v>
      </c>
      <c r="E2026" t="s">
        <v>33</v>
      </c>
      <c r="F2026" t="s">
        <v>45</v>
      </c>
      <c r="G2026" t="s">
        <v>9673</v>
      </c>
      <c r="H2026">
        <v>789317772</v>
      </c>
      <c r="I2026">
        <v>789317772</v>
      </c>
      <c r="J2026" t="s">
        <v>9674</v>
      </c>
      <c r="K2026" t="s">
        <v>36</v>
      </c>
      <c r="L2026" t="s">
        <v>3936</v>
      </c>
      <c r="M2026" t="s">
        <v>5087</v>
      </c>
      <c r="N2026" s="54">
        <v>45973</v>
      </c>
      <c r="O2026" s="55">
        <v>0.41666666666666669</v>
      </c>
      <c r="P2026" t="s">
        <v>45</v>
      </c>
      <c r="Q2026" s="54">
        <v>45973</v>
      </c>
      <c r="R2026" s="55">
        <v>0.68541666666666701</v>
      </c>
      <c r="T2026">
        <v>1211251729538</v>
      </c>
      <c r="U2026">
        <v>0</v>
      </c>
    </row>
    <row r="2027" spans="1:21" hidden="1">
      <c r="A2027" s="54">
        <v>45973</v>
      </c>
      <c r="B2027" t="s">
        <v>47</v>
      </c>
      <c r="C2027" t="s">
        <v>41</v>
      </c>
      <c r="D2027">
        <v>735633807</v>
      </c>
      <c r="E2027" t="s">
        <v>33</v>
      </c>
      <c r="F2027" t="s">
        <v>45</v>
      </c>
      <c r="G2027" t="s">
        <v>9675</v>
      </c>
      <c r="H2027">
        <v>789096436</v>
      </c>
      <c r="I2027">
        <v>789096436</v>
      </c>
      <c r="J2027" t="s">
        <v>9676</v>
      </c>
      <c r="K2027" t="s">
        <v>36</v>
      </c>
      <c r="L2027" t="s">
        <v>1889</v>
      </c>
      <c r="M2027" t="s">
        <v>9677</v>
      </c>
      <c r="N2027" s="54">
        <v>45973</v>
      </c>
      <c r="O2027" s="55">
        <v>0.41666666666666669</v>
      </c>
      <c r="P2027" t="s">
        <v>45</v>
      </c>
      <c r="Q2027" s="54">
        <v>45973</v>
      </c>
      <c r="R2027" s="55">
        <v>0.70972222222222203</v>
      </c>
      <c r="T2027">
        <v>1211251729665</v>
      </c>
      <c r="U2027">
        <v>0</v>
      </c>
    </row>
    <row r="2028" spans="1:21" hidden="1">
      <c r="A2028" s="54">
        <v>45973</v>
      </c>
      <c r="B2028" t="s">
        <v>3071</v>
      </c>
      <c r="C2028" t="s">
        <v>41</v>
      </c>
      <c r="D2028">
        <v>781716905</v>
      </c>
      <c r="E2028" t="s">
        <v>33</v>
      </c>
      <c r="F2028" t="s">
        <v>3886</v>
      </c>
      <c r="G2028" t="s">
        <v>9678</v>
      </c>
      <c r="I2028">
        <v>711833239</v>
      </c>
      <c r="J2028" t="s">
        <v>9679</v>
      </c>
      <c r="K2028" t="s">
        <v>36</v>
      </c>
      <c r="L2028" t="s">
        <v>3896</v>
      </c>
      <c r="M2028" t="s">
        <v>3145</v>
      </c>
      <c r="N2028" s="54">
        <v>46008</v>
      </c>
      <c r="O2028" s="55">
        <v>0.54166666666666663</v>
      </c>
      <c r="P2028" t="s">
        <v>3886</v>
      </c>
      <c r="Q2028" s="54"/>
      <c r="T2028" t="s">
        <v>4175</v>
      </c>
      <c r="U2028"/>
    </row>
    <row r="2029" spans="1:21" hidden="1">
      <c r="A2029" s="54">
        <v>45973</v>
      </c>
      <c r="B2029" t="s">
        <v>9658</v>
      </c>
      <c r="C2029" t="s">
        <v>41</v>
      </c>
      <c r="D2029">
        <v>104144901</v>
      </c>
      <c r="E2029" t="s">
        <v>33</v>
      </c>
      <c r="F2029" t="s">
        <v>45</v>
      </c>
      <c r="G2029" t="s">
        <v>9680</v>
      </c>
      <c r="H2029">
        <v>738638351</v>
      </c>
      <c r="I2029">
        <v>738638351</v>
      </c>
      <c r="J2029" t="s">
        <v>9681</v>
      </c>
      <c r="K2029" t="s">
        <v>36</v>
      </c>
      <c r="L2029" t="s">
        <v>1884</v>
      </c>
      <c r="M2029" t="s">
        <v>9682</v>
      </c>
      <c r="N2029" s="54">
        <v>45973</v>
      </c>
      <c r="O2029" s="55">
        <v>0.375</v>
      </c>
      <c r="P2029" t="s">
        <v>39</v>
      </c>
      <c r="Q2029" s="54">
        <v>45973</v>
      </c>
      <c r="R2029" s="55" t="s">
        <v>12110</v>
      </c>
      <c r="T2029">
        <v>0</v>
      </c>
      <c r="U2029">
        <v>0</v>
      </c>
    </row>
    <row r="2030" spans="1:21" hidden="1">
      <c r="A2030" s="54">
        <v>45973</v>
      </c>
      <c r="B2030" t="s">
        <v>47</v>
      </c>
      <c r="C2030" t="s">
        <v>41</v>
      </c>
      <c r="D2030">
        <v>735633807</v>
      </c>
      <c r="E2030" t="s">
        <v>33</v>
      </c>
      <c r="F2030" t="s">
        <v>45</v>
      </c>
      <c r="G2030" t="s">
        <v>9683</v>
      </c>
      <c r="H2030">
        <v>105339278</v>
      </c>
      <c r="I2030">
        <v>795672135</v>
      </c>
      <c r="J2030" t="s">
        <v>9684</v>
      </c>
      <c r="K2030" t="s">
        <v>36</v>
      </c>
      <c r="L2030" t="s">
        <v>1196</v>
      </c>
      <c r="M2030" t="s">
        <v>8556</v>
      </c>
      <c r="N2030" s="54">
        <v>45973</v>
      </c>
      <c r="O2030" s="55">
        <v>0.41666666666666669</v>
      </c>
      <c r="P2030" t="s">
        <v>45</v>
      </c>
      <c r="Q2030" s="54">
        <v>45973</v>
      </c>
      <c r="R2030" s="55" t="s">
        <v>12111</v>
      </c>
      <c r="T2030">
        <v>1211251729502</v>
      </c>
      <c r="U2030">
        <v>0</v>
      </c>
    </row>
    <row r="2031" spans="1:21" hidden="1">
      <c r="A2031" s="54">
        <v>45973</v>
      </c>
      <c r="B2031" t="s">
        <v>99</v>
      </c>
      <c r="C2031" t="s">
        <v>41</v>
      </c>
      <c r="D2031">
        <v>783305070</v>
      </c>
      <c r="E2031" t="s">
        <v>33</v>
      </c>
      <c r="F2031" t="s">
        <v>45</v>
      </c>
      <c r="G2031" t="s">
        <v>9685</v>
      </c>
      <c r="H2031">
        <v>762596702</v>
      </c>
      <c r="I2031">
        <v>762596702</v>
      </c>
      <c r="J2031" t="s">
        <v>9686</v>
      </c>
      <c r="K2031" t="s">
        <v>36</v>
      </c>
      <c r="L2031" t="s">
        <v>1196</v>
      </c>
      <c r="M2031" t="s">
        <v>9687</v>
      </c>
      <c r="N2031" s="54">
        <v>45976</v>
      </c>
      <c r="O2031" s="55">
        <v>0.33333333333333331</v>
      </c>
      <c r="P2031" t="s">
        <v>67</v>
      </c>
      <c r="Q2031" s="54">
        <v>45974</v>
      </c>
      <c r="R2031" s="55" t="s">
        <v>12112</v>
      </c>
      <c r="T2031">
        <v>0</v>
      </c>
      <c r="U2031" t="s">
        <v>4068</v>
      </c>
    </row>
    <row r="2032" spans="1:21" hidden="1">
      <c r="A2032" s="54">
        <v>45973</v>
      </c>
      <c r="B2032" t="s">
        <v>3374</v>
      </c>
      <c r="C2032" t="s">
        <v>41</v>
      </c>
      <c r="D2032">
        <v>782068818</v>
      </c>
      <c r="E2032" t="s">
        <v>33</v>
      </c>
      <c r="F2032" t="s">
        <v>45</v>
      </c>
      <c r="G2032" t="s">
        <v>9688</v>
      </c>
      <c r="I2032">
        <v>718418120</v>
      </c>
      <c r="J2032" t="s">
        <v>9689</v>
      </c>
      <c r="K2032" t="s">
        <v>36</v>
      </c>
      <c r="L2032" t="s">
        <v>3943</v>
      </c>
      <c r="M2032" t="s">
        <v>5202</v>
      </c>
      <c r="N2032" s="54">
        <v>45973</v>
      </c>
      <c r="O2032" s="55">
        <v>0.625</v>
      </c>
      <c r="P2032" t="s">
        <v>45</v>
      </c>
      <c r="Q2032" s="54">
        <v>45974</v>
      </c>
      <c r="R2032" s="55" t="s">
        <v>12113</v>
      </c>
      <c r="T2032">
        <v>1211251729731</v>
      </c>
      <c r="U2032">
        <v>0</v>
      </c>
    </row>
    <row r="2033" spans="1:21" hidden="1">
      <c r="A2033" s="54">
        <v>45973</v>
      </c>
      <c r="B2033" t="s">
        <v>1690</v>
      </c>
      <c r="C2033" t="s">
        <v>41</v>
      </c>
      <c r="D2033">
        <v>784289098</v>
      </c>
      <c r="E2033" t="s">
        <v>33</v>
      </c>
      <c r="F2033" t="s">
        <v>45</v>
      </c>
      <c r="G2033" t="s">
        <v>9690</v>
      </c>
      <c r="H2033">
        <v>735356798</v>
      </c>
      <c r="I2033">
        <v>735356798</v>
      </c>
      <c r="J2033" t="s">
        <v>9691</v>
      </c>
      <c r="K2033" t="s">
        <v>36</v>
      </c>
      <c r="L2033" t="s">
        <v>3896</v>
      </c>
      <c r="M2033" t="s">
        <v>9692</v>
      </c>
      <c r="N2033" s="54">
        <v>45974</v>
      </c>
      <c r="O2033" s="55">
        <v>0.45833333333333331</v>
      </c>
      <c r="P2033" t="s">
        <v>45</v>
      </c>
      <c r="Q2033" s="54">
        <v>45974</v>
      </c>
      <c r="R2033" s="55" t="s">
        <v>12114</v>
      </c>
      <c r="T2033">
        <v>1211251729651</v>
      </c>
      <c r="U2033">
        <v>0</v>
      </c>
    </row>
    <row r="2034" spans="1:21" hidden="1">
      <c r="A2034" s="54">
        <v>45973</v>
      </c>
      <c r="B2034" t="s">
        <v>47</v>
      </c>
      <c r="C2034" t="s">
        <v>41</v>
      </c>
      <c r="D2034">
        <v>735633807</v>
      </c>
      <c r="E2034" t="s">
        <v>33</v>
      </c>
      <c r="F2034" t="s">
        <v>45</v>
      </c>
      <c r="G2034" t="s">
        <v>9693</v>
      </c>
      <c r="H2034">
        <v>782987048</v>
      </c>
      <c r="I2034">
        <v>782987048</v>
      </c>
      <c r="J2034" t="s">
        <v>9694</v>
      </c>
      <c r="K2034" t="s">
        <v>36</v>
      </c>
      <c r="L2034" t="s">
        <v>3942</v>
      </c>
      <c r="M2034" t="s">
        <v>9695</v>
      </c>
      <c r="N2034" s="54">
        <v>45973</v>
      </c>
      <c r="O2034" s="55">
        <v>0.41666666666666669</v>
      </c>
      <c r="P2034" t="s">
        <v>45</v>
      </c>
      <c r="Q2034" s="54">
        <v>45974</v>
      </c>
      <c r="R2034" s="55" t="s">
        <v>12115</v>
      </c>
      <c r="T2034">
        <v>1211251729466</v>
      </c>
      <c r="U2034">
        <v>0</v>
      </c>
    </row>
    <row r="2035" spans="1:21" hidden="1">
      <c r="A2035" s="54">
        <v>45973</v>
      </c>
      <c r="B2035" t="s">
        <v>99</v>
      </c>
      <c r="C2035" t="s">
        <v>41</v>
      </c>
      <c r="D2035">
        <v>783305070</v>
      </c>
      <c r="E2035" t="s">
        <v>33</v>
      </c>
      <c r="F2035" t="s">
        <v>45</v>
      </c>
      <c r="G2035" t="s">
        <v>9696</v>
      </c>
      <c r="H2035">
        <v>759548527</v>
      </c>
      <c r="I2035">
        <v>759548527</v>
      </c>
      <c r="J2035" t="s">
        <v>9697</v>
      </c>
      <c r="K2035" t="s">
        <v>36</v>
      </c>
      <c r="L2035" t="s">
        <v>1196</v>
      </c>
      <c r="M2035" t="s">
        <v>9698</v>
      </c>
      <c r="N2035" s="54">
        <v>45974</v>
      </c>
      <c r="O2035" s="55">
        <v>0.41666666666666669</v>
      </c>
      <c r="P2035" t="s">
        <v>45</v>
      </c>
      <c r="Q2035" s="54">
        <v>45673</v>
      </c>
      <c r="R2035" s="55" t="s">
        <v>12116</v>
      </c>
      <c r="T2035">
        <v>1611251736745</v>
      </c>
      <c r="U2035">
        <v>0</v>
      </c>
    </row>
    <row r="2036" spans="1:21">
      <c r="A2036" s="54">
        <v>45973</v>
      </c>
      <c r="B2036" t="s">
        <v>31</v>
      </c>
      <c r="C2036" t="s">
        <v>32</v>
      </c>
      <c r="D2036">
        <v>780225502</v>
      </c>
      <c r="E2036" t="s">
        <v>33</v>
      </c>
      <c r="F2036" t="s">
        <v>45</v>
      </c>
      <c r="G2036" t="s">
        <v>9699</v>
      </c>
      <c r="H2036">
        <v>721868936</v>
      </c>
      <c r="I2036">
        <v>721868936</v>
      </c>
      <c r="J2036" t="s">
        <v>9700</v>
      </c>
      <c r="K2036" t="s">
        <v>36</v>
      </c>
      <c r="L2036" t="s">
        <v>1196</v>
      </c>
      <c r="M2036" t="s">
        <v>9701</v>
      </c>
      <c r="N2036" s="54">
        <v>45973</v>
      </c>
      <c r="O2036" s="55">
        <v>0.41666666666666669</v>
      </c>
      <c r="P2036" t="s">
        <v>45</v>
      </c>
      <c r="Q2036" s="54">
        <v>45974</v>
      </c>
      <c r="R2036" s="55" t="s">
        <v>12117</v>
      </c>
      <c r="T2036">
        <v>1211251729560</v>
      </c>
      <c r="U2036">
        <v>0</v>
      </c>
    </row>
    <row r="2037" spans="1:21" hidden="1">
      <c r="A2037" s="54">
        <v>45973</v>
      </c>
      <c r="B2037" t="s">
        <v>47</v>
      </c>
      <c r="C2037" t="s">
        <v>41</v>
      </c>
      <c r="D2037">
        <v>735633807</v>
      </c>
      <c r="E2037" t="s">
        <v>33</v>
      </c>
      <c r="F2037" t="s">
        <v>45</v>
      </c>
      <c r="G2037" t="s">
        <v>5064</v>
      </c>
      <c r="H2037">
        <v>734017908</v>
      </c>
      <c r="I2037">
        <v>734017908</v>
      </c>
      <c r="J2037" t="s">
        <v>9702</v>
      </c>
      <c r="K2037" t="s">
        <v>36</v>
      </c>
      <c r="L2037" t="s">
        <v>3896</v>
      </c>
      <c r="M2037" t="s">
        <v>9703</v>
      </c>
      <c r="N2037" s="54">
        <v>45973</v>
      </c>
      <c r="O2037" s="55">
        <v>0.41666666666666669</v>
      </c>
      <c r="P2037" t="s">
        <v>39</v>
      </c>
      <c r="Q2037" s="54">
        <v>45974</v>
      </c>
      <c r="R2037" s="55" t="s">
        <v>12118</v>
      </c>
      <c r="T2037">
        <v>0</v>
      </c>
      <c r="U2037">
        <v>0</v>
      </c>
    </row>
    <row r="2038" spans="1:21" hidden="1">
      <c r="A2038" s="54">
        <v>45973</v>
      </c>
      <c r="B2038" t="s">
        <v>4140</v>
      </c>
      <c r="C2038" t="s">
        <v>41</v>
      </c>
      <c r="D2038">
        <v>787732465</v>
      </c>
      <c r="E2038" t="s">
        <v>33</v>
      </c>
      <c r="F2038" t="s">
        <v>45</v>
      </c>
      <c r="G2038" t="s">
        <v>4181</v>
      </c>
      <c r="H2038">
        <v>718549300</v>
      </c>
      <c r="I2038">
        <v>787732465</v>
      </c>
      <c r="J2038" t="s">
        <v>9704</v>
      </c>
      <c r="K2038" t="s">
        <v>36</v>
      </c>
      <c r="L2038" t="s">
        <v>1196</v>
      </c>
      <c r="M2038" t="s">
        <v>9705</v>
      </c>
      <c r="N2038" s="54">
        <v>45973</v>
      </c>
      <c r="O2038" s="55">
        <v>0.5</v>
      </c>
      <c r="P2038" t="s">
        <v>39</v>
      </c>
      <c r="Q2038" s="54">
        <v>45974</v>
      </c>
      <c r="R2038" s="55">
        <v>0</v>
      </c>
      <c r="T2038">
        <v>0</v>
      </c>
      <c r="U2038">
        <v>0</v>
      </c>
    </row>
    <row r="2039" spans="1:21" hidden="1">
      <c r="A2039" s="54">
        <v>45973</v>
      </c>
      <c r="B2039" t="s">
        <v>9658</v>
      </c>
      <c r="C2039" t="s">
        <v>41</v>
      </c>
      <c r="D2039">
        <v>104144901</v>
      </c>
      <c r="E2039" t="s">
        <v>33</v>
      </c>
      <c r="F2039" t="s">
        <v>45</v>
      </c>
      <c r="G2039" t="s">
        <v>9706</v>
      </c>
      <c r="H2039">
        <v>790132302</v>
      </c>
      <c r="I2039">
        <v>790132302</v>
      </c>
      <c r="J2039" t="s">
        <v>9707</v>
      </c>
      <c r="K2039" t="s">
        <v>36</v>
      </c>
      <c r="L2039" t="s">
        <v>1196</v>
      </c>
      <c r="M2039" t="s">
        <v>9708</v>
      </c>
      <c r="N2039" s="54">
        <v>45973</v>
      </c>
      <c r="O2039" s="55">
        <v>0.41666666666666669</v>
      </c>
      <c r="P2039" t="s">
        <v>45</v>
      </c>
      <c r="Q2039" s="54">
        <v>45974</v>
      </c>
      <c r="R2039" s="55" t="s">
        <v>12119</v>
      </c>
      <c r="T2039">
        <v>1311251730381</v>
      </c>
      <c r="U2039">
        <v>0</v>
      </c>
    </row>
    <row r="2040" spans="1:21">
      <c r="A2040" s="54">
        <v>45973</v>
      </c>
      <c r="B2040" t="s">
        <v>6238</v>
      </c>
      <c r="C2040" t="s">
        <v>32</v>
      </c>
      <c r="D2040">
        <v>780225502</v>
      </c>
      <c r="E2040" t="s">
        <v>33</v>
      </c>
      <c r="F2040" t="s">
        <v>45</v>
      </c>
      <c r="G2040" t="s">
        <v>9709</v>
      </c>
      <c r="H2040">
        <v>254721868936</v>
      </c>
      <c r="I2040">
        <v>254721868936</v>
      </c>
      <c r="J2040" t="s">
        <v>9700</v>
      </c>
      <c r="K2040" t="s">
        <v>36</v>
      </c>
      <c r="L2040" t="s">
        <v>1196</v>
      </c>
      <c r="M2040" t="s">
        <v>9710</v>
      </c>
      <c r="N2040" s="54">
        <v>45973</v>
      </c>
      <c r="O2040" s="55">
        <v>0.41666666666666669</v>
      </c>
      <c r="P2040" t="s">
        <v>67</v>
      </c>
      <c r="Q2040" s="54">
        <v>45974</v>
      </c>
      <c r="R2040" s="55" t="s">
        <v>12120</v>
      </c>
      <c r="T2040">
        <v>0</v>
      </c>
      <c r="U2040" t="s">
        <v>114</v>
      </c>
    </row>
    <row r="2041" spans="1:21" hidden="1">
      <c r="A2041" s="54">
        <v>45973</v>
      </c>
      <c r="B2041" t="s">
        <v>47</v>
      </c>
      <c r="C2041" t="s">
        <v>41</v>
      </c>
      <c r="D2041">
        <v>735633807</v>
      </c>
      <c r="E2041" t="s">
        <v>33</v>
      </c>
      <c r="F2041" t="s">
        <v>45</v>
      </c>
      <c r="G2041" t="s">
        <v>9711</v>
      </c>
      <c r="H2041">
        <v>702437400</v>
      </c>
      <c r="I2041">
        <v>702437400</v>
      </c>
      <c r="J2041" t="s">
        <v>9712</v>
      </c>
      <c r="K2041" t="s">
        <v>36</v>
      </c>
      <c r="L2041" t="s">
        <v>1196</v>
      </c>
      <c r="M2041" t="s">
        <v>9713</v>
      </c>
      <c r="N2041" s="54">
        <v>45973</v>
      </c>
      <c r="O2041" s="55">
        <v>0.41666666666666669</v>
      </c>
      <c r="P2041" t="s">
        <v>67</v>
      </c>
      <c r="Q2041" s="54">
        <v>45974</v>
      </c>
      <c r="R2041" s="55" t="s">
        <v>12121</v>
      </c>
      <c r="T2041">
        <v>0</v>
      </c>
      <c r="U2041" t="s">
        <v>4079</v>
      </c>
    </row>
    <row r="2042" spans="1:21">
      <c r="A2042" s="54">
        <v>45973</v>
      </c>
      <c r="B2042" t="s">
        <v>9714</v>
      </c>
      <c r="C2042" t="s">
        <v>1076</v>
      </c>
      <c r="D2042">
        <v>799863324</v>
      </c>
      <c r="E2042" t="s">
        <v>33</v>
      </c>
      <c r="F2042" t="s">
        <v>45</v>
      </c>
      <c r="G2042" t="s">
        <v>9715</v>
      </c>
      <c r="H2042">
        <v>254738312856</v>
      </c>
      <c r="I2042">
        <v>254738312856</v>
      </c>
      <c r="J2042" t="s">
        <v>9716</v>
      </c>
      <c r="K2042" t="s">
        <v>81</v>
      </c>
      <c r="L2042" t="s">
        <v>1196</v>
      </c>
      <c r="M2042" t="s">
        <v>9717</v>
      </c>
      <c r="N2042" s="54">
        <v>45974</v>
      </c>
      <c r="O2042" s="55">
        <v>0.41666666666666669</v>
      </c>
      <c r="P2042" t="s">
        <v>45</v>
      </c>
      <c r="Q2042" s="54">
        <v>45974</v>
      </c>
      <c r="R2042" s="55" t="s">
        <v>12122</v>
      </c>
      <c r="T2042">
        <v>1211251729737</v>
      </c>
      <c r="U2042">
        <v>0</v>
      </c>
    </row>
    <row r="2043" spans="1:21" hidden="1">
      <c r="A2043" s="54">
        <v>45973</v>
      </c>
      <c r="B2043" t="s">
        <v>47</v>
      </c>
      <c r="C2043" t="s">
        <v>41</v>
      </c>
      <c r="D2043">
        <v>735633807</v>
      </c>
      <c r="E2043" t="s">
        <v>33</v>
      </c>
      <c r="F2043" t="s">
        <v>45</v>
      </c>
      <c r="G2043" t="s">
        <v>9718</v>
      </c>
      <c r="H2043">
        <v>785366577</v>
      </c>
      <c r="I2043">
        <v>785366577</v>
      </c>
      <c r="J2043" t="s">
        <v>9719</v>
      </c>
      <c r="K2043" t="s">
        <v>36</v>
      </c>
      <c r="L2043" t="s">
        <v>3943</v>
      </c>
      <c r="M2043" t="s">
        <v>9720</v>
      </c>
      <c r="N2043" s="54">
        <v>45973</v>
      </c>
      <c r="O2043" s="55">
        <v>0.45833333333333331</v>
      </c>
      <c r="P2043" t="s">
        <v>4124</v>
      </c>
      <c r="Q2043" s="54">
        <v>45974</v>
      </c>
      <c r="R2043" s="55" t="s">
        <v>12123</v>
      </c>
      <c r="T2043" t="s">
        <v>12124</v>
      </c>
      <c r="U2043">
        <v>0</v>
      </c>
    </row>
    <row r="2044" spans="1:21" hidden="1">
      <c r="A2044" s="54">
        <v>45973</v>
      </c>
      <c r="B2044" t="s">
        <v>9722</v>
      </c>
      <c r="C2044" t="s">
        <v>41</v>
      </c>
      <c r="D2044">
        <v>782300518</v>
      </c>
      <c r="E2044" t="s">
        <v>33</v>
      </c>
      <c r="F2044" t="s">
        <v>45</v>
      </c>
      <c r="G2044" t="s">
        <v>9723</v>
      </c>
      <c r="I2044">
        <v>742855338</v>
      </c>
      <c r="J2044" t="s">
        <v>9724</v>
      </c>
      <c r="K2044" t="s">
        <v>36</v>
      </c>
      <c r="L2044" t="s">
        <v>1196</v>
      </c>
      <c r="M2044" t="s">
        <v>5992</v>
      </c>
      <c r="N2044" s="54">
        <v>45973</v>
      </c>
      <c r="O2044" s="55">
        <v>0.5</v>
      </c>
      <c r="P2044" t="s">
        <v>45</v>
      </c>
      <c r="Q2044" s="54">
        <v>45974</v>
      </c>
      <c r="R2044" s="55" t="s">
        <v>12125</v>
      </c>
      <c r="T2044">
        <v>1211251729650</v>
      </c>
      <c r="U2044">
        <v>0</v>
      </c>
    </row>
    <row r="2045" spans="1:21" hidden="1">
      <c r="A2045" s="54">
        <v>45973</v>
      </c>
      <c r="B2045" t="s">
        <v>47</v>
      </c>
      <c r="C2045" t="s">
        <v>41</v>
      </c>
      <c r="D2045">
        <v>735633807</v>
      </c>
      <c r="E2045" t="s">
        <v>33</v>
      </c>
      <c r="F2045" t="s">
        <v>45</v>
      </c>
      <c r="G2045" t="s">
        <v>9725</v>
      </c>
      <c r="H2045">
        <v>736329692</v>
      </c>
      <c r="I2045">
        <v>736329692</v>
      </c>
      <c r="J2045" t="s">
        <v>9726</v>
      </c>
      <c r="K2045" t="s">
        <v>36</v>
      </c>
      <c r="L2045" t="s">
        <v>4037</v>
      </c>
      <c r="M2045" t="s">
        <v>9727</v>
      </c>
      <c r="N2045" s="54">
        <v>45973</v>
      </c>
      <c r="O2045" s="55">
        <v>0.41666666666666669</v>
      </c>
      <c r="P2045" t="s">
        <v>45</v>
      </c>
      <c r="Q2045" s="54">
        <v>45974</v>
      </c>
      <c r="R2045" s="55" t="s">
        <v>12126</v>
      </c>
      <c r="T2045">
        <v>1311251730377</v>
      </c>
      <c r="U2045">
        <v>0</v>
      </c>
    </row>
    <row r="2046" spans="1:21" hidden="1">
      <c r="A2046" s="54">
        <v>45973</v>
      </c>
      <c r="B2046" t="s">
        <v>47</v>
      </c>
      <c r="C2046" t="s">
        <v>41</v>
      </c>
      <c r="D2046">
        <v>735633807</v>
      </c>
      <c r="E2046" t="s">
        <v>33</v>
      </c>
      <c r="F2046" t="s">
        <v>45</v>
      </c>
      <c r="G2046" t="s">
        <v>9729</v>
      </c>
      <c r="H2046">
        <v>739584370</v>
      </c>
      <c r="I2046">
        <v>739584370</v>
      </c>
      <c r="J2046" t="s">
        <v>9730</v>
      </c>
      <c r="K2046" t="s">
        <v>36</v>
      </c>
      <c r="L2046" t="s">
        <v>1196</v>
      </c>
      <c r="M2046" t="s">
        <v>9731</v>
      </c>
      <c r="N2046" s="54">
        <v>45973</v>
      </c>
      <c r="O2046" s="55">
        <v>0.41666666666666669</v>
      </c>
      <c r="P2046" t="s">
        <v>39</v>
      </c>
      <c r="Q2046" s="54">
        <v>45974</v>
      </c>
      <c r="R2046" s="55" t="s">
        <v>12127</v>
      </c>
      <c r="T2046">
        <v>0</v>
      </c>
      <c r="U2046">
        <v>0</v>
      </c>
    </row>
    <row r="2047" spans="1:21" hidden="1">
      <c r="A2047" s="54">
        <v>45973</v>
      </c>
      <c r="B2047" t="s">
        <v>2014</v>
      </c>
      <c r="C2047" t="s">
        <v>41</v>
      </c>
      <c r="D2047">
        <v>781044277</v>
      </c>
      <c r="E2047" t="s">
        <v>33</v>
      </c>
      <c r="F2047" t="s">
        <v>45</v>
      </c>
      <c r="G2047" t="s">
        <v>9732</v>
      </c>
      <c r="I2047">
        <v>707183779</v>
      </c>
      <c r="J2047" t="s">
        <v>9733</v>
      </c>
      <c r="K2047" t="s">
        <v>36</v>
      </c>
      <c r="L2047" t="s">
        <v>3916</v>
      </c>
      <c r="M2047" t="s">
        <v>3917</v>
      </c>
      <c r="N2047" s="54">
        <v>45973</v>
      </c>
      <c r="O2047" s="55">
        <v>0.41666666666666669</v>
      </c>
      <c r="P2047" t="s">
        <v>67</v>
      </c>
      <c r="Q2047" s="54">
        <v>45974</v>
      </c>
      <c r="R2047" s="55">
        <v>0</v>
      </c>
      <c r="T2047">
        <v>0</v>
      </c>
      <c r="U2047" t="s">
        <v>4048</v>
      </c>
    </row>
    <row r="2048" spans="1:21" hidden="1">
      <c r="A2048" s="54">
        <v>45973</v>
      </c>
      <c r="B2048" t="s">
        <v>47</v>
      </c>
      <c r="C2048" t="s">
        <v>41</v>
      </c>
      <c r="D2048">
        <v>735633807</v>
      </c>
      <c r="E2048" t="s">
        <v>33</v>
      </c>
      <c r="F2048" t="s">
        <v>45</v>
      </c>
      <c r="G2048" t="s">
        <v>9734</v>
      </c>
      <c r="H2048">
        <v>731773369</v>
      </c>
      <c r="I2048">
        <v>731773369</v>
      </c>
      <c r="J2048" t="s">
        <v>9735</v>
      </c>
      <c r="K2048" t="s">
        <v>36</v>
      </c>
      <c r="L2048" t="s">
        <v>3909</v>
      </c>
      <c r="M2048" t="s">
        <v>9736</v>
      </c>
      <c r="N2048" s="54">
        <v>45973</v>
      </c>
      <c r="O2048" s="55">
        <v>0.41666666666666669</v>
      </c>
      <c r="P2048" t="s">
        <v>45</v>
      </c>
      <c r="Q2048" s="54">
        <v>45974</v>
      </c>
      <c r="R2048" s="55" t="s">
        <v>12128</v>
      </c>
      <c r="T2048">
        <v>1211251729534</v>
      </c>
      <c r="U2048">
        <v>0</v>
      </c>
    </row>
    <row r="2049" spans="1:21" hidden="1">
      <c r="A2049" s="54">
        <v>45973</v>
      </c>
      <c r="B2049" t="s">
        <v>99</v>
      </c>
      <c r="C2049" t="s">
        <v>41</v>
      </c>
      <c r="D2049">
        <v>783305070</v>
      </c>
      <c r="E2049" t="s">
        <v>33</v>
      </c>
      <c r="F2049" t="s">
        <v>45</v>
      </c>
      <c r="G2049" t="s">
        <v>9737</v>
      </c>
      <c r="H2049">
        <v>706193321</v>
      </c>
      <c r="I2049">
        <v>723103633</v>
      </c>
      <c r="J2049" t="s">
        <v>9738</v>
      </c>
      <c r="K2049" t="s">
        <v>36</v>
      </c>
      <c r="L2049" t="s">
        <v>3936</v>
      </c>
      <c r="M2049" t="s">
        <v>9739</v>
      </c>
      <c r="N2049" s="54">
        <v>45973</v>
      </c>
      <c r="O2049" s="55">
        <v>0.45833333333333331</v>
      </c>
      <c r="P2049" t="s">
        <v>45</v>
      </c>
      <c r="Q2049" s="54">
        <v>45974</v>
      </c>
      <c r="R2049" s="55" t="s">
        <v>12129</v>
      </c>
      <c r="T2049">
        <v>1211251729615</v>
      </c>
      <c r="U2049">
        <v>0</v>
      </c>
    </row>
    <row r="2050" spans="1:21">
      <c r="A2050" s="54">
        <v>45973</v>
      </c>
      <c r="B2050" t="s">
        <v>9740</v>
      </c>
      <c r="C2050" t="s">
        <v>1130</v>
      </c>
      <c r="D2050">
        <v>101030101</v>
      </c>
      <c r="E2050" t="s">
        <v>33</v>
      </c>
      <c r="F2050" t="s">
        <v>45</v>
      </c>
      <c r="G2050" t="s">
        <v>9741</v>
      </c>
      <c r="H2050">
        <v>789929240</v>
      </c>
      <c r="I2050">
        <v>718482507</v>
      </c>
      <c r="J2050" t="s">
        <v>9742</v>
      </c>
      <c r="K2050" t="s">
        <v>36</v>
      </c>
      <c r="L2050" t="s">
        <v>1878</v>
      </c>
      <c r="M2050" t="s">
        <v>4245</v>
      </c>
      <c r="N2050" s="54">
        <v>45973</v>
      </c>
      <c r="O2050" s="55">
        <v>0.54166666666666663</v>
      </c>
      <c r="P2050" t="s">
        <v>67</v>
      </c>
      <c r="Q2050" s="54">
        <v>45974</v>
      </c>
      <c r="R2050" s="55" t="s">
        <v>12129</v>
      </c>
      <c r="T2050">
        <v>0</v>
      </c>
      <c r="U2050" t="s">
        <v>4068</v>
      </c>
    </row>
    <row r="2051" spans="1:21" hidden="1">
      <c r="A2051" s="54">
        <v>45973</v>
      </c>
      <c r="B2051" t="s">
        <v>47</v>
      </c>
      <c r="C2051" t="s">
        <v>41</v>
      </c>
      <c r="D2051">
        <v>735633807</v>
      </c>
      <c r="E2051" t="s">
        <v>33</v>
      </c>
      <c r="F2051" t="s">
        <v>45</v>
      </c>
      <c r="G2051" t="s">
        <v>9743</v>
      </c>
      <c r="H2051">
        <v>795434268</v>
      </c>
      <c r="I2051">
        <v>795434268</v>
      </c>
      <c r="J2051" t="s">
        <v>9744</v>
      </c>
      <c r="K2051" t="s">
        <v>36</v>
      </c>
      <c r="L2051" t="s">
        <v>4791</v>
      </c>
      <c r="M2051" t="s">
        <v>5648</v>
      </c>
      <c r="N2051" s="54">
        <v>45973</v>
      </c>
      <c r="O2051" s="55">
        <v>0.41666666666666669</v>
      </c>
      <c r="P2051" t="s">
        <v>4124</v>
      </c>
      <c r="Q2051" s="54">
        <v>45974</v>
      </c>
      <c r="R2051" s="55">
        <v>0</v>
      </c>
      <c r="T2051">
        <v>0</v>
      </c>
      <c r="U2051" t="s">
        <v>4079</v>
      </c>
    </row>
    <row r="2052" spans="1:21" hidden="1">
      <c r="A2052" s="54">
        <v>45973</v>
      </c>
      <c r="B2052" t="s">
        <v>4735</v>
      </c>
      <c r="C2052" t="s">
        <v>41</v>
      </c>
      <c r="D2052">
        <v>107221313</v>
      </c>
      <c r="E2052" t="s">
        <v>33</v>
      </c>
      <c r="F2052" t="s">
        <v>45</v>
      </c>
      <c r="G2052" t="s">
        <v>5664</v>
      </c>
      <c r="H2052">
        <v>254727990343</v>
      </c>
      <c r="I2052">
        <v>254727990343</v>
      </c>
      <c r="J2052" t="s">
        <v>9745</v>
      </c>
      <c r="K2052" t="s">
        <v>36</v>
      </c>
      <c r="L2052" t="s">
        <v>4128</v>
      </c>
      <c r="M2052" t="s">
        <v>9746</v>
      </c>
      <c r="N2052" s="54">
        <v>46002</v>
      </c>
      <c r="O2052" s="55">
        <v>0.5</v>
      </c>
      <c r="P2052" t="s">
        <v>45</v>
      </c>
      <c r="Q2052" s="54">
        <v>45974</v>
      </c>
      <c r="R2052" s="55" t="s">
        <v>12130</v>
      </c>
      <c r="T2052">
        <v>1311251730344</v>
      </c>
      <c r="U2052">
        <v>0</v>
      </c>
    </row>
    <row r="2053" spans="1:21" hidden="1">
      <c r="A2053" s="54">
        <v>45973</v>
      </c>
      <c r="B2053" t="s">
        <v>9490</v>
      </c>
      <c r="C2053" t="s">
        <v>41</v>
      </c>
      <c r="D2053">
        <v>782244288</v>
      </c>
      <c r="E2053" t="s">
        <v>33</v>
      </c>
      <c r="F2053" t="s">
        <v>45</v>
      </c>
      <c r="G2053" t="s">
        <v>4558</v>
      </c>
      <c r="H2053">
        <v>723330568</v>
      </c>
      <c r="I2053">
        <v>756661000</v>
      </c>
      <c r="J2053" t="s">
        <v>9747</v>
      </c>
      <c r="K2053" t="s">
        <v>36</v>
      </c>
      <c r="L2053" t="s">
        <v>1196</v>
      </c>
      <c r="M2053" t="s">
        <v>8066</v>
      </c>
      <c r="N2053" s="54">
        <v>45973</v>
      </c>
      <c r="O2053" s="55">
        <v>0.5</v>
      </c>
      <c r="P2053" t="s">
        <v>45</v>
      </c>
      <c r="Q2053" s="54">
        <v>45974</v>
      </c>
      <c r="R2053" s="55" t="s">
        <v>12131</v>
      </c>
      <c r="T2053">
        <v>1311251730424</v>
      </c>
      <c r="U2053">
        <v>0</v>
      </c>
    </row>
    <row r="2054" spans="1:21" hidden="1">
      <c r="A2054" s="54">
        <v>45973</v>
      </c>
      <c r="B2054" t="s">
        <v>1690</v>
      </c>
      <c r="C2054" t="s">
        <v>41</v>
      </c>
      <c r="D2054">
        <v>784289098</v>
      </c>
      <c r="E2054" t="s">
        <v>33</v>
      </c>
      <c r="F2054" t="s">
        <v>3886</v>
      </c>
      <c r="G2054" t="s">
        <v>9748</v>
      </c>
      <c r="H2054">
        <v>714534789</v>
      </c>
      <c r="I2054">
        <v>714534789</v>
      </c>
      <c r="J2054" t="s">
        <v>9749</v>
      </c>
      <c r="K2054" t="s">
        <v>36</v>
      </c>
      <c r="L2054" t="s">
        <v>4200</v>
      </c>
      <c r="M2054" t="s">
        <v>4598</v>
      </c>
      <c r="N2054" s="54">
        <v>45973</v>
      </c>
      <c r="O2054" s="55">
        <v>0.41666666666666669</v>
      </c>
      <c r="P2054" t="s">
        <v>3886</v>
      </c>
      <c r="Q2054" s="54"/>
      <c r="T2054" t="s">
        <v>4175</v>
      </c>
      <c r="U2054"/>
    </row>
    <row r="2055" spans="1:21" hidden="1">
      <c r="A2055" s="54">
        <v>45973</v>
      </c>
      <c r="B2055" t="s">
        <v>9658</v>
      </c>
      <c r="C2055" t="s">
        <v>41</v>
      </c>
      <c r="D2055">
        <v>104144901</v>
      </c>
      <c r="E2055" t="s">
        <v>33</v>
      </c>
      <c r="F2055" t="s">
        <v>45</v>
      </c>
      <c r="G2055" t="s">
        <v>9750</v>
      </c>
      <c r="H2055">
        <v>794588859</v>
      </c>
      <c r="I2055">
        <v>794588859</v>
      </c>
      <c r="J2055" t="s">
        <v>9751</v>
      </c>
      <c r="K2055" t="s">
        <v>36</v>
      </c>
      <c r="L2055" t="s">
        <v>3909</v>
      </c>
      <c r="M2055" t="s">
        <v>9752</v>
      </c>
      <c r="N2055" s="54">
        <v>45973</v>
      </c>
      <c r="O2055" s="55">
        <v>0.41666666666666669</v>
      </c>
      <c r="P2055" t="s">
        <v>45</v>
      </c>
      <c r="Q2055" s="54">
        <v>45974</v>
      </c>
      <c r="R2055" s="55" t="s">
        <v>12132</v>
      </c>
      <c r="T2055">
        <v>1311251730402</v>
      </c>
      <c r="U2055">
        <v>0</v>
      </c>
    </row>
    <row r="2056" spans="1:21" hidden="1">
      <c r="A2056" s="54">
        <v>45973</v>
      </c>
      <c r="B2056" t="s">
        <v>129</v>
      </c>
      <c r="C2056" t="s">
        <v>41</v>
      </c>
      <c r="D2056">
        <v>735273778</v>
      </c>
      <c r="E2056" t="s">
        <v>33</v>
      </c>
      <c r="F2056" t="s">
        <v>45</v>
      </c>
      <c r="G2056" t="s">
        <v>9753</v>
      </c>
      <c r="H2056">
        <v>735775509</v>
      </c>
      <c r="I2056">
        <v>714937696</v>
      </c>
      <c r="J2056" t="s">
        <v>9754</v>
      </c>
      <c r="K2056" t="s">
        <v>36</v>
      </c>
      <c r="L2056" t="s">
        <v>5551</v>
      </c>
      <c r="M2056" t="s">
        <v>9755</v>
      </c>
      <c r="N2056" s="54">
        <v>45974</v>
      </c>
      <c r="O2056" s="55">
        <v>0.375</v>
      </c>
      <c r="P2056" t="s">
        <v>45</v>
      </c>
      <c r="Q2056" s="54">
        <v>45974</v>
      </c>
      <c r="R2056" s="55" t="s">
        <v>12133</v>
      </c>
      <c r="T2056">
        <v>1211251729482</v>
      </c>
      <c r="U2056">
        <v>0</v>
      </c>
    </row>
    <row r="2057" spans="1:21" hidden="1">
      <c r="A2057" s="54">
        <v>45973</v>
      </c>
      <c r="B2057" t="s">
        <v>1690</v>
      </c>
      <c r="C2057" t="s">
        <v>41</v>
      </c>
      <c r="D2057">
        <v>784289098</v>
      </c>
      <c r="E2057" t="s">
        <v>33</v>
      </c>
      <c r="F2057" t="s">
        <v>3886</v>
      </c>
      <c r="G2057" t="s">
        <v>9756</v>
      </c>
      <c r="H2057">
        <v>736586985</v>
      </c>
      <c r="I2057">
        <v>736586985</v>
      </c>
      <c r="J2057" t="s">
        <v>9757</v>
      </c>
      <c r="K2057" t="s">
        <v>36</v>
      </c>
      <c r="L2057" t="s">
        <v>3896</v>
      </c>
      <c r="M2057" t="s">
        <v>1227</v>
      </c>
      <c r="N2057" s="54">
        <v>45973</v>
      </c>
      <c r="O2057" s="55">
        <v>0.41666666666666669</v>
      </c>
      <c r="P2057" t="s">
        <v>3886</v>
      </c>
      <c r="Q2057" s="54"/>
      <c r="T2057" t="s">
        <v>4175</v>
      </c>
      <c r="U2057"/>
    </row>
    <row r="2058" spans="1:21" hidden="1">
      <c r="A2058" s="54">
        <v>45973</v>
      </c>
      <c r="B2058" t="s">
        <v>1690</v>
      </c>
      <c r="C2058" t="s">
        <v>41</v>
      </c>
      <c r="D2058">
        <v>784289098</v>
      </c>
      <c r="E2058" t="s">
        <v>33</v>
      </c>
      <c r="F2058" t="s">
        <v>3886</v>
      </c>
      <c r="G2058" t="s">
        <v>9758</v>
      </c>
      <c r="H2058">
        <v>786547828</v>
      </c>
      <c r="I2058">
        <v>786547828</v>
      </c>
      <c r="J2058" t="s">
        <v>9759</v>
      </c>
      <c r="K2058" t="s">
        <v>36</v>
      </c>
      <c r="L2058" t="s">
        <v>3896</v>
      </c>
      <c r="M2058" t="s">
        <v>1227</v>
      </c>
      <c r="N2058" s="54">
        <v>45973</v>
      </c>
      <c r="O2058" s="55">
        <v>0.41666666666666669</v>
      </c>
      <c r="P2058" t="s">
        <v>3886</v>
      </c>
      <c r="Q2058" s="54"/>
      <c r="T2058" t="s">
        <v>4175</v>
      </c>
      <c r="U2058"/>
    </row>
    <row r="2059" spans="1:21" hidden="1">
      <c r="A2059" s="54">
        <v>45973</v>
      </c>
      <c r="B2059" t="s">
        <v>1690</v>
      </c>
      <c r="C2059" t="s">
        <v>41</v>
      </c>
      <c r="D2059">
        <v>784289098</v>
      </c>
      <c r="E2059" t="s">
        <v>33</v>
      </c>
      <c r="F2059" t="s">
        <v>3886</v>
      </c>
      <c r="G2059" t="s">
        <v>9760</v>
      </c>
      <c r="H2059">
        <v>756312848</v>
      </c>
      <c r="I2059">
        <v>756312848</v>
      </c>
      <c r="J2059" t="s">
        <v>9761</v>
      </c>
      <c r="K2059" t="s">
        <v>36</v>
      </c>
      <c r="L2059" t="s">
        <v>3896</v>
      </c>
      <c r="M2059" t="s">
        <v>9420</v>
      </c>
      <c r="N2059" s="54">
        <v>45974</v>
      </c>
      <c r="O2059" s="55">
        <v>0.41666666666666669</v>
      </c>
      <c r="P2059" t="s">
        <v>3886</v>
      </c>
      <c r="Q2059" s="54"/>
      <c r="T2059" t="s">
        <v>4175</v>
      </c>
      <c r="U2059"/>
    </row>
    <row r="2060" spans="1:21" hidden="1">
      <c r="A2060" s="54">
        <v>45973</v>
      </c>
      <c r="B2060" t="s">
        <v>867</v>
      </c>
      <c r="C2060" t="s">
        <v>41</v>
      </c>
      <c r="D2060">
        <v>738237386</v>
      </c>
      <c r="E2060" t="s">
        <v>33</v>
      </c>
      <c r="F2060" t="s">
        <v>45</v>
      </c>
      <c r="G2060" t="s">
        <v>9762</v>
      </c>
      <c r="H2060">
        <v>739585300</v>
      </c>
      <c r="I2060">
        <v>719201539</v>
      </c>
      <c r="J2060" t="s">
        <v>9763</v>
      </c>
      <c r="K2060" t="s">
        <v>36</v>
      </c>
      <c r="L2060" t="s">
        <v>3896</v>
      </c>
      <c r="M2060" t="s">
        <v>9764</v>
      </c>
      <c r="N2060" s="54">
        <v>45974</v>
      </c>
      <c r="O2060" s="55">
        <v>0.41666666666666669</v>
      </c>
      <c r="P2060" t="s">
        <v>39</v>
      </c>
      <c r="Q2060" s="54">
        <v>45974</v>
      </c>
      <c r="R2060" s="55" t="s">
        <v>12134</v>
      </c>
      <c r="T2060">
        <v>0</v>
      </c>
      <c r="U2060">
        <v>0</v>
      </c>
    </row>
    <row r="2061" spans="1:21" hidden="1">
      <c r="A2061" s="54">
        <v>45973</v>
      </c>
      <c r="B2061" t="s">
        <v>142</v>
      </c>
      <c r="C2061" t="s">
        <v>41</v>
      </c>
      <c r="D2061">
        <v>784172048</v>
      </c>
      <c r="E2061" t="s">
        <v>33</v>
      </c>
      <c r="F2061" t="s">
        <v>45</v>
      </c>
      <c r="G2061" t="s">
        <v>9765</v>
      </c>
      <c r="H2061">
        <v>721131245</v>
      </c>
      <c r="I2061">
        <v>721131245</v>
      </c>
      <c r="J2061" t="s">
        <v>9766</v>
      </c>
      <c r="K2061" t="s">
        <v>36</v>
      </c>
      <c r="L2061" t="s">
        <v>3907</v>
      </c>
      <c r="M2061" t="s">
        <v>9767</v>
      </c>
      <c r="N2061" s="54">
        <v>45973</v>
      </c>
      <c r="O2061" s="55">
        <v>0.58333333333333337</v>
      </c>
      <c r="P2061" t="s">
        <v>4124</v>
      </c>
      <c r="Q2061" s="54">
        <v>45974</v>
      </c>
      <c r="R2061" s="55" t="s">
        <v>11994</v>
      </c>
      <c r="T2061">
        <v>0</v>
      </c>
      <c r="U2061" t="s">
        <v>4079</v>
      </c>
    </row>
    <row r="2062" spans="1:21" hidden="1">
      <c r="A2062" s="54">
        <v>45973</v>
      </c>
      <c r="B2062" t="s">
        <v>2590</v>
      </c>
      <c r="C2062" t="s">
        <v>41</v>
      </c>
      <c r="D2062">
        <v>738481681</v>
      </c>
      <c r="E2062" t="s">
        <v>33</v>
      </c>
      <c r="F2062" t="s">
        <v>45</v>
      </c>
      <c r="G2062" t="s">
        <v>9768</v>
      </c>
      <c r="H2062">
        <v>254783442732</v>
      </c>
      <c r="I2062">
        <v>254715440638</v>
      </c>
      <c r="J2062" t="s">
        <v>5051</v>
      </c>
      <c r="K2062" t="s">
        <v>36</v>
      </c>
      <c r="L2062" t="s">
        <v>1889</v>
      </c>
      <c r="M2062" t="s">
        <v>2487</v>
      </c>
      <c r="N2062" s="54">
        <v>45974</v>
      </c>
      <c r="O2062" s="55">
        <v>0.41666666666666669</v>
      </c>
      <c r="P2062" t="s">
        <v>45</v>
      </c>
      <c r="Q2062" s="54">
        <v>45974</v>
      </c>
      <c r="R2062" s="55" t="s">
        <v>12135</v>
      </c>
      <c r="T2062">
        <v>1311251731992</v>
      </c>
      <c r="U2062">
        <v>0</v>
      </c>
    </row>
    <row r="2063" spans="1:21" hidden="1">
      <c r="A2063" s="54">
        <v>45973</v>
      </c>
      <c r="B2063" t="s">
        <v>129</v>
      </c>
      <c r="C2063" t="s">
        <v>41</v>
      </c>
      <c r="D2063">
        <v>735273778</v>
      </c>
      <c r="E2063" t="s">
        <v>33</v>
      </c>
      <c r="F2063" t="s">
        <v>45</v>
      </c>
      <c r="G2063" t="s">
        <v>9769</v>
      </c>
      <c r="H2063">
        <v>756620580</v>
      </c>
      <c r="I2063">
        <v>719215420</v>
      </c>
      <c r="J2063" t="s">
        <v>9770</v>
      </c>
      <c r="K2063" t="s">
        <v>36</v>
      </c>
      <c r="L2063" t="s">
        <v>1871</v>
      </c>
      <c r="M2063" t="s">
        <v>9771</v>
      </c>
      <c r="N2063" s="54">
        <v>45973</v>
      </c>
      <c r="O2063" s="55">
        <v>0.75</v>
      </c>
      <c r="P2063" t="s">
        <v>39</v>
      </c>
      <c r="Q2063" s="54">
        <v>45974</v>
      </c>
      <c r="R2063" s="55" t="s">
        <v>12136</v>
      </c>
      <c r="T2063">
        <v>0</v>
      </c>
      <c r="U2063">
        <v>0</v>
      </c>
    </row>
    <row r="2064" spans="1:21" hidden="1">
      <c r="A2064" s="54">
        <v>45973</v>
      </c>
      <c r="B2064" t="s">
        <v>9772</v>
      </c>
      <c r="C2064" t="s">
        <v>41</v>
      </c>
      <c r="D2064">
        <v>735455419</v>
      </c>
      <c r="E2064" t="s">
        <v>33</v>
      </c>
      <c r="F2064" t="s">
        <v>45</v>
      </c>
      <c r="G2064" t="s">
        <v>9773</v>
      </c>
      <c r="H2064">
        <v>254759998145</v>
      </c>
      <c r="I2064">
        <v>254759998145</v>
      </c>
      <c r="J2064" t="s">
        <v>9774</v>
      </c>
      <c r="K2064" t="s">
        <v>36</v>
      </c>
      <c r="L2064" t="s">
        <v>3909</v>
      </c>
      <c r="M2064" t="s">
        <v>554</v>
      </c>
      <c r="N2064" s="54">
        <v>45973</v>
      </c>
      <c r="O2064" s="55">
        <v>0.54166666666666663</v>
      </c>
      <c r="P2064" t="s">
        <v>39</v>
      </c>
      <c r="Q2064" s="54">
        <v>45974</v>
      </c>
      <c r="R2064" s="55" t="s">
        <v>12129</v>
      </c>
      <c r="T2064">
        <v>0</v>
      </c>
      <c r="U2064">
        <v>0</v>
      </c>
    </row>
    <row r="2065" spans="1:21" hidden="1">
      <c r="A2065" s="54">
        <v>45973</v>
      </c>
      <c r="B2065" t="s">
        <v>5360</v>
      </c>
      <c r="C2065" t="s">
        <v>41</v>
      </c>
      <c r="D2065">
        <v>784953955</v>
      </c>
      <c r="E2065" t="s">
        <v>33</v>
      </c>
      <c r="F2065" t="s">
        <v>45</v>
      </c>
      <c r="G2065" t="s">
        <v>9775</v>
      </c>
      <c r="I2065">
        <v>729895156</v>
      </c>
      <c r="J2065" t="s">
        <v>9776</v>
      </c>
      <c r="K2065" t="s">
        <v>36</v>
      </c>
      <c r="L2065" t="s">
        <v>1196</v>
      </c>
      <c r="M2065" t="s">
        <v>6336</v>
      </c>
      <c r="N2065" s="54">
        <v>45973</v>
      </c>
      <c r="O2065" s="55">
        <v>0.70833333333333337</v>
      </c>
      <c r="P2065" t="s">
        <v>45</v>
      </c>
      <c r="Q2065" s="54">
        <v>45974</v>
      </c>
      <c r="R2065" s="55" t="s">
        <v>11994</v>
      </c>
      <c r="T2065">
        <v>9611251717128</v>
      </c>
      <c r="U2065">
        <v>0</v>
      </c>
    </row>
    <row r="2066" spans="1:21" hidden="1">
      <c r="A2066" s="54">
        <v>45973</v>
      </c>
      <c r="B2066" t="s">
        <v>2014</v>
      </c>
      <c r="C2066" t="s">
        <v>41</v>
      </c>
      <c r="D2066">
        <v>781044277</v>
      </c>
      <c r="E2066" t="s">
        <v>33</v>
      </c>
      <c r="F2066" t="s">
        <v>45</v>
      </c>
      <c r="G2066" t="s">
        <v>9777</v>
      </c>
      <c r="I2066">
        <v>787890690</v>
      </c>
      <c r="J2066" t="s">
        <v>9778</v>
      </c>
      <c r="K2066" t="s">
        <v>36</v>
      </c>
      <c r="L2066" t="s">
        <v>3916</v>
      </c>
      <c r="M2066" t="s">
        <v>7276</v>
      </c>
      <c r="N2066" s="54">
        <v>45972</v>
      </c>
      <c r="O2066" s="55">
        <v>0.45833333333333331</v>
      </c>
      <c r="P2066" t="s">
        <v>45</v>
      </c>
      <c r="Q2066" s="54">
        <v>45974</v>
      </c>
      <c r="R2066" s="55" t="s">
        <v>12137</v>
      </c>
      <c r="T2066">
        <v>1211251729647</v>
      </c>
      <c r="U2066">
        <v>0</v>
      </c>
    </row>
    <row r="2067" spans="1:21" hidden="1">
      <c r="A2067" s="54">
        <v>45973</v>
      </c>
      <c r="B2067" t="s">
        <v>9772</v>
      </c>
      <c r="C2067" t="s">
        <v>41</v>
      </c>
      <c r="D2067">
        <v>735455419</v>
      </c>
      <c r="E2067" t="s">
        <v>33</v>
      </c>
      <c r="F2067" t="s">
        <v>45</v>
      </c>
      <c r="G2067" t="s">
        <v>9779</v>
      </c>
      <c r="H2067">
        <v>702708264</v>
      </c>
      <c r="I2067">
        <v>702708264</v>
      </c>
      <c r="J2067" t="s">
        <v>9780</v>
      </c>
      <c r="K2067" t="s">
        <v>36</v>
      </c>
      <c r="L2067" t="s">
        <v>3909</v>
      </c>
      <c r="M2067" t="s">
        <v>554</v>
      </c>
      <c r="N2067" s="54">
        <v>45973</v>
      </c>
      <c r="O2067" s="55">
        <v>0.54166666666666663</v>
      </c>
      <c r="P2067" t="s">
        <v>45</v>
      </c>
      <c r="Q2067" s="54">
        <v>45974</v>
      </c>
      <c r="R2067" s="55" t="s">
        <v>12138</v>
      </c>
      <c r="T2067">
        <v>1211251729628</v>
      </c>
      <c r="U2067">
        <v>0</v>
      </c>
    </row>
    <row r="2068" spans="1:21" hidden="1">
      <c r="A2068" s="54">
        <v>45973</v>
      </c>
      <c r="B2068" t="s">
        <v>4545</v>
      </c>
      <c r="C2068" t="s">
        <v>41</v>
      </c>
      <c r="D2068">
        <v>103639065</v>
      </c>
      <c r="E2068" t="s">
        <v>33</v>
      </c>
      <c r="F2068" t="s">
        <v>45</v>
      </c>
      <c r="G2068" t="s">
        <v>8017</v>
      </c>
      <c r="H2068">
        <v>721620100</v>
      </c>
      <c r="I2068">
        <v>733620100</v>
      </c>
      <c r="J2068" t="s">
        <v>9781</v>
      </c>
      <c r="K2068" t="s">
        <v>36</v>
      </c>
      <c r="L2068" t="s">
        <v>3994</v>
      </c>
      <c r="M2068" t="s">
        <v>9782</v>
      </c>
      <c r="N2068" s="54">
        <v>45973</v>
      </c>
      <c r="O2068" s="55">
        <v>0.70833333333333337</v>
      </c>
      <c r="P2068" t="s">
        <v>45</v>
      </c>
      <c r="Q2068" s="54">
        <v>45974</v>
      </c>
      <c r="R2068" s="55" t="s">
        <v>12139</v>
      </c>
      <c r="T2068">
        <v>1411251732647</v>
      </c>
      <c r="U2068">
        <v>0</v>
      </c>
    </row>
    <row r="2069" spans="1:21" hidden="1">
      <c r="A2069" s="54">
        <v>45973</v>
      </c>
      <c r="B2069" t="s">
        <v>1690</v>
      </c>
      <c r="C2069" t="s">
        <v>41</v>
      </c>
      <c r="D2069">
        <v>784289098</v>
      </c>
      <c r="E2069" t="s">
        <v>33</v>
      </c>
      <c r="F2069" t="s">
        <v>3886</v>
      </c>
      <c r="G2069" t="s">
        <v>9783</v>
      </c>
      <c r="H2069">
        <v>788265847</v>
      </c>
      <c r="I2069">
        <v>788265847</v>
      </c>
      <c r="J2069" t="s">
        <v>9784</v>
      </c>
      <c r="K2069" t="s">
        <v>36</v>
      </c>
      <c r="L2069" t="s">
        <v>3896</v>
      </c>
      <c r="M2069" t="s">
        <v>7863</v>
      </c>
      <c r="N2069" s="54">
        <v>45973</v>
      </c>
      <c r="O2069" s="55">
        <v>0.41666666666666669</v>
      </c>
      <c r="P2069" t="s">
        <v>3886</v>
      </c>
      <c r="Q2069" s="54"/>
      <c r="T2069" t="s">
        <v>4175</v>
      </c>
      <c r="U2069"/>
    </row>
    <row r="2070" spans="1:21">
      <c r="A2070" s="54">
        <v>45973</v>
      </c>
      <c r="B2070" t="s">
        <v>7911</v>
      </c>
      <c r="C2070" t="s">
        <v>1079</v>
      </c>
      <c r="D2070">
        <v>731299696</v>
      </c>
      <c r="E2070" t="s">
        <v>33</v>
      </c>
      <c r="F2070" t="s">
        <v>45</v>
      </c>
      <c r="G2070" t="s">
        <v>9785</v>
      </c>
      <c r="H2070">
        <v>254752962489</v>
      </c>
      <c r="I2070">
        <v>254702636799</v>
      </c>
      <c r="J2070" t="s">
        <v>9786</v>
      </c>
      <c r="K2070" t="s">
        <v>36</v>
      </c>
      <c r="L2070" t="s">
        <v>3946</v>
      </c>
      <c r="M2070" t="s">
        <v>9787</v>
      </c>
      <c r="N2070" s="54">
        <v>45974</v>
      </c>
      <c r="O2070" s="55">
        <v>0.58333333333333337</v>
      </c>
      <c r="P2070" t="s">
        <v>45</v>
      </c>
      <c r="Q2070" s="54">
        <v>45974</v>
      </c>
      <c r="R2070" s="55">
        <v>0.70069444444444395</v>
      </c>
      <c r="T2070">
        <v>1211251729612</v>
      </c>
      <c r="U2070">
        <v>0</v>
      </c>
    </row>
    <row r="2071" spans="1:21" hidden="1">
      <c r="A2071" s="54">
        <v>45973</v>
      </c>
      <c r="B2071" t="s">
        <v>2590</v>
      </c>
      <c r="C2071" t="s">
        <v>41</v>
      </c>
      <c r="D2071">
        <v>738481681</v>
      </c>
      <c r="E2071" t="s">
        <v>33</v>
      </c>
      <c r="F2071" t="s">
        <v>45</v>
      </c>
      <c r="G2071" t="s">
        <v>5040</v>
      </c>
      <c r="H2071">
        <v>254732656864</v>
      </c>
      <c r="I2071">
        <v>254700286187</v>
      </c>
      <c r="J2071" t="s">
        <v>5041</v>
      </c>
      <c r="K2071" t="s">
        <v>36</v>
      </c>
      <c r="L2071" t="s">
        <v>1889</v>
      </c>
      <c r="M2071" t="s">
        <v>9788</v>
      </c>
      <c r="N2071" s="54">
        <v>45974</v>
      </c>
      <c r="O2071" s="55">
        <v>0.41666666666666669</v>
      </c>
      <c r="P2071" t="s">
        <v>39</v>
      </c>
      <c r="Q2071" s="54" t="s">
        <v>12140</v>
      </c>
      <c r="R2071" s="55">
        <v>0.58263888888888904</v>
      </c>
      <c r="T2071">
        <v>0</v>
      </c>
      <c r="U2071">
        <v>0</v>
      </c>
    </row>
    <row r="2072" spans="1:21" hidden="1">
      <c r="A2072" s="54">
        <v>45973</v>
      </c>
      <c r="B2072" t="s">
        <v>4222</v>
      </c>
      <c r="C2072" t="s">
        <v>41</v>
      </c>
      <c r="D2072">
        <v>739803870</v>
      </c>
      <c r="E2072" t="s">
        <v>33</v>
      </c>
      <c r="F2072" t="s">
        <v>45</v>
      </c>
      <c r="G2072" t="s">
        <v>9789</v>
      </c>
      <c r="H2072">
        <v>774269281</v>
      </c>
      <c r="I2072">
        <v>774269281</v>
      </c>
      <c r="J2072" t="s">
        <v>9790</v>
      </c>
      <c r="K2072" t="s">
        <v>36</v>
      </c>
      <c r="L2072" t="s">
        <v>1911</v>
      </c>
      <c r="M2072" t="s">
        <v>4225</v>
      </c>
      <c r="N2072" s="54">
        <v>45974</v>
      </c>
      <c r="O2072" s="55">
        <v>0.41666666666666669</v>
      </c>
      <c r="P2072" t="s">
        <v>45</v>
      </c>
      <c r="Q2072" s="54">
        <v>45974</v>
      </c>
      <c r="R2072" s="55">
        <v>0.49861111111111101</v>
      </c>
      <c r="T2072">
        <v>1311251730963</v>
      </c>
      <c r="U2072">
        <v>0</v>
      </c>
    </row>
    <row r="2073" spans="1:21" hidden="1">
      <c r="A2073" s="54">
        <v>45973</v>
      </c>
      <c r="B2073" t="s">
        <v>2590</v>
      </c>
      <c r="C2073" t="s">
        <v>41</v>
      </c>
      <c r="D2073">
        <v>738481681</v>
      </c>
      <c r="E2073" t="s">
        <v>33</v>
      </c>
      <c r="F2073" t="s">
        <v>45</v>
      </c>
      <c r="G2073" t="s">
        <v>4982</v>
      </c>
      <c r="I2073">
        <v>254722113360</v>
      </c>
      <c r="J2073" t="s">
        <v>4983</v>
      </c>
      <c r="K2073" t="s">
        <v>36</v>
      </c>
      <c r="L2073" t="s">
        <v>1889</v>
      </c>
      <c r="M2073" t="s">
        <v>9791</v>
      </c>
      <c r="N2073" s="54">
        <v>45975</v>
      </c>
      <c r="O2073" s="55">
        <v>0.45833333333333331</v>
      </c>
      <c r="P2073" t="s">
        <v>39</v>
      </c>
      <c r="Q2073" s="54">
        <v>45974</v>
      </c>
      <c r="R2073" s="55">
        <v>0.50972222222222197</v>
      </c>
      <c r="T2073">
        <v>0</v>
      </c>
      <c r="U2073" t="e">
        <v>#REF!</v>
      </c>
    </row>
    <row r="2074" spans="1:21" hidden="1">
      <c r="A2074" s="54">
        <v>45973</v>
      </c>
      <c r="B2074" t="s">
        <v>5360</v>
      </c>
      <c r="C2074" t="s">
        <v>41</v>
      </c>
      <c r="D2074">
        <v>784953955</v>
      </c>
      <c r="E2074" t="s">
        <v>33</v>
      </c>
      <c r="F2074" t="s">
        <v>45</v>
      </c>
      <c r="G2074" t="s">
        <v>9792</v>
      </c>
      <c r="I2074">
        <v>702547906</v>
      </c>
      <c r="J2074" t="s">
        <v>9793</v>
      </c>
      <c r="K2074" t="s">
        <v>36</v>
      </c>
      <c r="L2074" t="s">
        <v>3910</v>
      </c>
      <c r="M2074" t="s">
        <v>6411</v>
      </c>
      <c r="N2074" s="54">
        <v>45990</v>
      </c>
      <c r="O2074" s="55">
        <v>0.75</v>
      </c>
      <c r="P2074" t="s">
        <v>45</v>
      </c>
      <c r="Q2074" s="54">
        <v>45974</v>
      </c>
      <c r="R2074" s="55">
        <v>0.50763888888888897</v>
      </c>
      <c r="T2074">
        <v>1311251730985</v>
      </c>
      <c r="U2074">
        <v>0</v>
      </c>
    </row>
    <row r="2075" spans="1:21" hidden="1">
      <c r="A2075" s="54">
        <v>45973</v>
      </c>
      <c r="B2075" t="s">
        <v>118</v>
      </c>
      <c r="C2075" t="s">
        <v>41</v>
      </c>
      <c r="D2075">
        <v>783211943</v>
      </c>
      <c r="E2075" t="s">
        <v>33</v>
      </c>
      <c r="F2075" t="s">
        <v>45</v>
      </c>
      <c r="G2075" t="s">
        <v>9795</v>
      </c>
      <c r="H2075">
        <v>718578213</v>
      </c>
      <c r="I2075">
        <v>720097563</v>
      </c>
      <c r="J2075" t="s">
        <v>9796</v>
      </c>
      <c r="K2075" t="s">
        <v>36</v>
      </c>
      <c r="L2075" t="s">
        <v>1196</v>
      </c>
      <c r="M2075" t="s">
        <v>9797</v>
      </c>
      <c r="N2075" s="54">
        <v>45973</v>
      </c>
      <c r="O2075" s="55">
        <v>0.33333333333333331</v>
      </c>
      <c r="P2075" t="s">
        <v>45</v>
      </c>
      <c r="Q2075" s="54">
        <v>45974</v>
      </c>
      <c r="R2075" s="55">
        <v>0.61180555555555605</v>
      </c>
      <c r="T2075">
        <v>1311251731355</v>
      </c>
      <c r="U2075">
        <v>0</v>
      </c>
    </row>
    <row r="2076" spans="1:21" hidden="1">
      <c r="A2076" s="54">
        <v>45973</v>
      </c>
      <c r="B2076" t="s">
        <v>3026</v>
      </c>
      <c r="C2076" t="s">
        <v>41</v>
      </c>
      <c r="D2076">
        <v>108626602</v>
      </c>
      <c r="E2076" t="s">
        <v>33</v>
      </c>
      <c r="F2076" t="s">
        <v>45</v>
      </c>
      <c r="G2076" t="s">
        <v>9798</v>
      </c>
      <c r="H2076">
        <v>783564546</v>
      </c>
      <c r="I2076">
        <v>783564564</v>
      </c>
      <c r="J2076" t="s">
        <v>9799</v>
      </c>
      <c r="K2076" t="s">
        <v>36</v>
      </c>
      <c r="L2076" t="s">
        <v>3896</v>
      </c>
      <c r="M2076" t="s">
        <v>9800</v>
      </c>
      <c r="N2076" s="54">
        <v>45973</v>
      </c>
      <c r="O2076" s="55">
        <v>0.70833333333333337</v>
      </c>
      <c r="P2076" t="s">
        <v>39</v>
      </c>
      <c r="Q2076" s="54">
        <v>45974</v>
      </c>
      <c r="R2076" s="55">
        <v>0.68541666666666701</v>
      </c>
      <c r="T2076">
        <v>0</v>
      </c>
      <c r="U2076" t="e">
        <v>#REF!</v>
      </c>
    </row>
    <row r="2077" spans="1:21" hidden="1">
      <c r="A2077" s="54">
        <v>45973</v>
      </c>
      <c r="B2077" t="s">
        <v>4735</v>
      </c>
      <c r="C2077" t="s">
        <v>41</v>
      </c>
      <c r="D2077">
        <v>107221313</v>
      </c>
      <c r="E2077" t="s">
        <v>33</v>
      </c>
      <c r="F2077" t="s">
        <v>45</v>
      </c>
      <c r="G2077" t="s">
        <v>9801</v>
      </c>
      <c r="H2077">
        <v>254792459030</v>
      </c>
      <c r="I2077">
        <v>254792459030</v>
      </c>
      <c r="J2077" t="s">
        <v>9802</v>
      </c>
      <c r="K2077" t="s">
        <v>36</v>
      </c>
      <c r="L2077" t="s">
        <v>4791</v>
      </c>
      <c r="M2077" t="s">
        <v>9803</v>
      </c>
      <c r="N2077" s="54">
        <v>46002</v>
      </c>
      <c r="O2077" s="55">
        <v>0.54166666666666663</v>
      </c>
      <c r="P2077" t="s">
        <v>45</v>
      </c>
      <c r="Q2077" s="54">
        <v>45974</v>
      </c>
      <c r="R2077" s="55">
        <v>0.64930555555555503</v>
      </c>
      <c r="T2077">
        <v>1311251731528</v>
      </c>
      <c r="U2077">
        <v>0</v>
      </c>
    </row>
    <row r="2078" spans="1:21" hidden="1">
      <c r="A2078" s="54">
        <v>45973</v>
      </c>
      <c r="B2078" t="s">
        <v>1599</v>
      </c>
      <c r="C2078" t="s">
        <v>41</v>
      </c>
      <c r="D2078">
        <v>782765791</v>
      </c>
      <c r="E2078" t="s">
        <v>33</v>
      </c>
      <c r="F2078" t="s">
        <v>45</v>
      </c>
      <c r="G2078" t="s">
        <v>1600</v>
      </c>
      <c r="H2078">
        <v>780222333</v>
      </c>
      <c r="I2078">
        <v>741222333</v>
      </c>
      <c r="J2078" t="s">
        <v>1601</v>
      </c>
      <c r="K2078" t="s">
        <v>36</v>
      </c>
      <c r="L2078" t="s">
        <v>4076</v>
      </c>
      <c r="M2078" t="s">
        <v>7110</v>
      </c>
      <c r="N2078" s="54">
        <v>45973</v>
      </c>
      <c r="O2078" s="55">
        <v>0.54166666666666663</v>
      </c>
      <c r="P2078" t="s">
        <v>45</v>
      </c>
      <c r="Q2078" s="54">
        <v>45974</v>
      </c>
      <c r="R2078" s="55">
        <v>0.438194444444444</v>
      </c>
      <c r="T2078" t="s">
        <v>12141</v>
      </c>
      <c r="U2078">
        <v>0</v>
      </c>
    </row>
    <row r="2079" spans="1:21" hidden="1">
      <c r="A2079" s="54">
        <v>45973</v>
      </c>
      <c r="B2079" t="s">
        <v>2590</v>
      </c>
      <c r="C2079" t="s">
        <v>41</v>
      </c>
      <c r="D2079">
        <v>738481681</v>
      </c>
      <c r="E2079" t="s">
        <v>33</v>
      </c>
      <c r="F2079" t="s">
        <v>45</v>
      </c>
      <c r="G2079" t="s">
        <v>7605</v>
      </c>
      <c r="I2079">
        <v>254717660117</v>
      </c>
      <c r="J2079" t="s">
        <v>7606</v>
      </c>
      <c r="K2079" t="s">
        <v>36</v>
      </c>
      <c r="L2079" t="s">
        <v>1889</v>
      </c>
      <c r="M2079" t="s">
        <v>9804</v>
      </c>
      <c r="N2079" s="54">
        <v>45974</v>
      </c>
      <c r="O2079" s="55">
        <v>0.41666666666666669</v>
      </c>
      <c r="P2079" t="s">
        <v>45</v>
      </c>
      <c r="Q2079" s="54">
        <v>45974</v>
      </c>
      <c r="R2079" s="55">
        <v>0.41736111111111102</v>
      </c>
      <c r="T2079">
        <v>1311251730571</v>
      </c>
      <c r="U2079">
        <v>0</v>
      </c>
    </row>
    <row r="2080" spans="1:21">
      <c r="A2080" s="54">
        <v>45973</v>
      </c>
      <c r="B2080" t="s">
        <v>7683</v>
      </c>
      <c r="C2080" t="s">
        <v>1167</v>
      </c>
      <c r="D2080">
        <v>780080032</v>
      </c>
      <c r="E2080" t="s">
        <v>33</v>
      </c>
      <c r="F2080" t="s">
        <v>45</v>
      </c>
      <c r="G2080" t="s">
        <v>9805</v>
      </c>
      <c r="H2080">
        <v>721726964</v>
      </c>
      <c r="I2080">
        <v>721726964</v>
      </c>
      <c r="J2080" t="s">
        <v>9806</v>
      </c>
      <c r="K2080" t="s">
        <v>36</v>
      </c>
      <c r="L2080" t="s">
        <v>3916</v>
      </c>
      <c r="M2080" t="s">
        <v>2024</v>
      </c>
      <c r="N2080" s="54">
        <v>45973</v>
      </c>
      <c r="O2080" s="55">
        <v>0.70833333333333337</v>
      </c>
      <c r="P2080" t="s">
        <v>67</v>
      </c>
      <c r="Q2080" s="54">
        <v>45974</v>
      </c>
      <c r="R2080" s="55">
        <v>0.4</v>
      </c>
      <c r="T2080">
        <v>0</v>
      </c>
      <c r="U2080" t="s">
        <v>4079</v>
      </c>
    </row>
    <row r="2081" spans="1:21" hidden="1">
      <c r="A2081" s="54">
        <v>45973</v>
      </c>
      <c r="B2081" t="s">
        <v>4094</v>
      </c>
      <c r="C2081" t="s">
        <v>41</v>
      </c>
      <c r="D2081">
        <v>784408959</v>
      </c>
      <c r="E2081" t="s">
        <v>33</v>
      </c>
      <c r="F2081" t="s">
        <v>45</v>
      </c>
      <c r="G2081" t="s">
        <v>9808</v>
      </c>
      <c r="H2081">
        <v>750445893</v>
      </c>
      <c r="I2081">
        <v>795961600</v>
      </c>
      <c r="J2081" t="s">
        <v>9809</v>
      </c>
      <c r="K2081" t="s">
        <v>36</v>
      </c>
      <c r="L2081" t="s">
        <v>1911</v>
      </c>
      <c r="M2081" t="s">
        <v>9810</v>
      </c>
      <c r="N2081" s="54">
        <v>45973</v>
      </c>
      <c r="O2081" s="55">
        <v>0.5</v>
      </c>
      <c r="P2081" t="s">
        <v>67</v>
      </c>
      <c r="Q2081" s="54">
        <v>45974</v>
      </c>
      <c r="R2081" s="55" t="s">
        <v>12142</v>
      </c>
      <c r="T2081">
        <v>0</v>
      </c>
      <c r="U2081" t="s">
        <v>4079</v>
      </c>
    </row>
    <row r="2082" spans="1:21" hidden="1">
      <c r="A2082" s="54">
        <v>45973</v>
      </c>
      <c r="B2082" t="s">
        <v>867</v>
      </c>
      <c r="C2082" t="s">
        <v>41</v>
      </c>
      <c r="D2082">
        <v>738237386</v>
      </c>
      <c r="E2082" t="s">
        <v>33</v>
      </c>
      <c r="F2082" t="s">
        <v>45</v>
      </c>
      <c r="G2082" t="s">
        <v>9811</v>
      </c>
      <c r="I2082">
        <v>786738122</v>
      </c>
      <c r="J2082" t="s">
        <v>9812</v>
      </c>
      <c r="K2082" t="s">
        <v>36</v>
      </c>
      <c r="L2082" t="s">
        <v>3907</v>
      </c>
      <c r="M2082" t="s">
        <v>3465</v>
      </c>
      <c r="N2082" s="54">
        <v>45974</v>
      </c>
      <c r="O2082" s="55">
        <v>0.41666666666666669</v>
      </c>
      <c r="P2082" t="s">
        <v>45</v>
      </c>
      <c r="Q2082" s="54">
        <v>45977</v>
      </c>
      <c r="R2082" s="55" t="s">
        <v>12143</v>
      </c>
      <c r="T2082">
        <v>1611251736845</v>
      </c>
      <c r="U2082">
        <v>0</v>
      </c>
    </row>
    <row r="2083" spans="1:21" hidden="1">
      <c r="A2083" s="54">
        <v>45973</v>
      </c>
      <c r="B2083" t="s">
        <v>6141</v>
      </c>
      <c r="C2083" t="s">
        <v>41</v>
      </c>
      <c r="D2083">
        <v>789052741</v>
      </c>
      <c r="E2083" t="s">
        <v>33</v>
      </c>
      <c r="F2083" t="s">
        <v>45</v>
      </c>
      <c r="G2083" t="s">
        <v>9813</v>
      </c>
      <c r="H2083">
        <v>254790496460</v>
      </c>
      <c r="I2083">
        <v>254102560199</v>
      </c>
      <c r="J2083" t="s">
        <v>9814</v>
      </c>
      <c r="K2083" t="s">
        <v>36</v>
      </c>
      <c r="L2083" t="s">
        <v>5551</v>
      </c>
      <c r="M2083" t="s">
        <v>9815</v>
      </c>
      <c r="N2083" s="54">
        <v>45975</v>
      </c>
      <c r="O2083" s="55">
        <v>0.5</v>
      </c>
      <c r="P2083" t="s">
        <v>45</v>
      </c>
      <c r="Q2083" s="54">
        <v>45977</v>
      </c>
      <c r="R2083" s="55" t="s">
        <v>12144</v>
      </c>
      <c r="T2083">
        <v>1611251736821</v>
      </c>
      <c r="U2083">
        <v>0</v>
      </c>
    </row>
    <row r="2084" spans="1:21" hidden="1">
      <c r="A2084" s="54">
        <v>45973</v>
      </c>
      <c r="B2084" t="s">
        <v>4094</v>
      </c>
      <c r="C2084" t="s">
        <v>41</v>
      </c>
      <c r="D2084">
        <v>784408959</v>
      </c>
      <c r="E2084" t="s">
        <v>33</v>
      </c>
      <c r="F2084" t="s">
        <v>45</v>
      </c>
      <c r="G2084" t="s">
        <v>9816</v>
      </c>
      <c r="I2084">
        <v>254770481612</v>
      </c>
      <c r="J2084" t="s">
        <v>9817</v>
      </c>
      <c r="K2084" t="s">
        <v>36</v>
      </c>
      <c r="L2084" t="s">
        <v>1196</v>
      </c>
      <c r="M2084" t="s">
        <v>9818</v>
      </c>
      <c r="N2084" s="54">
        <v>45973</v>
      </c>
      <c r="O2084" s="55">
        <v>0.5</v>
      </c>
      <c r="P2084" t="s">
        <v>45</v>
      </c>
      <c r="Q2084" s="54">
        <v>45974</v>
      </c>
      <c r="R2084" s="55" t="s">
        <v>12020</v>
      </c>
      <c r="T2084">
        <v>1311251730862</v>
      </c>
      <c r="U2084">
        <v>0</v>
      </c>
    </row>
    <row r="2085" spans="1:21" hidden="1">
      <c r="A2085" s="54">
        <v>45973</v>
      </c>
      <c r="B2085" t="s">
        <v>7723</v>
      </c>
      <c r="C2085" t="s">
        <v>41</v>
      </c>
      <c r="D2085">
        <v>789928129</v>
      </c>
      <c r="E2085" t="s">
        <v>33</v>
      </c>
      <c r="F2085" t="s">
        <v>45</v>
      </c>
      <c r="G2085" t="s">
        <v>9819</v>
      </c>
      <c r="H2085">
        <v>721133963</v>
      </c>
      <c r="I2085">
        <v>721133963</v>
      </c>
      <c r="J2085" t="s">
        <v>9820</v>
      </c>
      <c r="K2085" t="s">
        <v>36</v>
      </c>
      <c r="L2085" t="s">
        <v>4129</v>
      </c>
      <c r="M2085" t="s">
        <v>5480</v>
      </c>
      <c r="N2085" s="54">
        <v>45976</v>
      </c>
      <c r="O2085" s="55">
        <v>0.33333333333333331</v>
      </c>
      <c r="P2085" t="s">
        <v>67</v>
      </c>
      <c r="Q2085" s="54">
        <v>45974</v>
      </c>
      <c r="R2085" s="55" t="s">
        <v>12145</v>
      </c>
      <c r="T2085">
        <v>0</v>
      </c>
      <c r="U2085" t="s">
        <v>114</v>
      </c>
    </row>
    <row r="2086" spans="1:21" hidden="1">
      <c r="A2086" s="54">
        <v>45973</v>
      </c>
      <c r="B2086" t="s">
        <v>7723</v>
      </c>
      <c r="C2086" t="s">
        <v>41</v>
      </c>
      <c r="D2086">
        <v>789928129</v>
      </c>
      <c r="E2086" t="s">
        <v>33</v>
      </c>
      <c r="F2086" t="s">
        <v>45</v>
      </c>
      <c r="G2086" t="s">
        <v>9821</v>
      </c>
      <c r="H2086">
        <v>723117139</v>
      </c>
      <c r="I2086">
        <v>723117139</v>
      </c>
      <c r="J2086" t="s">
        <v>9820</v>
      </c>
      <c r="K2086" t="s">
        <v>36</v>
      </c>
      <c r="L2086" t="s">
        <v>4384</v>
      </c>
      <c r="M2086" t="s">
        <v>5480</v>
      </c>
      <c r="N2086" s="54">
        <v>45976</v>
      </c>
      <c r="O2086" s="55">
        <v>0.33333333333333331</v>
      </c>
      <c r="P2086" t="s">
        <v>45</v>
      </c>
      <c r="Q2086" s="54">
        <v>45974</v>
      </c>
      <c r="R2086" s="55" t="s">
        <v>12146</v>
      </c>
      <c r="T2086">
        <v>1311251731390</v>
      </c>
      <c r="U2086">
        <v>0</v>
      </c>
    </row>
    <row r="2087" spans="1:21">
      <c r="A2087" s="54">
        <v>45973</v>
      </c>
      <c r="B2087" t="s">
        <v>31</v>
      </c>
      <c r="C2087" t="s">
        <v>32</v>
      </c>
      <c r="D2087">
        <v>780225502</v>
      </c>
      <c r="E2087" t="s">
        <v>33</v>
      </c>
      <c r="F2087" t="s">
        <v>45</v>
      </c>
      <c r="G2087" t="s">
        <v>9822</v>
      </c>
      <c r="H2087">
        <v>756630024</v>
      </c>
      <c r="I2087">
        <v>756630024</v>
      </c>
      <c r="J2087" t="s">
        <v>9823</v>
      </c>
      <c r="K2087" t="s">
        <v>36</v>
      </c>
      <c r="L2087" t="s">
        <v>3896</v>
      </c>
      <c r="M2087" t="s">
        <v>9121</v>
      </c>
      <c r="N2087" s="54">
        <v>45973</v>
      </c>
      <c r="O2087" s="55">
        <v>0.54166666666666663</v>
      </c>
      <c r="P2087" t="s">
        <v>45</v>
      </c>
      <c r="Q2087" s="54">
        <v>45974</v>
      </c>
      <c r="R2087" s="55" t="s">
        <v>12147</v>
      </c>
      <c r="T2087">
        <v>1311251731366</v>
      </c>
      <c r="U2087">
        <v>0</v>
      </c>
    </row>
    <row r="2088" spans="1:21" hidden="1">
      <c r="A2088" s="54">
        <v>45973</v>
      </c>
      <c r="B2088" t="s">
        <v>8441</v>
      </c>
      <c r="C2088" t="s">
        <v>41</v>
      </c>
      <c r="D2088">
        <v>782325197</v>
      </c>
      <c r="E2088" t="s">
        <v>33</v>
      </c>
      <c r="F2088" t="s">
        <v>45</v>
      </c>
      <c r="G2088" t="s">
        <v>9824</v>
      </c>
      <c r="H2088">
        <v>245756899387</v>
      </c>
      <c r="I2088">
        <v>254703486606</v>
      </c>
      <c r="J2088" t="s">
        <v>9825</v>
      </c>
      <c r="K2088" t="s">
        <v>36</v>
      </c>
      <c r="L2088" t="s">
        <v>3926</v>
      </c>
      <c r="M2088" t="s">
        <v>9826</v>
      </c>
      <c r="N2088" s="54">
        <v>45975</v>
      </c>
      <c r="O2088" s="55">
        <v>0.54166666666666663</v>
      </c>
      <c r="P2088" t="s">
        <v>45</v>
      </c>
      <c r="Q2088" s="54">
        <v>45974</v>
      </c>
      <c r="R2088" s="55" t="s">
        <v>12148</v>
      </c>
      <c r="T2088">
        <v>1311251731321</v>
      </c>
      <c r="U2088">
        <v>0</v>
      </c>
    </row>
    <row r="2089" spans="1:21" hidden="1">
      <c r="A2089" s="54">
        <v>45973</v>
      </c>
      <c r="B2089" t="s">
        <v>267</v>
      </c>
      <c r="C2089" t="s">
        <v>41</v>
      </c>
      <c r="D2089">
        <v>755669505</v>
      </c>
      <c r="E2089" t="s">
        <v>33</v>
      </c>
      <c r="F2089" t="s">
        <v>45</v>
      </c>
      <c r="G2089" t="s">
        <v>9827</v>
      </c>
      <c r="H2089">
        <v>254789579786</v>
      </c>
      <c r="I2089">
        <v>254701367780</v>
      </c>
      <c r="J2089" t="s">
        <v>9828</v>
      </c>
      <c r="K2089" t="s">
        <v>36</v>
      </c>
      <c r="L2089" t="s">
        <v>3959</v>
      </c>
      <c r="M2089" t="s">
        <v>9829</v>
      </c>
      <c r="N2089" s="54">
        <v>45974</v>
      </c>
      <c r="O2089" s="55">
        <v>0.41666666666666669</v>
      </c>
      <c r="P2089" t="s">
        <v>45</v>
      </c>
      <c r="Q2089" s="54">
        <v>45977</v>
      </c>
      <c r="R2089" s="55" t="s">
        <v>12149</v>
      </c>
      <c r="T2089">
        <v>1611251736813</v>
      </c>
      <c r="U2089">
        <v>0</v>
      </c>
    </row>
    <row r="2090" spans="1:21" hidden="1">
      <c r="A2090" s="54">
        <v>45973</v>
      </c>
      <c r="B2090" t="s">
        <v>4545</v>
      </c>
      <c r="C2090" t="s">
        <v>41</v>
      </c>
      <c r="D2090">
        <v>103639065</v>
      </c>
      <c r="E2090" t="s">
        <v>33</v>
      </c>
      <c r="F2090" t="s">
        <v>45</v>
      </c>
      <c r="G2090" t="s">
        <v>9830</v>
      </c>
      <c r="H2090">
        <v>726317428</v>
      </c>
      <c r="I2090">
        <v>707357193</v>
      </c>
      <c r="J2090" t="s">
        <v>9831</v>
      </c>
      <c r="K2090" t="s">
        <v>36</v>
      </c>
      <c r="L2090" t="s">
        <v>3948</v>
      </c>
      <c r="M2090" t="s">
        <v>9009</v>
      </c>
      <c r="N2090" s="54">
        <v>45973</v>
      </c>
      <c r="O2090" s="55">
        <v>0.66666666666666663</v>
      </c>
      <c r="P2090" t="s">
        <v>67</v>
      </c>
      <c r="Q2090" s="54">
        <v>45974</v>
      </c>
      <c r="R2090" s="55" t="s">
        <v>12150</v>
      </c>
      <c r="T2090">
        <v>0</v>
      </c>
      <c r="U2090" t="s">
        <v>114</v>
      </c>
    </row>
    <row r="2091" spans="1:21" hidden="1">
      <c r="A2091" s="54">
        <v>45973</v>
      </c>
      <c r="B2091" t="s">
        <v>267</v>
      </c>
      <c r="C2091" t="s">
        <v>41</v>
      </c>
      <c r="D2091">
        <v>755669505</v>
      </c>
      <c r="E2091" t="s">
        <v>33</v>
      </c>
      <c r="F2091" t="s">
        <v>45</v>
      </c>
      <c r="G2091" t="s">
        <v>773</v>
      </c>
      <c r="H2091">
        <v>254107410927</v>
      </c>
      <c r="I2091">
        <v>254714851901</v>
      </c>
      <c r="J2091" t="s">
        <v>774</v>
      </c>
      <c r="K2091" t="s">
        <v>36</v>
      </c>
      <c r="L2091" t="s">
        <v>3959</v>
      </c>
      <c r="M2091" t="s">
        <v>6708</v>
      </c>
      <c r="N2091" s="54">
        <v>45974</v>
      </c>
      <c r="O2091" s="55">
        <v>0.41666666666666669</v>
      </c>
      <c r="P2091" t="s">
        <v>45</v>
      </c>
      <c r="Q2091" s="54">
        <v>45974</v>
      </c>
      <c r="R2091" s="55" t="s">
        <v>12151</v>
      </c>
      <c r="T2091">
        <v>1311251731169</v>
      </c>
      <c r="U2091">
        <v>0</v>
      </c>
    </row>
    <row r="2092" spans="1:21" hidden="1">
      <c r="A2092" s="54">
        <v>45973</v>
      </c>
      <c r="B2092" t="s">
        <v>9832</v>
      </c>
      <c r="C2092" t="s">
        <v>41</v>
      </c>
      <c r="D2092">
        <v>102772410</v>
      </c>
      <c r="E2092" t="s">
        <v>33</v>
      </c>
      <c r="F2092" t="s">
        <v>45</v>
      </c>
      <c r="G2092" t="s">
        <v>9833</v>
      </c>
      <c r="I2092">
        <v>727698196</v>
      </c>
      <c r="J2092" t="s">
        <v>9834</v>
      </c>
      <c r="K2092" t="s">
        <v>36</v>
      </c>
      <c r="L2092" t="s">
        <v>1878</v>
      </c>
      <c r="M2092" t="s">
        <v>9835</v>
      </c>
      <c r="N2092" s="54">
        <v>45974</v>
      </c>
      <c r="O2092" s="55">
        <v>0.375</v>
      </c>
      <c r="P2092" t="s">
        <v>45</v>
      </c>
      <c r="Q2092" s="54">
        <v>45974</v>
      </c>
      <c r="R2092" s="55" t="s">
        <v>12152</v>
      </c>
      <c r="T2092">
        <v>1311251731151</v>
      </c>
      <c r="U2092">
        <v>0</v>
      </c>
    </row>
    <row r="2093" spans="1:21" hidden="1">
      <c r="A2093" s="54">
        <v>45973</v>
      </c>
      <c r="B2093" t="s">
        <v>3071</v>
      </c>
      <c r="C2093" t="s">
        <v>41</v>
      </c>
      <c r="D2093">
        <v>781716905</v>
      </c>
      <c r="E2093" t="s">
        <v>33</v>
      </c>
      <c r="F2093" t="s">
        <v>45</v>
      </c>
      <c r="G2093" t="s">
        <v>9041</v>
      </c>
      <c r="H2093">
        <v>789577516</v>
      </c>
      <c r="I2093">
        <v>789577516</v>
      </c>
      <c r="J2093" t="s">
        <v>9042</v>
      </c>
      <c r="K2093" t="s">
        <v>36</v>
      </c>
      <c r="L2093" t="s">
        <v>3896</v>
      </c>
      <c r="M2093" t="s">
        <v>9043</v>
      </c>
      <c r="N2093" s="54">
        <v>45973</v>
      </c>
      <c r="O2093" s="55">
        <v>0.75</v>
      </c>
      <c r="P2093" t="s">
        <v>67</v>
      </c>
      <c r="Q2093" s="54">
        <v>45974</v>
      </c>
      <c r="R2093" s="55">
        <v>0.36875000000000002</v>
      </c>
      <c r="T2093">
        <v>0</v>
      </c>
      <c r="U2093" t="s">
        <v>114</v>
      </c>
    </row>
    <row r="2094" spans="1:21" hidden="1">
      <c r="A2094" s="54">
        <v>45973</v>
      </c>
      <c r="B2094" t="s">
        <v>764</v>
      </c>
      <c r="C2094" t="s">
        <v>41</v>
      </c>
      <c r="D2094">
        <v>787701553</v>
      </c>
      <c r="E2094" t="s">
        <v>33</v>
      </c>
      <c r="F2094" t="s">
        <v>45</v>
      </c>
      <c r="G2094" t="s">
        <v>9837</v>
      </c>
      <c r="H2094">
        <v>254751931636</v>
      </c>
      <c r="I2094">
        <v>254751931636</v>
      </c>
      <c r="J2094" t="s">
        <v>9838</v>
      </c>
      <c r="K2094" t="s">
        <v>36</v>
      </c>
      <c r="L2094" t="s">
        <v>1196</v>
      </c>
      <c r="M2094" t="s">
        <v>9839</v>
      </c>
      <c r="N2094" s="54">
        <v>45976</v>
      </c>
      <c r="O2094" s="55">
        <v>0.54166666666666663</v>
      </c>
      <c r="P2094" t="s">
        <v>67</v>
      </c>
      <c r="Q2094" s="54">
        <v>45974</v>
      </c>
      <c r="R2094" s="55">
        <v>0.37986111111111098</v>
      </c>
      <c r="T2094">
        <v>0</v>
      </c>
      <c r="U2094" t="s">
        <v>4247</v>
      </c>
    </row>
    <row r="2095" spans="1:21" hidden="1">
      <c r="A2095" s="54">
        <v>45973</v>
      </c>
      <c r="B2095" t="s">
        <v>3071</v>
      </c>
      <c r="C2095" t="s">
        <v>41</v>
      </c>
      <c r="D2095">
        <v>781716905</v>
      </c>
      <c r="E2095" t="s">
        <v>33</v>
      </c>
      <c r="F2095" t="s">
        <v>45</v>
      </c>
      <c r="G2095" t="s">
        <v>9052</v>
      </c>
      <c r="H2095">
        <v>788623414</v>
      </c>
      <c r="I2095">
        <v>788623414</v>
      </c>
      <c r="J2095" t="s">
        <v>9053</v>
      </c>
      <c r="K2095" t="s">
        <v>36</v>
      </c>
      <c r="L2095" t="s">
        <v>3896</v>
      </c>
      <c r="M2095" t="s">
        <v>9054</v>
      </c>
      <c r="N2095" s="54">
        <v>45973</v>
      </c>
      <c r="O2095" s="55">
        <v>0.75</v>
      </c>
      <c r="P2095" t="s">
        <v>67</v>
      </c>
      <c r="Q2095" s="54">
        <v>45974</v>
      </c>
      <c r="R2095" s="55">
        <v>0.38263888888888897</v>
      </c>
      <c r="T2095">
        <v>0</v>
      </c>
      <c r="U2095" t="s">
        <v>114</v>
      </c>
    </row>
    <row r="2096" spans="1:21" hidden="1">
      <c r="A2096" s="54">
        <v>45973</v>
      </c>
      <c r="B2096" t="s">
        <v>3071</v>
      </c>
      <c r="C2096" t="s">
        <v>41</v>
      </c>
      <c r="D2096">
        <v>781716905</v>
      </c>
      <c r="E2096" t="s">
        <v>33</v>
      </c>
      <c r="F2096" t="s">
        <v>3886</v>
      </c>
      <c r="G2096" t="s">
        <v>9840</v>
      </c>
      <c r="I2096">
        <v>729582939</v>
      </c>
      <c r="J2096" t="s">
        <v>9841</v>
      </c>
      <c r="K2096" t="s">
        <v>36</v>
      </c>
      <c r="L2096" t="s">
        <v>3896</v>
      </c>
      <c r="M2096" t="s">
        <v>8208</v>
      </c>
      <c r="N2096" s="54">
        <v>46022</v>
      </c>
      <c r="O2096" s="55">
        <v>0.54166666666666663</v>
      </c>
      <c r="P2096" t="s">
        <v>3886</v>
      </c>
      <c r="Q2096" s="54"/>
      <c r="T2096" t="s">
        <v>4175</v>
      </c>
      <c r="U2096"/>
    </row>
    <row r="2097" spans="1:21" hidden="1">
      <c r="A2097" s="54">
        <v>45973</v>
      </c>
      <c r="B2097" t="s">
        <v>8561</v>
      </c>
      <c r="C2097" t="s">
        <v>41</v>
      </c>
      <c r="D2097">
        <v>787701553</v>
      </c>
      <c r="E2097" t="s">
        <v>33</v>
      </c>
      <c r="F2097" t="s">
        <v>45</v>
      </c>
      <c r="G2097" t="s">
        <v>9842</v>
      </c>
      <c r="H2097">
        <v>254101719633</v>
      </c>
      <c r="I2097">
        <v>254101719633</v>
      </c>
      <c r="J2097" t="s">
        <v>9843</v>
      </c>
      <c r="K2097" t="s">
        <v>81</v>
      </c>
      <c r="L2097" t="s">
        <v>1196</v>
      </c>
      <c r="M2097" t="s">
        <v>9844</v>
      </c>
      <c r="N2097" s="54">
        <v>45976</v>
      </c>
      <c r="O2097" s="55">
        <v>0.5</v>
      </c>
      <c r="P2097" t="s">
        <v>39</v>
      </c>
      <c r="Q2097" s="54">
        <v>45974</v>
      </c>
      <c r="R2097" s="55" t="s">
        <v>12153</v>
      </c>
      <c r="T2097">
        <v>0</v>
      </c>
      <c r="U2097" t="e">
        <v>#REF!</v>
      </c>
    </row>
    <row r="2098" spans="1:21" hidden="1">
      <c r="A2098" s="54">
        <v>45973</v>
      </c>
      <c r="B2098" t="s">
        <v>3071</v>
      </c>
      <c r="C2098" t="s">
        <v>41</v>
      </c>
      <c r="D2098">
        <v>781716905</v>
      </c>
      <c r="E2098" t="s">
        <v>33</v>
      </c>
      <c r="F2098" t="s">
        <v>3886</v>
      </c>
      <c r="G2098" t="s">
        <v>9845</v>
      </c>
      <c r="I2098">
        <v>795174041</v>
      </c>
      <c r="J2098" t="s">
        <v>9846</v>
      </c>
      <c r="K2098" t="s">
        <v>36</v>
      </c>
      <c r="L2098" t="s">
        <v>3896</v>
      </c>
      <c r="M2098" t="s">
        <v>3145</v>
      </c>
      <c r="N2098" s="54">
        <v>45999</v>
      </c>
      <c r="O2098" s="55">
        <v>0.54166666666666663</v>
      </c>
      <c r="P2098" t="s">
        <v>3886</v>
      </c>
      <c r="Q2098" s="54"/>
      <c r="T2098" t="s">
        <v>4175</v>
      </c>
      <c r="U2098"/>
    </row>
    <row r="2099" spans="1:21" hidden="1">
      <c r="A2099" s="54">
        <v>45973</v>
      </c>
      <c r="B2099" t="s">
        <v>267</v>
      </c>
      <c r="C2099" t="s">
        <v>41</v>
      </c>
      <c r="D2099">
        <v>755669505</v>
      </c>
      <c r="E2099" t="s">
        <v>33</v>
      </c>
      <c r="F2099" t="s">
        <v>45</v>
      </c>
      <c r="G2099" t="s">
        <v>9847</v>
      </c>
      <c r="H2099">
        <v>254751154154</v>
      </c>
      <c r="I2099">
        <v>254759560564</v>
      </c>
      <c r="J2099" t="s">
        <v>9848</v>
      </c>
      <c r="K2099" t="s">
        <v>36</v>
      </c>
      <c r="L2099" t="s">
        <v>3959</v>
      </c>
      <c r="M2099" t="s">
        <v>2484</v>
      </c>
      <c r="N2099" s="54">
        <v>45974</v>
      </c>
      <c r="O2099" s="55">
        <v>0.41666666666666669</v>
      </c>
      <c r="P2099" t="s">
        <v>45</v>
      </c>
      <c r="Q2099" s="54">
        <v>45974</v>
      </c>
      <c r="R2099" s="55" t="s">
        <v>12154</v>
      </c>
      <c r="T2099">
        <v>1311251730593</v>
      </c>
      <c r="U2099">
        <v>0</v>
      </c>
    </row>
    <row r="2100" spans="1:21" hidden="1">
      <c r="A2100" s="54">
        <v>45973</v>
      </c>
      <c r="B2100" t="s">
        <v>3071</v>
      </c>
      <c r="C2100" t="s">
        <v>41</v>
      </c>
      <c r="D2100">
        <v>781716905</v>
      </c>
      <c r="E2100" t="s">
        <v>33</v>
      </c>
      <c r="F2100" t="s">
        <v>3886</v>
      </c>
      <c r="G2100" t="s">
        <v>3300</v>
      </c>
      <c r="I2100">
        <v>748202048</v>
      </c>
      <c r="J2100" t="s">
        <v>9850</v>
      </c>
      <c r="K2100" t="s">
        <v>36</v>
      </c>
      <c r="L2100" t="s">
        <v>3896</v>
      </c>
      <c r="M2100" t="s">
        <v>3145</v>
      </c>
      <c r="N2100" s="54">
        <v>46016</v>
      </c>
      <c r="O2100" s="55">
        <v>0.5</v>
      </c>
      <c r="P2100" t="s">
        <v>3886</v>
      </c>
      <c r="Q2100" s="54"/>
      <c r="T2100" t="s">
        <v>4175</v>
      </c>
      <c r="U2100"/>
    </row>
    <row r="2101" spans="1:21" hidden="1">
      <c r="A2101" s="54">
        <v>45973</v>
      </c>
      <c r="B2101" t="s">
        <v>267</v>
      </c>
      <c r="C2101" t="s">
        <v>41</v>
      </c>
      <c r="D2101">
        <v>755669505</v>
      </c>
      <c r="E2101" t="s">
        <v>33</v>
      </c>
      <c r="F2101" t="s">
        <v>45</v>
      </c>
      <c r="G2101" t="s">
        <v>9851</v>
      </c>
      <c r="H2101">
        <v>254732749462</v>
      </c>
      <c r="I2101">
        <v>254111645221</v>
      </c>
      <c r="J2101" t="s">
        <v>9852</v>
      </c>
      <c r="K2101" t="s">
        <v>36</v>
      </c>
      <c r="L2101" t="s">
        <v>3959</v>
      </c>
      <c r="M2101" t="s">
        <v>1985</v>
      </c>
      <c r="N2101" s="54">
        <v>45974</v>
      </c>
      <c r="O2101" s="55">
        <v>0.41666666666666669</v>
      </c>
      <c r="P2101" t="s">
        <v>39</v>
      </c>
      <c r="Q2101" s="54">
        <v>45974</v>
      </c>
      <c r="R2101" s="55">
        <v>0.43402777777777801</v>
      </c>
      <c r="T2101">
        <v>0</v>
      </c>
      <c r="U2101" t="e">
        <v>#REF!</v>
      </c>
    </row>
    <row r="2102" spans="1:21" hidden="1">
      <c r="A2102" s="54">
        <v>45973</v>
      </c>
      <c r="B2102" t="s">
        <v>4402</v>
      </c>
      <c r="C2102" t="s">
        <v>41</v>
      </c>
      <c r="D2102">
        <v>788595265</v>
      </c>
      <c r="E2102" t="s">
        <v>33</v>
      </c>
      <c r="F2102" t="s">
        <v>3886</v>
      </c>
      <c r="G2102" t="s">
        <v>9853</v>
      </c>
      <c r="H2102">
        <v>752670645</v>
      </c>
      <c r="I2102">
        <v>7</v>
      </c>
      <c r="J2102" t="s">
        <v>9854</v>
      </c>
      <c r="K2102" t="s">
        <v>36</v>
      </c>
      <c r="L2102" t="s">
        <v>4129</v>
      </c>
      <c r="M2102" t="s">
        <v>9855</v>
      </c>
      <c r="N2102" s="54">
        <v>45974</v>
      </c>
      <c r="O2102" s="55">
        <v>0.375</v>
      </c>
      <c r="P2102" t="s">
        <v>3886</v>
      </c>
      <c r="Q2102" s="54"/>
      <c r="T2102" t="s">
        <v>4175</v>
      </c>
      <c r="U2102"/>
    </row>
    <row r="2103" spans="1:21" hidden="1">
      <c r="A2103" s="54">
        <v>45973</v>
      </c>
      <c r="B2103" t="s">
        <v>1690</v>
      </c>
      <c r="C2103" t="s">
        <v>41</v>
      </c>
      <c r="D2103">
        <v>784289098</v>
      </c>
      <c r="E2103" t="s">
        <v>33</v>
      </c>
      <c r="F2103" t="s">
        <v>3886</v>
      </c>
      <c r="G2103" t="s">
        <v>9856</v>
      </c>
      <c r="H2103">
        <v>788265872</v>
      </c>
      <c r="I2103">
        <v>788265872</v>
      </c>
      <c r="J2103" t="s">
        <v>9857</v>
      </c>
      <c r="K2103" t="s">
        <v>36</v>
      </c>
      <c r="L2103" t="s">
        <v>3896</v>
      </c>
      <c r="M2103" t="s">
        <v>1205</v>
      </c>
      <c r="N2103" s="54">
        <v>45973</v>
      </c>
      <c r="O2103" s="55">
        <v>0.41666666666666669</v>
      </c>
      <c r="P2103" t="s">
        <v>3886</v>
      </c>
      <c r="Q2103" s="54"/>
      <c r="T2103" t="s">
        <v>4175</v>
      </c>
      <c r="U2103"/>
    </row>
    <row r="2104" spans="1:21" hidden="1">
      <c r="A2104" s="54">
        <v>45973</v>
      </c>
      <c r="B2104" t="s">
        <v>3923</v>
      </c>
      <c r="C2104" t="s">
        <v>41</v>
      </c>
      <c r="D2104">
        <v>102497828</v>
      </c>
      <c r="E2104" t="s">
        <v>33</v>
      </c>
      <c r="F2104" t="s">
        <v>45</v>
      </c>
      <c r="G2104" t="s">
        <v>3089</v>
      </c>
      <c r="H2104">
        <v>786711640</v>
      </c>
      <c r="I2104">
        <v>786711640</v>
      </c>
      <c r="J2104" t="s">
        <v>9858</v>
      </c>
      <c r="K2104" t="s">
        <v>36</v>
      </c>
      <c r="L2104" t="s">
        <v>3907</v>
      </c>
      <c r="M2104" t="s">
        <v>1229</v>
      </c>
      <c r="N2104" s="54">
        <v>45974</v>
      </c>
      <c r="O2104" s="55">
        <v>0.41666666666666669</v>
      </c>
      <c r="P2104" t="s">
        <v>39</v>
      </c>
      <c r="Q2104" s="54">
        <v>45974</v>
      </c>
      <c r="R2104" s="55">
        <v>0.44652777777777802</v>
      </c>
      <c r="T2104">
        <v>0</v>
      </c>
      <c r="U2104" t="e">
        <v>#REF!</v>
      </c>
    </row>
    <row r="2105" spans="1:21" hidden="1">
      <c r="A2105" s="54">
        <v>45973</v>
      </c>
      <c r="B2105" t="s">
        <v>1690</v>
      </c>
      <c r="C2105" t="s">
        <v>41</v>
      </c>
      <c r="D2105">
        <v>784289098</v>
      </c>
      <c r="E2105" t="s">
        <v>33</v>
      </c>
      <c r="F2105" t="s">
        <v>3886</v>
      </c>
      <c r="G2105" t="s">
        <v>9859</v>
      </c>
      <c r="H2105">
        <v>756548688</v>
      </c>
      <c r="I2105">
        <v>756548688</v>
      </c>
      <c r="J2105" t="s">
        <v>9860</v>
      </c>
      <c r="K2105" t="s">
        <v>36</v>
      </c>
      <c r="L2105" t="s">
        <v>3896</v>
      </c>
      <c r="M2105" t="s">
        <v>3163</v>
      </c>
      <c r="N2105" s="54">
        <v>45973</v>
      </c>
      <c r="O2105" s="55">
        <v>0.41666666666666669</v>
      </c>
      <c r="P2105" t="s">
        <v>3886</v>
      </c>
      <c r="Q2105" s="54"/>
      <c r="T2105" t="s">
        <v>4175</v>
      </c>
      <c r="U2105"/>
    </row>
    <row r="2106" spans="1:21" hidden="1">
      <c r="A2106" s="54">
        <v>45973</v>
      </c>
      <c r="B2106" t="s">
        <v>4645</v>
      </c>
      <c r="C2106" t="s">
        <v>41</v>
      </c>
      <c r="D2106">
        <v>789928129</v>
      </c>
      <c r="E2106" t="s">
        <v>33</v>
      </c>
      <c r="F2106" t="s">
        <v>45</v>
      </c>
      <c r="G2106" t="s">
        <v>9861</v>
      </c>
      <c r="H2106">
        <v>254738464037</v>
      </c>
      <c r="I2106">
        <v>254738464037</v>
      </c>
      <c r="J2106" t="s">
        <v>9862</v>
      </c>
      <c r="K2106" t="s">
        <v>36</v>
      </c>
      <c r="L2106" t="s">
        <v>4129</v>
      </c>
      <c r="M2106" t="s">
        <v>1209</v>
      </c>
      <c r="N2106" s="54">
        <v>45975</v>
      </c>
      <c r="O2106" s="55">
        <v>0.33333333333333331</v>
      </c>
      <c r="P2106" t="s">
        <v>45</v>
      </c>
      <c r="Q2106" s="54">
        <v>45974</v>
      </c>
      <c r="R2106" s="55" t="s">
        <v>12155</v>
      </c>
      <c r="T2106">
        <v>1311251730858</v>
      </c>
      <c r="U2106">
        <v>0</v>
      </c>
    </row>
    <row r="2107" spans="1:21" hidden="1">
      <c r="A2107" s="54">
        <v>45973</v>
      </c>
      <c r="B2107" t="s">
        <v>3071</v>
      </c>
      <c r="C2107" t="s">
        <v>41</v>
      </c>
      <c r="D2107">
        <v>781716905</v>
      </c>
      <c r="E2107" t="s">
        <v>33</v>
      </c>
      <c r="F2107" t="s">
        <v>3886</v>
      </c>
      <c r="G2107" t="s">
        <v>9863</v>
      </c>
      <c r="I2107">
        <v>799511636</v>
      </c>
      <c r="J2107" t="s">
        <v>9864</v>
      </c>
      <c r="K2107" t="s">
        <v>36</v>
      </c>
      <c r="L2107" t="s">
        <v>3896</v>
      </c>
      <c r="M2107" t="s">
        <v>1323</v>
      </c>
      <c r="N2107" s="54">
        <v>46001</v>
      </c>
      <c r="O2107" s="55">
        <v>0.5</v>
      </c>
      <c r="P2107" t="s">
        <v>3886</v>
      </c>
      <c r="Q2107" s="54"/>
      <c r="T2107" t="s">
        <v>4175</v>
      </c>
      <c r="U2107"/>
    </row>
    <row r="2108" spans="1:21" hidden="1">
      <c r="A2108" s="54">
        <v>45973</v>
      </c>
      <c r="B2108" t="s">
        <v>3923</v>
      </c>
      <c r="C2108" t="s">
        <v>41</v>
      </c>
      <c r="D2108">
        <v>102497828</v>
      </c>
      <c r="E2108" t="s">
        <v>33</v>
      </c>
      <c r="F2108" t="s">
        <v>45</v>
      </c>
      <c r="G2108" t="s">
        <v>9865</v>
      </c>
      <c r="H2108">
        <v>733257009</v>
      </c>
      <c r="I2108">
        <v>721724706</v>
      </c>
      <c r="J2108" t="s">
        <v>9866</v>
      </c>
      <c r="K2108" t="s">
        <v>36</v>
      </c>
      <c r="L2108" t="s">
        <v>3907</v>
      </c>
      <c r="M2108" t="s">
        <v>9867</v>
      </c>
      <c r="N2108" s="54">
        <v>45974</v>
      </c>
      <c r="O2108" s="55">
        <v>0.45833333333333331</v>
      </c>
      <c r="P2108" t="s">
        <v>45</v>
      </c>
      <c r="Q2108" s="54">
        <v>45974</v>
      </c>
      <c r="R2108" s="55">
        <v>0.52083333333333304</v>
      </c>
      <c r="T2108">
        <v>1311251730996</v>
      </c>
      <c r="U2108">
        <v>0</v>
      </c>
    </row>
    <row r="2109" spans="1:21" hidden="1">
      <c r="A2109" s="54">
        <v>45973</v>
      </c>
      <c r="B2109" t="s">
        <v>5096</v>
      </c>
      <c r="C2109" t="s">
        <v>41</v>
      </c>
      <c r="D2109">
        <v>762900090</v>
      </c>
      <c r="E2109" t="s">
        <v>33</v>
      </c>
      <c r="F2109" t="s">
        <v>3886</v>
      </c>
      <c r="G2109" t="s">
        <v>9868</v>
      </c>
      <c r="H2109">
        <v>254769836879</v>
      </c>
      <c r="I2109">
        <v>254769836879</v>
      </c>
      <c r="J2109" t="s">
        <v>9869</v>
      </c>
      <c r="K2109" t="s">
        <v>36</v>
      </c>
      <c r="L2109" t="s">
        <v>4791</v>
      </c>
      <c r="M2109" t="s">
        <v>9870</v>
      </c>
      <c r="N2109" s="54">
        <v>45979</v>
      </c>
      <c r="O2109" s="55">
        <v>0.41666666666666669</v>
      </c>
      <c r="P2109" t="s">
        <v>3886</v>
      </c>
      <c r="Q2109" s="54"/>
      <c r="T2109" t="s">
        <v>4175</v>
      </c>
      <c r="U2109"/>
    </row>
    <row r="2110" spans="1:21" hidden="1">
      <c r="A2110" s="54">
        <v>45973</v>
      </c>
      <c r="B2110" t="s">
        <v>1652</v>
      </c>
      <c r="C2110" t="s">
        <v>41</v>
      </c>
      <c r="D2110">
        <v>738709366</v>
      </c>
      <c r="E2110" t="s">
        <v>33</v>
      </c>
      <c r="F2110" t="s">
        <v>45</v>
      </c>
      <c r="G2110" t="s">
        <v>9442</v>
      </c>
      <c r="H2110">
        <v>794024368</v>
      </c>
      <c r="I2110">
        <v>794024368</v>
      </c>
      <c r="J2110" t="s">
        <v>9871</v>
      </c>
      <c r="K2110" t="s">
        <v>36</v>
      </c>
      <c r="L2110" t="s">
        <v>1196</v>
      </c>
      <c r="M2110" t="s">
        <v>9872</v>
      </c>
      <c r="N2110" s="54">
        <v>45973</v>
      </c>
      <c r="O2110" s="55">
        <v>0.5</v>
      </c>
      <c r="P2110" t="s">
        <v>45</v>
      </c>
      <c r="Q2110" s="54">
        <v>45974</v>
      </c>
      <c r="R2110" s="55" t="s">
        <v>12156</v>
      </c>
      <c r="T2110">
        <v>1311251731109</v>
      </c>
      <c r="U2110">
        <v>0</v>
      </c>
    </row>
    <row r="2111" spans="1:21" hidden="1">
      <c r="A2111" s="54">
        <v>45973</v>
      </c>
      <c r="B2111" t="s">
        <v>3923</v>
      </c>
      <c r="C2111" t="s">
        <v>41</v>
      </c>
      <c r="D2111">
        <v>102497828</v>
      </c>
      <c r="E2111" t="s">
        <v>33</v>
      </c>
      <c r="F2111" t="s">
        <v>45</v>
      </c>
      <c r="G2111" t="s">
        <v>7418</v>
      </c>
      <c r="H2111">
        <v>714782615</v>
      </c>
      <c r="I2111">
        <v>714782615</v>
      </c>
      <c r="J2111" t="s">
        <v>9873</v>
      </c>
      <c r="K2111" t="s">
        <v>36</v>
      </c>
      <c r="L2111" t="s">
        <v>3907</v>
      </c>
      <c r="M2111" t="s">
        <v>9874</v>
      </c>
      <c r="N2111" s="54">
        <v>45974</v>
      </c>
      <c r="O2111" s="55">
        <v>0.41666666666666669</v>
      </c>
      <c r="P2111" t="s">
        <v>39</v>
      </c>
      <c r="Q2111" s="54">
        <v>45974</v>
      </c>
      <c r="R2111" s="55" t="s">
        <v>12006</v>
      </c>
      <c r="T2111">
        <v>0</v>
      </c>
      <c r="U2111" t="e">
        <v>#REF!</v>
      </c>
    </row>
    <row r="2112" spans="1:21" hidden="1">
      <c r="A2112" s="54">
        <v>45973</v>
      </c>
      <c r="B2112" t="s">
        <v>3129</v>
      </c>
      <c r="C2112" t="s">
        <v>41</v>
      </c>
      <c r="D2112">
        <v>780940795</v>
      </c>
      <c r="E2112" t="s">
        <v>33</v>
      </c>
      <c r="F2112" t="s">
        <v>45</v>
      </c>
      <c r="G2112" t="s">
        <v>8948</v>
      </c>
      <c r="I2112">
        <v>799470689</v>
      </c>
      <c r="J2112" t="s">
        <v>9875</v>
      </c>
      <c r="K2112" t="s">
        <v>36</v>
      </c>
      <c r="L2112" t="s">
        <v>3976</v>
      </c>
      <c r="M2112" t="s">
        <v>9876</v>
      </c>
      <c r="N2112" s="54">
        <v>45977</v>
      </c>
      <c r="O2112" s="55">
        <v>0.41666666666666669</v>
      </c>
      <c r="P2112" t="s">
        <v>67</v>
      </c>
      <c r="Q2112" s="54">
        <v>45974</v>
      </c>
      <c r="R2112" s="55" t="s">
        <v>12157</v>
      </c>
      <c r="T2112">
        <v>0</v>
      </c>
      <c r="U2112" t="s">
        <v>4068</v>
      </c>
    </row>
    <row r="2113" spans="1:21">
      <c r="A2113" s="54">
        <v>45973</v>
      </c>
      <c r="B2113" t="s">
        <v>9877</v>
      </c>
      <c r="C2113" t="s">
        <v>1174</v>
      </c>
      <c r="D2113">
        <v>103338340</v>
      </c>
      <c r="E2113" t="s">
        <v>33</v>
      </c>
      <c r="F2113" t="s">
        <v>45</v>
      </c>
      <c r="G2113" t="s">
        <v>9878</v>
      </c>
      <c r="H2113">
        <v>792696655</v>
      </c>
      <c r="I2113">
        <v>756554560</v>
      </c>
      <c r="J2113" t="s">
        <v>9879</v>
      </c>
      <c r="K2113" t="s">
        <v>36</v>
      </c>
      <c r="L2113" t="s">
        <v>3896</v>
      </c>
      <c r="M2113" t="s">
        <v>9880</v>
      </c>
      <c r="N2113" s="54">
        <v>45974</v>
      </c>
      <c r="O2113" s="55">
        <v>0.625</v>
      </c>
      <c r="P2113" t="s">
        <v>67</v>
      </c>
      <c r="Q2113" s="54">
        <v>45974</v>
      </c>
      <c r="R2113" s="55" t="s">
        <v>12158</v>
      </c>
      <c r="T2113">
        <v>0</v>
      </c>
      <c r="U2113" t="s">
        <v>4355</v>
      </c>
    </row>
    <row r="2114" spans="1:21" hidden="1">
      <c r="A2114" s="54">
        <v>45973</v>
      </c>
      <c r="B2114" t="s">
        <v>5096</v>
      </c>
      <c r="C2114" t="s">
        <v>41</v>
      </c>
      <c r="D2114">
        <v>7962900090</v>
      </c>
      <c r="E2114" t="s">
        <v>33</v>
      </c>
      <c r="F2114" t="s">
        <v>45</v>
      </c>
      <c r="G2114" t="s">
        <v>9881</v>
      </c>
      <c r="H2114">
        <v>254716870275</v>
      </c>
      <c r="I2114">
        <v>254716870275</v>
      </c>
      <c r="J2114" t="s">
        <v>9882</v>
      </c>
      <c r="K2114" t="s">
        <v>36</v>
      </c>
      <c r="L2114" t="s">
        <v>3936</v>
      </c>
      <c r="M2114" t="s">
        <v>9883</v>
      </c>
      <c r="N2114" s="54">
        <v>45975</v>
      </c>
      <c r="O2114" s="55">
        <v>0.41666666666666669</v>
      </c>
      <c r="P2114" t="s">
        <v>39</v>
      </c>
      <c r="Q2114" s="54">
        <v>45974</v>
      </c>
      <c r="R2114" s="55">
        <v>0</v>
      </c>
      <c r="T2114">
        <v>0</v>
      </c>
      <c r="U2114" t="e">
        <v>#REF!</v>
      </c>
    </row>
    <row r="2115" spans="1:21">
      <c r="A2115" s="54">
        <v>45973</v>
      </c>
      <c r="B2115" t="s">
        <v>9884</v>
      </c>
      <c r="C2115" t="s">
        <v>1174</v>
      </c>
      <c r="D2115">
        <v>103338340</v>
      </c>
      <c r="E2115" t="s">
        <v>33</v>
      </c>
      <c r="F2115" t="s">
        <v>45</v>
      </c>
      <c r="G2115" t="s">
        <v>9885</v>
      </c>
      <c r="H2115">
        <v>793881018</v>
      </c>
      <c r="I2115">
        <v>118747905</v>
      </c>
      <c r="J2115" t="s">
        <v>9886</v>
      </c>
      <c r="K2115" t="s">
        <v>36</v>
      </c>
      <c r="L2115" t="s">
        <v>3896</v>
      </c>
      <c r="M2115" t="s">
        <v>9887</v>
      </c>
      <c r="N2115" s="54">
        <v>45974</v>
      </c>
      <c r="O2115" s="55">
        <v>0.58333333333333337</v>
      </c>
      <c r="P2115" t="s">
        <v>67</v>
      </c>
      <c r="Q2115" s="54">
        <v>45974</v>
      </c>
      <c r="R2115" s="55" t="s">
        <v>12154</v>
      </c>
      <c r="T2115">
        <v>0</v>
      </c>
      <c r="U2115" t="s">
        <v>4355</v>
      </c>
    </row>
    <row r="2116" spans="1:21">
      <c r="A2116" s="54">
        <v>45973</v>
      </c>
      <c r="B2116" t="s">
        <v>69</v>
      </c>
      <c r="C2116" t="s">
        <v>70</v>
      </c>
      <c r="D2116">
        <v>755877260</v>
      </c>
      <c r="E2116" t="s">
        <v>33</v>
      </c>
      <c r="F2116" t="s">
        <v>45</v>
      </c>
      <c r="G2116" t="s">
        <v>9888</v>
      </c>
      <c r="H2116">
        <v>254107571649</v>
      </c>
      <c r="I2116">
        <v>254107571649</v>
      </c>
      <c r="J2116" t="s">
        <v>9889</v>
      </c>
      <c r="K2116" t="s">
        <v>36</v>
      </c>
      <c r="L2116" t="s">
        <v>3945</v>
      </c>
      <c r="M2116" t="s">
        <v>1231</v>
      </c>
      <c r="N2116" s="54">
        <v>45973</v>
      </c>
      <c r="O2116" s="55">
        <v>0.58333333333333337</v>
      </c>
      <c r="P2116" t="s">
        <v>45</v>
      </c>
      <c r="Q2116" s="54">
        <v>45974</v>
      </c>
      <c r="R2116" s="55" t="s">
        <v>12159</v>
      </c>
      <c r="T2116">
        <v>1311251730603</v>
      </c>
      <c r="U2116">
        <v>0</v>
      </c>
    </row>
    <row r="2117" spans="1:21">
      <c r="A2117" s="54">
        <v>45973</v>
      </c>
      <c r="B2117" t="s">
        <v>9884</v>
      </c>
      <c r="C2117" t="s">
        <v>1174</v>
      </c>
      <c r="D2117">
        <v>103338340</v>
      </c>
      <c r="E2117" t="s">
        <v>33</v>
      </c>
      <c r="F2117" t="s">
        <v>45</v>
      </c>
      <c r="G2117" t="s">
        <v>9891</v>
      </c>
      <c r="H2117">
        <v>796746801</v>
      </c>
      <c r="I2117">
        <v>735542036</v>
      </c>
      <c r="J2117" t="s">
        <v>9892</v>
      </c>
      <c r="K2117" t="s">
        <v>36</v>
      </c>
      <c r="L2117" t="s">
        <v>3896</v>
      </c>
      <c r="M2117" t="s">
        <v>9893</v>
      </c>
      <c r="N2117" s="54">
        <v>45974</v>
      </c>
      <c r="O2117" s="55">
        <v>0.625</v>
      </c>
      <c r="P2117" t="s">
        <v>39</v>
      </c>
      <c r="Q2117" s="54">
        <v>45974</v>
      </c>
      <c r="R2117" s="55">
        <v>0</v>
      </c>
      <c r="T2117">
        <v>0</v>
      </c>
      <c r="U2117" t="e">
        <v>#REF!</v>
      </c>
    </row>
    <row r="2118" spans="1:21" hidden="1">
      <c r="A2118" s="54">
        <v>45973</v>
      </c>
      <c r="B2118" t="s">
        <v>3228</v>
      </c>
      <c r="C2118" t="s">
        <v>41</v>
      </c>
      <c r="D2118">
        <v>787160346</v>
      </c>
      <c r="E2118" t="s">
        <v>33</v>
      </c>
      <c r="F2118" t="s">
        <v>45</v>
      </c>
      <c r="G2118" t="s">
        <v>9894</v>
      </c>
      <c r="H2118">
        <v>106709285</v>
      </c>
      <c r="I2118">
        <v>106709285</v>
      </c>
      <c r="J2118" t="s">
        <v>9895</v>
      </c>
      <c r="K2118" t="s">
        <v>36</v>
      </c>
      <c r="L2118" t="s">
        <v>3946</v>
      </c>
      <c r="M2118" t="s">
        <v>9896</v>
      </c>
      <c r="N2118" s="54">
        <v>45973</v>
      </c>
      <c r="O2118" s="55">
        <v>0.70833333333333337</v>
      </c>
      <c r="P2118" t="s">
        <v>45</v>
      </c>
      <c r="Q2118" s="54">
        <v>45974</v>
      </c>
      <c r="R2118" s="55" t="s">
        <v>12160</v>
      </c>
      <c r="T2118">
        <v>1311251730648</v>
      </c>
      <c r="U2118">
        <v>0</v>
      </c>
    </row>
    <row r="2119" spans="1:21" hidden="1">
      <c r="A2119" s="54">
        <v>45973</v>
      </c>
      <c r="B2119" t="s">
        <v>2014</v>
      </c>
      <c r="C2119" t="s">
        <v>41</v>
      </c>
      <c r="D2119">
        <v>781044277</v>
      </c>
      <c r="E2119" t="s">
        <v>33</v>
      </c>
      <c r="F2119" t="s">
        <v>45</v>
      </c>
      <c r="G2119" t="s">
        <v>9897</v>
      </c>
      <c r="I2119">
        <v>703140410</v>
      </c>
      <c r="J2119" t="s">
        <v>9898</v>
      </c>
      <c r="K2119" t="s">
        <v>36</v>
      </c>
      <c r="L2119" t="s">
        <v>3916</v>
      </c>
      <c r="M2119" t="s">
        <v>8103</v>
      </c>
      <c r="N2119" s="54">
        <v>45973</v>
      </c>
      <c r="O2119" s="55">
        <v>0.58333333333333337</v>
      </c>
      <c r="P2119" t="s">
        <v>39</v>
      </c>
      <c r="Q2119" s="54">
        <v>45974</v>
      </c>
      <c r="R2119" s="55">
        <v>0</v>
      </c>
      <c r="T2119">
        <v>0</v>
      </c>
      <c r="U2119" t="e">
        <v>#REF!</v>
      </c>
    </row>
    <row r="2120" spans="1:21">
      <c r="A2120" s="54">
        <v>45973</v>
      </c>
      <c r="B2120" t="s">
        <v>9197</v>
      </c>
      <c r="C2120" t="s">
        <v>1174</v>
      </c>
      <c r="D2120">
        <v>103338340</v>
      </c>
      <c r="E2120" t="s">
        <v>33</v>
      </c>
      <c r="F2120" t="s">
        <v>45</v>
      </c>
      <c r="G2120" t="s">
        <v>9899</v>
      </c>
      <c r="H2120">
        <v>733940264</v>
      </c>
      <c r="I2120">
        <v>721451595</v>
      </c>
      <c r="J2120" t="s">
        <v>9900</v>
      </c>
      <c r="K2120" t="s">
        <v>36</v>
      </c>
      <c r="L2120" t="s">
        <v>3896</v>
      </c>
      <c r="M2120" t="s">
        <v>3987</v>
      </c>
      <c r="N2120" s="54">
        <v>45974</v>
      </c>
      <c r="O2120" s="55">
        <v>0.625</v>
      </c>
      <c r="P2120" t="s">
        <v>67</v>
      </c>
      <c r="Q2120" s="54">
        <v>45974</v>
      </c>
      <c r="R2120" s="55" t="s">
        <v>12161</v>
      </c>
      <c r="T2120">
        <v>0</v>
      </c>
      <c r="U2120" t="s">
        <v>4247</v>
      </c>
    </row>
    <row r="2121" spans="1:21" hidden="1">
      <c r="A2121" s="54">
        <v>45973</v>
      </c>
      <c r="B2121" t="s">
        <v>2055</v>
      </c>
      <c r="C2121" t="s">
        <v>41</v>
      </c>
      <c r="D2121">
        <v>734949424</v>
      </c>
      <c r="E2121" t="s">
        <v>33</v>
      </c>
      <c r="F2121" t="s">
        <v>45</v>
      </c>
      <c r="G2121" t="s">
        <v>9901</v>
      </c>
      <c r="I2121">
        <v>254783042994</v>
      </c>
      <c r="J2121" t="s">
        <v>9902</v>
      </c>
      <c r="K2121" t="s">
        <v>36</v>
      </c>
      <c r="L2121" t="s">
        <v>3896</v>
      </c>
      <c r="M2121" t="s">
        <v>9903</v>
      </c>
      <c r="N2121" s="54">
        <v>45973</v>
      </c>
      <c r="O2121" s="55">
        <v>0.58333333333333337</v>
      </c>
      <c r="P2121" t="s">
        <v>39</v>
      </c>
      <c r="Q2121" s="54">
        <v>45974</v>
      </c>
      <c r="R2121" s="55">
        <v>0</v>
      </c>
      <c r="T2121">
        <v>0</v>
      </c>
      <c r="U2121" t="e">
        <v>#REF!</v>
      </c>
    </row>
    <row r="2122" spans="1:21">
      <c r="A2122" s="54">
        <v>45973</v>
      </c>
      <c r="B2122" t="s">
        <v>2218</v>
      </c>
      <c r="C2122" t="s">
        <v>1094</v>
      </c>
      <c r="D2122">
        <v>733824889</v>
      </c>
      <c r="E2122" t="s">
        <v>33</v>
      </c>
      <c r="F2122" t="s">
        <v>45</v>
      </c>
      <c r="G2122" t="s">
        <v>9904</v>
      </c>
      <c r="H2122">
        <v>756860707</v>
      </c>
      <c r="I2122">
        <v>702161032</v>
      </c>
      <c r="J2122" t="s">
        <v>9905</v>
      </c>
      <c r="K2122" t="s">
        <v>81</v>
      </c>
      <c r="L2122" t="s">
        <v>3907</v>
      </c>
      <c r="M2122" t="s">
        <v>9906</v>
      </c>
      <c r="N2122" s="54">
        <v>45974</v>
      </c>
      <c r="O2122" s="55">
        <v>0.45833333333333331</v>
      </c>
      <c r="P2122" t="s">
        <v>45</v>
      </c>
      <c r="Q2122" s="54">
        <v>45974</v>
      </c>
      <c r="R2122" s="55" t="s">
        <v>12162</v>
      </c>
      <c r="T2122">
        <v>1311251731300</v>
      </c>
      <c r="U2122">
        <v>0</v>
      </c>
    </row>
    <row r="2123" spans="1:21" hidden="1">
      <c r="A2123" s="54">
        <v>45973</v>
      </c>
      <c r="B2123" t="s">
        <v>3071</v>
      </c>
      <c r="C2123" t="s">
        <v>41</v>
      </c>
      <c r="D2123">
        <v>781716905</v>
      </c>
      <c r="E2123" t="s">
        <v>33</v>
      </c>
      <c r="F2123" t="s">
        <v>3886</v>
      </c>
      <c r="G2123" t="s">
        <v>9907</v>
      </c>
      <c r="I2123">
        <v>705102607</v>
      </c>
      <c r="J2123" t="s">
        <v>9908</v>
      </c>
      <c r="K2123" t="s">
        <v>36</v>
      </c>
      <c r="L2123" t="s">
        <v>3896</v>
      </c>
      <c r="M2123" t="s">
        <v>1323</v>
      </c>
      <c r="N2123" s="54">
        <v>46003</v>
      </c>
      <c r="O2123" s="55">
        <v>0.70833333333333337</v>
      </c>
      <c r="P2123" t="s">
        <v>3886</v>
      </c>
      <c r="Q2123" s="54"/>
      <c r="T2123" t="s">
        <v>4175</v>
      </c>
      <c r="U2123"/>
    </row>
    <row r="2124" spans="1:21" hidden="1">
      <c r="A2124" s="54">
        <v>45973</v>
      </c>
      <c r="B2124" t="s">
        <v>3071</v>
      </c>
      <c r="C2124" t="s">
        <v>41</v>
      </c>
      <c r="D2124">
        <v>781716905</v>
      </c>
      <c r="E2124" t="s">
        <v>33</v>
      </c>
      <c r="F2124" t="s">
        <v>3886</v>
      </c>
      <c r="G2124" t="s">
        <v>9909</v>
      </c>
      <c r="I2124">
        <v>790895570</v>
      </c>
      <c r="J2124" t="s">
        <v>9910</v>
      </c>
      <c r="K2124" t="s">
        <v>36</v>
      </c>
      <c r="L2124" t="s">
        <v>3896</v>
      </c>
      <c r="M2124" t="s">
        <v>1323</v>
      </c>
      <c r="N2124" s="54">
        <v>46006</v>
      </c>
      <c r="O2124" s="55">
        <v>0.75</v>
      </c>
      <c r="P2124" t="s">
        <v>3886</v>
      </c>
      <c r="Q2124" s="54"/>
      <c r="T2124" t="s">
        <v>4175</v>
      </c>
      <c r="U2124"/>
    </row>
    <row r="2125" spans="1:21" hidden="1">
      <c r="A2125" s="54">
        <v>45973</v>
      </c>
      <c r="B2125" t="s">
        <v>9658</v>
      </c>
      <c r="C2125" t="s">
        <v>41</v>
      </c>
      <c r="D2125">
        <v>104144901</v>
      </c>
      <c r="E2125" t="s">
        <v>33</v>
      </c>
      <c r="F2125" t="s">
        <v>45</v>
      </c>
      <c r="G2125" t="s">
        <v>9911</v>
      </c>
      <c r="H2125">
        <v>733802699</v>
      </c>
      <c r="I2125">
        <v>722784818</v>
      </c>
      <c r="J2125" t="s">
        <v>9912</v>
      </c>
      <c r="K2125" t="s">
        <v>36</v>
      </c>
      <c r="L2125" t="s">
        <v>1196</v>
      </c>
      <c r="M2125" t="s">
        <v>9913</v>
      </c>
      <c r="N2125" s="54">
        <v>45973</v>
      </c>
      <c r="O2125" s="55">
        <v>0.54166666666666663</v>
      </c>
      <c r="P2125" t="s">
        <v>45</v>
      </c>
      <c r="Q2125" s="54">
        <v>45974</v>
      </c>
      <c r="R2125" s="55" t="s">
        <v>12163</v>
      </c>
      <c r="T2125">
        <v>1411251733945</v>
      </c>
      <c r="U2125">
        <v>0</v>
      </c>
    </row>
    <row r="2126" spans="1:21" hidden="1">
      <c r="A2126" s="54">
        <v>45973</v>
      </c>
      <c r="B2126" t="s">
        <v>47</v>
      </c>
      <c r="C2126" t="s">
        <v>41</v>
      </c>
      <c r="D2126">
        <v>735633807</v>
      </c>
      <c r="E2126" t="s">
        <v>33</v>
      </c>
      <c r="F2126" t="s">
        <v>45</v>
      </c>
      <c r="G2126" t="s">
        <v>9914</v>
      </c>
      <c r="H2126">
        <v>756371656</v>
      </c>
      <c r="I2126">
        <v>756371656</v>
      </c>
      <c r="J2126" t="s">
        <v>9915</v>
      </c>
      <c r="K2126" t="s">
        <v>36</v>
      </c>
      <c r="L2126" t="s">
        <v>1196</v>
      </c>
      <c r="M2126" t="s">
        <v>9916</v>
      </c>
      <c r="N2126" s="54">
        <v>45973</v>
      </c>
      <c r="O2126" s="55">
        <v>0.58333333333333337</v>
      </c>
      <c r="P2126" t="s">
        <v>45</v>
      </c>
      <c r="Q2126" s="54">
        <v>45974</v>
      </c>
      <c r="R2126" s="55" t="s">
        <v>4479</v>
      </c>
      <c r="T2126">
        <v>1311251731006</v>
      </c>
      <c r="U2126">
        <v>0</v>
      </c>
    </row>
    <row r="2127" spans="1:21" hidden="1">
      <c r="A2127" s="54">
        <v>45973</v>
      </c>
      <c r="B2127" t="s">
        <v>391</v>
      </c>
      <c r="C2127" t="s">
        <v>41</v>
      </c>
      <c r="D2127">
        <v>783687450</v>
      </c>
      <c r="E2127" t="s">
        <v>33</v>
      </c>
      <c r="F2127" t="s">
        <v>3886</v>
      </c>
      <c r="G2127" t="s">
        <v>4951</v>
      </c>
      <c r="H2127">
        <v>0</v>
      </c>
      <c r="I2127">
        <v>254742184792</v>
      </c>
      <c r="J2127" t="s">
        <v>9917</v>
      </c>
      <c r="K2127" t="s">
        <v>81</v>
      </c>
      <c r="L2127" t="s">
        <v>1196</v>
      </c>
      <c r="M2127" t="s">
        <v>9918</v>
      </c>
      <c r="N2127" s="54">
        <v>45973</v>
      </c>
      <c r="O2127" s="55">
        <v>0.58333333333333337</v>
      </c>
      <c r="P2127" t="s">
        <v>3886</v>
      </c>
      <c r="Q2127" s="54"/>
      <c r="T2127" t="s">
        <v>4175</v>
      </c>
      <c r="U2127"/>
    </row>
    <row r="2128" spans="1:21">
      <c r="A2128" s="54">
        <v>45973</v>
      </c>
      <c r="B2128" t="s">
        <v>9919</v>
      </c>
      <c r="C2128" t="s">
        <v>1081</v>
      </c>
      <c r="D2128">
        <v>736961942</v>
      </c>
      <c r="E2128" t="s">
        <v>33</v>
      </c>
      <c r="F2128" t="s">
        <v>45</v>
      </c>
      <c r="G2128" t="s">
        <v>9920</v>
      </c>
      <c r="H2128">
        <v>752007147</v>
      </c>
      <c r="I2128">
        <v>759440240</v>
      </c>
      <c r="J2128" t="s">
        <v>9921</v>
      </c>
      <c r="K2128" t="s">
        <v>36</v>
      </c>
      <c r="L2128" t="s">
        <v>3896</v>
      </c>
      <c r="M2128" t="s">
        <v>9922</v>
      </c>
      <c r="N2128" s="54">
        <v>45973</v>
      </c>
      <c r="O2128" s="55">
        <v>0.41666666666666669</v>
      </c>
      <c r="P2128" t="s">
        <v>45</v>
      </c>
      <c r="Q2128" s="54">
        <v>45974</v>
      </c>
      <c r="R2128" s="55">
        <v>0</v>
      </c>
      <c r="T2128">
        <v>1311251731621</v>
      </c>
      <c r="U2128">
        <v>0</v>
      </c>
    </row>
    <row r="2129" spans="1:21" hidden="1">
      <c r="A2129" s="54">
        <v>45973</v>
      </c>
      <c r="B2129" t="s">
        <v>170</v>
      </c>
      <c r="C2129" t="s">
        <v>41</v>
      </c>
      <c r="D2129">
        <v>783687450</v>
      </c>
      <c r="E2129" t="s">
        <v>33</v>
      </c>
      <c r="F2129" t="s">
        <v>3886</v>
      </c>
      <c r="G2129" t="s">
        <v>9923</v>
      </c>
      <c r="H2129">
        <v>0</v>
      </c>
      <c r="I2129">
        <v>254114042714</v>
      </c>
      <c r="J2129" t="s">
        <v>9924</v>
      </c>
      <c r="K2129" t="s">
        <v>36</v>
      </c>
      <c r="L2129" t="s">
        <v>1196</v>
      </c>
      <c r="M2129" t="s">
        <v>9925</v>
      </c>
      <c r="N2129" s="54">
        <v>45973</v>
      </c>
      <c r="O2129" s="55">
        <v>0.58333333333333337</v>
      </c>
      <c r="P2129" t="s">
        <v>3886</v>
      </c>
      <c r="Q2129" s="54"/>
      <c r="T2129" t="s">
        <v>4175</v>
      </c>
      <c r="U2129"/>
    </row>
    <row r="2130" spans="1:21" hidden="1">
      <c r="A2130" s="54">
        <v>45973</v>
      </c>
      <c r="B2130" t="s">
        <v>47</v>
      </c>
      <c r="C2130" t="s">
        <v>41</v>
      </c>
      <c r="D2130">
        <v>735633807</v>
      </c>
      <c r="E2130" t="s">
        <v>33</v>
      </c>
      <c r="F2130" t="s">
        <v>45</v>
      </c>
      <c r="G2130" t="s">
        <v>9926</v>
      </c>
      <c r="H2130">
        <v>754577164</v>
      </c>
      <c r="I2130">
        <v>754577164</v>
      </c>
      <c r="J2130" t="s">
        <v>9927</v>
      </c>
      <c r="K2130" t="s">
        <v>36</v>
      </c>
      <c r="L2130" t="s">
        <v>3975</v>
      </c>
      <c r="M2130" t="s">
        <v>9928</v>
      </c>
      <c r="N2130" s="54">
        <v>45980</v>
      </c>
      <c r="O2130" s="55">
        <v>0.54166666666666663</v>
      </c>
      <c r="P2130" t="s">
        <v>45</v>
      </c>
      <c r="Q2130" s="54">
        <v>45974</v>
      </c>
      <c r="R2130" s="55" t="s">
        <v>12164</v>
      </c>
      <c r="T2130">
        <v>1311251731752</v>
      </c>
      <c r="U2130">
        <v>0</v>
      </c>
    </row>
    <row r="2131" spans="1:21" hidden="1">
      <c r="A2131" s="54">
        <v>45973</v>
      </c>
      <c r="B2131" t="s">
        <v>1652</v>
      </c>
      <c r="C2131" t="s">
        <v>41</v>
      </c>
      <c r="D2131">
        <v>738709366</v>
      </c>
      <c r="E2131" t="s">
        <v>33</v>
      </c>
      <c r="F2131" t="s">
        <v>45</v>
      </c>
      <c r="G2131" t="s">
        <v>9929</v>
      </c>
      <c r="H2131">
        <v>711811223</v>
      </c>
      <c r="I2131">
        <v>711811223</v>
      </c>
      <c r="J2131" t="s">
        <v>9930</v>
      </c>
      <c r="K2131" t="s">
        <v>36</v>
      </c>
      <c r="L2131" t="s">
        <v>3909</v>
      </c>
      <c r="M2131" t="s">
        <v>9931</v>
      </c>
      <c r="N2131" s="54">
        <v>45973</v>
      </c>
      <c r="O2131" s="55">
        <v>0.5</v>
      </c>
      <c r="P2131" t="s">
        <v>45</v>
      </c>
      <c r="Q2131" s="54">
        <v>45974</v>
      </c>
      <c r="R2131" s="55" t="s">
        <v>12165</v>
      </c>
      <c r="T2131">
        <v>1411251732601</v>
      </c>
      <c r="U2131">
        <v>0</v>
      </c>
    </row>
    <row r="2132" spans="1:21" hidden="1">
      <c r="A2132" s="54">
        <v>45973</v>
      </c>
      <c r="B2132" t="s">
        <v>1652</v>
      </c>
      <c r="C2132" t="s">
        <v>41</v>
      </c>
      <c r="D2132">
        <v>738709366</v>
      </c>
      <c r="E2132" t="s">
        <v>33</v>
      </c>
      <c r="F2132" t="s">
        <v>45</v>
      </c>
      <c r="G2132" t="s">
        <v>9932</v>
      </c>
      <c r="H2132">
        <v>708665984</v>
      </c>
      <c r="I2132">
        <v>708665984</v>
      </c>
      <c r="J2132" t="s">
        <v>9933</v>
      </c>
      <c r="K2132" t="s">
        <v>36</v>
      </c>
      <c r="L2132" t="s">
        <v>3909</v>
      </c>
      <c r="M2132" t="s">
        <v>9934</v>
      </c>
      <c r="N2132" s="54">
        <v>45974</v>
      </c>
      <c r="O2132" s="55">
        <v>0.5</v>
      </c>
      <c r="P2132" t="s">
        <v>39</v>
      </c>
      <c r="Q2132" s="54">
        <v>45974</v>
      </c>
      <c r="R2132" s="55" t="s">
        <v>12166</v>
      </c>
      <c r="T2132">
        <v>0</v>
      </c>
      <c r="U2132" t="e">
        <v>#REF!</v>
      </c>
    </row>
    <row r="2133" spans="1:21" hidden="1">
      <c r="A2133" s="54">
        <v>45973</v>
      </c>
      <c r="B2133" t="s">
        <v>4171</v>
      </c>
      <c r="C2133" t="s">
        <v>41</v>
      </c>
      <c r="D2133">
        <v>756696913</v>
      </c>
      <c r="E2133" t="s">
        <v>33</v>
      </c>
      <c r="F2133" t="s">
        <v>45</v>
      </c>
      <c r="G2133" t="s">
        <v>9936</v>
      </c>
      <c r="H2133">
        <v>781454571</v>
      </c>
      <c r="I2133">
        <v>716170617</v>
      </c>
      <c r="J2133" t="s">
        <v>9937</v>
      </c>
      <c r="K2133" t="s">
        <v>36</v>
      </c>
      <c r="L2133" t="s">
        <v>1911</v>
      </c>
      <c r="M2133" t="s">
        <v>9938</v>
      </c>
      <c r="N2133" s="54">
        <v>45974</v>
      </c>
      <c r="O2133" s="55">
        <v>0.41666666666666669</v>
      </c>
      <c r="P2133" t="s">
        <v>45</v>
      </c>
      <c r="Q2133" s="54">
        <v>45974</v>
      </c>
      <c r="R2133" s="55" t="s">
        <v>12167</v>
      </c>
      <c r="T2133">
        <v>1311251731356</v>
      </c>
      <c r="U2133">
        <v>0</v>
      </c>
    </row>
    <row r="2134" spans="1:21" hidden="1">
      <c r="A2134" s="54">
        <v>45973</v>
      </c>
      <c r="B2134" t="s">
        <v>4278</v>
      </c>
      <c r="C2134" t="s">
        <v>41</v>
      </c>
      <c r="D2134">
        <v>762144673</v>
      </c>
      <c r="E2134" t="s">
        <v>33</v>
      </c>
      <c r="F2134" t="s">
        <v>45</v>
      </c>
      <c r="G2134" t="s">
        <v>9939</v>
      </c>
      <c r="H2134">
        <v>791451821</v>
      </c>
      <c r="I2134">
        <v>791451821</v>
      </c>
      <c r="J2134" t="s">
        <v>9940</v>
      </c>
      <c r="K2134" t="s">
        <v>36</v>
      </c>
      <c r="L2134" t="s">
        <v>4081</v>
      </c>
      <c r="M2134" t="s">
        <v>9941</v>
      </c>
      <c r="N2134" s="54">
        <v>45973</v>
      </c>
      <c r="O2134" s="55">
        <v>0.66666666666666663</v>
      </c>
      <c r="P2134" t="s">
        <v>45</v>
      </c>
      <c r="Q2134" s="54">
        <v>45974</v>
      </c>
      <c r="R2134" s="55" t="s">
        <v>12168</v>
      </c>
      <c r="T2134">
        <v>1311251731492</v>
      </c>
      <c r="U2134">
        <v>0</v>
      </c>
    </row>
    <row r="2135" spans="1:21" hidden="1">
      <c r="A2135" s="54">
        <v>45973</v>
      </c>
      <c r="B2135" t="s">
        <v>4094</v>
      </c>
      <c r="C2135" t="s">
        <v>41</v>
      </c>
      <c r="D2135">
        <v>784408959</v>
      </c>
      <c r="E2135" t="s">
        <v>33</v>
      </c>
      <c r="F2135" t="s">
        <v>45</v>
      </c>
      <c r="G2135" t="s">
        <v>9942</v>
      </c>
      <c r="I2135">
        <v>705540905</v>
      </c>
      <c r="J2135" t="s">
        <v>9943</v>
      </c>
      <c r="K2135" t="s">
        <v>36</v>
      </c>
      <c r="L2135" t="s">
        <v>1916</v>
      </c>
      <c r="M2135" t="s">
        <v>8211</v>
      </c>
      <c r="N2135" s="54">
        <v>45973</v>
      </c>
      <c r="O2135" s="55">
        <v>0.625</v>
      </c>
      <c r="P2135" t="s">
        <v>67</v>
      </c>
      <c r="Q2135" s="54">
        <v>45976</v>
      </c>
      <c r="R2135" s="55">
        <v>0.49444444444444402</v>
      </c>
      <c r="S2135" t="s">
        <v>67</v>
      </c>
      <c r="T2135">
        <v>0</v>
      </c>
      <c r="U2135" t="s">
        <v>114</v>
      </c>
    </row>
    <row r="2136" spans="1:21" hidden="1">
      <c r="A2136" s="54">
        <v>45973</v>
      </c>
      <c r="B2136" t="s">
        <v>3071</v>
      </c>
      <c r="C2136" t="s">
        <v>41</v>
      </c>
      <c r="D2136">
        <v>781716905</v>
      </c>
      <c r="E2136" t="s">
        <v>33</v>
      </c>
      <c r="F2136" t="s">
        <v>3886</v>
      </c>
      <c r="G2136" t="s">
        <v>9944</v>
      </c>
      <c r="I2136">
        <v>799007355</v>
      </c>
      <c r="J2136" t="s">
        <v>9945</v>
      </c>
      <c r="K2136" t="s">
        <v>36</v>
      </c>
      <c r="L2136" t="s">
        <v>3896</v>
      </c>
      <c r="M2136" t="s">
        <v>4197</v>
      </c>
      <c r="N2136" s="54">
        <v>46002</v>
      </c>
      <c r="O2136" s="55">
        <v>0.625</v>
      </c>
      <c r="P2136" t="s">
        <v>3886</v>
      </c>
      <c r="Q2136" s="54">
        <v>45974</v>
      </c>
      <c r="R2136" s="55">
        <v>0</v>
      </c>
      <c r="S2136" t="s">
        <v>3886</v>
      </c>
      <c r="T2136">
        <v>0</v>
      </c>
      <c r="U2136">
        <v>0</v>
      </c>
    </row>
    <row r="2137" spans="1:21" hidden="1">
      <c r="A2137" s="54">
        <v>45973</v>
      </c>
      <c r="B2137" t="s">
        <v>3071</v>
      </c>
      <c r="C2137" t="s">
        <v>41</v>
      </c>
      <c r="D2137">
        <v>781716905</v>
      </c>
      <c r="E2137" t="s">
        <v>33</v>
      </c>
      <c r="F2137" t="s">
        <v>3886</v>
      </c>
      <c r="G2137" t="s">
        <v>9946</v>
      </c>
      <c r="I2137">
        <v>769526838</v>
      </c>
      <c r="J2137" t="s">
        <v>9947</v>
      </c>
      <c r="K2137" t="s">
        <v>36</v>
      </c>
      <c r="L2137" t="s">
        <v>3896</v>
      </c>
      <c r="M2137" t="s">
        <v>9948</v>
      </c>
      <c r="N2137" s="54">
        <v>46024</v>
      </c>
      <c r="O2137" s="55">
        <v>0.70833333333333337</v>
      </c>
      <c r="P2137" t="s">
        <v>3886</v>
      </c>
      <c r="Q2137" s="54">
        <v>45974</v>
      </c>
      <c r="R2137" s="55">
        <v>0</v>
      </c>
      <c r="S2137" t="s">
        <v>3886</v>
      </c>
      <c r="T2137">
        <v>0</v>
      </c>
      <c r="U2137">
        <v>0</v>
      </c>
    </row>
    <row r="2138" spans="1:21">
      <c r="A2138" s="54">
        <v>45973</v>
      </c>
      <c r="B2138" t="s">
        <v>6395</v>
      </c>
      <c r="C2138" t="s">
        <v>809</v>
      </c>
      <c r="D2138">
        <v>783034544</v>
      </c>
      <c r="E2138" t="s">
        <v>33</v>
      </c>
      <c r="F2138" t="s">
        <v>45</v>
      </c>
      <c r="G2138" t="s">
        <v>9949</v>
      </c>
      <c r="H2138">
        <v>25489338219</v>
      </c>
      <c r="I2138">
        <v>254796587154</v>
      </c>
      <c r="J2138" t="s">
        <v>9950</v>
      </c>
      <c r="K2138" t="s">
        <v>36</v>
      </c>
      <c r="L2138" t="s">
        <v>4129</v>
      </c>
      <c r="M2138" t="s">
        <v>9951</v>
      </c>
      <c r="N2138" s="54">
        <v>45973</v>
      </c>
      <c r="O2138" s="55">
        <v>0.45833333333333331</v>
      </c>
      <c r="P2138" t="s">
        <v>45</v>
      </c>
      <c r="Q2138" s="54">
        <v>45974</v>
      </c>
      <c r="R2138" s="55">
        <v>0.52013888888888904</v>
      </c>
      <c r="S2138" t="s">
        <v>45</v>
      </c>
      <c r="T2138">
        <v>1311251730968</v>
      </c>
      <c r="U2138">
        <v>0</v>
      </c>
    </row>
    <row r="2139" spans="1:21">
      <c r="A2139" s="54">
        <v>45973</v>
      </c>
      <c r="B2139" t="s">
        <v>6395</v>
      </c>
      <c r="C2139" t="s">
        <v>809</v>
      </c>
      <c r="D2139">
        <v>783034544</v>
      </c>
      <c r="E2139" t="s">
        <v>33</v>
      </c>
      <c r="F2139" t="s">
        <v>45</v>
      </c>
      <c r="G2139" t="s">
        <v>9952</v>
      </c>
      <c r="H2139">
        <v>254734947291</v>
      </c>
      <c r="I2139">
        <v>254705154017</v>
      </c>
      <c r="J2139" t="s">
        <v>9953</v>
      </c>
      <c r="K2139" t="s">
        <v>36</v>
      </c>
      <c r="L2139" t="s">
        <v>1196</v>
      </c>
      <c r="M2139" t="s">
        <v>9954</v>
      </c>
      <c r="N2139" s="54">
        <v>45973</v>
      </c>
      <c r="O2139" s="55">
        <v>0.41666666666666669</v>
      </c>
      <c r="P2139" t="s">
        <v>45</v>
      </c>
      <c r="Q2139" s="54">
        <v>45974</v>
      </c>
      <c r="R2139" s="55">
        <v>0.483333333333333</v>
      </c>
      <c r="S2139" t="s">
        <v>45</v>
      </c>
      <c r="T2139">
        <v>1311251730817</v>
      </c>
      <c r="U2139">
        <v>0</v>
      </c>
    </row>
    <row r="2140" spans="1:21" hidden="1">
      <c r="A2140" s="54">
        <v>45973</v>
      </c>
      <c r="B2140" t="s">
        <v>1587</v>
      </c>
      <c r="C2140" t="s">
        <v>41</v>
      </c>
      <c r="D2140">
        <v>789026673</v>
      </c>
      <c r="E2140" t="s">
        <v>33</v>
      </c>
      <c r="F2140" t="s">
        <v>45</v>
      </c>
      <c r="G2140" t="s">
        <v>9955</v>
      </c>
      <c r="H2140">
        <v>710449104</v>
      </c>
      <c r="I2140">
        <v>710449104</v>
      </c>
      <c r="J2140" t="s">
        <v>9956</v>
      </c>
      <c r="K2140" t="s">
        <v>36</v>
      </c>
      <c r="L2140" t="s">
        <v>3896</v>
      </c>
      <c r="M2140" t="s">
        <v>2843</v>
      </c>
      <c r="N2140" s="54">
        <v>45973</v>
      </c>
      <c r="O2140" s="55">
        <v>0.66666666666666663</v>
      </c>
      <c r="P2140" t="s">
        <v>45</v>
      </c>
      <c r="Q2140" s="54">
        <v>45974</v>
      </c>
      <c r="R2140" s="55">
        <v>0.48194444444444401</v>
      </c>
      <c r="S2140" t="s">
        <v>45</v>
      </c>
      <c r="T2140">
        <v>1311251730802</v>
      </c>
      <c r="U2140">
        <v>0</v>
      </c>
    </row>
    <row r="2141" spans="1:21" hidden="1">
      <c r="A2141" s="54">
        <v>45973</v>
      </c>
      <c r="B2141" t="s">
        <v>142</v>
      </c>
      <c r="C2141" t="s">
        <v>41</v>
      </c>
      <c r="D2141">
        <v>784172048</v>
      </c>
      <c r="E2141" t="s">
        <v>33</v>
      </c>
      <c r="F2141" t="s">
        <v>45</v>
      </c>
      <c r="G2141" t="s">
        <v>9957</v>
      </c>
      <c r="H2141">
        <v>710917191</v>
      </c>
      <c r="I2141">
        <v>707725467</v>
      </c>
      <c r="J2141" t="s">
        <v>5072</v>
      </c>
      <c r="K2141" t="s">
        <v>36</v>
      </c>
      <c r="L2141" t="s">
        <v>3949</v>
      </c>
      <c r="M2141" t="s">
        <v>9958</v>
      </c>
      <c r="N2141" s="54">
        <v>45974</v>
      </c>
      <c r="O2141" s="55">
        <v>0.375</v>
      </c>
      <c r="P2141" t="s">
        <v>45</v>
      </c>
      <c r="Q2141" s="54">
        <v>45974</v>
      </c>
      <c r="R2141" s="55">
        <v>0.436805555555556</v>
      </c>
      <c r="S2141" t="s">
        <v>45</v>
      </c>
      <c r="T2141">
        <v>1311251730731</v>
      </c>
      <c r="U2141">
        <v>0</v>
      </c>
    </row>
    <row r="2142" spans="1:21" hidden="1">
      <c r="A2142" s="54">
        <v>45973</v>
      </c>
      <c r="B2142" t="s">
        <v>227</v>
      </c>
      <c r="C2142" t="s">
        <v>41</v>
      </c>
      <c r="D2142">
        <v>783211943</v>
      </c>
      <c r="E2142" t="s">
        <v>33</v>
      </c>
      <c r="F2142" t="s">
        <v>45</v>
      </c>
      <c r="G2142" t="s">
        <v>9959</v>
      </c>
      <c r="H2142">
        <v>792129192</v>
      </c>
      <c r="I2142">
        <v>792129192</v>
      </c>
      <c r="J2142" t="s">
        <v>9960</v>
      </c>
      <c r="K2142" t="s">
        <v>36</v>
      </c>
      <c r="L2142" t="s">
        <v>1196</v>
      </c>
      <c r="M2142" t="s">
        <v>9961</v>
      </c>
      <c r="N2142" s="54">
        <v>45974</v>
      </c>
      <c r="O2142" s="55">
        <v>0.70833333333333337</v>
      </c>
      <c r="P2142" t="s">
        <v>39</v>
      </c>
      <c r="Q2142" s="54">
        <v>45974</v>
      </c>
      <c r="R2142" s="55">
        <v>0.46250000000000002</v>
      </c>
      <c r="S2142">
        <v>0</v>
      </c>
      <c r="T2142">
        <v>0</v>
      </c>
      <c r="U2142">
        <v>0</v>
      </c>
    </row>
    <row r="2143" spans="1:21" hidden="1">
      <c r="A2143" s="54">
        <v>45973</v>
      </c>
      <c r="B2143" t="s">
        <v>2288</v>
      </c>
      <c r="C2143" t="s">
        <v>41</v>
      </c>
      <c r="D2143">
        <v>762348810</v>
      </c>
      <c r="E2143" t="s">
        <v>33</v>
      </c>
      <c r="F2143" t="s">
        <v>45</v>
      </c>
      <c r="G2143" t="s">
        <v>9962</v>
      </c>
      <c r="H2143">
        <v>722648580</v>
      </c>
      <c r="I2143">
        <v>105710440</v>
      </c>
      <c r="J2143" t="s">
        <v>9807</v>
      </c>
      <c r="K2143" t="s">
        <v>36</v>
      </c>
      <c r="L2143" t="s">
        <v>4200</v>
      </c>
      <c r="M2143" t="s">
        <v>9963</v>
      </c>
      <c r="N2143" s="54">
        <v>45974</v>
      </c>
      <c r="O2143" s="55">
        <v>0.45833333333333331</v>
      </c>
      <c r="P2143" t="s">
        <v>67</v>
      </c>
      <c r="Q2143" s="54">
        <v>45974</v>
      </c>
      <c r="R2143" s="55">
        <v>0.46388888888888902</v>
      </c>
      <c r="S2143" t="s">
        <v>67</v>
      </c>
      <c r="T2143">
        <v>0</v>
      </c>
      <c r="U2143" t="s">
        <v>114</v>
      </c>
    </row>
    <row r="2144" spans="1:21" hidden="1">
      <c r="A2144" s="54">
        <v>45973</v>
      </c>
      <c r="B2144" t="s">
        <v>3330</v>
      </c>
      <c r="C2144" t="s">
        <v>41</v>
      </c>
      <c r="D2144">
        <v>789000003</v>
      </c>
      <c r="E2144" t="s">
        <v>33</v>
      </c>
      <c r="F2144" t="s">
        <v>45</v>
      </c>
      <c r="G2144" t="s">
        <v>9966</v>
      </c>
      <c r="H2144">
        <v>254783197163</v>
      </c>
      <c r="I2144">
        <v>254704555116</v>
      </c>
      <c r="J2144" t="s">
        <v>9967</v>
      </c>
      <c r="K2144" t="s">
        <v>36</v>
      </c>
      <c r="L2144" t="s">
        <v>1196</v>
      </c>
      <c r="M2144" t="s">
        <v>9968</v>
      </c>
      <c r="N2144" s="54">
        <v>45981</v>
      </c>
      <c r="O2144" s="55">
        <v>0.45833333333333331</v>
      </c>
      <c r="P2144" t="s">
        <v>4124</v>
      </c>
      <c r="Q2144" s="54">
        <v>45974</v>
      </c>
      <c r="R2144" s="55">
        <v>0.47291666666666698</v>
      </c>
      <c r="S2144" t="s">
        <v>1787</v>
      </c>
      <c r="T2144">
        <v>1811251740129</v>
      </c>
      <c r="U2144">
        <v>0</v>
      </c>
    </row>
    <row r="2145" spans="1:21" hidden="1">
      <c r="A2145" s="54">
        <v>45973</v>
      </c>
      <c r="B2145" t="s">
        <v>6182</v>
      </c>
      <c r="C2145" t="s">
        <v>41</v>
      </c>
      <c r="D2145">
        <v>786457527</v>
      </c>
      <c r="E2145" t="s">
        <v>33</v>
      </c>
      <c r="F2145" t="s">
        <v>45</v>
      </c>
      <c r="G2145" t="s">
        <v>9969</v>
      </c>
      <c r="I2145">
        <v>710701706</v>
      </c>
      <c r="J2145" t="s">
        <v>9970</v>
      </c>
      <c r="K2145" t="s">
        <v>36</v>
      </c>
      <c r="L2145" t="s">
        <v>1871</v>
      </c>
      <c r="M2145" t="s">
        <v>9971</v>
      </c>
      <c r="N2145" s="54">
        <v>45974</v>
      </c>
      <c r="O2145" s="55">
        <v>0.5</v>
      </c>
      <c r="P2145" t="s">
        <v>45</v>
      </c>
      <c r="Q2145" s="54">
        <v>45974</v>
      </c>
      <c r="R2145" s="55">
        <v>0.48125000000000001</v>
      </c>
      <c r="S2145" t="s">
        <v>45</v>
      </c>
      <c r="T2145">
        <v>1311251730803</v>
      </c>
      <c r="U2145">
        <v>0</v>
      </c>
    </row>
    <row r="2146" spans="1:21">
      <c r="A2146" s="54">
        <v>45973</v>
      </c>
      <c r="B2146" t="s">
        <v>3023</v>
      </c>
      <c r="C2146" t="s">
        <v>1094</v>
      </c>
      <c r="D2146">
        <v>738479882</v>
      </c>
      <c r="E2146" t="s">
        <v>33</v>
      </c>
      <c r="F2146" t="s">
        <v>45</v>
      </c>
      <c r="G2146" t="s">
        <v>9972</v>
      </c>
      <c r="H2146">
        <v>787243517</v>
      </c>
      <c r="I2146">
        <v>716089179</v>
      </c>
      <c r="J2146" t="s">
        <v>9973</v>
      </c>
      <c r="K2146" t="s">
        <v>36</v>
      </c>
      <c r="L2146" t="s">
        <v>3907</v>
      </c>
      <c r="M2146" t="s">
        <v>9974</v>
      </c>
      <c r="N2146" s="54">
        <v>45974</v>
      </c>
      <c r="O2146" s="55">
        <v>0.41666666666666669</v>
      </c>
      <c r="P2146" t="s">
        <v>45</v>
      </c>
      <c r="Q2146" s="54">
        <v>45974</v>
      </c>
      <c r="R2146" s="55">
        <v>0.50624999999999998</v>
      </c>
      <c r="S2146" t="s">
        <v>45</v>
      </c>
      <c r="T2146">
        <v>1311251730925</v>
      </c>
      <c r="U2146">
        <v>0</v>
      </c>
    </row>
    <row r="2147" spans="1:21">
      <c r="A2147" s="54">
        <v>45973</v>
      </c>
      <c r="B2147" t="s">
        <v>6538</v>
      </c>
      <c r="C2147" t="s">
        <v>809</v>
      </c>
      <c r="D2147">
        <v>754654764</v>
      </c>
      <c r="E2147" t="s">
        <v>33</v>
      </c>
      <c r="F2147" t="s">
        <v>45</v>
      </c>
      <c r="G2147" t="s">
        <v>9975</v>
      </c>
      <c r="I2147">
        <v>705038971</v>
      </c>
      <c r="J2147" t="s">
        <v>9976</v>
      </c>
      <c r="K2147" t="s">
        <v>36</v>
      </c>
      <c r="L2147" t="s">
        <v>1196</v>
      </c>
      <c r="M2147" t="s">
        <v>9977</v>
      </c>
      <c r="N2147" s="54">
        <v>45974</v>
      </c>
      <c r="O2147" s="55">
        <v>0.375</v>
      </c>
      <c r="P2147" t="s">
        <v>39</v>
      </c>
      <c r="Q2147" s="54">
        <v>45974</v>
      </c>
      <c r="R2147" s="55">
        <v>0.46527777777777801</v>
      </c>
      <c r="S2147">
        <v>0</v>
      </c>
      <c r="T2147">
        <v>0</v>
      </c>
      <c r="U2147">
        <v>0</v>
      </c>
    </row>
    <row r="2148" spans="1:21" hidden="1">
      <c r="A2148" s="54">
        <v>45973</v>
      </c>
      <c r="B2148" t="s">
        <v>5360</v>
      </c>
      <c r="C2148" t="s">
        <v>41</v>
      </c>
      <c r="D2148">
        <v>784953955</v>
      </c>
      <c r="E2148" t="s">
        <v>33</v>
      </c>
      <c r="F2148" t="s">
        <v>45</v>
      </c>
      <c r="G2148" t="s">
        <v>9978</v>
      </c>
      <c r="I2148">
        <v>769457902</v>
      </c>
      <c r="J2148" t="s">
        <v>9979</v>
      </c>
      <c r="K2148" t="s">
        <v>36</v>
      </c>
      <c r="L2148" t="s">
        <v>3907</v>
      </c>
      <c r="M2148" t="s">
        <v>3579</v>
      </c>
      <c r="N2148" s="54">
        <v>45973</v>
      </c>
      <c r="O2148" s="55">
        <v>0.75</v>
      </c>
      <c r="P2148" t="s">
        <v>39</v>
      </c>
      <c r="Q2148" s="54">
        <v>45974</v>
      </c>
      <c r="R2148" s="55">
        <v>0.63958333333333295</v>
      </c>
      <c r="S2148" t="s">
        <v>39</v>
      </c>
      <c r="T2148">
        <v>0</v>
      </c>
      <c r="U2148">
        <v>0</v>
      </c>
    </row>
    <row r="2149" spans="1:21" hidden="1">
      <c r="A2149" s="54">
        <v>45973</v>
      </c>
      <c r="B2149" t="s">
        <v>1366</v>
      </c>
      <c r="C2149" t="s">
        <v>41</v>
      </c>
      <c r="D2149">
        <v>102772410</v>
      </c>
      <c r="E2149" t="s">
        <v>33</v>
      </c>
      <c r="F2149" t="s">
        <v>45</v>
      </c>
      <c r="G2149" t="s">
        <v>3754</v>
      </c>
      <c r="I2149">
        <v>748324799</v>
      </c>
      <c r="J2149" t="s">
        <v>9981</v>
      </c>
      <c r="K2149" t="s">
        <v>36</v>
      </c>
      <c r="L2149" t="s">
        <v>1196</v>
      </c>
      <c r="M2149" t="s">
        <v>9982</v>
      </c>
      <c r="N2149" s="54">
        <v>45974</v>
      </c>
      <c r="O2149" s="55">
        <v>0.375</v>
      </c>
      <c r="P2149" t="s">
        <v>45</v>
      </c>
      <c r="Q2149" s="54">
        <v>45974</v>
      </c>
      <c r="R2149" s="55">
        <v>0.43958333333333299</v>
      </c>
      <c r="S2149" t="s">
        <v>45</v>
      </c>
      <c r="T2149">
        <v>1311251730657</v>
      </c>
      <c r="U2149">
        <v>0</v>
      </c>
    </row>
    <row r="2150" spans="1:21" hidden="1">
      <c r="A2150" s="54">
        <v>45973</v>
      </c>
      <c r="B2150" t="s">
        <v>9983</v>
      </c>
      <c r="C2150" t="s">
        <v>41</v>
      </c>
      <c r="D2150">
        <v>102772410</v>
      </c>
      <c r="E2150" t="s">
        <v>33</v>
      </c>
      <c r="F2150" t="s">
        <v>45</v>
      </c>
      <c r="G2150" t="s">
        <v>9984</v>
      </c>
      <c r="I2150">
        <v>105313646</v>
      </c>
      <c r="J2150" t="s">
        <v>9890</v>
      </c>
      <c r="K2150" t="s">
        <v>36</v>
      </c>
      <c r="L2150" t="s">
        <v>1878</v>
      </c>
      <c r="M2150" t="s">
        <v>9985</v>
      </c>
      <c r="N2150" s="54">
        <v>45974</v>
      </c>
      <c r="O2150" s="55">
        <v>0.375</v>
      </c>
      <c r="P2150" t="s">
        <v>45</v>
      </c>
      <c r="Q2150" s="54">
        <v>45974</v>
      </c>
      <c r="R2150" s="55">
        <v>0.44861111111111102</v>
      </c>
      <c r="S2150" t="s">
        <v>45</v>
      </c>
      <c r="T2150">
        <v>1311251730697</v>
      </c>
      <c r="U2150">
        <v>0</v>
      </c>
    </row>
    <row r="2151" spans="1:21" hidden="1">
      <c r="A2151" s="54">
        <v>45973</v>
      </c>
      <c r="B2151" t="s">
        <v>1372</v>
      </c>
      <c r="C2151" t="s">
        <v>41</v>
      </c>
      <c r="D2151">
        <v>102772410</v>
      </c>
      <c r="E2151" t="s">
        <v>33</v>
      </c>
      <c r="F2151" t="s">
        <v>45</v>
      </c>
      <c r="G2151" t="s">
        <v>9986</v>
      </c>
      <c r="I2151">
        <v>721284269</v>
      </c>
      <c r="J2151" t="s">
        <v>9987</v>
      </c>
      <c r="K2151" t="s">
        <v>36</v>
      </c>
      <c r="L2151" t="s">
        <v>1878</v>
      </c>
      <c r="M2151" t="s">
        <v>9988</v>
      </c>
      <c r="N2151" s="54">
        <v>45974</v>
      </c>
      <c r="O2151" s="55">
        <v>0.45833333333333331</v>
      </c>
      <c r="P2151" t="s">
        <v>67</v>
      </c>
      <c r="Q2151" s="54">
        <v>45974</v>
      </c>
      <c r="R2151" s="55">
        <v>0.46319444444444402</v>
      </c>
      <c r="S2151" t="s">
        <v>67</v>
      </c>
      <c r="T2151">
        <v>0</v>
      </c>
      <c r="U2151" t="s">
        <v>4068</v>
      </c>
    </row>
    <row r="2152" spans="1:21" hidden="1">
      <c r="A2152" s="54">
        <v>45973</v>
      </c>
      <c r="B2152" t="s">
        <v>5196</v>
      </c>
      <c r="C2152" t="s">
        <v>41</v>
      </c>
      <c r="D2152">
        <v>786561464</v>
      </c>
      <c r="E2152" t="s">
        <v>33</v>
      </c>
      <c r="F2152" t="s">
        <v>45</v>
      </c>
      <c r="G2152" t="s">
        <v>9989</v>
      </c>
      <c r="H2152">
        <v>107557926</v>
      </c>
      <c r="I2152">
        <v>727268181</v>
      </c>
      <c r="J2152" t="s">
        <v>9990</v>
      </c>
      <c r="K2152" t="s">
        <v>36</v>
      </c>
      <c r="L2152" t="s">
        <v>1911</v>
      </c>
      <c r="M2152" t="s">
        <v>9991</v>
      </c>
      <c r="N2152" s="54">
        <v>45974</v>
      </c>
      <c r="O2152" s="55">
        <v>0.54166666666666663</v>
      </c>
      <c r="P2152" t="s">
        <v>45</v>
      </c>
      <c r="Q2152" s="54">
        <v>45974</v>
      </c>
      <c r="R2152" s="55">
        <v>0.48680555555555599</v>
      </c>
      <c r="S2152" t="s">
        <v>45</v>
      </c>
      <c r="T2152">
        <v>1311251730832</v>
      </c>
      <c r="U2152">
        <v>0</v>
      </c>
    </row>
    <row r="2153" spans="1:21" hidden="1">
      <c r="A2153" s="54">
        <v>45973</v>
      </c>
      <c r="B2153" t="s">
        <v>5096</v>
      </c>
      <c r="C2153" t="s">
        <v>41</v>
      </c>
      <c r="D2153">
        <v>762900090</v>
      </c>
      <c r="E2153" t="s">
        <v>33</v>
      </c>
      <c r="F2153" t="s">
        <v>45</v>
      </c>
      <c r="G2153" t="s">
        <v>9992</v>
      </c>
      <c r="H2153">
        <v>254725210886</v>
      </c>
      <c r="I2153">
        <v>254725210886</v>
      </c>
      <c r="J2153" t="s">
        <v>9993</v>
      </c>
      <c r="K2153" t="s">
        <v>36</v>
      </c>
      <c r="L2153" t="s">
        <v>4791</v>
      </c>
      <c r="M2153" t="s">
        <v>9994</v>
      </c>
      <c r="N2153" s="54">
        <v>45974</v>
      </c>
      <c r="O2153" s="55">
        <v>0.41666666666666669</v>
      </c>
      <c r="P2153" t="s">
        <v>45</v>
      </c>
      <c r="Q2153" s="54">
        <v>45974</v>
      </c>
      <c r="R2153" s="55">
        <v>0.47986111111111102</v>
      </c>
      <c r="S2153" t="s">
        <v>45</v>
      </c>
      <c r="T2153">
        <v>1311251730800</v>
      </c>
      <c r="U2153">
        <v>0</v>
      </c>
    </row>
    <row r="2154" spans="1:21" hidden="1">
      <c r="A2154" s="54">
        <v>45973</v>
      </c>
      <c r="B2154" t="s">
        <v>4094</v>
      </c>
      <c r="C2154" t="s">
        <v>41</v>
      </c>
      <c r="D2154">
        <v>784408959</v>
      </c>
      <c r="E2154" t="s">
        <v>33</v>
      </c>
      <c r="F2154" t="s">
        <v>45</v>
      </c>
      <c r="G2154" t="s">
        <v>9995</v>
      </c>
      <c r="H2154">
        <v>780572570</v>
      </c>
      <c r="I2154">
        <v>70708242</v>
      </c>
      <c r="J2154" t="s">
        <v>6087</v>
      </c>
      <c r="K2154" t="s">
        <v>36</v>
      </c>
      <c r="L2154" t="s">
        <v>3966</v>
      </c>
      <c r="M2154" t="s">
        <v>9996</v>
      </c>
      <c r="N2154" s="54">
        <v>45973</v>
      </c>
      <c r="O2154" s="55">
        <v>0.66666666666666663</v>
      </c>
      <c r="P2154" t="s">
        <v>67</v>
      </c>
      <c r="Q2154" s="54">
        <v>45974</v>
      </c>
      <c r="R2154" s="55">
        <v>0.49027777777777798</v>
      </c>
      <c r="S2154" t="s">
        <v>67</v>
      </c>
      <c r="T2154">
        <v>0</v>
      </c>
      <c r="U2154" t="s">
        <v>114</v>
      </c>
    </row>
    <row r="2155" spans="1:21" hidden="1">
      <c r="A2155" s="54">
        <v>45973</v>
      </c>
      <c r="B2155" t="s">
        <v>2317</v>
      </c>
      <c r="C2155" t="s">
        <v>41</v>
      </c>
      <c r="D2155">
        <v>107393991</v>
      </c>
      <c r="E2155" t="s">
        <v>33</v>
      </c>
      <c r="F2155" t="s">
        <v>45</v>
      </c>
      <c r="G2155" t="s">
        <v>9997</v>
      </c>
      <c r="H2155">
        <v>734288230</v>
      </c>
      <c r="I2155">
        <v>713628260</v>
      </c>
      <c r="J2155" t="s">
        <v>9998</v>
      </c>
      <c r="K2155" t="s">
        <v>36</v>
      </c>
      <c r="L2155" t="s">
        <v>4076</v>
      </c>
      <c r="M2155" t="s">
        <v>9999</v>
      </c>
      <c r="N2155" s="54">
        <v>45981</v>
      </c>
      <c r="O2155" s="55">
        <v>0.66666666666666663</v>
      </c>
      <c r="P2155" t="s">
        <v>45</v>
      </c>
      <c r="Q2155" s="54">
        <v>45974</v>
      </c>
      <c r="R2155" s="55">
        <v>0.58055555555555605</v>
      </c>
      <c r="S2155" t="s">
        <v>45</v>
      </c>
      <c r="T2155">
        <v>1311251731324</v>
      </c>
      <c r="U2155">
        <v>0</v>
      </c>
    </row>
    <row r="2156" spans="1:21" hidden="1">
      <c r="A2156" s="54">
        <v>45973</v>
      </c>
      <c r="B2156" t="s">
        <v>5632</v>
      </c>
      <c r="C2156" t="s">
        <v>41</v>
      </c>
      <c r="D2156">
        <v>788374099</v>
      </c>
      <c r="E2156" t="s">
        <v>33</v>
      </c>
      <c r="F2156" t="s">
        <v>3886</v>
      </c>
      <c r="G2156" t="s">
        <v>10000</v>
      </c>
      <c r="I2156">
        <v>799274099</v>
      </c>
      <c r="J2156" t="s">
        <v>10001</v>
      </c>
      <c r="K2156" t="s">
        <v>36</v>
      </c>
      <c r="L2156" t="s">
        <v>3946</v>
      </c>
      <c r="M2156" t="s">
        <v>10002</v>
      </c>
      <c r="N2156" s="54">
        <v>45992</v>
      </c>
      <c r="O2156" s="55">
        <v>0.58333333333333337</v>
      </c>
      <c r="P2156" t="s">
        <v>3886</v>
      </c>
      <c r="Q2156" s="54">
        <v>45974</v>
      </c>
      <c r="R2156" s="55">
        <v>0</v>
      </c>
      <c r="S2156" t="s">
        <v>3886</v>
      </c>
      <c r="T2156">
        <v>0</v>
      </c>
      <c r="U2156">
        <v>0</v>
      </c>
    </row>
    <row r="2157" spans="1:21" hidden="1">
      <c r="A2157" s="54">
        <v>45973</v>
      </c>
      <c r="B2157" t="s">
        <v>5632</v>
      </c>
      <c r="C2157" t="s">
        <v>41</v>
      </c>
      <c r="D2157">
        <v>788374099</v>
      </c>
      <c r="E2157" t="s">
        <v>33</v>
      </c>
      <c r="F2157" t="s">
        <v>3886</v>
      </c>
      <c r="G2157" t="s">
        <v>10003</v>
      </c>
      <c r="I2157">
        <v>711644066</v>
      </c>
      <c r="J2157" t="s">
        <v>10004</v>
      </c>
      <c r="K2157" t="s">
        <v>36</v>
      </c>
      <c r="L2157" t="s">
        <v>3946</v>
      </c>
      <c r="M2157" t="s">
        <v>10002</v>
      </c>
      <c r="N2157" s="54">
        <v>45992</v>
      </c>
      <c r="O2157" s="55">
        <v>0.54166666666666663</v>
      </c>
      <c r="P2157" t="s">
        <v>3886</v>
      </c>
      <c r="Q2157" s="54">
        <v>45974</v>
      </c>
      <c r="R2157" s="55">
        <v>0</v>
      </c>
      <c r="S2157" t="s">
        <v>3886</v>
      </c>
      <c r="T2157">
        <v>0</v>
      </c>
      <c r="U2157">
        <v>0</v>
      </c>
    </row>
    <row r="2158" spans="1:21" hidden="1">
      <c r="A2158" s="54">
        <v>45973</v>
      </c>
      <c r="B2158" t="s">
        <v>5632</v>
      </c>
      <c r="C2158" t="s">
        <v>41</v>
      </c>
      <c r="D2158">
        <v>788374099</v>
      </c>
      <c r="E2158" t="s">
        <v>33</v>
      </c>
      <c r="F2158" t="s">
        <v>3886</v>
      </c>
      <c r="G2158" t="s">
        <v>10005</v>
      </c>
      <c r="I2158">
        <v>759742296</v>
      </c>
      <c r="J2158" t="s">
        <v>10006</v>
      </c>
      <c r="K2158" t="s">
        <v>36</v>
      </c>
      <c r="L2158" t="s">
        <v>3946</v>
      </c>
      <c r="M2158" t="s">
        <v>10002</v>
      </c>
      <c r="N2158" s="54">
        <v>45992</v>
      </c>
      <c r="O2158" s="55">
        <v>0.375</v>
      </c>
      <c r="P2158" t="s">
        <v>3886</v>
      </c>
      <c r="Q2158" s="54">
        <v>45974</v>
      </c>
      <c r="R2158" s="55">
        <v>0</v>
      </c>
      <c r="S2158" t="s">
        <v>3886</v>
      </c>
      <c r="T2158">
        <v>0</v>
      </c>
      <c r="U2158">
        <v>0</v>
      </c>
    </row>
    <row r="2159" spans="1:21" hidden="1">
      <c r="A2159" s="54">
        <v>45973</v>
      </c>
      <c r="B2159" t="s">
        <v>2590</v>
      </c>
      <c r="C2159" t="s">
        <v>41</v>
      </c>
      <c r="D2159">
        <v>738481681</v>
      </c>
      <c r="E2159" t="s">
        <v>33</v>
      </c>
      <c r="F2159" t="s">
        <v>45</v>
      </c>
      <c r="G2159" t="s">
        <v>10007</v>
      </c>
      <c r="I2159">
        <v>254110901067</v>
      </c>
      <c r="J2159" t="s">
        <v>10008</v>
      </c>
      <c r="K2159" t="s">
        <v>36</v>
      </c>
      <c r="L2159" t="s">
        <v>1889</v>
      </c>
      <c r="M2159" t="s">
        <v>10009</v>
      </c>
      <c r="N2159" s="54">
        <v>45981</v>
      </c>
      <c r="O2159" s="55">
        <v>0.45833333333333331</v>
      </c>
      <c r="P2159" t="s">
        <v>45</v>
      </c>
      <c r="Q2159" s="54">
        <v>45974</v>
      </c>
      <c r="R2159" s="55">
        <v>0.44444444444444398</v>
      </c>
      <c r="S2159" t="s">
        <v>45</v>
      </c>
      <c r="T2159">
        <v>1311251730682</v>
      </c>
      <c r="U2159">
        <v>0</v>
      </c>
    </row>
    <row r="2160" spans="1:21" hidden="1">
      <c r="A2160" s="54">
        <v>45973</v>
      </c>
      <c r="B2160" t="s">
        <v>5632</v>
      </c>
      <c r="C2160" t="s">
        <v>41</v>
      </c>
      <c r="D2160">
        <v>788374099</v>
      </c>
      <c r="E2160" t="s">
        <v>33</v>
      </c>
      <c r="F2160" t="s">
        <v>3886</v>
      </c>
      <c r="G2160" t="s">
        <v>10010</v>
      </c>
      <c r="I2160">
        <v>742049807</v>
      </c>
      <c r="J2160" t="s">
        <v>10011</v>
      </c>
      <c r="K2160" t="s">
        <v>36</v>
      </c>
      <c r="L2160" t="s">
        <v>3946</v>
      </c>
      <c r="M2160" t="s">
        <v>10002</v>
      </c>
      <c r="N2160" s="54">
        <v>45992</v>
      </c>
      <c r="O2160" s="55">
        <v>0.5</v>
      </c>
      <c r="P2160" t="s">
        <v>3886</v>
      </c>
      <c r="Q2160" s="54">
        <v>45974</v>
      </c>
      <c r="R2160" s="55">
        <v>0</v>
      </c>
      <c r="S2160" t="s">
        <v>3886</v>
      </c>
      <c r="T2160">
        <v>0</v>
      </c>
      <c r="U2160">
        <v>0</v>
      </c>
    </row>
    <row r="2161" spans="1:21">
      <c r="A2161" s="54">
        <v>45973</v>
      </c>
      <c r="B2161" t="s">
        <v>10012</v>
      </c>
      <c r="C2161" t="s">
        <v>1081</v>
      </c>
      <c r="D2161">
        <v>736961942</v>
      </c>
      <c r="E2161" t="s">
        <v>33</v>
      </c>
      <c r="F2161" t="s">
        <v>45</v>
      </c>
      <c r="G2161" t="s">
        <v>10013</v>
      </c>
      <c r="H2161">
        <v>108468153</v>
      </c>
      <c r="I2161">
        <v>793934782</v>
      </c>
      <c r="J2161" t="s">
        <v>10014</v>
      </c>
      <c r="K2161" t="s">
        <v>36</v>
      </c>
      <c r="L2161" t="s">
        <v>3896</v>
      </c>
      <c r="M2161" t="s">
        <v>10015</v>
      </c>
      <c r="N2161" s="54">
        <v>45974</v>
      </c>
      <c r="O2161" s="55">
        <v>0.45833333333333331</v>
      </c>
      <c r="P2161" t="s">
        <v>45</v>
      </c>
      <c r="Q2161" s="54">
        <v>45974</v>
      </c>
      <c r="R2161" s="55">
        <v>0.52777777777777801</v>
      </c>
      <c r="S2161" t="s">
        <v>45</v>
      </c>
      <c r="T2161">
        <v>1311251731015</v>
      </c>
      <c r="U2161">
        <v>0</v>
      </c>
    </row>
    <row r="2162" spans="1:21" hidden="1">
      <c r="A2162" s="54">
        <v>45973</v>
      </c>
      <c r="B2162" t="s">
        <v>2590</v>
      </c>
      <c r="C2162" t="s">
        <v>41</v>
      </c>
      <c r="D2162">
        <v>738481681</v>
      </c>
      <c r="E2162" t="s">
        <v>33</v>
      </c>
      <c r="F2162" t="s">
        <v>45</v>
      </c>
      <c r="G2162" t="s">
        <v>10016</v>
      </c>
      <c r="H2162">
        <v>254789626063</v>
      </c>
      <c r="I2162">
        <v>254748548019</v>
      </c>
      <c r="J2162" t="s">
        <v>10017</v>
      </c>
      <c r="K2162" t="s">
        <v>36</v>
      </c>
      <c r="L2162" t="s">
        <v>1889</v>
      </c>
      <c r="M2162" t="s">
        <v>5058</v>
      </c>
      <c r="N2162" s="54">
        <v>45992</v>
      </c>
      <c r="O2162" s="55">
        <v>0.375</v>
      </c>
      <c r="P2162" t="s">
        <v>45</v>
      </c>
      <c r="Q2162" s="54">
        <v>45974</v>
      </c>
      <c r="R2162" s="55">
        <v>0.54236111111111096</v>
      </c>
      <c r="S2162" t="s">
        <v>45</v>
      </c>
      <c r="T2162">
        <v>1311251731075</v>
      </c>
      <c r="U2162">
        <v>0</v>
      </c>
    </row>
    <row r="2163" spans="1:21">
      <c r="A2163" s="54">
        <v>45973</v>
      </c>
      <c r="B2163" t="s">
        <v>69</v>
      </c>
      <c r="C2163" t="s">
        <v>70</v>
      </c>
      <c r="D2163">
        <v>755877260</v>
      </c>
      <c r="E2163" t="s">
        <v>33</v>
      </c>
      <c r="F2163" t="s">
        <v>45</v>
      </c>
      <c r="G2163" t="s">
        <v>10018</v>
      </c>
      <c r="H2163">
        <v>707452808</v>
      </c>
      <c r="I2163">
        <v>707452808</v>
      </c>
      <c r="J2163" t="s">
        <v>10019</v>
      </c>
      <c r="K2163" t="s">
        <v>36</v>
      </c>
      <c r="L2163" t="s">
        <v>3945</v>
      </c>
      <c r="M2163" t="s">
        <v>1231</v>
      </c>
      <c r="N2163" s="54">
        <v>45974</v>
      </c>
      <c r="O2163" s="55">
        <v>0.45833333333333331</v>
      </c>
      <c r="P2163" t="s">
        <v>45</v>
      </c>
      <c r="Q2163" s="54">
        <v>45974</v>
      </c>
      <c r="R2163" s="55">
        <v>0.60624999999999996</v>
      </c>
      <c r="S2163" t="s">
        <v>45</v>
      </c>
      <c r="T2163">
        <v>1311251731341</v>
      </c>
      <c r="U2163">
        <v>0</v>
      </c>
    </row>
    <row r="2164" spans="1:21" hidden="1">
      <c r="A2164" s="54">
        <v>45973</v>
      </c>
      <c r="B2164" t="s">
        <v>10021</v>
      </c>
      <c r="C2164" t="s">
        <v>41</v>
      </c>
      <c r="D2164">
        <v>107393991</v>
      </c>
      <c r="E2164" t="s">
        <v>33</v>
      </c>
      <c r="F2164" t="s">
        <v>45</v>
      </c>
      <c r="G2164" t="s">
        <v>10022</v>
      </c>
      <c r="H2164">
        <v>254102441151</v>
      </c>
      <c r="I2164">
        <v>727951513</v>
      </c>
      <c r="J2164" t="s">
        <v>10023</v>
      </c>
      <c r="K2164" t="s">
        <v>36</v>
      </c>
      <c r="L2164" t="s">
        <v>4076</v>
      </c>
      <c r="M2164" t="s">
        <v>10024</v>
      </c>
      <c r="N2164" s="54">
        <v>45974</v>
      </c>
      <c r="O2164" s="55">
        <v>0.75</v>
      </c>
      <c r="P2164" t="s">
        <v>45</v>
      </c>
      <c r="Q2164" s="54">
        <v>45974</v>
      </c>
      <c r="R2164" s="55">
        <v>0.52013888888888904</v>
      </c>
      <c r="S2164" t="s">
        <v>45</v>
      </c>
      <c r="T2164">
        <v>1311251730984</v>
      </c>
      <c r="U2164">
        <v>0</v>
      </c>
    </row>
    <row r="2165" spans="1:21" hidden="1">
      <c r="A2165" s="54">
        <v>45973</v>
      </c>
      <c r="B2165" t="s">
        <v>3580</v>
      </c>
      <c r="C2165" t="s">
        <v>5732</v>
      </c>
      <c r="D2165">
        <v>739662010</v>
      </c>
      <c r="E2165" t="s">
        <v>33</v>
      </c>
      <c r="F2165" t="s">
        <v>45</v>
      </c>
      <c r="G2165" t="s">
        <v>10025</v>
      </c>
      <c r="H2165">
        <v>254750968377</v>
      </c>
      <c r="I2165">
        <v>254748361890</v>
      </c>
      <c r="J2165" t="s">
        <v>10026</v>
      </c>
      <c r="K2165" t="s">
        <v>36</v>
      </c>
      <c r="L2165" t="s">
        <v>3896</v>
      </c>
      <c r="M2165" t="s">
        <v>10027</v>
      </c>
      <c r="N2165" s="54">
        <v>45974</v>
      </c>
      <c r="O2165" s="55">
        <v>0.625</v>
      </c>
      <c r="P2165" t="s">
        <v>45</v>
      </c>
      <c r="Q2165" s="54">
        <v>45974</v>
      </c>
      <c r="R2165" s="55">
        <v>0.53472222222222199</v>
      </c>
      <c r="S2165" t="s">
        <v>45</v>
      </c>
      <c r="T2165">
        <v>1311251731059</v>
      </c>
      <c r="U2165">
        <v>0</v>
      </c>
    </row>
    <row r="2166" spans="1:21" hidden="1">
      <c r="A2166" s="54">
        <v>45973</v>
      </c>
      <c r="B2166" t="s">
        <v>4381</v>
      </c>
      <c r="C2166" t="s">
        <v>41</v>
      </c>
      <c r="D2166">
        <v>788401220</v>
      </c>
      <c r="E2166" t="s">
        <v>33</v>
      </c>
      <c r="F2166" t="s">
        <v>45</v>
      </c>
      <c r="G2166" t="s">
        <v>10028</v>
      </c>
      <c r="H2166">
        <v>100680070</v>
      </c>
      <c r="I2166">
        <v>100680070</v>
      </c>
      <c r="J2166" t="s">
        <v>10029</v>
      </c>
      <c r="K2166" t="s">
        <v>36</v>
      </c>
      <c r="L2166" t="s">
        <v>4384</v>
      </c>
      <c r="M2166" t="s">
        <v>10030</v>
      </c>
      <c r="N2166" s="54">
        <v>45974</v>
      </c>
      <c r="O2166" s="55">
        <v>0.33333333333333331</v>
      </c>
      <c r="P2166" t="s">
        <v>39</v>
      </c>
      <c r="Q2166" s="54">
        <v>45974</v>
      </c>
      <c r="R2166" s="55">
        <v>0.54374999999999996</v>
      </c>
      <c r="S2166">
        <v>0</v>
      </c>
      <c r="T2166">
        <v>0</v>
      </c>
      <c r="U2166">
        <v>0</v>
      </c>
    </row>
    <row r="2167" spans="1:21" hidden="1">
      <c r="A2167" s="54">
        <v>45973</v>
      </c>
      <c r="B2167" t="s">
        <v>2014</v>
      </c>
      <c r="C2167" t="s">
        <v>41</v>
      </c>
      <c r="D2167">
        <v>781044277</v>
      </c>
      <c r="E2167" t="s">
        <v>33</v>
      </c>
      <c r="F2167" t="s">
        <v>45</v>
      </c>
      <c r="G2167" t="s">
        <v>10031</v>
      </c>
      <c r="I2167">
        <v>799721245</v>
      </c>
      <c r="J2167" t="s">
        <v>10032</v>
      </c>
      <c r="K2167" t="s">
        <v>36</v>
      </c>
      <c r="L2167" t="s">
        <v>3971</v>
      </c>
      <c r="M2167" t="s">
        <v>10033</v>
      </c>
      <c r="N2167" s="54">
        <v>45991</v>
      </c>
      <c r="O2167" s="55">
        <v>0.70833333333333337</v>
      </c>
      <c r="P2167" t="s">
        <v>67</v>
      </c>
      <c r="Q2167" s="54">
        <v>45974</v>
      </c>
      <c r="R2167" s="55">
        <v>0.55208333333333304</v>
      </c>
      <c r="S2167" t="s">
        <v>67</v>
      </c>
      <c r="T2167">
        <v>0</v>
      </c>
      <c r="U2167" t="s">
        <v>4079</v>
      </c>
    </row>
    <row r="2168" spans="1:21" hidden="1">
      <c r="A2168" s="54">
        <v>45973</v>
      </c>
      <c r="B2168" t="s">
        <v>3580</v>
      </c>
      <c r="C2168" t="s">
        <v>5732</v>
      </c>
      <c r="D2168">
        <v>739662010</v>
      </c>
      <c r="E2168" t="s">
        <v>33</v>
      </c>
      <c r="F2168" t="s">
        <v>45</v>
      </c>
      <c r="G2168" t="s">
        <v>10034</v>
      </c>
      <c r="H2168">
        <v>254798766108</v>
      </c>
      <c r="I2168">
        <v>254798766108</v>
      </c>
      <c r="J2168" t="s">
        <v>10035</v>
      </c>
      <c r="K2168" t="s">
        <v>36</v>
      </c>
      <c r="L2168" t="s">
        <v>1255</v>
      </c>
      <c r="M2168" t="s">
        <v>5845</v>
      </c>
      <c r="N2168" s="54">
        <v>45974</v>
      </c>
      <c r="O2168" s="55">
        <v>0.33333333333333331</v>
      </c>
      <c r="P2168" t="s">
        <v>45</v>
      </c>
      <c r="Q2168" s="54">
        <v>45974</v>
      </c>
      <c r="R2168" s="55">
        <v>0.56111111111111101</v>
      </c>
      <c r="S2168" t="s">
        <v>45</v>
      </c>
      <c r="T2168">
        <v>1311251731182</v>
      </c>
      <c r="U2168">
        <v>0</v>
      </c>
    </row>
    <row r="2169" spans="1:21" hidden="1">
      <c r="A2169" s="54">
        <v>45973</v>
      </c>
      <c r="B2169" t="s">
        <v>47</v>
      </c>
      <c r="C2169" t="s">
        <v>41</v>
      </c>
      <c r="D2169">
        <v>735633807</v>
      </c>
      <c r="E2169" t="s">
        <v>33</v>
      </c>
      <c r="F2169" t="s">
        <v>45</v>
      </c>
      <c r="G2169" t="s">
        <v>10036</v>
      </c>
      <c r="H2169">
        <v>100444333</v>
      </c>
      <c r="I2169">
        <v>100444333</v>
      </c>
      <c r="J2169" t="s">
        <v>10037</v>
      </c>
      <c r="K2169" t="s">
        <v>36</v>
      </c>
      <c r="L2169" t="s">
        <v>1196</v>
      </c>
      <c r="M2169" t="s">
        <v>5956</v>
      </c>
      <c r="N2169" s="54">
        <v>45974</v>
      </c>
      <c r="O2169" s="55">
        <v>0.66666666666666663</v>
      </c>
      <c r="P2169" t="s">
        <v>45</v>
      </c>
      <c r="Q2169" s="54">
        <v>45974</v>
      </c>
      <c r="R2169" s="55">
        <v>0.55416666666666703</v>
      </c>
      <c r="S2169" t="s">
        <v>45</v>
      </c>
      <c r="T2169">
        <v>1311251731152</v>
      </c>
      <c r="U2169">
        <v>0</v>
      </c>
    </row>
    <row r="2170" spans="1:21">
      <c r="A2170" s="54">
        <v>45973</v>
      </c>
      <c r="B2170" t="s">
        <v>8692</v>
      </c>
      <c r="C2170" t="s">
        <v>1130</v>
      </c>
      <c r="D2170">
        <v>788224017</v>
      </c>
      <c r="E2170" t="s">
        <v>33</v>
      </c>
      <c r="F2170" t="s">
        <v>45</v>
      </c>
      <c r="G2170" t="s">
        <v>10038</v>
      </c>
      <c r="H2170">
        <v>105086142</v>
      </c>
      <c r="I2170">
        <v>721752649</v>
      </c>
      <c r="J2170" t="s">
        <v>8173</v>
      </c>
      <c r="K2170" t="s">
        <v>36</v>
      </c>
      <c r="L2170" t="s">
        <v>1878</v>
      </c>
      <c r="M2170" t="s">
        <v>10039</v>
      </c>
      <c r="N2170" s="54">
        <v>45974</v>
      </c>
      <c r="O2170" s="55">
        <v>0.41666666666666669</v>
      </c>
      <c r="P2170" t="s">
        <v>45</v>
      </c>
      <c r="Q2170" s="54">
        <v>45974</v>
      </c>
      <c r="R2170" s="55">
        <v>0.53333333333333299</v>
      </c>
      <c r="S2170" t="s">
        <v>45</v>
      </c>
      <c r="T2170">
        <v>1311251731046</v>
      </c>
      <c r="U2170">
        <v>0</v>
      </c>
    </row>
    <row r="2171" spans="1:21" hidden="1">
      <c r="A2171" s="54">
        <v>45973</v>
      </c>
      <c r="B2171" t="s">
        <v>867</v>
      </c>
      <c r="C2171" t="s">
        <v>41</v>
      </c>
      <c r="D2171">
        <v>738237386</v>
      </c>
      <c r="E2171" t="s">
        <v>33</v>
      </c>
      <c r="F2171" t="s">
        <v>45</v>
      </c>
      <c r="G2171" t="s">
        <v>10041</v>
      </c>
      <c r="I2171">
        <v>752281874</v>
      </c>
      <c r="J2171" t="s">
        <v>10042</v>
      </c>
      <c r="K2171" t="s">
        <v>36</v>
      </c>
      <c r="L2171" t="s">
        <v>3896</v>
      </c>
      <c r="M2171" t="s">
        <v>4265</v>
      </c>
      <c r="N2171" s="54">
        <v>45976</v>
      </c>
      <c r="O2171" s="55">
        <v>0.41666666666666669</v>
      </c>
      <c r="P2171" t="s">
        <v>45</v>
      </c>
      <c r="Q2171" s="54">
        <v>45975</v>
      </c>
      <c r="R2171" s="55">
        <v>0.38680555555555601</v>
      </c>
      <c r="S2171" t="s">
        <v>45</v>
      </c>
      <c r="T2171">
        <v>1411251732699</v>
      </c>
      <c r="U2171">
        <v>0</v>
      </c>
    </row>
    <row r="2172" spans="1:21" hidden="1">
      <c r="A2172" s="54">
        <v>45973</v>
      </c>
      <c r="B2172" t="s">
        <v>4222</v>
      </c>
      <c r="C2172" t="s">
        <v>41</v>
      </c>
      <c r="D2172">
        <v>739803870</v>
      </c>
      <c r="E2172" t="s">
        <v>33</v>
      </c>
      <c r="F2172" t="s">
        <v>45</v>
      </c>
      <c r="G2172" t="s">
        <v>10043</v>
      </c>
      <c r="H2172">
        <v>728009523</v>
      </c>
      <c r="I2172">
        <v>728009523</v>
      </c>
      <c r="J2172" t="s">
        <v>10044</v>
      </c>
      <c r="K2172" t="s">
        <v>36</v>
      </c>
      <c r="L2172" t="s">
        <v>3959</v>
      </c>
      <c r="M2172" t="s">
        <v>77</v>
      </c>
      <c r="N2172" s="54">
        <v>45976</v>
      </c>
      <c r="O2172" s="55">
        <v>0.41666666666666669</v>
      </c>
      <c r="P2172" t="s">
        <v>45</v>
      </c>
      <c r="Q2172" s="54">
        <v>45975</v>
      </c>
      <c r="R2172" s="55">
        <v>0.43611111111111101</v>
      </c>
      <c r="S2172" t="s">
        <v>45</v>
      </c>
      <c r="T2172">
        <v>1411251732879</v>
      </c>
      <c r="U2172">
        <v>0</v>
      </c>
    </row>
    <row r="2173" spans="1:21" hidden="1">
      <c r="A2173" s="54">
        <v>45973</v>
      </c>
      <c r="B2173" t="s">
        <v>142</v>
      </c>
      <c r="C2173" t="s">
        <v>41</v>
      </c>
      <c r="D2173">
        <v>784172048</v>
      </c>
      <c r="E2173" t="s">
        <v>33</v>
      </c>
      <c r="F2173" t="s">
        <v>45</v>
      </c>
      <c r="G2173" t="s">
        <v>10045</v>
      </c>
      <c r="H2173">
        <v>736967090</v>
      </c>
      <c r="I2173">
        <v>722317830</v>
      </c>
      <c r="J2173" t="s">
        <v>10046</v>
      </c>
      <c r="K2173" t="s">
        <v>36</v>
      </c>
      <c r="L2173" t="s">
        <v>1196</v>
      </c>
      <c r="M2173" t="s">
        <v>10047</v>
      </c>
      <c r="N2173" s="54">
        <v>45975</v>
      </c>
      <c r="O2173" s="55">
        <v>0.45833333333333331</v>
      </c>
      <c r="P2173" t="s">
        <v>45</v>
      </c>
      <c r="Q2173" s="54">
        <v>45975</v>
      </c>
      <c r="R2173" s="55">
        <v>0.44513888888888897</v>
      </c>
      <c r="S2173" t="s">
        <v>45</v>
      </c>
      <c r="T2173">
        <v>1411251732914</v>
      </c>
      <c r="U2173">
        <v>0</v>
      </c>
    </row>
    <row r="2174" spans="1:21">
      <c r="A2174" s="54">
        <v>45973</v>
      </c>
      <c r="B2174" t="s">
        <v>8949</v>
      </c>
      <c r="C2174" t="s">
        <v>1174</v>
      </c>
      <c r="D2174">
        <v>103338340</v>
      </c>
      <c r="E2174" t="s">
        <v>33</v>
      </c>
      <c r="F2174" t="s">
        <v>45</v>
      </c>
      <c r="G2174" t="s">
        <v>10048</v>
      </c>
      <c r="H2174">
        <v>732849134</v>
      </c>
      <c r="I2174">
        <v>724918704</v>
      </c>
      <c r="J2174" t="s">
        <v>10049</v>
      </c>
      <c r="K2174" t="s">
        <v>36</v>
      </c>
      <c r="L2174" t="s">
        <v>3896</v>
      </c>
      <c r="M2174" t="s">
        <v>5642</v>
      </c>
      <c r="N2174" s="54">
        <v>45974</v>
      </c>
      <c r="O2174" s="55">
        <v>0.54166666666666663</v>
      </c>
      <c r="P2174" t="s">
        <v>67</v>
      </c>
      <c r="Q2174" s="54">
        <v>45975</v>
      </c>
      <c r="R2174" s="55">
        <v>0.45555555555555599</v>
      </c>
      <c r="S2174" t="s">
        <v>67</v>
      </c>
      <c r="T2174">
        <v>0</v>
      </c>
      <c r="U2174" t="s">
        <v>4247</v>
      </c>
    </row>
    <row r="2175" spans="1:21" hidden="1">
      <c r="A2175" s="54">
        <v>45973</v>
      </c>
      <c r="B2175" t="s">
        <v>484</v>
      </c>
      <c r="C2175" t="s">
        <v>41</v>
      </c>
      <c r="D2175">
        <v>784292582</v>
      </c>
      <c r="E2175" t="s">
        <v>33</v>
      </c>
      <c r="F2175" t="s">
        <v>45</v>
      </c>
      <c r="G2175" t="s">
        <v>10050</v>
      </c>
      <c r="H2175">
        <v>724816297</v>
      </c>
      <c r="I2175">
        <v>724816297</v>
      </c>
      <c r="J2175" t="s">
        <v>4336</v>
      </c>
      <c r="K2175" t="s">
        <v>36</v>
      </c>
      <c r="L2175" t="s">
        <v>3907</v>
      </c>
      <c r="M2175" t="s">
        <v>9617</v>
      </c>
      <c r="N2175" s="54">
        <v>45976</v>
      </c>
      <c r="O2175" s="55">
        <v>0.5</v>
      </c>
      <c r="P2175" t="s">
        <v>45</v>
      </c>
      <c r="Q2175" s="54">
        <v>45975</v>
      </c>
      <c r="R2175" s="55">
        <v>0.45902777777777798</v>
      </c>
      <c r="S2175" t="s">
        <v>45</v>
      </c>
      <c r="T2175">
        <v>1411251732990</v>
      </c>
      <c r="U2175">
        <v>0</v>
      </c>
    </row>
    <row r="2176" spans="1:21" hidden="1">
      <c r="A2176" s="54">
        <v>45973</v>
      </c>
      <c r="B2176" t="s">
        <v>4882</v>
      </c>
      <c r="C2176" t="s">
        <v>41</v>
      </c>
      <c r="D2176">
        <v>101792379</v>
      </c>
      <c r="E2176" t="s">
        <v>33</v>
      </c>
      <c r="F2176" t="s">
        <v>45</v>
      </c>
      <c r="G2176" t="s">
        <v>10052</v>
      </c>
      <c r="H2176">
        <v>705993901</v>
      </c>
      <c r="I2176">
        <v>705993901</v>
      </c>
      <c r="J2176" t="s">
        <v>10053</v>
      </c>
      <c r="K2176" t="s">
        <v>36</v>
      </c>
      <c r="L2176" t="s">
        <v>3983</v>
      </c>
      <c r="M2176" t="s">
        <v>10054</v>
      </c>
      <c r="N2176" s="54">
        <v>45976</v>
      </c>
      <c r="O2176" s="55">
        <v>0.375</v>
      </c>
      <c r="P2176" t="s">
        <v>39</v>
      </c>
      <c r="Q2176" s="54">
        <v>45977</v>
      </c>
      <c r="R2176" s="55">
        <v>0.46388888888888902</v>
      </c>
      <c r="S2176">
        <v>0</v>
      </c>
      <c r="T2176">
        <v>0</v>
      </c>
      <c r="U2176">
        <v>0</v>
      </c>
    </row>
    <row r="2177" spans="1:21">
      <c r="A2177" s="54">
        <v>45973</v>
      </c>
      <c r="B2177" t="s">
        <v>8949</v>
      </c>
      <c r="C2177" t="s">
        <v>1174</v>
      </c>
      <c r="D2177">
        <v>103338340</v>
      </c>
      <c r="E2177" t="s">
        <v>33</v>
      </c>
      <c r="F2177" t="s">
        <v>45</v>
      </c>
      <c r="G2177" t="s">
        <v>10056</v>
      </c>
      <c r="H2177">
        <v>739556855</v>
      </c>
      <c r="I2177">
        <v>739556855</v>
      </c>
      <c r="J2177" t="s">
        <v>10057</v>
      </c>
      <c r="K2177" t="s">
        <v>36</v>
      </c>
      <c r="L2177" t="s">
        <v>3896</v>
      </c>
      <c r="M2177" t="s">
        <v>10058</v>
      </c>
      <c r="N2177" s="54">
        <v>45974</v>
      </c>
      <c r="O2177" s="55">
        <v>0.625</v>
      </c>
      <c r="P2177" t="s">
        <v>67</v>
      </c>
      <c r="Q2177" s="54">
        <v>45975</v>
      </c>
      <c r="R2177" s="55">
        <v>0.49305555555555602</v>
      </c>
      <c r="S2177" t="s">
        <v>67</v>
      </c>
      <c r="T2177">
        <v>0</v>
      </c>
      <c r="U2177">
        <v>0</v>
      </c>
    </row>
    <row r="2178" spans="1:21">
      <c r="A2178" s="54">
        <v>45973</v>
      </c>
      <c r="B2178" t="s">
        <v>9197</v>
      </c>
      <c r="C2178" t="s">
        <v>1174</v>
      </c>
      <c r="D2178">
        <v>103338340</v>
      </c>
      <c r="E2178" t="s">
        <v>33</v>
      </c>
      <c r="F2178" t="s">
        <v>45</v>
      </c>
      <c r="G2178" t="s">
        <v>2001</v>
      </c>
      <c r="H2178">
        <v>789015499</v>
      </c>
      <c r="I2178">
        <v>713948130</v>
      </c>
      <c r="J2178" t="s">
        <v>10059</v>
      </c>
      <c r="K2178" t="s">
        <v>36</v>
      </c>
      <c r="L2178" t="s">
        <v>3896</v>
      </c>
      <c r="M2178" t="s">
        <v>10060</v>
      </c>
      <c r="N2178" s="54">
        <v>45974</v>
      </c>
      <c r="O2178" s="55">
        <v>0.625</v>
      </c>
      <c r="P2178" t="s">
        <v>67</v>
      </c>
      <c r="Q2178" s="54">
        <v>45974</v>
      </c>
      <c r="R2178" s="55">
        <v>0.53749999999999998</v>
      </c>
      <c r="S2178" t="s">
        <v>67</v>
      </c>
      <c r="T2178">
        <v>0</v>
      </c>
      <c r="U2178" t="s">
        <v>4247</v>
      </c>
    </row>
    <row r="2179" spans="1:21">
      <c r="A2179" s="54">
        <v>45973</v>
      </c>
      <c r="B2179" t="s">
        <v>6238</v>
      </c>
      <c r="C2179" t="s">
        <v>32</v>
      </c>
      <c r="D2179">
        <v>780225502</v>
      </c>
      <c r="E2179" t="s">
        <v>33</v>
      </c>
      <c r="F2179" t="s">
        <v>45</v>
      </c>
      <c r="G2179" t="s">
        <v>10061</v>
      </c>
      <c r="H2179">
        <v>750857734</v>
      </c>
      <c r="I2179">
        <v>790955504</v>
      </c>
      <c r="J2179" t="s">
        <v>10062</v>
      </c>
      <c r="K2179" t="s">
        <v>36</v>
      </c>
      <c r="L2179" t="s">
        <v>3896</v>
      </c>
      <c r="M2179" t="s">
        <v>5115</v>
      </c>
      <c r="N2179" s="54">
        <v>45975</v>
      </c>
      <c r="O2179" s="55">
        <v>0.75</v>
      </c>
      <c r="P2179" t="s">
        <v>45</v>
      </c>
      <c r="Q2179" s="54">
        <v>45974</v>
      </c>
      <c r="R2179" s="55">
        <v>0.55069444444444404</v>
      </c>
      <c r="S2179" t="s">
        <v>45</v>
      </c>
      <c r="T2179">
        <v>1311251731115</v>
      </c>
      <c r="U2179">
        <v>0</v>
      </c>
    </row>
    <row r="2180" spans="1:21" hidden="1">
      <c r="A2180" s="54">
        <v>45973</v>
      </c>
      <c r="B2180" t="s">
        <v>3580</v>
      </c>
      <c r="C2180" t="s">
        <v>5732</v>
      </c>
      <c r="D2180">
        <v>739662010</v>
      </c>
      <c r="E2180" t="s">
        <v>33</v>
      </c>
      <c r="F2180" t="s">
        <v>45</v>
      </c>
      <c r="G2180" t="s">
        <v>10063</v>
      </c>
      <c r="H2180">
        <v>254789945003</v>
      </c>
      <c r="I2180">
        <v>254712737038</v>
      </c>
      <c r="J2180" t="s">
        <v>10064</v>
      </c>
      <c r="K2180" t="s">
        <v>36</v>
      </c>
      <c r="L2180" t="s">
        <v>3896</v>
      </c>
      <c r="M2180" t="s">
        <v>10065</v>
      </c>
      <c r="N2180" s="54">
        <v>45974</v>
      </c>
      <c r="O2180" s="55">
        <v>0.33333333333333331</v>
      </c>
      <c r="P2180" t="s">
        <v>45</v>
      </c>
      <c r="Q2180" s="54">
        <v>45974</v>
      </c>
      <c r="R2180" s="55">
        <v>0.5625</v>
      </c>
      <c r="S2180" t="s">
        <v>45</v>
      </c>
      <c r="T2180">
        <v>1311251731191</v>
      </c>
      <c r="U2180">
        <v>0</v>
      </c>
    </row>
    <row r="2181" spans="1:21">
      <c r="A2181" s="54">
        <v>45973</v>
      </c>
      <c r="B2181" t="s">
        <v>8949</v>
      </c>
      <c r="C2181" t="s">
        <v>1174</v>
      </c>
      <c r="D2181">
        <v>103338340</v>
      </c>
      <c r="E2181" t="s">
        <v>33</v>
      </c>
      <c r="F2181" t="s">
        <v>45</v>
      </c>
      <c r="G2181" t="s">
        <v>10067</v>
      </c>
      <c r="H2181">
        <v>789370941</v>
      </c>
      <c r="I2181">
        <v>723549103</v>
      </c>
      <c r="J2181" t="s">
        <v>10068</v>
      </c>
      <c r="K2181" t="s">
        <v>36</v>
      </c>
      <c r="L2181" t="s">
        <v>3896</v>
      </c>
      <c r="M2181" t="s">
        <v>7665</v>
      </c>
      <c r="N2181" s="54">
        <v>45974</v>
      </c>
      <c r="O2181" s="55">
        <v>0.58333333333333337</v>
      </c>
      <c r="P2181" t="s">
        <v>39</v>
      </c>
      <c r="Q2181" s="54">
        <v>45974</v>
      </c>
      <c r="R2181" s="55">
        <v>0.60277777777777797</v>
      </c>
      <c r="S2181">
        <v>0</v>
      </c>
      <c r="T2181">
        <v>0</v>
      </c>
      <c r="U2181">
        <v>0</v>
      </c>
    </row>
    <row r="2182" spans="1:21">
      <c r="A2182" s="54">
        <v>45973</v>
      </c>
      <c r="B2182" t="s">
        <v>9197</v>
      </c>
      <c r="C2182" t="s">
        <v>1174</v>
      </c>
      <c r="D2182">
        <v>103338340</v>
      </c>
      <c r="E2182" t="s">
        <v>33</v>
      </c>
      <c r="F2182" t="s">
        <v>45</v>
      </c>
      <c r="G2182" t="s">
        <v>10069</v>
      </c>
      <c r="H2182">
        <v>712943797</v>
      </c>
      <c r="I2182">
        <v>712943797</v>
      </c>
      <c r="J2182" t="s">
        <v>10070</v>
      </c>
      <c r="K2182" t="s">
        <v>36</v>
      </c>
      <c r="L2182" t="s">
        <v>3896</v>
      </c>
      <c r="M2182" t="s">
        <v>2250</v>
      </c>
      <c r="N2182" s="54">
        <v>45974</v>
      </c>
      <c r="O2182" s="55">
        <v>0.625</v>
      </c>
      <c r="P2182" t="s">
        <v>39</v>
      </c>
      <c r="Q2182" s="54">
        <v>45974</v>
      </c>
      <c r="R2182" s="55">
        <v>0.58958333333333302</v>
      </c>
      <c r="S2182" t="s">
        <v>39</v>
      </c>
      <c r="T2182">
        <v>0</v>
      </c>
      <c r="U2182">
        <v>0</v>
      </c>
    </row>
    <row r="2183" spans="1:21" hidden="1">
      <c r="A2183" s="54">
        <v>45973</v>
      </c>
      <c r="B2183" t="s">
        <v>4882</v>
      </c>
      <c r="C2183" t="s">
        <v>41</v>
      </c>
      <c r="D2183">
        <v>101792379</v>
      </c>
      <c r="E2183" t="s">
        <v>33</v>
      </c>
      <c r="F2183" t="s">
        <v>45</v>
      </c>
      <c r="G2183" t="s">
        <v>10071</v>
      </c>
      <c r="H2183">
        <v>110876236</v>
      </c>
      <c r="I2183">
        <v>110876236</v>
      </c>
      <c r="J2183" t="s">
        <v>10072</v>
      </c>
      <c r="K2183" t="s">
        <v>36</v>
      </c>
      <c r="L2183" t="s">
        <v>1911</v>
      </c>
      <c r="M2183" t="s">
        <v>10073</v>
      </c>
      <c r="N2183" s="54">
        <v>45976</v>
      </c>
      <c r="O2183" s="55">
        <v>0.375</v>
      </c>
      <c r="P2183" t="s">
        <v>45</v>
      </c>
      <c r="Q2183" s="54">
        <v>45974</v>
      </c>
      <c r="R2183" s="55">
        <v>0.62638888888888899</v>
      </c>
      <c r="S2183" t="s">
        <v>45</v>
      </c>
      <c r="T2183">
        <v>1311251731422</v>
      </c>
      <c r="U2183">
        <v>0</v>
      </c>
    </row>
    <row r="2184" spans="1:21" hidden="1">
      <c r="A2184" s="54">
        <v>45973</v>
      </c>
      <c r="B2184" t="s">
        <v>205</v>
      </c>
      <c r="C2184" t="s">
        <v>41</v>
      </c>
      <c r="D2184">
        <v>736418479</v>
      </c>
      <c r="E2184" t="s">
        <v>33</v>
      </c>
      <c r="F2184" t="s">
        <v>45</v>
      </c>
      <c r="G2184" t="s">
        <v>10074</v>
      </c>
      <c r="I2184">
        <v>799277651</v>
      </c>
      <c r="J2184" t="s">
        <v>10075</v>
      </c>
      <c r="K2184" t="s">
        <v>36</v>
      </c>
      <c r="L2184" t="s">
        <v>1196</v>
      </c>
      <c r="M2184" t="s">
        <v>6999</v>
      </c>
      <c r="N2184" s="54">
        <v>45974</v>
      </c>
      <c r="O2184" s="55">
        <v>0.41666666666666669</v>
      </c>
      <c r="P2184" t="s">
        <v>45</v>
      </c>
      <c r="Q2184" s="54">
        <v>45974</v>
      </c>
      <c r="R2184" s="55">
        <v>0.61944444444444402</v>
      </c>
      <c r="S2184" t="s">
        <v>45</v>
      </c>
      <c r="T2184">
        <v>1311251731396</v>
      </c>
      <c r="U2184">
        <v>0</v>
      </c>
    </row>
    <row r="2185" spans="1:21" hidden="1">
      <c r="A2185" s="54">
        <v>45973</v>
      </c>
      <c r="B2185" t="s">
        <v>1652</v>
      </c>
      <c r="C2185" t="s">
        <v>41</v>
      </c>
      <c r="D2185">
        <v>738709366</v>
      </c>
      <c r="E2185" t="s">
        <v>33</v>
      </c>
      <c r="F2185" t="s">
        <v>45</v>
      </c>
      <c r="G2185" t="s">
        <v>10076</v>
      </c>
      <c r="H2185">
        <v>712361966</v>
      </c>
      <c r="I2185">
        <v>712361966</v>
      </c>
      <c r="J2185" t="s">
        <v>10077</v>
      </c>
      <c r="K2185" t="s">
        <v>36</v>
      </c>
      <c r="L2185" t="s">
        <v>3959</v>
      </c>
      <c r="M2185" t="s">
        <v>10078</v>
      </c>
      <c r="N2185" s="54">
        <v>45973</v>
      </c>
      <c r="O2185" s="55">
        <v>0.5</v>
      </c>
      <c r="P2185" t="s">
        <v>67</v>
      </c>
      <c r="Q2185" s="54">
        <v>45974</v>
      </c>
      <c r="R2185" s="55">
        <v>0.60416666666666696</v>
      </c>
      <c r="S2185" t="s">
        <v>67</v>
      </c>
      <c r="T2185">
        <v>0</v>
      </c>
      <c r="U2185" t="s">
        <v>4247</v>
      </c>
    </row>
    <row r="2186" spans="1:21" hidden="1">
      <c r="A2186" s="54">
        <v>45973</v>
      </c>
      <c r="B2186" t="s">
        <v>267</v>
      </c>
      <c r="C2186" t="s">
        <v>41</v>
      </c>
      <c r="D2186">
        <v>755669505</v>
      </c>
      <c r="E2186" t="s">
        <v>33</v>
      </c>
      <c r="F2186" t="s">
        <v>45</v>
      </c>
      <c r="G2186" t="s">
        <v>10079</v>
      </c>
      <c r="H2186">
        <v>254751063792</v>
      </c>
      <c r="I2186">
        <v>254113500221</v>
      </c>
      <c r="J2186" t="s">
        <v>10080</v>
      </c>
      <c r="K2186" t="s">
        <v>36</v>
      </c>
      <c r="L2186" t="s">
        <v>3959</v>
      </c>
      <c r="M2186" t="s">
        <v>2430</v>
      </c>
      <c r="N2186" s="54">
        <v>45974</v>
      </c>
      <c r="O2186" s="55">
        <v>0.41666666666666669</v>
      </c>
      <c r="P2186" t="s">
        <v>45</v>
      </c>
      <c r="Q2186" s="54">
        <v>45974</v>
      </c>
      <c r="R2186" s="55">
        <v>0.49166666666666697</v>
      </c>
      <c r="T2186">
        <v>1311251730864</v>
      </c>
      <c r="U2186">
        <v>0</v>
      </c>
    </row>
    <row r="2187" spans="1:21" hidden="1">
      <c r="A2187" s="54">
        <v>45973</v>
      </c>
      <c r="B2187" t="s">
        <v>1652</v>
      </c>
      <c r="C2187" t="s">
        <v>41</v>
      </c>
      <c r="D2187">
        <v>738709366</v>
      </c>
      <c r="E2187" t="s">
        <v>33</v>
      </c>
      <c r="F2187" t="s">
        <v>45</v>
      </c>
      <c r="G2187" t="s">
        <v>10081</v>
      </c>
      <c r="H2187">
        <v>712361966</v>
      </c>
      <c r="I2187">
        <v>712361966</v>
      </c>
      <c r="J2187" t="s">
        <v>10082</v>
      </c>
      <c r="K2187" t="s">
        <v>36</v>
      </c>
      <c r="L2187" t="s">
        <v>1196</v>
      </c>
      <c r="M2187" t="s">
        <v>10083</v>
      </c>
      <c r="N2187" s="54">
        <v>45973</v>
      </c>
      <c r="O2187" s="55">
        <v>0.375</v>
      </c>
      <c r="P2187" t="s">
        <v>67</v>
      </c>
      <c r="Q2187" s="54">
        <v>45974</v>
      </c>
      <c r="R2187" s="55">
        <v>0.56388888888888899</v>
      </c>
      <c r="T2187">
        <v>0</v>
      </c>
      <c r="U2187" t="s">
        <v>4247</v>
      </c>
    </row>
    <row r="2188" spans="1:21" hidden="1">
      <c r="A2188" s="54">
        <v>45973</v>
      </c>
      <c r="B2188" t="s">
        <v>3228</v>
      </c>
      <c r="C2188" t="s">
        <v>41</v>
      </c>
      <c r="D2188">
        <v>787160346</v>
      </c>
      <c r="E2188" t="s">
        <v>33</v>
      </c>
      <c r="F2188" t="s">
        <v>45</v>
      </c>
      <c r="G2188" t="s">
        <v>10084</v>
      </c>
      <c r="H2188">
        <v>254754004647</v>
      </c>
      <c r="I2188">
        <v>254754004647</v>
      </c>
      <c r="J2188" t="s">
        <v>10085</v>
      </c>
      <c r="K2188" t="s">
        <v>36</v>
      </c>
      <c r="L2188" t="s">
        <v>3946</v>
      </c>
      <c r="M2188" t="s">
        <v>5600</v>
      </c>
      <c r="N2188" s="54">
        <v>45974</v>
      </c>
      <c r="O2188" s="55">
        <v>0.45833333333333331</v>
      </c>
      <c r="P2188" t="s">
        <v>45</v>
      </c>
      <c r="Q2188" s="54">
        <v>45974</v>
      </c>
      <c r="R2188" s="55">
        <v>0.56944444444444398</v>
      </c>
      <c r="T2188">
        <v>1311251731420</v>
      </c>
      <c r="U2188">
        <v>0</v>
      </c>
    </row>
    <row r="2189" spans="1:21">
      <c r="A2189" s="54">
        <v>45973</v>
      </c>
      <c r="B2189" t="s">
        <v>3937</v>
      </c>
      <c r="C2189" t="s">
        <v>1181</v>
      </c>
      <c r="D2189">
        <v>735500255</v>
      </c>
      <c r="E2189" t="s">
        <v>33</v>
      </c>
      <c r="F2189" t="s">
        <v>45</v>
      </c>
      <c r="G2189" t="s">
        <v>10086</v>
      </c>
      <c r="H2189">
        <v>762474573</v>
      </c>
      <c r="I2189">
        <v>743881660</v>
      </c>
      <c r="J2189" t="s">
        <v>10087</v>
      </c>
      <c r="K2189" t="s">
        <v>36</v>
      </c>
      <c r="L2189" t="s">
        <v>3940</v>
      </c>
      <c r="M2189" t="s">
        <v>10088</v>
      </c>
      <c r="N2189" s="54">
        <v>45974</v>
      </c>
      <c r="O2189" s="55">
        <v>0.41666666666666669</v>
      </c>
      <c r="P2189" t="s">
        <v>45</v>
      </c>
      <c r="Q2189" s="54">
        <v>45974</v>
      </c>
      <c r="R2189" s="55">
        <v>0.74444444444444402</v>
      </c>
      <c r="T2189">
        <v>1311251731950</v>
      </c>
      <c r="U2189">
        <v>0</v>
      </c>
    </row>
    <row r="2190" spans="1:21">
      <c r="A2190" s="54">
        <v>45973</v>
      </c>
      <c r="B2190" t="s">
        <v>9197</v>
      </c>
      <c r="C2190" t="s">
        <v>1174</v>
      </c>
      <c r="D2190">
        <v>103338340</v>
      </c>
      <c r="E2190" t="s">
        <v>33</v>
      </c>
      <c r="F2190" t="s">
        <v>45</v>
      </c>
      <c r="G2190" t="s">
        <v>8571</v>
      </c>
      <c r="H2190">
        <v>101673377</v>
      </c>
      <c r="I2190">
        <v>724813479</v>
      </c>
      <c r="J2190" t="s">
        <v>10089</v>
      </c>
      <c r="K2190" t="s">
        <v>36</v>
      </c>
      <c r="L2190" t="s">
        <v>3896</v>
      </c>
      <c r="M2190" t="s">
        <v>6209</v>
      </c>
      <c r="N2190" s="54">
        <v>45974</v>
      </c>
      <c r="O2190" s="55">
        <v>0.70833333333333337</v>
      </c>
      <c r="P2190" t="s">
        <v>39</v>
      </c>
      <c r="Q2190" s="54">
        <v>45974</v>
      </c>
      <c r="R2190" s="55">
        <v>0.76388888888888895</v>
      </c>
      <c r="T2190">
        <v>0</v>
      </c>
      <c r="U2190" t="e">
        <v>#REF!</v>
      </c>
    </row>
    <row r="2191" spans="1:21" hidden="1">
      <c r="A2191" s="54">
        <v>45973</v>
      </c>
      <c r="B2191" t="s">
        <v>5492</v>
      </c>
      <c r="C2191" t="s">
        <v>41</v>
      </c>
      <c r="D2191">
        <v>788201147</v>
      </c>
      <c r="E2191" t="s">
        <v>33</v>
      </c>
      <c r="F2191" t="s">
        <v>45</v>
      </c>
      <c r="G2191" t="s">
        <v>6729</v>
      </c>
      <c r="H2191">
        <v>254797923156</v>
      </c>
      <c r="I2191">
        <v>254797923156</v>
      </c>
      <c r="J2191" t="s">
        <v>10091</v>
      </c>
      <c r="K2191" t="s">
        <v>36</v>
      </c>
      <c r="L2191" t="s">
        <v>3975</v>
      </c>
      <c r="M2191" t="s">
        <v>10092</v>
      </c>
      <c r="N2191" s="54">
        <v>45974</v>
      </c>
      <c r="O2191" s="55">
        <v>0.33333333333333331</v>
      </c>
      <c r="P2191" t="s">
        <v>45</v>
      </c>
      <c r="Q2191" s="54">
        <v>45974</v>
      </c>
      <c r="R2191" s="55">
        <v>0.76666666666666705</v>
      </c>
      <c r="T2191">
        <v>1311251732012</v>
      </c>
      <c r="U2191">
        <v>0</v>
      </c>
    </row>
    <row r="2192" spans="1:21" hidden="1">
      <c r="A2192" s="54">
        <v>45973</v>
      </c>
      <c r="B2192" t="s">
        <v>1690</v>
      </c>
      <c r="C2192" t="s">
        <v>41</v>
      </c>
      <c r="D2192">
        <v>784289098</v>
      </c>
      <c r="E2192" t="s">
        <v>33</v>
      </c>
      <c r="F2192" t="s">
        <v>3886</v>
      </c>
      <c r="G2192" t="s">
        <v>10093</v>
      </c>
      <c r="H2192">
        <v>735358278</v>
      </c>
      <c r="I2192">
        <v>735358278</v>
      </c>
      <c r="J2192" t="s">
        <v>10094</v>
      </c>
      <c r="K2192" t="s">
        <v>36</v>
      </c>
      <c r="L2192" t="s">
        <v>3896</v>
      </c>
      <c r="M2192" t="s">
        <v>5149</v>
      </c>
      <c r="N2192" s="54">
        <v>45973</v>
      </c>
      <c r="O2192" s="55">
        <v>0.41666666666666669</v>
      </c>
      <c r="P2192" t="s">
        <v>3886</v>
      </c>
      <c r="Q2192" s="54"/>
      <c r="T2192" t="s">
        <v>4175</v>
      </c>
      <c r="U2192"/>
    </row>
    <row r="2193" spans="1:21">
      <c r="A2193" s="54">
        <v>45973</v>
      </c>
      <c r="B2193" t="s">
        <v>9197</v>
      </c>
      <c r="C2193" t="s">
        <v>1174</v>
      </c>
      <c r="D2193">
        <v>103338340</v>
      </c>
      <c r="E2193" t="s">
        <v>33</v>
      </c>
      <c r="F2193" t="s">
        <v>45</v>
      </c>
      <c r="G2193" t="s">
        <v>8171</v>
      </c>
      <c r="H2193">
        <v>100394975</v>
      </c>
      <c r="I2193">
        <v>725791348</v>
      </c>
      <c r="J2193" t="s">
        <v>10095</v>
      </c>
      <c r="K2193" t="s">
        <v>36</v>
      </c>
      <c r="L2193" t="s">
        <v>3896</v>
      </c>
      <c r="M2193" t="s">
        <v>5642</v>
      </c>
      <c r="N2193" s="54">
        <v>45974</v>
      </c>
      <c r="O2193" s="55">
        <v>0.5</v>
      </c>
      <c r="P2193" t="s">
        <v>39</v>
      </c>
      <c r="Q2193" s="54">
        <v>45974</v>
      </c>
      <c r="R2193" s="55">
        <v>0.77291666666666703</v>
      </c>
      <c r="T2193">
        <v>0</v>
      </c>
      <c r="U2193" t="e">
        <v>#REF!</v>
      </c>
    </row>
    <row r="2194" spans="1:21" hidden="1">
      <c r="A2194" s="54">
        <v>45973</v>
      </c>
      <c r="B2194" t="s">
        <v>1690</v>
      </c>
      <c r="C2194" t="s">
        <v>41</v>
      </c>
      <c r="D2194">
        <v>784289098</v>
      </c>
      <c r="E2194" t="s">
        <v>33</v>
      </c>
      <c r="F2194" t="s">
        <v>3886</v>
      </c>
      <c r="G2194" t="s">
        <v>10096</v>
      </c>
      <c r="H2194">
        <v>735370278</v>
      </c>
      <c r="I2194">
        <v>735370278</v>
      </c>
      <c r="J2194" t="s">
        <v>10097</v>
      </c>
      <c r="K2194" t="s">
        <v>36</v>
      </c>
      <c r="L2194" t="s">
        <v>3896</v>
      </c>
      <c r="M2194" t="s">
        <v>8208</v>
      </c>
      <c r="N2194" s="54">
        <v>45973</v>
      </c>
      <c r="O2194" s="55">
        <v>0.41666666666666669</v>
      </c>
      <c r="P2194" t="s">
        <v>3886</v>
      </c>
      <c r="Q2194" s="54"/>
      <c r="T2194" t="s">
        <v>4175</v>
      </c>
      <c r="U2194"/>
    </row>
    <row r="2195" spans="1:21">
      <c r="A2195" s="54">
        <v>45973</v>
      </c>
      <c r="B2195" t="s">
        <v>3937</v>
      </c>
      <c r="C2195" t="s">
        <v>1181</v>
      </c>
      <c r="D2195">
        <v>735500255</v>
      </c>
      <c r="E2195" t="s">
        <v>33</v>
      </c>
      <c r="F2195" t="s">
        <v>45</v>
      </c>
      <c r="G2195" t="s">
        <v>10098</v>
      </c>
      <c r="H2195">
        <v>784346197</v>
      </c>
      <c r="I2195">
        <v>795167811</v>
      </c>
      <c r="J2195" t="s">
        <v>10099</v>
      </c>
      <c r="K2195" t="s">
        <v>36</v>
      </c>
      <c r="L2195" t="s">
        <v>3940</v>
      </c>
      <c r="M2195" t="s">
        <v>4280</v>
      </c>
      <c r="N2195" s="54">
        <v>45974</v>
      </c>
      <c r="O2195" s="55">
        <v>0.41666666666666669</v>
      </c>
      <c r="P2195" t="s">
        <v>67</v>
      </c>
      <c r="Q2195" s="54">
        <v>45974</v>
      </c>
      <c r="R2195" s="55">
        <v>0.72083333333333299</v>
      </c>
      <c r="T2195">
        <v>0</v>
      </c>
      <c r="U2195" t="s">
        <v>4355</v>
      </c>
    </row>
    <row r="2196" spans="1:21" hidden="1">
      <c r="A2196" s="54">
        <v>45973</v>
      </c>
      <c r="B2196" t="s">
        <v>3988</v>
      </c>
      <c r="C2196" t="s">
        <v>41</v>
      </c>
      <c r="D2196">
        <v>782610374</v>
      </c>
      <c r="E2196" t="s">
        <v>33</v>
      </c>
      <c r="F2196" t="s">
        <v>45</v>
      </c>
      <c r="G2196" t="s">
        <v>10100</v>
      </c>
      <c r="H2196">
        <v>714862491</v>
      </c>
      <c r="I2196">
        <v>714862491</v>
      </c>
      <c r="J2196" t="s">
        <v>10101</v>
      </c>
      <c r="K2196" t="s">
        <v>36</v>
      </c>
      <c r="L2196" t="s">
        <v>3991</v>
      </c>
      <c r="M2196" t="s">
        <v>10102</v>
      </c>
      <c r="N2196" s="54">
        <v>45975</v>
      </c>
      <c r="O2196" s="55">
        <v>0.45833333333333331</v>
      </c>
      <c r="P2196" t="s">
        <v>4124</v>
      </c>
      <c r="Q2196" s="54">
        <v>45974</v>
      </c>
      <c r="R2196" s="55">
        <v>0.59166666666666701</v>
      </c>
      <c r="T2196">
        <v>0</v>
      </c>
      <c r="U2196" t="s">
        <v>4079</v>
      </c>
    </row>
    <row r="2197" spans="1:21" hidden="1">
      <c r="A2197" s="54">
        <v>45973</v>
      </c>
      <c r="B2197" t="s">
        <v>47</v>
      </c>
      <c r="C2197" t="s">
        <v>41</v>
      </c>
      <c r="D2197">
        <v>735633807</v>
      </c>
      <c r="E2197" t="s">
        <v>33</v>
      </c>
      <c r="F2197" t="s">
        <v>45</v>
      </c>
      <c r="G2197" t="s">
        <v>10103</v>
      </c>
      <c r="H2197">
        <v>254734415778</v>
      </c>
      <c r="I2197">
        <v>254734415778</v>
      </c>
      <c r="J2197" t="s">
        <v>10104</v>
      </c>
      <c r="K2197" t="s">
        <v>36</v>
      </c>
      <c r="L2197" t="s">
        <v>1196</v>
      </c>
      <c r="M2197" t="s">
        <v>7446</v>
      </c>
      <c r="N2197" s="54">
        <v>45973</v>
      </c>
      <c r="O2197" s="55">
        <v>0.75</v>
      </c>
      <c r="P2197" t="s">
        <v>67</v>
      </c>
      <c r="Q2197" s="54">
        <v>45974</v>
      </c>
      <c r="R2197" s="55" t="s">
        <v>12169</v>
      </c>
      <c r="T2197">
        <v>0</v>
      </c>
      <c r="U2197" t="s">
        <v>114</v>
      </c>
    </row>
    <row r="2198" spans="1:21" hidden="1">
      <c r="A2198" s="54">
        <v>45973</v>
      </c>
      <c r="B2198" t="s">
        <v>4402</v>
      </c>
      <c r="C2198" t="s">
        <v>41</v>
      </c>
      <c r="D2198">
        <v>788595265</v>
      </c>
      <c r="E2198" t="s">
        <v>33</v>
      </c>
      <c r="F2198" t="s">
        <v>3886</v>
      </c>
      <c r="G2198" t="s">
        <v>10105</v>
      </c>
      <c r="H2198">
        <v>750016678</v>
      </c>
      <c r="I2198">
        <v>0</v>
      </c>
      <c r="J2198" t="s">
        <v>10106</v>
      </c>
      <c r="K2198" t="s">
        <v>36</v>
      </c>
      <c r="L2198" t="s">
        <v>4129</v>
      </c>
      <c r="M2198" t="s">
        <v>10107</v>
      </c>
      <c r="N2198" s="54">
        <v>45973</v>
      </c>
      <c r="O2198" s="55">
        <v>0.375</v>
      </c>
      <c r="P2198" t="s">
        <v>3886</v>
      </c>
      <c r="Q2198" s="54"/>
      <c r="T2198" t="s">
        <v>4175</v>
      </c>
      <c r="U2198"/>
    </row>
    <row r="2199" spans="1:21" hidden="1">
      <c r="A2199" s="54">
        <v>45973</v>
      </c>
      <c r="B2199" t="s">
        <v>3988</v>
      </c>
      <c r="C2199" t="s">
        <v>41</v>
      </c>
      <c r="D2199">
        <v>782610374</v>
      </c>
      <c r="E2199" t="s">
        <v>33</v>
      </c>
      <c r="F2199" t="s">
        <v>3886</v>
      </c>
      <c r="G2199" t="s">
        <v>10109</v>
      </c>
      <c r="H2199">
        <v>703717681</v>
      </c>
      <c r="I2199">
        <v>703717681</v>
      </c>
      <c r="J2199" t="s">
        <v>10110</v>
      </c>
      <c r="K2199" t="s">
        <v>36</v>
      </c>
      <c r="L2199" t="s">
        <v>3991</v>
      </c>
      <c r="M2199" t="s">
        <v>10111</v>
      </c>
      <c r="N2199" s="54">
        <v>45977</v>
      </c>
      <c r="O2199" s="55">
        <v>0.45833333333333331</v>
      </c>
      <c r="P2199" t="s">
        <v>3886</v>
      </c>
      <c r="Q2199" s="54"/>
      <c r="T2199" t="s">
        <v>4175</v>
      </c>
      <c r="U2199"/>
    </row>
    <row r="2200" spans="1:21" hidden="1">
      <c r="A2200" s="54">
        <v>45973</v>
      </c>
      <c r="B2200" t="s">
        <v>3988</v>
      </c>
      <c r="C2200" t="s">
        <v>41</v>
      </c>
      <c r="D2200">
        <v>782610374</v>
      </c>
      <c r="E2200" t="s">
        <v>33</v>
      </c>
      <c r="F2200" t="s">
        <v>3886</v>
      </c>
      <c r="G2200" t="s">
        <v>10112</v>
      </c>
      <c r="H2200">
        <v>101435592</v>
      </c>
      <c r="I2200">
        <v>101435592</v>
      </c>
      <c r="J2200" t="s">
        <v>10113</v>
      </c>
      <c r="K2200" t="s">
        <v>36</v>
      </c>
      <c r="L2200" t="s">
        <v>3991</v>
      </c>
      <c r="M2200" t="s">
        <v>10114</v>
      </c>
      <c r="N2200" s="54">
        <v>45975</v>
      </c>
      <c r="O2200" s="55">
        <v>0.58333333333333337</v>
      </c>
      <c r="P2200" t="s">
        <v>3886</v>
      </c>
      <c r="Q2200" s="54"/>
      <c r="T2200" t="s">
        <v>4175</v>
      </c>
      <c r="U2200"/>
    </row>
    <row r="2201" spans="1:21" hidden="1">
      <c r="A2201" s="54">
        <v>45973</v>
      </c>
      <c r="B2201" t="s">
        <v>1599</v>
      </c>
      <c r="C2201" t="s">
        <v>41</v>
      </c>
      <c r="D2201">
        <v>782765791</v>
      </c>
      <c r="E2201" t="s">
        <v>33</v>
      </c>
      <c r="F2201" t="s">
        <v>45</v>
      </c>
      <c r="G2201" t="s">
        <v>10115</v>
      </c>
      <c r="H2201">
        <v>700299183</v>
      </c>
      <c r="I2201">
        <v>700299183</v>
      </c>
      <c r="J2201" t="s">
        <v>10116</v>
      </c>
      <c r="K2201" t="s">
        <v>36</v>
      </c>
      <c r="L2201" t="s">
        <v>4076</v>
      </c>
      <c r="M2201" t="s">
        <v>10117</v>
      </c>
      <c r="N2201" s="54">
        <v>45973</v>
      </c>
      <c r="O2201" s="55">
        <v>0.33333333333333331</v>
      </c>
      <c r="P2201" t="s">
        <v>45</v>
      </c>
      <c r="Q2201" s="54">
        <v>45974</v>
      </c>
      <c r="R2201" s="55">
        <v>0.60763888888888895</v>
      </c>
      <c r="T2201">
        <v>1311251731359</v>
      </c>
      <c r="U2201">
        <v>0</v>
      </c>
    </row>
    <row r="2202" spans="1:21" hidden="1">
      <c r="A2202" s="54">
        <v>45973</v>
      </c>
      <c r="B2202" t="s">
        <v>2590</v>
      </c>
      <c r="C2202" t="s">
        <v>41</v>
      </c>
      <c r="D2202">
        <v>738481681</v>
      </c>
      <c r="E2202" t="s">
        <v>33</v>
      </c>
      <c r="F2202" t="s">
        <v>45</v>
      </c>
      <c r="G2202" t="s">
        <v>10118</v>
      </c>
      <c r="H2202">
        <v>254107982768</v>
      </c>
      <c r="I2202">
        <v>25479267017</v>
      </c>
      <c r="J2202" t="s">
        <v>10119</v>
      </c>
      <c r="K2202" t="s">
        <v>36</v>
      </c>
      <c r="L2202" t="s">
        <v>1889</v>
      </c>
      <c r="M2202" t="s">
        <v>10120</v>
      </c>
      <c r="N2202" s="54">
        <v>45976</v>
      </c>
      <c r="O2202" s="55">
        <v>0.45833333333333331</v>
      </c>
      <c r="P2202" t="s">
        <v>45</v>
      </c>
      <c r="Q2202" s="54">
        <v>45974</v>
      </c>
      <c r="R2202" s="55">
        <v>0.61666666666666703</v>
      </c>
      <c r="T2202">
        <v>1311251731382</v>
      </c>
      <c r="U2202">
        <v>0</v>
      </c>
    </row>
    <row r="2203" spans="1:21" hidden="1">
      <c r="A2203" s="54">
        <v>45973</v>
      </c>
      <c r="B2203" t="s">
        <v>2590</v>
      </c>
      <c r="C2203" t="s">
        <v>41</v>
      </c>
      <c r="D2203">
        <v>738481681</v>
      </c>
      <c r="E2203" t="s">
        <v>33</v>
      </c>
      <c r="F2203" t="s">
        <v>45</v>
      </c>
      <c r="G2203" t="s">
        <v>10121</v>
      </c>
      <c r="H2203">
        <v>254787633683</v>
      </c>
      <c r="I2203">
        <v>254712838337</v>
      </c>
      <c r="J2203" t="s">
        <v>10122</v>
      </c>
      <c r="K2203" t="s">
        <v>36</v>
      </c>
      <c r="L2203" t="s">
        <v>1889</v>
      </c>
      <c r="M2203" t="s">
        <v>5058</v>
      </c>
      <c r="N2203" s="54">
        <v>45975</v>
      </c>
      <c r="O2203" s="55">
        <v>0.45833333333333331</v>
      </c>
      <c r="P2203" t="s">
        <v>45</v>
      </c>
      <c r="Q2203" s="54">
        <v>45974</v>
      </c>
      <c r="R2203" s="55" t="s">
        <v>12170</v>
      </c>
      <c r="T2203">
        <v>1311251731400</v>
      </c>
      <c r="U2203">
        <v>0</v>
      </c>
    </row>
    <row r="2204" spans="1:21" hidden="1">
      <c r="A2204" s="54">
        <v>45973</v>
      </c>
      <c r="B2204" t="s">
        <v>3580</v>
      </c>
      <c r="C2204" t="s">
        <v>5732</v>
      </c>
      <c r="D2204">
        <v>739662010</v>
      </c>
      <c r="E2204" t="s">
        <v>33</v>
      </c>
      <c r="F2204" t="s">
        <v>45</v>
      </c>
      <c r="G2204" t="s">
        <v>10123</v>
      </c>
      <c r="H2204">
        <v>254725526272</v>
      </c>
      <c r="I2204">
        <v>254725526272</v>
      </c>
      <c r="J2204" t="s">
        <v>10124</v>
      </c>
      <c r="K2204" t="s">
        <v>36</v>
      </c>
      <c r="L2204" t="s">
        <v>3896</v>
      </c>
      <c r="M2204" t="s">
        <v>4886</v>
      </c>
      <c r="N2204" s="54">
        <v>45975</v>
      </c>
      <c r="O2204" s="55">
        <v>0.375</v>
      </c>
      <c r="P2204" t="s">
        <v>45</v>
      </c>
      <c r="Q2204" s="54">
        <v>45974</v>
      </c>
      <c r="R2204" s="55">
        <v>0.80555555555555602</v>
      </c>
      <c r="T2204">
        <v>1311251732117</v>
      </c>
      <c r="U2204">
        <v>0</v>
      </c>
    </row>
    <row r="2205" spans="1:21" hidden="1">
      <c r="A2205" s="54">
        <v>45973</v>
      </c>
      <c r="B2205" t="s">
        <v>3228</v>
      </c>
      <c r="C2205" t="s">
        <v>41</v>
      </c>
      <c r="D2205">
        <v>787160346</v>
      </c>
      <c r="E2205" t="s">
        <v>33</v>
      </c>
      <c r="F2205" t="s">
        <v>45</v>
      </c>
      <c r="G2205" t="s">
        <v>10125</v>
      </c>
      <c r="H2205">
        <v>254740697402</v>
      </c>
      <c r="I2205">
        <v>254740697402</v>
      </c>
      <c r="J2205" t="s">
        <v>10126</v>
      </c>
      <c r="K2205" t="s">
        <v>36</v>
      </c>
      <c r="L2205" t="s">
        <v>3946</v>
      </c>
      <c r="M2205" t="s">
        <v>5929</v>
      </c>
      <c r="N2205" s="54">
        <v>45974</v>
      </c>
      <c r="O2205" s="55">
        <v>0.5</v>
      </c>
      <c r="P2205" t="s">
        <v>39</v>
      </c>
      <c r="Q2205" s="54">
        <v>45974</v>
      </c>
      <c r="R2205" s="55">
        <v>0.78541666666666698</v>
      </c>
      <c r="T2205">
        <v>0</v>
      </c>
      <c r="U2205" t="e">
        <v>#REF!</v>
      </c>
    </row>
    <row r="2206" spans="1:21">
      <c r="A2206" s="54">
        <v>45973</v>
      </c>
      <c r="B2206" t="s">
        <v>69</v>
      </c>
      <c r="C2206" t="s">
        <v>70</v>
      </c>
      <c r="D2206">
        <v>755877260</v>
      </c>
      <c r="E2206" t="s">
        <v>33</v>
      </c>
      <c r="F2206" t="s">
        <v>45</v>
      </c>
      <c r="G2206" t="s">
        <v>8330</v>
      </c>
      <c r="H2206">
        <v>710718352</v>
      </c>
      <c r="I2206">
        <v>710718352</v>
      </c>
      <c r="J2206" t="s">
        <v>10127</v>
      </c>
      <c r="K2206" t="s">
        <v>36</v>
      </c>
      <c r="L2206" t="s">
        <v>3966</v>
      </c>
      <c r="M2206" t="s">
        <v>10128</v>
      </c>
      <c r="N2206" s="54">
        <v>45974</v>
      </c>
      <c r="O2206" s="55">
        <v>0.33333333333333331</v>
      </c>
      <c r="P2206" t="s">
        <v>45</v>
      </c>
      <c r="Q2206" s="54">
        <v>45974</v>
      </c>
      <c r="R2206" s="55" t="s">
        <v>12171</v>
      </c>
      <c r="T2206">
        <v>1311251732033</v>
      </c>
      <c r="U2206">
        <v>0</v>
      </c>
    </row>
    <row r="2207" spans="1:21" hidden="1">
      <c r="A2207" s="54">
        <v>45973</v>
      </c>
      <c r="B2207" t="s">
        <v>267</v>
      </c>
      <c r="C2207" t="s">
        <v>41</v>
      </c>
      <c r="D2207">
        <v>755669505</v>
      </c>
      <c r="E2207" t="s">
        <v>33</v>
      </c>
      <c r="F2207" t="s">
        <v>45</v>
      </c>
      <c r="G2207" t="s">
        <v>10129</v>
      </c>
      <c r="I2207">
        <v>254711934300</v>
      </c>
      <c r="J2207" t="s">
        <v>10130</v>
      </c>
      <c r="K2207" t="s">
        <v>36</v>
      </c>
      <c r="L2207" t="s">
        <v>3959</v>
      </c>
      <c r="M2207" t="s">
        <v>10131</v>
      </c>
      <c r="N2207" s="54">
        <v>45974</v>
      </c>
      <c r="O2207" s="55">
        <v>0.41666666666666669</v>
      </c>
      <c r="P2207" t="s">
        <v>39</v>
      </c>
      <c r="Q2207" s="54">
        <v>45974</v>
      </c>
      <c r="R2207" s="55">
        <v>0.77708333333333302</v>
      </c>
      <c r="T2207">
        <v>0</v>
      </c>
      <c r="U2207" t="e">
        <v>#REF!</v>
      </c>
    </row>
    <row r="2208" spans="1:21">
      <c r="A2208" s="54">
        <v>45973</v>
      </c>
      <c r="B2208" t="s">
        <v>69</v>
      </c>
      <c r="C2208" t="s">
        <v>70</v>
      </c>
      <c r="D2208">
        <v>755877260</v>
      </c>
      <c r="E2208" t="s">
        <v>33</v>
      </c>
      <c r="F2208" t="s">
        <v>45</v>
      </c>
      <c r="G2208" t="s">
        <v>10132</v>
      </c>
      <c r="H2208">
        <v>706454547</v>
      </c>
      <c r="I2208">
        <v>706454547</v>
      </c>
      <c r="J2208" t="s">
        <v>10133</v>
      </c>
      <c r="K2208" t="s">
        <v>36</v>
      </c>
      <c r="L2208" t="s">
        <v>3966</v>
      </c>
      <c r="M2208" t="s">
        <v>10134</v>
      </c>
      <c r="N2208" s="54">
        <v>45974</v>
      </c>
      <c r="O2208" s="55">
        <v>0.33333333333333331</v>
      </c>
      <c r="P2208" t="s">
        <v>45</v>
      </c>
      <c r="Q2208" s="54">
        <v>45974</v>
      </c>
      <c r="R2208" s="55" t="s">
        <v>12172</v>
      </c>
      <c r="T2208">
        <v>1311251732010</v>
      </c>
      <c r="U2208">
        <v>0</v>
      </c>
    </row>
    <row r="2209" spans="1:21" hidden="1">
      <c r="A2209" s="54">
        <v>45973</v>
      </c>
      <c r="B2209" t="s">
        <v>267</v>
      </c>
      <c r="C2209" t="s">
        <v>41</v>
      </c>
      <c r="D2209">
        <v>755669505</v>
      </c>
      <c r="E2209" t="s">
        <v>33</v>
      </c>
      <c r="F2209" t="s">
        <v>45</v>
      </c>
      <c r="G2209" t="s">
        <v>10135</v>
      </c>
      <c r="H2209">
        <v>254750151380</v>
      </c>
      <c r="I2209">
        <v>254741660149</v>
      </c>
      <c r="J2209" t="s">
        <v>10136</v>
      </c>
      <c r="K2209" t="s">
        <v>36</v>
      </c>
      <c r="L2209" t="s">
        <v>3959</v>
      </c>
      <c r="M2209" t="s">
        <v>10137</v>
      </c>
      <c r="N2209" s="54">
        <v>45974</v>
      </c>
      <c r="O2209" s="55">
        <v>0.41666666666666669</v>
      </c>
      <c r="P2209" t="s">
        <v>45</v>
      </c>
      <c r="Q2209" s="54">
        <v>45974</v>
      </c>
      <c r="R2209" s="55" t="s">
        <v>12173</v>
      </c>
      <c r="T2209">
        <v>1311251731836</v>
      </c>
      <c r="U2209">
        <v>0</v>
      </c>
    </row>
    <row r="2210" spans="1:21">
      <c r="A2210" s="54">
        <v>45974</v>
      </c>
      <c r="B2210" t="s">
        <v>1748</v>
      </c>
      <c r="C2210" t="s">
        <v>777</v>
      </c>
      <c r="D2210">
        <v>726630540</v>
      </c>
      <c r="E2210" t="s">
        <v>33</v>
      </c>
      <c r="F2210" t="s">
        <v>45</v>
      </c>
      <c r="G2210" t="s">
        <v>10140</v>
      </c>
      <c r="H2210">
        <v>702147637</v>
      </c>
      <c r="I2210">
        <v>724406935</v>
      </c>
      <c r="J2210" t="s">
        <v>10141</v>
      </c>
      <c r="K2210" t="s">
        <v>81</v>
      </c>
      <c r="L2210" t="s">
        <v>1196</v>
      </c>
      <c r="M2210" t="s">
        <v>10142</v>
      </c>
      <c r="N2210" s="54">
        <v>45974</v>
      </c>
      <c r="O2210" s="55">
        <v>0.41666666666666669</v>
      </c>
      <c r="P2210" t="s">
        <v>45</v>
      </c>
      <c r="Q2210" s="54">
        <v>45974</v>
      </c>
      <c r="R2210" s="55" t="s">
        <v>12174</v>
      </c>
      <c r="T2210">
        <v>1311251730850</v>
      </c>
      <c r="U2210">
        <v>0</v>
      </c>
    </row>
    <row r="2211" spans="1:21" hidden="1">
      <c r="A2211" s="54">
        <v>45974</v>
      </c>
      <c r="B2211" t="s">
        <v>4278</v>
      </c>
      <c r="C2211" t="s">
        <v>41</v>
      </c>
      <c r="D2211">
        <v>762144673</v>
      </c>
      <c r="E2211" t="s">
        <v>33</v>
      </c>
      <c r="F2211" t="s">
        <v>45</v>
      </c>
      <c r="G2211" t="s">
        <v>4039</v>
      </c>
      <c r="H2211">
        <v>714901292</v>
      </c>
      <c r="I2211">
        <v>714901292</v>
      </c>
      <c r="J2211" t="s">
        <v>4040</v>
      </c>
      <c r="K2211" t="s">
        <v>36</v>
      </c>
      <c r="L2211" t="s">
        <v>1196</v>
      </c>
      <c r="M2211" t="s">
        <v>10144</v>
      </c>
      <c r="N2211" s="54">
        <v>45974</v>
      </c>
      <c r="O2211" s="55">
        <v>0.5</v>
      </c>
      <c r="P2211" t="s">
        <v>45</v>
      </c>
      <c r="Q2211" s="54">
        <v>45974</v>
      </c>
      <c r="R2211" s="55" t="s">
        <v>12175</v>
      </c>
      <c r="T2211">
        <v>1311251731023</v>
      </c>
      <c r="U2211">
        <v>0</v>
      </c>
    </row>
    <row r="2212" spans="1:21" hidden="1">
      <c r="A2212" s="54">
        <v>45974</v>
      </c>
      <c r="B2212" t="s">
        <v>4278</v>
      </c>
      <c r="C2212" t="s">
        <v>41</v>
      </c>
      <c r="D2212">
        <v>762144673</v>
      </c>
      <c r="E2212" t="s">
        <v>33</v>
      </c>
      <c r="F2212" t="s">
        <v>45</v>
      </c>
      <c r="G2212" t="s">
        <v>10145</v>
      </c>
      <c r="H2212">
        <v>710166994</v>
      </c>
      <c r="I2212">
        <v>710166994</v>
      </c>
      <c r="J2212" t="s">
        <v>10146</v>
      </c>
      <c r="K2212" t="s">
        <v>36</v>
      </c>
      <c r="L2212" t="s">
        <v>3942</v>
      </c>
      <c r="M2212" t="s">
        <v>10147</v>
      </c>
      <c r="N2212" s="54">
        <v>45974</v>
      </c>
      <c r="O2212" s="55">
        <v>0.5</v>
      </c>
      <c r="P2212" t="s">
        <v>45</v>
      </c>
      <c r="Q2212" s="54">
        <v>45974</v>
      </c>
      <c r="R2212" s="55" t="s">
        <v>12176</v>
      </c>
      <c r="T2212">
        <v>1311251731032</v>
      </c>
      <c r="U2212">
        <v>0</v>
      </c>
    </row>
    <row r="2213" spans="1:21" hidden="1">
      <c r="A2213" s="54">
        <v>45974</v>
      </c>
      <c r="B2213" t="s">
        <v>267</v>
      </c>
      <c r="C2213" t="s">
        <v>41</v>
      </c>
      <c r="D2213">
        <v>755669505</v>
      </c>
      <c r="E2213" t="s">
        <v>33</v>
      </c>
      <c r="F2213" t="s">
        <v>45</v>
      </c>
      <c r="G2213" t="s">
        <v>10148</v>
      </c>
      <c r="H2213">
        <v>254108726877</v>
      </c>
      <c r="I2213">
        <v>254741556808</v>
      </c>
      <c r="J2213" t="s">
        <v>9849</v>
      </c>
      <c r="K2213" t="s">
        <v>36</v>
      </c>
      <c r="L2213" t="s">
        <v>3909</v>
      </c>
      <c r="M2213" t="s">
        <v>10149</v>
      </c>
      <c r="N2213" s="54">
        <v>45974</v>
      </c>
      <c r="O2213" s="55">
        <v>0.54166666666666663</v>
      </c>
      <c r="P2213" t="s">
        <v>45</v>
      </c>
      <c r="Q2213" s="54">
        <v>45974</v>
      </c>
      <c r="R2213" s="55" t="s">
        <v>12177</v>
      </c>
      <c r="T2213">
        <v>1311251731079</v>
      </c>
      <c r="U2213">
        <v>0</v>
      </c>
    </row>
    <row r="2214" spans="1:21" hidden="1">
      <c r="A2214" s="54">
        <v>45974</v>
      </c>
      <c r="B2214" t="s">
        <v>5870</v>
      </c>
      <c r="C2214" t="s">
        <v>41</v>
      </c>
      <c r="D2214">
        <v>735455419</v>
      </c>
      <c r="E2214" t="s">
        <v>33</v>
      </c>
      <c r="F2214" t="s">
        <v>45</v>
      </c>
      <c r="G2214" t="s">
        <v>10150</v>
      </c>
      <c r="H2214">
        <v>741556808</v>
      </c>
      <c r="I2214">
        <v>741556808</v>
      </c>
      <c r="J2214" t="s">
        <v>10151</v>
      </c>
      <c r="K2214" t="s">
        <v>36</v>
      </c>
      <c r="L2214" t="s">
        <v>3909</v>
      </c>
      <c r="M2214" t="s">
        <v>554</v>
      </c>
      <c r="N2214" s="54">
        <v>45974</v>
      </c>
      <c r="O2214" s="55">
        <v>0.54166666666666663</v>
      </c>
      <c r="P2214" t="s">
        <v>67</v>
      </c>
      <c r="Q2214" s="54">
        <v>45974</v>
      </c>
      <c r="R2214" s="55" t="s">
        <v>12177</v>
      </c>
      <c r="T2214">
        <v>0</v>
      </c>
      <c r="U2214" t="s">
        <v>114</v>
      </c>
    </row>
    <row r="2215" spans="1:21">
      <c r="A2215" s="54">
        <v>45974</v>
      </c>
      <c r="B2215" t="s">
        <v>1748</v>
      </c>
      <c r="C2215" t="s">
        <v>777</v>
      </c>
      <c r="D2215">
        <v>726630540</v>
      </c>
      <c r="E2215" t="s">
        <v>33</v>
      </c>
      <c r="F2215" t="s">
        <v>45</v>
      </c>
      <c r="G2215" t="s">
        <v>10152</v>
      </c>
      <c r="H2215">
        <v>102498714</v>
      </c>
      <c r="I2215">
        <v>718664798</v>
      </c>
      <c r="J2215" t="s">
        <v>10153</v>
      </c>
      <c r="K2215" t="s">
        <v>36</v>
      </c>
      <c r="L2215" t="s">
        <v>1911</v>
      </c>
      <c r="M2215" t="s">
        <v>6342</v>
      </c>
      <c r="N2215" s="54">
        <v>45974</v>
      </c>
      <c r="O2215" s="55">
        <v>0.45833333333333331</v>
      </c>
      <c r="P2215" t="s">
        <v>39</v>
      </c>
      <c r="Q2215" s="54">
        <v>45974</v>
      </c>
      <c r="R2215" s="55" t="s">
        <v>12178</v>
      </c>
      <c r="T2215">
        <v>0</v>
      </c>
      <c r="U2215" t="e">
        <v>#REF!</v>
      </c>
    </row>
    <row r="2216" spans="1:21" hidden="1">
      <c r="A2216" s="54">
        <v>45974</v>
      </c>
      <c r="B2216" t="s">
        <v>1019</v>
      </c>
      <c r="C2216" t="s">
        <v>41</v>
      </c>
      <c r="D2216">
        <v>738237386</v>
      </c>
      <c r="E2216" t="s">
        <v>33</v>
      </c>
      <c r="F2216" t="s">
        <v>45</v>
      </c>
      <c r="G2216" t="s">
        <v>10154</v>
      </c>
      <c r="I2216">
        <v>254783473728</v>
      </c>
      <c r="J2216" t="s">
        <v>10155</v>
      </c>
      <c r="K2216" t="s">
        <v>36</v>
      </c>
      <c r="L2216" t="s">
        <v>4791</v>
      </c>
      <c r="M2216" t="s">
        <v>5648</v>
      </c>
      <c r="N2216" s="54">
        <v>45975</v>
      </c>
      <c r="O2216" s="55">
        <v>0.41666666666666669</v>
      </c>
      <c r="P2216" t="s">
        <v>45</v>
      </c>
      <c r="Q2216" s="54">
        <v>45974</v>
      </c>
      <c r="R2216" s="55" t="s">
        <v>12179</v>
      </c>
      <c r="T2216">
        <v>1311251731441</v>
      </c>
      <c r="U2216">
        <v>0</v>
      </c>
    </row>
    <row r="2217" spans="1:21" hidden="1">
      <c r="A2217" s="54">
        <v>45974</v>
      </c>
      <c r="B2217" t="s">
        <v>867</v>
      </c>
      <c r="C2217" t="s">
        <v>41</v>
      </c>
      <c r="D2217">
        <v>738237386</v>
      </c>
      <c r="E2217" t="s">
        <v>33</v>
      </c>
      <c r="F2217" t="s">
        <v>45</v>
      </c>
      <c r="G2217" t="s">
        <v>10156</v>
      </c>
      <c r="I2217">
        <v>790113519</v>
      </c>
      <c r="J2217" t="s">
        <v>10157</v>
      </c>
      <c r="K2217" t="s">
        <v>36</v>
      </c>
      <c r="L2217" t="s">
        <v>1871</v>
      </c>
      <c r="M2217" t="s">
        <v>10158</v>
      </c>
      <c r="N2217" s="54">
        <v>45975</v>
      </c>
      <c r="O2217" s="55">
        <v>0.41666666666666669</v>
      </c>
      <c r="P2217" t="s">
        <v>45</v>
      </c>
      <c r="Q2217" s="54">
        <v>45974</v>
      </c>
      <c r="R2217" s="55" t="s">
        <v>12180</v>
      </c>
      <c r="T2217">
        <v>1311251731540</v>
      </c>
      <c r="U2217">
        <v>0</v>
      </c>
    </row>
    <row r="2218" spans="1:21" hidden="1">
      <c r="A2218" s="54">
        <v>45974</v>
      </c>
      <c r="B2218" t="s">
        <v>4103</v>
      </c>
      <c r="C2218" t="s">
        <v>41</v>
      </c>
      <c r="D2218">
        <v>780961460</v>
      </c>
      <c r="E2218" t="s">
        <v>33</v>
      </c>
      <c r="F2218" t="s">
        <v>45</v>
      </c>
      <c r="G2218" t="s">
        <v>10160</v>
      </c>
      <c r="H2218">
        <v>745788645</v>
      </c>
      <c r="I2218">
        <v>727507259</v>
      </c>
      <c r="J2218" t="s">
        <v>10161</v>
      </c>
      <c r="K2218" t="s">
        <v>36</v>
      </c>
      <c r="L2218" t="s">
        <v>3910</v>
      </c>
      <c r="M2218" t="s">
        <v>10162</v>
      </c>
      <c r="N2218" s="54">
        <v>45974</v>
      </c>
      <c r="O2218" s="55">
        <v>0.58333333333333337</v>
      </c>
      <c r="P2218" t="s">
        <v>45</v>
      </c>
      <c r="Q2218" s="54">
        <v>45974</v>
      </c>
      <c r="R2218" s="55" t="s">
        <v>12181</v>
      </c>
      <c r="T2218">
        <v>1311251731586</v>
      </c>
      <c r="U2218">
        <v>0</v>
      </c>
    </row>
    <row r="2219" spans="1:21" hidden="1">
      <c r="A2219" s="54">
        <v>45974</v>
      </c>
      <c r="B2219" t="s">
        <v>830</v>
      </c>
      <c r="C2219" t="s">
        <v>41</v>
      </c>
      <c r="D2219">
        <v>782300518</v>
      </c>
      <c r="E2219" t="s">
        <v>33</v>
      </c>
      <c r="F2219" t="s">
        <v>45</v>
      </c>
      <c r="G2219" t="s">
        <v>750</v>
      </c>
      <c r="I2219">
        <v>783720011</v>
      </c>
      <c r="J2219" t="s">
        <v>10164</v>
      </c>
      <c r="K2219" t="s">
        <v>36</v>
      </c>
      <c r="L2219" t="s">
        <v>1889</v>
      </c>
      <c r="M2219" t="s">
        <v>10165</v>
      </c>
      <c r="N2219" s="54">
        <v>45974</v>
      </c>
      <c r="O2219" s="55">
        <v>0.5</v>
      </c>
      <c r="P2219" t="s">
        <v>39</v>
      </c>
      <c r="Q2219" s="54">
        <v>45974</v>
      </c>
      <c r="R2219" s="55" t="s">
        <v>12176</v>
      </c>
      <c r="T2219">
        <v>0</v>
      </c>
      <c r="U2219" t="e">
        <v>#REF!</v>
      </c>
    </row>
    <row r="2220" spans="1:21">
      <c r="A2220" s="54">
        <v>45974</v>
      </c>
      <c r="B2220" t="s">
        <v>69</v>
      </c>
      <c r="C2220" t="s">
        <v>70</v>
      </c>
      <c r="D2220">
        <v>755877260</v>
      </c>
      <c r="E2220" t="s">
        <v>33</v>
      </c>
      <c r="F2220" t="s">
        <v>45</v>
      </c>
      <c r="G2220" t="s">
        <v>10167</v>
      </c>
      <c r="H2220">
        <v>750252905</v>
      </c>
      <c r="I2220">
        <v>750252905</v>
      </c>
      <c r="J2220" t="s">
        <v>7657</v>
      </c>
      <c r="K2220" t="s">
        <v>36</v>
      </c>
      <c r="L2220" t="s">
        <v>3966</v>
      </c>
      <c r="M2220" t="s">
        <v>3560</v>
      </c>
      <c r="N2220" s="54">
        <v>45974</v>
      </c>
      <c r="O2220" s="55">
        <v>0.375</v>
      </c>
      <c r="P2220" t="s">
        <v>4124</v>
      </c>
      <c r="Q2220" s="54">
        <v>45974</v>
      </c>
      <c r="R2220" s="55" t="s">
        <v>12182</v>
      </c>
      <c r="T2220">
        <v>0</v>
      </c>
      <c r="U2220" t="s">
        <v>4079</v>
      </c>
    </row>
    <row r="2221" spans="1:21">
      <c r="A2221" s="54">
        <v>45974</v>
      </c>
      <c r="B2221" t="s">
        <v>642</v>
      </c>
      <c r="C2221" t="s">
        <v>70</v>
      </c>
      <c r="D2221">
        <v>755877260</v>
      </c>
      <c r="E2221" t="s">
        <v>33</v>
      </c>
      <c r="F2221" t="s">
        <v>45</v>
      </c>
      <c r="G2221" t="s">
        <v>10168</v>
      </c>
      <c r="H2221">
        <v>711313786</v>
      </c>
      <c r="I2221">
        <v>711313786</v>
      </c>
      <c r="J2221" t="s">
        <v>10169</v>
      </c>
      <c r="K2221" t="s">
        <v>36</v>
      </c>
      <c r="L2221" t="s">
        <v>3959</v>
      </c>
      <c r="M2221" t="s">
        <v>1341</v>
      </c>
      <c r="N2221" s="54">
        <v>45974</v>
      </c>
      <c r="O2221" s="55">
        <v>0.66666666666666663</v>
      </c>
      <c r="P2221" t="s">
        <v>45</v>
      </c>
      <c r="Q2221" s="54">
        <v>45974</v>
      </c>
      <c r="R2221" s="55" t="s">
        <v>12183</v>
      </c>
      <c r="T2221">
        <v>1311251732067</v>
      </c>
      <c r="U2221">
        <v>0</v>
      </c>
    </row>
    <row r="2222" spans="1:21">
      <c r="A2222" s="54">
        <v>45974</v>
      </c>
      <c r="B2222" t="s">
        <v>10170</v>
      </c>
      <c r="C2222" t="s">
        <v>1164</v>
      </c>
      <c r="D2222">
        <v>733640003</v>
      </c>
      <c r="E2222" t="s">
        <v>33</v>
      </c>
      <c r="F2222" t="s">
        <v>45</v>
      </c>
      <c r="G2222" t="s">
        <v>10171</v>
      </c>
      <c r="H2222">
        <v>254700193650</v>
      </c>
      <c r="I2222">
        <v>254700193650</v>
      </c>
      <c r="J2222" t="s">
        <v>10172</v>
      </c>
      <c r="K2222" t="s">
        <v>36</v>
      </c>
      <c r="L2222" t="s">
        <v>5495</v>
      </c>
      <c r="M2222" t="s">
        <v>10173</v>
      </c>
      <c r="N2222" s="54">
        <v>45975</v>
      </c>
      <c r="O2222" s="55">
        <v>0.45833333333333331</v>
      </c>
      <c r="P2222" t="s">
        <v>45</v>
      </c>
      <c r="Q2222" s="54">
        <v>45974</v>
      </c>
      <c r="R2222" s="55" t="s">
        <v>12184</v>
      </c>
      <c r="T2222">
        <v>1311251732057</v>
      </c>
      <c r="U2222">
        <v>0</v>
      </c>
    </row>
    <row r="2223" spans="1:21">
      <c r="A2223" s="54">
        <v>45974</v>
      </c>
      <c r="B2223" t="s">
        <v>10174</v>
      </c>
      <c r="C2223" t="s">
        <v>70</v>
      </c>
      <c r="D2223">
        <v>755877260</v>
      </c>
      <c r="E2223" t="s">
        <v>33</v>
      </c>
      <c r="F2223" t="s">
        <v>45</v>
      </c>
      <c r="G2223" t="s">
        <v>10175</v>
      </c>
      <c r="H2223">
        <v>105895363</v>
      </c>
      <c r="I2223">
        <v>105895363</v>
      </c>
      <c r="J2223" t="s">
        <v>10176</v>
      </c>
      <c r="K2223" t="s">
        <v>36</v>
      </c>
      <c r="L2223" t="s">
        <v>3959</v>
      </c>
      <c r="M2223" t="s">
        <v>10177</v>
      </c>
      <c r="N2223" s="54">
        <v>45974</v>
      </c>
      <c r="O2223" s="55">
        <v>0.41666666666666669</v>
      </c>
      <c r="P2223" t="s">
        <v>45</v>
      </c>
      <c r="Q2223" s="54">
        <v>45974</v>
      </c>
      <c r="R2223" s="55" t="s">
        <v>12185</v>
      </c>
      <c r="T2223">
        <v>1311251732095</v>
      </c>
      <c r="U2223">
        <v>0</v>
      </c>
    </row>
    <row r="2224" spans="1:21" hidden="1">
      <c r="A2224" s="54">
        <v>45974</v>
      </c>
      <c r="B2224" t="s">
        <v>47</v>
      </c>
      <c r="C2224" t="s">
        <v>41</v>
      </c>
      <c r="D2224">
        <v>735633807</v>
      </c>
      <c r="E2224" t="s">
        <v>33</v>
      </c>
      <c r="F2224" t="s">
        <v>45</v>
      </c>
      <c r="G2224" t="s">
        <v>10178</v>
      </c>
      <c r="H2224">
        <v>789915856</v>
      </c>
      <c r="I2224">
        <v>740034891</v>
      </c>
      <c r="J2224" t="s">
        <v>10179</v>
      </c>
      <c r="K2224" t="s">
        <v>36</v>
      </c>
      <c r="L2224" t="s">
        <v>1196</v>
      </c>
      <c r="M2224" t="s">
        <v>698</v>
      </c>
      <c r="N2224" s="54">
        <v>45974</v>
      </c>
      <c r="O2224" s="55">
        <v>0.375</v>
      </c>
      <c r="P2224" t="s">
        <v>45</v>
      </c>
      <c r="Q2224" s="54">
        <v>45974</v>
      </c>
      <c r="R2224" s="55" t="s">
        <v>12186</v>
      </c>
      <c r="T2224">
        <v>1311251732174</v>
      </c>
      <c r="U2224">
        <v>0</v>
      </c>
    </row>
    <row r="2225" spans="1:21">
      <c r="A2225" s="54">
        <v>45974</v>
      </c>
      <c r="B2225" t="s">
        <v>10180</v>
      </c>
      <c r="C2225" t="s">
        <v>852</v>
      </c>
      <c r="D2225">
        <v>107373669</v>
      </c>
      <c r="E2225" t="s">
        <v>33</v>
      </c>
      <c r="F2225" t="s">
        <v>45</v>
      </c>
      <c r="G2225" t="s">
        <v>10181</v>
      </c>
      <c r="H2225">
        <v>751335351</v>
      </c>
      <c r="I2225">
        <v>797348802</v>
      </c>
      <c r="J2225" t="s">
        <v>10182</v>
      </c>
      <c r="K2225" t="s">
        <v>36</v>
      </c>
      <c r="L2225" t="s">
        <v>1196</v>
      </c>
      <c r="M2225" t="s">
        <v>10183</v>
      </c>
      <c r="N2225" s="54">
        <v>45974</v>
      </c>
      <c r="O2225" s="55">
        <v>0.375</v>
      </c>
      <c r="P2225" t="s">
        <v>67</v>
      </c>
      <c r="Q2225" s="54">
        <v>45974</v>
      </c>
      <c r="R2225" s="55" t="s">
        <v>12187</v>
      </c>
      <c r="T2225">
        <v>0</v>
      </c>
      <c r="U2225" t="s">
        <v>114</v>
      </c>
    </row>
    <row r="2226" spans="1:21" hidden="1">
      <c r="A2226" s="54">
        <v>45974</v>
      </c>
      <c r="B2226" t="s">
        <v>9658</v>
      </c>
      <c r="C2226" t="s">
        <v>41</v>
      </c>
      <c r="D2226">
        <v>104144901</v>
      </c>
      <c r="E2226" t="s">
        <v>33</v>
      </c>
      <c r="F2226" t="s">
        <v>45</v>
      </c>
      <c r="G2226" t="s">
        <v>10184</v>
      </c>
      <c r="H2226">
        <v>782441386</v>
      </c>
      <c r="I2226">
        <v>782441386</v>
      </c>
      <c r="J2226" t="s">
        <v>10185</v>
      </c>
      <c r="K2226" t="s">
        <v>36</v>
      </c>
      <c r="L2226" t="s">
        <v>1196</v>
      </c>
      <c r="M2226" t="s">
        <v>7114</v>
      </c>
      <c r="N2226" s="54">
        <v>45974</v>
      </c>
      <c r="O2226" s="55">
        <v>0.375</v>
      </c>
      <c r="P2226" t="s">
        <v>45</v>
      </c>
      <c r="Q2226" s="54">
        <v>45976</v>
      </c>
      <c r="R2226" s="55" t="s">
        <v>12188</v>
      </c>
      <c r="T2226">
        <v>1511251735501</v>
      </c>
      <c r="U2226">
        <v>0</v>
      </c>
    </row>
    <row r="2227" spans="1:21" hidden="1">
      <c r="A2227" s="54">
        <v>45974</v>
      </c>
      <c r="B2227" t="s">
        <v>8154</v>
      </c>
      <c r="C2227" t="s">
        <v>41</v>
      </c>
      <c r="D2227">
        <v>788198918</v>
      </c>
      <c r="E2227" t="s">
        <v>33</v>
      </c>
      <c r="F2227" t="s">
        <v>45</v>
      </c>
      <c r="G2227" t="s">
        <v>10186</v>
      </c>
      <c r="H2227">
        <v>254780092806</v>
      </c>
      <c r="I2227">
        <v>254780092806</v>
      </c>
      <c r="J2227" t="s">
        <v>10187</v>
      </c>
      <c r="K2227" t="s">
        <v>36</v>
      </c>
      <c r="L2227" t="s">
        <v>1196</v>
      </c>
      <c r="M2227" t="s">
        <v>10188</v>
      </c>
      <c r="N2227" s="54">
        <v>45975</v>
      </c>
      <c r="O2227" s="55">
        <v>0.58333333333333337</v>
      </c>
      <c r="P2227" t="s">
        <v>45</v>
      </c>
      <c r="Q2227" s="54">
        <v>45974</v>
      </c>
      <c r="R2227" s="55" t="s">
        <v>12189</v>
      </c>
      <c r="T2227">
        <v>1311251731013</v>
      </c>
      <c r="U2227">
        <v>0</v>
      </c>
    </row>
    <row r="2228" spans="1:21" hidden="1">
      <c r="A2228" s="54">
        <v>45974</v>
      </c>
      <c r="B2228" t="s">
        <v>47</v>
      </c>
      <c r="C2228" t="s">
        <v>41</v>
      </c>
      <c r="D2228">
        <v>735633807</v>
      </c>
      <c r="E2228" t="s">
        <v>33</v>
      </c>
      <c r="F2228" t="s">
        <v>45</v>
      </c>
      <c r="G2228" t="s">
        <v>10189</v>
      </c>
      <c r="H2228">
        <v>735799111</v>
      </c>
      <c r="I2228">
        <v>735799111</v>
      </c>
      <c r="J2228" t="s">
        <v>10190</v>
      </c>
      <c r="K2228" t="s">
        <v>36</v>
      </c>
      <c r="L2228" t="s">
        <v>1196</v>
      </c>
      <c r="M2228" t="s">
        <v>10191</v>
      </c>
      <c r="N2228" s="54">
        <v>45974</v>
      </c>
      <c r="O2228" s="55">
        <v>0.41666666666666669</v>
      </c>
      <c r="P2228" t="s">
        <v>45</v>
      </c>
      <c r="Q2228" s="54">
        <v>45974</v>
      </c>
      <c r="R2228" s="55" t="s">
        <v>12190</v>
      </c>
      <c r="T2228">
        <v>1311251731100</v>
      </c>
      <c r="U2228">
        <v>0</v>
      </c>
    </row>
    <row r="2229" spans="1:21" hidden="1">
      <c r="A2229" s="54">
        <v>45974</v>
      </c>
      <c r="B2229" t="s">
        <v>4103</v>
      </c>
      <c r="C2229" t="s">
        <v>41</v>
      </c>
      <c r="D2229">
        <v>780961460</v>
      </c>
      <c r="E2229" t="s">
        <v>33</v>
      </c>
      <c r="F2229" t="s">
        <v>45</v>
      </c>
      <c r="G2229" t="s">
        <v>10192</v>
      </c>
      <c r="H2229">
        <v>799015880</v>
      </c>
      <c r="I2229">
        <v>732095461</v>
      </c>
      <c r="J2229" t="s">
        <v>8541</v>
      </c>
      <c r="K2229" t="s">
        <v>36</v>
      </c>
      <c r="L2229" t="s">
        <v>1911</v>
      </c>
      <c r="M2229" t="s">
        <v>10193</v>
      </c>
      <c r="N2229" s="54">
        <v>45974</v>
      </c>
      <c r="O2229" s="55">
        <v>0.58333333333333337</v>
      </c>
      <c r="P2229" t="s">
        <v>45</v>
      </c>
      <c r="Q2229" s="54">
        <v>45974</v>
      </c>
      <c r="R2229" s="55" t="s">
        <v>12191</v>
      </c>
      <c r="T2229">
        <v>1311251731157</v>
      </c>
      <c r="U2229">
        <v>0</v>
      </c>
    </row>
    <row r="2230" spans="1:21" hidden="1">
      <c r="A2230" s="54">
        <v>45974</v>
      </c>
      <c r="B2230" t="s">
        <v>3071</v>
      </c>
      <c r="C2230" t="s">
        <v>41</v>
      </c>
      <c r="D2230">
        <v>781716905</v>
      </c>
      <c r="E2230" t="s">
        <v>33</v>
      </c>
      <c r="F2230" t="s">
        <v>45</v>
      </c>
      <c r="G2230" t="s">
        <v>10194</v>
      </c>
      <c r="H2230">
        <v>789525534</v>
      </c>
      <c r="I2230">
        <v>789525534</v>
      </c>
      <c r="J2230" t="s">
        <v>10195</v>
      </c>
      <c r="K2230" t="s">
        <v>36</v>
      </c>
      <c r="L2230" t="s">
        <v>3896</v>
      </c>
      <c r="M2230" t="s">
        <v>5752</v>
      </c>
      <c r="N2230" s="54">
        <v>45974</v>
      </c>
      <c r="O2230" s="55">
        <v>0.75</v>
      </c>
      <c r="P2230" t="s">
        <v>67</v>
      </c>
      <c r="Q2230" s="54">
        <v>45976</v>
      </c>
      <c r="R2230" s="55" t="s">
        <v>12192</v>
      </c>
      <c r="T2230">
        <v>0</v>
      </c>
      <c r="U2230" t="s">
        <v>114</v>
      </c>
    </row>
    <row r="2231" spans="1:21">
      <c r="A2231" s="54">
        <v>45974</v>
      </c>
      <c r="B2231" t="s">
        <v>6238</v>
      </c>
      <c r="C2231" t="s">
        <v>32</v>
      </c>
      <c r="D2231">
        <v>780225502</v>
      </c>
      <c r="E2231" t="s">
        <v>33</v>
      </c>
      <c r="F2231" t="s">
        <v>45</v>
      </c>
      <c r="G2231" t="s">
        <v>8308</v>
      </c>
      <c r="H2231">
        <v>793294421</v>
      </c>
      <c r="I2231">
        <v>793294421</v>
      </c>
      <c r="J2231" t="s">
        <v>8309</v>
      </c>
      <c r="K2231" t="s">
        <v>36</v>
      </c>
      <c r="L2231" t="s">
        <v>3959</v>
      </c>
      <c r="M2231" t="s">
        <v>7290</v>
      </c>
      <c r="N2231" s="54">
        <v>45974</v>
      </c>
      <c r="O2231" s="55">
        <v>0.41666666666666669</v>
      </c>
      <c r="P2231" t="s">
        <v>39</v>
      </c>
      <c r="Q2231" s="54">
        <v>45974</v>
      </c>
      <c r="R2231" s="55" t="s">
        <v>12193</v>
      </c>
      <c r="T2231">
        <v>0</v>
      </c>
      <c r="U2231" t="e">
        <v>#REF!</v>
      </c>
    </row>
    <row r="2232" spans="1:21" hidden="1">
      <c r="A2232" s="54">
        <v>45974</v>
      </c>
      <c r="B2232" t="s">
        <v>47</v>
      </c>
      <c r="C2232" t="s">
        <v>41</v>
      </c>
      <c r="D2232">
        <v>735633807</v>
      </c>
      <c r="E2232" t="s">
        <v>33</v>
      </c>
      <c r="F2232" t="s">
        <v>45</v>
      </c>
      <c r="G2232" t="s">
        <v>10196</v>
      </c>
      <c r="H2232">
        <v>719305685</v>
      </c>
      <c r="I2232">
        <v>719305685</v>
      </c>
      <c r="J2232" t="s">
        <v>10197</v>
      </c>
      <c r="K2232" t="s">
        <v>36</v>
      </c>
      <c r="L2232" t="s">
        <v>1196</v>
      </c>
      <c r="M2232" t="s">
        <v>7114</v>
      </c>
      <c r="N2232" s="54">
        <v>45974</v>
      </c>
      <c r="O2232" s="55">
        <v>0.41666666666666669</v>
      </c>
      <c r="P2232" t="s">
        <v>45</v>
      </c>
      <c r="Q2232" s="54">
        <v>45974</v>
      </c>
      <c r="R2232" s="55" t="s">
        <v>12194</v>
      </c>
      <c r="T2232">
        <v>1311251731310</v>
      </c>
      <c r="U2232">
        <v>0</v>
      </c>
    </row>
    <row r="2233" spans="1:21">
      <c r="A2233" s="54">
        <v>45974</v>
      </c>
      <c r="B2233" t="s">
        <v>6238</v>
      </c>
      <c r="C2233" t="s">
        <v>32</v>
      </c>
      <c r="D2233">
        <v>780225502</v>
      </c>
      <c r="E2233" t="s">
        <v>33</v>
      </c>
      <c r="F2233" t="s">
        <v>45</v>
      </c>
      <c r="G2233" t="s">
        <v>10198</v>
      </c>
      <c r="H2233">
        <v>702805475</v>
      </c>
      <c r="I2233">
        <v>702805475</v>
      </c>
      <c r="J2233" t="s">
        <v>10199</v>
      </c>
      <c r="K2233" t="s">
        <v>36</v>
      </c>
      <c r="L2233" t="s">
        <v>3896</v>
      </c>
      <c r="M2233" t="s">
        <v>10200</v>
      </c>
      <c r="N2233" s="54">
        <v>45974</v>
      </c>
      <c r="O2233" s="55">
        <v>0.41666666666666669</v>
      </c>
      <c r="P2233" t="s">
        <v>67</v>
      </c>
      <c r="Q2233" s="54">
        <v>45974</v>
      </c>
      <c r="R2233" s="55" t="s">
        <v>12195</v>
      </c>
      <c r="T2233">
        <v>0</v>
      </c>
      <c r="U2233" t="s">
        <v>4247</v>
      </c>
    </row>
    <row r="2234" spans="1:21" hidden="1">
      <c r="A2234" s="54">
        <v>45974</v>
      </c>
      <c r="B2234" t="s">
        <v>9658</v>
      </c>
      <c r="C2234" t="s">
        <v>41</v>
      </c>
      <c r="D2234">
        <v>104144901</v>
      </c>
      <c r="E2234" t="s">
        <v>33</v>
      </c>
      <c r="F2234" t="s">
        <v>45</v>
      </c>
      <c r="G2234" t="s">
        <v>10201</v>
      </c>
      <c r="H2234">
        <v>724247826</v>
      </c>
      <c r="I2234">
        <v>724247826</v>
      </c>
      <c r="J2234" t="s">
        <v>10202</v>
      </c>
      <c r="K2234" t="s">
        <v>36</v>
      </c>
      <c r="L2234" t="s">
        <v>1196</v>
      </c>
      <c r="M2234" t="s">
        <v>10203</v>
      </c>
      <c r="N2234" s="54">
        <v>45974</v>
      </c>
      <c r="O2234" s="55">
        <v>0.375</v>
      </c>
      <c r="P2234" t="s">
        <v>45</v>
      </c>
      <c r="Q2234" s="54">
        <v>45974</v>
      </c>
      <c r="R2234" s="55" t="s">
        <v>12196</v>
      </c>
      <c r="T2234">
        <v>1311251731343</v>
      </c>
      <c r="U2234">
        <v>0</v>
      </c>
    </row>
    <row r="2235" spans="1:21" hidden="1">
      <c r="A2235" s="54">
        <v>45974</v>
      </c>
      <c r="B2235" t="s">
        <v>170</v>
      </c>
      <c r="C2235" t="s">
        <v>41</v>
      </c>
      <c r="D2235">
        <v>783687450</v>
      </c>
      <c r="E2235" t="s">
        <v>33</v>
      </c>
      <c r="F2235" t="s">
        <v>45</v>
      </c>
      <c r="G2235" t="s">
        <v>10204</v>
      </c>
      <c r="H2235">
        <v>254781905664</v>
      </c>
      <c r="I2235">
        <v>0</v>
      </c>
      <c r="J2235" t="s">
        <v>10205</v>
      </c>
      <c r="K2235" t="s">
        <v>36</v>
      </c>
      <c r="L2235" t="s">
        <v>1196</v>
      </c>
      <c r="M2235" t="s">
        <v>10206</v>
      </c>
      <c r="N2235" s="54">
        <v>45967</v>
      </c>
      <c r="O2235" s="55">
        <v>0.41666666666666669</v>
      </c>
      <c r="P2235" t="s">
        <v>39</v>
      </c>
      <c r="Q2235" s="54">
        <v>45974</v>
      </c>
      <c r="R2235" s="55" t="s">
        <v>12197</v>
      </c>
      <c r="T2235">
        <v>0</v>
      </c>
      <c r="U2235" t="e">
        <v>#REF!</v>
      </c>
    </row>
    <row r="2236" spans="1:21" hidden="1">
      <c r="A2236" s="54">
        <v>45974</v>
      </c>
      <c r="B2236" t="s">
        <v>4171</v>
      </c>
      <c r="C2236" t="s">
        <v>41</v>
      </c>
      <c r="D2236">
        <v>756696913</v>
      </c>
      <c r="E2236" t="s">
        <v>33</v>
      </c>
      <c r="F2236" t="s">
        <v>45</v>
      </c>
      <c r="G2236" t="s">
        <v>10207</v>
      </c>
      <c r="H2236">
        <v>737645244</v>
      </c>
      <c r="I2236">
        <v>737645244</v>
      </c>
      <c r="J2236" t="s">
        <v>10208</v>
      </c>
      <c r="K2236" t="s">
        <v>36</v>
      </c>
      <c r="L2236" t="s">
        <v>1889</v>
      </c>
      <c r="M2236" t="s">
        <v>10209</v>
      </c>
      <c r="N2236" s="54">
        <v>45975</v>
      </c>
      <c r="O2236" s="55">
        <v>0.375</v>
      </c>
      <c r="P2236" t="s">
        <v>45</v>
      </c>
      <c r="Q2236" s="54">
        <v>45974</v>
      </c>
      <c r="R2236" s="55" t="s">
        <v>12198</v>
      </c>
      <c r="T2236">
        <v>1311251731474</v>
      </c>
      <c r="U2236">
        <v>0</v>
      </c>
    </row>
    <row r="2237" spans="1:21" hidden="1">
      <c r="A2237" s="54">
        <v>45974</v>
      </c>
      <c r="B2237" t="s">
        <v>391</v>
      </c>
      <c r="C2237" t="s">
        <v>41</v>
      </c>
      <c r="D2237">
        <v>783687450</v>
      </c>
      <c r="E2237" t="s">
        <v>33</v>
      </c>
      <c r="F2237" t="s">
        <v>45</v>
      </c>
      <c r="G2237" t="s">
        <v>10210</v>
      </c>
      <c r="H2237">
        <v>0</v>
      </c>
      <c r="I2237">
        <v>254797230870</v>
      </c>
      <c r="J2237" t="s">
        <v>10211</v>
      </c>
      <c r="K2237" t="s">
        <v>36</v>
      </c>
      <c r="L2237" t="s">
        <v>3943</v>
      </c>
      <c r="M2237" t="s">
        <v>10212</v>
      </c>
      <c r="N2237" s="54">
        <v>45974</v>
      </c>
      <c r="O2237" s="55">
        <v>0.45833333333333331</v>
      </c>
      <c r="P2237" t="s">
        <v>45</v>
      </c>
      <c r="Q2237" s="54">
        <v>45974</v>
      </c>
      <c r="R2237" s="55" t="s">
        <v>12199</v>
      </c>
      <c r="T2237">
        <v>1311251731527</v>
      </c>
      <c r="U2237">
        <v>0</v>
      </c>
    </row>
    <row r="2238" spans="1:21" hidden="1">
      <c r="A2238" s="54">
        <v>45974</v>
      </c>
      <c r="B2238" t="s">
        <v>47</v>
      </c>
      <c r="C2238" t="s">
        <v>41</v>
      </c>
      <c r="D2238">
        <v>735633807</v>
      </c>
      <c r="E2238" t="s">
        <v>33</v>
      </c>
      <c r="F2238" t="s">
        <v>45</v>
      </c>
      <c r="G2238" t="s">
        <v>7961</v>
      </c>
      <c r="H2238">
        <v>702438793</v>
      </c>
      <c r="I2238">
        <v>702438793</v>
      </c>
      <c r="J2238" t="s">
        <v>7962</v>
      </c>
      <c r="K2238" t="s">
        <v>36</v>
      </c>
      <c r="L2238" t="s">
        <v>4791</v>
      </c>
      <c r="M2238" t="s">
        <v>10213</v>
      </c>
      <c r="N2238" s="54">
        <v>45974</v>
      </c>
      <c r="O2238" s="55">
        <v>0.45833333333333331</v>
      </c>
      <c r="P2238" t="s">
        <v>67</v>
      </c>
      <c r="Q2238" s="54">
        <v>45974</v>
      </c>
      <c r="R2238" s="55" t="s">
        <v>12157</v>
      </c>
      <c r="T2238">
        <v>0</v>
      </c>
      <c r="U2238" t="s">
        <v>4048</v>
      </c>
    </row>
    <row r="2239" spans="1:21" hidden="1">
      <c r="A2239" s="54">
        <v>45974</v>
      </c>
      <c r="B2239" t="s">
        <v>170</v>
      </c>
      <c r="C2239" t="s">
        <v>41</v>
      </c>
      <c r="D2239">
        <v>783687450</v>
      </c>
      <c r="E2239" t="s">
        <v>33</v>
      </c>
      <c r="F2239" t="s">
        <v>45</v>
      </c>
      <c r="G2239" t="s">
        <v>10214</v>
      </c>
      <c r="H2239">
        <v>254737503522</v>
      </c>
      <c r="I2239">
        <v>0</v>
      </c>
      <c r="J2239" t="s">
        <v>10215</v>
      </c>
      <c r="K2239" t="s">
        <v>36</v>
      </c>
      <c r="L2239" t="s">
        <v>3907</v>
      </c>
      <c r="M2239" t="s">
        <v>1356</v>
      </c>
      <c r="N2239" s="54">
        <v>45974</v>
      </c>
      <c r="O2239" s="55">
        <v>0.45833333333333331</v>
      </c>
      <c r="P2239" t="s">
        <v>67</v>
      </c>
      <c r="Q2239" s="54">
        <v>45976</v>
      </c>
      <c r="R2239" s="55" t="s">
        <v>12200</v>
      </c>
      <c r="T2239">
        <v>0</v>
      </c>
      <c r="U2239" t="s">
        <v>4048</v>
      </c>
    </row>
    <row r="2240" spans="1:21" hidden="1">
      <c r="A2240" s="54">
        <v>45974</v>
      </c>
      <c r="B2240" t="s">
        <v>47</v>
      </c>
      <c r="C2240" t="s">
        <v>41</v>
      </c>
      <c r="D2240">
        <v>735633807</v>
      </c>
      <c r="E2240" t="s">
        <v>33</v>
      </c>
      <c r="F2240" t="s">
        <v>45</v>
      </c>
      <c r="G2240" t="s">
        <v>10216</v>
      </c>
      <c r="H2240">
        <v>102044009</v>
      </c>
      <c r="I2240">
        <v>102044009</v>
      </c>
      <c r="J2240" t="s">
        <v>10217</v>
      </c>
      <c r="K2240" t="s">
        <v>36</v>
      </c>
      <c r="L2240" t="s">
        <v>3907</v>
      </c>
      <c r="M2240" t="s">
        <v>10218</v>
      </c>
      <c r="N2240" s="54">
        <v>45974</v>
      </c>
      <c r="O2240" s="55">
        <v>0.41666666666666669</v>
      </c>
      <c r="P2240" t="s">
        <v>45</v>
      </c>
      <c r="Q2240" s="54">
        <v>45976</v>
      </c>
      <c r="R2240" s="55" t="s">
        <v>12201</v>
      </c>
      <c r="T2240">
        <v>1511251735462</v>
      </c>
      <c r="U2240">
        <v>0</v>
      </c>
    </row>
    <row r="2241" spans="1:21" hidden="1">
      <c r="A2241" s="54">
        <v>45974</v>
      </c>
      <c r="B2241" t="s">
        <v>170</v>
      </c>
      <c r="C2241" t="s">
        <v>41</v>
      </c>
      <c r="D2241">
        <v>783687450</v>
      </c>
      <c r="E2241" t="s">
        <v>33</v>
      </c>
      <c r="F2241" t="s">
        <v>3886</v>
      </c>
      <c r="G2241" t="s">
        <v>10219</v>
      </c>
      <c r="H2241">
        <v>0</v>
      </c>
      <c r="I2241">
        <v>254103137649</v>
      </c>
      <c r="J2241" t="s">
        <v>10220</v>
      </c>
      <c r="K2241" t="s">
        <v>36</v>
      </c>
      <c r="L2241" t="s">
        <v>3909</v>
      </c>
      <c r="M2241" t="s">
        <v>10221</v>
      </c>
      <c r="N2241" s="54">
        <v>45974</v>
      </c>
      <c r="O2241" s="55">
        <v>0.45833333333333331</v>
      </c>
      <c r="P2241" t="s">
        <v>3886</v>
      </c>
      <c r="Q2241" s="54"/>
      <c r="T2241" t="s">
        <v>4175</v>
      </c>
      <c r="U2241"/>
    </row>
    <row r="2242" spans="1:21">
      <c r="A2242" s="54">
        <v>45974</v>
      </c>
      <c r="B2242" t="s">
        <v>6238</v>
      </c>
      <c r="C2242" t="s">
        <v>32</v>
      </c>
      <c r="D2242">
        <v>780225502</v>
      </c>
      <c r="E2242" t="s">
        <v>33</v>
      </c>
      <c r="F2242" t="s">
        <v>45</v>
      </c>
      <c r="G2242" t="s">
        <v>10222</v>
      </c>
      <c r="H2242">
        <v>734947291</v>
      </c>
      <c r="I2242">
        <v>705154017</v>
      </c>
      <c r="J2242" t="s">
        <v>10223</v>
      </c>
      <c r="K2242" t="s">
        <v>36</v>
      </c>
      <c r="L2242" t="s">
        <v>1196</v>
      </c>
      <c r="M2242" t="s">
        <v>10224</v>
      </c>
      <c r="N2242" s="54">
        <v>45974</v>
      </c>
      <c r="O2242" s="55">
        <v>0.41666666666666669</v>
      </c>
      <c r="P2242" t="s">
        <v>45</v>
      </c>
      <c r="Q2242" s="54">
        <v>45974</v>
      </c>
      <c r="R2242" s="55" t="s">
        <v>12202</v>
      </c>
      <c r="T2242">
        <v>1311251731711</v>
      </c>
      <c r="U2242">
        <v>0</v>
      </c>
    </row>
    <row r="2243" spans="1:21" hidden="1">
      <c r="A2243" s="54">
        <v>45974</v>
      </c>
      <c r="B2243" t="s">
        <v>47</v>
      </c>
      <c r="C2243" t="s">
        <v>41</v>
      </c>
      <c r="D2243">
        <v>735633807</v>
      </c>
      <c r="E2243" t="s">
        <v>33</v>
      </c>
      <c r="F2243" t="s">
        <v>45</v>
      </c>
      <c r="G2243" t="s">
        <v>10225</v>
      </c>
      <c r="H2243">
        <v>784282662</v>
      </c>
      <c r="I2243">
        <v>784282662</v>
      </c>
      <c r="J2243" t="s">
        <v>10226</v>
      </c>
      <c r="K2243" t="s">
        <v>36</v>
      </c>
      <c r="L2243" t="s">
        <v>1196</v>
      </c>
      <c r="M2243" t="s">
        <v>10227</v>
      </c>
      <c r="N2243" s="54">
        <v>45974</v>
      </c>
      <c r="O2243" s="55">
        <v>0.45833333333333331</v>
      </c>
      <c r="P2243" t="s">
        <v>4124</v>
      </c>
      <c r="Q2243" s="54">
        <v>45974</v>
      </c>
      <c r="R2243" s="55" t="s">
        <v>12014</v>
      </c>
      <c r="T2243" t="s">
        <v>12203</v>
      </c>
      <c r="U2243">
        <v>0</v>
      </c>
    </row>
    <row r="2244" spans="1:21" hidden="1">
      <c r="A2244" s="54">
        <v>45974</v>
      </c>
      <c r="B2244" t="s">
        <v>2317</v>
      </c>
      <c r="C2244" t="s">
        <v>41</v>
      </c>
      <c r="D2244">
        <v>107393991</v>
      </c>
      <c r="E2244" t="s">
        <v>33</v>
      </c>
      <c r="F2244" t="s">
        <v>45</v>
      </c>
      <c r="G2244" t="s">
        <v>10228</v>
      </c>
      <c r="H2244">
        <v>115865611</v>
      </c>
      <c r="I2244">
        <v>115865611</v>
      </c>
      <c r="J2244" t="s">
        <v>10229</v>
      </c>
      <c r="K2244" t="s">
        <v>36</v>
      </c>
      <c r="L2244" t="s">
        <v>4076</v>
      </c>
      <c r="M2244" t="s">
        <v>5035</v>
      </c>
      <c r="N2244" s="54">
        <v>45974</v>
      </c>
      <c r="O2244" s="55">
        <v>0.45833333333333331</v>
      </c>
      <c r="P2244" t="s">
        <v>45</v>
      </c>
      <c r="Q2244" s="54">
        <v>45974</v>
      </c>
      <c r="R2244" s="55" t="s">
        <v>12204</v>
      </c>
      <c r="T2244">
        <v>1311251731758</v>
      </c>
      <c r="U2244">
        <v>0</v>
      </c>
    </row>
    <row r="2245" spans="1:21" hidden="1">
      <c r="A2245" s="54">
        <v>45974</v>
      </c>
      <c r="B2245" t="s">
        <v>1652</v>
      </c>
      <c r="C2245" t="s">
        <v>41</v>
      </c>
      <c r="D2245">
        <v>738709366</v>
      </c>
      <c r="E2245" t="s">
        <v>33</v>
      </c>
      <c r="F2245" t="s">
        <v>45</v>
      </c>
      <c r="G2245" t="s">
        <v>10230</v>
      </c>
      <c r="H2245">
        <v>103002275</v>
      </c>
      <c r="I2245">
        <v>794850596</v>
      </c>
      <c r="J2245" t="s">
        <v>10231</v>
      </c>
      <c r="K2245" t="s">
        <v>36</v>
      </c>
      <c r="L2245" t="s">
        <v>1871</v>
      </c>
      <c r="M2245" t="s">
        <v>10232</v>
      </c>
      <c r="N2245" s="54">
        <v>45975</v>
      </c>
      <c r="O2245" s="55">
        <v>0.45833333333333331</v>
      </c>
      <c r="P2245" t="s">
        <v>45</v>
      </c>
      <c r="Q2245" s="54">
        <v>45974</v>
      </c>
      <c r="R2245" s="55" t="s">
        <v>12205</v>
      </c>
      <c r="T2245">
        <v>1311251731882</v>
      </c>
      <c r="U2245">
        <v>0</v>
      </c>
    </row>
    <row r="2246" spans="1:21" hidden="1">
      <c r="A2246" s="54">
        <v>45974</v>
      </c>
      <c r="B2246" t="s">
        <v>47</v>
      </c>
      <c r="C2246" t="s">
        <v>41</v>
      </c>
      <c r="D2246">
        <v>735633807</v>
      </c>
      <c r="E2246" t="s">
        <v>33</v>
      </c>
      <c r="F2246" t="s">
        <v>45</v>
      </c>
      <c r="G2246" t="s">
        <v>10233</v>
      </c>
      <c r="H2246">
        <v>713677491</v>
      </c>
      <c r="I2246">
        <v>713677491</v>
      </c>
      <c r="J2246" t="s">
        <v>10234</v>
      </c>
      <c r="K2246" t="s">
        <v>36</v>
      </c>
      <c r="L2246" t="s">
        <v>1196</v>
      </c>
      <c r="M2246" t="s">
        <v>318</v>
      </c>
      <c r="N2246" s="54">
        <v>45974</v>
      </c>
      <c r="O2246" s="55">
        <v>0.41666666666666669</v>
      </c>
      <c r="P2246" t="s">
        <v>39</v>
      </c>
      <c r="Q2246" s="54">
        <v>45976</v>
      </c>
      <c r="R2246" s="55" t="s">
        <v>12206</v>
      </c>
      <c r="T2246">
        <v>0</v>
      </c>
      <c r="U2246" t="e">
        <v>#REF!</v>
      </c>
    </row>
    <row r="2247" spans="1:21" hidden="1">
      <c r="A2247" s="54">
        <v>45974</v>
      </c>
      <c r="B2247" t="s">
        <v>47</v>
      </c>
      <c r="C2247" t="s">
        <v>41</v>
      </c>
      <c r="D2247">
        <v>735633807</v>
      </c>
      <c r="E2247" t="s">
        <v>33</v>
      </c>
      <c r="F2247" t="s">
        <v>45</v>
      </c>
      <c r="G2247" t="s">
        <v>10235</v>
      </c>
      <c r="H2247">
        <v>732006397</v>
      </c>
      <c r="I2247">
        <v>732006397</v>
      </c>
      <c r="J2247" t="s">
        <v>10236</v>
      </c>
      <c r="K2247" t="s">
        <v>36</v>
      </c>
      <c r="L2247" t="s">
        <v>3936</v>
      </c>
      <c r="M2247" t="s">
        <v>318</v>
      </c>
      <c r="N2247" s="54">
        <v>45974</v>
      </c>
      <c r="O2247" s="55">
        <v>0.45833333333333331</v>
      </c>
      <c r="P2247" t="s">
        <v>39</v>
      </c>
      <c r="Q2247" s="54">
        <v>45974</v>
      </c>
      <c r="R2247" s="55" t="s">
        <v>12207</v>
      </c>
      <c r="T2247">
        <v>0</v>
      </c>
      <c r="U2247" t="e">
        <v>#REF!</v>
      </c>
    </row>
    <row r="2248" spans="1:21" hidden="1">
      <c r="A2248" s="54">
        <v>45974</v>
      </c>
      <c r="B2248" t="s">
        <v>47</v>
      </c>
      <c r="C2248" t="s">
        <v>41</v>
      </c>
      <c r="D2248">
        <v>735633807</v>
      </c>
      <c r="E2248" t="s">
        <v>33</v>
      </c>
      <c r="F2248" t="s">
        <v>45</v>
      </c>
      <c r="G2248" t="s">
        <v>10237</v>
      </c>
      <c r="H2248">
        <v>785590290</v>
      </c>
      <c r="I2248">
        <v>785590290</v>
      </c>
      <c r="J2248" t="s">
        <v>10238</v>
      </c>
      <c r="K2248" t="s">
        <v>36</v>
      </c>
      <c r="L2248" t="s">
        <v>1196</v>
      </c>
      <c r="M2248" t="s">
        <v>10239</v>
      </c>
      <c r="N2248" s="54">
        <v>45974</v>
      </c>
      <c r="O2248" s="55">
        <v>0.45833333333333331</v>
      </c>
      <c r="P2248" t="s">
        <v>45</v>
      </c>
      <c r="Q2248" s="54">
        <v>45974</v>
      </c>
      <c r="R2248" s="55" t="s">
        <v>12208</v>
      </c>
      <c r="T2248">
        <v>1311251731987</v>
      </c>
      <c r="U2248">
        <v>0</v>
      </c>
    </row>
    <row r="2249" spans="1:21" hidden="1">
      <c r="A2249" s="54">
        <v>45974</v>
      </c>
      <c r="B2249" t="s">
        <v>1599</v>
      </c>
      <c r="C2249" t="s">
        <v>41</v>
      </c>
      <c r="D2249">
        <v>782765791</v>
      </c>
      <c r="E2249" t="s">
        <v>33</v>
      </c>
      <c r="F2249" t="s">
        <v>3886</v>
      </c>
      <c r="G2249" t="s">
        <v>10240</v>
      </c>
      <c r="H2249">
        <v>732829364</v>
      </c>
      <c r="I2249">
        <v>722815615</v>
      </c>
      <c r="J2249" t="s">
        <v>10241</v>
      </c>
      <c r="K2249" t="s">
        <v>36</v>
      </c>
      <c r="L2249" t="s">
        <v>1889</v>
      </c>
      <c r="M2249" t="s">
        <v>10242</v>
      </c>
      <c r="N2249" s="54">
        <v>45996</v>
      </c>
      <c r="O2249" s="55">
        <v>0.33333333333333331</v>
      </c>
      <c r="P2249" t="s">
        <v>3886</v>
      </c>
      <c r="Q2249" s="54"/>
      <c r="T2249" t="s">
        <v>4175</v>
      </c>
      <c r="U2249"/>
    </row>
    <row r="2250" spans="1:21">
      <c r="A2250" s="54">
        <v>45974</v>
      </c>
      <c r="B2250" t="s">
        <v>10243</v>
      </c>
      <c r="C2250" t="s">
        <v>70</v>
      </c>
      <c r="D2250">
        <v>755877260</v>
      </c>
      <c r="E2250" t="s">
        <v>33</v>
      </c>
      <c r="F2250" t="s">
        <v>45</v>
      </c>
      <c r="G2250" t="s">
        <v>6578</v>
      </c>
      <c r="H2250">
        <v>748358957</v>
      </c>
      <c r="I2250">
        <v>748358957</v>
      </c>
      <c r="J2250" t="s">
        <v>10244</v>
      </c>
      <c r="K2250" t="s">
        <v>36</v>
      </c>
      <c r="L2250" t="s">
        <v>3959</v>
      </c>
      <c r="M2250" t="s">
        <v>10245</v>
      </c>
      <c r="N2250" s="54">
        <v>45978</v>
      </c>
      <c r="O2250" s="55">
        <v>0.41666666666666669</v>
      </c>
      <c r="P2250" t="s">
        <v>45</v>
      </c>
      <c r="Q2250" s="54">
        <v>45974</v>
      </c>
      <c r="R2250" s="55" t="s">
        <v>12209</v>
      </c>
      <c r="T2250">
        <v>1311251731997</v>
      </c>
      <c r="U2250">
        <v>0</v>
      </c>
    </row>
    <row r="2251" spans="1:21" hidden="1">
      <c r="A2251" s="54">
        <v>45974</v>
      </c>
      <c r="B2251" t="s">
        <v>5163</v>
      </c>
      <c r="C2251" t="s">
        <v>41</v>
      </c>
      <c r="D2251">
        <v>102772410</v>
      </c>
      <c r="E2251" t="s">
        <v>33</v>
      </c>
      <c r="F2251" t="s">
        <v>45</v>
      </c>
      <c r="G2251" t="s">
        <v>10246</v>
      </c>
      <c r="I2251">
        <v>105095568</v>
      </c>
      <c r="J2251" t="s">
        <v>10247</v>
      </c>
      <c r="K2251" t="s">
        <v>36</v>
      </c>
      <c r="L2251" t="s">
        <v>1878</v>
      </c>
      <c r="M2251" t="s">
        <v>10248</v>
      </c>
      <c r="N2251" s="54">
        <v>45975</v>
      </c>
      <c r="O2251" s="55">
        <v>0.375</v>
      </c>
      <c r="P2251" t="s">
        <v>45</v>
      </c>
      <c r="Q2251" s="54">
        <v>45974</v>
      </c>
      <c r="R2251" s="55">
        <v>0.66180555555555498</v>
      </c>
      <c r="S2251" t="s">
        <v>45</v>
      </c>
      <c r="T2251">
        <v>1311251731568</v>
      </c>
      <c r="U2251">
        <v>0</v>
      </c>
    </row>
    <row r="2252" spans="1:21" hidden="1">
      <c r="A2252" s="54">
        <v>45974</v>
      </c>
      <c r="B2252" t="s">
        <v>47</v>
      </c>
      <c r="C2252" t="s">
        <v>41</v>
      </c>
      <c r="D2252">
        <v>735633807</v>
      </c>
      <c r="E2252" t="s">
        <v>33</v>
      </c>
      <c r="F2252" t="s">
        <v>45</v>
      </c>
      <c r="G2252" t="s">
        <v>10249</v>
      </c>
      <c r="H2252">
        <v>732901472</v>
      </c>
      <c r="I2252">
        <v>732901472</v>
      </c>
      <c r="J2252" t="s">
        <v>10250</v>
      </c>
      <c r="K2252" t="s">
        <v>36</v>
      </c>
      <c r="L2252" t="s">
        <v>1196</v>
      </c>
      <c r="M2252" t="s">
        <v>8316</v>
      </c>
      <c r="N2252" s="54">
        <v>45974</v>
      </c>
      <c r="O2252" s="55">
        <v>0.41666666666666669</v>
      </c>
      <c r="P2252" t="s">
        <v>45</v>
      </c>
      <c r="Q2252" s="54">
        <v>45974</v>
      </c>
      <c r="R2252" s="55">
        <v>0.66458333333333297</v>
      </c>
      <c r="S2252" t="s">
        <v>45</v>
      </c>
      <c r="T2252">
        <v>1311251731584</v>
      </c>
      <c r="U2252">
        <v>0</v>
      </c>
    </row>
    <row r="2253" spans="1:21" hidden="1">
      <c r="A2253" s="54">
        <v>45974</v>
      </c>
      <c r="B2253" t="s">
        <v>5163</v>
      </c>
      <c r="C2253" t="s">
        <v>41</v>
      </c>
      <c r="D2253">
        <v>738275527</v>
      </c>
      <c r="E2253" t="s">
        <v>33</v>
      </c>
      <c r="F2253" t="s">
        <v>45</v>
      </c>
      <c r="G2253" t="s">
        <v>10251</v>
      </c>
      <c r="I2253">
        <v>717232013</v>
      </c>
      <c r="J2253" t="s">
        <v>10252</v>
      </c>
      <c r="K2253" t="s">
        <v>36</v>
      </c>
      <c r="L2253" t="s">
        <v>1878</v>
      </c>
      <c r="M2253" t="s">
        <v>10253</v>
      </c>
      <c r="N2253" s="54">
        <v>45975</v>
      </c>
      <c r="O2253" s="55">
        <v>0.41666666666666669</v>
      </c>
      <c r="P2253" t="s">
        <v>45</v>
      </c>
      <c r="Q2253" s="54">
        <v>45974</v>
      </c>
      <c r="R2253" s="55">
        <v>0.67569444444444404</v>
      </c>
      <c r="S2253" t="s">
        <v>45</v>
      </c>
      <c r="T2253">
        <v>1311251731632</v>
      </c>
      <c r="U2253">
        <v>0</v>
      </c>
    </row>
    <row r="2254" spans="1:21">
      <c r="A2254" s="54">
        <v>45974</v>
      </c>
      <c r="B2254" t="s">
        <v>7819</v>
      </c>
      <c r="C2254" t="s">
        <v>1130</v>
      </c>
      <c r="D2254">
        <v>788224017</v>
      </c>
      <c r="E2254" t="s">
        <v>33</v>
      </c>
      <c r="F2254" t="s">
        <v>45</v>
      </c>
      <c r="G2254" t="s">
        <v>10254</v>
      </c>
      <c r="H2254">
        <v>110394731</v>
      </c>
      <c r="I2254">
        <v>110394731</v>
      </c>
      <c r="J2254" t="s">
        <v>10255</v>
      </c>
      <c r="K2254" t="s">
        <v>36</v>
      </c>
      <c r="L2254" t="s">
        <v>1878</v>
      </c>
      <c r="M2254" t="s">
        <v>5026</v>
      </c>
      <c r="N2254" s="54">
        <v>45974</v>
      </c>
      <c r="O2254" s="55">
        <v>0.54166666666666663</v>
      </c>
      <c r="P2254" t="s">
        <v>45</v>
      </c>
      <c r="Q2254" s="54">
        <v>45974</v>
      </c>
      <c r="R2254" s="55">
        <v>0.67638888888888904</v>
      </c>
      <c r="S2254" t="s">
        <v>45</v>
      </c>
      <c r="T2254">
        <v>1311251731661</v>
      </c>
      <c r="U2254">
        <v>0</v>
      </c>
    </row>
    <row r="2255" spans="1:21" hidden="1">
      <c r="A2255" s="54">
        <v>45974</v>
      </c>
      <c r="B2255" t="s">
        <v>942</v>
      </c>
      <c r="C2255" t="s">
        <v>41</v>
      </c>
      <c r="D2255">
        <v>786633575</v>
      </c>
      <c r="E2255" t="s">
        <v>33</v>
      </c>
      <c r="F2255" t="s">
        <v>45</v>
      </c>
      <c r="G2255" t="s">
        <v>10256</v>
      </c>
      <c r="H2255">
        <v>713778998</v>
      </c>
      <c r="I2255">
        <v>713778998</v>
      </c>
      <c r="J2255" t="s">
        <v>10257</v>
      </c>
      <c r="K2255" t="s">
        <v>81</v>
      </c>
      <c r="L2255" t="s">
        <v>3959</v>
      </c>
      <c r="M2255" t="s">
        <v>8096</v>
      </c>
      <c r="N2255" s="54">
        <v>45974</v>
      </c>
      <c r="O2255" s="55">
        <v>0.625</v>
      </c>
      <c r="P2255" t="s">
        <v>45</v>
      </c>
      <c r="Q2255" s="54">
        <v>45974</v>
      </c>
      <c r="R2255" s="55">
        <v>0.68888888888888899</v>
      </c>
      <c r="S2255" t="s">
        <v>45</v>
      </c>
      <c r="T2255">
        <v>1311251731699</v>
      </c>
      <c r="U2255">
        <v>0</v>
      </c>
    </row>
    <row r="2256" spans="1:21" hidden="1">
      <c r="A2256" s="54">
        <v>45974</v>
      </c>
      <c r="B2256" t="s">
        <v>47</v>
      </c>
      <c r="C2256" t="s">
        <v>41</v>
      </c>
      <c r="D2256">
        <v>735633807</v>
      </c>
      <c r="E2256" t="s">
        <v>33</v>
      </c>
      <c r="F2256" t="s">
        <v>45</v>
      </c>
      <c r="G2256" t="s">
        <v>10258</v>
      </c>
      <c r="H2256">
        <v>738593678</v>
      </c>
      <c r="I2256">
        <v>738593678</v>
      </c>
      <c r="J2256" t="s">
        <v>10259</v>
      </c>
      <c r="K2256" t="s">
        <v>36</v>
      </c>
      <c r="L2256" t="s">
        <v>1196</v>
      </c>
      <c r="M2256" t="s">
        <v>10260</v>
      </c>
      <c r="N2256" s="54">
        <v>45975</v>
      </c>
      <c r="O2256" s="55">
        <v>0.375</v>
      </c>
      <c r="P2256" t="s">
        <v>45</v>
      </c>
      <c r="Q2256" s="54">
        <v>45974</v>
      </c>
      <c r="R2256" s="55">
        <v>0.69305555555555498</v>
      </c>
      <c r="S2256" t="s">
        <v>45</v>
      </c>
      <c r="T2256">
        <v>1311251731707</v>
      </c>
      <c r="U2256">
        <v>0</v>
      </c>
    </row>
    <row r="2257" spans="1:21" hidden="1">
      <c r="A2257" s="54">
        <v>45974</v>
      </c>
      <c r="B2257" t="s">
        <v>47</v>
      </c>
      <c r="C2257" t="s">
        <v>41</v>
      </c>
      <c r="D2257">
        <v>735633807</v>
      </c>
      <c r="E2257" t="s">
        <v>33</v>
      </c>
      <c r="F2257" t="s">
        <v>45</v>
      </c>
      <c r="G2257" t="s">
        <v>10261</v>
      </c>
      <c r="H2257">
        <v>718839166</v>
      </c>
      <c r="I2257">
        <v>718839166</v>
      </c>
      <c r="J2257" t="s">
        <v>10262</v>
      </c>
      <c r="K2257" t="s">
        <v>36</v>
      </c>
      <c r="L2257" t="s">
        <v>1911</v>
      </c>
      <c r="M2257" t="s">
        <v>10263</v>
      </c>
      <c r="N2257" s="54">
        <v>45981</v>
      </c>
      <c r="O2257" s="55">
        <v>0.41666666666666669</v>
      </c>
      <c r="P2257" t="s">
        <v>45</v>
      </c>
      <c r="Q2257" s="54">
        <v>45974</v>
      </c>
      <c r="R2257" s="55">
        <v>0.69930555555555496</v>
      </c>
      <c r="S2257" t="s">
        <v>45</v>
      </c>
      <c r="T2257">
        <v>1311251731726</v>
      </c>
      <c r="U2257">
        <v>0</v>
      </c>
    </row>
    <row r="2258" spans="1:21">
      <c r="A2258" s="54">
        <v>45974</v>
      </c>
      <c r="B2258" t="s">
        <v>9197</v>
      </c>
      <c r="C2258" t="s">
        <v>1174</v>
      </c>
      <c r="D2258">
        <v>103338340</v>
      </c>
      <c r="E2258" t="s">
        <v>33</v>
      </c>
      <c r="F2258" t="s">
        <v>45</v>
      </c>
      <c r="G2258" t="s">
        <v>1757</v>
      </c>
      <c r="H2258">
        <v>716043891</v>
      </c>
      <c r="I2258">
        <v>716043891</v>
      </c>
      <c r="J2258" t="s">
        <v>10264</v>
      </c>
      <c r="K2258" t="s">
        <v>36</v>
      </c>
      <c r="L2258" t="s">
        <v>3896</v>
      </c>
      <c r="M2258" t="s">
        <v>5642</v>
      </c>
      <c r="N2258" s="54">
        <v>45975</v>
      </c>
      <c r="O2258" s="55">
        <v>0.58333333333333337</v>
      </c>
      <c r="P2258" t="s">
        <v>67</v>
      </c>
      <c r="Q2258" s="54">
        <v>45974</v>
      </c>
      <c r="R2258" s="55">
        <v>0.70208333333333295</v>
      </c>
      <c r="S2258" t="s">
        <v>67</v>
      </c>
      <c r="T2258">
        <v>0</v>
      </c>
      <c r="U2258" t="s">
        <v>4247</v>
      </c>
    </row>
    <row r="2259" spans="1:21">
      <c r="A2259" s="54">
        <v>45974</v>
      </c>
      <c r="B2259" t="s">
        <v>69</v>
      </c>
      <c r="C2259" t="s">
        <v>70</v>
      </c>
      <c r="D2259">
        <v>755877260</v>
      </c>
      <c r="E2259" t="s">
        <v>33</v>
      </c>
      <c r="F2259" t="s">
        <v>45</v>
      </c>
      <c r="G2259" t="s">
        <v>10265</v>
      </c>
      <c r="H2259">
        <v>740523865</v>
      </c>
      <c r="I2259">
        <v>740523865</v>
      </c>
      <c r="J2259" t="s">
        <v>10266</v>
      </c>
      <c r="K2259" t="s">
        <v>36</v>
      </c>
      <c r="L2259" t="s">
        <v>3959</v>
      </c>
      <c r="M2259" t="s">
        <v>6436</v>
      </c>
      <c r="N2259" s="54">
        <v>45978</v>
      </c>
      <c r="O2259" s="55">
        <v>0.33333333333333331</v>
      </c>
      <c r="P2259" t="s">
        <v>45</v>
      </c>
      <c r="Q2259" s="54">
        <v>45974</v>
      </c>
      <c r="R2259" s="55">
        <v>0.70347222222222205</v>
      </c>
      <c r="S2259" t="s">
        <v>45</v>
      </c>
      <c r="T2259">
        <v>1311251731747</v>
      </c>
      <c r="U2259">
        <v>0</v>
      </c>
    </row>
    <row r="2260" spans="1:21" hidden="1">
      <c r="A2260" s="54">
        <v>45974</v>
      </c>
      <c r="B2260" t="s">
        <v>47</v>
      </c>
      <c r="C2260" t="s">
        <v>41</v>
      </c>
      <c r="D2260">
        <v>735633807</v>
      </c>
      <c r="E2260" t="s">
        <v>33</v>
      </c>
      <c r="F2260" t="s">
        <v>45</v>
      </c>
      <c r="G2260" t="s">
        <v>10267</v>
      </c>
      <c r="H2260">
        <v>705442120</v>
      </c>
      <c r="I2260">
        <v>705442120</v>
      </c>
      <c r="J2260" t="s">
        <v>10268</v>
      </c>
      <c r="K2260" t="s">
        <v>36</v>
      </c>
      <c r="L2260" t="s">
        <v>3994</v>
      </c>
      <c r="M2260" t="s">
        <v>8728</v>
      </c>
      <c r="N2260" s="54">
        <v>45974</v>
      </c>
      <c r="O2260" s="55">
        <v>0.45833333333333331</v>
      </c>
      <c r="P2260" t="s">
        <v>67</v>
      </c>
      <c r="Q2260" s="54">
        <v>45974</v>
      </c>
      <c r="R2260" s="55">
        <v>0.70833333333333304</v>
      </c>
      <c r="S2260" t="s">
        <v>67</v>
      </c>
      <c r="T2260">
        <v>0</v>
      </c>
      <c r="U2260" t="s">
        <v>4068</v>
      </c>
    </row>
    <row r="2261" spans="1:21" hidden="1">
      <c r="A2261" s="54">
        <v>45974</v>
      </c>
      <c r="B2261" t="s">
        <v>47</v>
      </c>
      <c r="C2261" t="s">
        <v>41</v>
      </c>
      <c r="D2261">
        <v>735633807</v>
      </c>
      <c r="E2261" t="s">
        <v>33</v>
      </c>
      <c r="F2261" t="s">
        <v>45</v>
      </c>
      <c r="G2261" t="s">
        <v>10269</v>
      </c>
      <c r="H2261">
        <v>704514161</v>
      </c>
      <c r="I2261">
        <v>704514161</v>
      </c>
      <c r="J2261" t="s">
        <v>10270</v>
      </c>
      <c r="K2261" t="s">
        <v>36</v>
      </c>
      <c r="L2261" t="s">
        <v>1196</v>
      </c>
      <c r="M2261" t="s">
        <v>10271</v>
      </c>
      <c r="N2261" s="54">
        <v>45974</v>
      </c>
      <c r="O2261" s="55">
        <v>0.45833333333333331</v>
      </c>
      <c r="P2261" t="s">
        <v>45</v>
      </c>
      <c r="Q2261" s="54">
        <v>45974</v>
      </c>
      <c r="R2261" s="55">
        <v>0.718055555555555</v>
      </c>
      <c r="S2261" t="s">
        <v>45</v>
      </c>
      <c r="T2261">
        <v>1311251731814</v>
      </c>
      <c r="U2261">
        <v>0</v>
      </c>
    </row>
    <row r="2262" spans="1:21">
      <c r="A2262" s="54">
        <v>45974</v>
      </c>
      <c r="B2262" t="s">
        <v>9197</v>
      </c>
      <c r="C2262" t="s">
        <v>1174</v>
      </c>
      <c r="D2262">
        <v>103338340</v>
      </c>
      <c r="E2262" t="s">
        <v>33</v>
      </c>
      <c r="F2262" t="s">
        <v>45</v>
      </c>
      <c r="G2262" t="s">
        <v>10272</v>
      </c>
      <c r="H2262">
        <v>254756431387</v>
      </c>
      <c r="I2262">
        <v>712431387</v>
      </c>
      <c r="J2262" t="s">
        <v>10273</v>
      </c>
      <c r="K2262" t="s">
        <v>36</v>
      </c>
      <c r="L2262" t="s">
        <v>3896</v>
      </c>
      <c r="M2262" t="s">
        <v>7665</v>
      </c>
      <c r="N2262" s="54">
        <v>45975</v>
      </c>
      <c r="O2262" s="55">
        <v>0.58333333333333337</v>
      </c>
      <c r="P2262" t="s">
        <v>67</v>
      </c>
      <c r="Q2262" s="54">
        <v>45974</v>
      </c>
      <c r="R2262" s="55">
        <v>0.72638888888888897</v>
      </c>
      <c r="S2262" t="s">
        <v>67</v>
      </c>
      <c r="T2262">
        <v>0</v>
      </c>
      <c r="U2262" t="s">
        <v>4247</v>
      </c>
    </row>
    <row r="2263" spans="1:21" hidden="1">
      <c r="A2263" s="54">
        <v>45974</v>
      </c>
      <c r="B2263" t="s">
        <v>1599</v>
      </c>
      <c r="C2263" t="s">
        <v>41</v>
      </c>
      <c r="D2263">
        <v>782765791</v>
      </c>
      <c r="E2263" t="s">
        <v>33</v>
      </c>
      <c r="F2263" t="s">
        <v>45</v>
      </c>
      <c r="G2263" t="s">
        <v>10274</v>
      </c>
      <c r="H2263">
        <v>739882997</v>
      </c>
      <c r="I2263">
        <v>739882997</v>
      </c>
      <c r="J2263" t="s">
        <v>10275</v>
      </c>
      <c r="K2263" t="s">
        <v>36</v>
      </c>
      <c r="L2263" t="s">
        <v>3976</v>
      </c>
      <c r="M2263" t="s">
        <v>10276</v>
      </c>
      <c r="N2263" s="54">
        <v>45974</v>
      </c>
      <c r="O2263" s="55">
        <v>0.58333333333333337</v>
      </c>
      <c r="P2263" t="s">
        <v>39</v>
      </c>
      <c r="Q2263" s="54">
        <v>45974</v>
      </c>
      <c r="R2263" s="55">
        <v>0.73263888888888895</v>
      </c>
      <c r="S2263">
        <v>0</v>
      </c>
      <c r="T2263">
        <v>0</v>
      </c>
      <c r="U2263">
        <v>0</v>
      </c>
    </row>
    <row r="2264" spans="1:21" hidden="1">
      <c r="A2264" s="54">
        <v>45974</v>
      </c>
      <c r="B2264" t="s">
        <v>4140</v>
      </c>
      <c r="C2264" t="s">
        <v>41</v>
      </c>
      <c r="D2264">
        <v>787732465</v>
      </c>
      <c r="E2264" t="s">
        <v>33</v>
      </c>
      <c r="F2264" t="s">
        <v>45</v>
      </c>
      <c r="G2264" t="s">
        <v>10278</v>
      </c>
      <c r="H2264">
        <v>103696105</v>
      </c>
      <c r="I2264">
        <v>799731726</v>
      </c>
      <c r="J2264" t="s">
        <v>10279</v>
      </c>
      <c r="K2264" t="s">
        <v>36</v>
      </c>
      <c r="L2264" t="s">
        <v>1196</v>
      </c>
      <c r="M2264" t="s">
        <v>10280</v>
      </c>
      <c r="N2264" s="54">
        <v>45974</v>
      </c>
      <c r="O2264" s="55">
        <v>0.625</v>
      </c>
      <c r="P2264" t="s">
        <v>45</v>
      </c>
      <c r="Q2264" s="54">
        <v>45974</v>
      </c>
      <c r="R2264" s="55">
        <v>0.68055555555555503</v>
      </c>
      <c r="S2264" t="s">
        <v>45</v>
      </c>
      <c r="T2264">
        <v>1311251731651</v>
      </c>
      <c r="U2264">
        <v>0</v>
      </c>
    </row>
    <row r="2265" spans="1:21" hidden="1">
      <c r="A2265" s="54">
        <v>45974</v>
      </c>
      <c r="B2265" t="s">
        <v>867</v>
      </c>
      <c r="C2265" t="s">
        <v>41</v>
      </c>
      <c r="D2265">
        <v>738237386</v>
      </c>
      <c r="E2265" t="s">
        <v>33</v>
      </c>
      <c r="F2265" t="s">
        <v>45</v>
      </c>
      <c r="G2265" t="s">
        <v>6082</v>
      </c>
      <c r="I2265">
        <v>745091820</v>
      </c>
      <c r="J2265" t="s">
        <v>10281</v>
      </c>
      <c r="K2265" t="s">
        <v>36</v>
      </c>
      <c r="L2265" t="s">
        <v>4129</v>
      </c>
      <c r="M2265" t="s">
        <v>10282</v>
      </c>
      <c r="N2265" s="54">
        <v>45974</v>
      </c>
      <c r="O2265" s="55">
        <v>0.41666666666666669</v>
      </c>
      <c r="P2265" t="s">
        <v>45</v>
      </c>
      <c r="Q2265" s="54">
        <v>45974</v>
      </c>
      <c r="R2265" s="55">
        <v>0.68402777777777801</v>
      </c>
      <c r="S2265" t="s">
        <v>45</v>
      </c>
      <c r="T2265">
        <v>1311251731677</v>
      </c>
      <c r="U2265">
        <v>0</v>
      </c>
    </row>
    <row r="2266" spans="1:21" hidden="1">
      <c r="A2266" s="54">
        <v>45974</v>
      </c>
      <c r="B2266" t="s">
        <v>3026</v>
      </c>
      <c r="C2266" t="s">
        <v>41</v>
      </c>
      <c r="D2266">
        <v>108626602</v>
      </c>
      <c r="E2266" t="s">
        <v>33</v>
      </c>
      <c r="F2266" t="s">
        <v>45</v>
      </c>
      <c r="G2266" t="s">
        <v>10283</v>
      </c>
      <c r="H2266">
        <v>706349681</v>
      </c>
      <c r="I2266">
        <v>706349681</v>
      </c>
      <c r="J2266" t="s">
        <v>10284</v>
      </c>
      <c r="K2266" t="s">
        <v>36</v>
      </c>
      <c r="L2266" t="s">
        <v>3910</v>
      </c>
      <c r="M2266" t="s">
        <v>10285</v>
      </c>
      <c r="N2266" s="54">
        <v>45974</v>
      </c>
      <c r="O2266" s="55">
        <v>0.66666666666666663</v>
      </c>
      <c r="P2266" t="s">
        <v>45</v>
      </c>
      <c r="Q2266" s="54">
        <v>45974</v>
      </c>
      <c r="R2266" s="55">
        <v>0.71875</v>
      </c>
      <c r="S2266" t="s">
        <v>45</v>
      </c>
      <c r="T2266">
        <v>1311251731842</v>
      </c>
      <c r="U2266">
        <v>0</v>
      </c>
    </row>
    <row r="2267" spans="1:21">
      <c r="A2267" s="54">
        <v>45974</v>
      </c>
      <c r="B2267" t="s">
        <v>6151</v>
      </c>
      <c r="C2267" t="s">
        <v>1149</v>
      </c>
      <c r="D2267">
        <v>754536548</v>
      </c>
      <c r="E2267" t="s">
        <v>33</v>
      </c>
      <c r="F2267" t="s">
        <v>45</v>
      </c>
      <c r="G2267" t="s">
        <v>10286</v>
      </c>
      <c r="H2267">
        <v>752842622</v>
      </c>
      <c r="I2267">
        <v>729635837</v>
      </c>
      <c r="J2267" t="s">
        <v>10287</v>
      </c>
      <c r="K2267" t="s">
        <v>36</v>
      </c>
      <c r="L2267" t="s">
        <v>4004</v>
      </c>
      <c r="M2267" t="s">
        <v>10288</v>
      </c>
      <c r="N2267" s="54">
        <v>45978</v>
      </c>
      <c r="O2267" s="55">
        <v>0.375</v>
      </c>
      <c r="P2267" t="s">
        <v>39</v>
      </c>
      <c r="Q2267" s="54">
        <v>45974</v>
      </c>
      <c r="R2267" s="55">
        <v>0.66666666666666696</v>
      </c>
      <c r="S2267">
        <v>0</v>
      </c>
      <c r="T2267">
        <v>0</v>
      </c>
      <c r="U2267">
        <v>0</v>
      </c>
    </row>
    <row r="2268" spans="1:21" hidden="1">
      <c r="A2268" s="54">
        <v>45974</v>
      </c>
      <c r="B2268" t="s">
        <v>6019</v>
      </c>
      <c r="C2268" t="s">
        <v>41</v>
      </c>
      <c r="D2268">
        <v>787117708</v>
      </c>
      <c r="E2268" t="s">
        <v>33</v>
      </c>
      <c r="F2268" t="s">
        <v>45</v>
      </c>
      <c r="G2268" t="s">
        <v>10289</v>
      </c>
      <c r="H2268">
        <v>789864820</v>
      </c>
      <c r="I2268">
        <v>719644444</v>
      </c>
      <c r="J2268" t="s">
        <v>10290</v>
      </c>
      <c r="K2268" t="s">
        <v>36</v>
      </c>
      <c r="L2268" t="s">
        <v>3907</v>
      </c>
      <c r="M2268" t="s">
        <v>10291</v>
      </c>
      <c r="N2268" s="54">
        <v>45976</v>
      </c>
      <c r="O2268" s="55">
        <v>0.375</v>
      </c>
      <c r="P2268" t="s">
        <v>45</v>
      </c>
      <c r="Q2268" s="54">
        <v>45975</v>
      </c>
      <c r="R2268" s="55">
        <v>0.42013888888888901</v>
      </c>
      <c r="S2268" t="s">
        <v>45</v>
      </c>
      <c r="T2268">
        <v>1411251732861</v>
      </c>
      <c r="U2268">
        <v>0</v>
      </c>
    </row>
    <row r="2269" spans="1:21" hidden="1">
      <c r="A2269" s="54">
        <v>45974</v>
      </c>
      <c r="B2269" t="s">
        <v>4882</v>
      </c>
      <c r="C2269" t="s">
        <v>41</v>
      </c>
      <c r="D2269">
        <v>101792379</v>
      </c>
      <c r="E2269" t="s">
        <v>33</v>
      </c>
      <c r="F2269" t="s">
        <v>45</v>
      </c>
      <c r="G2269" t="s">
        <v>10292</v>
      </c>
      <c r="H2269">
        <v>756993993</v>
      </c>
      <c r="I2269">
        <v>769884333</v>
      </c>
      <c r="J2269" t="s">
        <v>10293</v>
      </c>
      <c r="K2269" t="s">
        <v>36</v>
      </c>
      <c r="L2269" t="s">
        <v>4129</v>
      </c>
      <c r="M2269" t="s">
        <v>8175</v>
      </c>
      <c r="N2269" s="54">
        <v>45976</v>
      </c>
      <c r="O2269" s="55">
        <v>0.41666666666666669</v>
      </c>
      <c r="P2269" t="s">
        <v>45</v>
      </c>
      <c r="Q2269" s="54">
        <v>45974</v>
      </c>
      <c r="R2269" s="55">
        <v>0.45138888888888901</v>
      </c>
      <c r="S2269" t="s">
        <v>45</v>
      </c>
      <c r="T2269">
        <v>1411251732918</v>
      </c>
      <c r="U2269">
        <v>0</v>
      </c>
    </row>
    <row r="2270" spans="1:21" hidden="1">
      <c r="A2270" s="54">
        <v>45974</v>
      </c>
      <c r="B2270" t="s">
        <v>6019</v>
      </c>
      <c r="C2270" t="s">
        <v>41</v>
      </c>
      <c r="D2270">
        <v>787117708</v>
      </c>
      <c r="E2270" t="s">
        <v>33</v>
      </c>
      <c r="F2270" t="s">
        <v>45</v>
      </c>
      <c r="G2270" t="s">
        <v>10294</v>
      </c>
      <c r="H2270">
        <v>732451214</v>
      </c>
      <c r="I2270">
        <v>716838272</v>
      </c>
      <c r="J2270" t="s">
        <v>10295</v>
      </c>
      <c r="K2270" t="s">
        <v>36</v>
      </c>
      <c r="L2270" t="s">
        <v>1921</v>
      </c>
      <c r="M2270" t="s">
        <v>10296</v>
      </c>
      <c r="N2270" s="54">
        <v>45976</v>
      </c>
      <c r="O2270" s="55">
        <v>0.41666666666666669</v>
      </c>
      <c r="P2270" t="s">
        <v>45</v>
      </c>
      <c r="Q2270" s="54">
        <v>45974</v>
      </c>
      <c r="R2270" s="55">
        <v>0.45624999999999999</v>
      </c>
      <c r="S2270" t="s">
        <v>45</v>
      </c>
      <c r="T2270">
        <v>1411251732931</v>
      </c>
      <c r="U2270">
        <v>0</v>
      </c>
    </row>
    <row r="2271" spans="1:21" hidden="1">
      <c r="A2271" s="54">
        <v>45974</v>
      </c>
      <c r="B2271" t="s">
        <v>1965</v>
      </c>
      <c r="C2271" t="s">
        <v>41</v>
      </c>
      <c r="D2271">
        <v>787594432</v>
      </c>
      <c r="E2271" t="s">
        <v>33</v>
      </c>
      <c r="F2271" t="s">
        <v>45</v>
      </c>
      <c r="G2271" t="s">
        <v>10297</v>
      </c>
      <c r="I2271">
        <v>254759931468</v>
      </c>
      <c r="J2271" t="s">
        <v>10298</v>
      </c>
      <c r="K2271" t="s">
        <v>36</v>
      </c>
      <c r="L2271" t="s">
        <v>1911</v>
      </c>
      <c r="M2271" t="s">
        <v>10299</v>
      </c>
      <c r="N2271" s="54">
        <v>45975</v>
      </c>
      <c r="O2271" s="55">
        <v>0.33333333333333331</v>
      </c>
      <c r="P2271" t="s">
        <v>45</v>
      </c>
      <c r="Q2271" s="54">
        <v>45974</v>
      </c>
      <c r="R2271" s="55">
        <v>0.74236111111111103</v>
      </c>
      <c r="S2271" t="s">
        <v>45</v>
      </c>
      <c r="T2271">
        <v>1311251731934</v>
      </c>
      <c r="U2271">
        <v>0</v>
      </c>
    </row>
    <row r="2272" spans="1:21" hidden="1">
      <c r="A2272" s="54">
        <v>45974</v>
      </c>
      <c r="B2272" t="s">
        <v>4140</v>
      </c>
      <c r="C2272" t="s">
        <v>41</v>
      </c>
      <c r="D2272">
        <v>787732465</v>
      </c>
      <c r="E2272" t="s">
        <v>33</v>
      </c>
      <c r="F2272" t="s">
        <v>45</v>
      </c>
      <c r="G2272" t="s">
        <v>10300</v>
      </c>
      <c r="H2272">
        <v>713087979</v>
      </c>
      <c r="I2272">
        <v>713087979</v>
      </c>
      <c r="J2272" t="s">
        <v>10301</v>
      </c>
      <c r="K2272" t="s">
        <v>36</v>
      </c>
      <c r="L2272" t="s">
        <v>1196</v>
      </c>
      <c r="M2272" t="s">
        <v>3922</v>
      </c>
      <c r="N2272" s="54">
        <v>45975</v>
      </c>
      <c r="O2272" s="55">
        <v>0.58333333333333337</v>
      </c>
      <c r="P2272" t="s">
        <v>39</v>
      </c>
      <c r="Q2272" s="54">
        <v>45974</v>
      </c>
      <c r="R2272" s="55">
        <v>0.74097222222222203</v>
      </c>
      <c r="S2272">
        <v>0</v>
      </c>
      <c r="T2272">
        <v>0</v>
      </c>
      <c r="U2272">
        <v>0</v>
      </c>
    </row>
    <row r="2273" spans="1:21" hidden="1">
      <c r="A2273" s="54">
        <v>45974</v>
      </c>
      <c r="B2273" t="s">
        <v>4140</v>
      </c>
      <c r="C2273" t="s">
        <v>41</v>
      </c>
      <c r="D2273">
        <v>787732465</v>
      </c>
      <c r="E2273" t="s">
        <v>33</v>
      </c>
      <c r="F2273" t="s">
        <v>3886</v>
      </c>
      <c r="G2273" t="s">
        <v>10302</v>
      </c>
      <c r="H2273">
        <v>750459959</v>
      </c>
      <c r="I2273">
        <v>750459959</v>
      </c>
      <c r="J2273" t="s">
        <v>10303</v>
      </c>
      <c r="K2273" t="s">
        <v>36</v>
      </c>
      <c r="L2273" t="s">
        <v>3942</v>
      </c>
      <c r="M2273" t="s">
        <v>10304</v>
      </c>
      <c r="N2273" s="54">
        <v>45976</v>
      </c>
      <c r="O2273" s="55">
        <v>0.41666666666666669</v>
      </c>
      <c r="P2273" t="s">
        <v>3886</v>
      </c>
      <c r="Q2273" s="54">
        <v>0</v>
      </c>
      <c r="R2273" s="55">
        <v>0</v>
      </c>
      <c r="S2273">
        <v>0</v>
      </c>
      <c r="T2273">
        <v>0</v>
      </c>
      <c r="U2273">
        <v>0</v>
      </c>
    </row>
    <row r="2274" spans="1:21" hidden="1">
      <c r="A2274" s="54">
        <v>45974</v>
      </c>
      <c r="B2274" t="s">
        <v>4140</v>
      </c>
      <c r="C2274" t="s">
        <v>41</v>
      </c>
      <c r="D2274">
        <v>787732465</v>
      </c>
      <c r="E2274" t="s">
        <v>33</v>
      </c>
      <c r="F2274" t="s">
        <v>45</v>
      </c>
      <c r="G2274" t="s">
        <v>10305</v>
      </c>
      <c r="H2274">
        <v>792487007</v>
      </c>
      <c r="I2274">
        <v>79247007</v>
      </c>
      <c r="J2274" t="s">
        <v>10306</v>
      </c>
      <c r="K2274" t="s">
        <v>36</v>
      </c>
      <c r="L2274" t="s">
        <v>3942</v>
      </c>
      <c r="M2274" t="s">
        <v>10307</v>
      </c>
      <c r="N2274" s="54">
        <v>45977</v>
      </c>
      <c r="O2274" s="55">
        <v>0.41666666666666669</v>
      </c>
      <c r="P2274" t="s">
        <v>67</v>
      </c>
      <c r="Q2274" s="54">
        <v>45974</v>
      </c>
      <c r="R2274" s="55">
        <v>0.71736111111111101</v>
      </c>
      <c r="S2274" t="s">
        <v>67</v>
      </c>
      <c r="T2274">
        <v>0</v>
      </c>
      <c r="U2274" t="s">
        <v>4247</v>
      </c>
    </row>
    <row r="2275" spans="1:21" hidden="1">
      <c r="A2275" s="54">
        <v>45974</v>
      </c>
      <c r="B2275" t="s">
        <v>9490</v>
      </c>
      <c r="C2275" t="s">
        <v>41</v>
      </c>
      <c r="D2275">
        <v>782244288</v>
      </c>
      <c r="E2275" t="s">
        <v>33</v>
      </c>
      <c r="F2275" t="s">
        <v>45</v>
      </c>
      <c r="G2275" t="s">
        <v>10308</v>
      </c>
      <c r="H2275">
        <v>723681668</v>
      </c>
      <c r="I2275">
        <v>756661000</v>
      </c>
      <c r="J2275" t="s">
        <v>10309</v>
      </c>
      <c r="K2275" t="s">
        <v>36</v>
      </c>
      <c r="L2275" t="s">
        <v>1196</v>
      </c>
      <c r="M2275" t="s">
        <v>10310</v>
      </c>
      <c r="N2275" s="54">
        <v>45974</v>
      </c>
      <c r="O2275" s="55">
        <v>0.39583333333333331</v>
      </c>
      <c r="P2275" t="s">
        <v>45</v>
      </c>
      <c r="Q2275" s="54">
        <v>45974</v>
      </c>
      <c r="R2275" s="55">
        <v>0.72569444444444398</v>
      </c>
      <c r="S2275" t="s">
        <v>45</v>
      </c>
      <c r="T2275">
        <v>1311251731877</v>
      </c>
      <c r="U2275">
        <v>0</v>
      </c>
    </row>
    <row r="2276" spans="1:21" hidden="1">
      <c r="A2276" s="54">
        <v>45974</v>
      </c>
      <c r="B2276" t="s">
        <v>3071</v>
      </c>
      <c r="C2276" t="s">
        <v>41</v>
      </c>
      <c r="D2276">
        <v>781716905</v>
      </c>
      <c r="E2276" t="s">
        <v>33</v>
      </c>
      <c r="F2276" t="s">
        <v>45</v>
      </c>
      <c r="G2276" t="s">
        <v>10311</v>
      </c>
      <c r="H2276">
        <v>101512558</v>
      </c>
      <c r="I2276">
        <v>711737669</v>
      </c>
      <c r="J2276" t="s">
        <v>10312</v>
      </c>
      <c r="K2276" t="s">
        <v>36</v>
      </c>
      <c r="L2276" t="s">
        <v>1323</v>
      </c>
      <c r="M2276" t="s">
        <v>10313</v>
      </c>
      <c r="N2276" s="54">
        <v>45975</v>
      </c>
      <c r="O2276" s="55">
        <v>0.625</v>
      </c>
      <c r="P2276" t="s">
        <v>45</v>
      </c>
      <c r="Q2276" s="54">
        <v>45974</v>
      </c>
      <c r="R2276" s="55">
        <v>0.72986111111111096</v>
      </c>
      <c r="S2276" t="s">
        <v>45</v>
      </c>
      <c r="T2276">
        <v>1311251731892</v>
      </c>
      <c r="U2276">
        <v>0</v>
      </c>
    </row>
    <row r="2277" spans="1:21">
      <c r="A2277" s="54">
        <v>45974</v>
      </c>
      <c r="B2277" t="s">
        <v>5746</v>
      </c>
      <c r="C2277" t="s">
        <v>1104</v>
      </c>
      <c r="D2277">
        <v>102127787</v>
      </c>
      <c r="E2277" t="s">
        <v>33</v>
      </c>
      <c r="F2277" t="s">
        <v>45</v>
      </c>
      <c r="G2277" t="s">
        <v>5811</v>
      </c>
      <c r="H2277">
        <v>254753640920</v>
      </c>
      <c r="I2277">
        <v>742553052</v>
      </c>
      <c r="J2277" t="s">
        <v>10314</v>
      </c>
      <c r="K2277" t="s">
        <v>36</v>
      </c>
      <c r="L2277" t="s">
        <v>3942</v>
      </c>
      <c r="M2277" t="s">
        <v>10315</v>
      </c>
      <c r="N2277" s="54">
        <v>45976</v>
      </c>
      <c r="O2277" s="55">
        <v>0.5</v>
      </c>
      <c r="P2277" t="s">
        <v>45</v>
      </c>
      <c r="Q2277" s="54">
        <v>45974</v>
      </c>
      <c r="R2277" s="55">
        <v>0.74097222222222203</v>
      </c>
      <c r="S2277" t="s">
        <v>45</v>
      </c>
      <c r="T2277">
        <v>1311251731931</v>
      </c>
      <c r="U2277">
        <v>0</v>
      </c>
    </row>
    <row r="2278" spans="1:21" hidden="1">
      <c r="A2278" s="54">
        <v>45974</v>
      </c>
      <c r="B2278" t="s">
        <v>4381</v>
      </c>
      <c r="C2278" t="s">
        <v>41</v>
      </c>
      <c r="D2278">
        <v>788401220</v>
      </c>
      <c r="E2278" t="s">
        <v>33</v>
      </c>
      <c r="F2278" t="s">
        <v>45</v>
      </c>
      <c r="G2278" t="s">
        <v>10316</v>
      </c>
      <c r="H2278">
        <v>737650040</v>
      </c>
      <c r="I2278">
        <v>718897352</v>
      </c>
      <c r="J2278" t="s">
        <v>10317</v>
      </c>
      <c r="K2278" t="s">
        <v>36</v>
      </c>
      <c r="L2278" t="s">
        <v>4384</v>
      </c>
      <c r="M2278" t="s">
        <v>7890</v>
      </c>
      <c r="N2278" s="54">
        <v>45978</v>
      </c>
      <c r="O2278" s="55">
        <v>0.33333333333333331</v>
      </c>
      <c r="P2278" t="s">
        <v>45</v>
      </c>
      <c r="Q2278" s="54">
        <v>45974</v>
      </c>
      <c r="R2278" s="55">
        <v>0.74722222222222201</v>
      </c>
      <c r="S2278" t="s">
        <v>45</v>
      </c>
      <c r="T2278">
        <v>1711251737986</v>
      </c>
      <c r="U2278">
        <v>0</v>
      </c>
    </row>
    <row r="2279" spans="1:21" hidden="1">
      <c r="A2279" s="54">
        <v>45974</v>
      </c>
      <c r="B2279" t="s">
        <v>4140</v>
      </c>
      <c r="C2279" t="s">
        <v>41</v>
      </c>
      <c r="D2279">
        <v>705495433</v>
      </c>
      <c r="E2279" t="s">
        <v>33</v>
      </c>
      <c r="F2279" t="s">
        <v>45</v>
      </c>
      <c r="G2279" t="s">
        <v>10318</v>
      </c>
      <c r="H2279">
        <v>725955357</v>
      </c>
      <c r="I2279">
        <v>725955357</v>
      </c>
      <c r="J2279" t="s">
        <v>10319</v>
      </c>
      <c r="K2279" t="s">
        <v>36</v>
      </c>
      <c r="L2279" t="s">
        <v>3942</v>
      </c>
      <c r="M2279" t="s">
        <v>10320</v>
      </c>
      <c r="N2279" s="54">
        <v>45975</v>
      </c>
      <c r="O2279" s="55">
        <v>0.5</v>
      </c>
      <c r="P2279" t="s">
        <v>45</v>
      </c>
      <c r="Q2279" s="54">
        <v>45974</v>
      </c>
      <c r="R2279" s="55">
        <v>0.75208333333333299</v>
      </c>
      <c r="S2279" t="s">
        <v>45</v>
      </c>
      <c r="T2279">
        <v>1311251731966</v>
      </c>
      <c r="U2279">
        <v>0</v>
      </c>
    </row>
    <row r="2280" spans="1:21" hidden="1">
      <c r="A2280" s="54">
        <v>45974</v>
      </c>
      <c r="B2280" t="s">
        <v>1550</v>
      </c>
      <c r="C2280" t="s">
        <v>41</v>
      </c>
      <c r="D2280">
        <v>784480267</v>
      </c>
      <c r="E2280" t="s">
        <v>33</v>
      </c>
      <c r="F2280" t="s">
        <v>45</v>
      </c>
      <c r="G2280" t="s">
        <v>10321</v>
      </c>
      <c r="H2280">
        <v>721653009</v>
      </c>
      <c r="I2280">
        <v>721653009</v>
      </c>
      <c r="J2280" t="s">
        <v>10322</v>
      </c>
      <c r="K2280" t="s">
        <v>36</v>
      </c>
      <c r="L2280" t="s">
        <v>1878</v>
      </c>
      <c r="M2280" t="s">
        <v>10323</v>
      </c>
      <c r="N2280" s="54">
        <v>45992</v>
      </c>
      <c r="O2280" s="55">
        <v>0.54166666666666663</v>
      </c>
      <c r="P2280" t="s">
        <v>45</v>
      </c>
      <c r="Q2280" s="54">
        <v>45974</v>
      </c>
      <c r="R2280" s="55">
        <v>0.76805555555555605</v>
      </c>
      <c r="S2280" t="s">
        <v>45</v>
      </c>
      <c r="T2280">
        <v>1511251735824</v>
      </c>
      <c r="U2280">
        <v>0</v>
      </c>
    </row>
    <row r="2281" spans="1:21">
      <c r="A2281" s="54">
        <v>45974</v>
      </c>
      <c r="B2281" t="s">
        <v>6238</v>
      </c>
      <c r="C2281" t="s">
        <v>32</v>
      </c>
      <c r="D2281">
        <v>780225502</v>
      </c>
      <c r="E2281" t="s">
        <v>33</v>
      </c>
      <c r="F2281" t="s">
        <v>45</v>
      </c>
      <c r="G2281" t="s">
        <v>10324</v>
      </c>
      <c r="H2281">
        <v>712215570</v>
      </c>
      <c r="I2281">
        <v>712215570</v>
      </c>
      <c r="J2281" t="s">
        <v>10325</v>
      </c>
      <c r="K2281" t="s">
        <v>36</v>
      </c>
      <c r="L2281" t="s">
        <v>1196</v>
      </c>
      <c r="M2281" t="s">
        <v>10326</v>
      </c>
      <c r="N2281" s="54">
        <v>45974</v>
      </c>
      <c r="O2281" s="55">
        <v>0.5</v>
      </c>
      <c r="P2281" t="s">
        <v>45</v>
      </c>
      <c r="Q2281" s="54">
        <v>45974</v>
      </c>
      <c r="R2281" s="55">
        <v>0.78402777777777799</v>
      </c>
      <c r="S2281" t="s">
        <v>45</v>
      </c>
      <c r="T2281">
        <v>1311251732040</v>
      </c>
      <c r="U2281">
        <v>0</v>
      </c>
    </row>
    <row r="2282" spans="1:21">
      <c r="A2282" s="54">
        <v>45974</v>
      </c>
      <c r="B2282" t="s">
        <v>1663</v>
      </c>
      <c r="C2282" t="s">
        <v>1086</v>
      </c>
      <c r="D2282">
        <v>752920122</v>
      </c>
      <c r="E2282" t="s">
        <v>33</v>
      </c>
      <c r="F2282" t="s">
        <v>45</v>
      </c>
      <c r="G2282" t="s">
        <v>10327</v>
      </c>
      <c r="H2282">
        <v>254729240572</v>
      </c>
      <c r="I2282">
        <v>254710849611</v>
      </c>
      <c r="J2282" t="s">
        <v>10328</v>
      </c>
      <c r="K2282" t="s">
        <v>36</v>
      </c>
      <c r="L2282" t="s">
        <v>3942</v>
      </c>
      <c r="M2282" t="s">
        <v>2853</v>
      </c>
      <c r="N2282" s="54">
        <v>45975</v>
      </c>
      <c r="O2282" s="55">
        <v>0.41666666666666669</v>
      </c>
      <c r="P2282" t="s">
        <v>45</v>
      </c>
      <c r="Q2282" s="54">
        <v>45974</v>
      </c>
      <c r="R2282" s="55">
        <v>0.79236111111111096</v>
      </c>
      <c r="S2282" t="s">
        <v>45</v>
      </c>
      <c r="T2282">
        <v>1311251732066</v>
      </c>
      <c r="U2282">
        <v>0</v>
      </c>
    </row>
    <row r="2283" spans="1:21" hidden="1">
      <c r="A2283" s="54">
        <v>45974</v>
      </c>
      <c r="B2283" t="s">
        <v>5492</v>
      </c>
      <c r="C2283" t="s">
        <v>41</v>
      </c>
      <c r="D2283">
        <v>788201247</v>
      </c>
      <c r="E2283" t="s">
        <v>33</v>
      </c>
      <c r="F2283" t="s">
        <v>45</v>
      </c>
      <c r="G2283" t="s">
        <v>10329</v>
      </c>
      <c r="H2283">
        <v>755459173</v>
      </c>
      <c r="I2283">
        <v>794034573</v>
      </c>
      <c r="J2283" t="s">
        <v>10330</v>
      </c>
      <c r="K2283" t="s">
        <v>36</v>
      </c>
      <c r="L2283" t="s">
        <v>3975</v>
      </c>
      <c r="M2283" t="s">
        <v>10331</v>
      </c>
      <c r="N2283" s="54">
        <v>45975</v>
      </c>
      <c r="O2283" s="55">
        <v>0.33333333333333331</v>
      </c>
      <c r="P2283" t="s">
        <v>45</v>
      </c>
      <c r="Q2283" s="54">
        <v>45974</v>
      </c>
      <c r="R2283" s="55">
        <v>0.66111111111111098</v>
      </c>
      <c r="S2283" t="s">
        <v>45</v>
      </c>
      <c r="T2283">
        <v>1311251731574</v>
      </c>
      <c r="U2283">
        <v>0</v>
      </c>
    </row>
    <row r="2284" spans="1:21" hidden="1">
      <c r="A2284" s="54">
        <v>45974</v>
      </c>
      <c r="B2284" t="s">
        <v>1599</v>
      </c>
      <c r="C2284" t="s">
        <v>41</v>
      </c>
      <c r="D2284">
        <v>782765791</v>
      </c>
      <c r="E2284" t="s">
        <v>33</v>
      </c>
      <c r="F2284" t="s">
        <v>3886</v>
      </c>
      <c r="G2284" t="s">
        <v>6837</v>
      </c>
      <c r="H2284">
        <v>780222333</v>
      </c>
      <c r="I2284">
        <v>741222333</v>
      </c>
      <c r="J2284" t="s">
        <v>1601</v>
      </c>
      <c r="K2284" t="s">
        <v>36</v>
      </c>
      <c r="L2284" t="s">
        <v>4076</v>
      </c>
      <c r="M2284" t="s">
        <v>7110</v>
      </c>
      <c r="N2284" s="54">
        <v>45974</v>
      </c>
      <c r="O2284" s="55">
        <v>0.66666666666666663</v>
      </c>
      <c r="P2284" t="s">
        <v>3886</v>
      </c>
      <c r="Q2284" s="54">
        <v>0</v>
      </c>
      <c r="R2284" s="55">
        <v>0</v>
      </c>
      <c r="S2284" t="s">
        <v>3886</v>
      </c>
      <c r="T2284">
        <v>0</v>
      </c>
      <c r="U2284">
        <v>0</v>
      </c>
    </row>
    <row r="2285" spans="1:21">
      <c r="A2285" s="54">
        <v>45974</v>
      </c>
      <c r="B2285" t="s">
        <v>9884</v>
      </c>
      <c r="C2285" t="s">
        <v>1174</v>
      </c>
      <c r="D2285">
        <v>103338340</v>
      </c>
      <c r="E2285" t="s">
        <v>33</v>
      </c>
      <c r="F2285" t="s">
        <v>45</v>
      </c>
      <c r="G2285" t="s">
        <v>10332</v>
      </c>
      <c r="H2285">
        <v>731131412</v>
      </c>
      <c r="I2285">
        <v>715446663</v>
      </c>
      <c r="J2285" t="s">
        <v>10333</v>
      </c>
      <c r="K2285" t="s">
        <v>36</v>
      </c>
      <c r="L2285" t="s">
        <v>3896</v>
      </c>
      <c r="M2285" t="s">
        <v>8194</v>
      </c>
      <c r="N2285" s="54">
        <v>45975</v>
      </c>
      <c r="O2285" s="55">
        <v>0.54166666666666663</v>
      </c>
      <c r="P2285" t="s">
        <v>67</v>
      </c>
      <c r="Q2285" s="54">
        <v>45974</v>
      </c>
      <c r="R2285" s="55">
        <v>0.66458333333333297</v>
      </c>
      <c r="S2285" t="s">
        <v>67</v>
      </c>
      <c r="T2285">
        <v>0</v>
      </c>
      <c r="U2285" t="s">
        <v>4247</v>
      </c>
    </row>
    <row r="2286" spans="1:21">
      <c r="A2286" s="54">
        <v>45974</v>
      </c>
      <c r="B2286" t="s">
        <v>8949</v>
      </c>
      <c r="C2286" t="s">
        <v>1174</v>
      </c>
      <c r="D2286">
        <v>103338340</v>
      </c>
      <c r="E2286" t="s">
        <v>33</v>
      </c>
      <c r="F2286" t="s">
        <v>45</v>
      </c>
      <c r="G2286" t="s">
        <v>10334</v>
      </c>
      <c r="H2286">
        <v>254788866391</v>
      </c>
      <c r="I2286">
        <v>712943704</v>
      </c>
      <c r="J2286" t="s">
        <v>10335</v>
      </c>
      <c r="K2286" t="s">
        <v>36</v>
      </c>
      <c r="L2286" t="s">
        <v>3896</v>
      </c>
      <c r="M2286" t="s">
        <v>7103</v>
      </c>
      <c r="N2286" s="54">
        <v>45975</v>
      </c>
      <c r="O2286" s="55">
        <v>0.70833333333333337</v>
      </c>
      <c r="P2286" t="s">
        <v>67</v>
      </c>
      <c r="Q2286" s="54">
        <v>45974</v>
      </c>
      <c r="R2286" s="55">
        <v>0.67986111111111103</v>
      </c>
      <c r="S2286" t="s">
        <v>67</v>
      </c>
      <c r="T2286">
        <v>0</v>
      </c>
      <c r="U2286" t="s">
        <v>4247</v>
      </c>
    </row>
    <row r="2287" spans="1:21" hidden="1">
      <c r="A2287" s="54">
        <v>45974</v>
      </c>
      <c r="B2287" t="s">
        <v>267</v>
      </c>
      <c r="C2287" t="s">
        <v>41</v>
      </c>
      <c r="D2287">
        <v>755669505</v>
      </c>
      <c r="E2287" t="s">
        <v>33</v>
      </c>
      <c r="F2287" t="s">
        <v>45</v>
      </c>
      <c r="G2287" t="s">
        <v>10336</v>
      </c>
      <c r="H2287">
        <v>254104403585</v>
      </c>
      <c r="I2287">
        <v>254768828706</v>
      </c>
      <c r="J2287" t="s">
        <v>192</v>
      </c>
      <c r="K2287" t="s">
        <v>36</v>
      </c>
      <c r="L2287" t="s">
        <v>3959</v>
      </c>
      <c r="M2287" t="s">
        <v>882</v>
      </c>
      <c r="N2287" s="54">
        <v>45975</v>
      </c>
      <c r="O2287" s="55">
        <v>0.41666666666666669</v>
      </c>
      <c r="P2287" t="s">
        <v>45</v>
      </c>
      <c r="Q2287" s="54">
        <v>45974</v>
      </c>
      <c r="R2287" s="55">
        <v>0.68194444444444402</v>
      </c>
      <c r="S2287" t="s">
        <v>45</v>
      </c>
      <c r="T2287">
        <v>1311251731667</v>
      </c>
      <c r="U2287">
        <v>0</v>
      </c>
    </row>
    <row r="2288" spans="1:21">
      <c r="A2288" s="54">
        <v>45974</v>
      </c>
      <c r="B2288" t="s">
        <v>9884</v>
      </c>
      <c r="C2288" t="s">
        <v>1174</v>
      </c>
      <c r="D2288">
        <v>103338340</v>
      </c>
      <c r="E2288" t="s">
        <v>33</v>
      </c>
      <c r="F2288" t="s">
        <v>45</v>
      </c>
      <c r="G2288" t="s">
        <v>10337</v>
      </c>
      <c r="H2288">
        <v>792665045</v>
      </c>
      <c r="I2288">
        <v>756556044</v>
      </c>
      <c r="J2288" t="s">
        <v>10338</v>
      </c>
      <c r="K2288" t="s">
        <v>36</v>
      </c>
      <c r="L2288" t="s">
        <v>3896</v>
      </c>
      <c r="M2288" t="s">
        <v>10339</v>
      </c>
      <c r="N2288" s="54">
        <v>45975</v>
      </c>
      <c r="O2288" s="55">
        <v>0.5</v>
      </c>
      <c r="P2288" t="s">
        <v>39</v>
      </c>
      <c r="Q2288" s="54">
        <v>45974</v>
      </c>
      <c r="R2288" s="55">
        <v>0.70069444444444395</v>
      </c>
      <c r="S2288" t="s">
        <v>39</v>
      </c>
      <c r="T2288">
        <v>0</v>
      </c>
      <c r="U2288">
        <v>0</v>
      </c>
    </row>
    <row r="2289" spans="1:21" hidden="1">
      <c r="A2289" s="54">
        <v>45974</v>
      </c>
      <c r="B2289" t="s">
        <v>10340</v>
      </c>
      <c r="C2289" t="s">
        <v>41</v>
      </c>
      <c r="D2289">
        <v>785064773</v>
      </c>
      <c r="E2289" t="s">
        <v>33</v>
      </c>
      <c r="F2289" t="s">
        <v>45</v>
      </c>
      <c r="G2289" t="s">
        <v>10341</v>
      </c>
      <c r="I2289">
        <v>704805244</v>
      </c>
      <c r="J2289" t="s">
        <v>10342</v>
      </c>
      <c r="K2289" t="s">
        <v>36</v>
      </c>
      <c r="L2289" t="s">
        <v>3926</v>
      </c>
      <c r="M2289" t="s">
        <v>10343</v>
      </c>
      <c r="N2289" s="54">
        <v>45996</v>
      </c>
      <c r="O2289" s="55">
        <v>0.75</v>
      </c>
      <c r="P2289" t="s">
        <v>4124</v>
      </c>
      <c r="Q2289" s="54">
        <v>45974</v>
      </c>
      <c r="R2289" s="55">
        <v>0.70486111111111105</v>
      </c>
      <c r="S2289" t="s">
        <v>4124</v>
      </c>
      <c r="T2289" t="s">
        <v>10344</v>
      </c>
      <c r="U2289">
        <v>0</v>
      </c>
    </row>
    <row r="2290" spans="1:21" hidden="1">
      <c r="A2290" s="54">
        <v>45974</v>
      </c>
      <c r="B2290" t="s">
        <v>4222</v>
      </c>
      <c r="C2290" t="s">
        <v>41</v>
      </c>
      <c r="D2290">
        <v>739803870</v>
      </c>
      <c r="E2290" t="s">
        <v>33</v>
      </c>
      <c r="F2290" t="s">
        <v>45</v>
      </c>
      <c r="G2290" t="s">
        <v>10345</v>
      </c>
      <c r="H2290">
        <v>746293051</v>
      </c>
      <c r="I2290">
        <v>746293051</v>
      </c>
      <c r="J2290" t="s">
        <v>5718</v>
      </c>
      <c r="K2290" t="s">
        <v>36</v>
      </c>
      <c r="L2290" t="s">
        <v>1911</v>
      </c>
      <c r="M2290" t="s">
        <v>8421</v>
      </c>
      <c r="N2290" s="54">
        <v>45975</v>
      </c>
      <c r="O2290" s="55">
        <v>0.41666666666666669</v>
      </c>
      <c r="P2290" t="s">
        <v>45</v>
      </c>
      <c r="Q2290" s="54">
        <v>45974</v>
      </c>
      <c r="R2290" s="55">
        <v>0.72847222222222197</v>
      </c>
      <c r="S2290" t="s">
        <v>45</v>
      </c>
      <c r="T2290">
        <v>1311251731880</v>
      </c>
      <c r="U2290">
        <v>0</v>
      </c>
    </row>
    <row r="2291" spans="1:21" hidden="1">
      <c r="A2291" s="54">
        <v>45974</v>
      </c>
      <c r="B2291" t="s">
        <v>4645</v>
      </c>
      <c r="C2291" t="s">
        <v>41</v>
      </c>
      <c r="D2291">
        <v>789928129</v>
      </c>
      <c r="E2291" t="s">
        <v>33</v>
      </c>
      <c r="F2291" t="s">
        <v>45</v>
      </c>
      <c r="G2291" t="s">
        <v>10346</v>
      </c>
      <c r="H2291">
        <v>254111523763</v>
      </c>
      <c r="I2291">
        <v>748746803</v>
      </c>
      <c r="J2291" t="s">
        <v>10347</v>
      </c>
      <c r="K2291" t="s">
        <v>36</v>
      </c>
      <c r="L2291" t="s">
        <v>5728</v>
      </c>
      <c r="M2291" t="s">
        <v>6175</v>
      </c>
      <c r="N2291" s="54">
        <v>45976</v>
      </c>
      <c r="O2291" s="55">
        <v>0.33333333333333331</v>
      </c>
      <c r="P2291" t="s">
        <v>45</v>
      </c>
      <c r="Q2291" s="54">
        <v>45974</v>
      </c>
      <c r="R2291" s="55">
        <v>0.71111111111111103</v>
      </c>
      <c r="S2291" t="s">
        <v>45</v>
      </c>
      <c r="T2291">
        <v>1311251731770</v>
      </c>
      <c r="U2291">
        <v>0</v>
      </c>
    </row>
    <row r="2292" spans="1:21">
      <c r="A2292" s="54">
        <v>45974</v>
      </c>
      <c r="B2292" t="s">
        <v>9884</v>
      </c>
      <c r="C2292" t="s">
        <v>1174</v>
      </c>
      <c r="D2292">
        <v>103338340</v>
      </c>
      <c r="E2292" t="s">
        <v>33</v>
      </c>
      <c r="F2292" t="s">
        <v>45</v>
      </c>
      <c r="G2292" t="s">
        <v>10348</v>
      </c>
      <c r="H2292">
        <v>745788945</v>
      </c>
      <c r="I2292">
        <v>732361137</v>
      </c>
      <c r="J2292" t="s">
        <v>10349</v>
      </c>
      <c r="K2292" t="s">
        <v>36</v>
      </c>
      <c r="L2292" t="s">
        <v>3896</v>
      </c>
      <c r="M2292" t="s">
        <v>10277</v>
      </c>
      <c r="N2292" s="54">
        <v>45975</v>
      </c>
      <c r="O2292" s="55">
        <v>0.625</v>
      </c>
      <c r="P2292" t="s">
        <v>67</v>
      </c>
      <c r="Q2292" s="54">
        <v>45974</v>
      </c>
      <c r="R2292" s="55">
        <v>0.67638888888888904</v>
      </c>
      <c r="S2292" t="s">
        <v>67</v>
      </c>
      <c r="T2292">
        <v>0</v>
      </c>
      <c r="U2292" t="s">
        <v>4247</v>
      </c>
    </row>
    <row r="2293" spans="1:21" hidden="1">
      <c r="A2293" s="54">
        <v>45974</v>
      </c>
      <c r="B2293" t="s">
        <v>47</v>
      </c>
      <c r="C2293" t="s">
        <v>41</v>
      </c>
      <c r="D2293">
        <v>735633807</v>
      </c>
      <c r="E2293" t="s">
        <v>33</v>
      </c>
      <c r="F2293" t="s">
        <v>45</v>
      </c>
      <c r="G2293" t="s">
        <v>10350</v>
      </c>
      <c r="H2293">
        <v>739009833</v>
      </c>
      <c r="I2293">
        <v>739009833</v>
      </c>
      <c r="J2293" t="s">
        <v>10351</v>
      </c>
      <c r="K2293" t="s">
        <v>36</v>
      </c>
      <c r="L2293" t="s">
        <v>1196</v>
      </c>
      <c r="M2293" t="s">
        <v>10352</v>
      </c>
      <c r="N2293" s="54">
        <v>45974</v>
      </c>
      <c r="O2293" s="55">
        <v>0.5</v>
      </c>
      <c r="P2293" t="s">
        <v>45</v>
      </c>
      <c r="Q2293" s="54">
        <v>45974</v>
      </c>
      <c r="R2293" s="55">
        <v>0.68958333333333299</v>
      </c>
      <c r="S2293" t="s">
        <v>45</v>
      </c>
      <c r="T2293">
        <v>1311251731704</v>
      </c>
      <c r="U2293">
        <v>0</v>
      </c>
    </row>
    <row r="2294" spans="1:21">
      <c r="A2294" s="54">
        <v>45974</v>
      </c>
      <c r="B2294" t="s">
        <v>8949</v>
      </c>
      <c r="C2294" t="s">
        <v>1174</v>
      </c>
      <c r="D2294">
        <v>103338340</v>
      </c>
      <c r="E2294" t="s">
        <v>33</v>
      </c>
      <c r="F2294" t="s">
        <v>45</v>
      </c>
      <c r="G2294" t="s">
        <v>10100</v>
      </c>
      <c r="H2294">
        <v>789209764</v>
      </c>
      <c r="I2294">
        <v>789209764</v>
      </c>
      <c r="J2294" t="s">
        <v>10353</v>
      </c>
      <c r="K2294" t="s">
        <v>36</v>
      </c>
      <c r="L2294" t="s">
        <v>3896</v>
      </c>
      <c r="M2294" t="s">
        <v>10277</v>
      </c>
      <c r="N2294" s="54">
        <v>45975</v>
      </c>
      <c r="O2294" s="55">
        <v>0.58333333333333337</v>
      </c>
      <c r="P2294" t="s">
        <v>67</v>
      </c>
      <c r="Q2294" s="54">
        <v>45974</v>
      </c>
      <c r="R2294" s="55">
        <v>0.73958333333333304</v>
      </c>
      <c r="S2294" t="s">
        <v>67</v>
      </c>
      <c r="T2294">
        <v>0</v>
      </c>
      <c r="U2294" t="s">
        <v>4247</v>
      </c>
    </row>
    <row r="2295" spans="1:21">
      <c r="A2295" s="54">
        <v>45974</v>
      </c>
      <c r="B2295" t="s">
        <v>9884</v>
      </c>
      <c r="C2295" t="s">
        <v>1174</v>
      </c>
      <c r="D2295">
        <v>103338340</v>
      </c>
      <c r="E2295" t="s">
        <v>33</v>
      </c>
      <c r="F2295" t="s">
        <v>45</v>
      </c>
      <c r="G2295" t="s">
        <v>10354</v>
      </c>
      <c r="H2295">
        <v>701694530</v>
      </c>
      <c r="I2295">
        <v>732565560</v>
      </c>
      <c r="J2295" t="s">
        <v>10355</v>
      </c>
      <c r="K2295" t="s">
        <v>36</v>
      </c>
      <c r="L2295" t="s">
        <v>3896</v>
      </c>
      <c r="M2295" t="s">
        <v>936</v>
      </c>
      <c r="N2295" s="54">
        <v>45975</v>
      </c>
      <c r="O2295" s="55">
        <v>0.66666666666666663</v>
      </c>
      <c r="P2295" t="s">
        <v>67</v>
      </c>
      <c r="Q2295" s="54">
        <v>45974</v>
      </c>
      <c r="R2295" s="55">
        <v>0.74097222222222203</v>
      </c>
      <c r="S2295" t="s">
        <v>67</v>
      </c>
      <c r="T2295">
        <v>0</v>
      </c>
      <c r="U2295" t="s">
        <v>4247</v>
      </c>
    </row>
    <row r="2296" spans="1:21" hidden="1">
      <c r="A2296" s="54">
        <v>45974</v>
      </c>
      <c r="B2296" t="s">
        <v>9490</v>
      </c>
      <c r="C2296" t="s">
        <v>41</v>
      </c>
      <c r="D2296">
        <v>782244288</v>
      </c>
      <c r="E2296" t="s">
        <v>33</v>
      </c>
      <c r="F2296" t="s">
        <v>45</v>
      </c>
      <c r="G2296" t="s">
        <v>10356</v>
      </c>
      <c r="H2296">
        <v>742638830</v>
      </c>
      <c r="I2296">
        <v>742638830</v>
      </c>
      <c r="J2296" t="s">
        <v>10357</v>
      </c>
      <c r="K2296" t="s">
        <v>36</v>
      </c>
      <c r="L2296" t="s">
        <v>1196</v>
      </c>
      <c r="M2296" t="s">
        <v>10358</v>
      </c>
      <c r="N2296" s="54">
        <v>45974</v>
      </c>
      <c r="O2296" s="55">
        <v>0.70833333333333337</v>
      </c>
      <c r="P2296" t="s">
        <v>39</v>
      </c>
      <c r="Q2296" s="54">
        <v>45974</v>
      </c>
      <c r="R2296" s="55">
        <v>0.67152777777777795</v>
      </c>
      <c r="S2296">
        <v>0</v>
      </c>
      <c r="T2296">
        <v>0</v>
      </c>
      <c r="U2296">
        <v>0</v>
      </c>
    </row>
    <row r="2297" spans="1:21" hidden="1">
      <c r="A2297" s="54">
        <v>45974</v>
      </c>
      <c r="B2297" t="s">
        <v>2590</v>
      </c>
      <c r="C2297" t="s">
        <v>41</v>
      </c>
      <c r="D2297">
        <v>738481681</v>
      </c>
      <c r="E2297" t="s">
        <v>33</v>
      </c>
      <c r="F2297" t="s">
        <v>45</v>
      </c>
      <c r="G2297" t="s">
        <v>10359</v>
      </c>
      <c r="H2297">
        <v>254101463344</v>
      </c>
      <c r="I2297">
        <v>254792449968</v>
      </c>
      <c r="J2297" t="s">
        <v>10360</v>
      </c>
      <c r="K2297" t="s">
        <v>36</v>
      </c>
      <c r="L2297" t="s">
        <v>1889</v>
      </c>
      <c r="M2297" t="s">
        <v>10361</v>
      </c>
      <c r="N2297" s="54">
        <v>45978</v>
      </c>
      <c r="O2297" s="55">
        <v>0.41666666666666669</v>
      </c>
      <c r="P2297" t="s">
        <v>45</v>
      </c>
      <c r="Q2297" s="54">
        <v>45977</v>
      </c>
      <c r="R2297" s="55">
        <v>0.46597222222222201</v>
      </c>
      <c r="S2297" t="s">
        <v>45</v>
      </c>
      <c r="T2297">
        <v>1611251736866</v>
      </c>
      <c r="U2297">
        <v>0</v>
      </c>
    </row>
    <row r="2298" spans="1:21">
      <c r="A2298" s="54">
        <v>45974</v>
      </c>
      <c r="B2298" t="s">
        <v>9884</v>
      </c>
      <c r="C2298" t="s">
        <v>1174</v>
      </c>
      <c r="D2298">
        <v>103338340</v>
      </c>
      <c r="E2298" t="s">
        <v>33</v>
      </c>
      <c r="F2298" t="s">
        <v>45</v>
      </c>
      <c r="G2298" t="s">
        <v>10362</v>
      </c>
      <c r="H2298">
        <v>752638239</v>
      </c>
      <c r="I2298">
        <v>752638239</v>
      </c>
      <c r="J2298" t="s">
        <v>10363</v>
      </c>
      <c r="K2298" t="s">
        <v>36</v>
      </c>
      <c r="L2298" t="s">
        <v>3896</v>
      </c>
      <c r="M2298" t="s">
        <v>9532</v>
      </c>
      <c r="N2298" s="54">
        <v>45975</v>
      </c>
      <c r="O2298" s="55">
        <v>0.625</v>
      </c>
      <c r="P2298" t="s">
        <v>39</v>
      </c>
      <c r="Q2298" s="54">
        <v>45975</v>
      </c>
      <c r="R2298" s="55">
        <v>0.72847222222222197</v>
      </c>
      <c r="S2298">
        <v>0</v>
      </c>
      <c r="T2298">
        <v>0</v>
      </c>
      <c r="U2298">
        <v>0</v>
      </c>
    </row>
    <row r="2299" spans="1:21" hidden="1">
      <c r="A2299" s="54">
        <v>45974</v>
      </c>
      <c r="B2299" t="s">
        <v>5116</v>
      </c>
      <c r="C2299" t="s">
        <v>41</v>
      </c>
      <c r="D2299">
        <v>782325197</v>
      </c>
      <c r="E2299" t="s">
        <v>33</v>
      </c>
      <c r="F2299" t="s">
        <v>45</v>
      </c>
      <c r="G2299" t="s">
        <v>10364</v>
      </c>
      <c r="H2299">
        <v>254784347450</v>
      </c>
      <c r="I2299">
        <v>254725702014</v>
      </c>
      <c r="J2299" t="s">
        <v>10365</v>
      </c>
      <c r="K2299" t="s">
        <v>36</v>
      </c>
      <c r="L2299" t="s">
        <v>3926</v>
      </c>
      <c r="M2299" t="s">
        <v>10366</v>
      </c>
      <c r="N2299" s="54">
        <v>45975</v>
      </c>
      <c r="O2299" s="55">
        <v>0.58333333333333337</v>
      </c>
      <c r="P2299" t="s">
        <v>39</v>
      </c>
      <c r="Q2299" s="54">
        <v>45975</v>
      </c>
      <c r="R2299" s="55">
        <v>0.73541666666666705</v>
      </c>
      <c r="S2299">
        <v>0</v>
      </c>
      <c r="T2299">
        <v>0</v>
      </c>
      <c r="U2299">
        <v>0</v>
      </c>
    </row>
    <row r="2300" spans="1:21" hidden="1">
      <c r="A2300" s="54">
        <v>45974</v>
      </c>
      <c r="B2300" t="s">
        <v>2590</v>
      </c>
      <c r="C2300" t="s">
        <v>41</v>
      </c>
      <c r="D2300">
        <v>738481681</v>
      </c>
      <c r="E2300" t="s">
        <v>33</v>
      </c>
      <c r="F2300" t="s">
        <v>45</v>
      </c>
      <c r="G2300" t="s">
        <v>10367</v>
      </c>
      <c r="H2300">
        <v>254101166039</v>
      </c>
      <c r="I2300">
        <v>254101166039</v>
      </c>
      <c r="J2300" t="s">
        <v>10368</v>
      </c>
      <c r="K2300" t="s">
        <v>36</v>
      </c>
      <c r="L2300" t="s">
        <v>1889</v>
      </c>
      <c r="M2300" t="s">
        <v>10369</v>
      </c>
      <c r="N2300" s="54">
        <v>45977</v>
      </c>
      <c r="O2300" s="55">
        <v>0.45833333333333331</v>
      </c>
      <c r="P2300" t="s">
        <v>45</v>
      </c>
      <c r="Q2300" s="54">
        <v>45975</v>
      </c>
      <c r="R2300" s="55">
        <v>0.74444444444444402</v>
      </c>
      <c r="S2300" t="s">
        <v>45</v>
      </c>
      <c r="T2300">
        <v>1411251734157</v>
      </c>
      <c r="U2300">
        <v>0</v>
      </c>
    </row>
    <row r="2301" spans="1:21" hidden="1">
      <c r="A2301" s="54">
        <v>45974</v>
      </c>
      <c r="B2301" t="s">
        <v>4381</v>
      </c>
      <c r="C2301" t="s">
        <v>41</v>
      </c>
      <c r="D2301">
        <v>788401220</v>
      </c>
      <c r="E2301" t="s">
        <v>33</v>
      </c>
      <c r="F2301" t="s">
        <v>45</v>
      </c>
      <c r="G2301" t="s">
        <v>10371</v>
      </c>
      <c r="H2301">
        <v>789230585</v>
      </c>
      <c r="I2301">
        <v>727845888</v>
      </c>
      <c r="J2301" t="s">
        <v>10372</v>
      </c>
      <c r="K2301" t="s">
        <v>36</v>
      </c>
      <c r="L2301" t="s">
        <v>4384</v>
      </c>
      <c r="M2301" t="s">
        <v>10373</v>
      </c>
      <c r="N2301" s="54">
        <v>45977</v>
      </c>
      <c r="O2301" s="55">
        <v>0.66666666666666663</v>
      </c>
      <c r="P2301" t="s">
        <v>45</v>
      </c>
      <c r="Q2301" s="54">
        <v>45975</v>
      </c>
      <c r="R2301" s="55">
        <v>0.76249999999999996</v>
      </c>
      <c r="S2301" t="s">
        <v>45</v>
      </c>
      <c r="T2301">
        <v>1411251734214</v>
      </c>
      <c r="U2301">
        <v>0</v>
      </c>
    </row>
    <row r="2302" spans="1:21" hidden="1">
      <c r="A2302" s="54">
        <v>45974</v>
      </c>
      <c r="B2302" t="s">
        <v>4103</v>
      </c>
      <c r="C2302" t="s">
        <v>41</v>
      </c>
      <c r="D2302">
        <v>780961460</v>
      </c>
      <c r="E2302" t="s">
        <v>33</v>
      </c>
      <c r="F2302" t="s">
        <v>45</v>
      </c>
      <c r="G2302" t="s">
        <v>3004</v>
      </c>
      <c r="H2302">
        <v>714268718</v>
      </c>
      <c r="I2302">
        <v>714268718</v>
      </c>
      <c r="J2302" t="s">
        <v>10374</v>
      </c>
      <c r="K2302" t="s">
        <v>36</v>
      </c>
      <c r="L2302" t="s">
        <v>1196</v>
      </c>
      <c r="M2302" t="s">
        <v>10375</v>
      </c>
      <c r="N2302" s="54">
        <v>45975</v>
      </c>
      <c r="O2302" s="55">
        <v>0.33333333333333331</v>
      </c>
      <c r="P2302" t="s">
        <v>67</v>
      </c>
      <c r="Q2302" s="54">
        <v>45977</v>
      </c>
      <c r="R2302" s="55">
        <v>0.47569444444444398</v>
      </c>
      <c r="S2302" t="s">
        <v>67</v>
      </c>
      <c r="T2302">
        <v>0</v>
      </c>
      <c r="U2302" t="s">
        <v>114</v>
      </c>
    </row>
    <row r="2303" spans="1:21" hidden="1">
      <c r="A2303" s="54">
        <v>45974</v>
      </c>
      <c r="B2303" t="s">
        <v>7545</v>
      </c>
      <c r="C2303" t="s">
        <v>41</v>
      </c>
      <c r="D2303">
        <v>785064773</v>
      </c>
      <c r="E2303" t="s">
        <v>33</v>
      </c>
      <c r="F2303" t="s">
        <v>45</v>
      </c>
      <c r="G2303" t="s">
        <v>10376</v>
      </c>
      <c r="I2303">
        <v>746637768</v>
      </c>
      <c r="J2303" t="s">
        <v>10377</v>
      </c>
      <c r="K2303" t="s">
        <v>36</v>
      </c>
      <c r="L2303" t="s">
        <v>3926</v>
      </c>
      <c r="M2303" t="s">
        <v>10378</v>
      </c>
      <c r="N2303" s="54">
        <v>45978</v>
      </c>
      <c r="O2303" s="55">
        <v>0.54166666666666663</v>
      </c>
      <c r="P2303" t="s">
        <v>39</v>
      </c>
      <c r="Q2303" s="54">
        <v>45977</v>
      </c>
      <c r="R2303" s="55">
        <v>0.47986111111111102</v>
      </c>
      <c r="S2303">
        <v>0</v>
      </c>
      <c r="T2303">
        <v>0</v>
      </c>
      <c r="U2303">
        <v>0</v>
      </c>
    </row>
    <row r="2304" spans="1:21" hidden="1">
      <c r="A2304" s="54">
        <v>45974</v>
      </c>
      <c r="B2304" t="s">
        <v>5096</v>
      </c>
      <c r="C2304" t="s">
        <v>41</v>
      </c>
      <c r="D2304">
        <v>762900090</v>
      </c>
      <c r="E2304" t="s">
        <v>33</v>
      </c>
      <c r="F2304" t="s">
        <v>45</v>
      </c>
      <c r="G2304" t="s">
        <v>10379</v>
      </c>
      <c r="H2304">
        <v>254702429758</v>
      </c>
      <c r="I2304">
        <v>254702429758</v>
      </c>
      <c r="J2304" t="s">
        <v>10380</v>
      </c>
      <c r="K2304" t="s">
        <v>36</v>
      </c>
      <c r="L2304" t="s">
        <v>1911</v>
      </c>
      <c r="M2304" t="s">
        <v>10381</v>
      </c>
      <c r="N2304" s="54">
        <v>45980</v>
      </c>
      <c r="O2304" s="55">
        <v>0.41666666666666669</v>
      </c>
      <c r="P2304" t="s">
        <v>45</v>
      </c>
      <c r="Q2304" s="54">
        <v>45977</v>
      </c>
      <c r="R2304" s="55">
        <v>0.49027777777777798</v>
      </c>
      <c r="S2304" t="s">
        <v>45</v>
      </c>
      <c r="T2304">
        <v>1611251736923</v>
      </c>
      <c r="U2304">
        <v>0</v>
      </c>
    </row>
    <row r="2305" spans="1:21" hidden="1">
      <c r="A2305" s="54">
        <v>45974</v>
      </c>
      <c r="B2305" t="s">
        <v>3330</v>
      </c>
      <c r="C2305" t="s">
        <v>41</v>
      </c>
      <c r="D2305">
        <v>789000003</v>
      </c>
      <c r="E2305" t="s">
        <v>33</v>
      </c>
      <c r="F2305" t="s">
        <v>3886</v>
      </c>
      <c r="G2305" t="s">
        <v>10382</v>
      </c>
      <c r="H2305">
        <v>254735691864</v>
      </c>
      <c r="I2305">
        <v>254</v>
      </c>
      <c r="J2305" t="s">
        <v>10383</v>
      </c>
      <c r="K2305" t="s">
        <v>36</v>
      </c>
      <c r="L2305" t="s">
        <v>1196</v>
      </c>
      <c r="M2305" t="s">
        <v>9470</v>
      </c>
      <c r="N2305" s="54">
        <v>46016</v>
      </c>
      <c r="O2305" s="55">
        <v>0.45833333333333331</v>
      </c>
      <c r="P2305" t="s">
        <v>3886</v>
      </c>
      <c r="Q2305" s="54">
        <v>45974</v>
      </c>
      <c r="R2305" s="55">
        <v>0</v>
      </c>
      <c r="S2305" t="s">
        <v>3886</v>
      </c>
      <c r="T2305">
        <v>0</v>
      </c>
      <c r="U2305">
        <v>0</v>
      </c>
    </row>
    <row r="2306" spans="1:21" hidden="1">
      <c r="A2306" s="54">
        <v>45974</v>
      </c>
      <c r="B2306" t="s">
        <v>2777</v>
      </c>
      <c r="C2306" t="s">
        <v>41</v>
      </c>
      <c r="D2306">
        <v>762648144</v>
      </c>
      <c r="E2306" t="s">
        <v>33</v>
      </c>
      <c r="F2306" t="s">
        <v>45</v>
      </c>
      <c r="G2306" t="s">
        <v>10384</v>
      </c>
      <c r="I2306">
        <v>2547107618964</v>
      </c>
      <c r="J2306" t="s">
        <v>10385</v>
      </c>
      <c r="K2306" t="s">
        <v>36</v>
      </c>
      <c r="L2306" t="s">
        <v>3945</v>
      </c>
      <c r="M2306" t="s">
        <v>10386</v>
      </c>
      <c r="N2306" s="54">
        <v>45976</v>
      </c>
      <c r="O2306" s="55">
        <v>0.625</v>
      </c>
      <c r="P2306" t="s">
        <v>67</v>
      </c>
      <c r="Q2306" s="54">
        <v>45977</v>
      </c>
      <c r="R2306" s="55">
        <v>0.49652777777777801</v>
      </c>
      <c r="S2306" t="s">
        <v>67</v>
      </c>
      <c r="T2306">
        <v>0</v>
      </c>
      <c r="U2306" t="s">
        <v>4247</v>
      </c>
    </row>
    <row r="2307" spans="1:21" hidden="1">
      <c r="A2307" s="54">
        <v>45974</v>
      </c>
      <c r="B2307" t="s">
        <v>3330</v>
      </c>
      <c r="C2307" t="s">
        <v>41</v>
      </c>
      <c r="D2307">
        <v>789000003</v>
      </c>
      <c r="E2307" t="s">
        <v>33</v>
      </c>
      <c r="F2307" t="s">
        <v>3886</v>
      </c>
      <c r="G2307" t="s">
        <v>10387</v>
      </c>
      <c r="H2307">
        <v>254756875619</v>
      </c>
      <c r="I2307">
        <v>254</v>
      </c>
      <c r="J2307" t="s">
        <v>10388</v>
      </c>
      <c r="K2307" t="s">
        <v>36</v>
      </c>
      <c r="L2307" t="s">
        <v>1196</v>
      </c>
      <c r="M2307" t="s">
        <v>10389</v>
      </c>
      <c r="N2307" s="54">
        <v>46013</v>
      </c>
      <c r="O2307" s="55">
        <v>0.45833333333333331</v>
      </c>
      <c r="P2307" t="s">
        <v>3886</v>
      </c>
      <c r="Q2307" s="54">
        <v>45974</v>
      </c>
      <c r="R2307" s="55">
        <v>0</v>
      </c>
      <c r="S2307" t="s">
        <v>3886</v>
      </c>
      <c r="T2307">
        <v>0</v>
      </c>
      <c r="U2307">
        <v>0</v>
      </c>
    </row>
    <row r="2308" spans="1:21" hidden="1">
      <c r="A2308" s="54">
        <v>45974</v>
      </c>
      <c r="B2308" t="s">
        <v>4402</v>
      </c>
      <c r="C2308" t="s">
        <v>41</v>
      </c>
      <c r="D2308">
        <v>788595265</v>
      </c>
      <c r="E2308" t="s">
        <v>33</v>
      </c>
      <c r="F2308" t="s">
        <v>45</v>
      </c>
      <c r="G2308" t="s">
        <v>10390</v>
      </c>
      <c r="H2308">
        <v>736822028</v>
      </c>
      <c r="I2308">
        <v>790099969</v>
      </c>
      <c r="J2308" t="s">
        <v>10391</v>
      </c>
      <c r="K2308" t="s">
        <v>36</v>
      </c>
      <c r="L2308" t="s">
        <v>4129</v>
      </c>
      <c r="M2308" t="s">
        <v>10392</v>
      </c>
      <c r="N2308" s="54">
        <v>45976</v>
      </c>
      <c r="O2308" s="55">
        <v>0.33333333333333331</v>
      </c>
      <c r="P2308" t="s">
        <v>45</v>
      </c>
      <c r="Q2308" s="54">
        <v>45975</v>
      </c>
      <c r="R2308" s="55">
        <v>0.57430555555555596</v>
      </c>
      <c r="S2308" t="s">
        <v>45</v>
      </c>
      <c r="T2308">
        <v>1411251733477</v>
      </c>
      <c r="U2308">
        <v>0</v>
      </c>
    </row>
    <row r="2309" spans="1:21" hidden="1">
      <c r="A2309" s="54">
        <v>45974</v>
      </c>
      <c r="B2309" t="s">
        <v>2590</v>
      </c>
      <c r="C2309" t="s">
        <v>41</v>
      </c>
      <c r="D2309">
        <v>738481681</v>
      </c>
      <c r="E2309" t="s">
        <v>33</v>
      </c>
      <c r="F2309" t="s">
        <v>45</v>
      </c>
      <c r="G2309" t="s">
        <v>10393</v>
      </c>
      <c r="H2309">
        <v>254739154584</v>
      </c>
      <c r="I2309">
        <v>254739154584</v>
      </c>
      <c r="J2309" t="s">
        <v>10394</v>
      </c>
      <c r="K2309" t="s">
        <v>36</v>
      </c>
      <c r="L2309" t="s">
        <v>1889</v>
      </c>
      <c r="M2309" t="s">
        <v>10395</v>
      </c>
      <c r="N2309" s="54">
        <v>45975</v>
      </c>
      <c r="O2309" s="55">
        <v>0.45833333333333331</v>
      </c>
      <c r="P2309" t="s">
        <v>67</v>
      </c>
      <c r="Q2309" s="54">
        <v>45974</v>
      </c>
      <c r="R2309" s="55" t="s">
        <v>12210</v>
      </c>
      <c r="T2309">
        <v>0</v>
      </c>
      <c r="U2309" t="s">
        <v>4079</v>
      </c>
    </row>
    <row r="2310" spans="1:21" hidden="1">
      <c r="A2310" s="54">
        <v>45974</v>
      </c>
      <c r="B2310" t="s">
        <v>5360</v>
      </c>
      <c r="C2310" t="s">
        <v>41</v>
      </c>
      <c r="D2310">
        <v>784953955</v>
      </c>
      <c r="E2310" t="s">
        <v>33</v>
      </c>
      <c r="F2310" t="s">
        <v>45</v>
      </c>
      <c r="G2310" t="s">
        <v>10396</v>
      </c>
      <c r="I2310">
        <v>758059613</v>
      </c>
      <c r="J2310" t="s">
        <v>10397</v>
      </c>
      <c r="K2310" t="s">
        <v>36</v>
      </c>
      <c r="L2310" t="s">
        <v>3910</v>
      </c>
      <c r="M2310" t="s">
        <v>3306</v>
      </c>
      <c r="N2310" s="54">
        <v>45974</v>
      </c>
      <c r="O2310" s="55">
        <v>0.70833333333333337</v>
      </c>
      <c r="P2310" t="s">
        <v>67</v>
      </c>
      <c r="Q2310" s="54">
        <v>45974</v>
      </c>
      <c r="R2310" s="55" t="s">
        <v>12211</v>
      </c>
      <c r="T2310">
        <v>0</v>
      </c>
      <c r="U2310" t="s">
        <v>4247</v>
      </c>
    </row>
    <row r="2311" spans="1:21" hidden="1">
      <c r="A2311" s="54">
        <v>45974</v>
      </c>
      <c r="B2311" t="s">
        <v>5360</v>
      </c>
      <c r="C2311" t="s">
        <v>41</v>
      </c>
      <c r="D2311">
        <v>784953955</v>
      </c>
      <c r="E2311" t="s">
        <v>33</v>
      </c>
      <c r="F2311" t="s">
        <v>45</v>
      </c>
      <c r="G2311" t="s">
        <v>1818</v>
      </c>
      <c r="I2311">
        <v>726697521</v>
      </c>
      <c r="J2311" t="s">
        <v>10398</v>
      </c>
      <c r="K2311" t="s">
        <v>36</v>
      </c>
      <c r="L2311" t="s">
        <v>3910</v>
      </c>
      <c r="M2311" t="s">
        <v>6411</v>
      </c>
      <c r="N2311" s="54">
        <v>45976</v>
      </c>
      <c r="O2311" s="55">
        <v>0.66666666666666663</v>
      </c>
      <c r="P2311" t="s">
        <v>45</v>
      </c>
      <c r="Q2311" s="54">
        <v>45975</v>
      </c>
      <c r="R2311" s="55">
        <v>0.34652777777777799</v>
      </c>
      <c r="T2311">
        <v>1411251732569</v>
      </c>
      <c r="U2311">
        <v>0</v>
      </c>
    </row>
    <row r="2312" spans="1:21" hidden="1">
      <c r="A2312" s="54">
        <v>45974</v>
      </c>
      <c r="B2312" t="s">
        <v>9490</v>
      </c>
      <c r="C2312" t="s">
        <v>41</v>
      </c>
      <c r="D2312">
        <v>782244288</v>
      </c>
      <c r="E2312" t="s">
        <v>33</v>
      </c>
      <c r="F2312" t="s">
        <v>45</v>
      </c>
      <c r="G2312" t="s">
        <v>10399</v>
      </c>
      <c r="H2312">
        <v>703305960</v>
      </c>
      <c r="I2312">
        <v>756661000</v>
      </c>
      <c r="J2312" t="s">
        <v>10400</v>
      </c>
      <c r="K2312" t="s">
        <v>36</v>
      </c>
      <c r="L2312" t="s">
        <v>1196</v>
      </c>
      <c r="M2312" t="s">
        <v>10401</v>
      </c>
      <c r="N2312" s="54">
        <v>45986</v>
      </c>
      <c r="O2312" s="55">
        <v>0.33333333333333331</v>
      </c>
      <c r="P2312" t="s">
        <v>45</v>
      </c>
      <c r="Q2312" s="54">
        <v>45975</v>
      </c>
      <c r="R2312" s="55">
        <v>0.36388888888888898</v>
      </c>
      <c r="T2312">
        <v>1411251732602</v>
      </c>
      <c r="U2312">
        <v>0</v>
      </c>
    </row>
    <row r="2313" spans="1:21">
      <c r="A2313" s="54">
        <v>45974</v>
      </c>
      <c r="B2313" t="s">
        <v>8949</v>
      </c>
      <c r="C2313" t="s">
        <v>1174</v>
      </c>
      <c r="D2313">
        <v>103338340</v>
      </c>
      <c r="E2313" t="s">
        <v>33</v>
      </c>
      <c r="F2313" t="s">
        <v>45</v>
      </c>
      <c r="G2313" t="s">
        <v>10402</v>
      </c>
      <c r="H2313">
        <v>733948436</v>
      </c>
      <c r="I2313">
        <v>733948436</v>
      </c>
      <c r="J2313" t="s">
        <v>10403</v>
      </c>
      <c r="K2313" t="s">
        <v>36</v>
      </c>
      <c r="L2313" t="s">
        <v>3896</v>
      </c>
      <c r="M2313" t="s">
        <v>4806</v>
      </c>
      <c r="N2313" s="54">
        <v>45975</v>
      </c>
      <c r="O2313" s="55">
        <v>0.70833333333333337</v>
      </c>
      <c r="P2313" t="s">
        <v>39</v>
      </c>
      <c r="Q2313" s="54">
        <v>45975</v>
      </c>
      <c r="R2313" s="55" t="s">
        <v>12165</v>
      </c>
      <c r="T2313">
        <v>0</v>
      </c>
      <c r="U2313" t="e">
        <v>#REF!</v>
      </c>
    </row>
    <row r="2314" spans="1:21" hidden="1">
      <c r="A2314" s="54">
        <v>45974</v>
      </c>
      <c r="B2314" t="s">
        <v>1403</v>
      </c>
      <c r="C2314" t="s">
        <v>41</v>
      </c>
      <c r="D2314">
        <v>738275527</v>
      </c>
      <c r="E2314" t="s">
        <v>33</v>
      </c>
      <c r="F2314" t="s">
        <v>45</v>
      </c>
      <c r="G2314" t="s">
        <v>10404</v>
      </c>
      <c r="I2314">
        <v>702213242</v>
      </c>
      <c r="J2314" t="s">
        <v>10405</v>
      </c>
      <c r="K2314" t="s">
        <v>36</v>
      </c>
      <c r="L2314" t="s">
        <v>1196</v>
      </c>
      <c r="M2314" t="s">
        <v>10406</v>
      </c>
      <c r="N2314" s="54">
        <v>45975</v>
      </c>
      <c r="O2314" s="55">
        <v>0.45833333333333331</v>
      </c>
      <c r="P2314" t="s">
        <v>45</v>
      </c>
      <c r="Q2314" s="54" t="s">
        <v>12212</v>
      </c>
      <c r="R2314" s="55" t="s">
        <v>12119</v>
      </c>
      <c r="T2314">
        <v>1411251732597</v>
      </c>
      <c r="U2314">
        <v>0</v>
      </c>
    </row>
    <row r="2315" spans="1:21" hidden="1">
      <c r="A2315" s="54">
        <v>45974</v>
      </c>
      <c r="B2315" t="s">
        <v>4094</v>
      </c>
      <c r="C2315" t="s">
        <v>41</v>
      </c>
      <c r="D2315">
        <v>784408959</v>
      </c>
      <c r="E2315" t="s">
        <v>33</v>
      </c>
      <c r="F2315" t="s">
        <v>45</v>
      </c>
      <c r="G2315" t="s">
        <v>9995</v>
      </c>
      <c r="H2315">
        <v>780572570</v>
      </c>
      <c r="I2315">
        <v>70708242</v>
      </c>
      <c r="J2315" t="s">
        <v>6087</v>
      </c>
      <c r="K2315" t="s">
        <v>36</v>
      </c>
      <c r="L2315" t="s">
        <v>3966</v>
      </c>
      <c r="M2315" t="s">
        <v>10407</v>
      </c>
      <c r="N2315" s="54">
        <v>45974</v>
      </c>
      <c r="O2315" s="55">
        <v>0.58333333333333337</v>
      </c>
      <c r="P2315" t="s">
        <v>45</v>
      </c>
      <c r="Q2315" s="54" t="s">
        <v>12212</v>
      </c>
      <c r="R2315" s="55" t="s">
        <v>12131</v>
      </c>
      <c r="T2315">
        <v>1411251732632</v>
      </c>
      <c r="U2315">
        <v>0</v>
      </c>
    </row>
    <row r="2316" spans="1:21" hidden="1">
      <c r="A2316" s="54">
        <v>45974</v>
      </c>
      <c r="B2316" t="s">
        <v>4094</v>
      </c>
      <c r="C2316" t="s">
        <v>41</v>
      </c>
      <c r="D2316">
        <v>784408959</v>
      </c>
      <c r="E2316" t="s">
        <v>33</v>
      </c>
      <c r="F2316" t="s">
        <v>45</v>
      </c>
      <c r="G2316" t="s">
        <v>10408</v>
      </c>
      <c r="I2316">
        <v>705540905</v>
      </c>
      <c r="J2316" t="s">
        <v>9943</v>
      </c>
      <c r="K2316" t="s">
        <v>36</v>
      </c>
      <c r="L2316" t="s">
        <v>1916</v>
      </c>
      <c r="M2316" t="s">
        <v>8211</v>
      </c>
      <c r="N2316" s="54">
        <v>45974</v>
      </c>
      <c r="O2316" s="55">
        <v>0.58333333333333337</v>
      </c>
      <c r="P2316" t="s">
        <v>45</v>
      </c>
      <c r="Q2316" s="54" t="s">
        <v>12212</v>
      </c>
      <c r="R2316" s="55" t="s">
        <v>12158</v>
      </c>
      <c r="T2316">
        <v>1411251732645</v>
      </c>
      <c r="U2316">
        <v>0</v>
      </c>
    </row>
    <row r="2317" spans="1:21" hidden="1">
      <c r="A2317" s="54">
        <v>45974</v>
      </c>
      <c r="B2317" t="s">
        <v>4094</v>
      </c>
      <c r="C2317" t="s">
        <v>41</v>
      </c>
      <c r="D2317">
        <v>784408959</v>
      </c>
      <c r="E2317" t="s">
        <v>33</v>
      </c>
      <c r="F2317" t="s">
        <v>45</v>
      </c>
      <c r="G2317" t="s">
        <v>10409</v>
      </c>
      <c r="I2317">
        <v>704641565</v>
      </c>
      <c r="J2317" t="s">
        <v>10410</v>
      </c>
      <c r="K2317" t="s">
        <v>36</v>
      </c>
      <c r="L2317" t="s">
        <v>1871</v>
      </c>
      <c r="M2317" t="s">
        <v>10411</v>
      </c>
      <c r="N2317" s="54">
        <v>45974</v>
      </c>
      <c r="O2317" s="55">
        <v>0.58333333333333337</v>
      </c>
      <c r="P2317" t="s">
        <v>45</v>
      </c>
      <c r="Q2317" s="54" t="s">
        <v>12212</v>
      </c>
      <c r="R2317" s="55" t="s">
        <v>12213</v>
      </c>
      <c r="T2317">
        <v>1411251732684</v>
      </c>
      <c r="U2317">
        <v>0</v>
      </c>
    </row>
    <row r="2318" spans="1:21" hidden="1">
      <c r="A2318" s="54">
        <v>45974</v>
      </c>
      <c r="B2318" t="s">
        <v>1754</v>
      </c>
      <c r="C2318" t="s">
        <v>41</v>
      </c>
      <c r="D2318">
        <v>737760378</v>
      </c>
      <c r="E2318" t="s">
        <v>33</v>
      </c>
      <c r="F2318" t="s">
        <v>45</v>
      </c>
      <c r="G2318" t="s">
        <v>10412</v>
      </c>
      <c r="H2318">
        <v>736256050</v>
      </c>
      <c r="I2318">
        <v>721291633</v>
      </c>
      <c r="J2318" t="s">
        <v>10413</v>
      </c>
      <c r="K2318" t="s">
        <v>36</v>
      </c>
      <c r="L2318" t="s">
        <v>3959</v>
      </c>
      <c r="M2318" t="s">
        <v>4149</v>
      </c>
      <c r="N2318" s="54">
        <v>45975</v>
      </c>
      <c r="O2318" s="55">
        <v>0.33333333333333331</v>
      </c>
      <c r="P2318" t="s">
        <v>45</v>
      </c>
      <c r="Q2318" s="54">
        <v>45975</v>
      </c>
      <c r="R2318" s="55" t="s">
        <v>12214</v>
      </c>
      <c r="T2318">
        <v>1411251732709</v>
      </c>
      <c r="U2318">
        <v>0</v>
      </c>
    </row>
    <row r="2319" spans="1:21" hidden="1">
      <c r="A2319" s="54">
        <v>45974</v>
      </c>
      <c r="B2319" t="s">
        <v>4094</v>
      </c>
      <c r="C2319" t="s">
        <v>41</v>
      </c>
      <c r="D2319">
        <v>784408959</v>
      </c>
      <c r="E2319" t="s">
        <v>33</v>
      </c>
      <c r="F2319" t="s">
        <v>45</v>
      </c>
      <c r="G2319" t="s">
        <v>10414</v>
      </c>
      <c r="H2319">
        <v>784544635</v>
      </c>
      <c r="I2319">
        <v>727272206</v>
      </c>
      <c r="J2319" t="s">
        <v>10415</v>
      </c>
      <c r="K2319" t="s">
        <v>36</v>
      </c>
      <c r="L2319" t="s">
        <v>1871</v>
      </c>
      <c r="M2319" t="s">
        <v>10416</v>
      </c>
      <c r="N2319" s="54">
        <v>45974</v>
      </c>
      <c r="O2319" s="55">
        <v>0.58333333333333337</v>
      </c>
      <c r="P2319" t="s">
        <v>45</v>
      </c>
      <c r="Q2319" s="54">
        <v>45975</v>
      </c>
      <c r="R2319" s="55" t="s">
        <v>12215</v>
      </c>
      <c r="T2319">
        <v>1411251732730</v>
      </c>
      <c r="U2319">
        <v>0</v>
      </c>
    </row>
    <row r="2320" spans="1:21" hidden="1">
      <c r="A2320" s="54">
        <v>45974</v>
      </c>
      <c r="B2320" t="s">
        <v>867</v>
      </c>
      <c r="C2320" t="s">
        <v>41</v>
      </c>
      <c r="D2320">
        <v>738237386</v>
      </c>
      <c r="E2320" t="s">
        <v>33</v>
      </c>
      <c r="F2320" t="s">
        <v>45</v>
      </c>
      <c r="G2320" t="s">
        <v>10417</v>
      </c>
      <c r="I2320">
        <v>700537360</v>
      </c>
      <c r="J2320" t="s">
        <v>10418</v>
      </c>
      <c r="K2320" t="s">
        <v>36</v>
      </c>
      <c r="L2320" t="s">
        <v>1196</v>
      </c>
      <c r="M2320" t="s">
        <v>10419</v>
      </c>
      <c r="N2320" s="54">
        <v>45975</v>
      </c>
      <c r="O2320" s="55">
        <v>0.41666666666666669</v>
      </c>
      <c r="P2320" t="s">
        <v>45</v>
      </c>
      <c r="Q2320" s="54">
        <v>45975</v>
      </c>
      <c r="R2320" s="55" t="s">
        <v>12216</v>
      </c>
      <c r="T2320">
        <v>1411251733201</v>
      </c>
      <c r="U2320">
        <v>0</v>
      </c>
    </row>
    <row r="2321" spans="1:21" hidden="1">
      <c r="A2321" s="54">
        <v>45974</v>
      </c>
      <c r="B2321" t="s">
        <v>4094</v>
      </c>
      <c r="C2321" t="s">
        <v>41</v>
      </c>
      <c r="D2321">
        <v>784408959</v>
      </c>
      <c r="E2321" t="s">
        <v>33</v>
      </c>
      <c r="F2321" t="s">
        <v>45</v>
      </c>
      <c r="G2321" t="s">
        <v>10420</v>
      </c>
      <c r="H2321">
        <v>785644208</v>
      </c>
      <c r="I2321">
        <v>112292719</v>
      </c>
      <c r="J2321" t="s">
        <v>6563</v>
      </c>
      <c r="K2321" t="s">
        <v>36</v>
      </c>
      <c r="L2321" t="s">
        <v>4004</v>
      </c>
      <c r="M2321" t="s">
        <v>10421</v>
      </c>
      <c r="N2321" s="54">
        <v>45974</v>
      </c>
      <c r="O2321" s="55">
        <v>0.58333333333333337</v>
      </c>
      <c r="P2321" t="s">
        <v>45</v>
      </c>
      <c r="Q2321" s="54">
        <v>45975</v>
      </c>
      <c r="R2321" s="55" t="s">
        <v>12217</v>
      </c>
      <c r="T2321">
        <v>1411251733335</v>
      </c>
      <c r="U2321">
        <v>0</v>
      </c>
    </row>
    <row r="2322" spans="1:21" hidden="1">
      <c r="A2322" s="54">
        <v>45974</v>
      </c>
      <c r="B2322" t="s">
        <v>4094</v>
      </c>
      <c r="C2322" t="s">
        <v>41</v>
      </c>
      <c r="D2322">
        <v>784408959</v>
      </c>
      <c r="E2322" t="s">
        <v>33</v>
      </c>
      <c r="F2322" t="s">
        <v>45</v>
      </c>
      <c r="G2322" t="s">
        <v>10422</v>
      </c>
      <c r="H2322">
        <v>786159953</v>
      </c>
      <c r="I2322">
        <v>708479131</v>
      </c>
      <c r="J2322" t="s">
        <v>5980</v>
      </c>
      <c r="K2322" t="s">
        <v>36</v>
      </c>
      <c r="L2322" t="s">
        <v>3910</v>
      </c>
      <c r="M2322" t="s">
        <v>10423</v>
      </c>
      <c r="N2322" s="54">
        <v>45974</v>
      </c>
      <c r="O2322" s="55">
        <v>0.58333333333333337</v>
      </c>
      <c r="P2322" t="s">
        <v>45</v>
      </c>
      <c r="Q2322" s="54">
        <v>45975</v>
      </c>
      <c r="R2322" s="55" t="s">
        <v>12218</v>
      </c>
      <c r="T2322">
        <v>1411251733365</v>
      </c>
      <c r="U2322">
        <v>0</v>
      </c>
    </row>
    <row r="2323" spans="1:21" hidden="1">
      <c r="A2323" s="54">
        <v>45974</v>
      </c>
      <c r="B2323" t="s">
        <v>47</v>
      </c>
      <c r="C2323" t="s">
        <v>41</v>
      </c>
      <c r="D2323">
        <v>735633807</v>
      </c>
      <c r="E2323" t="s">
        <v>33</v>
      </c>
      <c r="F2323" t="s">
        <v>45</v>
      </c>
      <c r="G2323" t="s">
        <v>10424</v>
      </c>
      <c r="H2323">
        <v>705601170</v>
      </c>
      <c r="I2323">
        <v>705601170</v>
      </c>
      <c r="J2323" t="s">
        <v>10425</v>
      </c>
      <c r="K2323" t="s">
        <v>36</v>
      </c>
      <c r="L2323" t="s">
        <v>4384</v>
      </c>
      <c r="M2323" t="s">
        <v>10426</v>
      </c>
      <c r="N2323" s="54">
        <v>45974</v>
      </c>
      <c r="O2323" s="55">
        <v>0.58333333333333337</v>
      </c>
      <c r="P2323" t="s">
        <v>45</v>
      </c>
      <c r="Q2323" s="54">
        <v>45975</v>
      </c>
      <c r="R2323" s="55">
        <v>0.49444444444444402</v>
      </c>
      <c r="T2323">
        <v>1411251733105</v>
      </c>
      <c r="U2323">
        <v>0</v>
      </c>
    </row>
    <row r="2324" spans="1:21" hidden="1">
      <c r="A2324" s="54">
        <v>45974</v>
      </c>
      <c r="B2324" t="s">
        <v>4094</v>
      </c>
      <c r="C2324" t="s">
        <v>41</v>
      </c>
      <c r="D2324">
        <v>784408959</v>
      </c>
      <c r="E2324" t="s">
        <v>33</v>
      </c>
      <c r="F2324" t="s">
        <v>45</v>
      </c>
      <c r="G2324" t="s">
        <v>10427</v>
      </c>
      <c r="I2324">
        <v>768795090</v>
      </c>
      <c r="J2324" t="s">
        <v>6480</v>
      </c>
      <c r="K2324" t="s">
        <v>36</v>
      </c>
      <c r="L2324" t="s">
        <v>3896</v>
      </c>
      <c r="M2324" t="s">
        <v>10428</v>
      </c>
      <c r="N2324" s="54">
        <v>45974</v>
      </c>
      <c r="O2324" s="55">
        <v>0.58333333333333337</v>
      </c>
      <c r="P2324" t="s">
        <v>45</v>
      </c>
      <c r="Q2324" s="54">
        <v>45975</v>
      </c>
      <c r="R2324" s="55" t="s">
        <v>12219</v>
      </c>
      <c r="T2324">
        <v>1411251732662</v>
      </c>
      <c r="U2324">
        <v>0</v>
      </c>
    </row>
    <row r="2325" spans="1:21" hidden="1">
      <c r="A2325" s="54">
        <v>45974</v>
      </c>
      <c r="B2325" t="s">
        <v>4094</v>
      </c>
      <c r="C2325" t="s">
        <v>41</v>
      </c>
      <c r="D2325">
        <v>784408959</v>
      </c>
      <c r="E2325" t="s">
        <v>33</v>
      </c>
      <c r="F2325" t="s">
        <v>45</v>
      </c>
      <c r="G2325" t="s">
        <v>10429</v>
      </c>
      <c r="H2325">
        <v>756101989</v>
      </c>
      <c r="I2325">
        <v>791360194</v>
      </c>
      <c r="J2325" t="s">
        <v>10430</v>
      </c>
      <c r="K2325" t="s">
        <v>36</v>
      </c>
      <c r="L2325" t="s">
        <v>4128</v>
      </c>
      <c r="M2325" t="s">
        <v>10431</v>
      </c>
      <c r="N2325" s="54">
        <v>45974</v>
      </c>
      <c r="O2325" s="55">
        <v>0.58333333333333337</v>
      </c>
      <c r="P2325" t="s">
        <v>45</v>
      </c>
      <c r="Q2325" s="54">
        <v>45975</v>
      </c>
      <c r="R2325" s="55">
        <v>0.44305555555555598</v>
      </c>
      <c r="T2325">
        <v>1411251732881</v>
      </c>
      <c r="U2325">
        <v>0</v>
      </c>
    </row>
    <row r="2326" spans="1:21">
      <c r="A2326" s="54">
        <v>45974</v>
      </c>
      <c r="B2326" t="s">
        <v>10432</v>
      </c>
      <c r="C2326" t="s">
        <v>1179</v>
      </c>
      <c r="D2326">
        <v>108757361</v>
      </c>
      <c r="E2326" t="s">
        <v>33</v>
      </c>
      <c r="F2326" t="s">
        <v>45</v>
      </c>
      <c r="G2326" t="s">
        <v>10433</v>
      </c>
      <c r="I2326">
        <v>729065751</v>
      </c>
      <c r="J2326" t="s">
        <v>10434</v>
      </c>
      <c r="K2326" t="s">
        <v>36</v>
      </c>
      <c r="L2326" t="s">
        <v>3959</v>
      </c>
      <c r="M2326" t="s">
        <v>10435</v>
      </c>
      <c r="N2326" s="54">
        <v>45975</v>
      </c>
      <c r="O2326" s="55">
        <v>0.41666666666666669</v>
      </c>
      <c r="P2326" t="s">
        <v>45</v>
      </c>
      <c r="Q2326" s="54">
        <v>45975</v>
      </c>
      <c r="R2326" s="55" t="s">
        <v>12220</v>
      </c>
      <c r="T2326">
        <v>1411251732889</v>
      </c>
      <c r="U2326">
        <v>0</v>
      </c>
    </row>
    <row r="2327" spans="1:21">
      <c r="A2327" s="54">
        <v>45974</v>
      </c>
      <c r="B2327" t="s">
        <v>69</v>
      </c>
      <c r="C2327" t="s">
        <v>70</v>
      </c>
      <c r="D2327">
        <v>755877260</v>
      </c>
      <c r="E2327" t="s">
        <v>33</v>
      </c>
      <c r="F2327" t="s">
        <v>45</v>
      </c>
      <c r="G2327" t="s">
        <v>1339</v>
      </c>
      <c r="H2327">
        <v>731776594</v>
      </c>
      <c r="I2327">
        <v>731776594</v>
      </c>
      <c r="J2327" t="s">
        <v>2861</v>
      </c>
      <c r="K2327" t="s">
        <v>36</v>
      </c>
      <c r="L2327" t="s">
        <v>1911</v>
      </c>
      <c r="M2327" t="s">
        <v>5411</v>
      </c>
      <c r="N2327" s="54">
        <v>45974</v>
      </c>
      <c r="O2327" s="55">
        <v>0.58333333333333337</v>
      </c>
      <c r="P2327" t="s">
        <v>45</v>
      </c>
      <c r="Q2327" s="54">
        <v>45975</v>
      </c>
      <c r="R2327" s="55" t="s">
        <v>12221</v>
      </c>
      <c r="T2327" t="s">
        <v>12222</v>
      </c>
      <c r="U2327">
        <v>0</v>
      </c>
    </row>
    <row r="2328" spans="1:21" hidden="1">
      <c r="A2328" s="54">
        <v>45974</v>
      </c>
      <c r="B2328" t="s">
        <v>867</v>
      </c>
      <c r="C2328" t="s">
        <v>41</v>
      </c>
      <c r="D2328">
        <v>738237386</v>
      </c>
      <c r="E2328" t="s">
        <v>33</v>
      </c>
      <c r="F2328" t="s">
        <v>45</v>
      </c>
      <c r="G2328" t="s">
        <v>10210</v>
      </c>
      <c r="I2328">
        <v>704999475</v>
      </c>
      <c r="J2328" t="s">
        <v>10436</v>
      </c>
      <c r="K2328" t="s">
        <v>36</v>
      </c>
      <c r="L2328" t="s">
        <v>1889</v>
      </c>
      <c r="M2328" t="s">
        <v>4944</v>
      </c>
      <c r="N2328" s="54">
        <v>45975</v>
      </c>
      <c r="O2328" s="55">
        <v>0.41666666666666669</v>
      </c>
      <c r="P2328" t="s">
        <v>45</v>
      </c>
      <c r="Q2328" s="54" t="s">
        <v>12212</v>
      </c>
      <c r="R2328" s="55" t="s">
        <v>12223</v>
      </c>
      <c r="T2328">
        <v>1411251732711</v>
      </c>
      <c r="U2328">
        <v>0</v>
      </c>
    </row>
    <row r="2329" spans="1:21" hidden="1">
      <c r="A2329" s="54">
        <v>45974</v>
      </c>
      <c r="B2329" t="s">
        <v>3071</v>
      </c>
      <c r="C2329" t="s">
        <v>41</v>
      </c>
      <c r="D2329">
        <v>781716905</v>
      </c>
      <c r="E2329" t="s">
        <v>33</v>
      </c>
      <c r="F2329" t="s">
        <v>45</v>
      </c>
      <c r="G2329" t="s">
        <v>10437</v>
      </c>
      <c r="H2329">
        <v>789525534</v>
      </c>
      <c r="I2329">
        <v>789525534</v>
      </c>
      <c r="J2329" t="s">
        <v>10195</v>
      </c>
      <c r="K2329" t="s">
        <v>36</v>
      </c>
      <c r="L2329" t="s">
        <v>3896</v>
      </c>
      <c r="M2329" t="s">
        <v>5752</v>
      </c>
      <c r="N2329" s="54">
        <v>45974</v>
      </c>
      <c r="O2329" s="55">
        <v>0.75</v>
      </c>
      <c r="P2329" t="s">
        <v>45</v>
      </c>
      <c r="Q2329" s="54">
        <v>45975</v>
      </c>
      <c r="R2329" s="55">
        <v>0.46388888888888902</v>
      </c>
      <c r="T2329">
        <v>1411251732949</v>
      </c>
      <c r="U2329">
        <v>0</v>
      </c>
    </row>
    <row r="2330" spans="1:21" hidden="1">
      <c r="A2330" s="54">
        <v>45974</v>
      </c>
      <c r="B2330" t="s">
        <v>4402</v>
      </c>
      <c r="C2330" t="s">
        <v>41</v>
      </c>
      <c r="D2330">
        <v>788595265</v>
      </c>
      <c r="E2330" t="s">
        <v>33</v>
      </c>
      <c r="F2330" t="s">
        <v>45</v>
      </c>
      <c r="G2330" t="s">
        <v>10438</v>
      </c>
      <c r="H2330">
        <v>762766534</v>
      </c>
      <c r="I2330">
        <v>727812323</v>
      </c>
      <c r="J2330" t="s">
        <v>10439</v>
      </c>
      <c r="K2330" t="s">
        <v>36</v>
      </c>
      <c r="L2330" t="s">
        <v>4129</v>
      </c>
      <c r="M2330" t="s">
        <v>10392</v>
      </c>
      <c r="N2330" s="54">
        <v>45974</v>
      </c>
      <c r="O2330" s="55">
        <v>0.33333333333333331</v>
      </c>
      <c r="P2330" t="s">
        <v>45</v>
      </c>
      <c r="Q2330" s="54" t="s">
        <v>12212</v>
      </c>
      <c r="R2330" s="55" t="s">
        <v>12224</v>
      </c>
      <c r="T2330">
        <v>1411251732743</v>
      </c>
      <c r="U2330">
        <v>0</v>
      </c>
    </row>
    <row r="2331" spans="1:21" hidden="1">
      <c r="A2331" s="54">
        <v>45974</v>
      </c>
      <c r="B2331" t="s">
        <v>4381</v>
      </c>
      <c r="C2331" t="s">
        <v>41</v>
      </c>
      <c r="D2331">
        <v>788401220</v>
      </c>
      <c r="E2331" t="s">
        <v>33</v>
      </c>
      <c r="F2331" t="s">
        <v>45</v>
      </c>
      <c r="G2331" t="s">
        <v>8565</v>
      </c>
      <c r="H2331">
        <v>751273025</v>
      </c>
      <c r="I2331">
        <v>724597511</v>
      </c>
      <c r="J2331" t="s">
        <v>8566</v>
      </c>
      <c r="K2331" t="s">
        <v>36</v>
      </c>
      <c r="L2331" t="s">
        <v>4129</v>
      </c>
      <c r="M2331" t="s">
        <v>8567</v>
      </c>
      <c r="N2331" s="54">
        <v>45975</v>
      </c>
      <c r="O2331" s="55">
        <v>0.33333333333333331</v>
      </c>
      <c r="P2331" t="s">
        <v>45</v>
      </c>
      <c r="Q2331" s="54">
        <v>45977</v>
      </c>
      <c r="R2331" s="55">
        <v>0.39861111111111103</v>
      </c>
      <c r="T2331">
        <v>1411251732717</v>
      </c>
      <c r="U2331">
        <v>0</v>
      </c>
    </row>
    <row r="2332" spans="1:21" hidden="1">
      <c r="A2332" s="54">
        <v>45974</v>
      </c>
      <c r="B2332" t="s">
        <v>267</v>
      </c>
      <c r="C2332" t="s">
        <v>41</v>
      </c>
      <c r="D2332">
        <v>755669505</v>
      </c>
      <c r="E2332" t="s">
        <v>33</v>
      </c>
      <c r="F2332" t="s">
        <v>45</v>
      </c>
      <c r="G2332" t="s">
        <v>10440</v>
      </c>
      <c r="H2332">
        <v>254788921852</v>
      </c>
      <c r="I2332">
        <v>254793941508</v>
      </c>
      <c r="J2332" t="s">
        <v>10441</v>
      </c>
      <c r="K2332" t="s">
        <v>81</v>
      </c>
      <c r="L2332" t="s">
        <v>3959</v>
      </c>
      <c r="M2332" t="s">
        <v>10442</v>
      </c>
      <c r="N2332" s="54">
        <v>45975</v>
      </c>
      <c r="O2332" s="55">
        <v>0.41666666666666669</v>
      </c>
      <c r="P2332" t="s">
        <v>45</v>
      </c>
      <c r="Q2332" s="54" t="s">
        <v>12212</v>
      </c>
      <c r="R2332" s="55" t="s">
        <v>12225</v>
      </c>
      <c r="T2332">
        <v>1411251732763</v>
      </c>
      <c r="U2332">
        <v>0</v>
      </c>
    </row>
    <row r="2333" spans="1:21" hidden="1">
      <c r="A2333" s="54">
        <v>45974</v>
      </c>
      <c r="B2333" t="s">
        <v>4381</v>
      </c>
      <c r="C2333" t="s">
        <v>41</v>
      </c>
      <c r="D2333">
        <v>788401220</v>
      </c>
      <c r="E2333" t="s">
        <v>33</v>
      </c>
      <c r="F2333" t="s">
        <v>45</v>
      </c>
      <c r="G2333" t="s">
        <v>10443</v>
      </c>
      <c r="H2333">
        <v>732768154</v>
      </c>
      <c r="I2333">
        <v>725961260</v>
      </c>
      <c r="J2333" t="s">
        <v>10444</v>
      </c>
      <c r="K2333" t="s">
        <v>81</v>
      </c>
      <c r="L2333" t="s">
        <v>4384</v>
      </c>
      <c r="M2333" t="s">
        <v>4391</v>
      </c>
      <c r="N2333" s="54">
        <v>45975</v>
      </c>
      <c r="O2333" s="55">
        <v>0.33333333333333331</v>
      </c>
      <c r="P2333" t="s">
        <v>45</v>
      </c>
      <c r="Q2333" s="54">
        <v>45975</v>
      </c>
      <c r="R2333" s="55">
        <v>0.55625000000000002</v>
      </c>
      <c r="T2333">
        <v>1411251733381</v>
      </c>
      <c r="U2333">
        <v>0</v>
      </c>
    </row>
    <row r="2334" spans="1:21" hidden="1">
      <c r="A2334" s="54">
        <v>45974</v>
      </c>
      <c r="B2334" t="s">
        <v>40</v>
      </c>
      <c r="C2334" t="s">
        <v>41</v>
      </c>
      <c r="D2334">
        <v>782300518</v>
      </c>
      <c r="E2334" t="s">
        <v>33</v>
      </c>
      <c r="F2334" t="s">
        <v>45</v>
      </c>
      <c r="G2334" t="s">
        <v>10445</v>
      </c>
      <c r="I2334">
        <v>717050736</v>
      </c>
      <c r="J2334" t="s">
        <v>10446</v>
      </c>
      <c r="K2334" t="s">
        <v>36</v>
      </c>
      <c r="L2334" t="s">
        <v>1871</v>
      </c>
      <c r="M2334" t="s">
        <v>7611</v>
      </c>
      <c r="N2334" s="54">
        <v>45975</v>
      </c>
      <c r="O2334" s="55">
        <v>0.58333333333333337</v>
      </c>
      <c r="P2334" t="s">
        <v>45</v>
      </c>
      <c r="Q2334" s="54" t="s">
        <v>12226</v>
      </c>
      <c r="R2334" s="55" t="s">
        <v>12014</v>
      </c>
      <c r="T2334">
        <v>1411251733973</v>
      </c>
      <c r="U2334">
        <v>0</v>
      </c>
    </row>
    <row r="2335" spans="1:21" hidden="1">
      <c r="A2335" s="54">
        <v>45974</v>
      </c>
      <c r="B2335" t="s">
        <v>707</v>
      </c>
      <c r="C2335" t="s">
        <v>41</v>
      </c>
      <c r="D2335">
        <v>783211943</v>
      </c>
      <c r="E2335" t="s">
        <v>33</v>
      </c>
      <c r="F2335" t="s">
        <v>45</v>
      </c>
      <c r="G2335" t="s">
        <v>10447</v>
      </c>
      <c r="H2335">
        <v>721920088</v>
      </c>
      <c r="I2335">
        <v>720097563</v>
      </c>
      <c r="J2335" t="s">
        <v>10448</v>
      </c>
      <c r="K2335" t="s">
        <v>36</v>
      </c>
      <c r="L2335" t="s">
        <v>1196</v>
      </c>
      <c r="M2335" t="s">
        <v>10449</v>
      </c>
      <c r="N2335" s="54">
        <v>45975</v>
      </c>
      <c r="O2335" s="55">
        <v>0.75</v>
      </c>
      <c r="P2335" t="s">
        <v>45</v>
      </c>
      <c r="Q2335" s="54">
        <v>45975</v>
      </c>
      <c r="R2335" s="55">
        <v>0.49861111111111101</v>
      </c>
      <c r="T2335">
        <v>1411251733118</v>
      </c>
      <c r="U2335">
        <v>0</v>
      </c>
    </row>
    <row r="2336" spans="1:21" hidden="1">
      <c r="A2336" s="54">
        <v>45974</v>
      </c>
      <c r="B2336" t="s">
        <v>867</v>
      </c>
      <c r="C2336" t="s">
        <v>41</v>
      </c>
      <c r="D2336">
        <v>738237386</v>
      </c>
      <c r="E2336" t="s">
        <v>33</v>
      </c>
      <c r="F2336" t="s">
        <v>45</v>
      </c>
      <c r="G2336" t="s">
        <v>10450</v>
      </c>
      <c r="I2336">
        <v>798758733</v>
      </c>
      <c r="J2336" t="s">
        <v>10451</v>
      </c>
      <c r="K2336" t="s">
        <v>36</v>
      </c>
      <c r="L2336" t="s">
        <v>3959</v>
      </c>
      <c r="M2336" t="s">
        <v>73</v>
      </c>
      <c r="N2336" s="54">
        <v>45976</v>
      </c>
      <c r="O2336" s="55">
        <v>0.41666666666666669</v>
      </c>
      <c r="P2336" t="s">
        <v>45</v>
      </c>
      <c r="Q2336" s="54" t="s">
        <v>12226</v>
      </c>
      <c r="R2336" s="55" t="s">
        <v>12227</v>
      </c>
      <c r="T2336">
        <v>1411251733813</v>
      </c>
      <c r="U2336">
        <v>0</v>
      </c>
    </row>
    <row r="2337" spans="1:21" hidden="1">
      <c r="A2337" s="54">
        <v>45974</v>
      </c>
      <c r="B2337" t="s">
        <v>99</v>
      </c>
      <c r="C2337" t="s">
        <v>41</v>
      </c>
      <c r="D2337">
        <v>783305070</v>
      </c>
      <c r="E2337" t="s">
        <v>33</v>
      </c>
      <c r="F2337" t="s">
        <v>45</v>
      </c>
      <c r="G2337" t="s">
        <v>10452</v>
      </c>
      <c r="H2337">
        <v>101181415</v>
      </c>
      <c r="I2337">
        <v>707181415</v>
      </c>
      <c r="J2337" t="s">
        <v>10453</v>
      </c>
      <c r="K2337" t="s">
        <v>36</v>
      </c>
      <c r="L2337" t="s">
        <v>1196</v>
      </c>
      <c r="M2337" t="s">
        <v>10454</v>
      </c>
      <c r="N2337" s="54">
        <v>45974</v>
      </c>
      <c r="O2337" s="55">
        <v>0.375</v>
      </c>
      <c r="P2337" t="s">
        <v>45</v>
      </c>
      <c r="Q2337" s="54">
        <v>45975</v>
      </c>
      <c r="R2337" s="55">
        <v>0.40972222222222199</v>
      </c>
      <c r="T2337">
        <v>1411251732754</v>
      </c>
      <c r="U2337">
        <v>0</v>
      </c>
    </row>
    <row r="2338" spans="1:21">
      <c r="A2338" s="54">
        <v>45974</v>
      </c>
      <c r="B2338" t="s">
        <v>8692</v>
      </c>
      <c r="C2338" t="s">
        <v>1130</v>
      </c>
      <c r="D2338">
        <v>788224017</v>
      </c>
      <c r="E2338" t="s">
        <v>33</v>
      </c>
      <c r="F2338" t="s">
        <v>45</v>
      </c>
      <c r="G2338" t="s">
        <v>10455</v>
      </c>
      <c r="H2338">
        <v>735996148</v>
      </c>
      <c r="I2338">
        <v>799259834</v>
      </c>
      <c r="J2338" t="s">
        <v>10456</v>
      </c>
      <c r="K2338" t="s">
        <v>36</v>
      </c>
      <c r="L2338" t="s">
        <v>1878</v>
      </c>
      <c r="M2338" t="s">
        <v>10457</v>
      </c>
      <c r="N2338" s="54">
        <v>45974</v>
      </c>
      <c r="O2338" s="55">
        <v>0.54166666666666663</v>
      </c>
      <c r="P2338" t="s">
        <v>45</v>
      </c>
      <c r="Q2338" s="54">
        <v>45975</v>
      </c>
      <c r="R2338" s="55" t="s">
        <v>12228</v>
      </c>
      <c r="T2338">
        <v>1411251733274</v>
      </c>
      <c r="U2338">
        <v>0</v>
      </c>
    </row>
    <row r="2339" spans="1:21" hidden="1">
      <c r="A2339" s="54">
        <v>45974</v>
      </c>
      <c r="B2339" t="s">
        <v>484</v>
      </c>
      <c r="C2339" t="s">
        <v>41</v>
      </c>
      <c r="D2339">
        <v>784292582</v>
      </c>
      <c r="E2339" t="s">
        <v>33</v>
      </c>
      <c r="F2339" t="s">
        <v>45</v>
      </c>
      <c r="G2339" t="s">
        <v>10458</v>
      </c>
      <c r="H2339">
        <v>254108850254</v>
      </c>
      <c r="I2339">
        <v>254108850254</v>
      </c>
      <c r="J2339" t="s">
        <v>10459</v>
      </c>
      <c r="K2339" t="s">
        <v>36</v>
      </c>
      <c r="L2339" t="s">
        <v>3907</v>
      </c>
      <c r="M2339" t="s">
        <v>4138</v>
      </c>
      <c r="N2339" s="54">
        <v>45975</v>
      </c>
      <c r="O2339" s="55">
        <v>0.5</v>
      </c>
      <c r="P2339" t="s">
        <v>45</v>
      </c>
      <c r="Q2339" s="54">
        <v>45975</v>
      </c>
      <c r="R2339" s="55">
        <v>0.469444444444444</v>
      </c>
      <c r="T2339">
        <v>1411251732973</v>
      </c>
      <c r="U2339">
        <v>0</v>
      </c>
    </row>
    <row r="2340" spans="1:21" hidden="1">
      <c r="A2340" s="54">
        <v>45974</v>
      </c>
      <c r="B2340" t="s">
        <v>484</v>
      </c>
      <c r="C2340" t="s">
        <v>41</v>
      </c>
      <c r="D2340">
        <v>784292582</v>
      </c>
      <c r="E2340" t="s">
        <v>33</v>
      </c>
      <c r="F2340" t="s">
        <v>45</v>
      </c>
      <c r="G2340" t="s">
        <v>10460</v>
      </c>
      <c r="H2340">
        <v>254108850254</v>
      </c>
      <c r="I2340">
        <v>254108850254</v>
      </c>
      <c r="J2340" t="s">
        <v>10459</v>
      </c>
      <c r="K2340" t="s">
        <v>36</v>
      </c>
      <c r="L2340" t="s">
        <v>3907</v>
      </c>
      <c r="M2340" t="s">
        <v>4138</v>
      </c>
      <c r="N2340" s="54">
        <v>45975</v>
      </c>
      <c r="O2340" s="55">
        <v>0.5</v>
      </c>
      <c r="P2340" t="s">
        <v>45</v>
      </c>
      <c r="Q2340" s="54">
        <v>45975</v>
      </c>
      <c r="R2340" s="55" t="s">
        <v>12037</v>
      </c>
      <c r="T2340">
        <v>1411251733322</v>
      </c>
      <c r="U2340">
        <v>0</v>
      </c>
    </row>
    <row r="2341" spans="1:21" hidden="1">
      <c r="A2341" s="54">
        <v>45974</v>
      </c>
      <c r="B2341" t="s">
        <v>3071</v>
      </c>
      <c r="C2341" t="s">
        <v>41</v>
      </c>
      <c r="D2341">
        <v>781716905</v>
      </c>
      <c r="E2341" t="s">
        <v>33</v>
      </c>
      <c r="F2341" t="s">
        <v>3886</v>
      </c>
      <c r="G2341" t="s">
        <v>10461</v>
      </c>
      <c r="I2341">
        <v>742750940</v>
      </c>
      <c r="J2341" t="s">
        <v>10462</v>
      </c>
      <c r="K2341" t="s">
        <v>36</v>
      </c>
      <c r="L2341" t="s">
        <v>3896</v>
      </c>
      <c r="M2341" t="s">
        <v>9163</v>
      </c>
      <c r="N2341" s="54">
        <v>46009</v>
      </c>
      <c r="O2341" s="55">
        <v>0.75</v>
      </c>
      <c r="P2341" t="s">
        <v>3886</v>
      </c>
      <c r="Q2341" s="54"/>
      <c r="T2341" t="s">
        <v>4175</v>
      </c>
      <c r="U2341"/>
    </row>
    <row r="2342" spans="1:21" hidden="1">
      <c r="A2342" s="54">
        <v>45974</v>
      </c>
      <c r="B2342" t="s">
        <v>3071</v>
      </c>
      <c r="C2342" t="s">
        <v>41</v>
      </c>
      <c r="D2342">
        <v>781716905</v>
      </c>
      <c r="E2342" t="s">
        <v>33</v>
      </c>
      <c r="F2342" t="s">
        <v>3886</v>
      </c>
      <c r="G2342" t="s">
        <v>10463</v>
      </c>
      <c r="I2342">
        <v>793979862</v>
      </c>
      <c r="J2342" t="s">
        <v>10464</v>
      </c>
      <c r="K2342" t="s">
        <v>36</v>
      </c>
      <c r="L2342" t="s">
        <v>3896</v>
      </c>
      <c r="M2342" t="s">
        <v>3145</v>
      </c>
      <c r="N2342" s="54">
        <v>45995</v>
      </c>
      <c r="O2342" s="55">
        <v>0.41666666666666669</v>
      </c>
      <c r="P2342" t="s">
        <v>3886</v>
      </c>
      <c r="Q2342" s="54"/>
      <c r="T2342" t="s">
        <v>4175</v>
      </c>
      <c r="U2342"/>
    </row>
    <row r="2343" spans="1:21" hidden="1">
      <c r="A2343" s="54">
        <v>45974</v>
      </c>
      <c r="B2343" t="s">
        <v>5096</v>
      </c>
      <c r="C2343" t="s">
        <v>41</v>
      </c>
      <c r="D2343">
        <v>762900090</v>
      </c>
      <c r="E2343" t="s">
        <v>33</v>
      </c>
      <c r="F2343" t="s">
        <v>45</v>
      </c>
      <c r="G2343" t="s">
        <v>10465</v>
      </c>
      <c r="H2343">
        <v>254756166582</v>
      </c>
      <c r="I2343">
        <v>254711947501</v>
      </c>
      <c r="J2343" t="s">
        <v>10466</v>
      </c>
      <c r="K2343" t="s">
        <v>36</v>
      </c>
      <c r="L2343" t="s">
        <v>4791</v>
      </c>
      <c r="M2343" t="s">
        <v>10467</v>
      </c>
      <c r="N2343" s="54">
        <v>45977</v>
      </c>
      <c r="O2343" s="55">
        <v>0.41666666666666669</v>
      </c>
      <c r="P2343" t="s">
        <v>45</v>
      </c>
      <c r="Q2343" s="54" t="s">
        <v>12226</v>
      </c>
      <c r="R2343" s="55">
        <v>0.61805555555555503</v>
      </c>
      <c r="T2343">
        <v>1411251733632</v>
      </c>
      <c r="U2343">
        <v>0</v>
      </c>
    </row>
    <row r="2344" spans="1:21" hidden="1">
      <c r="A2344" s="54">
        <v>45974</v>
      </c>
      <c r="B2344" t="s">
        <v>3580</v>
      </c>
      <c r="C2344" t="s">
        <v>5732</v>
      </c>
      <c r="D2344">
        <v>739662010</v>
      </c>
      <c r="E2344" t="s">
        <v>33</v>
      </c>
      <c r="F2344" t="s">
        <v>45</v>
      </c>
      <c r="G2344" t="s">
        <v>10468</v>
      </c>
      <c r="H2344">
        <v>254789601913</v>
      </c>
      <c r="I2344">
        <v>254704547246</v>
      </c>
      <c r="J2344" t="s">
        <v>10469</v>
      </c>
      <c r="K2344" t="s">
        <v>36</v>
      </c>
      <c r="L2344" t="s">
        <v>3896</v>
      </c>
      <c r="M2344" t="s">
        <v>10470</v>
      </c>
      <c r="N2344" s="54">
        <v>45975</v>
      </c>
      <c r="O2344" s="55">
        <v>0.375</v>
      </c>
      <c r="P2344" t="s">
        <v>45</v>
      </c>
      <c r="Q2344" s="54">
        <v>45975</v>
      </c>
      <c r="R2344" s="55">
        <v>0.42986111111111103</v>
      </c>
      <c r="T2344">
        <v>1411251732838</v>
      </c>
      <c r="U2344">
        <v>0</v>
      </c>
    </row>
    <row r="2345" spans="1:21" hidden="1">
      <c r="A2345" s="54">
        <v>45974</v>
      </c>
      <c r="B2345" t="s">
        <v>4094</v>
      </c>
      <c r="C2345" t="s">
        <v>41</v>
      </c>
      <c r="D2345">
        <v>784408959</v>
      </c>
      <c r="E2345" t="s">
        <v>33</v>
      </c>
      <c r="F2345" t="s">
        <v>45</v>
      </c>
      <c r="G2345" t="s">
        <v>10471</v>
      </c>
      <c r="H2345">
        <v>731301604</v>
      </c>
      <c r="I2345">
        <v>722140766</v>
      </c>
      <c r="J2345" t="s">
        <v>5767</v>
      </c>
      <c r="K2345" t="s">
        <v>36</v>
      </c>
      <c r="L2345" t="s">
        <v>4129</v>
      </c>
      <c r="M2345" t="s">
        <v>10472</v>
      </c>
      <c r="N2345" s="54">
        <v>45974</v>
      </c>
      <c r="O2345" s="55">
        <v>0.66666666666666663</v>
      </c>
      <c r="P2345" t="s">
        <v>45</v>
      </c>
      <c r="Q2345" s="54">
        <v>45975</v>
      </c>
      <c r="R2345" s="55" t="s">
        <v>12229</v>
      </c>
      <c r="T2345">
        <v>1411251732892</v>
      </c>
      <c r="U2345">
        <v>0</v>
      </c>
    </row>
    <row r="2346" spans="1:21" hidden="1">
      <c r="A2346" s="54">
        <v>45974</v>
      </c>
      <c r="B2346" t="s">
        <v>4094</v>
      </c>
      <c r="C2346" t="s">
        <v>41</v>
      </c>
      <c r="D2346">
        <v>784408959</v>
      </c>
      <c r="E2346" t="s">
        <v>33</v>
      </c>
      <c r="F2346" t="s">
        <v>45</v>
      </c>
      <c r="G2346" t="s">
        <v>10471</v>
      </c>
      <c r="H2346">
        <v>731301604</v>
      </c>
      <c r="I2346">
        <v>722140766</v>
      </c>
      <c r="J2346" t="s">
        <v>5767</v>
      </c>
      <c r="K2346" t="s">
        <v>36</v>
      </c>
      <c r="L2346" t="s">
        <v>4129</v>
      </c>
      <c r="M2346" t="s">
        <v>10472</v>
      </c>
      <c r="N2346" s="54">
        <v>45974</v>
      </c>
      <c r="O2346" s="55">
        <v>0.66666666666666663</v>
      </c>
      <c r="P2346" t="s">
        <v>67</v>
      </c>
      <c r="Q2346" s="54">
        <v>45975</v>
      </c>
      <c r="R2346" s="55" t="s">
        <v>12230</v>
      </c>
      <c r="T2346">
        <v>0</v>
      </c>
      <c r="U2346" t="s">
        <v>114</v>
      </c>
    </row>
    <row r="2347" spans="1:21">
      <c r="A2347" s="54">
        <v>45974</v>
      </c>
      <c r="B2347" t="s">
        <v>1129</v>
      </c>
      <c r="C2347" t="s">
        <v>1129</v>
      </c>
      <c r="D2347">
        <v>751347375</v>
      </c>
      <c r="E2347" t="s">
        <v>33</v>
      </c>
      <c r="F2347" t="s">
        <v>45</v>
      </c>
      <c r="G2347" t="s">
        <v>10473</v>
      </c>
      <c r="H2347">
        <v>735336479</v>
      </c>
      <c r="I2347">
        <v>757873759</v>
      </c>
      <c r="J2347" t="s">
        <v>10474</v>
      </c>
      <c r="K2347" t="s">
        <v>36</v>
      </c>
      <c r="L2347" t="s">
        <v>3910</v>
      </c>
      <c r="M2347" t="s">
        <v>10475</v>
      </c>
      <c r="N2347" s="54">
        <v>45975</v>
      </c>
      <c r="O2347" s="55">
        <v>0.5</v>
      </c>
      <c r="P2347" t="s">
        <v>39</v>
      </c>
      <c r="Q2347" s="54">
        <v>45975</v>
      </c>
      <c r="R2347" s="55" t="s">
        <v>12152</v>
      </c>
      <c r="T2347">
        <v>0</v>
      </c>
      <c r="U2347" t="e">
        <v>#REF!</v>
      </c>
    </row>
    <row r="2348" spans="1:21" hidden="1">
      <c r="A2348" s="54">
        <v>45974</v>
      </c>
      <c r="B2348" t="s">
        <v>2590</v>
      </c>
      <c r="C2348" t="s">
        <v>41</v>
      </c>
      <c r="D2348">
        <v>738481681</v>
      </c>
      <c r="E2348" t="s">
        <v>33</v>
      </c>
      <c r="F2348" t="s">
        <v>45</v>
      </c>
      <c r="G2348" t="s">
        <v>10476</v>
      </c>
      <c r="H2348">
        <v>254799070601</v>
      </c>
      <c r="I2348">
        <v>254799070601</v>
      </c>
      <c r="J2348" t="s">
        <v>10477</v>
      </c>
      <c r="K2348" t="s">
        <v>36</v>
      </c>
      <c r="L2348" t="s">
        <v>3909</v>
      </c>
      <c r="M2348" t="s">
        <v>10478</v>
      </c>
      <c r="N2348" s="54">
        <v>45975</v>
      </c>
      <c r="O2348" s="55">
        <v>0.45833333333333331</v>
      </c>
      <c r="P2348" t="s">
        <v>45</v>
      </c>
      <c r="Q2348" s="54">
        <v>45975</v>
      </c>
      <c r="R2348" s="55">
        <v>0.485416666666667</v>
      </c>
      <c r="T2348">
        <v>1411251733037</v>
      </c>
      <c r="U2348">
        <v>0</v>
      </c>
    </row>
    <row r="2349" spans="1:21" hidden="1">
      <c r="A2349" s="54">
        <v>45974</v>
      </c>
      <c r="B2349" t="s">
        <v>2122</v>
      </c>
      <c r="C2349" t="s">
        <v>41</v>
      </c>
      <c r="D2349">
        <v>789015505</v>
      </c>
      <c r="E2349" t="s">
        <v>33</v>
      </c>
      <c r="F2349" t="s">
        <v>45</v>
      </c>
      <c r="G2349" t="s">
        <v>10479</v>
      </c>
      <c r="H2349">
        <v>254706745230</v>
      </c>
      <c r="I2349">
        <v>254706745230</v>
      </c>
      <c r="J2349" t="s">
        <v>10480</v>
      </c>
      <c r="K2349" t="s">
        <v>36</v>
      </c>
      <c r="L2349" t="s">
        <v>3896</v>
      </c>
      <c r="M2349" t="s">
        <v>10481</v>
      </c>
      <c r="N2349" s="54">
        <v>45982</v>
      </c>
      <c r="O2349" s="55">
        <v>0.45833333333333331</v>
      </c>
      <c r="P2349" t="s">
        <v>39</v>
      </c>
      <c r="Q2349" s="54">
        <v>45975</v>
      </c>
      <c r="R2349" s="55">
        <v>0</v>
      </c>
      <c r="T2349">
        <v>0</v>
      </c>
      <c r="U2349" t="e">
        <v>#REF!</v>
      </c>
    </row>
    <row r="2350" spans="1:21" hidden="1">
      <c r="A2350" s="54">
        <v>45974</v>
      </c>
      <c r="B2350" t="s">
        <v>867</v>
      </c>
      <c r="C2350" t="s">
        <v>41</v>
      </c>
      <c r="D2350">
        <v>738237386</v>
      </c>
      <c r="E2350" t="s">
        <v>33</v>
      </c>
      <c r="F2350" t="s">
        <v>45</v>
      </c>
      <c r="G2350" t="s">
        <v>10482</v>
      </c>
      <c r="I2350">
        <v>716035996</v>
      </c>
      <c r="J2350" t="s">
        <v>10483</v>
      </c>
      <c r="K2350" t="s">
        <v>36</v>
      </c>
      <c r="L2350" t="s">
        <v>3943</v>
      </c>
      <c r="M2350" t="s">
        <v>5016</v>
      </c>
      <c r="N2350" s="54">
        <v>45975</v>
      </c>
      <c r="O2350" s="55">
        <v>0.41666666666666669</v>
      </c>
      <c r="P2350" t="s">
        <v>45</v>
      </c>
      <c r="Q2350" s="54" t="s">
        <v>12226</v>
      </c>
      <c r="R2350" s="55">
        <v>0.58402777777777803</v>
      </c>
      <c r="T2350">
        <v>1411251733504</v>
      </c>
      <c r="U2350">
        <v>0</v>
      </c>
    </row>
    <row r="2351" spans="1:21" hidden="1">
      <c r="A2351" s="54">
        <v>45974</v>
      </c>
      <c r="B2351" t="s">
        <v>5196</v>
      </c>
      <c r="C2351" t="s">
        <v>41</v>
      </c>
      <c r="D2351">
        <v>786561464</v>
      </c>
      <c r="E2351" t="s">
        <v>33</v>
      </c>
      <c r="F2351" t="s">
        <v>45</v>
      </c>
      <c r="G2351" t="s">
        <v>10484</v>
      </c>
      <c r="H2351">
        <v>725821457</v>
      </c>
      <c r="I2351">
        <v>725821457</v>
      </c>
      <c r="J2351" t="s">
        <v>10485</v>
      </c>
      <c r="K2351" t="s">
        <v>36</v>
      </c>
      <c r="L2351" t="s">
        <v>1911</v>
      </c>
      <c r="M2351" t="s">
        <v>8861</v>
      </c>
      <c r="N2351" s="54">
        <v>45976</v>
      </c>
      <c r="O2351" s="55">
        <v>0.54166666666666663</v>
      </c>
      <c r="P2351" t="s">
        <v>45</v>
      </c>
      <c r="Q2351" s="54">
        <v>45975</v>
      </c>
      <c r="R2351" s="55" t="s">
        <v>12020</v>
      </c>
      <c r="T2351">
        <v>1411251733104</v>
      </c>
      <c r="U2351">
        <v>0</v>
      </c>
    </row>
    <row r="2352" spans="1:21" hidden="1">
      <c r="A2352" s="54">
        <v>45974</v>
      </c>
      <c r="B2352" t="s">
        <v>4645</v>
      </c>
      <c r="C2352" t="s">
        <v>41</v>
      </c>
      <c r="D2352">
        <v>789928129</v>
      </c>
      <c r="E2352" t="s">
        <v>33</v>
      </c>
      <c r="F2352" t="s">
        <v>45</v>
      </c>
      <c r="G2352" t="s">
        <v>10486</v>
      </c>
      <c r="H2352">
        <v>254719278668</v>
      </c>
      <c r="I2352">
        <v>254719278668</v>
      </c>
      <c r="J2352" t="s">
        <v>9862</v>
      </c>
      <c r="K2352" t="s">
        <v>36</v>
      </c>
      <c r="L2352" t="s">
        <v>4129</v>
      </c>
      <c r="M2352" t="s">
        <v>1209</v>
      </c>
      <c r="N2352" s="54">
        <v>45976</v>
      </c>
      <c r="O2352" s="55">
        <v>0.33333333333333331</v>
      </c>
      <c r="P2352" t="s">
        <v>67</v>
      </c>
      <c r="Q2352" s="54">
        <v>45975</v>
      </c>
      <c r="R2352" s="55" t="s">
        <v>12231</v>
      </c>
      <c r="T2352">
        <v>0</v>
      </c>
      <c r="U2352" t="s">
        <v>114</v>
      </c>
    </row>
    <row r="2353" spans="1:21">
      <c r="A2353" s="54">
        <v>45974</v>
      </c>
      <c r="B2353" t="s">
        <v>9197</v>
      </c>
      <c r="C2353" t="s">
        <v>1174</v>
      </c>
      <c r="D2353">
        <v>103338340</v>
      </c>
      <c r="E2353" t="s">
        <v>33</v>
      </c>
      <c r="F2353" t="s">
        <v>45</v>
      </c>
      <c r="G2353" t="s">
        <v>10487</v>
      </c>
      <c r="H2353">
        <v>782439426</v>
      </c>
      <c r="I2353">
        <v>758526911</v>
      </c>
      <c r="J2353" t="s">
        <v>10488</v>
      </c>
      <c r="K2353" t="s">
        <v>36</v>
      </c>
      <c r="L2353" t="s">
        <v>3896</v>
      </c>
      <c r="M2353" t="s">
        <v>5642</v>
      </c>
      <c r="N2353" s="54">
        <v>45975</v>
      </c>
      <c r="O2353" s="55">
        <v>0.5</v>
      </c>
      <c r="P2353" t="s">
        <v>45</v>
      </c>
      <c r="Q2353" s="54">
        <v>45975</v>
      </c>
      <c r="R2353" s="55">
        <v>0.42708333333333298</v>
      </c>
      <c r="T2353">
        <v>1411251732808</v>
      </c>
      <c r="U2353">
        <v>0</v>
      </c>
    </row>
    <row r="2354" spans="1:21">
      <c r="A2354" s="54">
        <v>45974</v>
      </c>
      <c r="B2354" t="s">
        <v>9197</v>
      </c>
      <c r="C2354" t="s">
        <v>1174</v>
      </c>
      <c r="D2354">
        <v>103338340</v>
      </c>
      <c r="E2354" t="s">
        <v>33</v>
      </c>
      <c r="F2354" t="s">
        <v>45</v>
      </c>
      <c r="G2354" t="s">
        <v>10489</v>
      </c>
      <c r="H2354">
        <v>700718084</v>
      </c>
      <c r="I2354">
        <v>700718084</v>
      </c>
      <c r="J2354" t="s">
        <v>10490</v>
      </c>
      <c r="K2354" t="s">
        <v>36</v>
      </c>
      <c r="L2354" t="s">
        <v>3896</v>
      </c>
      <c r="M2354" t="s">
        <v>3987</v>
      </c>
      <c r="N2354" s="54">
        <v>45975</v>
      </c>
      <c r="O2354" s="55">
        <v>0.58333333333333337</v>
      </c>
      <c r="P2354" t="s">
        <v>45</v>
      </c>
      <c r="Q2354" s="54">
        <v>45975</v>
      </c>
      <c r="R2354" s="55" t="s">
        <v>12232</v>
      </c>
      <c r="T2354">
        <v>1411251733169</v>
      </c>
      <c r="U2354">
        <v>0</v>
      </c>
    </row>
    <row r="2355" spans="1:21">
      <c r="A2355" s="54">
        <v>45974</v>
      </c>
      <c r="B2355" t="s">
        <v>9197</v>
      </c>
      <c r="C2355" t="s">
        <v>1174</v>
      </c>
      <c r="D2355">
        <v>103338340</v>
      </c>
      <c r="E2355" t="s">
        <v>33</v>
      </c>
      <c r="F2355" t="s">
        <v>45</v>
      </c>
      <c r="G2355" t="s">
        <v>10491</v>
      </c>
      <c r="H2355">
        <v>745015347</v>
      </c>
      <c r="I2355">
        <v>745015347</v>
      </c>
      <c r="J2355" t="s">
        <v>10492</v>
      </c>
      <c r="K2355" t="s">
        <v>36</v>
      </c>
      <c r="L2355" t="s">
        <v>3896</v>
      </c>
      <c r="M2355" t="s">
        <v>3987</v>
      </c>
      <c r="N2355" s="54">
        <v>45975</v>
      </c>
      <c r="O2355" s="55">
        <v>0.58333333333333337</v>
      </c>
      <c r="P2355" t="s">
        <v>45</v>
      </c>
      <c r="Q2355" s="54" t="s">
        <v>12226</v>
      </c>
      <c r="R2355" s="55">
        <v>0.593055555555556</v>
      </c>
      <c r="T2355">
        <v>1411251733557</v>
      </c>
      <c r="U2355">
        <v>0</v>
      </c>
    </row>
    <row r="2356" spans="1:21">
      <c r="A2356" s="54">
        <v>45974</v>
      </c>
      <c r="B2356" t="s">
        <v>9197</v>
      </c>
      <c r="C2356" t="s">
        <v>1174</v>
      </c>
      <c r="D2356">
        <v>103338340</v>
      </c>
      <c r="E2356" t="s">
        <v>33</v>
      </c>
      <c r="F2356" t="s">
        <v>45</v>
      </c>
      <c r="G2356" t="s">
        <v>10493</v>
      </c>
      <c r="H2356">
        <v>101219498</v>
      </c>
      <c r="I2356">
        <v>101219498</v>
      </c>
      <c r="J2356" t="s">
        <v>10494</v>
      </c>
      <c r="K2356" t="s">
        <v>36</v>
      </c>
      <c r="L2356" t="s">
        <v>3896</v>
      </c>
      <c r="M2356" t="s">
        <v>9574</v>
      </c>
      <c r="N2356" s="54">
        <v>45975</v>
      </c>
      <c r="O2356" s="55">
        <v>0.58333333333333337</v>
      </c>
      <c r="P2356" t="s">
        <v>45</v>
      </c>
      <c r="Q2356" s="54">
        <v>45975</v>
      </c>
      <c r="R2356" s="55">
        <v>0.50416666666666698</v>
      </c>
      <c r="T2356">
        <v>1411251733144</v>
      </c>
      <c r="U2356">
        <v>0</v>
      </c>
    </row>
    <row r="2357" spans="1:21" hidden="1">
      <c r="A2357" s="54">
        <v>45974</v>
      </c>
      <c r="B2357" t="s">
        <v>2305</v>
      </c>
      <c r="C2357" t="s">
        <v>41</v>
      </c>
      <c r="D2357">
        <v>734949424</v>
      </c>
      <c r="E2357" t="s">
        <v>33</v>
      </c>
      <c r="F2357" t="s">
        <v>45</v>
      </c>
      <c r="G2357" t="s">
        <v>10495</v>
      </c>
      <c r="I2357">
        <v>254721477884</v>
      </c>
      <c r="J2357" t="s">
        <v>10496</v>
      </c>
      <c r="K2357" t="s">
        <v>36</v>
      </c>
      <c r="L2357" t="s">
        <v>3896</v>
      </c>
      <c r="M2357" t="s">
        <v>4215</v>
      </c>
      <c r="N2357" s="54">
        <v>45974</v>
      </c>
      <c r="O2357" s="55">
        <v>0.70833333333333337</v>
      </c>
      <c r="P2357" t="s">
        <v>39</v>
      </c>
      <c r="Q2357" s="54">
        <v>45975</v>
      </c>
      <c r="R2357" s="55">
        <v>0</v>
      </c>
      <c r="T2357">
        <v>0</v>
      </c>
      <c r="U2357" t="e">
        <v>#REF!</v>
      </c>
    </row>
    <row r="2358" spans="1:21" hidden="1">
      <c r="A2358" s="54">
        <v>45974</v>
      </c>
      <c r="B2358" t="s">
        <v>867</v>
      </c>
      <c r="C2358" t="s">
        <v>41</v>
      </c>
      <c r="D2358">
        <v>738237386</v>
      </c>
      <c r="E2358" t="s">
        <v>33</v>
      </c>
      <c r="F2358" t="s">
        <v>45</v>
      </c>
      <c r="G2358" t="s">
        <v>10497</v>
      </c>
      <c r="I2358">
        <v>708927540</v>
      </c>
      <c r="J2358" t="s">
        <v>10498</v>
      </c>
      <c r="K2358" t="s">
        <v>36</v>
      </c>
      <c r="L2358" t="s">
        <v>3916</v>
      </c>
      <c r="M2358" t="s">
        <v>10499</v>
      </c>
      <c r="N2358" s="54">
        <v>45975</v>
      </c>
      <c r="O2358" s="55">
        <v>0.41666666666666669</v>
      </c>
      <c r="P2358" t="s">
        <v>45</v>
      </c>
      <c r="Q2358" s="54">
        <v>45975</v>
      </c>
      <c r="R2358" s="55" t="s">
        <v>12233</v>
      </c>
      <c r="T2358">
        <v>1411251733433</v>
      </c>
      <c r="U2358">
        <v>0</v>
      </c>
    </row>
    <row r="2359" spans="1:21">
      <c r="A2359" s="54">
        <v>45974</v>
      </c>
      <c r="B2359" t="s">
        <v>9714</v>
      </c>
      <c r="C2359" t="s">
        <v>1076</v>
      </c>
      <c r="D2359">
        <v>103634206</v>
      </c>
      <c r="E2359" t="s">
        <v>33</v>
      </c>
      <c r="F2359" t="s">
        <v>45</v>
      </c>
      <c r="G2359" t="s">
        <v>10500</v>
      </c>
      <c r="H2359">
        <v>254736696919</v>
      </c>
      <c r="I2359">
        <v>254720530307</v>
      </c>
      <c r="J2359" t="s">
        <v>10501</v>
      </c>
      <c r="K2359" t="s">
        <v>81</v>
      </c>
      <c r="L2359" t="s">
        <v>1196</v>
      </c>
      <c r="M2359" t="s">
        <v>10502</v>
      </c>
      <c r="N2359" s="54">
        <v>45975</v>
      </c>
      <c r="O2359" s="55">
        <v>0.375</v>
      </c>
      <c r="P2359" t="s">
        <v>45</v>
      </c>
      <c r="Q2359" s="54">
        <v>45975</v>
      </c>
      <c r="R2359" s="55" t="s">
        <v>12099</v>
      </c>
      <c r="T2359">
        <v>1411251733523</v>
      </c>
      <c r="U2359">
        <v>0</v>
      </c>
    </row>
    <row r="2360" spans="1:21">
      <c r="A2360" s="54">
        <v>45974</v>
      </c>
      <c r="B2360" t="s">
        <v>9197</v>
      </c>
      <c r="C2360" t="s">
        <v>1174</v>
      </c>
      <c r="D2360">
        <v>103338340</v>
      </c>
      <c r="E2360" t="s">
        <v>33</v>
      </c>
      <c r="F2360" t="s">
        <v>45</v>
      </c>
      <c r="G2360" t="s">
        <v>10503</v>
      </c>
      <c r="H2360">
        <v>757348217</v>
      </c>
      <c r="I2360">
        <v>757348217</v>
      </c>
      <c r="J2360" t="s">
        <v>10504</v>
      </c>
      <c r="K2360" t="s">
        <v>36</v>
      </c>
      <c r="L2360" t="s">
        <v>3896</v>
      </c>
      <c r="M2360" t="s">
        <v>7103</v>
      </c>
      <c r="N2360" s="54">
        <v>45975</v>
      </c>
      <c r="O2360" s="55">
        <v>0.66666666666666663</v>
      </c>
      <c r="P2360" t="s">
        <v>45</v>
      </c>
      <c r="Q2360" s="54">
        <v>45975</v>
      </c>
      <c r="R2360" s="55" t="s">
        <v>12234</v>
      </c>
      <c r="T2360">
        <v>1411251733208</v>
      </c>
      <c r="U2360">
        <v>0</v>
      </c>
    </row>
    <row r="2361" spans="1:21">
      <c r="A2361" s="54">
        <v>45974</v>
      </c>
      <c r="B2361" t="s">
        <v>3023</v>
      </c>
      <c r="C2361" t="s">
        <v>1094</v>
      </c>
      <c r="D2361">
        <v>738479882</v>
      </c>
      <c r="E2361" t="s">
        <v>33</v>
      </c>
      <c r="F2361" t="s">
        <v>3886</v>
      </c>
      <c r="G2361" t="s">
        <v>10505</v>
      </c>
      <c r="H2361">
        <v>789924088</v>
      </c>
      <c r="I2361">
        <v>758132048</v>
      </c>
      <c r="J2361" t="s">
        <v>10506</v>
      </c>
      <c r="K2361" t="s">
        <v>36</v>
      </c>
      <c r="L2361" t="s">
        <v>3907</v>
      </c>
      <c r="M2361" t="s">
        <v>4633</v>
      </c>
      <c r="N2361" s="54">
        <v>45975</v>
      </c>
      <c r="O2361" s="55">
        <v>0.41666666666666669</v>
      </c>
      <c r="P2361" t="s">
        <v>3886</v>
      </c>
      <c r="Q2361" s="54"/>
      <c r="T2361" t="s">
        <v>4175</v>
      </c>
      <c r="U2361"/>
    </row>
    <row r="2362" spans="1:21">
      <c r="A2362" s="54">
        <v>45974</v>
      </c>
      <c r="B2362" t="s">
        <v>9197</v>
      </c>
      <c r="C2362" t="s">
        <v>1174</v>
      </c>
      <c r="D2362">
        <v>103338340</v>
      </c>
      <c r="E2362" t="s">
        <v>33</v>
      </c>
      <c r="F2362" t="s">
        <v>45</v>
      </c>
      <c r="G2362" t="s">
        <v>10503</v>
      </c>
      <c r="H2362">
        <v>757348217</v>
      </c>
      <c r="I2362">
        <v>757348217</v>
      </c>
      <c r="J2362" t="s">
        <v>10507</v>
      </c>
      <c r="K2362" t="s">
        <v>36</v>
      </c>
      <c r="L2362" t="s">
        <v>3896</v>
      </c>
      <c r="M2362" t="s">
        <v>10508</v>
      </c>
      <c r="N2362" s="54">
        <v>45975</v>
      </c>
      <c r="O2362" s="55">
        <v>0.66666666666666663</v>
      </c>
      <c r="P2362" t="s">
        <v>45</v>
      </c>
      <c r="Q2362" s="54">
        <v>45975</v>
      </c>
      <c r="R2362" s="55">
        <v>0.52152777777777803</v>
      </c>
      <c r="T2362">
        <v>1411251733239</v>
      </c>
      <c r="U2362">
        <v>0</v>
      </c>
    </row>
    <row r="2363" spans="1:21">
      <c r="A2363" s="54">
        <v>45974</v>
      </c>
      <c r="B2363" t="s">
        <v>6238</v>
      </c>
      <c r="C2363" t="s">
        <v>32</v>
      </c>
      <c r="D2363">
        <v>780225502</v>
      </c>
      <c r="E2363" t="s">
        <v>33</v>
      </c>
      <c r="F2363" t="s">
        <v>45</v>
      </c>
      <c r="G2363" t="s">
        <v>10509</v>
      </c>
      <c r="H2363">
        <v>718095830</v>
      </c>
      <c r="I2363">
        <v>718095830</v>
      </c>
      <c r="J2363" t="s">
        <v>10510</v>
      </c>
      <c r="K2363" t="s">
        <v>36</v>
      </c>
      <c r="L2363" t="s">
        <v>3907</v>
      </c>
      <c r="M2363" t="s">
        <v>9598</v>
      </c>
      <c r="N2363" s="54">
        <v>45974</v>
      </c>
      <c r="O2363" s="55">
        <v>0.70833333333333337</v>
      </c>
      <c r="P2363" t="s">
        <v>39</v>
      </c>
      <c r="Q2363" s="54" t="s">
        <v>12226</v>
      </c>
      <c r="R2363" s="55">
        <v>0.52361111111111103</v>
      </c>
      <c r="T2363">
        <v>0</v>
      </c>
      <c r="U2363" t="e">
        <v>#REF!</v>
      </c>
    </row>
    <row r="2364" spans="1:21" hidden="1">
      <c r="A2364" s="54">
        <v>45974</v>
      </c>
      <c r="B2364" t="s">
        <v>719</v>
      </c>
      <c r="C2364" t="s">
        <v>41</v>
      </c>
      <c r="D2364">
        <v>104144901</v>
      </c>
      <c r="E2364" t="s">
        <v>33</v>
      </c>
      <c r="F2364" t="s">
        <v>45</v>
      </c>
      <c r="G2364" t="s">
        <v>10511</v>
      </c>
      <c r="H2364">
        <v>720319867</v>
      </c>
      <c r="I2364">
        <v>720319867</v>
      </c>
      <c r="J2364" t="s">
        <v>10512</v>
      </c>
      <c r="K2364" t="s">
        <v>36</v>
      </c>
      <c r="L2364" t="s">
        <v>1196</v>
      </c>
      <c r="M2364" t="s">
        <v>6579</v>
      </c>
      <c r="N2364" s="54">
        <v>45974</v>
      </c>
      <c r="O2364" s="55">
        <v>0.41666666666666669</v>
      </c>
      <c r="P2364" t="s">
        <v>67</v>
      </c>
      <c r="Q2364" s="54" t="s">
        <v>12226</v>
      </c>
      <c r="R2364" s="55">
        <v>0.55138888888888904</v>
      </c>
      <c r="T2364">
        <v>0</v>
      </c>
      <c r="U2364" t="s">
        <v>4068</v>
      </c>
    </row>
    <row r="2365" spans="1:21" hidden="1">
      <c r="A2365" s="54">
        <v>45974</v>
      </c>
      <c r="B2365" t="s">
        <v>1030</v>
      </c>
      <c r="C2365" t="s">
        <v>41</v>
      </c>
      <c r="D2365">
        <v>735633807</v>
      </c>
      <c r="E2365" t="s">
        <v>33</v>
      </c>
      <c r="F2365" t="s">
        <v>45</v>
      </c>
      <c r="G2365" t="s">
        <v>10513</v>
      </c>
      <c r="H2365">
        <v>720685085</v>
      </c>
      <c r="I2365">
        <v>720685085</v>
      </c>
      <c r="J2365" t="s">
        <v>10514</v>
      </c>
      <c r="K2365" t="s">
        <v>36</v>
      </c>
      <c r="L2365" t="s">
        <v>1196</v>
      </c>
      <c r="M2365" t="s">
        <v>10515</v>
      </c>
      <c r="N2365" s="54">
        <v>45974</v>
      </c>
      <c r="O2365" s="55">
        <v>0.41666666666666669</v>
      </c>
      <c r="P2365" t="s">
        <v>45</v>
      </c>
      <c r="Q2365" s="54">
        <v>45975</v>
      </c>
      <c r="R2365" s="55" t="s">
        <v>12235</v>
      </c>
      <c r="T2365">
        <v>1411251733396</v>
      </c>
      <c r="U2365">
        <v>0</v>
      </c>
    </row>
    <row r="2366" spans="1:21" hidden="1">
      <c r="A2366" s="54">
        <v>45974</v>
      </c>
      <c r="B2366" t="s">
        <v>3228</v>
      </c>
      <c r="C2366" t="s">
        <v>41</v>
      </c>
      <c r="D2366">
        <v>787160346</v>
      </c>
      <c r="E2366" t="s">
        <v>33</v>
      </c>
      <c r="F2366" t="s">
        <v>45</v>
      </c>
      <c r="G2366" t="s">
        <v>10516</v>
      </c>
      <c r="H2366">
        <v>254734747626</v>
      </c>
      <c r="I2366">
        <v>254701522411</v>
      </c>
      <c r="J2366" t="s">
        <v>10517</v>
      </c>
      <c r="K2366" t="s">
        <v>36</v>
      </c>
      <c r="L2366" t="s">
        <v>3946</v>
      </c>
      <c r="M2366" t="s">
        <v>5600</v>
      </c>
      <c r="N2366" s="54">
        <v>45988</v>
      </c>
      <c r="O2366" s="55">
        <v>0.41666666666666669</v>
      </c>
      <c r="P2366" t="s">
        <v>45</v>
      </c>
      <c r="Q2366" s="54">
        <v>45974</v>
      </c>
      <c r="R2366" s="55">
        <v>0.389583333333333</v>
      </c>
      <c r="T2366">
        <v>1411251732677</v>
      </c>
      <c r="U2366">
        <v>0</v>
      </c>
    </row>
    <row r="2367" spans="1:21" hidden="1">
      <c r="A2367" s="54">
        <v>45974</v>
      </c>
      <c r="B2367" t="s">
        <v>142</v>
      </c>
      <c r="C2367" t="s">
        <v>41</v>
      </c>
      <c r="D2367">
        <v>784172048</v>
      </c>
      <c r="E2367" t="s">
        <v>33</v>
      </c>
      <c r="F2367" t="s">
        <v>45</v>
      </c>
      <c r="G2367" t="s">
        <v>10518</v>
      </c>
      <c r="H2367">
        <v>722947963</v>
      </c>
      <c r="I2367">
        <v>704353686</v>
      </c>
      <c r="J2367" t="s">
        <v>10519</v>
      </c>
      <c r="K2367" t="s">
        <v>36</v>
      </c>
      <c r="L2367" t="s">
        <v>1196</v>
      </c>
      <c r="M2367" t="s">
        <v>10520</v>
      </c>
      <c r="N2367" s="54">
        <v>45975</v>
      </c>
      <c r="O2367" s="55">
        <v>0.41666666666666669</v>
      </c>
      <c r="P2367" t="s">
        <v>45</v>
      </c>
      <c r="Q2367" s="54">
        <v>45975</v>
      </c>
      <c r="R2367" s="55" t="s">
        <v>12236</v>
      </c>
      <c r="T2367">
        <v>1411251733361</v>
      </c>
      <c r="U2367">
        <v>0</v>
      </c>
    </row>
    <row r="2368" spans="1:21" hidden="1">
      <c r="A2368" s="54">
        <v>45974</v>
      </c>
      <c r="B2368" t="s">
        <v>3923</v>
      </c>
      <c r="C2368" t="s">
        <v>41</v>
      </c>
      <c r="D2368">
        <v>102497828</v>
      </c>
      <c r="E2368" t="s">
        <v>33</v>
      </c>
      <c r="F2368" t="s">
        <v>45</v>
      </c>
      <c r="G2368" t="s">
        <v>10521</v>
      </c>
      <c r="H2368">
        <v>735966314</v>
      </c>
      <c r="I2368">
        <v>792631948</v>
      </c>
      <c r="J2368" t="s">
        <v>10522</v>
      </c>
      <c r="K2368" t="s">
        <v>36</v>
      </c>
      <c r="L2368" t="s">
        <v>3907</v>
      </c>
      <c r="M2368" t="s">
        <v>10523</v>
      </c>
      <c r="N2368" s="54">
        <v>45976</v>
      </c>
      <c r="O2368" s="55">
        <v>0.5</v>
      </c>
      <c r="P2368" t="s">
        <v>45</v>
      </c>
      <c r="Q2368" s="54">
        <v>45975</v>
      </c>
      <c r="R2368" s="55" t="s">
        <v>12237</v>
      </c>
      <c r="T2368">
        <v>1411251733440</v>
      </c>
      <c r="U2368">
        <v>0</v>
      </c>
    </row>
    <row r="2369" spans="1:21" hidden="1">
      <c r="A2369" s="54">
        <v>45974</v>
      </c>
      <c r="B2369" t="s">
        <v>1690</v>
      </c>
      <c r="C2369" t="s">
        <v>41</v>
      </c>
      <c r="D2369">
        <v>784289098</v>
      </c>
      <c r="E2369" t="s">
        <v>33</v>
      </c>
      <c r="F2369" t="s">
        <v>3886</v>
      </c>
      <c r="G2369" t="s">
        <v>10524</v>
      </c>
      <c r="H2369">
        <v>786583472</v>
      </c>
      <c r="I2369">
        <v>786583472</v>
      </c>
      <c r="J2369" t="s">
        <v>10525</v>
      </c>
      <c r="K2369" t="s">
        <v>36</v>
      </c>
      <c r="L2369" t="s">
        <v>3896</v>
      </c>
      <c r="M2369" t="s">
        <v>8208</v>
      </c>
      <c r="N2369" s="54">
        <v>45974</v>
      </c>
      <c r="O2369" s="55">
        <v>0.41666666666666669</v>
      </c>
      <c r="P2369" t="s">
        <v>3886</v>
      </c>
      <c r="Q2369" s="54"/>
      <c r="T2369" t="s">
        <v>4175</v>
      </c>
      <c r="U2369"/>
    </row>
    <row r="2370" spans="1:21" hidden="1">
      <c r="A2370" s="54">
        <v>45974</v>
      </c>
      <c r="B2370" t="s">
        <v>142</v>
      </c>
      <c r="C2370" t="s">
        <v>41</v>
      </c>
      <c r="D2370">
        <v>784172048</v>
      </c>
      <c r="E2370" t="s">
        <v>33</v>
      </c>
      <c r="F2370" t="s">
        <v>45</v>
      </c>
      <c r="G2370" t="s">
        <v>10526</v>
      </c>
      <c r="H2370">
        <v>790703120</v>
      </c>
      <c r="I2370">
        <v>741431342</v>
      </c>
      <c r="J2370" t="s">
        <v>10527</v>
      </c>
      <c r="K2370" t="s">
        <v>36</v>
      </c>
      <c r="L2370" t="s">
        <v>1196</v>
      </c>
      <c r="M2370" t="s">
        <v>10528</v>
      </c>
      <c r="N2370" s="54">
        <v>45975</v>
      </c>
      <c r="O2370" s="55">
        <v>0.5</v>
      </c>
      <c r="P2370" t="s">
        <v>45</v>
      </c>
      <c r="Q2370" s="54">
        <v>45975</v>
      </c>
      <c r="R2370" s="55" t="s">
        <v>12238</v>
      </c>
      <c r="T2370">
        <v>1411251733464</v>
      </c>
      <c r="U2370">
        <v>0</v>
      </c>
    </row>
    <row r="2371" spans="1:21" hidden="1">
      <c r="A2371" s="54">
        <v>45974</v>
      </c>
      <c r="B2371" t="s">
        <v>1690</v>
      </c>
      <c r="C2371" t="s">
        <v>41</v>
      </c>
      <c r="D2371">
        <v>784289098</v>
      </c>
      <c r="E2371" t="s">
        <v>33</v>
      </c>
      <c r="F2371" t="s">
        <v>3886</v>
      </c>
      <c r="G2371" t="s">
        <v>10529</v>
      </c>
      <c r="H2371">
        <v>736583472</v>
      </c>
      <c r="I2371">
        <v>736583472</v>
      </c>
      <c r="J2371" t="s">
        <v>10530</v>
      </c>
      <c r="K2371" t="s">
        <v>36</v>
      </c>
      <c r="L2371" t="s">
        <v>3896</v>
      </c>
      <c r="M2371" t="s">
        <v>7863</v>
      </c>
      <c r="N2371" s="54">
        <v>45974</v>
      </c>
      <c r="O2371" s="55">
        <v>0.45833333333333331</v>
      </c>
      <c r="P2371" t="s">
        <v>3886</v>
      </c>
      <c r="Q2371" s="54"/>
      <c r="T2371" t="s">
        <v>4175</v>
      </c>
      <c r="U2371"/>
    </row>
    <row r="2372" spans="1:21" hidden="1">
      <c r="A2372" s="54">
        <v>45975</v>
      </c>
      <c r="B2372" t="s">
        <v>7723</v>
      </c>
      <c r="C2372" t="s">
        <v>41</v>
      </c>
      <c r="D2372">
        <v>789928129</v>
      </c>
      <c r="E2372" t="s">
        <v>33</v>
      </c>
      <c r="F2372" t="s">
        <v>45</v>
      </c>
      <c r="G2372" t="s">
        <v>10531</v>
      </c>
      <c r="H2372">
        <v>731459814</v>
      </c>
      <c r="I2372">
        <v>254728319932</v>
      </c>
      <c r="J2372" t="s">
        <v>10532</v>
      </c>
      <c r="K2372" t="s">
        <v>36</v>
      </c>
      <c r="L2372" t="s">
        <v>4129</v>
      </c>
      <c r="M2372" t="s">
        <v>5480</v>
      </c>
      <c r="N2372" s="54">
        <v>45975</v>
      </c>
      <c r="O2372" s="55">
        <v>0.33333333333333331</v>
      </c>
      <c r="P2372" t="s">
        <v>45</v>
      </c>
      <c r="Q2372" s="54">
        <v>45975</v>
      </c>
      <c r="R2372" s="55">
        <v>0.38402777777777802</v>
      </c>
      <c r="S2372" t="s">
        <v>45</v>
      </c>
      <c r="T2372">
        <v>1411251732667</v>
      </c>
      <c r="U2372">
        <v>0</v>
      </c>
    </row>
    <row r="2373" spans="1:21">
      <c r="A2373" s="54">
        <v>45975</v>
      </c>
      <c r="B2373" t="s">
        <v>2094</v>
      </c>
      <c r="C2373" t="s">
        <v>1150</v>
      </c>
      <c r="D2373">
        <v>732384218</v>
      </c>
      <c r="E2373" t="s">
        <v>33</v>
      </c>
      <c r="F2373" t="s">
        <v>45</v>
      </c>
      <c r="G2373" t="s">
        <v>2094</v>
      </c>
      <c r="H2373">
        <v>254788960313</v>
      </c>
      <c r="I2373">
        <v>254724238646</v>
      </c>
      <c r="J2373" t="s">
        <v>10533</v>
      </c>
      <c r="K2373" t="s">
        <v>81</v>
      </c>
      <c r="L2373" t="s">
        <v>3971</v>
      </c>
      <c r="M2373" t="s">
        <v>10534</v>
      </c>
      <c r="N2373" s="54">
        <v>45975</v>
      </c>
      <c r="O2373" s="55">
        <v>0.375</v>
      </c>
      <c r="P2373" t="s">
        <v>45</v>
      </c>
      <c r="Q2373" s="54">
        <v>45975</v>
      </c>
      <c r="R2373" s="55">
        <v>0.38888888888888901</v>
      </c>
      <c r="S2373" t="s">
        <v>45</v>
      </c>
      <c r="T2373">
        <v>1411251732698</v>
      </c>
      <c r="U2373">
        <v>0</v>
      </c>
    </row>
    <row r="2374" spans="1:21" hidden="1">
      <c r="A2374" s="54">
        <v>45975</v>
      </c>
      <c r="B2374" t="s">
        <v>1690</v>
      </c>
      <c r="C2374" t="s">
        <v>41</v>
      </c>
      <c r="D2374">
        <v>784289098</v>
      </c>
      <c r="E2374" t="s">
        <v>33</v>
      </c>
      <c r="F2374" t="s">
        <v>3886</v>
      </c>
      <c r="G2374" t="s">
        <v>10535</v>
      </c>
      <c r="H2374">
        <v>736577472</v>
      </c>
      <c r="I2374">
        <v>736577472</v>
      </c>
      <c r="J2374" t="s">
        <v>10536</v>
      </c>
      <c r="K2374" t="s">
        <v>36</v>
      </c>
      <c r="L2374" t="s">
        <v>3896</v>
      </c>
      <c r="M2374" t="s">
        <v>7863</v>
      </c>
      <c r="N2374" s="54">
        <v>45974</v>
      </c>
      <c r="O2374" s="55">
        <v>0.41666666666666669</v>
      </c>
      <c r="P2374" t="s">
        <v>3886</v>
      </c>
      <c r="Q2374" s="54">
        <v>45975</v>
      </c>
      <c r="R2374" s="55">
        <v>0</v>
      </c>
      <c r="S2374" t="s">
        <v>3886</v>
      </c>
      <c r="T2374">
        <v>0</v>
      </c>
      <c r="U2374">
        <v>0</v>
      </c>
    </row>
    <row r="2375" spans="1:21" hidden="1">
      <c r="A2375" s="54">
        <v>45975</v>
      </c>
      <c r="B2375" t="s">
        <v>1690</v>
      </c>
      <c r="C2375" t="s">
        <v>41</v>
      </c>
      <c r="D2375">
        <v>784289098</v>
      </c>
      <c r="E2375" t="s">
        <v>33</v>
      </c>
      <c r="F2375" t="s">
        <v>3886</v>
      </c>
      <c r="G2375" t="s">
        <v>10537</v>
      </c>
      <c r="H2375">
        <v>788577472</v>
      </c>
      <c r="I2375">
        <v>788577472</v>
      </c>
      <c r="J2375" t="s">
        <v>10538</v>
      </c>
      <c r="K2375" t="s">
        <v>36</v>
      </c>
      <c r="L2375" t="s">
        <v>3896</v>
      </c>
      <c r="M2375" t="s">
        <v>7103</v>
      </c>
      <c r="N2375" s="54">
        <v>45974</v>
      </c>
      <c r="O2375" s="55">
        <v>0.41666666666666669</v>
      </c>
      <c r="P2375" t="s">
        <v>3886</v>
      </c>
      <c r="Q2375" s="54">
        <v>45975</v>
      </c>
      <c r="R2375" s="55">
        <v>0</v>
      </c>
      <c r="S2375" t="s">
        <v>3886</v>
      </c>
      <c r="T2375">
        <v>0</v>
      </c>
      <c r="U2375">
        <v>0</v>
      </c>
    </row>
    <row r="2376" spans="1:21" hidden="1">
      <c r="A2376" s="54">
        <v>45975</v>
      </c>
      <c r="B2376" t="s">
        <v>719</v>
      </c>
      <c r="C2376" t="s">
        <v>41</v>
      </c>
      <c r="D2376">
        <v>104144901</v>
      </c>
      <c r="E2376" t="s">
        <v>33</v>
      </c>
      <c r="F2376" t="s">
        <v>45</v>
      </c>
      <c r="G2376" t="s">
        <v>10539</v>
      </c>
      <c r="H2376">
        <v>754958987</v>
      </c>
      <c r="I2376">
        <v>791738689</v>
      </c>
      <c r="J2376" t="s">
        <v>10540</v>
      </c>
      <c r="K2376" t="s">
        <v>36</v>
      </c>
      <c r="L2376" t="s">
        <v>1196</v>
      </c>
      <c r="M2376" t="s">
        <v>8714</v>
      </c>
      <c r="N2376" s="54">
        <v>45974</v>
      </c>
      <c r="O2376" s="55">
        <v>0.41666666666666669</v>
      </c>
      <c r="P2376" t="s">
        <v>45</v>
      </c>
      <c r="Q2376" s="54">
        <v>45975</v>
      </c>
      <c r="R2376" s="55">
        <v>0.45138888888888901</v>
      </c>
      <c r="S2376" t="s">
        <v>45</v>
      </c>
      <c r="T2376">
        <v>1411251732917</v>
      </c>
      <c r="U2376">
        <v>0</v>
      </c>
    </row>
    <row r="2377" spans="1:21" hidden="1">
      <c r="A2377" s="54">
        <v>45975</v>
      </c>
      <c r="B2377" t="s">
        <v>1587</v>
      </c>
      <c r="C2377" t="s">
        <v>41</v>
      </c>
      <c r="D2377">
        <v>789026673</v>
      </c>
      <c r="E2377" t="s">
        <v>33</v>
      </c>
      <c r="F2377" t="s">
        <v>45</v>
      </c>
      <c r="G2377" t="s">
        <v>10541</v>
      </c>
      <c r="H2377">
        <v>769457902</v>
      </c>
      <c r="I2377">
        <v>769457902</v>
      </c>
      <c r="J2377" t="s">
        <v>10542</v>
      </c>
      <c r="K2377" t="s">
        <v>36</v>
      </c>
      <c r="L2377" t="s">
        <v>3896</v>
      </c>
      <c r="M2377" t="s">
        <v>2843</v>
      </c>
      <c r="N2377" s="54">
        <v>45975</v>
      </c>
      <c r="O2377" s="55">
        <v>0.625</v>
      </c>
      <c r="P2377" t="s">
        <v>39</v>
      </c>
      <c r="Q2377" s="54">
        <v>45975</v>
      </c>
      <c r="R2377" s="55">
        <v>0.58750000000000002</v>
      </c>
      <c r="S2377">
        <v>0</v>
      </c>
      <c r="T2377">
        <v>0</v>
      </c>
      <c r="U2377">
        <v>0</v>
      </c>
    </row>
    <row r="2378" spans="1:21" hidden="1">
      <c r="A2378" s="54">
        <v>45975</v>
      </c>
      <c r="B2378" t="s">
        <v>1587</v>
      </c>
      <c r="C2378" t="s">
        <v>41</v>
      </c>
      <c r="D2378">
        <v>789026673</v>
      </c>
      <c r="E2378" t="s">
        <v>33</v>
      </c>
      <c r="F2378" t="s">
        <v>45</v>
      </c>
      <c r="G2378" t="s">
        <v>10543</v>
      </c>
      <c r="H2378">
        <v>710449104</v>
      </c>
      <c r="I2378">
        <v>710449104</v>
      </c>
      <c r="J2378" t="s">
        <v>9956</v>
      </c>
      <c r="K2378" t="s">
        <v>36</v>
      </c>
      <c r="L2378" t="s">
        <v>3896</v>
      </c>
      <c r="M2378" t="s">
        <v>2843</v>
      </c>
      <c r="N2378" s="54">
        <v>45975</v>
      </c>
      <c r="O2378" s="55">
        <v>0.45833333333333331</v>
      </c>
      <c r="P2378" t="s">
        <v>45</v>
      </c>
      <c r="Q2378" s="54">
        <v>45975</v>
      </c>
      <c r="R2378" s="55">
        <v>0.46527777777777801</v>
      </c>
      <c r="S2378" t="s">
        <v>45</v>
      </c>
      <c r="T2378">
        <v>1411251732978</v>
      </c>
      <c r="U2378">
        <v>0</v>
      </c>
    </row>
    <row r="2379" spans="1:21" hidden="1">
      <c r="A2379" s="54">
        <v>45975</v>
      </c>
      <c r="B2379" t="s">
        <v>170</v>
      </c>
      <c r="C2379" t="s">
        <v>41</v>
      </c>
      <c r="D2379">
        <v>783687450</v>
      </c>
      <c r="E2379" t="s">
        <v>33</v>
      </c>
      <c r="F2379" t="s">
        <v>45</v>
      </c>
      <c r="G2379" t="s">
        <v>10544</v>
      </c>
      <c r="H2379">
        <v>254788677991</v>
      </c>
      <c r="I2379">
        <v>254792184974</v>
      </c>
      <c r="J2379" t="s">
        <v>10545</v>
      </c>
      <c r="K2379" t="s">
        <v>36</v>
      </c>
      <c r="L2379" t="s">
        <v>3959</v>
      </c>
      <c r="M2379" t="s">
        <v>10546</v>
      </c>
      <c r="N2379" s="54">
        <v>45975</v>
      </c>
      <c r="O2379" s="55">
        <v>0.41666666666666669</v>
      </c>
      <c r="P2379" t="s">
        <v>45</v>
      </c>
      <c r="Q2379" s="54">
        <v>45975</v>
      </c>
      <c r="R2379" s="55">
        <v>0.47777777777777802</v>
      </c>
      <c r="S2379" t="s">
        <v>45</v>
      </c>
      <c r="T2379">
        <v>1411251733006</v>
      </c>
      <c r="U2379">
        <v>0</v>
      </c>
    </row>
    <row r="2380" spans="1:21" hidden="1">
      <c r="A2380" s="54">
        <v>45975</v>
      </c>
      <c r="B2380" t="s">
        <v>719</v>
      </c>
      <c r="C2380" t="s">
        <v>41</v>
      </c>
      <c r="D2380">
        <v>104144901</v>
      </c>
      <c r="E2380" t="s">
        <v>33</v>
      </c>
      <c r="F2380" t="s">
        <v>45</v>
      </c>
      <c r="G2380" t="s">
        <v>10547</v>
      </c>
      <c r="H2380">
        <v>740552351</v>
      </c>
      <c r="I2380">
        <v>740552351</v>
      </c>
      <c r="J2380" t="s">
        <v>10548</v>
      </c>
      <c r="K2380" t="s">
        <v>36</v>
      </c>
      <c r="L2380" t="s">
        <v>1196</v>
      </c>
      <c r="M2380" t="s">
        <v>10549</v>
      </c>
      <c r="N2380" s="54">
        <v>45975</v>
      </c>
      <c r="O2380" s="55">
        <v>0.41666666666666669</v>
      </c>
      <c r="P2380" t="s">
        <v>45</v>
      </c>
      <c r="Q2380" s="54">
        <v>45975</v>
      </c>
      <c r="R2380" s="55">
        <v>0.48888888888888898</v>
      </c>
      <c r="S2380" t="s">
        <v>45</v>
      </c>
      <c r="T2380">
        <v>1411251733068</v>
      </c>
      <c r="U2380">
        <v>0</v>
      </c>
    </row>
    <row r="2381" spans="1:21" hidden="1">
      <c r="A2381" s="54">
        <v>45975</v>
      </c>
      <c r="B2381" t="s">
        <v>1587</v>
      </c>
      <c r="C2381" t="s">
        <v>41</v>
      </c>
      <c r="D2381">
        <v>789026673</v>
      </c>
      <c r="E2381" t="s">
        <v>33</v>
      </c>
      <c r="F2381" t="s">
        <v>3886</v>
      </c>
      <c r="G2381" t="s">
        <v>3300</v>
      </c>
      <c r="H2381">
        <v>113706941</v>
      </c>
      <c r="I2381">
        <v>113706941</v>
      </c>
      <c r="J2381" t="s">
        <v>3301</v>
      </c>
      <c r="K2381" t="s">
        <v>36</v>
      </c>
      <c r="L2381" t="s">
        <v>3896</v>
      </c>
      <c r="M2381" t="s">
        <v>2843</v>
      </c>
      <c r="N2381" s="54">
        <v>45975</v>
      </c>
      <c r="O2381" s="55">
        <v>0.58333333333333337</v>
      </c>
      <c r="P2381" t="s">
        <v>3886</v>
      </c>
      <c r="Q2381" s="54">
        <v>45975</v>
      </c>
      <c r="R2381" s="55">
        <v>0</v>
      </c>
      <c r="S2381" t="s">
        <v>3886</v>
      </c>
      <c r="T2381">
        <v>0</v>
      </c>
      <c r="U2381">
        <v>0</v>
      </c>
    </row>
    <row r="2382" spans="1:21" hidden="1">
      <c r="A2382" s="54">
        <v>45975</v>
      </c>
      <c r="B2382" t="s">
        <v>2713</v>
      </c>
      <c r="C2382" t="s">
        <v>41</v>
      </c>
      <c r="D2382">
        <v>735633807</v>
      </c>
      <c r="E2382" t="s">
        <v>33</v>
      </c>
      <c r="F2382" t="s">
        <v>45</v>
      </c>
      <c r="G2382" t="s">
        <v>10550</v>
      </c>
      <c r="H2382">
        <v>106003914</v>
      </c>
      <c r="I2382">
        <v>106003914</v>
      </c>
      <c r="J2382" t="s">
        <v>10551</v>
      </c>
      <c r="K2382" t="s">
        <v>36</v>
      </c>
      <c r="L2382" t="s">
        <v>3896</v>
      </c>
      <c r="M2382" t="s">
        <v>10552</v>
      </c>
      <c r="N2382" s="54">
        <v>45974</v>
      </c>
      <c r="O2382" s="55">
        <v>0.41666666666666669</v>
      </c>
      <c r="P2382" t="s">
        <v>45</v>
      </c>
      <c r="Q2382" s="54">
        <v>45975</v>
      </c>
      <c r="R2382" s="55">
        <v>0.49305555555555602</v>
      </c>
      <c r="S2382" t="s">
        <v>45</v>
      </c>
      <c r="T2382">
        <v>1411251733094</v>
      </c>
      <c r="U2382">
        <v>0</v>
      </c>
    </row>
    <row r="2383" spans="1:21">
      <c r="A2383" s="54">
        <v>45975</v>
      </c>
      <c r="B2383" t="s">
        <v>9197</v>
      </c>
      <c r="C2383" t="s">
        <v>1174</v>
      </c>
      <c r="D2383">
        <v>103338340</v>
      </c>
      <c r="E2383" t="s">
        <v>33</v>
      </c>
      <c r="F2383" t="s">
        <v>45</v>
      </c>
      <c r="G2383" t="s">
        <v>10553</v>
      </c>
      <c r="H2383">
        <v>790366911</v>
      </c>
      <c r="I2383">
        <v>790366911</v>
      </c>
      <c r="J2383" t="s">
        <v>10554</v>
      </c>
      <c r="K2383" t="s">
        <v>36</v>
      </c>
      <c r="L2383" t="s">
        <v>3896</v>
      </c>
      <c r="M2383" t="s">
        <v>6209</v>
      </c>
      <c r="N2383" s="54">
        <v>45975</v>
      </c>
      <c r="O2383" s="55">
        <v>0.625</v>
      </c>
      <c r="P2383" t="s">
        <v>45</v>
      </c>
      <c r="Q2383" s="54">
        <v>45975</v>
      </c>
      <c r="R2383" s="55">
        <v>0.500694444444444</v>
      </c>
      <c r="S2383" t="s">
        <v>45</v>
      </c>
      <c r="T2383">
        <v>1411251733334</v>
      </c>
      <c r="U2383">
        <v>0</v>
      </c>
    </row>
    <row r="2384" spans="1:21">
      <c r="A2384" s="54">
        <v>45975</v>
      </c>
      <c r="B2384" t="s">
        <v>9197</v>
      </c>
      <c r="C2384" t="s">
        <v>1174</v>
      </c>
      <c r="D2384">
        <v>103338340</v>
      </c>
      <c r="E2384" t="s">
        <v>33</v>
      </c>
      <c r="F2384" t="s">
        <v>45</v>
      </c>
      <c r="G2384" t="s">
        <v>10555</v>
      </c>
      <c r="H2384">
        <v>717571102</v>
      </c>
      <c r="I2384">
        <v>717571102</v>
      </c>
      <c r="J2384" t="s">
        <v>10556</v>
      </c>
      <c r="K2384" t="s">
        <v>36</v>
      </c>
      <c r="L2384" t="s">
        <v>3896</v>
      </c>
      <c r="M2384" t="s">
        <v>7665</v>
      </c>
      <c r="N2384" s="54">
        <v>45975</v>
      </c>
      <c r="O2384" s="55">
        <v>0.66666666666666663</v>
      </c>
      <c r="P2384" t="s">
        <v>45</v>
      </c>
      <c r="Q2384" s="54">
        <v>45975</v>
      </c>
      <c r="R2384" s="55">
        <v>0.51527777777777795</v>
      </c>
      <c r="S2384" t="s">
        <v>45</v>
      </c>
      <c r="T2384">
        <v>1411251733189</v>
      </c>
      <c r="U2384">
        <v>0</v>
      </c>
    </row>
    <row r="2385" spans="1:21" hidden="1">
      <c r="A2385" s="54">
        <v>45975</v>
      </c>
      <c r="B2385" t="s">
        <v>719</v>
      </c>
      <c r="C2385" t="s">
        <v>41</v>
      </c>
      <c r="D2385">
        <v>104144901</v>
      </c>
      <c r="E2385" t="s">
        <v>33</v>
      </c>
      <c r="F2385" t="s">
        <v>45</v>
      </c>
      <c r="G2385" t="s">
        <v>10557</v>
      </c>
      <c r="H2385">
        <v>707125665</v>
      </c>
      <c r="I2385">
        <v>707125665</v>
      </c>
      <c r="J2385" t="s">
        <v>10558</v>
      </c>
      <c r="K2385" t="s">
        <v>36</v>
      </c>
      <c r="L2385" t="s">
        <v>1196</v>
      </c>
      <c r="M2385" t="s">
        <v>10559</v>
      </c>
      <c r="N2385" s="54">
        <v>45974</v>
      </c>
      <c r="O2385" s="55">
        <v>0.41666666666666669</v>
      </c>
      <c r="P2385" t="s">
        <v>45</v>
      </c>
      <c r="Q2385" s="54">
        <v>45975</v>
      </c>
      <c r="R2385" s="55">
        <v>0.51249999999999996</v>
      </c>
      <c r="S2385" t="s">
        <v>45</v>
      </c>
      <c r="T2385">
        <v>1411251733174</v>
      </c>
      <c r="U2385">
        <v>0</v>
      </c>
    </row>
    <row r="2386" spans="1:21" hidden="1">
      <c r="A2386" s="54">
        <v>45975</v>
      </c>
      <c r="B2386" t="s">
        <v>99</v>
      </c>
      <c r="C2386" t="s">
        <v>41</v>
      </c>
      <c r="D2386">
        <v>783305070</v>
      </c>
      <c r="E2386" t="s">
        <v>33</v>
      </c>
      <c r="F2386" t="s">
        <v>45</v>
      </c>
      <c r="G2386" t="s">
        <v>10560</v>
      </c>
      <c r="H2386">
        <v>759545830</v>
      </c>
      <c r="I2386">
        <v>759545830</v>
      </c>
      <c r="J2386" t="s">
        <v>10561</v>
      </c>
      <c r="K2386" t="s">
        <v>36</v>
      </c>
      <c r="L2386" t="s">
        <v>3907</v>
      </c>
      <c r="M2386" t="s">
        <v>10562</v>
      </c>
      <c r="N2386" s="54">
        <v>45975</v>
      </c>
      <c r="O2386" s="55">
        <v>0.5</v>
      </c>
      <c r="P2386" t="s">
        <v>45</v>
      </c>
      <c r="Q2386" s="54">
        <v>45975</v>
      </c>
      <c r="R2386" s="55">
        <v>0.51944444444444404</v>
      </c>
      <c r="S2386" t="s">
        <v>45</v>
      </c>
      <c r="T2386">
        <v>1411251733210</v>
      </c>
      <c r="U2386">
        <v>0</v>
      </c>
    </row>
    <row r="2387" spans="1:21" hidden="1">
      <c r="A2387" s="54">
        <v>45975</v>
      </c>
      <c r="B2387" t="s">
        <v>1030</v>
      </c>
      <c r="C2387" t="s">
        <v>41</v>
      </c>
      <c r="D2387">
        <v>735633807</v>
      </c>
      <c r="E2387" t="s">
        <v>33</v>
      </c>
      <c r="F2387" t="s">
        <v>45</v>
      </c>
      <c r="G2387" t="s">
        <v>10563</v>
      </c>
      <c r="H2387">
        <v>753941303</v>
      </c>
      <c r="I2387">
        <v>753941303</v>
      </c>
      <c r="J2387" t="s">
        <v>10564</v>
      </c>
      <c r="K2387" t="s">
        <v>36</v>
      </c>
      <c r="L2387" t="s">
        <v>1196</v>
      </c>
      <c r="M2387" t="s">
        <v>10565</v>
      </c>
      <c r="N2387" s="54">
        <v>45976</v>
      </c>
      <c r="O2387" s="55">
        <v>0.41666666666666669</v>
      </c>
      <c r="P2387" t="s">
        <v>45</v>
      </c>
      <c r="Q2387" s="54">
        <v>45975</v>
      </c>
      <c r="R2387" s="55">
        <v>0.52083333333333304</v>
      </c>
      <c r="S2387" t="s">
        <v>45</v>
      </c>
      <c r="T2387">
        <v>1411251733222</v>
      </c>
      <c r="U2387">
        <v>0</v>
      </c>
    </row>
    <row r="2388" spans="1:21" hidden="1">
      <c r="A2388" s="54">
        <v>45975</v>
      </c>
      <c r="B2388" t="s">
        <v>4645</v>
      </c>
      <c r="C2388" t="s">
        <v>41</v>
      </c>
      <c r="D2388">
        <v>789928129</v>
      </c>
      <c r="E2388" t="s">
        <v>33</v>
      </c>
      <c r="F2388" t="s">
        <v>45</v>
      </c>
      <c r="G2388" t="s">
        <v>10566</v>
      </c>
      <c r="H2388">
        <v>100759833</v>
      </c>
      <c r="I2388">
        <v>100759833</v>
      </c>
      <c r="J2388" t="s">
        <v>10567</v>
      </c>
      <c r="K2388" t="s">
        <v>36</v>
      </c>
      <c r="L2388" t="s">
        <v>4129</v>
      </c>
      <c r="M2388" t="s">
        <v>1209</v>
      </c>
      <c r="N2388" s="54">
        <v>45975</v>
      </c>
      <c r="O2388" s="55">
        <v>0.33333333333333331</v>
      </c>
      <c r="P2388" t="s">
        <v>45</v>
      </c>
      <c r="Q2388" s="54">
        <v>45975</v>
      </c>
      <c r="R2388" s="55">
        <v>0.52291666666666703</v>
      </c>
      <c r="S2388" t="s">
        <v>45</v>
      </c>
      <c r="T2388">
        <v>1411251733240</v>
      </c>
      <c r="U2388">
        <v>0</v>
      </c>
    </row>
    <row r="2389" spans="1:21">
      <c r="A2389" s="54">
        <v>45975</v>
      </c>
      <c r="B2389" t="s">
        <v>9197</v>
      </c>
      <c r="C2389" t="s">
        <v>1174</v>
      </c>
      <c r="D2389">
        <v>103338340</v>
      </c>
      <c r="E2389" t="s">
        <v>33</v>
      </c>
      <c r="F2389" t="s">
        <v>45</v>
      </c>
      <c r="G2389" t="s">
        <v>10568</v>
      </c>
      <c r="H2389">
        <v>734055030</v>
      </c>
      <c r="I2389">
        <v>794625998</v>
      </c>
      <c r="J2389" t="s">
        <v>10569</v>
      </c>
      <c r="K2389" t="s">
        <v>36</v>
      </c>
      <c r="L2389" t="s">
        <v>3896</v>
      </c>
      <c r="M2389" t="s">
        <v>3163</v>
      </c>
      <c r="N2389" s="54">
        <v>45976</v>
      </c>
      <c r="O2389" s="55">
        <v>0.58333333333333337</v>
      </c>
      <c r="P2389" t="s">
        <v>45</v>
      </c>
      <c r="Q2389" s="54">
        <v>45975</v>
      </c>
      <c r="R2389" s="55">
        <v>0.52777777777777801</v>
      </c>
      <c r="S2389" t="s">
        <v>45</v>
      </c>
      <c r="T2389">
        <v>1411251733257</v>
      </c>
      <c r="U2389">
        <v>0</v>
      </c>
    </row>
    <row r="2390" spans="1:21" hidden="1">
      <c r="A2390" s="54">
        <v>45975</v>
      </c>
      <c r="B2390" t="s">
        <v>1403</v>
      </c>
      <c r="C2390" t="s">
        <v>41</v>
      </c>
      <c r="D2390">
        <v>738275527</v>
      </c>
      <c r="E2390" t="s">
        <v>33</v>
      </c>
      <c r="F2390" t="s">
        <v>45</v>
      </c>
      <c r="G2390" t="s">
        <v>10570</v>
      </c>
      <c r="I2390">
        <v>737593480</v>
      </c>
      <c r="J2390" t="s">
        <v>10571</v>
      </c>
      <c r="K2390" t="s">
        <v>36</v>
      </c>
      <c r="L2390" t="s">
        <v>1196</v>
      </c>
      <c r="M2390" t="s">
        <v>10572</v>
      </c>
      <c r="N2390" s="54">
        <v>45975</v>
      </c>
      <c r="O2390" s="55">
        <v>0.45833333333333331</v>
      </c>
      <c r="P2390" t="s">
        <v>45</v>
      </c>
      <c r="Q2390" s="54">
        <v>45975</v>
      </c>
      <c r="R2390" s="55">
        <v>0.55000000000000004</v>
      </c>
      <c r="S2390" t="s">
        <v>45</v>
      </c>
      <c r="T2390">
        <v>1411251733360</v>
      </c>
      <c r="U2390">
        <v>0</v>
      </c>
    </row>
    <row r="2391" spans="1:21" hidden="1">
      <c r="A2391" s="54">
        <v>45975</v>
      </c>
      <c r="B2391" t="s">
        <v>2317</v>
      </c>
      <c r="C2391" t="s">
        <v>41</v>
      </c>
      <c r="D2391">
        <v>107393991</v>
      </c>
      <c r="E2391" t="s">
        <v>33</v>
      </c>
      <c r="F2391" t="s">
        <v>3886</v>
      </c>
      <c r="G2391" t="s">
        <v>10573</v>
      </c>
      <c r="H2391">
        <v>704178286</v>
      </c>
      <c r="I2391">
        <v>704178286</v>
      </c>
      <c r="J2391" t="s">
        <v>10574</v>
      </c>
      <c r="K2391" t="s">
        <v>36</v>
      </c>
      <c r="L2391" t="s">
        <v>1889</v>
      </c>
      <c r="M2391" t="s">
        <v>10575</v>
      </c>
      <c r="N2391" s="54">
        <v>46006</v>
      </c>
      <c r="O2391" s="55">
        <v>0.66666666666666663</v>
      </c>
      <c r="P2391" t="s">
        <v>3886</v>
      </c>
      <c r="Q2391" s="54">
        <v>45975</v>
      </c>
      <c r="R2391" s="55">
        <v>0</v>
      </c>
      <c r="S2391" t="s">
        <v>3886</v>
      </c>
      <c r="T2391">
        <v>0</v>
      </c>
      <c r="U2391">
        <v>0</v>
      </c>
    </row>
    <row r="2392" spans="1:21" hidden="1">
      <c r="A2392" s="54">
        <v>45975</v>
      </c>
      <c r="B2392" t="s">
        <v>1403</v>
      </c>
      <c r="C2392" t="s">
        <v>41</v>
      </c>
      <c r="D2392">
        <v>738275527</v>
      </c>
      <c r="E2392" t="s">
        <v>33</v>
      </c>
      <c r="F2392" t="s">
        <v>45</v>
      </c>
      <c r="G2392" t="s">
        <v>10576</v>
      </c>
      <c r="I2392">
        <v>105024205</v>
      </c>
      <c r="J2392" t="s">
        <v>10577</v>
      </c>
      <c r="K2392" t="s">
        <v>36</v>
      </c>
      <c r="L2392" t="s">
        <v>1911</v>
      </c>
      <c r="M2392" t="s">
        <v>10578</v>
      </c>
      <c r="N2392" s="54">
        <v>45975</v>
      </c>
      <c r="O2392" s="55">
        <v>0.41666666666666669</v>
      </c>
      <c r="P2392" t="s">
        <v>45</v>
      </c>
      <c r="Q2392" s="54">
        <v>45975</v>
      </c>
      <c r="R2392" s="55">
        <v>0.54236111111111096</v>
      </c>
      <c r="S2392" t="s">
        <v>45</v>
      </c>
      <c r="T2392">
        <v>1411251733319</v>
      </c>
      <c r="U2392">
        <v>0</v>
      </c>
    </row>
    <row r="2393" spans="1:21" hidden="1">
      <c r="A2393" s="54">
        <v>45975</v>
      </c>
      <c r="B2393" t="s">
        <v>5163</v>
      </c>
      <c r="C2393" t="s">
        <v>41</v>
      </c>
      <c r="D2393">
        <v>738275527</v>
      </c>
      <c r="E2393" t="s">
        <v>33</v>
      </c>
      <c r="F2393" t="s">
        <v>45</v>
      </c>
      <c r="G2393" t="s">
        <v>10579</v>
      </c>
      <c r="I2393">
        <v>725062140</v>
      </c>
      <c r="J2393" t="s">
        <v>10580</v>
      </c>
      <c r="K2393" t="s">
        <v>36</v>
      </c>
      <c r="L2393" t="s">
        <v>3916</v>
      </c>
      <c r="M2393" t="s">
        <v>10581</v>
      </c>
      <c r="N2393" s="54">
        <v>45975</v>
      </c>
      <c r="O2393" s="55">
        <v>0.41666666666666669</v>
      </c>
      <c r="P2393" t="s">
        <v>67</v>
      </c>
      <c r="Q2393" s="54">
        <v>45975</v>
      </c>
      <c r="R2393" s="55">
        <v>0.47499999999999998</v>
      </c>
      <c r="S2393" t="s">
        <v>67</v>
      </c>
      <c r="T2393">
        <v>0</v>
      </c>
      <c r="U2393" t="s">
        <v>114</v>
      </c>
    </row>
    <row r="2394" spans="1:21" hidden="1">
      <c r="A2394" s="54">
        <v>45975</v>
      </c>
      <c r="B2394" t="s">
        <v>99</v>
      </c>
      <c r="C2394" t="s">
        <v>41</v>
      </c>
      <c r="D2394">
        <v>783305070</v>
      </c>
      <c r="E2394" t="s">
        <v>33</v>
      </c>
      <c r="F2394" t="s">
        <v>45</v>
      </c>
      <c r="G2394" t="s">
        <v>10582</v>
      </c>
      <c r="H2394">
        <v>721884542</v>
      </c>
      <c r="I2394">
        <v>721884542</v>
      </c>
      <c r="J2394" t="s">
        <v>10583</v>
      </c>
      <c r="K2394" t="s">
        <v>36</v>
      </c>
      <c r="L2394" t="s">
        <v>10584</v>
      </c>
      <c r="M2394" t="s">
        <v>10585</v>
      </c>
      <c r="N2394" s="54">
        <v>45974</v>
      </c>
      <c r="O2394" s="55">
        <v>0.375</v>
      </c>
      <c r="P2394" t="s">
        <v>45</v>
      </c>
      <c r="Q2394" s="54">
        <v>45975</v>
      </c>
      <c r="R2394" s="55">
        <v>0.49027777777777798</v>
      </c>
      <c r="S2394" t="s">
        <v>45</v>
      </c>
      <c r="T2394">
        <v>1411251733206</v>
      </c>
      <c r="U2394">
        <v>0</v>
      </c>
    </row>
    <row r="2395" spans="1:21" hidden="1">
      <c r="A2395" s="54">
        <v>45975</v>
      </c>
      <c r="B2395" t="s">
        <v>1403</v>
      </c>
      <c r="C2395" t="s">
        <v>41</v>
      </c>
      <c r="D2395">
        <v>738275527</v>
      </c>
      <c r="E2395" t="s">
        <v>33</v>
      </c>
      <c r="F2395" t="s">
        <v>45</v>
      </c>
      <c r="G2395" t="s">
        <v>10586</v>
      </c>
      <c r="H2395">
        <v>735451986</v>
      </c>
      <c r="I2395">
        <v>735451986</v>
      </c>
      <c r="J2395" t="s">
        <v>10587</v>
      </c>
      <c r="K2395" t="s">
        <v>36</v>
      </c>
      <c r="L2395" t="s">
        <v>3959</v>
      </c>
      <c r="M2395" t="s">
        <v>10588</v>
      </c>
      <c r="N2395" s="54">
        <v>45976</v>
      </c>
      <c r="O2395" s="55">
        <v>0.5</v>
      </c>
      <c r="P2395" t="s">
        <v>45</v>
      </c>
      <c r="Q2395" s="54">
        <v>45975</v>
      </c>
      <c r="R2395" s="55">
        <v>0.49305555555555602</v>
      </c>
      <c r="S2395" t="s">
        <v>45</v>
      </c>
      <c r="T2395">
        <v>1411251733221</v>
      </c>
      <c r="U2395">
        <v>0</v>
      </c>
    </row>
    <row r="2396" spans="1:21" hidden="1">
      <c r="A2396" s="54">
        <v>45975</v>
      </c>
      <c r="B2396" t="s">
        <v>5163</v>
      </c>
      <c r="C2396" t="s">
        <v>41</v>
      </c>
      <c r="D2396">
        <v>738275527</v>
      </c>
      <c r="E2396" t="s">
        <v>33</v>
      </c>
      <c r="F2396" t="s">
        <v>45</v>
      </c>
      <c r="G2396" t="s">
        <v>10589</v>
      </c>
      <c r="I2396">
        <v>715921559</v>
      </c>
      <c r="J2396" t="s">
        <v>10590</v>
      </c>
      <c r="K2396" t="s">
        <v>36</v>
      </c>
      <c r="L2396" t="s">
        <v>1871</v>
      </c>
      <c r="M2396" t="s">
        <v>10591</v>
      </c>
      <c r="N2396" s="54">
        <v>45975</v>
      </c>
      <c r="O2396" s="55">
        <v>0.5</v>
      </c>
      <c r="P2396" t="s">
        <v>45</v>
      </c>
      <c r="Q2396" s="54">
        <v>45975</v>
      </c>
      <c r="R2396" s="55">
        <v>0.49791666666666701</v>
      </c>
      <c r="S2396" t="s">
        <v>45</v>
      </c>
      <c r="T2396">
        <v>1411251733423</v>
      </c>
      <c r="U2396">
        <v>0</v>
      </c>
    </row>
    <row r="2397" spans="1:21" hidden="1">
      <c r="A2397" s="54">
        <v>45975</v>
      </c>
      <c r="B2397" t="s">
        <v>129</v>
      </c>
      <c r="C2397" t="s">
        <v>41</v>
      </c>
      <c r="D2397">
        <v>735273778</v>
      </c>
      <c r="E2397" t="s">
        <v>33</v>
      </c>
      <c r="F2397" t="s">
        <v>45</v>
      </c>
      <c r="G2397" t="s">
        <v>10592</v>
      </c>
      <c r="H2397">
        <v>780846024</v>
      </c>
      <c r="I2397">
        <v>114420717</v>
      </c>
      <c r="J2397" t="s">
        <v>10593</v>
      </c>
      <c r="K2397" t="s">
        <v>36</v>
      </c>
      <c r="L2397" t="s">
        <v>3942</v>
      </c>
      <c r="M2397" t="s">
        <v>10594</v>
      </c>
      <c r="N2397" s="54">
        <v>45975</v>
      </c>
      <c r="O2397" s="55">
        <v>0.5</v>
      </c>
      <c r="P2397" t="s">
        <v>45</v>
      </c>
      <c r="Q2397" s="54">
        <v>45975</v>
      </c>
      <c r="R2397" s="55">
        <v>0.51111111111111096</v>
      </c>
      <c r="S2397" t="s">
        <v>45</v>
      </c>
      <c r="T2397">
        <v>1411251733463</v>
      </c>
      <c r="U2397">
        <v>0</v>
      </c>
    </row>
    <row r="2398" spans="1:21" hidden="1">
      <c r="A2398" s="54">
        <v>45975</v>
      </c>
      <c r="B2398" t="s">
        <v>129</v>
      </c>
      <c r="C2398" t="s">
        <v>41</v>
      </c>
      <c r="D2398">
        <v>783305070</v>
      </c>
      <c r="E2398" t="s">
        <v>33</v>
      </c>
      <c r="F2398" t="s">
        <v>45</v>
      </c>
      <c r="G2398" t="s">
        <v>10595</v>
      </c>
      <c r="H2398">
        <v>716158151</v>
      </c>
      <c r="I2398">
        <v>716158151</v>
      </c>
      <c r="J2398" t="s">
        <v>10596</v>
      </c>
      <c r="K2398" t="s">
        <v>36</v>
      </c>
      <c r="L2398" t="s">
        <v>6649</v>
      </c>
      <c r="M2398" t="s">
        <v>10597</v>
      </c>
      <c r="N2398" s="54">
        <v>45974</v>
      </c>
      <c r="O2398" s="55">
        <v>0.5</v>
      </c>
      <c r="P2398" t="s">
        <v>45</v>
      </c>
      <c r="Q2398" s="54">
        <v>45975</v>
      </c>
      <c r="R2398" s="55">
        <v>0.51111111111111096</v>
      </c>
      <c r="S2398" t="s">
        <v>45</v>
      </c>
      <c r="T2398">
        <v>1411251733475</v>
      </c>
      <c r="U2398">
        <v>0</v>
      </c>
    </row>
    <row r="2399" spans="1:21" hidden="1">
      <c r="A2399" s="54">
        <v>45975</v>
      </c>
      <c r="B2399" t="s">
        <v>10598</v>
      </c>
      <c r="C2399" t="s">
        <v>41</v>
      </c>
      <c r="D2399">
        <v>107221313</v>
      </c>
      <c r="E2399" t="s">
        <v>33</v>
      </c>
      <c r="F2399" t="s">
        <v>45</v>
      </c>
      <c r="G2399" t="s">
        <v>10599</v>
      </c>
      <c r="H2399">
        <v>254733593866</v>
      </c>
      <c r="I2399">
        <v>254733593866</v>
      </c>
      <c r="J2399" t="s">
        <v>10600</v>
      </c>
      <c r="K2399" t="s">
        <v>36</v>
      </c>
      <c r="L2399" t="s">
        <v>4128</v>
      </c>
      <c r="M2399" t="s">
        <v>10601</v>
      </c>
      <c r="N2399" s="54">
        <v>45975</v>
      </c>
      <c r="O2399" s="55">
        <v>0.45833333333333331</v>
      </c>
      <c r="P2399" t="s">
        <v>45</v>
      </c>
      <c r="Q2399" s="54">
        <v>45975</v>
      </c>
      <c r="R2399" s="55">
        <v>0.51944444444444404</v>
      </c>
      <c r="S2399" t="s">
        <v>45</v>
      </c>
      <c r="T2399">
        <v>1411251733483</v>
      </c>
      <c r="U2399">
        <v>0</v>
      </c>
    </row>
    <row r="2400" spans="1:21">
      <c r="A2400" s="54">
        <v>45975</v>
      </c>
      <c r="B2400" t="s">
        <v>9197</v>
      </c>
      <c r="C2400" t="s">
        <v>1174</v>
      </c>
      <c r="D2400">
        <v>103338340</v>
      </c>
      <c r="E2400" t="s">
        <v>33</v>
      </c>
      <c r="F2400" t="s">
        <v>45</v>
      </c>
      <c r="G2400" t="s">
        <v>10602</v>
      </c>
      <c r="H2400">
        <v>738144599</v>
      </c>
      <c r="I2400">
        <v>724062298</v>
      </c>
      <c r="J2400" t="s">
        <v>10603</v>
      </c>
      <c r="K2400" t="s">
        <v>36</v>
      </c>
      <c r="L2400" t="s">
        <v>3896</v>
      </c>
      <c r="M2400" t="s">
        <v>10277</v>
      </c>
      <c r="N2400" s="54">
        <v>45975</v>
      </c>
      <c r="O2400" s="55">
        <v>0.70833333333333337</v>
      </c>
      <c r="P2400" t="s">
        <v>45</v>
      </c>
      <c r="Q2400" s="54">
        <v>45975</v>
      </c>
      <c r="R2400" s="55">
        <v>0.52361111111111103</v>
      </c>
      <c r="S2400" t="s">
        <v>45</v>
      </c>
      <c r="T2400">
        <v>1411251733507</v>
      </c>
      <c r="U2400">
        <v>0</v>
      </c>
    </row>
    <row r="2401" spans="1:21" hidden="1">
      <c r="A2401" s="54">
        <v>45975</v>
      </c>
      <c r="B2401" t="s">
        <v>867</v>
      </c>
      <c r="C2401" t="s">
        <v>41</v>
      </c>
      <c r="D2401">
        <v>738237386</v>
      </c>
      <c r="E2401" t="s">
        <v>33</v>
      </c>
      <c r="F2401" t="s">
        <v>45</v>
      </c>
      <c r="G2401" t="s">
        <v>10604</v>
      </c>
      <c r="I2401">
        <v>718345552</v>
      </c>
      <c r="J2401" t="s">
        <v>10605</v>
      </c>
      <c r="K2401" t="s">
        <v>36</v>
      </c>
      <c r="L2401" t="s">
        <v>3959</v>
      </c>
      <c r="M2401" t="s">
        <v>10606</v>
      </c>
      <c r="N2401" s="54">
        <v>45975</v>
      </c>
      <c r="O2401" s="55">
        <v>0.41666666666666669</v>
      </c>
      <c r="P2401" t="s">
        <v>67</v>
      </c>
      <c r="Q2401" s="54">
        <v>45975</v>
      </c>
      <c r="R2401" s="55">
        <v>0</v>
      </c>
      <c r="S2401" t="s">
        <v>67</v>
      </c>
      <c r="T2401">
        <v>0</v>
      </c>
      <c r="U2401" t="s">
        <v>114</v>
      </c>
    </row>
    <row r="2402" spans="1:21">
      <c r="A2402" s="54">
        <v>45975</v>
      </c>
      <c r="B2402" t="s">
        <v>9197</v>
      </c>
      <c r="C2402" t="s">
        <v>1174</v>
      </c>
      <c r="D2402">
        <v>103338340</v>
      </c>
      <c r="E2402" t="s">
        <v>33</v>
      </c>
      <c r="F2402" t="s">
        <v>45</v>
      </c>
      <c r="G2402" t="s">
        <v>10607</v>
      </c>
      <c r="H2402">
        <v>712034619</v>
      </c>
      <c r="I2402">
        <v>712034619</v>
      </c>
      <c r="J2402" t="s">
        <v>10608</v>
      </c>
      <c r="K2402" t="s">
        <v>36</v>
      </c>
      <c r="L2402" t="s">
        <v>3896</v>
      </c>
      <c r="M2402" t="s">
        <v>4806</v>
      </c>
      <c r="N2402" s="54">
        <v>45975</v>
      </c>
      <c r="O2402" s="55">
        <v>0.66666666666666663</v>
      </c>
      <c r="P2402" t="s">
        <v>67</v>
      </c>
      <c r="Q2402" s="54">
        <v>45975</v>
      </c>
      <c r="R2402" s="55">
        <v>0.55763888888888902</v>
      </c>
      <c r="S2402" t="s">
        <v>67</v>
      </c>
      <c r="T2402">
        <v>0</v>
      </c>
      <c r="U2402" t="s">
        <v>4355</v>
      </c>
    </row>
    <row r="2403" spans="1:21">
      <c r="A2403" s="54">
        <v>45975</v>
      </c>
      <c r="B2403" t="s">
        <v>9197</v>
      </c>
      <c r="C2403" t="s">
        <v>1174</v>
      </c>
      <c r="D2403">
        <v>103338340</v>
      </c>
      <c r="E2403" t="s">
        <v>33</v>
      </c>
      <c r="F2403" t="s">
        <v>45</v>
      </c>
      <c r="G2403" t="s">
        <v>10609</v>
      </c>
      <c r="H2403">
        <v>793981790</v>
      </c>
      <c r="I2403">
        <v>793981790</v>
      </c>
      <c r="J2403" t="s">
        <v>10610</v>
      </c>
      <c r="K2403" t="s">
        <v>36</v>
      </c>
      <c r="L2403" t="s">
        <v>3896</v>
      </c>
      <c r="M2403" t="s">
        <v>10611</v>
      </c>
      <c r="N2403" s="54">
        <v>45976</v>
      </c>
      <c r="O2403" s="55">
        <v>0.70833333333333337</v>
      </c>
      <c r="P2403" t="s">
        <v>45</v>
      </c>
      <c r="Q2403" s="54">
        <v>45975</v>
      </c>
      <c r="R2403" s="55">
        <v>0.53888888888888897</v>
      </c>
      <c r="S2403" t="s">
        <v>45</v>
      </c>
      <c r="T2403">
        <v>1411251733310</v>
      </c>
      <c r="U2403">
        <v>0</v>
      </c>
    </row>
    <row r="2404" spans="1:21" hidden="1">
      <c r="A2404" s="54">
        <v>45975</v>
      </c>
      <c r="B2404" t="s">
        <v>1690</v>
      </c>
      <c r="C2404" t="s">
        <v>41</v>
      </c>
      <c r="D2404">
        <v>784289098</v>
      </c>
      <c r="E2404" t="s">
        <v>33</v>
      </c>
      <c r="F2404" t="s">
        <v>3886</v>
      </c>
      <c r="G2404" t="s">
        <v>10612</v>
      </c>
      <c r="H2404">
        <v>788571472</v>
      </c>
      <c r="I2404">
        <v>788571472</v>
      </c>
      <c r="J2404" t="s">
        <v>10613</v>
      </c>
      <c r="K2404" t="s">
        <v>36</v>
      </c>
      <c r="L2404" t="s">
        <v>3896</v>
      </c>
      <c r="M2404" t="s">
        <v>8194</v>
      </c>
      <c r="N2404" s="54">
        <v>45974</v>
      </c>
      <c r="O2404" s="55">
        <v>0.41666666666666669</v>
      </c>
      <c r="P2404" t="s">
        <v>3886</v>
      </c>
      <c r="Q2404" s="54">
        <v>0</v>
      </c>
      <c r="R2404" s="55">
        <v>0</v>
      </c>
      <c r="S2404">
        <v>0</v>
      </c>
      <c r="T2404">
        <v>0</v>
      </c>
      <c r="U2404">
        <v>0</v>
      </c>
    </row>
    <row r="2405" spans="1:21" hidden="1">
      <c r="A2405" s="54">
        <v>45975</v>
      </c>
      <c r="B2405" t="s">
        <v>142</v>
      </c>
      <c r="C2405" t="s">
        <v>41</v>
      </c>
      <c r="D2405">
        <v>784172048</v>
      </c>
      <c r="E2405" t="s">
        <v>33</v>
      </c>
      <c r="F2405" t="s">
        <v>45</v>
      </c>
      <c r="G2405" t="s">
        <v>10614</v>
      </c>
      <c r="H2405">
        <v>780434997</v>
      </c>
      <c r="I2405">
        <v>720880916</v>
      </c>
      <c r="J2405" t="s">
        <v>10615</v>
      </c>
      <c r="K2405" t="s">
        <v>36</v>
      </c>
      <c r="L2405" t="s">
        <v>1196</v>
      </c>
      <c r="M2405" t="s">
        <v>10616</v>
      </c>
      <c r="N2405" s="54">
        <v>45975</v>
      </c>
      <c r="O2405" s="55">
        <v>0.45833333333333331</v>
      </c>
      <c r="P2405" t="s">
        <v>45</v>
      </c>
      <c r="Q2405" s="54">
        <v>45975</v>
      </c>
      <c r="R2405" s="55">
        <v>0.41041666666666698</v>
      </c>
      <c r="S2405" t="s">
        <v>45</v>
      </c>
      <c r="T2405">
        <v>1411251732752</v>
      </c>
      <c r="U2405">
        <v>0</v>
      </c>
    </row>
    <row r="2406" spans="1:21" hidden="1">
      <c r="A2406" s="54">
        <v>45975</v>
      </c>
      <c r="B2406" t="s">
        <v>4402</v>
      </c>
      <c r="C2406" t="s">
        <v>41</v>
      </c>
      <c r="D2406">
        <v>788595265</v>
      </c>
      <c r="E2406" t="s">
        <v>33</v>
      </c>
      <c r="F2406" t="s">
        <v>45</v>
      </c>
      <c r="G2406" t="s">
        <v>8655</v>
      </c>
      <c r="I2406">
        <v>790517828</v>
      </c>
      <c r="J2406" t="s">
        <v>8656</v>
      </c>
      <c r="K2406" t="s">
        <v>36</v>
      </c>
      <c r="L2406" t="s">
        <v>4129</v>
      </c>
      <c r="M2406" t="s">
        <v>10617</v>
      </c>
      <c r="N2406" s="54">
        <v>45976</v>
      </c>
      <c r="O2406" s="55">
        <v>0.33333333333333331</v>
      </c>
      <c r="P2406" t="s">
        <v>39</v>
      </c>
      <c r="Q2406" s="54">
        <v>45975</v>
      </c>
      <c r="R2406" s="55">
        <v>0.41875000000000001</v>
      </c>
      <c r="S2406">
        <v>0</v>
      </c>
      <c r="T2406">
        <v>0</v>
      </c>
      <c r="U2406">
        <v>0</v>
      </c>
    </row>
    <row r="2407" spans="1:21" hidden="1">
      <c r="A2407" s="54">
        <v>45975</v>
      </c>
      <c r="B2407" t="s">
        <v>4402</v>
      </c>
      <c r="C2407" t="s">
        <v>41</v>
      </c>
      <c r="D2407">
        <v>788595265</v>
      </c>
      <c r="E2407" t="s">
        <v>33</v>
      </c>
      <c r="F2407" t="s">
        <v>3886</v>
      </c>
      <c r="G2407" t="s">
        <v>4181</v>
      </c>
      <c r="I2407">
        <v>728260024</v>
      </c>
      <c r="J2407" t="s">
        <v>10618</v>
      </c>
      <c r="K2407" t="s">
        <v>36</v>
      </c>
      <c r="L2407" t="s">
        <v>4129</v>
      </c>
      <c r="M2407" t="s">
        <v>6391</v>
      </c>
      <c r="N2407" s="54">
        <v>45975</v>
      </c>
      <c r="O2407" s="55">
        <v>0.41666666666666669</v>
      </c>
      <c r="P2407" t="s">
        <v>3886</v>
      </c>
      <c r="Q2407" s="54">
        <v>0</v>
      </c>
      <c r="R2407" s="55">
        <v>0</v>
      </c>
      <c r="S2407">
        <v>0</v>
      </c>
      <c r="T2407">
        <v>0</v>
      </c>
      <c r="U2407">
        <v>0</v>
      </c>
    </row>
    <row r="2408" spans="1:21" hidden="1">
      <c r="A2408" s="54">
        <v>45975</v>
      </c>
      <c r="B2408" t="s">
        <v>4882</v>
      </c>
      <c r="C2408" t="s">
        <v>41</v>
      </c>
      <c r="D2408">
        <v>101792379</v>
      </c>
      <c r="E2408" t="s">
        <v>33</v>
      </c>
      <c r="F2408" t="s">
        <v>45</v>
      </c>
      <c r="G2408" t="s">
        <v>10620</v>
      </c>
      <c r="H2408">
        <v>753120111</v>
      </c>
      <c r="I2408">
        <v>748193703</v>
      </c>
      <c r="J2408" t="s">
        <v>10621</v>
      </c>
      <c r="K2408" t="s">
        <v>36</v>
      </c>
      <c r="L2408" t="s">
        <v>3943</v>
      </c>
      <c r="M2408" t="s">
        <v>10622</v>
      </c>
      <c r="N2408" s="54">
        <v>45975</v>
      </c>
      <c r="O2408" s="55">
        <v>0.41666666666666669</v>
      </c>
      <c r="P2408" t="s">
        <v>45</v>
      </c>
      <c r="Q2408" s="54">
        <v>45975</v>
      </c>
      <c r="R2408" s="55">
        <v>0.42013888888888901</v>
      </c>
      <c r="S2408" t="s">
        <v>45</v>
      </c>
      <c r="T2408">
        <v>1411251732807</v>
      </c>
      <c r="U2408">
        <v>0</v>
      </c>
    </row>
    <row r="2409" spans="1:21" hidden="1">
      <c r="A2409" s="54">
        <v>45975</v>
      </c>
      <c r="B2409" t="s">
        <v>484</v>
      </c>
      <c r="C2409" t="s">
        <v>41</v>
      </c>
      <c r="D2409">
        <v>784292582</v>
      </c>
      <c r="E2409" t="s">
        <v>33</v>
      </c>
      <c r="F2409" t="s">
        <v>45</v>
      </c>
      <c r="G2409" t="s">
        <v>10623</v>
      </c>
      <c r="H2409">
        <v>789924088</v>
      </c>
      <c r="I2409">
        <v>758132048</v>
      </c>
      <c r="J2409" t="s">
        <v>10624</v>
      </c>
      <c r="K2409" t="s">
        <v>36</v>
      </c>
      <c r="L2409" t="s">
        <v>3907</v>
      </c>
      <c r="M2409" t="s">
        <v>10625</v>
      </c>
      <c r="N2409" s="54">
        <v>45975</v>
      </c>
      <c r="O2409" s="55">
        <v>0.54166666666666663</v>
      </c>
      <c r="P2409" t="s">
        <v>45</v>
      </c>
      <c r="Q2409" s="54">
        <v>45975</v>
      </c>
      <c r="R2409" s="55">
        <v>0.42916666666666697</v>
      </c>
      <c r="S2409" t="s">
        <v>45</v>
      </c>
      <c r="T2409">
        <v>1411251732837</v>
      </c>
      <c r="U2409">
        <v>0</v>
      </c>
    </row>
    <row r="2410" spans="1:21" hidden="1">
      <c r="A2410" s="54">
        <v>45975</v>
      </c>
      <c r="B2410" t="s">
        <v>484</v>
      </c>
      <c r="C2410" t="s">
        <v>41</v>
      </c>
      <c r="D2410">
        <v>784292582</v>
      </c>
      <c r="E2410" t="s">
        <v>33</v>
      </c>
      <c r="F2410" t="s">
        <v>45</v>
      </c>
      <c r="G2410" t="s">
        <v>10626</v>
      </c>
      <c r="H2410">
        <v>789924088</v>
      </c>
      <c r="I2410">
        <v>758132048</v>
      </c>
      <c r="J2410" t="s">
        <v>10624</v>
      </c>
      <c r="K2410" t="s">
        <v>36</v>
      </c>
      <c r="L2410" t="s">
        <v>3907</v>
      </c>
      <c r="M2410" t="s">
        <v>4633</v>
      </c>
      <c r="N2410" s="54">
        <v>45975</v>
      </c>
      <c r="O2410" s="55">
        <v>0.54166666666666663</v>
      </c>
      <c r="P2410" t="s">
        <v>67</v>
      </c>
      <c r="Q2410" s="54">
        <v>45975</v>
      </c>
      <c r="R2410" s="55">
        <v>0.42916666666666697</v>
      </c>
      <c r="S2410" t="s">
        <v>67</v>
      </c>
      <c r="T2410">
        <v>0</v>
      </c>
      <c r="U2410" t="s">
        <v>114</v>
      </c>
    </row>
    <row r="2411" spans="1:21" hidden="1">
      <c r="A2411" s="54">
        <v>45975</v>
      </c>
      <c r="B2411" t="s">
        <v>2590</v>
      </c>
      <c r="C2411" t="s">
        <v>41</v>
      </c>
      <c r="D2411">
        <v>738481681</v>
      </c>
      <c r="E2411" t="s">
        <v>33</v>
      </c>
      <c r="F2411" t="s">
        <v>45</v>
      </c>
      <c r="G2411" t="s">
        <v>10627</v>
      </c>
      <c r="H2411">
        <v>254758090045</v>
      </c>
      <c r="I2411">
        <v>254717997190</v>
      </c>
      <c r="J2411" t="s">
        <v>10628</v>
      </c>
      <c r="K2411" t="s">
        <v>36</v>
      </c>
      <c r="L2411" t="s">
        <v>1889</v>
      </c>
      <c r="M2411" t="s">
        <v>10629</v>
      </c>
      <c r="N2411" s="54">
        <v>45975</v>
      </c>
      <c r="O2411" s="55">
        <v>0.54166666666666663</v>
      </c>
      <c r="P2411" t="s">
        <v>45</v>
      </c>
      <c r="Q2411" s="54">
        <v>45975</v>
      </c>
      <c r="R2411" s="55">
        <v>0.43888888888888899</v>
      </c>
      <c r="S2411" t="s">
        <v>45</v>
      </c>
      <c r="T2411">
        <v>1411251732866</v>
      </c>
      <c r="U2411">
        <v>0</v>
      </c>
    </row>
    <row r="2412" spans="1:21" hidden="1">
      <c r="A2412" s="54">
        <v>45975</v>
      </c>
      <c r="B2412" t="s">
        <v>7723</v>
      </c>
      <c r="C2412" t="s">
        <v>41</v>
      </c>
      <c r="D2412">
        <v>789928129</v>
      </c>
      <c r="E2412" t="s">
        <v>33</v>
      </c>
      <c r="F2412" t="s">
        <v>45</v>
      </c>
      <c r="G2412" t="s">
        <v>10630</v>
      </c>
      <c r="H2412" t="s">
        <v>10631</v>
      </c>
      <c r="I2412">
        <v>254728319932</v>
      </c>
      <c r="J2412" t="s">
        <v>10532</v>
      </c>
      <c r="K2412" t="s">
        <v>36</v>
      </c>
      <c r="L2412" t="s">
        <v>4129</v>
      </c>
      <c r="M2412" t="s">
        <v>1209</v>
      </c>
      <c r="N2412" s="54">
        <v>45976</v>
      </c>
      <c r="O2412" s="55">
        <v>0.33333333333333331</v>
      </c>
      <c r="P2412" t="s">
        <v>45</v>
      </c>
      <c r="Q2412" s="54">
        <v>45975</v>
      </c>
      <c r="R2412" s="55">
        <v>0.44652777777777802</v>
      </c>
      <c r="S2412" t="s">
        <v>45</v>
      </c>
      <c r="T2412">
        <v>1411251732905</v>
      </c>
      <c r="U2412">
        <v>0</v>
      </c>
    </row>
    <row r="2413" spans="1:21" hidden="1">
      <c r="A2413" s="54">
        <v>45975</v>
      </c>
      <c r="B2413" t="s">
        <v>1550</v>
      </c>
      <c r="C2413" t="s">
        <v>41</v>
      </c>
      <c r="D2413">
        <v>784480267</v>
      </c>
      <c r="E2413" t="s">
        <v>33</v>
      </c>
      <c r="F2413" t="s">
        <v>45</v>
      </c>
      <c r="G2413" t="s">
        <v>10632</v>
      </c>
      <c r="H2413">
        <v>729745701</v>
      </c>
      <c r="I2413">
        <v>729745701</v>
      </c>
      <c r="J2413" t="s">
        <v>10633</v>
      </c>
      <c r="K2413" t="s">
        <v>36</v>
      </c>
      <c r="L2413" t="s">
        <v>3916</v>
      </c>
      <c r="M2413" t="s">
        <v>10634</v>
      </c>
      <c r="N2413" s="54">
        <v>45975</v>
      </c>
      <c r="O2413" s="55">
        <v>0.375</v>
      </c>
      <c r="P2413" t="s">
        <v>45</v>
      </c>
      <c r="Q2413" s="54">
        <v>45975</v>
      </c>
      <c r="R2413" s="55">
        <v>0.44930555555555601</v>
      </c>
      <c r="S2413" t="s">
        <v>45</v>
      </c>
      <c r="T2413">
        <v>1411251732915</v>
      </c>
      <c r="U2413">
        <v>0</v>
      </c>
    </row>
    <row r="2414" spans="1:21">
      <c r="A2414" s="54">
        <v>45975</v>
      </c>
      <c r="B2414" t="s">
        <v>3937</v>
      </c>
      <c r="C2414" t="s">
        <v>1181</v>
      </c>
      <c r="D2414">
        <v>735500255</v>
      </c>
      <c r="E2414" t="s">
        <v>33</v>
      </c>
      <c r="F2414" t="s">
        <v>45</v>
      </c>
      <c r="G2414" t="s">
        <v>10635</v>
      </c>
      <c r="H2414">
        <v>105067985</v>
      </c>
      <c r="I2414">
        <v>759290404</v>
      </c>
      <c r="J2414" t="s">
        <v>3939</v>
      </c>
      <c r="K2414" t="s">
        <v>36</v>
      </c>
      <c r="L2414" t="s">
        <v>3940</v>
      </c>
      <c r="M2414" t="s">
        <v>8782</v>
      </c>
      <c r="N2414" s="54">
        <v>45975</v>
      </c>
      <c r="O2414" s="55">
        <v>0.41666666666666669</v>
      </c>
      <c r="P2414" t="s">
        <v>45</v>
      </c>
      <c r="Q2414" s="54">
        <v>45975</v>
      </c>
      <c r="R2414" s="55">
        <v>0.45624999999999999</v>
      </c>
      <c r="S2414" t="s">
        <v>45</v>
      </c>
      <c r="T2414">
        <v>1411251732927</v>
      </c>
      <c r="U2414">
        <v>0</v>
      </c>
    </row>
    <row r="2415" spans="1:21" hidden="1">
      <c r="A2415" s="54">
        <v>45975</v>
      </c>
      <c r="B2415" t="s">
        <v>8039</v>
      </c>
      <c r="C2415" t="s">
        <v>41</v>
      </c>
      <c r="D2415">
        <v>103639065</v>
      </c>
      <c r="E2415" t="s">
        <v>33</v>
      </c>
      <c r="F2415" t="s">
        <v>45</v>
      </c>
      <c r="G2415" t="s">
        <v>10638</v>
      </c>
      <c r="H2415">
        <v>710692280</v>
      </c>
      <c r="I2415">
        <v>753862700</v>
      </c>
      <c r="J2415" t="s">
        <v>10639</v>
      </c>
      <c r="K2415" t="s">
        <v>36</v>
      </c>
      <c r="L2415" t="s">
        <v>10640</v>
      </c>
      <c r="M2415" t="s">
        <v>10641</v>
      </c>
      <c r="N2415" s="54">
        <v>45978</v>
      </c>
      <c r="O2415" s="55">
        <v>0.375</v>
      </c>
      <c r="P2415" t="s">
        <v>45</v>
      </c>
      <c r="Q2415" s="54">
        <v>45975</v>
      </c>
      <c r="R2415" s="55">
        <v>0.53958333333333297</v>
      </c>
      <c r="S2415" t="s">
        <v>45</v>
      </c>
      <c r="T2415">
        <v>1411251733315</v>
      </c>
      <c r="U2415">
        <v>0</v>
      </c>
    </row>
    <row r="2416" spans="1:21" hidden="1">
      <c r="A2416" s="54">
        <v>45975</v>
      </c>
      <c r="B2416" t="s">
        <v>1754</v>
      </c>
      <c r="C2416" t="s">
        <v>41</v>
      </c>
      <c r="D2416">
        <v>737760378</v>
      </c>
      <c r="E2416" t="s">
        <v>33</v>
      </c>
      <c r="F2416" t="s">
        <v>45</v>
      </c>
      <c r="G2416" t="s">
        <v>10642</v>
      </c>
      <c r="I2416">
        <v>768831484</v>
      </c>
      <c r="J2416" t="s">
        <v>10643</v>
      </c>
      <c r="K2416" t="s">
        <v>36</v>
      </c>
      <c r="L2416" t="s">
        <v>3959</v>
      </c>
      <c r="M2416" t="s">
        <v>10644</v>
      </c>
      <c r="N2416" s="54">
        <v>45975</v>
      </c>
      <c r="O2416" s="55">
        <v>0.33333333333333331</v>
      </c>
      <c r="P2416" t="s">
        <v>45</v>
      </c>
      <c r="Q2416" s="54">
        <v>45975</v>
      </c>
      <c r="R2416" s="55">
        <v>0.54236111111111096</v>
      </c>
      <c r="S2416" t="s">
        <v>45</v>
      </c>
      <c r="T2416">
        <v>1411251733324</v>
      </c>
      <c r="U2416">
        <v>0</v>
      </c>
    </row>
    <row r="2417" spans="1:21" hidden="1">
      <c r="A2417" s="54">
        <v>45975</v>
      </c>
      <c r="B2417" t="s">
        <v>129</v>
      </c>
      <c r="C2417" t="s">
        <v>41</v>
      </c>
      <c r="D2417">
        <v>753014499</v>
      </c>
      <c r="E2417" t="s">
        <v>33</v>
      </c>
      <c r="F2417" t="s">
        <v>45</v>
      </c>
      <c r="G2417" t="s">
        <v>10645</v>
      </c>
      <c r="H2417">
        <v>795385918</v>
      </c>
      <c r="I2417">
        <v>742658230</v>
      </c>
      <c r="J2417" t="s">
        <v>10646</v>
      </c>
      <c r="K2417" t="s">
        <v>36</v>
      </c>
      <c r="L2417" t="s">
        <v>1196</v>
      </c>
      <c r="M2417" t="s">
        <v>10647</v>
      </c>
      <c r="N2417" s="54">
        <v>45975</v>
      </c>
      <c r="O2417" s="55">
        <v>0.41666666666666669</v>
      </c>
      <c r="P2417" t="s">
        <v>45</v>
      </c>
      <c r="Q2417" s="54">
        <v>45975</v>
      </c>
      <c r="R2417" s="55">
        <v>0.54513888888888895</v>
      </c>
      <c r="S2417" t="s">
        <v>45</v>
      </c>
      <c r="T2417">
        <v>1411251733343</v>
      </c>
      <c r="U2417">
        <v>0</v>
      </c>
    </row>
    <row r="2418" spans="1:21" hidden="1">
      <c r="A2418" s="54">
        <v>45975</v>
      </c>
      <c r="B2418" t="s">
        <v>9476</v>
      </c>
      <c r="C2418" t="s">
        <v>41</v>
      </c>
      <c r="D2418">
        <v>762348810</v>
      </c>
      <c r="E2418" t="s">
        <v>33</v>
      </c>
      <c r="F2418" t="s">
        <v>45</v>
      </c>
      <c r="G2418" t="s">
        <v>10649</v>
      </c>
      <c r="H2418">
        <v>103909028</v>
      </c>
      <c r="I2418">
        <v>103909028</v>
      </c>
      <c r="J2418" t="s">
        <v>10650</v>
      </c>
      <c r="K2418" t="s">
        <v>36</v>
      </c>
      <c r="L2418" t="s">
        <v>3936</v>
      </c>
      <c r="M2418" t="s">
        <v>10651</v>
      </c>
      <c r="N2418" s="54">
        <v>45976</v>
      </c>
      <c r="O2418" s="55">
        <v>0.58333333333333337</v>
      </c>
      <c r="P2418" t="s">
        <v>45</v>
      </c>
      <c r="Q2418" s="54">
        <v>45975</v>
      </c>
      <c r="R2418" s="55">
        <v>0.44305555555555598</v>
      </c>
      <c r="S2418" t="s">
        <v>45</v>
      </c>
      <c r="T2418">
        <v>1411251732893</v>
      </c>
      <c r="U2418">
        <v>0</v>
      </c>
    </row>
    <row r="2419" spans="1:21">
      <c r="A2419" s="54">
        <v>45975</v>
      </c>
      <c r="B2419" t="s">
        <v>5746</v>
      </c>
      <c r="C2419" t="s">
        <v>1104</v>
      </c>
      <c r="D2419">
        <v>102127787</v>
      </c>
      <c r="E2419" t="s">
        <v>33</v>
      </c>
      <c r="F2419" t="s">
        <v>45</v>
      </c>
      <c r="G2419" t="s">
        <v>10653</v>
      </c>
      <c r="I2419">
        <v>254742179918</v>
      </c>
      <c r="J2419" t="s">
        <v>10654</v>
      </c>
      <c r="K2419" t="s">
        <v>36</v>
      </c>
      <c r="L2419" t="s">
        <v>1196</v>
      </c>
      <c r="M2419" t="s">
        <v>10655</v>
      </c>
      <c r="N2419" s="54">
        <v>45975</v>
      </c>
      <c r="O2419" s="55">
        <v>0.5</v>
      </c>
      <c r="P2419" t="s">
        <v>45</v>
      </c>
      <c r="Q2419" s="54">
        <v>45975</v>
      </c>
      <c r="R2419" s="55">
        <v>0.47013888888888899</v>
      </c>
      <c r="S2419" t="s">
        <v>45</v>
      </c>
      <c r="T2419">
        <v>1411251732984</v>
      </c>
      <c r="U2419">
        <v>0</v>
      </c>
    </row>
    <row r="2420" spans="1:21" hidden="1">
      <c r="A2420" s="54">
        <v>45975</v>
      </c>
      <c r="B2420" t="s">
        <v>4103</v>
      </c>
      <c r="C2420" t="s">
        <v>41</v>
      </c>
      <c r="D2420">
        <v>780961460</v>
      </c>
      <c r="E2420" t="s">
        <v>33</v>
      </c>
      <c r="F2420" t="s">
        <v>45</v>
      </c>
      <c r="G2420" t="s">
        <v>10656</v>
      </c>
      <c r="H2420">
        <v>713615622</v>
      </c>
      <c r="I2420">
        <v>727507259</v>
      </c>
      <c r="J2420" t="s">
        <v>10657</v>
      </c>
      <c r="K2420" t="s">
        <v>36</v>
      </c>
      <c r="L2420" t="s">
        <v>3943</v>
      </c>
      <c r="M2420" t="s">
        <v>10658</v>
      </c>
      <c r="N2420" s="54">
        <v>45975</v>
      </c>
      <c r="O2420" s="55">
        <v>0.33333333333333331</v>
      </c>
      <c r="P2420" t="s">
        <v>67</v>
      </c>
      <c r="Q2420" s="54">
        <v>45975</v>
      </c>
      <c r="R2420" s="55">
        <v>0.50138888888888899</v>
      </c>
      <c r="S2420" t="s">
        <v>67</v>
      </c>
      <c r="T2420">
        <v>0</v>
      </c>
      <c r="U2420" t="s">
        <v>114</v>
      </c>
    </row>
    <row r="2421" spans="1:21" hidden="1">
      <c r="A2421" s="54">
        <v>45975</v>
      </c>
      <c r="B2421" t="s">
        <v>4381</v>
      </c>
      <c r="C2421" t="s">
        <v>41</v>
      </c>
      <c r="D2421">
        <v>788401220</v>
      </c>
      <c r="E2421" t="s">
        <v>33</v>
      </c>
      <c r="F2421" t="s">
        <v>45</v>
      </c>
      <c r="G2421" t="s">
        <v>10659</v>
      </c>
      <c r="H2421">
        <v>786631598</v>
      </c>
      <c r="I2421">
        <v>745269282</v>
      </c>
      <c r="J2421" t="s">
        <v>10660</v>
      </c>
      <c r="K2421" t="s">
        <v>36</v>
      </c>
      <c r="L2421" t="s">
        <v>3907</v>
      </c>
      <c r="M2421" t="s">
        <v>5997</v>
      </c>
      <c r="N2421" s="54">
        <v>45983</v>
      </c>
      <c r="O2421" s="55">
        <v>0.375</v>
      </c>
      <c r="P2421" t="s">
        <v>45</v>
      </c>
      <c r="Q2421" s="54">
        <v>45975</v>
      </c>
      <c r="R2421" s="55">
        <v>0.52638888888888902</v>
      </c>
      <c r="S2421" t="s">
        <v>45</v>
      </c>
      <c r="T2421">
        <v>1411251733270</v>
      </c>
      <c r="U2421">
        <v>0</v>
      </c>
    </row>
    <row r="2422" spans="1:21">
      <c r="A2422" s="54">
        <v>45975</v>
      </c>
      <c r="B2422" t="s">
        <v>69</v>
      </c>
      <c r="C2422" t="s">
        <v>70</v>
      </c>
      <c r="D2422">
        <v>755877260</v>
      </c>
      <c r="E2422" t="s">
        <v>33</v>
      </c>
      <c r="F2422" t="s">
        <v>45</v>
      </c>
      <c r="G2422" t="s">
        <v>2662</v>
      </c>
      <c r="H2422">
        <v>701903160</v>
      </c>
      <c r="I2422">
        <v>701903160</v>
      </c>
      <c r="J2422" t="s">
        <v>10661</v>
      </c>
      <c r="K2422" t="s">
        <v>36</v>
      </c>
      <c r="L2422" t="s">
        <v>1911</v>
      </c>
      <c r="M2422" t="s">
        <v>529</v>
      </c>
      <c r="N2422" s="54">
        <v>45975</v>
      </c>
      <c r="O2422" s="55">
        <v>0.33333333333333331</v>
      </c>
      <c r="P2422" t="s">
        <v>45</v>
      </c>
      <c r="Q2422" s="54">
        <v>45975</v>
      </c>
      <c r="R2422" s="55">
        <v>0.53611111111111098</v>
      </c>
      <c r="S2422" t="s">
        <v>45</v>
      </c>
      <c r="T2422">
        <v>1411251733306</v>
      </c>
      <c r="U2422">
        <v>0</v>
      </c>
    </row>
    <row r="2423" spans="1:21">
      <c r="A2423" s="54">
        <v>45975</v>
      </c>
      <c r="B2423" t="s">
        <v>69</v>
      </c>
      <c r="C2423" t="s">
        <v>70</v>
      </c>
      <c r="D2423">
        <v>755877260</v>
      </c>
      <c r="E2423" t="s">
        <v>33</v>
      </c>
      <c r="F2423" t="s">
        <v>45</v>
      </c>
      <c r="G2423" t="s">
        <v>1782</v>
      </c>
      <c r="H2423">
        <v>791993036</v>
      </c>
      <c r="I2423">
        <v>791993036</v>
      </c>
      <c r="J2423" t="s">
        <v>6056</v>
      </c>
      <c r="K2423" t="s">
        <v>36</v>
      </c>
      <c r="L2423" t="s">
        <v>3959</v>
      </c>
      <c r="M2423" t="s">
        <v>113</v>
      </c>
      <c r="N2423" s="54">
        <v>45975</v>
      </c>
      <c r="O2423" s="55">
        <v>0.33333333333333331</v>
      </c>
      <c r="P2423" t="s">
        <v>67</v>
      </c>
      <c r="Q2423" s="54">
        <v>45975</v>
      </c>
      <c r="R2423" s="55">
        <v>0.54305555555555596</v>
      </c>
      <c r="S2423" t="s">
        <v>67</v>
      </c>
      <c r="T2423">
        <v>0</v>
      </c>
      <c r="U2423" t="s">
        <v>4247</v>
      </c>
    </row>
    <row r="2424" spans="1:21">
      <c r="A2424" s="54">
        <v>45975</v>
      </c>
      <c r="B2424" t="s">
        <v>69</v>
      </c>
      <c r="C2424" t="s">
        <v>70</v>
      </c>
      <c r="D2424">
        <v>755877260</v>
      </c>
      <c r="E2424" t="s">
        <v>33</v>
      </c>
      <c r="F2424" t="s">
        <v>45</v>
      </c>
      <c r="G2424" t="s">
        <v>2358</v>
      </c>
      <c r="H2424">
        <v>104901535</v>
      </c>
      <c r="I2424">
        <v>104901535</v>
      </c>
      <c r="J2424" t="s">
        <v>10662</v>
      </c>
      <c r="K2424" t="s">
        <v>36</v>
      </c>
      <c r="L2424" t="s">
        <v>3959</v>
      </c>
      <c r="M2424" t="s">
        <v>74</v>
      </c>
      <c r="N2424" s="54">
        <v>45975</v>
      </c>
      <c r="O2424" s="55">
        <v>0.33333333333333331</v>
      </c>
      <c r="P2424" t="s">
        <v>45</v>
      </c>
      <c r="Q2424" s="54">
        <v>45975</v>
      </c>
      <c r="R2424" s="55">
        <v>0.54652777777777795</v>
      </c>
      <c r="S2424" t="s">
        <v>45</v>
      </c>
      <c r="T2424">
        <v>1411251733351</v>
      </c>
      <c r="U2424">
        <v>0</v>
      </c>
    </row>
    <row r="2425" spans="1:21">
      <c r="A2425" s="54">
        <v>45975</v>
      </c>
      <c r="B2425" t="s">
        <v>69</v>
      </c>
      <c r="C2425" t="s">
        <v>70</v>
      </c>
      <c r="D2425">
        <v>755877260</v>
      </c>
      <c r="E2425" t="s">
        <v>33</v>
      </c>
      <c r="F2425" t="s">
        <v>45</v>
      </c>
      <c r="G2425" t="s">
        <v>2537</v>
      </c>
      <c r="H2425">
        <v>711313786</v>
      </c>
      <c r="I2425">
        <v>711313786</v>
      </c>
      <c r="J2425" t="s">
        <v>2860</v>
      </c>
      <c r="K2425" t="s">
        <v>36</v>
      </c>
      <c r="L2425" t="s">
        <v>3959</v>
      </c>
      <c r="M2425" t="s">
        <v>74</v>
      </c>
      <c r="N2425" s="54">
        <v>45975</v>
      </c>
      <c r="O2425" s="55">
        <v>0.33333333333333331</v>
      </c>
      <c r="P2425" t="s">
        <v>67</v>
      </c>
      <c r="Q2425" s="54">
        <v>45975</v>
      </c>
      <c r="R2425" s="55">
        <v>0.55138888888888904</v>
      </c>
      <c r="S2425" t="s">
        <v>67</v>
      </c>
      <c r="T2425">
        <v>0</v>
      </c>
      <c r="U2425" t="s">
        <v>4247</v>
      </c>
    </row>
    <row r="2426" spans="1:21">
      <c r="A2426" s="54">
        <v>45975</v>
      </c>
      <c r="B2426" t="s">
        <v>69</v>
      </c>
      <c r="C2426" t="s">
        <v>70</v>
      </c>
      <c r="D2426">
        <v>755877260</v>
      </c>
      <c r="E2426" t="s">
        <v>33</v>
      </c>
      <c r="F2426" t="s">
        <v>45</v>
      </c>
      <c r="G2426" t="s">
        <v>6058</v>
      </c>
      <c r="H2426">
        <v>785181882</v>
      </c>
      <c r="I2426">
        <v>785181882</v>
      </c>
      <c r="J2426" t="s">
        <v>1709</v>
      </c>
      <c r="K2426" t="s">
        <v>36</v>
      </c>
      <c r="L2426" t="s">
        <v>3959</v>
      </c>
      <c r="M2426" t="s">
        <v>74</v>
      </c>
      <c r="N2426" s="54">
        <v>45975</v>
      </c>
      <c r="O2426" s="55">
        <v>0.33333333333333331</v>
      </c>
      <c r="P2426" t="s">
        <v>67</v>
      </c>
      <c r="Q2426" s="54">
        <v>45975</v>
      </c>
      <c r="R2426" s="55">
        <v>0.55347222222222203</v>
      </c>
      <c r="S2426" t="s">
        <v>67</v>
      </c>
      <c r="T2426">
        <v>0</v>
      </c>
      <c r="U2426" t="s">
        <v>4247</v>
      </c>
    </row>
    <row r="2427" spans="1:21">
      <c r="A2427" s="54">
        <v>45975</v>
      </c>
      <c r="B2427" t="s">
        <v>69</v>
      </c>
      <c r="C2427" t="s">
        <v>70</v>
      </c>
      <c r="D2427">
        <v>755877260</v>
      </c>
      <c r="E2427" t="s">
        <v>33</v>
      </c>
      <c r="F2427" t="s">
        <v>45</v>
      </c>
      <c r="G2427" t="s">
        <v>10663</v>
      </c>
      <c r="H2427">
        <v>740204182</v>
      </c>
      <c r="I2427">
        <v>740204182</v>
      </c>
      <c r="J2427" t="s">
        <v>10664</v>
      </c>
      <c r="K2427" t="s">
        <v>36</v>
      </c>
      <c r="L2427" t="s">
        <v>3959</v>
      </c>
      <c r="M2427" t="s">
        <v>624</v>
      </c>
      <c r="N2427" s="54">
        <v>45982</v>
      </c>
      <c r="O2427" s="55">
        <v>0.33333333333333331</v>
      </c>
      <c r="P2427" t="s">
        <v>45</v>
      </c>
      <c r="Q2427" s="54">
        <v>45975</v>
      </c>
      <c r="R2427" s="55">
        <v>0.57638888888888895</v>
      </c>
      <c r="S2427" t="s">
        <v>45</v>
      </c>
      <c r="T2427">
        <v>1411251733472</v>
      </c>
      <c r="U2427">
        <v>0</v>
      </c>
    </row>
    <row r="2428" spans="1:21">
      <c r="A2428" s="54">
        <v>45975</v>
      </c>
      <c r="B2428" t="s">
        <v>69</v>
      </c>
      <c r="C2428" t="s">
        <v>70</v>
      </c>
      <c r="D2428">
        <v>755877260</v>
      </c>
      <c r="E2428" t="s">
        <v>33</v>
      </c>
      <c r="F2428" t="s">
        <v>45</v>
      </c>
      <c r="G2428" t="s">
        <v>10665</v>
      </c>
      <c r="H2428">
        <v>751662664</v>
      </c>
      <c r="I2428">
        <v>751662664</v>
      </c>
      <c r="J2428" t="s">
        <v>10666</v>
      </c>
      <c r="K2428" t="s">
        <v>36</v>
      </c>
      <c r="L2428" t="s">
        <v>1911</v>
      </c>
      <c r="M2428" t="s">
        <v>5187</v>
      </c>
      <c r="N2428" s="54">
        <v>45975</v>
      </c>
      <c r="O2428" s="55">
        <v>0.33333333333333331</v>
      </c>
      <c r="P2428" t="s">
        <v>67</v>
      </c>
      <c r="Q2428" s="54">
        <v>45975</v>
      </c>
      <c r="R2428" s="55">
        <v>0.57361111111111096</v>
      </c>
      <c r="S2428" t="s">
        <v>67</v>
      </c>
      <c r="T2428">
        <v>0</v>
      </c>
      <c r="U2428" t="s">
        <v>4048</v>
      </c>
    </row>
    <row r="2429" spans="1:21">
      <c r="A2429" s="54">
        <v>45975</v>
      </c>
      <c r="B2429" t="s">
        <v>69</v>
      </c>
      <c r="C2429" t="s">
        <v>70</v>
      </c>
      <c r="D2429">
        <v>755877260</v>
      </c>
      <c r="E2429" t="s">
        <v>33</v>
      </c>
      <c r="F2429" t="s">
        <v>45</v>
      </c>
      <c r="G2429" t="s">
        <v>917</v>
      </c>
      <c r="H2429">
        <v>117104199</v>
      </c>
      <c r="I2429">
        <v>117104199</v>
      </c>
      <c r="J2429" t="s">
        <v>10667</v>
      </c>
      <c r="K2429" t="s">
        <v>36</v>
      </c>
      <c r="L2429" t="s">
        <v>3959</v>
      </c>
      <c r="M2429" t="s">
        <v>1334</v>
      </c>
      <c r="N2429" s="54">
        <v>45975</v>
      </c>
      <c r="O2429" s="55">
        <v>0.33333333333333331</v>
      </c>
      <c r="P2429" t="s">
        <v>45</v>
      </c>
      <c r="Q2429" s="54">
        <v>45975</v>
      </c>
      <c r="R2429" s="55">
        <v>0.57013888888888897</v>
      </c>
      <c r="S2429" t="s">
        <v>45</v>
      </c>
      <c r="T2429">
        <v>1411251733445</v>
      </c>
      <c r="U2429">
        <v>0</v>
      </c>
    </row>
    <row r="2430" spans="1:21">
      <c r="A2430" s="54">
        <v>45975</v>
      </c>
      <c r="B2430" t="s">
        <v>69</v>
      </c>
      <c r="C2430" t="s">
        <v>70</v>
      </c>
      <c r="D2430">
        <v>755877260</v>
      </c>
      <c r="E2430" t="s">
        <v>33</v>
      </c>
      <c r="F2430" t="s">
        <v>45</v>
      </c>
      <c r="G2430" t="s">
        <v>914</v>
      </c>
      <c r="H2430">
        <v>712684990</v>
      </c>
      <c r="I2430">
        <v>712684990</v>
      </c>
      <c r="J2430" t="s">
        <v>10668</v>
      </c>
      <c r="K2430" t="s">
        <v>36</v>
      </c>
      <c r="L2430" t="s">
        <v>3959</v>
      </c>
      <c r="M2430" t="s">
        <v>10669</v>
      </c>
      <c r="N2430" s="54">
        <v>45975</v>
      </c>
      <c r="O2430" s="55">
        <v>0.33333333333333331</v>
      </c>
      <c r="P2430" t="s">
        <v>45</v>
      </c>
      <c r="Q2430" s="54">
        <v>45975</v>
      </c>
      <c r="R2430" s="55">
        <v>0.56458333333333299</v>
      </c>
      <c r="S2430" t="s">
        <v>45</v>
      </c>
      <c r="T2430">
        <v>1411251733426</v>
      </c>
      <c r="U2430">
        <v>0</v>
      </c>
    </row>
    <row r="2431" spans="1:21">
      <c r="A2431" s="54">
        <v>45975</v>
      </c>
      <c r="B2431" t="s">
        <v>69</v>
      </c>
      <c r="C2431" t="s">
        <v>70</v>
      </c>
      <c r="D2431">
        <v>755877260</v>
      </c>
      <c r="E2431" t="s">
        <v>33</v>
      </c>
      <c r="F2431" t="s">
        <v>45</v>
      </c>
      <c r="G2431" t="s">
        <v>2542</v>
      </c>
      <c r="H2431">
        <v>105060626</v>
      </c>
      <c r="I2431">
        <v>105060626</v>
      </c>
      <c r="J2431" t="s">
        <v>10670</v>
      </c>
      <c r="K2431" t="s">
        <v>36</v>
      </c>
      <c r="L2431" t="s">
        <v>3959</v>
      </c>
      <c r="M2431" t="s">
        <v>624</v>
      </c>
      <c r="N2431" s="54">
        <v>45975</v>
      </c>
      <c r="O2431" s="55">
        <v>0.33333333333333331</v>
      </c>
      <c r="P2431" t="s">
        <v>39</v>
      </c>
      <c r="Q2431" s="54">
        <v>45975</v>
      </c>
      <c r="R2431" s="55">
        <v>0.563194444444444</v>
      </c>
      <c r="S2431">
        <v>0</v>
      </c>
      <c r="T2431">
        <v>0</v>
      </c>
      <c r="U2431">
        <v>0</v>
      </c>
    </row>
    <row r="2432" spans="1:21">
      <c r="A2432" s="54">
        <v>45975</v>
      </c>
      <c r="B2432" t="s">
        <v>10671</v>
      </c>
      <c r="C2432" t="s">
        <v>70</v>
      </c>
      <c r="D2432">
        <v>755877260</v>
      </c>
      <c r="E2432" t="s">
        <v>33</v>
      </c>
      <c r="F2432" t="s">
        <v>45</v>
      </c>
      <c r="G2432" t="s">
        <v>10672</v>
      </c>
      <c r="H2432">
        <v>254755234700</v>
      </c>
      <c r="I2432">
        <v>254755234700</v>
      </c>
      <c r="J2432" t="s">
        <v>10673</v>
      </c>
      <c r="K2432" t="s">
        <v>36</v>
      </c>
      <c r="L2432" t="s">
        <v>3959</v>
      </c>
      <c r="M2432" t="s">
        <v>463</v>
      </c>
      <c r="N2432" s="54">
        <v>45975</v>
      </c>
      <c r="O2432" s="55">
        <v>0.33333333333333331</v>
      </c>
      <c r="P2432" t="s">
        <v>45</v>
      </c>
      <c r="Q2432" s="54" t="s">
        <v>12226</v>
      </c>
      <c r="R2432" s="55">
        <v>0.57291666666666696</v>
      </c>
      <c r="T2432">
        <v>1411251733467</v>
      </c>
      <c r="U2432">
        <v>0</v>
      </c>
    </row>
    <row r="2433" spans="1:21">
      <c r="A2433" s="54">
        <v>45975</v>
      </c>
      <c r="B2433" t="s">
        <v>69</v>
      </c>
      <c r="C2433" t="s">
        <v>70</v>
      </c>
      <c r="D2433">
        <v>755877260</v>
      </c>
      <c r="E2433" t="s">
        <v>33</v>
      </c>
      <c r="F2433" t="s">
        <v>45</v>
      </c>
      <c r="G2433" t="s">
        <v>8188</v>
      </c>
      <c r="H2433">
        <v>100801864</v>
      </c>
      <c r="I2433">
        <v>100801864</v>
      </c>
      <c r="J2433" t="s">
        <v>10674</v>
      </c>
      <c r="K2433" t="s">
        <v>36</v>
      </c>
      <c r="L2433" t="s">
        <v>3959</v>
      </c>
      <c r="M2433" t="s">
        <v>1645</v>
      </c>
      <c r="N2433" s="54">
        <v>45975</v>
      </c>
      <c r="O2433" s="55">
        <v>0.33333333333333331</v>
      </c>
      <c r="P2433" t="s">
        <v>39</v>
      </c>
      <c r="Q2433" s="54">
        <v>45975</v>
      </c>
      <c r="R2433" s="55">
        <v>0.59236111111111101</v>
      </c>
      <c r="T2433">
        <v>0</v>
      </c>
      <c r="U2433">
        <v>0</v>
      </c>
    </row>
    <row r="2434" spans="1:21">
      <c r="A2434" s="54">
        <v>45975</v>
      </c>
      <c r="B2434" t="s">
        <v>69</v>
      </c>
      <c r="C2434" t="s">
        <v>70</v>
      </c>
      <c r="D2434">
        <v>7558777260</v>
      </c>
      <c r="E2434" t="s">
        <v>33</v>
      </c>
      <c r="F2434" t="s">
        <v>45</v>
      </c>
      <c r="G2434" t="s">
        <v>10675</v>
      </c>
      <c r="H2434">
        <v>111485241</v>
      </c>
      <c r="I2434">
        <v>111485241</v>
      </c>
      <c r="J2434" t="s">
        <v>10676</v>
      </c>
      <c r="K2434" t="s">
        <v>36</v>
      </c>
      <c r="L2434" t="s">
        <v>3959</v>
      </c>
      <c r="M2434" t="s">
        <v>113</v>
      </c>
      <c r="N2434" s="54">
        <v>45975</v>
      </c>
      <c r="O2434" s="55">
        <v>0.33333333333333331</v>
      </c>
      <c r="P2434" t="s">
        <v>45</v>
      </c>
      <c r="Q2434" s="54">
        <v>45975</v>
      </c>
      <c r="R2434" s="55">
        <v>0.48194444444444401</v>
      </c>
      <c r="T2434">
        <v>1411251733045</v>
      </c>
      <c r="U2434">
        <v>0</v>
      </c>
    </row>
    <row r="2435" spans="1:21">
      <c r="A2435" s="54">
        <v>45975</v>
      </c>
      <c r="B2435" t="s">
        <v>69</v>
      </c>
      <c r="C2435" t="s">
        <v>70</v>
      </c>
      <c r="D2435">
        <v>755877260</v>
      </c>
      <c r="E2435" t="s">
        <v>33</v>
      </c>
      <c r="F2435" t="s">
        <v>45</v>
      </c>
      <c r="G2435" t="s">
        <v>9333</v>
      </c>
      <c r="H2435">
        <v>784253524</v>
      </c>
      <c r="I2435">
        <v>784253524</v>
      </c>
      <c r="J2435" t="s">
        <v>10677</v>
      </c>
      <c r="K2435" t="s">
        <v>36</v>
      </c>
      <c r="L2435" t="s">
        <v>3959</v>
      </c>
      <c r="M2435" t="s">
        <v>74</v>
      </c>
      <c r="N2435" s="54">
        <v>45982</v>
      </c>
      <c r="O2435" s="55">
        <v>0.33333333333333331</v>
      </c>
      <c r="P2435" t="s">
        <v>45</v>
      </c>
      <c r="Q2435" s="54">
        <v>45975</v>
      </c>
      <c r="R2435" s="55">
        <v>0.58680555555555602</v>
      </c>
      <c r="T2435">
        <v>1411251733537</v>
      </c>
      <c r="U2435">
        <v>0</v>
      </c>
    </row>
    <row r="2436" spans="1:21">
      <c r="A2436" s="54">
        <v>45975</v>
      </c>
      <c r="B2436" t="s">
        <v>69</v>
      </c>
      <c r="C2436" t="s">
        <v>70</v>
      </c>
      <c r="D2436">
        <v>755877260</v>
      </c>
      <c r="E2436" t="s">
        <v>33</v>
      </c>
      <c r="F2436" t="s">
        <v>45</v>
      </c>
      <c r="G2436" t="s">
        <v>10678</v>
      </c>
      <c r="H2436">
        <v>735834380</v>
      </c>
      <c r="I2436">
        <v>735834380</v>
      </c>
      <c r="J2436" t="s">
        <v>2558</v>
      </c>
      <c r="K2436" t="s">
        <v>36</v>
      </c>
      <c r="L2436" t="s">
        <v>3959</v>
      </c>
      <c r="M2436" t="s">
        <v>5806</v>
      </c>
      <c r="N2436" s="54">
        <v>45975</v>
      </c>
      <c r="O2436" s="55">
        <v>0.33333333333333331</v>
      </c>
      <c r="P2436" t="s">
        <v>39</v>
      </c>
      <c r="Q2436" s="54">
        <v>45976</v>
      </c>
      <c r="R2436" s="55">
        <v>0.37638888888888899</v>
      </c>
      <c r="T2436">
        <v>0</v>
      </c>
      <c r="U2436" t="e">
        <v>#REF!</v>
      </c>
    </row>
    <row r="2437" spans="1:21">
      <c r="A2437" s="54">
        <v>45975</v>
      </c>
      <c r="B2437" t="s">
        <v>69</v>
      </c>
      <c r="C2437" t="s">
        <v>70</v>
      </c>
      <c r="D2437">
        <v>755877260</v>
      </c>
      <c r="E2437" t="s">
        <v>33</v>
      </c>
      <c r="F2437" t="s">
        <v>45</v>
      </c>
      <c r="G2437" t="s">
        <v>10679</v>
      </c>
      <c r="H2437">
        <v>105895363</v>
      </c>
      <c r="I2437">
        <v>105895363</v>
      </c>
      <c r="J2437" t="s">
        <v>10680</v>
      </c>
      <c r="K2437" t="s">
        <v>36</v>
      </c>
      <c r="L2437" t="s">
        <v>3959</v>
      </c>
      <c r="M2437" t="s">
        <v>476</v>
      </c>
      <c r="N2437" s="54">
        <v>45975</v>
      </c>
      <c r="O2437" s="55">
        <v>0.33333333333333331</v>
      </c>
      <c r="P2437" t="s">
        <v>45</v>
      </c>
      <c r="Q2437" s="54">
        <v>45975</v>
      </c>
      <c r="R2437" s="55">
        <v>0.49166666666666697</v>
      </c>
      <c r="T2437">
        <v>1411251733102</v>
      </c>
      <c r="U2437">
        <v>0</v>
      </c>
    </row>
    <row r="2438" spans="1:21">
      <c r="A2438" s="54">
        <v>45975</v>
      </c>
      <c r="B2438" t="s">
        <v>69</v>
      </c>
      <c r="C2438" t="s">
        <v>70</v>
      </c>
      <c r="D2438">
        <v>755877260</v>
      </c>
      <c r="E2438" t="s">
        <v>33</v>
      </c>
      <c r="F2438" t="s">
        <v>45</v>
      </c>
      <c r="G2438" t="s">
        <v>10681</v>
      </c>
      <c r="H2438">
        <v>701938480</v>
      </c>
      <c r="I2438">
        <v>701938480</v>
      </c>
      <c r="J2438" t="s">
        <v>10682</v>
      </c>
      <c r="K2438" t="s">
        <v>36</v>
      </c>
      <c r="L2438" t="s">
        <v>3959</v>
      </c>
      <c r="M2438" t="s">
        <v>10683</v>
      </c>
      <c r="N2438" s="54">
        <v>45975</v>
      </c>
      <c r="O2438" s="55">
        <v>0.33333333333333331</v>
      </c>
      <c r="P2438" t="s">
        <v>39</v>
      </c>
      <c r="Q2438" s="54">
        <v>45975</v>
      </c>
      <c r="R2438" s="55">
        <v>0.58402777777777803</v>
      </c>
      <c r="T2438">
        <v>0</v>
      </c>
      <c r="U2438" t="e">
        <v>#REF!</v>
      </c>
    </row>
    <row r="2439" spans="1:21">
      <c r="A2439" s="54">
        <v>45975</v>
      </c>
      <c r="B2439" t="s">
        <v>69</v>
      </c>
      <c r="C2439" t="s">
        <v>70</v>
      </c>
      <c r="D2439">
        <v>755877260</v>
      </c>
      <c r="E2439" t="s">
        <v>33</v>
      </c>
      <c r="F2439" t="s">
        <v>45</v>
      </c>
      <c r="G2439" t="s">
        <v>10684</v>
      </c>
      <c r="H2439">
        <v>758922672</v>
      </c>
      <c r="I2439">
        <v>758922672</v>
      </c>
      <c r="J2439" t="s">
        <v>10685</v>
      </c>
      <c r="K2439" t="s">
        <v>36</v>
      </c>
      <c r="L2439" t="s">
        <v>3959</v>
      </c>
      <c r="M2439" t="s">
        <v>9059</v>
      </c>
      <c r="N2439" s="54">
        <v>45975</v>
      </c>
      <c r="O2439" s="55">
        <v>0.33333333333333331</v>
      </c>
      <c r="P2439" t="s">
        <v>45</v>
      </c>
      <c r="Q2439" s="54">
        <v>45975</v>
      </c>
      <c r="R2439" s="55">
        <v>0.49861111111111101</v>
      </c>
      <c r="T2439">
        <v>1411251733126</v>
      </c>
      <c r="U2439">
        <v>0</v>
      </c>
    </row>
    <row r="2440" spans="1:21" hidden="1">
      <c r="A2440" s="54">
        <v>45975</v>
      </c>
      <c r="B2440" t="s">
        <v>267</v>
      </c>
      <c r="C2440" t="s">
        <v>41</v>
      </c>
      <c r="D2440">
        <v>755669505</v>
      </c>
      <c r="E2440" t="s">
        <v>33</v>
      </c>
      <c r="F2440" t="s">
        <v>45</v>
      </c>
      <c r="G2440" t="s">
        <v>10687</v>
      </c>
      <c r="H2440">
        <v>254781496100</v>
      </c>
      <c r="I2440">
        <v>254792652212</v>
      </c>
      <c r="J2440" t="s">
        <v>10688</v>
      </c>
      <c r="K2440" t="s">
        <v>36</v>
      </c>
      <c r="L2440" t="s">
        <v>3959</v>
      </c>
      <c r="M2440" t="s">
        <v>10689</v>
      </c>
      <c r="N2440" s="54">
        <v>45978</v>
      </c>
      <c r="O2440" s="55">
        <v>0.70833333333333337</v>
      </c>
      <c r="P2440" t="s">
        <v>45</v>
      </c>
      <c r="Q2440" s="54">
        <v>45975</v>
      </c>
      <c r="R2440" s="55">
        <v>0.57708333333333295</v>
      </c>
      <c r="T2440">
        <v>1411251733485</v>
      </c>
      <c r="U2440">
        <v>0</v>
      </c>
    </row>
    <row r="2441" spans="1:21" hidden="1">
      <c r="A2441" s="54">
        <v>45975</v>
      </c>
      <c r="B2441" t="s">
        <v>6141</v>
      </c>
      <c r="C2441" t="s">
        <v>41</v>
      </c>
      <c r="D2441">
        <v>789052741</v>
      </c>
      <c r="E2441" t="s">
        <v>33</v>
      </c>
      <c r="F2441" t="s">
        <v>45</v>
      </c>
      <c r="G2441" t="s">
        <v>10690</v>
      </c>
      <c r="H2441">
        <v>254737468417</v>
      </c>
      <c r="I2441">
        <v>254115554278</v>
      </c>
      <c r="J2441" t="s">
        <v>10691</v>
      </c>
      <c r="K2441" t="s">
        <v>36</v>
      </c>
      <c r="L2441" t="s">
        <v>5551</v>
      </c>
      <c r="M2441" t="s">
        <v>10692</v>
      </c>
      <c r="N2441" s="54">
        <v>45976</v>
      </c>
      <c r="O2441" s="55">
        <v>0.41666666666666669</v>
      </c>
      <c r="P2441" t="s">
        <v>67</v>
      </c>
      <c r="Q2441" s="54">
        <v>45975</v>
      </c>
      <c r="R2441" s="55">
        <v>0.57222222222222197</v>
      </c>
      <c r="T2441">
        <v>0</v>
      </c>
      <c r="U2441" t="s">
        <v>4079</v>
      </c>
    </row>
    <row r="2442" spans="1:21" hidden="1">
      <c r="A2442" s="54">
        <v>45975</v>
      </c>
      <c r="B2442" t="s">
        <v>205</v>
      </c>
      <c r="C2442" t="s">
        <v>41</v>
      </c>
      <c r="D2442">
        <v>736418479</v>
      </c>
      <c r="E2442" t="s">
        <v>33</v>
      </c>
      <c r="F2442" t="s">
        <v>45</v>
      </c>
      <c r="G2442" t="s">
        <v>10693</v>
      </c>
      <c r="I2442">
        <v>711611895</v>
      </c>
      <c r="J2442" t="s">
        <v>10694</v>
      </c>
      <c r="K2442" t="s">
        <v>36</v>
      </c>
      <c r="L2442" t="s">
        <v>3918</v>
      </c>
      <c r="M2442" t="s">
        <v>10695</v>
      </c>
      <c r="N2442" s="54">
        <v>45979</v>
      </c>
      <c r="O2442" s="55">
        <v>0.41666666666666669</v>
      </c>
      <c r="P2442" t="s">
        <v>45</v>
      </c>
      <c r="Q2442" s="54">
        <v>45975</v>
      </c>
      <c r="R2442" s="55">
        <v>0.55069444444444404</v>
      </c>
      <c r="T2442">
        <v>1411251733375</v>
      </c>
      <c r="U2442">
        <v>0</v>
      </c>
    </row>
    <row r="2443" spans="1:21" hidden="1">
      <c r="A2443" s="54">
        <v>45975</v>
      </c>
      <c r="B2443" t="s">
        <v>8154</v>
      </c>
      <c r="C2443" t="s">
        <v>41</v>
      </c>
      <c r="D2443">
        <v>788198918</v>
      </c>
      <c r="E2443" t="s">
        <v>33</v>
      </c>
      <c r="F2443" t="s">
        <v>45</v>
      </c>
      <c r="G2443" t="s">
        <v>10696</v>
      </c>
      <c r="H2443">
        <v>254768491304</v>
      </c>
      <c r="I2443">
        <v>254768491304</v>
      </c>
      <c r="J2443" t="s">
        <v>10697</v>
      </c>
      <c r="K2443" t="s">
        <v>36</v>
      </c>
      <c r="L2443" t="s">
        <v>1196</v>
      </c>
      <c r="M2443" t="s">
        <v>10698</v>
      </c>
      <c r="N2443" s="54">
        <v>45978</v>
      </c>
      <c r="O2443" s="55">
        <v>0.66666666666666663</v>
      </c>
      <c r="P2443" t="s">
        <v>45</v>
      </c>
      <c r="Q2443" s="54">
        <v>45975</v>
      </c>
      <c r="R2443" s="55">
        <v>0.50347222222222199</v>
      </c>
      <c r="T2443">
        <v>1411251733141</v>
      </c>
      <c r="U2443">
        <v>0</v>
      </c>
    </row>
    <row r="2444" spans="1:21" hidden="1">
      <c r="A2444" s="54">
        <v>45975</v>
      </c>
      <c r="B2444" t="s">
        <v>4103</v>
      </c>
      <c r="C2444" t="s">
        <v>41</v>
      </c>
      <c r="D2444">
        <v>780961460</v>
      </c>
      <c r="E2444" t="s">
        <v>33</v>
      </c>
      <c r="F2444" t="s">
        <v>45</v>
      </c>
      <c r="G2444" t="s">
        <v>10699</v>
      </c>
      <c r="H2444">
        <v>706097640</v>
      </c>
      <c r="I2444">
        <v>706097640</v>
      </c>
      <c r="J2444" t="s">
        <v>10700</v>
      </c>
      <c r="K2444" t="s">
        <v>36</v>
      </c>
      <c r="L2444" t="s">
        <v>3896</v>
      </c>
      <c r="M2444" t="s">
        <v>4806</v>
      </c>
      <c r="N2444" s="54">
        <v>45984</v>
      </c>
      <c r="O2444" s="55">
        <v>0.33333333333333331</v>
      </c>
      <c r="P2444" t="s">
        <v>45</v>
      </c>
      <c r="Q2444" s="54">
        <v>45976</v>
      </c>
      <c r="R2444" s="55" t="s">
        <v>12239</v>
      </c>
      <c r="T2444">
        <v>1511251735615</v>
      </c>
      <c r="U2444">
        <v>0</v>
      </c>
    </row>
    <row r="2445" spans="1:21" hidden="1">
      <c r="A2445" s="54">
        <v>45975</v>
      </c>
      <c r="B2445" t="s">
        <v>1019</v>
      </c>
      <c r="C2445" t="s">
        <v>41</v>
      </c>
      <c r="D2445">
        <v>738237386</v>
      </c>
      <c r="E2445" t="s">
        <v>33</v>
      </c>
      <c r="F2445" t="s">
        <v>45</v>
      </c>
      <c r="G2445" t="s">
        <v>10701</v>
      </c>
      <c r="I2445">
        <v>748091778</v>
      </c>
      <c r="J2445" t="s">
        <v>10702</v>
      </c>
      <c r="K2445" t="s">
        <v>36</v>
      </c>
      <c r="L2445" t="s">
        <v>1871</v>
      </c>
      <c r="M2445" t="s">
        <v>10143</v>
      </c>
      <c r="N2445" s="54">
        <v>45976</v>
      </c>
      <c r="O2445" s="55">
        <v>0.41666666666666669</v>
      </c>
      <c r="P2445" t="s">
        <v>39</v>
      </c>
      <c r="Q2445" s="54">
        <v>45975</v>
      </c>
      <c r="R2445" s="55">
        <v>0.56388888888888899</v>
      </c>
      <c r="T2445">
        <v>0</v>
      </c>
      <c r="U2445" t="e">
        <v>#REF!</v>
      </c>
    </row>
    <row r="2446" spans="1:21" hidden="1">
      <c r="A2446" s="54">
        <v>45975</v>
      </c>
      <c r="B2446" t="s">
        <v>2369</v>
      </c>
      <c r="C2446" t="s">
        <v>41</v>
      </c>
      <c r="D2446">
        <v>781044277</v>
      </c>
      <c r="E2446" t="s">
        <v>33</v>
      </c>
      <c r="F2446" t="s">
        <v>45</v>
      </c>
      <c r="G2446" t="s">
        <v>10703</v>
      </c>
      <c r="I2446">
        <v>743888770</v>
      </c>
      <c r="J2446" t="s">
        <v>10704</v>
      </c>
      <c r="K2446" t="s">
        <v>36</v>
      </c>
      <c r="L2446" t="s">
        <v>3916</v>
      </c>
      <c r="M2446" t="s">
        <v>3039</v>
      </c>
      <c r="N2446" s="54">
        <v>45975</v>
      </c>
      <c r="O2446" s="55">
        <v>0.375</v>
      </c>
      <c r="P2446" t="s">
        <v>45</v>
      </c>
      <c r="Q2446" s="54">
        <v>45975</v>
      </c>
      <c r="R2446" s="55" t="s">
        <v>12240</v>
      </c>
      <c r="T2446">
        <v>1411251733383</v>
      </c>
      <c r="U2446">
        <v>0</v>
      </c>
    </row>
    <row r="2447" spans="1:21" hidden="1">
      <c r="A2447" s="54">
        <v>45975</v>
      </c>
      <c r="B2447" t="s">
        <v>2014</v>
      </c>
      <c r="C2447" t="s">
        <v>41</v>
      </c>
      <c r="D2447">
        <v>781044277</v>
      </c>
      <c r="E2447" t="s">
        <v>33</v>
      </c>
      <c r="F2447" t="s">
        <v>45</v>
      </c>
      <c r="G2447" t="s">
        <v>10705</v>
      </c>
      <c r="I2447">
        <v>790923505</v>
      </c>
      <c r="J2447" t="s">
        <v>10706</v>
      </c>
      <c r="K2447" t="s">
        <v>36</v>
      </c>
      <c r="L2447" t="s">
        <v>3916</v>
      </c>
      <c r="M2447" t="s">
        <v>10707</v>
      </c>
      <c r="N2447" s="54">
        <v>45975</v>
      </c>
      <c r="O2447" s="55">
        <v>0.375</v>
      </c>
      <c r="P2447" t="s">
        <v>45</v>
      </c>
      <c r="Q2447" s="54">
        <v>45975</v>
      </c>
      <c r="R2447" s="55" t="s">
        <v>12241</v>
      </c>
      <c r="T2447">
        <v>1411251733412</v>
      </c>
      <c r="U2447">
        <v>0</v>
      </c>
    </row>
    <row r="2448" spans="1:21" hidden="1">
      <c r="A2448" s="54">
        <v>45975</v>
      </c>
      <c r="B2448" t="s">
        <v>4103</v>
      </c>
      <c r="C2448" t="s">
        <v>41</v>
      </c>
      <c r="D2448">
        <v>780961460</v>
      </c>
      <c r="E2448" t="s">
        <v>33</v>
      </c>
      <c r="F2448" t="s">
        <v>45</v>
      </c>
      <c r="G2448" t="s">
        <v>10708</v>
      </c>
      <c r="H2448">
        <v>725102904</v>
      </c>
      <c r="I2448">
        <v>727507259</v>
      </c>
      <c r="J2448" t="s">
        <v>10709</v>
      </c>
      <c r="K2448" t="s">
        <v>81</v>
      </c>
      <c r="L2448" t="s">
        <v>3976</v>
      </c>
      <c r="M2448" t="s">
        <v>10710</v>
      </c>
      <c r="N2448" s="54">
        <v>45976</v>
      </c>
      <c r="O2448" s="55">
        <v>0.33333333333333331</v>
      </c>
      <c r="P2448" t="s">
        <v>45</v>
      </c>
      <c r="Q2448" s="54">
        <v>45975</v>
      </c>
      <c r="R2448" s="55">
        <v>0</v>
      </c>
      <c r="T2448">
        <v>1411251734258</v>
      </c>
      <c r="U2448">
        <v>0</v>
      </c>
    </row>
    <row r="2449" spans="1:21">
      <c r="A2449" s="54">
        <v>45975</v>
      </c>
      <c r="B2449" t="s">
        <v>2530</v>
      </c>
      <c r="C2449" t="s">
        <v>70</v>
      </c>
      <c r="D2449">
        <v>755877260</v>
      </c>
      <c r="E2449" t="s">
        <v>33</v>
      </c>
      <c r="F2449" t="s">
        <v>45</v>
      </c>
      <c r="G2449" t="s">
        <v>10712</v>
      </c>
      <c r="H2449">
        <v>757900137</v>
      </c>
      <c r="I2449">
        <v>757900137</v>
      </c>
      <c r="J2449" t="s">
        <v>10713</v>
      </c>
      <c r="K2449" t="s">
        <v>36</v>
      </c>
      <c r="L2449" t="s">
        <v>3943</v>
      </c>
      <c r="M2449" t="s">
        <v>10714</v>
      </c>
      <c r="N2449" s="54">
        <v>45976</v>
      </c>
      <c r="O2449" s="55">
        <v>0.66666666666666663</v>
      </c>
      <c r="P2449" t="s">
        <v>45</v>
      </c>
      <c r="Q2449" s="54">
        <v>45975</v>
      </c>
      <c r="R2449" s="55" t="s">
        <v>12242</v>
      </c>
      <c r="T2449">
        <v>1411251733619</v>
      </c>
      <c r="U2449">
        <v>0</v>
      </c>
    </row>
    <row r="2450" spans="1:21" hidden="1">
      <c r="A2450" s="54">
        <v>45975</v>
      </c>
      <c r="B2450" t="s">
        <v>719</v>
      </c>
      <c r="C2450" t="s">
        <v>41</v>
      </c>
      <c r="D2450">
        <v>104144901</v>
      </c>
      <c r="E2450" t="s">
        <v>33</v>
      </c>
      <c r="F2450" t="s">
        <v>45</v>
      </c>
      <c r="G2450" t="s">
        <v>10715</v>
      </c>
      <c r="H2450">
        <v>104144901</v>
      </c>
      <c r="I2450">
        <v>104144901</v>
      </c>
      <c r="J2450" t="s">
        <v>2976</v>
      </c>
      <c r="K2450" t="s">
        <v>36</v>
      </c>
      <c r="L2450" t="s">
        <v>1196</v>
      </c>
      <c r="M2450" t="s">
        <v>10716</v>
      </c>
      <c r="N2450" s="54">
        <v>45975</v>
      </c>
      <c r="O2450" s="55">
        <v>0.375</v>
      </c>
      <c r="P2450" t="s">
        <v>45</v>
      </c>
      <c r="Q2450" s="54">
        <v>45975</v>
      </c>
      <c r="R2450" s="55" t="s">
        <v>12235</v>
      </c>
      <c r="T2450">
        <v>1411251733368</v>
      </c>
      <c r="U2450">
        <v>0</v>
      </c>
    </row>
    <row r="2451" spans="1:21" hidden="1">
      <c r="A2451" s="54">
        <v>45975</v>
      </c>
      <c r="B2451" t="s">
        <v>142</v>
      </c>
      <c r="C2451" t="s">
        <v>41</v>
      </c>
      <c r="D2451">
        <v>784172048</v>
      </c>
      <c r="E2451" t="s">
        <v>33</v>
      </c>
      <c r="F2451" t="s">
        <v>45</v>
      </c>
      <c r="G2451" t="s">
        <v>10717</v>
      </c>
      <c r="H2451">
        <v>703304096</v>
      </c>
      <c r="I2451">
        <v>724305065</v>
      </c>
      <c r="J2451" t="s">
        <v>10718</v>
      </c>
      <c r="K2451" t="s">
        <v>36</v>
      </c>
      <c r="L2451" t="s">
        <v>1196</v>
      </c>
      <c r="M2451" t="s">
        <v>10719</v>
      </c>
      <c r="N2451" s="54">
        <v>45977</v>
      </c>
      <c r="O2451" s="55">
        <v>0.45833333333333331</v>
      </c>
      <c r="P2451" t="s">
        <v>45</v>
      </c>
      <c r="Q2451" s="54">
        <v>45975</v>
      </c>
      <c r="R2451" s="55" t="s">
        <v>12241</v>
      </c>
      <c r="T2451">
        <v>1411251733422</v>
      </c>
      <c r="U2451">
        <v>0</v>
      </c>
    </row>
    <row r="2452" spans="1:21">
      <c r="A2452" s="54">
        <v>45975</v>
      </c>
      <c r="B2452" t="s">
        <v>460</v>
      </c>
      <c r="C2452" t="s">
        <v>548</v>
      </c>
      <c r="D2452">
        <v>750988989</v>
      </c>
      <c r="E2452" t="s">
        <v>33</v>
      </c>
      <c r="F2452" t="s">
        <v>45</v>
      </c>
      <c r="G2452" t="s">
        <v>10720</v>
      </c>
      <c r="H2452">
        <v>254708195070</v>
      </c>
      <c r="I2452">
        <v>254708195070</v>
      </c>
      <c r="J2452" t="s">
        <v>10721</v>
      </c>
      <c r="K2452" t="s">
        <v>36</v>
      </c>
      <c r="L2452" t="s">
        <v>3959</v>
      </c>
      <c r="M2452" t="s">
        <v>10722</v>
      </c>
      <c r="N2452" s="54">
        <v>45975</v>
      </c>
      <c r="O2452" s="55">
        <v>0.45833333333333331</v>
      </c>
      <c r="P2452" t="s">
        <v>45</v>
      </c>
      <c r="Q2452" s="54">
        <v>45975</v>
      </c>
      <c r="R2452" s="55">
        <v>0.62777777777777799</v>
      </c>
      <c r="S2452" t="s">
        <v>45</v>
      </c>
      <c r="T2452">
        <v>1411251733647</v>
      </c>
      <c r="U2452">
        <v>0</v>
      </c>
    </row>
    <row r="2453" spans="1:21" hidden="1">
      <c r="A2453" s="54">
        <v>45975</v>
      </c>
      <c r="B2453" t="s">
        <v>4103</v>
      </c>
      <c r="C2453" t="s">
        <v>41</v>
      </c>
      <c r="D2453">
        <v>780961460</v>
      </c>
      <c r="E2453" t="s">
        <v>33</v>
      </c>
      <c r="F2453" t="s">
        <v>45</v>
      </c>
      <c r="G2453" t="s">
        <v>10723</v>
      </c>
      <c r="H2453">
        <v>720731418</v>
      </c>
      <c r="I2453">
        <v>736731418</v>
      </c>
      <c r="J2453" t="s">
        <v>7677</v>
      </c>
      <c r="K2453" t="s">
        <v>36</v>
      </c>
      <c r="L2453" t="s">
        <v>1871</v>
      </c>
      <c r="M2453" t="s">
        <v>10724</v>
      </c>
      <c r="N2453" s="54">
        <v>45975</v>
      </c>
      <c r="O2453" s="55">
        <v>0.54166666666666663</v>
      </c>
      <c r="P2453" t="s">
        <v>45</v>
      </c>
      <c r="Q2453" s="54">
        <v>45975</v>
      </c>
      <c r="R2453" s="55">
        <v>0.63472222222222197</v>
      </c>
      <c r="S2453" t="s">
        <v>45</v>
      </c>
      <c r="T2453">
        <v>1411251733709</v>
      </c>
      <c r="U2453">
        <v>0</v>
      </c>
    </row>
    <row r="2454" spans="1:21" hidden="1">
      <c r="A2454" s="54">
        <v>45975</v>
      </c>
      <c r="B2454" t="s">
        <v>4171</v>
      </c>
      <c r="C2454" t="s">
        <v>41</v>
      </c>
      <c r="D2454">
        <v>756696913</v>
      </c>
      <c r="E2454" t="s">
        <v>33</v>
      </c>
      <c r="F2454" t="s">
        <v>45</v>
      </c>
      <c r="G2454" t="s">
        <v>10725</v>
      </c>
      <c r="H2454">
        <v>712329856</v>
      </c>
      <c r="I2454">
        <v>712329856</v>
      </c>
      <c r="J2454" t="s">
        <v>10726</v>
      </c>
      <c r="K2454" t="s">
        <v>36</v>
      </c>
      <c r="L2454" t="s">
        <v>1911</v>
      </c>
      <c r="M2454" t="s">
        <v>8415</v>
      </c>
      <c r="N2454" s="54">
        <v>45976</v>
      </c>
      <c r="O2454" s="55">
        <v>0.375</v>
      </c>
      <c r="P2454" t="s">
        <v>45</v>
      </c>
      <c r="Q2454" s="54">
        <v>45975</v>
      </c>
      <c r="R2454" s="55">
        <v>0.63819444444444395</v>
      </c>
      <c r="S2454" t="s">
        <v>45</v>
      </c>
      <c r="T2454">
        <v>1411251733723</v>
      </c>
      <c r="U2454">
        <v>0</v>
      </c>
    </row>
    <row r="2455" spans="1:21" hidden="1">
      <c r="A2455" s="54">
        <v>45975</v>
      </c>
      <c r="B2455" t="s">
        <v>4645</v>
      </c>
      <c r="C2455" t="s">
        <v>41</v>
      </c>
      <c r="D2455">
        <v>789928129</v>
      </c>
      <c r="E2455" t="s">
        <v>33</v>
      </c>
      <c r="F2455" t="s">
        <v>45</v>
      </c>
      <c r="G2455" t="s">
        <v>10727</v>
      </c>
      <c r="H2455">
        <v>735625776</v>
      </c>
      <c r="I2455">
        <v>741567785</v>
      </c>
      <c r="J2455" t="s">
        <v>10728</v>
      </c>
      <c r="K2455" t="s">
        <v>36</v>
      </c>
      <c r="L2455" t="s">
        <v>4129</v>
      </c>
      <c r="M2455" t="s">
        <v>1209</v>
      </c>
      <c r="N2455" s="54">
        <v>45978</v>
      </c>
      <c r="O2455" s="55">
        <v>0.33333333333333331</v>
      </c>
      <c r="P2455" t="s">
        <v>45</v>
      </c>
      <c r="Q2455" s="54">
        <v>45975</v>
      </c>
      <c r="R2455" s="55">
        <v>0.65416666666666701</v>
      </c>
      <c r="S2455" t="s">
        <v>45</v>
      </c>
      <c r="T2455">
        <v>1411251733791</v>
      </c>
      <c r="U2455">
        <v>0</v>
      </c>
    </row>
    <row r="2456" spans="1:21" hidden="1">
      <c r="A2456" s="54">
        <v>45975</v>
      </c>
      <c r="B2456" t="s">
        <v>4103</v>
      </c>
      <c r="C2456" t="s">
        <v>41</v>
      </c>
      <c r="D2456">
        <v>780961460</v>
      </c>
      <c r="E2456" t="s">
        <v>33</v>
      </c>
      <c r="F2456" t="s">
        <v>45</v>
      </c>
      <c r="G2456" t="s">
        <v>10729</v>
      </c>
      <c r="H2456">
        <v>783368338</v>
      </c>
      <c r="I2456">
        <v>742328502</v>
      </c>
      <c r="J2456" t="s">
        <v>10730</v>
      </c>
      <c r="K2456" t="s">
        <v>36</v>
      </c>
      <c r="L2456" t="s">
        <v>1911</v>
      </c>
      <c r="M2456" t="s">
        <v>10731</v>
      </c>
      <c r="N2456" s="54">
        <v>45975</v>
      </c>
      <c r="O2456" s="55">
        <v>0.54166666666666663</v>
      </c>
      <c r="P2456" t="s">
        <v>45</v>
      </c>
      <c r="Q2456" s="54">
        <v>45975</v>
      </c>
      <c r="R2456" s="55">
        <v>0.65902777777777799</v>
      </c>
      <c r="S2456" t="s">
        <v>45</v>
      </c>
      <c r="T2456">
        <v>1411251733811</v>
      </c>
      <c r="U2456">
        <v>0</v>
      </c>
    </row>
    <row r="2457" spans="1:21" hidden="1">
      <c r="A2457" s="54">
        <v>45975</v>
      </c>
      <c r="B2457" t="s">
        <v>1690</v>
      </c>
      <c r="C2457" t="s">
        <v>41</v>
      </c>
      <c r="D2457">
        <v>784289098</v>
      </c>
      <c r="E2457" t="s">
        <v>33</v>
      </c>
      <c r="F2457" t="s">
        <v>3886</v>
      </c>
      <c r="G2457" t="s">
        <v>10732</v>
      </c>
      <c r="H2457">
        <v>784258635</v>
      </c>
      <c r="I2457">
        <v>784258635</v>
      </c>
      <c r="J2457" t="s">
        <v>10733</v>
      </c>
      <c r="K2457" t="s">
        <v>36</v>
      </c>
      <c r="L2457" t="s">
        <v>3896</v>
      </c>
      <c r="M2457" t="s">
        <v>10734</v>
      </c>
      <c r="N2457" s="54">
        <v>45975</v>
      </c>
      <c r="O2457" s="55">
        <v>0.41666666666666669</v>
      </c>
      <c r="P2457" t="s">
        <v>3886</v>
      </c>
      <c r="Q2457" s="54">
        <v>45975</v>
      </c>
      <c r="R2457" s="55">
        <v>0</v>
      </c>
      <c r="S2457" t="s">
        <v>3886</v>
      </c>
      <c r="T2457">
        <v>0</v>
      </c>
      <c r="U2457">
        <v>0</v>
      </c>
    </row>
    <row r="2458" spans="1:21" hidden="1">
      <c r="A2458" s="54">
        <v>45975</v>
      </c>
      <c r="B2458" t="s">
        <v>1690</v>
      </c>
      <c r="C2458" t="s">
        <v>41</v>
      </c>
      <c r="D2458">
        <v>784289098</v>
      </c>
      <c r="E2458" t="s">
        <v>33</v>
      </c>
      <c r="F2458" t="s">
        <v>3886</v>
      </c>
      <c r="G2458" t="s">
        <v>10735</v>
      </c>
      <c r="H2458">
        <v>783158635</v>
      </c>
      <c r="I2458">
        <v>783158635</v>
      </c>
      <c r="J2458" t="s">
        <v>10736</v>
      </c>
      <c r="K2458" t="s">
        <v>36</v>
      </c>
      <c r="L2458" t="s">
        <v>3896</v>
      </c>
      <c r="M2458" t="s">
        <v>936</v>
      </c>
      <c r="N2458" s="54">
        <v>45975</v>
      </c>
      <c r="O2458" s="55">
        <v>0.41666666666666669</v>
      </c>
      <c r="P2458" t="s">
        <v>3886</v>
      </c>
      <c r="Q2458" s="54">
        <v>45975</v>
      </c>
      <c r="R2458" s="55">
        <v>0</v>
      </c>
      <c r="S2458" t="s">
        <v>3886</v>
      </c>
      <c r="T2458">
        <v>0</v>
      </c>
      <c r="U2458">
        <v>0</v>
      </c>
    </row>
    <row r="2459" spans="1:21" hidden="1">
      <c r="A2459" s="54">
        <v>45975</v>
      </c>
      <c r="B2459" t="s">
        <v>1690</v>
      </c>
      <c r="C2459" t="s">
        <v>41</v>
      </c>
      <c r="D2459">
        <v>784289098</v>
      </c>
      <c r="E2459" t="s">
        <v>33</v>
      </c>
      <c r="F2459" t="s">
        <v>3886</v>
      </c>
      <c r="G2459" t="s">
        <v>10737</v>
      </c>
      <c r="H2459">
        <v>783158436</v>
      </c>
      <c r="I2459">
        <v>783158436</v>
      </c>
      <c r="J2459" t="s">
        <v>10738</v>
      </c>
      <c r="K2459" t="s">
        <v>36</v>
      </c>
      <c r="L2459" t="s">
        <v>3896</v>
      </c>
      <c r="M2459" t="s">
        <v>10277</v>
      </c>
      <c r="N2459" s="54">
        <v>45975</v>
      </c>
      <c r="O2459" s="55">
        <v>0.41666666666666669</v>
      </c>
      <c r="P2459" t="s">
        <v>3886</v>
      </c>
      <c r="Q2459" s="54">
        <v>45975</v>
      </c>
      <c r="R2459" s="55">
        <v>0</v>
      </c>
      <c r="S2459" t="s">
        <v>3886</v>
      </c>
      <c r="T2459">
        <v>0</v>
      </c>
      <c r="U2459">
        <v>0</v>
      </c>
    </row>
    <row r="2460" spans="1:21" hidden="1">
      <c r="A2460" s="54">
        <v>45975</v>
      </c>
      <c r="B2460" t="s">
        <v>719</v>
      </c>
      <c r="C2460" t="s">
        <v>41</v>
      </c>
      <c r="D2460">
        <v>104144901</v>
      </c>
      <c r="E2460" t="s">
        <v>33</v>
      </c>
      <c r="F2460" t="s">
        <v>45</v>
      </c>
      <c r="G2460" t="s">
        <v>10739</v>
      </c>
      <c r="H2460">
        <v>734503444</v>
      </c>
      <c r="I2460">
        <v>757106144</v>
      </c>
      <c r="J2460" t="s">
        <v>10740</v>
      </c>
      <c r="K2460" t="s">
        <v>36</v>
      </c>
      <c r="L2460" t="s">
        <v>1196</v>
      </c>
      <c r="M2460" t="s">
        <v>6677</v>
      </c>
      <c r="N2460" s="54">
        <v>45975</v>
      </c>
      <c r="O2460" s="55">
        <v>0.375</v>
      </c>
      <c r="P2460" t="s">
        <v>45</v>
      </c>
      <c r="Q2460" s="54">
        <v>45975</v>
      </c>
      <c r="R2460" s="55">
        <v>0.68888888888888899</v>
      </c>
      <c r="S2460" t="s">
        <v>45</v>
      </c>
      <c r="T2460">
        <v>1411251733922</v>
      </c>
      <c r="U2460">
        <v>0</v>
      </c>
    </row>
    <row r="2461" spans="1:21" hidden="1">
      <c r="A2461" s="54">
        <v>45975</v>
      </c>
      <c r="B2461" t="s">
        <v>10741</v>
      </c>
      <c r="C2461" t="s">
        <v>41</v>
      </c>
      <c r="D2461">
        <v>735633807</v>
      </c>
      <c r="E2461" t="s">
        <v>33</v>
      </c>
      <c r="F2461" t="s">
        <v>45</v>
      </c>
      <c r="G2461" t="s">
        <v>10742</v>
      </c>
      <c r="H2461">
        <v>731590616</v>
      </c>
      <c r="I2461">
        <v>731590616</v>
      </c>
      <c r="J2461" t="s">
        <v>10743</v>
      </c>
      <c r="K2461" t="s">
        <v>36</v>
      </c>
      <c r="L2461" t="s">
        <v>1196</v>
      </c>
      <c r="M2461" t="s">
        <v>10744</v>
      </c>
      <c r="N2461" s="54">
        <v>45975</v>
      </c>
      <c r="O2461" s="55">
        <v>0.375</v>
      </c>
      <c r="P2461" t="s">
        <v>45</v>
      </c>
      <c r="Q2461" s="54">
        <v>45975</v>
      </c>
      <c r="R2461" s="55">
        <v>0.69583333333333297</v>
      </c>
      <c r="S2461" t="s">
        <v>45</v>
      </c>
      <c r="T2461">
        <v>1411251733948</v>
      </c>
      <c r="U2461">
        <v>0</v>
      </c>
    </row>
    <row r="2462" spans="1:21" hidden="1">
      <c r="A2462" s="54">
        <v>45975</v>
      </c>
      <c r="B2462" t="s">
        <v>1690</v>
      </c>
      <c r="C2462" t="s">
        <v>41</v>
      </c>
      <c r="D2462">
        <v>784289098</v>
      </c>
      <c r="E2462" t="s">
        <v>33</v>
      </c>
      <c r="F2462" t="s">
        <v>3886</v>
      </c>
      <c r="G2462" t="s">
        <v>10745</v>
      </c>
      <c r="H2462">
        <v>714852480</v>
      </c>
      <c r="I2462">
        <v>714852480</v>
      </c>
      <c r="J2462" t="s">
        <v>10746</v>
      </c>
      <c r="K2462" t="s">
        <v>36</v>
      </c>
      <c r="L2462" t="s">
        <v>3896</v>
      </c>
      <c r="M2462" t="s">
        <v>7863</v>
      </c>
      <c r="N2462" s="54">
        <v>45975</v>
      </c>
      <c r="O2462" s="55">
        <v>0.41666666666666669</v>
      </c>
      <c r="P2462" t="s">
        <v>3886</v>
      </c>
      <c r="Q2462" s="54">
        <v>45975</v>
      </c>
      <c r="R2462" s="55">
        <v>0</v>
      </c>
      <c r="S2462" t="s">
        <v>3886</v>
      </c>
      <c r="T2462">
        <v>0</v>
      </c>
      <c r="U2462">
        <v>0</v>
      </c>
    </row>
    <row r="2463" spans="1:21" hidden="1">
      <c r="A2463" s="54">
        <v>45975</v>
      </c>
      <c r="B2463" t="s">
        <v>10741</v>
      </c>
      <c r="C2463" t="s">
        <v>41</v>
      </c>
      <c r="D2463">
        <v>735633807</v>
      </c>
      <c r="E2463" t="s">
        <v>33</v>
      </c>
      <c r="F2463" t="s">
        <v>45</v>
      </c>
      <c r="G2463" t="s">
        <v>10747</v>
      </c>
      <c r="H2463">
        <v>792286508</v>
      </c>
      <c r="I2463">
        <v>792286508</v>
      </c>
      <c r="J2463" t="s">
        <v>10711</v>
      </c>
      <c r="K2463" t="s">
        <v>36</v>
      </c>
      <c r="L2463" t="s">
        <v>3942</v>
      </c>
      <c r="M2463" t="s">
        <v>10748</v>
      </c>
      <c r="N2463" s="54">
        <v>45975</v>
      </c>
      <c r="O2463" s="55">
        <v>0.375</v>
      </c>
      <c r="P2463" t="s">
        <v>45</v>
      </c>
      <c r="Q2463" s="54">
        <v>45975</v>
      </c>
      <c r="R2463" s="55">
        <v>0.70138888888888895</v>
      </c>
      <c r="S2463" t="s">
        <v>45</v>
      </c>
      <c r="T2463">
        <v>1411251733977</v>
      </c>
      <c r="U2463">
        <v>0</v>
      </c>
    </row>
    <row r="2464" spans="1:21" hidden="1">
      <c r="A2464" s="54">
        <v>45975</v>
      </c>
      <c r="B2464" t="s">
        <v>719</v>
      </c>
      <c r="C2464" t="s">
        <v>41</v>
      </c>
      <c r="D2464">
        <v>104144901</v>
      </c>
      <c r="E2464" t="s">
        <v>33</v>
      </c>
      <c r="F2464" t="s">
        <v>45</v>
      </c>
      <c r="G2464" t="s">
        <v>10749</v>
      </c>
      <c r="H2464">
        <v>702776142</v>
      </c>
      <c r="I2464">
        <v>702776142</v>
      </c>
      <c r="J2464" t="s">
        <v>10750</v>
      </c>
      <c r="K2464" t="s">
        <v>36</v>
      </c>
      <c r="L2464" t="s">
        <v>1196</v>
      </c>
      <c r="M2464" t="s">
        <v>10751</v>
      </c>
      <c r="N2464" s="54">
        <v>45975</v>
      </c>
      <c r="O2464" s="55">
        <v>0.41666666666666669</v>
      </c>
      <c r="P2464" t="s">
        <v>45</v>
      </c>
      <c r="Q2464" s="54">
        <v>45975</v>
      </c>
      <c r="R2464" s="55">
        <v>0.71458333333333302</v>
      </c>
      <c r="S2464" t="s">
        <v>45</v>
      </c>
      <c r="T2464">
        <v>1411251734022</v>
      </c>
      <c r="U2464">
        <v>0</v>
      </c>
    </row>
    <row r="2465" spans="1:21" hidden="1">
      <c r="A2465" s="54">
        <v>45975</v>
      </c>
      <c r="B2465" t="s">
        <v>10741</v>
      </c>
      <c r="C2465" t="s">
        <v>41</v>
      </c>
      <c r="D2465">
        <v>735633807</v>
      </c>
      <c r="E2465" t="s">
        <v>33</v>
      </c>
      <c r="F2465" t="s">
        <v>45</v>
      </c>
      <c r="G2465" t="s">
        <v>10752</v>
      </c>
      <c r="H2465">
        <v>756594916</v>
      </c>
      <c r="I2465">
        <v>756594916</v>
      </c>
      <c r="J2465" t="s">
        <v>10753</v>
      </c>
      <c r="K2465" t="s">
        <v>36</v>
      </c>
      <c r="L2465" t="s">
        <v>4129</v>
      </c>
      <c r="M2465" t="s">
        <v>10754</v>
      </c>
      <c r="N2465" s="54">
        <v>45975</v>
      </c>
      <c r="O2465" s="55">
        <v>0.375</v>
      </c>
      <c r="P2465" t="s">
        <v>45</v>
      </c>
      <c r="Q2465" s="54">
        <v>45975</v>
      </c>
      <c r="R2465" s="55">
        <v>1</v>
      </c>
      <c r="S2465" t="s">
        <v>45</v>
      </c>
      <c r="T2465">
        <v>1411251734058</v>
      </c>
      <c r="U2465">
        <v>0</v>
      </c>
    </row>
    <row r="2466" spans="1:21" hidden="1">
      <c r="A2466" s="54">
        <v>45975</v>
      </c>
      <c r="B2466" t="s">
        <v>1690</v>
      </c>
      <c r="C2466" t="s">
        <v>41</v>
      </c>
      <c r="D2466">
        <v>784289098</v>
      </c>
      <c r="E2466" t="s">
        <v>33</v>
      </c>
      <c r="F2466" t="s">
        <v>3886</v>
      </c>
      <c r="G2466" t="s">
        <v>10755</v>
      </c>
      <c r="H2466">
        <v>714854822</v>
      </c>
      <c r="I2466">
        <v>714854822</v>
      </c>
      <c r="J2466" t="s">
        <v>10756</v>
      </c>
      <c r="K2466" t="s">
        <v>36</v>
      </c>
      <c r="L2466" t="s">
        <v>3896</v>
      </c>
      <c r="M2466" t="s">
        <v>9149</v>
      </c>
      <c r="N2466" s="54">
        <v>45975</v>
      </c>
      <c r="O2466" s="55">
        <v>0.41666666666666669</v>
      </c>
      <c r="P2466" t="s">
        <v>3886</v>
      </c>
      <c r="Q2466" s="54">
        <v>45975</v>
      </c>
      <c r="R2466" s="55">
        <v>0</v>
      </c>
      <c r="S2466" t="s">
        <v>3886</v>
      </c>
      <c r="T2466">
        <v>0</v>
      </c>
      <c r="U2466">
        <v>0</v>
      </c>
    </row>
    <row r="2467" spans="1:21" hidden="1">
      <c r="A2467" s="54">
        <v>45975</v>
      </c>
      <c r="B2467" t="s">
        <v>10741</v>
      </c>
      <c r="C2467" t="s">
        <v>41</v>
      </c>
      <c r="D2467">
        <v>735633807</v>
      </c>
      <c r="E2467" t="s">
        <v>33</v>
      </c>
      <c r="F2467" t="s">
        <v>45</v>
      </c>
      <c r="G2467" t="s">
        <v>10757</v>
      </c>
      <c r="H2467">
        <v>781336832</v>
      </c>
      <c r="I2467">
        <v>781336832</v>
      </c>
      <c r="J2467" t="s">
        <v>10758</v>
      </c>
      <c r="K2467" t="s">
        <v>36</v>
      </c>
      <c r="L2467" t="s">
        <v>3909</v>
      </c>
      <c r="M2467" t="s">
        <v>10759</v>
      </c>
      <c r="N2467" s="54">
        <v>45975</v>
      </c>
      <c r="O2467" s="55">
        <v>0.375</v>
      </c>
      <c r="P2467" t="s">
        <v>45</v>
      </c>
      <c r="Q2467" s="54">
        <v>45975</v>
      </c>
      <c r="R2467" s="55">
        <v>0.72638888888888897</v>
      </c>
      <c r="S2467" t="s">
        <v>45</v>
      </c>
      <c r="T2467">
        <v>1411251734068</v>
      </c>
      <c r="U2467">
        <v>0</v>
      </c>
    </row>
    <row r="2468" spans="1:21" hidden="1">
      <c r="A2468" s="54">
        <v>45975</v>
      </c>
      <c r="B2468" t="s">
        <v>4545</v>
      </c>
      <c r="C2468" t="s">
        <v>41</v>
      </c>
      <c r="D2468">
        <v>103639065</v>
      </c>
      <c r="E2468" t="s">
        <v>33</v>
      </c>
      <c r="F2468" t="s">
        <v>45</v>
      </c>
      <c r="G2468" t="s">
        <v>2829</v>
      </c>
      <c r="I2468">
        <v>103550028</v>
      </c>
      <c r="J2468" t="s">
        <v>10760</v>
      </c>
      <c r="K2468" t="s">
        <v>36</v>
      </c>
      <c r="L2468" t="s">
        <v>6649</v>
      </c>
      <c r="M2468" t="s">
        <v>10761</v>
      </c>
      <c r="N2468" s="54">
        <v>45975</v>
      </c>
      <c r="O2468" s="55">
        <v>0.66666666666666663</v>
      </c>
      <c r="P2468" t="s">
        <v>45</v>
      </c>
      <c r="Q2468" s="54">
        <v>45975</v>
      </c>
      <c r="R2468" s="55">
        <v>0.72847222222222197</v>
      </c>
      <c r="S2468" t="s">
        <v>45</v>
      </c>
      <c r="T2468">
        <v>1411251734083</v>
      </c>
      <c r="U2468">
        <v>0</v>
      </c>
    </row>
    <row r="2469" spans="1:21" hidden="1">
      <c r="A2469" s="54">
        <v>45975</v>
      </c>
      <c r="B2469" t="s">
        <v>2590</v>
      </c>
      <c r="C2469" t="s">
        <v>41</v>
      </c>
      <c r="D2469">
        <v>738481681</v>
      </c>
      <c r="E2469" t="s">
        <v>33</v>
      </c>
      <c r="F2469" t="s">
        <v>45</v>
      </c>
      <c r="G2469" t="s">
        <v>10762</v>
      </c>
      <c r="H2469">
        <v>254726707553</v>
      </c>
      <c r="I2469">
        <v>254726707553</v>
      </c>
      <c r="J2469" t="s">
        <v>10763</v>
      </c>
      <c r="K2469" t="s">
        <v>36</v>
      </c>
      <c r="L2469" t="s">
        <v>1889</v>
      </c>
      <c r="M2469" t="s">
        <v>10764</v>
      </c>
      <c r="N2469" s="54">
        <v>45976</v>
      </c>
      <c r="O2469" s="55">
        <v>0.41666666666666669</v>
      </c>
      <c r="P2469" t="s">
        <v>45</v>
      </c>
      <c r="Q2469" s="54">
        <v>45975</v>
      </c>
      <c r="R2469" s="55">
        <v>0.74583333333333302</v>
      </c>
      <c r="S2469" t="s">
        <v>45</v>
      </c>
      <c r="T2469">
        <v>1411251734147</v>
      </c>
      <c r="U2469">
        <v>0</v>
      </c>
    </row>
    <row r="2470" spans="1:21" hidden="1">
      <c r="A2470" s="54">
        <v>45975</v>
      </c>
      <c r="B2470" t="s">
        <v>4645</v>
      </c>
      <c r="C2470" t="s">
        <v>41</v>
      </c>
      <c r="D2470">
        <v>789928129</v>
      </c>
      <c r="E2470" t="s">
        <v>33</v>
      </c>
      <c r="F2470" t="s">
        <v>45</v>
      </c>
      <c r="G2470" t="s">
        <v>10765</v>
      </c>
      <c r="H2470">
        <v>104558812</v>
      </c>
      <c r="I2470">
        <v>254712558812</v>
      </c>
      <c r="J2470" t="s">
        <v>10766</v>
      </c>
      <c r="K2470" t="s">
        <v>36</v>
      </c>
      <c r="L2470" t="s">
        <v>4129</v>
      </c>
      <c r="M2470" t="s">
        <v>1209</v>
      </c>
      <c r="N2470" s="54">
        <v>45978</v>
      </c>
      <c r="O2470" s="55">
        <v>0.33333333333333331</v>
      </c>
      <c r="P2470" t="s">
        <v>45</v>
      </c>
      <c r="Q2470" s="54">
        <v>45975</v>
      </c>
      <c r="R2470" s="55">
        <v>0.73819444444444404</v>
      </c>
      <c r="S2470" t="s">
        <v>45</v>
      </c>
      <c r="T2470">
        <v>1411251734124</v>
      </c>
      <c r="U2470">
        <v>0</v>
      </c>
    </row>
    <row r="2471" spans="1:21" hidden="1">
      <c r="A2471" s="54">
        <v>45975</v>
      </c>
      <c r="B2471" t="s">
        <v>47</v>
      </c>
      <c r="C2471" t="s">
        <v>41</v>
      </c>
      <c r="D2471">
        <v>735633807</v>
      </c>
      <c r="E2471" t="s">
        <v>33</v>
      </c>
      <c r="F2471" t="s">
        <v>45</v>
      </c>
      <c r="G2471" t="s">
        <v>10767</v>
      </c>
      <c r="H2471">
        <v>733367903</v>
      </c>
      <c r="I2471">
        <v>722367903</v>
      </c>
      <c r="J2471" t="s">
        <v>10768</v>
      </c>
      <c r="K2471" t="s">
        <v>36</v>
      </c>
      <c r="L2471" t="s">
        <v>4129</v>
      </c>
      <c r="M2471" t="s">
        <v>10426</v>
      </c>
      <c r="N2471" s="54">
        <v>45975</v>
      </c>
      <c r="O2471" s="55">
        <v>0.375</v>
      </c>
      <c r="P2471" t="s">
        <v>45</v>
      </c>
      <c r="Q2471" s="54">
        <v>45975</v>
      </c>
      <c r="R2471" s="55">
        <v>0.74166666666666703</v>
      </c>
      <c r="S2471" t="s">
        <v>45</v>
      </c>
      <c r="T2471">
        <v>1411251734137</v>
      </c>
      <c r="U2471">
        <v>0</v>
      </c>
    </row>
    <row r="2472" spans="1:21" hidden="1">
      <c r="A2472" s="54">
        <v>45975</v>
      </c>
      <c r="B2472" t="s">
        <v>3071</v>
      </c>
      <c r="C2472" t="s">
        <v>41</v>
      </c>
      <c r="D2472">
        <v>781716905</v>
      </c>
      <c r="E2472" t="s">
        <v>33</v>
      </c>
      <c r="F2472" t="s">
        <v>45</v>
      </c>
      <c r="G2472" t="s">
        <v>10769</v>
      </c>
      <c r="I2472">
        <v>707709750</v>
      </c>
      <c r="J2472" t="s">
        <v>10770</v>
      </c>
      <c r="K2472" t="s">
        <v>36</v>
      </c>
      <c r="L2472" t="s">
        <v>3896</v>
      </c>
      <c r="M2472" t="s">
        <v>3145</v>
      </c>
      <c r="N2472" s="54">
        <v>45978</v>
      </c>
      <c r="O2472" s="55">
        <v>0.66666666666666663</v>
      </c>
      <c r="P2472" t="s">
        <v>39</v>
      </c>
      <c r="Q2472" s="54">
        <v>45975</v>
      </c>
      <c r="R2472" s="55">
        <v>0.74722222222222201</v>
      </c>
      <c r="S2472">
        <v>0</v>
      </c>
      <c r="T2472">
        <v>0</v>
      </c>
      <c r="U2472">
        <v>0</v>
      </c>
    </row>
    <row r="2473" spans="1:21" hidden="1">
      <c r="A2473" s="54">
        <v>45975</v>
      </c>
      <c r="B2473" t="s">
        <v>3071</v>
      </c>
      <c r="C2473" t="s">
        <v>41</v>
      </c>
      <c r="D2473">
        <v>781716905</v>
      </c>
      <c r="E2473" t="s">
        <v>33</v>
      </c>
      <c r="F2473" t="s">
        <v>45</v>
      </c>
      <c r="G2473" t="s">
        <v>10437</v>
      </c>
      <c r="H2473">
        <v>789525534</v>
      </c>
      <c r="I2473">
        <v>789525534</v>
      </c>
      <c r="J2473" t="s">
        <v>10195</v>
      </c>
      <c r="K2473" t="s">
        <v>36</v>
      </c>
      <c r="L2473" t="s">
        <v>3896</v>
      </c>
      <c r="M2473" t="s">
        <v>5752</v>
      </c>
      <c r="N2473" s="54">
        <v>45975</v>
      </c>
      <c r="O2473" s="55">
        <v>0.66666666666666663</v>
      </c>
      <c r="P2473" t="s">
        <v>67</v>
      </c>
      <c r="Q2473" s="54">
        <v>45975</v>
      </c>
      <c r="R2473" s="55">
        <v>0.70555555555555605</v>
      </c>
      <c r="S2473" t="s">
        <v>67</v>
      </c>
      <c r="T2473">
        <v>0</v>
      </c>
      <c r="U2473" t="s">
        <v>114</v>
      </c>
    </row>
    <row r="2474" spans="1:21" hidden="1">
      <c r="A2474" s="54">
        <v>45975</v>
      </c>
      <c r="B2474" t="s">
        <v>830</v>
      </c>
      <c r="C2474" t="s">
        <v>41</v>
      </c>
      <c r="D2474">
        <v>782300518</v>
      </c>
      <c r="E2474" t="s">
        <v>33</v>
      </c>
      <c r="F2474" t="s">
        <v>45</v>
      </c>
      <c r="G2474" t="s">
        <v>9715</v>
      </c>
      <c r="I2474">
        <v>723355882</v>
      </c>
      <c r="J2474" t="s">
        <v>10771</v>
      </c>
      <c r="K2474" t="s">
        <v>36</v>
      </c>
      <c r="L2474" t="s">
        <v>1196</v>
      </c>
      <c r="M2474" t="s">
        <v>10772</v>
      </c>
      <c r="N2474" s="54">
        <v>45975</v>
      </c>
      <c r="O2474" s="55">
        <v>0.5</v>
      </c>
      <c r="P2474" t="s">
        <v>45</v>
      </c>
      <c r="Q2474" s="54">
        <v>45975</v>
      </c>
      <c r="R2474" s="55">
        <v>0.62361111111111101</v>
      </c>
      <c r="S2474" t="s">
        <v>45</v>
      </c>
      <c r="T2474">
        <v>1411251734120</v>
      </c>
      <c r="U2474">
        <v>0</v>
      </c>
    </row>
    <row r="2475" spans="1:21" hidden="1">
      <c r="A2475" s="54">
        <v>45975</v>
      </c>
      <c r="B2475" t="s">
        <v>10773</v>
      </c>
      <c r="C2475" t="s">
        <v>41</v>
      </c>
      <c r="D2475">
        <v>103639065</v>
      </c>
      <c r="E2475" t="s">
        <v>33</v>
      </c>
      <c r="F2475" t="s">
        <v>45</v>
      </c>
      <c r="G2475" t="s">
        <v>10774</v>
      </c>
      <c r="H2475">
        <v>7185949898</v>
      </c>
      <c r="I2475">
        <v>7185949898</v>
      </c>
      <c r="J2475" t="s">
        <v>10775</v>
      </c>
      <c r="K2475" t="s">
        <v>36</v>
      </c>
      <c r="L2475" t="s">
        <v>3948</v>
      </c>
      <c r="M2475" t="s">
        <v>10776</v>
      </c>
      <c r="N2475" s="54">
        <v>45976</v>
      </c>
      <c r="O2475" s="55">
        <v>0.33333333333333331</v>
      </c>
      <c r="P2475" t="s">
        <v>39</v>
      </c>
      <c r="Q2475" s="54">
        <v>45975</v>
      </c>
      <c r="R2475" s="55">
        <v>0.63888888888888895</v>
      </c>
      <c r="S2475">
        <v>0</v>
      </c>
      <c r="T2475">
        <v>0</v>
      </c>
      <c r="U2475">
        <v>0</v>
      </c>
    </row>
    <row r="2476" spans="1:21" hidden="1">
      <c r="A2476" s="54">
        <v>45975</v>
      </c>
      <c r="B2476" t="s">
        <v>10777</v>
      </c>
      <c r="C2476" t="s">
        <v>41</v>
      </c>
      <c r="D2476">
        <v>735633807</v>
      </c>
      <c r="E2476" t="s">
        <v>33</v>
      </c>
      <c r="F2476" t="s">
        <v>45</v>
      </c>
      <c r="G2476" t="s">
        <v>10778</v>
      </c>
      <c r="H2476">
        <v>724379614</v>
      </c>
      <c r="I2476">
        <v>724379614</v>
      </c>
      <c r="J2476" t="s">
        <v>10779</v>
      </c>
      <c r="K2476" t="s">
        <v>36</v>
      </c>
      <c r="L2476" t="s">
        <v>1196</v>
      </c>
      <c r="M2476" t="s">
        <v>10780</v>
      </c>
      <c r="N2476" s="54">
        <v>45975</v>
      </c>
      <c r="O2476" s="55">
        <v>0.375</v>
      </c>
      <c r="P2476" t="s">
        <v>45</v>
      </c>
      <c r="Q2476" s="54">
        <v>45975</v>
      </c>
      <c r="R2476" s="55">
        <v>0.64097222222222205</v>
      </c>
      <c r="S2476" t="s">
        <v>45</v>
      </c>
      <c r="T2476">
        <v>1411251733750</v>
      </c>
      <c r="U2476">
        <v>0</v>
      </c>
    </row>
    <row r="2477" spans="1:21" hidden="1">
      <c r="A2477" s="54">
        <v>45975</v>
      </c>
      <c r="B2477" t="s">
        <v>47</v>
      </c>
      <c r="C2477" t="s">
        <v>41</v>
      </c>
      <c r="D2477">
        <v>735633807</v>
      </c>
      <c r="E2477" t="s">
        <v>33</v>
      </c>
      <c r="F2477" t="s">
        <v>45</v>
      </c>
      <c r="G2477" t="s">
        <v>10781</v>
      </c>
      <c r="H2477">
        <v>789831680</v>
      </c>
      <c r="I2477">
        <v>789831680</v>
      </c>
      <c r="J2477" t="s">
        <v>10782</v>
      </c>
      <c r="K2477" t="s">
        <v>36</v>
      </c>
      <c r="L2477" t="s">
        <v>1196</v>
      </c>
      <c r="M2477" t="s">
        <v>10783</v>
      </c>
      <c r="N2477" s="54">
        <v>45975</v>
      </c>
      <c r="O2477" s="55">
        <v>0.375</v>
      </c>
      <c r="P2477" t="s">
        <v>45</v>
      </c>
      <c r="Q2477" s="54">
        <v>45975</v>
      </c>
      <c r="R2477" s="55">
        <v>0.656944444444444</v>
      </c>
      <c r="S2477" t="s">
        <v>45</v>
      </c>
      <c r="T2477">
        <v>1411251733853</v>
      </c>
      <c r="U2477">
        <v>0</v>
      </c>
    </row>
    <row r="2478" spans="1:21" hidden="1">
      <c r="A2478" s="54">
        <v>45975</v>
      </c>
      <c r="B2478" t="s">
        <v>47</v>
      </c>
      <c r="C2478" t="s">
        <v>41</v>
      </c>
      <c r="D2478">
        <v>735633807</v>
      </c>
      <c r="E2478" t="s">
        <v>33</v>
      </c>
      <c r="F2478" t="s">
        <v>45</v>
      </c>
      <c r="G2478" t="s">
        <v>10785</v>
      </c>
      <c r="H2478">
        <v>717793903</v>
      </c>
      <c r="I2478">
        <v>717793903</v>
      </c>
      <c r="J2478" t="s">
        <v>10786</v>
      </c>
      <c r="K2478" t="s">
        <v>36</v>
      </c>
      <c r="L2478" t="s">
        <v>1196</v>
      </c>
      <c r="M2478" t="s">
        <v>10787</v>
      </c>
      <c r="N2478" s="54">
        <v>45982</v>
      </c>
      <c r="O2478" s="55">
        <v>0.375</v>
      </c>
      <c r="P2478" t="s">
        <v>39</v>
      </c>
      <c r="Q2478" s="54">
        <v>45975</v>
      </c>
      <c r="R2478" s="55">
        <v>0.66597222222222197</v>
      </c>
      <c r="S2478" t="s">
        <v>39</v>
      </c>
      <c r="T2478">
        <v>0</v>
      </c>
      <c r="U2478">
        <v>0</v>
      </c>
    </row>
    <row r="2479" spans="1:21" hidden="1">
      <c r="A2479" s="54">
        <v>45975</v>
      </c>
      <c r="B2479" t="s">
        <v>47</v>
      </c>
      <c r="C2479" t="s">
        <v>41</v>
      </c>
      <c r="D2479">
        <v>735633807</v>
      </c>
      <c r="E2479" t="s">
        <v>33</v>
      </c>
      <c r="F2479" t="s">
        <v>45</v>
      </c>
      <c r="G2479" t="s">
        <v>9046</v>
      </c>
      <c r="H2479">
        <v>721983360</v>
      </c>
      <c r="I2479">
        <v>721983360</v>
      </c>
      <c r="J2479" t="s">
        <v>10788</v>
      </c>
      <c r="K2479" t="s">
        <v>36</v>
      </c>
      <c r="L2479" t="s">
        <v>1196</v>
      </c>
      <c r="M2479" t="s">
        <v>10789</v>
      </c>
      <c r="N2479" s="54">
        <v>45975</v>
      </c>
      <c r="O2479" s="55">
        <v>0.375</v>
      </c>
      <c r="P2479" t="s">
        <v>45</v>
      </c>
      <c r="Q2479" s="54">
        <v>45975</v>
      </c>
      <c r="R2479" s="55">
        <v>0.67152777777777795</v>
      </c>
      <c r="S2479" t="s">
        <v>45</v>
      </c>
      <c r="T2479">
        <v>1411251733900</v>
      </c>
      <c r="U2479">
        <v>0</v>
      </c>
    </row>
    <row r="2480" spans="1:21" hidden="1">
      <c r="A2480" s="54">
        <v>45975</v>
      </c>
      <c r="B2480" t="s">
        <v>4545</v>
      </c>
      <c r="C2480" t="s">
        <v>41</v>
      </c>
      <c r="D2480">
        <v>103639065</v>
      </c>
      <c r="E2480" t="s">
        <v>33</v>
      </c>
      <c r="F2480" t="s">
        <v>45</v>
      </c>
      <c r="G2480" t="s">
        <v>7949</v>
      </c>
      <c r="H2480">
        <v>745865699</v>
      </c>
      <c r="I2480">
        <v>745865699</v>
      </c>
      <c r="J2480" t="s">
        <v>10790</v>
      </c>
      <c r="K2480" t="s">
        <v>36</v>
      </c>
      <c r="L2480" t="s">
        <v>3994</v>
      </c>
      <c r="M2480" t="s">
        <v>7072</v>
      </c>
      <c r="N2480" s="54">
        <v>45977</v>
      </c>
      <c r="O2480" s="55">
        <v>0.41666666666666669</v>
      </c>
      <c r="P2480" t="s">
        <v>45</v>
      </c>
      <c r="Q2480" s="54">
        <v>45975</v>
      </c>
      <c r="R2480" s="55">
        <v>0.67152777777777795</v>
      </c>
      <c r="S2480" t="s">
        <v>45</v>
      </c>
      <c r="T2480">
        <v>1411251733938</v>
      </c>
      <c r="U2480">
        <v>0</v>
      </c>
    </row>
    <row r="2481" spans="1:21" hidden="1">
      <c r="A2481" s="54">
        <v>45975</v>
      </c>
      <c r="B2481" t="s">
        <v>47</v>
      </c>
      <c r="C2481" t="s">
        <v>41</v>
      </c>
      <c r="D2481">
        <v>735633807</v>
      </c>
      <c r="E2481" t="s">
        <v>33</v>
      </c>
      <c r="F2481" t="s">
        <v>45</v>
      </c>
      <c r="G2481" t="s">
        <v>10791</v>
      </c>
      <c r="H2481">
        <v>756794630</v>
      </c>
      <c r="I2481">
        <v>756794630</v>
      </c>
      <c r="J2481" t="s">
        <v>10792</v>
      </c>
      <c r="K2481" t="s">
        <v>36</v>
      </c>
      <c r="L2481" t="s">
        <v>424</v>
      </c>
      <c r="M2481" t="s">
        <v>4480</v>
      </c>
      <c r="N2481" s="54">
        <v>46001</v>
      </c>
      <c r="O2481" s="55">
        <v>0.375</v>
      </c>
      <c r="P2481" t="s">
        <v>45</v>
      </c>
      <c r="Q2481" s="54">
        <v>45975</v>
      </c>
      <c r="R2481" s="55">
        <v>0.68055555555555503</v>
      </c>
      <c r="S2481" t="s">
        <v>45</v>
      </c>
      <c r="T2481">
        <v>1411251733958</v>
      </c>
      <c r="U2481">
        <v>0</v>
      </c>
    </row>
    <row r="2482" spans="1:21" hidden="1">
      <c r="A2482" s="54">
        <v>45975</v>
      </c>
      <c r="B2482" t="s">
        <v>4545</v>
      </c>
      <c r="C2482" t="s">
        <v>41</v>
      </c>
      <c r="D2482">
        <v>103639065</v>
      </c>
      <c r="E2482" t="s">
        <v>33</v>
      </c>
      <c r="F2482" t="s">
        <v>45</v>
      </c>
      <c r="G2482" t="s">
        <v>10793</v>
      </c>
      <c r="H2482">
        <v>768473443</v>
      </c>
      <c r="I2482">
        <v>769600342</v>
      </c>
      <c r="J2482" t="s">
        <v>10794</v>
      </c>
      <c r="K2482" t="s">
        <v>36</v>
      </c>
      <c r="L2482" t="s">
        <v>3994</v>
      </c>
      <c r="M2482" t="s">
        <v>10795</v>
      </c>
      <c r="N2482" s="54">
        <v>45978</v>
      </c>
      <c r="O2482" s="55">
        <v>0.45833333333333331</v>
      </c>
      <c r="P2482" t="s">
        <v>45</v>
      </c>
      <c r="Q2482" s="54">
        <v>45975</v>
      </c>
      <c r="R2482" s="55">
        <v>0.686805555555555</v>
      </c>
      <c r="S2482" t="s">
        <v>45</v>
      </c>
      <c r="T2482">
        <v>1411251733964</v>
      </c>
      <c r="U2482">
        <v>0</v>
      </c>
    </row>
    <row r="2483" spans="1:21" hidden="1">
      <c r="A2483" s="54">
        <v>45975</v>
      </c>
      <c r="B2483" t="s">
        <v>719</v>
      </c>
      <c r="C2483" t="s">
        <v>41</v>
      </c>
      <c r="D2483">
        <v>104144901</v>
      </c>
      <c r="E2483" t="s">
        <v>33</v>
      </c>
      <c r="F2483" t="s">
        <v>45</v>
      </c>
      <c r="G2483" t="s">
        <v>10796</v>
      </c>
      <c r="H2483">
        <v>750762885</v>
      </c>
      <c r="I2483">
        <v>750762885</v>
      </c>
      <c r="J2483" t="s">
        <v>10797</v>
      </c>
      <c r="K2483" t="s">
        <v>36</v>
      </c>
      <c r="L2483" t="s">
        <v>3966</v>
      </c>
      <c r="M2483" t="s">
        <v>10798</v>
      </c>
      <c r="N2483" s="54">
        <v>45975</v>
      </c>
      <c r="O2483" s="55">
        <v>0.41666666666666669</v>
      </c>
      <c r="P2483" t="s">
        <v>39</v>
      </c>
      <c r="Q2483" s="54">
        <v>45975</v>
      </c>
      <c r="R2483" s="55">
        <v>0.688194444444444</v>
      </c>
      <c r="S2483">
        <v>0</v>
      </c>
      <c r="T2483">
        <v>0</v>
      </c>
      <c r="U2483">
        <v>0</v>
      </c>
    </row>
    <row r="2484" spans="1:21" hidden="1">
      <c r="A2484" s="54">
        <v>45975</v>
      </c>
      <c r="B2484" t="s">
        <v>391</v>
      </c>
      <c r="C2484" t="s">
        <v>41</v>
      </c>
      <c r="D2484">
        <v>783687450</v>
      </c>
      <c r="E2484" t="s">
        <v>33</v>
      </c>
      <c r="F2484" t="s">
        <v>45</v>
      </c>
      <c r="G2484" t="s">
        <v>10799</v>
      </c>
      <c r="H2484">
        <v>254756258259</v>
      </c>
      <c r="I2484">
        <v>0</v>
      </c>
      <c r="J2484" t="s">
        <v>10800</v>
      </c>
      <c r="K2484" t="s">
        <v>36</v>
      </c>
      <c r="L2484" t="s">
        <v>3943</v>
      </c>
      <c r="M2484" t="s">
        <v>10801</v>
      </c>
      <c r="N2484" s="54">
        <v>45975</v>
      </c>
      <c r="O2484" s="55">
        <v>0.45833333333333331</v>
      </c>
      <c r="P2484" t="s">
        <v>39</v>
      </c>
      <c r="Q2484" s="54">
        <v>45975</v>
      </c>
      <c r="R2484" s="55">
        <v>0.68958333333333299</v>
      </c>
      <c r="S2484" t="s">
        <v>39</v>
      </c>
      <c r="T2484">
        <v>0</v>
      </c>
      <c r="U2484">
        <v>0</v>
      </c>
    </row>
    <row r="2485" spans="1:21" hidden="1">
      <c r="A2485" s="54">
        <v>45975</v>
      </c>
      <c r="B2485" t="s">
        <v>47</v>
      </c>
      <c r="C2485" t="s">
        <v>41</v>
      </c>
      <c r="D2485">
        <v>735633807</v>
      </c>
      <c r="E2485" t="s">
        <v>33</v>
      </c>
      <c r="F2485" t="s">
        <v>45</v>
      </c>
      <c r="G2485" t="s">
        <v>10802</v>
      </c>
      <c r="H2485">
        <v>789902647</v>
      </c>
      <c r="I2485">
        <v>789902647</v>
      </c>
      <c r="J2485" t="s">
        <v>10803</v>
      </c>
      <c r="K2485" t="s">
        <v>36</v>
      </c>
      <c r="L2485" t="s">
        <v>1196</v>
      </c>
      <c r="M2485" t="s">
        <v>10804</v>
      </c>
      <c r="N2485" s="54">
        <v>45976</v>
      </c>
      <c r="O2485" s="55">
        <v>0.375</v>
      </c>
      <c r="P2485" t="s">
        <v>39</v>
      </c>
      <c r="Q2485" s="54">
        <v>45975</v>
      </c>
      <c r="R2485" s="55">
        <v>0.70486111111111105</v>
      </c>
      <c r="S2485">
        <v>0</v>
      </c>
      <c r="T2485">
        <v>0</v>
      </c>
      <c r="U2485">
        <v>0</v>
      </c>
    </row>
    <row r="2486" spans="1:21" hidden="1">
      <c r="A2486" s="54">
        <v>45975</v>
      </c>
      <c r="B2486" t="s">
        <v>391</v>
      </c>
      <c r="C2486" t="s">
        <v>41</v>
      </c>
      <c r="D2486">
        <v>783687450</v>
      </c>
      <c r="E2486" t="s">
        <v>33</v>
      </c>
      <c r="F2486" t="s">
        <v>45</v>
      </c>
      <c r="G2486" t="s">
        <v>9548</v>
      </c>
      <c r="H2486">
        <v>254734797803</v>
      </c>
      <c r="J2486" t="s">
        <v>10805</v>
      </c>
      <c r="K2486" t="s">
        <v>36</v>
      </c>
      <c r="L2486" t="s">
        <v>3943</v>
      </c>
      <c r="M2486" t="s">
        <v>10806</v>
      </c>
      <c r="N2486" s="54">
        <v>45976</v>
      </c>
      <c r="O2486" s="55">
        <v>0.45833333333333331</v>
      </c>
      <c r="P2486" t="s">
        <v>45</v>
      </c>
      <c r="Q2486" s="54">
        <v>45975</v>
      </c>
      <c r="R2486" s="55">
        <v>0.71319444444444402</v>
      </c>
      <c r="S2486" t="s">
        <v>45</v>
      </c>
      <c r="T2486">
        <v>1411251734206</v>
      </c>
      <c r="U2486">
        <v>0</v>
      </c>
    </row>
    <row r="2487" spans="1:21" hidden="1">
      <c r="A2487" s="54">
        <v>45975</v>
      </c>
      <c r="B2487" t="s">
        <v>47</v>
      </c>
      <c r="C2487" t="s">
        <v>41</v>
      </c>
      <c r="D2487">
        <v>735633807</v>
      </c>
      <c r="E2487" t="s">
        <v>33</v>
      </c>
      <c r="F2487" t="s">
        <v>45</v>
      </c>
      <c r="G2487" t="s">
        <v>10807</v>
      </c>
      <c r="H2487">
        <v>797866677</v>
      </c>
      <c r="I2487">
        <v>797866677</v>
      </c>
      <c r="J2487" t="s">
        <v>10808</v>
      </c>
      <c r="K2487" t="s">
        <v>36</v>
      </c>
      <c r="L2487" t="s">
        <v>3936</v>
      </c>
      <c r="M2487" t="s">
        <v>10809</v>
      </c>
      <c r="N2487" s="54">
        <v>45976</v>
      </c>
      <c r="O2487" s="55">
        <v>0.375</v>
      </c>
      <c r="P2487" t="s">
        <v>45</v>
      </c>
      <c r="Q2487" s="54">
        <v>45975</v>
      </c>
      <c r="R2487" s="55">
        <v>0.71666666666666701</v>
      </c>
      <c r="S2487" t="s">
        <v>45</v>
      </c>
      <c r="T2487">
        <v>1411251734106</v>
      </c>
      <c r="U2487">
        <v>0</v>
      </c>
    </row>
    <row r="2488" spans="1:21" hidden="1">
      <c r="A2488" s="54">
        <v>45975</v>
      </c>
      <c r="B2488" t="s">
        <v>391</v>
      </c>
      <c r="C2488" t="s">
        <v>41</v>
      </c>
      <c r="D2488">
        <v>783687450</v>
      </c>
      <c r="E2488" t="s">
        <v>33</v>
      </c>
      <c r="F2488" t="s">
        <v>45</v>
      </c>
      <c r="G2488" t="s">
        <v>10810</v>
      </c>
      <c r="I2488">
        <v>254703642487</v>
      </c>
      <c r="J2488" t="s">
        <v>10811</v>
      </c>
      <c r="K2488" t="s">
        <v>36</v>
      </c>
      <c r="L2488" t="s">
        <v>3943</v>
      </c>
      <c r="M2488" t="s">
        <v>10812</v>
      </c>
      <c r="N2488" s="54">
        <v>45976</v>
      </c>
      <c r="O2488" s="55">
        <v>0.45833333333333331</v>
      </c>
      <c r="P2488" t="s">
        <v>45</v>
      </c>
      <c r="Q2488" s="54">
        <v>45975</v>
      </c>
      <c r="R2488" s="55">
        <v>0.72916666666666696</v>
      </c>
      <c r="S2488" t="s">
        <v>45</v>
      </c>
      <c r="T2488">
        <v>1411251734094</v>
      </c>
      <c r="U2488">
        <v>0</v>
      </c>
    </row>
    <row r="2489" spans="1:21" hidden="1">
      <c r="A2489" s="54">
        <v>45975</v>
      </c>
      <c r="B2489" t="s">
        <v>129</v>
      </c>
      <c r="C2489" t="s">
        <v>41</v>
      </c>
      <c r="D2489">
        <v>735273778</v>
      </c>
      <c r="E2489" t="s">
        <v>33</v>
      </c>
      <c r="F2489" t="s">
        <v>45</v>
      </c>
      <c r="G2489" t="s">
        <v>10813</v>
      </c>
      <c r="H2489">
        <v>114891531</v>
      </c>
      <c r="I2489">
        <v>114891531</v>
      </c>
      <c r="J2489" t="s">
        <v>10814</v>
      </c>
      <c r="K2489" t="s">
        <v>36</v>
      </c>
      <c r="L2489" t="s">
        <v>1196</v>
      </c>
      <c r="M2489" t="s">
        <v>10815</v>
      </c>
      <c r="N2489" s="54">
        <v>45975</v>
      </c>
      <c r="O2489" s="55">
        <v>0.41666666666666669</v>
      </c>
      <c r="P2489" t="s">
        <v>39</v>
      </c>
      <c r="Q2489" s="54">
        <v>45975</v>
      </c>
      <c r="R2489" s="55">
        <v>0.71875</v>
      </c>
      <c r="S2489">
        <v>0</v>
      </c>
      <c r="T2489">
        <v>0</v>
      </c>
      <c r="U2489">
        <v>0</v>
      </c>
    </row>
    <row r="2490" spans="1:21" hidden="1">
      <c r="A2490" s="54">
        <v>45975</v>
      </c>
      <c r="B2490" t="s">
        <v>47</v>
      </c>
      <c r="C2490" t="s">
        <v>41</v>
      </c>
      <c r="D2490">
        <v>735633807</v>
      </c>
      <c r="E2490" t="s">
        <v>33</v>
      </c>
      <c r="F2490" t="s">
        <v>45</v>
      </c>
      <c r="G2490" t="s">
        <v>10816</v>
      </c>
      <c r="H2490">
        <v>783452311</v>
      </c>
      <c r="I2490">
        <v>783452311</v>
      </c>
      <c r="J2490" t="s">
        <v>10817</v>
      </c>
      <c r="K2490" t="s">
        <v>36</v>
      </c>
      <c r="L2490" t="s">
        <v>3949</v>
      </c>
      <c r="M2490" t="s">
        <v>10818</v>
      </c>
      <c r="N2490" s="54">
        <v>45978</v>
      </c>
      <c r="O2490" s="55">
        <v>0.375</v>
      </c>
      <c r="P2490" t="s">
        <v>45</v>
      </c>
      <c r="Q2490" s="54">
        <v>45975</v>
      </c>
      <c r="R2490" s="55">
        <v>0.71875</v>
      </c>
      <c r="S2490" t="s">
        <v>45</v>
      </c>
      <c r="T2490">
        <v>1411251734217</v>
      </c>
      <c r="U2490">
        <v>0</v>
      </c>
    </row>
    <row r="2491" spans="1:21" hidden="1">
      <c r="A2491" s="54">
        <v>45975</v>
      </c>
      <c r="B2491" t="s">
        <v>1587</v>
      </c>
      <c r="C2491" t="s">
        <v>41</v>
      </c>
      <c r="D2491">
        <v>789026673</v>
      </c>
      <c r="E2491" t="s">
        <v>33</v>
      </c>
      <c r="F2491" t="s">
        <v>45</v>
      </c>
      <c r="G2491" t="s">
        <v>10819</v>
      </c>
      <c r="H2491">
        <v>717890315</v>
      </c>
      <c r="I2491">
        <v>717890315</v>
      </c>
      <c r="J2491" t="s">
        <v>10820</v>
      </c>
      <c r="K2491" t="s">
        <v>36</v>
      </c>
      <c r="L2491" t="s">
        <v>3896</v>
      </c>
      <c r="M2491" t="s">
        <v>10821</v>
      </c>
      <c r="N2491" s="54">
        <v>45976</v>
      </c>
      <c r="O2491" s="55">
        <v>0.54166666666666663</v>
      </c>
      <c r="P2491" t="s">
        <v>45</v>
      </c>
      <c r="Q2491" s="54">
        <v>45975</v>
      </c>
      <c r="R2491" s="55">
        <v>0.71875</v>
      </c>
      <c r="S2491" t="s">
        <v>45</v>
      </c>
      <c r="T2491">
        <v>1411251734085</v>
      </c>
      <c r="U2491">
        <v>0</v>
      </c>
    </row>
    <row r="2492" spans="1:21" hidden="1">
      <c r="A2492" s="54">
        <v>45975</v>
      </c>
      <c r="B2492" t="s">
        <v>719</v>
      </c>
      <c r="C2492" t="s">
        <v>41</v>
      </c>
      <c r="D2492">
        <v>104144901</v>
      </c>
      <c r="E2492" t="s">
        <v>33</v>
      </c>
      <c r="F2492" t="s">
        <v>45</v>
      </c>
      <c r="G2492" t="s">
        <v>10822</v>
      </c>
      <c r="H2492">
        <v>788290510</v>
      </c>
      <c r="I2492">
        <v>724787691</v>
      </c>
      <c r="J2492" t="s">
        <v>10823</v>
      </c>
      <c r="K2492" t="s">
        <v>36</v>
      </c>
      <c r="L2492" t="s">
        <v>3971</v>
      </c>
      <c r="M2492" t="s">
        <v>10824</v>
      </c>
      <c r="N2492" s="54">
        <v>45975</v>
      </c>
      <c r="O2492" s="55">
        <v>0.41666666666666669</v>
      </c>
      <c r="P2492" t="s">
        <v>45</v>
      </c>
      <c r="Q2492" s="54">
        <v>45975</v>
      </c>
      <c r="R2492" s="55">
        <v>0.72083333333333299</v>
      </c>
      <c r="S2492" t="s">
        <v>45</v>
      </c>
      <c r="T2492">
        <v>1411251734221</v>
      </c>
      <c r="U2492">
        <v>0</v>
      </c>
    </row>
    <row r="2493" spans="1:21" hidden="1">
      <c r="A2493" s="54">
        <v>45975</v>
      </c>
      <c r="B2493" t="s">
        <v>1587</v>
      </c>
      <c r="C2493" t="s">
        <v>41</v>
      </c>
      <c r="D2493">
        <v>789026673</v>
      </c>
      <c r="E2493" t="s">
        <v>33</v>
      </c>
      <c r="F2493" t="s">
        <v>45</v>
      </c>
      <c r="G2493" t="s">
        <v>10825</v>
      </c>
      <c r="H2493">
        <v>721580298</v>
      </c>
      <c r="I2493">
        <v>721580298</v>
      </c>
      <c r="J2493" t="s">
        <v>10826</v>
      </c>
      <c r="K2493" t="s">
        <v>36</v>
      </c>
      <c r="L2493" t="s">
        <v>3896</v>
      </c>
      <c r="M2493" t="s">
        <v>8922</v>
      </c>
      <c r="N2493" s="54">
        <v>45975</v>
      </c>
      <c r="O2493" s="55">
        <v>0.54166666666666663</v>
      </c>
      <c r="P2493" t="s">
        <v>45</v>
      </c>
      <c r="Q2493" s="54">
        <v>45975</v>
      </c>
      <c r="R2493" s="55">
        <v>0.72152777777777799</v>
      </c>
      <c r="S2493" t="s">
        <v>45</v>
      </c>
      <c r="T2493">
        <v>1411251734081</v>
      </c>
      <c r="U2493">
        <v>0</v>
      </c>
    </row>
    <row r="2494" spans="1:21" hidden="1">
      <c r="A2494" s="54">
        <v>45975</v>
      </c>
      <c r="B2494" t="s">
        <v>47</v>
      </c>
      <c r="C2494" t="s">
        <v>41</v>
      </c>
      <c r="D2494">
        <v>735633807</v>
      </c>
      <c r="E2494" t="s">
        <v>33</v>
      </c>
      <c r="F2494" t="s">
        <v>45</v>
      </c>
      <c r="G2494" t="s">
        <v>10827</v>
      </c>
      <c r="H2494">
        <v>732504474</v>
      </c>
      <c r="I2494">
        <v>732504474</v>
      </c>
      <c r="J2494" t="s">
        <v>10828</v>
      </c>
      <c r="K2494" t="s">
        <v>36</v>
      </c>
      <c r="L2494" t="s">
        <v>1196</v>
      </c>
      <c r="M2494" t="s">
        <v>10829</v>
      </c>
      <c r="N2494" s="54">
        <v>45975</v>
      </c>
      <c r="O2494" s="55">
        <v>0.375</v>
      </c>
      <c r="P2494" t="s">
        <v>45</v>
      </c>
      <c r="Q2494" s="54">
        <v>45975</v>
      </c>
      <c r="R2494" s="55">
        <v>0.65416666666666701</v>
      </c>
      <c r="S2494" t="s">
        <v>45</v>
      </c>
      <c r="T2494">
        <v>1411251733802</v>
      </c>
      <c r="U2494">
        <v>0</v>
      </c>
    </row>
    <row r="2495" spans="1:21" hidden="1">
      <c r="A2495" s="54">
        <v>45975</v>
      </c>
      <c r="B2495" t="s">
        <v>391</v>
      </c>
      <c r="C2495" t="s">
        <v>41</v>
      </c>
      <c r="D2495">
        <v>783687450</v>
      </c>
      <c r="E2495" t="s">
        <v>33</v>
      </c>
      <c r="F2495" t="s">
        <v>45</v>
      </c>
      <c r="G2495" t="s">
        <v>10830</v>
      </c>
      <c r="H2495">
        <v>254788290510</v>
      </c>
      <c r="I2495">
        <v>0</v>
      </c>
      <c r="J2495" t="s">
        <v>10823</v>
      </c>
      <c r="K2495" t="s">
        <v>36</v>
      </c>
      <c r="L2495" t="s">
        <v>3971</v>
      </c>
      <c r="M2495" t="s">
        <v>10831</v>
      </c>
      <c r="N2495" s="54">
        <v>45975</v>
      </c>
      <c r="O2495" s="55">
        <v>0.45833333333333331</v>
      </c>
      <c r="P2495" t="s">
        <v>39</v>
      </c>
      <c r="Q2495" s="54">
        <v>45975</v>
      </c>
      <c r="R2495" s="55">
        <v>0.61041666666666705</v>
      </c>
      <c r="S2495">
        <v>0</v>
      </c>
      <c r="T2495">
        <v>0</v>
      </c>
      <c r="U2495">
        <v>0</v>
      </c>
    </row>
    <row r="2496" spans="1:21" hidden="1">
      <c r="A2496" s="54">
        <v>45975</v>
      </c>
      <c r="B2496" t="s">
        <v>47</v>
      </c>
      <c r="C2496" t="s">
        <v>41</v>
      </c>
      <c r="D2496">
        <v>735633807</v>
      </c>
      <c r="E2496" t="s">
        <v>33</v>
      </c>
      <c r="F2496" t="s">
        <v>45</v>
      </c>
      <c r="G2496" t="s">
        <v>10832</v>
      </c>
      <c r="H2496">
        <v>717228270</v>
      </c>
      <c r="I2496">
        <v>717228270</v>
      </c>
      <c r="J2496" t="s">
        <v>10833</v>
      </c>
      <c r="K2496" t="s">
        <v>81</v>
      </c>
      <c r="L2496" t="s">
        <v>1196</v>
      </c>
      <c r="M2496" t="s">
        <v>10834</v>
      </c>
      <c r="N2496" s="54">
        <v>45975</v>
      </c>
      <c r="O2496" s="55">
        <v>0.41666666666666669</v>
      </c>
      <c r="P2496" t="s">
        <v>45</v>
      </c>
      <c r="Q2496" s="54">
        <v>45975</v>
      </c>
      <c r="R2496" s="55">
        <v>0.62152777777777801</v>
      </c>
      <c r="S2496" t="s">
        <v>45</v>
      </c>
      <c r="T2496">
        <v>1411251733701</v>
      </c>
      <c r="U2496">
        <v>0</v>
      </c>
    </row>
    <row r="2497" spans="1:21" hidden="1">
      <c r="A2497" s="54">
        <v>45975</v>
      </c>
      <c r="B2497" t="s">
        <v>47</v>
      </c>
      <c r="C2497" t="s">
        <v>41</v>
      </c>
      <c r="D2497">
        <v>735633807</v>
      </c>
      <c r="E2497" t="s">
        <v>33</v>
      </c>
      <c r="F2497" t="s">
        <v>45</v>
      </c>
      <c r="G2497" t="s">
        <v>10835</v>
      </c>
      <c r="H2497">
        <v>717228270</v>
      </c>
      <c r="I2497">
        <v>717228270</v>
      </c>
      <c r="J2497" t="s">
        <v>10833</v>
      </c>
      <c r="K2497" t="s">
        <v>81</v>
      </c>
      <c r="L2497" t="s">
        <v>1196</v>
      </c>
      <c r="M2497" t="s">
        <v>10836</v>
      </c>
      <c r="N2497" s="54">
        <v>45975</v>
      </c>
      <c r="O2497" s="55">
        <v>0.41666666666666669</v>
      </c>
      <c r="P2497" t="s">
        <v>67</v>
      </c>
      <c r="Q2497" s="54">
        <v>45975</v>
      </c>
      <c r="R2497" s="55">
        <v>0.63333333333333297</v>
      </c>
      <c r="S2497" t="s">
        <v>67</v>
      </c>
      <c r="T2497">
        <v>0</v>
      </c>
      <c r="U2497" t="s">
        <v>114</v>
      </c>
    </row>
    <row r="2498" spans="1:21" hidden="1">
      <c r="A2498" s="54">
        <v>45975</v>
      </c>
      <c r="B2498" t="s">
        <v>47</v>
      </c>
      <c r="C2498" t="s">
        <v>41</v>
      </c>
      <c r="D2498">
        <v>735633807</v>
      </c>
      <c r="E2498" t="s">
        <v>33</v>
      </c>
      <c r="F2498" t="s">
        <v>45</v>
      </c>
      <c r="G2498" t="s">
        <v>10837</v>
      </c>
      <c r="H2498">
        <v>728768333</v>
      </c>
      <c r="I2498">
        <v>728768333</v>
      </c>
      <c r="J2498" t="s">
        <v>10838</v>
      </c>
      <c r="K2498" t="s">
        <v>36</v>
      </c>
      <c r="L2498" t="s">
        <v>1196</v>
      </c>
      <c r="M2498" t="s">
        <v>7114</v>
      </c>
      <c r="N2498" s="54">
        <v>45975</v>
      </c>
      <c r="O2498" s="55">
        <v>0.45833333333333331</v>
      </c>
      <c r="P2498" t="s">
        <v>45</v>
      </c>
      <c r="Q2498" s="54">
        <v>45975</v>
      </c>
      <c r="R2498" s="55">
        <v>0.63888888888888895</v>
      </c>
      <c r="S2498" t="s">
        <v>45</v>
      </c>
      <c r="T2498">
        <v>1411251733724</v>
      </c>
      <c r="U2498">
        <v>0</v>
      </c>
    </row>
    <row r="2499" spans="1:21" hidden="1">
      <c r="A2499" s="54">
        <v>45975</v>
      </c>
      <c r="B2499" t="s">
        <v>1652</v>
      </c>
      <c r="C2499" t="s">
        <v>41</v>
      </c>
      <c r="D2499">
        <v>738709366</v>
      </c>
      <c r="E2499" t="s">
        <v>33</v>
      </c>
      <c r="F2499" t="s">
        <v>45</v>
      </c>
      <c r="G2499" t="s">
        <v>10839</v>
      </c>
      <c r="H2499">
        <v>712594270</v>
      </c>
      <c r="I2499">
        <v>712594270</v>
      </c>
      <c r="J2499" t="s">
        <v>10840</v>
      </c>
      <c r="K2499" t="s">
        <v>36</v>
      </c>
      <c r="L2499" t="s">
        <v>4076</v>
      </c>
      <c r="M2499" t="s">
        <v>10841</v>
      </c>
      <c r="N2499" s="54">
        <v>45975</v>
      </c>
      <c r="O2499" s="55">
        <v>0.45833333333333331</v>
      </c>
      <c r="P2499" t="s">
        <v>45</v>
      </c>
      <c r="Q2499" s="54">
        <v>45975</v>
      </c>
      <c r="R2499" s="55">
        <v>0.64097222222222205</v>
      </c>
      <c r="S2499" t="s">
        <v>45</v>
      </c>
      <c r="T2499">
        <v>1411251733738</v>
      </c>
      <c r="U2499">
        <v>0</v>
      </c>
    </row>
    <row r="2500" spans="1:21" hidden="1">
      <c r="A2500" s="54">
        <v>45975</v>
      </c>
      <c r="B2500" t="s">
        <v>40</v>
      </c>
      <c r="C2500" t="s">
        <v>41</v>
      </c>
      <c r="D2500">
        <v>782300518</v>
      </c>
      <c r="E2500" t="s">
        <v>33</v>
      </c>
      <c r="F2500" t="s">
        <v>45</v>
      </c>
      <c r="G2500" t="s">
        <v>10842</v>
      </c>
      <c r="I2500">
        <v>705061010</v>
      </c>
      <c r="J2500" t="s">
        <v>10843</v>
      </c>
      <c r="K2500" t="s">
        <v>36</v>
      </c>
      <c r="L2500" t="s">
        <v>1196</v>
      </c>
      <c r="M2500" t="s">
        <v>10844</v>
      </c>
      <c r="N2500" s="54">
        <v>45975</v>
      </c>
      <c r="O2500" s="55">
        <v>0.5</v>
      </c>
      <c r="P2500" t="s">
        <v>45</v>
      </c>
      <c r="Q2500" s="54">
        <v>45975</v>
      </c>
      <c r="R2500" s="55">
        <v>0.64652777777777803</v>
      </c>
      <c r="S2500" t="s">
        <v>45</v>
      </c>
      <c r="T2500">
        <v>1411251733769</v>
      </c>
      <c r="U2500">
        <v>0</v>
      </c>
    </row>
    <row r="2501" spans="1:21" hidden="1">
      <c r="A2501" s="54">
        <v>45975</v>
      </c>
      <c r="B2501" t="s">
        <v>2317</v>
      </c>
      <c r="C2501" t="s">
        <v>41</v>
      </c>
      <c r="D2501">
        <v>107393991</v>
      </c>
      <c r="E2501" t="s">
        <v>33</v>
      </c>
      <c r="F2501" t="s">
        <v>45</v>
      </c>
      <c r="G2501" t="s">
        <v>10845</v>
      </c>
      <c r="H2501">
        <v>788593566</v>
      </c>
      <c r="I2501">
        <v>799279409</v>
      </c>
      <c r="J2501" t="s">
        <v>6630</v>
      </c>
      <c r="K2501" t="s">
        <v>36</v>
      </c>
      <c r="L2501" t="s">
        <v>1255</v>
      </c>
      <c r="M2501" t="s">
        <v>5035</v>
      </c>
      <c r="N2501" s="54">
        <v>45975</v>
      </c>
      <c r="O2501" s="55">
        <v>0.625</v>
      </c>
      <c r="P2501" t="s">
        <v>45</v>
      </c>
      <c r="Q2501" s="54">
        <v>45975</v>
      </c>
      <c r="R2501" s="55">
        <v>0.64930555555555503</v>
      </c>
      <c r="S2501" t="s">
        <v>45</v>
      </c>
      <c r="T2501">
        <v>1411251733784</v>
      </c>
      <c r="U2501">
        <v>0</v>
      </c>
    </row>
    <row r="2502" spans="1:21" hidden="1">
      <c r="A2502" s="54">
        <v>45975</v>
      </c>
      <c r="B2502" t="s">
        <v>5360</v>
      </c>
      <c r="C2502" t="s">
        <v>41</v>
      </c>
      <c r="D2502">
        <v>784953955</v>
      </c>
      <c r="E2502" t="s">
        <v>33</v>
      </c>
      <c r="F2502" t="s">
        <v>45</v>
      </c>
      <c r="G2502" t="s">
        <v>10846</v>
      </c>
      <c r="I2502">
        <v>108872800</v>
      </c>
      <c r="J2502" t="s">
        <v>10847</v>
      </c>
      <c r="K2502" t="s">
        <v>36</v>
      </c>
      <c r="L2502" t="s">
        <v>3910</v>
      </c>
      <c r="M2502" t="s">
        <v>8389</v>
      </c>
      <c r="N2502" s="54">
        <v>45975</v>
      </c>
      <c r="O2502" s="55">
        <v>0.70833333333333337</v>
      </c>
      <c r="P2502" t="s">
        <v>45</v>
      </c>
      <c r="Q2502" s="54">
        <v>45975</v>
      </c>
      <c r="R2502" s="55">
        <v>0.65208333333333302</v>
      </c>
      <c r="S2502" t="s">
        <v>45</v>
      </c>
      <c r="T2502">
        <v>1411251733795</v>
      </c>
      <c r="U2502">
        <v>0</v>
      </c>
    </row>
    <row r="2503" spans="1:21" hidden="1">
      <c r="A2503" s="54">
        <v>45975</v>
      </c>
      <c r="B2503" t="s">
        <v>2317</v>
      </c>
      <c r="C2503" t="s">
        <v>41</v>
      </c>
      <c r="D2503">
        <v>107393991</v>
      </c>
      <c r="E2503" t="s">
        <v>33</v>
      </c>
      <c r="F2503" t="s">
        <v>45</v>
      </c>
      <c r="G2503" t="s">
        <v>10848</v>
      </c>
      <c r="H2503">
        <v>721367239</v>
      </c>
      <c r="I2503">
        <v>721367239</v>
      </c>
      <c r="J2503" t="s">
        <v>10849</v>
      </c>
      <c r="K2503" t="s">
        <v>36</v>
      </c>
      <c r="L2503" t="s">
        <v>3970</v>
      </c>
      <c r="M2503" t="s">
        <v>10850</v>
      </c>
      <c r="N2503" s="54">
        <v>45978</v>
      </c>
      <c r="O2503" s="55">
        <v>0.5</v>
      </c>
      <c r="P2503" t="s">
        <v>45</v>
      </c>
      <c r="Q2503" s="54">
        <v>45975</v>
      </c>
      <c r="R2503" s="55">
        <v>0.66111111111111098</v>
      </c>
      <c r="S2503" t="s">
        <v>45</v>
      </c>
      <c r="T2503">
        <v>1411251733828</v>
      </c>
      <c r="U2503">
        <v>0</v>
      </c>
    </row>
    <row r="2504" spans="1:21" hidden="1">
      <c r="A2504" s="54">
        <v>45975</v>
      </c>
      <c r="B2504" t="s">
        <v>4094</v>
      </c>
      <c r="C2504" t="s">
        <v>41</v>
      </c>
      <c r="D2504">
        <v>784408959</v>
      </c>
      <c r="E2504" t="s">
        <v>33</v>
      </c>
      <c r="F2504" t="s">
        <v>45</v>
      </c>
      <c r="G2504" t="s">
        <v>7642</v>
      </c>
      <c r="H2504">
        <v>753547706</v>
      </c>
      <c r="I2504">
        <v>798623777</v>
      </c>
      <c r="J2504" t="s">
        <v>7376</v>
      </c>
      <c r="K2504" t="s">
        <v>36</v>
      </c>
      <c r="L2504" t="s">
        <v>4004</v>
      </c>
      <c r="M2504" t="s">
        <v>10851</v>
      </c>
      <c r="N2504" s="54">
        <v>45975</v>
      </c>
      <c r="O2504" s="55">
        <v>0.45833333333333331</v>
      </c>
      <c r="P2504" t="s">
        <v>45</v>
      </c>
      <c r="Q2504" s="54">
        <v>45975</v>
      </c>
      <c r="R2504" s="55">
        <v>0.67916666666666703</v>
      </c>
      <c r="S2504" t="s">
        <v>45</v>
      </c>
      <c r="T2504">
        <v>9811251721455</v>
      </c>
      <c r="U2504">
        <v>0</v>
      </c>
    </row>
    <row r="2505" spans="1:21" hidden="1">
      <c r="A2505" s="54">
        <v>45975</v>
      </c>
      <c r="B2505" t="s">
        <v>4094</v>
      </c>
      <c r="C2505" t="s">
        <v>41</v>
      </c>
      <c r="D2505">
        <v>784408959</v>
      </c>
      <c r="E2505" t="s">
        <v>33</v>
      </c>
      <c r="F2505" t="s">
        <v>45</v>
      </c>
      <c r="G2505" t="s">
        <v>10852</v>
      </c>
      <c r="H2505">
        <v>780947537</v>
      </c>
      <c r="I2505">
        <v>716259170</v>
      </c>
      <c r="J2505" t="s">
        <v>8302</v>
      </c>
      <c r="K2505" t="s">
        <v>36</v>
      </c>
      <c r="L2505" t="s">
        <v>4004</v>
      </c>
      <c r="M2505" t="s">
        <v>10853</v>
      </c>
      <c r="N2505" s="54">
        <v>45975</v>
      </c>
      <c r="O2505" s="55">
        <v>0.45833333333333331</v>
      </c>
      <c r="P2505" t="s">
        <v>67</v>
      </c>
      <c r="Q2505" s="54">
        <v>45975</v>
      </c>
      <c r="R2505" s="55">
        <v>0.69444444444444398</v>
      </c>
      <c r="S2505" t="s">
        <v>67</v>
      </c>
      <c r="T2505">
        <v>0</v>
      </c>
      <c r="U2505">
        <v>0</v>
      </c>
    </row>
    <row r="2506" spans="1:21" hidden="1">
      <c r="A2506" s="54">
        <v>45975</v>
      </c>
      <c r="B2506" t="s">
        <v>5360</v>
      </c>
      <c r="C2506" t="s">
        <v>41</v>
      </c>
      <c r="D2506">
        <v>784953955</v>
      </c>
      <c r="E2506" t="s">
        <v>33</v>
      </c>
      <c r="F2506" t="s">
        <v>45</v>
      </c>
      <c r="G2506" t="s">
        <v>10854</v>
      </c>
      <c r="H2506">
        <v>254107019839</v>
      </c>
      <c r="I2506">
        <v>746553919</v>
      </c>
      <c r="J2506" t="s">
        <v>10855</v>
      </c>
      <c r="K2506" t="s">
        <v>36</v>
      </c>
      <c r="L2506" t="s">
        <v>3910</v>
      </c>
      <c r="M2506" t="s">
        <v>10856</v>
      </c>
      <c r="N2506" s="54">
        <v>45975</v>
      </c>
      <c r="O2506" s="55">
        <v>0.70833333333333337</v>
      </c>
      <c r="P2506" t="s">
        <v>45</v>
      </c>
      <c r="Q2506" s="54">
        <v>45975</v>
      </c>
      <c r="R2506" s="55">
        <v>0.70694444444444404</v>
      </c>
      <c r="S2506" t="s">
        <v>45</v>
      </c>
      <c r="T2506">
        <v>1411251734002</v>
      </c>
      <c r="U2506">
        <v>0</v>
      </c>
    </row>
    <row r="2507" spans="1:21" hidden="1">
      <c r="A2507" s="54">
        <v>45975</v>
      </c>
      <c r="B2507" t="s">
        <v>4882</v>
      </c>
      <c r="C2507" t="s">
        <v>41</v>
      </c>
      <c r="D2507">
        <v>101792379</v>
      </c>
      <c r="E2507" t="s">
        <v>33</v>
      </c>
      <c r="F2507" t="s">
        <v>45</v>
      </c>
      <c r="G2507" t="s">
        <v>10857</v>
      </c>
      <c r="H2507">
        <v>714841521</v>
      </c>
      <c r="I2507">
        <v>714841521</v>
      </c>
      <c r="J2507" t="s">
        <v>4943</v>
      </c>
      <c r="K2507" t="s">
        <v>36</v>
      </c>
      <c r="L2507" t="s">
        <v>1889</v>
      </c>
      <c r="M2507" t="s">
        <v>10858</v>
      </c>
      <c r="N2507" s="54">
        <v>45976</v>
      </c>
      <c r="O2507" s="55">
        <v>0.41666666666666669</v>
      </c>
      <c r="P2507" t="s">
        <v>45</v>
      </c>
      <c r="Q2507" s="54">
        <v>45975</v>
      </c>
      <c r="R2507" s="55">
        <v>0.71458333333333302</v>
      </c>
      <c r="S2507" t="s">
        <v>45</v>
      </c>
      <c r="T2507">
        <v>1411251734055</v>
      </c>
      <c r="U2507">
        <v>0</v>
      </c>
    </row>
    <row r="2508" spans="1:21" hidden="1">
      <c r="A2508" s="54">
        <v>45975</v>
      </c>
      <c r="B2508" t="s">
        <v>5360</v>
      </c>
      <c r="C2508" t="s">
        <v>41</v>
      </c>
      <c r="D2508">
        <v>784953955</v>
      </c>
      <c r="E2508" t="s">
        <v>33</v>
      </c>
      <c r="F2508" t="s">
        <v>45</v>
      </c>
      <c r="G2508" t="s">
        <v>10859</v>
      </c>
      <c r="H2508">
        <v>798544547</v>
      </c>
      <c r="I2508">
        <v>103634920</v>
      </c>
      <c r="J2508" t="s">
        <v>5441</v>
      </c>
      <c r="K2508" t="s">
        <v>36</v>
      </c>
      <c r="L2508" t="s">
        <v>3910</v>
      </c>
      <c r="M2508" t="s">
        <v>10860</v>
      </c>
      <c r="N2508" s="54">
        <v>45975</v>
      </c>
      <c r="O2508" s="55">
        <v>0.58333333333333337</v>
      </c>
      <c r="P2508" t="s">
        <v>45</v>
      </c>
      <c r="Q2508" s="54">
        <v>45975</v>
      </c>
      <c r="R2508" s="55">
        <v>0.719444444444444</v>
      </c>
      <c r="S2508" t="s">
        <v>45</v>
      </c>
      <c r="T2508">
        <v>1411251734076</v>
      </c>
      <c r="U2508">
        <v>0</v>
      </c>
    </row>
    <row r="2509" spans="1:21" hidden="1">
      <c r="A2509" s="54">
        <v>45975</v>
      </c>
      <c r="B2509" t="s">
        <v>1754</v>
      </c>
      <c r="C2509" t="s">
        <v>41</v>
      </c>
      <c r="D2509">
        <v>737760378</v>
      </c>
      <c r="E2509" t="s">
        <v>33</v>
      </c>
      <c r="F2509" t="s">
        <v>45</v>
      </c>
      <c r="G2509" t="s">
        <v>10861</v>
      </c>
      <c r="I2509">
        <v>756276870</v>
      </c>
      <c r="J2509" t="s">
        <v>10862</v>
      </c>
      <c r="K2509" t="s">
        <v>36</v>
      </c>
      <c r="L2509" t="s">
        <v>3943</v>
      </c>
      <c r="M2509" t="s">
        <v>6237</v>
      </c>
      <c r="N2509" s="54">
        <v>45975</v>
      </c>
      <c r="O2509" s="55">
        <v>0.33333333333333331</v>
      </c>
      <c r="P2509" t="s">
        <v>67</v>
      </c>
      <c r="Q2509" s="54">
        <v>45977</v>
      </c>
      <c r="R2509" s="55">
        <v>0.50277777777777799</v>
      </c>
      <c r="S2509" t="s">
        <v>67</v>
      </c>
      <c r="T2509">
        <v>0</v>
      </c>
      <c r="U2509" t="s">
        <v>4048</v>
      </c>
    </row>
    <row r="2510" spans="1:21">
      <c r="A2510" s="54">
        <v>45975</v>
      </c>
      <c r="B2510" t="s">
        <v>3023</v>
      </c>
      <c r="C2510" t="s">
        <v>1094</v>
      </c>
      <c r="D2510">
        <v>738479882</v>
      </c>
      <c r="E2510" t="s">
        <v>33</v>
      </c>
      <c r="F2510" t="s">
        <v>45</v>
      </c>
      <c r="G2510" t="s">
        <v>10863</v>
      </c>
      <c r="H2510">
        <v>738412343</v>
      </c>
      <c r="I2510">
        <v>742122879</v>
      </c>
      <c r="J2510" t="s">
        <v>4066</v>
      </c>
      <c r="K2510" t="s">
        <v>36</v>
      </c>
      <c r="L2510" t="s">
        <v>3907</v>
      </c>
      <c r="M2510" t="s">
        <v>8819</v>
      </c>
      <c r="N2510" s="54">
        <v>45976</v>
      </c>
      <c r="O2510" s="55">
        <v>0.41666666666666669</v>
      </c>
      <c r="P2510" t="s">
        <v>39</v>
      </c>
      <c r="Q2510" s="54">
        <v>45977</v>
      </c>
      <c r="R2510" s="55">
        <v>0.51111111111111096</v>
      </c>
      <c r="S2510">
        <v>0</v>
      </c>
      <c r="T2510">
        <v>0</v>
      </c>
      <c r="U2510">
        <v>0</v>
      </c>
    </row>
    <row r="2511" spans="1:21" hidden="1">
      <c r="A2511" s="54">
        <v>45975</v>
      </c>
      <c r="B2511" t="s">
        <v>5601</v>
      </c>
      <c r="C2511" t="s">
        <v>41</v>
      </c>
      <c r="D2511">
        <v>788092218</v>
      </c>
      <c r="E2511" t="s">
        <v>33</v>
      </c>
      <c r="F2511" t="s">
        <v>45</v>
      </c>
      <c r="G2511" t="s">
        <v>10864</v>
      </c>
      <c r="H2511">
        <v>720260494</v>
      </c>
      <c r="I2511">
        <v>720260494</v>
      </c>
      <c r="J2511" t="s">
        <v>10865</v>
      </c>
      <c r="K2511" t="s">
        <v>36</v>
      </c>
      <c r="L2511" t="s">
        <v>1871</v>
      </c>
      <c r="M2511" t="s">
        <v>10866</v>
      </c>
      <c r="N2511" s="54">
        <v>45977</v>
      </c>
      <c r="O2511" s="55">
        <v>0.41666666666666669</v>
      </c>
      <c r="P2511" t="s">
        <v>45</v>
      </c>
      <c r="Q2511" s="54">
        <v>45977</v>
      </c>
      <c r="R2511" s="55">
        <v>0.51249999999999996</v>
      </c>
      <c r="S2511" t="s">
        <v>45</v>
      </c>
      <c r="T2511">
        <v>1611251736973</v>
      </c>
      <c r="U2511">
        <v>0</v>
      </c>
    </row>
    <row r="2512" spans="1:21" hidden="1">
      <c r="A2512" s="54">
        <v>45975</v>
      </c>
      <c r="B2512" t="s">
        <v>5878</v>
      </c>
      <c r="C2512" t="s">
        <v>41</v>
      </c>
      <c r="D2512">
        <v>789753094</v>
      </c>
      <c r="E2512" t="s">
        <v>33</v>
      </c>
      <c r="F2512" t="s">
        <v>45</v>
      </c>
      <c r="G2512" t="s">
        <v>10868</v>
      </c>
      <c r="I2512">
        <v>799014432</v>
      </c>
      <c r="J2512" t="s">
        <v>10869</v>
      </c>
      <c r="K2512" t="s">
        <v>36</v>
      </c>
      <c r="L2512" t="s">
        <v>3909</v>
      </c>
      <c r="M2512" t="s">
        <v>4085</v>
      </c>
      <c r="N2512" s="54">
        <v>45976</v>
      </c>
      <c r="O2512" s="55">
        <v>0.45833333333333331</v>
      </c>
      <c r="P2512" t="s">
        <v>45</v>
      </c>
      <c r="Q2512" s="54">
        <v>45975</v>
      </c>
      <c r="R2512" s="55">
        <v>0.61944444444444402</v>
      </c>
      <c r="S2512" t="s">
        <v>45</v>
      </c>
      <c r="T2512">
        <v>1411251733628</v>
      </c>
      <c r="U2512">
        <v>0</v>
      </c>
    </row>
    <row r="2513" spans="1:21" hidden="1">
      <c r="A2513" s="54">
        <v>45975</v>
      </c>
      <c r="B2513" t="s">
        <v>2309</v>
      </c>
      <c r="C2513" t="s">
        <v>41</v>
      </c>
      <c r="D2513">
        <v>789753094</v>
      </c>
      <c r="E2513" t="s">
        <v>33</v>
      </c>
      <c r="F2513" t="s">
        <v>45</v>
      </c>
      <c r="G2513" t="s">
        <v>10870</v>
      </c>
      <c r="I2513">
        <v>740655604</v>
      </c>
      <c r="J2513" t="s">
        <v>10871</v>
      </c>
      <c r="K2513" t="s">
        <v>36</v>
      </c>
      <c r="L2513" t="s">
        <v>3909</v>
      </c>
      <c r="M2513" t="s">
        <v>4085</v>
      </c>
      <c r="N2513" s="54">
        <v>45976</v>
      </c>
      <c r="O2513" s="55">
        <v>0.41666666666666669</v>
      </c>
      <c r="P2513" t="s">
        <v>45</v>
      </c>
      <c r="Q2513" s="54">
        <v>45975</v>
      </c>
      <c r="R2513" s="55">
        <v>0.63819444444444395</v>
      </c>
      <c r="S2513" t="s">
        <v>45</v>
      </c>
      <c r="T2513">
        <v>1411251733719</v>
      </c>
      <c r="U2513">
        <v>0</v>
      </c>
    </row>
    <row r="2514" spans="1:21">
      <c r="A2514" s="54">
        <v>45975</v>
      </c>
      <c r="B2514" t="s">
        <v>9197</v>
      </c>
      <c r="C2514" t="s">
        <v>1174</v>
      </c>
      <c r="D2514">
        <v>103338340</v>
      </c>
      <c r="E2514" t="s">
        <v>33</v>
      </c>
      <c r="F2514" t="s">
        <v>45</v>
      </c>
      <c r="G2514" t="s">
        <v>10872</v>
      </c>
      <c r="H2514">
        <v>254745821133</v>
      </c>
      <c r="I2514">
        <v>254745821133</v>
      </c>
      <c r="J2514" t="s">
        <v>10873</v>
      </c>
      <c r="K2514" t="s">
        <v>36</v>
      </c>
      <c r="L2514" t="s">
        <v>3896</v>
      </c>
      <c r="M2514" t="s">
        <v>8194</v>
      </c>
      <c r="N2514" s="54">
        <v>45976</v>
      </c>
      <c r="O2514" s="55">
        <v>0.58333333333333337</v>
      </c>
      <c r="P2514" t="s">
        <v>45</v>
      </c>
      <c r="Q2514" s="54">
        <v>45975</v>
      </c>
      <c r="R2514" s="55">
        <v>0.64097222222222205</v>
      </c>
      <c r="S2514" t="s">
        <v>45</v>
      </c>
      <c r="T2514">
        <v>1411251733733</v>
      </c>
      <c r="U2514">
        <v>0</v>
      </c>
    </row>
    <row r="2515" spans="1:21">
      <c r="A2515" s="54">
        <v>45975</v>
      </c>
      <c r="B2515" t="s">
        <v>9197</v>
      </c>
      <c r="C2515" t="s">
        <v>1174</v>
      </c>
      <c r="D2515">
        <v>103338340</v>
      </c>
      <c r="E2515" t="s">
        <v>33</v>
      </c>
      <c r="F2515" t="s">
        <v>45</v>
      </c>
      <c r="G2515" t="s">
        <v>10874</v>
      </c>
      <c r="H2515">
        <v>792695566</v>
      </c>
      <c r="I2515">
        <v>792695566</v>
      </c>
      <c r="J2515" t="s">
        <v>10875</v>
      </c>
      <c r="K2515" t="s">
        <v>36</v>
      </c>
      <c r="L2515" t="s">
        <v>3896</v>
      </c>
      <c r="M2515" t="s">
        <v>5642</v>
      </c>
      <c r="N2515" s="54">
        <v>45976</v>
      </c>
      <c r="O2515" s="55">
        <v>0.70833333333333337</v>
      </c>
      <c r="P2515" t="s">
        <v>45</v>
      </c>
      <c r="Q2515" s="54">
        <v>45975</v>
      </c>
      <c r="R2515" s="55">
        <v>0.66388888888888897</v>
      </c>
      <c r="S2515" t="s">
        <v>45</v>
      </c>
      <c r="T2515">
        <v>1411251733834</v>
      </c>
      <c r="U2515">
        <v>0</v>
      </c>
    </row>
    <row r="2516" spans="1:21" hidden="1">
      <c r="A2516" s="54">
        <v>45975</v>
      </c>
      <c r="B2516" t="s">
        <v>2309</v>
      </c>
      <c r="C2516" t="s">
        <v>41</v>
      </c>
      <c r="D2516">
        <v>789753094</v>
      </c>
      <c r="E2516" t="s">
        <v>33</v>
      </c>
      <c r="F2516" t="s">
        <v>45</v>
      </c>
      <c r="G2516" t="s">
        <v>10876</v>
      </c>
      <c r="I2516">
        <v>791914420</v>
      </c>
      <c r="J2516" t="s">
        <v>10877</v>
      </c>
      <c r="K2516" t="s">
        <v>36</v>
      </c>
      <c r="L2516" t="s">
        <v>3909</v>
      </c>
      <c r="M2516" t="s">
        <v>10878</v>
      </c>
      <c r="N2516" s="54">
        <v>45976</v>
      </c>
      <c r="O2516" s="55">
        <v>0.41666666666666669</v>
      </c>
      <c r="P2516" t="s">
        <v>45</v>
      </c>
      <c r="Q2516" s="54">
        <v>45975</v>
      </c>
      <c r="R2516" s="55">
        <v>0.68194444444444402</v>
      </c>
      <c r="S2516" t="s">
        <v>45</v>
      </c>
      <c r="T2516">
        <v>1411251733898</v>
      </c>
      <c r="U2516">
        <v>0</v>
      </c>
    </row>
    <row r="2517" spans="1:21">
      <c r="A2517" s="54">
        <v>45975</v>
      </c>
      <c r="B2517" t="s">
        <v>9197</v>
      </c>
      <c r="C2517" t="s">
        <v>1174</v>
      </c>
      <c r="D2517">
        <v>103338340</v>
      </c>
      <c r="E2517" t="s">
        <v>33</v>
      </c>
      <c r="F2517" t="s">
        <v>45</v>
      </c>
      <c r="G2517" t="s">
        <v>10879</v>
      </c>
      <c r="H2517">
        <v>770841199</v>
      </c>
      <c r="I2517">
        <v>254795078039</v>
      </c>
      <c r="J2517" t="s">
        <v>10880</v>
      </c>
      <c r="K2517" t="s">
        <v>36</v>
      </c>
      <c r="L2517" t="s">
        <v>3896</v>
      </c>
      <c r="M2517" t="s">
        <v>1227</v>
      </c>
      <c r="N2517" s="54">
        <v>45976</v>
      </c>
      <c r="O2517" s="55">
        <v>0.66666666666666663</v>
      </c>
      <c r="P2517" t="s">
        <v>45</v>
      </c>
      <c r="Q2517" s="54">
        <v>45975</v>
      </c>
      <c r="R2517" s="55">
        <v>0.68541666666666701</v>
      </c>
      <c r="S2517" t="s">
        <v>45</v>
      </c>
      <c r="T2517">
        <v>1411251733912</v>
      </c>
      <c r="U2517">
        <v>0</v>
      </c>
    </row>
    <row r="2518" spans="1:21" hidden="1">
      <c r="A2518" s="54">
        <v>45975</v>
      </c>
      <c r="B2518" t="s">
        <v>5632</v>
      </c>
      <c r="C2518" t="s">
        <v>41</v>
      </c>
      <c r="D2518">
        <v>788374099</v>
      </c>
      <c r="E2518" t="s">
        <v>33</v>
      </c>
      <c r="F2518" t="s">
        <v>45</v>
      </c>
      <c r="G2518" t="s">
        <v>10881</v>
      </c>
      <c r="I2518">
        <v>710541326</v>
      </c>
      <c r="J2518" t="s">
        <v>10882</v>
      </c>
      <c r="K2518" t="s">
        <v>36</v>
      </c>
      <c r="L2518" t="s">
        <v>3896</v>
      </c>
      <c r="M2518" t="s">
        <v>1227</v>
      </c>
      <c r="N2518" s="54">
        <v>45975</v>
      </c>
      <c r="O2518" s="55">
        <v>0.54166666666666663</v>
      </c>
      <c r="P2518" t="s">
        <v>67</v>
      </c>
      <c r="Q2518" s="54">
        <v>45975</v>
      </c>
      <c r="R2518" s="55">
        <v>0.71319444444444402</v>
      </c>
      <c r="S2518" t="s">
        <v>67</v>
      </c>
      <c r="T2518">
        <v>0</v>
      </c>
      <c r="U2518" t="s">
        <v>4355</v>
      </c>
    </row>
    <row r="2519" spans="1:21" hidden="1">
      <c r="A2519" s="54">
        <v>45975</v>
      </c>
      <c r="B2519" t="s">
        <v>3071</v>
      </c>
      <c r="C2519" t="s">
        <v>41</v>
      </c>
      <c r="D2519">
        <v>781716905</v>
      </c>
      <c r="E2519" t="s">
        <v>33</v>
      </c>
      <c r="F2519" t="s">
        <v>45</v>
      </c>
      <c r="G2519" t="s">
        <v>10883</v>
      </c>
      <c r="H2519">
        <v>731540907</v>
      </c>
      <c r="I2519">
        <v>731540907</v>
      </c>
      <c r="J2519" t="s">
        <v>10884</v>
      </c>
      <c r="K2519" t="s">
        <v>36</v>
      </c>
      <c r="L2519" t="s">
        <v>3896</v>
      </c>
      <c r="M2519" t="s">
        <v>7722</v>
      </c>
      <c r="N2519" s="54">
        <v>45976</v>
      </c>
      <c r="O2519" s="55">
        <v>0.75</v>
      </c>
      <c r="P2519" t="s">
        <v>45</v>
      </c>
      <c r="Q2519" s="54">
        <v>45975</v>
      </c>
      <c r="R2519" s="55">
        <v>0.719444444444444</v>
      </c>
      <c r="S2519" t="s">
        <v>45</v>
      </c>
      <c r="T2519">
        <v>1411251734047</v>
      </c>
      <c r="U2519">
        <v>0</v>
      </c>
    </row>
    <row r="2520" spans="1:21">
      <c r="A2520" s="54">
        <v>45975</v>
      </c>
      <c r="B2520" t="s">
        <v>9197</v>
      </c>
      <c r="C2520" t="s">
        <v>1174</v>
      </c>
      <c r="D2520">
        <v>103338340</v>
      </c>
      <c r="E2520" t="s">
        <v>33</v>
      </c>
      <c r="F2520" t="s">
        <v>45</v>
      </c>
      <c r="G2520" t="s">
        <v>9548</v>
      </c>
      <c r="H2520">
        <v>789730869</v>
      </c>
      <c r="I2520">
        <v>789730869</v>
      </c>
      <c r="J2520" t="s">
        <v>10885</v>
      </c>
      <c r="K2520" t="s">
        <v>36</v>
      </c>
      <c r="L2520" t="s">
        <v>3896</v>
      </c>
      <c r="M2520" t="s">
        <v>10163</v>
      </c>
      <c r="N2520" s="54">
        <v>45979</v>
      </c>
      <c r="O2520" s="55">
        <v>0.54166666666666663</v>
      </c>
      <c r="P2520" t="s">
        <v>1787</v>
      </c>
      <c r="Q2520" s="54">
        <v>45979</v>
      </c>
      <c r="R2520" s="55">
        <v>0.69305555555555554</v>
      </c>
      <c r="S2520" t="s">
        <v>1787</v>
      </c>
      <c r="T2520">
        <v>1711251739297</v>
      </c>
      <c r="U2520"/>
    </row>
    <row r="2521" spans="1:21">
      <c r="A2521" s="54">
        <v>45975</v>
      </c>
      <c r="B2521" t="s">
        <v>9197</v>
      </c>
      <c r="C2521" t="s">
        <v>1174</v>
      </c>
      <c r="D2521">
        <v>103338340</v>
      </c>
      <c r="E2521" t="s">
        <v>33</v>
      </c>
      <c r="F2521" t="s">
        <v>45</v>
      </c>
      <c r="G2521" t="s">
        <v>10886</v>
      </c>
      <c r="H2521">
        <v>715687712</v>
      </c>
      <c r="I2521">
        <v>715687712</v>
      </c>
      <c r="J2521" t="s">
        <v>10887</v>
      </c>
      <c r="K2521" t="s">
        <v>36</v>
      </c>
      <c r="L2521" t="s">
        <v>3896</v>
      </c>
      <c r="M2521" t="s">
        <v>4203</v>
      </c>
      <c r="N2521" s="54">
        <v>45976</v>
      </c>
      <c r="O2521" s="55">
        <v>0.58333333333333337</v>
      </c>
      <c r="P2521" t="s">
        <v>45</v>
      </c>
      <c r="Q2521" s="54">
        <v>45975</v>
      </c>
      <c r="R2521" s="55">
        <v>0.73055555555555496</v>
      </c>
      <c r="S2521" t="s">
        <v>45</v>
      </c>
      <c r="T2521">
        <v>1411251734095</v>
      </c>
      <c r="U2521">
        <v>0</v>
      </c>
    </row>
    <row r="2522" spans="1:21">
      <c r="A2522" s="54">
        <v>45975</v>
      </c>
      <c r="B2522" t="s">
        <v>9197</v>
      </c>
      <c r="C2522" t="s">
        <v>1174</v>
      </c>
      <c r="D2522">
        <v>103338340</v>
      </c>
      <c r="E2522" t="s">
        <v>33</v>
      </c>
      <c r="F2522" t="s">
        <v>45</v>
      </c>
      <c r="G2522" t="s">
        <v>10888</v>
      </c>
      <c r="H2522">
        <v>715719945</v>
      </c>
      <c r="I2522">
        <v>715719945</v>
      </c>
      <c r="J2522" t="s">
        <v>10889</v>
      </c>
      <c r="K2522" t="s">
        <v>36</v>
      </c>
      <c r="L2522" t="s">
        <v>3896</v>
      </c>
      <c r="M2522" t="s">
        <v>10060</v>
      </c>
      <c r="N2522" s="54">
        <v>45976</v>
      </c>
      <c r="O2522" s="55">
        <v>0.625</v>
      </c>
      <c r="P2522" t="s">
        <v>45</v>
      </c>
      <c r="Q2522" s="54">
        <v>45975</v>
      </c>
      <c r="R2522" s="55">
        <v>0.76041666666666696</v>
      </c>
      <c r="S2522" t="s">
        <v>45</v>
      </c>
      <c r="T2522">
        <v>1411251734202</v>
      </c>
      <c r="U2522">
        <v>0</v>
      </c>
    </row>
    <row r="2523" spans="1:21">
      <c r="A2523" s="54">
        <v>45975</v>
      </c>
      <c r="B2523" t="s">
        <v>3709</v>
      </c>
      <c r="C2523" t="s">
        <v>1141</v>
      </c>
      <c r="D2523">
        <v>732990741</v>
      </c>
      <c r="E2523" t="s">
        <v>33</v>
      </c>
      <c r="F2523" t="s">
        <v>45</v>
      </c>
      <c r="G2523" t="s">
        <v>10890</v>
      </c>
      <c r="H2523">
        <v>254782797536</v>
      </c>
      <c r="I2523">
        <v>254711529171</v>
      </c>
      <c r="J2523" t="s">
        <v>10891</v>
      </c>
      <c r="K2523" t="s">
        <v>36</v>
      </c>
      <c r="L2523" t="s">
        <v>3896</v>
      </c>
      <c r="M2523" t="s">
        <v>10892</v>
      </c>
      <c r="N2523" s="54">
        <v>45976</v>
      </c>
      <c r="O2523" s="55">
        <v>0.45833333333333331</v>
      </c>
      <c r="P2523" t="s">
        <v>45</v>
      </c>
      <c r="Q2523" s="54">
        <v>45975</v>
      </c>
      <c r="R2523" s="55">
        <v>0.749305555555555</v>
      </c>
      <c r="S2523" t="s">
        <v>45</v>
      </c>
      <c r="T2523">
        <v>1411251734163</v>
      </c>
      <c r="U2523">
        <v>0</v>
      </c>
    </row>
    <row r="2524" spans="1:21">
      <c r="A2524" s="54">
        <v>45975</v>
      </c>
      <c r="B2524" t="s">
        <v>9197</v>
      </c>
      <c r="C2524" t="s">
        <v>1174</v>
      </c>
      <c r="D2524">
        <v>103338340</v>
      </c>
      <c r="E2524" t="s">
        <v>33</v>
      </c>
      <c r="F2524" t="s">
        <v>45</v>
      </c>
      <c r="G2524" t="s">
        <v>10893</v>
      </c>
      <c r="H2524">
        <v>725314125</v>
      </c>
      <c r="I2524">
        <v>725314125</v>
      </c>
      <c r="J2524" t="s">
        <v>10894</v>
      </c>
      <c r="K2524" t="s">
        <v>36</v>
      </c>
      <c r="L2524" t="s">
        <v>3896</v>
      </c>
      <c r="M2524" t="s">
        <v>10060</v>
      </c>
      <c r="N2524" s="54">
        <v>45976</v>
      </c>
      <c r="O2524" s="55">
        <v>0.66666666666666663</v>
      </c>
      <c r="P2524" t="s">
        <v>45</v>
      </c>
      <c r="Q2524" s="54">
        <v>45975</v>
      </c>
      <c r="R2524" s="55">
        <v>0.74583333333333302</v>
      </c>
      <c r="S2524" t="s">
        <v>45</v>
      </c>
      <c r="T2524">
        <v>1411251734152</v>
      </c>
      <c r="U2524">
        <v>0</v>
      </c>
    </row>
    <row r="2525" spans="1:21" hidden="1">
      <c r="A2525" s="54">
        <v>45975</v>
      </c>
      <c r="B2525" t="s">
        <v>633</v>
      </c>
      <c r="C2525" t="s">
        <v>41</v>
      </c>
      <c r="D2525">
        <v>736027194</v>
      </c>
      <c r="E2525" t="s">
        <v>33</v>
      </c>
      <c r="F2525" t="s">
        <v>45</v>
      </c>
      <c r="G2525" t="s">
        <v>10895</v>
      </c>
      <c r="H2525">
        <v>798345148</v>
      </c>
      <c r="I2525">
        <v>726908600</v>
      </c>
      <c r="J2525" t="s">
        <v>10896</v>
      </c>
      <c r="K2525" t="s">
        <v>36</v>
      </c>
      <c r="L2525" t="s">
        <v>3959</v>
      </c>
      <c r="M2525" t="s">
        <v>10897</v>
      </c>
      <c r="N2525" s="54">
        <v>45978</v>
      </c>
      <c r="O2525" s="55">
        <v>0.33333333333333331</v>
      </c>
      <c r="P2525" t="s">
        <v>45</v>
      </c>
      <c r="Q2525" s="54">
        <v>45978</v>
      </c>
      <c r="R2525" s="55">
        <v>0.531944444444444</v>
      </c>
      <c r="S2525" t="s">
        <v>45</v>
      </c>
      <c r="T2525">
        <v>1611251737012</v>
      </c>
      <c r="U2525">
        <v>0</v>
      </c>
    </row>
    <row r="2526" spans="1:21" hidden="1">
      <c r="A2526" s="54">
        <v>45975</v>
      </c>
      <c r="B2526" t="s">
        <v>3026</v>
      </c>
      <c r="C2526" t="s">
        <v>41</v>
      </c>
      <c r="D2526">
        <v>108626602</v>
      </c>
      <c r="E2526" t="s">
        <v>33</v>
      </c>
      <c r="F2526" t="s">
        <v>45</v>
      </c>
      <c r="G2526" t="s">
        <v>10619</v>
      </c>
      <c r="H2526">
        <v>748184440</v>
      </c>
      <c r="I2526">
        <v>748184440</v>
      </c>
      <c r="J2526" t="s">
        <v>10898</v>
      </c>
      <c r="K2526" t="s">
        <v>36</v>
      </c>
      <c r="L2526" t="s">
        <v>3896</v>
      </c>
      <c r="M2526" t="s">
        <v>1610</v>
      </c>
      <c r="N2526" s="54">
        <v>45977</v>
      </c>
      <c r="O2526" s="55">
        <v>0.75</v>
      </c>
      <c r="P2526" t="s">
        <v>39</v>
      </c>
      <c r="Q2526" s="54">
        <v>45977</v>
      </c>
      <c r="R2526" s="55">
        <v>0.53888888888888897</v>
      </c>
      <c r="S2526">
        <v>0</v>
      </c>
      <c r="T2526">
        <v>0</v>
      </c>
      <c r="U2526">
        <v>0</v>
      </c>
    </row>
    <row r="2527" spans="1:21" hidden="1">
      <c r="A2527" s="54">
        <v>45975</v>
      </c>
      <c r="B2527" t="s">
        <v>118</v>
      </c>
      <c r="C2527" t="s">
        <v>41</v>
      </c>
      <c r="D2527">
        <v>783211943</v>
      </c>
      <c r="E2527" t="s">
        <v>33</v>
      </c>
      <c r="F2527" t="s">
        <v>45</v>
      </c>
      <c r="G2527" t="s">
        <v>10899</v>
      </c>
      <c r="H2527">
        <v>769989908</v>
      </c>
      <c r="I2527">
        <v>769989908</v>
      </c>
      <c r="J2527" t="s">
        <v>10900</v>
      </c>
      <c r="K2527" t="s">
        <v>81</v>
      </c>
      <c r="L2527" t="s">
        <v>1196</v>
      </c>
      <c r="M2527" t="s">
        <v>10901</v>
      </c>
      <c r="N2527" s="54">
        <v>45978</v>
      </c>
      <c r="O2527" s="55">
        <v>0.70833333333333337</v>
      </c>
      <c r="P2527" t="s">
        <v>45</v>
      </c>
      <c r="Q2527" s="54">
        <v>45977</v>
      </c>
      <c r="R2527" s="55">
        <v>0.54374999999999996</v>
      </c>
      <c r="S2527" t="s">
        <v>45</v>
      </c>
      <c r="T2527">
        <v>1611251737034</v>
      </c>
      <c r="U2527">
        <v>0</v>
      </c>
    </row>
    <row r="2528" spans="1:21" hidden="1">
      <c r="A2528" s="54">
        <v>45975</v>
      </c>
      <c r="B2528" t="s">
        <v>4704</v>
      </c>
      <c r="C2528" t="s">
        <v>41</v>
      </c>
      <c r="D2528">
        <v>731700211</v>
      </c>
      <c r="E2528" t="s">
        <v>33</v>
      </c>
      <c r="F2528" t="s">
        <v>45</v>
      </c>
      <c r="G2528" t="s">
        <v>10902</v>
      </c>
      <c r="H2528">
        <v>254101405665</v>
      </c>
      <c r="I2528">
        <v>254101405665</v>
      </c>
      <c r="J2528" t="s">
        <v>10903</v>
      </c>
      <c r="K2528" t="s">
        <v>36</v>
      </c>
      <c r="L2528" t="s">
        <v>5154</v>
      </c>
      <c r="M2528" t="s">
        <v>10904</v>
      </c>
      <c r="N2528" s="54">
        <v>45977</v>
      </c>
      <c r="O2528" s="55">
        <v>0.375</v>
      </c>
      <c r="P2528" t="s">
        <v>45</v>
      </c>
      <c r="Q2528" s="54">
        <v>45977</v>
      </c>
      <c r="R2528" s="55">
        <v>0.54722222222222205</v>
      </c>
      <c r="S2528" t="s">
        <v>45</v>
      </c>
      <c r="T2528">
        <v>1611251737047</v>
      </c>
      <c r="U2528">
        <v>0</v>
      </c>
    </row>
    <row r="2529" spans="1:21" hidden="1">
      <c r="A2529" s="54">
        <v>45975</v>
      </c>
      <c r="B2529" t="s">
        <v>9490</v>
      </c>
      <c r="C2529" t="s">
        <v>41</v>
      </c>
      <c r="D2529">
        <v>782244288</v>
      </c>
      <c r="E2529" t="s">
        <v>33</v>
      </c>
      <c r="F2529" t="s">
        <v>45</v>
      </c>
      <c r="G2529" t="s">
        <v>10905</v>
      </c>
      <c r="H2529">
        <v>723221719</v>
      </c>
      <c r="I2529">
        <v>723221719</v>
      </c>
      <c r="J2529" t="s">
        <v>10906</v>
      </c>
      <c r="K2529" t="s">
        <v>36</v>
      </c>
      <c r="L2529" t="s">
        <v>1196</v>
      </c>
      <c r="M2529" t="s">
        <v>10907</v>
      </c>
      <c r="N2529" s="54">
        <v>45977</v>
      </c>
      <c r="O2529" s="55">
        <v>0.58333333333333337</v>
      </c>
      <c r="P2529" t="s">
        <v>45</v>
      </c>
      <c r="Q2529" s="54">
        <v>45976</v>
      </c>
      <c r="R2529" s="55">
        <v>0.594444444444444</v>
      </c>
      <c r="S2529" t="s">
        <v>45</v>
      </c>
      <c r="T2529">
        <v>1511251735526</v>
      </c>
      <c r="U2529">
        <v>0</v>
      </c>
    </row>
    <row r="2530" spans="1:21">
      <c r="A2530" s="54">
        <v>45975</v>
      </c>
      <c r="B2530" t="s">
        <v>9197</v>
      </c>
      <c r="C2530" t="s">
        <v>1174</v>
      </c>
      <c r="D2530">
        <v>103338340</v>
      </c>
      <c r="E2530" t="s">
        <v>33</v>
      </c>
      <c r="F2530" t="s">
        <v>45</v>
      </c>
      <c r="G2530" t="s">
        <v>10908</v>
      </c>
      <c r="H2530">
        <v>757404584</v>
      </c>
      <c r="I2530">
        <v>757404584</v>
      </c>
      <c r="J2530" t="s">
        <v>10909</v>
      </c>
      <c r="K2530" t="s">
        <v>36</v>
      </c>
      <c r="L2530" t="s">
        <v>3896</v>
      </c>
      <c r="M2530" t="s">
        <v>5713</v>
      </c>
      <c r="N2530" s="54">
        <v>45978</v>
      </c>
      <c r="O2530" s="55">
        <v>0.70833333333333337</v>
      </c>
      <c r="P2530" t="s">
        <v>45</v>
      </c>
      <c r="Q2530" s="54">
        <v>45977</v>
      </c>
      <c r="R2530" s="55">
        <v>0.55138888888888904</v>
      </c>
      <c r="S2530" t="s">
        <v>45</v>
      </c>
      <c r="T2530">
        <v>1611251737065</v>
      </c>
      <c r="U2530">
        <v>0</v>
      </c>
    </row>
    <row r="2531" spans="1:21">
      <c r="A2531" s="54">
        <v>45975</v>
      </c>
      <c r="B2531" t="s">
        <v>9197</v>
      </c>
      <c r="C2531" t="s">
        <v>1174</v>
      </c>
      <c r="D2531">
        <v>103338340</v>
      </c>
      <c r="E2531" t="s">
        <v>33</v>
      </c>
      <c r="F2531" t="s">
        <v>45</v>
      </c>
      <c r="G2531" t="s">
        <v>10910</v>
      </c>
      <c r="H2531">
        <v>757553231</v>
      </c>
      <c r="I2531">
        <v>757553231</v>
      </c>
      <c r="J2531" t="s">
        <v>10911</v>
      </c>
      <c r="K2531" t="s">
        <v>36</v>
      </c>
      <c r="L2531" t="s">
        <v>3896</v>
      </c>
      <c r="M2531" t="s">
        <v>7665</v>
      </c>
      <c r="N2531" s="54">
        <v>45977</v>
      </c>
      <c r="O2531" s="55">
        <v>0.54166666666666663</v>
      </c>
      <c r="P2531" t="s">
        <v>39</v>
      </c>
      <c r="Q2531" s="54">
        <v>45977</v>
      </c>
      <c r="R2531" s="55">
        <v>0.58055555555555605</v>
      </c>
      <c r="S2531">
        <v>0</v>
      </c>
      <c r="T2531">
        <v>0</v>
      </c>
      <c r="U2531">
        <v>0</v>
      </c>
    </row>
    <row r="2532" spans="1:21" hidden="1">
      <c r="A2532" s="54">
        <v>45975</v>
      </c>
      <c r="B2532" t="s">
        <v>830</v>
      </c>
      <c r="C2532" t="s">
        <v>41</v>
      </c>
      <c r="D2532">
        <v>782300518</v>
      </c>
      <c r="E2532" t="s">
        <v>33</v>
      </c>
      <c r="F2532" t="s">
        <v>45</v>
      </c>
      <c r="G2532" t="s">
        <v>10912</v>
      </c>
      <c r="I2532">
        <v>796785188</v>
      </c>
      <c r="J2532" t="s">
        <v>10913</v>
      </c>
      <c r="K2532" t="s">
        <v>36</v>
      </c>
      <c r="L2532" t="s">
        <v>1196</v>
      </c>
      <c r="M2532" t="s">
        <v>10914</v>
      </c>
      <c r="N2532" s="54">
        <v>45975</v>
      </c>
      <c r="O2532" s="55">
        <v>0.625</v>
      </c>
      <c r="P2532" t="s">
        <v>45</v>
      </c>
      <c r="Q2532" s="54">
        <v>45975</v>
      </c>
      <c r="R2532" s="55" t="s">
        <v>12243</v>
      </c>
      <c r="T2532">
        <v>1411251733669</v>
      </c>
      <c r="U2532">
        <v>0</v>
      </c>
    </row>
    <row r="2533" spans="1:21" hidden="1">
      <c r="A2533" s="54">
        <v>45975</v>
      </c>
      <c r="B2533" t="s">
        <v>1587</v>
      </c>
      <c r="C2533" t="s">
        <v>41</v>
      </c>
      <c r="D2533">
        <v>789026673</v>
      </c>
      <c r="E2533" t="s">
        <v>33</v>
      </c>
      <c r="F2533" t="s">
        <v>45</v>
      </c>
      <c r="G2533" t="s">
        <v>7921</v>
      </c>
      <c r="H2533">
        <v>789269171</v>
      </c>
      <c r="I2533">
        <v>789269171</v>
      </c>
      <c r="J2533" t="s">
        <v>10915</v>
      </c>
      <c r="K2533" t="s">
        <v>36</v>
      </c>
      <c r="L2533" t="s">
        <v>3896</v>
      </c>
      <c r="M2533" t="s">
        <v>82</v>
      </c>
      <c r="N2533" s="54">
        <v>45975</v>
      </c>
      <c r="O2533" s="55">
        <v>0.625</v>
      </c>
      <c r="P2533" t="s">
        <v>45</v>
      </c>
      <c r="Q2533" s="54">
        <v>45975</v>
      </c>
      <c r="R2533" s="55" t="s">
        <v>12244</v>
      </c>
      <c r="T2533">
        <v>1411251733700</v>
      </c>
      <c r="U2533">
        <v>0</v>
      </c>
    </row>
    <row r="2534" spans="1:21" hidden="1">
      <c r="A2534" s="54">
        <v>45975</v>
      </c>
      <c r="B2534" t="s">
        <v>7545</v>
      </c>
      <c r="C2534" t="s">
        <v>41</v>
      </c>
      <c r="D2534">
        <v>785064773</v>
      </c>
      <c r="E2534" t="s">
        <v>33</v>
      </c>
      <c r="F2534" t="s">
        <v>3886</v>
      </c>
      <c r="G2534" t="s">
        <v>10916</v>
      </c>
      <c r="I2534">
        <v>704929505</v>
      </c>
      <c r="J2534" t="s">
        <v>10917</v>
      </c>
      <c r="K2534" t="s">
        <v>36</v>
      </c>
      <c r="L2534" t="s">
        <v>3926</v>
      </c>
      <c r="M2534" t="s">
        <v>10918</v>
      </c>
      <c r="N2534" s="54">
        <v>45995</v>
      </c>
      <c r="O2534" s="55">
        <v>0.70833333333333337</v>
      </c>
      <c r="P2534" t="s">
        <v>3886</v>
      </c>
      <c r="Q2534" s="54"/>
      <c r="T2534" t="s">
        <v>4175</v>
      </c>
      <c r="U2534"/>
    </row>
    <row r="2535" spans="1:21" hidden="1">
      <c r="A2535" s="54">
        <v>45975</v>
      </c>
      <c r="B2535" t="s">
        <v>10919</v>
      </c>
      <c r="C2535" t="s">
        <v>41</v>
      </c>
      <c r="D2535">
        <v>100911807</v>
      </c>
      <c r="E2535" t="s">
        <v>33</v>
      </c>
      <c r="F2535" t="s">
        <v>45</v>
      </c>
      <c r="G2535" t="s">
        <v>10920</v>
      </c>
      <c r="I2535">
        <v>722576395</v>
      </c>
      <c r="J2535" t="s">
        <v>10921</v>
      </c>
      <c r="K2535" t="s">
        <v>36</v>
      </c>
      <c r="L2535" t="s">
        <v>4790</v>
      </c>
      <c r="M2535" t="s">
        <v>10922</v>
      </c>
      <c r="N2535" s="54">
        <v>45975</v>
      </c>
      <c r="O2535" s="55">
        <v>0.54166666666666663</v>
      </c>
      <c r="P2535" t="s">
        <v>45</v>
      </c>
      <c r="Q2535" s="54">
        <v>45975</v>
      </c>
      <c r="R2535" s="55" t="s">
        <v>12245</v>
      </c>
      <c r="T2535">
        <v>1411251733753</v>
      </c>
      <c r="U2535">
        <v>0</v>
      </c>
    </row>
    <row r="2536" spans="1:21">
      <c r="A2536" s="54">
        <v>45975</v>
      </c>
      <c r="B2536" t="s">
        <v>804</v>
      </c>
      <c r="C2536" t="s">
        <v>548</v>
      </c>
      <c r="D2536">
        <v>750988989</v>
      </c>
      <c r="E2536" t="s">
        <v>33</v>
      </c>
      <c r="F2536" t="s">
        <v>45</v>
      </c>
      <c r="G2536" t="s">
        <v>10923</v>
      </c>
      <c r="H2536">
        <v>723554171</v>
      </c>
      <c r="I2536">
        <v>723554171</v>
      </c>
      <c r="J2536" t="s">
        <v>10924</v>
      </c>
      <c r="K2536" t="s">
        <v>36</v>
      </c>
      <c r="L2536" t="s">
        <v>3959</v>
      </c>
      <c r="M2536" t="s">
        <v>10925</v>
      </c>
      <c r="N2536" s="54">
        <v>45975</v>
      </c>
      <c r="O2536" s="55">
        <v>0.54166666666666663</v>
      </c>
      <c r="P2536" t="s">
        <v>45</v>
      </c>
      <c r="Q2536" s="54">
        <v>45975</v>
      </c>
      <c r="R2536" s="55" t="s">
        <v>12246</v>
      </c>
      <c r="T2536">
        <v>1411251733796</v>
      </c>
      <c r="U2536">
        <v>0</v>
      </c>
    </row>
    <row r="2537" spans="1:21">
      <c r="A2537" s="54">
        <v>45975</v>
      </c>
      <c r="B2537" t="s">
        <v>8502</v>
      </c>
      <c r="C2537" t="s">
        <v>1089</v>
      </c>
      <c r="D2537">
        <v>734871887</v>
      </c>
      <c r="E2537" t="s">
        <v>33</v>
      </c>
      <c r="F2537" t="s">
        <v>45</v>
      </c>
      <c r="G2537" t="s">
        <v>10926</v>
      </c>
      <c r="H2537">
        <v>254739565503</v>
      </c>
      <c r="I2537">
        <v>254712614006</v>
      </c>
      <c r="J2537" t="s">
        <v>10927</v>
      </c>
      <c r="K2537" t="s">
        <v>36</v>
      </c>
      <c r="L2537" t="s">
        <v>3945</v>
      </c>
      <c r="M2537" t="s">
        <v>10928</v>
      </c>
      <c r="N2537" s="54">
        <v>45976</v>
      </c>
      <c r="O2537" s="55">
        <v>0.375</v>
      </c>
      <c r="P2537" t="s">
        <v>45</v>
      </c>
      <c r="Q2537" s="54">
        <v>45975</v>
      </c>
      <c r="R2537" s="55" t="s">
        <v>12247</v>
      </c>
      <c r="T2537">
        <v>1411251733844</v>
      </c>
      <c r="U2537">
        <v>0</v>
      </c>
    </row>
    <row r="2538" spans="1:21" hidden="1">
      <c r="A2538" s="54">
        <v>45975</v>
      </c>
      <c r="B2538" t="s">
        <v>1652</v>
      </c>
      <c r="C2538" t="s">
        <v>41</v>
      </c>
      <c r="D2538">
        <v>738709366</v>
      </c>
      <c r="E2538" t="s">
        <v>33</v>
      </c>
      <c r="F2538" t="s">
        <v>45</v>
      </c>
      <c r="G2538" t="s">
        <v>10929</v>
      </c>
      <c r="H2538">
        <v>727996937</v>
      </c>
      <c r="I2538">
        <v>727996937</v>
      </c>
      <c r="J2538" t="s">
        <v>10930</v>
      </c>
      <c r="K2538" t="s">
        <v>36</v>
      </c>
      <c r="L2538" t="s">
        <v>1196</v>
      </c>
      <c r="M2538" t="s">
        <v>10931</v>
      </c>
      <c r="N2538" s="54">
        <v>45975</v>
      </c>
      <c r="O2538" s="55">
        <v>0.41666666666666669</v>
      </c>
      <c r="P2538" t="s">
        <v>45</v>
      </c>
      <c r="Q2538" s="54">
        <v>45975</v>
      </c>
      <c r="R2538" s="55" t="s">
        <v>12248</v>
      </c>
      <c r="T2538">
        <v>1411251733917</v>
      </c>
      <c r="U2538">
        <v>0</v>
      </c>
    </row>
    <row r="2539" spans="1:21" hidden="1">
      <c r="A2539" s="54">
        <v>45975</v>
      </c>
      <c r="B2539" t="s">
        <v>4381</v>
      </c>
      <c r="C2539" t="s">
        <v>41</v>
      </c>
      <c r="D2539">
        <v>788401220</v>
      </c>
      <c r="E2539" t="s">
        <v>33</v>
      </c>
      <c r="F2539" t="s">
        <v>45</v>
      </c>
      <c r="G2539" t="s">
        <v>10932</v>
      </c>
      <c r="H2539">
        <v>736423189</v>
      </c>
      <c r="I2539">
        <v>725367556</v>
      </c>
      <c r="J2539" t="s">
        <v>10933</v>
      </c>
      <c r="K2539" t="s">
        <v>36</v>
      </c>
      <c r="L2539" t="s">
        <v>4384</v>
      </c>
      <c r="M2539" t="s">
        <v>10934</v>
      </c>
      <c r="N2539" s="54">
        <v>45976</v>
      </c>
      <c r="O2539" s="55">
        <v>0.33333333333333331</v>
      </c>
      <c r="P2539" t="s">
        <v>45</v>
      </c>
      <c r="Q2539" s="54">
        <v>45975</v>
      </c>
      <c r="R2539" s="55" t="s">
        <v>12249</v>
      </c>
      <c r="T2539">
        <v>1411251733968</v>
      </c>
      <c r="U2539">
        <v>0</v>
      </c>
    </row>
    <row r="2540" spans="1:21" hidden="1">
      <c r="A2540" s="54">
        <v>45975</v>
      </c>
      <c r="B2540" t="s">
        <v>3071</v>
      </c>
      <c r="C2540" t="s">
        <v>41</v>
      </c>
      <c r="D2540">
        <v>781716905</v>
      </c>
      <c r="E2540" t="s">
        <v>33</v>
      </c>
      <c r="F2540" t="s">
        <v>45</v>
      </c>
      <c r="G2540" t="s">
        <v>3152</v>
      </c>
      <c r="H2540">
        <v>732630576</v>
      </c>
      <c r="I2540">
        <v>732630576</v>
      </c>
      <c r="J2540" t="s">
        <v>3153</v>
      </c>
      <c r="K2540" t="s">
        <v>36</v>
      </c>
      <c r="L2540" t="s">
        <v>3896</v>
      </c>
      <c r="M2540" t="s">
        <v>10935</v>
      </c>
      <c r="N2540" s="54">
        <v>45978</v>
      </c>
      <c r="O2540" s="55">
        <v>0.58333333333333337</v>
      </c>
      <c r="P2540" t="s">
        <v>45</v>
      </c>
      <c r="Q2540" s="54">
        <v>45975</v>
      </c>
      <c r="R2540" s="55" t="s">
        <v>12250</v>
      </c>
      <c r="T2540">
        <v>1411251734060</v>
      </c>
      <c r="U2540">
        <v>0</v>
      </c>
    </row>
    <row r="2541" spans="1:21" hidden="1">
      <c r="A2541" s="54">
        <v>45975</v>
      </c>
      <c r="B2541" t="s">
        <v>4094</v>
      </c>
      <c r="C2541" t="s">
        <v>41</v>
      </c>
      <c r="D2541">
        <v>784408959</v>
      </c>
      <c r="E2541" t="s">
        <v>33</v>
      </c>
      <c r="F2541" t="s">
        <v>45</v>
      </c>
      <c r="G2541" t="s">
        <v>10936</v>
      </c>
      <c r="H2541">
        <v>731586866</v>
      </c>
      <c r="I2541">
        <v>718204321</v>
      </c>
      <c r="J2541" t="s">
        <v>10937</v>
      </c>
      <c r="K2541" t="s">
        <v>36</v>
      </c>
      <c r="L2541" t="s">
        <v>4037</v>
      </c>
      <c r="M2541" t="s">
        <v>9189</v>
      </c>
      <c r="N2541" s="54">
        <v>45975</v>
      </c>
      <c r="O2541" s="55">
        <v>0.54166666666666663</v>
      </c>
      <c r="P2541" t="s">
        <v>39</v>
      </c>
      <c r="Q2541" s="54">
        <v>45975</v>
      </c>
      <c r="R2541" s="55" t="s">
        <v>12251</v>
      </c>
      <c r="T2541">
        <v>0</v>
      </c>
      <c r="U2541" t="e">
        <v>#REF!</v>
      </c>
    </row>
    <row r="2542" spans="1:21" hidden="1">
      <c r="A2542" s="54">
        <v>45975</v>
      </c>
      <c r="B2542" t="s">
        <v>4094</v>
      </c>
      <c r="C2542" t="s">
        <v>41</v>
      </c>
      <c r="D2542">
        <v>784408959</v>
      </c>
      <c r="E2542" t="s">
        <v>33</v>
      </c>
      <c r="F2542" t="s">
        <v>45</v>
      </c>
      <c r="G2542" t="s">
        <v>10938</v>
      </c>
      <c r="H2542">
        <v>735587723</v>
      </c>
      <c r="I2542">
        <v>793569964</v>
      </c>
      <c r="J2542" t="s">
        <v>10939</v>
      </c>
      <c r="K2542" t="s">
        <v>36</v>
      </c>
      <c r="L2542" t="s">
        <v>3907</v>
      </c>
      <c r="M2542" t="s">
        <v>10940</v>
      </c>
      <c r="N2542" s="54">
        <v>45975</v>
      </c>
      <c r="O2542" s="55">
        <v>0.54166666666666663</v>
      </c>
      <c r="P2542" t="s">
        <v>39</v>
      </c>
      <c r="Q2542" s="54">
        <v>45975</v>
      </c>
      <c r="R2542" s="55">
        <v>0</v>
      </c>
      <c r="T2542">
        <v>0</v>
      </c>
      <c r="U2542" t="e">
        <v>#REF!</v>
      </c>
    </row>
    <row r="2543" spans="1:21" hidden="1">
      <c r="A2543" s="54">
        <v>45975</v>
      </c>
      <c r="B2543" t="s">
        <v>4094</v>
      </c>
      <c r="C2543" t="s">
        <v>41</v>
      </c>
      <c r="D2543">
        <v>784408959</v>
      </c>
      <c r="E2543" t="s">
        <v>33</v>
      </c>
      <c r="F2543" t="s">
        <v>45</v>
      </c>
      <c r="G2543" t="s">
        <v>10941</v>
      </c>
      <c r="I2543">
        <v>725562125</v>
      </c>
      <c r="J2543" t="s">
        <v>10942</v>
      </c>
      <c r="K2543" t="s">
        <v>36</v>
      </c>
      <c r="L2543" t="s">
        <v>3966</v>
      </c>
      <c r="M2543" t="s">
        <v>10943</v>
      </c>
      <c r="N2543" s="54">
        <v>45975</v>
      </c>
      <c r="O2543" s="55">
        <v>0.58333333333333337</v>
      </c>
      <c r="P2543" t="s">
        <v>4124</v>
      </c>
      <c r="Q2543" s="54">
        <v>45975</v>
      </c>
      <c r="R2543" s="55">
        <v>0</v>
      </c>
      <c r="T2543">
        <v>0</v>
      </c>
      <c r="U2543" t="e">
        <v>#REF!</v>
      </c>
    </row>
    <row r="2544" spans="1:21">
      <c r="A2544" s="54">
        <v>45975</v>
      </c>
      <c r="B2544" t="s">
        <v>6238</v>
      </c>
      <c r="C2544" t="s">
        <v>32</v>
      </c>
      <c r="D2544">
        <v>780225502</v>
      </c>
      <c r="E2544" t="s">
        <v>33</v>
      </c>
      <c r="F2544" t="s">
        <v>45</v>
      </c>
      <c r="G2544" t="s">
        <v>10944</v>
      </c>
      <c r="H2544">
        <v>711974165</v>
      </c>
      <c r="I2544">
        <v>711974165</v>
      </c>
      <c r="J2544" t="s">
        <v>10945</v>
      </c>
      <c r="K2544" t="s">
        <v>36</v>
      </c>
      <c r="L2544" t="s">
        <v>3940</v>
      </c>
      <c r="M2544" t="s">
        <v>5519</v>
      </c>
      <c r="N2544" s="54">
        <v>45975</v>
      </c>
      <c r="O2544" s="55">
        <v>0.58333333333333337</v>
      </c>
      <c r="P2544" t="s">
        <v>45</v>
      </c>
      <c r="Q2544" s="54">
        <v>45975</v>
      </c>
      <c r="R2544" s="55" t="s">
        <v>12244</v>
      </c>
      <c r="T2544">
        <v>1411251733722</v>
      </c>
      <c r="U2544">
        <v>0</v>
      </c>
    </row>
    <row r="2545" spans="1:21" hidden="1">
      <c r="A2545" s="54">
        <v>45975</v>
      </c>
      <c r="B2545" t="s">
        <v>4402</v>
      </c>
      <c r="C2545" t="s">
        <v>41</v>
      </c>
      <c r="D2545">
        <v>788595265</v>
      </c>
      <c r="E2545" t="s">
        <v>33</v>
      </c>
      <c r="F2545" t="s">
        <v>45</v>
      </c>
      <c r="G2545" t="s">
        <v>10946</v>
      </c>
      <c r="H2545">
        <v>735190639</v>
      </c>
      <c r="I2545">
        <v>700727377</v>
      </c>
      <c r="J2545" t="s">
        <v>5485</v>
      </c>
      <c r="K2545" t="s">
        <v>36</v>
      </c>
      <c r="L2545" t="s">
        <v>4129</v>
      </c>
      <c r="M2545" t="s">
        <v>6391</v>
      </c>
      <c r="N2545" s="54">
        <v>45975</v>
      </c>
      <c r="O2545" s="55">
        <v>0.375</v>
      </c>
      <c r="P2545" t="s">
        <v>45</v>
      </c>
      <c r="Q2545" s="54">
        <v>45975</v>
      </c>
      <c r="R2545" s="55" t="s">
        <v>12252</v>
      </c>
      <c r="T2545">
        <v>1411251733799</v>
      </c>
      <c r="U2545">
        <v>0</v>
      </c>
    </row>
    <row r="2546" spans="1:21">
      <c r="A2546" s="54">
        <v>45975</v>
      </c>
      <c r="B2546" t="s">
        <v>4424</v>
      </c>
      <c r="C2546" t="s">
        <v>4425</v>
      </c>
      <c r="D2546">
        <v>788906455</v>
      </c>
      <c r="E2546" t="s">
        <v>33</v>
      </c>
      <c r="F2546" t="s">
        <v>45</v>
      </c>
      <c r="G2546" t="s">
        <v>10947</v>
      </c>
      <c r="H2546">
        <v>254737960972</v>
      </c>
      <c r="I2546">
        <v>254704333799</v>
      </c>
      <c r="J2546" t="s">
        <v>10948</v>
      </c>
      <c r="K2546" t="s">
        <v>36</v>
      </c>
      <c r="L2546" t="s">
        <v>3959</v>
      </c>
      <c r="M2546" t="s">
        <v>10949</v>
      </c>
      <c r="N2546" s="54">
        <v>45975</v>
      </c>
      <c r="O2546" s="55">
        <v>0.375</v>
      </c>
      <c r="P2546" t="s">
        <v>39</v>
      </c>
      <c r="Q2546" s="54">
        <v>45975</v>
      </c>
      <c r="R2546" s="55">
        <v>0.67916666666666703</v>
      </c>
      <c r="T2546">
        <v>0</v>
      </c>
      <c r="U2546" t="e">
        <v>#REF!</v>
      </c>
    </row>
    <row r="2547" spans="1:21" hidden="1">
      <c r="A2547" s="54">
        <v>45975</v>
      </c>
      <c r="B2547" t="s">
        <v>867</v>
      </c>
      <c r="C2547" t="s">
        <v>41</v>
      </c>
      <c r="D2547">
        <v>738237386</v>
      </c>
      <c r="E2547" t="s">
        <v>33</v>
      </c>
      <c r="F2547" t="s">
        <v>45</v>
      </c>
      <c r="G2547" t="s">
        <v>10950</v>
      </c>
      <c r="I2547">
        <v>785989630</v>
      </c>
      <c r="J2547" t="s">
        <v>10951</v>
      </c>
      <c r="K2547" t="s">
        <v>36</v>
      </c>
      <c r="L2547" t="s">
        <v>1196</v>
      </c>
      <c r="M2547" t="s">
        <v>6505</v>
      </c>
      <c r="N2547" s="54">
        <v>45976</v>
      </c>
      <c r="O2547" s="55">
        <v>0.41666666666666669</v>
      </c>
      <c r="P2547" t="s">
        <v>39</v>
      </c>
      <c r="Q2547" s="54">
        <v>45975</v>
      </c>
      <c r="R2547" s="55">
        <v>0.70347222222222205</v>
      </c>
      <c r="T2547">
        <v>0</v>
      </c>
      <c r="U2547" t="e">
        <v>#REF!</v>
      </c>
    </row>
    <row r="2548" spans="1:21" hidden="1">
      <c r="A2548" s="54">
        <v>45975</v>
      </c>
      <c r="B2548" t="s">
        <v>9476</v>
      </c>
      <c r="C2548" t="s">
        <v>41</v>
      </c>
      <c r="D2548">
        <v>762348810</v>
      </c>
      <c r="E2548" t="s">
        <v>33</v>
      </c>
      <c r="F2548" t="s">
        <v>45</v>
      </c>
      <c r="G2548" t="s">
        <v>10952</v>
      </c>
      <c r="H2548">
        <v>723400449</v>
      </c>
      <c r="I2548">
        <v>723400449</v>
      </c>
      <c r="J2548" t="s">
        <v>10953</v>
      </c>
      <c r="K2548" t="s">
        <v>36</v>
      </c>
      <c r="L2548" t="s">
        <v>3942</v>
      </c>
      <c r="M2548" t="s">
        <v>10954</v>
      </c>
      <c r="N2548" s="54">
        <v>45976</v>
      </c>
      <c r="O2548" s="55">
        <v>0.41666666666666669</v>
      </c>
      <c r="P2548" t="s">
        <v>45</v>
      </c>
      <c r="Q2548" s="54">
        <v>45975</v>
      </c>
      <c r="R2548" s="55">
        <v>0.71111111111111103</v>
      </c>
      <c r="T2548">
        <v>1411251734008</v>
      </c>
      <c r="U2548">
        <v>0</v>
      </c>
    </row>
    <row r="2549" spans="1:21" hidden="1">
      <c r="A2549" s="54">
        <v>45975</v>
      </c>
      <c r="B2549" t="s">
        <v>867</v>
      </c>
      <c r="C2549" t="s">
        <v>41</v>
      </c>
      <c r="D2549">
        <v>738237386</v>
      </c>
      <c r="E2549" t="s">
        <v>33</v>
      </c>
      <c r="F2549" t="s">
        <v>45</v>
      </c>
      <c r="G2549" t="s">
        <v>10955</v>
      </c>
      <c r="I2549">
        <v>715185157</v>
      </c>
      <c r="J2549" t="s">
        <v>10956</v>
      </c>
      <c r="K2549" t="s">
        <v>36</v>
      </c>
      <c r="L2549" t="s">
        <v>3907</v>
      </c>
      <c r="M2549" t="s">
        <v>10957</v>
      </c>
      <c r="N2549" s="54">
        <v>45976</v>
      </c>
      <c r="O2549" s="55">
        <v>0.375</v>
      </c>
      <c r="P2549" t="s">
        <v>45</v>
      </c>
      <c r="Q2549" s="54">
        <v>45975</v>
      </c>
      <c r="R2549" s="55">
        <v>0.718055555555555</v>
      </c>
      <c r="T2549">
        <v>1411251734054</v>
      </c>
      <c r="U2549">
        <v>0</v>
      </c>
    </row>
    <row r="2550" spans="1:21" hidden="1">
      <c r="A2550" s="54">
        <v>45975</v>
      </c>
      <c r="B2550" t="s">
        <v>99</v>
      </c>
      <c r="C2550" t="s">
        <v>41</v>
      </c>
      <c r="D2550">
        <v>783305070</v>
      </c>
      <c r="E2550" t="s">
        <v>33</v>
      </c>
      <c r="F2550" t="s">
        <v>45</v>
      </c>
      <c r="G2550" t="s">
        <v>10958</v>
      </c>
      <c r="H2550">
        <v>727563625</v>
      </c>
      <c r="I2550">
        <v>727563625</v>
      </c>
      <c r="J2550" t="s">
        <v>10959</v>
      </c>
      <c r="K2550" t="s">
        <v>36</v>
      </c>
      <c r="L2550" t="s">
        <v>3936</v>
      </c>
      <c r="M2550" t="s">
        <v>10960</v>
      </c>
      <c r="N2550" s="54">
        <v>45974</v>
      </c>
      <c r="O2550" s="55">
        <v>0.54166666666666663</v>
      </c>
      <c r="P2550" t="s">
        <v>45</v>
      </c>
      <c r="Q2550" s="54">
        <v>45975</v>
      </c>
      <c r="R2550" s="55">
        <v>0.73750000000000004</v>
      </c>
      <c r="T2550">
        <v>1411251734130</v>
      </c>
      <c r="U2550">
        <v>0</v>
      </c>
    </row>
    <row r="2551" spans="1:21">
      <c r="A2551" s="54">
        <v>45975</v>
      </c>
      <c r="B2551" t="s">
        <v>9197</v>
      </c>
      <c r="C2551" t="s">
        <v>1174</v>
      </c>
      <c r="D2551">
        <v>103338340</v>
      </c>
      <c r="E2551" t="s">
        <v>33</v>
      </c>
      <c r="F2551" t="s">
        <v>45</v>
      </c>
      <c r="G2551" t="s">
        <v>5256</v>
      </c>
      <c r="H2551">
        <v>762928109</v>
      </c>
      <c r="I2551">
        <v>762928109</v>
      </c>
      <c r="J2551" t="s">
        <v>10961</v>
      </c>
      <c r="K2551" t="s">
        <v>36</v>
      </c>
      <c r="L2551" t="s">
        <v>3896</v>
      </c>
      <c r="M2551" t="s">
        <v>5642</v>
      </c>
      <c r="N2551" s="54">
        <v>45976</v>
      </c>
      <c r="O2551" s="55">
        <v>0.54166666666666663</v>
      </c>
      <c r="P2551" t="s">
        <v>45</v>
      </c>
      <c r="Q2551" s="54">
        <v>45975</v>
      </c>
      <c r="R2551" s="55">
        <v>0.74583333333333302</v>
      </c>
      <c r="T2551">
        <v>1411251734154</v>
      </c>
      <c r="U2551">
        <v>0</v>
      </c>
    </row>
    <row r="2552" spans="1:21" hidden="1">
      <c r="A2552" s="54">
        <v>45975</v>
      </c>
      <c r="B2552" t="s">
        <v>3228</v>
      </c>
      <c r="C2552" t="s">
        <v>41</v>
      </c>
      <c r="D2552">
        <v>787160346</v>
      </c>
      <c r="E2552" t="s">
        <v>33</v>
      </c>
      <c r="F2552" t="s">
        <v>45</v>
      </c>
      <c r="G2552" t="s">
        <v>10962</v>
      </c>
      <c r="H2552">
        <v>254716877210</v>
      </c>
      <c r="I2552">
        <v>254716877210</v>
      </c>
      <c r="J2552" t="s">
        <v>10963</v>
      </c>
      <c r="K2552" t="s">
        <v>36</v>
      </c>
      <c r="L2552" t="s">
        <v>3946</v>
      </c>
      <c r="M2552" t="s">
        <v>10964</v>
      </c>
      <c r="N2552" s="54">
        <v>45978</v>
      </c>
      <c r="O2552" s="55">
        <v>0.45833333333333331</v>
      </c>
      <c r="P2552" t="s">
        <v>45</v>
      </c>
      <c r="Q2552" s="54">
        <v>45975</v>
      </c>
      <c r="R2552" s="55">
        <v>0.75208333333333299</v>
      </c>
      <c r="T2552">
        <v>1411251734178</v>
      </c>
      <c r="U2552">
        <v>0</v>
      </c>
    </row>
    <row r="2553" spans="1:21" hidden="1">
      <c r="A2553" s="54">
        <v>45975</v>
      </c>
      <c r="B2553" t="s">
        <v>6216</v>
      </c>
      <c r="C2553" t="s">
        <v>41</v>
      </c>
      <c r="D2553">
        <v>782244288</v>
      </c>
      <c r="E2553" t="s">
        <v>33</v>
      </c>
      <c r="F2553" t="s">
        <v>45</v>
      </c>
      <c r="G2553" t="s">
        <v>10356</v>
      </c>
      <c r="H2553">
        <v>742638830</v>
      </c>
      <c r="I2553">
        <v>756661000</v>
      </c>
      <c r="J2553" t="s">
        <v>10965</v>
      </c>
      <c r="K2553" t="s">
        <v>36</v>
      </c>
      <c r="L2553" t="s">
        <v>1196</v>
      </c>
      <c r="M2553" t="s">
        <v>10966</v>
      </c>
      <c r="N2553" s="54">
        <v>45975</v>
      </c>
      <c r="O2553" s="55">
        <v>0.58333333333333337</v>
      </c>
      <c r="P2553" t="s">
        <v>45</v>
      </c>
      <c r="Q2553" s="54">
        <v>45975</v>
      </c>
      <c r="R2553" s="55">
        <v>0.76666666666666705</v>
      </c>
      <c r="T2553">
        <v>1411251734225</v>
      </c>
      <c r="U2553">
        <v>0</v>
      </c>
    </row>
    <row r="2554" spans="1:21" hidden="1">
      <c r="A2554" s="54">
        <v>45975</v>
      </c>
      <c r="B2554" t="s">
        <v>942</v>
      </c>
      <c r="C2554" t="s">
        <v>41</v>
      </c>
      <c r="D2554">
        <v>786633575</v>
      </c>
      <c r="E2554" t="s">
        <v>33</v>
      </c>
      <c r="F2554" t="s">
        <v>45</v>
      </c>
      <c r="G2554" t="s">
        <v>10967</v>
      </c>
      <c r="H2554">
        <v>741412336</v>
      </c>
      <c r="I2554">
        <v>741412336</v>
      </c>
      <c r="J2554" t="s">
        <v>10968</v>
      </c>
      <c r="K2554" t="s">
        <v>36</v>
      </c>
      <c r="L2554" t="s">
        <v>3959</v>
      </c>
      <c r="M2554" t="s">
        <v>4764</v>
      </c>
      <c r="N2554" s="54">
        <v>45976</v>
      </c>
      <c r="O2554" s="55">
        <v>0.41666666666666669</v>
      </c>
      <c r="P2554" t="s">
        <v>39</v>
      </c>
      <c r="Q2554" s="54">
        <v>45976</v>
      </c>
      <c r="R2554" s="55">
        <v>0.34930555555555498</v>
      </c>
      <c r="T2554">
        <v>0</v>
      </c>
      <c r="U2554" t="e">
        <v>#REF!</v>
      </c>
    </row>
    <row r="2555" spans="1:21" hidden="1">
      <c r="A2555" s="54">
        <v>45975</v>
      </c>
      <c r="B2555" t="s">
        <v>2590</v>
      </c>
      <c r="C2555" t="s">
        <v>41</v>
      </c>
      <c r="D2555">
        <v>738481681</v>
      </c>
      <c r="E2555" t="s">
        <v>33</v>
      </c>
      <c r="F2555" t="s">
        <v>45</v>
      </c>
      <c r="G2555" t="s">
        <v>10969</v>
      </c>
      <c r="H2555">
        <v>254737618867</v>
      </c>
      <c r="I2555">
        <v>25471494179</v>
      </c>
      <c r="J2555" t="s">
        <v>10970</v>
      </c>
      <c r="K2555" t="s">
        <v>36</v>
      </c>
      <c r="L2555" t="s">
        <v>1889</v>
      </c>
      <c r="M2555" t="s">
        <v>10971</v>
      </c>
      <c r="N2555" s="54">
        <v>45996</v>
      </c>
      <c r="O2555" s="55">
        <v>0.45833333333333331</v>
      </c>
      <c r="P2555" t="s">
        <v>4124</v>
      </c>
      <c r="Q2555" s="54">
        <v>45975</v>
      </c>
      <c r="R2555" s="55">
        <v>0.64513888888888904</v>
      </c>
      <c r="T2555" t="s">
        <v>12253</v>
      </c>
      <c r="U2555">
        <v>0</v>
      </c>
    </row>
    <row r="2556" spans="1:21" hidden="1">
      <c r="A2556" s="54">
        <v>45975</v>
      </c>
      <c r="B2556" t="s">
        <v>2590</v>
      </c>
      <c r="C2556" t="s">
        <v>41</v>
      </c>
      <c r="D2556">
        <v>738481681</v>
      </c>
      <c r="E2556" t="s">
        <v>33</v>
      </c>
      <c r="F2556" t="s">
        <v>45</v>
      </c>
      <c r="G2556" t="s">
        <v>10972</v>
      </c>
      <c r="H2556">
        <v>254781438241</v>
      </c>
      <c r="I2556">
        <v>254742978885</v>
      </c>
      <c r="J2556" t="s">
        <v>10973</v>
      </c>
      <c r="K2556" t="s">
        <v>36</v>
      </c>
      <c r="L2556" t="s">
        <v>1889</v>
      </c>
      <c r="M2556" t="s">
        <v>10974</v>
      </c>
      <c r="N2556" s="54">
        <v>45976</v>
      </c>
      <c r="O2556" s="55">
        <v>0.41666666666666669</v>
      </c>
      <c r="P2556" t="s">
        <v>45</v>
      </c>
      <c r="Q2556" s="54">
        <v>45975</v>
      </c>
      <c r="R2556" s="55">
        <v>0.625694444444444</v>
      </c>
      <c r="T2556">
        <v>1411251733708</v>
      </c>
      <c r="U2556">
        <v>0</v>
      </c>
    </row>
    <row r="2557" spans="1:21" hidden="1">
      <c r="A2557" s="54">
        <v>45975</v>
      </c>
      <c r="B2557" t="s">
        <v>2305</v>
      </c>
      <c r="C2557" t="s">
        <v>41</v>
      </c>
      <c r="D2557">
        <v>734949424</v>
      </c>
      <c r="E2557" t="s">
        <v>33</v>
      </c>
      <c r="F2557" t="s">
        <v>45</v>
      </c>
      <c r="G2557" t="s">
        <v>10975</v>
      </c>
      <c r="I2557">
        <v>716234089</v>
      </c>
      <c r="J2557" t="s">
        <v>10976</v>
      </c>
      <c r="K2557" t="s">
        <v>36</v>
      </c>
      <c r="L2557" t="s">
        <v>3896</v>
      </c>
      <c r="M2557" t="s">
        <v>10977</v>
      </c>
      <c r="N2557" s="54">
        <v>45975</v>
      </c>
      <c r="O2557" s="55">
        <v>0.66666666666666663</v>
      </c>
      <c r="P2557" t="s">
        <v>67</v>
      </c>
      <c r="Q2557" s="54">
        <v>45975</v>
      </c>
      <c r="R2557" s="55">
        <v>0.73472222222222205</v>
      </c>
      <c r="T2557">
        <v>0</v>
      </c>
      <c r="U2557" t="s">
        <v>4079</v>
      </c>
    </row>
    <row r="2558" spans="1:21" hidden="1">
      <c r="A2558" s="54">
        <v>45975</v>
      </c>
      <c r="B2558" t="s">
        <v>1599</v>
      </c>
      <c r="C2558" t="s">
        <v>41</v>
      </c>
      <c r="D2558">
        <v>782765791</v>
      </c>
      <c r="E2558" t="s">
        <v>33</v>
      </c>
      <c r="F2558" t="s">
        <v>45</v>
      </c>
      <c r="G2558" t="s">
        <v>10978</v>
      </c>
      <c r="H2558">
        <v>787646823</v>
      </c>
      <c r="I2558">
        <v>700299183</v>
      </c>
      <c r="J2558" t="s">
        <v>10979</v>
      </c>
      <c r="K2558" t="s">
        <v>36</v>
      </c>
      <c r="L2558" t="s">
        <v>4076</v>
      </c>
      <c r="M2558" t="s">
        <v>10980</v>
      </c>
      <c r="N2558" s="54">
        <v>45975</v>
      </c>
      <c r="O2558" s="55">
        <v>0.66666666666666663</v>
      </c>
      <c r="P2558" t="s">
        <v>45</v>
      </c>
      <c r="Q2558" s="54">
        <v>45975</v>
      </c>
      <c r="R2558" s="55">
        <v>0.69027777777777799</v>
      </c>
      <c r="T2558">
        <v>1411251733927</v>
      </c>
      <c r="U2558">
        <v>0</v>
      </c>
    </row>
    <row r="2559" spans="1:21" hidden="1">
      <c r="A2559" s="54">
        <v>45975</v>
      </c>
      <c r="B2559" t="s">
        <v>10981</v>
      </c>
      <c r="C2559" t="s">
        <v>41</v>
      </c>
      <c r="D2559">
        <v>100911807</v>
      </c>
      <c r="E2559" t="s">
        <v>33</v>
      </c>
      <c r="F2559" t="s">
        <v>45</v>
      </c>
      <c r="G2559" t="s">
        <v>10602</v>
      </c>
      <c r="I2559">
        <v>726214210</v>
      </c>
      <c r="J2559" t="s">
        <v>10982</v>
      </c>
      <c r="K2559" t="s">
        <v>36</v>
      </c>
      <c r="L2559" t="s">
        <v>3959</v>
      </c>
      <c r="M2559" t="s">
        <v>10983</v>
      </c>
      <c r="N2559" s="54">
        <v>45975</v>
      </c>
      <c r="O2559" s="55">
        <v>0.625</v>
      </c>
      <c r="P2559" t="s">
        <v>39</v>
      </c>
      <c r="Q2559" s="54">
        <v>45975</v>
      </c>
      <c r="R2559" s="55">
        <v>0.66597222222222197</v>
      </c>
      <c r="T2559">
        <v>0</v>
      </c>
      <c r="U2559" t="e">
        <v>#REF!</v>
      </c>
    </row>
    <row r="2560" spans="1:21" hidden="1">
      <c r="A2560" s="54">
        <v>45975</v>
      </c>
      <c r="B2560" t="s">
        <v>764</v>
      </c>
      <c r="C2560" t="s">
        <v>41</v>
      </c>
      <c r="D2560">
        <v>787701553</v>
      </c>
      <c r="E2560" t="s">
        <v>33</v>
      </c>
      <c r="F2560" t="s">
        <v>45</v>
      </c>
      <c r="G2560" t="s">
        <v>10984</v>
      </c>
      <c r="H2560">
        <v>254101719633</v>
      </c>
      <c r="I2560">
        <v>254101719633</v>
      </c>
      <c r="J2560" t="s">
        <v>10985</v>
      </c>
      <c r="K2560" t="s">
        <v>36</v>
      </c>
      <c r="L2560" t="s">
        <v>1196</v>
      </c>
      <c r="M2560" t="s">
        <v>10986</v>
      </c>
      <c r="N2560" s="54">
        <v>45979</v>
      </c>
      <c r="O2560" s="55">
        <v>0.33333333333333331</v>
      </c>
      <c r="P2560" t="s">
        <v>39</v>
      </c>
      <c r="Q2560" s="54">
        <v>45975</v>
      </c>
      <c r="R2560" s="55">
        <v>0.66458333333333297</v>
      </c>
      <c r="T2560">
        <v>0</v>
      </c>
      <c r="U2560" t="e">
        <v>#REF!</v>
      </c>
    </row>
    <row r="2561" spans="1:21">
      <c r="A2561" s="54">
        <v>45975</v>
      </c>
      <c r="B2561" t="s">
        <v>6301</v>
      </c>
      <c r="C2561" t="s">
        <v>1076</v>
      </c>
      <c r="D2561">
        <v>103634206</v>
      </c>
      <c r="E2561" t="s">
        <v>33</v>
      </c>
      <c r="F2561" t="s">
        <v>45</v>
      </c>
      <c r="G2561" t="s">
        <v>10987</v>
      </c>
      <c r="H2561">
        <v>254790216046</v>
      </c>
      <c r="I2561">
        <v>254790216046</v>
      </c>
      <c r="J2561" t="s">
        <v>10988</v>
      </c>
      <c r="K2561" t="s">
        <v>36</v>
      </c>
      <c r="L2561" t="s">
        <v>1196</v>
      </c>
      <c r="M2561" t="s">
        <v>10989</v>
      </c>
      <c r="N2561" s="54">
        <v>45976</v>
      </c>
      <c r="O2561" s="55">
        <v>0.5</v>
      </c>
      <c r="P2561" t="s">
        <v>45</v>
      </c>
      <c r="Q2561" s="54">
        <v>45975</v>
      </c>
      <c r="R2561" s="55" t="s">
        <v>12106</v>
      </c>
      <c r="T2561">
        <v>1411251733797</v>
      </c>
      <c r="U2561">
        <v>0</v>
      </c>
    </row>
    <row r="2562" spans="1:21">
      <c r="A2562" s="54">
        <v>45975</v>
      </c>
      <c r="B2562" t="s">
        <v>6301</v>
      </c>
      <c r="C2562" t="s">
        <v>1076</v>
      </c>
      <c r="D2562">
        <v>103634206</v>
      </c>
      <c r="E2562" t="s">
        <v>33</v>
      </c>
      <c r="F2562" t="s">
        <v>45</v>
      </c>
      <c r="G2562" t="s">
        <v>9942</v>
      </c>
      <c r="H2562">
        <v>254746355618</v>
      </c>
      <c r="I2562">
        <v>254746355618</v>
      </c>
      <c r="J2562" t="s">
        <v>9943</v>
      </c>
      <c r="K2562" t="s">
        <v>36</v>
      </c>
      <c r="L2562" t="s">
        <v>1916</v>
      </c>
      <c r="M2562" t="s">
        <v>10990</v>
      </c>
      <c r="N2562" s="54">
        <v>45976</v>
      </c>
      <c r="O2562" s="55">
        <v>0.45833333333333331</v>
      </c>
      <c r="P2562" t="s">
        <v>45</v>
      </c>
      <c r="Q2562" s="54">
        <v>45975</v>
      </c>
      <c r="R2562" s="55" t="s">
        <v>12254</v>
      </c>
      <c r="T2562">
        <v>1411251733744</v>
      </c>
      <c r="U2562">
        <v>0</v>
      </c>
    </row>
    <row r="2563" spans="1:21" hidden="1">
      <c r="A2563" s="54">
        <v>45975</v>
      </c>
      <c r="B2563" t="s">
        <v>2305</v>
      </c>
      <c r="C2563" t="s">
        <v>41</v>
      </c>
      <c r="D2563">
        <v>732610123</v>
      </c>
      <c r="E2563" t="s">
        <v>33</v>
      </c>
      <c r="F2563" t="s">
        <v>45</v>
      </c>
      <c r="G2563" t="s">
        <v>10991</v>
      </c>
      <c r="H2563">
        <v>704033449</v>
      </c>
      <c r="I2563">
        <v>704033449</v>
      </c>
      <c r="J2563" t="s">
        <v>10992</v>
      </c>
      <c r="K2563" t="s">
        <v>36</v>
      </c>
      <c r="L2563" t="s">
        <v>3946</v>
      </c>
      <c r="M2563" t="s">
        <v>10993</v>
      </c>
      <c r="N2563" s="54">
        <v>45975</v>
      </c>
      <c r="O2563" s="55">
        <v>0.66666666666666663</v>
      </c>
      <c r="P2563" t="s">
        <v>67</v>
      </c>
      <c r="Q2563" s="54">
        <v>45975</v>
      </c>
      <c r="R2563" s="55" t="s">
        <v>12255</v>
      </c>
      <c r="T2563">
        <v>0</v>
      </c>
      <c r="U2563" t="s">
        <v>4079</v>
      </c>
    </row>
    <row r="2564" spans="1:21">
      <c r="A2564" s="54">
        <v>45975</v>
      </c>
      <c r="B2564" t="s">
        <v>3995</v>
      </c>
      <c r="C2564" t="s">
        <v>809</v>
      </c>
      <c r="D2564">
        <v>783034544</v>
      </c>
      <c r="E2564" t="s">
        <v>33</v>
      </c>
      <c r="F2564" t="s">
        <v>45</v>
      </c>
      <c r="G2564" t="s">
        <v>10994</v>
      </c>
      <c r="H2564">
        <v>254729389283</v>
      </c>
      <c r="I2564">
        <v>254729832392</v>
      </c>
      <c r="J2564" t="s">
        <v>10995</v>
      </c>
      <c r="K2564" t="s">
        <v>36</v>
      </c>
      <c r="L2564" t="s">
        <v>1196</v>
      </c>
      <c r="M2564" t="s">
        <v>10996</v>
      </c>
      <c r="N2564" s="54">
        <v>45975</v>
      </c>
      <c r="O2564" s="55">
        <v>0.625</v>
      </c>
      <c r="P2564" t="s">
        <v>45</v>
      </c>
      <c r="Q2564" s="54">
        <v>45975</v>
      </c>
      <c r="R2564" s="55" t="s">
        <v>12256</v>
      </c>
      <c r="T2564">
        <v>1411251733793</v>
      </c>
      <c r="U2564">
        <v>0</v>
      </c>
    </row>
    <row r="2565" spans="1:21">
      <c r="A2565" s="54">
        <v>45975</v>
      </c>
      <c r="B2565" t="s">
        <v>6301</v>
      </c>
      <c r="C2565" t="s">
        <v>1076</v>
      </c>
      <c r="D2565">
        <v>103634206</v>
      </c>
      <c r="E2565" t="s">
        <v>33</v>
      </c>
      <c r="F2565" t="s">
        <v>45</v>
      </c>
      <c r="G2565" t="s">
        <v>10997</v>
      </c>
      <c r="H2565">
        <v>254746355618</v>
      </c>
      <c r="I2565">
        <v>254746355618</v>
      </c>
      <c r="J2565" t="s">
        <v>9943</v>
      </c>
      <c r="K2565" t="s">
        <v>36</v>
      </c>
      <c r="L2565" t="s">
        <v>1916</v>
      </c>
      <c r="M2565" t="s">
        <v>10998</v>
      </c>
      <c r="N2565" s="54">
        <v>45976</v>
      </c>
      <c r="O2565" s="55">
        <v>0.45833333333333331</v>
      </c>
      <c r="P2565" t="s">
        <v>45</v>
      </c>
      <c r="Q2565" s="54">
        <v>45975</v>
      </c>
      <c r="R2565" s="55" t="s">
        <v>12257</v>
      </c>
      <c r="T2565">
        <v>1411251733908</v>
      </c>
      <c r="U2565">
        <v>0</v>
      </c>
    </row>
    <row r="2566" spans="1:21" hidden="1">
      <c r="A2566" s="54">
        <v>45975</v>
      </c>
      <c r="B2566" t="s">
        <v>239</v>
      </c>
      <c r="C2566" t="s">
        <v>41</v>
      </c>
      <c r="D2566">
        <v>735802340</v>
      </c>
      <c r="E2566" t="s">
        <v>33</v>
      </c>
      <c r="F2566" t="s">
        <v>45</v>
      </c>
      <c r="G2566" t="s">
        <v>401</v>
      </c>
      <c r="I2566">
        <v>254712641540</v>
      </c>
      <c r="J2566" t="s">
        <v>402</v>
      </c>
      <c r="K2566" t="s">
        <v>36</v>
      </c>
      <c r="L2566" t="s">
        <v>1196</v>
      </c>
      <c r="M2566" t="s">
        <v>10999</v>
      </c>
      <c r="N2566" s="54">
        <v>45976</v>
      </c>
      <c r="O2566" s="55">
        <v>0.41666666666666669</v>
      </c>
      <c r="P2566" t="s">
        <v>45</v>
      </c>
      <c r="Q2566" s="54">
        <v>45975</v>
      </c>
      <c r="R2566" s="55" t="s">
        <v>12257</v>
      </c>
      <c r="T2566">
        <v>1411251733924</v>
      </c>
      <c r="U2566">
        <v>0</v>
      </c>
    </row>
    <row r="2567" spans="1:21" hidden="1">
      <c r="A2567" s="54">
        <v>45975</v>
      </c>
      <c r="B2567" t="s">
        <v>10919</v>
      </c>
      <c r="C2567" t="s">
        <v>41</v>
      </c>
      <c r="D2567">
        <v>100911807</v>
      </c>
      <c r="E2567" t="s">
        <v>33</v>
      </c>
      <c r="F2567" t="s">
        <v>45</v>
      </c>
      <c r="G2567" t="s">
        <v>6524</v>
      </c>
      <c r="I2567">
        <v>254724531457</v>
      </c>
      <c r="J2567" t="s">
        <v>11000</v>
      </c>
      <c r="K2567" t="s">
        <v>36</v>
      </c>
      <c r="L2567" t="s">
        <v>3943</v>
      </c>
      <c r="M2567" t="s">
        <v>11001</v>
      </c>
      <c r="N2567" s="54">
        <v>45975</v>
      </c>
      <c r="O2567" s="55">
        <v>0.625</v>
      </c>
      <c r="P2567" t="s">
        <v>67</v>
      </c>
      <c r="Q2567" s="54">
        <v>45975</v>
      </c>
      <c r="R2567" s="55" t="s">
        <v>12258</v>
      </c>
      <c r="T2567">
        <v>0</v>
      </c>
      <c r="U2567" t="s">
        <v>4048</v>
      </c>
    </row>
    <row r="2568" spans="1:21" hidden="1">
      <c r="A2568" s="54">
        <v>45975</v>
      </c>
      <c r="B2568" t="s">
        <v>4103</v>
      </c>
      <c r="C2568" t="s">
        <v>41</v>
      </c>
      <c r="D2568">
        <v>780961460</v>
      </c>
      <c r="E2568" t="s">
        <v>33</v>
      </c>
      <c r="F2568" t="s">
        <v>45</v>
      </c>
      <c r="G2568" t="s">
        <v>9495</v>
      </c>
      <c r="H2568">
        <v>757956596</v>
      </c>
      <c r="I2568">
        <v>727507259</v>
      </c>
      <c r="J2568" t="s">
        <v>9496</v>
      </c>
      <c r="K2568" t="s">
        <v>36</v>
      </c>
      <c r="L2568" t="s">
        <v>1196</v>
      </c>
      <c r="M2568" t="s">
        <v>11003</v>
      </c>
      <c r="N2568" s="54">
        <v>45976</v>
      </c>
      <c r="O2568" s="55">
        <v>0.54166666666666663</v>
      </c>
      <c r="P2568" t="s">
        <v>45</v>
      </c>
      <c r="Q2568" s="54">
        <v>45975</v>
      </c>
      <c r="R2568" s="55" t="s">
        <v>12259</v>
      </c>
      <c r="T2568">
        <v>1411251734259</v>
      </c>
      <c r="U2568">
        <v>0</v>
      </c>
    </row>
    <row r="2569" spans="1:21" hidden="1">
      <c r="A2569" s="54">
        <v>45975</v>
      </c>
      <c r="B2569" t="s">
        <v>1403</v>
      </c>
      <c r="C2569" t="s">
        <v>41</v>
      </c>
      <c r="D2569">
        <v>738275527</v>
      </c>
      <c r="E2569" t="s">
        <v>33</v>
      </c>
      <c r="F2569" t="s">
        <v>45</v>
      </c>
      <c r="G2569" t="s">
        <v>11004</v>
      </c>
      <c r="H2569">
        <v>780748176</v>
      </c>
      <c r="I2569">
        <v>780748176</v>
      </c>
      <c r="J2569" t="s">
        <v>11005</v>
      </c>
      <c r="K2569" t="s">
        <v>36</v>
      </c>
      <c r="L2569" t="s">
        <v>3916</v>
      </c>
      <c r="M2569" t="s">
        <v>11006</v>
      </c>
      <c r="N2569" s="54">
        <v>45976</v>
      </c>
      <c r="O2569" s="55">
        <v>0.375</v>
      </c>
      <c r="P2569" t="s">
        <v>45</v>
      </c>
      <c r="Q2569" s="54">
        <v>45976</v>
      </c>
      <c r="R2569" s="55" t="s">
        <v>12260</v>
      </c>
      <c r="T2569">
        <v>1511251735574</v>
      </c>
      <c r="U2569">
        <v>0</v>
      </c>
    </row>
    <row r="2570" spans="1:21" hidden="1">
      <c r="A2570" s="54">
        <v>45975</v>
      </c>
      <c r="B2570" t="s">
        <v>10981</v>
      </c>
      <c r="C2570" t="s">
        <v>41</v>
      </c>
      <c r="D2570">
        <v>100911807</v>
      </c>
      <c r="E2570" t="s">
        <v>33</v>
      </c>
      <c r="F2570" t="s">
        <v>45</v>
      </c>
      <c r="G2570" t="s">
        <v>8409</v>
      </c>
      <c r="I2570">
        <v>768482587</v>
      </c>
      <c r="J2570" t="s">
        <v>11007</v>
      </c>
      <c r="K2570" t="s">
        <v>36</v>
      </c>
      <c r="L2570" t="s">
        <v>1911</v>
      </c>
      <c r="M2570" t="s">
        <v>7057</v>
      </c>
      <c r="N2570" s="54">
        <v>45975</v>
      </c>
      <c r="O2570" s="55">
        <v>0.625</v>
      </c>
      <c r="P2570" t="s">
        <v>45</v>
      </c>
      <c r="Q2570" s="54">
        <v>45975</v>
      </c>
      <c r="R2570" s="55" t="s">
        <v>12261</v>
      </c>
      <c r="T2570">
        <v>1411251734272</v>
      </c>
      <c r="U2570">
        <v>0</v>
      </c>
    </row>
    <row r="2571" spans="1:21">
      <c r="A2571" s="54">
        <v>45975</v>
      </c>
      <c r="B2571" t="s">
        <v>4424</v>
      </c>
      <c r="C2571" t="s">
        <v>4425</v>
      </c>
      <c r="D2571">
        <v>788906455</v>
      </c>
      <c r="E2571" t="s">
        <v>33</v>
      </c>
      <c r="F2571" t="s">
        <v>45</v>
      </c>
      <c r="G2571" t="s">
        <v>11008</v>
      </c>
      <c r="H2571">
        <v>254106458390</v>
      </c>
      <c r="I2571">
        <v>254723355857</v>
      </c>
      <c r="J2571" t="s">
        <v>11009</v>
      </c>
      <c r="K2571" t="s">
        <v>36</v>
      </c>
      <c r="L2571" t="s">
        <v>3959</v>
      </c>
      <c r="M2571" t="s">
        <v>476</v>
      </c>
      <c r="N2571" s="54">
        <v>45975</v>
      </c>
      <c r="O2571" s="55">
        <v>0.375</v>
      </c>
      <c r="P2571" t="s">
        <v>67</v>
      </c>
      <c r="Q2571" s="54">
        <v>45975</v>
      </c>
      <c r="R2571" s="55" t="s">
        <v>12262</v>
      </c>
      <c r="T2571">
        <v>0</v>
      </c>
      <c r="U2571" t="s">
        <v>4048</v>
      </c>
    </row>
    <row r="2572" spans="1:21" hidden="1">
      <c r="A2572" s="54">
        <v>45975</v>
      </c>
      <c r="B2572" t="s">
        <v>3923</v>
      </c>
      <c r="C2572" t="s">
        <v>41</v>
      </c>
      <c r="D2572">
        <v>102497828</v>
      </c>
      <c r="E2572" t="s">
        <v>33</v>
      </c>
      <c r="F2572" t="s">
        <v>45</v>
      </c>
      <c r="G2572" t="s">
        <v>11011</v>
      </c>
      <c r="H2572">
        <v>719639869</v>
      </c>
      <c r="I2572">
        <v>719639869</v>
      </c>
      <c r="J2572" t="s">
        <v>11012</v>
      </c>
      <c r="K2572" t="s">
        <v>36</v>
      </c>
      <c r="L2572" t="s">
        <v>3975</v>
      </c>
      <c r="M2572" t="s">
        <v>6544</v>
      </c>
      <c r="N2572" s="54">
        <v>45976</v>
      </c>
      <c r="O2572" s="55">
        <v>0.41666666666666669</v>
      </c>
      <c r="P2572" t="s">
        <v>45</v>
      </c>
      <c r="Q2572" s="54">
        <v>45975</v>
      </c>
      <c r="R2572" s="55" t="s">
        <v>12263</v>
      </c>
      <c r="T2572">
        <v>1411251734381</v>
      </c>
      <c r="U2572">
        <v>0</v>
      </c>
    </row>
    <row r="2573" spans="1:21" hidden="1">
      <c r="A2573" s="54">
        <v>45975</v>
      </c>
      <c r="B2573" t="s">
        <v>47</v>
      </c>
      <c r="C2573" t="s">
        <v>41</v>
      </c>
      <c r="D2573">
        <v>735633807</v>
      </c>
      <c r="E2573" t="s">
        <v>33</v>
      </c>
      <c r="F2573" t="s">
        <v>45</v>
      </c>
      <c r="G2573" t="s">
        <v>11013</v>
      </c>
      <c r="H2573">
        <v>726076430</v>
      </c>
      <c r="I2573">
        <v>726076430</v>
      </c>
      <c r="J2573" t="s">
        <v>11014</v>
      </c>
      <c r="K2573" t="s">
        <v>36</v>
      </c>
      <c r="L2573" t="s">
        <v>3949</v>
      </c>
      <c r="M2573" t="s">
        <v>11015</v>
      </c>
      <c r="N2573" s="54">
        <v>45975</v>
      </c>
      <c r="O2573" s="55">
        <v>0.41666666666666669</v>
      </c>
      <c r="P2573" t="s">
        <v>39</v>
      </c>
      <c r="Q2573" s="54">
        <v>45976</v>
      </c>
      <c r="R2573" s="55" t="s">
        <v>12264</v>
      </c>
      <c r="T2573">
        <v>0</v>
      </c>
      <c r="U2573" t="e">
        <v>#REF!</v>
      </c>
    </row>
    <row r="2574" spans="1:21">
      <c r="A2574" s="54">
        <v>45975</v>
      </c>
      <c r="B2574" t="s">
        <v>9197</v>
      </c>
      <c r="C2574" t="s">
        <v>1174</v>
      </c>
      <c r="D2574">
        <v>103338340</v>
      </c>
      <c r="E2574" t="s">
        <v>33</v>
      </c>
      <c r="F2574" t="s">
        <v>45</v>
      </c>
      <c r="G2574" t="s">
        <v>11016</v>
      </c>
      <c r="H2574">
        <v>115633808</v>
      </c>
      <c r="I2574">
        <v>115633808</v>
      </c>
      <c r="J2574" t="s">
        <v>11017</v>
      </c>
      <c r="K2574" t="s">
        <v>36</v>
      </c>
      <c r="L2574" t="s">
        <v>3896</v>
      </c>
      <c r="M2574" t="s">
        <v>10060</v>
      </c>
      <c r="N2574" s="54">
        <v>45976</v>
      </c>
      <c r="O2574" s="55">
        <v>0.625</v>
      </c>
      <c r="P2574" t="s">
        <v>45</v>
      </c>
      <c r="Q2574" s="54">
        <v>45975</v>
      </c>
      <c r="R2574" s="55" t="s">
        <v>12265</v>
      </c>
      <c r="T2574">
        <v>1411251734316</v>
      </c>
      <c r="U2574">
        <v>0</v>
      </c>
    </row>
    <row r="2575" spans="1:21">
      <c r="A2575" s="54">
        <v>45975</v>
      </c>
      <c r="B2575" t="s">
        <v>5746</v>
      </c>
      <c r="C2575" t="s">
        <v>1104</v>
      </c>
      <c r="D2575">
        <v>102127787</v>
      </c>
      <c r="E2575" t="s">
        <v>33</v>
      </c>
      <c r="F2575" t="s">
        <v>45</v>
      </c>
      <c r="G2575" t="s">
        <v>11018</v>
      </c>
      <c r="I2575">
        <v>254794225525</v>
      </c>
      <c r="J2575" t="s">
        <v>11019</v>
      </c>
      <c r="K2575" t="s">
        <v>36</v>
      </c>
      <c r="L2575" t="s">
        <v>1916</v>
      </c>
      <c r="M2575" t="s">
        <v>11020</v>
      </c>
      <c r="N2575" s="54">
        <v>45976</v>
      </c>
      <c r="O2575" s="55">
        <v>0.5</v>
      </c>
      <c r="P2575" t="s">
        <v>39</v>
      </c>
      <c r="Q2575" s="54">
        <v>45975</v>
      </c>
      <c r="R2575" s="55" t="s">
        <v>12266</v>
      </c>
      <c r="T2575">
        <v>0</v>
      </c>
      <c r="U2575" t="e">
        <v>#REF!</v>
      </c>
    </row>
    <row r="2576" spans="1:21" hidden="1">
      <c r="A2576" s="54">
        <v>45975</v>
      </c>
      <c r="B2576" t="s">
        <v>47</v>
      </c>
      <c r="C2576" t="s">
        <v>41</v>
      </c>
      <c r="D2576">
        <v>735633807</v>
      </c>
      <c r="E2576" t="s">
        <v>33</v>
      </c>
      <c r="F2576" t="s">
        <v>45</v>
      </c>
      <c r="G2576" t="s">
        <v>11021</v>
      </c>
      <c r="H2576">
        <v>734277600</v>
      </c>
      <c r="I2576">
        <v>723947917</v>
      </c>
      <c r="J2576" t="s">
        <v>11022</v>
      </c>
      <c r="K2576" t="s">
        <v>81</v>
      </c>
      <c r="L2576" t="s">
        <v>3942</v>
      </c>
      <c r="M2576" t="s">
        <v>11023</v>
      </c>
      <c r="N2576" s="54">
        <v>45975</v>
      </c>
      <c r="O2576" s="55">
        <v>0.58333333333333337</v>
      </c>
      <c r="P2576" t="s">
        <v>39</v>
      </c>
      <c r="Q2576" s="54"/>
      <c r="T2576" t="s">
        <v>4175</v>
      </c>
      <c r="U2576"/>
    </row>
    <row r="2577" spans="1:21" hidden="1">
      <c r="A2577" s="54">
        <v>45975</v>
      </c>
      <c r="B2577" t="s">
        <v>4103</v>
      </c>
      <c r="C2577" t="s">
        <v>41</v>
      </c>
      <c r="D2577">
        <v>780961460</v>
      </c>
      <c r="E2577" t="s">
        <v>33</v>
      </c>
      <c r="F2577" t="s">
        <v>45</v>
      </c>
      <c r="G2577" t="s">
        <v>11024</v>
      </c>
      <c r="H2577">
        <v>725102904</v>
      </c>
      <c r="I2577">
        <v>727507259</v>
      </c>
      <c r="J2577" t="s">
        <v>10709</v>
      </c>
      <c r="K2577" t="s">
        <v>81</v>
      </c>
      <c r="L2577" t="s">
        <v>3976</v>
      </c>
      <c r="M2577" t="s">
        <v>10710</v>
      </c>
      <c r="N2577" s="54">
        <v>45976</v>
      </c>
      <c r="O2577" s="55">
        <v>0.375</v>
      </c>
      <c r="P2577" t="s">
        <v>39</v>
      </c>
      <c r="Q2577" s="54"/>
      <c r="T2577" t="s">
        <v>4175</v>
      </c>
      <c r="U2577"/>
    </row>
    <row r="2578" spans="1:21" hidden="1">
      <c r="A2578" s="54">
        <v>45975</v>
      </c>
      <c r="B2578" t="s">
        <v>47</v>
      </c>
      <c r="C2578" t="s">
        <v>41</v>
      </c>
      <c r="D2578">
        <v>735633807</v>
      </c>
      <c r="E2578" t="s">
        <v>33</v>
      </c>
      <c r="F2578" t="s">
        <v>45</v>
      </c>
      <c r="G2578" t="s">
        <v>11026</v>
      </c>
      <c r="H2578">
        <v>729965230</v>
      </c>
      <c r="I2578">
        <v>729965230</v>
      </c>
      <c r="J2578" t="s">
        <v>11027</v>
      </c>
      <c r="K2578" t="s">
        <v>36</v>
      </c>
      <c r="L2578" t="s">
        <v>3936</v>
      </c>
      <c r="M2578" t="s">
        <v>4448</v>
      </c>
      <c r="N2578" s="54">
        <v>45975</v>
      </c>
      <c r="O2578" s="55">
        <v>0.41666666666666669</v>
      </c>
      <c r="P2578" t="s">
        <v>39</v>
      </c>
      <c r="Q2578" s="54">
        <v>45976</v>
      </c>
      <c r="R2578" s="55" t="s">
        <v>12267</v>
      </c>
      <c r="T2578">
        <v>0</v>
      </c>
      <c r="U2578" t="e">
        <v>#REF!</v>
      </c>
    </row>
    <row r="2579" spans="1:21">
      <c r="A2579" s="54">
        <v>45975</v>
      </c>
      <c r="B2579" t="s">
        <v>9197</v>
      </c>
      <c r="C2579" t="s">
        <v>1174</v>
      </c>
      <c r="D2579">
        <v>103338340</v>
      </c>
      <c r="E2579" t="s">
        <v>33</v>
      </c>
      <c r="F2579" t="s">
        <v>45</v>
      </c>
      <c r="G2579" t="s">
        <v>11028</v>
      </c>
      <c r="H2579">
        <v>100354981</v>
      </c>
      <c r="I2579">
        <v>100354981</v>
      </c>
      <c r="J2579" t="s">
        <v>11029</v>
      </c>
      <c r="K2579" t="s">
        <v>36</v>
      </c>
      <c r="L2579" t="s">
        <v>3896</v>
      </c>
      <c r="M2579" t="s">
        <v>936</v>
      </c>
      <c r="N2579" s="54">
        <v>45976</v>
      </c>
      <c r="O2579" s="55">
        <v>0.70833333333333337</v>
      </c>
      <c r="P2579" t="s">
        <v>45</v>
      </c>
      <c r="Q2579" s="54">
        <v>45976</v>
      </c>
      <c r="R2579" s="55" t="s">
        <v>12268</v>
      </c>
      <c r="T2579">
        <v>1511251734859</v>
      </c>
      <c r="U2579">
        <v>0</v>
      </c>
    </row>
    <row r="2580" spans="1:21" hidden="1">
      <c r="A2580" s="54">
        <v>45975</v>
      </c>
      <c r="B2580" t="s">
        <v>47</v>
      </c>
      <c r="C2580" t="s">
        <v>41</v>
      </c>
      <c r="D2580">
        <v>7335633807</v>
      </c>
      <c r="E2580" t="s">
        <v>33</v>
      </c>
      <c r="F2580" t="s">
        <v>45</v>
      </c>
      <c r="G2580" t="s">
        <v>11030</v>
      </c>
      <c r="H2580">
        <v>725875784</v>
      </c>
      <c r="I2580">
        <v>725875784</v>
      </c>
      <c r="J2580" t="s">
        <v>11031</v>
      </c>
      <c r="K2580" t="s">
        <v>36</v>
      </c>
      <c r="L2580" t="s">
        <v>1196</v>
      </c>
      <c r="M2580" t="s">
        <v>7114</v>
      </c>
      <c r="N2580" s="54">
        <v>45975</v>
      </c>
      <c r="O2580" s="55">
        <v>0.66666666666666663</v>
      </c>
      <c r="P2580" t="s">
        <v>39</v>
      </c>
      <c r="Q2580" s="54">
        <v>45976</v>
      </c>
      <c r="R2580" s="55" t="s">
        <v>12269</v>
      </c>
      <c r="T2580">
        <v>0</v>
      </c>
      <c r="U2580" t="e">
        <v>#REF!</v>
      </c>
    </row>
    <row r="2581" spans="1:21" hidden="1">
      <c r="A2581" s="54">
        <v>45975</v>
      </c>
      <c r="B2581" t="s">
        <v>239</v>
      </c>
      <c r="C2581" t="s">
        <v>41</v>
      </c>
      <c r="D2581">
        <v>735802340</v>
      </c>
      <c r="E2581" t="s">
        <v>33</v>
      </c>
      <c r="F2581" t="s">
        <v>45</v>
      </c>
      <c r="G2581" t="s">
        <v>11032</v>
      </c>
      <c r="I2581">
        <v>7181622691</v>
      </c>
      <c r="J2581" t="s">
        <v>11033</v>
      </c>
      <c r="K2581" t="s">
        <v>36</v>
      </c>
      <c r="L2581" t="s">
        <v>1196</v>
      </c>
      <c r="M2581" t="s">
        <v>11034</v>
      </c>
      <c r="N2581" s="54">
        <v>45976</v>
      </c>
      <c r="O2581" s="55">
        <v>0.41666666666666669</v>
      </c>
      <c r="P2581" t="s">
        <v>39</v>
      </c>
      <c r="Q2581" s="54">
        <v>45976</v>
      </c>
      <c r="R2581" s="55" t="s">
        <v>12270</v>
      </c>
      <c r="T2581">
        <v>0</v>
      </c>
      <c r="U2581" t="e">
        <v>#REF!</v>
      </c>
    </row>
    <row r="2582" spans="1:21" hidden="1">
      <c r="A2582" s="54">
        <v>45975</v>
      </c>
      <c r="B2582" t="s">
        <v>47</v>
      </c>
      <c r="C2582" t="s">
        <v>41</v>
      </c>
      <c r="D2582">
        <v>735633807</v>
      </c>
      <c r="E2582" t="s">
        <v>33</v>
      </c>
      <c r="F2582" t="s">
        <v>45</v>
      </c>
      <c r="G2582" t="s">
        <v>11035</v>
      </c>
      <c r="H2582">
        <v>785694608</v>
      </c>
      <c r="I2582">
        <v>785694608</v>
      </c>
      <c r="J2582" t="s">
        <v>11036</v>
      </c>
      <c r="K2582" t="s">
        <v>36</v>
      </c>
      <c r="L2582" t="s">
        <v>4004</v>
      </c>
      <c r="M2582" t="s">
        <v>11037</v>
      </c>
      <c r="N2582" s="54">
        <v>45975</v>
      </c>
      <c r="O2582" s="55">
        <v>0.58333333333333337</v>
      </c>
      <c r="P2582" t="s">
        <v>45</v>
      </c>
      <c r="Q2582" s="54">
        <v>45976</v>
      </c>
      <c r="R2582" s="55" t="s">
        <v>12027</v>
      </c>
      <c r="T2582">
        <v>1511251735126</v>
      </c>
      <c r="U2582">
        <v>0</v>
      </c>
    </row>
    <row r="2583" spans="1:21">
      <c r="A2583" s="54">
        <v>45975</v>
      </c>
      <c r="B2583" t="s">
        <v>8949</v>
      </c>
      <c r="C2583" t="s">
        <v>1174</v>
      </c>
      <c r="D2583">
        <v>103338340</v>
      </c>
      <c r="E2583" t="s">
        <v>33</v>
      </c>
      <c r="F2583" t="s">
        <v>45</v>
      </c>
      <c r="G2583" t="s">
        <v>11038</v>
      </c>
      <c r="H2583">
        <v>705293116</v>
      </c>
      <c r="I2583">
        <v>705293116</v>
      </c>
      <c r="J2583" t="s">
        <v>11039</v>
      </c>
      <c r="K2583" t="s">
        <v>36</v>
      </c>
      <c r="L2583" t="s">
        <v>3896</v>
      </c>
      <c r="M2583" t="s">
        <v>11040</v>
      </c>
      <c r="N2583" s="54">
        <v>45976</v>
      </c>
      <c r="O2583" s="55">
        <v>0.70833333333333337</v>
      </c>
      <c r="P2583" t="s">
        <v>39</v>
      </c>
      <c r="Q2583" s="54">
        <v>45976</v>
      </c>
      <c r="R2583" s="55" t="s">
        <v>12271</v>
      </c>
      <c r="T2583">
        <v>0</v>
      </c>
      <c r="U2583" t="e">
        <v>#REF!</v>
      </c>
    </row>
    <row r="2584" spans="1:21" hidden="1">
      <c r="A2584" s="54">
        <v>45975</v>
      </c>
      <c r="B2584" t="s">
        <v>456</v>
      </c>
      <c r="C2584" t="s">
        <v>41</v>
      </c>
      <c r="D2584">
        <v>787323937</v>
      </c>
      <c r="E2584" t="s">
        <v>33</v>
      </c>
      <c r="F2584" t="s">
        <v>45</v>
      </c>
      <c r="G2584" t="s">
        <v>11041</v>
      </c>
      <c r="H2584">
        <v>737465835</v>
      </c>
      <c r="I2584">
        <v>790552354</v>
      </c>
      <c r="J2584" t="s">
        <v>11042</v>
      </c>
      <c r="K2584" t="s">
        <v>36</v>
      </c>
      <c r="L2584" t="s">
        <v>1196</v>
      </c>
      <c r="M2584" t="s">
        <v>11043</v>
      </c>
      <c r="N2584" s="54">
        <v>45976</v>
      </c>
      <c r="O2584" s="55">
        <v>0.5</v>
      </c>
      <c r="P2584" t="s">
        <v>45</v>
      </c>
      <c r="Q2584" s="54">
        <v>45976</v>
      </c>
      <c r="R2584" s="55" t="s">
        <v>12272</v>
      </c>
      <c r="T2584">
        <v>1511251735315</v>
      </c>
      <c r="U2584">
        <v>0</v>
      </c>
    </row>
    <row r="2585" spans="1:21" hidden="1">
      <c r="A2585" s="54">
        <v>45975</v>
      </c>
      <c r="B2585" t="s">
        <v>47</v>
      </c>
      <c r="C2585" t="s">
        <v>41</v>
      </c>
      <c r="D2585">
        <v>735633807</v>
      </c>
      <c r="E2585" t="s">
        <v>33</v>
      </c>
      <c r="F2585" t="s">
        <v>45</v>
      </c>
      <c r="G2585" t="s">
        <v>11044</v>
      </c>
      <c r="H2585">
        <v>728602085</v>
      </c>
      <c r="I2585">
        <v>728602085</v>
      </c>
      <c r="J2585" t="s">
        <v>11045</v>
      </c>
      <c r="K2585" t="s">
        <v>36</v>
      </c>
      <c r="L2585" t="s">
        <v>1196</v>
      </c>
      <c r="M2585" t="s">
        <v>11046</v>
      </c>
      <c r="N2585" s="54">
        <v>45975</v>
      </c>
      <c r="O2585" s="55">
        <v>0.58333333333333337</v>
      </c>
      <c r="P2585" t="s">
        <v>39</v>
      </c>
      <c r="Q2585" s="54">
        <v>45976</v>
      </c>
      <c r="R2585" s="55" t="s">
        <v>12273</v>
      </c>
      <c r="T2585">
        <v>0</v>
      </c>
      <c r="U2585" t="e">
        <v>#REF!</v>
      </c>
    </row>
    <row r="2586" spans="1:21" hidden="1">
      <c r="A2586" s="54">
        <v>45975</v>
      </c>
      <c r="B2586" t="s">
        <v>1965</v>
      </c>
      <c r="C2586" t="s">
        <v>41</v>
      </c>
      <c r="D2586">
        <v>787594432</v>
      </c>
      <c r="E2586" t="s">
        <v>33</v>
      </c>
      <c r="F2586" t="s">
        <v>45</v>
      </c>
      <c r="G2586" t="s">
        <v>11047</v>
      </c>
      <c r="I2586">
        <v>705280248</v>
      </c>
      <c r="J2586" t="s">
        <v>11048</v>
      </c>
      <c r="K2586" t="s">
        <v>36</v>
      </c>
      <c r="L2586" t="s">
        <v>1911</v>
      </c>
      <c r="M2586" t="s">
        <v>11049</v>
      </c>
      <c r="N2586" s="54">
        <v>45977</v>
      </c>
      <c r="O2586" s="55">
        <v>0.33333333333333331</v>
      </c>
      <c r="P2586" t="s">
        <v>45</v>
      </c>
      <c r="Q2586" s="54">
        <v>45976</v>
      </c>
      <c r="R2586" s="55" t="s">
        <v>12273</v>
      </c>
      <c r="T2586">
        <v>1511251735372</v>
      </c>
      <c r="U2586">
        <v>0</v>
      </c>
    </row>
    <row r="2587" spans="1:21" hidden="1">
      <c r="A2587" s="54">
        <v>45975</v>
      </c>
      <c r="B2587" t="s">
        <v>4882</v>
      </c>
      <c r="C2587" t="s">
        <v>41</v>
      </c>
      <c r="D2587">
        <v>101792379</v>
      </c>
      <c r="E2587" t="s">
        <v>33</v>
      </c>
      <c r="F2587" t="s">
        <v>45</v>
      </c>
      <c r="G2587" t="s">
        <v>11050</v>
      </c>
      <c r="H2587">
        <v>796835759</v>
      </c>
      <c r="I2587">
        <v>796835759</v>
      </c>
      <c r="J2587" t="s">
        <v>11051</v>
      </c>
      <c r="K2587" t="s">
        <v>36</v>
      </c>
      <c r="L2587" t="s">
        <v>3896</v>
      </c>
      <c r="M2587" t="s">
        <v>11052</v>
      </c>
      <c r="N2587" s="54">
        <v>45976</v>
      </c>
      <c r="O2587" s="55">
        <v>0.41666666666666669</v>
      </c>
      <c r="P2587" t="s">
        <v>39</v>
      </c>
      <c r="Q2587" s="54">
        <v>45976</v>
      </c>
      <c r="R2587" s="55" t="s">
        <v>12274</v>
      </c>
      <c r="T2587">
        <v>0</v>
      </c>
      <c r="U2587" t="e">
        <v>#REF!</v>
      </c>
    </row>
    <row r="2588" spans="1:21">
      <c r="A2588" s="54">
        <v>45975</v>
      </c>
      <c r="B2588" t="s">
        <v>9197</v>
      </c>
      <c r="C2588" t="s">
        <v>1174</v>
      </c>
      <c r="D2588">
        <v>103338340</v>
      </c>
      <c r="E2588" t="s">
        <v>33</v>
      </c>
      <c r="F2588" t="s">
        <v>45</v>
      </c>
      <c r="G2588" t="s">
        <v>11053</v>
      </c>
      <c r="H2588">
        <v>768090094</v>
      </c>
      <c r="I2588">
        <v>768090094</v>
      </c>
      <c r="J2588" t="s">
        <v>11054</v>
      </c>
      <c r="K2588" t="s">
        <v>36</v>
      </c>
      <c r="L2588" t="s">
        <v>3896</v>
      </c>
      <c r="M2588" t="s">
        <v>9574</v>
      </c>
      <c r="N2588" s="54">
        <v>45976</v>
      </c>
      <c r="O2588" s="55">
        <v>0.66666666666666663</v>
      </c>
      <c r="P2588" t="s">
        <v>45</v>
      </c>
      <c r="Q2588" s="54">
        <v>45976</v>
      </c>
      <c r="R2588" s="55" t="s">
        <v>4523</v>
      </c>
      <c r="T2588">
        <v>1511251735494</v>
      </c>
      <c r="U2588">
        <v>0</v>
      </c>
    </row>
    <row r="2589" spans="1:21" hidden="1">
      <c r="A2589" s="54">
        <v>45975</v>
      </c>
      <c r="B2589" t="s">
        <v>47</v>
      </c>
      <c r="C2589" t="s">
        <v>41</v>
      </c>
      <c r="D2589">
        <v>735633807</v>
      </c>
      <c r="E2589" t="s">
        <v>33</v>
      </c>
      <c r="F2589" t="s">
        <v>45</v>
      </c>
      <c r="G2589" t="s">
        <v>5224</v>
      </c>
      <c r="H2589">
        <v>721135314</v>
      </c>
      <c r="I2589">
        <v>721135314</v>
      </c>
      <c r="J2589" t="s">
        <v>11055</v>
      </c>
      <c r="K2589" t="s">
        <v>36</v>
      </c>
      <c r="L2589" t="s">
        <v>3936</v>
      </c>
      <c r="M2589" t="s">
        <v>7839</v>
      </c>
      <c r="N2589" s="54">
        <v>45975</v>
      </c>
      <c r="O2589" s="55">
        <v>0.625</v>
      </c>
      <c r="P2589" t="s">
        <v>45</v>
      </c>
      <c r="Q2589" s="54">
        <v>45976</v>
      </c>
      <c r="R2589" s="55" t="s">
        <v>12010</v>
      </c>
      <c r="T2589">
        <v>1511251735836</v>
      </c>
      <c r="U2589">
        <v>0</v>
      </c>
    </row>
    <row r="2590" spans="1:21" hidden="1">
      <c r="A2590" s="54">
        <v>45975</v>
      </c>
      <c r="B2590" t="s">
        <v>8154</v>
      </c>
      <c r="C2590" t="s">
        <v>41</v>
      </c>
      <c r="D2590">
        <v>788198918</v>
      </c>
      <c r="E2590" t="s">
        <v>33</v>
      </c>
      <c r="F2590" t="s">
        <v>45</v>
      </c>
      <c r="G2590" t="s">
        <v>11056</v>
      </c>
      <c r="H2590">
        <v>254748398059</v>
      </c>
      <c r="I2590">
        <v>254747398059</v>
      </c>
      <c r="J2590" t="s">
        <v>11057</v>
      </c>
      <c r="K2590" t="s">
        <v>36</v>
      </c>
      <c r="L2590" t="s">
        <v>1241</v>
      </c>
      <c r="M2590" t="s">
        <v>11058</v>
      </c>
      <c r="N2590" s="54">
        <v>45976</v>
      </c>
      <c r="O2590" s="55">
        <v>0.45833333333333331</v>
      </c>
      <c r="P2590" t="s">
        <v>39</v>
      </c>
      <c r="Q2590" s="54">
        <v>45976</v>
      </c>
      <c r="R2590" s="55" t="s">
        <v>12275</v>
      </c>
      <c r="T2590">
        <v>0</v>
      </c>
      <c r="U2590" t="e">
        <v>#REF!</v>
      </c>
    </row>
    <row r="2591" spans="1:21" hidden="1">
      <c r="A2591" s="54">
        <v>45975</v>
      </c>
      <c r="B2591" t="s">
        <v>170</v>
      </c>
      <c r="C2591" t="s">
        <v>41</v>
      </c>
      <c r="D2591">
        <v>783687450</v>
      </c>
      <c r="E2591" t="s">
        <v>33</v>
      </c>
      <c r="F2591" t="s">
        <v>45</v>
      </c>
      <c r="G2591" t="s">
        <v>6714</v>
      </c>
      <c r="H2591">
        <v>254752076874</v>
      </c>
      <c r="I2591">
        <v>254721425365</v>
      </c>
      <c r="J2591" t="s">
        <v>11059</v>
      </c>
      <c r="K2591" t="s">
        <v>36</v>
      </c>
      <c r="L2591" t="s">
        <v>1911</v>
      </c>
      <c r="M2591" t="s">
        <v>11060</v>
      </c>
      <c r="N2591" s="54">
        <v>45975</v>
      </c>
      <c r="O2591" s="55">
        <v>0.66666666666666663</v>
      </c>
      <c r="P2591" t="s">
        <v>67</v>
      </c>
      <c r="Q2591" s="54">
        <v>45976</v>
      </c>
      <c r="R2591" s="55" t="s">
        <v>12276</v>
      </c>
      <c r="T2591">
        <v>0</v>
      </c>
      <c r="U2591" t="s">
        <v>114</v>
      </c>
    </row>
    <row r="2592" spans="1:21">
      <c r="A2592" s="54">
        <v>45975</v>
      </c>
      <c r="B2592" t="s">
        <v>9197</v>
      </c>
      <c r="C2592" t="s">
        <v>1174</v>
      </c>
      <c r="D2592">
        <v>103338340</v>
      </c>
      <c r="E2592" t="s">
        <v>33</v>
      </c>
      <c r="F2592" t="s">
        <v>45</v>
      </c>
      <c r="G2592" t="s">
        <v>11061</v>
      </c>
      <c r="H2592">
        <v>743329142</v>
      </c>
      <c r="I2592">
        <v>743329142</v>
      </c>
      <c r="J2592" t="s">
        <v>11062</v>
      </c>
      <c r="K2592" t="s">
        <v>36</v>
      </c>
      <c r="L2592" t="s">
        <v>3896</v>
      </c>
      <c r="M2592" t="s">
        <v>2250</v>
      </c>
      <c r="N2592" s="54">
        <v>45976</v>
      </c>
      <c r="O2592" s="55">
        <v>0.66666666666666663</v>
      </c>
      <c r="P2592" t="s">
        <v>45</v>
      </c>
      <c r="Q2592" s="54">
        <v>45975</v>
      </c>
      <c r="R2592" s="55">
        <v>0.79513888888888895</v>
      </c>
      <c r="T2592">
        <v>1411251734290</v>
      </c>
      <c r="U2592">
        <v>0</v>
      </c>
    </row>
    <row r="2593" spans="1:21" hidden="1">
      <c r="A2593" s="54">
        <v>45975</v>
      </c>
      <c r="B2593" t="s">
        <v>47</v>
      </c>
      <c r="C2593" t="s">
        <v>41</v>
      </c>
      <c r="D2593">
        <v>735633807</v>
      </c>
      <c r="E2593" t="s">
        <v>33</v>
      </c>
      <c r="F2593" t="s">
        <v>45</v>
      </c>
      <c r="G2593" t="s">
        <v>11063</v>
      </c>
      <c r="H2593">
        <v>724110962</v>
      </c>
      <c r="I2593">
        <v>724110962</v>
      </c>
      <c r="J2593" t="s">
        <v>11064</v>
      </c>
      <c r="K2593" t="s">
        <v>36</v>
      </c>
      <c r="L2593" t="s">
        <v>1196</v>
      </c>
      <c r="M2593" t="s">
        <v>11065</v>
      </c>
      <c r="N2593" s="54">
        <v>45976</v>
      </c>
      <c r="O2593" s="55">
        <v>0.625</v>
      </c>
      <c r="P2593" t="s">
        <v>67</v>
      </c>
      <c r="Q2593" s="54">
        <v>45976</v>
      </c>
      <c r="R2593" s="55">
        <v>0.375</v>
      </c>
      <c r="T2593">
        <v>0</v>
      </c>
      <c r="U2593" t="s">
        <v>4355</v>
      </c>
    </row>
    <row r="2594" spans="1:21">
      <c r="A2594" s="54">
        <v>45975</v>
      </c>
      <c r="B2594" t="s">
        <v>9197</v>
      </c>
      <c r="C2594" t="s">
        <v>1174</v>
      </c>
      <c r="D2594">
        <v>103338340</v>
      </c>
      <c r="E2594" t="s">
        <v>33</v>
      </c>
      <c r="F2594" t="s">
        <v>45</v>
      </c>
      <c r="G2594" t="s">
        <v>11066</v>
      </c>
      <c r="H2594">
        <v>707519553</v>
      </c>
      <c r="I2594">
        <v>707519553</v>
      </c>
      <c r="J2594" t="s">
        <v>11067</v>
      </c>
      <c r="K2594" t="s">
        <v>36</v>
      </c>
      <c r="L2594" t="s">
        <v>3896</v>
      </c>
      <c r="M2594" t="s">
        <v>2250</v>
      </c>
      <c r="N2594" s="54">
        <v>45976</v>
      </c>
      <c r="O2594" s="55">
        <v>0.66666666666666663</v>
      </c>
      <c r="P2594" t="s">
        <v>45</v>
      </c>
      <c r="Q2594" s="54">
        <v>45976</v>
      </c>
      <c r="R2594" s="55">
        <v>0.38750000000000001</v>
      </c>
      <c r="T2594">
        <v>1511251734827</v>
      </c>
      <c r="U2594">
        <v>0</v>
      </c>
    </row>
    <row r="2595" spans="1:21" hidden="1">
      <c r="A2595" s="54">
        <v>45975</v>
      </c>
      <c r="B2595" t="s">
        <v>4222</v>
      </c>
      <c r="C2595" t="s">
        <v>41</v>
      </c>
      <c r="D2595">
        <v>739803870</v>
      </c>
      <c r="E2595" t="s">
        <v>33</v>
      </c>
      <c r="F2595" t="s">
        <v>45</v>
      </c>
      <c r="G2595" t="s">
        <v>11068</v>
      </c>
      <c r="I2595">
        <v>768550046</v>
      </c>
      <c r="J2595" t="s">
        <v>11069</v>
      </c>
      <c r="K2595" t="s">
        <v>36</v>
      </c>
      <c r="L2595" t="s">
        <v>1911</v>
      </c>
      <c r="M2595" t="s">
        <v>9991</v>
      </c>
      <c r="N2595" s="54">
        <v>45976</v>
      </c>
      <c r="O2595" s="55">
        <v>0.41666666666666669</v>
      </c>
      <c r="P2595" t="s">
        <v>45</v>
      </c>
      <c r="Q2595" s="54">
        <v>45976</v>
      </c>
      <c r="R2595" s="55">
        <v>0.51180555555555596</v>
      </c>
      <c r="T2595">
        <v>1511251735230</v>
      </c>
      <c r="U2595">
        <v>0</v>
      </c>
    </row>
    <row r="2596" spans="1:21" hidden="1">
      <c r="A2596" s="54">
        <v>45975</v>
      </c>
      <c r="B2596" t="s">
        <v>3071</v>
      </c>
      <c r="C2596" t="s">
        <v>41</v>
      </c>
      <c r="D2596">
        <v>781716905</v>
      </c>
      <c r="E2596" t="s">
        <v>33</v>
      </c>
      <c r="F2596" t="s">
        <v>45</v>
      </c>
      <c r="G2596" t="s">
        <v>11070</v>
      </c>
      <c r="H2596">
        <v>106003914</v>
      </c>
      <c r="I2596">
        <v>106003914</v>
      </c>
      <c r="J2596" t="s">
        <v>10551</v>
      </c>
      <c r="K2596" t="s">
        <v>36</v>
      </c>
      <c r="L2596" t="s">
        <v>3896</v>
      </c>
      <c r="M2596" t="s">
        <v>1227</v>
      </c>
      <c r="N2596" s="54">
        <v>45976</v>
      </c>
      <c r="O2596" s="55">
        <v>0.375</v>
      </c>
      <c r="P2596" t="s">
        <v>45</v>
      </c>
      <c r="Q2596" s="54">
        <v>45976</v>
      </c>
      <c r="R2596" s="55">
        <v>0.41111111111111098</v>
      </c>
      <c r="T2596">
        <v>1511251734887</v>
      </c>
      <c r="U2596">
        <v>0</v>
      </c>
    </row>
    <row r="2597" spans="1:21" hidden="1">
      <c r="A2597" s="54">
        <v>45975</v>
      </c>
      <c r="B2597" t="s">
        <v>4103</v>
      </c>
      <c r="C2597" t="s">
        <v>41</v>
      </c>
      <c r="D2597">
        <v>780961460</v>
      </c>
      <c r="E2597" t="s">
        <v>33</v>
      </c>
      <c r="F2597" t="s">
        <v>45</v>
      </c>
      <c r="G2597" t="s">
        <v>11071</v>
      </c>
      <c r="H2597">
        <v>783823865</v>
      </c>
      <c r="I2597">
        <v>727507259</v>
      </c>
      <c r="J2597" t="s">
        <v>7989</v>
      </c>
      <c r="K2597" t="s">
        <v>36</v>
      </c>
      <c r="L2597" t="s">
        <v>1196</v>
      </c>
      <c r="M2597" t="s">
        <v>11072</v>
      </c>
      <c r="N2597" s="54">
        <v>45976</v>
      </c>
      <c r="O2597" s="55">
        <v>0.41666666666666669</v>
      </c>
      <c r="P2597" t="s">
        <v>45</v>
      </c>
      <c r="Q2597" s="54">
        <v>45976</v>
      </c>
      <c r="R2597" s="55">
        <v>0.422222222222222</v>
      </c>
      <c r="T2597">
        <v>1511251734916</v>
      </c>
      <c r="U2597">
        <v>0</v>
      </c>
    </row>
    <row r="2598" spans="1:21">
      <c r="A2598" s="54">
        <v>45975</v>
      </c>
      <c r="B2598" t="s">
        <v>1129</v>
      </c>
      <c r="C2598" t="s">
        <v>1129</v>
      </c>
      <c r="D2598">
        <v>751347375</v>
      </c>
      <c r="E2598" t="s">
        <v>33</v>
      </c>
      <c r="F2598" t="s">
        <v>45</v>
      </c>
      <c r="G2598" t="s">
        <v>10473</v>
      </c>
      <c r="H2598">
        <v>735556479</v>
      </c>
      <c r="I2598">
        <v>757873759</v>
      </c>
      <c r="J2598" t="s">
        <v>11073</v>
      </c>
      <c r="K2598" t="s">
        <v>36</v>
      </c>
      <c r="L2598" t="s">
        <v>3910</v>
      </c>
      <c r="M2598" t="s">
        <v>10475</v>
      </c>
      <c r="N2598" s="54">
        <v>45976</v>
      </c>
      <c r="O2598" s="55">
        <v>0.41666666666666669</v>
      </c>
      <c r="P2598" t="s">
        <v>45</v>
      </c>
      <c r="Q2598" s="54">
        <v>45976</v>
      </c>
      <c r="R2598" s="55">
        <v>0.44791666666666702</v>
      </c>
      <c r="T2598">
        <v>1511251734995</v>
      </c>
      <c r="U2598">
        <v>0</v>
      </c>
    </row>
    <row r="2599" spans="1:21" hidden="1">
      <c r="A2599" s="54">
        <v>45975</v>
      </c>
      <c r="B2599" t="s">
        <v>2777</v>
      </c>
      <c r="C2599" t="s">
        <v>41</v>
      </c>
      <c r="D2599">
        <v>762648144</v>
      </c>
      <c r="E2599" t="s">
        <v>33</v>
      </c>
      <c r="F2599" t="s">
        <v>45</v>
      </c>
      <c r="G2599" t="s">
        <v>11074</v>
      </c>
      <c r="I2599">
        <v>254718625810</v>
      </c>
      <c r="J2599" t="s">
        <v>11075</v>
      </c>
      <c r="K2599" t="s">
        <v>36</v>
      </c>
      <c r="L2599" t="s">
        <v>3943</v>
      </c>
      <c r="M2599" t="s">
        <v>11076</v>
      </c>
      <c r="N2599" s="54">
        <v>45977</v>
      </c>
      <c r="O2599" s="55">
        <v>0.70833333333333337</v>
      </c>
      <c r="P2599" t="s">
        <v>45</v>
      </c>
      <c r="Q2599" s="54">
        <v>45976</v>
      </c>
      <c r="R2599" s="55">
        <v>0.593055555555556</v>
      </c>
      <c r="T2599">
        <v>1511251735523</v>
      </c>
      <c r="U2599">
        <v>0</v>
      </c>
    </row>
    <row r="2600" spans="1:21" hidden="1">
      <c r="A2600" s="54">
        <v>45975</v>
      </c>
      <c r="B2600" t="s">
        <v>2590</v>
      </c>
      <c r="C2600" t="s">
        <v>41</v>
      </c>
      <c r="D2600">
        <v>738481681</v>
      </c>
      <c r="E2600" t="s">
        <v>33</v>
      </c>
      <c r="F2600" t="s">
        <v>45</v>
      </c>
      <c r="G2600" t="s">
        <v>11077</v>
      </c>
      <c r="H2600">
        <v>254769463235</v>
      </c>
      <c r="I2600">
        <v>254769463235</v>
      </c>
      <c r="J2600" t="s">
        <v>11078</v>
      </c>
      <c r="K2600" t="s">
        <v>36</v>
      </c>
      <c r="L2600" t="s">
        <v>1889</v>
      </c>
      <c r="M2600" t="s">
        <v>11079</v>
      </c>
      <c r="N2600" s="54">
        <v>45976</v>
      </c>
      <c r="O2600" s="55">
        <v>0.41666666666666669</v>
      </c>
      <c r="P2600" t="s">
        <v>45</v>
      </c>
      <c r="Q2600" s="54">
        <v>45976</v>
      </c>
      <c r="R2600" s="55">
        <v>0.48125000000000001</v>
      </c>
      <c r="T2600">
        <v>1511251735118</v>
      </c>
      <c r="U2600">
        <v>0</v>
      </c>
    </row>
    <row r="2601" spans="1:21" hidden="1">
      <c r="A2601" s="54">
        <v>45975</v>
      </c>
      <c r="B2601" t="s">
        <v>5601</v>
      </c>
      <c r="C2601" t="s">
        <v>41</v>
      </c>
      <c r="D2601">
        <v>788092218</v>
      </c>
      <c r="E2601" t="s">
        <v>33</v>
      </c>
      <c r="F2601" t="s">
        <v>3886</v>
      </c>
      <c r="G2601" t="s">
        <v>11080</v>
      </c>
      <c r="H2601">
        <v>702365704</v>
      </c>
      <c r="I2601">
        <v>702365704</v>
      </c>
      <c r="J2601" t="s">
        <v>11081</v>
      </c>
      <c r="K2601" t="s">
        <v>36</v>
      </c>
      <c r="L2601" t="s">
        <v>1871</v>
      </c>
      <c r="M2601" t="s">
        <v>11082</v>
      </c>
      <c r="N2601" s="54">
        <v>45981</v>
      </c>
      <c r="O2601" s="55">
        <v>0.5</v>
      </c>
      <c r="P2601" t="s">
        <v>3886</v>
      </c>
      <c r="Q2601" s="54"/>
      <c r="T2601" t="s">
        <v>4175</v>
      </c>
      <c r="U2601"/>
    </row>
    <row r="2602" spans="1:21" hidden="1">
      <c r="A2602" s="54">
        <v>45975</v>
      </c>
      <c r="B2602" t="s">
        <v>5601</v>
      </c>
      <c r="C2602" t="s">
        <v>41</v>
      </c>
      <c r="D2602">
        <v>788092218</v>
      </c>
      <c r="E2602" t="s">
        <v>33</v>
      </c>
      <c r="F2602" t="s">
        <v>3886</v>
      </c>
      <c r="G2602" t="s">
        <v>11083</v>
      </c>
      <c r="H2602">
        <v>707530844</v>
      </c>
      <c r="I2602">
        <v>707530844</v>
      </c>
      <c r="J2602" t="s">
        <v>11084</v>
      </c>
      <c r="K2602" t="s">
        <v>36</v>
      </c>
      <c r="L2602" t="s">
        <v>1871</v>
      </c>
      <c r="M2602" t="s">
        <v>11085</v>
      </c>
      <c r="N2602" s="54">
        <v>45982</v>
      </c>
      <c r="O2602" s="55">
        <v>0.54166666666666663</v>
      </c>
      <c r="P2602" t="s">
        <v>3886</v>
      </c>
      <c r="Q2602" s="54"/>
      <c r="T2602" t="s">
        <v>4175</v>
      </c>
      <c r="U2602"/>
    </row>
    <row r="2603" spans="1:21" hidden="1">
      <c r="A2603" s="54">
        <v>45975</v>
      </c>
      <c r="B2603" t="s">
        <v>2317</v>
      </c>
      <c r="C2603" t="s">
        <v>41</v>
      </c>
      <c r="D2603">
        <v>107393991</v>
      </c>
      <c r="E2603" t="s">
        <v>33</v>
      </c>
      <c r="F2603" t="s">
        <v>45</v>
      </c>
      <c r="G2603" t="s">
        <v>8796</v>
      </c>
      <c r="H2603">
        <v>708099192</v>
      </c>
      <c r="I2603">
        <v>708099192</v>
      </c>
      <c r="J2603" t="s">
        <v>8797</v>
      </c>
      <c r="K2603" t="s">
        <v>36</v>
      </c>
      <c r="L2603" t="s">
        <v>4076</v>
      </c>
      <c r="M2603" t="s">
        <v>11086</v>
      </c>
      <c r="N2603" s="54">
        <v>45975</v>
      </c>
      <c r="O2603" s="55">
        <v>0.75</v>
      </c>
      <c r="P2603" t="s">
        <v>45</v>
      </c>
      <c r="Q2603" s="54">
        <v>45976</v>
      </c>
      <c r="R2603" s="55">
        <v>0.50833333333333297</v>
      </c>
      <c r="T2603">
        <v>1511251735212</v>
      </c>
      <c r="U2603">
        <v>0</v>
      </c>
    </row>
    <row r="2604" spans="1:21" hidden="1">
      <c r="A2604" s="54">
        <v>45975</v>
      </c>
      <c r="B2604" t="s">
        <v>5870</v>
      </c>
      <c r="C2604" t="s">
        <v>41</v>
      </c>
      <c r="D2604">
        <v>735455419</v>
      </c>
      <c r="E2604" t="s">
        <v>33</v>
      </c>
      <c r="F2604" t="s">
        <v>45</v>
      </c>
      <c r="G2604" t="s">
        <v>11087</v>
      </c>
      <c r="H2604">
        <v>712986908</v>
      </c>
      <c r="I2604">
        <v>712986908</v>
      </c>
      <c r="J2604" t="s">
        <v>11088</v>
      </c>
      <c r="K2604" t="s">
        <v>81</v>
      </c>
      <c r="L2604" t="s">
        <v>3909</v>
      </c>
      <c r="M2604" t="s">
        <v>11089</v>
      </c>
      <c r="N2604" s="54">
        <v>45967</v>
      </c>
      <c r="O2604" s="55">
        <v>0.45833333333333331</v>
      </c>
      <c r="P2604" t="s">
        <v>45</v>
      </c>
      <c r="Q2604" s="54">
        <v>45976</v>
      </c>
      <c r="R2604" s="55" t="s">
        <v>12213</v>
      </c>
      <c r="T2604">
        <v>1511251734838</v>
      </c>
      <c r="U2604">
        <v>0</v>
      </c>
    </row>
    <row r="2605" spans="1:21" hidden="1">
      <c r="A2605" s="54">
        <v>45975</v>
      </c>
      <c r="B2605" t="s">
        <v>942</v>
      </c>
      <c r="C2605" t="s">
        <v>41</v>
      </c>
      <c r="D2605">
        <v>786633575</v>
      </c>
      <c r="E2605" t="s">
        <v>33</v>
      </c>
      <c r="F2605" t="s">
        <v>45</v>
      </c>
      <c r="G2605" t="s">
        <v>11090</v>
      </c>
      <c r="H2605">
        <v>726327272</v>
      </c>
      <c r="I2605">
        <v>726327272</v>
      </c>
      <c r="J2605" t="s">
        <v>10370</v>
      </c>
      <c r="K2605" t="s">
        <v>36</v>
      </c>
      <c r="L2605" t="s">
        <v>1911</v>
      </c>
      <c r="M2605" t="s">
        <v>3987</v>
      </c>
      <c r="N2605" s="54">
        <v>45976</v>
      </c>
      <c r="O2605" s="55">
        <v>0.625</v>
      </c>
      <c r="P2605" t="s">
        <v>45</v>
      </c>
      <c r="Q2605" s="54">
        <v>45976</v>
      </c>
      <c r="R2605" s="55" t="s">
        <v>12277</v>
      </c>
      <c r="T2605">
        <v>1511251735051</v>
      </c>
      <c r="U2605">
        <v>0</v>
      </c>
    </row>
    <row r="2606" spans="1:21" hidden="1">
      <c r="A2606" s="54">
        <v>45975</v>
      </c>
      <c r="B2606" t="s">
        <v>867</v>
      </c>
      <c r="C2606" t="s">
        <v>41</v>
      </c>
      <c r="D2606">
        <v>738237386</v>
      </c>
      <c r="E2606" t="s">
        <v>33</v>
      </c>
      <c r="F2606" t="s">
        <v>45</v>
      </c>
      <c r="G2606" t="s">
        <v>11091</v>
      </c>
      <c r="I2606">
        <v>737113838</v>
      </c>
      <c r="J2606" t="s">
        <v>11092</v>
      </c>
      <c r="K2606" t="s">
        <v>36</v>
      </c>
      <c r="L2606" t="s">
        <v>1196</v>
      </c>
      <c r="M2606" t="s">
        <v>11093</v>
      </c>
      <c r="N2606" s="54">
        <v>45976</v>
      </c>
      <c r="O2606" s="55">
        <v>0.41666666666666669</v>
      </c>
      <c r="P2606" t="s">
        <v>67</v>
      </c>
      <c r="Q2606" s="54">
        <v>45976</v>
      </c>
      <c r="R2606" s="55" t="s">
        <v>12278</v>
      </c>
      <c r="T2606">
        <v>0</v>
      </c>
      <c r="U2606" t="s">
        <v>4079</v>
      </c>
    </row>
    <row r="2607" spans="1:21">
      <c r="A2607" s="54">
        <v>45975</v>
      </c>
      <c r="B2607" t="s">
        <v>6238</v>
      </c>
      <c r="C2607" t="s">
        <v>32</v>
      </c>
      <c r="D2607">
        <v>780225502</v>
      </c>
      <c r="E2607" t="s">
        <v>33</v>
      </c>
      <c r="F2607" t="s">
        <v>45</v>
      </c>
      <c r="G2607" t="s">
        <v>11094</v>
      </c>
      <c r="H2607">
        <v>791552815</v>
      </c>
      <c r="I2607">
        <v>791552815</v>
      </c>
      <c r="J2607" t="s">
        <v>11095</v>
      </c>
      <c r="K2607" t="s">
        <v>36</v>
      </c>
      <c r="L2607" t="s">
        <v>1196</v>
      </c>
      <c r="M2607" t="s">
        <v>11096</v>
      </c>
      <c r="N2607" s="54">
        <v>45975</v>
      </c>
      <c r="O2607" s="55">
        <v>0.75</v>
      </c>
      <c r="P2607" t="s">
        <v>45</v>
      </c>
      <c r="Q2607" s="54">
        <v>45976</v>
      </c>
      <c r="R2607" s="55" t="s">
        <v>12279</v>
      </c>
      <c r="T2607">
        <v>1511251735414</v>
      </c>
      <c r="U2607">
        <v>0</v>
      </c>
    </row>
    <row r="2608" spans="1:21" hidden="1">
      <c r="A2608" s="54">
        <v>45975</v>
      </c>
      <c r="B2608" t="s">
        <v>4171</v>
      </c>
      <c r="C2608" t="s">
        <v>41</v>
      </c>
      <c r="D2608">
        <v>756696913</v>
      </c>
      <c r="E2608" t="s">
        <v>33</v>
      </c>
      <c r="F2608" t="s">
        <v>45</v>
      </c>
      <c r="G2608" t="s">
        <v>11097</v>
      </c>
      <c r="H2608">
        <v>785216754</v>
      </c>
      <c r="I2608">
        <v>702250501</v>
      </c>
      <c r="J2608" t="s">
        <v>11098</v>
      </c>
      <c r="K2608" t="s">
        <v>36</v>
      </c>
      <c r="L2608" t="s">
        <v>1911</v>
      </c>
      <c r="M2608" t="s">
        <v>11099</v>
      </c>
      <c r="N2608" s="54">
        <v>45976</v>
      </c>
      <c r="O2608" s="55">
        <v>0.33333333333333331</v>
      </c>
      <c r="P2608" t="s">
        <v>45</v>
      </c>
      <c r="Q2608" s="54">
        <v>45976</v>
      </c>
      <c r="R2608" s="55" t="s">
        <v>12280</v>
      </c>
      <c r="T2608">
        <v>1511251735497</v>
      </c>
      <c r="U2608">
        <v>0</v>
      </c>
    </row>
    <row r="2609" spans="1:21" hidden="1">
      <c r="A2609" s="54">
        <v>45975</v>
      </c>
      <c r="B2609" t="s">
        <v>8561</v>
      </c>
      <c r="C2609" t="s">
        <v>41</v>
      </c>
      <c r="D2609">
        <v>787701553</v>
      </c>
      <c r="E2609" t="s">
        <v>33</v>
      </c>
      <c r="F2609" t="s">
        <v>45</v>
      </c>
      <c r="G2609" t="s">
        <v>11100</v>
      </c>
      <c r="H2609">
        <v>254789546997</v>
      </c>
      <c r="I2609">
        <v>254789546997</v>
      </c>
      <c r="J2609" t="s">
        <v>11101</v>
      </c>
      <c r="K2609" t="s">
        <v>36</v>
      </c>
      <c r="L2609" t="s">
        <v>1196</v>
      </c>
      <c r="M2609" t="s">
        <v>11102</v>
      </c>
      <c r="N2609" s="54">
        <v>45977</v>
      </c>
      <c r="O2609" s="55">
        <v>0.5</v>
      </c>
      <c r="P2609" t="s">
        <v>67</v>
      </c>
      <c r="Q2609" s="54">
        <v>45976</v>
      </c>
      <c r="R2609" s="55" t="s">
        <v>12281</v>
      </c>
      <c r="T2609">
        <v>0</v>
      </c>
      <c r="U2609" t="s">
        <v>4048</v>
      </c>
    </row>
    <row r="2610" spans="1:21" hidden="1">
      <c r="A2610" s="54">
        <v>45975</v>
      </c>
      <c r="B2610" t="s">
        <v>764</v>
      </c>
      <c r="C2610" t="s">
        <v>41</v>
      </c>
      <c r="D2610">
        <v>787701553</v>
      </c>
      <c r="E2610" t="s">
        <v>33</v>
      </c>
      <c r="F2610" t="s">
        <v>45</v>
      </c>
      <c r="G2610" t="s">
        <v>11103</v>
      </c>
      <c r="H2610">
        <v>254729036484</v>
      </c>
      <c r="I2610">
        <v>254729036484</v>
      </c>
      <c r="J2610" t="s">
        <v>11104</v>
      </c>
      <c r="K2610" t="s">
        <v>36</v>
      </c>
      <c r="L2610" t="s">
        <v>1196</v>
      </c>
      <c r="M2610" t="s">
        <v>11102</v>
      </c>
      <c r="N2610" s="54">
        <v>45977</v>
      </c>
      <c r="O2610" s="55">
        <v>0.45833333333333331</v>
      </c>
      <c r="P2610" t="s">
        <v>67</v>
      </c>
      <c r="Q2610" s="54">
        <v>45976</v>
      </c>
      <c r="R2610" s="55">
        <v>0</v>
      </c>
      <c r="T2610">
        <v>0</v>
      </c>
      <c r="U2610" t="s">
        <v>4048</v>
      </c>
    </row>
    <row r="2611" spans="1:21" hidden="1">
      <c r="A2611" s="54">
        <v>45975</v>
      </c>
      <c r="B2611" t="s">
        <v>4222</v>
      </c>
      <c r="C2611" t="s">
        <v>41</v>
      </c>
      <c r="D2611">
        <v>739803870</v>
      </c>
      <c r="E2611" t="s">
        <v>33</v>
      </c>
      <c r="F2611" t="s">
        <v>45</v>
      </c>
      <c r="G2611" t="s">
        <v>11105</v>
      </c>
      <c r="H2611">
        <v>721982052</v>
      </c>
      <c r="I2611">
        <v>721982052</v>
      </c>
      <c r="J2611" t="s">
        <v>11106</v>
      </c>
      <c r="K2611" t="s">
        <v>36</v>
      </c>
      <c r="L2611" t="s">
        <v>1911</v>
      </c>
      <c r="M2611" t="s">
        <v>11107</v>
      </c>
      <c r="N2611" s="54">
        <v>45979</v>
      </c>
      <c r="O2611" s="55">
        <v>0.45833333333333331</v>
      </c>
      <c r="P2611" t="s">
        <v>45</v>
      </c>
      <c r="Q2611" s="54">
        <v>45976</v>
      </c>
      <c r="R2611" s="55" t="s">
        <v>12282</v>
      </c>
      <c r="T2611">
        <v>1511251734855</v>
      </c>
      <c r="U2611">
        <v>0</v>
      </c>
    </row>
    <row r="2612" spans="1:21" hidden="1">
      <c r="A2612" s="54">
        <v>45975</v>
      </c>
      <c r="B2612" t="s">
        <v>1754</v>
      </c>
      <c r="C2612" t="s">
        <v>41</v>
      </c>
      <c r="D2612">
        <v>737760378</v>
      </c>
      <c r="E2612" t="s">
        <v>33</v>
      </c>
      <c r="F2612" t="s">
        <v>45</v>
      </c>
      <c r="G2612" t="s">
        <v>11108</v>
      </c>
      <c r="I2612">
        <v>746452248</v>
      </c>
      <c r="J2612" t="s">
        <v>11109</v>
      </c>
      <c r="K2612" t="s">
        <v>36</v>
      </c>
      <c r="L2612" t="s">
        <v>3943</v>
      </c>
      <c r="M2612" t="s">
        <v>8098</v>
      </c>
      <c r="N2612" s="54">
        <v>45976</v>
      </c>
      <c r="O2612" s="55">
        <v>0.33333333333333331</v>
      </c>
      <c r="P2612" t="s">
        <v>45</v>
      </c>
      <c r="Q2612" s="54">
        <v>45976</v>
      </c>
      <c r="R2612" s="55" t="s">
        <v>12283</v>
      </c>
      <c r="T2612">
        <v>1511251734953</v>
      </c>
      <c r="U2612">
        <v>0</v>
      </c>
    </row>
    <row r="2613" spans="1:21">
      <c r="A2613" s="54">
        <v>45975</v>
      </c>
      <c r="B2613" t="s">
        <v>557</v>
      </c>
      <c r="C2613" t="s">
        <v>70</v>
      </c>
      <c r="D2613">
        <v>755877260</v>
      </c>
      <c r="E2613" t="s">
        <v>33</v>
      </c>
      <c r="F2613" t="s">
        <v>45</v>
      </c>
      <c r="G2613" t="s">
        <v>11110</v>
      </c>
      <c r="H2613">
        <v>754982277</v>
      </c>
      <c r="I2613">
        <v>754982277</v>
      </c>
      <c r="J2613" t="s">
        <v>11111</v>
      </c>
      <c r="K2613" t="s">
        <v>36</v>
      </c>
      <c r="L2613" t="s">
        <v>3959</v>
      </c>
      <c r="M2613" t="s">
        <v>3251</v>
      </c>
      <c r="N2613" s="54">
        <v>45976</v>
      </c>
      <c r="O2613" s="55">
        <v>0.375</v>
      </c>
      <c r="P2613" t="s">
        <v>45</v>
      </c>
      <c r="Q2613" s="54">
        <v>45976</v>
      </c>
      <c r="R2613" s="55" t="s">
        <v>12284</v>
      </c>
      <c r="T2613">
        <v>1511251735331</v>
      </c>
      <c r="U2613">
        <v>0</v>
      </c>
    </row>
    <row r="2614" spans="1:21" hidden="1">
      <c r="A2614" s="54">
        <v>45975</v>
      </c>
      <c r="B2614" t="s">
        <v>6141</v>
      </c>
      <c r="C2614" t="s">
        <v>41</v>
      </c>
      <c r="D2614">
        <v>789052741</v>
      </c>
      <c r="E2614" t="s">
        <v>33</v>
      </c>
      <c r="F2614" t="s">
        <v>45</v>
      </c>
      <c r="G2614" t="s">
        <v>11112</v>
      </c>
      <c r="H2614">
        <v>254720845310</v>
      </c>
      <c r="I2614">
        <v>254716232335</v>
      </c>
      <c r="J2614" t="s">
        <v>11113</v>
      </c>
      <c r="K2614" t="s">
        <v>36</v>
      </c>
      <c r="L2614" t="s">
        <v>5551</v>
      </c>
      <c r="M2614" t="s">
        <v>11114</v>
      </c>
      <c r="N2614" s="54">
        <v>45978</v>
      </c>
      <c r="O2614" s="55">
        <v>0.5</v>
      </c>
      <c r="P2614" t="s">
        <v>45</v>
      </c>
      <c r="Q2614" s="54">
        <v>45976</v>
      </c>
      <c r="R2614" s="55" t="s">
        <v>12285</v>
      </c>
      <c r="T2614">
        <v>1511251735168</v>
      </c>
      <c r="U2614">
        <v>0</v>
      </c>
    </row>
    <row r="2615" spans="1:21" hidden="1">
      <c r="A2615" s="54">
        <v>45975</v>
      </c>
      <c r="B2615" t="s">
        <v>4402</v>
      </c>
      <c r="C2615" t="s">
        <v>41</v>
      </c>
      <c r="D2615">
        <v>788595265</v>
      </c>
      <c r="E2615" t="s">
        <v>33</v>
      </c>
      <c r="F2615" t="s">
        <v>3886</v>
      </c>
      <c r="G2615" t="s">
        <v>7257</v>
      </c>
      <c r="H2615">
        <v>787156099</v>
      </c>
      <c r="I2615">
        <v>714379372</v>
      </c>
      <c r="J2615" t="s">
        <v>11115</v>
      </c>
      <c r="K2615" t="s">
        <v>36</v>
      </c>
      <c r="L2615" t="s">
        <v>4129</v>
      </c>
      <c r="M2615" t="s">
        <v>11116</v>
      </c>
      <c r="N2615" s="54">
        <v>45992</v>
      </c>
      <c r="O2615" s="55">
        <v>0.375</v>
      </c>
      <c r="P2615" t="s">
        <v>3886</v>
      </c>
      <c r="Q2615" s="54"/>
      <c r="T2615" t="s">
        <v>4175</v>
      </c>
      <c r="U2615"/>
    </row>
    <row r="2616" spans="1:21">
      <c r="A2616" s="54">
        <v>45975</v>
      </c>
      <c r="B2616" t="s">
        <v>3937</v>
      </c>
      <c r="C2616" t="s">
        <v>1181</v>
      </c>
      <c r="D2616">
        <v>735500255</v>
      </c>
      <c r="E2616" t="s">
        <v>33</v>
      </c>
      <c r="F2616" t="s">
        <v>45</v>
      </c>
      <c r="G2616" t="s">
        <v>11117</v>
      </c>
      <c r="H2616">
        <v>734008961</v>
      </c>
      <c r="I2616">
        <v>794419633</v>
      </c>
      <c r="J2616" t="s">
        <v>11118</v>
      </c>
      <c r="K2616" t="s">
        <v>36</v>
      </c>
      <c r="L2616" t="s">
        <v>3940</v>
      </c>
      <c r="M2616" t="s">
        <v>11119</v>
      </c>
      <c r="N2616" s="54">
        <v>45976</v>
      </c>
      <c r="O2616" s="55">
        <v>0.45833333333333331</v>
      </c>
      <c r="P2616" t="s">
        <v>45</v>
      </c>
      <c r="Q2616" s="54">
        <v>45976</v>
      </c>
      <c r="R2616" s="55" t="s">
        <v>12286</v>
      </c>
      <c r="T2616">
        <v>1511251734727</v>
      </c>
      <c r="U2616">
        <v>0</v>
      </c>
    </row>
    <row r="2617" spans="1:21" hidden="1">
      <c r="A2617" s="54">
        <v>45975</v>
      </c>
      <c r="B2617" t="s">
        <v>47</v>
      </c>
      <c r="C2617" t="s">
        <v>41</v>
      </c>
      <c r="D2617">
        <v>735633807</v>
      </c>
      <c r="E2617" t="s">
        <v>33</v>
      </c>
      <c r="F2617" t="s">
        <v>45</v>
      </c>
      <c r="G2617" t="s">
        <v>11120</v>
      </c>
      <c r="H2617">
        <v>725570100</v>
      </c>
      <c r="I2617">
        <v>725570100</v>
      </c>
      <c r="J2617" t="s">
        <v>11121</v>
      </c>
      <c r="K2617" t="s">
        <v>36</v>
      </c>
      <c r="L2617" t="s">
        <v>3918</v>
      </c>
      <c r="M2617" t="s">
        <v>11122</v>
      </c>
      <c r="N2617" s="54">
        <v>45975</v>
      </c>
      <c r="O2617" s="55">
        <v>0.75</v>
      </c>
      <c r="P2617" t="s">
        <v>45</v>
      </c>
      <c r="Q2617" s="54">
        <v>45976</v>
      </c>
      <c r="R2617" s="55" t="s">
        <v>12039</v>
      </c>
      <c r="T2617">
        <v>1511251734736</v>
      </c>
      <c r="U2617">
        <v>0</v>
      </c>
    </row>
    <row r="2618" spans="1:21" hidden="1">
      <c r="A2618" s="54">
        <v>45975</v>
      </c>
      <c r="B2618" t="s">
        <v>47</v>
      </c>
      <c r="C2618" t="s">
        <v>41</v>
      </c>
      <c r="D2618">
        <v>735633807</v>
      </c>
      <c r="E2618" t="s">
        <v>33</v>
      </c>
      <c r="F2618" t="s">
        <v>45</v>
      </c>
      <c r="G2618" t="s">
        <v>11123</v>
      </c>
      <c r="H2618">
        <v>101402262</v>
      </c>
      <c r="I2618">
        <v>101402262</v>
      </c>
      <c r="J2618" t="s">
        <v>11124</v>
      </c>
      <c r="K2618" t="s">
        <v>36</v>
      </c>
      <c r="L2618" t="s">
        <v>4004</v>
      </c>
      <c r="M2618" t="s">
        <v>11125</v>
      </c>
      <c r="N2618" s="54">
        <v>45975</v>
      </c>
      <c r="O2618" s="55">
        <v>0.75</v>
      </c>
      <c r="P2618" t="s">
        <v>39</v>
      </c>
      <c r="Q2618" s="54">
        <v>45976</v>
      </c>
      <c r="R2618" s="55" t="s">
        <v>12051</v>
      </c>
      <c r="T2618">
        <v>0</v>
      </c>
      <c r="U2618" t="e">
        <v>#REF!</v>
      </c>
    </row>
    <row r="2619" spans="1:21" hidden="1">
      <c r="A2619" s="54">
        <v>45975</v>
      </c>
      <c r="B2619" t="s">
        <v>47</v>
      </c>
      <c r="C2619" t="s">
        <v>41</v>
      </c>
      <c r="D2619">
        <v>735633807</v>
      </c>
      <c r="E2619" t="s">
        <v>33</v>
      </c>
      <c r="F2619" t="s">
        <v>45</v>
      </c>
      <c r="G2619" t="s">
        <v>11126</v>
      </c>
      <c r="H2619">
        <v>718460549</v>
      </c>
      <c r="I2619">
        <v>718460549</v>
      </c>
      <c r="J2619" t="s">
        <v>11127</v>
      </c>
      <c r="K2619" t="s">
        <v>36</v>
      </c>
      <c r="L2619" t="s">
        <v>3945</v>
      </c>
      <c r="M2619" t="s">
        <v>11128</v>
      </c>
      <c r="N2619" s="54">
        <v>45975</v>
      </c>
      <c r="O2619" s="55">
        <v>0.75</v>
      </c>
      <c r="P2619" t="s">
        <v>45</v>
      </c>
      <c r="Q2619" s="54">
        <v>45977</v>
      </c>
      <c r="R2619" s="55" t="s">
        <v>12287</v>
      </c>
      <c r="T2619">
        <v>1611251736664</v>
      </c>
      <c r="U2619">
        <v>0</v>
      </c>
    </row>
    <row r="2620" spans="1:21" hidden="1">
      <c r="A2620" s="54">
        <v>45975</v>
      </c>
      <c r="B2620" t="s">
        <v>942</v>
      </c>
      <c r="C2620" t="s">
        <v>41</v>
      </c>
      <c r="D2620">
        <v>786633575</v>
      </c>
      <c r="E2620" t="s">
        <v>33</v>
      </c>
      <c r="F2620" t="s">
        <v>45</v>
      </c>
      <c r="G2620" t="s">
        <v>11129</v>
      </c>
      <c r="H2620">
        <v>721740421</v>
      </c>
      <c r="I2620">
        <v>721740421</v>
      </c>
      <c r="J2620" t="s">
        <v>11130</v>
      </c>
      <c r="K2620" t="s">
        <v>36</v>
      </c>
      <c r="L2620" t="s">
        <v>3959</v>
      </c>
      <c r="M2620" t="s">
        <v>8596</v>
      </c>
      <c r="N2620" s="54">
        <v>45976</v>
      </c>
      <c r="O2620" s="55">
        <v>0.45833333333333331</v>
      </c>
      <c r="P2620" t="s">
        <v>45</v>
      </c>
      <c r="Q2620" s="54">
        <v>45976</v>
      </c>
      <c r="R2620" s="55" t="s">
        <v>12288</v>
      </c>
      <c r="T2620">
        <v>1511251734762</v>
      </c>
      <c r="U2620">
        <v>0</v>
      </c>
    </row>
    <row r="2621" spans="1:21" hidden="1">
      <c r="A2621" s="54">
        <v>45975</v>
      </c>
      <c r="B2621" t="s">
        <v>47</v>
      </c>
      <c r="C2621" t="s">
        <v>41</v>
      </c>
      <c r="D2621">
        <v>735633807</v>
      </c>
      <c r="E2621" t="s">
        <v>33</v>
      </c>
      <c r="F2621" t="s">
        <v>45</v>
      </c>
      <c r="G2621" t="s">
        <v>11131</v>
      </c>
      <c r="H2621">
        <v>725089555</v>
      </c>
      <c r="I2621">
        <v>725089555</v>
      </c>
      <c r="J2621" t="s">
        <v>11132</v>
      </c>
      <c r="K2621" t="s">
        <v>36</v>
      </c>
      <c r="L2621" t="s">
        <v>1196</v>
      </c>
      <c r="M2621" t="s">
        <v>11133</v>
      </c>
      <c r="N2621" s="54">
        <v>45975</v>
      </c>
      <c r="O2621" s="55">
        <v>0.75</v>
      </c>
      <c r="P2621" t="s">
        <v>45</v>
      </c>
      <c r="Q2621" s="54">
        <v>45976</v>
      </c>
      <c r="R2621" s="55" t="s">
        <v>12289</v>
      </c>
      <c r="T2621">
        <v>1511251735307</v>
      </c>
      <c r="U2621">
        <v>0</v>
      </c>
    </row>
    <row r="2622" spans="1:21" hidden="1">
      <c r="A2622" s="54">
        <v>45975</v>
      </c>
      <c r="B2622" t="s">
        <v>47</v>
      </c>
      <c r="C2622" t="s">
        <v>41</v>
      </c>
      <c r="D2622">
        <v>735633807</v>
      </c>
      <c r="E2622" t="s">
        <v>33</v>
      </c>
      <c r="F2622" t="s">
        <v>45</v>
      </c>
      <c r="G2622" t="s">
        <v>11134</v>
      </c>
      <c r="H2622">
        <v>720230566</v>
      </c>
      <c r="I2622">
        <v>720230566</v>
      </c>
      <c r="J2622" t="s">
        <v>11135</v>
      </c>
      <c r="K2622" t="s">
        <v>36</v>
      </c>
      <c r="L2622" t="s">
        <v>1196</v>
      </c>
      <c r="M2622" t="s">
        <v>11136</v>
      </c>
      <c r="N2622" s="54">
        <v>45975</v>
      </c>
      <c r="O2622" s="55">
        <v>0.75</v>
      </c>
      <c r="P2622" t="s">
        <v>45</v>
      </c>
      <c r="Q2622" s="54">
        <v>45976</v>
      </c>
      <c r="R2622" s="55" t="s">
        <v>12290</v>
      </c>
      <c r="T2622">
        <v>1511251734783</v>
      </c>
      <c r="U2622">
        <v>0</v>
      </c>
    </row>
    <row r="2623" spans="1:21">
      <c r="A2623" s="54">
        <v>45975</v>
      </c>
      <c r="B2623" t="s">
        <v>2892</v>
      </c>
      <c r="C2623" t="s">
        <v>1075</v>
      </c>
      <c r="D2623">
        <v>101211441</v>
      </c>
      <c r="E2623" t="s">
        <v>33</v>
      </c>
      <c r="F2623" t="s">
        <v>45</v>
      </c>
      <c r="G2623" t="s">
        <v>11137</v>
      </c>
      <c r="I2623">
        <v>254716374050</v>
      </c>
      <c r="J2623" t="s">
        <v>11138</v>
      </c>
      <c r="K2623" t="s">
        <v>36</v>
      </c>
      <c r="L2623" t="s">
        <v>3918</v>
      </c>
      <c r="M2623" t="s">
        <v>11139</v>
      </c>
      <c r="N2623" s="54">
        <v>45976</v>
      </c>
      <c r="O2623" s="55">
        <v>0.33333333333333331</v>
      </c>
      <c r="P2623" t="s">
        <v>45</v>
      </c>
      <c r="Q2623" s="54">
        <v>45976</v>
      </c>
      <c r="R2623" s="55" t="s">
        <v>12291</v>
      </c>
      <c r="T2623">
        <v>1511251734796</v>
      </c>
      <c r="U2623">
        <v>0</v>
      </c>
    </row>
    <row r="2624" spans="1:21" hidden="1">
      <c r="A2624" s="54">
        <v>45975</v>
      </c>
      <c r="B2624" t="s">
        <v>47</v>
      </c>
      <c r="C2624" t="s">
        <v>41</v>
      </c>
      <c r="D2624">
        <v>735633807</v>
      </c>
      <c r="E2624" t="s">
        <v>33</v>
      </c>
      <c r="F2624" t="s">
        <v>45</v>
      </c>
      <c r="G2624" t="s">
        <v>11140</v>
      </c>
      <c r="H2624">
        <v>702796070</v>
      </c>
      <c r="I2624">
        <v>702796070</v>
      </c>
      <c r="J2624" t="s">
        <v>11141</v>
      </c>
      <c r="K2624" t="s">
        <v>36</v>
      </c>
      <c r="L2624" t="s">
        <v>1196</v>
      </c>
      <c r="M2624" t="s">
        <v>11142</v>
      </c>
      <c r="N2624" s="54">
        <v>45975</v>
      </c>
      <c r="O2624" s="55">
        <v>0.75</v>
      </c>
      <c r="P2624" t="s">
        <v>45</v>
      </c>
      <c r="Q2624" s="54">
        <v>45976</v>
      </c>
      <c r="R2624" s="55" t="s">
        <v>12292</v>
      </c>
      <c r="T2624">
        <v>1511251734818</v>
      </c>
      <c r="U2624">
        <v>0</v>
      </c>
    </row>
    <row r="2625" spans="1:21" hidden="1">
      <c r="A2625" s="54">
        <v>45975</v>
      </c>
      <c r="B2625" t="s">
        <v>170</v>
      </c>
      <c r="C2625" t="s">
        <v>41</v>
      </c>
      <c r="D2625">
        <v>783687450</v>
      </c>
      <c r="E2625" t="s">
        <v>33</v>
      </c>
      <c r="F2625" t="s">
        <v>45</v>
      </c>
      <c r="G2625" t="s">
        <v>11143</v>
      </c>
      <c r="H2625">
        <v>254715187335</v>
      </c>
      <c r="I2625">
        <v>0</v>
      </c>
      <c r="J2625" t="s">
        <v>11144</v>
      </c>
      <c r="K2625" t="s">
        <v>36</v>
      </c>
      <c r="L2625" t="s">
        <v>3959</v>
      </c>
      <c r="M2625" t="s">
        <v>11145</v>
      </c>
      <c r="N2625" s="54">
        <v>45976</v>
      </c>
      <c r="O2625" s="55">
        <v>0.375</v>
      </c>
      <c r="P2625" t="s">
        <v>67</v>
      </c>
      <c r="Q2625" s="54">
        <v>45976</v>
      </c>
      <c r="R2625" s="55" t="s">
        <v>4513</v>
      </c>
      <c r="T2625">
        <v>0</v>
      </c>
      <c r="U2625" t="s">
        <v>4355</v>
      </c>
    </row>
    <row r="2626" spans="1:21" hidden="1">
      <c r="A2626" s="54">
        <v>45975</v>
      </c>
      <c r="B2626" t="s">
        <v>1690</v>
      </c>
      <c r="C2626" t="s">
        <v>41</v>
      </c>
      <c r="D2626">
        <v>784289098</v>
      </c>
      <c r="E2626" t="s">
        <v>33</v>
      </c>
      <c r="F2626" t="s">
        <v>3886</v>
      </c>
      <c r="G2626" t="s">
        <v>6349</v>
      </c>
      <c r="H2626">
        <v>756854721</v>
      </c>
      <c r="I2626">
        <v>756854721</v>
      </c>
      <c r="J2626" t="s">
        <v>11146</v>
      </c>
      <c r="K2626" t="s">
        <v>36</v>
      </c>
      <c r="L2626" t="s">
        <v>3896</v>
      </c>
      <c r="M2626" t="s">
        <v>10734</v>
      </c>
      <c r="N2626" s="54">
        <v>45975</v>
      </c>
      <c r="O2626" s="55">
        <v>0.41666666666666669</v>
      </c>
      <c r="P2626" t="s">
        <v>3886</v>
      </c>
      <c r="Q2626" s="54"/>
      <c r="T2626" t="s">
        <v>4175</v>
      </c>
      <c r="U2626"/>
    </row>
    <row r="2627" spans="1:21" hidden="1">
      <c r="A2627" s="54">
        <v>45975</v>
      </c>
      <c r="B2627" t="s">
        <v>6561</v>
      </c>
      <c r="C2627" t="s">
        <v>41</v>
      </c>
      <c r="D2627">
        <v>735633807</v>
      </c>
      <c r="E2627" t="s">
        <v>33</v>
      </c>
      <c r="F2627" t="s">
        <v>45</v>
      </c>
      <c r="G2627" t="s">
        <v>6561</v>
      </c>
      <c r="H2627">
        <v>724973331</v>
      </c>
      <c r="I2627">
        <v>724973331</v>
      </c>
      <c r="J2627" t="s">
        <v>11147</v>
      </c>
      <c r="K2627" t="s">
        <v>36</v>
      </c>
      <c r="L2627" t="s">
        <v>1196</v>
      </c>
      <c r="M2627" t="s">
        <v>11148</v>
      </c>
      <c r="N2627" s="54">
        <v>45975</v>
      </c>
      <c r="O2627" s="55">
        <v>0.75</v>
      </c>
      <c r="P2627" t="s">
        <v>39</v>
      </c>
      <c r="Q2627" s="54">
        <v>45976</v>
      </c>
      <c r="R2627" s="55" t="s">
        <v>12267</v>
      </c>
      <c r="T2627">
        <v>0</v>
      </c>
      <c r="U2627" t="e">
        <v>#REF!</v>
      </c>
    </row>
    <row r="2628" spans="1:21" hidden="1">
      <c r="A2628" s="54">
        <v>45975</v>
      </c>
      <c r="B2628" t="s">
        <v>1690</v>
      </c>
      <c r="C2628" t="s">
        <v>41</v>
      </c>
      <c r="D2628">
        <v>784289098</v>
      </c>
      <c r="E2628" t="s">
        <v>33</v>
      </c>
      <c r="F2628" t="s">
        <v>3886</v>
      </c>
      <c r="G2628" t="s">
        <v>4757</v>
      </c>
      <c r="H2628">
        <v>732580765</v>
      </c>
      <c r="I2628">
        <v>732580765</v>
      </c>
      <c r="J2628" t="s">
        <v>11149</v>
      </c>
      <c r="K2628" t="s">
        <v>36</v>
      </c>
      <c r="L2628" t="s">
        <v>3896</v>
      </c>
      <c r="M2628" t="s">
        <v>10277</v>
      </c>
      <c r="N2628" s="54">
        <v>45976</v>
      </c>
      <c r="O2628" s="55">
        <v>0.41666666666666669</v>
      </c>
      <c r="P2628" t="s">
        <v>3886</v>
      </c>
      <c r="Q2628" s="54"/>
      <c r="T2628" t="s">
        <v>4175</v>
      </c>
      <c r="U2628"/>
    </row>
    <row r="2629" spans="1:21" hidden="1">
      <c r="A2629" s="54">
        <v>45975</v>
      </c>
      <c r="B2629" t="s">
        <v>47</v>
      </c>
      <c r="C2629" t="s">
        <v>41</v>
      </c>
      <c r="D2629">
        <v>735633807</v>
      </c>
      <c r="E2629" t="s">
        <v>33</v>
      </c>
      <c r="F2629" t="s">
        <v>45</v>
      </c>
      <c r="G2629" t="s">
        <v>11150</v>
      </c>
      <c r="H2629">
        <v>103631416</v>
      </c>
      <c r="I2629">
        <v>103631416</v>
      </c>
      <c r="J2629" t="s">
        <v>11151</v>
      </c>
      <c r="K2629" t="s">
        <v>36</v>
      </c>
      <c r="L2629" t="s">
        <v>3971</v>
      </c>
      <c r="M2629" t="s">
        <v>11152</v>
      </c>
      <c r="N2629" s="54">
        <v>45975</v>
      </c>
      <c r="O2629" s="55">
        <v>0.75</v>
      </c>
      <c r="P2629" t="s">
        <v>67</v>
      </c>
      <c r="Q2629" s="54">
        <v>45976</v>
      </c>
      <c r="R2629" s="55" t="s">
        <v>12214</v>
      </c>
      <c r="T2629">
        <v>0</v>
      </c>
      <c r="U2629" t="s">
        <v>114</v>
      </c>
    </row>
    <row r="2630" spans="1:21" hidden="1">
      <c r="A2630" s="54">
        <v>45975</v>
      </c>
      <c r="B2630" t="s">
        <v>47</v>
      </c>
      <c r="C2630" t="s">
        <v>41</v>
      </c>
      <c r="D2630">
        <v>735633807</v>
      </c>
      <c r="E2630" t="s">
        <v>33</v>
      </c>
      <c r="F2630" t="s">
        <v>45</v>
      </c>
      <c r="G2630" t="s">
        <v>11153</v>
      </c>
      <c r="H2630">
        <v>788310311</v>
      </c>
      <c r="I2630">
        <v>788310311</v>
      </c>
      <c r="J2630" t="s">
        <v>11154</v>
      </c>
      <c r="K2630" t="s">
        <v>36</v>
      </c>
      <c r="L2630" t="s">
        <v>3966</v>
      </c>
      <c r="M2630" t="s">
        <v>4414</v>
      </c>
      <c r="N2630" s="54">
        <v>45975</v>
      </c>
      <c r="O2630" s="55">
        <v>0.75</v>
      </c>
      <c r="P2630" t="s">
        <v>39</v>
      </c>
      <c r="Q2630" s="54">
        <v>45976</v>
      </c>
      <c r="R2630" s="55" t="s">
        <v>12286</v>
      </c>
      <c r="T2630">
        <v>0</v>
      </c>
      <c r="U2630" t="e">
        <v>#REF!</v>
      </c>
    </row>
    <row r="2631" spans="1:21" hidden="1">
      <c r="A2631" s="54">
        <v>45975</v>
      </c>
      <c r="B2631" t="s">
        <v>47</v>
      </c>
      <c r="C2631" t="s">
        <v>41</v>
      </c>
      <c r="D2631">
        <v>735633807</v>
      </c>
      <c r="E2631" t="s">
        <v>33</v>
      </c>
      <c r="F2631" t="s">
        <v>45</v>
      </c>
      <c r="G2631" t="s">
        <v>11155</v>
      </c>
      <c r="H2631">
        <v>754461869</v>
      </c>
      <c r="I2631">
        <v>754461869</v>
      </c>
      <c r="J2631" t="s">
        <v>11156</v>
      </c>
      <c r="K2631" t="s">
        <v>36</v>
      </c>
      <c r="L2631" t="s">
        <v>3918</v>
      </c>
      <c r="M2631" t="s">
        <v>11157</v>
      </c>
      <c r="N2631" s="54">
        <v>45975</v>
      </c>
      <c r="O2631" s="55">
        <v>0.75</v>
      </c>
      <c r="P2631" t="s">
        <v>39</v>
      </c>
      <c r="Q2631" s="54">
        <v>45976</v>
      </c>
      <c r="R2631" s="55" t="s">
        <v>12293</v>
      </c>
      <c r="T2631">
        <v>0</v>
      </c>
      <c r="U2631" t="e">
        <v>#REF!</v>
      </c>
    </row>
    <row r="2632" spans="1:21" hidden="1">
      <c r="A2632" s="54">
        <v>45975</v>
      </c>
      <c r="B2632" t="s">
        <v>942</v>
      </c>
      <c r="C2632" t="s">
        <v>41</v>
      </c>
      <c r="D2632">
        <v>786633575</v>
      </c>
      <c r="E2632" t="s">
        <v>33</v>
      </c>
      <c r="F2632" t="s">
        <v>45</v>
      </c>
      <c r="G2632" t="s">
        <v>11158</v>
      </c>
      <c r="H2632">
        <v>726487437</v>
      </c>
      <c r="I2632">
        <v>726487437</v>
      </c>
      <c r="J2632" t="s">
        <v>11159</v>
      </c>
      <c r="K2632" t="s">
        <v>36</v>
      </c>
      <c r="L2632" t="s">
        <v>3966</v>
      </c>
      <c r="M2632" t="s">
        <v>11160</v>
      </c>
      <c r="N2632" s="54">
        <v>45976</v>
      </c>
      <c r="O2632" s="55">
        <v>0.5</v>
      </c>
      <c r="P2632" t="s">
        <v>45</v>
      </c>
      <c r="Q2632" s="54">
        <v>45976</v>
      </c>
      <c r="R2632" s="55" t="s">
        <v>12294</v>
      </c>
      <c r="T2632">
        <v>1511251735150</v>
      </c>
      <c r="U2632">
        <v>0</v>
      </c>
    </row>
    <row r="2633" spans="1:21" hidden="1">
      <c r="A2633" s="54">
        <v>45975</v>
      </c>
      <c r="B2633" t="s">
        <v>1690</v>
      </c>
      <c r="C2633" t="s">
        <v>41</v>
      </c>
      <c r="D2633">
        <v>784289098</v>
      </c>
      <c r="E2633" t="s">
        <v>33</v>
      </c>
      <c r="F2633" t="s">
        <v>3886</v>
      </c>
      <c r="G2633" t="s">
        <v>11161</v>
      </c>
      <c r="H2633">
        <v>746321785</v>
      </c>
      <c r="I2633">
        <v>746321785</v>
      </c>
      <c r="J2633" t="s">
        <v>11162</v>
      </c>
      <c r="K2633" t="s">
        <v>36</v>
      </c>
      <c r="L2633" t="s">
        <v>3896</v>
      </c>
      <c r="M2633" t="s">
        <v>2250</v>
      </c>
      <c r="N2633" s="54">
        <v>45975</v>
      </c>
      <c r="O2633" s="55">
        <v>0.41666666666666669</v>
      </c>
      <c r="P2633" t="s">
        <v>3886</v>
      </c>
      <c r="Q2633" s="54"/>
      <c r="T2633" t="s">
        <v>4175</v>
      </c>
      <c r="U2633"/>
    </row>
    <row r="2634" spans="1:21" hidden="1">
      <c r="A2634" s="54">
        <v>45975</v>
      </c>
      <c r="B2634" t="s">
        <v>267</v>
      </c>
      <c r="C2634" t="s">
        <v>41</v>
      </c>
      <c r="D2634">
        <v>755669505</v>
      </c>
      <c r="E2634" t="s">
        <v>33</v>
      </c>
      <c r="F2634" t="s">
        <v>45</v>
      </c>
      <c r="G2634" t="s">
        <v>11163</v>
      </c>
      <c r="H2634">
        <v>254750066736</v>
      </c>
      <c r="I2634">
        <v>254704489229</v>
      </c>
      <c r="J2634" t="s">
        <v>11164</v>
      </c>
      <c r="K2634" t="s">
        <v>36</v>
      </c>
      <c r="L2634" t="s">
        <v>3959</v>
      </c>
      <c r="M2634" t="s">
        <v>8096</v>
      </c>
      <c r="N2634" s="54">
        <v>45978</v>
      </c>
      <c r="O2634" s="55">
        <v>0.41666666666666669</v>
      </c>
      <c r="P2634" t="s">
        <v>45</v>
      </c>
      <c r="Q2634" s="54">
        <v>45976</v>
      </c>
      <c r="R2634" s="55" t="s">
        <v>12295</v>
      </c>
      <c r="T2634">
        <v>1511251735122</v>
      </c>
      <c r="U2634">
        <v>0</v>
      </c>
    </row>
    <row r="2635" spans="1:21" hidden="1">
      <c r="A2635" s="54">
        <v>45975</v>
      </c>
      <c r="B2635" t="s">
        <v>267</v>
      </c>
      <c r="C2635" t="s">
        <v>41</v>
      </c>
      <c r="D2635">
        <v>755669505</v>
      </c>
      <c r="E2635" t="s">
        <v>33</v>
      </c>
      <c r="F2635" t="s">
        <v>45</v>
      </c>
      <c r="G2635" t="s">
        <v>11165</v>
      </c>
      <c r="I2635">
        <v>254702424771</v>
      </c>
      <c r="J2635" t="s">
        <v>11166</v>
      </c>
      <c r="K2635" t="s">
        <v>36</v>
      </c>
      <c r="L2635" t="s">
        <v>3945</v>
      </c>
      <c r="M2635" t="s">
        <v>4131</v>
      </c>
      <c r="N2635" s="54">
        <v>45979</v>
      </c>
      <c r="O2635" s="55">
        <v>0.625</v>
      </c>
      <c r="P2635" t="s">
        <v>45</v>
      </c>
      <c r="Q2635" s="54">
        <v>45976</v>
      </c>
      <c r="R2635" s="55" t="s">
        <v>12296</v>
      </c>
      <c r="T2635">
        <v>1511251735020</v>
      </c>
      <c r="U2635">
        <v>0</v>
      </c>
    </row>
    <row r="2636" spans="1:21" hidden="1">
      <c r="A2636" s="54">
        <v>45975</v>
      </c>
      <c r="B2636" t="s">
        <v>142</v>
      </c>
      <c r="C2636" t="s">
        <v>41</v>
      </c>
      <c r="D2636">
        <v>784172048</v>
      </c>
      <c r="E2636" t="s">
        <v>33</v>
      </c>
      <c r="F2636" t="s">
        <v>45</v>
      </c>
      <c r="G2636" t="s">
        <v>11167</v>
      </c>
      <c r="H2636">
        <v>787918809</v>
      </c>
      <c r="I2636">
        <v>729616802</v>
      </c>
      <c r="J2636" t="s">
        <v>11168</v>
      </c>
      <c r="K2636" t="s">
        <v>36</v>
      </c>
      <c r="L2636" t="s">
        <v>1196</v>
      </c>
      <c r="M2636" t="s">
        <v>11169</v>
      </c>
      <c r="N2636" s="54">
        <v>45976</v>
      </c>
      <c r="O2636" s="55">
        <v>0.33333333333333331</v>
      </c>
      <c r="P2636" t="s">
        <v>45</v>
      </c>
      <c r="Q2636" s="54">
        <v>45976</v>
      </c>
      <c r="R2636" s="55">
        <v>0.35138888888888897</v>
      </c>
      <c r="T2636">
        <v>1511251734748</v>
      </c>
      <c r="U2636">
        <v>0</v>
      </c>
    </row>
    <row r="2637" spans="1:21" hidden="1">
      <c r="A2637" s="54">
        <v>45975</v>
      </c>
      <c r="B2637" t="s">
        <v>11170</v>
      </c>
      <c r="C2637" t="s">
        <v>41</v>
      </c>
      <c r="D2637">
        <v>736027194</v>
      </c>
      <c r="E2637" t="s">
        <v>33</v>
      </c>
      <c r="F2637" t="s">
        <v>45</v>
      </c>
      <c r="G2637" t="s">
        <v>11171</v>
      </c>
      <c r="H2637">
        <v>792548766</v>
      </c>
      <c r="I2637">
        <v>726908600</v>
      </c>
      <c r="J2637" t="s">
        <v>11172</v>
      </c>
      <c r="K2637" t="s">
        <v>36</v>
      </c>
      <c r="L2637" t="s">
        <v>3959</v>
      </c>
      <c r="M2637" t="s">
        <v>554</v>
      </c>
      <c r="N2637" s="54">
        <v>45976</v>
      </c>
      <c r="O2637" s="55">
        <v>0.33333333333333331</v>
      </c>
      <c r="P2637" t="s">
        <v>45</v>
      </c>
      <c r="Q2637" s="54">
        <v>45976</v>
      </c>
      <c r="R2637" s="55">
        <v>0.53333333333333299</v>
      </c>
      <c r="T2637">
        <v>1511251735306</v>
      </c>
      <c r="U2637">
        <v>0</v>
      </c>
    </row>
    <row r="2638" spans="1:21" hidden="1">
      <c r="A2638" s="54">
        <v>45975</v>
      </c>
      <c r="B2638" t="s">
        <v>11170</v>
      </c>
      <c r="C2638" t="s">
        <v>41</v>
      </c>
      <c r="D2638">
        <v>736027194</v>
      </c>
      <c r="E2638" t="s">
        <v>33</v>
      </c>
      <c r="F2638" t="s">
        <v>45</v>
      </c>
      <c r="G2638" t="s">
        <v>11173</v>
      </c>
      <c r="H2638">
        <v>798345148</v>
      </c>
      <c r="I2638">
        <v>726908600</v>
      </c>
      <c r="J2638" t="s">
        <v>11174</v>
      </c>
      <c r="K2638" t="s">
        <v>36</v>
      </c>
      <c r="L2638" t="s">
        <v>3959</v>
      </c>
      <c r="M2638" t="s">
        <v>10897</v>
      </c>
      <c r="N2638" s="54">
        <v>45976</v>
      </c>
      <c r="O2638" s="55">
        <v>0.33333333333333331</v>
      </c>
      <c r="P2638" t="s">
        <v>45</v>
      </c>
      <c r="Q2638" s="54">
        <v>45976</v>
      </c>
      <c r="R2638" s="55">
        <v>0.43333333333333302</v>
      </c>
      <c r="T2638">
        <v>1511251734938</v>
      </c>
      <c r="U2638">
        <v>0</v>
      </c>
    </row>
    <row r="2639" spans="1:21" hidden="1">
      <c r="A2639" s="54">
        <v>45975</v>
      </c>
      <c r="B2639" t="s">
        <v>11170</v>
      </c>
      <c r="C2639" t="s">
        <v>41</v>
      </c>
      <c r="D2639">
        <v>736027194</v>
      </c>
      <c r="E2639" t="s">
        <v>33</v>
      </c>
      <c r="F2639" t="s">
        <v>45</v>
      </c>
      <c r="G2639" t="s">
        <v>11175</v>
      </c>
      <c r="H2639">
        <v>723992394</v>
      </c>
      <c r="I2639">
        <v>726908600</v>
      </c>
      <c r="J2639" t="s">
        <v>11176</v>
      </c>
      <c r="K2639" t="s">
        <v>36</v>
      </c>
      <c r="L2639" t="s">
        <v>3959</v>
      </c>
      <c r="M2639" t="s">
        <v>4764</v>
      </c>
      <c r="N2639" s="54">
        <v>45977</v>
      </c>
      <c r="O2639" s="55">
        <v>0.33333333333333331</v>
      </c>
      <c r="P2639" t="s">
        <v>45</v>
      </c>
      <c r="Q2639" s="54">
        <v>45976</v>
      </c>
      <c r="R2639" s="55">
        <v>0.50138888888888899</v>
      </c>
      <c r="T2639">
        <v>1511251735191</v>
      </c>
      <c r="U2639">
        <v>0</v>
      </c>
    </row>
    <row r="2640" spans="1:21" hidden="1">
      <c r="A2640" s="54">
        <v>45975</v>
      </c>
      <c r="B2640" t="s">
        <v>2777</v>
      </c>
      <c r="C2640" t="s">
        <v>41</v>
      </c>
      <c r="D2640">
        <v>762648144</v>
      </c>
      <c r="E2640" t="s">
        <v>33</v>
      </c>
      <c r="F2640" t="s">
        <v>45</v>
      </c>
      <c r="G2640" t="s">
        <v>11177</v>
      </c>
      <c r="I2640">
        <v>254712165200</v>
      </c>
      <c r="J2640" t="s">
        <v>11178</v>
      </c>
      <c r="K2640" t="s">
        <v>36</v>
      </c>
      <c r="L2640" t="s">
        <v>3945</v>
      </c>
      <c r="M2640" t="s">
        <v>11179</v>
      </c>
      <c r="N2640" s="54">
        <v>45977</v>
      </c>
      <c r="O2640" s="55">
        <v>0.41666666666666669</v>
      </c>
      <c r="P2640" t="s">
        <v>45</v>
      </c>
      <c r="Q2640" s="54">
        <v>45976</v>
      </c>
      <c r="R2640" s="55">
        <v>0.51388888888888895</v>
      </c>
      <c r="T2640">
        <v>1511251735245</v>
      </c>
      <c r="U2640">
        <v>0</v>
      </c>
    </row>
    <row r="2641" spans="1:21" hidden="1">
      <c r="A2641" s="54">
        <v>45975</v>
      </c>
      <c r="B2641" t="s">
        <v>4103</v>
      </c>
      <c r="C2641" t="s">
        <v>41</v>
      </c>
      <c r="D2641">
        <v>780961460</v>
      </c>
      <c r="E2641" t="s">
        <v>33</v>
      </c>
      <c r="F2641" t="s">
        <v>45</v>
      </c>
      <c r="G2641" t="s">
        <v>11180</v>
      </c>
      <c r="H2641">
        <v>759256858</v>
      </c>
      <c r="I2641">
        <v>106038147</v>
      </c>
      <c r="J2641" t="s">
        <v>11181</v>
      </c>
      <c r="K2641" t="s">
        <v>36</v>
      </c>
      <c r="L2641" t="s">
        <v>3943</v>
      </c>
      <c r="M2641" t="s">
        <v>11182</v>
      </c>
      <c r="N2641" s="54">
        <v>45979</v>
      </c>
      <c r="O2641" s="55">
        <v>0.33333333333333331</v>
      </c>
      <c r="P2641" t="s">
        <v>45</v>
      </c>
      <c r="Q2641" s="54">
        <v>45976</v>
      </c>
      <c r="R2641" s="55">
        <v>0.48125000000000001</v>
      </c>
      <c r="T2641">
        <v>1511251735105</v>
      </c>
      <c r="U2641">
        <v>0</v>
      </c>
    </row>
    <row r="2642" spans="1:21" hidden="1">
      <c r="A2642" s="54">
        <v>45975</v>
      </c>
      <c r="B2642" t="s">
        <v>47</v>
      </c>
      <c r="C2642" t="s">
        <v>41</v>
      </c>
      <c r="D2642">
        <v>735633807</v>
      </c>
      <c r="E2642" t="s">
        <v>33</v>
      </c>
      <c r="F2642" t="s">
        <v>45</v>
      </c>
      <c r="G2642" t="s">
        <v>11183</v>
      </c>
      <c r="H2642">
        <v>739009833</v>
      </c>
      <c r="I2642">
        <v>739009833</v>
      </c>
      <c r="J2642" t="s">
        <v>11184</v>
      </c>
      <c r="K2642" t="s">
        <v>36</v>
      </c>
      <c r="L2642" t="s">
        <v>1196</v>
      </c>
      <c r="M2642" t="s">
        <v>7446</v>
      </c>
      <c r="N2642" s="54">
        <v>45976</v>
      </c>
      <c r="O2642" s="55">
        <v>0.75</v>
      </c>
      <c r="P2642" t="s">
        <v>45</v>
      </c>
      <c r="Q2642" s="54">
        <v>45976</v>
      </c>
      <c r="R2642" s="55">
        <v>0.46180555555555602</v>
      </c>
      <c r="T2642">
        <v>1511251735031</v>
      </c>
      <c r="U2642">
        <v>0</v>
      </c>
    </row>
    <row r="2643" spans="1:21" hidden="1">
      <c r="A2643" s="54">
        <v>45975</v>
      </c>
      <c r="B2643" t="s">
        <v>47</v>
      </c>
      <c r="C2643" t="s">
        <v>41</v>
      </c>
      <c r="D2643">
        <v>735633807</v>
      </c>
      <c r="E2643" t="s">
        <v>33</v>
      </c>
      <c r="F2643" t="s">
        <v>45</v>
      </c>
      <c r="G2643" t="s">
        <v>11185</v>
      </c>
      <c r="H2643">
        <v>739009830</v>
      </c>
      <c r="I2643">
        <v>739009830</v>
      </c>
      <c r="J2643" t="s">
        <v>11186</v>
      </c>
      <c r="K2643" t="s">
        <v>36</v>
      </c>
      <c r="L2643" t="s">
        <v>1196</v>
      </c>
      <c r="M2643" t="s">
        <v>11187</v>
      </c>
      <c r="N2643" s="54">
        <v>45975</v>
      </c>
      <c r="O2643" s="55">
        <v>0.75</v>
      </c>
      <c r="P2643" t="s">
        <v>67</v>
      </c>
      <c r="Q2643" s="54">
        <v>45976</v>
      </c>
      <c r="R2643" s="55">
        <v>0.420833333333333</v>
      </c>
      <c r="T2643">
        <v>0</v>
      </c>
      <c r="U2643" t="s">
        <v>4247</v>
      </c>
    </row>
    <row r="2644" spans="1:21" hidden="1">
      <c r="A2644" s="54">
        <v>45975</v>
      </c>
      <c r="B2644" t="s">
        <v>47</v>
      </c>
      <c r="C2644" t="s">
        <v>41</v>
      </c>
      <c r="D2644">
        <v>735633807</v>
      </c>
      <c r="E2644" t="s">
        <v>33</v>
      </c>
      <c r="F2644" t="s">
        <v>45</v>
      </c>
      <c r="G2644" t="s">
        <v>11188</v>
      </c>
      <c r="H2644">
        <v>734415778</v>
      </c>
      <c r="I2644">
        <v>734415778</v>
      </c>
      <c r="J2644" t="s">
        <v>11189</v>
      </c>
      <c r="K2644" t="s">
        <v>36</v>
      </c>
      <c r="L2644" t="s">
        <v>1196</v>
      </c>
      <c r="M2644" t="s">
        <v>11190</v>
      </c>
      <c r="N2644" s="54">
        <v>45975</v>
      </c>
      <c r="O2644" s="55">
        <v>0.75</v>
      </c>
      <c r="P2644" t="s">
        <v>45</v>
      </c>
      <c r="Q2644" s="54">
        <v>45976</v>
      </c>
      <c r="R2644" s="55">
        <v>0.41736111111111102</v>
      </c>
      <c r="T2644">
        <v>1511251734895</v>
      </c>
      <c r="U2644">
        <v>0</v>
      </c>
    </row>
    <row r="2645" spans="1:21" hidden="1">
      <c r="A2645" s="54">
        <v>45975</v>
      </c>
      <c r="B2645" t="s">
        <v>830</v>
      </c>
      <c r="C2645" t="s">
        <v>41</v>
      </c>
      <c r="D2645">
        <v>782300518</v>
      </c>
      <c r="E2645" t="s">
        <v>33</v>
      </c>
      <c r="F2645" t="s">
        <v>45</v>
      </c>
      <c r="G2645" t="s">
        <v>11191</v>
      </c>
      <c r="H2645">
        <v>733575230</v>
      </c>
      <c r="I2645">
        <v>704310304</v>
      </c>
      <c r="J2645" t="s">
        <v>11192</v>
      </c>
      <c r="K2645" t="s">
        <v>36</v>
      </c>
      <c r="L2645" t="s">
        <v>3959</v>
      </c>
      <c r="M2645" t="s">
        <v>9298</v>
      </c>
      <c r="N2645" s="54">
        <v>45976</v>
      </c>
      <c r="O2645" s="55">
        <v>0.5</v>
      </c>
      <c r="P2645" t="s">
        <v>45</v>
      </c>
      <c r="Q2645" s="54">
        <v>45976</v>
      </c>
      <c r="R2645" s="55">
        <v>0.39652777777777798</v>
      </c>
      <c r="T2645">
        <v>1511251734849</v>
      </c>
      <c r="U2645">
        <v>0</v>
      </c>
    </row>
    <row r="2646" spans="1:21" hidden="1">
      <c r="A2646" s="54">
        <v>45975</v>
      </c>
      <c r="B2646" t="s">
        <v>867</v>
      </c>
      <c r="C2646" t="s">
        <v>41</v>
      </c>
      <c r="D2646">
        <v>738237386</v>
      </c>
      <c r="E2646" t="s">
        <v>33</v>
      </c>
      <c r="F2646" t="s">
        <v>45</v>
      </c>
      <c r="G2646" t="s">
        <v>11193</v>
      </c>
      <c r="H2646">
        <v>736678212</v>
      </c>
      <c r="I2646">
        <v>710459714</v>
      </c>
      <c r="J2646" t="s">
        <v>11194</v>
      </c>
      <c r="K2646" t="s">
        <v>36</v>
      </c>
      <c r="L2646" t="s">
        <v>3943</v>
      </c>
      <c r="M2646" t="s">
        <v>3944</v>
      </c>
      <c r="N2646" s="54">
        <v>45976</v>
      </c>
      <c r="O2646" s="55">
        <v>0.41666666666666669</v>
      </c>
      <c r="P2646" t="s">
        <v>45</v>
      </c>
      <c r="Q2646" s="54">
        <v>45976</v>
      </c>
      <c r="R2646" s="55">
        <v>0.41388888888888897</v>
      </c>
      <c r="S2646" t="s">
        <v>45</v>
      </c>
      <c r="T2646">
        <v>1511251734889</v>
      </c>
      <c r="U2646">
        <v>0</v>
      </c>
    </row>
    <row r="2647" spans="1:21">
      <c r="A2647" s="54">
        <v>45975</v>
      </c>
      <c r="B2647" t="s">
        <v>4424</v>
      </c>
      <c r="C2647" t="s">
        <v>4425</v>
      </c>
      <c r="D2647">
        <v>788906455</v>
      </c>
      <c r="E2647" t="s">
        <v>33</v>
      </c>
      <c r="F2647" t="s">
        <v>45</v>
      </c>
      <c r="G2647" t="s">
        <v>11195</v>
      </c>
      <c r="H2647">
        <v>254102872599</v>
      </c>
      <c r="I2647">
        <v>254769140675</v>
      </c>
      <c r="J2647" t="s">
        <v>11196</v>
      </c>
      <c r="K2647" t="s">
        <v>36</v>
      </c>
      <c r="L2647" t="s">
        <v>3959</v>
      </c>
      <c r="M2647" t="s">
        <v>8596</v>
      </c>
      <c r="N2647" s="54">
        <v>45975</v>
      </c>
      <c r="O2647" s="55">
        <v>0.45833333333333331</v>
      </c>
      <c r="P2647" t="s">
        <v>45</v>
      </c>
      <c r="Q2647" s="54">
        <v>45976</v>
      </c>
      <c r="R2647" s="55">
        <v>0.50138888888888899</v>
      </c>
      <c r="S2647" t="s">
        <v>45</v>
      </c>
      <c r="T2647">
        <v>1511251735193</v>
      </c>
      <c r="U2647">
        <v>0</v>
      </c>
    </row>
    <row r="2648" spans="1:21" hidden="1">
      <c r="A2648" s="54">
        <v>45975</v>
      </c>
      <c r="B2648" t="s">
        <v>4103</v>
      </c>
      <c r="C2648" t="s">
        <v>41</v>
      </c>
      <c r="D2648">
        <v>780961460</v>
      </c>
      <c r="E2648" t="s">
        <v>33</v>
      </c>
      <c r="F2648" t="s">
        <v>45</v>
      </c>
      <c r="G2648" t="s">
        <v>11197</v>
      </c>
      <c r="H2648">
        <v>727934446</v>
      </c>
      <c r="I2648">
        <v>727934446</v>
      </c>
      <c r="J2648" t="s">
        <v>11198</v>
      </c>
      <c r="K2648" t="s">
        <v>36</v>
      </c>
      <c r="L2648" t="s">
        <v>1916</v>
      </c>
      <c r="M2648" t="s">
        <v>11199</v>
      </c>
      <c r="N2648" s="54">
        <v>45976</v>
      </c>
      <c r="O2648" s="55">
        <v>0.375</v>
      </c>
      <c r="P2648" t="s">
        <v>45</v>
      </c>
      <c r="Q2648" s="54">
        <v>45976</v>
      </c>
      <c r="R2648" s="55">
        <v>0.51041666666666696</v>
      </c>
      <c r="S2648" t="s">
        <v>45</v>
      </c>
      <c r="T2648">
        <v>1511251735215</v>
      </c>
      <c r="U2648">
        <v>0</v>
      </c>
    </row>
    <row r="2649" spans="1:21" hidden="1">
      <c r="A2649" s="54">
        <v>45975</v>
      </c>
      <c r="B2649" t="s">
        <v>267</v>
      </c>
      <c r="C2649" t="s">
        <v>41</v>
      </c>
      <c r="D2649">
        <v>755669505</v>
      </c>
      <c r="E2649" t="s">
        <v>33</v>
      </c>
      <c r="F2649" t="s">
        <v>45</v>
      </c>
      <c r="G2649" t="s">
        <v>11200</v>
      </c>
      <c r="I2649">
        <v>254741767493</v>
      </c>
      <c r="J2649" t="s">
        <v>11201</v>
      </c>
      <c r="K2649" t="s">
        <v>36</v>
      </c>
      <c r="L2649" t="s">
        <v>3909</v>
      </c>
      <c r="M2649" t="s">
        <v>11202</v>
      </c>
      <c r="N2649" s="54">
        <v>45976</v>
      </c>
      <c r="O2649" s="55">
        <v>0.58333333333333337</v>
      </c>
      <c r="P2649" t="s">
        <v>45</v>
      </c>
      <c r="Q2649" s="54">
        <v>45976</v>
      </c>
      <c r="R2649" s="55">
        <v>0.52708333333333302</v>
      </c>
      <c r="S2649" t="s">
        <v>45</v>
      </c>
      <c r="T2649">
        <v>1511251735278</v>
      </c>
      <c r="U2649">
        <v>0</v>
      </c>
    </row>
    <row r="2650" spans="1:21">
      <c r="A2650" s="54">
        <v>45975</v>
      </c>
      <c r="B2650" t="s">
        <v>3937</v>
      </c>
      <c r="C2650" t="s">
        <v>1181</v>
      </c>
      <c r="D2650">
        <v>735500255</v>
      </c>
      <c r="E2650" t="s">
        <v>33</v>
      </c>
      <c r="F2650" t="s">
        <v>45</v>
      </c>
      <c r="G2650" t="s">
        <v>11203</v>
      </c>
      <c r="I2650">
        <v>740133464</v>
      </c>
      <c r="J2650" t="s">
        <v>11204</v>
      </c>
      <c r="K2650" t="s">
        <v>36</v>
      </c>
      <c r="L2650" t="s">
        <v>3940</v>
      </c>
      <c r="M2650" t="s">
        <v>7951</v>
      </c>
      <c r="N2650" s="54">
        <v>45976</v>
      </c>
      <c r="O2650" s="55">
        <v>0.375</v>
      </c>
      <c r="P2650" t="s">
        <v>45</v>
      </c>
      <c r="Q2650" s="54">
        <v>45976</v>
      </c>
      <c r="R2650" s="55">
        <v>0.52777777777777801</v>
      </c>
      <c r="S2650" t="s">
        <v>45</v>
      </c>
      <c r="T2650">
        <v>1511251735288</v>
      </c>
      <c r="U2650">
        <v>0</v>
      </c>
    </row>
    <row r="2651" spans="1:21" hidden="1">
      <c r="A2651" s="54">
        <v>45975</v>
      </c>
      <c r="B2651" t="s">
        <v>3923</v>
      </c>
      <c r="C2651" t="s">
        <v>41</v>
      </c>
      <c r="D2651">
        <v>102497828</v>
      </c>
      <c r="E2651" t="s">
        <v>33</v>
      </c>
      <c r="F2651" t="s">
        <v>45</v>
      </c>
      <c r="G2651" t="s">
        <v>11205</v>
      </c>
      <c r="H2651">
        <v>769619578</v>
      </c>
      <c r="I2651">
        <v>769619578</v>
      </c>
      <c r="J2651" t="s">
        <v>11206</v>
      </c>
      <c r="K2651" t="s">
        <v>36</v>
      </c>
      <c r="L2651" t="s">
        <v>3909</v>
      </c>
      <c r="M2651" t="s">
        <v>11207</v>
      </c>
      <c r="N2651" s="54">
        <v>45976</v>
      </c>
      <c r="O2651" s="55">
        <v>0.375</v>
      </c>
      <c r="P2651" t="s">
        <v>45</v>
      </c>
      <c r="Q2651" s="54">
        <v>45976</v>
      </c>
      <c r="R2651" s="55">
        <v>0.531944444444444</v>
      </c>
      <c r="S2651" t="s">
        <v>45</v>
      </c>
      <c r="T2651">
        <v>1511251735296</v>
      </c>
      <c r="U2651">
        <v>0</v>
      </c>
    </row>
    <row r="2652" spans="1:21" hidden="1">
      <c r="A2652" s="54">
        <v>45976</v>
      </c>
      <c r="B2652" t="s">
        <v>47</v>
      </c>
      <c r="C2652" t="s">
        <v>41</v>
      </c>
      <c r="D2652">
        <v>735633807</v>
      </c>
      <c r="E2652" t="s">
        <v>33</v>
      </c>
      <c r="F2652" t="s">
        <v>45</v>
      </c>
      <c r="G2652" t="s">
        <v>11209</v>
      </c>
      <c r="H2652">
        <v>797458559</v>
      </c>
      <c r="I2652">
        <v>797458559</v>
      </c>
      <c r="J2652" t="s">
        <v>11210</v>
      </c>
      <c r="K2652" t="s">
        <v>36</v>
      </c>
      <c r="L2652" t="s">
        <v>1196</v>
      </c>
      <c r="M2652" t="s">
        <v>5063</v>
      </c>
      <c r="N2652" s="54">
        <v>45976</v>
      </c>
      <c r="O2652" s="55">
        <v>0.375</v>
      </c>
      <c r="P2652" t="s">
        <v>45</v>
      </c>
      <c r="Q2652" s="54">
        <v>45976</v>
      </c>
      <c r="R2652" s="55">
        <v>0.54166666666666696</v>
      </c>
      <c r="S2652" t="s">
        <v>45</v>
      </c>
      <c r="T2652">
        <v>1511251735335</v>
      </c>
      <c r="U2652">
        <v>0</v>
      </c>
    </row>
    <row r="2653" spans="1:21" hidden="1">
      <c r="A2653" s="54">
        <v>45976</v>
      </c>
      <c r="B2653" t="s">
        <v>4402</v>
      </c>
      <c r="C2653" t="s">
        <v>41</v>
      </c>
      <c r="D2653">
        <v>788595265</v>
      </c>
      <c r="E2653" t="s">
        <v>33</v>
      </c>
      <c r="F2653" t="s">
        <v>45</v>
      </c>
      <c r="G2653" t="s">
        <v>4866</v>
      </c>
      <c r="H2653">
        <v>724169354</v>
      </c>
      <c r="I2653">
        <v>706364750</v>
      </c>
      <c r="J2653" t="s">
        <v>4867</v>
      </c>
      <c r="K2653" t="s">
        <v>36</v>
      </c>
      <c r="L2653" t="s">
        <v>4129</v>
      </c>
      <c r="M2653" t="s">
        <v>5432</v>
      </c>
      <c r="N2653" s="54">
        <v>45976</v>
      </c>
      <c r="O2653" s="55">
        <v>0.375</v>
      </c>
      <c r="P2653" t="s">
        <v>45</v>
      </c>
      <c r="Q2653" s="54">
        <v>45976</v>
      </c>
      <c r="R2653" s="55">
        <v>0.46180555555555602</v>
      </c>
      <c r="S2653" t="s">
        <v>45</v>
      </c>
      <c r="T2653">
        <v>1511251735049</v>
      </c>
      <c r="U2653">
        <v>0</v>
      </c>
    </row>
    <row r="2654" spans="1:21" hidden="1">
      <c r="A2654" s="54">
        <v>45976</v>
      </c>
      <c r="B2654" t="s">
        <v>4103</v>
      </c>
      <c r="C2654" t="s">
        <v>41</v>
      </c>
      <c r="D2654">
        <v>780961460</v>
      </c>
      <c r="E2654" t="s">
        <v>33</v>
      </c>
      <c r="F2654" t="s">
        <v>45</v>
      </c>
      <c r="G2654" t="s">
        <v>11211</v>
      </c>
      <c r="H2654">
        <v>714268718</v>
      </c>
      <c r="I2654">
        <v>714268718</v>
      </c>
      <c r="J2654" t="s">
        <v>10374</v>
      </c>
      <c r="K2654" t="s">
        <v>36</v>
      </c>
      <c r="L2654" t="s">
        <v>1196</v>
      </c>
      <c r="M2654" t="s">
        <v>11212</v>
      </c>
      <c r="N2654" s="54">
        <v>45976</v>
      </c>
      <c r="O2654" s="55">
        <v>0.54166666666666663</v>
      </c>
      <c r="P2654" t="s">
        <v>45</v>
      </c>
      <c r="Q2654" s="54">
        <v>45976</v>
      </c>
      <c r="R2654" s="55">
        <v>0.47152777777777799</v>
      </c>
      <c r="S2654" t="s">
        <v>45</v>
      </c>
      <c r="T2654">
        <v>1511251735072</v>
      </c>
      <c r="U2654">
        <v>0</v>
      </c>
    </row>
    <row r="2655" spans="1:21" hidden="1">
      <c r="A2655" s="54">
        <v>45976</v>
      </c>
      <c r="B2655" t="s">
        <v>205</v>
      </c>
      <c r="C2655" t="s">
        <v>41</v>
      </c>
      <c r="D2655">
        <v>736418479</v>
      </c>
      <c r="E2655" t="s">
        <v>33</v>
      </c>
      <c r="F2655" t="s">
        <v>45</v>
      </c>
      <c r="G2655" t="s">
        <v>11213</v>
      </c>
      <c r="I2655">
        <v>722423975</v>
      </c>
      <c r="J2655" t="s">
        <v>11214</v>
      </c>
      <c r="K2655" t="s">
        <v>36</v>
      </c>
      <c r="L2655" t="s">
        <v>3959</v>
      </c>
      <c r="M2655" t="s">
        <v>11215</v>
      </c>
      <c r="N2655" s="54">
        <v>45976</v>
      </c>
      <c r="O2655" s="55">
        <v>0.41666666666666669</v>
      </c>
      <c r="P2655" t="s">
        <v>45</v>
      </c>
      <c r="Q2655" s="54">
        <v>45976</v>
      </c>
      <c r="R2655" s="55">
        <v>0.45</v>
      </c>
      <c r="S2655" t="s">
        <v>45</v>
      </c>
      <c r="T2655">
        <v>1511251734997</v>
      </c>
      <c r="U2655">
        <v>0</v>
      </c>
    </row>
    <row r="2656" spans="1:21" hidden="1">
      <c r="A2656" s="54">
        <v>45976</v>
      </c>
      <c r="B2656" t="s">
        <v>4402</v>
      </c>
      <c r="C2656" t="s">
        <v>41</v>
      </c>
      <c r="D2656">
        <v>788595265</v>
      </c>
      <c r="E2656" t="s">
        <v>33</v>
      </c>
      <c r="F2656" t="s">
        <v>45</v>
      </c>
      <c r="G2656" t="s">
        <v>9445</v>
      </c>
      <c r="H2656">
        <v>756239091</v>
      </c>
      <c r="I2656">
        <v>796660759</v>
      </c>
      <c r="J2656" t="s">
        <v>11216</v>
      </c>
      <c r="K2656" t="s">
        <v>36</v>
      </c>
      <c r="L2656" t="s">
        <v>4129</v>
      </c>
      <c r="M2656" t="s">
        <v>5432</v>
      </c>
      <c r="N2656" s="54">
        <v>45976</v>
      </c>
      <c r="O2656" s="55">
        <v>0.41666666666666669</v>
      </c>
      <c r="P2656" t="s">
        <v>45</v>
      </c>
      <c r="Q2656" s="54">
        <v>45976</v>
      </c>
      <c r="R2656" s="55">
        <v>0.44166666666666698</v>
      </c>
      <c r="S2656" t="s">
        <v>45</v>
      </c>
      <c r="T2656">
        <v>1511251734967</v>
      </c>
      <c r="U2656">
        <v>0</v>
      </c>
    </row>
    <row r="2657" spans="1:21">
      <c r="A2657" s="54">
        <v>45976</v>
      </c>
      <c r="B2657" t="s">
        <v>7911</v>
      </c>
      <c r="C2657" t="s">
        <v>1079</v>
      </c>
      <c r="D2657">
        <v>731299696</v>
      </c>
      <c r="E2657" t="s">
        <v>33</v>
      </c>
      <c r="F2657" t="s">
        <v>45</v>
      </c>
      <c r="G2657" t="s">
        <v>7912</v>
      </c>
      <c r="H2657">
        <v>254102105458</v>
      </c>
      <c r="I2657">
        <v>115196508</v>
      </c>
      <c r="J2657" t="s">
        <v>7913</v>
      </c>
      <c r="K2657" t="s">
        <v>36</v>
      </c>
      <c r="L2657" t="s">
        <v>3946</v>
      </c>
      <c r="M2657" t="s">
        <v>7914</v>
      </c>
      <c r="N2657" s="54">
        <v>45976</v>
      </c>
      <c r="O2657" s="55">
        <v>0.33333333333333331</v>
      </c>
      <c r="P2657" t="s">
        <v>45</v>
      </c>
      <c r="Q2657" s="54">
        <v>45976</v>
      </c>
      <c r="R2657" s="55">
        <v>0.42777777777777798</v>
      </c>
      <c r="S2657" t="s">
        <v>45</v>
      </c>
      <c r="T2657">
        <v>1511251734931</v>
      </c>
      <c r="U2657">
        <v>0</v>
      </c>
    </row>
    <row r="2658" spans="1:21" hidden="1">
      <c r="A2658" s="54">
        <v>45976</v>
      </c>
      <c r="B2658" t="s">
        <v>830</v>
      </c>
      <c r="C2658" t="s">
        <v>41</v>
      </c>
      <c r="D2658">
        <v>782300518</v>
      </c>
      <c r="E2658" t="s">
        <v>33</v>
      </c>
      <c r="F2658" t="s">
        <v>45</v>
      </c>
      <c r="G2658" t="s">
        <v>6803</v>
      </c>
      <c r="I2658">
        <v>721152180</v>
      </c>
      <c r="J2658" t="s">
        <v>11218</v>
      </c>
      <c r="K2658" t="s">
        <v>36</v>
      </c>
      <c r="L2658" t="s">
        <v>3896</v>
      </c>
      <c r="M2658" t="s">
        <v>11219</v>
      </c>
      <c r="N2658" s="54">
        <v>45976</v>
      </c>
      <c r="O2658" s="55">
        <v>0.5</v>
      </c>
      <c r="P2658" t="s">
        <v>45</v>
      </c>
      <c r="Q2658" s="54">
        <v>45976</v>
      </c>
      <c r="R2658" s="55">
        <v>0.45624999999999999</v>
      </c>
      <c r="S2658" t="s">
        <v>45</v>
      </c>
      <c r="T2658">
        <v>1511251735018</v>
      </c>
      <c r="U2658">
        <v>0</v>
      </c>
    </row>
    <row r="2659" spans="1:21">
      <c r="A2659" s="54">
        <v>45976</v>
      </c>
      <c r="B2659" t="s">
        <v>7911</v>
      </c>
      <c r="C2659" t="s">
        <v>1079</v>
      </c>
      <c r="D2659">
        <v>731299696</v>
      </c>
      <c r="E2659" t="s">
        <v>33</v>
      </c>
      <c r="F2659" t="s">
        <v>45</v>
      </c>
      <c r="G2659" t="s">
        <v>11220</v>
      </c>
      <c r="H2659">
        <v>254750684462</v>
      </c>
      <c r="I2659">
        <v>254745018703</v>
      </c>
      <c r="J2659" t="s">
        <v>11221</v>
      </c>
      <c r="K2659" t="s">
        <v>36</v>
      </c>
      <c r="L2659" t="s">
        <v>3946</v>
      </c>
      <c r="M2659" t="s">
        <v>11222</v>
      </c>
      <c r="N2659" s="54">
        <v>45978</v>
      </c>
      <c r="O2659" s="55">
        <v>0.375</v>
      </c>
      <c r="P2659" t="s">
        <v>45</v>
      </c>
      <c r="Q2659" s="54">
        <v>45976</v>
      </c>
      <c r="R2659" s="55">
        <v>0.46666666666666701</v>
      </c>
      <c r="S2659" t="s">
        <v>45</v>
      </c>
      <c r="T2659">
        <v>1511251735059</v>
      </c>
      <c r="U2659">
        <v>0</v>
      </c>
    </row>
    <row r="2660" spans="1:21" hidden="1">
      <c r="A2660" s="54">
        <v>45976</v>
      </c>
      <c r="B2660" t="s">
        <v>11223</v>
      </c>
      <c r="C2660" t="s">
        <v>41</v>
      </c>
      <c r="D2660">
        <v>103639065</v>
      </c>
      <c r="E2660" t="s">
        <v>33</v>
      </c>
      <c r="F2660" t="s">
        <v>45</v>
      </c>
      <c r="G2660" t="s">
        <v>11224</v>
      </c>
      <c r="H2660">
        <v>726146356</v>
      </c>
      <c r="I2660">
        <v>707357193</v>
      </c>
      <c r="J2660" t="s">
        <v>11225</v>
      </c>
      <c r="K2660" t="s">
        <v>81</v>
      </c>
      <c r="L2660" t="s">
        <v>1196</v>
      </c>
      <c r="M2660" t="s">
        <v>11226</v>
      </c>
      <c r="N2660" s="54">
        <v>45978</v>
      </c>
      <c r="O2660" s="55">
        <v>0.41666666666666669</v>
      </c>
      <c r="P2660" t="s">
        <v>45</v>
      </c>
      <c r="Q2660" s="54">
        <v>45976</v>
      </c>
      <c r="R2660" s="55">
        <v>0.47152777777777799</v>
      </c>
      <c r="S2660" t="s">
        <v>45</v>
      </c>
      <c r="T2660">
        <v>1511251735073</v>
      </c>
      <c r="U2660">
        <v>0</v>
      </c>
    </row>
    <row r="2661" spans="1:21" hidden="1">
      <c r="A2661" s="54">
        <v>45976</v>
      </c>
      <c r="B2661" t="s">
        <v>2309</v>
      </c>
      <c r="C2661" t="s">
        <v>41</v>
      </c>
      <c r="D2661">
        <v>789753094</v>
      </c>
      <c r="E2661" t="s">
        <v>33</v>
      </c>
      <c r="F2661" t="s">
        <v>45</v>
      </c>
      <c r="G2661" t="s">
        <v>11227</v>
      </c>
      <c r="I2661">
        <v>746104456</v>
      </c>
      <c r="J2661" t="s">
        <v>11228</v>
      </c>
      <c r="K2661" t="s">
        <v>36</v>
      </c>
      <c r="L2661" t="s">
        <v>528</v>
      </c>
      <c r="M2661" t="s">
        <v>11229</v>
      </c>
      <c r="N2661" s="54">
        <v>45976</v>
      </c>
      <c r="O2661" s="55">
        <v>0.41666666666666669</v>
      </c>
      <c r="P2661" t="s">
        <v>45</v>
      </c>
      <c r="Q2661" s="54">
        <v>45976</v>
      </c>
      <c r="R2661" s="55">
        <v>0.47430555555555598</v>
      </c>
      <c r="S2661" t="s">
        <v>45</v>
      </c>
      <c r="T2661">
        <v>1511251735092</v>
      </c>
      <c r="U2661">
        <v>0</v>
      </c>
    </row>
    <row r="2662" spans="1:21" hidden="1">
      <c r="A2662" s="54">
        <v>45976</v>
      </c>
      <c r="B2662" t="s">
        <v>1019</v>
      </c>
      <c r="C2662" t="s">
        <v>41</v>
      </c>
      <c r="D2662">
        <v>738237386</v>
      </c>
      <c r="E2662" t="s">
        <v>33</v>
      </c>
      <c r="F2662" t="s">
        <v>45</v>
      </c>
      <c r="G2662" t="s">
        <v>11230</v>
      </c>
      <c r="I2662">
        <v>736626558</v>
      </c>
      <c r="J2662" t="s">
        <v>11231</v>
      </c>
      <c r="K2662" t="s">
        <v>36</v>
      </c>
      <c r="L2662" t="s">
        <v>3971</v>
      </c>
      <c r="M2662" t="s">
        <v>11232</v>
      </c>
      <c r="N2662" s="54">
        <v>45977</v>
      </c>
      <c r="O2662" s="55">
        <v>0.41666666666666669</v>
      </c>
      <c r="P2662" t="s">
        <v>67</v>
      </c>
      <c r="Q2662" s="54">
        <v>45976</v>
      </c>
      <c r="R2662" s="55">
        <v>0.48819444444444399</v>
      </c>
      <c r="S2662" t="s">
        <v>67</v>
      </c>
      <c r="T2662">
        <v>0</v>
      </c>
      <c r="U2662" t="s">
        <v>114</v>
      </c>
    </row>
    <row r="2663" spans="1:21" hidden="1">
      <c r="A2663" s="54">
        <v>45976</v>
      </c>
      <c r="B2663" t="s">
        <v>1019</v>
      </c>
      <c r="C2663" t="s">
        <v>41</v>
      </c>
      <c r="D2663">
        <v>738237386</v>
      </c>
      <c r="E2663" t="s">
        <v>33</v>
      </c>
      <c r="F2663" t="s">
        <v>45</v>
      </c>
      <c r="G2663" t="s">
        <v>11234</v>
      </c>
      <c r="H2663">
        <v>754399671</v>
      </c>
      <c r="I2663">
        <v>705504864</v>
      </c>
      <c r="J2663" t="s">
        <v>11235</v>
      </c>
      <c r="K2663" t="s">
        <v>36</v>
      </c>
      <c r="L2663" t="s">
        <v>3916</v>
      </c>
      <c r="M2663" t="s">
        <v>11236</v>
      </c>
      <c r="N2663" s="54">
        <v>45982</v>
      </c>
      <c r="O2663" s="55">
        <v>0.41666666666666669</v>
      </c>
      <c r="P2663" t="s">
        <v>45</v>
      </c>
      <c r="Q2663" s="54">
        <v>45976</v>
      </c>
      <c r="R2663" s="55">
        <v>0.49375000000000002</v>
      </c>
      <c r="S2663" t="s">
        <v>45</v>
      </c>
      <c r="T2663">
        <v>1711251739347</v>
      </c>
      <c r="U2663">
        <v>0</v>
      </c>
    </row>
    <row r="2664" spans="1:21" hidden="1">
      <c r="A2664" s="54">
        <v>45976</v>
      </c>
      <c r="B2664" t="s">
        <v>4103</v>
      </c>
      <c r="C2664" t="s">
        <v>41</v>
      </c>
      <c r="D2664">
        <v>780961460</v>
      </c>
      <c r="E2664" t="s">
        <v>33</v>
      </c>
      <c r="F2664" t="s">
        <v>45</v>
      </c>
      <c r="G2664" t="s">
        <v>11237</v>
      </c>
      <c r="H2664">
        <v>769585154</v>
      </c>
      <c r="I2664">
        <v>769585154</v>
      </c>
      <c r="J2664" t="s">
        <v>11238</v>
      </c>
      <c r="K2664" t="s">
        <v>36</v>
      </c>
      <c r="L2664" t="s">
        <v>1911</v>
      </c>
      <c r="M2664" t="s">
        <v>11239</v>
      </c>
      <c r="N2664" s="54">
        <v>45976</v>
      </c>
      <c r="O2664" s="55">
        <v>0.66666666666666663</v>
      </c>
      <c r="P2664" t="s">
        <v>45</v>
      </c>
      <c r="Q2664" s="54">
        <v>45976</v>
      </c>
      <c r="R2664" s="55">
        <v>0.50486111111111098</v>
      </c>
      <c r="S2664" t="s">
        <v>45</v>
      </c>
      <c r="T2664">
        <v>1511251735203</v>
      </c>
      <c r="U2664">
        <v>0</v>
      </c>
    </row>
    <row r="2665" spans="1:21">
      <c r="A2665" s="54">
        <v>45976</v>
      </c>
      <c r="B2665" t="s">
        <v>69</v>
      </c>
      <c r="C2665" t="s">
        <v>70</v>
      </c>
      <c r="D2665">
        <v>755877260</v>
      </c>
      <c r="E2665" t="s">
        <v>33</v>
      </c>
      <c r="F2665" t="s">
        <v>45</v>
      </c>
      <c r="G2665" t="s">
        <v>11241</v>
      </c>
      <c r="H2665">
        <v>101023497</v>
      </c>
      <c r="I2665">
        <v>757233108</v>
      </c>
      <c r="J2665" t="s">
        <v>11242</v>
      </c>
      <c r="K2665" t="s">
        <v>36</v>
      </c>
      <c r="L2665" t="s">
        <v>3959</v>
      </c>
      <c r="M2665" t="s">
        <v>11243</v>
      </c>
      <c r="N2665" s="54">
        <v>45976</v>
      </c>
      <c r="O2665" s="55">
        <v>0.58333333333333337</v>
      </c>
      <c r="P2665" t="s">
        <v>45</v>
      </c>
      <c r="Q2665" s="54">
        <v>45976</v>
      </c>
      <c r="R2665" s="55">
        <v>0.53125</v>
      </c>
      <c r="S2665" t="s">
        <v>45</v>
      </c>
      <c r="T2665">
        <v>1511251735308</v>
      </c>
      <c r="U2665">
        <v>0</v>
      </c>
    </row>
    <row r="2666" spans="1:21">
      <c r="A2666" s="54">
        <v>45976</v>
      </c>
      <c r="B2666" t="s">
        <v>6716</v>
      </c>
      <c r="C2666" t="s">
        <v>1107</v>
      </c>
      <c r="D2666">
        <v>762054008</v>
      </c>
      <c r="E2666" t="s">
        <v>33</v>
      </c>
      <c r="F2666" t="s">
        <v>45</v>
      </c>
      <c r="G2666" t="s">
        <v>11244</v>
      </c>
      <c r="I2666">
        <v>707336883</v>
      </c>
      <c r="J2666" t="s">
        <v>11245</v>
      </c>
      <c r="K2666" t="s">
        <v>36</v>
      </c>
      <c r="L2666" t="s">
        <v>3943</v>
      </c>
      <c r="M2666" t="s">
        <v>11246</v>
      </c>
      <c r="N2666" s="54">
        <v>45976</v>
      </c>
      <c r="O2666" s="55">
        <v>0.45833333333333331</v>
      </c>
      <c r="P2666" t="s">
        <v>45</v>
      </c>
      <c r="Q2666" s="54">
        <v>45976</v>
      </c>
      <c r="R2666" s="55">
        <v>0.55069444444444404</v>
      </c>
      <c r="S2666" t="s">
        <v>45</v>
      </c>
      <c r="T2666">
        <v>1511251735376</v>
      </c>
      <c r="U2666">
        <v>0</v>
      </c>
    </row>
    <row r="2667" spans="1:21" hidden="1">
      <c r="A2667" s="54">
        <v>45976</v>
      </c>
      <c r="B2667" t="s">
        <v>830</v>
      </c>
      <c r="C2667" t="s">
        <v>41</v>
      </c>
      <c r="D2667">
        <v>782300518</v>
      </c>
      <c r="E2667" t="s">
        <v>33</v>
      </c>
      <c r="F2667" t="s">
        <v>45</v>
      </c>
      <c r="G2667" t="s">
        <v>11240</v>
      </c>
      <c r="I2667">
        <v>782186615</v>
      </c>
      <c r="J2667" t="s">
        <v>11247</v>
      </c>
      <c r="K2667" t="s">
        <v>36</v>
      </c>
      <c r="L2667" t="s">
        <v>1889</v>
      </c>
      <c r="M2667" t="s">
        <v>4944</v>
      </c>
      <c r="N2667" s="54">
        <v>45976</v>
      </c>
      <c r="O2667" s="55">
        <v>0.5</v>
      </c>
      <c r="P2667" t="s">
        <v>67</v>
      </c>
      <c r="Q2667" s="54">
        <v>45976</v>
      </c>
      <c r="R2667" s="55">
        <v>0.51249999999999996</v>
      </c>
      <c r="S2667" t="s">
        <v>67</v>
      </c>
      <c r="T2667">
        <v>0</v>
      </c>
      <c r="U2667" t="s">
        <v>114</v>
      </c>
    </row>
    <row r="2668" spans="1:21" hidden="1">
      <c r="A2668" s="54">
        <v>45976</v>
      </c>
      <c r="B2668" t="s">
        <v>4402</v>
      </c>
      <c r="C2668" t="s">
        <v>41</v>
      </c>
      <c r="D2668">
        <v>788595265</v>
      </c>
      <c r="E2668" t="s">
        <v>33</v>
      </c>
      <c r="F2668" t="s">
        <v>45</v>
      </c>
      <c r="G2668" t="s">
        <v>11248</v>
      </c>
      <c r="H2668">
        <v>101053340</v>
      </c>
      <c r="I2668">
        <v>724169354</v>
      </c>
      <c r="J2668" t="s">
        <v>5773</v>
      </c>
      <c r="K2668" t="s">
        <v>36</v>
      </c>
      <c r="L2668" t="s">
        <v>4129</v>
      </c>
      <c r="M2668" t="s">
        <v>6671</v>
      </c>
      <c r="N2668" s="54">
        <v>45976</v>
      </c>
      <c r="O2668" s="55">
        <v>0.33333333333333331</v>
      </c>
      <c r="P2668" t="s">
        <v>67</v>
      </c>
      <c r="Q2668" s="54">
        <v>45976</v>
      </c>
      <c r="R2668" s="55">
        <v>0.55486111111111103</v>
      </c>
      <c r="S2668" t="s">
        <v>67</v>
      </c>
      <c r="T2668">
        <v>0</v>
      </c>
      <c r="U2668" t="s">
        <v>4048</v>
      </c>
    </row>
    <row r="2669" spans="1:21" hidden="1">
      <c r="A2669" s="54">
        <v>45976</v>
      </c>
      <c r="B2669" t="s">
        <v>1019</v>
      </c>
      <c r="C2669" t="s">
        <v>41</v>
      </c>
      <c r="D2669">
        <v>738237386</v>
      </c>
      <c r="E2669" t="s">
        <v>33</v>
      </c>
      <c r="F2669" t="s">
        <v>45</v>
      </c>
      <c r="G2669" t="s">
        <v>11249</v>
      </c>
      <c r="H2669">
        <v>734404890</v>
      </c>
      <c r="I2669">
        <v>723982058</v>
      </c>
      <c r="J2669" t="s">
        <v>11250</v>
      </c>
      <c r="K2669" t="s">
        <v>36</v>
      </c>
      <c r="L2669" t="s">
        <v>3959</v>
      </c>
      <c r="M2669" t="s">
        <v>11251</v>
      </c>
      <c r="N2669" s="54">
        <v>45981</v>
      </c>
      <c r="O2669" s="55">
        <v>0.41666666666666669</v>
      </c>
      <c r="P2669" t="s">
        <v>45</v>
      </c>
      <c r="Q2669" s="54">
        <v>45976</v>
      </c>
      <c r="R2669" s="55">
        <v>0.56805555555555598</v>
      </c>
      <c r="S2669" t="s">
        <v>45</v>
      </c>
      <c r="T2669">
        <v>1711251739384</v>
      </c>
      <c r="U2669">
        <v>0</v>
      </c>
    </row>
    <row r="2670" spans="1:21">
      <c r="A2670" s="54">
        <v>45976</v>
      </c>
      <c r="B2670" t="s">
        <v>510</v>
      </c>
      <c r="C2670" t="s">
        <v>1159</v>
      </c>
      <c r="D2670">
        <v>732277238</v>
      </c>
      <c r="E2670" t="s">
        <v>33</v>
      </c>
      <c r="F2670" t="s">
        <v>45</v>
      </c>
      <c r="G2670" t="s">
        <v>11252</v>
      </c>
      <c r="H2670">
        <v>254789661469</v>
      </c>
      <c r="I2670">
        <v>254717484302</v>
      </c>
      <c r="J2670" t="s">
        <v>11253</v>
      </c>
      <c r="K2670" t="s">
        <v>36</v>
      </c>
      <c r="L2670" t="s">
        <v>318</v>
      </c>
      <c r="M2670" t="s">
        <v>11254</v>
      </c>
      <c r="N2670" s="54">
        <v>45976</v>
      </c>
      <c r="O2670" s="55">
        <v>0.45833333333333331</v>
      </c>
      <c r="P2670" t="s">
        <v>45</v>
      </c>
      <c r="Q2670" s="54">
        <v>45976</v>
      </c>
      <c r="R2670" s="55">
        <v>0.56944444444444398</v>
      </c>
      <c r="S2670" t="s">
        <v>45</v>
      </c>
      <c r="T2670">
        <v>1511251735457</v>
      </c>
      <c r="U2670">
        <v>0</v>
      </c>
    </row>
    <row r="2671" spans="1:21" hidden="1">
      <c r="A2671" s="54">
        <v>45976</v>
      </c>
      <c r="B2671" t="s">
        <v>1019</v>
      </c>
      <c r="C2671" t="s">
        <v>41</v>
      </c>
      <c r="D2671">
        <v>738237386</v>
      </c>
      <c r="E2671" t="s">
        <v>33</v>
      </c>
      <c r="F2671" t="s">
        <v>45</v>
      </c>
      <c r="G2671" t="s">
        <v>11233</v>
      </c>
      <c r="I2671">
        <v>728128276</v>
      </c>
      <c r="J2671" t="s">
        <v>11255</v>
      </c>
      <c r="K2671" t="s">
        <v>36</v>
      </c>
      <c r="L2671" t="s">
        <v>3909</v>
      </c>
      <c r="M2671" t="s">
        <v>7246</v>
      </c>
      <c r="N2671" s="54">
        <v>45977</v>
      </c>
      <c r="O2671" s="55">
        <v>0.41666666666666669</v>
      </c>
      <c r="P2671" t="s">
        <v>67</v>
      </c>
      <c r="Q2671" s="54">
        <v>45976</v>
      </c>
      <c r="R2671" s="55">
        <v>0.47777777777777802</v>
      </c>
      <c r="S2671" t="s">
        <v>67</v>
      </c>
      <c r="T2671">
        <v>0</v>
      </c>
      <c r="U2671" t="s">
        <v>114</v>
      </c>
    </row>
    <row r="2672" spans="1:21" hidden="1">
      <c r="A2672" s="54">
        <v>45976</v>
      </c>
      <c r="B2672" t="s">
        <v>1599</v>
      </c>
      <c r="C2672" t="s">
        <v>41</v>
      </c>
      <c r="D2672">
        <v>782765791</v>
      </c>
      <c r="E2672" t="s">
        <v>33</v>
      </c>
      <c r="F2672" t="s">
        <v>45</v>
      </c>
      <c r="G2672" t="s">
        <v>6837</v>
      </c>
      <c r="H2672">
        <v>780339339</v>
      </c>
      <c r="I2672">
        <v>741222333</v>
      </c>
      <c r="J2672" t="s">
        <v>1601</v>
      </c>
      <c r="K2672" t="s">
        <v>36</v>
      </c>
      <c r="L2672" t="s">
        <v>4076</v>
      </c>
      <c r="M2672" t="s">
        <v>7110</v>
      </c>
      <c r="N2672" s="54">
        <v>45976</v>
      </c>
      <c r="O2672" s="55">
        <v>0.5</v>
      </c>
      <c r="P2672" t="s">
        <v>45</v>
      </c>
      <c r="Q2672" s="54">
        <v>45976</v>
      </c>
      <c r="R2672" s="55">
        <v>0.49722222222222201</v>
      </c>
      <c r="S2672">
        <v>0</v>
      </c>
      <c r="T2672">
        <v>1511251735327</v>
      </c>
      <c r="U2672">
        <v>0</v>
      </c>
    </row>
    <row r="2673" spans="1:21" hidden="1">
      <c r="A2673" s="54">
        <v>45976</v>
      </c>
      <c r="B2673" t="s">
        <v>1965</v>
      </c>
      <c r="C2673" t="s">
        <v>41</v>
      </c>
      <c r="D2673">
        <v>787594432</v>
      </c>
      <c r="E2673" t="s">
        <v>33</v>
      </c>
      <c r="F2673" t="s">
        <v>45</v>
      </c>
      <c r="G2673" t="s">
        <v>11256</v>
      </c>
      <c r="I2673">
        <v>714530232</v>
      </c>
      <c r="J2673" t="s">
        <v>5784</v>
      </c>
      <c r="K2673" t="s">
        <v>36</v>
      </c>
      <c r="L2673" t="s">
        <v>3959</v>
      </c>
      <c r="M2673" t="s">
        <v>5785</v>
      </c>
      <c r="N2673" s="54">
        <v>45977</v>
      </c>
      <c r="O2673" s="55">
        <v>0.33333333333333331</v>
      </c>
      <c r="P2673" t="s">
        <v>67</v>
      </c>
      <c r="Q2673" s="54">
        <v>45976</v>
      </c>
      <c r="R2673" s="55">
        <v>0.50833333333333297</v>
      </c>
      <c r="S2673">
        <v>0</v>
      </c>
      <c r="T2673">
        <v>0</v>
      </c>
      <c r="U2673" t="s">
        <v>114</v>
      </c>
    </row>
    <row r="2674" spans="1:21" hidden="1">
      <c r="A2674" s="54">
        <v>45976</v>
      </c>
      <c r="B2674" t="s">
        <v>47</v>
      </c>
      <c r="C2674" t="s">
        <v>41</v>
      </c>
      <c r="D2674">
        <v>735633807</v>
      </c>
      <c r="E2674" t="s">
        <v>33</v>
      </c>
      <c r="F2674" t="s">
        <v>45</v>
      </c>
      <c r="G2674" t="s">
        <v>11257</v>
      </c>
      <c r="H2674">
        <v>711540456</v>
      </c>
      <c r="I2674">
        <v>711540456</v>
      </c>
      <c r="J2674" t="s">
        <v>11258</v>
      </c>
      <c r="K2674" t="s">
        <v>36</v>
      </c>
      <c r="L2674" t="s">
        <v>1196</v>
      </c>
      <c r="M2674" t="s">
        <v>5956</v>
      </c>
      <c r="N2674" s="54">
        <v>45976</v>
      </c>
      <c r="O2674" s="55">
        <v>0.45833333333333331</v>
      </c>
      <c r="P2674" t="s">
        <v>39</v>
      </c>
      <c r="Q2674" s="54">
        <v>45976</v>
      </c>
      <c r="R2674" s="55">
        <v>0.51597222222222205</v>
      </c>
      <c r="S2674">
        <v>0</v>
      </c>
      <c r="T2674">
        <v>0</v>
      </c>
      <c r="U2674">
        <v>0</v>
      </c>
    </row>
    <row r="2675" spans="1:21">
      <c r="A2675" s="54">
        <v>45976</v>
      </c>
      <c r="B2675" t="s">
        <v>11259</v>
      </c>
      <c r="C2675" t="s">
        <v>1152</v>
      </c>
      <c r="D2675">
        <v>734529655</v>
      </c>
      <c r="E2675" t="s">
        <v>33</v>
      </c>
      <c r="F2675" t="s">
        <v>45</v>
      </c>
      <c r="G2675" t="s">
        <v>11259</v>
      </c>
      <c r="H2675">
        <v>723754860</v>
      </c>
      <c r="I2675">
        <v>734529655</v>
      </c>
      <c r="J2675" t="s">
        <v>11260</v>
      </c>
      <c r="K2675" t="s">
        <v>36</v>
      </c>
      <c r="L2675" t="s">
        <v>3959</v>
      </c>
      <c r="M2675" t="s">
        <v>11261</v>
      </c>
      <c r="N2675" s="54">
        <v>45976</v>
      </c>
      <c r="O2675" s="55">
        <v>0.625</v>
      </c>
      <c r="P2675" t="s">
        <v>67</v>
      </c>
      <c r="Q2675" s="54">
        <v>45976</v>
      </c>
      <c r="R2675" s="55">
        <v>0.51875000000000004</v>
      </c>
      <c r="S2675">
        <v>0</v>
      </c>
      <c r="T2675">
        <v>0</v>
      </c>
      <c r="U2675" t="s">
        <v>6412</v>
      </c>
    </row>
    <row r="2676" spans="1:21" hidden="1">
      <c r="A2676" s="54">
        <v>45976</v>
      </c>
      <c r="B2676" t="s">
        <v>1965</v>
      </c>
      <c r="C2676" t="s">
        <v>41</v>
      </c>
      <c r="D2676">
        <v>787594432</v>
      </c>
      <c r="E2676" t="s">
        <v>33</v>
      </c>
      <c r="F2676" t="s">
        <v>45</v>
      </c>
      <c r="G2676" t="s">
        <v>11262</v>
      </c>
      <c r="I2676">
        <v>108972296</v>
      </c>
      <c r="J2676" t="s">
        <v>9600</v>
      </c>
      <c r="K2676" t="s">
        <v>36</v>
      </c>
      <c r="L2676" t="s">
        <v>3959</v>
      </c>
      <c r="M2676" t="s">
        <v>3159</v>
      </c>
      <c r="N2676" s="54">
        <v>45977</v>
      </c>
      <c r="O2676" s="55">
        <v>0.375</v>
      </c>
      <c r="P2676" t="s">
        <v>39</v>
      </c>
      <c r="Q2676" s="54">
        <v>45976</v>
      </c>
      <c r="R2676" s="55">
        <v>0.52013888888888904</v>
      </c>
      <c r="S2676">
        <v>0</v>
      </c>
      <c r="T2676">
        <v>0</v>
      </c>
      <c r="U2676">
        <v>0</v>
      </c>
    </row>
    <row r="2677" spans="1:21" hidden="1">
      <c r="A2677" s="54">
        <v>45976</v>
      </c>
      <c r="B2677" t="s">
        <v>4745</v>
      </c>
      <c r="C2677" t="s">
        <v>41</v>
      </c>
      <c r="D2677">
        <v>787594432</v>
      </c>
      <c r="E2677" t="s">
        <v>33</v>
      </c>
      <c r="F2677" t="s">
        <v>45</v>
      </c>
      <c r="G2677" t="s">
        <v>7369</v>
      </c>
      <c r="I2677">
        <v>728743127</v>
      </c>
      <c r="J2677" t="s">
        <v>7370</v>
      </c>
      <c r="K2677" t="s">
        <v>36</v>
      </c>
      <c r="L2677" t="s">
        <v>1911</v>
      </c>
      <c r="M2677" t="s">
        <v>5187</v>
      </c>
      <c r="N2677" s="54">
        <v>45984</v>
      </c>
      <c r="O2677" s="55">
        <v>0.58333333333333337</v>
      </c>
      <c r="P2677" t="s">
        <v>39</v>
      </c>
      <c r="Q2677" s="54">
        <v>45976</v>
      </c>
      <c r="R2677" s="55">
        <v>0.52500000000000002</v>
      </c>
      <c r="S2677">
        <v>0</v>
      </c>
      <c r="T2677">
        <v>0</v>
      </c>
      <c r="U2677">
        <v>0</v>
      </c>
    </row>
    <row r="2678" spans="1:21" hidden="1">
      <c r="A2678" s="54">
        <v>45976</v>
      </c>
      <c r="B2678" t="s">
        <v>1965</v>
      </c>
      <c r="C2678" t="s">
        <v>41</v>
      </c>
      <c r="D2678">
        <v>787594432</v>
      </c>
      <c r="E2678" t="s">
        <v>33</v>
      </c>
      <c r="F2678" t="s">
        <v>45</v>
      </c>
      <c r="G2678" t="s">
        <v>4133</v>
      </c>
      <c r="I2678">
        <v>745465249</v>
      </c>
      <c r="J2678" t="s">
        <v>9613</v>
      </c>
      <c r="K2678" t="s">
        <v>36</v>
      </c>
      <c r="L2678" t="s">
        <v>3945</v>
      </c>
      <c r="M2678" t="s">
        <v>1231</v>
      </c>
      <c r="N2678" s="54">
        <v>45977</v>
      </c>
      <c r="O2678" s="55">
        <v>0.58333333333333337</v>
      </c>
      <c r="P2678" t="s">
        <v>39</v>
      </c>
      <c r="Q2678" s="54">
        <v>45976</v>
      </c>
      <c r="R2678" s="55">
        <v>0.52638888888888902</v>
      </c>
      <c r="S2678">
        <v>0</v>
      </c>
      <c r="T2678">
        <v>0</v>
      </c>
      <c r="U2678">
        <v>0</v>
      </c>
    </row>
    <row r="2679" spans="1:21" hidden="1">
      <c r="A2679" s="54">
        <v>45976</v>
      </c>
      <c r="B2679" t="s">
        <v>4103</v>
      </c>
      <c r="C2679" t="s">
        <v>41</v>
      </c>
      <c r="D2679">
        <v>780961460</v>
      </c>
      <c r="E2679" t="s">
        <v>33</v>
      </c>
      <c r="F2679" t="s">
        <v>45</v>
      </c>
      <c r="G2679" t="s">
        <v>11010</v>
      </c>
      <c r="H2679">
        <v>791449330</v>
      </c>
      <c r="I2679">
        <v>791449330</v>
      </c>
      <c r="J2679" t="s">
        <v>8170</v>
      </c>
      <c r="K2679" t="s">
        <v>36</v>
      </c>
      <c r="L2679" t="s">
        <v>1196</v>
      </c>
      <c r="M2679" t="s">
        <v>11263</v>
      </c>
      <c r="N2679" s="54">
        <v>45976</v>
      </c>
      <c r="O2679" s="55">
        <v>0.625</v>
      </c>
      <c r="P2679" t="s">
        <v>67</v>
      </c>
      <c r="Q2679" s="54">
        <v>45976</v>
      </c>
      <c r="R2679" s="55">
        <v>0.53125</v>
      </c>
      <c r="S2679">
        <v>0</v>
      </c>
      <c r="T2679">
        <v>0</v>
      </c>
      <c r="U2679" t="s">
        <v>114</v>
      </c>
    </row>
    <row r="2680" spans="1:21" hidden="1">
      <c r="A2680" s="54">
        <v>45976</v>
      </c>
      <c r="B2680" t="s">
        <v>3923</v>
      </c>
      <c r="C2680" t="s">
        <v>41</v>
      </c>
      <c r="D2680">
        <v>102497828</v>
      </c>
      <c r="E2680" t="s">
        <v>33</v>
      </c>
      <c r="F2680" t="s">
        <v>45</v>
      </c>
      <c r="G2680" t="s">
        <v>11264</v>
      </c>
      <c r="H2680">
        <v>701463695</v>
      </c>
      <c r="I2680">
        <v>701463695</v>
      </c>
      <c r="J2680" t="s">
        <v>11265</v>
      </c>
      <c r="K2680" t="s">
        <v>36</v>
      </c>
      <c r="L2680" t="s">
        <v>3926</v>
      </c>
      <c r="M2680" t="s">
        <v>5355</v>
      </c>
      <c r="N2680" s="54">
        <v>45977</v>
      </c>
      <c r="O2680" s="55">
        <v>0.41666666666666669</v>
      </c>
      <c r="P2680" t="s">
        <v>67</v>
      </c>
      <c r="Q2680" s="54">
        <v>45976</v>
      </c>
      <c r="R2680" s="55">
        <v>0.56874999999999998</v>
      </c>
      <c r="S2680">
        <v>0</v>
      </c>
      <c r="T2680">
        <v>0</v>
      </c>
      <c r="U2680" t="s">
        <v>4079</v>
      </c>
    </row>
    <row r="2681" spans="1:21" hidden="1">
      <c r="A2681" s="54">
        <v>45976</v>
      </c>
      <c r="B2681" t="s">
        <v>867</v>
      </c>
      <c r="C2681" t="s">
        <v>41</v>
      </c>
      <c r="D2681">
        <v>738237386</v>
      </c>
      <c r="E2681" t="s">
        <v>33</v>
      </c>
      <c r="F2681" t="s">
        <v>45</v>
      </c>
      <c r="G2681" t="s">
        <v>11266</v>
      </c>
      <c r="I2681">
        <v>719557777</v>
      </c>
      <c r="J2681" t="s">
        <v>11267</v>
      </c>
      <c r="K2681" t="s">
        <v>36</v>
      </c>
      <c r="L2681" t="s">
        <v>3916</v>
      </c>
      <c r="M2681" t="s">
        <v>6829</v>
      </c>
      <c r="N2681" s="54">
        <v>45978</v>
      </c>
      <c r="O2681" s="55">
        <v>0.41666666666666669</v>
      </c>
      <c r="P2681" t="s">
        <v>67</v>
      </c>
      <c r="Q2681" s="54">
        <v>45976</v>
      </c>
      <c r="R2681" s="55">
        <v>0.57361111111111096</v>
      </c>
      <c r="S2681">
        <v>0</v>
      </c>
      <c r="T2681">
        <v>0</v>
      </c>
      <c r="U2681" t="s">
        <v>4079</v>
      </c>
    </row>
    <row r="2682" spans="1:21">
      <c r="A2682" s="54">
        <v>45976</v>
      </c>
      <c r="B2682" t="s">
        <v>11259</v>
      </c>
      <c r="C2682" t="s">
        <v>1152</v>
      </c>
      <c r="D2682">
        <v>734529655</v>
      </c>
      <c r="E2682" t="s">
        <v>33</v>
      </c>
      <c r="F2682" t="s">
        <v>45</v>
      </c>
      <c r="G2682" t="s">
        <v>11268</v>
      </c>
      <c r="H2682">
        <v>757189883</v>
      </c>
      <c r="I2682">
        <v>117209724</v>
      </c>
      <c r="J2682" t="s">
        <v>11269</v>
      </c>
      <c r="K2682" t="s">
        <v>36</v>
      </c>
      <c r="L2682" t="s">
        <v>3959</v>
      </c>
      <c r="M2682" t="s">
        <v>11270</v>
      </c>
      <c r="N2682" s="54">
        <v>45980</v>
      </c>
      <c r="O2682" s="55">
        <v>0.625</v>
      </c>
      <c r="P2682" t="s">
        <v>45</v>
      </c>
      <c r="Q2682" s="54">
        <v>45976</v>
      </c>
      <c r="R2682" s="55">
        <v>0.59236111111111101</v>
      </c>
      <c r="S2682" t="s">
        <v>45</v>
      </c>
      <c r="T2682">
        <v>1511251735669</v>
      </c>
      <c r="U2682">
        <v>0</v>
      </c>
    </row>
    <row r="2683" spans="1:21" hidden="1">
      <c r="A2683" s="54">
        <v>45976</v>
      </c>
      <c r="B2683" t="s">
        <v>4545</v>
      </c>
      <c r="C2683" t="s">
        <v>41</v>
      </c>
      <c r="D2683">
        <v>103639065</v>
      </c>
      <c r="E2683" t="s">
        <v>33</v>
      </c>
      <c r="F2683" t="s">
        <v>45</v>
      </c>
      <c r="G2683" t="s">
        <v>8895</v>
      </c>
      <c r="H2683">
        <v>701678297</v>
      </c>
      <c r="I2683">
        <v>701678297</v>
      </c>
      <c r="J2683" t="s">
        <v>11271</v>
      </c>
      <c r="K2683" t="s">
        <v>36</v>
      </c>
      <c r="L2683" t="s">
        <v>3907</v>
      </c>
      <c r="M2683" t="s">
        <v>2955</v>
      </c>
      <c r="N2683" s="54">
        <v>45978</v>
      </c>
      <c r="O2683" s="55">
        <v>0.66666666666666663</v>
      </c>
      <c r="P2683" t="s">
        <v>45</v>
      </c>
      <c r="Q2683" s="54">
        <v>45976</v>
      </c>
      <c r="R2683" s="55">
        <v>0.59791666666666698</v>
      </c>
      <c r="S2683" t="s">
        <v>45</v>
      </c>
      <c r="T2683">
        <v>1511251735613</v>
      </c>
      <c r="U2683">
        <v>0</v>
      </c>
    </row>
    <row r="2684" spans="1:21" hidden="1">
      <c r="A2684" s="54">
        <v>45976</v>
      </c>
      <c r="B2684" t="s">
        <v>3071</v>
      </c>
      <c r="C2684" t="s">
        <v>41</v>
      </c>
      <c r="D2684">
        <v>781716905</v>
      </c>
      <c r="E2684" t="s">
        <v>33</v>
      </c>
      <c r="F2684" t="s">
        <v>3886</v>
      </c>
      <c r="G2684" t="s">
        <v>11272</v>
      </c>
      <c r="I2684">
        <v>729230880</v>
      </c>
      <c r="J2684" t="s">
        <v>11273</v>
      </c>
      <c r="K2684" t="s">
        <v>36</v>
      </c>
      <c r="L2684" t="s">
        <v>3896</v>
      </c>
      <c r="M2684" t="s">
        <v>3145</v>
      </c>
      <c r="N2684" s="54">
        <v>46008</v>
      </c>
      <c r="O2684" s="55">
        <v>0.5</v>
      </c>
      <c r="P2684" t="s">
        <v>3886</v>
      </c>
      <c r="Q2684" s="54">
        <v>0</v>
      </c>
      <c r="R2684" s="55">
        <v>0</v>
      </c>
      <c r="S2684">
        <v>0</v>
      </c>
      <c r="T2684">
        <v>0</v>
      </c>
      <c r="U2684">
        <v>0</v>
      </c>
    </row>
    <row r="2685" spans="1:21" hidden="1">
      <c r="A2685" s="54">
        <v>45976</v>
      </c>
      <c r="B2685" t="s">
        <v>3071</v>
      </c>
      <c r="C2685" t="s">
        <v>41</v>
      </c>
      <c r="D2685">
        <v>781716905</v>
      </c>
      <c r="E2685" t="s">
        <v>33</v>
      </c>
      <c r="F2685" t="s">
        <v>3886</v>
      </c>
      <c r="G2685" t="s">
        <v>11274</v>
      </c>
      <c r="I2685">
        <v>708112193</v>
      </c>
      <c r="J2685" t="s">
        <v>11275</v>
      </c>
      <c r="K2685" t="s">
        <v>36</v>
      </c>
      <c r="L2685" t="s">
        <v>3896</v>
      </c>
      <c r="M2685" t="s">
        <v>1227</v>
      </c>
      <c r="N2685" s="54">
        <v>45996</v>
      </c>
      <c r="O2685" s="55">
        <v>0.5</v>
      </c>
      <c r="P2685" t="s">
        <v>3886</v>
      </c>
      <c r="Q2685" s="54">
        <v>0</v>
      </c>
      <c r="R2685" s="55">
        <v>0</v>
      </c>
      <c r="S2685">
        <v>0</v>
      </c>
      <c r="T2685">
        <v>0</v>
      </c>
      <c r="U2685">
        <v>0</v>
      </c>
    </row>
    <row r="2686" spans="1:21" hidden="1">
      <c r="A2686" s="54">
        <v>45976</v>
      </c>
      <c r="B2686" t="s">
        <v>47</v>
      </c>
      <c r="C2686" t="s">
        <v>41</v>
      </c>
      <c r="D2686">
        <v>735633807</v>
      </c>
      <c r="E2686" t="s">
        <v>33</v>
      </c>
      <c r="F2686" t="s">
        <v>45</v>
      </c>
      <c r="G2686" t="s">
        <v>11276</v>
      </c>
      <c r="H2686">
        <v>100444333</v>
      </c>
      <c r="I2686">
        <v>100444333</v>
      </c>
      <c r="J2686" t="s">
        <v>11277</v>
      </c>
      <c r="K2686" t="s">
        <v>36</v>
      </c>
      <c r="L2686" t="s">
        <v>1196</v>
      </c>
      <c r="M2686" t="s">
        <v>11278</v>
      </c>
      <c r="N2686" s="54">
        <v>45976</v>
      </c>
      <c r="O2686" s="55">
        <v>0.45833333333333331</v>
      </c>
      <c r="P2686" t="s">
        <v>45</v>
      </c>
      <c r="Q2686" s="54">
        <v>45976</v>
      </c>
      <c r="R2686" s="55">
        <v>0.55208333333333304</v>
      </c>
      <c r="S2686" t="s">
        <v>45</v>
      </c>
      <c r="T2686">
        <v>1511251735417</v>
      </c>
      <c r="U2686">
        <v>0</v>
      </c>
    </row>
    <row r="2687" spans="1:21" hidden="1">
      <c r="A2687" s="54">
        <v>45976</v>
      </c>
      <c r="B2687" t="s">
        <v>2317</v>
      </c>
      <c r="C2687" t="s">
        <v>41</v>
      </c>
      <c r="D2687">
        <v>107393991</v>
      </c>
      <c r="E2687" t="s">
        <v>33</v>
      </c>
      <c r="F2687" t="s">
        <v>45</v>
      </c>
      <c r="G2687" t="s">
        <v>11279</v>
      </c>
      <c r="H2687">
        <v>793946179</v>
      </c>
      <c r="I2687">
        <v>793946179</v>
      </c>
      <c r="J2687" t="s">
        <v>11280</v>
      </c>
      <c r="K2687" t="s">
        <v>36</v>
      </c>
      <c r="L2687" t="s">
        <v>4076</v>
      </c>
      <c r="M2687" t="s">
        <v>11281</v>
      </c>
      <c r="N2687" s="54">
        <v>45976</v>
      </c>
      <c r="O2687" s="55">
        <v>0.5</v>
      </c>
      <c r="P2687" t="s">
        <v>45</v>
      </c>
      <c r="Q2687" s="54">
        <v>45976</v>
      </c>
      <c r="R2687" s="55">
        <v>0.56041666666666701</v>
      </c>
      <c r="S2687" t="s">
        <v>45</v>
      </c>
      <c r="T2687">
        <v>1511251735429</v>
      </c>
      <c r="U2687">
        <v>0</v>
      </c>
    </row>
    <row r="2688" spans="1:21" hidden="1">
      <c r="A2688" s="54">
        <v>45976</v>
      </c>
      <c r="B2688" t="s">
        <v>867</v>
      </c>
      <c r="C2688" t="s">
        <v>41</v>
      </c>
      <c r="D2688">
        <v>738237386</v>
      </c>
      <c r="E2688" t="s">
        <v>33</v>
      </c>
      <c r="F2688" t="s">
        <v>45</v>
      </c>
      <c r="G2688" t="s">
        <v>11282</v>
      </c>
      <c r="I2688">
        <v>733377300</v>
      </c>
      <c r="J2688" t="s">
        <v>11283</v>
      </c>
      <c r="K2688" t="s">
        <v>36</v>
      </c>
      <c r="L2688" t="s">
        <v>3909</v>
      </c>
      <c r="M2688" t="s">
        <v>7246</v>
      </c>
      <c r="N2688" s="54">
        <v>45970</v>
      </c>
      <c r="O2688" s="55">
        <v>0.41666666666666669</v>
      </c>
      <c r="P2688" t="s">
        <v>45</v>
      </c>
      <c r="Q2688" s="54">
        <v>45976</v>
      </c>
      <c r="R2688" s="55">
        <v>0.57361111111111096</v>
      </c>
      <c r="S2688" t="s">
        <v>45</v>
      </c>
      <c r="T2688">
        <v>1511251735467</v>
      </c>
      <c r="U2688">
        <v>0</v>
      </c>
    </row>
    <row r="2689" spans="1:21">
      <c r="A2689" s="54">
        <v>45976</v>
      </c>
      <c r="B2689" t="s">
        <v>1748</v>
      </c>
      <c r="C2689" t="s">
        <v>777</v>
      </c>
      <c r="D2689">
        <v>726630540</v>
      </c>
      <c r="E2689" t="s">
        <v>33</v>
      </c>
      <c r="F2689" t="s">
        <v>45</v>
      </c>
      <c r="G2689" t="s">
        <v>11284</v>
      </c>
      <c r="H2689">
        <v>722403054</v>
      </c>
      <c r="I2689">
        <v>722403054</v>
      </c>
      <c r="J2689" t="s">
        <v>11285</v>
      </c>
      <c r="K2689" t="s">
        <v>36</v>
      </c>
      <c r="L2689" t="s">
        <v>3945</v>
      </c>
      <c r="M2689" t="s">
        <v>11286</v>
      </c>
      <c r="N2689" s="54">
        <v>45976</v>
      </c>
      <c r="O2689" s="55">
        <v>0.58333333333333337</v>
      </c>
      <c r="P2689" t="s">
        <v>45</v>
      </c>
      <c r="Q2689" s="54">
        <v>45976</v>
      </c>
      <c r="R2689" s="55">
        <v>0.58263888888888904</v>
      </c>
      <c r="S2689" t="s">
        <v>45</v>
      </c>
      <c r="T2689">
        <v>1511251735508</v>
      </c>
      <c r="U2689">
        <v>0</v>
      </c>
    </row>
    <row r="2690" spans="1:21">
      <c r="A2690" s="54">
        <v>45976</v>
      </c>
      <c r="B2690" t="s">
        <v>3937</v>
      </c>
      <c r="C2690" t="s">
        <v>1181</v>
      </c>
      <c r="D2690">
        <v>735500255</v>
      </c>
      <c r="E2690" t="s">
        <v>33</v>
      </c>
      <c r="F2690" t="s">
        <v>45</v>
      </c>
      <c r="G2690" t="s">
        <v>11287</v>
      </c>
      <c r="I2690">
        <v>796463190</v>
      </c>
      <c r="J2690" t="s">
        <v>11288</v>
      </c>
      <c r="K2690" t="s">
        <v>36</v>
      </c>
      <c r="L2690" t="s">
        <v>3940</v>
      </c>
      <c r="M2690" t="s">
        <v>11289</v>
      </c>
      <c r="N2690" s="54">
        <v>45978</v>
      </c>
      <c r="O2690" s="55">
        <v>0.58333333333333337</v>
      </c>
      <c r="P2690" t="s">
        <v>67</v>
      </c>
      <c r="Q2690" s="54">
        <v>1</v>
      </c>
      <c r="R2690" s="55">
        <v>0</v>
      </c>
      <c r="S2690" t="s">
        <v>67</v>
      </c>
      <c r="T2690">
        <v>0</v>
      </c>
      <c r="U2690" t="s">
        <v>4079</v>
      </c>
    </row>
    <row r="2691" spans="1:21" hidden="1">
      <c r="A2691" s="54">
        <v>45976</v>
      </c>
      <c r="B2691" t="s">
        <v>4103</v>
      </c>
      <c r="C2691" t="s">
        <v>41</v>
      </c>
      <c r="D2691">
        <v>780961460</v>
      </c>
      <c r="E2691" t="s">
        <v>33</v>
      </c>
      <c r="F2691" t="s">
        <v>45</v>
      </c>
      <c r="G2691" t="s">
        <v>11290</v>
      </c>
      <c r="H2691">
        <v>727806467</v>
      </c>
      <c r="I2691">
        <v>727507259</v>
      </c>
      <c r="J2691" t="s">
        <v>11291</v>
      </c>
      <c r="K2691" t="s">
        <v>36</v>
      </c>
      <c r="L2691" t="s">
        <v>3910</v>
      </c>
      <c r="M2691" t="s">
        <v>1205</v>
      </c>
      <c r="N2691" s="54">
        <v>45976</v>
      </c>
      <c r="O2691" s="55">
        <v>0.66666666666666663</v>
      </c>
      <c r="P2691" t="s">
        <v>45</v>
      </c>
      <c r="Q2691" s="54">
        <v>45976</v>
      </c>
      <c r="R2691" s="55">
        <v>0.59513888888888899</v>
      </c>
      <c r="S2691" t="s">
        <v>45</v>
      </c>
      <c r="T2691">
        <v>1511251735572</v>
      </c>
      <c r="U2691">
        <v>0</v>
      </c>
    </row>
    <row r="2692" spans="1:21" hidden="1">
      <c r="A2692" s="54">
        <v>45976</v>
      </c>
      <c r="B2692" t="s">
        <v>830</v>
      </c>
      <c r="C2692" t="s">
        <v>41</v>
      </c>
      <c r="D2692">
        <v>782300518</v>
      </c>
      <c r="E2692" t="s">
        <v>33</v>
      </c>
      <c r="F2692" t="s">
        <v>45</v>
      </c>
      <c r="G2692" t="s">
        <v>11292</v>
      </c>
      <c r="I2692">
        <v>703464952</v>
      </c>
      <c r="J2692" t="s">
        <v>11293</v>
      </c>
      <c r="K2692" t="s">
        <v>36</v>
      </c>
      <c r="L2692" t="s">
        <v>3907</v>
      </c>
      <c r="M2692" t="s">
        <v>11294</v>
      </c>
      <c r="N2692" s="54">
        <v>45976</v>
      </c>
      <c r="O2692" s="55">
        <v>0.625</v>
      </c>
      <c r="P2692" t="s">
        <v>39</v>
      </c>
      <c r="Q2692" s="54">
        <v>45976</v>
      </c>
      <c r="R2692" s="55">
        <v>0.62013888888888902</v>
      </c>
      <c r="S2692">
        <v>0</v>
      </c>
      <c r="T2692">
        <v>0</v>
      </c>
      <c r="U2692">
        <v>0</v>
      </c>
    </row>
    <row r="2693" spans="1:21" hidden="1">
      <c r="A2693" s="54">
        <v>45976</v>
      </c>
      <c r="B2693" t="s">
        <v>4278</v>
      </c>
      <c r="C2693" t="s">
        <v>41</v>
      </c>
      <c r="D2693">
        <v>762144673</v>
      </c>
      <c r="E2693" t="s">
        <v>33</v>
      </c>
      <c r="F2693" t="s">
        <v>45</v>
      </c>
      <c r="G2693" t="s">
        <v>11295</v>
      </c>
      <c r="H2693">
        <v>710166994</v>
      </c>
      <c r="I2693">
        <v>710166994</v>
      </c>
      <c r="J2693" t="s">
        <v>10146</v>
      </c>
      <c r="K2693" t="s">
        <v>36</v>
      </c>
      <c r="L2693" t="s">
        <v>3911</v>
      </c>
      <c r="M2693" t="s">
        <v>6313</v>
      </c>
      <c r="N2693" s="54">
        <v>45976</v>
      </c>
      <c r="O2693" s="55">
        <v>0.375</v>
      </c>
      <c r="P2693" t="s">
        <v>45</v>
      </c>
      <c r="Q2693" s="54">
        <v>45976</v>
      </c>
      <c r="R2693" s="55">
        <v>0.63680555555555496</v>
      </c>
      <c r="S2693" t="s">
        <v>45</v>
      </c>
      <c r="T2693">
        <v>1511251735681</v>
      </c>
      <c r="U2693">
        <v>0</v>
      </c>
    </row>
    <row r="2694" spans="1:21" hidden="1">
      <c r="A2694" s="54">
        <v>45976</v>
      </c>
      <c r="B2694" t="s">
        <v>2590</v>
      </c>
      <c r="C2694" t="s">
        <v>41</v>
      </c>
      <c r="D2694">
        <v>738481681</v>
      </c>
      <c r="E2694" t="s">
        <v>33</v>
      </c>
      <c r="F2694" t="s">
        <v>45</v>
      </c>
      <c r="G2694" t="s">
        <v>11296</v>
      </c>
      <c r="H2694">
        <v>254102868689</v>
      </c>
      <c r="I2694">
        <v>254701198528</v>
      </c>
      <c r="J2694" t="s">
        <v>11297</v>
      </c>
      <c r="K2694" t="s">
        <v>36</v>
      </c>
      <c r="L2694" t="s">
        <v>1889</v>
      </c>
      <c r="M2694" t="s">
        <v>8448</v>
      </c>
      <c r="N2694" s="54">
        <v>45977</v>
      </c>
      <c r="O2694" s="55">
        <v>0.375</v>
      </c>
      <c r="P2694" t="s">
        <v>45</v>
      </c>
      <c r="Q2694" s="54">
        <v>45976</v>
      </c>
      <c r="R2694" s="55">
        <v>0.625</v>
      </c>
      <c r="T2694">
        <v>1511251735616</v>
      </c>
      <c r="U2694">
        <v>0</v>
      </c>
    </row>
    <row r="2695" spans="1:21">
      <c r="A2695" s="54">
        <v>45976</v>
      </c>
      <c r="B2695" t="s">
        <v>7683</v>
      </c>
      <c r="C2695" t="s">
        <v>1167</v>
      </c>
      <c r="D2695">
        <v>780080032</v>
      </c>
      <c r="E2695" t="s">
        <v>33</v>
      </c>
      <c r="F2695" t="s">
        <v>45</v>
      </c>
      <c r="G2695" t="s">
        <v>11298</v>
      </c>
      <c r="H2695">
        <v>732841533</v>
      </c>
      <c r="I2695">
        <v>732841533</v>
      </c>
      <c r="J2695" t="s">
        <v>11299</v>
      </c>
      <c r="K2695" t="s">
        <v>36</v>
      </c>
      <c r="L2695" t="s">
        <v>3916</v>
      </c>
      <c r="M2695" t="s">
        <v>5104</v>
      </c>
      <c r="N2695" s="54">
        <v>45981</v>
      </c>
      <c r="O2695" s="55">
        <v>0.41666666666666669</v>
      </c>
      <c r="P2695" t="s">
        <v>45</v>
      </c>
      <c r="Q2695" s="54">
        <v>45976</v>
      </c>
      <c r="R2695" s="55">
        <v>0.66249999999999998</v>
      </c>
      <c r="T2695">
        <v>1511251735789</v>
      </c>
      <c r="U2695">
        <v>0</v>
      </c>
    </row>
    <row r="2696" spans="1:21" hidden="1">
      <c r="A2696" s="54">
        <v>45976</v>
      </c>
      <c r="B2696" t="s">
        <v>2590</v>
      </c>
      <c r="C2696" t="s">
        <v>41</v>
      </c>
      <c r="D2696">
        <v>738481681</v>
      </c>
      <c r="E2696" t="s">
        <v>33</v>
      </c>
      <c r="F2696" t="s">
        <v>45</v>
      </c>
      <c r="G2696" t="s">
        <v>11300</v>
      </c>
      <c r="H2696">
        <v>254736702096</v>
      </c>
      <c r="I2696">
        <v>254748762500</v>
      </c>
      <c r="J2696" t="s">
        <v>11301</v>
      </c>
      <c r="K2696" t="s">
        <v>36</v>
      </c>
      <c r="L2696" t="s">
        <v>1889</v>
      </c>
      <c r="M2696" t="s">
        <v>11302</v>
      </c>
      <c r="N2696" s="54">
        <v>45978</v>
      </c>
      <c r="O2696" s="55">
        <v>0.41666666666666669</v>
      </c>
      <c r="P2696" t="s">
        <v>45</v>
      </c>
      <c r="Q2696" s="54">
        <v>45976</v>
      </c>
      <c r="R2696" s="55">
        <v>0.66805555555555496</v>
      </c>
      <c r="T2696">
        <v>1511251735810</v>
      </c>
      <c r="U2696">
        <v>0</v>
      </c>
    </row>
    <row r="2697" spans="1:21" hidden="1">
      <c r="A2697" s="54">
        <v>45976</v>
      </c>
      <c r="B2697" t="s">
        <v>2590</v>
      </c>
      <c r="C2697" t="s">
        <v>41</v>
      </c>
      <c r="D2697">
        <v>738481681</v>
      </c>
      <c r="E2697" t="s">
        <v>33</v>
      </c>
      <c r="F2697" t="s">
        <v>45</v>
      </c>
      <c r="G2697" t="s">
        <v>11303</v>
      </c>
      <c r="H2697">
        <v>254792492692</v>
      </c>
      <c r="I2697">
        <v>254792492692</v>
      </c>
      <c r="J2697" t="s">
        <v>11304</v>
      </c>
      <c r="K2697" t="s">
        <v>36</v>
      </c>
      <c r="L2697" t="s">
        <v>1889</v>
      </c>
      <c r="M2697" t="s">
        <v>9343</v>
      </c>
      <c r="N2697" s="54">
        <v>45977</v>
      </c>
      <c r="O2697" s="55">
        <v>0.45833333333333331</v>
      </c>
      <c r="P2697" t="s">
        <v>45</v>
      </c>
      <c r="Q2697" s="54">
        <v>45976</v>
      </c>
      <c r="R2697" s="55">
        <v>0.65416666666666701</v>
      </c>
      <c r="T2697">
        <v>1511251735755</v>
      </c>
      <c r="U2697">
        <v>0</v>
      </c>
    </row>
    <row r="2698" spans="1:21">
      <c r="A2698" s="54">
        <v>45976</v>
      </c>
      <c r="B2698" t="s">
        <v>6238</v>
      </c>
      <c r="C2698" t="s">
        <v>32</v>
      </c>
      <c r="D2698">
        <v>780225502</v>
      </c>
      <c r="E2698" t="s">
        <v>33</v>
      </c>
      <c r="F2698" t="s">
        <v>45</v>
      </c>
      <c r="G2698" t="s">
        <v>11305</v>
      </c>
      <c r="H2698">
        <v>712193372</v>
      </c>
      <c r="I2698">
        <v>712193372</v>
      </c>
      <c r="J2698" t="s">
        <v>11306</v>
      </c>
      <c r="K2698" t="s">
        <v>36</v>
      </c>
      <c r="L2698" t="s">
        <v>4129</v>
      </c>
      <c r="M2698" t="s">
        <v>6208</v>
      </c>
      <c r="N2698" s="54">
        <v>45976</v>
      </c>
      <c r="O2698" s="55">
        <v>0.5</v>
      </c>
      <c r="P2698" t="s">
        <v>45</v>
      </c>
      <c r="Q2698" s="54">
        <v>45976</v>
      </c>
      <c r="R2698" s="55" t="s">
        <v>12297</v>
      </c>
      <c r="T2698">
        <v>1511251735635</v>
      </c>
      <c r="U2698">
        <v>0</v>
      </c>
    </row>
    <row r="2699" spans="1:21" hidden="1">
      <c r="A2699" s="54">
        <v>45976</v>
      </c>
      <c r="B2699" t="s">
        <v>11307</v>
      </c>
      <c r="C2699" t="s">
        <v>41</v>
      </c>
      <c r="D2699">
        <v>762648144</v>
      </c>
      <c r="E2699" t="s">
        <v>33</v>
      </c>
      <c r="F2699" t="s">
        <v>45</v>
      </c>
      <c r="G2699" t="s">
        <v>11308</v>
      </c>
      <c r="I2699">
        <v>254795712885</v>
      </c>
      <c r="J2699" t="s">
        <v>11309</v>
      </c>
      <c r="K2699" t="s">
        <v>36</v>
      </c>
      <c r="L2699" t="s">
        <v>3945</v>
      </c>
      <c r="M2699" t="s">
        <v>9094</v>
      </c>
      <c r="N2699" s="54">
        <v>45978</v>
      </c>
      <c r="O2699" s="55">
        <v>0.70833333333333337</v>
      </c>
      <c r="P2699" t="s">
        <v>45</v>
      </c>
      <c r="Q2699" s="54">
        <v>45976</v>
      </c>
      <c r="R2699" s="55" t="s">
        <v>12298</v>
      </c>
      <c r="T2699">
        <v>1511251735666</v>
      </c>
      <c r="U2699">
        <v>0</v>
      </c>
    </row>
    <row r="2700" spans="1:21" hidden="1">
      <c r="A2700" s="54">
        <v>45976</v>
      </c>
      <c r="B2700" t="s">
        <v>2590</v>
      </c>
      <c r="C2700" t="s">
        <v>41</v>
      </c>
      <c r="D2700">
        <v>738481681</v>
      </c>
      <c r="E2700" t="s">
        <v>33</v>
      </c>
      <c r="F2700" t="s">
        <v>45</v>
      </c>
      <c r="G2700" t="s">
        <v>11310</v>
      </c>
      <c r="H2700">
        <v>254783255669</v>
      </c>
      <c r="I2700">
        <v>254740860392</v>
      </c>
      <c r="J2700" t="s">
        <v>11311</v>
      </c>
      <c r="K2700" t="s">
        <v>36</v>
      </c>
      <c r="L2700" t="s">
        <v>1889</v>
      </c>
      <c r="M2700" t="s">
        <v>11312</v>
      </c>
      <c r="N2700" s="54">
        <v>45978</v>
      </c>
      <c r="O2700" s="55">
        <v>0.5</v>
      </c>
      <c r="P2700" t="s">
        <v>45</v>
      </c>
      <c r="Q2700" s="54">
        <v>45976</v>
      </c>
      <c r="R2700" s="55">
        <v>0.63819444444444395</v>
      </c>
      <c r="T2700">
        <v>1511251735689</v>
      </c>
      <c r="U2700">
        <v>0</v>
      </c>
    </row>
    <row r="2701" spans="1:21" hidden="1">
      <c r="A2701" s="54">
        <v>45976</v>
      </c>
      <c r="B2701" t="s">
        <v>1690</v>
      </c>
      <c r="C2701" t="s">
        <v>41</v>
      </c>
      <c r="D2701">
        <v>784289098</v>
      </c>
      <c r="E2701" t="s">
        <v>33</v>
      </c>
      <c r="F2701" t="s">
        <v>3886</v>
      </c>
      <c r="G2701" t="s">
        <v>6815</v>
      </c>
      <c r="H2701">
        <v>758423685</v>
      </c>
      <c r="I2701">
        <v>758423685</v>
      </c>
      <c r="J2701" t="s">
        <v>11313</v>
      </c>
      <c r="K2701" t="s">
        <v>36</v>
      </c>
      <c r="L2701" t="s">
        <v>3896</v>
      </c>
      <c r="M2701" t="s">
        <v>978</v>
      </c>
      <c r="N2701" s="54">
        <v>45976</v>
      </c>
      <c r="O2701" s="55">
        <v>0.41666666666666669</v>
      </c>
      <c r="P2701" t="s">
        <v>3886</v>
      </c>
      <c r="Q2701" s="54"/>
      <c r="T2701" t="s">
        <v>4175</v>
      </c>
      <c r="U2701"/>
    </row>
    <row r="2702" spans="1:21" hidden="1">
      <c r="A2702" s="54">
        <v>45976</v>
      </c>
      <c r="B2702" t="s">
        <v>2317</v>
      </c>
      <c r="C2702" t="s">
        <v>41</v>
      </c>
      <c r="D2702">
        <v>107393991</v>
      </c>
      <c r="E2702" t="s">
        <v>33</v>
      </c>
      <c r="F2702" t="s">
        <v>45</v>
      </c>
      <c r="G2702" t="s">
        <v>11314</v>
      </c>
      <c r="H2702">
        <v>756466988</v>
      </c>
      <c r="I2702">
        <v>756466988</v>
      </c>
      <c r="J2702" t="s">
        <v>11315</v>
      </c>
      <c r="K2702" t="s">
        <v>36</v>
      </c>
      <c r="L2702" t="s">
        <v>4076</v>
      </c>
      <c r="M2702" t="s">
        <v>11316</v>
      </c>
      <c r="N2702" s="54">
        <v>45976</v>
      </c>
      <c r="O2702" s="55">
        <v>0.58333333333333337</v>
      </c>
      <c r="P2702" t="s">
        <v>45</v>
      </c>
      <c r="Q2702" s="54">
        <v>45976</v>
      </c>
      <c r="R2702" s="55">
        <v>0.65277777777777801</v>
      </c>
      <c r="T2702">
        <v>1511251735756</v>
      </c>
      <c r="U2702">
        <v>0</v>
      </c>
    </row>
    <row r="2703" spans="1:21" hidden="1">
      <c r="A2703" s="54">
        <v>45976</v>
      </c>
      <c r="B2703" t="s">
        <v>1690</v>
      </c>
      <c r="C2703" t="s">
        <v>41</v>
      </c>
      <c r="D2703">
        <v>784289098</v>
      </c>
      <c r="E2703" t="s">
        <v>33</v>
      </c>
      <c r="F2703" t="s">
        <v>3886</v>
      </c>
      <c r="G2703" t="s">
        <v>11317</v>
      </c>
      <c r="H2703">
        <v>736485821</v>
      </c>
      <c r="I2703">
        <v>736485821</v>
      </c>
      <c r="J2703" t="s">
        <v>11318</v>
      </c>
      <c r="K2703" t="s">
        <v>36</v>
      </c>
      <c r="L2703" t="s">
        <v>3896</v>
      </c>
      <c r="M2703" t="s">
        <v>3987</v>
      </c>
      <c r="N2703" s="54">
        <v>45977</v>
      </c>
      <c r="O2703" s="55">
        <v>0.41666666666666669</v>
      </c>
      <c r="P2703" t="s">
        <v>3886</v>
      </c>
      <c r="Q2703" s="54"/>
      <c r="T2703" t="s">
        <v>4175</v>
      </c>
      <c r="U2703"/>
    </row>
    <row r="2704" spans="1:21" hidden="1">
      <c r="A2704" s="54">
        <v>45976</v>
      </c>
      <c r="B2704" t="s">
        <v>4882</v>
      </c>
      <c r="C2704" t="s">
        <v>41</v>
      </c>
      <c r="D2704">
        <v>101792379</v>
      </c>
      <c r="E2704" t="s">
        <v>33</v>
      </c>
      <c r="F2704" t="s">
        <v>45</v>
      </c>
      <c r="G2704" t="s">
        <v>11319</v>
      </c>
      <c r="H2704">
        <v>757297288</v>
      </c>
      <c r="I2704">
        <v>723392222</v>
      </c>
      <c r="J2704" t="s">
        <v>11320</v>
      </c>
      <c r="K2704" t="s">
        <v>36</v>
      </c>
      <c r="L2704" t="s">
        <v>3983</v>
      </c>
      <c r="M2704" t="s">
        <v>11321</v>
      </c>
      <c r="N2704" s="54">
        <v>45978</v>
      </c>
      <c r="O2704" s="55">
        <v>0.375</v>
      </c>
      <c r="P2704" t="s">
        <v>45</v>
      </c>
      <c r="Q2704" s="54">
        <v>45976</v>
      </c>
      <c r="R2704" s="55">
        <v>0.67500000000000004</v>
      </c>
      <c r="T2704">
        <v>1511251735849</v>
      </c>
      <c r="U2704">
        <v>0</v>
      </c>
    </row>
    <row r="2705" spans="1:21" hidden="1">
      <c r="A2705" s="54">
        <v>45976</v>
      </c>
      <c r="B2705" t="s">
        <v>4545</v>
      </c>
      <c r="C2705" t="s">
        <v>41</v>
      </c>
      <c r="D2705">
        <v>103639065</v>
      </c>
      <c r="E2705" t="s">
        <v>33</v>
      </c>
      <c r="F2705" t="s">
        <v>45</v>
      </c>
      <c r="G2705" t="s">
        <v>11322</v>
      </c>
      <c r="H2705">
        <v>714181430</v>
      </c>
      <c r="I2705">
        <v>714181430</v>
      </c>
      <c r="J2705" t="s">
        <v>11323</v>
      </c>
      <c r="K2705" t="s">
        <v>36</v>
      </c>
      <c r="L2705" t="s">
        <v>3948</v>
      </c>
      <c r="M2705" t="s">
        <v>9009</v>
      </c>
      <c r="N2705" s="54">
        <v>45978</v>
      </c>
      <c r="O2705" s="55">
        <v>0.375</v>
      </c>
      <c r="P2705" t="s">
        <v>45</v>
      </c>
      <c r="Q2705" s="54">
        <v>45976</v>
      </c>
      <c r="R2705" s="55">
        <v>0.68888888888888899</v>
      </c>
      <c r="T2705">
        <v>1511251735900</v>
      </c>
      <c r="U2705">
        <v>0</v>
      </c>
    </row>
    <row r="2706" spans="1:21" hidden="1">
      <c r="A2706" s="54">
        <v>45976</v>
      </c>
      <c r="B2706" t="s">
        <v>2317</v>
      </c>
      <c r="C2706" t="s">
        <v>41</v>
      </c>
      <c r="D2706">
        <v>107393991</v>
      </c>
      <c r="E2706" t="s">
        <v>33</v>
      </c>
      <c r="F2706" t="s">
        <v>45</v>
      </c>
      <c r="G2706" t="s">
        <v>11324</v>
      </c>
      <c r="H2706">
        <v>708969833</v>
      </c>
      <c r="I2706">
        <v>708969833</v>
      </c>
      <c r="J2706" t="s">
        <v>11325</v>
      </c>
      <c r="K2706" t="s">
        <v>36</v>
      </c>
      <c r="L2706" t="s">
        <v>4076</v>
      </c>
      <c r="M2706" t="s">
        <v>11326</v>
      </c>
      <c r="N2706" s="54">
        <v>45976</v>
      </c>
      <c r="O2706" s="55">
        <v>0.54166666666666663</v>
      </c>
      <c r="P2706" t="s">
        <v>45</v>
      </c>
      <c r="Q2706" s="54">
        <v>45976</v>
      </c>
      <c r="R2706" s="55">
        <v>0.70902777777777803</v>
      </c>
      <c r="T2706">
        <v>1511251735968</v>
      </c>
      <c r="U2706">
        <v>0</v>
      </c>
    </row>
    <row r="2707" spans="1:21" hidden="1">
      <c r="A2707" s="54">
        <v>45976</v>
      </c>
      <c r="B2707" t="s">
        <v>1690</v>
      </c>
      <c r="C2707" t="s">
        <v>41</v>
      </c>
      <c r="D2707">
        <v>784289098</v>
      </c>
      <c r="E2707" t="s">
        <v>33</v>
      </c>
      <c r="F2707" t="s">
        <v>3886</v>
      </c>
      <c r="G2707" t="s">
        <v>11327</v>
      </c>
      <c r="H2707">
        <v>721584806</v>
      </c>
      <c r="I2707">
        <v>721584806</v>
      </c>
      <c r="J2707" t="s">
        <v>11328</v>
      </c>
      <c r="K2707" t="s">
        <v>36</v>
      </c>
      <c r="L2707" t="s">
        <v>3896</v>
      </c>
      <c r="M2707" t="s">
        <v>7863</v>
      </c>
      <c r="N2707" s="54">
        <v>45976</v>
      </c>
      <c r="O2707" s="55">
        <v>0.45833333333333331</v>
      </c>
      <c r="P2707" t="s">
        <v>3886</v>
      </c>
      <c r="Q2707" s="54"/>
      <c r="T2707" t="s">
        <v>4175</v>
      </c>
      <c r="U2707"/>
    </row>
    <row r="2708" spans="1:21" hidden="1">
      <c r="A2708" s="54">
        <v>45976</v>
      </c>
      <c r="B2708" t="s">
        <v>1690</v>
      </c>
      <c r="C2708" t="s">
        <v>41</v>
      </c>
      <c r="D2708">
        <v>784289098</v>
      </c>
      <c r="E2708" t="s">
        <v>33</v>
      </c>
      <c r="F2708" t="s">
        <v>3886</v>
      </c>
      <c r="G2708" t="s">
        <v>10100</v>
      </c>
      <c r="H2708">
        <v>754147332</v>
      </c>
      <c r="I2708">
        <v>754147332</v>
      </c>
      <c r="J2708" t="s">
        <v>11330</v>
      </c>
      <c r="K2708" t="s">
        <v>36</v>
      </c>
      <c r="L2708" t="s">
        <v>3896</v>
      </c>
      <c r="M2708" t="s">
        <v>7103</v>
      </c>
      <c r="N2708" s="54">
        <v>45976</v>
      </c>
      <c r="O2708" s="55">
        <v>0.45833333333333331</v>
      </c>
      <c r="P2708" t="s">
        <v>3886</v>
      </c>
      <c r="Q2708" s="54"/>
      <c r="T2708" t="s">
        <v>4175</v>
      </c>
      <c r="U2708"/>
    </row>
    <row r="2709" spans="1:21" hidden="1">
      <c r="A2709" s="54">
        <v>45976</v>
      </c>
      <c r="B2709" t="s">
        <v>1690</v>
      </c>
      <c r="C2709" t="s">
        <v>41</v>
      </c>
      <c r="D2709">
        <v>784289098</v>
      </c>
      <c r="E2709" t="s">
        <v>33</v>
      </c>
      <c r="F2709" t="s">
        <v>3886</v>
      </c>
      <c r="G2709" t="s">
        <v>11332</v>
      </c>
      <c r="H2709">
        <v>756335578</v>
      </c>
      <c r="I2709">
        <v>756335578</v>
      </c>
      <c r="J2709" t="s">
        <v>11333</v>
      </c>
      <c r="K2709" t="s">
        <v>36</v>
      </c>
      <c r="L2709" t="s">
        <v>3896</v>
      </c>
      <c r="M2709" t="s">
        <v>3987</v>
      </c>
      <c r="N2709" s="54">
        <v>45976</v>
      </c>
      <c r="O2709" s="55">
        <v>0.45833333333333331</v>
      </c>
      <c r="P2709" t="s">
        <v>3886</v>
      </c>
      <c r="Q2709" s="54"/>
      <c r="T2709" t="s">
        <v>4175</v>
      </c>
      <c r="U2709"/>
    </row>
    <row r="2710" spans="1:21" hidden="1">
      <c r="A2710" s="54">
        <v>45976</v>
      </c>
      <c r="B2710" t="s">
        <v>4103</v>
      </c>
      <c r="C2710" t="s">
        <v>41</v>
      </c>
      <c r="D2710">
        <v>780961460</v>
      </c>
      <c r="E2710" t="s">
        <v>33</v>
      </c>
      <c r="F2710" t="s">
        <v>45</v>
      </c>
      <c r="G2710" t="s">
        <v>11334</v>
      </c>
      <c r="H2710">
        <v>712193372</v>
      </c>
      <c r="I2710">
        <v>712193372</v>
      </c>
      <c r="J2710" t="s">
        <v>11306</v>
      </c>
      <c r="K2710" t="s">
        <v>36</v>
      </c>
      <c r="L2710" t="s">
        <v>4129</v>
      </c>
      <c r="M2710" t="s">
        <v>11335</v>
      </c>
      <c r="N2710" s="54">
        <v>45977</v>
      </c>
      <c r="O2710" s="55">
        <v>0.45833333333333331</v>
      </c>
      <c r="P2710" t="s">
        <v>45</v>
      </c>
      <c r="Q2710" s="54">
        <v>45976</v>
      </c>
      <c r="R2710" s="55">
        <v>0.73888888888888904</v>
      </c>
      <c r="T2710">
        <v>1511251736038</v>
      </c>
      <c r="U2710">
        <v>0</v>
      </c>
    </row>
    <row r="2711" spans="1:21">
      <c r="A2711" s="54">
        <v>45976</v>
      </c>
      <c r="B2711" t="s">
        <v>11336</v>
      </c>
      <c r="C2711" t="s">
        <v>809</v>
      </c>
      <c r="D2711">
        <v>783034544</v>
      </c>
      <c r="E2711" t="s">
        <v>33</v>
      </c>
      <c r="F2711" t="s">
        <v>45</v>
      </c>
      <c r="G2711" t="s">
        <v>11337</v>
      </c>
      <c r="H2711">
        <v>254111618666</v>
      </c>
      <c r="I2711">
        <v>254718324999</v>
      </c>
      <c r="J2711" t="s">
        <v>11338</v>
      </c>
      <c r="K2711" t="s">
        <v>36</v>
      </c>
      <c r="L2711" t="s">
        <v>3943</v>
      </c>
      <c r="M2711" t="s">
        <v>11339</v>
      </c>
      <c r="N2711" s="54">
        <v>45976</v>
      </c>
      <c r="O2711" s="55">
        <v>0.66666666666666663</v>
      </c>
      <c r="P2711" t="s">
        <v>45</v>
      </c>
      <c r="Q2711" s="54">
        <v>45976</v>
      </c>
      <c r="R2711" s="55" t="s">
        <v>12299</v>
      </c>
      <c r="T2711">
        <v>1511251735679</v>
      </c>
      <c r="U2711">
        <v>0</v>
      </c>
    </row>
    <row r="2712" spans="1:21">
      <c r="A2712" s="54">
        <v>45976</v>
      </c>
      <c r="B2712" t="s">
        <v>11340</v>
      </c>
      <c r="C2712" t="s">
        <v>1162</v>
      </c>
      <c r="D2712">
        <v>781515964</v>
      </c>
      <c r="E2712" t="s">
        <v>33</v>
      </c>
      <c r="F2712" t="s">
        <v>45</v>
      </c>
      <c r="G2712" t="s">
        <v>11341</v>
      </c>
      <c r="I2712">
        <v>791574613</v>
      </c>
      <c r="J2712" t="s">
        <v>11342</v>
      </c>
      <c r="K2712" t="s">
        <v>36</v>
      </c>
      <c r="L2712" t="s">
        <v>3959</v>
      </c>
      <c r="M2712" t="s">
        <v>11343</v>
      </c>
      <c r="N2712" s="54">
        <v>45976</v>
      </c>
      <c r="O2712" s="55">
        <v>0.625</v>
      </c>
      <c r="P2712" t="s">
        <v>45</v>
      </c>
      <c r="Q2712" s="54">
        <v>45976</v>
      </c>
      <c r="R2712" s="55" t="s">
        <v>12300</v>
      </c>
      <c r="T2712">
        <v>1511251735630</v>
      </c>
      <c r="U2712">
        <v>0</v>
      </c>
    </row>
    <row r="2713" spans="1:21" hidden="1">
      <c r="A2713" s="54">
        <v>45976</v>
      </c>
      <c r="B2713" t="s">
        <v>1690</v>
      </c>
      <c r="C2713" t="s">
        <v>41</v>
      </c>
      <c r="D2713">
        <v>784289098</v>
      </c>
      <c r="E2713" t="s">
        <v>33</v>
      </c>
      <c r="F2713" t="s">
        <v>3886</v>
      </c>
      <c r="G2713" t="s">
        <v>11344</v>
      </c>
      <c r="H2713">
        <v>785472508</v>
      </c>
      <c r="I2713">
        <v>785472508</v>
      </c>
      <c r="J2713" t="s">
        <v>11345</v>
      </c>
      <c r="K2713" t="s">
        <v>36</v>
      </c>
      <c r="L2713" t="s">
        <v>3896</v>
      </c>
      <c r="M2713" t="s">
        <v>7863</v>
      </c>
      <c r="N2713" s="54">
        <v>45976</v>
      </c>
      <c r="O2713" s="55">
        <v>0.5</v>
      </c>
      <c r="P2713" t="s">
        <v>3886</v>
      </c>
      <c r="Q2713" s="54"/>
      <c r="T2713" t="s">
        <v>4175</v>
      </c>
      <c r="U2713"/>
    </row>
    <row r="2714" spans="1:21" hidden="1">
      <c r="A2714" s="54">
        <v>45976</v>
      </c>
      <c r="B2714" t="s">
        <v>4545</v>
      </c>
      <c r="C2714" t="s">
        <v>41</v>
      </c>
      <c r="D2714">
        <v>103639065</v>
      </c>
      <c r="E2714" t="s">
        <v>33</v>
      </c>
      <c r="F2714" t="s">
        <v>45</v>
      </c>
      <c r="G2714" t="s">
        <v>11346</v>
      </c>
      <c r="H2714">
        <v>704019210</v>
      </c>
      <c r="I2714">
        <v>105842770</v>
      </c>
      <c r="J2714" t="s">
        <v>11347</v>
      </c>
      <c r="K2714" t="s">
        <v>36</v>
      </c>
      <c r="L2714" t="s">
        <v>3948</v>
      </c>
      <c r="M2714" t="s">
        <v>5622</v>
      </c>
      <c r="N2714" s="54">
        <v>45979</v>
      </c>
      <c r="O2714" s="55">
        <v>0.33333333333333331</v>
      </c>
      <c r="P2714" t="s">
        <v>45</v>
      </c>
      <c r="Q2714" s="54">
        <v>45976</v>
      </c>
      <c r="R2714" s="55" t="s">
        <v>12301</v>
      </c>
      <c r="T2714">
        <v>1511251735744</v>
      </c>
      <c r="U2714">
        <v>0</v>
      </c>
    </row>
    <row r="2715" spans="1:21" hidden="1">
      <c r="A2715" s="54">
        <v>45976</v>
      </c>
      <c r="B2715" t="s">
        <v>3026</v>
      </c>
      <c r="C2715" t="s">
        <v>41</v>
      </c>
      <c r="D2715">
        <v>108626602</v>
      </c>
      <c r="E2715" t="s">
        <v>33</v>
      </c>
      <c r="F2715" t="s">
        <v>45</v>
      </c>
      <c r="G2715" t="s">
        <v>11348</v>
      </c>
      <c r="H2715">
        <v>792078685</v>
      </c>
      <c r="I2715">
        <v>792078685</v>
      </c>
      <c r="J2715" t="s">
        <v>11349</v>
      </c>
      <c r="K2715" t="s">
        <v>36</v>
      </c>
      <c r="L2715" t="s">
        <v>3896</v>
      </c>
      <c r="M2715" t="s">
        <v>5582</v>
      </c>
      <c r="N2715" s="54">
        <v>45977</v>
      </c>
      <c r="O2715" s="55">
        <v>0.58333333333333337</v>
      </c>
      <c r="P2715" t="s">
        <v>45</v>
      </c>
      <c r="Q2715" s="54">
        <v>45976</v>
      </c>
      <c r="R2715" s="55" t="s">
        <v>12302</v>
      </c>
      <c r="T2715">
        <v>1511251735895</v>
      </c>
      <c r="U2715">
        <v>0</v>
      </c>
    </row>
    <row r="2716" spans="1:21">
      <c r="A2716" s="54">
        <v>45976</v>
      </c>
      <c r="B2716" t="s">
        <v>3937</v>
      </c>
      <c r="C2716" t="s">
        <v>1181</v>
      </c>
      <c r="D2716">
        <v>735500255</v>
      </c>
      <c r="E2716" t="s">
        <v>33</v>
      </c>
      <c r="F2716" t="s">
        <v>45</v>
      </c>
      <c r="G2716" t="s">
        <v>11350</v>
      </c>
      <c r="H2716">
        <v>754878861</v>
      </c>
      <c r="I2716">
        <v>702167966</v>
      </c>
      <c r="J2716" t="s">
        <v>11351</v>
      </c>
      <c r="K2716" t="s">
        <v>36</v>
      </c>
      <c r="L2716" t="s">
        <v>3940</v>
      </c>
      <c r="M2716" t="s">
        <v>10784</v>
      </c>
      <c r="N2716" s="54">
        <v>45978</v>
      </c>
      <c r="O2716" s="55">
        <v>0.33333333333333331</v>
      </c>
      <c r="P2716" t="s">
        <v>45</v>
      </c>
      <c r="Q2716" s="54">
        <v>45976</v>
      </c>
      <c r="R2716" s="55" t="s">
        <v>12303</v>
      </c>
      <c r="T2716">
        <v>1511251735938</v>
      </c>
      <c r="U2716">
        <v>0</v>
      </c>
    </row>
    <row r="2717" spans="1:21" hidden="1">
      <c r="A2717" s="54">
        <v>45976</v>
      </c>
      <c r="B2717" t="s">
        <v>9476</v>
      </c>
      <c r="C2717" t="s">
        <v>41</v>
      </c>
      <c r="D2717">
        <v>762348810</v>
      </c>
      <c r="E2717" t="s">
        <v>33</v>
      </c>
      <c r="F2717" t="s">
        <v>45</v>
      </c>
      <c r="G2717" t="s">
        <v>11352</v>
      </c>
      <c r="H2717">
        <v>707223346</v>
      </c>
      <c r="I2717">
        <v>707223346</v>
      </c>
      <c r="J2717" t="s">
        <v>11353</v>
      </c>
      <c r="K2717" t="s">
        <v>36</v>
      </c>
      <c r="L2717" t="s">
        <v>1241</v>
      </c>
      <c r="M2717" t="s">
        <v>7114</v>
      </c>
      <c r="N2717" s="54">
        <v>45978</v>
      </c>
      <c r="O2717" s="55">
        <v>0.625</v>
      </c>
      <c r="P2717" t="s">
        <v>45</v>
      </c>
      <c r="Q2717" s="54">
        <v>45976</v>
      </c>
      <c r="R2717" s="55" t="s">
        <v>12304</v>
      </c>
      <c r="T2717">
        <v>1511251735781</v>
      </c>
      <c r="U2717">
        <v>0</v>
      </c>
    </row>
    <row r="2718" spans="1:21" hidden="1">
      <c r="A2718" s="54">
        <v>45976</v>
      </c>
      <c r="B2718" t="s">
        <v>3026</v>
      </c>
      <c r="C2718" t="s">
        <v>41</v>
      </c>
      <c r="D2718">
        <v>108626602</v>
      </c>
      <c r="E2718" t="s">
        <v>33</v>
      </c>
      <c r="F2718" t="s">
        <v>45</v>
      </c>
      <c r="G2718" t="s">
        <v>9083</v>
      </c>
      <c r="H2718">
        <v>795030607</v>
      </c>
      <c r="I2718">
        <v>795030607</v>
      </c>
      <c r="J2718" t="s">
        <v>11354</v>
      </c>
      <c r="K2718" t="s">
        <v>36</v>
      </c>
      <c r="L2718" t="s">
        <v>3896</v>
      </c>
      <c r="M2718" t="s">
        <v>1610</v>
      </c>
      <c r="N2718" s="54">
        <v>45977</v>
      </c>
      <c r="O2718" s="55">
        <v>0.58333333333333337</v>
      </c>
      <c r="P2718" t="s">
        <v>45</v>
      </c>
      <c r="Q2718" s="54">
        <v>0</v>
      </c>
      <c r="R2718" s="55" t="s">
        <v>12305</v>
      </c>
      <c r="T2718">
        <v>1511251735897</v>
      </c>
      <c r="U2718">
        <v>0</v>
      </c>
    </row>
    <row r="2719" spans="1:21">
      <c r="A2719" s="54">
        <v>45976</v>
      </c>
      <c r="B2719" t="s">
        <v>4424</v>
      </c>
      <c r="C2719" t="s">
        <v>4425</v>
      </c>
      <c r="D2719">
        <v>788906455</v>
      </c>
      <c r="E2719" t="s">
        <v>33</v>
      </c>
      <c r="F2719" t="s">
        <v>45</v>
      </c>
      <c r="G2719" t="s">
        <v>11355</v>
      </c>
      <c r="H2719">
        <v>254754234660</v>
      </c>
      <c r="I2719">
        <v>254743040712</v>
      </c>
      <c r="J2719" t="s">
        <v>11356</v>
      </c>
      <c r="K2719" t="s">
        <v>36</v>
      </c>
      <c r="L2719" t="s">
        <v>3976</v>
      </c>
      <c r="M2719" t="s">
        <v>11357</v>
      </c>
      <c r="N2719" s="54">
        <v>45976</v>
      </c>
      <c r="O2719" s="55">
        <v>0.58333333333333337</v>
      </c>
      <c r="P2719" t="s">
        <v>45</v>
      </c>
      <c r="Q2719" s="54">
        <v>45976</v>
      </c>
      <c r="R2719" s="55" t="s">
        <v>12306</v>
      </c>
      <c r="T2719">
        <v>1511251735653</v>
      </c>
      <c r="U2719">
        <v>0</v>
      </c>
    </row>
    <row r="2720" spans="1:21" hidden="1">
      <c r="A2720" s="54">
        <v>45976</v>
      </c>
      <c r="B2720" t="s">
        <v>3026</v>
      </c>
      <c r="C2720" t="s">
        <v>41</v>
      </c>
      <c r="D2720">
        <v>108626602</v>
      </c>
      <c r="E2720" t="s">
        <v>33</v>
      </c>
      <c r="F2720" t="s">
        <v>45</v>
      </c>
      <c r="G2720" t="s">
        <v>8019</v>
      </c>
      <c r="H2720">
        <v>732679558</v>
      </c>
      <c r="I2720">
        <v>732679558</v>
      </c>
      <c r="J2720" t="s">
        <v>8020</v>
      </c>
      <c r="K2720" t="s">
        <v>36</v>
      </c>
      <c r="L2720" t="s">
        <v>3910</v>
      </c>
      <c r="M2720" t="s">
        <v>5439</v>
      </c>
      <c r="N2720" s="54">
        <v>45977</v>
      </c>
      <c r="O2720" s="55">
        <v>0.58333333333333337</v>
      </c>
      <c r="P2720" t="s">
        <v>45</v>
      </c>
      <c r="Q2720" s="54">
        <v>45976</v>
      </c>
      <c r="R2720" s="55" t="s">
        <v>12255</v>
      </c>
      <c r="T2720">
        <v>1511251735680</v>
      </c>
      <c r="U2720">
        <v>0</v>
      </c>
    </row>
    <row r="2721" spans="1:21" hidden="1">
      <c r="A2721" s="54">
        <v>45976</v>
      </c>
      <c r="B2721" t="s">
        <v>3026</v>
      </c>
      <c r="C2721" t="s">
        <v>41</v>
      </c>
      <c r="D2721">
        <v>108626602</v>
      </c>
      <c r="E2721" t="s">
        <v>33</v>
      </c>
      <c r="F2721" t="s">
        <v>45</v>
      </c>
      <c r="G2721" t="s">
        <v>11358</v>
      </c>
      <c r="H2721">
        <v>706349681</v>
      </c>
      <c r="I2721">
        <v>706349681</v>
      </c>
      <c r="J2721" t="s">
        <v>11359</v>
      </c>
      <c r="K2721" t="s">
        <v>36</v>
      </c>
      <c r="L2721" t="s">
        <v>3896</v>
      </c>
      <c r="M2721" t="s">
        <v>11360</v>
      </c>
      <c r="N2721" s="54">
        <v>45977</v>
      </c>
      <c r="O2721" s="55">
        <v>0.625</v>
      </c>
      <c r="P2721" t="s">
        <v>45</v>
      </c>
      <c r="Q2721" s="54">
        <v>45976</v>
      </c>
      <c r="R2721" s="55" t="s">
        <v>12307</v>
      </c>
      <c r="T2721">
        <v>1511251735612</v>
      </c>
      <c r="U2721">
        <v>0</v>
      </c>
    </row>
    <row r="2722" spans="1:21" hidden="1">
      <c r="A2722" s="54">
        <v>45976</v>
      </c>
      <c r="B2722" t="s">
        <v>3026</v>
      </c>
      <c r="C2722" t="s">
        <v>41</v>
      </c>
      <c r="D2722">
        <v>108626602</v>
      </c>
      <c r="E2722" t="s">
        <v>33</v>
      </c>
      <c r="F2722" t="s">
        <v>45</v>
      </c>
      <c r="G2722" t="s">
        <v>11361</v>
      </c>
      <c r="H2722">
        <v>768888419</v>
      </c>
      <c r="I2722">
        <v>768888419</v>
      </c>
      <c r="J2722" t="s">
        <v>11362</v>
      </c>
      <c r="K2722" t="s">
        <v>36</v>
      </c>
      <c r="L2722" t="s">
        <v>3910</v>
      </c>
      <c r="M2722" t="s">
        <v>11363</v>
      </c>
      <c r="N2722" s="54">
        <v>45977</v>
      </c>
      <c r="O2722" s="55">
        <v>0.58333333333333337</v>
      </c>
      <c r="P2722" t="s">
        <v>67</v>
      </c>
      <c r="Q2722" s="54">
        <v>45976</v>
      </c>
      <c r="R2722" s="55" t="s">
        <v>12308</v>
      </c>
      <c r="T2722">
        <v>0</v>
      </c>
      <c r="U2722" t="s">
        <v>4355</v>
      </c>
    </row>
    <row r="2723" spans="1:21">
      <c r="A2723" s="54">
        <v>45976</v>
      </c>
      <c r="B2723" t="s">
        <v>11364</v>
      </c>
      <c r="C2723" t="s">
        <v>809</v>
      </c>
      <c r="D2723">
        <v>783034544</v>
      </c>
      <c r="E2723" t="s">
        <v>33</v>
      </c>
      <c r="F2723" t="s">
        <v>45</v>
      </c>
      <c r="G2723" t="s">
        <v>11365</v>
      </c>
      <c r="H2723">
        <v>254715845862</v>
      </c>
      <c r="I2723">
        <v>254727660506</v>
      </c>
      <c r="J2723" t="s">
        <v>11366</v>
      </c>
      <c r="K2723" t="s">
        <v>36</v>
      </c>
      <c r="L2723" t="s">
        <v>1196</v>
      </c>
      <c r="M2723" t="s">
        <v>11367</v>
      </c>
      <c r="N2723" s="54">
        <v>45976</v>
      </c>
      <c r="O2723" s="55">
        <v>0.625</v>
      </c>
      <c r="P2723" t="s">
        <v>45</v>
      </c>
      <c r="Q2723" s="54">
        <v>45976</v>
      </c>
      <c r="R2723" s="55">
        <v>0.64930555555555503</v>
      </c>
      <c r="T2723">
        <v>1511251735739</v>
      </c>
      <c r="U2723">
        <v>0</v>
      </c>
    </row>
    <row r="2724" spans="1:21" hidden="1">
      <c r="A2724" s="54">
        <v>45976</v>
      </c>
      <c r="B2724" t="s">
        <v>4381</v>
      </c>
      <c r="C2724" t="s">
        <v>41</v>
      </c>
      <c r="D2724">
        <v>788401220</v>
      </c>
      <c r="E2724" t="s">
        <v>33</v>
      </c>
      <c r="F2724" t="s">
        <v>45</v>
      </c>
      <c r="G2724" t="s">
        <v>11368</v>
      </c>
      <c r="I2724">
        <v>710459570</v>
      </c>
      <c r="J2724" t="s">
        <v>11369</v>
      </c>
      <c r="K2724" t="s">
        <v>36</v>
      </c>
      <c r="L2724" t="s">
        <v>4384</v>
      </c>
      <c r="M2724" t="s">
        <v>11370</v>
      </c>
      <c r="N2724" s="54">
        <v>45976</v>
      </c>
      <c r="O2724" s="55">
        <v>0.58333333333333337</v>
      </c>
      <c r="P2724" t="s">
        <v>45</v>
      </c>
      <c r="Q2724" s="54">
        <v>45976</v>
      </c>
      <c r="R2724" s="55">
        <v>0.65416666666666701</v>
      </c>
      <c r="T2724">
        <v>1511251735759</v>
      </c>
      <c r="U2724">
        <v>0</v>
      </c>
    </row>
    <row r="2725" spans="1:21">
      <c r="A2725" s="54">
        <v>45976</v>
      </c>
      <c r="B2725" t="s">
        <v>8813</v>
      </c>
      <c r="C2725" t="s">
        <v>1086</v>
      </c>
      <c r="D2725">
        <v>752920152</v>
      </c>
      <c r="E2725" t="s">
        <v>33</v>
      </c>
      <c r="F2725" t="s">
        <v>45</v>
      </c>
      <c r="G2725" t="s">
        <v>11371</v>
      </c>
      <c r="H2725">
        <v>254738808008</v>
      </c>
      <c r="I2725">
        <v>254723676056</v>
      </c>
      <c r="J2725" t="s">
        <v>11372</v>
      </c>
      <c r="K2725" t="s">
        <v>36</v>
      </c>
      <c r="L2725" t="s">
        <v>3942</v>
      </c>
      <c r="M2725" t="s">
        <v>11373</v>
      </c>
      <c r="N2725" s="54">
        <v>45979</v>
      </c>
      <c r="O2725" s="55">
        <v>0.375</v>
      </c>
      <c r="P2725" t="s">
        <v>45</v>
      </c>
      <c r="Q2725" s="54">
        <v>45976</v>
      </c>
      <c r="R2725" s="55" t="s">
        <v>12309</v>
      </c>
      <c r="T2725">
        <v>1511251735779</v>
      </c>
      <c r="U2725">
        <v>0</v>
      </c>
    </row>
    <row r="2726" spans="1:21" hidden="1">
      <c r="A2726" s="54">
        <v>45976</v>
      </c>
      <c r="B2726" t="s">
        <v>867</v>
      </c>
      <c r="C2726" t="s">
        <v>41</v>
      </c>
      <c r="D2726">
        <v>738237386</v>
      </c>
      <c r="E2726" t="s">
        <v>33</v>
      </c>
      <c r="F2726" t="s">
        <v>45</v>
      </c>
      <c r="G2726" t="s">
        <v>11374</v>
      </c>
      <c r="I2726">
        <v>712193372</v>
      </c>
      <c r="J2726" t="s">
        <v>11375</v>
      </c>
      <c r="K2726" t="s">
        <v>36</v>
      </c>
      <c r="L2726" t="s">
        <v>4129</v>
      </c>
      <c r="M2726" t="s">
        <v>7374</v>
      </c>
      <c r="N2726" s="54">
        <v>45977</v>
      </c>
      <c r="O2726" s="55">
        <v>0.41666666666666669</v>
      </c>
      <c r="P2726" t="s">
        <v>45</v>
      </c>
      <c r="Q2726" s="54">
        <v>45976</v>
      </c>
      <c r="R2726" s="55" t="s">
        <v>12310</v>
      </c>
      <c r="T2726">
        <v>1511251735597</v>
      </c>
      <c r="U2726">
        <v>0</v>
      </c>
    </row>
    <row r="2727" spans="1:21" hidden="1">
      <c r="A2727" s="54">
        <v>45976</v>
      </c>
      <c r="B2727" t="s">
        <v>2014</v>
      </c>
      <c r="C2727" t="s">
        <v>41</v>
      </c>
      <c r="D2727">
        <v>781044277</v>
      </c>
      <c r="E2727" t="s">
        <v>33</v>
      </c>
      <c r="F2727" t="s">
        <v>45</v>
      </c>
      <c r="G2727" t="s">
        <v>11376</v>
      </c>
      <c r="I2727">
        <v>736431506</v>
      </c>
      <c r="J2727" t="s">
        <v>9615</v>
      </c>
      <c r="K2727" t="s">
        <v>36</v>
      </c>
      <c r="L2727" t="s">
        <v>3916</v>
      </c>
      <c r="M2727" t="s">
        <v>7132</v>
      </c>
      <c r="N2727" s="54">
        <v>45976</v>
      </c>
      <c r="O2727" s="55">
        <v>0.58333333333333337</v>
      </c>
      <c r="P2727" t="s">
        <v>39</v>
      </c>
      <c r="Q2727" s="54">
        <v>45976</v>
      </c>
      <c r="R2727" s="55" t="s">
        <v>12311</v>
      </c>
      <c r="T2727">
        <v>0</v>
      </c>
      <c r="U2727" t="e">
        <v>#REF!</v>
      </c>
    </row>
    <row r="2728" spans="1:21" hidden="1">
      <c r="A2728" s="54">
        <v>45976</v>
      </c>
      <c r="B2728" t="s">
        <v>942</v>
      </c>
      <c r="C2728" t="s">
        <v>41</v>
      </c>
      <c r="D2728">
        <v>786633575</v>
      </c>
      <c r="E2728" t="s">
        <v>33</v>
      </c>
      <c r="F2728" t="s">
        <v>45</v>
      </c>
      <c r="G2728" t="s">
        <v>11377</v>
      </c>
      <c r="H2728">
        <v>795277613</v>
      </c>
      <c r="I2728">
        <v>795277613</v>
      </c>
      <c r="J2728" t="s">
        <v>11378</v>
      </c>
      <c r="K2728" t="s">
        <v>36</v>
      </c>
      <c r="L2728" t="s">
        <v>3959</v>
      </c>
      <c r="M2728" t="s">
        <v>11379</v>
      </c>
      <c r="N2728" s="54">
        <v>45978</v>
      </c>
      <c r="O2728" s="55">
        <v>0.5</v>
      </c>
      <c r="P2728" t="s">
        <v>45</v>
      </c>
      <c r="Q2728" s="54">
        <v>45976</v>
      </c>
      <c r="R2728" s="55" t="s">
        <v>12312</v>
      </c>
      <c r="T2728">
        <v>1511251735980</v>
      </c>
      <c r="U2728">
        <v>0</v>
      </c>
    </row>
    <row r="2729" spans="1:21" hidden="1">
      <c r="A2729" s="54">
        <v>45976</v>
      </c>
      <c r="B2729" t="s">
        <v>7723</v>
      </c>
      <c r="C2729" t="s">
        <v>41</v>
      </c>
      <c r="D2729">
        <v>789928129</v>
      </c>
      <c r="E2729" t="s">
        <v>33</v>
      </c>
      <c r="F2729" t="s">
        <v>45</v>
      </c>
      <c r="G2729" t="s">
        <v>10652</v>
      </c>
      <c r="H2729">
        <v>785859697</v>
      </c>
      <c r="I2729">
        <v>743968179</v>
      </c>
      <c r="J2729" t="s">
        <v>11381</v>
      </c>
      <c r="K2729" t="s">
        <v>36</v>
      </c>
      <c r="L2729" t="s">
        <v>4129</v>
      </c>
      <c r="M2729" t="s">
        <v>5480</v>
      </c>
      <c r="N2729" s="54">
        <v>45978</v>
      </c>
      <c r="O2729" s="55">
        <v>0.33333333333333331</v>
      </c>
      <c r="P2729" t="s">
        <v>39</v>
      </c>
      <c r="Q2729" s="54">
        <v>45976</v>
      </c>
      <c r="R2729" s="55" t="s">
        <v>12313</v>
      </c>
      <c r="T2729">
        <v>0</v>
      </c>
      <c r="U2729" t="e">
        <v>#REF!</v>
      </c>
    </row>
    <row r="2730" spans="1:21">
      <c r="A2730" s="54">
        <v>45976</v>
      </c>
      <c r="B2730" t="s">
        <v>8692</v>
      </c>
      <c r="C2730" t="s">
        <v>1130</v>
      </c>
      <c r="D2730">
        <v>788224017</v>
      </c>
      <c r="E2730" t="s">
        <v>33</v>
      </c>
      <c r="F2730" t="s">
        <v>45</v>
      </c>
      <c r="G2730" t="s">
        <v>11382</v>
      </c>
      <c r="H2730">
        <v>716005363</v>
      </c>
      <c r="I2730">
        <v>716005363</v>
      </c>
      <c r="J2730" t="s">
        <v>11383</v>
      </c>
      <c r="K2730" t="s">
        <v>36</v>
      </c>
      <c r="L2730" t="s">
        <v>1878</v>
      </c>
      <c r="M2730" t="s">
        <v>10055</v>
      </c>
      <c r="N2730" s="54">
        <v>45976</v>
      </c>
      <c r="O2730" s="55">
        <v>0.66666666666666663</v>
      </c>
      <c r="P2730" t="s">
        <v>45</v>
      </c>
      <c r="Q2730" s="54">
        <v>45978</v>
      </c>
      <c r="R2730" s="55" t="s">
        <v>12314</v>
      </c>
      <c r="T2730">
        <v>1711251738166</v>
      </c>
      <c r="U2730">
        <v>0</v>
      </c>
    </row>
    <row r="2731" spans="1:21" hidden="1">
      <c r="A2731" s="54">
        <v>45976</v>
      </c>
      <c r="B2731" t="s">
        <v>2014</v>
      </c>
      <c r="C2731" t="s">
        <v>41</v>
      </c>
      <c r="D2731">
        <v>781044277</v>
      </c>
      <c r="E2731" t="s">
        <v>33</v>
      </c>
      <c r="F2731" t="s">
        <v>45</v>
      </c>
      <c r="G2731" t="s">
        <v>11384</v>
      </c>
      <c r="I2731">
        <v>728741419</v>
      </c>
      <c r="J2731" t="s">
        <v>11385</v>
      </c>
      <c r="K2731" t="s">
        <v>36</v>
      </c>
      <c r="L2731" t="s">
        <v>3916</v>
      </c>
      <c r="M2731" t="s">
        <v>11386</v>
      </c>
      <c r="N2731" s="54">
        <v>45976</v>
      </c>
      <c r="O2731" s="55">
        <v>0.625</v>
      </c>
      <c r="P2731" t="s">
        <v>45</v>
      </c>
      <c r="Q2731" s="54">
        <v>45977</v>
      </c>
      <c r="R2731" s="55" t="s">
        <v>12315</v>
      </c>
      <c r="T2731">
        <v>1611251736862</v>
      </c>
      <c r="U2731">
        <v>0</v>
      </c>
    </row>
    <row r="2732" spans="1:21" hidden="1">
      <c r="A2732" s="54">
        <v>45976</v>
      </c>
      <c r="B2732" t="s">
        <v>1599</v>
      </c>
      <c r="C2732" t="s">
        <v>41</v>
      </c>
      <c r="D2732">
        <v>782765791</v>
      </c>
      <c r="E2732" t="s">
        <v>33</v>
      </c>
      <c r="F2732" t="s">
        <v>45</v>
      </c>
      <c r="G2732" t="s">
        <v>11387</v>
      </c>
      <c r="H2732">
        <v>254787213927</v>
      </c>
      <c r="I2732">
        <v>706569063</v>
      </c>
      <c r="J2732" t="s">
        <v>7021</v>
      </c>
      <c r="K2732" t="s">
        <v>36</v>
      </c>
      <c r="L2732" t="s">
        <v>3896</v>
      </c>
      <c r="M2732" t="s">
        <v>11388</v>
      </c>
      <c r="N2732" s="54">
        <v>45976</v>
      </c>
      <c r="O2732" s="55">
        <v>0.66666666666666663</v>
      </c>
      <c r="P2732" t="s">
        <v>67</v>
      </c>
      <c r="Q2732" s="54">
        <v>45977</v>
      </c>
      <c r="R2732" s="55" t="s">
        <v>12316</v>
      </c>
      <c r="T2732">
        <v>0</v>
      </c>
      <c r="U2732" t="s">
        <v>114</v>
      </c>
    </row>
    <row r="2733" spans="1:21" hidden="1">
      <c r="A2733" s="54">
        <v>45976</v>
      </c>
      <c r="B2733" t="s">
        <v>4103</v>
      </c>
      <c r="C2733" t="s">
        <v>41</v>
      </c>
      <c r="D2733">
        <v>780961460</v>
      </c>
      <c r="E2733" t="s">
        <v>33</v>
      </c>
      <c r="F2733" t="s">
        <v>45</v>
      </c>
      <c r="G2733" t="s">
        <v>11389</v>
      </c>
      <c r="H2733">
        <v>745089570</v>
      </c>
      <c r="I2733">
        <v>745089570</v>
      </c>
      <c r="J2733" t="s">
        <v>11390</v>
      </c>
      <c r="K2733" t="s">
        <v>36</v>
      </c>
      <c r="L2733" t="s">
        <v>3946</v>
      </c>
      <c r="M2733" t="s">
        <v>11391</v>
      </c>
      <c r="N2733" s="54">
        <v>45977</v>
      </c>
      <c r="O2733" s="55">
        <v>0.33333333333333331</v>
      </c>
      <c r="P2733" t="s">
        <v>39</v>
      </c>
      <c r="Q2733" s="54">
        <v>45977</v>
      </c>
      <c r="R2733" s="55" t="s">
        <v>12317</v>
      </c>
      <c r="T2733">
        <v>0</v>
      </c>
      <c r="U2733" t="e">
        <v>#REF!</v>
      </c>
    </row>
    <row r="2734" spans="1:21" hidden="1">
      <c r="A2734" s="54">
        <v>45976</v>
      </c>
      <c r="B2734" t="s">
        <v>4094</v>
      </c>
      <c r="C2734" t="s">
        <v>41</v>
      </c>
      <c r="D2734">
        <v>784408959</v>
      </c>
      <c r="E2734" t="s">
        <v>33</v>
      </c>
      <c r="F2734" t="s">
        <v>45</v>
      </c>
      <c r="G2734" t="s">
        <v>11392</v>
      </c>
      <c r="H2734">
        <v>737963845</v>
      </c>
      <c r="I2734">
        <v>796263816</v>
      </c>
      <c r="J2734" t="s">
        <v>11393</v>
      </c>
      <c r="K2734" t="s">
        <v>36</v>
      </c>
      <c r="L2734" t="s">
        <v>1916</v>
      </c>
      <c r="M2734" t="s">
        <v>554</v>
      </c>
      <c r="N2734" s="54">
        <v>45976</v>
      </c>
      <c r="O2734" s="55">
        <v>0.625</v>
      </c>
      <c r="P2734" t="s">
        <v>45</v>
      </c>
      <c r="Q2734" s="54">
        <v>45977</v>
      </c>
      <c r="R2734" s="55" t="s">
        <v>4473</v>
      </c>
      <c r="T2734">
        <v>1611251736977</v>
      </c>
      <c r="U2734">
        <v>0</v>
      </c>
    </row>
    <row r="2735" spans="1:21" hidden="1">
      <c r="A2735" s="54">
        <v>45976</v>
      </c>
      <c r="B2735" t="s">
        <v>40</v>
      </c>
      <c r="C2735" t="s">
        <v>41</v>
      </c>
      <c r="D2735">
        <v>782300518</v>
      </c>
      <c r="E2735" t="s">
        <v>33</v>
      </c>
      <c r="F2735" t="s">
        <v>45</v>
      </c>
      <c r="G2735" t="s">
        <v>11394</v>
      </c>
      <c r="I2735">
        <v>755606631</v>
      </c>
      <c r="J2735" t="s">
        <v>11395</v>
      </c>
      <c r="K2735" t="s">
        <v>36</v>
      </c>
      <c r="L2735" t="s">
        <v>1916</v>
      </c>
      <c r="M2735" t="s">
        <v>6306</v>
      </c>
      <c r="N2735" s="54">
        <v>45976</v>
      </c>
      <c r="O2735" s="55">
        <v>0.70833333333333337</v>
      </c>
      <c r="P2735" t="s">
        <v>45</v>
      </c>
      <c r="Q2735" s="54">
        <v>45977</v>
      </c>
      <c r="R2735" s="55" t="s">
        <v>12082</v>
      </c>
      <c r="T2735">
        <v>1611251737019</v>
      </c>
      <c r="U2735">
        <v>0</v>
      </c>
    </row>
    <row r="2736" spans="1:21" hidden="1">
      <c r="A2736" s="54">
        <v>45976</v>
      </c>
      <c r="B2736" t="s">
        <v>9490</v>
      </c>
      <c r="C2736" t="s">
        <v>41</v>
      </c>
      <c r="D2736">
        <v>782244288</v>
      </c>
      <c r="E2736" t="s">
        <v>33</v>
      </c>
      <c r="F2736" t="s">
        <v>45</v>
      </c>
      <c r="G2736" t="s">
        <v>11396</v>
      </c>
      <c r="H2736">
        <v>707327337</v>
      </c>
      <c r="I2736">
        <v>756661000</v>
      </c>
      <c r="J2736" t="s">
        <v>11397</v>
      </c>
      <c r="K2736" t="s">
        <v>36</v>
      </c>
      <c r="L2736" t="s">
        <v>1196</v>
      </c>
      <c r="M2736" t="s">
        <v>11398</v>
      </c>
      <c r="N2736" s="54">
        <v>45976</v>
      </c>
      <c r="O2736" s="55">
        <v>0.70833333333333337</v>
      </c>
      <c r="P2736" t="s">
        <v>45</v>
      </c>
      <c r="Q2736" s="54">
        <v>45977</v>
      </c>
      <c r="R2736" s="55" t="s">
        <v>12318</v>
      </c>
      <c r="T2736">
        <v>1611251737092</v>
      </c>
      <c r="U2736">
        <v>0</v>
      </c>
    </row>
    <row r="2737" spans="1:21" hidden="1">
      <c r="A2737" s="54">
        <v>45976</v>
      </c>
      <c r="B2737" t="s">
        <v>4103</v>
      </c>
      <c r="C2737" t="s">
        <v>41</v>
      </c>
      <c r="D2737">
        <v>780961460</v>
      </c>
      <c r="E2737" t="s">
        <v>33</v>
      </c>
      <c r="F2737" t="s">
        <v>45</v>
      </c>
      <c r="G2737" t="s">
        <v>11399</v>
      </c>
      <c r="H2737">
        <v>715300948</v>
      </c>
      <c r="I2737">
        <v>715300948</v>
      </c>
      <c r="J2737" t="s">
        <v>11400</v>
      </c>
      <c r="K2737" t="s">
        <v>36</v>
      </c>
      <c r="L2737" t="s">
        <v>4129</v>
      </c>
      <c r="M2737" t="s">
        <v>6208</v>
      </c>
      <c r="N2737" s="54">
        <v>45977</v>
      </c>
      <c r="O2737" s="55">
        <v>0.33333333333333331</v>
      </c>
      <c r="P2737" t="s">
        <v>45</v>
      </c>
      <c r="Q2737" s="54">
        <v>45977</v>
      </c>
      <c r="R2737" s="55" t="s">
        <v>12319</v>
      </c>
      <c r="T2737">
        <v>1611251737098</v>
      </c>
      <c r="U2737">
        <v>0</v>
      </c>
    </row>
    <row r="2738" spans="1:21" hidden="1">
      <c r="A2738" s="54">
        <v>45976</v>
      </c>
      <c r="B2738" t="s">
        <v>3071</v>
      </c>
      <c r="C2738" t="s">
        <v>41</v>
      </c>
      <c r="D2738">
        <v>781716905</v>
      </c>
      <c r="E2738" t="s">
        <v>33</v>
      </c>
      <c r="F2738" t="s">
        <v>3886</v>
      </c>
      <c r="G2738" t="s">
        <v>11401</v>
      </c>
      <c r="I2738">
        <v>718672185</v>
      </c>
      <c r="J2738" t="s">
        <v>11402</v>
      </c>
      <c r="K2738" t="s">
        <v>36</v>
      </c>
      <c r="L2738" t="s">
        <v>3896</v>
      </c>
      <c r="M2738" t="s">
        <v>3145</v>
      </c>
      <c r="N2738" s="54">
        <v>46009</v>
      </c>
      <c r="O2738" s="55">
        <v>0.5</v>
      </c>
      <c r="P2738" t="s">
        <v>3886</v>
      </c>
      <c r="Q2738" s="54"/>
      <c r="T2738" t="s">
        <v>4175</v>
      </c>
      <c r="U2738"/>
    </row>
    <row r="2739" spans="1:21" hidden="1">
      <c r="A2739" s="54">
        <v>45976</v>
      </c>
      <c r="B2739" t="s">
        <v>3071</v>
      </c>
      <c r="C2739" t="s">
        <v>41</v>
      </c>
      <c r="D2739">
        <v>781716905</v>
      </c>
      <c r="E2739" t="s">
        <v>33</v>
      </c>
      <c r="F2739" t="s">
        <v>3886</v>
      </c>
      <c r="G2739" t="s">
        <v>11403</v>
      </c>
      <c r="I2739">
        <v>791357763</v>
      </c>
      <c r="J2739" t="s">
        <v>11404</v>
      </c>
      <c r="K2739" t="s">
        <v>36</v>
      </c>
      <c r="L2739" t="s">
        <v>3896</v>
      </c>
      <c r="M2739" t="s">
        <v>3145</v>
      </c>
      <c r="N2739" s="54">
        <v>46000</v>
      </c>
      <c r="O2739" s="55">
        <v>0.625</v>
      </c>
      <c r="P2739" t="s">
        <v>3886</v>
      </c>
      <c r="Q2739" s="54"/>
      <c r="T2739" t="s">
        <v>4175</v>
      </c>
      <c r="U2739"/>
    </row>
    <row r="2740" spans="1:21" hidden="1">
      <c r="A2740" s="54">
        <v>45976</v>
      </c>
      <c r="B2740" t="s">
        <v>3071</v>
      </c>
      <c r="C2740" t="s">
        <v>41</v>
      </c>
      <c r="D2740">
        <v>781716905</v>
      </c>
      <c r="E2740" t="s">
        <v>33</v>
      </c>
      <c r="F2740" t="s">
        <v>3886</v>
      </c>
      <c r="G2740" t="s">
        <v>11405</v>
      </c>
      <c r="I2740">
        <v>745570422</v>
      </c>
      <c r="J2740" t="s">
        <v>11406</v>
      </c>
      <c r="K2740" t="s">
        <v>36</v>
      </c>
      <c r="L2740" t="s">
        <v>3896</v>
      </c>
      <c r="M2740" t="s">
        <v>3145</v>
      </c>
      <c r="N2740" s="54">
        <v>45995</v>
      </c>
      <c r="O2740" s="55">
        <v>0.625</v>
      </c>
      <c r="P2740" t="s">
        <v>3886</v>
      </c>
      <c r="Q2740" s="54"/>
      <c r="T2740" t="s">
        <v>4175</v>
      </c>
      <c r="U2740"/>
    </row>
    <row r="2741" spans="1:21" hidden="1">
      <c r="A2741" s="54">
        <v>45976</v>
      </c>
      <c r="B2741" t="s">
        <v>3071</v>
      </c>
      <c r="C2741" t="s">
        <v>41</v>
      </c>
      <c r="D2741">
        <v>781716905</v>
      </c>
      <c r="E2741" t="s">
        <v>33</v>
      </c>
      <c r="F2741" t="s">
        <v>3886</v>
      </c>
      <c r="G2741" t="s">
        <v>11407</v>
      </c>
      <c r="I2741">
        <v>702804997</v>
      </c>
      <c r="J2741" t="s">
        <v>11408</v>
      </c>
      <c r="K2741" t="s">
        <v>36</v>
      </c>
      <c r="L2741" t="s">
        <v>3896</v>
      </c>
      <c r="M2741" t="s">
        <v>3145</v>
      </c>
      <c r="N2741" s="54">
        <v>46005</v>
      </c>
      <c r="O2741" s="55">
        <v>0.58333333333333337</v>
      </c>
      <c r="P2741" t="s">
        <v>3886</v>
      </c>
      <c r="Q2741" s="54"/>
      <c r="T2741" t="s">
        <v>4175</v>
      </c>
      <c r="U2741"/>
    </row>
    <row r="2742" spans="1:21" hidden="1">
      <c r="A2742" s="54">
        <v>45976</v>
      </c>
      <c r="B2742" t="s">
        <v>3071</v>
      </c>
      <c r="C2742" t="s">
        <v>41</v>
      </c>
      <c r="D2742">
        <v>781716905</v>
      </c>
      <c r="E2742" t="s">
        <v>33</v>
      </c>
      <c r="F2742" t="s">
        <v>3886</v>
      </c>
      <c r="G2742" t="s">
        <v>11409</v>
      </c>
      <c r="I2742">
        <v>704415555</v>
      </c>
      <c r="J2742" t="s">
        <v>11410</v>
      </c>
      <c r="K2742" t="s">
        <v>36</v>
      </c>
      <c r="L2742" t="s">
        <v>3896</v>
      </c>
      <c r="M2742" t="s">
        <v>3145</v>
      </c>
      <c r="N2742" s="54">
        <v>45995</v>
      </c>
      <c r="O2742" s="55">
        <v>0.75</v>
      </c>
      <c r="P2742" t="s">
        <v>3886</v>
      </c>
      <c r="Q2742" s="54"/>
      <c r="T2742" t="s">
        <v>4175</v>
      </c>
      <c r="U2742"/>
    </row>
    <row r="2743" spans="1:21" hidden="1">
      <c r="A2743" s="54">
        <v>45976</v>
      </c>
      <c r="B2743" t="s">
        <v>3071</v>
      </c>
      <c r="C2743" t="s">
        <v>41</v>
      </c>
      <c r="D2743">
        <v>781716905</v>
      </c>
      <c r="E2743" t="s">
        <v>33</v>
      </c>
      <c r="F2743" t="s">
        <v>3886</v>
      </c>
      <c r="G2743" t="s">
        <v>11411</v>
      </c>
      <c r="I2743">
        <v>791309879</v>
      </c>
      <c r="J2743" t="s">
        <v>11412</v>
      </c>
      <c r="K2743" t="s">
        <v>36</v>
      </c>
      <c r="L2743" t="s">
        <v>3896</v>
      </c>
      <c r="M2743" t="s">
        <v>3145</v>
      </c>
      <c r="N2743" s="54">
        <v>45996</v>
      </c>
      <c r="O2743" s="55">
        <v>0.5</v>
      </c>
      <c r="P2743" t="s">
        <v>3886</v>
      </c>
      <c r="Q2743" s="54"/>
      <c r="T2743" t="s">
        <v>4175</v>
      </c>
      <c r="U2743"/>
    </row>
    <row r="2744" spans="1:21" hidden="1">
      <c r="A2744" s="54">
        <v>45976</v>
      </c>
      <c r="B2744" t="s">
        <v>3071</v>
      </c>
      <c r="C2744" t="s">
        <v>41</v>
      </c>
      <c r="D2744">
        <v>781716905</v>
      </c>
      <c r="E2744" t="s">
        <v>33</v>
      </c>
      <c r="F2744" t="s">
        <v>3886</v>
      </c>
      <c r="G2744" t="s">
        <v>11413</v>
      </c>
      <c r="I2744">
        <v>724430890</v>
      </c>
      <c r="J2744" t="s">
        <v>11414</v>
      </c>
      <c r="K2744" t="s">
        <v>36</v>
      </c>
      <c r="L2744" t="s">
        <v>3896</v>
      </c>
      <c r="M2744" t="s">
        <v>7234</v>
      </c>
      <c r="N2744" s="54">
        <v>46023</v>
      </c>
      <c r="O2744" s="55">
        <v>0.54166666666666663</v>
      </c>
      <c r="P2744" t="s">
        <v>3886</v>
      </c>
      <c r="Q2744" s="54"/>
      <c r="T2744" t="s">
        <v>4175</v>
      </c>
      <c r="U2744"/>
    </row>
    <row r="2745" spans="1:21" hidden="1">
      <c r="A2745" s="54">
        <v>45976</v>
      </c>
      <c r="B2745" t="s">
        <v>3071</v>
      </c>
      <c r="C2745" t="s">
        <v>41</v>
      </c>
      <c r="D2745">
        <v>781716905</v>
      </c>
      <c r="E2745" t="s">
        <v>33</v>
      </c>
      <c r="F2745" t="s">
        <v>3886</v>
      </c>
      <c r="G2745" t="s">
        <v>11415</v>
      </c>
      <c r="I2745">
        <v>705811151</v>
      </c>
      <c r="J2745" t="s">
        <v>11416</v>
      </c>
      <c r="K2745" t="s">
        <v>36</v>
      </c>
      <c r="L2745" t="s">
        <v>3896</v>
      </c>
      <c r="M2745" t="s">
        <v>3145</v>
      </c>
      <c r="N2745" s="54">
        <v>45997</v>
      </c>
      <c r="O2745" s="55">
        <v>0.45833333333333331</v>
      </c>
      <c r="P2745" t="s">
        <v>3886</v>
      </c>
      <c r="Q2745" s="54"/>
      <c r="T2745" t="s">
        <v>4175</v>
      </c>
      <c r="U2745"/>
    </row>
    <row r="2746" spans="1:21" hidden="1">
      <c r="A2746" s="54">
        <v>45976</v>
      </c>
      <c r="B2746" t="s">
        <v>5116</v>
      </c>
      <c r="C2746" t="s">
        <v>41</v>
      </c>
      <c r="D2746">
        <v>782325197</v>
      </c>
      <c r="E2746" t="s">
        <v>33</v>
      </c>
      <c r="F2746" t="s">
        <v>45</v>
      </c>
      <c r="G2746" t="s">
        <v>11417</v>
      </c>
      <c r="H2746">
        <v>254101988470</v>
      </c>
      <c r="I2746">
        <v>254717982605</v>
      </c>
      <c r="J2746" t="s">
        <v>11418</v>
      </c>
      <c r="K2746" t="s">
        <v>36</v>
      </c>
      <c r="L2746" t="s">
        <v>3926</v>
      </c>
      <c r="M2746" t="s">
        <v>11419</v>
      </c>
      <c r="N2746" s="54">
        <v>45977</v>
      </c>
      <c r="O2746" s="55">
        <v>0.58333333333333337</v>
      </c>
      <c r="P2746" t="s">
        <v>45</v>
      </c>
      <c r="Q2746" s="54">
        <v>45977</v>
      </c>
      <c r="R2746" s="55" t="s">
        <v>12320</v>
      </c>
      <c r="T2746">
        <v>1611251736938</v>
      </c>
      <c r="U2746">
        <v>0</v>
      </c>
    </row>
    <row r="2747" spans="1:21" hidden="1">
      <c r="A2747" s="54">
        <v>45976</v>
      </c>
      <c r="B2747" t="s">
        <v>5116</v>
      </c>
      <c r="C2747" t="s">
        <v>41</v>
      </c>
      <c r="D2747">
        <v>782325197</v>
      </c>
      <c r="E2747" t="s">
        <v>33</v>
      </c>
      <c r="F2747" t="s">
        <v>45</v>
      </c>
      <c r="G2747" t="s">
        <v>11420</v>
      </c>
      <c r="H2747">
        <v>254725702014</v>
      </c>
      <c r="I2747">
        <v>254784347450</v>
      </c>
      <c r="J2747" t="s">
        <v>11421</v>
      </c>
      <c r="K2747" t="s">
        <v>36</v>
      </c>
      <c r="L2747" t="s">
        <v>3926</v>
      </c>
      <c r="M2747" t="s">
        <v>4273</v>
      </c>
      <c r="N2747" s="54">
        <v>45977</v>
      </c>
      <c r="O2747" s="55">
        <v>0.58333333333333337</v>
      </c>
      <c r="P2747" t="s">
        <v>45</v>
      </c>
      <c r="Q2747" s="54">
        <v>45977</v>
      </c>
      <c r="R2747" s="55" t="s">
        <v>12321</v>
      </c>
      <c r="T2747">
        <v>1611251736959</v>
      </c>
      <c r="U2747">
        <v>0</v>
      </c>
    </row>
    <row r="2748" spans="1:21" hidden="1">
      <c r="A2748" s="54">
        <v>45976</v>
      </c>
      <c r="B2748" t="s">
        <v>8441</v>
      </c>
      <c r="C2748" t="s">
        <v>41</v>
      </c>
      <c r="D2748">
        <v>782325197</v>
      </c>
      <c r="E2748" t="s">
        <v>33</v>
      </c>
      <c r="F2748" t="s">
        <v>45</v>
      </c>
      <c r="G2748" t="s">
        <v>11422</v>
      </c>
      <c r="H2748">
        <v>254769223247</v>
      </c>
      <c r="I2748">
        <v>254762385854</v>
      </c>
      <c r="J2748" t="s">
        <v>8443</v>
      </c>
      <c r="K2748" t="s">
        <v>36</v>
      </c>
      <c r="L2748" t="s">
        <v>3926</v>
      </c>
      <c r="M2748" t="s">
        <v>11423</v>
      </c>
      <c r="N2748" s="54">
        <v>45977</v>
      </c>
      <c r="O2748" s="55">
        <v>0.58333333333333337</v>
      </c>
      <c r="P2748" t="s">
        <v>45</v>
      </c>
      <c r="Q2748" s="54">
        <v>45977</v>
      </c>
      <c r="R2748" s="55" t="s">
        <v>4503</v>
      </c>
      <c r="T2748">
        <v>1611251737444</v>
      </c>
      <c r="U2748">
        <v>0</v>
      </c>
    </row>
    <row r="2749" spans="1:21">
      <c r="A2749" s="54">
        <v>45976</v>
      </c>
      <c r="B2749" t="s">
        <v>6716</v>
      </c>
      <c r="C2749" t="s">
        <v>1107</v>
      </c>
      <c r="D2749">
        <v>762054008</v>
      </c>
      <c r="E2749" t="s">
        <v>33</v>
      </c>
      <c r="F2749" t="s">
        <v>45</v>
      </c>
      <c r="G2749" t="s">
        <v>11425</v>
      </c>
      <c r="I2749">
        <v>707679967</v>
      </c>
      <c r="J2749" t="s">
        <v>11426</v>
      </c>
      <c r="K2749" t="s">
        <v>36</v>
      </c>
      <c r="L2749" t="s">
        <v>3943</v>
      </c>
      <c r="M2749" t="s">
        <v>11427</v>
      </c>
      <c r="N2749" s="54">
        <v>45977</v>
      </c>
      <c r="O2749" s="55">
        <v>0.5</v>
      </c>
      <c r="P2749" t="s">
        <v>45</v>
      </c>
      <c r="Q2749" s="54">
        <v>45977</v>
      </c>
      <c r="R2749" s="55" t="s">
        <v>12322</v>
      </c>
      <c r="T2749">
        <v>1611251736831</v>
      </c>
      <c r="U2749">
        <v>0</v>
      </c>
    </row>
    <row r="2750" spans="1:21">
      <c r="A2750" s="54">
        <v>45976</v>
      </c>
      <c r="B2750" t="s">
        <v>6238</v>
      </c>
      <c r="C2750" t="s">
        <v>32</v>
      </c>
      <c r="D2750">
        <v>780225502</v>
      </c>
      <c r="E2750" t="s">
        <v>33</v>
      </c>
      <c r="F2750" t="s">
        <v>45</v>
      </c>
      <c r="G2750" t="s">
        <v>11428</v>
      </c>
      <c r="H2750">
        <v>715300948</v>
      </c>
      <c r="I2750">
        <v>715300948</v>
      </c>
      <c r="J2750" t="s">
        <v>11400</v>
      </c>
      <c r="K2750" t="s">
        <v>36</v>
      </c>
      <c r="L2750" t="s">
        <v>4129</v>
      </c>
      <c r="M2750" t="s">
        <v>6208</v>
      </c>
      <c r="N2750" s="54">
        <v>45976</v>
      </c>
      <c r="O2750" s="55">
        <v>0.70833333333333337</v>
      </c>
      <c r="P2750" t="s">
        <v>45</v>
      </c>
      <c r="Q2750" s="54">
        <v>45977</v>
      </c>
      <c r="R2750" s="55" t="s">
        <v>4194</v>
      </c>
      <c r="T2750">
        <v>1611251736925</v>
      </c>
      <c r="U2750">
        <v>0</v>
      </c>
    </row>
    <row r="2751" spans="1:21" hidden="1">
      <c r="A2751" s="54">
        <v>45976</v>
      </c>
      <c r="B2751" t="s">
        <v>5096</v>
      </c>
      <c r="C2751" t="s">
        <v>41</v>
      </c>
      <c r="D2751">
        <v>762900090</v>
      </c>
      <c r="E2751" t="s">
        <v>33</v>
      </c>
      <c r="F2751" t="s">
        <v>45</v>
      </c>
      <c r="G2751" t="s">
        <v>11429</v>
      </c>
      <c r="H2751">
        <v>254739209677</v>
      </c>
      <c r="I2751">
        <v>254739209677</v>
      </c>
      <c r="J2751" t="s">
        <v>11430</v>
      </c>
      <c r="K2751" t="s">
        <v>36</v>
      </c>
      <c r="L2751" t="s">
        <v>4081</v>
      </c>
      <c r="M2751" t="s">
        <v>11431</v>
      </c>
      <c r="N2751" s="54">
        <v>45978</v>
      </c>
      <c r="O2751" s="55">
        <v>0.41666666666666669</v>
      </c>
      <c r="P2751" t="s">
        <v>39</v>
      </c>
      <c r="Q2751" s="54">
        <v>45977</v>
      </c>
      <c r="R2751" s="55" t="s">
        <v>12323</v>
      </c>
      <c r="T2751">
        <v>0</v>
      </c>
      <c r="U2751" t="e">
        <v>#REF!</v>
      </c>
    </row>
    <row r="2752" spans="1:21">
      <c r="A2752" s="54">
        <v>45976</v>
      </c>
      <c r="B2752" t="s">
        <v>6238</v>
      </c>
      <c r="C2752" t="s">
        <v>32</v>
      </c>
      <c r="D2752">
        <v>780225502</v>
      </c>
      <c r="E2752" t="s">
        <v>33</v>
      </c>
      <c r="F2752" t="s">
        <v>45</v>
      </c>
      <c r="G2752" t="s">
        <v>11432</v>
      </c>
      <c r="H2752">
        <v>745634688</v>
      </c>
      <c r="I2752">
        <v>745634688</v>
      </c>
      <c r="J2752" t="s">
        <v>11433</v>
      </c>
      <c r="K2752" t="s">
        <v>36</v>
      </c>
      <c r="L2752" t="s">
        <v>3896</v>
      </c>
      <c r="M2752" t="s">
        <v>11434</v>
      </c>
      <c r="N2752" s="54">
        <v>45976</v>
      </c>
      <c r="O2752" s="55">
        <v>0.70833333333333337</v>
      </c>
      <c r="P2752" t="s">
        <v>45</v>
      </c>
      <c r="Q2752" s="54">
        <v>45977</v>
      </c>
      <c r="R2752" s="55" t="s">
        <v>4503</v>
      </c>
      <c r="T2752">
        <v>1611251737031</v>
      </c>
      <c r="U2752">
        <v>0</v>
      </c>
    </row>
    <row r="2753" spans="1:21" hidden="1">
      <c r="A2753" s="54">
        <v>45976</v>
      </c>
      <c r="B2753" t="s">
        <v>2777</v>
      </c>
      <c r="C2753" t="s">
        <v>41</v>
      </c>
      <c r="D2753">
        <v>762648144</v>
      </c>
      <c r="E2753" t="s">
        <v>33</v>
      </c>
      <c r="F2753" t="s">
        <v>45</v>
      </c>
      <c r="G2753" t="s">
        <v>11435</v>
      </c>
      <c r="I2753">
        <v>254745658310</v>
      </c>
      <c r="J2753" t="s">
        <v>11436</v>
      </c>
      <c r="K2753" t="s">
        <v>36</v>
      </c>
      <c r="L2753" t="s">
        <v>3943</v>
      </c>
      <c r="M2753" t="s">
        <v>4328</v>
      </c>
      <c r="N2753" s="54">
        <v>45979</v>
      </c>
      <c r="O2753" s="55">
        <v>0.66666666666666663</v>
      </c>
      <c r="P2753" t="s">
        <v>67</v>
      </c>
      <c r="Q2753" s="54">
        <v>45977</v>
      </c>
      <c r="R2753" s="55" t="s">
        <v>12082</v>
      </c>
      <c r="T2753">
        <v>0</v>
      </c>
      <c r="U2753" t="s">
        <v>4079</v>
      </c>
    </row>
    <row r="2754" spans="1:21" hidden="1">
      <c r="A2754" s="54">
        <v>45976</v>
      </c>
      <c r="B2754" t="s">
        <v>4882</v>
      </c>
      <c r="C2754" t="s">
        <v>41</v>
      </c>
      <c r="D2754">
        <v>101792379</v>
      </c>
      <c r="E2754" t="s">
        <v>33</v>
      </c>
      <c r="F2754" t="s">
        <v>3886</v>
      </c>
      <c r="G2754" t="s">
        <v>11437</v>
      </c>
      <c r="H2754">
        <v>724708286</v>
      </c>
      <c r="I2754">
        <v>724708286</v>
      </c>
      <c r="J2754" t="s">
        <v>11438</v>
      </c>
      <c r="K2754" t="s">
        <v>36</v>
      </c>
      <c r="L2754" t="s">
        <v>3976</v>
      </c>
      <c r="M2754" t="s">
        <v>4993</v>
      </c>
      <c r="N2754" s="54">
        <v>45978</v>
      </c>
      <c r="O2754" s="55">
        <v>0.41666666666666669</v>
      </c>
      <c r="P2754" t="s">
        <v>3886</v>
      </c>
      <c r="Q2754" s="54"/>
      <c r="T2754" t="s">
        <v>4175</v>
      </c>
      <c r="U2754"/>
    </row>
    <row r="2755" spans="1:21" hidden="1">
      <c r="A2755" s="54">
        <v>45976</v>
      </c>
      <c r="B2755" t="s">
        <v>5360</v>
      </c>
      <c r="C2755" t="s">
        <v>41</v>
      </c>
      <c r="D2755">
        <v>784953955</v>
      </c>
      <c r="E2755" t="s">
        <v>33</v>
      </c>
      <c r="F2755" t="s">
        <v>45</v>
      </c>
      <c r="G2755" t="s">
        <v>11439</v>
      </c>
      <c r="I2755">
        <v>254780964106</v>
      </c>
      <c r="J2755" t="s">
        <v>11440</v>
      </c>
      <c r="K2755" t="s">
        <v>36</v>
      </c>
      <c r="L2755" t="s">
        <v>3910</v>
      </c>
      <c r="M2755" t="s">
        <v>4955</v>
      </c>
      <c r="N2755" s="54">
        <v>45984</v>
      </c>
      <c r="O2755" s="55">
        <v>0.66666666666666663</v>
      </c>
      <c r="P2755" t="s">
        <v>45</v>
      </c>
      <c r="Q2755" s="54" t="s">
        <v>12324</v>
      </c>
      <c r="R2755" s="55">
        <v>0.454166666666667</v>
      </c>
      <c r="T2755">
        <v>1611251736829</v>
      </c>
      <c r="U2755">
        <v>0</v>
      </c>
    </row>
    <row r="2756" spans="1:21" hidden="1">
      <c r="A2756" s="54">
        <v>45976</v>
      </c>
      <c r="B2756" t="s">
        <v>40</v>
      </c>
      <c r="C2756" t="s">
        <v>41</v>
      </c>
      <c r="D2756">
        <v>782300518</v>
      </c>
      <c r="E2756" t="s">
        <v>33</v>
      </c>
      <c r="F2756" t="s">
        <v>45</v>
      </c>
      <c r="G2756" t="s">
        <v>11441</v>
      </c>
      <c r="I2756">
        <v>722910337</v>
      </c>
      <c r="J2756" t="s">
        <v>11442</v>
      </c>
      <c r="K2756" t="s">
        <v>36</v>
      </c>
      <c r="L2756" t="s">
        <v>1196</v>
      </c>
      <c r="M2756" t="s">
        <v>11443</v>
      </c>
      <c r="N2756" s="54">
        <v>45977</v>
      </c>
      <c r="O2756" s="55">
        <v>0.5</v>
      </c>
      <c r="P2756" t="s">
        <v>45</v>
      </c>
      <c r="Q2756" s="54">
        <v>45977</v>
      </c>
      <c r="R2756" s="55">
        <v>0.4</v>
      </c>
      <c r="S2756" t="s">
        <v>45</v>
      </c>
      <c r="T2756">
        <v>1611251736752</v>
      </c>
      <c r="U2756">
        <v>0</v>
      </c>
    </row>
    <row r="2757" spans="1:21" hidden="1">
      <c r="A2757" s="54">
        <v>45976</v>
      </c>
      <c r="B2757" t="s">
        <v>3596</v>
      </c>
      <c r="C2757" t="s">
        <v>41</v>
      </c>
      <c r="D2757">
        <v>787701553</v>
      </c>
      <c r="E2757" t="s">
        <v>33</v>
      </c>
      <c r="F2757" t="s">
        <v>45</v>
      </c>
      <c r="G2757" t="s">
        <v>11444</v>
      </c>
      <c r="H2757">
        <v>254787129338</v>
      </c>
      <c r="I2757">
        <v>254787129338</v>
      </c>
      <c r="J2757" t="s">
        <v>11445</v>
      </c>
      <c r="K2757" t="s">
        <v>36</v>
      </c>
      <c r="L2757" t="s">
        <v>1196</v>
      </c>
      <c r="M2757" t="s">
        <v>11102</v>
      </c>
      <c r="N2757" s="54">
        <v>45980</v>
      </c>
      <c r="O2757" s="55">
        <v>0.5</v>
      </c>
      <c r="P2757" t="s">
        <v>67</v>
      </c>
      <c r="Q2757" s="54">
        <v>45977</v>
      </c>
      <c r="R2757" s="55">
        <v>0.52152777777777803</v>
      </c>
      <c r="S2757" t="s">
        <v>67</v>
      </c>
      <c r="T2757">
        <v>0</v>
      </c>
      <c r="U2757" t="s">
        <v>4247</v>
      </c>
    </row>
    <row r="2758" spans="1:21" hidden="1">
      <c r="A2758" s="54">
        <v>45976</v>
      </c>
      <c r="B2758" t="s">
        <v>4103</v>
      </c>
      <c r="C2758" t="s">
        <v>41</v>
      </c>
      <c r="D2758">
        <v>780961460</v>
      </c>
      <c r="E2758" t="s">
        <v>33</v>
      </c>
      <c r="F2758" t="s">
        <v>45</v>
      </c>
      <c r="G2758" t="s">
        <v>11446</v>
      </c>
      <c r="H2758">
        <v>796480293</v>
      </c>
      <c r="I2758">
        <v>791674912</v>
      </c>
      <c r="J2758" t="s">
        <v>11447</v>
      </c>
      <c r="K2758" t="s">
        <v>36</v>
      </c>
      <c r="L2758" t="s">
        <v>3918</v>
      </c>
      <c r="M2758" t="s">
        <v>11448</v>
      </c>
      <c r="N2758" s="54">
        <v>45977</v>
      </c>
      <c r="O2758" s="55">
        <v>0.54166666666666663</v>
      </c>
      <c r="P2758" t="s">
        <v>67</v>
      </c>
      <c r="Q2758" s="54">
        <v>45977</v>
      </c>
      <c r="R2758" s="55">
        <v>0.52638888888888902</v>
      </c>
      <c r="S2758" t="s">
        <v>67</v>
      </c>
      <c r="T2758">
        <v>0</v>
      </c>
      <c r="U2758" t="s">
        <v>114</v>
      </c>
    </row>
    <row r="2759" spans="1:21" hidden="1">
      <c r="A2759" s="54">
        <v>45976</v>
      </c>
      <c r="B2759" t="s">
        <v>764</v>
      </c>
      <c r="C2759" t="s">
        <v>41</v>
      </c>
      <c r="D2759">
        <v>787701553</v>
      </c>
      <c r="E2759" t="s">
        <v>33</v>
      </c>
      <c r="F2759" t="s">
        <v>45</v>
      </c>
      <c r="G2759" t="s">
        <v>11449</v>
      </c>
      <c r="H2759">
        <v>2547100331783</v>
      </c>
      <c r="I2759">
        <v>2547100331783</v>
      </c>
      <c r="J2759" t="s">
        <v>11450</v>
      </c>
      <c r="K2759" t="s">
        <v>36</v>
      </c>
      <c r="L2759" t="s">
        <v>1196</v>
      </c>
      <c r="M2759" t="s">
        <v>11451</v>
      </c>
      <c r="N2759" s="54">
        <v>45981</v>
      </c>
      <c r="O2759" s="55">
        <v>0.5</v>
      </c>
      <c r="P2759" t="s">
        <v>67</v>
      </c>
      <c r="Q2759" s="54">
        <v>45977</v>
      </c>
      <c r="R2759" s="55">
        <v>0.55277777777777803</v>
      </c>
      <c r="S2759" t="s">
        <v>67</v>
      </c>
      <c r="T2759">
        <v>0</v>
      </c>
      <c r="U2759" t="s">
        <v>4247</v>
      </c>
    </row>
    <row r="2760" spans="1:21" hidden="1">
      <c r="A2760" s="54">
        <v>45976</v>
      </c>
      <c r="B2760" t="s">
        <v>3071</v>
      </c>
      <c r="C2760" t="s">
        <v>41</v>
      </c>
      <c r="D2760">
        <v>781716905</v>
      </c>
      <c r="E2760" t="s">
        <v>33</v>
      </c>
      <c r="F2760" t="s">
        <v>45</v>
      </c>
      <c r="G2760" t="s">
        <v>11452</v>
      </c>
      <c r="I2760">
        <v>707709750</v>
      </c>
      <c r="J2760" t="s">
        <v>10770</v>
      </c>
      <c r="K2760" t="s">
        <v>36</v>
      </c>
      <c r="L2760" t="s">
        <v>3896</v>
      </c>
      <c r="M2760" t="s">
        <v>3145</v>
      </c>
      <c r="N2760" s="54">
        <v>45979</v>
      </c>
      <c r="O2760" s="55">
        <v>0.54166666666666663</v>
      </c>
      <c r="P2760" t="s">
        <v>67</v>
      </c>
      <c r="Q2760" s="54">
        <v>45977</v>
      </c>
      <c r="R2760" s="55">
        <v>0.55277777777777803</v>
      </c>
      <c r="S2760" t="s">
        <v>67</v>
      </c>
      <c r="T2760">
        <v>0</v>
      </c>
      <c r="U2760" t="s">
        <v>114</v>
      </c>
    </row>
    <row r="2761" spans="1:21">
      <c r="A2761" s="54">
        <v>45976</v>
      </c>
      <c r="B2761" t="s">
        <v>519</v>
      </c>
      <c r="C2761" t="s">
        <v>1086</v>
      </c>
      <c r="D2761">
        <v>731797777</v>
      </c>
      <c r="E2761" t="s">
        <v>33</v>
      </c>
      <c r="F2761" t="s">
        <v>45</v>
      </c>
      <c r="G2761" t="s">
        <v>11453</v>
      </c>
      <c r="H2761">
        <v>729240572</v>
      </c>
      <c r="I2761">
        <v>710849611</v>
      </c>
      <c r="J2761" t="s">
        <v>10328</v>
      </c>
      <c r="K2761" t="s">
        <v>36</v>
      </c>
      <c r="L2761" t="s">
        <v>3942</v>
      </c>
      <c r="M2761" t="s">
        <v>11454</v>
      </c>
      <c r="N2761" s="54">
        <v>45977</v>
      </c>
      <c r="O2761" s="55">
        <v>0.375</v>
      </c>
      <c r="P2761" t="s">
        <v>67</v>
      </c>
      <c r="Q2761" s="54">
        <v>45977</v>
      </c>
      <c r="R2761" s="55">
        <v>0.55000000000000004</v>
      </c>
      <c r="S2761" t="s">
        <v>67</v>
      </c>
      <c r="T2761">
        <v>0</v>
      </c>
      <c r="U2761" t="s">
        <v>114</v>
      </c>
    </row>
    <row r="2762" spans="1:21" hidden="1">
      <c r="A2762" s="54">
        <v>45976</v>
      </c>
      <c r="B2762" t="s">
        <v>3923</v>
      </c>
      <c r="C2762" t="s">
        <v>41</v>
      </c>
      <c r="D2762">
        <v>102497828</v>
      </c>
      <c r="E2762" t="s">
        <v>33</v>
      </c>
      <c r="F2762" t="s">
        <v>45</v>
      </c>
      <c r="G2762" t="s">
        <v>6703</v>
      </c>
      <c r="H2762">
        <v>786711640</v>
      </c>
      <c r="I2762">
        <v>786711640</v>
      </c>
      <c r="J2762" t="s">
        <v>9858</v>
      </c>
      <c r="K2762" t="s">
        <v>36</v>
      </c>
      <c r="L2762" t="s">
        <v>3907</v>
      </c>
      <c r="M2762" t="s">
        <v>2687</v>
      </c>
      <c r="N2762" s="54">
        <v>45977</v>
      </c>
      <c r="O2762" s="55">
        <v>0.41666666666666669</v>
      </c>
      <c r="P2762" t="s">
        <v>67</v>
      </c>
      <c r="Q2762" s="54">
        <v>45977</v>
      </c>
      <c r="R2762" s="55">
        <v>0.53611111111111098</v>
      </c>
      <c r="S2762" t="s">
        <v>67</v>
      </c>
      <c r="T2762">
        <v>0</v>
      </c>
      <c r="U2762" t="s">
        <v>4247</v>
      </c>
    </row>
    <row r="2763" spans="1:21">
      <c r="A2763" s="54">
        <v>45976</v>
      </c>
      <c r="B2763" t="s">
        <v>11457</v>
      </c>
      <c r="C2763" t="s">
        <v>548</v>
      </c>
      <c r="D2763">
        <v>750988989</v>
      </c>
      <c r="E2763" t="s">
        <v>33</v>
      </c>
      <c r="F2763" t="s">
        <v>45</v>
      </c>
      <c r="G2763" t="s">
        <v>11458</v>
      </c>
      <c r="H2763">
        <v>735898909</v>
      </c>
      <c r="I2763">
        <v>735898909</v>
      </c>
      <c r="J2763" t="s">
        <v>11459</v>
      </c>
      <c r="K2763" t="s">
        <v>36</v>
      </c>
      <c r="L2763" t="s">
        <v>1871</v>
      </c>
      <c r="M2763" t="s">
        <v>11460</v>
      </c>
      <c r="N2763" s="54">
        <v>45977</v>
      </c>
      <c r="O2763" s="55">
        <v>0.41666666666666669</v>
      </c>
      <c r="P2763" t="s">
        <v>67</v>
      </c>
      <c r="Q2763" s="54">
        <v>45977</v>
      </c>
      <c r="R2763" s="55">
        <v>0.53402777777777799</v>
      </c>
      <c r="S2763" t="s">
        <v>67</v>
      </c>
      <c r="T2763">
        <v>0</v>
      </c>
      <c r="U2763" t="s">
        <v>114</v>
      </c>
    </row>
    <row r="2764" spans="1:21" hidden="1">
      <c r="A2764" s="54">
        <v>45976</v>
      </c>
      <c r="B2764" t="s">
        <v>123</v>
      </c>
      <c r="C2764" t="s">
        <v>41</v>
      </c>
      <c r="D2764">
        <v>735273778</v>
      </c>
      <c r="E2764" t="s">
        <v>33</v>
      </c>
      <c r="F2764" t="s">
        <v>45</v>
      </c>
      <c r="G2764" t="s">
        <v>11461</v>
      </c>
      <c r="H2764">
        <v>797332509</v>
      </c>
      <c r="I2764">
        <v>114646077</v>
      </c>
      <c r="J2764" t="s">
        <v>11462</v>
      </c>
      <c r="K2764" t="s">
        <v>36</v>
      </c>
      <c r="L2764" t="s">
        <v>3976</v>
      </c>
      <c r="M2764" t="s">
        <v>11463</v>
      </c>
      <c r="N2764" s="54">
        <v>45978</v>
      </c>
      <c r="O2764" s="55">
        <v>0.375</v>
      </c>
      <c r="P2764" t="s">
        <v>45</v>
      </c>
      <c r="Q2764" s="54">
        <v>45977</v>
      </c>
      <c r="R2764" s="55">
        <v>0.53333333333333299</v>
      </c>
      <c r="S2764" t="s">
        <v>45</v>
      </c>
      <c r="T2764">
        <v>1611251737135</v>
      </c>
      <c r="U2764">
        <v>0</v>
      </c>
    </row>
    <row r="2765" spans="1:21" hidden="1">
      <c r="A2765" s="54">
        <v>45976</v>
      </c>
      <c r="B2765" t="s">
        <v>7723</v>
      </c>
      <c r="C2765" t="s">
        <v>41</v>
      </c>
      <c r="D2765">
        <v>789928129</v>
      </c>
      <c r="E2765" t="s">
        <v>33</v>
      </c>
      <c r="F2765" t="s">
        <v>45</v>
      </c>
      <c r="G2765" t="s">
        <v>11464</v>
      </c>
      <c r="H2765">
        <v>792866097</v>
      </c>
      <c r="I2765">
        <v>792866097</v>
      </c>
      <c r="J2765" t="s">
        <v>11465</v>
      </c>
      <c r="K2765" t="s">
        <v>36</v>
      </c>
      <c r="L2765" t="s">
        <v>4129</v>
      </c>
      <c r="M2765" t="s">
        <v>8175</v>
      </c>
      <c r="N2765" s="54">
        <v>45978</v>
      </c>
      <c r="O2765" s="55">
        <v>0.375</v>
      </c>
      <c r="P2765" t="s">
        <v>39</v>
      </c>
      <c r="Q2765" s="54">
        <v>45977</v>
      </c>
      <c r="R2765" s="55">
        <v>0.51875000000000004</v>
      </c>
      <c r="S2765" t="s">
        <v>39</v>
      </c>
      <c r="T2765">
        <v>0</v>
      </c>
      <c r="U2765">
        <v>0</v>
      </c>
    </row>
    <row r="2766" spans="1:21" hidden="1">
      <c r="A2766" s="54">
        <v>45976</v>
      </c>
      <c r="B2766" t="s">
        <v>4103</v>
      </c>
      <c r="C2766" t="s">
        <v>41</v>
      </c>
      <c r="D2766">
        <v>780961460</v>
      </c>
      <c r="E2766" t="s">
        <v>33</v>
      </c>
      <c r="F2766" t="s">
        <v>45</v>
      </c>
      <c r="G2766" t="s">
        <v>11466</v>
      </c>
      <c r="H2766">
        <v>798302821</v>
      </c>
      <c r="I2766">
        <v>721718057</v>
      </c>
      <c r="J2766" t="s">
        <v>9721</v>
      </c>
      <c r="K2766" t="s">
        <v>36</v>
      </c>
      <c r="L2766" t="s">
        <v>3991</v>
      </c>
      <c r="M2766" t="s">
        <v>11467</v>
      </c>
      <c r="N2766" s="54">
        <v>45977</v>
      </c>
      <c r="O2766" s="55">
        <v>0.58333333333333337</v>
      </c>
      <c r="P2766" t="s">
        <v>67</v>
      </c>
      <c r="Q2766" s="54">
        <v>45977</v>
      </c>
      <c r="R2766" s="55">
        <v>0.50416666666666698</v>
      </c>
      <c r="S2766" t="s">
        <v>67</v>
      </c>
      <c r="T2766">
        <v>0</v>
      </c>
      <c r="U2766" t="s">
        <v>114</v>
      </c>
    </row>
    <row r="2767" spans="1:21" hidden="1">
      <c r="A2767" s="54">
        <v>45976</v>
      </c>
      <c r="B2767" t="s">
        <v>2305</v>
      </c>
      <c r="C2767" t="s">
        <v>41</v>
      </c>
      <c r="D2767">
        <v>732610123</v>
      </c>
      <c r="E2767" t="s">
        <v>33</v>
      </c>
      <c r="F2767" t="s">
        <v>3886</v>
      </c>
      <c r="G2767" t="s">
        <v>11468</v>
      </c>
      <c r="I2767">
        <v>254727464365</v>
      </c>
      <c r="J2767" t="s">
        <v>11469</v>
      </c>
      <c r="K2767" t="s">
        <v>36</v>
      </c>
      <c r="L2767" t="s">
        <v>3896</v>
      </c>
      <c r="M2767" t="s">
        <v>5513</v>
      </c>
      <c r="N2767" s="54">
        <v>45983</v>
      </c>
      <c r="O2767" s="55">
        <v>0.54166666666666663</v>
      </c>
      <c r="P2767" t="s">
        <v>3886</v>
      </c>
      <c r="Q2767" s="54">
        <v>0</v>
      </c>
      <c r="R2767" s="55">
        <v>0</v>
      </c>
      <c r="S2767">
        <v>0</v>
      </c>
      <c r="T2767">
        <v>0</v>
      </c>
      <c r="U2767">
        <v>0</v>
      </c>
    </row>
    <row r="2768" spans="1:21" hidden="1">
      <c r="A2768" s="54">
        <v>45976</v>
      </c>
      <c r="B2768" t="s">
        <v>2305</v>
      </c>
      <c r="C2768" t="s">
        <v>41</v>
      </c>
      <c r="D2768">
        <v>732610123</v>
      </c>
      <c r="E2768" t="s">
        <v>33</v>
      </c>
      <c r="F2768" t="s">
        <v>3886</v>
      </c>
      <c r="G2768" t="s">
        <v>11470</v>
      </c>
      <c r="I2768">
        <v>254745265389</v>
      </c>
      <c r="J2768" t="s">
        <v>11471</v>
      </c>
      <c r="K2768" t="s">
        <v>36</v>
      </c>
      <c r="L2768" t="s">
        <v>3896</v>
      </c>
      <c r="M2768" t="s">
        <v>4532</v>
      </c>
      <c r="N2768" s="54">
        <v>45981</v>
      </c>
      <c r="O2768" s="55">
        <v>0.58333333333333337</v>
      </c>
      <c r="P2768" t="s">
        <v>3886</v>
      </c>
      <c r="Q2768" s="54">
        <v>45977</v>
      </c>
      <c r="R2768" s="55">
        <v>0</v>
      </c>
      <c r="S2768" t="s">
        <v>3886</v>
      </c>
      <c r="T2768">
        <v>0</v>
      </c>
      <c r="U2768">
        <v>0</v>
      </c>
    </row>
    <row r="2769" spans="1:21" hidden="1">
      <c r="A2769" s="54">
        <v>45976</v>
      </c>
      <c r="B2769" t="s">
        <v>4882</v>
      </c>
      <c r="C2769" t="s">
        <v>41</v>
      </c>
      <c r="D2769">
        <v>101792379</v>
      </c>
      <c r="E2769" t="s">
        <v>33</v>
      </c>
      <c r="F2769" t="s">
        <v>45</v>
      </c>
      <c r="G2769" t="s">
        <v>11472</v>
      </c>
      <c r="H2769">
        <v>720502676</v>
      </c>
      <c r="I2769">
        <v>720502676</v>
      </c>
      <c r="J2769" t="s">
        <v>11473</v>
      </c>
      <c r="K2769" t="s">
        <v>36</v>
      </c>
      <c r="L2769" t="s">
        <v>3916</v>
      </c>
      <c r="M2769" t="s">
        <v>11474</v>
      </c>
      <c r="N2769" s="54">
        <v>45978</v>
      </c>
      <c r="O2769" s="55">
        <v>0.41666666666666669</v>
      </c>
      <c r="P2769" t="s">
        <v>39</v>
      </c>
      <c r="Q2769" s="54">
        <v>45977</v>
      </c>
      <c r="R2769" s="55">
        <v>0.63333333333333297</v>
      </c>
      <c r="S2769">
        <v>0</v>
      </c>
      <c r="T2769">
        <v>0</v>
      </c>
      <c r="U2769">
        <v>0</v>
      </c>
    </row>
    <row r="2770" spans="1:21" hidden="1">
      <c r="A2770" s="54">
        <v>45976</v>
      </c>
      <c r="B2770" t="s">
        <v>2305</v>
      </c>
      <c r="C2770" t="s">
        <v>41</v>
      </c>
      <c r="D2770">
        <v>732610123</v>
      </c>
      <c r="E2770" t="s">
        <v>33</v>
      </c>
      <c r="F2770" t="s">
        <v>3886</v>
      </c>
      <c r="G2770" t="s">
        <v>216</v>
      </c>
      <c r="I2770">
        <v>254768074931</v>
      </c>
      <c r="J2770" t="s">
        <v>11475</v>
      </c>
      <c r="K2770" t="s">
        <v>36</v>
      </c>
      <c r="L2770" t="s">
        <v>3896</v>
      </c>
      <c r="M2770" t="s">
        <v>11476</v>
      </c>
      <c r="N2770" s="54">
        <v>45988</v>
      </c>
      <c r="O2770" s="55">
        <v>0.41666666666666669</v>
      </c>
      <c r="P2770" t="s">
        <v>3886</v>
      </c>
      <c r="Q2770" s="54">
        <v>45977</v>
      </c>
      <c r="R2770" s="55">
        <v>0</v>
      </c>
      <c r="S2770" t="s">
        <v>3886</v>
      </c>
      <c r="T2770">
        <v>0</v>
      </c>
      <c r="U2770">
        <v>0</v>
      </c>
    </row>
    <row r="2771" spans="1:21" hidden="1">
      <c r="A2771" s="54">
        <v>45976</v>
      </c>
      <c r="B2771" t="s">
        <v>2305</v>
      </c>
      <c r="C2771" t="s">
        <v>41</v>
      </c>
      <c r="D2771">
        <v>732620123</v>
      </c>
      <c r="E2771" t="s">
        <v>33</v>
      </c>
      <c r="F2771" t="s">
        <v>3886</v>
      </c>
      <c r="G2771" t="s">
        <v>11477</v>
      </c>
      <c r="I2771">
        <v>788888881</v>
      </c>
      <c r="J2771" t="s">
        <v>11478</v>
      </c>
      <c r="K2771" t="s">
        <v>36</v>
      </c>
      <c r="L2771" t="s">
        <v>3896</v>
      </c>
      <c r="M2771" t="s">
        <v>3818</v>
      </c>
      <c r="N2771" s="54">
        <v>45978</v>
      </c>
      <c r="O2771" s="55">
        <v>0.5</v>
      </c>
      <c r="P2771" t="s">
        <v>3886</v>
      </c>
      <c r="Q2771" s="54">
        <v>45977</v>
      </c>
      <c r="R2771" s="55">
        <v>0</v>
      </c>
      <c r="S2771" t="s">
        <v>3886</v>
      </c>
      <c r="T2771">
        <v>0</v>
      </c>
      <c r="U2771">
        <v>0</v>
      </c>
    </row>
    <row r="2772" spans="1:21" hidden="1">
      <c r="A2772" s="54">
        <v>45976</v>
      </c>
      <c r="B2772" t="s">
        <v>2305</v>
      </c>
      <c r="C2772" t="s">
        <v>41</v>
      </c>
      <c r="D2772">
        <v>732610123</v>
      </c>
      <c r="E2772" t="s">
        <v>33</v>
      </c>
      <c r="F2772" t="s">
        <v>3886</v>
      </c>
      <c r="G2772" t="s">
        <v>903</v>
      </c>
      <c r="I2772">
        <v>711006584</v>
      </c>
      <c r="J2772" t="s">
        <v>11479</v>
      </c>
      <c r="K2772" t="s">
        <v>36</v>
      </c>
      <c r="L2772" t="s">
        <v>3896</v>
      </c>
      <c r="M2772" t="s">
        <v>10734</v>
      </c>
      <c r="N2772" s="54">
        <v>45986</v>
      </c>
      <c r="O2772" s="55">
        <v>0.54166666666666663</v>
      </c>
      <c r="P2772" t="s">
        <v>3886</v>
      </c>
      <c r="Q2772" s="54">
        <v>45977</v>
      </c>
      <c r="R2772" s="55">
        <v>0</v>
      </c>
      <c r="S2772" t="s">
        <v>3886</v>
      </c>
      <c r="T2772">
        <v>0</v>
      </c>
      <c r="U2772">
        <v>0</v>
      </c>
    </row>
    <row r="2773" spans="1:21" hidden="1">
      <c r="A2773" s="54">
        <v>45976</v>
      </c>
      <c r="B2773" t="s">
        <v>267</v>
      </c>
      <c r="C2773" t="s">
        <v>41</v>
      </c>
      <c r="D2773">
        <v>755669505</v>
      </c>
      <c r="E2773" t="s">
        <v>33</v>
      </c>
      <c r="F2773" t="s">
        <v>45</v>
      </c>
      <c r="G2773" t="s">
        <v>11480</v>
      </c>
      <c r="I2773">
        <v>254100297500</v>
      </c>
      <c r="J2773" t="s">
        <v>11481</v>
      </c>
      <c r="K2773" t="s">
        <v>36</v>
      </c>
      <c r="L2773" t="s">
        <v>3909</v>
      </c>
      <c r="M2773" t="s">
        <v>11482</v>
      </c>
      <c r="N2773" s="54">
        <v>45978</v>
      </c>
      <c r="O2773" s="55">
        <v>0.58333333333333337</v>
      </c>
      <c r="P2773" t="s">
        <v>39</v>
      </c>
      <c r="Q2773" s="54">
        <v>45977</v>
      </c>
      <c r="R2773" s="55">
        <v>0.655555555555555</v>
      </c>
      <c r="S2773">
        <v>0</v>
      </c>
      <c r="T2773">
        <v>0</v>
      </c>
      <c r="U2773">
        <v>0</v>
      </c>
    </row>
    <row r="2774" spans="1:21">
      <c r="A2774" s="54">
        <v>45976</v>
      </c>
      <c r="B2774" t="s">
        <v>3937</v>
      </c>
      <c r="C2774" t="s">
        <v>1181</v>
      </c>
      <c r="D2774">
        <v>735500255</v>
      </c>
      <c r="E2774" t="s">
        <v>33</v>
      </c>
      <c r="F2774" t="s">
        <v>45</v>
      </c>
      <c r="G2774" t="s">
        <v>11483</v>
      </c>
      <c r="H2774">
        <v>732625282</v>
      </c>
      <c r="I2774">
        <v>716953096</v>
      </c>
      <c r="J2774" t="s">
        <v>11484</v>
      </c>
      <c r="K2774" t="s">
        <v>36</v>
      </c>
      <c r="L2774" t="s">
        <v>3940</v>
      </c>
      <c r="M2774" t="s">
        <v>11485</v>
      </c>
      <c r="N2774" s="54">
        <v>45978</v>
      </c>
      <c r="O2774" s="55">
        <v>0.375</v>
      </c>
      <c r="P2774" t="s">
        <v>45</v>
      </c>
      <c r="Q2774" s="54">
        <v>45977</v>
      </c>
      <c r="R2774" s="55">
        <v>0.66111111111111098</v>
      </c>
      <c r="S2774" t="s">
        <v>45</v>
      </c>
      <c r="T2774">
        <v>1611251737318</v>
      </c>
      <c r="U2774">
        <v>0</v>
      </c>
    </row>
    <row r="2775" spans="1:21" hidden="1">
      <c r="A2775" s="54">
        <v>45976</v>
      </c>
      <c r="B2775" t="s">
        <v>4181</v>
      </c>
      <c r="C2775" t="s">
        <v>41</v>
      </c>
      <c r="D2775">
        <v>787732465</v>
      </c>
      <c r="E2775" t="s">
        <v>33</v>
      </c>
      <c r="F2775" t="s">
        <v>45</v>
      </c>
      <c r="G2775" t="s">
        <v>11486</v>
      </c>
      <c r="H2775">
        <v>705867458</v>
      </c>
      <c r="I2775">
        <v>107204499</v>
      </c>
      <c r="J2775" t="s">
        <v>11487</v>
      </c>
      <c r="K2775" t="s">
        <v>36</v>
      </c>
      <c r="L2775" t="s">
        <v>1196</v>
      </c>
      <c r="M2775" t="s">
        <v>9705</v>
      </c>
      <c r="N2775" s="54">
        <v>45978</v>
      </c>
      <c r="O2775" s="55">
        <v>0.45833333333333331</v>
      </c>
      <c r="P2775" t="s">
        <v>45</v>
      </c>
      <c r="Q2775" s="54">
        <v>45977</v>
      </c>
      <c r="R2775" s="55">
        <v>0.76180555555555496</v>
      </c>
      <c r="S2775" t="s">
        <v>45</v>
      </c>
      <c r="T2775">
        <v>1611251737346</v>
      </c>
      <c r="U2775">
        <v>0</v>
      </c>
    </row>
    <row r="2776" spans="1:21" hidden="1">
      <c r="A2776" s="54">
        <v>45976</v>
      </c>
      <c r="B2776" t="s">
        <v>4181</v>
      </c>
      <c r="C2776" t="s">
        <v>41</v>
      </c>
      <c r="D2776">
        <v>787732465</v>
      </c>
      <c r="E2776" t="s">
        <v>33</v>
      </c>
      <c r="F2776" t="s">
        <v>45</v>
      </c>
      <c r="G2776" t="s">
        <v>11488</v>
      </c>
      <c r="H2776">
        <v>707863586</v>
      </c>
      <c r="I2776">
        <v>707863586</v>
      </c>
      <c r="J2776" t="s">
        <v>6526</v>
      </c>
      <c r="K2776" t="s">
        <v>36</v>
      </c>
      <c r="L2776" t="s">
        <v>1871</v>
      </c>
      <c r="M2776" t="s">
        <v>9971</v>
      </c>
      <c r="N2776" s="54">
        <v>45980</v>
      </c>
      <c r="O2776" s="55">
        <v>0.45833333333333331</v>
      </c>
      <c r="P2776" t="s">
        <v>67</v>
      </c>
      <c r="Q2776" s="54">
        <v>45977</v>
      </c>
      <c r="R2776" s="55">
        <v>0</v>
      </c>
      <c r="S2776" t="s">
        <v>67</v>
      </c>
      <c r="T2776">
        <v>0</v>
      </c>
      <c r="U2776" t="s">
        <v>114</v>
      </c>
    </row>
    <row r="2777" spans="1:21" hidden="1">
      <c r="A2777" s="54">
        <v>45976</v>
      </c>
      <c r="B2777" t="s">
        <v>4140</v>
      </c>
      <c r="C2777" t="s">
        <v>41</v>
      </c>
      <c r="D2777">
        <v>787732465</v>
      </c>
      <c r="E2777" t="s">
        <v>33</v>
      </c>
      <c r="F2777" t="s">
        <v>45</v>
      </c>
      <c r="G2777" t="s">
        <v>11489</v>
      </c>
      <c r="H2777">
        <v>705867458</v>
      </c>
      <c r="I2777">
        <v>107204499</v>
      </c>
      <c r="J2777" t="s">
        <v>11487</v>
      </c>
      <c r="K2777" t="s">
        <v>36</v>
      </c>
      <c r="L2777" t="s">
        <v>1196</v>
      </c>
      <c r="M2777" t="s">
        <v>9705</v>
      </c>
      <c r="N2777" s="54">
        <v>45978</v>
      </c>
      <c r="O2777" s="55">
        <v>0.41666666666666669</v>
      </c>
      <c r="P2777" t="s">
        <v>67</v>
      </c>
      <c r="Q2777" s="54">
        <v>45977</v>
      </c>
      <c r="R2777" s="55">
        <v>0.76180555555555496</v>
      </c>
      <c r="S2777">
        <v>0</v>
      </c>
      <c r="T2777">
        <v>0</v>
      </c>
      <c r="U2777">
        <v>0</v>
      </c>
    </row>
    <row r="2778" spans="1:21" hidden="1">
      <c r="A2778" s="54">
        <v>45976</v>
      </c>
      <c r="B2778" t="s">
        <v>4140</v>
      </c>
      <c r="C2778" t="s">
        <v>41</v>
      </c>
      <c r="D2778">
        <v>787732465</v>
      </c>
      <c r="E2778" t="s">
        <v>33</v>
      </c>
      <c r="F2778" t="s">
        <v>45</v>
      </c>
      <c r="G2778" t="s">
        <v>11490</v>
      </c>
      <c r="H2778">
        <v>787732465</v>
      </c>
      <c r="I2778">
        <v>718549300</v>
      </c>
      <c r="J2778" t="s">
        <v>9704</v>
      </c>
      <c r="K2778" t="s">
        <v>36</v>
      </c>
      <c r="L2778" t="s">
        <v>1196</v>
      </c>
      <c r="M2778" t="s">
        <v>11491</v>
      </c>
      <c r="N2778" s="54">
        <v>45978</v>
      </c>
      <c r="O2778" s="55">
        <v>0.41666666666666669</v>
      </c>
      <c r="P2778" t="s">
        <v>39</v>
      </c>
      <c r="Q2778" s="54">
        <v>45977</v>
      </c>
      <c r="R2778" s="55">
        <v>0.76944444444444404</v>
      </c>
      <c r="S2778">
        <v>0</v>
      </c>
      <c r="T2778">
        <v>0</v>
      </c>
      <c r="U2778">
        <v>0</v>
      </c>
    </row>
    <row r="2779" spans="1:21">
      <c r="A2779" s="54">
        <v>45977</v>
      </c>
      <c r="B2779" t="s">
        <v>1558</v>
      </c>
      <c r="C2779" t="s">
        <v>852</v>
      </c>
      <c r="D2779">
        <v>107373669</v>
      </c>
      <c r="E2779" t="s">
        <v>33</v>
      </c>
      <c r="F2779" t="s">
        <v>45</v>
      </c>
      <c r="G2779" t="s">
        <v>11492</v>
      </c>
      <c r="H2779">
        <v>254100835697</v>
      </c>
      <c r="I2779">
        <v>254704445982</v>
      </c>
      <c r="J2779" t="s">
        <v>905</v>
      </c>
      <c r="K2779" t="s">
        <v>36</v>
      </c>
      <c r="L2779" t="s">
        <v>1196</v>
      </c>
      <c r="M2779" t="s">
        <v>11493</v>
      </c>
      <c r="N2779" s="54">
        <v>45977</v>
      </c>
      <c r="O2779" s="55">
        <v>0.58333333333333337</v>
      </c>
      <c r="P2779" t="s">
        <v>67</v>
      </c>
      <c r="Q2779" s="54">
        <v>45977</v>
      </c>
      <c r="R2779" s="55">
        <v>0</v>
      </c>
      <c r="S2779" t="s">
        <v>67</v>
      </c>
      <c r="T2779">
        <v>0</v>
      </c>
      <c r="U2779" t="s">
        <v>114</v>
      </c>
    </row>
    <row r="2780" spans="1:21" hidden="1">
      <c r="A2780" s="54">
        <v>45977</v>
      </c>
      <c r="B2780" t="s">
        <v>4278</v>
      </c>
      <c r="C2780" t="s">
        <v>41</v>
      </c>
      <c r="D2780">
        <v>762144673</v>
      </c>
      <c r="E2780" t="s">
        <v>33</v>
      </c>
      <c r="F2780" t="s">
        <v>45</v>
      </c>
      <c r="G2780" t="s">
        <v>2870</v>
      </c>
      <c r="H2780">
        <v>720653111</v>
      </c>
      <c r="I2780">
        <v>720653111</v>
      </c>
      <c r="J2780" t="s">
        <v>11494</v>
      </c>
      <c r="K2780" t="s">
        <v>36</v>
      </c>
      <c r="L2780" t="s">
        <v>1871</v>
      </c>
      <c r="M2780" t="s">
        <v>11495</v>
      </c>
      <c r="N2780" s="54">
        <v>45979</v>
      </c>
      <c r="O2780" s="55">
        <v>0.5</v>
      </c>
      <c r="P2780" t="s">
        <v>45</v>
      </c>
      <c r="Q2780" s="54">
        <v>45977</v>
      </c>
      <c r="R2780" s="55">
        <v>0.69930555555555496</v>
      </c>
      <c r="S2780" t="s">
        <v>45</v>
      </c>
      <c r="T2780">
        <v>1611251737385</v>
      </c>
      <c r="U2780">
        <v>0</v>
      </c>
    </row>
    <row r="2781" spans="1:21" hidden="1">
      <c r="A2781" s="54">
        <v>45977</v>
      </c>
      <c r="B2781" t="s">
        <v>4103</v>
      </c>
      <c r="C2781" t="s">
        <v>41</v>
      </c>
      <c r="D2781">
        <v>780961460</v>
      </c>
      <c r="E2781" t="s">
        <v>33</v>
      </c>
      <c r="F2781" t="s">
        <v>45</v>
      </c>
      <c r="G2781" t="s">
        <v>11496</v>
      </c>
      <c r="H2781">
        <v>725491217</v>
      </c>
      <c r="I2781">
        <v>725491217</v>
      </c>
      <c r="J2781" t="s">
        <v>11497</v>
      </c>
      <c r="K2781" t="s">
        <v>36</v>
      </c>
      <c r="L2781" t="s">
        <v>1921</v>
      </c>
      <c r="M2781" t="s">
        <v>5414</v>
      </c>
      <c r="N2781" s="54">
        <v>45983</v>
      </c>
      <c r="O2781" s="55">
        <v>0.375</v>
      </c>
      <c r="P2781" t="s">
        <v>45</v>
      </c>
      <c r="Q2781" s="54">
        <v>45977</v>
      </c>
      <c r="R2781" s="55">
        <v>0.53958333333333297</v>
      </c>
      <c r="S2781" t="s">
        <v>45</v>
      </c>
      <c r="T2781">
        <v>1611251737026</v>
      </c>
      <c r="U2781">
        <v>0</v>
      </c>
    </row>
    <row r="2782" spans="1:21" hidden="1">
      <c r="A2782" s="54">
        <v>45977</v>
      </c>
      <c r="B2782" t="s">
        <v>5632</v>
      </c>
      <c r="C2782" t="s">
        <v>41</v>
      </c>
      <c r="D2782">
        <v>788374099</v>
      </c>
      <c r="E2782" t="s">
        <v>33</v>
      </c>
      <c r="F2782" t="s">
        <v>45</v>
      </c>
      <c r="G2782" t="s">
        <v>11498</v>
      </c>
      <c r="I2782">
        <v>254702350075</v>
      </c>
      <c r="J2782" t="s">
        <v>11499</v>
      </c>
      <c r="K2782" t="s">
        <v>36</v>
      </c>
      <c r="L2782" t="s">
        <v>1196</v>
      </c>
      <c r="M2782" t="s">
        <v>11500</v>
      </c>
      <c r="N2782" s="54">
        <v>45977</v>
      </c>
      <c r="O2782" s="55">
        <v>0.5</v>
      </c>
      <c r="P2782" t="s">
        <v>45</v>
      </c>
      <c r="Q2782" s="54">
        <v>45977</v>
      </c>
      <c r="R2782" s="55">
        <v>0.53125</v>
      </c>
      <c r="S2782" t="s">
        <v>45</v>
      </c>
      <c r="T2782">
        <v>1611251737004</v>
      </c>
      <c r="U2782">
        <v>0</v>
      </c>
    </row>
    <row r="2783" spans="1:21" hidden="1">
      <c r="A2783" s="54">
        <v>45977</v>
      </c>
      <c r="B2783" t="s">
        <v>8154</v>
      </c>
      <c r="C2783" t="s">
        <v>41</v>
      </c>
      <c r="D2783">
        <v>788198918</v>
      </c>
      <c r="E2783" t="s">
        <v>33</v>
      </c>
      <c r="F2783" t="s">
        <v>45</v>
      </c>
      <c r="G2783" t="s">
        <v>7884</v>
      </c>
      <c r="H2783">
        <v>254743032404</v>
      </c>
      <c r="I2783">
        <v>254759222801</v>
      </c>
      <c r="J2783" t="s">
        <v>11501</v>
      </c>
      <c r="K2783" t="s">
        <v>36</v>
      </c>
      <c r="L2783" t="s">
        <v>1196</v>
      </c>
      <c r="M2783" t="s">
        <v>11502</v>
      </c>
      <c r="N2783" s="54">
        <v>45978</v>
      </c>
      <c r="O2783" s="55">
        <v>0.5</v>
      </c>
      <c r="P2783" t="s">
        <v>4124</v>
      </c>
      <c r="Q2783" s="54">
        <v>45977</v>
      </c>
      <c r="R2783" s="55">
        <v>0.52222222222222203</v>
      </c>
      <c r="S2783" t="s">
        <v>4124</v>
      </c>
      <c r="T2783" t="s">
        <v>11503</v>
      </c>
      <c r="U2783">
        <v>0</v>
      </c>
    </row>
    <row r="2784" spans="1:21" hidden="1">
      <c r="A2784" s="54">
        <v>45977</v>
      </c>
      <c r="B2784" t="s">
        <v>40</v>
      </c>
      <c r="C2784" t="s">
        <v>41</v>
      </c>
      <c r="D2784">
        <v>782300518</v>
      </c>
      <c r="E2784" t="s">
        <v>33</v>
      </c>
      <c r="F2784" t="s">
        <v>45</v>
      </c>
      <c r="G2784" t="s">
        <v>11504</v>
      </c>
      <c r="I2784">
        <v>713130783</v>
      </c>
      <c r="J2784" t="s">
        <v>11505</v>
      </c>
      <c r="K2784" t="s">
        <v>36</v>
      </c>
      <c r="L2784" t="s">
        <v>1889</v>
      </c>
      <c r="M2784" t="s">
        <v>11506</v>
      </c>
      <c r="N2784" s="54">
        <v>45977</v>
      </c>
      <c r="O2784" s="55">
        <v>0.54166666666666663</v>
      </c>
      <c r="P2784" t="s">
        <v>45</v>
      </c>
      <c r="Q2784" s="54">
        <v>45977</v>
      </c>
      <c r="R2784" s="55">
        <v>0.51597222222222205</v>
      </c>
      <c r="S2784" t="s">
        <v>45</v>
      </c>
      <c r="T2784">
        <v>1611251736978</v>
      </c>
      <c r="U2784">
        <v>0</v>
      </c>
    </row>
    <row r="2785" spans="1:21">
      <c r="A2785" s="54">
        <v>45977</v>
      </c>
      <c r="B2785" t="s">
        <v>5746</v>
      </c>
      <c r="C2785" t="s">
        <v>1104</v>
      </c>
      <c r="D2785">
        <v>102127787</v>
      </c>
      <c r="E2785" t="s">
        <v>33</v>
      </c>
      <c r="F2785" t="s">
        <v>45</v>
      </c>
      <c r="G2785" t="s">
        <v>11507</v>
      </c>
      <c r="I2785">
        <v>254726251152</v>
      </c>
      <c r="J2785" t="s">
        <v>11508</v>
      </c>
      <c r="K2785" t="s">
        <v>36</v>
      </c>
      <c r="L2785" t="s">
        <v>1196</v>
      </c>
      <c r="M2785" t="s">
        <v>11509</v>
      </c>
      <c r="N2785" s="54">
        <v>45977</v>
      </c>
      <c r="O2785" s="55">
        <v>0.5</v>
      </c>
      <c r="P2785" t="s">
        <v>45</v>
      </c>
      <c r="Q2785" s="54">
        <v>45977</v>
      </c>
      <c r="R2785" s="55">
        <v>0.51111111111111096</v>
      </c>
      <c r="S2785" t="s">
        <v>45</v>
      </c>
      <c r="T2785">
        <v>1611251736967</v>
      </c>
      <c r="U2785">
        <v>0</v>
      </c>
    </row>
    <row r="2786" spans="1:21">
      <c r="A2786" s="54">
        <v>45977</v>
      </c>
      <c r="B2786" t="s">
        <v>11510</v>
      </c>
      <c r="C2786" t="s">
        <v>1152</v>
      </c>
      <c r="D2786">
        <v>108972296</v>
      </c>
      <c r="E2786" t="s">
        <v>33</v>
      </c>
      <c r="F2786" t="s">
        <v>45</v>
      </c>
      <c r="G2786" t="s">
        <v>7927</v>
      </c>
      <c r="H2786">
        <v>254757848679</v>
      </c>
      <c r="I2786">
        <v>757848679</v>
      </c>
      <c r="J2786" t="s">
        <v>11511</v>
      </c>
      <c r="K2786" t="s">
        <v>36</v>
      </c>
      <c r="L2786" t="s">
        <v>3959</v>
      </c>
      <c r="M2786" t="s">
        <v>2368</v>
      </c>
      <c r="N2786" s="54">
        <v>45977</v>
      </c>
      <c r="O2786" s="55">
        <v>0.625</v>
      </c>
      <c r="P2786" t="s">
        <v>45</v>
      </c>
      <c r="Q2786" s="54">
        <v>45978</v>
      </c>
      <c r="R2786" s="55" t="s">
        <v>12325</v>
      </c>
      <c r="T2786">
        <v>1611251737201</v>
      </c>
      <c r="U2786">
        <v>0</v>
      </c>
    </row>
    <row r="2787" spans="1:21">
      <c r="A2787" s="54">
        <v>45977</v>
      </c>
      <c r="B2787" t="s">
        <v>11510</v>
      </c>
      <c r="C2787" t="s">
        <v>1152</v>
      </c>
      <c r="D2787">
        <v>108972296</v>
      </c>
      <c r="E2787" t="s">
        <v>33</v>
      </c>
      <c r="F2787" t="s">
        <v>45</v>
      </c>
      <c r="G2787" t="s">
        <v>11512</v>
      </c>
      <c r="H2787">
        <v>721917928</v>
      </c>
      <c r="I2787">
        <v>254759609152</v>
      </c>
      <c r="J2787" t="s">
        <v>11513</v>
      </c>
      <c r="K2787" t="s">
        <v>36</v>
      </c>
      <c r="L2787" t="s">
        <v>3959</v>
      </c>
      <c r="M2787" t="s">
        <v>11514</v>
      </c>
      <c r="N2787" s="54">
        <v>45977</v>
      </c>
      <c r="O2787" s="55">
        <v>0.58333333333333337</v>
      </c>
      <c r="P2787" t="s">
        <v>45</v>
      </c>
      <c r="Q2787" s="54">
        <v>45977</v>
      </c>
      <c r="R2787" s="55" t="s">
        <v>12326</v>
      </c>
      <c r="T2787">
        <v>1611251737278</v>
      </c>
      <c r="U2787">
        <v>0</v>
      </c>
    </row>
    <row r="2788" spans="1:21" hidden="1">
      <c r="A2788" s="54">
        <v>45977</v>
      </c>
      <c r="B2788" t="s">
        <v>4103</v>
      </c>
      <c r="C2788" t="s">
        <v>41</v>
      </c>
      <c r="D2788">
        <v>780961460</v>
      </c>
      <c r="E2788" t="s">
        <v>33</v>
      </c>
      <c r="F2788" t="s">
        <v>45</v>
      </c>
      <c r="G2788" t="s">
        <v>11515</v>
      </c>
      <c r="H2788">
        <v>722798597</v>
      </c>
      <c r="I2788">
        <v>782798597</v>
      </c>
      <c r="J2788" t="s">
        <v>11516</v>
      </c>
      <c r="K2788" t="s">
        <v>36</v>
      </c>
      <c r="L2788" t="s">
        <v>3916</v>
      </c>
      <c r="M2788" t="s">
        <v>11517</v>
      </c>
      <c r="N2788" s="54">
        <v>45978</v>
      </c>
      <c r="O2788" s="55">
        <v>0.45833333333333331</v>
      </c>
      <c r="P2788" t="s">
        <v>45</v>
      </c>
      <c r="Q2788" s="54">
        <v>45977</v>
      </c>
      <c r="R2788" s="55" t="s">
        <v>12188</v>
      </c>
      <c r="T2788">
        <v>1611251737183</v>
      </c>
      <c r="U2788">
        <v>0</v>
      </c>
    </row>
    <row r="2789" spans="1:21">
      <c r="A2789" s="54">
        <v>45977</v>
      </c>
      <c r="B2789" t="s">
        <v>11510</v>
      </c>
      <c r="C2789" t="s">
        <v>1152</v>
      </c>
      <c r="D2789">
        <v>108972296</v>
      </c>
      <c r="E2789" t="s">
        <v>33</v>
      </c>
      <c r="F2789" t="s">
        <v>45</v>
      </c>
      <c r="G2789" t="s">
        <v>11520</v>
      </c>
      <c r="H2789">
        <v>700026022</v>
      </c>
      <c r="I2789">
        <v>100911618</v>
      </c>
      <c r="J2789" t="s">
        <v>11521</v>
      </c>
      <c r="K2789" t="s">
        <v>36</v>
      </c>
      <c r="L2789" t="s">
        <v>3959</v>
      </c>
      <c r="M2789" t="s">
        <v>11522</v>
      </c>
      <c r="N2789" s="54">
        <v>45977</v>
      </c>
      <c r="O2789" s="55">
        <v>0.66666666666666663</v>
      </c>
      <c r="P2789" t="s">
        <v>67</v>
      </c>
      <c r="Q2789" s="54">
        <v>45977</v>
      </c>
      <c r="R2789" s="55">
        <v>0</v>
      </c>
      <c r="T2789">
        <v>0</v>
      </c>
      <c r="U2789" t="s">
        <v>114</v>
      </c>
    </row>
    <row r="2790" spans="1:21" hidden="1">
      <c r="A2790" s="54">
        <v>45977</v>
      </c>
      <c r="B2790" t="s">
        <v>942</v>
      </c>
      <c r="C2790" t="s">
        <v>41</v>
      </c>
      <c r="D2790">
        <v>786633575</v>
      </c>
      <c r="E2790" t="s">
        <v>33</v>
      </c>
      <c r="F2790" t="s">
        <v>45</v>
      </c>
      <c r="G2790" t="s">
        <v>10967</v>
      </c>
      <c r="H2790">
        <v>719110666</v>
      </c>
      <c r="I2790">
        <v>719110666</v>
      </c>
      <c r="J2790" t="s">
        <v>10968</v>
      </c>
      <c r="K2790" t="s">
        <v>36</v>
      </c>
      <c r="L2790" t="s">
        <v>3959</v>
      </c>
      <c r="M2790" t="s">
        <v>4526</v>
      </c>
      <c r="N2790" s="54">
        <v>45978</v>
      </c>
      <c r="O2790" s="55">
        <v>0.625</v>
      </c>
      <c r="P2790" t="s">
        <v>39</v>
      </c>
      <c r="Q2790" s="54">
        <v>45977</v>
      </c>
      <c r="R2790" s="55">
        <v>0</v>
      </c>
      <c r="T2790">
        <v>0</v>
      </c>
      <c r="U2790" t="e">
        <v>#REF!</v>
      </c>
    </row>
    <row r="2791" spans="1:21">
      <c r="A2791" s="54">
        <v>45977</v>
      </c>
      <c r="B2791" t="s">
        <v>557</v>
      </c>
      <c r="C2791" t="s">
        <v>70</v>
      </c>
      <c r="D2791">
        <v>755877260</v>
      </c>
      <c r="E2791" t="s">
        <v>33</v>
      </c>
      <c r="F2791" t="s">
        <v>45</v>
      </c>
      <c r="G2791" t="s">
        <v>11523</v>
      </c>
      <c r="H2791">
        <v>781875178</v>
      </c>
      <c r="I2791">
        <v>781875178</v>
      </c>
      <c r="J2791" t="s">
        <v>11524</v>
      </c>
      <c r="K2791" t="s">
        <v>36</v>
      </c>
      <c r="L2791" t="s">
        <v>3959</v>
      </c>
      <c r="M2791" t="s">
        <v>11525</v>
      </c>
      <c r="N2791" s="54">
        <v>45978</v>
      </c>
      <c r="O2791" s="55">
        <v>0.375</v>
      </c>
      <c r="P2791" t="s">
        <v>45</v>
      </c>
      <c r="Q2791" s="54">
        <v>45977</v>
      </c>
      <c r="R2791" s="55" t="s">
        <v>12327</v>
      </c>
      <c r="T2791">
        <v>1611251737194</v>
      </c>
      <c r="U2791">
        <v>0</v>
      </c>
    </row>
    <row r="2792" spans="1:21" hidden="1">
      <c r="A2792" s="54">
        <v>45977</v>
      </c>
      <c r="B2792" t="s">
        <v>4381</v>
      </c>
      <c r="C2792" t="s">
        <v>41</v>
      </c>
      <c r="D2792">
        <v>788401220</v>
      </c>
      <c r="E2792" t="s">
        <v>33</v>
      </c>
      <c r="F2792" t="s">
        <v>45</v>
      </c>
      <c r="G2792" t="s">
        <v>11526</v>
      </c>
      <c r="I2792">
        <v>725139455</v>
      </c>
      <c r="J2792" t="s">
        <v>11527</v>
      </c>
      <c r="K2792" t="s">
        <v>36</v>
      </c>
      <c r="L2792" t="s">
        <v>4384</v>
      </c>
      <c r="M2792" t="s">
        <v>11528</v>
      </c>
      <c r="N2792" s="54">
        <v>45978</v>
      </c>
      <c r="O2792" s="55">
        <v>0.45833333333333331</v>
      </c>
      <c r="P2792" t="s">
        <v>39</v>
      </c>
      <c r="Q2792" s="54">
        <v>45977</v>
      </c>
      <c r="R2792" s="55" t="s">
        <v>12328</v>
      </c>
      <c r="T2792">
        <v>0</v>
      </c>
      <c r="U2792" t="e">
        <v>#REF!</v>
      </c>
    </row>
    <row r="2793" spans="1:21" hidden="1">
      <c r="A2793" s="54">
        <v>45977</v>
      </c>
      <c r="B2793" t="s">
        <v>142</v>
      </c>
      <c r="C2793" t="s">
        <v>41</v>
      </c>
      <c r="D2793">
        <v>784172048</v>
      </c>
      <c r="E2793" t="s">
        <v>33</v>
      </c>
      <c r="F2793" t="s">
        <v>45</v>
      </c>
      <c r="G2793" t="s">
        <v>11529</v>
      </c>
      <c r="H2793">
        <v>115078448</v>
      </c>
      <c r="I2793">
        <v>759768415</v>
      </c>
      <c r="J2793" t="s">
        <v>11530</v>
      </c>
      <c r="K2793" t="s">
        <v>36</v>
      </c>
      <c r="L2793" t="s">
        <v>1196</v>
      </c>
      <c r="M2793" t="s">
        <v>11531</v>
      </c>
      <c r="N2793" s="54">
        <v>45956</v>
      </c>
      <c r="O2793" s="55">
        <v>0.58333333333333337</v>
      </c>
      <c r="P2793" t="s">
        <v>45</v>
      </c>
      <c r="Q2793" s="54">
        <v>45977</v>
      </c>
      <c r="R2793" s="55">
        <v>0.54861111111111105</v>
      </c>
      <c r="T2793">
        <v>1611251737052</v>
      </c>
      <c r="U2793">
        <v>0</v>
      </c>
    </row>
    <row r="2794" spans="1:21" hidden="1">
      <c r="A2794" s="54">
        <v>45977</v>
      </c>
      <c r="B2794" t="s">
        <v>267</v>
      </c>
      <c r="C2794" t="s">
        <v>41</v>
      </c>
      <c r="D2794">
        <v>755669505</v>
      </c>
      <c r="E2794" t="s">
        <v>33</v>
      </c>
      <c r="F2794" t="s">
        <v>45</v>
      </c>
      <c r="G2794" t="s">
        <v>11532</v>
      </c>
      <c r="I2794">
        <v>254711934300</v>
      </c>
      <c r="J2794" t="s">
        <v>11533</v>
      </c>
      <c r="K2794" t="s">
        <v>36</v>
      </c>
      <c r="L2794" t="s">
        <v>3959</v>
      </c>
      <c r="M2794" t="s">
        <v>11534</v>
      </c>
      <c r="N2794" s="54">
        <v>45978</v>
      </c>
      <c r="O2794" s="55">
        <v>0.41666666666666669</v>
      </c>
      <c r="P2794" t="s">
        <v>45</v>
      </c>
      <c r="Q2794" s="54">
        <v>45977</v>
      </c>
      <c r="R2794" s="55">
        <v>0.55416666666666703</v>
      </c>
      <c r="T2794">
        <v>1611251737072</v>
      </c>
      <c r="U2794">
        <v>0</v>
      </c>
    </row>
    <row r="2795" spans="1:21" hidden="1">
      <c r="A2795" s="54">
        <v>45977</v>
      </c>
      <c r="B2795" t="s">
        <v>267</v>
      </c>
      <c r="C2795" t="s">
        <v>41</v>
      </c>
      <c r="D2795">
        <v>755669505</v>
      </c>
      <c r="E2795" t="s">
        <v>33</v>
      </c>
      <c r="F2795" t="s">
        <v>45</v>
      </c>
      <c r="G2795" t="s">
        <v>11535</v>
      </c>
      <c r="I2795">
        <v>254757301688</v>
      </c>
      <c r="J2795" t="s">
        <v>11536</v>
      </c>
      <c r="K2795" t="s">
        <v>36</v>
      </c>
      <c r="L2795" t="s">
        <v>3959</v>
      </c>
      <c r="M2795" t="s">
        <v>11537</v>
      </c>
      <c r="N2795" s="54">
        <v>45978</v>
      </c>
      <c r="O2795" s="55">
        <v>0.41666666666666669</v>
      </c>
      <c r="P2795" t="s">
        <v>45</v>
      </c>
      <c r="Q2795" s="54">
        <v>45977</v>
      </c>
      <c r="R2795" s="55">
        <v>0.55902777777777801</v>
      </c>
      <c r="T2795">
        <v>1611251737083</v>
      </c>
      <c r="U2795">
        <v>0</v>
      </c>
    </row>
    <row r="2796" spans="1:21" hidden="1">
      <c r="A2796" s="54">
        <v>45977</v>
      </c>
      <c r="B2796" t="s">
        <v>2777</v>
      </c>
      <c r="C2796" t="s">
        <v>41</v>
      </c>
      <c r="D2796">
        <v>762648144</v>
      </c>
      <c r="E2796" t="s">
        <v>33</v>
      </c>
      <c r="F2796" t="s">
        <v>45</v>
      </c>
      <c r="G2796" t="s">
        <v>11538</v>
      </c>
      <c r="I2796">
        <v>254700833828</v>
      </c>
      <c r="J2796" t="s">
        <v>11539</v>
      </c>
      <c r="K2796" t="s">
        <v>36</v>
      </c>
      <c r="L2796" t="s">
        <v>3945</v>
      </c>
      <c r="M2796" t="s">
        <v>11540</v>
      </c>
      <c r="N2796" s="54">
        <v>45979</v>
      </c>
      <c r="O2796" s="55">
        <v>0.45833333333333331</v>
      </c>
      <c r="P2796" t="s">
        <v>39</v>
      </c>
      <c r="Q2796" s="54">
        <v>45977</v>
      </c>
      <c r="R2796" s="55" t="s">
        <v>12329</v>
      </c>
      <c r="T2796">
        <v>0</v>
      </c>
      <c r="U2796" t="e">
        <v>#REF!</v>
      </c>
    </row>
    <row r="2797" spans="1:21">
      <c r="A2797" s="54">
        <v>45977</v>
      </c>
      <c r="B2797" t="s">
        <v>557</v>
      </c>
      <c r="C2797" t="s">
        <v>70</v>
      </c>
      <c r="D2797">
        <v>755877260</v>
      </c>
      <c r="E2797" t="s">
        <v>33</v>
      </c>
      <c r="F2797" t="s">
        <v>45</v>
      </c>
      <c r="G2797" t="s">
        <v>11541</v>
      </c>
      <c r="H2797">
        <v>102394689</v>
      </c>
      <c r="I2797">
        <v>102394689</v>
      </c>
      <c r="J2797" t="s">
        <v>11542</v>
      </c>
      <c r="K2797" t="s">
        <v>36</v>
      </c>
      <c r="L2797" t="s">
        <v>3959</v>
      </c>
      <c r="M2797" t="s">
        <v>11543</v>
      </c>
      <c r="N2797" s="54">
        <v>45978</v>
      </c>
      <c r="O2797" s="55">
        <v>0.375</v>
      </c>
      <c r="P2797" t="s">
        <v>45</v>
      </c>
      <c r="Q2797" s="54">
        <v>45977</v>
      </c>
      <c r="R2797" s="55">
        <v>0.57083333333333297</v>
      </c>
      <c r="T2797">
        <v>1611251737141</v>
      </c>
      <c r="U2797">
        <v>0</v>
      </c>
    </row>
    <row r="2798" spans="1:21">
      <c r="A2798" s="54">
        <v>45977</v>
      </c>
      <c r="B2798" t="s">
        <v>557</v>
      </c>
      <c r="C2798" t="s">
        <v>70</v>
      </c>
      <c r="D2798">
        <v>755877260</v>
      </c>
      <c r="E2798" t="s">
        <v>33</v>
      </c>
      <c r="F2798" t="s">
        <v>45</v>
      </c>
      <c r="G2798" t="s">
        <v>11544</v>
      </c>
      <c r="H2798">
        <v>789499229</v>
      </c>
      <c r="I2798">
        <v>789499229</v>
      </c>
      <c r="J2798" t="s">
        <v>11545</v>
      </c>
      <c r="K2798" t="s">
        <v>36</v>
      </c>
      <c r="L2798" t="s">
        <v>3959</v>
      </c>
      <c r="M2798" t="s">
        <v>3251</v>
      </c>
      <c r="N2798" s="54">
        <v>45978</v>
      </c>
      <c r="O2798" s="55">
        <v>0.375</v>
      </c>
      <c r="P2798" t="s">
        <v>45</v>
      </c>
      <c r="Q2798" s="54">
        <v>45977</v>
      </c>
      <c r="R2798" s="55">
        <v>0.56458333333333299</v>
      </c>
      <c r="T2798">
        <v>1611251737103</v>
      </c>
      <c r="U2798">
        <v>0</v>
      </c>
    </row>
    <row r="2799" spans="1:21">
      <c r="A2799" s="54">
        <v>45977</v>
      </c>
      <c r="B2799" t="s">
        <v>3768</v>
      </c>
      <c r="C2799" t="s">
        <v>1130</v>
      </c>
      <c r="D2799">
        <v>788224017</v>
      </c>
      <c r="E2799" t="s">
        <v>33</v>
      </c>
      <c r="F2799" t="s">
        <v>45</v>
      </c>
      <c r="G2799" t="s">
        <v>11546</v>
      </c>
      <c r="H2799">
        <v>758615160</v>
      </c>
      <c r="I2799">
        <v>758615160</v>
      </c>
      <c r="J2799" t="s">
        <v>11547</v>
      </c>
      <c r="K2799" t="s">
        <v>36</v>
      </c>
      <c r="L2799" t="s">
        <v>1878</v>
      </c>
      <c r="M2799" t="s">
        <v>3778</v>
      </c>
      <c r="N2799" s="54">
        <v>45978</v>
      </c>
      <c r="O2799" s="55">
        <v>0.41666666666666669</v>
      </c>
      <c r="P2799" t="s">
        <v>45</v>
      </c>
      <c r="Q2799" s="54">
        <v>45977</v>
      </c>
      <c r="R2799" s="55" t="s">
        <v>12330</v>
      </c>
      <c r="T2799">
        <v>1611251737290</v>
      </c>
      <c r="U2799">
        <v>0</v>
      </c>
    </row>
    <row r="2800" spans="1:21" hidden="1">
      <c r="A2800" s="54">
        <v>45977</v>
      </c>
      <c r="B2800" t="s">
        <v>4103</v>
      </c>
      <c r="C2800" t="s">
        <v>41</v>
      </c>
      <c r="D2800">
        <v>780961460</v>
      </c>
      <c r="E2800" t="s">
        <v>33</v>
      </c>
      <c r="F2800" t="s">
        <v>45</v>
      </c>
      <c r="G2800" t="s">
        <v>11548</v>
      </c>
      <c r="H2800">
        <v>796480293</v>
      </c>
      <c r="I2800">
        <v>791674912</v>
      </c>
      <c r="J2800" t="s">
        <v>11447</v>
      </c>
      <c r="K2800" t="s">
        <v>36</v>
      </c>
      <c r="L2800" t="s">
        <v>3918</v>
      </c>
      <c r="M2800" t="s">
        <v>11549</v>
      </c>
      <c r="N2800" s="54">
        <v>45978</v>
      </c>
      <c r="O2800" s="55">
        <v>0.375</v>
      </c>
      <c r="P2800" t="s">
        <v>45</v>
      </c>
      <c r="Q2800" s="54">
        <v>45977</v>
      </c>
      <c r="R2800" s="55">
        <v>0.65</v>
      </c>
      <c r="T2800">
        <v>1611251737279</v>
      </c>
      <c r="U2800">
        <v>0</v>
      </c>
    </row>
    <row r="2801" spans="1:21" hidden="1">
      <c r="A2801" s="54">
        <v>45977</v>
      </c>
      <c r="B2801" t="s">
        <v>5632</v>
      </c>
      <c r="C2801" t="s">
        <v>41</v>
      </c>
      <c r="D2801">
        <v>788374099</v>
      </c>
      <c r="E2801" t="s">
        <v>33</v>
      </c>
      <c r="F2801" t="s">
        <v>45</v>
      </c>
      <c r="G2801" t="s">
        <v>11550</v>
      </c>
      <c r="I2801">
        <v>796717001</v>
      </c>
      <c r="J2801" t="s">
        <v>9368</v>
      </c>
      <c r="K2801" t="s">
        <v>36</v>
      </c>
      <c r="L2801" t="s">
        <v>3896</v>
      </c>
      <c r="M2801" t="s">
        <v>11551</v>
      </c>
      <c r="N2801" s="54">
        <v>45977</v>
      </c>
      <c r="O2801" s="55">
        <v>0.70833333333333337</v>
      </c>
      <c r="P2801" t="s">
        <v>45</v>
      </c>
      <c r="Q2801" s="54">
        <v>45977</v>
      </c>
      <c r="R2801" s="55" t="s">
        <v>12331</v>
      </c>
      <c r="T2801">
        <v>1611251737403</v>
      </c>
      <c r="U2801">
        <v>0</v>
      </c>
    </row>
    <row r="2802" spans="1:21" hidden="1">
      <c r="A2802" s="54">
        <v>45977</v>
      </c>
      <c r="B2802" t="s">
        <v>267</v>
      </c>
      <c r="C2802" t="s">
        <v>41</v>
      </c>
      <c r="D2802">
        <v>755669505</v>
      </c>
      <c r="E2802" t="s">
        <v>33</v>
      </c>
      <c r="F2802" t="s">
        <v>45</v>
      </c>
      <c r="G2802" t="s">
        <v>11552</v>
      </c>
      <c r="H2802">
        <v>254750151380</v>
      </c>
      <c r="I2802">
        <v>254112748483</v>
      </c>
      <c r="J2802" t="s">
        <v>11553</v>
      </c>
      <c r="K2802" t="s">
        <v>36</v>
      </c>
      <c r="L2802" t="s">
        <v>1911</v>
      </c>
      <c r="M2802" t="s">
        <v>11554</v>
      </c>
      <c r="N2802" s="54">
        <v>45978</v>
      </c>
      <c r="O2802" s="55">
        <v>0.41666666666666669</v>
      </c>
      <c r="P2802" t="s">
        <v>45</v>
      </c>
      <c r="Q2802" s="54">
        <v>45977</v>
      </c>
      <c r="R2802" s="55" t="s">
        <v>12129</v>
      </c>
      <c r="T2802">
        <v>1611251737383</v>
      </c>
      <c r="U2802">
        <v>0</v>
      </c>
    </row>
    <row r="2803" spans="1:21" hidden="1">
      <c r="A2803" s="54">
        <v>45977</v>
      </c>
      <c r="B2803" t="s">
        <v>4882</v>
      </c>
      <c r="C2803" t="s">
        <v>41</v>
      </c>
      <c r="D2803">
        <v>101792379</v>
      </c>
      <c r="E2803" t="s">
        <v>33</v>
      </c>
      <c r="F2803" t="s">
        <v>45</v>
      </c>
      <c r="G2803" t="s">
        <v>11555</v>
      </c>
      <c r="H2803">
        <v>720502676</v>
      </c>
      <c r="I2803">
        <v>720502676</v>
      </c>
      <c r="J2803" t="s">
        <v>11473</v>
      </c>
      <c r="K2803" t="s">
        <v>36</v>
      </c>
      <c r="L2803" t="s">
        <v>3916</v>
      </c>
      <c r="M2803" t="s">
        <v>11556</v>
      </c>
      <c r="N2803" s="54">
        <v>45978</v>
      </c>
      <c r="O2803" s="55">
        <v>0.41666666666666669</v>
      </c>
      <c r="P2803" t="s">
        <v>45</v>
      </c>
      <c r="Q2803" s="54">
        <v>45977</v>
      </c>
      <c r="R2803" s="55" t="s">
        <v>12332</v>
      </c>
      <c r="T2803">
        <v>1611251737404</v>
      </c>
      <c r="U2803">
        <v>0</v>
      </c>
    </row>
    <row r="2804" spans="1:21" hidden="1">
      <c r="A2804" s="54">
        <v>45977</v>
      </c>
      <c r="B2804" t="s">
        <v>4882</v>
      </c>
      <c r="C2804" t="s">
        <v>41</v>
      </c>
      <c r="D2804">
        <v>101792379</v>
      </c>
      <c r="E2804" t="s">
        <v>33</v>
      </c>
      <c r="F2804" t="s">
        <v>45</v>
      </c>
      <c r="G2804" t="s">
        <v>11557</v>
      </c>
      <c r="H2804">
        <v>714548548</v>
      </c>
      <c r="I2804">
        <v>714548548</v>
      </c>
      <c r="J2804" t="s">
        <v>11558</v>
      </c>
      <c r="K2804" t="s">
        <v>36</v>
      </c>
      <c r="L2804" t="s">
        <v>4791</v>
      </c>
      <c r="M2804" t="s">
        <v>11559</v>
      </c>
      <c r="N2804" s="54">
        <v>45978</v>
      </c>
      <c r="O2804" s="55">
        <v>0.45833333333333331</v>
      </c>
      <c r="P2804" t="s">
        <v>45</v>
      </c>
      <c r="Q2804" s="54">
        <v>45977</v>
      </c>
      <c r="R2804" s="55" t="s">
        <v>12333</v>
      </c>
      <c r="T2804">
        <v>1611251737422</v>
      </c>
      <c r="U2804">
        <v>0</v>
      </c>
    </row>
    <row r="2805" spans="1:21">
      <c r="A2805" s="54">
        <v>45977</v>
      </c>
      <c r="B2805" t="s">
        <v>642</v>
      </c>
      <c r="C2805" t="s">
        <v>70</v>
      </c>
      <c r="D2805">
        <v>755877260</v>
      </c>
      <c r="E2805" t="s">
        <v>33</v>
      </c>
      <c r="F2805" t="s">
        <v>45</v>
      </c>
      <c r="G2805" t="s">
        <v>11561</v>
      </c>
      <c r="H2805">
        <v>254707158985</v>
      </c>
      <c r="I2805">
        <v>254707158985</v>
      </c>
      <c r="J2805" t="s">
        <v>11562</v>
      </c>
      <c r="K2805" t="s">
        <v>36</v>
      </c>
      <c r="L2805" t="s">
        <v>3959</v>
      </c>
      <c r="M2805" t="s">
        <v>6927</v>
      </c>
      <c r="N2805" s="54">
        <v>45978</v>
      </c>
      <c r="O2805" s="55">
        <v>0.33333333333333331</v>
      </c>
      <c r="P2805" t="s">
        <v>45</v>
      </c>
      <c r="Q2805" s="54">
        <v>45977</v>
      </c>
      <c r="R2805" s="55" t="s">
        <v>12334</v>
      </c>
      <c r="T2805">
        <v>1611251737515</v>
      </c>
      <c r="U2805">
        <v>0</v>
      </c>
    </row>
    <row r="2806" spans="1:21" hidden="1">
      <c r="A2806" s="54">
        <v>45977</v>
      </c>
      <c r="B2806" t="s">
        <v>3026</v>
      </c>
      <c r="C2806" t="s">
        <v>41</v>
      </c>
      <c r="D2806">
        <v>108626602</v>
      </c>
      <c r="E2806" t="s">
        <v>33</v>
      </c>
      <c r="F2806" t="s">
        <v>45</v>
      </c>
      <c r="G2806" t="s">
        <v>8172</v>
      </c>
      <c r="H2806">
        <v>783564546</v>
      </c>
      <c r="I2806">
        <v>783564546</v>
      </c>
      <c r="J2806" t="s">
        <v>11563</v>
      </c>
      <c r="K2806" t="s">
        <v>36</v>
      </c>
      <c r="L2806" t="s">
        <v>3896</v>
      </c>
      <c r="M2806" t="s">
        <v>11564</v>
      </c>
      <c r="N2806" s="54">
        <v>45977</v>
      </c>
      <c r="O2806" s="55">
        <v>0.75</v>
      </c>
      <c r="P2806" t="s">
        <v>45</v>
      </c>
      <c r="Q2806" s="54">
        <v>45977</v>
      </c>
      <c r="R2806" s="55" t="s">
        <v>12335</v>
      </c>
      <c r="T2806">
        <v>1611251737520</v>
      </c>
      <c r="U2806">
        <v>0</v>
      </c>
    </row>
    <row r="2807" spans="1:21">
      <c r="A2807" s="54">
        <v>45977</v>
      </c>
      <c r="B2807" t="s">
        <v>6238</v>
      </c>
      <c r="C2807" t="s">
        <v>32</v>
      </c>
      <c r="D2807">
        <v>780225502</v>
      </c>
      <c r="E2807" t="s">
        <v>33</v>
      </c>
      <c r="F2807" t="s">
        <v>45</v>
      </c>
      <c r="G2807" t="s">
        <v>11565</v>
      </c>
      <c r="H2807">
        <v>718867204</v>
      </c>
      <c r="I2807">
        <v>718867204</v>
      </c>
      <c r="J2807" t="s">
        <v>9728</v>
      </c>
      <c r="K2807" t="s">
        <v>36</v>
      </c>
      <c r="L2807" t="s">
        <v>1911</v>
      </c>
      <c r="M2807" t="s">
        <v>11566</v>
      </c>
      <c r="N2807" s="54">
        <v>45977</v>
      </c>
      <c r="O2807" s="55">
        <v>0.75</v>
      </c>
      <c r="P2807" t="s">
        <v>45</v>
      </c>
      <c r="Q2807" s="54">
        <v>45977</v>
      </c>
      <c r="R2807" s="55" t="s">
        <v>12336</v>
      </c>
      <c r="T2807">
        <v>1611251737519</v>
      </c>
      <c r="U2807">
        <v>0</v>
      </c>
    </row>
    <row r="2808" spans="1:21">
      <c r="A2808" s="54">
        <v>45977</v>
      </c>
      <c r="B2808" t="s">
        <v>6238</v>
      </c>
      <c r="C2808" t="s">
        <v>32</v>
      </c>
      <c r="D2808">
        <v>780225502</v>
      </c>
      <c r="E2808" t="s">
        <v>33</v>
      </c>
      <c r="F2808" t="s">
        <v>45</v>
      </c>
      <c r="G2808" t="s">
        <v>11567</v>
      </c>
      <c r="H2808">
        <v>110067890</v>
      </c>
      <c r="I2808">
        <v>729060396</v>
      </c>
      <c r="J2808" t="s">
        <v>11568</v>
      </c>
      <c r="K2808" t="s">
        <v>36</v>
      </c>
      <c r="L2808" t="s">
        <v>3945</v>
      </c>
      <c r="M2808" t="s">
        <v>11569</v>
      </c>
      <c r="N2808" s="54">
        <v>45977</v>
      </c>
      <c r="O2808" s="55">
        <v>0.75</v>
      </c>
      <c r="P2808" t="s">
        <v>45</v>
      </c>
      <c r="Q2808" s="54">
        <v>45977</v>
      </c>
      <c r="R2808" s="55" t="s">
        <v>12337</v>
      </c>
      <c r="T2808">
        <v>1611251737509</v>
      </c>
      <c r="U2808">
        <v>0</v>
      </c>
    </row>
    <row r="2809" spans="1:21">
      <c r="A2809" s="54">
        <v>45977</v>
      </c>
      <c r="B2809" t="s">
        <v>6238</v>
      </c>
      <c r="C2809" t="s">
        <v>32</v>
      </c>
      <c r="D2809">
        <v>780225502</v>
      </c>
      <c r="E2809" t="s">
        <v>33</v>
      </c>
      <c r="F2809" t="s">
        <v>45</v>
      </c>
      <c r="G2809" t="s">
        <v>11570</v>
      </c>
      <c r="H2809">
        <v>783730300</v>
      </c>
      <c r="I2809">
        <v>745352579</v>
      </c>
      <c r="J2809" t="s">
        <v>11571</v>
      </c>
      <c r="K2809" t="s">
        <v>36</v>
      </c>
      <c r="L2809" t="s">
        <v>3896</v>
      </c>
      <c r="M2809" t="s">
        <v>936</v>
      </c>
      <c r="N2809" s="54">
        <v>45977</v>
      </c>
      <c r="O2809" s="55">
        <v>0.75</v>
      </c>
      <c r="P2809" t="s">
        <v>45</v>
      </c>
      <c r="Q2809" s="54">
        <v>45978</v>
      </c>
      <c r="R2809" s="55" t="s">
        <v>4184</v>
      </c>
      <c r="T2809">
        <v>1711251738380</v>
      </c>
      <c r="U2809">
        <v>0</v>
      </c>
    </row>
    <row r="2810" spans="1:21" hidden="1">
      <c r="A2810" s="54">
        <v>45977</v>
      </c>
      <c r="B2810" t="s">
        <v>484</v>
      </c>
      <c r="C2810" t="s">
        <v>41</v>
      </c>
      <c r="D2810">
        <v>784292582</v>
      </c>
      <c r="E2810" t="s">
        <v>33</v>
      </c>
      <c r="F2810" t="s">
        <v>45</v>
      </c>
      <c r="G2810" t="s">
        <v>11572</v>
      </c>
      <c r="H2810">
        <v>700555256</v>
      </c>
      <c r="I2810">
        <v>700555256</v>
      </c>
      <c r="J2810" t="s">
        <v>11573</v>
      </c>
      <c r="K2810" t="s">
        <v>36</v>
      </c>
      <c r="L2810" t="s">
        <v>3907</v>
      </c>
      <c r="M2810" t="s">
        <v>3428</v>
      </c>
      <c r="N2810" s="54">
        <v>45978</v>
      </c>
      <c r="O2810" s="55">
        <v>0.54166666666666663</v>
      </c>
      <c r="P2810" t="s">
        <v>45</v>
      </c>
      <c r="Q2810" s="54" t="e">
        <v>#REF!</v>
      </c>
      <c r="R2810" s="55" t="e">
        <v>#REF!</v>
      </c>
      <c r="T2810">
        <v>1711251738634</v>
      </c>
      <c r="U2810" t="e">
        <v>#REF!</v>
      </c>
    </row>
    <row r="2811" spans="1:21" hidden="1">
      <c r="A2811" s="54">
        <v>45977</v>
      </c>
      <c r="B2811" t="s">
        <v>8561</v>
      </c>
      <c r="C2811" t="s">
        <v>41</v>
      </c>
      <c r="D2811">
        <v>787701553</v>
      </c>
      <c r="E2811" t="s">
        <v>33</v>
      </c>
      <c r="F2811" t="s">
        <v>45</v>
      </c>
      <c r="G2811" t="s">
        <v>11574</v>
      </c>
      <c r="H2811">
        <v>254732433946</v>
      </c>
      <c r="I2811">
        <v>254732433946</v>
      </c>
      <c r="J2811" t="s">
        <v>11575</v>
      </c>
      <c r="K2811" t="s">
        <v>36</v>
      </c>
      <c r="L2811" t="s">
        <v>1196</v>
      </c>
      <c r="M2811" t="s">
        <v>11576</v>
      </c>
      <c r="N2811" s="54">
        <v>45980</v>
      </c>
      <c r="O2811" s="55">
        <v>0.375</v>
      </c>
      <c r="P2811" t="s">
        <v>67</v>
      </c>
      <c r="Q2811" s="54">
        <v>45978</v>
      </c>
      <c r="R2811" s="55" t="s">
        <v>12338</v>
      </c>
      <c r="T2811">
        <v>0</v>
      </c>
      <c r="U2811" t="s">
        <v>4247</v>
      </c>
    </row>
    <row r="2812" spans="1:21">
      <c r="A2812" s="54">
        <v>45977</v>
      </c>
      <c r="B2812" t="s">
        <v>1663</v>
      </c>
      <c r="C2812" t="s">
        <v>1086</v>
      </c>
      <c r="D2812">
        <v>731797777</v>
      </c>
      <c r="E2812" t="s">
        <v>33</v>
      </c>
      <c r="F2812" t="s">
        <v>45</v>
      </c>
      <c r="G2812" t="s">
        <v>11577</v>
      </c>
      <c r="H2812">
        <v>12404472675</v>
      </c>
      <c r="I2812">
        <v>254719812785</v>
      </c>
      <c r="J2812" t="s">
        <v>11578</v>
      </c>
      <c r="K2812" t="s">
        <v>36</v>
      </c>
      <c r="L2812" t="s">
        <v>3942</v>
      </c>
      <c r="M2812" t="s">
        <v>11579</v>
      </c>
      <c r="N2812" s="54">
        <v>45978</v>
      </c>
      <c r="O2812" s="55">
        <v>0.375</v>
      </c>
      <c r="P2812" t="s">
        <v>45</v>
      </c>
      <c r="Q2812" s="54">
        <v>45978</v>
      </c>
      <c r="R2812" s="55">
        <v>0.35694444444444401</v>
      </c>
      <c r="T2812">
        <v>1711251737988</v>
      </c>
      <c r="U2812">
        <v>0</v>
      </c>
    </row>
    <row r="2813" spans="1:21" hidden="1">
      <c r="A2813" s="54">
        <v>45977</v>
      </c>
      <c r="B2813" t="s">
        <v>1690</v>
      </c>
      <c r="C2813" t="s">
        <v>41</v>
      </c>
      <c r="D2813">
        <v>784289098</v>
      </c>
      <c r="E2813" t="s">
        <v>33</v>
      </c>
      <c r="F2813" t="s">
        <v>45</v>
      </c>
      <c r="G2813" t="s">
        <v>5771</v>
      </c>
      <c r="H2813">
        <v>734401171</v>
      </c>
      <c r="I2813">
        <v>734401171</v>
      </c>
      <c r="J2813" t="s">
        <v>11580</v>
      </c>
      <c r="K2813" t="s">
        <v>36</v>
      </c>
      <c r="L2813" t="s">
        <v>3896</v>
      </c>
      <c r="M2813" t="s">
        <v>5137</v>
      </c>
      <c r="N2813" s="54">
        <v>45978</v>
      </c>
      <c r="O2813" s="55">
        <v>0.45833333333333331</v>
      </c>
      <c r="P2813" t="s">
        <v>45</v>
      </c>
      <c r="Q2813" s="54">
        <v>45978</v>
      </c>
      <c r="R2813" s="55">
        <v>0.39374999999999999</v>
      </c>
      <c r="T2813">
        <v>1711251738074</v>
      </c>
      <c r="U2813">
        <v>0</v>
      </c>
    </row>
    <row r="2814" spans="1:21" hidden="1">
      <c r="A2814" s="54">
        <v>45977</v>
      </c>
      <c r="B2814" t="s">
        <v>9490</v>
      </c>
      <c r="C2814" t="s">
        <v>41</v>
      </c>
      <c r="D2814">
        <v>782244288</v>
      </c>
      <c r="E2814" t="s">
        <v>33</v>
      </c>
      <c r="F2814" t="s">
        <v>45</v>
      </c>
      <c r="G2814" t="s">
        <v>11581</v>
      </c>
      <c r="H2814">
        <v>725591947</v>
      </c>
      <c r="I2814">
        <v>756661000</v>
      </c>
      <c r="J2814" t="s">
        <v>11582</v>
      </c>
      <c r="K2814" t="s">
        <v>36</v>
      </c>
      <c r="L2814" t="s">
        <v>1196</v>
      </c>
      <c r="M2814" t="s">
        <v>11583</v>
      </c>
      <c r="N2814" s="54">
        <v>45978</v>
      </c>
      <c r="O2814" s="55">
        <v>0.33333333333333331</v>
      </c>
      <c r="P2814" t="s">
        <v>45</v>
      </c>
      <c r="Q2814" s="54">
        <v>45978</v>
      </c>
      <c r="R2814" s="55" t="s">
        <v>12065</v>
      </c>
      <c r="T2814">
        <v>1711251738148</v>
      </c>
      <c r="U2814">
        <v>0</v>
      </c>
    </row>
    <row r="2815" spans="1:21">
      <c r="A2815" s="54">
        <v>45977</v>
      </c>
      <c r="B2815" t="s">
        <v>4107</v>
      </c>
      <c r="C2815" t="s">
        <v>1184</v>
      </c>
      <c r="D2815">
        <v>733770033</v>
      </c>
      <c r="E2815" t="s">
        <v>33</v>
      </c>
      <c r="F2815" t="s">
        <v>45</v>
      </c>
      <c r="G2815" t="s">
        <v>11584</v>
      </c>
      <c r="H2815">
        <v>792233240</v>
      </c>
      <c r="I2815">
        <v>714275888</v>
      </c>
      <c r="J2815" t="s">
        <v>11585</v>
      </c>
      <c r="K2815" t="s">
        <v>36</v>
      </c>
      <c r="L2815" t="s">
        <v>1878</v>
      </c>
      <c r="M2815" t="s">
        <v>4598</v>
      </c>
      <c r="N2815" s="54">
        <v>45978</v>
      </c>
      <c r="O2815" s="55">
        <v>0.33333333333333331</v>
      </c>
      <c r="P2815" t="s">
        <v>45</v>
      </c>
      <c r="Q2815" s="54">
        <v>45978</v>
      </c>
      <c r="R2815" s="55" t="s">
        <v>12339</v>
      </c>
      <c r="T2815">
        <v>1711251738086</v>
      </c>
      <c r="U2815">
        <v>0</v>
      </c>
    </row>
    <row r="2816" spans="1:21" hidden="1">
      <c r="A2816" s="54">
        <v>45977</v>
      </c>
      <c r="B2816" t="s">
        <v>3923</v>
      </c>
      <c r="C2816" t="s">
        <v>41</v>
      </c>
      <c r="D2816">
        <v>102497828</v>
      </c>
      <c r="E2816" t="s">
        <v>33</v>
      </c>
      <c r="F2816" t="s">
        <v>45</v>
      </c>
      <c r="G2816" t="s">
        <v>11586</v>
      </c>
      <c r="H2816">
        <v>738430212</v>
      </c>
      <c r="I2816">
        <v>759360268</v>
      </c>
      <c r="J2816" t="s">
        <v>11002</v>
      </c>
      <c r="K2816" t="s">
        <v>36</v>
      </c>
      <c r="L2816" t="s">
        <v>3907</v>
      </c>
      <c r="M2816" t="s">
        <v>2487</v>
      </c>
      <c r="N2816" s="54">
        <v>45978</v>
      </c>
      <c r="O2816" s="55">
        <v>0.5</v>
      </c>
      <c r="P2816" t="s">
        <v>45</v>
      </c>
      <c r="Q2816" s="54">
        <v>45978</v>
      </c>
      <c r="R2816" s="55" t="s">
        <v>12340</v>
      </c>
      <c r="T2816">
        <v>1711251738036</v>
      </c>
      <c r="U2816">
        <v>0</v>
      </c>
    </row>
    <row r="2817" spans="1:21" hidden="1">
      <c r="A2817" s="54">
        <v>45977</v>
      </c>
      <c r="B2817" t="s">
        <v>5492</v>
      </c>
      <c r="C2817" t="s">
        <v>41</v>
      </c>
      <c r="D2817">
        <v>788201147</v>
      </c>
      <c r="E2817" t="s">
        <v>33</v>
      </c>
      <c r="F2817" t="s">
        <v>45</v>
      </c>
      <c r="G2817" t="s">
        <v>11587</v>
      </c>
      <c r="H2817">
        <v>254753142789</v>
      </c>
      <c r="I2817">
        <v>254117273897</v>
      </c>
      <c r="J2817" t="s">
        <v>11588</v>
      </c>
      <c r="K2817" t="s">
        <v>36</v>
      </c>
      <c r="L2817" t="s">
        <v>5495</v>
      </c>
      <c r="M2817" t="s">
        <v>7780</v>
      </c>
      <c r="N2817" s="54">
        <v>45978</v>
      </c>
      <c r="O2817" s="55">
        <v>0.33333333333333331</v>
      </c>
      <c r="P2817" t="s">
        <v>45</v>
      </c>
      <c r="Q2817" s="54">
        <v>45978</v>
      </c>
      <c r="R2817" s="55" t="s">
        <v>12341</v>
      </c>
      <c r="T2817">
        <v>1711251738102</v>
      </c>
      <c r="U2817">
        <v>0</v>
      </c>
    </row>
    <row r="2818" spans="1:21" hidden="1">
      <c r="A2818" s="54">
        <v>45977</v>
      </c>
      <c r="B2818" t="s">
        <v>5492</v>
      </c>
      <c r="C2818" t="s">
        <v>41</v>
      </c>
      <c r="D2818">
        <v>788201147</v>
      </c>
      <c r="E2818" t="s">
        <v>33</v>
      </c>
      <c r="F2818" t="s">
        <v>45</v>
      </c>
      <c r="G2818" t="s">
        <v>5380</v>
      </c>
      <c r="H2818">
        <v>254792138715</v>
      </c>
      <c r="I2818">
        <v>254792138715</v>
      </c>
      <c r="J2818" t="s">
        <v>11589</v>
      </c>
      <c r="K2818" t="s">
        <v>36</v>
      </c>
      <c r="L2818" t="s">
        <v>3975</v>
      </c>
      <c r="M2818" t="s">
        <v>11590</v>
      </c>
      <c r="N2818" s="54">
        <v>45978</v>
      </c>
      <c r="O2818" s="55">
        <v>0.33333333333333331</v>
      </c>
      <c r="P2818" t="s">
        <v>45</v>
      </c>
      <c r="Q2818" s="54">
        <v>45978</v>
      </c>
      <c r="R2818" s="55" t="s">
        <v>12342</v>
      </c>
      <c r="T2818">
        <v>1711251737982</v>
      </c>
      <c r="U2818">
        <v>0</v>
      </c>
    </row>
    <row r="2819" spans="1:21" hidden="1">
      <c r="A2819" s="54">
        <v>45977</v>
      </c>
      <c r="B2819" t="s">
        <v>5492</v>
      </c>
      <c r="C2819" t="s">
        <v>41</v>
      </c>
      <c r="D2819">
        <v>788201147</v>
      </c>
      <c r="E2819" t="s">
        <v>33</v>
      </c>
      <c r="F2819" t="s">
        <v>45</v>
      </c>
      <c r="G2819" t="s">
        <v>5545</v>
      </c>
      <c r="H2819">
        <v>254738647614</v>
      </c>
      <c r="I2819">
        <v>254725900715</v>
      </c>
      <c r="J2819" t="s">
        <v>7740</v>
      </c>
      <c r="K2819" t="s">
        <v>36</v>
      </c>
      <c r="L2819" t="s">
        <v>3910</v>
      </c>
      <c r="M2819" t="s">
        <v>7741</v>
      </c>
      <c r="N2819" s="54">
        <v>45978</v>
      </c>
      <c r="O2819" s="55">
        <v>0.33333333333333331</v>
      </c>
      <c r="P2819" t="s">
        <v>45</v>
      </c>
      <c r="Q2819" s="54">
        <v>45978</v>
      </c>
      <c r="R2819" s="55" t="s">
        <v>12343</v>
      </c>
      <c r="T2819">
        <v>1711251738088</v>
      </c>
      <c r="U2819">
        <v>0</v>
      </c>
    </row>
    <row r="2820" spans="1:21" hidden="1">
      <c r="A2820" s="54">
        <v>45977</v>
      </c>
      <c r="B2820" t="s">
        <v>282</v>
      </c>
      <c r="C2820" t="s">
        <v>41</v>
      </c>
      <c r="D2820">
        <v>100822172</v>
      </c>
      <c r="E2820" t="s">
        <v>33</v>
      </c>
      <c r="F2820" t="s">
        <v>45</v>
      </c>
      <c r="G2820" t="s">
        <v>11591</v>
      </c>
      <c r="I2820">
        <v>791494689</v>
      </c>
      <c r="J2820" t="s">
        <v>11592</v>
      </c>
      <c r="K2820" t="s">
        <v>36</v>
      </c>
      <c r="L2820" t="s">
        <v>1911</v>
      </c>
      <c r="M2820" t="s">
        <v>11593</v>
      </c>
      <c r="N2820" s="54">
        <v>45980</v>
      </c>
      <c r="O2820" s="55">
        <v>0.54166666666666663</v>
      </c>
      <c r="P2820" t="s">
        <v>67</v>
      </c>
      <c r="Q2820" s="54">
        <v>45978</v>
      </c>
      <c r="R2820" s="55" t="s">
        <v>12290</v>
      </c>
      <c r="T2820">
        <v>0</v>
      </c>
      <c r="U2820" t="s">
        <v>114</v>
      </c>
    </row>
    <row r="2821" spans="1:21" hidden="1">
      <c r="A2821" t="s">
        <v>16524</v>
      </c>
      <c r="B2821" t="s">
        <v>2777</v>
      </c>
      <c r="C2821" t="s">
        <v>41</v>
      </c>
      <c r="D2821">
        <v>254762648144</v>
      </c>
      <c r="E2821" t="s">
        <v>33</v>
      </c>
      <c r="F2821" t="s">
        <v>45</v>
      </c>
      <c r="G2821" t="s">
        <v>11594</v>
      </c>
      <c r="I2821">
        <v>254725925106</v>
      </c>
      <c r="J2821" t="s">
        <v>11595</v>
      </c>
      <c r="K2821" t="s">
        <v>36</v>
      </c>
      <c r="L2821" t="s">
        <v>3943</v>
      </c>
      <c r="M2821" t="s">
        <v>11596</v>
      </c>
      <c r="N2821" t="s">
        <v>2513</v>
      </c>
      <c r="O2821" s="70">
        <v>0.45833333333333331</v>
      </c>
      <c r="P2821" t="s">
        <v>45</v>
      </c>
      <c r="Q2821" t="s">
        <v>16525</v>
      </c>
      <c r="R2821" t="s">
        <v>4479</v>
      </c>
      <c r="T2821">
        <v>1711251738651</v>
      </c>
      <c r="U2821">
        <v>0</v>
      </c>
    </row>
    <row r="2822" spans="1:21" hidden="1">
      <c r="A2822" t="s">
        <v>16524</v>
      </c>
      <c r="B2822" t="s">
        <v>10919</v>
      </c>
      <c r="C2822" t="s">
        <v>41</v>
      </c>
      <c r="D2822">
        <v>100911807</v>
      </c>
      <c r="E2822" t="s">
        <v>33</v>
      </c>
      <c r="F2822" t="s">
        <v>45</v>
      </c>
      <c r="G2822" t="s">
        <v>11598</v>
      </c>
      <c r="I2822">
        <v>740952670</v>
      </c>
      <c r="J2822" t="s">
        <v>11599</v>
      </c>
      <c r="K2822" t="s">
        <v>36</v>
      </c>
      <c r="L2822" t="s">
        <v>1196</v>
      </c>
      <c r="M2822" t="s">
        <v>3465</v>
      </c>
      <c r="N2822" t="s">
        <v>16524</v>
      </c>
      <c r="O2822" s="70">
        <v>0.375</v>
      </c>
      <c r="P2822" s="75" t="s">
        <v>67</v>
      </c>
      <c r="Q2822" t="s">
        <v>16525</v>
      </c>
      <c r="R2822" s="71">
        <v>0.38750000000000001</v>
      </c>
      <c r="T2822">
        <v>0</v>
      </c>
      <c r="U2822" s="75" t="s">
        <v>4355</v>
      </c>
    </row>
    <row r="2823" spans="1:21" hidden="1">
      <c r="A2823" t="s">
        <v>16524</v>
      </c>
      <c r="B2823" t="s">
        <v>2317</v>
      </c>
      <c r="C2823" t="s">
        <v>41</v>
      </c>
      <c r="D2823">
        <v>107393991</v>
      </c>
      <c r="E2823" t="s">
        <v>33</v>
      </c>
      <c r="F2823" t="s">
        <v>45</v>
      </c>
      <c r="G2823" t="s">
        <v>11600</v>
      </c>
      <c r="H2823">
        <v>794351404</v>
      </c>
      <c r="I2823">
        <v>794351404</v>
      </c>
      <c r="J2823" t="s">
        <v>11601</v>
      </c>
      <c r="K2823" t="s">
        <v>36</v>
      </c>
      <c r="L2823" t="s">
        <v>4076</v>
      </c>
      <c r="M2823" t="s">
        <v>5035</v>
      </c>
      <c r="N2823" t="s">
        <v>16524</v>
      </c>
      <c r="O2823" s="70">
        <v>0.41666666666666669</v>
      </c>
      <c r="P2823" t="s">
        <v>45</v>
      </c>
      <c r="Q2823" t="s">
        <v>16525</v>
      </c>
      <c r="R2823" t="s">
        <v>12063</v>
      </c>
      <c r="T2823">
        <v>1711251738070</v>
      </c>
      <c r="U2823">
        <v>0</v>
      </c>
    </row>
    <row r="2824" spans="1:21" hidden="1">
      <c r="A2824" t="s">
        <v>16524</v>
      </c>
      <c r="B2824" t="s">
        <v>10981</v>
      </c>
      <c r="C2824" t="s">
        <v>41</v>
      </c>
      <c r="D2824">
        <v>100911807</v>
      </c>
      <c r="E2824" t="s">
        <v>33</v>
      </c>
      <c r="F2824" t="s">
        <v>45</v>
      </c>
      <c r="G2824" t="s">
        <v>5998</v>
      </c>
      <c r="I2824">
        <v>791702663</v>
      </c>
      <c r="J2824" t="s">
        <v>11602</v>
      </c>
      <c r="K2824" t="s">
        <v>36</v>
      </c>
      <c r="L2824" t="s">
        <v>3948</v>
      </c>
      <c r="M2824" t="s">
        <v>11603</v>
      </c>
      <c r="N2824" t="s">
        <v>2513</v>
      </c>
      <c r="O2824" s="70">
        <v>0.41666666666666669</v>
      </c>
      <c r="P2824" t="s">
        <v>45</v>
      </c>
      <c r="Q2824" t="s">
        <v>16525</v>
      </c>
      <c r="R2824" t="s">
        <v>12054</v>
      </c>
      <c r="T2824">
        <v>1711251738582</v>
      </c>
      <c r="U2824">
        <v>0</v>
      </c>
    </row>
    <row r="2825" spans="1:21">
      <c r="A2825" t="s">
        <v>16524</v>
      </c>
      <c r="B2825" t="s">
        <v>11604</v>
      </c>
      <c r="C2825" t="s">
        <v>70</v>
      </c>
      <c r="D2825">
        <v>755877260</v>
      </c>
      <c r="E2825" t="s">
        <v>33</v>
      </c>
      <c r="F2825" t="s">
        <v>45</v>
      </c>
      <c r="G2825" t="s">
        <v>11605</v>
      </c>
      <c r="H2825">
        <v>111783384</v>
      </c>
      <c r="I2825">
        <v>111783384</v>
      </c>
      <c r="J2825" t="s">
        <v>11606</v>
      </c>
      <c r="K2825" t="s">
        <v>36</v>
      </c>
      <c r="L2825" t="s">
        <v>3959</v>
      </c>
      <c r="M2825" t="s">
        <v>1334</v>
      </c>
      <c r="N2825" t="s">
        <v>16524</v>
      </c>
      <c r="O2825" s="70">
        <v>0.5</v>
      </c>
      <c r="P2825" t="s">
        <v>45</v>
      </c>
      <c r="Q2825" t="s">
        <v>16525</v>
      </c>
      <c r="R2825" s="71">
        <v>0.51875000000000004</v>
      </c>
      <c r="T2825">
        <v>1711251738561</v>
      </c>
      <c r="U2825">
        <v>0</v>
      </c>
    </row>
    <row r="2826" spans="1:21">
      <c r="A2826" t="s">
        <v>16524</v>
      </c>
      <c r="B2826" t="s">
        <v>11607</v>
      </c>
      <c r="C2826" t="s">
        <v>2932</v>
      </c>
      <c r="D2826">
        <v>783985991</v>
      </c>
      <c r="E2826" t="s">
        <v>33</v>
      </c>
      <c r="F2826" t="s">
        <v>45</v>
      </c>
      <c r="G2826" t="s">
        <v>11608</v>
      </c>
      <c r="H2826">
        <v>722158409</v>
      </c>
      <c r="I2826">
        <v>722158409</v>
      </c>
      <c r="J2826" t="s">
        <v>11609</v>
      </c>
      <c r="K2826" t="s">
        <v>36</v>
      </c>
      <c r="L2826" t="s">
        <v>4004</v>
      </c>
      <c r="M2826" t="s">
        <v>11610</v>
      </c>
      <c r="N2826" t="s">
        <v>16524</v>
      </c>
      <c r="O2826" s="70">
        <v>0.5</v>
      </c>
      <c r="P2826" s="75" t="s">
        <v>39</v>
      </c>
      <c r="Q2826" t="s">
        <v>16525</v>
      </c>
      <c r="R2826" s="71">
        <v>0.55277777777777781</v>
      </c>
      <c r="T2826">
        <v>0</v>
      </c>
      <c r="U2826" s="75">
        <v>0</v>
      </c>
    </row>
    <row r="2827" spans="1:21" hidden="1">
      <c r="A2827" t="s">
        <v>16524</v>
      </c>
      <c r="B2827" t="s">
        <v>4140</v>
      </c>
      <c r="C2827" t="s">
        <v>41</v>
      </c>
      <c r="D2827">
        <v>787732465</v>
      </c>
      <c r="E2827" t="s">
        <v>33</v>
      </c>
      <c r="F2827" t="s">
        <v>45</v>
      </c>
      <c r="G2827" t="s">
        <v>11611</v>
      </c>
      <c r="H2827">
        <v>707863586</v>
      </c>
      <c r="I2827">
        <v>707863586</v>
      </c>
      <c r="J2827" t="s">
        <v>6526</v>
      </c>
      <c r="K2827" t="s">
        <v>36</v>
      </c>
      <c r="L2827" t="s">
        <v>1871</v>
      </c>
      <c r="M2827" t="s">
        <v>11612</v>
      </c>
      <c r="N2827" t="s">
        <v>16526</v>
      </c>
      <c r="O2827" s="70">
        <v>0.45833333333333331</v>
      </c>
      <c r="P2827" t="s">
        <v>45</v>
      </c>
      <c r="Q2827" t="s">
        <v>16525</v>
      </c>
      <c r="R2827" s="71">
        <v>0</v>
      </c>
      <c r="T2827">
        <v>1711251738465</v>
      </c>
      <c r="U2827">
        <v>0</v>
      </c>
    </row>
    <row r="2828" spans="1:21" hidden="1">
      <c r="A2828" t="s">
        <v>16524</v>
      </c>
      <c r="B2828" t="s">
        <v>1020</v>
      </c>
      <c r="C2828" t="s">
        <v>41</v>
      </c>
      <c r="D2828">
        <v>737760378</v>
      </c>
      <c r="E2828" t="s">
        <v>33</v>
      </c>
      <c r="F2828" t="s">
        <v>45</v>
      </c>
      <c r="G2828" t="s">
        <v>11613</v>
      </c>
      <c r="H2828">
        <v>756733286</v>
      </c>
      <c r="I2828">
        <v>743222191</v>
      </c>
      <c r="J2828" t="s">
        <v>11614</v>
      </c>
      <c r="K2828" t="s">
        <v>36</v>
      </c>
      <c r="L2828" t="s">
        <v>3943</v>
      </c>
      <c r="M2828" t="s">
        <v>11615</v>
      </c>
      <c r="N2828" t="s">
        <v>16532</v>
      </c>
      <c r="O2828" s="70">
        <v>0.33333333333333331</v>
      </c>
      <c r="P2828" s="75" t="s">
        <v>67</v>
      </c>
      <c r="Q2828" t="s">
        <v>16525</v>
      </c>
      <c r="R2828" s="71">
        <v>0.48402777777777778</v>
      </c>
      <c r="T2828">
        <v>0</v>
      </c>
      <c r="U2828" s="75" t="s">
        <v>4355</v>
      </c>
    </row>
    <row r="2829" spans="1:21" hidden="1">
      <c r="A2829" t="s">
        <v>16524</v>
      </c>
      <c r="B2829" t="s">
        <v>1020</v>
      </c>
      <c r="C2829" t="s">
        <v>41</v>
      </c>
      <c r="D2829">
        <v>737760378</v>
      </c>
      <c r="E2829" t="s">
        <v>33</v>
      </c>
      <c r="F2829" t="s">
        <v>45</v>
      </c>
      <c r="G2829" t="s">
        <v>2235</v>
      </c>
      <c r="H2829">
        <v>754937511</v>
      </c>
      <c r="I2829">
        <v>792824951</v>
      </c>
      <c r="J2829" t="s">
        <v>2236</v>
      </c>
      <c r="K2829" t="s">
        <v>36</v>
      </c>
      <c r="L2829" t="s">
        <v>3943</v>
      </c>
      <c r="M2829" t="s">
        <v>7403</v>
      </c>
      <c r="N2829" t="s">
        <v>16532</v>
      </c>
      <c r="O2829" s="70">
        <v>0.33333333333333331</v>
      </c>
      <c r="P2829" s="75" t="s">
        <v>39</v>
      </c>
      <c r="Q2829" t="s">
        <v>16525</v>
      </c>
      <c r="R2829" s="71">
        <v>0.50555555555555554</v>
      </c>
      <c r="T2829">
        <v>0</v>
      </c>
      <c r="U2829" s="75">
        <v>0</v>
      </c>
    </row>
    <row r="2830" spans="1:21" hidden="1">
      <c r="A2830" t="s">
        <v>16524</v>
      </c>
      <c r="B2830" t="s">
        <v>10981</v>
      </c>
      <c r="C2830" t="s">
        <v>41</v>
      </c>
      <c r="D2830">
        <v>100911807</v>
      </c>
      <c r="E2830" t="s">
        <v>33</v>
      </c>
      <c r="F2830" t="s">
        <v>45</v>
      </c>
      <c r="G2830" t="s">
        <v>11617</v>
      </c>
      <c r="I2830">
        <v>254796058548</v>
      </c>
      <c r="J2830" t="s">
        <v>11618</v>
      </c>
      <c r="K2830" t="s">
        <v>36</v>
      </c>
      <c r="L2830" t="s">
        <v>3942</v>
      </c>
      <c r="M2830" t="s">
        <v>11619</v>
      </c>
      <c r="N2830" t="s">
        <v>15405</v>
      </c>
      <c r="O2830" s="70">
        <v>0.45833333333333331</v>
      </c>
      <c r="P2830" t="s">
        <v>45</v>
      </c>
      <c r="Q2830" t="s">
        <v>16525</v>
      </c>
      <c r="R2830" s="71">
        <v>0.50138888888888888</v>
      </c>
      <c r="T2830">
        <v>1711251738475</v>
      </c>
      <c r="U2830">
        <v>0</v>
      </c>
    </row>
    <row r="2831" spans="1:21" hidden="1">
      <c r="A2831" t="s">
        <v>16524</v>
      </c>
      <c r="B2831" t="s">
        <v>47</v>
      </c>
      <c r="C2831" t="s">
        <v>41</v>
      </c>
      <c r="D2831">
        <v>735633807</v>
      </c>
      <c r="E2831" t="s">
        <v>33</v>
      </c>
      <c r="F2831" t="s">
        <v>45</v>
      </c>
      <c r="G2831" t="s">
        <v>11620</v>
      </c>
      <c r="H2831">
        <v>733848857</v>
      </c>
      <c r="I2831">
        <v>733848857</v>
      </c>
      <c r="J2831" t="s">
        <v>11621</v>
      </c>
      <c r="K2831" t="s">
        <v>36</v>
      </c>
      <c r="L2831" t="s">
        <v>1889</v>
      </c>
      <c r="M2831" t="s">
        <v>11622</v>
      </c>
      <c r="N2831" t="s">
        <v>16524</v>
      </c>
      <c r="O2831" s="70">
        <v>0.375</v>
      </c>
      <c r="P2831" s="75" t="s">
        <v>4124</v>
      </c>
      <c r="Q2831" t="s">
        <v>16525</v>
      </c>
      <c r="R2831" s="71">
        <v>0.48958333333333331</v>
      </c>
      <c r="T2831" t="s">
        <v>12344</v>
      </c>
      <c r="U2831" s="75">
        <v>0</v>
      </c>
    </row>
    <row r="2832" spans="1:21" hidden="1">
      <c r="A2832" t="s">
        <v>16524</v>
      </c>
      <c r="B2832" t="s">
        <v>47</v>
      </c>
      <c r="C2832" t="s">
        <v>41</v>
      </c>
      <c r="D2832">
        <v>735633807</v>
      </c>
      <c r="E2832" t="s">
        <v>33</v>
      </c>
      <c r="F2832" t="s">
        <v>45</v>
      </c>
      <c r="G2832" t="s">
        <v>11623</v>
      </c>
      <c r="H2832">
        <v>727773753</v>
      </c>
      <c r="I2832">
        <v>727773753</v>
      </c>
      <c r="J2832" t="s">
        <v>11624</v>
      </c>
      <c r="K2832" t="s">
        <v>36</v>
      </c>
      <c r="L2832" t="s">
        <v>1911</v>
      </c>
      <c r="M2832" t="s">
        <v>11625</v>
      </c>
      <c r="N2832" t="s">
        <v>16524</v>
      </c>
      <c r="O2832" s="70">
        <v>0.375</v>
      </c>
      <c r="P2832" s="75" t="s">
        <v>39</v>
      </c>
      <c r="Q2832" t="s">
        <v>16545</v>
      </c>
      <c r="R2832" t="s">
        <v>16546</v>
      </c>
      <c r="T2832">
        <v>0</v>
      </c>
      <c r="U2832" s="75">
        <v>0</v>
      </c>
    </row>
    <row r="2833" spans="1:21" hidden="1">
      <c r="A2833" t="s">
        <v>16524</v>
      </c>
      <c r="B2833" t="s">
        <v>1020</v>
      </c>
      <c r="C2833" t="s">
        <v>41</v>
      </c>
      <c r="D2833">
        <v>737760378</v>
      </c>
      <c r="E2833" t="s">
        <v>33</v>
      </c>
      <c r="F2833" t="s">
        <v>45</v>
      </c>
      <c r="G2833" t="s">
        <v>11626</v>
      </c>
      <c r="I2833">
        <v>740142755</v>
      </c>
      <c r="J2833" t="s">
        <v>11627</v>
      </c>
      <c r="K2833" t="s">
        <v>36</v>
      </c>
      <c r="L2833" t="s">
        <v>3943</v>
      </c>
      <c r="M2833" t="s">
        <v>11628</v>
      </c>
      <c r="N2833" t="s">
        <v>16532</v>
      </c>
      <c r="O2833" s="70">
        <v>0.33333333333333331</v>
      </c>
      <c r="P2833" s="75" t="s">
        <v>67</v>
      </c>
      <c r="Q2833" t="s">
        <v>16525</v>
      </c>
      <c r="R2833" s="71">
        <v>0.5</v>
      </c>
      <c r="T2833">
        <v>0</v>
      </c>
      <c r="U2833" s="75" t="s">
        <v>4355</v>
      </c>
    </row>
    <row r="2834" spans="1:21" hidden="1">
      <c r="A2834" t="s">
        <v>16524</v>
      </c>
      <c r="B2834" t="s">
        <v>47</v>
      </c>
      <c r="C2834" t="s">
        <v>41</v>
      </c>
      <c r="D2834">
        <v>735633807</v>
      </c>
      <c r="E2834" t="s">
        <v>33</v>
      </c>
      <c r="F2834" t="s">
        <v>45</v>
      </c>
      <c r="G2834" t="s">
        <v>11630</v>
      </c>
      <c r="H2834">
        <v>731789366</v>
      </c>
      <c r="I2834">
        <v>731789366</v>
      </c>
      <c r="J2834" t="s">
        <v>11631</v>
      </c>
      <c r="K2834" t="s">
        <v>36</v>
      </c>
      <c r="L2834" t="s">
        <v>1196</v>
      </c>
      <c r="M2834" t="s">
        <v>11632</v>
      </c>
      <c r="N2834" t="s">
        <v>16524</v>
      </c>
      <c r="O2834" s="70">
        <v>0.375</v>
      </c>
      <c r="P2834" t="s">
        <v>45</v>
      </c>
      <c r="Q2834" t="s">
        <v>16525</v>
      </c>
      <c r="R2834" t="s">
        <v>12345</v>
      </c>
      <c r="T2834">
        <v>1711251738382</v>
      </c>
      <c r="U2834">
        <v>0</v>
      </c>
    </row>
    <row r="2835" spans="1:21" hidden="1">
      <c r="A2835" t="s">
        <v>16524</v>
      </c>
      <c r="B2835" t="s">
        <v>10919</v>
      </c>
      <c r="C2835" t="s">
        <v>41</v>
      </c>
      <c r="D2835">
        <v>100911807</v>
      </c>
      <c r="E2835" t="s">
        <v>33</v>
      </c>
      <c r="F2835" t="s">
        <v>45</v>
      </c>
      <c r="G2835" t="s">
        <v>11633</v>
      </c>
      <c r="I2835">
        <v>107065823</v>
      </c>
      <c r="J2835" t="s">
        <v>11634</v>
      </c>
      <c r="K2835" t="s">
        <v>36</v>
      </c>
      <c r="L2835" t="s">
        <v>3959</v>
      </c>
      <c r="M2835" t="s">
        <v>11635</v>
      </c>
      <c r="N2835" t="s">
        <v>16524</v>
      </c>
      <c r="O2835" s="70">
        <v>0.41666666666666669</v>
      </c>
      <c r="P2835" s="75" t="s">
        <v>4124</v>
      </c>
      <c r="Q2835" t="s">
        <v>16543</v>
      </c>
      <c r="R2835" t="s">
        <v>16547</v>
      </c>
      <c r="T2835">
        <v>0</v>
      </c>
      <c r="U2835" s="75">
        <v>0</v>
      </c>
    </row>
    <row r="2836" spans="1:21">
      <c r="A2836" t="s">
        <v>16524</v>
      </c>
      <c r="B2836" t="s">
        <v>2734</v>
      </c>
      <c r="C2836" t="s">
        <v>70</v>
      </c>
      <c r="D2836">
        <v>755877260</v>
      </c>
      <c r="E2836" t="s">
        <v>33</v>
      </c>
      <c r="F2836" t="s">
        <v>45</v>
      </c>
      <c r="G2836" t="s">
        <v>4354</v>
      </c>
      <c r="H2836">
        <v>78518882</v>
      </c>
      <c r="I2836">
        <v>785181882</v>
      </c>
      <c r="J2836" t="s">
        <v>2357</v>
      </c>
      <c r="K2836" t="s">
        <v>36</v>
      </c>
      <c r="L2836" t="s">
        <v>3959</v>
      </c>
      <c r="M2836" t="s">
        <v>927</v>
      </c>
      <c r="N2836" t="s">
        <v>16524</v>
      </c>
      <c r="O2836" s="70">
        <v>0.41666666666666669</v>
      </c>
      <c r="P2836" s="75" t="s">
        <v>67</v>
      </c>
      <c r="Q2836" t="s">
        <v>16525</v>
      </c>
      <c r="R2836" t="s">
        <v>12346</v>
      </c>
      <c r="T2836">
        <v>0</v>
      </c>
      <c r="U2836" s="75" t="s">
        <v>114</v>
      </c>
    </row>
    <row r="2837" spans="1:21" hidden="1">
      <c r="A2837" t="s">
        <v>16524</v>
      </c>
      <c r="B2837" t="s">
        <v>47</v>
      </c>
      <c r="C2837" t="s">
        <v>41</v>
      </c>
      <c r="D2837">
        <v>735633807</v>
      </c>
      <c r="E2837" t="s">
        <v>33</v>
      </c>
      <c r="F2837" t="s">
        <v>45</v>
      </c>
      <c r="G2837" t="s">
        <v>11636</v>
      </c>
      <c r="H2837">
        <v>794523235</v>
      </c>
      <c r="I2837">
        <v>794523235</v>
      </c>
      <c r="J2837" t="s">
        <v>11637</v>
      </c>
      <c r="K2837" t="s">
        <v>36</v>
      </c>
      <c r="L2837" t="s">
        <v>4791</v>
      </c>
      <c r="M2837" t="s">
        <v>11638</v>
      </c>
      <c r="N2837" t="s">
        <v>16524</v>
      </c>
      <c r="O2837" s="70">
        <v>0.375</v>
      </c>
      <c r="P2837" t="s">
        <v>45</v>
      </c>
      <c r="Q2837" t="s">
        <v>16525</v>
      </c>
      <c r="R2837" t="s">
        <v>4184</v>
      </c>
      <c r="T2837">
        <v>1711251738404</v>
      </c>
      <c r="U2837">
        <v>0</v>
      </c>
    </row>
    <row r="2838" spans="1:21">
      <c r="A2838" t="s">
        <v>16524</v>
      </c>
      <c r="B2838" t="s">
        <v>1748</v>
      </c>
      <c r="C2838" t="s">
        <v>777</v>
      </c>
      <c r="D2838">
        <v>726630540</v>
      </c>
      <c r="E2838" t="s">
        <v>33</v>
      </c>
      <c r="F2838" t="s">
        <v>45</v>
      </c>
      <c r="G2838" t="s">
        <v>11639</v>
      </c>
      <c r="H2838">
        <v>712785938</v>
      </c>
      <c r="I2838">
        <v>712785939</v>
      </c>
      <c r="J2838" t="s">
        <v>11640</v>
      </c>
      <c r="K2838" t="s">
        <v>81</v>
      </c>
      <c r="L2838" t="s">
        <v>3959</v>
      </c>
      <c r="M2838" t="s">
        <v>11641</v>
      </c>
      <c r="N2838" t="s">
        <v>16524</v>
      </c>
      <c r="O2838" s="70">
        <v>0.45833333333333331</v>
      </c>
      <c r="P2838" t="s">
        <v>45</v>
      </c>
      <c r="Q2838" t="s">
        <v>16525</v>
      </c>
      <c r="R2838" t="s">
        <v>4212</v>
      </c>
      <c r="T2838">
        <v>1711251738529</v>
      </c>
      <c r="U2838">
        <v>0</v>
      </c>
    </row>
    <row r="2839" spans="1:21" hidden="1">
      <c r="A2839" t="s">
        <v>16524</v>
      </c>
      <c r="B2839" t="s">
        <v>47</v>
      </c>
      <c r="C2839" t="s">
        <v>41</v>
      </c>
      <c r="D2839">
        <v>735633807</v>
      </c>
      <c r="E2839" t="s">
        <v>33</v>
      </c>
      <c r="F2839" t="s">
        <v>45</v>
      </c>
      <c r="G2839" t="s">
        <v>11642</v>
      </c>
      <c r="H2839">
        <v>790480616</v>
      </c>
      <c r="I2839">
        <v>790480616</v>
      </c>
      <c r="J2839" t="s">
        <v>11643</v>
      </c>
      <c r="K2839" t="s">
        <v>36</v>
      </c>
      <c r="L2839" t="s">
        <v>1196</v>
      </c>
      <c r="M2839" t="s">
        <v>11644</v>
      </c>
      <c r="N2839" t="s">
        <v>16524</v>
      </c>
      <c r="O2839" s="70">
        <v>0.41666666666666669</v>
      </c>
      <c r="P2839" t="s">
        <v>45</v>
      </c>
      <c r="Q2839" t="s">
        <v>16525</v>
      </c>
      <c r="R2839" t="s">
        <v>12347</v>
      </c>
      <c r="T2839">
        <v>1711251738370</v>
      </c>
      <c r="U2839">
        <v>0</v>
      </c>
    </row>
    <row r="2840" spans="1:21" hidden="1">
      <c r="A2840" t="s">
        <v>16524</v>
      </c>
      <c r="B2840" t="s">
        <v>3923</v>
      </c>
      <c r="C2840" t="s">
        <v>41</v>
      </c>
      <c r="D2840">
        <v>102497828</v>
      </c>
      <c r="E2840" t="s">
        <v>33</v>
      </c>
      <c r="F2840" t="s">
        <v>45</v>
      </c>
      <c r="G2840" t="s">
        <v>11645</v>
      </c>
      <c r="H2840">
        <v>799331040</v>
      </c>
      <c r="I2840">
        <v>799331040</v>
      </c>
      <c r="J2840" t="s">
        <v>11646</v>
      </c>
      <c r="K2840" t="s">
        <v>36</v>
      </c>
      <c r="L2840" t="s">
        <v>3907</v>
      </c>
      <c r="M2840" t="s">
        <v>11647</v>
      </c>
      <c r="N2840" t="s">
        <v>16532</v>
      </c>
      <c r="O2840" s="70">
        <v>0.375</v>
      </c>
      <c r="P2840" s="75" t="s">
        <v>39</v>
      </c>
      <c r="Q2840" t="s">
        <v>16525</v>
      </c>
      <c r="R2840" t="s">
        <v>12348</v>
      </c>
      <c r="T2840">
        <v>0</v>
      </c>
      <c r="U2840" s="75">
        <v>0</v>
      </c>
    </row>
    <row r="2841" spans="1:21" hidden="1">
      <c r="A2841" t="s">
        <v>16524</v>
      </c>
      <c r="B2841" t="s">
        <v>10919</v>
      </c>
      <c r="C2841" t="s">
        <v>41</v>
      </c>
      <c r="D2841">
        <v>100911807</v>
      </c>
      <c r="E2841" t="s">
        <v>33</v>
      </c>
      <c r="F2841" t="s">
        <v>45</v>
      </c>
      <c r="G2841" t="s">
        <v>11636</v>
      </c>
      <c r="I2841">
        <v>794523235</v>
      </c>
      <c r="J2841" t="s">
        <v>11648</v>
      </c>
      <c r="K2841" t="s">
        <v>36</v>
      </c>
      <c r="L2841" t="s">
        <v>3976</v>
      </c>
      <c r="M2841" t="s">
        <v>11649</v>
      </c>
      <c r="N2841" t="s">
        <v>16524</v>
      </c>
      <c r="O2841" s="70">
        <v>0.41666666666666669</v>
      </c>
      <c r="P2841" s="75" t="s">
        <v>67</v>
      </c>
      <c r="Q2841" t="s">
        <v>16525</v>
      </c>
      <c r="R2841" t="s">
        <v>12349</v>
      </c>
      <c r="T2841">
        <v>0</v>
      </c>
      <c r="U2841" s="75" t="s">
        <v>114</v>
      </c>
    </row>
    <row r="2842" spans="1:21" hidden="1">
      <c r="A2842" t="s">
        <v>16524</v>
      </c>
      <c r="B2842" t="s">
        <v>1020</v>
      </c>
      <c r="C2842" t="s">
        <v>41</v>
      </c>
      <c r="D2842">
        <v>737760378</v>
      </c>
      <c r="E2842" t="s">
        <v>33</v>
      </c>
      <c r="F2842" t="s">
        <v>45</v>
      </c>
      <c r="G2842" t="s">
        <v>3608</v>
      </c>
      <c r="I2842">
        <v>758814094</v>
      </c>
      <c r="J2842" t="s">
        <v>3609</v>
      </c>
      <c r="K2842" t="s">
        <v>36</v>
      </c>
      <c r="L2842" t="s">
        <v>3943</v>
      </c>
      <c r="M2842" t="s">
        <v>7403</v>
      </c>
      <c r="N2842" t="s">
        <v>16532</v>
      </c>
      <c r="O2842" s="70">
        <v>0.33333333333333331</v>
      </c>
      <c r="P2842" s="75" t="s">
        <v>39</v>
      </c>
      <c r="Q2842" t="s">
        <v>16525</v>
      </c>
      <c r="R2842" t="s">
        <v>12350</v>
      </c>
      <c r="T2842">
        <v>0</v>
      </c>
      <c r="U2842" s="75">
        <v>0</v>
      </c>
    </row>
    <row r="2843" spans="1:21" hidden="1">
      <c r="A2843" t="s">
        <v>16524</v>
      </c>
      <c r="B2843" t="s">
        <v>47</v>
      </c>
      <c r="C2843" t="s">
        <v>41</v>
      </c>
      <c r="D2843">
        <v>735633807</v>
      </c>
      <c r="E2843" t="s">
        <v>33</v>
      </c>
      <c r="F2843" t="s">
        <v>45</v>
      </c>
      <c r="G2843" t="s">
        <v>11650</v>
      </c>
      <c r="H2843">
        <v>104050093</v>
      </c>
      <c r="I2843">
        <v>104050093</v>
      </c>
      <c r="J2843" t="s">
        <v>11651</v>
      </c>
      <c r="K2843" t="s">
        <v>36</v>
      </c>
      <c r="L2843" t="s">
        <v>3943</v>
      </c>
      <c r="M2843" t="s">
        <v>11652</v>
      </c>
      <c r="N2843" t="s">
        <v>16536</v>
      </c>
      <c r="O2843" s="70">
        <v>0.375</v>
      </c>
      <c r="P2843" t="s">
        <v>45</v>
      </c>
      <c r="Q2843" t="s">
        <v>16525</v>
      </c>
      <c r="R2843" t="s">
        <v>12351</v>
      </c>
      <c r="T2843">
        <v>1711251738316</v>
      </c>
      <c r="U2843">
        <v>0</v>
      </c>
    </row>
    <row r="2844" spans="1:21" hidden="1">
      <c r="A2844" t="s">
        <v>16524</v>
      </c>
      <c r="B2844" t="s">
        <v>484</v>
      </c>
      <c r="C2844" t="s">
        <v>41</v>
      </c>
      <c r="D2844">
        <v>784292582</v>
      </c>
      <c r="E2844" t="s">
        <v>33</v>
      </c>
      <c r="F2844" t="s">
        <v>45</v>
      </c>
      <c r="G2844" t="s">
        <v>9237</v>
      </c>
      <c r="H2844">
        <v>789469142</v>
      </c>
      <c r="I2844">
        <v>708310275</v>
      </c>
      <c r="J2844" t="s">
        <v>11653</v>
      </c>
      <c r="K2844" t="s">
        <v>36</v>
      </c>
      <c r="L2844" t="s">
        <v>3907</v>
      </c>
      <c r="M2844" t="s">
        <v>4598</v>
      </c>
      <c r="N2844" t="s">
        <v>16524</v>
      </c>
      <c r="O2844" s="70">
        <v>0.41666666666666669</v>
      </c>
      <c r="P2844" s="75" t="s">
        <v>67</v>
      </c>
      <c r="Q2844" t="s">
        <v>16525</v>
      </c>
      <c r="R2844" t="s">
        <v>12352</v>
      </c>
      <c r="T2844">
        <v>0</v>
      </c>
      <c r="U2844" s="75" t="s">
        <v>114</v>
      </c>
    </row>
    <row r="2845" spans="1:21" hidden="1">
      <c r="A2845" t="s">
        <v>16524</v>
      </c>
      <c r="B2845" t="s">
        <v>1020</v>
      </c>
      <c r="C2845" t="s">
        <v>41</v>
      </c>
      <c r="D2845">
        <v>737760378</v>
      </c>
      <c r="E2845" t="s">
        <v>33</v>
      </c>
      <c r="F2845" t="s">
        <v>45</v>
      </c>
      <c r="G2845" t="s">
        <v>11654</v>
      </c>
      <c r="I2845">
        <v>727742752</v>
      </c>
      <c r="J2845" t="s">
        <v>11655</v>
      </c>
      <c r="K2845" t="s">
        <v>36</v>
      </c>
      <c r="L2845" t="s">
        <v>3943</v>
      </c>
      <c r="M2845" t="s">
        <v>8174</v>
      </c>
      <c r="N2845" t="s">
        <v>16532</v>
      </c>
      <c r="O2845" s="70">
        <v>0.33333333333333331</v>
      </c>
      <c r="P2845" t="s">
        <v>45</v>
      </c>
      <c r="Q2845" t="s">
        <v>16525</v>
      </c>
      <c r="R2845" t="s">
        <v>12220</v>
      </c>
      <c r="T2845">
        <v>1711251738223</v>
      </c>
      <c r="U2845">
        <v>0</v>
      </c>
    </row>
    <row r="2846" spans="1:21" hidden="1">
      <c r="A2846" t="s">
        <v>16524</v>
      </c>
      <c r="B2846" t="s">
        <v>9476</v>
      </c>
      <c r="C2846" t="s">
        <v>41</v>
      </c>
      <c r="D2846">
        <v>762348810</v>
      </c>
      <c r="E2846" t="s">
        <v>33</v>
      </c>
      <c r="F2846" t="s">
        <v>45</v>
      </c>
      <c r="G2846" t="s">
        <v>11656</v>
      </c>
      <c r="H2846">
        <v>703504232</v>
      </c>
      <c r="I2846">
        <v>703504232</v>
      </c>
      <c r="J2846" t="s">
        <v>11657</v>
      </c>
      <c r="K2846" t="s">
        <v>36</v>
      </c>
      <c r="L2846" t="s">
        <v>1196</v>
      </c>
      <c r="M2846" t="s">
        <v>11658</v>
      </c>
      <c r="N2846" t="s">
        <v>16532</v>
      </c>
      <c r="O2846" s="70">
        <v>0.58333333333333337</v>
      </c>
      <c r="P2846" t="s">
        <v>45</v>
      </c>
      <c r="Q2846" t="s">
        <v>16525</v>
      </c>
      <c r="R2846" t="s">
        <v>12144</v>
      </c>
      <c r="T2846">
        <v>1711251738239</v>
      </c>
      <c r="U2846">
        <v>0</v>
      </c>
    </row>
    <row r="2847" spans="1:21" hidden="1">
      <c r="A2847" t="s">
        <v>16524</v>
      </c>
      <c r="B2847" t="s">
        <v>1020</v>
      </c>
      <c r="C2847" t="s">
        <v>41</v>
      </c>
      <c r="D2847">
        <v>737760378</v>
      </c>
      <c r="E2847" t="s">
        <v>33</v>
      </c>
      <c r="F2847" t="s">
        <v>45</v>
      </c>
      <c r="G2847" t="s">
        <v>2858</v>
      </c>
      <c r="I2847">
        <v>702610894</v>
      </c>
      <c r="J2847" t="s">
        <v>2859</v>
      </c>
      <c r="K2847" t="s">
        <v>36</v>
      </c>
      <c r="L2847" t="s">
        <v>3943</v>
      </c>
      <c r="M2847" t="s">
        <v>7403</v>
      </c>
      <c r="N2847" t="s">
        <v>16532</v>
      </c>
      <c r="O2847" s="70">
        <v>0.33333333333333331</v>
      </c>
      <c r="P2847" t="s">
        <v>45</v>
      </c>
      <c r="Q2847" t="s">
        <v>16525</v>
      </c>
      <c r="R2847" t="s">
        <v>12144</v>
      </c>
      <c r="T2847">
        <v>1711251738257</v>
      </c>
      <c r="U2847">
        <v>0</v>
      </c>
    </row>
    <row r="2848" spans="1:21" hidden="1">
      <c r="A2848" t="s">
        <v>16524</v>
      </c>
      <c r="B2848" t="s">
        <v>47</v>
      </c>
      <c r="C2848" t="s">
        <v>41</v>
      </c>
      <c r="D2848">
        <v>735633807</v>
      </c>
      <c r="E2848" t="s">
        <v>33</v>
      </c>
      <c r="F2848" t="s">
        <v>45</v>
      </c>
      <c r="G2848" t="s">
        <v>11659</v>
      </c>
      <c r="H2848">
        <v>725567568</v>
      </c>
      <c r="I2848">
        <v>725567568</v>
      </c>
      <c r="J2848" t="s">
        <v>11660</v>
      </c>
      <c r="K2848" t="s">
        <v>36</v>
      </c>
      <c r="L2848" t="s">
        <v>3909</v>
      </c>
      <c r="M2848" t="s">
        <v>11661</v>
      </c>
      <c r="N2848" t="s">
        <v>16524</v>
      </c>
      <c r="O2848" s="70">
        <v>0.375</v>
      </c>
      <c r="P2848" t="s">
        <v>45</v>
      </c>
      <c r="Q2848" t="s">
        <v>16525</v>
      </c>
      <c r="R2848" t="s">
        <v>12353</v>
      </c>
      <c r="T2848">
        <v>1711251738281</v>
      </c>
      <c r="U2848">
        <v>0</v>
      </c>
    </row>
    <row r="2849" spans="1:21" hidden="1">
      <c r="A2849" t="s">
        <v>16524</v>
      </c>
      <c r="B2849" t="s">
        <v>47</v>
      </c>
      <c r="C2849" t="s">
        <v>41</v>
      </c>
      <c r="D2849">
        <v>735633807</v>
      </c>
      <c r="E2849" t="s">
        <v>33</v>
      </c>
      <c r="F2849" t="s">
        <v>45</v>
      </c>
      <c r="G2849" t="s">
        <v>8266</v>
      </c>
      <c r="H2849">
        <v>100469262</v>
      </c>
      <c r="I2849">
        <v>100469262</v>
      </c>
      <c r="J2849" t="s">
        <v>11662</v>
      </c>
      <c r="K2849" t="s">
        <v>36</v>
      </c>
      <c r="L2849" t="s">
        <v>3907</v>
      </c>
      <c r="M2849" t="s">
        <v>8268</v>
      </c>
      <c r="N2849" t="s">
        <v>16532</v>
      </c>
      <c r="O2849" s="70">
        <v>0.375</v>
      </c>
      <c r="P2849" t="s">
        <v>45</v>
      </c>
      <c r="Q2849" t="s">
        <v>16525</v>
      </c>
      <c r="R2849" t="s">
        <v>12354</v>
      </c>
      <c r="T2849">
        <v>1711251738358</v>
      </c>
      <c r="U2849">
        <v>0</v>
      </c>
    </row>
    <row r="2850" spans="1:21" hidden="1">
      <c r="A2850" t="s">
        <v>16524</v>
      </c>
      <c r="B2850" t="s">
        <v>5395</v>
      </c>
      <c r="C2850" t="s">
        <v>41</v>
      </c>
      <c r="D2850">
        <v>786457527</v>
      </c>
      <c r="E2850" t="s">
        <v>33</v>
      </c>
      <c r="F2850" t="s">
        <v>45</v>
      </c>
      <c r="G2850" t="s">
        <v>7900</v>
      </c>
      <c r="I2850">
        <v>721927517</v>
      </c>
      <c r="J2850" t="s">
        <v>11663</v>
      </c>
      <c r="K2850" t="s">
        <v>36</v>
      </c>
      <c r="L2850" t="s">
        <v>1196</v>
      </c>
      <c r="M2850" t="s">
        <v>11664</v>
      </c>
      <c r="N2850" t="s">
        <v>16532</v>
      </c>
      <c r="O2850" s="70">
        <v>0.5</v>
      </c>
      <c r="P2850" t="s">
        <v>45</v>
      </c>
      <c r="Q2850" t="s">
        <v>16525</v>
      </c>
      <c r="R2850" t="s">
        <v>12294</v>
      </c>
      <c r="T2850">
        <v>1711251738676</v>
      </c>
      <c r="U2850">
        <v>0</v>
      </c>
    </row>
    <row r="2851" spans="1:21" hidden="1">
      <c r="A2851" t="s">
        <v>16524</v>
      </c>
      <c r="B2851" t="s">
        <v>47</v>
      </c>
      <c r="C2851" t="s">
        <v>41</v>
      </c>
      <c r="D2851">
        <v>735633807</v>
      </c>
      <c r="E2851" t="s">
        <v>33</v>
      </c>
      <c r="F2851" t="s">
        <v>45</v>
      </c>
      <c r="G2851" t="s">
        <v>11665</v>
      </c>
      <c r="H2851">
        <v>103932964</v>
      </c>
      <c r="I2851">
        <v>103932964</v>
      </c>
      <c r="J2851" t="s">
        <v>11666</v>
      </c>
      <c r="K2851" t="s">
        <v>36</v>
      </c>
      <c r="L2851" t="s">
        <v>3976</v>
      </c>
      <c r="M2851" t="s">
        <v>11667</v>
      </c>
      <c r="N2851" t="s">
        <v>16524</v>
      </c>
      <c r="O2851" s="70">
        <v>0.375</v>
      </c>
      <c r="P2851" t="s">
        <v>45</v>
      </c>
      <c r="Q2851" t="s">
        <v>16525</v>
      </c>
      <c r="R2851" t="s">
        <v>12355</v>
      </c>
      <c r="T2851">
        <v>1711251738262</v>
      </c>
      <c r="U2851">
        <v>0</v>
      </c>
    </row>
    <row r="2852" spans="1:21" hidden="1">
      <c r="A2852" t="s">
        <v>16524</v>
      </c>
      <c r="B2852" t="s">
        <v>6182</v>
      </c>
      <c r="C2852" t="s">
        <v>41</v>
      </c>
      <c r="D2852">
        <v>786457527</v>
      </c>
      <c r="E2852" t="s">
        <v>33</v>
      </c>
      <c r="F2852" t="s">
        <v>45</v>
      </c>
      <c r="G2852" t="s">
        <v>11668</v>
      </c>
      <c r="I2852">
        <v>728228840</v>
      </c>
      <c r="J2852" t="s">
        <v>11669</v>
      </c>
      <c r="K2852" t="s">
        <v>36</v>
      </c>
      <c r="L2852" t="s">
        <v>1871</v>
      </c>
      <c r="M2852" t="s">
        <v>11670</v>
      </c>
      <c r="N2852" t="s">
        <v>16532</v>
      </c>
      <c r="O2852" s="70">
        <v>0.5</v>
      </c>
      <c r="P2852" t="s">
        <v>45</v>
      </c>
      <c r="Q2852" t="s">
        <v>16525</v>
      </c>
      <c r="R2852" t="s">
        <v>12356</v>
      </c>
      <c r="T2852">
        <v>1711251738390</v>
      </c>
      <c r="U2852">
        <v>0</v>
      </c>
    </row>
    <row r="2853" spans="1:21">
      <c r="A2853" t="s">
        <v>16524</v>
      </c>
      <c r="B2853" t="s">
        <v>3977</v>
      </c>
      <c r="C2853" t="s">
        <v>1107</v>
      </c>
      <c r="D2853">
        <v>762054008</v>
      </c>
      <c r="E2853" t="s">
        <v>33</v>
      </c>
      <c r="F2853" t="s">
        <v>45</v>
      </c>
      <c r="G2853" t="s">
        <v>11671</v>
      </c>
      <c r="I2853">
        <v>769877489</v>
      </c>
      <c r="J2853" t="s">
        <v>11672</v>
      </c>
      <c r="K2853" t="s">
        <v>36</v>
      </c>
      <c r="L2853" t="s">
        <v>3943</v>
      </c>
      <c r="M2853" t="s">
        <v>3428</v>
      </c>
      <c r="N2853" t="s">
        <v>16524</v>
      </c>
      <c r="O2853" s="70">
        <v>0.375</v>
      </c>
      <c r="P2853" t="s">
        <v>45</v>
      </c>
      <c r="Q2853" t="s">
        <v>16525</v>
      </c>
      <c r="R2853" t="s">
        <v>12357</v>
      </c>
      <c r="T2853">
        <v>1711251738354</v>
      </c>
      <c r="U2853">
        <v>0</v>
      </c>
    </row>
    <row r="2854" spans="1:21" hidden="1">
      <c r="A2854" t="s">
        <v>16524</v>
      </c>
      <c r="B2854" t="s">
        <v>47</v>
      </c>
      <c r="C2854" t="s">
        <v>41</v>
      </c>
      <c r="D2854">
        <v>735633807</v>
      </c>
      <c r="E2854" t="s">
        <v>33</v>
      </c>
      <c r="F2854" t="s">
        <v>45</v>
      </c>
      <c r="G2854" t="s">
        <v>11673</v>
      </c>
      <c r="H2854">
        <v>784484214</v>
      </c>
      <c r="I2854">
        <v>784484214</v>
      </c>
      <c r="J2854" t="s">
        <v>11674</v>
      </c>
      <c r="K2854" t="s">
        <v>36</v>
      </c>
      <c r="L2854" t="s">
        <v>3966</v>
      </c>
      <c r="M2854" t="s">
        <v>11675</v>
      </c>
      <c r="N2854" t="s">
        <v>16524</v>
      </c>
      <c r="O2854" s="70">
        <v>0.375</v>
      </c>
      <c r="P2854" s="75" t="s">
        <v>39</v>
      </c>
      <c r="Q2854" t="s">
        <v>16525</v>
      </c>
      <c r="R2854" t="s">
        <v>12358</v>
      </c>
      <c r="T2854">
        <v>0</v>
      </c>
      <c r="U2854" s="75">
        <v>0</v>
      </c>
    </row>
    <row r="2855" spans="1:21" hidden="1">
      <c r="A2855" t="s">
        <v>16524</v>
      </c>
      <c r="B2855" t="s">
        <v>3071</v>
      </c>
      <c r="C2855" t="s">
        <v>41</v>
      </c>
      <c r="D2855">
        <v>781716905</v>
      </c>
      <c r="E2855" t="s">
        <v>33</v>
      </c>
      <c r="F2855" t="s">
        <v>3886</v>
      </c>
      <c r="G2855" t="s">
        <v>11676</v>
      </c>
      <c r="I2855">
        <v>797097836</v>
      </c>
      <c r="J2855" t="s">
        <v>11677</v>
      </c>
      <c r="K2855" t="s">
        <v>36</v>
      </c>
      <c r="L2855" t="s">
        <v>3896</v>
      </c>
      <c r="M2855" t="s">
        <v>1202</v>
      </c>
      <c r="N2855" s="22">
        <v>45881</v>
      </c>
      <c r="O2855" s="70">
        <v>0.66666666666666663</v>
      </c>
      <c r="P2855" t="s">
        <v>3886</v>
      </c>
      <c r="R2855"/>
      <c r="U2855"/>
    </row>
    <row r="2856" spans="1:21" hidden="1">
      <c r="A2856" t="s">
        <v>16524</v>
      </c>
      <c r="B2856" t="s">
        <v>6182</v>
      </c>
      <c r="C2856" t="s">
        <v>41</v>
      </c>
      <c r="D2856">
        <v>786457527</v>
      </c>
      <c r="E2856" t="s">
        <v>33</v>
      </c>
      <c r="F2856" t="s">
        <v>45</v>
      </c>
      <c r="G2856" t="s">
        <v>11679</v>
      </c>
      <c r="I2856">
        <v>711782402</v>
      </c>
      <c r="J2856" t="s">
        <v>11680</v>
      </c>
      <c r="K2856" t="s">
        <v>36</v>
      </c>
      <c r="L2856" t="s">
        <v>1871</v>
      </c>
      <c r="M2856" t="s">
        <v>11681</v>
      </c>
      <c r="N2856" t="s">
        <v>16532</v>
      </c>
      <c r="O2856" s="70">
        <v>0.58333333333333337</v>
      </c>
      <c r="P2856" t="s">
        <v>45</v>
      </c>
      <c r="Q2856" t="s">
        <v>16525</v>
      </c>
      <c r="R2856" t="s">
        <v>12359</v>
      </c>
      <c r="T2856">
        <v>1711251738486</v>
      </c>
      <c r="U2856">
        <v>0</v>
      </c>
    </row>
    <row r="2857" spans="1:21" hidden="1">
      <c r="A2857" t="s">
        <v>16524</v>
      </c>
      <c r="B2857" t="s">
        <v>3071</v>
      </c>
      <c r="C2857" t="s">
        <v>41</v>
      </c>
      <c r="D2857">
        <v>781716905</v>
      </c>
      <c r="E2857" t="s">
        <v>33</v>
      </c>
      <c r="F2857" t="s">
        <v>3886</v>
      </c>
      <c r="G2857" t="s">
        <v>11682</v>
      </c>
      <c r="I2857">
        <v>757277289</v>
      </c>
      <c r="J2857" t="s">
        <v>11683</v>
      </c>
      <c r="K2857" t="s">
        <v>36</v>
      </c>
      <c r="L2857" t="s">
        <v>3896</v>
      </c>
      <c r="M2857" t="s">
        <v>1202</v>
      </c>
      <c r="N2857" t="s">
        <v>16559</v>
      </c>
      <c r="O2857" s="70">
        <v>0.75</v>
      </c>
      <c r="P2857" t="s">
        <v>3886</v>
      </c>
      <c r="R2857"/>
      <c r="U2857"/>
    </row>
    <row r="2858" spans="1:21" hidden="1">
      <c r="A2858" t="s">
        <v>16524</v>
      </c>
      <c r="B2858" t="s">
        <v>1020</v>
      </c>
      <c r="C2858" t="s">
        <v>41</v>
      </c>
      <c r="D2858">
        <v>737760378</v>
      </c>
      <c r="E2858" t="s">
        <v>33</v>
      </c>
      <c r="F2858" t="s">
        <v>45</v>
      </c>
      <c r="G2858" t="s">
        <v>11684</v>
      </c>
      <c r="I2858">
        <v>742749461</v>
      </c>
      <c r="J2858" t="s">
        <v>11685</v>
      </c>
      <c r="K2858" t="s">
        <v>36</v>
      </c>
      <c r="L2858" t="s">
        <v>3943</v>
      </c>
      <c r="M2858" t="s">
        <v>5405</v>
      </c>
      <c r="N2858" t="s">
        <v>16532</v>
      </c>
      <c r="O2858" s="70">
        <v>0.33333333333333331</v>
      </c>
      <c r="P2858" t="s">
        <v>45</v>
      </c>
      <c r="Q2858" t="s">
        <v>16525</v>
      </c>
      <c r="R2858" t="s">
        <v>12358</v>
      </c>
      <c r="T2858">
        <v>1711251738472</v>
      </c>
      <c r="U2858">
        <v>0</v>
      </c>
    </row>
    <row r="2859" spans="1:21" hidden="1">
      <c r="A2859" t="s">
        <v>16524</v>
      </c>
      <c r="B2859" t="s">
        <v>3071</v>
      </c>
      <c r="C2859" t="s">
        <v>41</v>
      </c>
      <c r="D2859">
        <v>781716905</v>
      </c>
      <c r="E2859" t="s">
        <v>33</v>
      </c>
      <c r="F2859" t="s">
        <v>3886</v>
      </c>
      <c r="G2859" t="s">
        <v>11686</v>
      </c>
      <c r="I2859">
        <v>113623696</v>
      </c>
      <c r="J2859" t="s">
        <v>11687</v>
      </c>
      <c r="K2859" t="s">
        <v>36</v>
      </c>
      <c r="L2859" t="s">
        <v>3896</v>
      </c>
      <c r="M2859" t="s">
        <v>1202</v>
      </c>
      <c r="N2859" s="22">
        <v>46113</v>
      </c>
      <c r="O2859" s="70">
        <v>0.75</v>
      </c>
      <c r="P2859" t="s">
        <v>3886</v>
      </c>
      <c r="R2859"/>
      <c r="U2859"/>
    </row>
    <row r="2860" spans="1:21" hidden="1">
      <c r="A2860" t="s">
        <v>16524</v>
      </c>
      <c r="B2860" t="s">
        <v>6182</v>
      </c>
      <c r="C2860" t="s">
        <v>41</v>
      </c>
      <c r="D2860">
        <v>786457527</v>
      </c>
      <c r="E2860" t="s">
        <v>33</v>
      </c>
      <c r="F2860" t="s">
        <v>45</v>
      </c>
      <c r="G2860" t="s">
        <v>11688</v>
      </c>
      <c r="I2860">
        <v>726484719</v>
      </c>
      <c r="J2860" t="s">
        <v>11689</v>
      </c>
      <c r="K2860" t="s">
        <v>36</v>
      </c>
      <c r="L2860" t="s">
        <v>1871</v>
      </c>
      <c r="M2860" t="s">
        <v>11690</v>
      </c>
      <c r="N2860" t="s">
        <v>16532</v>
      </c>
      <c r="O2860" s="70">
        <v>0.54166666666666663</v>
      </c>
      <c r="P2860" t="s">
        <v>45</v>
      </c>
      <c r="Q2860" t="s">
        <v>16525</v>
      </c>
      <c r="R2860" t="s">
        <v>12028</v>
      </c>
      <c r="T2860">
        <v>1711251738499</v>
      </c>
      <c r="U2860">
        <v>0</v>
      </c>
    </row>
    <row r="2861" spans="1:21" hidden="1">
      <c r="A2861" t="s">
        <v>16524</v>
      </c>
      <c r="B2861" t="s">
        <v>47</v>
      </c>
      <c r="C2861" t="s">
        <v>41</v>
      </c>
      <c r="D2861">
        <v>735633807</v>
      </c>
      <c r="E2861" t="s">
        <v>33</v>
      </c>
      <c r="F2861" t="s">
        <v>45</v>
      </c>
      <c r="G2861" t="s">
        <v>11691</v>
      </c>
      <c r="H2861">
        <v>734364526</v>
      </c>
      <c r="I2861">
        <v>734364526</v>
      </c>
      <c r="J2861" t="s">
        <v>11692</v>
      </c>
      <c r="K2861" t="s">
        <v>36</v>
      </c>
      <c r="L2861" t="s">
        <v>3976</v>
      </c>
      <c r="M2861" t="s">
        <v>11693</v>
      </c>
      <c r="N2861" t="s">
        <v>16524</v>
      </c>
      <c r="O2861" s="70">
        <v>0.41666666666666669</v>
      </c>
      <c r="P2861" t="s">
        <v>45</v>
      </c>
      <c r="Q2861" t="s">
        <v>16525</v>
      </c>
      <c r="R2861" t="s">
        <v>12053</v>
      </c>
      <c r="T2861">
        <v>1711251738521</v>
      </c>
      <c r="U2861">
        <v>0</v>
      </c>
    </row>
    <row r="2862" spans="1:21">
      <c r="A2862" t="s">
        <v>16524</v>
      </c>
      <c r="B2862" t="s">
        <v>6716</v>
      </c>
      <c r="C2862" t="s">
        <v>1107</v>
      </c>
      <c r="D2862">
        <v>762054008</v>
      </c>
      <c r="E2862" t="s">
        <v>33</v>
      </c>
      <c r="F2862" t="s">
        <v>45</v>
      </c>
      <c r="G2862" t="s">
        <v>11694</v>
      </c>
      <c r="I2862">
        <v>729495234</v>
      </c>
      <c r="J2862" t="s">
        <v>11695</v>
      </c>
      <c r="K2862" t="s">
        <v>36</v>
      </c>
      <c r="L2862" t="s">
        <v>3943</v>
      </c>
      <c r="M2862" t="s">
        <v>11696</v>
      </c>
      <c r="N2862" t="s">
        <v>16526</v>
      </c>
      <c r="O2862" s="70">
        <v>0.375</v>
      </c>
      <c r="P2862" s="75" t="s">
        <v>67</v>
      </c>
      <c r="Q2862" t="s">
        <v>16525</v>
      </c>
      <c r="R2862" t="s">
        <v>12216</v>
      </c>
      <c r="T2862">
        <v>0</v>
      </c>
      <c r="U2862" s="75" t="s">
        <v>4247</v>
      </c>
    </row>
    <row r="2863" spans="1:21" hidden="1">
      <c r="A2863" t="s">
        <v>16524</v>
      </c>
      <c r="B2863" t="s">
        <v>3071</v>
      </c>
      <c r="C2863" t="s">
        <v>41</v>
      </c>
      <c r="D2863">
        <v>781716905</v>
      </c>
      <c r="E2863" t="s">
        <v>33</v>
      </c>
      <c r="F2863" t="s">
        <v>3886</v>
      </c>
      <c r="G2863" t="s">
        <v>11697</v>
      </c>
      <c r="I2863">
        <v>759679193</v>
      </c>
      <c r="J2863" t="s">
        <v>11698</v>
      </c>
      <c r="K2863" t="s">
        <v>36</v>
      </c>
      <c r="L2863" t="s">
        <v>3896</v>
      </c>
      <c r="M2863" t="s">
        <v>1202</v>
      </c>
      <c r="N2863" t="s">
        <v>16560</v>
      </c>
      <c r="O2863" s="70">
        <v>0.58333333333333337</v>
      </c>
      <c r="P2863" t="s">
        <v>3886</v>
      </c>
      <c r="R2863"/>
      <c r="U2863"/>
    </row>
    <row r="2864" spans="1:21" hidden="1">
      <c r="A2864" t="s">
        <v>16524</v>
      </c>
      <c r="B2864" t="s">
        <v>1020</v>
      </c>
      <c r="C2864" t="s">
        <v>41</v>
      </c>
      <c r="D2864">
        <v>737760378</v>
      </c>
      <c r="E2864" t="s">
        <v>33</v>
      </c>
      <c r="F2864" t="s">
        <v>45</v>
      </c>
      <c r="G2864" t="s">
        <v>11699</v>
      </c>
      <c r="I2864">
        <v>711582381</v>
      </c>
      <c r="J2864" t="s">
        <v>11700</v>
      </c>
      <c r="K2864" t="s">
        <v>36</v>
      </c>
      <c r="L2864" t="s">
        <v>3943</v>
      </c>
      <c r="M2864" t="s">
        <v>6237</v>
      </c>
      <c r="N2864" t="s">
        <v>16532</v>
      </c>
      <c r="O2864" s="70">
        <v>0.33333333333333331</v>
      </c>
      <c r="P2864" t="s">
        <v>45</v>
      </c>
      <c r="Q2864" t="s">
        <v>16525</v>
      </c>
      <c r="R2864" t="s">
        <v>12217</v>
      </c>
      <c r="T2864">
        <v>1711251738562</v>
      </c>
      <c r="U2864">
        <v>0</v>
      </c>
    </row>
    <row r="2865" spans="1:21">
      <c r="A2865" t="s">
        <v>16524</v>
      </c>
      <c r="B2865" t="s">
        <v>6716</v>
      </c>
      <c r="C2865" t="s">
        <v>1107</v>
      </c>
      <c r="D2865">
        <v>762054008</v>
      </c>
      <c r="E2865" t="s">
        <v>33</v>
      </c>
      <c r="F2865" t="s">
        <v>45</v>
      </c>
      <c r="G2865" t="s">
        <v>11701</v>
      </c>
      <c r="I2865">
        <v>729989058</v>
      </c>
      <c r="J2865" t="s">
        <v>11702</v>
      </c>
      <c r="K2865" t="s">
        <v>36</v>
      </c>
      <c r="L2865" t="s">
        <v>3943</v>
      </c>
      <c r="M2865" t="s">
        <v>4760</v>
      </c>
      <c r="N2865" t="s">
        <v>16524</v>
      </c>
      <c r="O2865" s="70">
        <v>0.45833333333333331</v>
      </c>
      <c r="P2865" t="s">
        <v>45</v>
      </c>
      <c r="Q2865" t="s">
        <v>16525</v>
      </c>
      <c r="R2865" t="s">
        <v>12360</v>
      </c>
      <c r="T2865">
        <v>1711251738598</v>
      </c>
      <c r="U2865">
        <v>0</v>
      </c>
    </row>
    <row r="2866" spans="1:21" hidden="1">
      <c r="A2866" t="s">
        <v>16524</v>
      </c>
      <c r="B2866" t="s">
        <v>47</v>
      </c>
      <c r="C2866" t="s">
        <v>41</v>
      </c>
      <c r="D2866">
        <v>735633807</v>
      </c>
      <c r="E2866" t="s">
        <v>33</v>
      </c>
      <c r="F2866" t="s">
        <v>45</v>
      </c>
      <c r="G2866" t="s">
        <v>47</v>
      </c>
      <c r="H2866">
        <v>733416823</v>
      </c>
      <c r="I2866">
        <v>733416823</v>
      </c>
      <c r="J2866" t="s">
        <v>11703</v>
      </c>
      <c r="K2866" t="s">
        <v>36</v>
      </c>
      <c r="L2866" t="s">
        <v>3949</v>
      </c>
      <c r="M2866" t="s">
        <v>7880</v>
      </c>
      <c r="N2866" t="s">
        <v>16524</v>
      </c>
      <c r="O2866" s="70">
        <v>0.41666666666666669</v>
      </c>
      <c r="P2866" s="75" t="s">
        <v>67</v>
      </c>
      <c r="Q2866" t="s">
        <v>16525</v>
      </c>
      <c r="R2866" s="71">
        <v>0.44236111111111109</v>
      </c>
      <c r="T2866">
        <v>0</v>
      </c>
      <c r="U2866" s="75" t="s">
        <v>4068</v>
      </c>
    </row>
    <row r="2867" spans="1:21" hidden="1">
      <c r="A2867" t="s">
        <v>16524</v>
      </c>
      <c r="B2867" t="s">
        <v>1020</v>
      </c>
      <c r="C2867" t="s">
        <v>41</v>
      </c>
      <c r="D2867">
        <v>737760378</v>
      </c>
      <c r="E2867" t="s">
        <v>33</v>
      </c>
      <c r="F2867" t="s">
        <v>45</v>
      </c>
      <c r="G2867" t="s">
        <v>11704</v>
      </c>
      <c r="I2867">
        <v>743606108</v>
      </c>
      <c r="J2867" t="s">
        <v>11705</v>
      </c>
      <c r="K2867" t="s">
        <v>36</v>
      </c>
      <c r="L2867" t="s">
        <v>3943</v>
      </c>
      <c r="M2867" t="s">
        <v>6237</v>
      </c>
      <c r="N2867" t="s">
        <v>16532</v>
      </c>
      <c r="O2867" s="70">
        <v>0.33333333333333331</v>
      </c>
      <c r="P2867" t="s">
        <v>45</v>
      </c>
      <c r="Q2867" t="s">
        <v>16525</v>
      </c>
      <c r="R2867" s="71">
        <v>0.44583333333333336</v>
      </c>
      <c r="T2867">
        <v>1711251738240</v>
      </c>
      <c r="U2867">
        <v>0</v>
      </c>
    </row>
    <row r="2868" spans="1:21" hidden="1">
      <c r="A2868" t="s">
        <v>16524</v>
      </c>
      <c r="B2868" t="s">
        <v>47</v>
      </c>
      <c r="C2868" t="s">
        <v>41</v>
      </c>
      <c r="D2868">
        <v>735633807</v>
      </c>
      <c r="E2868" t="s">
        <v>33</v>
      </c>
      <c r="F2868" t="s">
        <v>45</v>
      </c>
      <c r="G2868" t="s">
        <v>11706</v>
      </c>
      <c r="H2868">
        <v>791545109</v>
      </c>
      <c r="I2868">
        <v>791545109</v>
      </c>
      <c r="J2868" t="s">
        <v>11707</v>
      </c>
      <c r="K2868" t="s">
        <v>36</v>
      </c>
      <c r="L2868" t="s">
        <v>3907</v>
      </c>
      <c r="M2868" t="s">
        <v>11708</v>
      </c>
      <c r="N2868" t="s">
        <v>16524</v>
      </c>
      <c r="O2868" s="70">
        <v>0.41666666666666669</v>
      </c>
      <c r="P2868" t="s">
        <v>45</v>
      </c>
      <c r="Q2868" t="s">
        <v>16525</v>
      </c>
      <c r="R2868" s="71">
        <v>0.46944444444444444</v>
      </c>
      <c r="T2868">
        <v>1711251738367</v>
      </c>
      <c r="U2868">
        <v>0</v>
      </c>
    </row>
    <row r="2869" spans="1:21" hidden="1">
      <c r="A2869" t="s">
        <v>16524</v>
      </c>
      <c r="B2869" t="s">
        <v>47</v>
      </c>
      <c r="C2869" t="s">
        <v>41</v>
      </c>
      <c r="D2869">
        <v>735633807</v>
      </c>
      <c r="E2869" t="s">
        <v>33</v>
      </c>
      <c r="F2869" t="s">
        <v>45</v>
      </c>
      <c r="G2869" t="s">
        <v>11709</v>
      </c>
      <c r="H2869">
        <v>746213923</v>
      </c>
      <c r="I2869">
        <v>746213923</v>
      </c>
      <c r="J2869" t="s">
        <v>11710</v>
      </c>
      <c r="K2869" t="s">
        <v>36</v>
      </c>
      <c r="L2869" t="s">
        <v>1196</v>
      </c>
      <c r="M2869" t="s">
        <v>6999</v>
      </c>
      <c r="N2869" t="s">
        <v>16524</v>
      </c>
      <c r="O2869" s="70">
        <v>0.375</v>
      </c>
      <c r="P2869" t="s">
        <v>45</v>
      </c>
      <c r="Q2869" t="s">
        <v>16525</v>
      </c>
      <c r="R2869" t="s">
        <v>12361</v>
      </c>
      <c r="T2869">
        <v>1711251738431</v>
      </c>
      <c r="U2869">
        <v>0</v>
      </c>
    </row>
    <row r="2870" spans="1:21" hidden="1">
      <c r="A2870" t="s">
        <v>16524</v>
      </c>
      <c r="B2870" t="s">
        <v>8039</v>
      </c>
      <c r="C2870" t="s">
        <v>41</v>
      </c>
      <c r="D2870">
        <v>103639065</v>
      </c>
      <c r="E2870" t="s">
        <v>33</v>
      </c>
      <c r="F2870" t="s">
        <v>45</v>
      </c>
      <c r="G2870" t="s">
        <v>11711</v>
      </c>
      <c r="H2870">
        <v>729477210</v>
      </c>
      <c r="I2870">
        <v>707357193</v>
      </c>
      <c r="J2870" t="s">
        <v>11712</v>
      </c>
      <c r="K2870" t="s">
        <v>36</v>
      </c>
      <c r="L2870" t="s">
        <v>3916</v>
      </c>
      <c r="M2870" t="s">
        <v>11713</v>
      </c>
      <c r="N2870" t="s">
        <v>16532</v>
      </c>
      <c r="O2870" s="70">
        <v>0.45833333333333331</v>
      </c>
      <c r="P2870" t="s">
        <v>45</v>
      </c>
      <c r="Q2870" t="s">
        <v>16525</v>
      </c>
      <c r="R2870" t="s">
        <v>12028</v>
      </c>
      <c r="T2870">
        <v>1711251738518</v>
      </c>
      <c r="U2870">
        <v>0</v>
      </c>
    </row>
    <row r="2871" spans="1:21" hidden="1">
      <c r="A2871" t="s">
        <v>16524</v>
      </c>
      <c r="B2871" t="s">
        <v>4278</v>
      </c>
      <c r="C2871" t="s">
        <v>41</v>
      </c>
      <c r="D2871">
        <v>762144673</v>
      </c>
      <c r="E2871" t="s">
        <v>33</v>
      </c>
      <c r="F2871" t="s">
        <v>45</v>
      </c>
      <c r="G2871" t="s">
        <v>11714</v>
      </c>
      <c r="H2871">
        <v>737451396</v>
      </c>
      <c r="I2871">
        <v>737451396</v>
      </c>
      <c r="J2871" t="s">
        <v>10945</v>
      </c>
      <c r="K2871" t="s">
        <v>36</v>
      </c>
      <c r="L2871" t="s">
        <v>3940</v>
      </c>
      <c r="N2871" t="s">
        <v>16524</v>
      </c>
      <c r="O2871" s="70">
        <v>0.5</v>
      </c>
      <c r="P2871" t="s">
        <v>45</v>
      </c>
      <c r="Q2871" t="s">
        <v>16525</v>
      </c>
      <c r="R2871" t="s">
        <v>12362</v>
      </c>
      <c r="T2871">
        <v>1711251738503</v>
      </c>
      <c r="U2871">
        <v>0</v>
      </c>
    </row>
    <row r="2872" spans="1:21" hidden="1">
      <c r="A2872" t="s">
        <v>16524</v>
      </c>
      <c r="B2872" t="s">
        <v>47</v>
      </c>
      <c r="C2872" t="s">
        <v>41</v>
      </c>
      <c r="D2872">
        <v>735633807</v>
      </c>
      <c r="E2872" t="s">
        <v>33</v>
      </c>
      <c r="F2872" t="s">
        <v>45</v>
      </c>
      <c r="G2872" t="s">
        <v>11715</v>
      </c>
      <c r="H2872">
        <v>707532340</v>
      </c>
      <c r="I2872">
        <v>707532340</v>
      </c>
      <c r="J2872" t="s">
        <v>11716</v>
      </c>
      <c r="K2872" t="s">
        <v>36</v>
      </c>
      <c r="L2872" t="s">
        <v>3943</v>
      </c>
      <c r="M2872" t="s">
        <v>11717</v>
      </c>
      <c r="N2872" t="s">
        <v>16524</v>
      </c>
      <c r="O2872" s="70">
        <v>0.375</v>
      </c>
      <c r="P2872" s="75" t="s">
        <v>39</v>
      </c>
      <c r="Q2872" t="s">
        <v>16525</v>
      </c>
      <c r="R2872" t="s">
        <v>12080</v>
      </c>
      <c r="T2872">
        <v>0</v>
      </c>
      <c r="U2872" s="75">
        <v>0</v>
      </c>
    </row>
    <row r="2873" spans="1:21" hidden="1">
      <c r="A2873" t="s">
        <v>16524</v>
      </c>
      <c r="B2873" t="s">
        <v>47</v>
      </c>
      <c r="C2873" t="s">
        <v>41</v>
      </c>
      <c r="D2873">
        <v>735633807</v>
      </c>
      <c r="E2873" t="s">
        <v>33</v>
      </c>
      <c r="F2873" t="s">
        <v>45</v>
      </c>
      <c r="G2873" t="s">
        <v>11718</v>
      </c>
      <c r="H2873">
        <v>720688994</v>
      </c>
      <c r="J2873" t="s">
        <v>11719</v>
      </c>
      <c r="K2873" t="s">
        <v>36</v>
      </c>
      <c r="L2873" t="s">
        <v>4958</v>
      </c>
      <c r="M2873" t="s">
        <v>11720</v>
      </c>
      <c r="N2873" t="s">
        <v>16524</v>
      </c>
      <c r="O2873" s="70">
        <v>0.41666666666666669</v>
      </c>
      <c r="P2873" t="s">
        <v>45</v>
      </c>
      <c r="Q2873" t="s">
        <v>16525</v>
      </c>
      <c r="R2873" t="s">
        <v>12363</v>
      </c>
      <c r="T2873">
        <v>1711251738591</v>
      </c>
      <c r="U2873">
        <v>0</v>
      </c>
    </row>
    <row r="2874" spans="1:21" hidden="1">
      <c r="A2874" t="s">
        <v>16524</v>
      </c>
      <c r="B2874" t="s">
        <v>47</v>
      </c>
      <c r="C2874" t="s">
        <v>41</v>
      </c>
      <c r="D2874">
        <v>735633807</v>
      </c>
      <c r="E2874" t="s">
        <v>33</v>
      </c>
      <c r="F2874" t="s">
        <v>45</v>
      </c>
      <c r="G2874" t="s">
        <v>11721</v>
      </c>
      <c r="H2874">
        <v>768196985</v>
      </c>
      <c r="I2874">
        <v>768196985</v>
      </c>
      <c r="J2874" t="s">
        <v>11722</v>
      </c>
      <c r="K2874" t="s">
        <v>36</v>
      </c>
      <c r="L2874" t="s">
        <v>1196</v>
      </c>
      <c r="M2874" t="s">
        <v>11723</v>
      </c>
      <c r="N2874" t="s">
        <v>16524</v>
      </c>
      <c r="O2874" s="70">
        <v>0.375</v>
      </c>
      <c r="P2874" t="s">
        <v>45</v>
      </c>
      <c r="Q2874" t="s">
        <v>16525</v>
      </c>
      <c r="R2874" t="s">
        <v>12082</v>
      </c>
      <c r="T2874">
        <v>1711251738632</v>
      </c>
      <c r="U2874">
        <v>0</v>
      </c>
    </row>
    <row r="2875" spans="1:21" hidden="1">
      <c r="A2875" t="s">
        <v>16524</v>
      </c>
      <c r="B2875" t="s">
        <v>817</v>
      </c>
      <c r="C2875" t="s">
        <v>41</v>
      </c>
      <c r="D2875">
        <v>752655477</v>
      </c>
      <c r="E2875" t="s">
        <v>33</v>
      </c>
      <c r="F2875" t="s">
        <v>45</v>
      </c>
      <c r="G2875" t="s">
        <v>11724</v>
      </c>
      <c r="H2875">
        <v>783505092</v>
      </c>
      <c r="I2875">
        <v>795209458</v>
      </c>
      <c r="J2875" t="s">
        <v>2819</v>
      </c>
      <c r="K2875" t="s">
        <v>36</v>
      </c>
      <c r="L2875" t="s">
        <v>3959</v>
      </c>
      <c r="M2875" t="s">
        <v>11725</v>
      </c>
      <c r="N2875" t="s">
        <v>16526</v>
      </c>
      <c r="O2875" s="70">
        <v>0.5</v>
      </c>
      <c r="P2875" t="s">
        <v>45</v>
      </c>
      <c r="Q2875" t="s">
        <v>16525</v>
      </c>
      <c r="R2875" t="s">
        <v>4512</v>
      </c>
      <c r="T2875">
        <v>1711251738667</v>
      </c>
      <c r="U2875">
        <v>0</v>
      </c>
    </row>
    <row r="2876" spans="1:21" hidden="1">
      <c r="A2876" t="s">
        <v>16524</v>
      </c>
      <c r="B2876" t="s">
        <v>5360</v>
      </c>
      <c r="C2876" t="s">
        <v>41</v>
      </c>
      <c r="D2876">
        <v>784953955</v>
      </c>
      <c r="E2876" t="s">
        <v>33</v>
      </c>
      <c r="F2876" t="s">
        <v>45</v>
      </c>
      <c r="G2876" t="s">
        <v>11726</v>
      </c>
      <c r="I2876">
        <v>746747890</v>
      </c>
      <c r="J2876" t="s">
        <v>11727</v>
      </c>
      <c r="K2876" t="s">
        <v>36</v>
      </c>
      <c r="L2876" t="s">
        <v>3943</v>
      </c>
      <c r="M2876" t="s">
        <v>1251</v>
      </c>
      <c r="N2876" t="s">
        <v>16524</v>
      </c>
      <c r="O2876" s="70">
        <v>0.70833333333333337</v>
      </c>
      <c r="P2876" t="s">
        <v>45</v>
      </c>
      <c r="Q2876" t="s">
        <v>16525</v>
      </c>
      <c r="R2876" t="s">
        <v>12364</v>
      </c>
      <c r="T2876">
        <v>1711251738735</v>
      </c>
      <c r="U2876">
        <v>0</v>
      </c>
    </row>
    <row r="2877" spans="1:21">
      <c r="A2877" t="s">
        <v>16524</v>
      </c>
      <c r="B2877" t="s">
        <v>11728</v>
      </c>
      <c r="C2877" t="s">
        <v>1158</v>
      </c>
      <c r="D2877">
        <v>254723866087</v>
      </c>
      <c r="E2877" t="s">
        <v>33</v>
      </c>
      <c r="F2877" t="s">
        <v>45</v>
      </c>
      <c r="G2877" t="s">
        <v>11729</v>
      </c>
      <c r="H2877">
        <v>111445471</v>
      </c>
      <c r="I2877">
        <v>752671850</v>
      </c>
      <c r="J2877" t="s">
        <v>11730</v>
      </c>
      <c r="K2877" t="s">
        <v>36</v>
      </c>
      <c r="L2877" t="s">
        <v>3916</v>
      </c>
      <c r="M2877" t="s">
        <v>11731</v>
      </c>
      <c r="N2877" t="s">
        <v>16532</v>
      </c>
      <c r="O2877" s="70">
        <v>0.33333333333333331</v>
      </c>
      <c r="P2877" t="s">
        <v>45</v>
      </c>
      <c r="Q2877" t="s">
        <v>16525</v>
      </c>
      <c r="R2877" t="s">
        <v>12365</v>
      </c>
      <c r="T2877">
        <v>1711251738823</v>
      </c>
      <c r="U2877">
        <v>0</v>
      </c>
    </row>
    <row r="2878" spans="1:21" hidden="1">
      <c r="A2878" t="s">
        <v>16524</v>
      </c>
      <c r="B2878" t="s">
        <v>4381</v>
      </c>
      <c r="C2878" t="s">
        <v>41</v>
      </c>
      <c r="D2878">
        <v>788401220</v>
      </c>
      <c r="E2878" t="s">
        <v>33</v>
      </c>
      <c r="F2878" t="s">
        <v>45</v>
      </c>
      <c r="G2878" t="s">
        <v>11732</v>
      </c>
      <c r="H2878">
        <v>781177130</v>
      </c>
      <c r="I2878">
        <v>113303421</v>
      </c>
      <c r="J2878" t="s">
        <v>11733</v>
      </c>
      <c r="K2878" t="s">
        <v>36</v>
      </c>
      <c r="L2878" t="s">
        <v>3959</v>
      </c>
      <c r="M2878" t="s">
        <v>10020</v>
      </c>
      <c r="N2878" t="s">
        <v>16532</v>
      </c>
      <c r="O2878" s="70">
        <v>0.33333333333333331</v>
      </c>
      <c r="P2878" s="75" t="s">
        <v>67</v>
      </c>
      <c r="Q2878" t="s">
        <v>16525</v>
      </c>
      <c r="R2878" s="71">
        <v>0.50416666666666665</v>
      </c>
      <c r="T2878">
        <v>0</v>
      </c>
      <c r="U2878" s="75" t="s">
        <v>4068</v>
      </c>
    </row>
    <row r="2879" spans="1:21">
      <c r="A2879" t="s">
        <v>16524</v>
      </c>
      <c r="B2879" t="s">
        <v>11734</v>
      </c>
      <c r="C2879" t="s">
        <v>1158</v>
      </c>
      <c r="D2879">
        <v>723866087</v>
      </c>
      <c r="E2879" t="s">
        <v>33</v>
      </c>
      <c r="F2879" t="s">
        <v>45</v>
      </c>
      <c r="G2879" t="s">
        <v>11729</v>
      </c>
      <c r="H2879">
        <v>111445471</v>
      </c>
      <c r="I2879">
        <v>752671850</v>
      </c>
      <c r="J2879" t="s">
        <v>11730</v>
      </c>
      <c r="K2879" t="s">
        <v>36</v>
      </c>
      <c r="L2879" t="s">
        <v>1196</v>
      </c>
      <c r="M2879" t="s">
        <v>11735</v>
      </c>
      <c r="N2879" t="s">
        <v>16532</v>
      </c>
      <c r="O2879" s="70">
        <v>0.33333333333333331</v>
      </c>
      <c r="P2879" t="s">
        <v>45</v>
      </c>
      <c r="Q2879" t="s">
        <v>16525</v>
      </c>
      <c r="R2879" t="s">
        <v>12366</v>
      </c>
      <c r="T2879">
        <v>1711251738839</v>
      </c>
      <c r="U2879">
        <v>0</v>
      </c>
    </row>
    <row r="2880" spans="1:21" hidden="1">
      <c r="A2880" t="s">
        <v>16524</v>
      </c>
      <c r="B2880" t="s">
        <v>4704</v>
      </c>
      <c r="C2880" t="s">
        <v>41</v>
      </c>
      <c r="D2880">
        <v>731700211</v>
      </c>
      <c r="E2880" t="s">
        <v>33</v>
      </c>
      <c r="F2880" t="s">
        <v>45</v>
      </c>
      <c r="G2880" t="s">
        <v>11736</v>
      </c>
      <c r="H2880">
        <v>725026952</v>
      </c>
      <c r="I2880">
        <v>254725026952</v>
      </c>
      <c r="J2880" t="s">
        <v>5334</v>
      </c>
      <c r="K2880" t="s">
        <v>36</v>
      </c>
      <c r="L2880" t="s">
        <v>5154</v>
      </c>
      <c r="M2880" t="s">
        <v>11737</v>
      </c>
      <c r="N2880" t="s">
        <v>16532</v>
      </c>
      <c r="O2880" s="70">
        <v>0.375</v>
      </c>
      <c r="P2880" s="75" t="s">
        <v>39</v>
      </c>
      <c r="Q2880" t="s">
        <v>16525</v>
      </c>
      <c r="R2880" t="s">
        <v>12152</v>
      </c>
      <c r="T2880">
        <v>0</v>
      </c>
      <c r="U2880" s="75">
        <v>0</v>
      </c>
    </row>
    <row r="2881" spans="1:21">
      <c r="A2881" t="s">
        <v>16524</v>
      </c>
      <c r="B2881" t="s">
        <v>11728</v>
      </c>
      <c r="C2881" t="s">
        <v>1158</v>
      </c>
      <c r="D2881">
        <v>723866087</v>
      </c>
      <c r="E2881" t="s">
        <v>33</v>
      </c>
      <c r="F2881" t="s">
        <v>45</v>
      </c>
      <c r="G2881" t="s">
        <v>11738</v>
      </c>
      <c r="H2881">
        <v>111445471</v>
      </c>
      <c r="I2881">
        <v>752671850</v>
      </c>
      <c r="J2881" t="s">
        <v>11730</v>
      </c>
      <c r="K2881" t="s">
        <v>36</v>
      </c>
      <c r="L2881" t="s">
        <v>4129</v>
      </c>
      <c r="M2881" t="s">
        <v>8567</v>
      </c>
      <c r="N2881" t="s">
        <v>16532</v>
      </c>
      <c r="O2881" s="70">
        <v>0.33333333333333331</v>
      </c>
      <c r="P2881" t="s">
        <v>45</v>
      </c>
      <c r="Q2881" t="s">
        <v>16525</v>
      </c>
      <c r="R2881" t="s">
        <v>12367</v>
      </c>
      <c r="T2881">
        <v>1711251738592</v>
      </c>
      <c r="U2881">
        <v>0</v>
      </c>
    </row>
    <row r="2882" spans="1:21">
      <c r="A2882" t="s">
        <v>16524</v>
      </c>
      <c r="B2882" t="s">
        <v>11734</v>
      </c>
      <c r="C2882" t="s">
        <v>1158</v>
      </c>
      <c r="D2882">
        <v>723866087</v>
      </c>
      <c r="E2882" t="s">
        <v>33</v>
      </c>
      <c r="F2882" t="s">
        <v>45</v>
      </c>
      <c r="G2882" t="s">
        <v>11729</v>
      </c>
      <c r="H2882">
        <v>111445471</v>
      </c>
      <c r="I2882">
        <v>752671850</v>
      </c>
      <c r="J2882" t="s">
        <v>11730</v>
      </c>
      <c r="K2882" t="s">
        <v>36</v>
      </c>
      <c r="L2882" t="s">
        <v>3907</v>
      </c>
      <c r="M2882" t="s">
        <v>11739</v>
      </c>
      <c r="N2882" t="s">
        <v>16532</v>
      </c>
      <c r="O2882" s="70">
        <v>0.33333333333333331</v>
      </c>
      <c r="P2882" t="s">
        <v>45</v>
      </c>
      <c r="Q2882" t="s">
        <v>16525</v>
      </c>
      <c r="R2882" t="s">
        <v>12228</v>
      </c>
      <c r="T2882">
        <v>1711251738681</v>
      </c>
      <c r="U2882">
        <v>0</v>
      </c>
    </row>
    <row r="2883" spans="1:21">
      <c r="A2883" t="s">
        <v>16524</v>
      </c>
      <c r="B2883" t="s">
        <v>11728</v>
      </c>
      <c r="C2883" t="s">
        <v>1158</v>
      </c>
      <c r="D2883">
        <v>723866087</v>
      </c>
      <c r="E2883" t="s">
        <v>33</v>
      </c>
      <c r="F2883" t="s">
        <v>45</v>
      </c>
      <c r="G2883" t="s">
        <v>11738</v>
      </c>
      <c r="H2883">
        <v>111445471</v>
      </c>
      <c r="I2883">
        <v>752671850</v>
      </c>
      <c r="J2883" t="s">
        <v>11730</v>
      </c>
      <c r="K2883" t="s">
        <v>36</v>
      </c>
      <c r="L2883" t="s">
        <v>3907</v>
      </c>
      <c r="M2883" t="s">
        <v>11740</v>
      </c>
      <c r="N2883" t="s">
        <v>16532</v>
      </c>
      <c r="O2883" s="70">
        <v>0.33333333333333331</v>
      </c>
      <c r="P2883" t="s">
        <v>45</v>
      </c>
      <c r="Q2883" t="s">
        <v>16525</v>
      </c>
      <c r="R2883" t="s">
        <v>12368</v>
      </c>
      <c r="T2883">
        <v>1711251738551</v>
      </c>
      <c r="U2883">
        <v>0</v>
      </c>
    </row>
    <row r="2884" spans="1:21">
      <c r="A2884" t="s">
        <v>16524</v>
      </c>
      <c r="B2884" t="s">
        <v>11734</v>
      </c>
      <c r="C2884" t="s">
        <v>1158</v>
      </c>
      <c r="D2884">
        <v>723866087</v>
      </c>
      <c r="E2884" t="s">
        <v>33</v>
      </c>
      <c r="F2884" t="s">
        <v>45</v>
      </c>
      <c r="G2884" t="s">
        <v>11729</v>
      </c>
      <c r="H2884">
        <v>111445471</v>
      </c>
      <c r="I2884">
        <v>752671850</v>
      </c>
      <c r="J2884" t="s">
        <v>11730</v>
      </c>
      <c r="K2884" t="s">
        <v>36</v>
      </c>
      <c r="L2884" t="s">
        <v>3907</v>
      </c>
      <c r="M2884" t="s">
        <v>11741</v>
      </c>
      <c r="N2884" t="s">
        <v>16532</v>
      </c>
      <c r="O2884" s="70">
        <v>0.33333333333333331</v>
      </c>
      <c r="P2884" t="s">
        <v>45</v>
      </c>
      <c r="Q2884" t="s">
        <v>16525</v>
      </c>
      <c r="R2884" t="s">
        <v>12369</v>
      </c>
      <c r="T2884">
        <v>1711251738564</v>
      </c>
      <c r="U2884">
        <v>0</v>
      </c>
    </row>
    <row r="2885" spans="1:21">
      <c r="A2885" t="s">
        <v>16524</v>
      </c>
      <c r="B2885" t="s">
        <v>8692</v>
      </c>
      <c r="C2885" t="s">
        <v>1130</v>
      </c>
      <c r="D2885">
        <v>788224017</v>
      </c>
      <c r="E2885" t="s">
        <v>33</v>
      </c>
      <c r="F2885" t="s">
        <v>45</v>
      </c>
      <c r="G2885" t="s">
        <v>11742</v>
      </c>
      <c r="H2885">
        <v>708508100</v>
      </c>
      <c r="I2885">
        <v>708508100</v>
      </c>
      <c r="J2885" t="s">
        <v>11743</v>
      </c>
      <c r="K2885" t="s">
        <v>36</v>
      </c>
      <c r="L2885" t="s">
        <v>1878</v>
      </c>
      <c r="M2885" t="s">
        <v>11744</v>
      </c>
      <c r="N2885" t="s">
        <v>16524</v>
      </c>
      <c r="O2885" s="70">
        <v>0.5</v>
      </c>
      <c r="P2885" s="75" t="s">
        <v>67</v>
      </c>
      <c r="Q2885" t="s">
        <v>16545</v>
      </c>
      <c r="R2885" t="s">
        <v>16570</v>
      </c>
      <c r="T2885">
        <v>0</v>
      </c>
      <c r="U2885" s="75" t="s">
        <v>4048</v>
      </c>
    </row>
    <row r="2886" spans="1:21" hidden="1">
      <c r="A2886" t="s">
        <v>16524</v>
      </c>
      <c r="B2886" t="s">
        <v>5601</v>
      </c>
      <c r="C2886" t="s">
        <v>41</v>
      </c>
      <c r="D2886">
        <v>788092218</v>
      </c>
      <c r="E2886" t="s">
        <v>33</v>
      </c>
      <c r="F2886" t="s">
        <v>45</v>
      </c>
      <c r="G2886" t="s">
        <v>11745</v>
      </c>
      <c r="H2886">
        <v>734958770</v>
      </c>
      <c r="I2886">
        <v>728395838</v>
      </c>
      <c r="J2886" t="s">
        <v>11746</v>
      </c>
      <c r="K2886" t="s">
        <v>36</v>
      </c>
      <c r="L2886" t="s">
        <v>1871</v>
      </c>
      <c r="M2886" t="s">
        <v>11747</v>
      </c>
      <c r="N2886" t="s">
        <v>16526</v>
      </c>
      <c r="O2886" s="70">
        <v>0.54166666666666663</v>
      </c>
      <c r="P2886" t="s">
        <v>45</v>
      </c>
      <c r="Q2886" t="s">
        <v>16525</v>
      </c>
      <c r="R2886" t="s">
        <v>12370</v>
      </c>
      <c r="T2886">
        <v>1711251738498</v>
      </c>
      <c r="U2886">
        <v>0</v>
      </c>
    </row>
    <row r="2887" spans="1:21" hidden="1">
      <c r="A2887" t="s">
        <v>16524</v>
      </c>
      <c r="B2887" t="s">
        <v>7545</v>
      </c>
      <c r="C2887" t="s">
        <v>41</v>
      </c>
      <c r="D2887">
        <v>785064773</v>
      </c>
      <c r="E2887" t="s">
        <v>33</v>
      </c>
      <c r="F2887" t="s">
        <v>3886</v>
      </c>
      <c r="G2887" t="s">
        <v>11748</v>
      </c>
      <c r="H2887">
        <v>752399436</v>
      </c>
      <c r="I2887">
        <v>759245183</v>
      </c>
      <c r="J2887" t="s">
        <v>11749</v>
      </c>
      <c r="K2887" t="s">
        <v>36</v>
      </c>
      <c r="L2887" t="s">
        <v>3926</v>
      </c>
      <c r="M2887" t="s">
        <v>11750</v>
      </c>
      <c r="N2887" s="22">
        <v>45759</v>
      </c>
      <c r="O2887" s="70">
        <v>0.75</v>
      </c>
      <c r="P2887" t="s">
        <v>3886</v>
      </c>
      <c r="R2887"/>
      <c r="U2887"/>
    </row>
    <row r="2888" spans="1:21" hidden="1">
      <c r="A2888" t="s">
        <v>16524</v>
      </c>
      <c r="B2888" t="s">
        <v>5632</v>
      </c>
      <c r="C2888" t="s">
        <v>41</v>
      </c>
      <c r="D2888">
        <v>254788374099</v>
      </c>
      <c r="E2888" t="s">
        <v>33</v>
      </c>
      <c r="F2888" t="s">
        <v>45</v>
      </c>
      <c r="G2888" t="s">
        <v>11751</v>
      </c>
      <c r="H2888">
        <v>103451047</v>
      </c>
      <c r="I2888">
        <v>103451047</v>
      </c>
      <c r="J2888" t="s">
        <v>11752</v>
      </c>
      <c r="K2888" t="s">
        <v>36</v>
      </c>
      <c r="L2888" t="s">
        <v>3946</v>
      </c>
      <c r="M2888" t="s">
        <v>8792</v>
      </c>
      <c r="N2888" t="s">
        <v>16524</v>
      </c>
      <c r="O2888" s="70">
        <v>0.5</v>
      </c>
      <c r="P2888" t="s">
        <v>45</v>
      </c>
      <c r="Q2888" t="s">
        <v>16525</v>
      </c>
      <c r="R2888" s="71">
        <v>0.51597222222222228</v>
      </c>
      <c r="T2888">
        <v>1711251738538</v>
      </c>
      <c r="U2888">
        <v>0</v>
      </c>
    </row>
    <row r="2889" spans="1:21" hidden="1">
      <c r="A2889" t="s">
        <v>16524</v>
      </c>
      <c r="B2889" t="s">
        <v>1017</v>
      </c>
      <c r="C2889" t="s">
        <v>41</v>
      </c>
      <c r="D2889">
        <v>755316644</v>
      </c>
      <c r="E2889" t="s">
        <v>33</v>
      </c>
      <c r="F2889" t="s">
        <v>45</v>
      </c>
      <c r="G2889" t="s">
        <v>11753</v>
      </c>
      <c r="H2889">
        <v>717101542</v>
      </c>
      <c r="I2889">
        <v>798755881</v>
      </c>
      <c r="J2889" t="s">
        <v>11754</v>
      </c>
      <c r="K2889" t="s">
        <v>36</v>
      </c>
      <c r="L2889" t="s">
        <v>3959</v>
      </c>
      <c r="M2889" t="s">
        <v>11755</v>
      </c>
      <c r="N2889" t="s">
        <v>16532</v>
      </c>
      <c r="O2889" s="70">
        <v>0.66666666666666663</v>
      </c>
      <c r="P2889" t="s">
        <v>45</v>
      </c>
      <c r="Q2889" t="s">
        <v>16525</v>
      </c>
      <c r="R2889" s="71">
        <v>0.51041666666666663</v>
      </c>
      <c r="T2889">
        <v>2211251748384</v>
      </c>
      <c r="U2889">
        <v>0</v>
      </c>
    </row>
    <row r="2890" spans="1:21" hidden="1">
      <c r="A2890" t="s">
        <v>16524</v>
      </c>
      <c r="B2890" t="s">
        <v>4545</v>
      </c>
      <c r="C2890" t="s">
        <v>41</v>
      </c>
      <c r="D2890">
        <v>103639065</v>
      </c>
      <c r="E2890" t="s">
        <v>33</v>
      </c>
      <c r="F2890" t="s">
        <v>45</v>
      </c>
      <c r="G2890" t="s">
        <v>11756</v>
      </c>
      <c r="H2890">
        <v>111388931</v>
      </c>
      <c r="I2890">
        <v>707357193</v>
      </c>
      <c r="J2890" t="s">
        <v>11757</v>
      </c>
      <c r="K2890" t="s">
        <v>36</v>
      </c>
      <c r="L2890" t="s">
        <v>1196</v>
      </c>
      <c r="M2890" t="s">
        <v>11758</v>
      </c>
      <c r="N2890" t="s">
        <v>16526</v>
      </c>
      <c r="O2890" s="70">
        <v>0.375</v>
      </c>
      <c r="P2890" s="75" t="s">
        <v>67</v>
      </c>
      <c r="Q2890" t="s">
        <v>16525</v>
      </c>
      <c r="R2890" s="71">
        <v>0.52777777777777779</v>
      </c>
      <c r="T2890">
        <v>0</v>
      </c>
      <c r="U2890" s="75">
        <v>0</v>
      </c>
    </row>
    <row r="2891" spans="1:21">
      <c r="A2891" t="s">
        <v>16524</v>
      </c>
      <c r="B2891" t="s">
        <v>11759</v>
      </c>
      <c r="C2891" t="s">
        <v>1150</v>
      </c>
      <c r="D2891">
        <v>254732384218</v>
      </c>
      <c r="E2891" t="s">
        <v>33</v>
      </c>
      <c r="F2891" t="s">
        <v>45</v>
      </c>
      <c r="G2891" t="s">
        <v>11760</v>
      </c>
      <c r="H2891">
        <v>254721154149</v>
      </c>
      <c r="I2891">
        <v>254722951974</v>
      </c>
      <c r="J2891" t="s">
        <v>11761</v>
      </c>
      <c r="K2891" t="s">
        <v>36</v>
      </c>
      <c r="L2891" t="s">
        <v>3916</v>
      </c>
      <c r="M2891" t="s">
        <v>11762</v>
      </c>
      <c r="N2891" t="s">
        <v>16532</v>
      </c>
      <c r="O2891" s="70">
        <v>0.54166666666666663</v>
      </c>
      <c r="P2891" t="s">
        <v>45</v>
      </c>
      <c r="Q2891" t="s">
        <v>16525</v>
      </c>
      <c r="R2891" s="71">
        <v>0.51875000000000004</v>
      </c>
      <c r="T2891">
        <v>1711251738528</v>
      </c>
      <c r="U2891">
        <v>0</v>
      </c>
    </row>
    <row r="2892" spans="1:21" hidden="1">
      <c r="A2892" t="s">
        <v>16524</v>
      </c>
      <c r="B2892" t="s">
        <v>1366</v>
      </c>
      <c r="C2892" t="s">
        <v>41</v>
      </c>
      <c r="D2892">
        <v>738275527</v>
      </c>
      <c r="E2892" t="s">
        <v>33</v>
      </c>
      <c r="F2892" t="s">
        <v>45</v>
      </c>
      <c r="G2892" t="s">
        <v>11763</v>
      </c>
      <c r="I2892">
        <v>725365918</v>
      </c>
      <c r="J2892" t="s">
        <v>11764</v>
      </c>
      <c r="K2892" t="s">
        <v>36</v>
      </c>
      <c r="L2892" t="s">
        <v>3916</v>
      </c>
      <c r="M2892" t="s">
        <v>11765</v>
      </c>
      <c r="N2892" t="s">
        <v>16532</v>
      </c>
      <c r="O2892" s="70">
        <v>0.5</v>
      </c>
      <c r="P2892" t="s">
        <v>45</v>
      </c>
      <c r="Q2892" t="s">
        <v>16525</v>
      </c>
      <c r="R2892" s="71">
        <v>0.52847222222222223</v>
      </c>
      <c r="T2892">
        <v>1711251738580</v>
      </c>
      <c r="U2892">
        <v>0</v>
      </c>
    </row>
    <row r="2893" spans="1:21" hidden="1">
      <c r="A2893" t="s">
        <v>16524</v>
      </c>
      <c r="B2893" t="s">
        <v>118</v>
      </c>
      <c r="C2893" t="s">
        <v>41</v>
      </c>
      <c r="D2893">
        <v>783211943</v>
      </c>
      <c r="E2893" t="s">
        <v>33</v>
      </c>
      <c r="F2893" t="s">
        <v>45</v>
      </c>
      <c r="G2893" t="s">
        <v>11766</v>
      </c>
      <c r="H2893">
        <v>722336016</v>
      </c>
      <c r="I2893">
        <v>787249864</v>
      </c>
      <c r="J2893" t="s">
        <v>11767</v>
      </c>
      <c r="K2893" t="s">
        <v>36</v>
      </c>
      <c r="L2893" t="s">
        <v>1196</v>
      </c>
      <c r="M2893" t="s">
        <v>16573</v>
      </c>
      <c r="N2893" t="s">
        <v>16524</v>
      </c>
      <c r="O2893" s="70">
        <v>0.625</v>
      </c>
      <c r="P2893" t="s">
        <v>45</v>
      </c>
      <c r="Q2893" t="s">
        <v>16525</v>
      </c>
      <c r="R2893" s="71">
        <v>0.55833333333333335</v>
      </c>
      <c r="T2893">
        <v>1711251738734</v>
      </c>
      <c r="U2893">
        <v>0</v>
      </c>
    </row>
    <row r="2894" spans="1:21" hidden="1">
      <c r="A2894" t="s">
        <v>16524</v>
      </c>
      <c r="B2894" t="s">
        <v>1366</v>
      </c>
      <c r="C2894" t="s">
        <v>41</v>
      </c>
      <c r="D2894">
        <v>738275527</v>
      </c>
      <c r="E2894" t="s">
        <v>33</v>
      </c>
      <c r="F2894" t="s">
        <v>45</v>
      </c>
      <c r="G2894" t="s">
        <v>11768</v>
      </c>
      <c r="I2894">
        <v>722282435</v>
      </c>
      <c r="J2894" t="s">
        <v>11769</v>
      </c>
      <c r="K2894" t="s">
        <v>36</v>
      </c>
      <c r="L2894" t="s">
        <v>3916</v>
      </c>
      <c r="M2894" t="s">
        <v>11770</v>
      </c>
      <c r="N2894" t="s">
        <v>16532</v>
      </c>
      <c r="O2894" s="70">
        <v>0.41666666666666669</v>
      </c>
      <c r="P2894" t="s">
        <v>45</v>
      </c>
      <c r="Q2894" t="s">
        <v>16525</v>
      </c>
      <c r="R2894" s="71">
        <v>0.71319444444444446</v>
      </c>
      <c r="T2894">
        <v>1711251739353</v>
      </c>
      <c r="U2894">
        <v>0</v>
      </c>
    </row>
    <row r="2895" spans="1:21" hidden="1">
      <c r="A2895" t="s">
        <v>16524</v>
      </c>
      <c r="B2895" t="s">
        <v>830</v>
      </c>
      <c r="C2895" t="s">
        <v>41</v>
      </c>
      <c r="D2895">
        <v>782300518</v>
      </c>
      <c r="E2895" t="s">
        <v>33</v>
      </c>
      <c r="F2895" t="s">
        <v>45</v>
      </c>
      <c r="G2895" t="s">
        <v>11771</v>
      </c>
      <c r="I2895">
        <v>711950879</v>
      </c>
      <c r="J2895" t="s">
        <v>11772</v>
      </c>
      <c r="K2895" t="s">
        <v>36</v>
      </c>
      <c r="L2895" t="s">
        <v>1196</v>
      </c>
      <c r="M2895" t="s">
        <v>11773</v>
      </c>
      <c r="N2895" t="s">
        <v>16524</v>
      </c>
      <c r="O2895" s="70">
        <v>0.58333333333333337</v>
      </c>
      <c r="P2895" s="75" t="s">
        <v>39</v>
      </c>
      <c r="Q2895" t="s">
        <v>16525</v>
      </c>
      <c r="R2895" s="71">
        <v>0.57708333333333328</v>
      </c>
      <c r="T2895">
        <v>0</v>
      </c>
      <c r="U2895" s="75">
        <v>0</v>
      </c>
    </row>
    <row r="2896" spans="1:21" hidden="1">
      <c r="A2896" t="s">
        <v>16524</v>
      </c>
      <c r="B2896" t="s">
        <v>6182</v>
      </c>
      <c r="C2896" t="s">
        <v>41</v>
      </c>
      <c r="D2896">
        <v>786457527</v>
      </c>
      <c r="E2896" t="s">
        <v>33</v>
      </c>
      <c r="F2896" t="s">
        <v>45</v>
      </c>
      <c r="G2896" t="s">
        <v>11774</v>
      </c>
      <c r="I2896">
        <v>721457566</v>
      </c>
      <c r="J2896" t="s">
        <v>11775</v>
      </c>
      <c r="K2896" t="s">
        <v>36</v>
      </c>
      <c r="L2896" t="s">
        <v>1871</v>
      </c>
      <c r="M2896" t="s">
        <v>11776</v>
      </c>
      <c r="N2896" t="s">
        <v>16532</v>
      </c>
      <c r="O2896" s="70">
        <v>0.54166666666666663</v>
      </c>
      <c r="P2896" t="s">
        <v>45</v>
      </c>
      <c r="Q2896" t="s">
        <v>16525</v>
      </c>
      <c r="R2896" s="71">
        <v>0.71736111111111112</v>
      </c>
      <c r="T2896">
        <v>1711251739392</v>
      </c>
      <c r="U2896">
        <v>0</v>
      </c>
    </row>
    <row r="2897" spans="1:21" hidden="1">
      <c r="A2897" t="s">
        <v>16524</v>
      </c>
      <c r="B2897" t="s">
        <v>1366</v>
      </c>
      <c r="C2897" t="s">
        <v>41</v>
      </c>
      <c r="D2897">
        <v>738275527</v>
      </c>
      <c r="E2897" t="s">
        <v>33</v>
      </c>
      <c r="F2897" t="s">
        <v>45</v>
      </c>
      <c r="G2897" t="s">
        <v>2690</v>
      </c>
      <c r="I2897">
        <v>748985002</v>
      </c>
      <c r="J2897" t="s">
        <v>11777</v>
      </c>
      <c r="K2897" t="s">
        <v>36</v>
      </c>
      <c r="L2897" t="s">
        <v>1878</v>
      </c>
      <c r="M2897" t="s">
        <v>11778</v>
      </c>
      <c r="N2897" t="s">
        <v>16532</v>
      </c>
      <c r="O2897" s="70">
        <v>0.375</v>
      </c>
      <c r="P2897" s="75" t="s">
        <v>67</v>
      </c>
      <c r="Q2897" t="s">
        <v>16525</v>
      </c>
      <c r="R2897" s="71">
        <v>0.72430555555555554</v>
      </c>
      <c r="T2897">
        <v>0</v>
      </c>
      <c r="U2897" s="75" t="s">
        <v>4355</v>
      </c>
    </row>
    <row r="2898" spans="1:21" hidden="1">
      <c r="A2898" t="s">
        <v>16524</v>
      </c>
      <c r="B2898" t="s">
        <v>1366</v>
      </c>
      <c r="C2898" t="s">
        <v>41</v>
      </c>
      <c r="D2898">
        <v>738275527</v>
      </c>
      <c r="E2898" t="s">
        <v>33</v>
      </c>
      <c r="F2898" t="s">
        <v>45</v>
      </c>
      <c r="G2898" t="s">
        <v>11779</v>
      </c>
      <c r="I2898">
        <v>721256304</v>
      </c>
      <c r="J2898" t="s">
        <v>8984</v>
      </c>
      <c r="K2898" t="s">
        <v>36</v>
      </c>
      <c r="L2898" t="s">
        <v>3916</v>
      </c>
      <c r="M2898" t="s">
        <v>11780</v>
      </c>
      <c r="N2898" t="s">
        <v>16532</v>
      </c>
      <c r="O2898" s="70">
        <v>0.54166666666666663</v>
      </c>
      <c r="P2898" s="75" t="s">
        <v>67</v>
      </c>
      <c r="Q2898" t="s">
        <v>16525</v>
      </c>
      <c r="R2898" s="71">
        <v>0.72638888888888886</v>
      </c>
      <c r="T2898">
        <v>0</v>
      </c>
      <c r="U2898" s="75" t="s">
        <v>4355</v>
      </c>
    </row>
    <row r="2899" spans="1:21" hidden="1">
      <c r="A2899" t="s">
        <v>16524</v>
      </c>
      <c r="B2899" t="s">
        <v>2014</v>
      </c>
      <c r="C2899" t="s">
        <v>41</v>
      </c>
      <c r="D2899">
        <v>781044277</v>
      </c>
      <c r="E2899" t="s">
        <v>33</v>
      </c>
      <c r="F2899" t="s">
        <v>45</v>
      </c>
      <c r="G2899" t="s">
        <v>11781</v>
      </c>
      <c r="I2899">
        <v>728303600</v>
      </c>
      <c r="J2899" t="s">
        <v>11782</v>
      </c>
      <c r="K2899" t="s">
        <v>36</v>
      </c>
      <c r="L2899" t="s">
        <v>3916</v>
      </c>
      <c r="M2899" t="s">
        <v>11783</v>
      </c>
      <c r="N2899" t="s">
        <v>16524</v>
      </c>
      <c r="O2899" s="70">
        <v>0.5</v>
      </c>
      <c r="P2899" s="75" t="s">
        <v>39</v>
      </c>
      <c r="Q2899" s="22">
        <v>36831</v>
      </c>
      <c r="R2899" s="71">
        <v>0.6791666666666667</v>
      </c>
      <c r="T2899">
        <v>0</v>
      </c>
      <c r="U2899" s="75">
        <v>0</v>
      </c>
    </row>
    <row r="2900" spans="1:21" hidden="1">
      <c r="A2900" t="s">
        <v>16524</v>
      </c>
      <c r="B2900" t="s">
        <v>47</v>
      </c>
      <c r="C2900" t="s">
        <v>41</v>
      </c>
      <c r="D2900">
        <v>735633807</v>
      </c>
      <c r="E2900" t="s">
        <v>33</v>
      </c>
      <c r="F2900" t="s">
        <v>45</v>
      </c>
      <c r="G2900" t="s">
        <v>11784</v>
      </c>
      <c r="H2900">
        <v>100444222</v>
      </c>
      <c r="I2900">
        <v>100444222</v>
      </c>
      <c r="J2900" t="s">
        <v>11785</v>
      </c>
      <c r="K2900" t="s">
        <v>36</v>
      </c>
      <c r="L2900" t="s">
        <v>1196</v>
      </c>
      <c r="M2900" t="s">
        <v>5956</v>
      </c>
      <c r="N2900" t="s">
        <v>16524</v>
      </c>
      <c r="O2900" s="70">
        <v>0.45833333333333331</v>
      </c>
      <c r="P2900" s="75" t="s">
        <v>39</v>
      </c>
      <c r="Q2900" t="s">
        <v>16525</v>
      </c>
      <c r="R2900" s="71">
        <v>0.58333333333333337</v>
      </c>
      <c r="T2900">
        <v>0</v>
      </c>
      <c r="U2900" s="75">
        <v>0</v>
      </c>
    </row>
    <row r="2901" spans="1:21" hidden="1">
      <c r="A2901" t="s">
        <v>16524</v>
      </c>
      <c r="B2901" t="s">
        <v>1403</v>
      </c>
      <c r="C2901" t="s">
        <v>41</v>
      </c>
      <c r="D2901">
        <v>738275527</v>
      </c>
      <c r="E2901" t="s">
        <v>33</v>
      </c>
      <c r="F2901" t="s">
        <v>45</v>
      </c>
      <c r="G2901" t="s">
        <v>11786</v>
      </c>
      <c r="H2901">
        <v>785679936</v>
      </c>
      <c r="I2901">
        <v>785679936</v>
      </c>
      <c r="J2901" t="s">
        <v>11787</v>
      </c>
      <c r="K2901" t="s">
        <v>36</v>
      </c>
      <c r="L2901" t="s">
        <v>3907</v>
      </c>
      <c r="M2901" t="s">
        <v>11788</v>
      </c>
      <c r="N2901" t="s">
        <v>16532</v>
      </c>
      <c r="O2901" s="70">
        <v>0.45833333333333331</v>
      </c>
      <c r="P2901" t="s">
        <v>45</v>
      </c>
      <c r="Q2901" t="s">
        <v>16525</v>
      </c>
      <c r="R2901" s="71">
        <v>0.58125000000000004</v>
      </c>
      <c r="T2901">
        <v>1711251738813</v>
      </c>
      <c r="U2901">
        <v>0</v>
      </c>
    </row>
    <row r="2902" spans="1:21" hidden="1">
      <c r="A2902" t="s">
        <v>16524</v>
      </c>
      <c r="B2902" t="s">
        <v>3596</v>
      </c>
      <c r="C2902" t="s">
        <v>41</v>
      </c>
      <c r="D2902">
        <v>254787701553</v>
      </c>
      <c r="E2902" t="s">
        <v>33</v>
      </c>
      <c r="F2902" t="s">
        <v>45</v>
      </c>
      <c r="G2902" t="s">
        <v>11789</v>
      </c>
      <c r="H2902">
        <v>254782915161</v>
      </c>
      <c r="I2902">
        <v>254782915161</v>
      </c>
      <c r="J2902" t="s">
        <v>11790</v>
      </c>
      <c r="K2902" t="s">
        <v>36</v>
      </c>
      <c r="L2902" t="s">
        <v>1196</v>
      </c>
      <c r="M2902" t="s">
        <v>11451</v>
      </c>
      <c r="N2902" t="s">
        <v>2513</v>
      </c>
      <c r="O2902" s="70">
        <v>0.54166666666666663</v>
      </c>
      <c r="P2902" s="75" t="s">
        <v>39</v>
      </c>
      <c r="Q2902" t="s">
        <v>16543</v>
      </c>
      <c r="R2902" t="s">
        <v>12371</v>
      </c>
      <c r="T2902">
        <v>0</v>
      </c>
      <c r="U2902" s="75">
        <v>0</v>
      </c>
    </row>
    <row r="2903" spans="1:21" hidden="1">
      <c r="A2903" t="s">
        <v>16524</v>
      </c>
      <c r="B2903" t="s">
        <v>1599</v>
      </c>
      <c r="C2903" t="s">
        <v>41</v>
      </c>
      <c r="D2903">
        <v>782765791</v>
      </c>
      <c r="E2903" t="s">
        <v>33</v>
      </c>
      <c r="F2903" t="s">
        <v>45</v>
      </c>
      <c r="G2903" t="s">
        <v>11791</v>
      </c>
      <c r="H2903">
        <v>735491180</v>
      </c>
      <c r="I2903">
        <v>700299183</v>
      </c>
      <c r="J2903" t="s">
        <v>11792</v>
      </c>
      <c r="K2903" t="s">
        <v>36</v>
      </c>
      <c r="L2903" t="s">
        <v>4076</v>
      </c>
      <c r="M2903" t="s">
        <v>11793</v>
      </c>
      <c r="N2903" t="s">
        <v>16524</v>
      </c>
      <c r="O2903" s="70">
        <v>0.625</v>
      </c>
      <c r="P2903" t="s">
        <v>45</v>
      </c>
      <c r="Q2903" t="s">
        <v>16525</v>
      </c>
      <c r="R2903" s="71">
        <v>0.64166666666666672</v>
      </c>
      <c r="T2903">
        <v>1711251739062</v>
      </c>
      <c r="U2903">
        <v>0</v>
      </c>
    </row>
    <row r="2904" spans="1:21" hidden="1">
      <c r="A2904" t="s">
        <v>16524</v>
      </c>
      <c r="B2904" t="s">
        <v>118</v>
      </c>
      <c r="C2904" t="s">
        <v>41</v>
      </c>
      <c r="D2904">
        <v>783211943</v>
      </c>
      <c r="E2904" t="s">
        <v>33</v>
      </c>
      <c r="F2904" t="s">
        <v>45</v>
      </c>
      <c r="G2904" t="s">
        <v>11794</v>
      </c>
      <c r="H2904">
        <v>723388504</v>
      </c>
      <c r="I2904">
        <v>783211943</v>
      </c>
      <c r="J2904" t="s">
        <v>11795</v>
      </c>
      <c r="K2904" t="s">
        <v>36</v>
      </c>
      <c r="L2904" t="s">
        <v>1196</v>
      </c>
      <c r="M2904" t="s">
        <v>6543</v>
      </c>
      <c r="N2904" t="s">
        <v>16524</v>
      </c>
      <c r="O2904" s="70">
        <v>0.75</v>
      </c>
      <c r="P2904" t="s">
        <v>45</v>
      </c>
      <c r="Q2904" t="s">
        <v>16525</v>
      </c>
      <c r="R2904" t="s">
        <v>12372</v>
      </c>
      <c r="T2904">
        <v>1711251738832</v>
      </c>
      <c r="U2904">
        <v>0</v>
      </c>
    </row>
    <row r="2905" spans="1:21" hidden="1">
      <c r="A2905" t="s">
        <v>16524</v>
      </c>
      <c r="B2905" t="s">
        <v>5096</v>
      </c>
      <c r="C2905" t="s">
        <v>41</v>
      </c>
      <c r="D2905">
        <v>254762900090</v>
      </c>
      <c r="E2905" t="s">
        <v>33</v>
      </c>
      <c r="F2905" t="s">
        <v>45</v>
      </c>
      <c r="G2905" t="s">
        <v>11796</v>
      </c>
      <c r="H2905">
        <v>254729477210</v>
      </c>
      <c r="I2905">
        <v>254729477210</v>
      </c>
      <c r="J2905" t="s">
        <v>11797</v>
      </c>
      <c r="K2905" t="s">
        <v>36</v>
      </c>
      <c r="L2905" t="s">
        <v>3916</v>
      </c>
      <c r="M2905" t="s">
        <v>11798</v>
      </c>
      <c r="N2905" t="s">
        <v>16526</v>
      </c>
      <c r="O2905" s="70">
        <v>0.41666666666666669</v>
      </c>
      <c r="P2905" t="s">
        <v>45</v>
      </c>
      <c r="Q2905" t="s">
        <v>16525</v>
      </c>
      <c r="R2905" t="s">
        <v>12373</v>
      </c>
      <c r="T2905">
        <v>1711251738992</v>
      </c>
      <c r="U2905">
        <v>0</v>
      </c>
    </row>
    <row r="2906" spans="1:21" hidden="1">
      <c r="A2906" t="s">
        <v>16524</v>
      </c>
      <c r="B2906" t="s">
        <v>99</v>
      </c>
      <c r="C2906" t="s">
        <v>41</v>
      </c>
      <c r="D2906">
        <v>783305070</v>
      </c>
      <c r="E2906" t="s">
        <v>33</v>
      </c>
      <c r="F2906" t="s">
        <v>45</v>
      </c>
      <c r="G2906" t="s">
        <v>11799</v>
      </c>
      <c r="H2906">
        <v>722866305</v>
      </c>
      <c r="I2906">
        <v>722235745</v>
      </c>
      <c r="J2906" t="s">
        <v>11800</v>
      </c>
      <c r="K2906" t="s">
        <v>36</v>
      </c>
      <c r="L2906" t="s">
        <v>1911</v>
      </c>
      <c r="M2906" t="s">
        <v>16575</v>
      </c>
      <c r="N2906" t="s">
        <v>16532</v>
      </c>
      <c r="O2906" s="70">
        <v>0.375</v>
      </c>
      <c r="P2906" t="s">
        <v>45</v>
      </c>
      <c r="Q2906" t="s">
        <v>16525</v>
      </c>
      <c r="R2906" t="s">
        <v>12374</v>
      </c>
      <c r="T2906">
        <v>1711251739185</v>
      </c>
      <c r="U2906">
        <v>0</v>
      </c>
    </row>
    <row r="2907" spans="1:21" hidden="1">
      <c r="A2907" t="s">
        <v>16524</v>
      </c>
      <c r="B2907" t="s">
        <v>4402</v>
      </c>
      <c r="C2907" t="s">
        <v>41</v>
      </c>
      <c r="D2907">
        <v>788595265</v>
      </c>
      <c r="E2907" t="s">
        <v>33</v>
      </c>
      <c r="F2907" t="s">
        <v>3886</v>
      </c>
      <c r="G2907" t="s">
        <v>11801</v>
      </c>
      <c r="H2907">
        <v>735678456</v>
      </c>
      <c r="I2907">
        <v>726453876</v>
      </c>
      <c r="J2907" t="s">
        <v>11802</v>
      </c>
      <c r="K2907" t="s">
        <v>36</v>
      </c>
      <c r="L2907" t="s">
        <v>4958</v>
      </c>
      <c r="M2907" t="s">
        <v>11803</v>
      </c>
      <c r="N2907" t="s">
        <v>16532</v>
      </c>
      <c r="O2907" s="70">
        <v>0.45833333333333331</v>
      </c>
      <c r="P2907" t="s">
        <v>3886</v>
      </c>
      <c r="R2907"/>
      <c r="U2907"/>
    </row>
    <row r="2908" spans="1:21">
      <c r="A2908" t="s">
        <v>16524</v>
      </c>
      <c r="B2908" t="s">
        <v>8813</v>
      </c>
      <c r="C2908" t="s">
        <v>1086</v>
      </c>
      <c r="D2908">
        <v>254752920122</v>
      </c>
      <c r="E2908" t="s">
        <v>33</v>
      </c>
      <c r="F2908" t="s">
        <v>45</v>
      </c>
      <c r="G2908" t="s">
        <v>6427</v>
      </c>
      <c r="H2908">
        <v>254751448455</v>
      </c>
      <c r="I2908">
        <v>254721537023</v>
      </c>
      <c r="J2908" t="s">
        <v>11804</v>
      </c>
      <c r="K2908" t="s">
        <v>81</v>
      </c>
      <c r="L2908" t="s">
        <v>3942</v>
      </c>
      <c r="M2908" t="s">
        <v>11805</v>
      </c>
      <c r="N2908" t="s">
        <v>16532</v>
      </c>
      <c r="O2908" s="70">
        <v>0.375</v>
      </c>
      <c r="P2908" t="s">
        <v>45</v>
      </c>
      <c r="Q2908" t="s">
        <v>16525</v>
      </c>
      <c r="R2908" t="s">
        <v>12375</v>
      </c>
      <c r="T2908">
        <v>1711251738911</v>
      </c>
      <c r="U2908">
        <v>0</v>
      </c>
    </row>
    <row r="2909" spans="1:21">
      <c r="A2909" t="s">
        <v>16524</v>
      </c>
      <c r="B2909" t="s">
        <v>11806</v>
      </c>
      <c r="C2909" t="s">
        <v>1130</v>
      </c>
      <c r="D2909">
        <v>788224017</v>
      </c>
      <c r="E2909" t="s">
        <v>33</v>
      </c>
      <c r="F2909" t="s">
        <v>45</v>
      </c>
      <c r="G2909" t="s">
        <v>11807</v>
      </c>
      <c r="H2909">
        <v>725095094</v>
      </c>
      <c r="I2909">
        <v>725095094</v>
      </c>
      <c r="J2909" t="s">
        <v>11808</v>
      </c>
      <c r="K2909" t="s">
        <v>36</v>
      </c>
      <c r="L2909" t="s">
        <v>1878</v>
      </c>
      <c r="M2909" t="s">
        <v>11809</v>
      </c>
      <c r="N2909" t="s">
        <v>16524</v>
      </c>
      <c r="O2909" s="70">
        <v>0.54166666666666663</v>
      </c>
      <c r="P2909" s="75" t="s">
        <v>39</v>
      </c>
      <c r="Q2909" t="s">
        <v>16545</v>
      </c>
      <c r="R2909" t="s">
        <v>16576</v>
      </c>
      <c r="T2909">
        <v>0</v>
      </c>
      <c r="U2909" s="75">
        <v>0</v>
      </c>
    </row>
    <row r="2910" spans="1:21" hidden="1">
      <c r="A2910" t="s">
        <v>16524</v>
      </c>
      <c r="B2910" t="s">
        <v>391</v>
      </c>
      <c r="C2910" t="s">
        <v>41</v>
      </c>
      <c r="D2910">
        <v>254783687450</v>
      </c>
      <c r="E2910" t="s">
        <v>33</v>
      </c>
      <c r="F2910" t="s">
        <v>45</v>
      </c>
      <c r="G2910" t="s">
        <v>11810</v>
      </c>
      <c r="H2910">
        <v>0</v>
      </c>
      <c r="I2910">
        <v>254713368372</v>
      </c>
      <c r="J2910" t="s">
        <v>11811</v>
      </c>
      <c r="K2910" t="s">
        <v>36</v>
      </c>
      <c r="L2910" t="s">
        <v>1196</v>
      </c>
      <c r="M2910" t="s">
        <v>11812</v>
      </c>
      <c r="N2910" t="s">
        <v>16524</v>
      </c>
      <c r="O2910" s="70">
        <v>0.54166666666666663</v>
      </c>
      <c r="P2910" t="s">
        <v>45</v>
      </c>
      <c r="Q2910" t="s">
        <v>16525</v>
      </c>
      <c r="R2910" t="s">
        <v>12376</v>
      </c>
      <c r="T2910">
        <v>1711251738799</v>
      </c>
      <c r="U2910">
        <v>0</v>
      </c>
    </row>
    <row r="2911" spans="1:21" hidden="1">
      <c r="A2911" t="s">
        <v>16524</v>
      </c>
      <c r="B2911" t="s">
        <v>867</v>
      </c>
      <c r="C2911" t="s">
        <v>41</v>
      </c>
      <c r="D2911">
        <v>738237386</v>
      </c>
      <c r="E2911" t="s">
        <v>33</v>
      </c>
      <c r="F2911" t="s">
        <v>45</v>
      </c>
      <c r="G2911" t="s">
        <v>4708</v>
      </c>
      <c r="I2911">
        <v>713951928</v>
      </c>
      <c r="J2911" t="s">
        <v>11813</v>
      </c>
      <c r="K2911" t="s">
        <v>36</v>
      </c>
      <c r="L2911" t="s">
        <v>3907</v>
      </c>
      <c r="M2911" t="s">
        <v>6829</v>
      </c>
      <c r="N2911" t="s">
        <v>16532</v>
      </c>
      <c r="O2911" s="70">
        <v>0.41666666666666669</v>
      </c>
      <c r="P2911" t="s">
        <v>45</v>
      </c>
      <c r="Q2911" t="s">
        <v>16525</v>
      </c>
      <c r="R2911" t="s">
        <v>12254</v>
      </c>
      <c r="T2911">
        <v>1711251739054</v>
      </c>
      <c r="U2911">
        <v>0</v>
      </c>
    </row>
    <row r="2912" spans="1:21" hidden="1">
      <c r="A2912" t="s">
        <v>16524</v>
      </c>
      <c r="B2912" t="s">
        <v>1019</v>
      </c>
      <c r="C2912" t="s">
        <v>41</v>
      </c>
      <c r="D2912">
        <v>738237386</v>
      </c>
      <c r="E2912" t="s">
        <v>33</v>
      </c>
      <c r="F2912" t="s">
        <v>45</v>
      </c>
      <c r="G2912" t="s">
        <v>10138</v>
      </c>
      <c r="I2912">
        <v>104721270</v>
      </c>
      <c r="J2912" t="s">
        <v>11814</v>
      </c>
      <c r="K2912" t="s">
        <v>36</v>
      </c>
      <c r="L2912" t="s">
        <v>3907</v>
      </c>
      <c r="M2912" t="s">
        <v>2864</v>
      </c>
      <c r="N2912" t="s">
        <v>16524</v>
      </c>
      <c r="O2912" s="70">
        <v>0.66666666666666663</v>
      </c>
      <c r="P2912" t="s">
        <v>45</v>
      </c>
      <c r="Q2912" t="s">
        <v>16525</v>
      </c>
      <c r="R2912" t="s">
        <v>12197</v>
      </c>
      <c r="T2912">
        <v>1711251738932</v>
      </c>
      <c r="U2912">
        <v>0</v>
      </c>
    </row>
    <row r="2913" spans="1:21" hidden="1">
      <c r="A2913" t="s">
        <v>16524</v>
      </c>
      <c r="B2913" t="s">
        <v>867</v>
      </c>
      <c r="C2913" t="s">
        <v>41</v>
      </c>
      <c r="D2913">
        <v>738237386</v>
      </c>
      <c r="E2913" t="s">
        <v>33</v>
      </c>
      <c r="F2913" t="s">
        <v>45</v>
      </c>
      <c r="G2913" t="s">
        <v>11815</v>
      </c>
      <c r="I2913">
        <v>728363608</v>
      </c>
      <c r="J2913" t="s">
        <v>11816</v>
      </c>
      <c r="K2913" t="s">
        <v>36</v>
      </c>
      <c r="L2913" t="s">
        <v>3907</v>
      </c>
      <c r="M2913" t="s">
        <v>2864</v>
      </c>
      <c r="N2913" t="s">
        <v>16532</v>
      </c>
      <c r="O2913" s="70">
        <v>0.41666666666666669</v>
      </c>
      <c r="P2913" t="s">
        <v>45</v>
      </c>
      <c r="Q2913" t="s">
        <v>16525</v>
      </c>
      <c r="R2913" t="s">
        <v>12377</v>
      </c>
      <c r="T2913">
        <v>1711251739339</v>
      </c>
      <c r="U2913">
        <v>0</v>
      </c>
    </row>
    <row r="2914" spans="1:21" hidden="1">
      <c r="A2914" t="s">
        <v>16524</v>
      </c>
      <c r="B2914" t="s">
        <v>129</v>
      </c>
      <c r="C2914" t="s">
        <v>41</v>
      </c>
      <c r="D2914">
        <v>735273778</v>
      </c>
      <c r="E2914" t="s">
        <v>33</v>
      </c>
      <c r="F2914" t="s">
        <v>45</v>
      </c>
      <c r="G2914" t="s">
        <v>11817</v>
      </c>
      <c r="H2914">
        <v>783052689</v>
      </c>
      <c r="I2914">
        <v>740217946</v>
      </c>
      <c r="J2914" t="s">
        <v>11818</v>
      </c>
      <c r="K2914" t="s">
        <v>36</v>
      </c>
      <c r="L2914" t="s">
        <v>1878</v>
      </c>
      <c r="M2914" t="s">
        <v>16580</v>
      </c>
      <c r="N2914" t="s">
        <v>16532</v>
      </c>
      <c r="O2914" s="70">
        <v>0.45833333333333331</v>
      </c>
      <c r="P2914" t="s">
        <v>45</v>
      </c>
      <c r="Q2914" t="s">
        <v>16525</v>
      </c>
      <c r="R2914" t="s">
        <v>12378</v>
      </c>
      <c r="T2914">
        <v>1711251738905</v>
      </c>
      <c r="U2914">
        <v>0</v>
      </c>
    </row>
    <row r="2915" spans="1:21" hidden="1">
      <c r="A2915" t="s">
        <v>16524</v>
      </c>
      <c r="B2915" t="s">
        <v>118</v>
      </c>
      <c r="C2915" t="s">
        <v>41</v>
      </c>
      <c r="D2915">
        <v>783211943</v>
      </c>
      <c r="E2915" t="s">
        <v>33</v>
      </c>
      <c r="F2915" t="s">
        <v>45</v>
      </c>
      <c r="G2915" t="s">
        <v>11819</v>
      </c>
      <c r="H2915">
        <v>721272862</v>
      </c>
      <c r="I2915">
        <v>721679057</v>
      </c>
      <c r="J2915" t="s">
        <v>11820</v>
      </c>
      <c r="K2915" t="s">
        <v>36</v>
      </c>
      <c r="L2915" t="s">
        <v>1196</v>
      </c>
      <c r="M2915" t="s">
        <v>16581</v>
      </c>
      <c r="N2915" t="s">
        <v>16524</v>
      </c>
      <c r="O2915" s="70">
        <v>0.70833333333333337</v>
      </c>
      <c r="P2915" s="75" t="s">
        <v>67</v>
      </c>
      <c r="Q2915" t="s">
        <v>16525</v>
      </c>
      <c r="R2915" t="s">
        <v>12379</v>
      </c>
      <c r="T2915">
        <v>0</v>
      </c>
      <c r="U2915" s="75" t="s">
        <v>4355</v>
      </c>
    </row>
    <row r="2916" spans="1:21" hidden="1">
      <c r="A2916" t="s">
        <v>16524</v>
      </c>
      <c r="B2916" t="s">
        <v>4645</v>
      </c>
      <c r="C2916" t="s">
        <v>41</v>
      </c>
      <c r="D2916">
        <v>254731900800</v>
      </c>
      <c r="E2916" t="s">
        <v>33</v>
      </c>
      <c r="F2916" t="s">
        <v>45</v>
      </c>
      <c r="G2916" t="s">
        <v>11821</v>
      </c>
      <c r="H2916">
        <v>254731900800</v>
      </c>
      <c r="I2916">
        <v>254731900800</v>
      </c>
      <c r="J2916" t="s">
        <v>5576</v>
      </c>
      <c r="K2916" t="s">
        <v>36</v>
      </c>
      <c r="L2916" t="s">
        <v>4129</v>
      </c>
      <c r="M2916" t="s">
        <v>1209</v>
      </c>
      <c r="N2916" t="s">
        <v>16532</v>
      </c>
      <c r="O2916" s="70">
        <v>0.375</v>
      </c>
      <c r="P2916" t="s">
        <v>45</v>
      </c>
      <c r="Q2916" t="s">
        <v>16525</v>
      </c>
      <c r="R2916" t="s">
        <v>12096</v>
      </c>
      <c r="T2916">
        <v>1711251738787</v>
      </c>
      <c r="U2916">
        <v>0</v>
      </c>
    </row>
    <row r="2917" spans="1:21" hidden="1">
      <c r="A2917" t="s">
        <v>16524</v>
      </c>
      <c r="B2917" t="s">
        <v>1754</v>
      </c>
      <c r="C2917" t="s">
        <v>41</v>
      </c>
      <c r="D2917">
        <v>737760378</v>
      </c>
      <c r="E2917" t="s">
        <v>33</v>
      </c>
      <c r="F2917" t="s">
        <v>45</v>
      </c>
      <c r="G2917" t="s">
        <v>11822</v>
      </c>
      <c r="I2917">
        <v>791190990</v>
      </c>
      <c r="J2917" t="s">
        <v>11823</v>
      </c>
      <c r="K2917" t="s">
        <v>36</v>
      </c>
      <c r="L2917" t="s">
        <v>3943</v>
      </c>
      <c r="M2917" t="s">
        <v>11824</v>
      </c>
      <c r="N2917" t="s">
        <v>16532</v>
      </c>
      <c r="O2917" s="70">
        <v>0.33333333333333331</v>
      </c>
      <c r="P2917" t="s">
        <v>45</v>
      </c>
      <c r="Q2917" t="s">
        <v>16525</v>
      </c>
      <c r="R2917" t="s">
        <v>12380</v>
      </c>
      <c r="T2917">
        <v>1711251739096</v>
      </c>
      <c r="U2917">
        <v>0</v>
      </c>
    </row>
    <row r="2918" spans="1:21" hidden="1">
      <c r="A2918" t="s">
        <v>16524</v>
      </c>
      <c r="B2918" t="s">
        <v>4278</v>
      </c>
      <c r="C2918" t="s">
        <v>41</v>
      </c>
      <c r="D2918">
        <v>762144673</v>
      </c>
      <c r="E2918" t="s">
        <v>33</v>
      </c>
      <c r="F2918" t="s">
        <v>3886</v>
      </c>
      <c r="G2918" t="s">
        <v>11825</v>
      </c>
      <c r="H2918">
        <v>724050946</v>
      </c>
      <c r="I2918">
        <v>724050946</v>
      </c>
      <c r="J2918" t="s">
        <v>11826</v>
      </c>
      <c r="K2918" t="s">
        <v>36</v>
      </c>
      <c r="L2918" t="s">
        <v>3940</v>
      </c>
      <c r="N2918" s="22">
        <v>46023</v>
      </c>
      <c r="O2918" s="70">
        <v>0.45833333333333331</v>
      </c>
      <c r="P2918" t="s">
        <v>3886</v>
      </c>
      <c r="R2918"/>
      <c r="U2918"/>
    </row>
    <row r="2919" spans="1:21" hidden="1">
      <c r="A2919" t="s">
        <v>16524</v>
      </c>
      <c r="B2919" t="s">
        <v>7545</v>
      </c>
      <c r="C2919" t="s">
        <v>41</v>
      </c>
      <c r="D2919">
        <v>785064773</v>
      </c>
      <c r="E2919" t="s">
        <v>33</v>
      </c>
      <c r="F2919" t="s">
        <v>45</v>
      </c>
      <c r="G2919" t="s">
        <v>11827</v>
      </c>
      <c r="I2919">
        <v>743310900</v>
      </c>
      <c r="J2919" t="s">
        <v>11828</v>
      </c>
      <c r="K2919" t="s">
        <v>36</v>
      </c>
      <c r="L2919" t="s">
        <v>3926</v>
      </c>
      <c r="M2919" t="s">
        <v>11829</v>
      </c>
      <c r="N2919" t="s">
        <v>16539</v>
      </c>
      <c r="O2919" s="70">
        <v>0.45833333333333331</v>
      </c>
      <c r="P2919" t="s">
        <v>45</v>
      </c>
      <c r="Q2919" t="s">
        <v>16525</v>
      </c>
      <c r="R2919" t="s">
        <v>12381</v>
      </c>
      <c r="T2919">
        <v>1711251738816</v>
      </c>
      <c r="U2919">
        <v>0</v>
      </c>
    </row>
    <row r="2920" spans="1:21" hidden="1">
      <c r="A2920" t="s">
        <v>16524</v>
      </c>
      <c r="B2920" t="s">
        <v>5632</v>
      </c>
      <c r="C2920" t="s">
        <v>41</v>
      </c>
      <c r="D2920">
        <v>254788374099</v>
      </c>
      <c r="E2920" t="s">
        <v>33</v>
      </c>
      <c r="F2920" t="s">
        <v>3886</v>
      </c>
      <c r="G2920" t="s">
        <v>11830</v>
      </c>
      <c r="I2920">
        <v>739602773</v>
      </c>
      <c r="J2920" t="s">
        <v>11831</v>
      </c>
      <c r="K2920" t="s">
        <v>36</v>
      </c>
      <c r="L2920" t="s">
        <v>3907</v>
      </c>
      <c r="M2920" t="s">
        <v>11832</v>
      </c>
      <c r="N2920" s="22">
        <v>45789</v>
      </c>
      <c r="O2920" s="70">
        <v>0.375</v>
      </c>
      <c r="P2920" t="s">
        <v>3886</v>
      </c>
      <c r="R2920"/>
      <c r="U2920"/>
    </row>
    <row r="2921" spans="1:21">
      <c r="A2921" t="s">
        <v>16524</v>
      </c>
      <c r="B2921" t="s">
        <v>11607</v>
      </c>
      <c r="C2921" t="s">
        <v>2932</v>
      </c>
      <c r="D2921">
        <v>783975991</v>
      </c>
      <c r="E2921" t="s">
        <v>33</v>
      </c>
      <c r="F2921" t="s">
        <v>45</v>
      </c>
      <c r="G2921" t="s">
        <v>8699</v>
      </c>
      <c r="H2921">
        <v>700736569</v>
      </c>
      <c r="I2921">
        <v>700736569</v>
      </c>
      <c r="J2921" t="s">
        <v>11833</v>
      </c>
      <c r="K2921" t="s">
        <v>36</v>
      </c>
      <c r="L2921" t="s">
        <v>1241</v>
      </c>
      <c r="M2921" t="s">
        <v>11834</v>
      </c>
      <c r="N2921" t="s">
        <v>16524</v>
      </c>
      <c r="O2921" s="70">
        <v>0.625</v>
      </c>
      <c r="P2921" t="s">
        <v>45</v>
      </c>
      <c r="Q2921" t="s">
        <v>16525</v>
      </c>
      <c r="R2921" s="71">
        <v>0.75416666666666665</v>
      </c>
      <c r="T2921">
        <v>1711251739512</v>
      </c>
      <c r="U2921">
        <v>0</v>
      </c>
    </row>
    <row r="2922" spans="1:21" hidden="1">
      <c r="A2922" t="s">
        <v>16524</v>
      </c>
      <c r="B2922" t="s">
        <v>47</v>
      </c>
      <c r="C2922" t="s">
        <v>41</v>
      </c>
      <c r="D2922">
        <v>735633807</v>
      </c>
      <c r="E2922" t="s">
        <v>33</v>
      </c>
      <c r="F2922" t="s">
        <v>45</v>
      </c>
      <c r="G2922" t="s">
        <v>11835</v>
      </c>
      <c r="H2922">
        <v>786175804</v>
      </c>
      <c r="I2922">
        <v>786175804</v>
      </c>
      <c r="J2922" t="s">
        <v>11836</v>
      </c>
      <c r="K2922" t="s">
        <v>36</v>
      </c>
      <c r="L2922" t="s">
        <v>1196</v>
      </c>
      <c r="M2922" t="s">
        <v>16586</v>
      </c>
      <c r="N2922" t="s">
        <v>16524</v>
      </c>
      <c r="O2922" s="70">
        <v>0.5</v>
      </c>
      <c r="P2922" t="s">
        <v>45</v>
      </c>
      <c r="Q2922" t="s">
        <v>16525</v>
      </c>
      <c r="R2922" s="71">
        <v>0.6791666666666667</v>
      </c>
      <c r="T2922">
        <v>1711251739261</v>
      </c>
      <c r="U2922">
        <v>0</v>
      </c>
    </row>
    <row r="2923" spans="1:21" hidden="1">
      <c r="A2923" t="s">
        <v>16524</v>
      </c>
      <c r="B2923" t="s">
        <v>47</v>
      </c>
      <c r="C2923" t="s">
        <v>41</v>
      </c>
      <c r="D2923">
        <v>735633807</v>
      </c>
      <c r="E2923" t="s">
        <v>33</v>
      </c>
      <c r="F2923" t="s">
        <v>45</v>
      </c>
      <c r="G2923" t="s">
        <v>11837</v>
      </c>
      <c r="H2923">
        <v>712305829</v>
      </c>
      <c r="I2923">
        <v>712305829</v>
      </c>
      <c r="J2923" t="s">
        <v>11838</v>
      </c>
      <c r="K2923" t="s">
        <v>36</v>
      </c>
      <c r="L2923" t="s">
        <v>3942</v>
      </c>
      <c r="M2923" t="s">
        <v>11839</v>
      </c>
      <c r="N2923" t="s">
        <v>16524</v>
      </c>
      <c r="O2923" s="70">
        <v>0.58333333333333337</v>
      </c>
      <c r="P2923" t="s">
        <v>45</v>
      </c>
      <c r="Q2923" t="s">
        <v>16525</v>
      </c>
      <c r="R2923" t="s">
        <v>12192</v>
      </c>
      <c r="T2923">
        <v>1711251738902</v>
      </c>
      <c r="U2923">
        <v>0</v>
      </c>
    </row>
    <row r="2924" spans="1:21" hidden="1">
      <c r="A2924" t="s">
        <v>16524</v>
      </c>
      <c r="B2924" t="s">
        <v>10981</v>
      </c>
      <c r="C2924" t="s">
        <v>41</v>
      </c>
      <c r="D2924">
        <v>100911807</v>
      </c>
      <c r="E2924" t="s">
        <v>33</v>
      </c>
      <c r="F2924" t="s">
        <v>45</v>
      </c>
      <c r="G2924" t="s">
        <v>11840</v>
      </c>
      <c r="I2924">
        <v>700537360</v>
      </c>
      <c r="J2924" t="s">
        <v>11841</v>
      </c>
      <c r="K2924" t="s">
        <v>36</v>
      </c>
      <c r="L2924" t="s">
        <v>1196</v>
      </c>
      <c r="M2924" t="s">
        <v>11842</v>
      </c>
      <c r="N2924" t="s">
        <v>16524</v>
      </c>
      <c r="O2924" s="70">
        <v>0.54166666666666663</v>
      </c>
      <c r="P2924" t="s">
        <v>45</v>
      </c>
      <c r="Q2924" t="s">
        <v>16525</v>
      </c>
      <c r="R2924" t="s">
        <v>12382</v>
      </c>
      <c r="T2924">
        <v>1711251738793</v>
      </c>
      <c r="U2924">
        <v>0</v>
      </c>
    </row>
    <row r="2925" spans="1:21" hidden="1">
      <c r="A2925" t="s">
        <v>16524</v>
      </c>
      <c r="B2925" t="s">
        <v>381</v>
      </c>
      <c r="C2925" t="s">
        <v>41</v>
      </c>
      <c r="D2925">
        <v>100911807</v>
      </c>
      <c r="E2925" t="s">
        <v>33</v>
      </c>
      <c r="F2925" t="s">
        <v>45</v>
      </c>
      <c r="G2925" t="s">
        <v>11843</v>
      </c>
      <c r="I2925">
        <v>797277971</v>
      </c>
      <c r="J2925" t="s">
        <v>11844</v>
      </c>
      <c r="K2925" t="s">
        <v>36</v>
      </c>
      <c r="L2925" t="s">
        <v>3943</v>
      </c>
      <c r="M2925" t="s">
        <v>11845</v>
      </c>
      <c r="N2925" t="s">
        <v>16524</v>
      </c>
      <c r="O2925" s="70">
        <v>0.54166666666666663</v>
      </c>
      <c r="P2925" s="75" t="s">
        <v>4124</v>
      </c>
      <c r="Q2925" t="s">
        <v>16525</v>
      </c>
      <c r="R2925" t="s">
        <v>12231</v>
      </c>
      <c r="T2925">
        <v>0</v>
      </c>
      <c r="U2925" s="75">
        <v>0</v>
      </c>
    </row>
    <row r="2926" spans="1:21" hidden="1">
      <c r="A2926" t="s">
        <v>16524</v>
      </c>
      <c r="B2926" t="s">
        <v>47</v>
      </c>
      <c r="C2926" t="s">
        <v>41</v>
      </c>
      <c r="D2926">
        <v>735633807</v>
      </c>
      <c r="E2926" t="s">
        <v>33</v>
      </c>
      <c r="F2926" t="s">
        <v>45</v>
      </c>
      <c r="G2926" t="s">
        <v>11846</v>
      </c>
      <c r="H2926">
        <v>741236686</v>
      </c>
      <c r="I2926">
        <v>741236686</v>
      </c>
      <c r="J2926" t="s">
        <v>11847</v>
      </c>
      <c r="K2926" t="s">
        <v>36</v>
      </c>
      <c r="L2926" t="s">
        <v>1196</v>
      </c>
      <c r="M2926" t="s">
        <v>11848</v>
      </c>
      <c r="N2926" t="s">
        <v>16524</v>
      </c>
      <c r="O2926" s="70">
        <v>0.58333333333333337</v>
      </c>
      <c r="P2926" s="75" t="s">
        <v>67</v>
      </c>
      <c r="Q2926" t="s">
        <v>16525</v>
      </c>
      <c r="R2926" t="s">
        <v>12383</v>
      </c>
      <c r="T2926">
        <v>0</v>
      </c>
      <c r="U2926" s="75" t="s">
        <v>4355</v>
      </c>
    </row>
    <row r="2927" spans="1:21" hidden="1">
      <c r="A2927" t="s">
        <v>16524</v>
      </c>
      <c r="B2927" t="s">
        <v>4103</v>
      </c>
      <c r="C2927" t="s">
        <v>41</v>
      </c>
      <c r="D2927">
        <v>780961460</v>
      </c>
      <c r="E2927" t="s">
        <v>33</v>
      </c>
      <c r="F2927" t="s">
        <v>45</v>
      </c>
      <c r="G2927" t="s">
        <v>11849</v>
      </c>
      <c r="H2927">
        <v>792214291</v>
      </c>
      <c r="I2927">
        <v>792214291</v>
      </c>
      <c r="J2927" t="s">
        <v>11850</v>
      </c>
      <c r="K2927" t="s">
        <v>81</v>
      </c>
      <c r="L2927" t="s">
        <v>1196</v>
      </c>
      <c r="M2927" t="s">
        <v>11851</v>
      </c>
      <c r="N2927" t="s">
        <v>16524</v>
      </c>
      <c r="O2927" s="70">
        <v>0.70833333333333337</v>
      </c>
      <c r="P2927" t="s">
        <v>45</v>
      </c>
      <c r="Q2927" t="s">
        <v>16525</v>
      </c>
      <c r="R2927" t="s">
        <v>12384</v>
      </c>
      <c r="T2927">
        <v>1711251739244</v>
      </c>
      <c r="U2927">
        <v>0</v>
      </c>
    </row>
    <row r="2928" spans="1:21" hidden="1">
      <c r="A2928" t="s">
        <v>16524</v>
      </c>
      <c r="B2928" t="s">
        <v>9490</v>
      </c>
      <c r="C2928" t="s">
        <v>41</v>
      </c>
      <c r="D2928">
        <v>782244288</v>
      </c>
      <c r="E2928" t="s">
        <v>33</v>
      </c>
      <c r="F2928" t="s">
        <v>45</v>
      </c>
      <c r="G2928" t="s">
        <v>11852</v>
      </c>
      <c r="H2928">
        <v>742744340</v>
      </c>
      <c r="I2928">
        <v>756661000</v>
      </c>
      <c r="J2928" t="s">
        <v>11853</v>
      </c>
      <c r="K2928" t="s">
        <v>36</v>
      </c>
      <c r="L2928" t="s">
        <v>1196</v>
      </c>
      <c r="M2928" t="s">
        <v>11854</v>
      </c>
      <c r="N2928" t="s">
        <v>16524</v>
      </c>
      <c r="O2928" s="70">
        <v>0.75</v>
      </c>
      <c r="P2928" t="s">
        <v>45</v>
      </c>
      <c r="Q2928" t="s">
        <v>16525</v>
      </c>
      <c r="R2928" s="71">
        <v>0.57847222222222228</v>
      </c>
      <c r="T2928">
        <v>1711251738805</v>
      </c>
      <c r="U2928">
        <v>0</v>
      </c>
    </row>
    <row r="2929" spans="1:21" hidden="1">
      <c r="A2929" t="s">
        <v>16524</v>
      </c>
      <c r="B2929" t="s">
        <v>4094</v>
      </c>
      <c r="C2929" t="s">
        <v>41</v>
      </c>
      <c r="D2929">
        <v>784408959</v>
      </c>
      <c r="E2929" t="s">
        <v>33</v>
      </c>
      <c r="F2929" t="s">
        <v>45</v>
      </c>
      <c r="G2929" t="s">
        <v>11855</v>
      </c>
      <c r="H2929">
        <v>789731669</v>
      </c>
      <c r="I2929">
        <v>726274343</v>
      </c>
      <c r="J2929" t="s">
        <v>11856</v>
      </c>
      <c r="K2929" t="s">
        <v>36</v>
      </c>
      <c r="L2929" t="s">
        <v>3907</v>
      </c>
      <c r="M2929" t="s">
        <v>11857</v>
      </c>
      <c r="N2929" t="s">
        <v>16524</v>
      </c>
      <c r="O2929" s="70">
        <v>0.58333333333333337</v>
      </c>
      <c r="P2929" t="s">
        <v>45</v>
      </c>
      <c r="Q2929" t="s">
        <v>16525</v>
      </c>
      <c r="R2929" s="71">
        <v>0.59444444444444444</v>
      </c>
      <c r="T2929">
        <v>1711251738874</v>
      </c>
      <c r="U2929">
        <v>0</v>
      </c>
    </row>
    <row r="2930" spans="1:21" hidden="1">
      <c r="A2930" t="s">
        <v>16524</v>
      </c>
      <c r="B2930" t="s">
        <v>4094</v>
      </c>
      <c r="C2930" t="s">
        <v>41</v>
      </c>
      <c r="D2930">
        <v>784408959</v>
      </c>
      <c r="E2930" t="s">
        <v>33</v>
      </c>
      <c r="F2930" t="s">
        <v>45</v>
      </c>
      <c r="G2930" t="s">
        <v>11858</v>
      </c>
      <c r="I2930">
        <v>716884643</v>
      </c>
      <c r="J2930" t="s">
        <v>11859</v>
      </c>
      <c r="K2930" t="s">
        <v>36</v>
      </c>
      <c r="L2930" t="s">
        <v>3907</v>
      </c>
      <c r="M2930" t="s">
        <v>2189</v>
      </c>
      <c r="N2930" t="s">
        <v>16524</v>
      </c>
      <c r="O2930" s="70">
        <v>0.58333333333333337</v>
      </c>
      <c r="P2930" t="s">
        <v>45</v>
      </c>
      <c r="Q2930" t="s">
        <v>16525</v>
      </c>
      <c r="R2930" s="71">
        <v>0.60416666666666663</v>
      </c>
      <c r="T2930">
        <v>1711251738915</v>
      </c>
      <c r="U2930">
        <v>0</v>
      </c>
    </row>
    <row r="2931" spans="1:21" hidden="1">
      <c r="A2931" t="s">
        <v>16524</v>
      </c>
      <c r="B2931" t="s">
        <v>4094</v>
      </c>
      <c r="C2931" t="s">
        <v>41</v>
      </c>
      <c r="D2931">
        <v>784408959</v>
      </c>
      <c r="E2931" t="s">
        <v>33</v>
      </c>
      <c r="F2931" t="s">
        <v>45</v>
      </c>
      <c r="G2931" t="s">
        <v>11860</v>
      </c>
      <c r="I2931">
        <v>701066537</v>
      </c>
      <c r="J2931" t="s">
        <v>11861</v>
      </c>
      <c r="K2931" t="s">
        <v>36</v>
      </c>
      <c r="L2931" t="s">
        <v>1196</v>
      </c>
      <c r="M2931" t="s">
        <v>11862</v>
      </c>
      <c r="N2931" t="s">
        <v>16524</v>
      </c>
      <c r="O2931" s="70">
        <v>0.58333333333333337</v>
      </c>
      <c r="P2931" s="75" t="s">
        <v>39</v>
      </c>
      <c r="Q2931" t="s">
        <v>16525</v>
      </c>
      <c r="R2931" t="s">
        <v>12256</v>
      </c>
      <c r="T2931">
        <v>0</v>
      </c>
      <c r="U2931" s="75">
        <v>0</v>
      </c>
    </row>
    <row r="2932" spans="1:21" hidden="1">
      <c r="A2932" t="s">
        <v>16524</v>
      </c>
      <c r="B2932" t="s">
        <v>5978</v>
      </c>
      <c r="C2932" t="s">
        <v>41</v>
      </c>
      <c r="D2932">
        <v>254731700211</v>
      </c>
      <c r="E2932" t="s">
        <v>33</v>
      </c>
      <c r="F2932" t="s">
        <v>45</v>
      </c>
      <c r="G2932" t="s">
        <v>11863</v>
      </c>
      <c r="I2932">
        <v>740209333</v>
      </c>
      <c r="J2932" t="s">
        <v>11864</v>
      </c>
      <c r="K2932" t="s">
        <v>36</v>
      </c>
      <c r="L2932" t="s">
        <v>3975</v>
      </c>
      <c r="M2932" t="s">
        <v>11865</v>
      </c>
      <c r="N2932" t="s">
        <v>16524</v>
      </c>
      <c r="O2932" s="70">
        <v>0.54166666666666663</v>
      </c>
      <c r="P2932" s="75" t="s">
        <v>39</v>
      </c>
      <c r="Q2932" t="s">
        <v>16525</v>
      </c>
      <c r="R2932" t="s">
        <v>12025</v>
      </c>
      <c r="T2932">
        <v>0</v>
      </c>
      <c r="U2932" s="75">
        <v>0</v>
      </c>
    </row>
    <row r="2933" spans="1:21" hidden="1">
      <c r="A2933" t="s">
        <v>16524</v>
      </c>
      <c r="B2933" t="s">
        <v>6561</v>
      </c>
      <c r="C2933" t="s">
        <v>41</v>
      </c>
      <c r="D2933">
        <v>731700211</v>
      </c>
      <c r="E2933" t="s">
        <v>33</v>
      </c>
      <c r="F2933" t="s">
        <v>45</v>
      </c>
      <c r="G2933" t="s">
        <v>11866</v>
      </c>
      <c r="H2933">
        <v>105919005</v>
      </c>
      <c r="I2933">
        <v>791898597</v>
      </c>
      <c r="J2933" t="s">
        <v>11867</v>
      </c>
      <c r="K2933" t="s">
        <v>36</v>
      </c>
      <c r="L2933" t="s">
        <v>1196</v>
      </c>
      <c r="M2933" t="s">
        <v>16592</v>
      </c>
      <c r="N2933" t="s">
        <v>16524</v>
      </c>
      <c r="O2933" s="70">
        <v>0.58333333333333337</v>
      </c>
      <c r="P2933" t="s">
        <v>45</v>
      </c>
      <c r="Q2933" t="s">
        <v>16525</v>
      </c>
      <c r="R2933" s="72">
        <v>0.72847222222222219</v>
      </c>
      <c r="T2933">
        <v>1711251739433</v>
      </c>
      <c r="U2933">
        <v>0</v>
      </c>
    </row>
    <row r="2934" spans="1:21" hidden="1">
      <c r="A2934" t="s">
        <v>16524</v>
      </c>
      <c r="B2934" t="s">
        <v>47</v>
      </c>
      <c r="C2934" t="s">
        <v>41</v>
      </c>
      <c r="D2934">
        <v>735633807</v>
      </c>
      <c r="E2934" t="s">
        <v>33</v>
      </c>
      <c r="F2934" t="s">
        <v>45</v>
      </c>
      <c r="G2934" t="s">
        <v>11868</v>
      </c>
      <c r="H2934">
        <v>736706097</v>
      </c>
      <c r="I2934">
        <v>736706097</v>
      </c>
      <c r="J2934" t="s">
        <v>11785</v>
      </c>
      <c r="K2934" t="s">
        <v>36</v>
      </c>
      <c r="L2934" t="s">
        <v>1196</v>
      </c>
      <c r="M2934" t="s">
        <v>554</v>
      </c>
      <c r="N2934" t="s">
        <v>16524</v>
      </c>
      <c r="O2934" s="70">
        <v>0.58333333333333337</v>
      </c>
      <c r="P2934" t="s">
        <v>45</v>
      </c>
      <c r="Q2934" t="s">
        <v>16525</v>
      </c>
      <c r="R2934" s="72">
        <v>0.63402777777777775</v>
      </c>
      <c r="T2934">
        <v>1711251739003</v>
      </c>
      <c r="U2934">
        <v>0</v>
      </c>
    </row>
    <row r="2935" spans="1:21" hidden="1">
      <c r="A2935" t="s">
        <v>16524</v>
      </c>
      <c r="B2935" t="s">
        <v>2777</v>
      </c>
      <c r="C2935" t="s">
        <v>41</v>
      </c>
      <c r="D2935">
        <v>254762648144</v>
      </c>
      <c r="E2935" t="s">
        <v>33</v>
      </c>
      <c r="F2935" t="s">
        <v>45</v>
      </c>
      <c r="G2935" t="s">
        <v>11869</v>
      </c>
      <c r="I2935">
        <v>254703892312</v>
      </c>
      <c r="J2935" t="s">
        <v>11870</v>
      </c>
      <c r="K2935" t="s">
        <v>36</v>
      </c>
      <c r="L2935" t="s">
        <v>3943</v>
      </c>
      <c r="M2935" t="s">
        <v>6809</v>
      </c>
      <c r="N2935" t="s">
        <v>16526</v>
      </c>
      <c r="O2935" s="70">
        <v>0.45833333333333331</v>
      </c>
      <c r="P2935" s="75" t="s">
        <v>39</v>
      </c>
      <c r="Q2935" t="s">
        <v>16525</v>
      </c>
      <c r="R2935" s="72">
        <v>0.6875</v>
      </c>
      <c r="T2935">
        <v>0</v>
      </c>
      <c r="U2935" s="75">
        <v>0</v>
      </c>
    </row>
    <row r="2936" spans="1:21" hidden="1">
      <c r="A2936" t="s">
        <v>16524</v>
      </c>
      <c r="B2936" t="s">
        <v>1020</v>
      </c>
      <c r="C2936" t="s">
        <v>41</v>
      </c>
      <c r="D2936">
        <v>737760378</v>
      </c>
      <c r="E2936" t="s">
        <v>33</v>
      </c>
      <c r="F2936" t="s">
        <v>45</v>
      </c>
      <c r="G2936" t="s">
        <v>11871</v>
      </c>
      <c r="I2936">
        <v>722638403</v>
      </c>
      <c r="J2936" t="s">
        <v>11872</v>
      </c>
      <c r="K2936" t="s">
        <v>36</v>
      </c>
      <c r="L2936" t="s">
        <v>3943</v>
      </c>
      <c r="M2936" t="s">
        <v>11615</v>
      </c>
      <c r="N2936" t="s">
        <v>16532</v>
      </c>
      <c r="O2936" s="70">
        <v>0.33333333333333331</v>
      </c>
      <c r="P2936" s="75" t="s">
        <v>39</v>
      </c>
      <c r="Q2936" t="s">
        <v>16525</v>
      </c>
      <c r="R2936" s="72">
        <v>0.67708333333333337</v>
      </c>
      <c r="T2936">
        <v>0</v>
      </c>
      <c r="U2936" s="75">
        <v>0</v>
      </c>
    </row>
    <row r="2937" spans="1:21" hidden="1">
      <c r="A2937" t="s">
        <v>16524</v>
      </c>
      <c r="B2937" t="s">
        <v>8441</v>
      </c>
      <c r="C2937" t="s">
        <v>41</v>
      </c>
      <c r="D2937">
        <v>254782325197</v>
      </c>
      <c r="E2937" t="s">
        <v>33</v>
      </c>
      <c r="F2937" t="s">
        <v>45</v>
      </c>
      <c r="G2937" t="s">
        <v>11873</v>
      </c>
      <c r="H2937">
        <v>254785984929</v>
      </c>
      <c r="I2937">
        <v>254116594172</v>
      </c>
      <c r="J2937" t="s">
        <v>11874</v>
      </c>
      <c r="K2937" t="s">
        <v>36</v>
      </c>
      <c r="L2937" t="s">
        <v>3926</v>
      </c>
      <c r="M2937" t="s">
        <v>7420</v>
      </c>
      <c r="N2937" t="s">
        <v>16526</v>
      </c>
      <c r="O2937" s="70">
        <v>0.5</v>
      </c>
      <c r="P2937" s="75" t="s">
        <v>39</v>
      </c>
      <c r="Q2937" t="s">
        <v>16525</v>
      </c>
      <c r="R2937" s="72">
        <v>3.5416666666666666E-2</v>
      </c>
      <c r="T2937">
        <v>0</v>
      </c>
      <c r="U2937" s="75">
        <v>0</v>
      </c>
    </row>
    <row r="2938" spans="1:21" hidden="1">
      <c r="A2938" t="s">
        <v>16524</v>
      </c>
      <c r="B2938" t="s">
        <v>5870</v>
      </c>
      <c r="C2938" t="s">
        <v>41</v>
      </c>
      <c r="D2938">
        <v>735455419</v>
      </c>
      <c r="E2938" t="s">
        <v>33</v>
      </c>
      <c r="F2938" t="s">
        <v>45</v>
      </c>
      <c r="G2938" t="s">
        <v>11875</v>
      </c>
      <c r="H2938">
        <v>741967181</v>
      </c>
      <c r="I2938">
        <v>741967181</v>
      </c>
      <c r="J2938" t="s">
        <v>11876</v>
      </c>
      <c r="K2938" t="s">
        <v>36</v>
      </c>
      <c r="L2938" t="s">
        <v>3909</v>
      </c>
      <c r="M2938" t="s">
        <v>7060</v>
      </c>
      <c r="N2938" t="s">
        <v>16524</v>
      </c>
      <c r="O2938" s="70">
        <v>0.66666666666666663</v>
      </c>
      <c r="P2938" t="s">
        <v>45</v>
      </c>
      <c r="Q2938" t="s">
        <v>12385</v>
      </c>
      <c r="R2938" t="s">
        <v>12386</v>
      </c>
      <c r="T2938">
        <v>1711251738979</v>
      </c>
      <c r="U2938">
        <v>0</v>
      </c>
    </row>
    <row r="2939" spans="1:21" hidden="1">
      <c r="A2939" t="s">
        <v>16524</v>
      </c>
      <c r="B2939" t="s">
        <v>5878</v>
      </c>
      <c r="C2939" t="s">
        <v>41</v>
      </c>
      <c r="D2939">
        <v>789753094</v>
      </c>
      <c r="E2939" t="s">
        <v>33</v>
      </c>
      <c r="F2939" t="s">
        <v>45</v>
      </c>
      <c r="G2939" t="s">
        <v>11877</v>
      </c>
      <c r="I2939">
        <v>720537748</v>
      </c>
      <c r="J2939" t="s">
        <v>11878</v>
      </c>
      <c r="K2939" t="s">
        <v>36</v>
      </c>
      <c r="L2939" t="s">
        <v>3909</v>
      </c>
      <c r="M2939" t="s">
        <v>5703</v>
      </c>
      <c r="N2939" t="s">
        <v>16532</v>
      </c>
      <c r="O2939" s="70">
        <v>0.41666666666666669</v>
      </c>
      <c r="P2939" t="s">
        <v>45</v>
      </c>
      <c r="Q2939" t="s">
        <v>16525</v>
      </c>
      <c r="R2939" t="s">
        <v>12387</v>
      </c>
      <c r="T2939">
        <v>1711251738989</v>
      </c>
      <c r="U2939">
        <v>0</v>
      </c>
    </row>
    <row r="2940" spans="1:21">
      <c r="A2940" t="s">
        <v>16524</v>
      </c>
      <c r="B2940" t="s">
        <v>11728</v>
      </c>
      <c r="C2940" t="s">
        <v>1158</v>
      </c>
      <c r="D2940">
        <v>723866087</v>
      </c>
      <c r="E2940" t="s">
        <v>33</v>
      </c>
      <c r="F2940" t="s">
        <v>45</v>
      </c>
      <c r="G2940" t="s">
        <v>11738</v>
      </c>
      <c r="H2940">
        <v>111445471</v>
      </c>
      <c r="I2940">
        <v>752671850</v>
      </c>
      <c r="J2940" t="s">
        <v>11730</v>
      </c>
      <c r="K2940" t="s">
        <v>36</v>
      </c>
      <c r="L2940" t="s">
        <v>3907</v>
      </c>
      <c r="M2940" t="s">
        <v>11879</v>
      </c>
      <c r="N2940" t="s">
        <v>16532</v>
      </c>
      <c r="O2940" s="70">
        <v>0.33333333333333331</v>
      </c>
      <c r="P2940" t="s">
        <v>45</v>
      </c>
      <c r="Q2940" t="s">
        <v>16525</v>
      </c>
      <c r="R2940" t="s">
        <v>12388</v>
      </c>
      <c r="T2940">
        <v>1711251738900</v>
      </c>
      <c r="U2940">
        <v>0</v>
      </c>
    </row>
    <row r="2941" spans="1:21">
      <c r="A2941" t="s">
        <v>16524</v>
      </c>
      <c r="B2941" t="s">
        <v>11728</v>
      </c>
      <c r="C2941" t="s">
        <v>1158</v>
      </c>
      <c r="D2941">
        <v>723866087</v>
      </c>
      <c r="E2941" t="s">
        <v>33</v>
      </c>
      <c r="F2941" t="s">
        <v>45</v>
      </c>
      <c r="G2941" t="s">
        <v>11738</v>
      </c>
      <c r="H2941">
        <v>111445471</v>
      </c>
      <c r="I2941">
        <v>752671850</v>
      </c>
      <c r="J2941" t="s">
        <v>11730</v>
      </c>
      <c r="K2941" t="s">
        <v>36</v>
      </c>
      <c r="L2941" t="s">
        <v>4076</v>
      </c>
      <c r="M2941" t="s">
        <v>11880</v>
      </c>
      <c r="N2941" t="s">
        <v>16532</v>
      </c>
      <c r="O2941" s="70">
        <v>0.33333333333333331</v>
      </c>
      <c r="P2941" t="s">
        <v>45</v>
      </c>
      <c r="Q2941" t="s">
        <v>16525</v>
      </c>
      <c r="R2941" t="s">
        <v>19099</v>
      </c>
      <c r="T2941">
        <v>1711251738914</v>
      </c>
      <c r="U2941">
        <v>0</v>
      </c>
    </row>
    <row r="2942" spans="1:21">
      <c r="A2942" t="s">
        <v>16524</v>
      </c>
      <c r="B2942" t="s">
        <v>5174</v>
      </c>
      <c r="C2942" t="s">
        <v>1149</v>
      </c>
      <c r="D2942">
        <v>754536548</v>
      </c>
      <c r="E2942" t="s">
        <v>33</v>
      </c>
      <c r="F2942" t="s">
        <v>45</v>
      </c>
      <c r="G2942" t="s">
        <v>11881</v>
      </c>
      <c r="H2942">
        <v>728890151</v>
      </c>
      <c r="I2942">
        <v>731410713</v>
      </c>
      <c r="J2942" t="s">
        <v>11882</v>
      </c>
      <c r="K2942" t="s">
        <v>36</v>
      </c>
      <c r="L2942" t="s">
        <v>4004</v>
      </c>
      <c r="M2942" t="s">
        <v>11883</v>
      </c>
      <c r="N2942" t="s">
        <v>16526</v>
      </c>
      <c r="O2942" s="70">
        <v>0.45833333333333331</v>
      </c>
      <c r="P2942" s="75" t="s">
        <v>67</v>
      </c>
      <c r="Q2942" t="s">
        <v>16525</v>
      </c>
      <c r="R2942" s="72">
        <v>0.74444444444444446</v>
      </c>
      <c r="T2942">
        <v>0</v>
      </c>
      <c r="U2942" s="75" t="s">
        <v>4068</v>
      </c>
    </row>
    <row r="2943" spans="1:21" hidden="1">
      <c r="A2943" t="s">
        <v>16524</v>
      </c>
      <c r="B2943" t="s">
        <v>4103</v>
      </c>
      <c r="C2943" t="s">
        <v>41</v>
      </c>
      <c r="D2943">
        <v>780961460</v>
      </c>
      <c r="E2943" t="s">
        <v>33</v>
      </c>
      <c r="F2943" t="s">
        <v>45</v>
      </c>
      <c r="G2943" t="s">
        <v>11884</v>
      </c>
      <c r="H2943">
        <v>798302821</v>
      </c>
      <c r="I2943">
        <v>721718057</v>
      </c>
      <c r="J2943" t="s">
        <v>9721</v>
      </c>
      <c r="K2943" t="s">
        <v>36</v>
      </c>
      <c r="L2943" t="s">
        <v>3991</v>
      </c>
      <c r="M2943" t="s">
        <v>11467</v>
      </c>
      <c r="N2943" t="s">
        <v>16524</v>
      </c>
      <c r="O2943" s="70">
        <v>0.75</v>
      </c>
      <c r="P2943" t="s">
        <v>45</v>
      </c>
      <c r="Q2943" t="s">
        <v>16525</v>
      </c>
      <c r="R2943" s="72">
        <v>0.75138888888888888</v>
      </c>
      <c r="T2943">
        <v>1711251739502</v>
      </c>
      <c r="U2943">
        <v>0</v>
      </c>
    </row>
    <row r="2944" spans="1:21" hidden="1">
      <c r="A2944" t="s">
        <v>16524</v>
      </c>
      <c r="B2944" t="s">
        <v>99</v>
      </c>
      <c r="C2944" t="s">
        <v>41</v>
      </c>
      <c r="D2944">
        <v>783305070</v>
      </c>
      <c r="E2944" t="s">
        <v>33</v>
      </c>
      <c r="F2944" t="s">
        <v>45</v>
      </c>
      <c r="G2944" t="s">
        <v>11885</v>
      </c>
      <c r="H2944">
        <v>736927585</v>
      </c>
      <c r="I2944">
        <v>736927585</v>
      </c>
      <c r="J2944" t="s">
        <v>11886</v>
      </c>
      <c r="K2944" t="s">
        <v>36</v>
      </c>
      <c r="L2944" t="s">
        <v>1911</v>
      </c>
      <c r="M2944" t="s">
        <v>16598</v>
      </c>
      <c r="N2944" t="s">
        <v>16524</v>
      </c>
      <c r="O2944" s="70">
        <v>0.75</v>
      </c>
      <c r="P2944" t="s">
        <v>45</v>
      </c>
      <c r="Q2944" t="s">
        <v>16525</v>
      </c>
      <c r="R2944" s="72">
        <v>0.77222222222222225</v>
      </c>
      <c r="T2944">
        <v>1711251739550</v>
      </c>
      <c r="U2944">
        <v>0</v>
      </c>
    </row>
    <row r="2945" spans="1:21" hidden="1">
      <c r="A2945" t="s">
        <v>16524</v>
      </c>
      <c r="B2945" t="s">
        <v>2309</v>
      </c>
      <c r="C2945" t="s">
        <v>41</v>
      </c>
      <c r="D2945">
        <v>789753094</v>
      </c>
      <c r="E2945" t="s">
        <v>33</v>
      </c>
      <c r="F2945" t="s">
        <v>45</v>
      </c>
      <c r="G2945" t="s">
        <v>11887</v>
      </c>
      <c r="H2945">
        <v>739448262</v>
      </c>
      <c r="I2945">
        <v>792847640</v>
      </c>
      <c r="J2945" t="s">
        <v>11888</v>
      </c>
      <c r="K2945" t="s">
        <v>36</v>
      </c>
      <c r="L2945" t="s">
        <v>3940</v>
      </c>
      <c r="M2945" t="s">
        <v>7124</v>
      </c>
      <c r="N2945" t="s">
        <v>16532</v>
      </c>
      <c r="O2945" s="70">
        <v>0.41666666666666669</v>
      </c>
      <c r="P2945" t="s">
        <v>45</v>
      </c>
      <c r="Q2945" t="s">
        <v>16525</v>
      </c>
      <c r="R2945" s="72">
        <v>0.78263888888888888</v>
      </c>
      <c r="T2945">
        <v>1711251739567</v>
      </c>
      <c r="U2945">
        <v>0</v>
      </c>
    </row>
    <row r="2946" spans="1:21" hidden="1">
      <c r="A2946" t="s">
        <v>16524</v>
      </c>
      <c r="B2946" t="s">
        <v>129</v>
      </c>
      <c r="C2946" t="s">
        <v>41</v>
      </c>
      <c r="D2946">
        <v>735273778</v>
      </c>
      <c r="E2946" t="s">
        <v>33</v>
      </c>
      <c r="F2946" t="s">
        <v>45</v>
      </c>
      <c r="G2946" t="s">
        <v>11889</v>
      </c>
      <c r="H2946">
        <v>736215385</v>
      </c>
      <c r="I2946">
        <v>718634724</v>
      </c>
      <c r="J2946" t="s">
        <v>9519</v>
      </c>
      <c r="K2946" t="s">
        <v>36</v>
      </c>
      <c r="L2946" t="s">
        <v>3976</v>
      </c>
      <c r="M2946" t="s">
        <v>16599</v>
      </c>
      <c r="N2946" t="s">
        <v>16532</v>
      </c>
      <c r="O2946" s="70">
        <v>0.41666666666666669</v>
      </c>
      <c r="P2946" t="s">
        <v>45</v>
      </c>
      <c r="Q2946" t="s">
        <v>16525</v>
      </c>
      <c r="R2946" s="72">
        <v>0.79166666666666663</v>
      </c>
      <c r="T2946">
        <v>1711251739585</v>
      </c>
      <c r="U2946">
        <v>0</v>
      </c>
    </row>
    <row r="2947" spans="1:21" hidden="1">
      <c r="A2947" t="s">
        <v>16524</v>
      </c>
      <c r="B2947" t="s">
        <v>2309</v>
      </c>
      <c r="C2947" t="s">
        <v>41</v>
      </c>
      <c r="D2947">
        <v>789753094</v>
      </c>
      <c r="E2947" t="s">
        <v>33</v>
      </c>
      <c r="F2947" t="s">
        <v>45</v>
      </c>
      <c r="G2947" t="s">
        <v>11890</v>
      </c>
      <c r="H2947">
        <v>787642587</v>
      </c>
      <c r="I2947">
        <v>706552173</v>
      </c>
      <c r="J2947" t="s">
        <v>11891</v>
      </c>
      <c r="K2947" t="s">
        <v>36</v>
      </c>
      <c r="L2947" t="s">
        <v>3940</v>
      </c>
      <c r="M2947" t="s">
        <v>11892</v>
      </c>
      <c r="N2947" t="s">
        <v>16535</v>
      </c>
      <c r="O2947" s="70">
        <v>0.41666666666666669</v>
      </c>
      <c r="P2947" s="75" t="s">
        <v>39</v>
      </c>
      <c r="Q2947" t="s">
        <v>16525</v>
      </c>
      <c r="R2947" s="72">
        <v>0.81319444444444444</v>
      </c>
      <c r="T2947">
        <v>0</v>
      </c>
      <c r="U2947" s="75">
        <v>0</v>
      </c>
    </row>
    <row r="2948" spans="1:21">
      <c r="A2948" t="s">
        <v>16524</v>
      </c>
      <c r="B2948" t="s">
        <v>11893</v>
      </c>
      <c r="C2948" t="s">
        <v>11894</v>
      </c>
      <c r="D2948">
        <v>100643344</v>
      </c>
      <c r="E2948" t="s">
        <v>33</v>
      </c>
      <c r="F2948" t="s">
        <v>3886</v>
      </c>
      <c r="G2948" t="s">
        <v>11895</v>
      </c>
      <c r="H2948">
        <v>732600418</v>
      </c>
      <c r="I2948">
        <v>726593323</v>
      </c>
      <c r="J2948" t="s">
        <v>11896</v>
      </c>
      <c r="K2948" t="s">
        <v>36</v>
      </c>
      <c r="L2948" t="s">
        <v>4064</v>
      </c>
      <c r="M2948" t="s">
        <v>11897</v>
      </c>
      <c r="N2948" s="22">
        <v>45789</v>
      </c>
      <c r="O2948" s="70">
        <v>0.375</v>
      </c>
      <c r="P2948" t="s">
        <v>3886</v>
      </c>
      <c r="R2948"/>
      <c r="U2948"/>
    </row>
    <row r="2949" spans="1:21">
      <c r="A2949" t="s">
        <v>16524</v>
      </c>
      <c r="B2949" t="s">
        <v>3937</v>
      </c>
      <c r="C2949" t="s">
        <v>1181</v>
      </c>
      <c r="D2949">
        <v>735500255</v>
      </c>
      <c r="E2949" t="s">
        <v>33</v>
      </c>
      <c r="F2949" t="s">
        <v>45</v>
      </c>
      <c r="G2949" t="s">
        <v>11898</v>
      </c>
      <c r="H2949">
        <v>788875877</v>
      </c>
      <c r="I2949">
        <v>724935217</v>
      </c>
      <c r="J2949" t="s">
        <v>11899</v>
      </c>
      <c r="K2949" t="s">
        <v>36</v>
      </c>
      <c r="L2949" t="s">
        <v>3940</v>
      </c>
      <c r="M2949" t="s">
        <v>11900</v>
      </c>
      <c r="N2949" t="s">
        <v>16532</v>
      </c>
      <c r="O2949" s="70">
        <v>0.41666666666666669</v>
      </c>
      <c r="P2949" t="s">
        <v>45</v>
      </c>
      <c r="Q2949" t="s">
        <v>16525</v>
      </c>
      <c r="R2949" s="72">
        <v>0.73055555555555551</v>
      </c>
      <c r="T2949">
        <v>1711251739431</v>
      </c>
      <c r="U2949">
        <v>0</v>
      </c>
    </row>
    <row r="2950" spans="1:21" hidden="1">
      <c r="A2950" t="s">
        <v>16524</v>
      </c>
      <c r="B2950" t="s">
        <v>1965</v>
      </c>
      <c r="C2950" t="s">
        <v>41</v>
      </c>
      <c r="D2950">
        <v>787594432</v>
      </c>
      <c r="E2950" t="s">
        <v>33</v>
      </c>
      <c r="F2950" t="s">
        <v>45</v>
      </c>
      <c r="G2950" t="s">
        <v>11901</v>
      </c>
      <c r="I2950">
        <v>723248239</v>
      </c>
      <c r="J2950" t="s">
        <v>11902</v>
      </c>
      <c r="K2950" t="s">
        <v>36</v>
      </c>
      <c r="L2950" t="s">
        <v>3959</v>
      </c>
      <c r="M2950" t="s">
        <v>3753</v>
      </c>
      <c r="N2950" t="s">
        <v>16532</v>
      </c>
      <c r="O2950" s="70">
        <v>0.375</v>
      </c>
      <c r="P2950" t="s">
        <v>45</v>
      </c>
      <c r="Q2950" t="s">
        <v>16525</v>
      </c>
      <c r="R2950" s="72">
        <v>0.74444444444444446</v>
      </c>
      <c r="T2950">
        <v>1711251739481</v>
      </c>
      <c r="U2950">
        <v>0</v>
      </c>
    </row>
    <row r="2951" spans="1:21" hidden="1">
      <c r="A2951" t="s">
        <v>16524</v>
      </c>
      <c r="B2951" t="s">
        <v>2196</v>
      </c>
      <c r="C2951" t="s">
        <v>41</v>
      </c>
      <c r="D2951">
        <v>752655477</v>
      </c>
      <c r="E2951" t="s">
        <v>33</v>
      </c>
      <c r="F2951" t="s">
        <v>45</v>
      </c>
      <c r="G2951" t="s">
        <v>11903</v>
      </c>
      <c r="H2951">
        <v>755711394</v>
      </c>
      <c r="I2951">
        <v>729923543</v>
      </c>
      <c r="J2951" t="s">
        <v>11904</v>
      </c>
      <c r="K2951" t="s">
        <v>36</v>
      </c>
      <c r="L2951" t="s">
        <v>3959</v>
      </c>
      <c r="M2951" t="s">
        <v>2939</v>
      </c>
      <c r="N2951" t="s">
        <v>16526</v>
      </c>
      <c r="O2951" s="70">
        <v>0.5</v>
      </c>
      <c r="P2951" t="s">
        <v>45</v>
      </c>
      <c r="Q2951" t="s">
        <v>16525</v>
      </c>
      <c r="R2951" s="72">
        <v>0.69027777777777777</v>
      </c>
      <c r="T2951">
        <v>1711251739277</v>
      </c>
      <c r="U2951">
        <v>0</v>
      </c>
    </row>
    <row r="2952" spans="1:21" hidden="1">
      <c r="A2952" t="s">
        <v>16524</v>
      </c>
      <c r="B2952" t="s">
        <v>1599</v>
      </c>
      <c r="C2952" t="s">
        <v>41</v>
      </c>
      <c r="D2952">
        <v>782765791</v>
      </c>
      <c r="E2952" t="s">
        <v>33</v>
      </c>
      <c r="F2952" t="s">
        <v>45</v>
      </c>
      <c r="G2952" t="s">
        <v>11905</v>
      </c>
      <c r="H2952">
        <v>780923595</v>
      </c>
      <c r="I2952">
        <v>780923595</v>
      </c>
      <c r="J2952" t="s">
        <v>8363</v>
      </c>
      <c r="K2952" t="s">
        <v>36</v>
      </c>
      <c r="L2952" t="s">
        <v>1196</v>
      </c>
      <c r="M2952" t="s">
        <v>11906</v>
      </c>
      <c r="N2952" t="s">
        <v>16524</v>
      </c>
      <c r="O2952" s="70">
        <v>0.66666666666666663</v>
      </c>
      <c r="P2952" s="75" t="s">
        <v>39</v>
      </c>
      <c r="Q2952" t="s">
        <v>16545</v>
      </c>
      <c r="R2952" s="72">
        <v>0.47083333333333333</v>
      </c>
      <c r="T2952">
        <v>0</v>
      </c>
      <c r="U2952" s="75">
        <v>0</v>
      </c>
    </row>
    <row r="2953" spans="1:21">
      <c r="A2953" t="s">
        <v>16524</v>
      </c>
      <c r="B2953" t="s">
        <v>6395</v>
      </c>
      <c r="C2953" t="s">
        <v>809</v>
      </c>
      <c r="D2953">
        <v>254783034544</v>
      </c>
      <c r="E2953" t="s">
        <v>33</v>
      </c>
      <c r="F2953" t="s">
        <v>45</v>
      </c>
      <c r="G2953" t="s">
        <v>11907</v>
      </c>
      <c r="H2953">
        <v>254720519713</v>
      </c>
      <c r="I2953">
        <v>254716165007</v>
      </c>
      <c r="J2953" t="s">
        <v>11908</v>
      </c>
      <c r="K2953" t="s">
        <v>81</v>
      </c>
      <c r="L2953" t="s">
        <v>1196</v>
      </c>
      <c r="M2953" t="s">
        <v>11909</v>
      </c>
      <c r="N2953" t="s">
        <v>16532</v>
      </c>
      <c r="O2953" s="70">
        <v>0.41666666666666669</v>
      </c>
      <c r="P2953" t="s">
        <v>45</v>
      </c>
      <c r="Q2953" t="s">
        <v>16525</v>
      </c>
      <c r="R2953" s="72">
        <v>0.71805555555555556</v>
      </c>
      <c r="T2953">
        <v>1711251739387</v>
      </c>
      <c r="U2953">
        <v>0</v>
      </c>
    </row>
    <row r="2954" spans="1:21">
      <c r="A2954" t="s">
        <v>16524</v>
      </c>
      <c r="B2954" t="s">
        <v>2472</v>
      </c>
      <c r="C2954" t="s">
        <v>548</v>
      </c>
      <c r="D2954">
        <v>750988989</v>
      </c>
      <c r="E2954" t="s">
        <v>33</v>
      </c>
      <c r="F2954" t="s">
        <v>45</v>
      </c>
      <c r="G2954" t="s">
        <v>11910</v>
      </c>
      <c r="H2954">
        <v>735821313</v>
      </c>
      <c r="I2954">
        <v>700557774</v>
      </c>
      <c r="J2954" t="s">
        <v>11911</v>
      </c>
      <c r="K2954" t="s">
        <v>36</v>
      </c>
      <c r="L2954" t="s">
        <v>3959</v>
      </c>
      <c r="M2954" t="s">
        <v>11912</v>
      </c>
      <c r="N2954" t="s">
        <v>16524</v>
      </c>
      <c r="O2954" s="70">
        <v>0.41666666666666669</v>
      </c>
      <c r="P2954" t="s">
        <v>45</v>
      </c>
      <c r="Q2954" t="s">
        <v>16525</v>
      </c>
      <c r="R2954" s="72">
        <v>0.74513888888888891</v>
      </c>
      <c r="T2954">
        <v>1711251739482</v>
      </c>
      <c r="U2954">
        <v>0</v>
      </c>
    </row>
    <row r="2955" spans="1:21" hidden="1">
      <c r="A2955" t="s">
        <v>16524</v>
      </c>
      <c r="B2955" t="s">
        <v>4735</v>
      </c>
      <c r="C2955" t="s">
        <v>41</v>
      </c>
      <c r="D2955">
        <v>254107221313</v>
      </c>
      <c r="E2955" t="s">
        <v>33</v>
      </c>
      <c r="F2955" t="s">
        <v>45</v>
      </c>
      <c r="G2955" t="s">
        <v>11913</v>
      </c>
      <c r="H2955">
        <v>254795652993</v>
      </c>
      <c r="I2955">
        <v>254795652993</v>
      </c>
      <c r="J2955" t="s">
        <v>11914</v>
      </c>
      <c r="K2955" t="s">
        <v>36</v>
      </c>
      <c r="L2955" t="s">
        <v>4128</v>
      </c>
      <c r="M2955" t="s">
        <v>11915</v>
      </c>
      <c r="N2955" t="s">
        <v>16524</v>
      </c>
      <c r="O2955" s="70">
        <v>0.66666666666666663</v>
      </c>
      <c r="P2955" t="s">
        <v>45</v>
      </c>
      <c r="Q2955" t="s">
        <v>16525</v>
      </c>
      <c r="R2955" t="s">
        <v>12389</v>
      </c>
      <c r="T2955">
        <v>1711251739548</v>
      </c>
      <c r="U2955">
        <v>0</v>
      </c>
    </row>
    <row r="2956" spans="1:21" hidden="1">
      <c r="A2956" t="s">
        <v>16524</v>
      </c>
      <c r="B2956" t="s">
        <v>47</v>
      </c>
      <c r="C2956" t="s">
        <v>41</v>
      </c>
      <c r="D2956">
        <v>735633807</v>
      </c>
      <c r="E2956" t="s">
        <v>33</v>
      </c>
      <c r="F2956" t="s">
        <v>45</v>
      </c>
      <c r="G2956" t="s">
        <v>11916</v>
      </c>
      <c r="H2956">
        <v>783452311</v>
      </c>
      <c r="I2956">
        <v>783452311</v>
      </c>
      <c r="J2956" t="s">
        <v>11917</v>
      </c>
      <c r="K2956" t="s">
        <v>36</v>
      </c>
      <c r="L2956" t="s">
        <v>3949</v>
      </c>
      <c r="M2956" t="s">
        <v>11918</v>
      </c>
      <c r="N2956" t="s">
        <v>16524</v>
      </c>
      <c r="O2956" s="70">
        <v>0.375</v>
      </c>
      <c r="P2956" s="75" t="s">
        <v>67</v>
      </c>
      <c r="Q2956" t="s">
        <v>16525</v>
      </c>
      <c r="R2956" s="72">
        <v>0.76249999999999996</v>
      </c>
      <c r="T2956">
        <v>0</v>
      </c>
      <c r="U2956" s="75" t="s">
        <v>114</v>
      </c>
    </row>
    <row r="2957" spans="1:21" hidden="1">
      <c r="A2957" t="s">
        <v>16524</v>
      </c>
      <c r="B2957" t="s">
        <v>2369</v>
      </c>
      <c r="C2957" t="s">
        <v>41</v>
      </c>
      <c r="D2957">
        <v>781044277</v>
      </c>
      <c r="E2957" t="s">
        <v>33</v>
      </c>
      <c r="F2957" t="s">
        <v>45</v>
      </c>
      <c r="G2957" t="s">
        <v>11919</v>
      </c>
      <c r="I2957">
        <v>793550647</v>
      </c>
      <c r="J2957" t="s">
        <v>11920</v>
      </c>
      <c r="K2957" t="s">
        <v>36</v>
      </c>
      <c r="L2957" t="s">
        <v>1911</v>
      </c>
      <c r="M2957" t="s">
        <v>6059</v>
      </c>
      <c r="N2957" t="s">
        <v>16524</v>
      </c>
      <c r="O2957" s="70">
        <v>0.66666666666666663</v>
      </c>
      <c r="P2957" t="s">
        <v>45</v>
      </c>
      <c r="Q2957" t="s">
        <v>16525</v>
      </c>
      <c r="R2957" s="72">
        <v>0.76180555555555551</v>
      </c>
      <c r="T2957">
        <v>1711251739524</v>
      </c>
      <c r="U2957">
        <v>0</v>
      </c>
    </row>
    <row r="2958" spans="1:21" hidden="1">
      <c r="A2958" t="s">
        <v>16524</v>
      </c>
      <c r="B2958" t="s">
        <v>2196</v>
      </c>
      <c r="C2958" t="s">
        <v>41</v>
      </c>
      <c r="D2958">
        <v>752655477</v>
      </c>
      <c r="E2958" t="s">
        <v>33</v>
      </c>
      <c r="F2958" t="s">
        <v>45</v>
      </c>
      <c r="G2958" t="s">
        <v>11921</v>
      </c>
      <c r="H2958">
        <v>787883726</v>
      </c>
      <c r="I2958">
        <v>729846060</v>
      </c>
      <c r="J2958" t="s">
        <v>4470</v>
      </c>
      <c r="K2958" t="s">
        <v>36</v>
      </c>
      <c r="L2958" t="s">
        <v>3959</v>
      </c>
      <c r="M2958" t="s">
        <v>11922</v>
      </c>
      <c r="N2958" t="s">
        <v>16532</v>
      </c>
      <c r="O2958" s="70">
        <v>0.41666666666666669</v>
      </c>
      <c r="P2958" t="s">
        <v>45</v>
      </c>
      <c r="Q2958" t="s">
        <v>16545</v>
      </c>
      <c r="R2958" s="72">
        <v>0.49166666666666664</v>
      </c>
      <c r="T2958">
        <v>1811251740556</v>
      </c>
      <c r="U2958">
        <v>0</v>
      </c>
    </row>
    <row r="2959" spans="1:21">
      <c r="A2959" t="s">
        <v>16524</v>
      </c>
      <c r="B2959" t="s">
        <v>6395</v>
      </c>
      <c r="C2959" t="s">
        <v>809</v>
      </c>
      <c r="D2959">
        <v>254783034544</v>
      </c>
      <c r="E2959" t="s">
        <v>33</v>
      </c>
      <c r="F2959" t="s">
        <v>45</v>
      </c>
      <c r="G2959" t="s">
        <v>11923</v>
      </c>
      <c r="H2959">
        <v>254105661786</v>
      </c>
      <c r="I2959">
        <v>254708504863</v>
      </c>
      <c r="J2959" t="s">
        <v>11924</v>
      </c>
      <c r="K2959" t="s">
        <v>36</v>
      </c>
      <c r="L2959" t="s">
        <v>1196</v>
      </c>
      <c r="M2959" t="s">
        <v>11925</v>
      </c>
      <c r="N2959" t="s">
        <v>16524</v>
      </c>
      <c r="O2959" s="70">
        <v>0.66666666666666663</v>
      </c>
      <c r="P2959" t="s">
        <v>45</v>
      </c>
      <c r="Q2959" t="s">
        <v>16545</v>
      </c>
      <c r="R2959" s="72">
        <v>0.53680555555555554</v>
      </c>
      <c r="T2959">
        <v>1811251740785</v>
      </c>
      <c r="U2959">
        <v>0</v>
      </c>
    </row>
    <row r="2960" spans="1:21" hidden="1">
      <c r="A2960" t="s">
        <v>16524</v>
      </c>
      <c r="B2960" t="s">
        <v>9490</v>
      </c>
      <c r="C2960" t="s">
        <v>41</v>
      </c>
      <c r="D2960">
        <v>782244288</v>
      </c>
      <c r="E2960" t="s">
        <v>33</v>
      </c>
      <c r="F2960" t="s">
        <v>45</v>
      </c>
      <c r="G2960" t="s">
        <v>11926</v>
      </c>
      <c r="H2960">
        <v>721983360</v>
      </c>
      <c r="I2960">
        <v>756661000</v>
      </c>
      <c r="J2960" t="s">
        <v>10788</v>
      </c>
      <c r="K2960" t="s">
        <v>36</v>
      </c>
      <c r="L2960" t="s">
        <v>1196</v>
      </c>
      <c r="M2960" t="s">
        <v>11927</v>
      </c>
      <c r="N2960" t="s">
        <v>16524</v>
      </c>
      <c r="O2960" s="70">
        <v>0.75</v>
      </c>
      <c r="P2960" s="75" t="s">
        <v>67</v>
      </c>
      <c r="Q2960" t="s">
        <v>16545</v>
      </c>
      <c r="R2960" s="72">
        <v>0.55277777777777781</v>
      </c>
      <c r="T2960">
        <v>0</v>
      </c>
      <c r="U2960" s="75" t="s">
        <v>114</v>
      </c>
    </row>
    <row r="2961" spans="1:21">
      <c r="A2961" t="s">
        <v>16524</v>
      </c>
      <c r="B2961" t="s">
        <v>6395</v>
      </c>
      <c r="C2961" t="s">
        <v>809</v>
      </c>
      <c r="D2961">
        <v>254783034544</v>
      </c>
      <c r="E2961" t="s">
        <v>33</v>
      </c>
      <c r="F2961" t="s">
        <v>45</v>
      </c>
      <c r="G2961" t="s">
        <v>11923</v>
      </c>
      <c r="H2961">
        <v>254105661786</v>
      </c>
      <c r="I2961">
        <v>254708504863</v>
      </c>
      <c r="J2961" t="s">
        <v>11924</v>
      </c>
      <c r="K2961" t="s">
        <v>36</v>
      </c>
      <c r="L2961" t="s">
        <v>1196</v>
      </c>
      <c r="M2961" t="s">
        <v>11928</v>
      </c>
      <c r="N2961" t="s">
        <v>16524</v>
      </c>
      <c r="O2961" s="70">
        <v>0.58333333333333337</v>
      </c>
      <c r="P2961" t="s">
        <v>45</v>
      </c>
      <c r="Q2961" t="s">
        <v>16545</v>
      </c>
      <c r="R2961" s="72">
        <v>0.55486111111111114</v>
      </c>
      <c r="T2961">
        <v>1811251740842</v>
      </c>
      <c r="U2961">
        <v>0</v>
      </c>
    </row>
    <row r="2962" spans="1:21" hidden="1">
      <c r="A2962" t="s">
        <v>16524</v>
      </c>
      <c r="B2962" t="s">
        <v>4103</v>
      </c>
      <c r="C2962" t="s">
        <v>41</v>
      </c>
      <c r="D2962">
        <v>780961460</v>
      </c>
      <c r="E2962" t="s">
        <v>33</v>
      </c>
      <c r="F2962" t="s">
        <v>45</v>
      </c>
      <c r="G2962" t="s">
        <v>11929</v>
      </c>
      <c r="H2962">
        <v>712125768</v>
      </c>
      <c r="I2962">
        <v>712125768</v>
      </c>
      <c r="J2962" t="s">
        <v>11930</v>
      </c>
      <c r="K2962" t="s">
        <v>36</v>
      </c>
      <c r="L2962" t="s">
        <v>3943</v>
      </c>
      <c r="M2962" t="s">
        <v>11931</v>
      </c>
      <c r="N2962" t="s">
        <v>16532</v>
      </c>
      <c r="O2962" s="70">
        <v>0.33333333333333331</v>
      </c>
      <c r="P2962" s="75" t="s">
        <v>39</v>
      </c>
      <c r="Q2962" t="s">
        <v>16545</v>
      </c>
      <c r="R2962" s="72">
        <v>0.47986111111111113</v>
      </c>
      <c r="T2962">
        <v>0</v>
      </c>
      <c r="U2962" s="75">
        <v>0</v>
      </c>
    </row>
    <row r="2963" spans="1:21" hidden="1">
      <c r="A2963" t="s">
        <v>16524</v>
      </c>
      <c r="B2963" t="s">
        <v>2196</v>
      </c>
      <c r="C2963" t="s">
        <v>41</v>
      </c>
      <c r="D2963">
        <v>752655477</v>
      </c>
      <c r="E2963" t="s">
        <v>33</v>
      </c>
      <c r="F2963" t="s">
        <v>45</v>
      </c>
      <c r="G2963" t="s">
        <v>11932</v>
      </c>
      <c r="H2963">
        <v>102506918</v>
      </c>
      <c r="I2963">
        <v>793701141</v>
      </c>
      <c r="J2963" t="s">
        <v>11933</v>
      </c>
      <c r="K2963" t="s">
        <v>36</v>
      </c>
      <c r="L2963" t="s">
        <v>3959</v>
      </c>
      <c r="M2963" t="s">
        <v>1830</v>
      </c>
      <c r="N2963" t="s">
        <v>16532</v>
      </c>
      <c r="O2963" s="70">
        <v>0.41666666666666669</v>
      </c>
      <c r="P2963" t="s">
        <v>45</v>
      </c>
      <c r="Q2963" t="s">
        <v>16545</v>
      </c>
      <c r="R2963" s="72">
        <v>0.38263888888888886</v>
      </c>
      <c r="T2963">
        <v>1811251740167</v>
      </c>
      <c r="U2963">
        <v>0</v>
      </c>
    </row>
    <row r="2964" spans="1:21" hidden="1">
      <c r="A2964" t="s">
        <v>16524</v>
      </c>
      <c r="B2964" t="s">
        <v>4094</v>
      </c>
      <c r="C2964" t="s">
        <v>41</v>
      </c>
      <c r="D2964">
        <v>784408959</v>
      </c>
      <c r="E2964" t="s">
        <v>33</v>
      </c>
      <c r="F2964" t="s">
        <v>45</v>
      </c>
      <c r="G2964" t="s">
        <v>10941</v>
      </c>
      <c r="I2964">
        <v>725562125</v>
      </c>
      <c r="J2964" t="s">
        <v>10942</v>
      </c>
      <c r="K2964" t="s">
        <v>36</v>
      </c>
      <c r="L2964" t="s">
        <v>3966</v>
      </c>
      <c r="M2964" t="s">
        <v>11934</v>
      </c>
      <c r="N2964" t="s">
        <v>16524</v>
      </c>
      <c r="O2964" s="70">
        <v>0.66666666666666663</v>
      </c>
      <c r="P2964" t="s">
        <v>45</v>
      </c>
      <c r="Q2964" t="s">
        <v>16545</v>
      </c>
      <c r="R2964" s="72">
        <v>0.43611111111111112</v>
      </c>
      <c r="T2964">
        <v>1811251740355</v>
      </c>
      <c r="U2964">
        <v>0</v>
      </c>
    </row>
    <row r="2965" spans="1:21">
      <c r="A2965" t="s">
        <v>16524</v>
      </c>
      <c r="B2965" t="s">
        <v>4659</v>
      </c>
      <c r="C2965" t="s">
        <v>1141</v>
      </c>
      <c r="D2965">
        <v>254732990741</v>
      </c>
      <c r="E2965" t="s">
        <v>33</v>
      </c>
      <c r="F2965" t="s">
        <v>45</v>
      </c>
      <c r="G2965" t="s">
        <v>11935</v>
      </c>
      <c r="H2965">
        <v>254734072704</v>
      </c>
      <c r="I2965">
        <v>254711466861</v>
      </c>
      <c r="J2965" t="s">
        <v>11936</v>
      </c>
      <c r="K2965" t="s">
        <v>36</v>
      </c>
      <c r="L2965" t="s">
        <v>3896</v>
      </c>
      <c r="M2965" t="s">
        <v>11937</v>
      </c>
      <c r="N2965" t="s">
        <v>16532</v>
      </c>
      <c r="O2965" s="70">
        <v>0.33333333333333331</v>
      </c>
      <c r="P2965" t="s">
        <v>45</v>
      </c>
      <c r="Q2965" t="s">
        <v>16545</v>
      </c>
      <c r="R2965" t="s">
        <v>12214</v>
      </c>
      <c r="T2965">
        <v>1811251740219</v>
      </c>
      <c r="U2965">
        <v>0</v>
      </c>
    </row>
    <row r="2966" spans="1:21" hidden="1">
      <c r="A2966" t="s">
        <v>16524</v>
      </c>
      <c r="B2966" t="s">
        <v>4094</v>
      </c>
      <c r="C2966" t="s">
        <v>41</v>
      </c>
      <c r="D2966">
        <v>784408959</v>
      </c>
      <c r="E2966" t="s">
        <v>33</v>
      </c>
      <c r="F2966" t="s">
        <v>45</v>
      </c>
      <c r="G2966" t="s">
        <v>10936</v>
      </c>
      <c r="H2966">
        <v>731586866</v>
      </c>
      <c r="I2966">
        <v>718204321</v>
      </c>
      <c r="J2966" t="s">
        <v>10937</v>
      </c>
      <c r="K2966" t="s">
        <v>36</v>
      </c>
      <c r="L2966" t="s">
        <v>4037</v>
      </c>
      <c r="M2966" t="s">
        <v>11938</v>
      </c>
      <c r="N2966" t="s">
        <v>16524</v>
      </c>
      <c r="O2966" s="70">
        <v>0.66666666666666663</v>
      </c>
      <c r="P2966" t="s">
        <v>45</v>
      </c>
      <c r="Q2966" t="s">
        <v>16545</v>
      </c>
      <c r="R2966" s="72">
        <v>0.42083333333333334</v>
      </c>
      <c r="T2966">
        <v>1811251740309</v>
      </c>
      <c r="U2966">
        <v>0</v>
      </c>
    </row>
    <row r="2967" spans="1:21">
      <c r="A2967" t="s">
        <v>16524</v>
      </c>
      <c r="B2967" t="s">
        <v>4599</v>
      </c>
      <c r="C2967" t="s">
        <v>1086</v>
      </c>
      <c r="D2967">
        <v>254731797777</v>
      </c>
      <c r="E2967" t="s">
        <v>33</v>
      </c>
      <c r="F2967" t="s">
        <v>45</v>
      </c>
      <c r="G2967" t="s">
        <v>11939</v>
      </c>
      <c r="H2967">
        <v>254100379445</v>
      </c>
      <c r="I2967">
        <v>254727266957</v>
      </c>
      <c r="J2967" t="s">
        <v>11940</v>
      </c>
      <c r="K2967" t="s">
        <v>36</v>
      </c>
      <c r="L2967" t="s">
        <v>3942</v>
      </c>
      <c r="M2967" t="s">
        <v>5422</v>
      </c>
      <c r="N2967" t="s">
        <v>16524</v>
      </c>
      <c r="O2967" s="70">
        <v>0.66666666666666663</v>
      </c>
      <c r="P2967" t="s">
        <v>45</v>
      </c>
      <c r="Q2967" t="s">
        <v>16525</v>
      </c>
      <c r="R2967" t="s">
        <v>12390</v>
      </c>
      <c r="T2967">
        <v>1711251739453</v>
      </c>
      <c r="U2967">
        <v>0</v>
      </c>
    </row>
    <row r="2968" spans="1:21" hidden="1">
      <c r="A2968" t="s">
        <v>16524</v>
      </c>
      <c r="B2968" t="s">
        <v>47</v>
      </c>
      <c r="C2968" t="s">
        <v>41</v>
      </c>
      <c r="D2968">
        <v>735633807</v>
      </c>
      <c r="E2968" t="s">
        <v>33</v>
      </c>
      <c r="F2968" t="s">
        <v>45</v>
      </c>
      <c r="G2968" t="s">
        <v>11941</v>
      </c>
      <c r="H2968">
        <v>739009833</v>
      </c>
      <c r="I2968">
        <v>739009833</v>
      </c>
      <c r="J2968" t="s">
        <v>11942</v>
      </c>
      <c r="K2968" t="s">
        <v>36</v>
      </c>
      <c r="L2968" t="s">
        <v>1196</v>
      </c>
      <c r="M2968" t="s">
        <v>11943</v>
      </c>
      <c r="N2968" t="s">
        <v>16524</v>
      </c>
      <c r="O2968" s="70">
        <v>0.66666666666666663</v>
      </c>
      <c r="P2968" t="s">
        <v>45</v>
      </c>
      <c r="Q2968" t="s">
        <v>16525</v>
      </c>
      <c r="R2968" t="s">
        <v>12391</v>
      </c>
      <c r="T2968">
        <v>1711251739651</v>
      </c>
      <c r="U2968">
        <v>0</v>
      </c>
    </row>
    <row r="2969" spans="1:21" hidden="1">
      <c r="A2969" t="s">
        <v>16524</v>
      </c>
      <c r="B2969" t="s">
        <v>47</v>
      </c>
      <c r="C2969" t="s">
        <v>41</v>
      </c>
      <c r="D2969">
        <v>735633807</v>
      </c>
      <c r="E2969" t="s">
        <v>33</v>
      </c>
      <c r="F2969" t="s">
        <v>45</v>
      </c>
      <c r="G2969" t="s">
        <v>11944</v>
      </c>
      <c r="H2969">
        <v>739009830</v>
      </c>
      <c r="I2969">
        <v>739009830</v>
      </c>
      <c r="J2969" t="s">
        <v>11945</v>
      </c>
      <c r="K2969" t="s">
        <v>36</v>
      </c>
      <c r="L2969" t="s">
        <v>1196</v>
      </c>
      <c r="M2969" t="s">
        <v>3922</v>
      </c>
      <c r="N2969" t="s">
        <v>16524</v>
      </c>
      <c r="O2969" s="70">
        <v>0.66666666666666663</v>
      </c>
      <c r="P2969" s="75" t="s">
        <v>67</v>
      </c>
      <c r="Q2969" t="s">
        <v>16525</v>
      </c>
      <c r="R2969" t="s">
        <v>12392</v>
      </c>
      <c r="T2969">
        <v>0</v>
      </c>
      <c r="U2969" s="75">
        <v>0</v>
      </c>
    </row>
    <row r="2970" spans="1:21" hidden="1">
      <c r="A2970" t="s">
        <v>16524</v>
      </c>
      <c r="B2970" t="s">
        <v>4171</v>
      </c>
      <c r="C2970" t="s">
        <v>41</v>
      </c>
      <c r="D2970">
        <v>756696913</v>
      </c>
      <c r="E2970" t="s">
        <v>33</v>
      </c>
      <c r="F2970" t="s">
        <v>45</v>
      </c>
      <c r="G2970" t="s">
        <v>16612</v>
      </c>
      <c r="H2970">
        <v>736903690</v>
      </c>
      <c r="I2970">
        <v>720172273</v>
      </c>
      <c r="J2970" t="s">
        <v>16613</v>
      </c>
      <c r="K2970" t="s">
        <v>36</v>
      </c>
      <c r="L2970" t="s">
        <v>3909</v>
      </c>
      <c r="M2970" t="s">
        <v>16614</v>
      </c>
      <c r="N2970" t="s">
        <v>16526</v>
      </c>
      <c r="O2970" s="70">
        <v>0.41666666666666669</v>
      </c>
      <c r="P2970" t="s">
        <v>45</v>
      </c>
      <c r="Q2970" t="s">
        <v>16545</v>
      </c>
      <c r="R2970" s="72">
        <v>0.5854166666666667</v>
      </c>
      <c r="T2970">
        <v>1811251740970</v>
      </c>
      <c r="U2970">
        <v>0</v>
      </c>
    </row>
    <row r="2971" spans="1:21" hidden="1">
      <c r="A2971" t="s">
        <v>16524</v>
      </c>
      <c r="B2971" t="s">
        <v>4103</v>
      </c>
      <c r="C2971" t="s">
        <v>41</v>
      </c>
      <c r="D2971">
        <v>780961460</v>
      </c>
      <c r="E2971" t="s">
        <v>33</v>
      </c>
      <c r="F2971" t="s">
        <v>45</v>
      </c>
      <c r="G2971" t="s">
        <v>16615</v>
      </c>
      <c r="H2971">
        <v>743163313</v>
      </c>
      <c r="I2971">
        <v>797662985</v>
      </c>
      <c r="J2971" t="s">
        <v>16616</v>
      </c>
      <c r="K2971" t="s">
        <v>36</v>
      </c>
      <c r="L2971" t="s">
        <v>3916</v>
      </c>
      <c r="N2971" t="s">
        <v>16532</v>
      </c>
      <c r="O2971" s="70">
        <v>0.33333333333333331</v>
      </c>
      <c r="P2971" s="75" t="s">
        <v>67</v>
      </c>
      <c r="Q2971" t="s">
        <v>16545</v>
      </c>
      <c r="R2971" s="72">
        <v>0.52916666666666667</v>
      </c>
      <c r="T2971">
        <v>0</v>
      </c>
      <c r="U2971" s="75" t="s">
        <v>114</v>
      </c>
    </row>
    <row r="2972" spans="1:21">
      <c r="A2972" t="s">
        <v>16524</v>
      </c>
      <c r="B2972" t="s">
        <v>4424</v>
      </c>
      <c r="C2972" t="s">
        <v>4425</v>
      </c>
      <c r="D2972">
        <v>254788906455</v>
      </c>
      <c r="E2972" t="s">
        <v>33</v>
      </c>
      <c r="F2972" t="s">
        <v>45</v>
      </c>
      <c r="G2972" t="s">
        <v>16617</v>
      </c>
      <c r="H2972">
        <v>254751663474</v>
      </c>
      <c r="I2972">
        <v>254725548694</v>
      </c>
      <c r="J2972" t="s">
        <v>16618</v>
      </c>
      <c r="K2972" t="s">
        <v>36</v>
      </c>
      <c r="L2972" t="s">
        <v>3959</v>
      </c>
      <c r="M2972" t="s">
        <v>73</v>
      </c>
      <c r="N2972" t="s">
        <v>16524</v>
      </c>
      <c r="O2972" s="70">
        <v>0.66666666666666663</v>
      </c>
      <c r="P2972" t="s">
        <v>45</v>
      </c>
      <c r="Q2972" t="s">
        <v>16545</v>
      </c>
      <c r="R2972" s="72">
        <v>0.43888888888888888</v>
      </c>
      <c r="T2972">
        <v>1811251740368</v>
      </c>
      <c r="U2972">
        <v>0</v>
      </c>
    </row>
    <row r="2973" spans="1:21">
      <c r="A2973" t="s">
        <v>16524</v>
      </c>
      <c r="B2973" t="s">
        <v>4599</v>
      </c>
      <c r="C2973" t="s">
        <v>1086</v>
      </c>
      <c r="D2973">
        <v>254731797777</v>
      </c>
      <c r="E2973" t="s">
        <v>33</v>
      </c>
      <c r="F2973" t="s">
        <v>45</v>
      </c>
      <c r="G2973" t="s">
        <v>16619</v>
      </c>
      <c r="H2973">
        <v>2547312931128</v>
      </c>
      <c r="I2973">
        <v>254113027561</v>
      </c>
      <c r="J2973" t="s">
        <v>16620</v>
      </c>
      <c r="K2973" t="s">
        <v>36</v>
      </c>
      <c r="L2973" t="s">
        <v>3942</v>
      </c>
      <c r="M2973" t="s">
        <v>5422</v>
      </c>
      <c r="N2973" t="s">
        <v>16524</v>
      </c>
      <c r="O2973" s="70">
        <v>0.625</v>
      </c>
      <c r="P2973" t="s">
        <v>45</v>
      </c>
      <c r="Q2973" t="s">
        <v>16545</v>
      </c>
      <c r="R2973" s="72">
        <v>0.4236111111111111</v>
      </c>
      <c r="T2973">
        <v>1811251740317</v>
      </c>
      <c r="U2973">
        <v>0</v>
      </c>
    </row>
    <row r="2974" spans="1:21">
      <c r="A2974" t="s">
        <v>16524</v>
      </c>
      <c r="B2974" t="s">
        <v>2420</v>
      </c>
      <c r="C2974" t="s">
        <v>1167</v>
      </c>
      <c r="D2974">
        <v>780080032</v>
      </c>
      <c r="E2974" t="s">
        <v>33</v>
      </c>
      <c r="F2974" t="s">
        <v>45</v>
      </c>
      <c r="G2974" t="s">
        <v>16621</v>
      </c>
      <c r="H2974">
        <v>757013537</v>
      </c>
      <c r="I2974">
        <v>104203210</v>
      </c>
      <c r="J2974" t="s">
        <v>16622</v>
      </c>
      <c r="K2974" t="s">
        <v>36</v>
      </c>
      <c r="L2974" t="s">
        <v>3916</v>
      </c>
      <c r="M2974" t="s">
        <v>9183</v>
      </c>
      <c r="N2974" t="s">
        <v>16526</v>
      </c>
      <c r="O2974" s="70">
        <v>0.45833333333333331</v>
      </c>
      <c r="P2974" s="75" t="s">
        <v>39</v>
      </c>
      <c r="Q2974" t="s">
        <v>16543</v>
      </c>
      <c r="R2974" s="72">
        <v>0.39861111111111114</v>
      </c>
      <c r="T2974">
        <v>0</v>
      </c>
      <c r="U2974" s="75">
        <v>0</v>
      </c>
    </row>
    <row r="2975" spans="1:21">
      <c r="A2975" t="s">
        <v>16524</v>
      </c>
      <c r="B2975" t="s">
        <v>4424</v>
      </c>
      <c r="C2975" t="s">
        <v>4425</v>
      </c>
      <c r="D2975">
        <v>254788906455</v>
      </c>
      <c r="E2975" t="s">
        <v>33</v>
      </c>
      <c r="F2975" t="s">
        <v>45</v>
      </c>
      <c r="G2975" t="s">
        <v>16623</v>
      </c>
      <c r="H2975">
        <v>254784546418</v>
      </c>
      <c r="I2975">
        <v>254740798144</v>
      </c>
      <c r="J2975" t="s">
        <v>16624</v>
      </c>
      <c r="K2975" t="s">
        <v>36</v>
      </c>
      <c r="L2975" t="s">
        <v>3959</v>
      </c>
      <c r="M2975" t="s">
        <v>7290</v>
      </c>
      <c r="N2975" t="s">
        <v>16524</v>
      </c>
      <c r="O2975" s="70">
        <v>0.5</v>
      </c>
      <c r="P2975" t="s">
        <v>45</v>
      </c>
      <c r="Q2975" t="s">
        <v>16545</v>
      </c>
      <c r="R2975" s="72">
        <v>0.38541666666666669</v>
      </c>
      <c r="T2975">
        <v>1811251740182</v>
      </c>
      <c r="U2975">
        <v>0</v>
      </c>
    </row>
    <row r="2976" spans="1:21" hidden="1">
      <c r="A2976" t="s">
        <v>16524</v>
      </c>
      <c r="B2976" t="s">
        <v>5632</v>
      </c>
      <c r="C2976" t="s">
        <v>41</v>
      </c>
      <c r="D2976">
        <v>254788374099</v>
      </c>
      <c r="E2976" t="s">
        <v>33</v>
      </c>
      <c r="F2976" t="s">
        <v>45</v>
      </c>
      <c r="G2976" t="s">
        <v>16625</v>
      </c>
      <c r="I2976">
        <v>716511823</v>
      </c>
      <c r="J2976" t="s">
        <v>16626</v>
      </c>
      <c r="K2976" t="s">
        <v>36</v>
      </c>
      <c r="L2976" t="s">
        <v>1196</v>
      </c>
      <c r="M2976" t="s">
        <v>16627</v>
      </c>
      <c r="N2976" t="s">
        <v>16524</v>
      </c>
      <c r="O2976" s="70">
        <v>0.70833333333333337</v>
      </c>
      <c r="P2976" t="s">
        <v>45</v>
      </c>
      <c r="Q2976" t="s">
        <v>16545</v>
      </c>
      <c r="R2976" s="72">
        <v>0.37916666666666665</v>
      </c>
      <c r="T2976">
        <v>1811251740168</v>
      </c>
      <c r="U2976">
        <v>0</v>
      </c>
    </row>
    <row r="2977" spans="1:21" hidden="1">
      <c r="A2977" t="s">
        <v>16524</v>
      </c>
      <c r="B2977" t="s">
        <v>4140</v>
      </c>
      <c r="C2977" t="s">
        <v>41</v>
      </c>
      <c r="D2977">
        <v>787732465</v>
      </c>
      <c r="E2977" t="s">
        <v>33</v>
      </c>
      <c r="F2977" t="s">
        <v>45</v>
      </c>
      <c r="G2977" t="s">
        <v>16629</v>
      </c>
      <c r="H2977">
        <v>107204499</v>
      </c>
      <c r="I2977">
        <v>705867458</v>
      </c>
      <c r="J2977" t="s">
        <v>16630</v>
      </c>
      <c r="K2977" t="s">
        <v>36</v>
      </c>
      <c r="L2977" t="s">
        <v>1196</v>
      </c>
      <c r="M2977" t="s">
        <v>9705</v>
      </c>
      <c r="N2977" t="s">
        <v>16532</v>
      </c>
      <c r="O2977" s="70">
        <v>0.45833333333333331</v>
      </c>
      <c r="P2977" t="s">
        <v>45</v>
      </c>
      <c r="Q2977" t="s">
        <v>16545</v>
      </c>
      <c r="R2977" s="72">
        <v>0.35625000000000001</v>
      </c>
      <c r="T2977">
        <v>1811251740092</v>
      </c>
      <c r="U2977">
        <v>0</v>
      </c>
    </row>
    <row r="2978" spans="1:21" hidden="1">
      <c r="A2978" t="s">
        <v>16524</v>
      </c>
      <c r="B2978" t="s">
        <v>2196</v>
      </c>
      <c r="C2978" t="s">
        <v>41</v>
      </c>
      <c r="D2978">
        <v>752655477</v>
      </c>
      <c r="E2978" t="s">
        <v>33</v>
      </c>
      <c r="F2978" t="s">
        <v>45</v>
      </c>
      <c r="G2978" t="s">
        <v>16633</v>
      </c>
      <c r="H2978">
        <v>752379522</v>
      </c>
      <c r="I2978">
        <v>740873034</v>
      </c>
      <c r="J2978" t="s">
        <v>16634</v>
      </c>
      <c r="K2978" t="s">
        <v>36</v>
      </c>
      <c r="L2978" t="s">
        <v>3959</v>
      </c>
      <c r="M2978" t="s">
        <v>16635</v>
      </c>
      <c r="N2978" t="s">
        <v>16532</v>
      </c>
      <c r="O2978" s="70">
        <v>0.41666666666666669</v>
      </c>
      <c r="P2978" t="s">
        <v>45</v>
      </c>
      <c r="Q2978" t="s">
        <v>16545</v>
      </c>
      <c r="R2978" t="s">
        <v>16636</v>
      </c>
      <c r="T2978">
        <v>1811251740051</v>
      </c>
      <c r="U2978">
        <v>0</v>
      </c>
    </row>
    <row r="2979" spans="1:21">
      <c r="A2979" t="s">
        <v>16524</v>
      </c>
      <c r="B2979" t="s">
        <v>1072</v>
      </c>
      <c r="C2979" t="s">
        <v>1109</v>
      </c>
      <c r="D2979">
        <v>104381880</v>
      </c>
      <c r="E2979" t="s">
        <v>33</v>
      </c>
      <c r="F2979" t="s">
        <v>45</v>
      </c>
      <c r="G2979" t="s">
        <v>3075</v>
      </c>
      <c r="H2979">
        <v>725038043</v>
      </c>
      <c r="I2979">
        <v>753120780</v>
      </c>
      <c r="J2979" t="s">
        <v>16637</v>
      </c>
      <c r="K2979" t="s">
        <v>36</v>
      </c>
      <c r="L2979" t="s">
        <v>3942</v>
      </c>
      <c r="M2979" t="s">
        <v>16638</v>
      </c>
      <c r="N2979" t="s">
        <v>16532</v>
      </c>
      <c r="O2979" s="70">
        <v>0.41666666666666669</v>
      </c>
      <c r="P2979" t="s">
        <v>45</v>
      </c>
      <c r="Q2979" t="s">
        <v>16545</v>
      </c>
      <c r="R2979" t="s">
        <v>16639</v>
      </c>
      <c r="T2979">
        <v>1811251740141</v>
      </c>
      <c r="U2979">
        <v>0</v>
      </c>
    </row>
    <row r="2980" spans="1:21">
      <c r="A2980" t="s">
        <v>16524</v>
      </c>
      <c r="B2980" t="s">
        <v>9197</v>
      </c>
      <c r="C2980" t="s">
        <v>1174</v>
      </c>
      <c r="D2980">
        <v>103338340</v>
      </c>
      <c r="E2980" t="s">
        <v>33</v>
      </c>
      <c r="F2980" t="s">
        <v>45</v>
      </c>
      <c r="G2980" t="s">
        <v>16643</v>
      </c>
      <c r="H2980">
        <v>721451527</v>
      </c>
      <c r="I2980">
        <v>721451527</v>
      </c>
      <c r="J2980" t="s">
        <v>16644</v>
      </c>
      <c r="K2980" t="s">
        <v>36</v>
      </c>
      <c r="L2980" t="s">
        <v>3896</v>
      </c>
      <c r="M2980" t="s">
        <v>4806</v>
      </c>
      <c r="N2980" t="s">
        <v>16532</v>
      </c>
      <c r="O2980" s="70">
        <v>0.70833333333333337</v>
      </c>
      <c r="P2980" t="s">
        <v>45</v>
      </c>
      <c r="Q2980" t="s">
        <v>16545</v>
      </c>
      <c r="R2980" t="s">
        <v>16645</v>
      </c>
      <c r="T2980">
        <v>1811251741185</v>
      </c>
      <c r="U2980">
        <v>0</v>
      </c>
    </row>
    <row r="2981" spans="1:21">
      <c r="A2981" t="s">
        <v>16524</v>
      </c>
      <c r="B2981" t="s">
        <v>9197</v>
      </c>
      <c r="C2981" t="s">
        <v>1174</v>
      </c>
      <c r="D2981">
        <v>103338340</v>
      </c>
      <c r="E2981" t="s">
        <v>33</v>
      </c>
      <c r="F2981" t="s">
        <v>45</v>
      </c>
      <c r="G2981" t="s">
        <v>16649</v>
      </c>
      <c r="H2981">
        <v>702541393</v>
      </c>
      <c r="I2981">
        <v>702541393</v>
      </c>
      <c r="J2981" t="s">
        <v>16650</v>
      </c>
      <c r="K2981" t="s">
        <v>36</v>
      </c>
      <c r="L2981" t="s">
        <v>3896</v>
      </c>
      <c r="M2981" t="s">
        <v>3818</v>
      </c>
      <c r="N2981" t="s">
        <v>16532</v>
      </c>
      <c r="O2981" s="70">
        <v>0.58333333333333337</v>
      </c>
      <c r="P2981" t="s">
        <v>45</v>
      </c>
      <c r="Q2981" t="s">
        <v>16545</v>
      </c>
      <c r="R2981" t="s">
        <v>16651</v>
      </c>
      <c r="T2981">
        <v>1811251740056</v>
      </c>
      <c r="U2981">
        <v>0</v>
      </c>
    </row>
    <row r="2982" spans="1:21" hidden="1">
      <c r="A2982" t="s">
        <v>16524</v>
      </c>
      <c r="B2982" t="s">
        <v>4735</v>
      </c>
      <c r="C2982" t="s">
        <v>41</v>
      </c>
      <c r="D2982">
        <v>254107221313</v>
      </c>
      <c r="E2982" t="s">
        <v>33</v>
      </c>
      <c r="F2982" t="s">
        <v>45</v>
      </c>
      <c r="G2982" t="s">
        <v>16652</v>
      </c>
      <c r="H2982">
        <v>254703899646</v>
      </c>
      <c r="I2982">
        <v>254703899646</v>
      </c>
      <c r="J2982" t="s">
        <v>16653</v>
      </c>
      <c r="K2982" t="s">
        <v>36</v>
      </c>
      <c r="L2982" t="s">
        <v>4128</v>
      </c>
      <c r="M2982" t="s">
        <v>16654</v>
      </c>
      <c r="N2982" t="s">
        <v>16532</v>
      </c>
      <c r="O2982" s="70">
        <v>0.41666666666666669</v>
      </c>
      <c r="P2982" s="75" t="s">
        <v>67</v>
      </c>
      <c r="Q2982" t="s">
        <v>16545</v>
      </c>
      <c r="R2982" t="s">
        <v>16655</v>
      </c>
      <c r="T2982">
        <v>0</v>
      </c>
      <c r="U2982" s="75" t="s">
        <v>4247</v>
      </c>
    </row>
    <row r="2983" spans="1:21">
      <c r="A2983" t="s">
        <v>16524</v>
      </c>
      <c r="B2983" t="s">
        <v>6716</v>
      </c>
      <c r="C2983" t="s">
        <v>1107</v>
      </c>
      <c r="D2983">
        <v>762054008</v>
      </c>
      <c r="E2983" t="s">
        <v>33</v>
      </c>
      <c r="F2983" t="s">
        <v>45</v>
      </c>
      <c r="G2983" t="s">
        <v>16658</v>
      </c>
      <c r="I2983">
        <v>757670019</v>
      </c>
      <c r="J2983" t="s">
        <v>16659</v>
      </c>
      <c r="K2983" t="s">
        <v>36</v>
      </c>
      <c r="L2983" t="s">
        <v>3943</v>
      </c>
      <c r="M2983" t="s">
        <v>16660</v>
      </c>
      <c r="N2983" t="s">
        <v>16524</v>
      </c>
      <c r="O2983" s="70">
        <v>0.41666666666666669</v>
      </c>
      <c r="P2983" s="75" t="s">
        <v>39</v>
      </c>
      <c r="Q2983" t="s">
        <v>16545</v>
      </c>
      <c r="R2983" t="s">
        <v>16661</v>
      </c>
      <c r="T2983">
        <v>0</v>
      </c>
      <c r="U2983" s="75">
        <v>0</v>
      </c>
    </row>
    <row r="2984" spans="1:21" hidden="1">
      <c r="A2984" t="s">
        <v>16524</v>
      </c>
      <c r="B2984" t="s">
        <v>47</v>
      </c>
      <c r="C2984" t="s">
        <v>41</v>
      </c>
      <c r="D2984">
        <v>735633807</v>
      </c>
      <c r="E2984" t="s">
        <v>33</v>
      </c>
      <c r="F2984" t="s">
        <v>45</v>
      </c>
      <c r="G2984" t="s">
        <v>16663</v>
      </c>
      <c r="H2984">
        <v>769264801</v>
      </c>
      <c r="I2984">
        <v>769264801</v>
      </c>
      <c r="J2984" t="s">
        <v>16664</v>
      </c>
      <c r="K2984" t="s">
        <v>36</v>
      </c>
      <c r="L2984" t="s">
        <v>1196</v>
      </c>
      <c r="M2984" t="s">
        <v>16665</v>
      </c>
      <c r="N2984" t="s">
        <v>16524</v>
      </c>
      <c r="O2984" s="70">
        <v>0.70833333333333337</v>
      </c>
      <c r="P2984" s="75" t="s">
        <v>39</v>
      </c>
      <c r="Q2984" t="s">
        <v>16545</v>
      </c>
      <c r="R2984" s="72">
        <v>0.36736111111111114</v>
      </c>
      <c r="T2984">
        <v>0</v>
      </c>
      <c r="U2984" s="75">
        <v>0</v>
      </c>
    </row>
    <row r="2985" spans="1:21" hidden="1">
      <c r="A2985" t="s">
        <v>16524</v>
      </c>
      <c r="B2985" t="s">
        <v>47</v>
      </c>
      <c r="C2985" t="s">
        <v>41</v>
      </c>
      <c r="D2985">
        <v>735633807</v>
      </c>
      <c r="E2985" t="s">
        <v>33</v>
      </c>
      <c r="F2985" t="s">
        <v>45</v>
      </c>
      <c r="G2985" t="s">
        <v>16668</v>
      </c>
      <c r="H2985">
        <v>723901685</v>
      </c>
      <c r="I2985">
        <v>723901685</v>
      </c>
      <c r="J2985" t="s">
        <v>16669</v>
      </c>
      <c r="K2985" t="s">
        <v>36</v>
      </c>
      <c r="L2985" t="s">
        <v>1196</v>
      </c>
      <c r="M2985" t="s">
        <v>16531</v>
      </c>
      <c r="N2985" t="s">
        <v>16524</v>
      </c>
      <c r="O2985" s="70">
        <v>0.70833333333333337</v>
      </c>
      <c r="P2985" t="s">
        <v>45</v>
      </c>
      <c r="Q2985" t="s">
        <v>16545</v>
      </c>
      <c r="R2985" s="72">
        <v>0.39027777777777778</v>
      </c>
      <c r="T2985">
        <v>1811251740202</v>
      </c>
      <c r="U2985">
        <v>0</v>
      </c>
    </row>
    <row r="2986" spans="1:21" hidden="1">
      <c r="A2986" t="s">
        <v>16524</v>
      </c>
      <c r="B2986" t="s">
        <v>47</v>
      </c>
      <c r="C2986" t="s">
        <v>41</v>
      </c>
      <c r="D2986">
        <v>735633807</v>
      </c>
      <c r="E2986" t="s">
        <v>33</v>
      </c>
      <c r="F2986" t="s">
        <v>45</v>
      </c>
      <c r="G2986" t="s">
        <v>16670</v>
      </c>
      <c r="H2986">
        <v>799069170</v>
      </c>
      <c r="I2986">
        <v>799069170</v>
      </c>
      <c r="J2986" t="s">
        <v>16671</v>
      </c>
      <c r="K2986" t="s">
        <v>36</v>
      </c>
      <c r="L2986" t="s">
        <v>1196</v>
      </c>
      <c r="M2986" t="s">
        <v>16672</v>
      </c>
      <c r="N2986" t="s">
        <v>16524</v>
      </c>
      <c r="O2986" s="70">
        <v>0.75</v>
      </c>
      <c r="P2986" t="s">
        <v>45</v>
      </c>
      <c r="Q2986" t="s">
        <v>16545</v>
      </c>
      <c r="R2986" s="72">
        <v>0.39652777777777776</v>
      </c>
      <c r="T2986">
        <v>1811251740218</v>
      </c>
      <c r="U2986">
        <v>0</v>
      </c>
    </row>
    <row r="2987" spans="1:21" hidden="1">
      <c r="A2987" t="s">
        <v>16524</v>
      </c>
      <c r="B2987" t="s">
        <v>2369</v>
      </c>
      <c r="C2987" t="s">
        <v>41</v>
      </c>
      <c r="D2987">
        <v>781044277</v>
      </c>
      <c r="E2987" t="s">
        <v>33</v>
      </c>
      <c r="F2987" t="s">
        <v>45</v>
      </c>
      <c r="G2987" t="s">
        <v>16673</v>
      </c>
      <c r="I2987">
        <v>732022025</v>
      </c>
      <c r="J2987" t="s">
        <v>16674</v>
      </c>
      <c r="K2987" t="s">
        <v>36</v>
      </c>
      <c r="L2987" t="s">
        <v>3916</v>
      </c>
      <c r="M2987" t="s">
        <v>5166</v>
      </c>
      <c r="N2987" t="s">
        <v>16524</v>
      </c>
      <c r="O2987" s="70">
        <v>0.75</v>
      </c>
      <c r="P2987" t="s">
        <v>45</v>
      </c>
      <c r="Q2987" t="s">
        <v>16545</v>
      </c>
      <c r="R2987" s="72">
        <v>0.40069444444444446</v>
      </c>
      <c r="T2987">
        <v>1811251740228</v>
      </c>
      <c r="U2987">
        <v>0</v>
      </c>
    </row>
    <row r="2988" spans="1:21" hidden="1">
      <c r="A2988" t="s">
        <v>16524</v>
      </c>
      <c r="B2988" t="s">
        <v>47</v>
      </c>
      <c r="C2988" t="s">
        <v>41</v>
      </c>
      <c r="D2988">
        <v>735633807</v>
      </c>
      <c r="E2988" t="s">
        <v>33</v>
      </c>
      <c r="F2988" t="s">
        <v>45</v>
      </c>
      <c r="G2988" t="s">
        <v>16675</v>
      </c>
      <c r="H2988">
        <v>714719741</v>
      </c>
      <c r="I2988">
        <v>714719741</v>
      </c>
      <c r="J2988" t="s">
        <v>16676</v>
      </c>
      <c r="K2988" t="s">
        <v>36</v>
      </c>
      <c r="L2988" t="s">
        <v>1196</v>
      </c>
      <c r="M2988" t="s">
        <v>16677</v>
      </c>
      <c r="N2988" t="s">
        <v>16524</v>
      </c>
      <c r="O2988" s="70">
        <v>0.75</v>
      </c>
      <c r="P2988" s="75" t="s">
        <v>39</v>
      </c>
      <c r="Q2988" t="s">
        <v>16545</v>
      </c>
      <c r="R2988" t="s">
        <v>16678</v>
      </c>
      <c r="T2988">
        <v>0</v>
      </c>
      <c r="U2988" s="75">
        <v>0</v>
      </c>
    </row>
    <row r="2989" spans="1:21" hidden="1">
      <c r="A2989" t="s">
        <v>16524</v>
      </c>
      <c r="B2989" t="s">
        <v>47</v>
      </c>
      <c r="C2989" t="s">
        <v>41</v>
      </c>
      <c r="D2989">
        <v>735633807</v>
      </c>
      <c r="E2989" t="s">
        <v>33</v>
      </c>
      <c r="F2989" t="s">
        <v>45</v>
      </c>
      <c r="G2989" t="s">
        <v>16679</v>
      </c>
      <c r="H2989">
        <v>759072176</v>
      </c>
      <c r="I2989">
        <v>759072176</v>
      </c>
      <c r="J2989" t="s">
        <v>16680</v>
      </c>
      <c r="K2989" t="s">
        <v>36</v>
      </c>
      <c r="L2989" t="s">
        <v>3959</v>
      </c>
      <c r="M2989" t="s">
        <v>16681</v>
      </c>
      <c r="N2989" t="s">
        <v>16524</v>
      </c>
      <c r="O2989" s="70">
        <v>0.75</v>
      </c>
      <c r="P2989" s="75" t="s">
        <v>39</v>
      </c>
      <c r="Q2989" t="s">
        <v>16545</v>
      </c>
      <c r="R2989" t="s">
        <v>16682</v>
      </c>
      <c r="T2989">
        <v>0</v>
      </c>
      <c r="U2989" s="75">
        <v>0</v>
      </c>
    </row>
    <row r="2990" spans="1:21" hidden="1">
      <c r="A2990" t="s">
        <v>16524</v>
      </c>
      <c r="B2990" t="s">
        <v>47</v>
      </c>
      <c r="C2990" t="s">
        <v>41</v>
      </c>
      <c r="D2990">
        <v>735633807</v>
      </c>
      <c r="E2990" t="s">
        <v>33</v>
      </c>
      <c r="F2990" t="s">
        <v>45</v>
      </c>
      <c r="G2990" t="s">
        <v>16683</v>
      </c>
      <c r="H2990">
        <v>755243858</v>
      </c>
      <c r="I2990">
        <v>755243858</v>
      </c>
      <c r="J2990" t="s">
        <v>16684</v>
      </c>
      <c r="K2990" t="s">
        <v>36</v>
      </c>
      <c r="L2990" t="s">
        <v>3959</v>
      </c>
      <c r="M2990" t="s">
        <v>16685</v>
      </c>
      <c r="N2990" t="s">
        <v>16524</v>
      </c>
      <c r="O2990" s="70">
        <v>0.75</v>
      </c>
      <c r="P2990" s="75" t="s">
        <v>67</v>
      </c>
      <c r="Q2990" t="s">
        <v>16545</v>
      </c>
      <c r="R2990" t="s">
        <v>16579</v>
      </c>
      <c r="T2990">
        <v>0</v>
      </c>
      <c r="U2990" s="75" t="s">
        <v>114</v>
      </c>
    </row>
    <row r="2991" spans="1:21" hidden="1">
      <c r="A2991" t="s">
        <v>16524</v>
      </c>
      <c r="B2991" t="s">
        <v>719</v>
      </c>
      <c r="C2991" t="s">
        <v>41</v>
      </c>
      <c r="D2991">
        <v>104144901</v>
      </c>
      <c r="E2991" t="s">
        <v>33</v>
      </c>
      <c r="F2991" t="s">
        <v>45</v>
      </c>
      <c r="G2991" t="s">
        <v>16688</v>
      </c>
      <c r="H2991">
        <v>718976059</v>
      </c>
      <c r="I2991">
        <v>718976059</v>
      </c>
      <c r="J2991" t="s">
        <v>16689</v>
      </c>
      <c r="K2991" t="s">
        <v>36</v>
      </c>
      <c r="L2991" t="s">
        <v>3976</v>
      </c>
      <c r="M2991" t="s">
        <v>16690</v>
      </c>
      <c r="N2991" t="s">
        <v>16524</v>
      </c>
      <c r="O2991" s="70">
        <v>0.375</v>
      </c>
      <c r="P2991" t="s">
        <v>45</v>
      </c>
      <c r="Q2991" t="s">
        <v>16545</v>
      </c>
      <c r="R2991" t="s">
        <v>12243</v>
      </c>
      <c r="T2991">
        <v>1811251741125</v>
      </c>
      <c r="U2991">
        <v>0</v>
      </c>
    </row>
    <row r="2992" spans="1:21" hidden="1">
      <c r="A2992" t="s">
        <v>16524</v>
      </c>
      <c r="B2992" t="s">
        <v>99</v>
      </c>
      <c r="C2992" t="s">
        <v>41</v>
      </c>
      <c r="D2992">
        <v>783305070</v>
      </c>
      <c r="E2992" t="s">
        <v>33</v>
      </c>
      <c r="F2992" t="s">
        <v>3886</v>
      </c>
      <c r="G2992" t="s">
        <v>16691</v>
      </c>
      <c r="H2992">
        <v>796308636</v>
      </c>
      <c r="I2992">
        <v>796308636</v>
      </c>
      <c r="J2992" t="s">
        <v>16692</v>
      </c>
      <c r="K2992" t="s">
        <v>36</v>
      </c>
      <c r="L2992" t="s">
        <v>3896</v>
      </c>
      <c r="M2992" t="s">
        <v>16693</v>
      </c>
      <c r="N2992" t="s">
        <v>16532</v>
      </c>
      <c r="O2992" s="70">
        <v>0.5</v>
      </c>
      <c r="P2992" t="s">
        <v>3886</v>
      </c>
      <c r="R2992"/>
      <c r="U2992"/>
    </row>
    <row r="2993" spans="1:21" hidden="1">
      <c r="A2993" t="s">
        <v>16524</v>
      </c>
      <c r="B2993" t="s">
        <v>129</v>
      </c>
      <c r="C2993" t="s">
        <v>41</v>
      </c>
      <c r="D2993">
        <v>735273778</v>
      </c>
      <c r="E2993" t="s">
        <v>33</v>
      </c>
      <c r="F2993" t="s">
        <v>45</v>
      </c>
      <c r="G2993" t="s">
        <v>16695</v>
      </c>
      <c r="H2993">
        <v>734880297</v>
      </c>
      <c r="I2993">
        <v>734889297</v>
      </c>
      <c r="J2993" t="s">
        <v>16696</v>
      </c>
      <c r="K2993" t="s">
        <v>36</v>
      </c>
      <c r="L2993" t="s">
        <v>1196</v>
      </c>
      <c r="M2993" t="s">
        <v>16697</v>
      </c>
      <c r="N2993" t="s">
        <v>16532</v>
      </c>
      <c r="O2993" s="70">
        <v>0.375</v>
      </c>
      <c r="P2993" t="s">
        <v>45</v>
      </c>
      <c r="Q2993" t="s">
        <v>16545</v>
      </c>
      <c r="R2993" t="s">
        <v>16698</v>
      </c>
      <c r="T2993">
        <v>1811251741073</v>
      </c>
      <c r="U2993">
        <v>0</v>
      </c>
    </row>
    <row r="2994" spans="1:21" hidden="1">
      <c r="A2994" t="s">
        <v>16524</v>
      </c>
      <c r="B2994" t="s">
        <v>170</v>
      </c>
      <c r="C2994" t="s">
        <v>41</v>
      </c>
      <c r="D2994">
        <v>254783687450</v>
      </c>
      <c r="E2994" t="s">
        <v>33</v>
      </c>
      <c r="F2994" t="s">
        <v>45</v>
      </c>
      <c r="G2994" t="s">
        <v>16699</v>
      </c>
      <c r="H2994">
        <v>254788738766</v>
      </c>
      <c r="I2994">
        <v>0</v>
      </c>
      <c r="J2994" t="s">
        <v>16700</v>
      </c>
      <c r="K2994" t="s">
        <v>36</v>
      </c>
      <c r="L2994" t="s">
        <v>4791</v>
      </c>
      <c r="M2994" t="s">
        <v>16701</v>
      </c>
      <c r="N2994" t="s">
        <v>16532</v>
      </c>
      <c r="O2994" s="70">
        <v>0.375</v>
      </c>
      <c r="P2994" t="s">
        <v>45</v>
      </c>
      <c r="Q2994" t="s">
        <v>16545</v>
      </c>
      <c r="R2994" t="s">
        <v>16702</v>
      </c>
      <c r="T2994">
        <v>1811251741059</v>
      </c>
      <c r="U2994">
        <v>0</v>
      </c>
    </row>
    <row r="2995" spans="1:21">
      <c r="A2995" t="s">
        <v>16524</v>
      </c>
      <c r="B2995" t="s">
        <v>11806</v>
      </c>
      <c r="C2995" t="s">
        <v>1130</v>
      </c>
      <c r="D2995">
        <v>788224017</v>
      </c>
      <c r="E2995" t="s">
        <v>33</v>
      </c>
      <c r="F2995" t="s">
        <v>45</v>
      </c>
      <c r="G2995" t="s">
        <v>16703</v>
      </c>
      <c r="H2995">
        <v>100507810</v>
      </c>
      <c r="I2995">
        <v>769580452</v>
      </c>
      <c r="J2995" t="s">
        <v>16704</v>
      </c>
      <c r="K2995" t="s">
        <v>36</v>
      </c>
      <c r="L2995" t="s">
        <v>1878</v>
      </c>
      <c r="M2995" t="s">
        <v>4245</v>
      </c>
      <c r="N2995" t="s">
        <v>16532</v>
      </c>
      <c r="O2995" s="70">
        <v>0.33333333333333331</v>
      </c>
      <c r="P2995" t="s">
        <v>45</v>
      </c>
      <c r="Q2995" t="s">
        <v>16545</v>
      </c>
      <c r="R2995" t="s">
        <v>12388</v>
      </c>
      <c r="T2995">
        <v>1811251741039</v>
      </c>
      <c r="U2995">
        <v>0</v>
      </c>
    </row>
    <row r="2996" spans="1:21" hidden="1">
      <c r="A2996" t="s">
        <v>16524</v>
      </c>
      <c r="B2996" t="s">
        <v>99</v>
      </c>
      <c r="C2996" t="s">
        <v>41</v>
      </c>
      <c r="D2996">
        <v>783305070</v>
      </c>
      <c r="E2996" t="s">
        <v>33</v>
      </c>
      <c r="F2996" t="s">
        <v>45</v>
      </c>
      <c r="G2996" t="s">
        <v>16705</v>
      </c>
      <c r="H2996">
        <v>721784808</v>
      </c>
      <c r="I2996">
        <v>721784808</v>
      </c>
      <c r="J2996" t="s">
        <v>16706</v>
      </c>
      <c r="K2996" t="s">
        <v>36</v>
      </c>
      <c r="L2996" t="s">
        <v>3936</v>
      </c>
      <c r="M2996" t="s">
        <v>16707</v>
      </c>
      <c r="N2996" t="s">
        <v>16532</v>
      </c>
      <c r="O2996" s="70">
        <v>0.45833333333333331</v>
      </c>
      <c r="P2996" s="75" t="s">
        <v>67</v>
      </c>
      <c r="Q2996" t="s">
        <v>16545</v>
      </c>
      <c r="R2996" t="s">
        <v>16708</v>
      </c>
      <c r="T2996">
        <v>0</v>
      </c>
      <c r="U2996" s="75" t="s">
        <v>114</v>
      </c>
    </row>
    <row r="2997" spans="1:21" hidden="1">
      <c r="A2997" t="s">
        <v>16524</v>
      </c>
      <c r="B2997" t="s">
        <v>129</v>
      </c>
      <c r="C2997" t="s">
        <v>41</v>
      </c>
      <c r="D2997">
        <v>735273778</v>
      </c>
      <c r="E2997" t="s">
        <v>33</v>
      </c>
      <c r="F2997" t="s">
        <v>45</v>
      </c>
      <c r="G2997" t="s">
        <v>16711</v>
      </c>
      <c r="H2997">
        <v>733244604</v>
      </c>
      <c r="I2997">
        <v>733244604</v>
      </c>
      <c r="J2997" t="s">
        <v>16712</v>
      </c>
      <c r="K2997" t="s">
        <v>36</v>
      </c>
      <c r="L2997" t="s">
        <v>3942</v>
      </c>
      <c r="M2997" t="s">
        <v>16713</v>
      </c>
      <c r="N2997" t="s">
        <v>16532</v>
      </c>
      <c r="O2997" s="70">
        <v>0.5</v>
      </c>
      <c r="P2997" t="s">
        <v>45</v>
      </c>
      <c r="Q2997" t="s">
        <v>16545</v>
      </c>
      <c r="R2997" t="s">
        <v>4473</v>
      </c>
      <c r="T2997">
        <v>1811251740637</v>
      </c>
      <c r="U2997">
        <v>0</v>
      </c>
    </row>
    <row r="2998" spans="1:21" hidden="1">
      <c r="A2998" t="s">
        <v>16524</v>
      </c>
      <c r="B2998" t="s">
        <v>4103</v>
      </c>
      <c r="C2998" t="s">
        <v>41</v>
      </c>
      <c r="D2998">
        <v>780961460</v>
      </c>
      <c r="E2998" t="s">
        <v>33</v>
      </c>
      <c r="F2998" t="s">
        <v>45</v>
      </c>
      <c r="G2998" t="s">
        <v>16714</v>
      </c>
      <c r="H2998">
        <v>707077088</v>
      </c>
      <c r="I2998">
        <v>707077088</v>
      </c>
      <c r="J2998" t="s">
        <v>16715</v>
      </c>
      <c r="K2998" t="s">
        <v>36</v>
      </c>
      <c r="L2998" t="s">
        <v>3916</v>
      </c>
      <c r="M2998" t="s">
        <v>16716</v>
      </c>
      <c r="N2998" t="s">
        <v>16532</v>
      </c>
      <c r="O2998" s="70">
        <v>0.45833333333333331</v>
      </c>
      <c r="P2998" t="s">
        <v>45</v>
      </c>
      <c r="Q2998" t="s">
        <v>16545</v>
      </c>
      <c r="R2998" t="s">
        <v>16717</v>
      </c>
      <c r="T2998">
        <v>1811251740301</v>
      </c>
      <c r="U2998">
        <v>0</v>
      </c>
    </row>
    <row r="2999" spans="1:21" hidden="1">
      <c r="A2999" t="s">
        <v>16524</v>
      </c>
      <c r="B2999" t="s">
        <v>129</v>
      </c>
      <c r="C2999" t="s">
        <v>41</v>
      </c>
      <c r="D2999">
        <v>735273778</v>
      </c>
      <c r="E2999" t="s">
        <v>33</v>
      </c>
      <c r="F2999" t="s">
        <v>45</v>
      </c>
      <c r="G2999" t="s">
        <v>16719</v>
      </c>
      <c r="H2999">
        <v>736391823</v>
      </c>
      <c r="I2999">
        <v>736391823</v>
      </c>
      <c r="J2999" t="s">
        <v>16720</v>
      </c>
      <c r="K2999" t="s">
        <v>36</v>
      </c>
      <c r="L2999" t="s">
        <v>3994</v>
      </c>
      <c r="M2999" t="s">
        <v>16721</v>
      </c>
      <c r="N2999" t="s">
        <v>16532</v>
      </c>
      <c r="O2999" s="70">
        <v>0.5</v>
      </c>
      <c r="P2999" t="s">
        <v>45</v>
      </c>
      <c r="Q2999" t="s">
        <v>16545</v>
      </c>
      <c r="R2999" t="s">
        <v>19100</v>
      </c>
      <c r="T2999">
        <v>1811251740341</v>
      </c>
      <c r="U2999">
        <v>0</v>
      </c>
    </row>
    <row r="3000" spans="1:21" hidden="1">
      <c r="A3000" t="s">
        <v>16524</v>
      </c>
      <c r="B3000" t="s">
        <v>4645</v>
      </c>
      <c r="C3000" t="s">
        <v>41</v>
      </c>
      <c r="D3000">
        <v>789928129</v>
      </c>
      <c r="E3000" t="s">
        <v>33</v>
      </c>
      <c r="F3000" t="s">
        <v>45</v>
      </c>
      <c r="G3000" t="s">
        <v>16725</v>
      </c>
      <c r="H3000">
        <v>703553235</v>
      </c>
      <c r="I3000">
        <v>703553235</v>
      </c>
      <c r="J3000" t="s">
        <v>16726</v>
      </c>
      <c r="K3000" t="s">
        <v>36</v>
      </c>
      <c r="L3000" t="s">
        <v>4129</v>
      </c>
      <c r="M3000" t="s">
        <v>1209</v>
      </c>
      <c r="N3000" t="s">
        <v>16526</v>
      </c>
      <c r="O3000" s="70">
        <v>0.375</v>
      </c>
      <c r="P3000" t="s">
        <v>45</v>
      </c>
      <c r="Q3000" t="s">
        <v>16545</v>
      </c>
      <c r="R3000" t="s">
        <v>19101</v>
      </c>
      <c r="T3000">
        <v>1811251740387</v>
      </c>
      <c r="U3000">
        <v>0</v>
      </c>
    </row>
    <row r="3001" spans="1:21" hidden="1">
      <c r="A3001" t="s">
        <v>16524</v>
      </c>
      <c r="B3001" t="s">
        <v>2305</v>
      </c>
      <c r="C3001" t="s">
        <v>41</v>
      </c>
      <c r="D3001">
        <v>732610124</v>
      </c>
      <c r="E3001" t="s">
        <v>33</v>
      </c>
      <c r="F3001" t="s">
        <v>45</v>
      </c>
      <c r="G3001" t="s">
        <v>16728</v>
      </c>
      <c r="I3001">
        <v>701771509</v>
      </c>
      <c r="J3001" t="s">
        <v>16729</v>
      </c>
      <c r="K3001" t="s">
        <v>36</v>
      </c>
      <c r="L3001" t="s">
        <v>3910</v>
      </c>
      <c r="M3001" t="s">
        <v>16730</v>
      </c>
      <c r="N3001" t="s">
        <v>16532</v>
      </c>
      <c r="O3001" s="70">
        <v>0.58333333333333337</v>
      </c>
      <c r="P3001" s="75" t="s">
        <v>39</v>
      </c>
      <c r="Q3001" t="s">
        <v>16545</v>
      </c>
      <c r="R3001" t="s">
        <v>16549</v>
      </c>
      <c r="T3001">
        <v>0</v>
      </c>
      <c r="U3001" s="75">
        <v>0</v>
      </c>
    </row>
    <row r="3002" spans="1:21" hidden="1">
      <c r="A3002" t="s">
        <v>16524</v>
      </c>
      <c r="B3002" t="s">
        <v>99</v>
      </c>
      <c r="C3002" t="s">
        <v>41</v>
      </c>
      <c r="D3002">
        <v>783305070</v>
      </c>
      <c r="E3002" t="s">
        <v>33</v>
      </c>
      <c r="F3002" t="s">
        <v>45</v>
      </c>
      <c r="G3002" t="s">
        <v>16731</v>
      </c>
      <c r="H3002">
        <v>757370572</v>
      </c>
      <c r="I3002">
        <v>757370572</v>
      </c>
      <c r="J3002" t="s">
        <v>16732</v>
      </c>
      <c r="K3002" t="s">
        <v>36</v>
      </c>
      <c r="L3002" t="s">
        <v>3943</v>
      </c>
      <c r="M3002" t="s">
        <v>16733</v>
      </c>
      <c r="N3002" t="s">
        <v>16532</v>
      </c>
      <c r="O3002" s="70">
        <v>0.41666666666666669</v>
      </c>
      <c r="P3002" t="s">
        <v>45</v>
      </c>
      <c r="Q3002" t="s">
        <v>16545</v>
      </c>
      <c r="R3002" t="s">
        <v>19102</v>
      </c>
      <c r="T3002">
        <v>1811251740542</v>
      </c>
      <c r="U3002">
        <v>0</v>
      </c>
    </row>
    <row r="3003" spans="1:21" hidden="1">
      <c r="A3003" t="s">
        <v>16524</v>
      </c>
      <c r="B3003" t="s">
        <v>1652</v>
      </c>
      <c r="C3003" t="s">
        <v>41</v>
      </c>
      <c r="D3003">
        <v>738709366</v>
      </c>
      <c r="E3003" t="s">
        <v>33</v>
      </c>
      <c r="F3003" t="s">
        <v>45</v>
      </c>
      <c r="G3003" t="s">
        <v>16734</v>
      </c>
      <c r="H3003">
        <v>103002275</v>
      </c>
      <c r="I3003">
        <v>794850596</v>
      </c>
      <c r="J3003" t="s">
        <v>10231</v>
      </c>
      <c r="K3003" t="s">
        <v>36</v>
      </c>
      <c r="L3003" t="s">
        <v>1196</v>
      </c>
      <c r="M3003" t="s">
        <v>16735</v>
      </c>
      <c r="N3003" t="s">
        <v>16524</v>
      </c>
      <c r="O3003" s="70">
        <v>0.45833333333333331</v>
      </c>
      <c r="P3003" s="75" t="s">
        <v>67</v>
      </c>
      <c r="Q3003" t="s">
        <v>16545</v>
      </c>
      <c r="R3003" t="s">
        <v>19103</v>
      </c>
      <c r="T3003">
        <v>0</v>
      </c>
      <c r="U3003" s="75" t="s">
        <v>114</v>
      </c>
    </row>
    <row r="3004" spans="1:21" hidden="1">
      <c r="A3004" t="s">
        <v>16524</v>
      </c>
      <c r="B3004" t="s">
        <v>2305</v>
      </c>
      <c r="C3004" t="s">
        <v>41</v>
      </c>
      <c r="D3004">
        <v>732610123</v>
      </c>
      <c r="E3004" t="s">
        <v>33</v>
      </c>
      <c r="F3004" t="s">
        <v>45</v>
      </c>
      <c r="G3004" t="s">
        <v>16736</v>
      </c>
      <c r="I3004">
        <v>723050988</v>
      </c>
      <c r="J3004" t="s">
        <v>16737</v>
      </c>
      <c r="K3004" t="s">
        <v>36</v>
      </c>
      <c r="L3004" t="s">
        <v>3896</v>
      </c>
      <c r="M3004" t="s">
        <v>16738</v>
      </c>
      <c r="N3004" t="s">
        <v>16532</v>
      </c>
      <c r="O3004" s="70">
        <v>0.45833333333333331</v>
      </c>
      <c r="P3004" s="75" t="s">
        <v>67</v>
      </c>
      <c r="Q3004" t="s">
        <v>16545</v>
      </c>
      <c r="R3004" s="72">
        <v>0.34791666666666665</v>
      </c>
      <c r="T3004">
        <v>0</v>
      </c>
      <c r="U3004" s="75" t="s">
        <v>4247</v>
      </c>
    </row>
    <row r="3005" spans="1:21" hidden="1">
      <c r="A3005" t="s">
        <v>16524</v>
      </c>
      <c r="B3005" t="s">
        <v>3071</v>
      </c>
      <c r="C3005" t="s">
        <v>41</v>
      </c>
      <c r="D3005">
        <v>781716905</v>
      </c>
      <c r="E3005" t="s">
        <v>33</v>
      </c>
      <c r="F3005" t="s">
        <v>45</v>
      </c>
      <c r="G3005" t="s">
        <v>16740</v>
      </c>
      <c r="I3005">
        <v>729209325</v>
      </c>
      <c r="J3005" t="s">
        <v>16741</v>
      </c>
      <c r="K3005" t="s">
        <v>36</v>
      </c>
      <c r="L3005" t="s">
        <v>3896</v>
      </c>
      <c r="M3005" t="s">
        <v>16742</v>
      </c>
      <c r="N3005" t="s">
        <v>16532</v>
      </c>
      <c r="O3005" s="70">
        <v>0.41666666666666669</v>
      </c>
      <c r="P3005" t="s">
        <v>45</v>
      </c>
      <c r="Q3005" t="s">
        <v>16545</v>
      </c>
      <c r="R3005" t="s">
        <v>16743</v>
      </c>
      <c r="T3005">
        <v>1811251740109</v>
      </c>
      <c r="U3005">
        <v>0</v>
      </c>
    </row>
    <row r="3006" spans="1:21" hidden="1">
      <c r="A3006" t="s">
        <v>16524</v>
      </c>
      <c r="B3006" t="s">
        <v>3071</v>
      </c>
      <c r="C3006" t="s">
        <v>41</v>
      </c>
      <c r="D3006">
        <v>781716905</v>
      </c>
      <c r="E3006" t="s">
        <v>33</v>
      </c>
      <c r="F3006" t="s">
        <v>3886</v>
      </c>
      <c r="G3006" t="s">
        <v>16744</v>
      </c>
      <c r="I3006">
        <v>254795276527</v>
      </c>
      <c r="J3006" t="s">
        <v>16745</v>
      </c>
      <c r="K3006" t="s">
        <v>36</v>
      </c>
      <c r="L3006" t="s">
        <v>3896</v>
      </c>
      <c r="M3006" t="s">
        <v>2250</v>
      </c>
      <c r="N3006" s="22">
        <v>46113</v>
      </c>
      <c r="O3006" s="70">
        <v>0.54166666666666663</v>
      </c>
      <c r="P3006" t="s">
        <v>3886</v>
      </c>
      <c r="R3006"/>
      <c r="U3006"/>
    </row>
    <row r="3007" spans="1:21" hidden="1">
      <c r="A3007" t="s">
        <v>16524</v>
      </c>
      <c r="B3007" t="s">
        <v>1599</v>
      </c>
      <c r="C3007" t="s">
        <v>41</v>
      </c>
      <c r="D3007">
        <v>782765791</v>
      </c>
      <c r="E3007" t="s">
        <v>33</v>
      </c>
      <c r="F3007" t="s">
        <v>45</v>
      </c>
      <c r="G3007" t="s">
        <v>16746</v>
      </c>
      <c r="H3007">
        <v>754288008</v>
      </c>
      <c r="I3007">
        <v>722353393</v>
      </c>
      <c r="J3007" t="s">
        <v>16747</v>
      </c>
      <c r="K3007" t="s">
        <v>36</v>
      </c>
      <c r="L3007" t="s">
        <v>4076</v>
      </c>
      <c r="M3007" t="s">
        <v>16748</v>
      </c>
      <c r="N3007" t="s">
        <v>16532</v>
      </c>
      <c r="O3007" s="70">
        <v>0.33333333333333331</v>
      </c>
      <c r="P3007" t="s">
        <v>45</v>
      </c>
      <c r="Q3007" t="s">
        <v>16545</v>
      </c>
      <c r="R3007" s="72">
        <v>0.37222222222222223</v>
      </c>
      <c r="T3007">
        <v>1811251740131</v>
      </c>
      <c r="U3007">
        <v>0</v>
      </c>
    </row>
    <row r="3008" spans="1:21" hidden="1">
      <c r="A3008" t="s">
        <v>16524</v>
      </c>
      <c r="B3008" t="s">
        <v>3071</v>
      </c>
      <c r="C3008" t="s">
        <v>41</v>
      </c>
      <c r="D3008">
        <v>781716905</v>
      </c>
      <c r="E3008" t="s">
        <v>33</v>
      </c>
      <c r="F3008" t="s">
        <v>3886</v>
      </c>
      <c r="G3008" t="s">
        <v>16749</v>
      </c>
      <c r="I3008">
        <v>756534169</v>
      </c>
      <c r="J3008" t="s">
        <v>16750</v>
      </c>
      <c r="K3008" t="s">
        <v>36</v>
      </c>
      <c r="L3008" t="s">
        <v>3896</v>
      </c>
      <c r="M3008" t="s">
        <v>3163</v>
      </c>
      <c r="N3008" s="22">
        <v>46296</v>
      </c>
      <c r="O3008" s="70">
        <v>0.5</v>
      </c>
      <c r="P3008" t="s">
        <v>3886</v>
      </c>
      <c r="R3008"/>
      <c r="U3008"/>
    </row>
    <row r="3009" spans="1:21" hidden="1">
      <c r="A3009" t="s">
        <v>16524</v>
      </c>
      <c r="B3009" t="s">
        <v>3071</v>
      </c>
      <c r="C3009" t="s">
        <v>41</v>
      </c>
      <c r="D3009">
        <v>781716905</v>
      </c>
      <c r="E3009" t="s">
        <v>33</v>
      </c>
      <c r="F3009" t="s">
        <v>3886</v>
      </c>
      <c r="G3009" t="s">
        <v>16751</v>
      </c>
      <c r="I3009">
        <v>254724085045</v>
      </c>
      <c r="J3009" t="s">
        <v>16752</v>
      </c>
      <c r="K3009" t="s">
        <v>36</v>
      </c>
      <c r="L3009" t="s">
        <v>3896</v>
      </c>
      <c r="M3009" t="s">
        <v>5366</v>
      </c>
      <c r="N3009" s="22">
        <v>45759</v>
      </c>
      <c r="O3009" s="70">
        <v>0.58333333333333337</v>
      </c>
      <c r="P3009" t="s">
        <v>3886</v>
      </c>
      <c r="R3009"/>
      <c r="U3009"/>
    </row>
    <row r="3010" spans="1:21" hidden="1">
      <c r="A3010" t="s">
        <v>16524</v>
      </c>
      <c r="B3010" t="s">
        <v>3071</v>
      </c>
      <c r="C3010" t="s">
        <v>41</v>
      </c>
      <c r="D3010">
        <v>781716905</v>
      </c>
      <c r="E3010" t="s">
        <v>33</v>
      </c>
      <c r="F3010" t="s">
        <v>3886</v>
      </c>
      <c r="G3010" t="s">
        <v>16754</v>
      </c>
      <c r="I3010">
        <v>797548795</v>
      </c>
      <c r="J3010" t="s">
        <v>16755</v>
      </c>
      <c r="K3010" t="s">
        <v>36</v>
      </c>
      <c r="L3010" t="s">
        <v>3896</v>
      </c>
      <c r="M3010" t="s">
        <v>3145</v>
      </c>
      <c r="N3010" s="22">
        <v>45728</v>
      </c>
      <c r="O3010" s="70">
        <v>0.41666666666666669</v>
      </c>
      <c r="P3010" t="s">
        <v>3886</v>
      </c>
      <c r="R3010"/>
      <c r="U3010"/>
    </row>
    <row r="3011" spans="1:21" hidden="1">
      <c r="A3011" t="s">
        <v>16524</v>
      </c>
      <c r="B3011" t="s">
        <v>1550</v>
      </c>
      <c r="C3011" t="s">
        <v>41</v>
      </c>
      <c r="D3011">
        <v>784480267</v>
      </c>
      <c r="E3011" t="s">
        <v>33</v>
      </c>
      <c r="F3011" t="s">
        <v>45</v>
      </c>
      <c r="G3011" t="s">
        <v>16756</v>
      </c>
      <c r="H3011">
        <v>783430036</v>
      </c>
      <c r="I3011">
        <v>783430036</v>
      </c>
      <c r="J3011" t="s">
        <v>16757</v>
      </c>
      <c r="K3011" t="s">
        <v>36</v>
      </c>
      <c r="L3011" t="s">
        <v>1878</v>
      </c>
      <c r="M3011" t="s">
        <v>16758</v>
      </c>
      <c r="N3011" t="s">
        <v>16532</v>
      </c>
      <c r="O3011" s="70">
        <v>0.41666666666666669</v>
      </c>
      <c r="P3011" t="s">
        <v>45</v>
      </c>
      <c r="Q3011" t="s">
        <v>16545</v>
      </c>
      <c r="R3011" t="s">
        <v>16759</v>
      </c>
      <c r="T3011">
        <v>1811251740584</v>
      </c>
      <c r="U3011">
        <v>0</v>
      </c>
    </row>
    <row r="3012" spans="1:21" hidden="1">
      <c r="A3012" t="s">
        <v>16524</v>
      </c>
      <c r="B3012" t="s">
        <v>2305</v>
      </c>
      <c r="C3012" t="s">
        <v>41</v>
      </c>
      <c r="D3012">
        <v>732610123</v>
      </c>
      <c r="E3012" t="s">
        <v>33</v>
      </c>
      <c r="F3012" t="s">
        <v>45</v>
      </c>
      <c r="G3012" t="s">
        <v>16763</v>
      </c>
      <c r="I3012">
        <v>254782116613</v>
      </c>
      <c r="J3012" t="s">
        <v>16764</v>
      </c>
      <c r="K3012" t="s">
        <v>36</v>
      </c>
      <c r="L3012" t="s">
        <v>3896</v>
      </c>
      <c r="M3012" t="s">
        <v>9562</v>
      </c>
      <c r="N3012" t="s">
        <v>16532</v>
      </c>
      <c r="O3012" s="70">
        <v>0.54166666666666663</v>
      </c>
      <c r="P3012" s="75" t="s">
        <v>67</v>
      </c>
      <c r="Q3012" t="s">
        <v>16545</v>
      </c>
      <c r="R3012" t="s">
        <v>16765</v>
      </c>
      <c r="T3012">
        <v>0</v>
      </c>
      <c r="U3012" s="75">
        <v>0</v>
      </c>
    </row>
    <row r="3013" spans="1:21" hidden="1">
      <c r="A3013" t="s">
        <v>16524</v>
      </c>
      <c r="B3013" t="s">
        <v>1587</v>
      </c>
      <c r="C3013" t="s">
        <v>41</v>
      </c>
      <c r="D3013">
        <v>789026673</v>
      </c>
      <c r="E3013" t="s">
        <v>33</v>
      </c>
      <c r="F3013" t="s">
        <v>3886</v>
      </c>
      <c r="G3013" t="s">
        <v>16768</v>
      </c>
      <c r="H3013">
        <v>254739477256</v>
      </c>
      <c r="I3013">
        <v>254739477256</v>
      </c>
      <c r="J3013" t="s">
        <v>16769</v>
      </c>
      <c r="K3013" t="s">
        <v>36</v>
      </c>
      <c r="L3013" t="s">
        <v>3896</v>
      </c>
      <c r="M3013" t="s">
        <v>2843</v>
      </c>
      <c r="N3013" t="s">
        <v>16565</v>
      </c>
      <c r="O3013" s="70">
        <v>0.58333333333333337</v>
      </c>
      <c r="P3013" t="s">
        <v>3886</v>
      </c>
      <c r="R3013"/>
      <c r="U3013"/>
    </row>
    <row r="3014" spans="1:21" hidden="1">
      <c r="A3014" t="s">
        <v>16524</v>
      </c>
      <c r="B3014" t="s">
        <v>1550</v>
      </c>
      <c r="C3014" t="s">
        <v>41</v>
      </c>
      <c r="D3014">
        <v>784480267</v>
      </c>
      <c r="E3014" t="s">
        <v>33</v>
      </c>
      <c r="F3014" t="s">
        <v>3886</v>
      </c>
      <c r="G3014" t="s">
        <v>16770</v>
      </c>
      <c r="H3014">
        <v>733635004</v>
      </c>
      <c r="I3014">
        <v>733635004</v>
      </c>
      <c r="J3014" t="s">
        <v>16771</v>
      </c>
      <c r="K3014" t="s">
        <v>36</v>
      </c>
      <c r="L3014" t="s">
        <v>1878</v>
      </c>
      <c r="M3014" t="s">
        <v>16772</v>
      </c>
      <c r="N3014" t="s">
        <v>16526</v>
      </c>
      <c r="O3014" s="70">
        <v>0.45833333333333331</v>
      </c>
      <c r="P3014" t="s">
        <v>3886</v>
      </c>
      <c r="R3014"/>
      <c r="U3014"/>
    </row>
    <row r="3015" spans="1:21" hidden="1">
      <c r="A3015" t="s">
        <v>16524</v>
      </c>
      <c r="B3015" t="s">
        <v>1587</v>
      </c>
      <c r="C3015" t="s">
        <v>41</v>
      </c>
      <c r="D3015">
        <v>789026673</v>
      </c>
      <c r="E3015" t="s">
        <v>33</v>
      </c>
      <c r="F3015" t="s">
        <v>3886</v>
      </c>
      <c r="G3015" t="s">
        <v>16773</v>
      </c>
      <c r="H3015">
        <v>759616318</v>
      </c>
      <c r="I3015">
        <v>759616318</v>
      </c>
      <c r="J3015" t="s">
        <v>16774</v>
      </c>
      <c r="K3015" t="s">
        <v>36</v>
      </c>
      <c r="L3015" t="s">
        <v>3896</v>
      </c>
      <c r="M3015" t="s">
        <v>2843</v>
      </c>
      <c r="N3015" t="s">
        <v>16524</v>
      </c>
      <c r="O3015" s="70">
        <v>0.66666666666666663</v>
      </c>
      <c r="P3015" t="s">
        <v>3886</v>
      </c>
      <c r="R3015"/>
      <c r="U3015"/>
    </row>
    <row r="3016" spans="1:21" hidden="1">
      <c r="A3016" t="s">
        <v>16524</v>
      </c>
      <c r="B3016" t="s">
        <v>1587</v>
      </c>
      <c r="C3016" t="s">
        <v>41</v>
      </c>
      <c r="D3016">
        <v>789026673</v>
      </c>
      <c r="E3016" t="s">
        <v>33</v>
      </c>
      <c r="F3016" t="s">
        <v>3886</v>
      </c>
      <c r="G3016" t="s">
        <v>6122</v>
      </c>
      <c r="H3016">
        <v>254789483399</v>
      </c>
      <c r="I3016">
        <v>254789483399</v>
      </c>
      <c r="J3016" t="s">
        <v>16775</v>
      </c>
      <c r="K3016" t="s">
        <v>36</v>
      </c>
      <c r="L3016" t="s">
        <v>3896</v>
      </c>
      <c r="M3016" t="s">
        <v>2843</v>
      </c>
      <c r="N3016" t="s">
        <v>16524</v>
      </c>
      <c r="O3016" s="70">
        <v>0.58333333333333337</v>
      </c>
      <c r="P3016" t="s">
        <v>3886</v>
      </c>
      <c r="R3016"/>
      <c r="U3016"/>
    </row>
    <row r="3017" spans="1:21" hidden="1">
      <c r="A3017" t="s">
        <v>16524</v>
      </c>
      <c r="B3017" t="s">
        <v>2305</v>
      </c>
      <c r="C3017" t="s">
        <v>41</v>
      </c>
      <c r="D3017">
        <v>732610123</v>
      </c>
      <c r="E3017" t="s">
        <v>33</v>
      </c>
      <c r="F3017" t="s">
        <v>45</v>
      </c>
      <c r="G3017" t="s">
        <v>16776</v>
      </c>
      <c r="I3017">
        <v>254725005405</v>
      </c>
      <c r="J3017" t="s">
        <v>16777</v>
      </c>
      <c r="K3017" t="s">
        <v>36</v>
      </c>
      <c r="L3017" t="s">
        <v>3896</v>
      </c>
      <c r="M3017" t="s">
        <v>3384</v>
      </c>
      <c r="N3017" t="s">
        <v>16532</v>
      </c>
      <c r="O3017" s="70">
        <v>0.54166666666666663</v>
      </c>
      <c r="P3017" s="75" t="s">
        <v>39</v>
      </c>
      <c r="Q3017" t="s">
        <v>16545</v>
      </c>
      <c r="R3017" t="s">
        <v>12058</v>
      </c>
      <c r="T3017">
        <v>0</v>
      </c>
      <c r="U3017" s="75">
        <v>0</v>
      </c>
    </row>
    <row r="3018" spans="1:21" hidden="1">
      <c r="A3018" t="s">
        <v>16524</v>
      </c>
      <c r="B3018" t="s">
        <v>1587</v>
      </c>
      <c r="C3018" t="s">
        <v>41</v>
      </c>
      <c r="D3018">
        <v>789026673</v>
      </c>
      <c r="E3018" t="s">
        <v>33</v>
      </c>
      <c r="F3018" t="s">
        <v>3886</v>
      </c>
      <c r="G3018" t="s">
        <v>16778</v>
      </c>
      <c r="H3018">
        <v>254734895257</v>
      </c>
      <c r="I3018">
        <v>254734895257</v>
      </c>
      <c r="J3018" t="s">
        <v>16779</v>
      </c>
      <c r="K3018" t="s">
        <v>36</v>
      </c>
      <c r="L3018" t="s">
        <v>3896</v>
      </c>
      <c r="M3018" t="s">
        <v>2843</v>
      </c>
      <c r="N3018" t="s">
        <v>16524</v>
      </c>
      <c r="O3018" s="70">
        <v>0.5</v>
      </c>
      <c r="P3018" t="s">
        <v>3886</v>
      </c>
      <c r="R3018"/>
      <c r="U3018"/>
    </row>
    <row r="3019" spans="1:21" hidden="1">
      <c r="A3019" t="s">
        <v>16524</v>
      </c>
      <c r="B3019" t="s">
        <v>1587</v>
      </c>
      <c r="C3019" t="s">
        <v>41</v>
      </c>
      <c r="D3019">
        <v>789026673</v>
      </c>
      <c r="E3019" t="s">
        <v>33</v>
      </c>
      <c r="F3019" t="s">
        <v>3886</v>
      </c>
      <c r="G3019" t="s">
        <v>16780</v>
      </c>
      <c r="H3019">
        <v>254734895257</v>
      </c>
      <c r="I3019">
        <v>254734895257</v>
      </c>
      <c r="J3019" t="s">
        <v>16781</v>
      </c>
      <c r="K3019" t="s">
        <v>36</v>
      </c>
      <c r="L3019" t="s">
        <v>3896</v>
      </c>
      <c r="M3019" t="s">
        <v>2843</v>
      </c>
      <c r="N3019" t="s">
        <v>16524</v>
      </c>
      <c r="O3019" s="70">
        <v>0.54166666666666663</v>
      </c>
      <c r="P3019" t="s">
        <v>3886</v>
      </c>
      <c r="R3019"/>
      <c r="U3019"/>
    </row>
    <row r="3020" spans="1:21" hidden="1">
      <c r="A3020" t="s">
        <v>16524</v>
      </c>
      <c r="B3020" t="s">
        <v>2305</v>
      </c>
      <c r="C3020" t="s">
        <v>41</v>
      </c>
      <c r="D3020">
        <v>732610123</v>
      </c>
      <c r="E3020" t="s">
        <v>33</v>
      </c>
      <c r="F3020" t="s">
        <v>45</v>
      </c>
      <c r="G3020" t="s">
        <v>16782</v>
      </c>
      <c r="I3020">
        <v>758869403</v>
      </c>
      <c r="J3020" t="s">
        <v>16783</v>
      </c>
      <c r="K3020" t="s">
        <v>36</v>
      </c>
      <c r="L3020" t="s">
        <v>3910</v>
      </c>
      <c r="M3020" t="s">
        <v>16784</v>
      </c>
      <c r="N3020" t="s">
        <v>16532</v>
      </c>
      <c r="O3020" s="70">
        <v>0.54166666666666663</v>
      </c>
      <c r="P3020" s="75" t="s">
        <v>39</v>
      </c>
      <c r="Q3020" t="s">
        <v>16545</v>
      </c>
      <c r="R3020" t="s">
        <v>16785</v>
      </c>
      <c r="T3020">
        <v>0</v>
      </c>
      <c r="U3020" s="75">
        <v>0</v>
      </c>
    </row>
    <row r="3021" spans="1:21" hidden="1">
      <c r="A3021" t="s">
        <v>16524</v>
      </c>
      <c r="B3021" t="s">
        <v>1587</v>
      </c>
      <c r="C3021" t="s">
        <v>41</v>
      </c>
      <c r="D3021">
        <v>789026673</v>
      </c>
      <c r="E3021" t="s">
        <v>33</v>
      </c>
      <c r="F3021" t="s">
        <v>3886</v>
      </c>
      <c r="G3021" t="s">
        <v>16788</v>
      </c>
      <c r="H3021">
        <v>254703472596</v>
      </c>
      <c r="I3021">
        <v>254703472596</v>
      </c>
      <c r="J3021" t="s">
        <v>16789</v>
      </c>
      <c r="K3021" t="s">
        <v>36</v>
      </c>
      <c r="L3021" t="s">
        <v>3896</v>
      </c>
      <c r="M3021" t="s">
        <v>2843</v>
      </c>
      <c r="N3021" t="s">
        <v>16524</v>
      </c>
      <c r="O3021" s="70">
        <v>0.58333333333333337</v>
      </c>
      <c r="P3021" t="s">
        <v>3886</v>
      </c>
      <c r="R3021"/>
      <c r="U3021"/>
    </row>
    <row r="3022" spans="1:21" hidden="1">
      <c r="A3022" t="s">
        <v>16524</v>
      </c>
      <c r="B3022" t="s">
        <v>1587</v>
      </c>
      <c r="C3022" t="s">
        <v>41</v>
      </c>
      <c r="D3022">
        <v>789026673</v>
      </c>
      <c r="E3022" t="s">
        <v>33</v>
      </c>
      <c r="F3022" t="s">
        <v>3886</v>
      </c>
      <c r="G3022" t="s">
        <v>1705</v>
      </c>
      <c r="H3022">
        <v>254721152180</v>
      </c>
      <c r="I3022">
        <v>254721152180</v>
      </c>
      <c r="J3022" t="s">
        <v>16790</v>
      </c>
      <c r="K3022" t="s">
        <v>36</v>
      </c>
      <c r="L3022" t="s">
        <v>3896</v>
      </c>
      <c r="M3022" t="s">
        <v>2843</v>
      </c>
      <c r="N3022" t="s">
        <v>16524</v>
      </c>
      <c r="O3022" s="70">
        <v>0.58333333333333337</v>
      </c>
      <c r="P3022" t="s">
        <v>3886</v>
      </c>
      <c r="R3022"/>
      <c r="U3022"/>
    </row>
    <row r="3023" spans="1:21" hidden="1">
      <c r="A3023" t="s">
        <v>16524</v>
      </c>
      <c r="B3023" t="s">
        <v>16794</v>
      </c>
      <c r="C3023" t="s">
        <v>41</v>
      </c>
      <c r="D3023">
        <v>784480267</v>
      </c>
      <c r="E3023" t="s">
        <v>33</v>
      </c>
      <c r="F3023" t="s">
        <v>3886</v>
      </c>
      <c r="G3023" t="s">
        <v>16795</v>
      </c>
      <c r="H3023">
        <v>112663855</v>
      </c>
      <c r="I3023">
        <v>112663855</v>
      </c>
      <c r="J3023" t="s">
        <v>16796</v>
      </c>
      <c r="K3023" t="s">
        <v>36</v>
      </c>
      <c r="L3023" t="s">
        <v>1878</v>
      </c>
      <c r="M3023" t="s">
        <v>5026</v>
      </c>
      <c r="N3023" t="s">
        <v>16526</v>
      </c>
      <c r="O3023" s="70">
        <v>0.41666666666666669</v>
      </c>
      <c r="P3023" t="s">
        <v>3886</v>
      </c>
      <c r="R3023"/>
      <c r="U3023"/>
    </row>
    <row r="3024" spans="1:21" hidden="1">
      <c r="A3024" t="s">
        <v>16524</v>
      </c>
      <c r="B3024" t="s">
        <v>4278</v>
      </c>
      <c r="C3024" t="s">
        <v>41</v>
      </c>
      <c r="D3024">
        <v>762144673</v>
      </c>
      <c r="E3024" t="s">
        <v>33</v>
      </c>
      <c r="F3024" t="s">
        <v>45</v>
      </c>
      <c r="G3024" t="s">
        <v>16797</v>
      </c>
      <c r="H3024">
        <v>727311529</v>
      </c>
      <c r="I3024">
        <v>727311529</v>
      </c>
      <c r="J3024" t="s">
        <v>16798</v>
      </c>
      <c r="K3024" t="s">
        <v>36</v>
      </c>
      <c r="L3024" t="s">
        <v>1196</v>
      </c>
      <c r="N3024" t="s">
        <v>16532</v>
      </c>
      <c r="O3024" s="70">
        <v>0.375</v>
      </c>
      <c r="P3024" t="s">
        <v>45</v>
      </c>
      <c r="Q3024" t="s">
        <v>16545</v>
      </c>
      <c r="R3024" t="s">
        <v>16799</v>
      </c>
      <c r="T3024">
        <v>1811251740191</v>
      </c>
      <c r="U3024">
        <v>0</v>
      </c>
    </row>
    <row r="3025" spans="1:21" hidden="1">
      <c r="A3025" t="s">
        <v>16524</v>
      </c>
      <c r="B3025" t="s">
        <v>1465</v>
      </c>
      <c r="C3025" t="s">
        <v>41</v>
      </c>
      <c r="D3025">
        <v>784480267</v>
      </c>
      <c r="E3025" t="s">
        <v>33</v>
      </c>
      <c r="F3025" t="s">
        <v>3886</v>
      </c>
      <c r="G3025" t="s">
        <v>16800</v>
      </c>
      <c r="H3025">
        <v>254724684968</v>
      </c>
      <c r="I3025">
        <v>254724684968</v>
      </c>
      <c r="J3025" t="s">
        <v>16801</v>
      </c>
      <c r="K3025" t="s">
        <v>36</v>
      </c>
      <c r="L3025" t="s">
        <v>1878</v>
      </c>
      <c r="M3025" t="s">
        <v>16802</v>
      </c>
      <c r="N3025" t="s">
        <v>2513</v>
      </c>
      <c r="O3025" s="70">
        <v>0.45833333333333331</v>
      </c>
      <c r="P3025" t="s">
        <v>3886</v>
      </c>
      <c r="R3025"/>
      <c r="U3025"/>
    </row>
    <row r="3026" spans="1:21" hidden="1">
      <c r="A3026" t="s">
        <v>16524</v>
      </c>
      <c r="B3026" t="s">
        <v>4669</v>
      </c>
      <c r="C3026" t="s">
        <v>41</v>
      </c>
      <c r="D3026">
        <v>762927300</v>
      </c>
      <c r="E3026" t="s">
        <v>33</v>
      </c>
      <c r="F3026" t="s">
        <v>3886</v>
      </c>
      <c r="G3026" t="s">
        <v>16803</v>
      </c>
      <c r="H3026">
        <v>103147279</v>
      </c>
      <c r="I3026">
        <v>103147279</v>
      </c>
      <c r="J3026" t="s">
        <v>11950</v>
      </c>
      <c r="K3026" t="s">
        <v>36</v>
      </c>
      <c r="L3026" t="s">
        <v>3926</v>
      </c>
      <c r="M3026" t="s">
        <v>16804</v>
      </c>
      <c r="N3026" t="s">
        <v>16530</v>
      </c>
      <c r="O3026" s="70">
        <v>0.58333333333333337</v>
      </c>
      <c r="P3026" t="s">
        <v>3886</v>
      </c>
      <c r="R3026"/>
      <c r="U3026"/>
    </row>
    <row r="3027" spans="1:21" hidden="1">
      <c r="A3027" t="s">
        <v>16524</v>
      </c>
      <c r="B3027" t="s">
        <v>4402</v>
      </c>
      <c r="C3027" t="s">
        <v>41</v>
      </c>
      <c r="D3027">
        <v>788595265</v>
      </c>
      <c r="E3027" t="s">
        <v>33</v>
      </c>
      <c r="F3027" t="s">
        <v>45</v>
      </c>
      <c r="G3027" t="s">
        <v>11248</v>
      </c>
      <c r="H3027">
        <v>101053340</v>
      </c>
      <c r="I3027">
        <v>1053340</v>
      </c>
      <c r="J3027" t="s">
        <v>5773</v>
      </c>
      <c r="K3027" t="s">
        <v>36</v>
      </c>
      <c r="L3027" t="s">
        <v>4129</v>
      </c>
      <c r="M3027" t="s">
        <v>16805</v>
      </c>
      <c r="N3027" t="s">
        <v>16526</v>
      </c>
      <c r="O3027" s="70">
        <v>0.375</v>
      </c>
      <c r="P3027" t="s">
        <v>45</v>
      </c>
      <c r="Q3027" t="s">
        <v>16545</v>
      </c>
      <c r="R3027" t="s">
        <v>16806</v>
      </c>
      <c r="T3027">
        <v>1811251740248</v>
      </c>
      <c r="U3027">
        <v>0</v>
      </c>
    </row>
    <row r="3028" spans="1:21" hidden="1">
      <c r="A3028" t="s">
        <v>16524</v>
      </c>
      <c r="B3028" t="s">
        <v>942</v>
      </c>
      <c r="C3028" t="s">
        <v>41</v>
      </c>
      <c r="D3028">
        <v>786633575</v>
      </c>
      <c r="E3028" t="s">
        <v>33</v>
      </c>
      <c r="F3028" t="s">
        <v>45</v>
      </c>
      <c r="G3028" t="s">
        <v>16807</v>
      </c>
      <c r="H3028">
        <v>708717703</v>
      </c>
      <c r="I3028">
        <v>708717703</v>
      </c>
      <c r="J3028" t="s">
        <v>16808</v>
      </c>
      <c r="K3028" t="s">
        <v>36</v>
      </c>
      <c r="L3028" t="s">
        <v>3959</v>
      </c>
      <c r="M3028" t="s">
        <v>16809</v>
      </c>
      <c r="N3028" t="s">
        <v>16532</v>
      </c>
      <c r="O3028" s="70">
        <v>0.625</v>
      </c>
      <c r="P3028" t="s">
        <v>45</v>
      </c>
      <c r="Q3028" t="s">
        <v>16545</v>
      </c>
      <c r="R3028" t="s">
        <v>16810</v>
      </c>
      <c r="T3028">
        <v>1811251740405</v>
      </c>
      <c r="U3028">
        <v>0</v>
      </c>
    </row>
    <row r="3029" spans="1:21" hidden="1">
      <c r="A3029" t="s">
        <v>16524</v>
      </c>
      <c r="B3029" t="s">
        <v>1599</v>
      </c>
      <c r="C3029" t="s">
        <v>41</v>
      </c>
      <c r="D3029">
        <v>782765791</v>
      </c>
      <c r="E3029" t="s">
        <v>33</v>
      </c>
      <c r="F3029" t="s">
        <v>45</v>
      </c>
      <c r="G3029" t="s">
        <v>16818</v>
      </c>
      <c r="H3029">
        <v>703769450</v>
      </c>
      <c r="I3029">
        <v>703769450</v>
      </c>
      <c r="J3029" t="s">
        <v>16819</v>
      </c>
      <c r="K3029" t="s">
        <v>36</v>
      </c>
      <c r="L3029" t="s">
        <v>4076</v>
      </c>
      <c r="M3029" t="s">
        <v>9574</v>
      </c>
      <c r="N3029" t="s">
        <v>16532</v>
      </c>
      <c r="O3029" s="70">
        <v>0.41666666666666669</v>
      </c>
      <c r="P3029" t="s">
        <v>45</v>
      </c>
      <c r="Q3029" t="s">
        <v>16545</v>
      </c>
      <c r="R3029" s="72">
        <v>0.56874999999999998</v>
      </c>
      <c r="T3029">
        <v>1811251740911</v>
      </c>
      <c r="U3029">
        <v>0</v>
      </c>
    </row>
    <row r="3030" spans="1:21" hidden="1">
      <c r="A3030" t="s">
        <v>16524</v>
      </c>
      <c r="B3030" t="s">
        <v>4882</v>
      </c>
      <c r="C3030" t="s">
        <v>41</v>
      </c>
      <c r="D3030">
        <v>101792379</v>
      </c>
      <c r="E3030" t="s">
        <v>33</v>
      </c>
      <c r="F3030" t="s">
        <v>45</v>
      </c>
      <c r="G3030" t="s">
        <v>16820</v>
      </c>
      <c r="H3030">
        <v>708649493</v>
      </c>
      <c r="I3030">
        <v>708649493</v>
      </c>
      <c r="J3030" t="s">
        <v>16821</v>
      </c>
      <c r="K3030" t="s">
        <v>36</v>
      </c>
      <c r="L3030" t="s">
        <v>4791</v>
      </c>
      <c r="M3030" t="s">
        <v>16822</v>
      </c>
      <c r="N3030" t="s">
        <v>16532</v>
      </c>
      <c r="O3030" s="70">
        <v>0.41666666666666669</v>
      </c>
      <c r="P3030" t="s">
        <v>45</v>
      </c>
      <c r="Q3030" t="s">
        <v>16545</v>
      </c>
      <c r="R3030" s="72">
        <v>0.59444444444444444</v>
      </c>
      <c r="T3030">
        <v>1811251741404</v>
      </c>
      <c r="U3030" s="73">
        <v>1811250000000</v>
      </c>
    </row>
    <row r="3031" spans="1:21">
      <c r="A3031" t="s">
        <v>16524</v>
      </c>
      <c r="B3031" t="s">
        <v>3937</v>
      </c>
      <c r="C3031" t="s">
        <v>1181</v>
      </c>
      <c r="D3031">
        <v>735500255</v>
      </c>
      <c r="E3031" t="s">
        <v>33</v>
      </c>
      <c r="F3031" t="s">
        <v>45</v>
      </c>
      <c r="G3031" t="s">
        <v>16823</v>
      </c>
      <c r="H3031">
        <v>734855129</v>
      </c>
      <c r="I3031">
        <v>115199556</v>
      </c>
      <c r="J3031" t="s">
        <v>16824</v>
      </c>
      <c r="K3031" t="s">
        <v>36</v>
      </c>
      <c r="L3031" t="s">
        <v>3940</v>
      </c>
      <c r="M3031" t="s">
        <v>16825</v>
      </c>
      <c r="N3031" t="s">
        <v>16532</v>
      </c>
      <c r="O3031" s="70">
        <v>0.41666666666666669</v>
      </c>
      <c r="P3031" t="s">
        <v>45</v>
      </c>
      <c r="Q3031" t="s">
        <v>16545</v>
      </c>
      <c r="R3031" t="s">
        <v>16826</v>
      </c>
      <c r="T3031">
        <v>1811251741437</v>
      </c>
      <c r="U3031">
        <v>0</v>
      </c>
    </row>
    <row r="3032" spans="1:21" hidden="1">
      <c r="A3032" t="s">
        <v>16532</v>
      </c>
      <c r="B3032" t="s">
        <v>4545</v>
      </c>
      <c r="C3032" t="s">
        <v>41</v>
      </c>
      <c r="D3032">
        <v>103639065</v>
      </c>
      <c r="E3032" t="s">
        <v>33</v>
      </c>
      <c r="F3032" t="s">
        <v>45</v>
      </c>
      <c r="G3032" t="s">
        <v>8232</v>
      </c>
      <c r="H3032">
        <v>757491069</v>
      </c>
      <c r="I3032">
        <v>707357193</v>
      </c>
      <c r="J3032" t="s">
        <v>16827</v>
      </c>
      <c r="K3032" t="s">
        <v>36</v>
      </c>
      <c r="L3032" t="s">
        <v>3966</v>
      </c>
      <c r="M3032" t="s">
        <v>16828</v>
      </c>
      <c r="N3032" t="s">
        <v>16526</v>
      </c>
      <c r="O3032" s="70">
        <v>0.41666666666666669</v>
      </c>
      <c r="P3032" s="75" t="s">
        <v>39</v>
      </c>
      <c r="Q3032" t="s">
        <v>16545</v>
      </c>
      <c r="R3032" t="s">
        <v>12367</v>
      </c>
      <c r="T3032">
        <v>0</v>
      </c>
      <c r="U3032" s="75">
        <v>0</v>
      </c>
    </row>
    <row r="3033" spans="1:21" hidden="1">
      <c r="A3033" t="s">
        <v>16532</v>
      </c>
      <c r="B3033" t="s">
        <v>3129</v>
      </c>
      <c r="C3033" t="s">
        <v>41</v>
      </c>
      <c r="D3033">
        <v>780940795</v>
      </c>
      <c r="E3033" t="s">
        <v>33</v>
      </c>
      <c r="F3033" t="s">
        <v>45</v>
      </c>
      <c r="G3033" t="s">
        <v>16829</v>
      </c>
      <c r="I3033">
        <v>707567454</v>
      </c>
      <c r="J3033" t="s">
        <v>16830</v>
      </c>
      <c r="K3033" t="s">
        <v>36</v>
      </c>
      <c r="L3033" t="s">
        <v>1911</v>
      </c>
      <c r="M3033" t="s">
        <v>16831</v>
      </c>
      <c r="N3033" t="s">
        <v>16641</v>
      </c>
      <c r="O3033" s="70">
        <v>0.41666666666666669</v>
      </c>
      <c r="P3033" t="s">
        <v>45</v>
      </c>
      <c r="Q3033" t="s">
        <v>16545</v>
      </c>
      <c r="R3033" t="s">
        <v>16832</v>
      </c>
      <c r="T3033">
        <v>1811251741010</v>
      </c>
      <c r="U3033">
        <v>0</v>
      </c>
    </row>
    <row r="3034" spans="1:21" hidden="1">
      <c r="A3034" t="s">
        <v>16532</v>
      </c>
      <c r="B3034" t="s">
        <v>3923</v>
      </c>
      <c r="C3034" t="s">
        <v>41</v>
      </c>
      <c r="D3034">
        <v>102497828</v>
      </c>
      <c r="E3034" t="s">
        <v>33</v>
      </c>
      <c r="F3034" t="s">
        <v>45</v>
      </c>
      <c r="G3034" t="s">
        <v>16833</v>
      </c>
      <c r="H3034">
        <v>762757364</v>
      </c>
      <c r="I3034">
        <v>762757364</v>
      </c>
      <c r="J3034" t="s">
        <v>16834</v>
      </c>
      <c r="K3034" t="s">
        <v>36</v>
      </c>
      <c r="L3034" t="s">
        <v>3949</v>
      </c>
      <c r="M3034" t="s">
        <v>16813</v>
      </c>
      <c r="N3034" t="s">
        <v>16532</v>
      </c>
      <c r="O3034" s="70">
        <v>0.66666666666666663</v>
      </c>
      <c r="P3034" t="s">
        <v>45</v>
      </c>
      <c r="Q3034" t="s">
        <v>16545</v>
      </c>
      <c r="R3034" s="72">
        <v>0.51736111111111116</v>
      </c>
      <c r="T3034">
        <v>1811251740663</v>
      </c>
      <c r="U3034">
        <v>0</v>
      </c>
    </row>
    <row r="3035" spans="1:21" hidden="1">
      <c r="A3035" t="s">
        <v>16532</v>
      </c>
      <c r="B3035" t="s">
        <v>4103</v>
      </c>
      <c r="C3035" t="s">
        <v>41</v>
      </c>
      <c r="D3035">
        <v>780961460</v>
      </c>
      <c r="E3035" t="s">
        <v>33</v>
      </c>
      <c r="F3035" t="s">
        <v>45</v>
      </c>
      <c r="G3035" t="s">
        <v>1663</v>
      </c>
      <c r="H3035">
        <v>719201899</v>
      </c>
      <c r="I3035">
        <v>719201899</v>
      </c>
      <c r="J3035" t="s">
        <v>16836</v>
      </c>
      <c r="K3035" t="s">
        <v>36</v>
      </c>
      <c r="L3035" t="s">
        <v>1196</v>
      </c>
      <c r="M3035" t="s">
        <v>318</v>
      </c>
      <c r="N3035" t="s">
        <v>16526</v>
      </c>
      <c r="O3035" s="70">
        <v>0.33333333333333331</v>
      </c>
      <c r="P3035" t="s">
        <v>45</v>
      </c>
      <c r="Q3035" t="s">
        <v>16545</v>
      </c>
      <c r="R3035" s="72">
        <v>0.56805555555555554</v>
      </c>
      <c r="T3035">
        <v>1811251740910</v>
      </c>
      <c r="U3035">
        <v>0</v>
      </c>
    </row>
    <row r="3036" spans="1:21" hidden="1">
      <c r="A3036" t="s">
        <v>16532</v>
      </c>
      <c r="B3036" t="s">
        <v>5632</v>
      </c>
      <c r="C3036" t="s">
        <v>41</v>
      </c>
      <c r="D3036">
        <v>254788374099</v>
      </c>
      <c r="E3036" t="s">
        <v>33</v>
      </c>
      <c r="F3036" t="s">
        <v>45</v>
      </c>
      <c r="G3036" t="s">
        <v>16837</v>
      </c>
      <c r="I3036">
        <v>782698607</v>
      </c>
      <c r="J3036" t="s">
        <v>16838</v>
      </c>
      <c r="K3036" t="s">
        <v>36</v>
      </c>
      <c r="L3036" t="s">
        <v>1196</v>
      </c>
      <c r="M3036" t="s">
        <v>16839</v>
      </c>
      <c r="N3036" t="s">
        <v>16532</v>
      </c>
      <c r="O3036" s="70">
        <v>0.41666666666666669</v>
      </c>
      <c r="P3036" s="75" t="s">
        <v>39</v>
      </c>
      <c r="Q3036" t="s">
        <v>16545</v>
      </c>
      <c r="R3036" t="s">
        <v>12082</v>
      </c>
      <c r="T3036">
        <v>0</v>
      </c>
      <c r="U3036" s="75">
        <v>0</v>
      </c>
    </row>
    <row r="3037" spans="1:21" hidden="1">
      <c r="A3037" t="s">
        <v>16532</v>
      </c>
      <c r="B3037" t="s">
        <v>867</v>
      </c>
      <c r="C3037" t="s">
        <v>41</v>
      </c>
      <c r="D3037">
        <v>738237386</v>
      </c>
      <c r="E3037" t="s">
        <v>33</v>
      </c>
      <c r="F3037" t="s">
        <v>45</v>
      </c>
      <c r="G3037" t="s">
        <v>16840</v>
      </c>
      <c r="I3037">
        <v>705474198</v>
      </c>
      <c r="J3037" t="s">
        <v>16841</v>
      </c>
      <c r="K3037" t="s">
        <v>36</v>
      </c>
      <c r="L3037" t="s">
        <v>3910</v>
      </c>
      <c r="M3037" t="s">
        <v>16842</v>
      </c>
      <c r="N3037" t="s">
        <v>16526</v>
      </c>
      <c r="O3037" s="70">
        <v>0.41666666666666669</v>
      </c>
      <c r="P3037" t="s">
        <v>45</v>
      </c>
      <c r="Q3037" t="s">
        <v>16545</v>
      </c>
      <c r="R3037" t="s">
        <v>16843</v>
      </c>
      <c r="T3037">
        <v>1811251741468</v>
      </c>
      <c r="U3037">
        <v>0</v>
      </c>
    </row>
    <row r="3038" spans="1:21" hidden="1">
      <c r="A3038" t="s">
        <v>16532</v>
      </c>
      <c r="B3038" t="s">
        <v>2305</v>
      </c>
      <c r="C3038" t="s">
        <v>41</v>
      </c>
      <c r="D3038">
        <v>732610123</v>
      </c>
      <c r="E3038" t="s">
        <v>33</v>
      </c>
      <c r="F3038" t="s">
        <v>45</v>
      </c>
      <c r="G3038" t="s">
        <v>16844</v>
      </c>
      <c r="I3038">
        <v>254741704084</v>
      </c>
      <c r="J3038" t="s">
        <v>16845</v>
      </c>
      <c r="K3038" t="s">
        <v>36</v>
      </c>
      <c r="L3038" t="s">
        <v>3896</v>
      </c>
      <c r="M3038" t="s">
        <v>16846</v>
      </c>
      <c r="N3038" t="s">
        <v>16532</v>
      </c>
      <c r="O3038" s="70">
        <v>0.41666666666666669</v>
      </c>
      <c r="P3038" s="75" t="s">
        <v>67</v>
      </c>
      <c r="Q3038" t="s">
        <v>16545</v>
      </c>
      <c r="R3038" s="72">
        <v>0.57291666666666663</v>
      </c>
      <c r="T3038">
        <v>0</v>
      </c>
      <c r="U3038" s="75" t="s">
        <v>114</v>
      </c>
    </row>
    <row r="3039" spans="1:21" hidden="1">
      <c r="A3039" t="s">
        <v>16532</v>
      </c>
      <c r="B3039" t="s">
        <v>867</v>
      </c>
      <c r="C3039" t="s">
        <v>41</v>
      </c>
      <c r="D3039">
        <v>738237386</v>
      </c>
      <c r="E3039" t="s">
        <v>33</v>
      </c>
      <c r="F3039" t="s">
        <v>45</v>
      </c>
      <c r="G3039" t="s">
        <v>16847</v>
      </c>
      <c r="I3039">
        <v>746644250</v>
      </c>
      <c r="J3039" t="s">
        <v>16848</v>
      </c>
      <c r="K3039" t="s">
        <v>36</v>
      </c>
      <c r="L3039" t="s">
        <v>3918</v>
      </c>
      <c r="M3039" t="s">
        <v>16849</v>
      </c>
      <c r="N3039" t="s">
        <v>16526</v>
      </c>
      <c r="O3039" s="70">
        <v>0.41666666666666669</v>
      </c>
      <c r="P3039" t="s">
        <v>45</v>
      </c>
      <c r="Q3039" t="s">
        <v>16545</v>
      </c>
      <c r="R3039" t="s">
        <v>12188</v>
      </c>
      <c r="T3039">
        <v>1811251740972</v>
      </c>
      <c r="U3039">
        <v>0</v>
      </c>
    </row>
    <row r="3040" spans="1:21" hidden="1">
      <c r="A3040" t="s">
        <v>16532</v>
      </c>
      <c r="B3040" t="s">
        <v>4402</v>
      </c>
      <c r="C3040" t="s">
        <v>41</v>
      </c>
      <c r="D3040">
        <v>788595265</v>
      </c>
      <c r="E3040" t="s">
        <v>33</v>
      </c>
      <c r="F3040" t="s">
        <v>45</v>
      </c>
      <c r="G3040" t="s">
        <v>16850</v>
      </c>
      <c r="H3040">
        <v>100232828</v>
      </c>
      <c r="I3040">
        <v>722425712</v>
      </c>
      <c r="J3040" t="s">
        <v>16851</v>
      </c>
      <c r="K3040" t="s">
        <v>36</v>
      </c>
      <c r="L3040" t="s">
        <v>4129</v>
      </c>
      <c r="M3040" t="s">
        <v>16852</v>
      </c>
      <c r="N3040" t="s">
        <v>16532</v>
      </c>
      <c r="O3040" s="70">
        <v>0.375</v>
      </c>
      <c r="P3040" s="75" t="s">
        <v>67</v>
      </c>
      <c r="Q3040" t="s">
        <v>16545</v>
      </c>
      <c r="R3040" s="72">
        <v>0.56388888888888888</v>
      </c>
      <c r="T3040">
        <v>0</v>
      </c>
      <c r="U3040" s="75" t="s">
        <v>4355</v>
      </c>
    </row>
    <row r="3041" spans="1:21" hidden="1">
      <c r="A3041" t="s">
        <v>16532</v>
      </c>
      <c r="B3041" t="s">
        <v>867</v>
      </c>
      <c r="C3041" t="s">
        <v>41</v>
      </c>
      <c r="D3041">
        <v>738237386</v>
      </c>
      <c r="E3041" t="s">
        <v>33</v>
      </c>
      <c r="F3041" t="s">
        <v>45</v>
      </c>
      <c r="G3041" t="s">
        <v>16853</v>
      </c>
      <c r="I3041">
        <v>707732325</v>
      </c>
      <c r="J3041" t="s">
        <v>16854</v>
      </c>
      <c r="K3041" t="s">
        <v>36</v>
      </c>
      <c r="L3041" t="s">
        <v>3907</v>
      </c>
      <c r="M3041" t="s">
        <v>13571</v>
      </c>
      <c r="N3041" t="s">
        <v>16526</v>
      </c>
      <c r="O3041" s="70">
        <v>0.41666666666666669</v>
      </c>
      <c r="P3041" s="75" t="s">
        <v>39</v>
      </c>
      <c r="Q3041" t="s">
        <v>16543</v>
      </c>
      <c r="R3041" s="72">
        <v>0.52569444444444446</v>
      </c>
      <c r="T3041">
        <v>0</v>
      </c>
      <c r="U3041" s="75">
        <v>0</v>
      </c>
    </row>
    <row r="3042" spans="1:21" hidden="1">
      <c r="A3042" t="s">
        <v>16532</v>
      </c>
      <c r="B3042" t="s">
        <v>6182</v>
      </c>
      <c r="C3042" t="s">
        <v>41</v>
      </c>
      <c r="D3042">
        <v>786457527</v>
      </c>
      <c r="E3042" t="s">
        <v>33</v>
      </c>
      <c r="F3042" t="s">
        <v>45</v>
      </c>
      <c r="G3042" t="s">
        <v>16855</v>
      </c>
      <c r="H3042">
        <v>735014288</v>
      </c>
      <c r="I3042">
        <v>716014288</v>
      </c>
      <c r="J3042" t="s">
        <v>16856</v>
      </c>
      <c r="K3042" t="s">
        <v>36</v>
      </c>
      <c r="L3042" t="s">
        <v>1871</v>
      </c>
      <c r="M3042" t="s">
        <v>6609</v>
      </c>
      <c r="N3042" t="s">
        <v>16535</v>
      </c>
      <c r="O3042" s="70">
        <v>0.5</v>
      </c>
      <c r="P3042" t="s">
        <v>45</v>
      </c>
      <c r="Q3042" t="s">
        <v>16545</v>
      </c>
      <c r="R3042" t="s">
        <v>16857</v>
      </c>
      <c r="T3042">
        <v>1811251741481</v>
      </c>
      <c r="U3042">
        <v>0</v>
      </c>
    </row>
    <row r="3043" spans="1:21">
      <c r="A3043" t="s">
        <v>16532</v>
      </c>
      <c r="B3043" t="s">
        <v>4659</v>
      </c>
      <c r="C3043" t="s">
        <v>1141</v>
      </c>
      <c r="D3043">
        <v>254732990741</v>
      </c>
      <c r="E3043" t="s">
        <v>33</v>
      </c>
      <c r="F3043" t="s">
        <v>45</v>
      </c>
      <c r="G3043" t="s">
        <v>16859</v>
      </c>
      <c r="H3043">
        <v>254788996950</v>
      </c>
      <c r="I3043">
        <v>254791159717</v>
      </c>
      <c r="J3043" t="s">
        <v>16860</v>
      </c>
      <c r="K3043" t="s">
        <v>36</v>
      </c>
      <c r="L3043" t="s">
        <v>3896</v>
      </c>
      <c r="M3043" t="s">
        <v>16861</v>
      </c>
      <c r="N3043" t="s">
        <v>16535</v>
      </c>
      <c r="O3043" s="70">
        <v>0.5</v>
      </c>
      <c r="P3043" s="75" t="s">
        <v>39</v>
      </c>
      <c r="Q3043" t="s">
        <v>16545</v>
      </c>
      <c r="R3043" t="s">
        <v>16555</v>
      </c>
      <c r="T3043">
        <v>0</v>
      </c>
      <c r="U3043" s="75">
        <v>0</v>
      </c>
    </row>
    <row r="3044" spans="1:21" hidden="1">
      <c r="A3044" t="s">
        <v>16532</v>
      </c>
      <c r="B3044" t="s">
        <v>47</v>
      </c>
      <c r="C3044" t="s">
        <v>41</v>
      </c>
      <c r="D3044">
        <v>735633807</v>
      </c>
      <c r="E3044" t="s">
        <v>33</v>
      </c>
      <c r="F3044" t="s">
        <v>45</v>
      </c>
      <c r="G3044" t="s">
        <v>16862</v>
      </c>
      <c r="H3044">
        <v>722445232</v>
      </c>
      <c r="I3044">
        <v>722445232</v>
      </c>
      <c r="J3044" t="s">
        <v>16863</v>
      </c>
      <c r="K3044" t="s">
        <v>36</v>
      </c>
      <c r="L3044" t="s">
        <v>1196</v>
      </c>
      <c r="M3044" t="s">
        <v>1248</v>
      </c>
      <c r="N3044" t="s">
        <v>16532</v>
      </c>
      <c r="O3044" s="70">
        <v>0.375</v>
      </c>
      <c r="P3044" t="s">
        <v>45</v>
      </c>
      <c r="Q3044" t="s">
        <v>16545</v>
      </c>
      <c r="R3044" s="72">
        <v>0.62291666666666667</v>
      </c>
      <c r="T3044">
        <v>1811251741750</v>
      </c>
      <c r="U3044">
        <v>0</v>
      </c>
    </row>
    <row r="3045" spans="1:21">
      <c r="A3045" t="s">
        <v>16532</v>
      </c>
      <c r="B3045" t="s">
        <v>6716</v>
      </c>
      <c r="C3045" t="s">
        <v>1107</v>
      </c>
      <c r="D3045">
        <v>762054008</v>
      </c>
      <c r="E3045" t="s">
        <v>33</v>
      </c>
      <c r="F3045" t="s">
        <v>45</v>
      </c>
      <c r="G3045" t="s">
        <v>16864</v>
      </c>
      <c r="H3045">
        <v>706826303</v>
      </c>
      <c r="I3045">
        <v>754916618</v>
      </c>
      <c r="J3045" t="s">
        <v>16865</v>
      </c>
      <c r="K3045" t="s">
        <v>36</v>
      </c>
      <c r="L3045" t="s">
        <v>3943</v>
      </c>
      <c r="M3045" t="s">
        <v>16866</v>
      </c>
      <c r="N3045" t="s">
        <v>16532</v>
      </c>
      <c r="O3045" s="70">
        <v>0.375</v>
      </c>
      <c r="P3045" t="s">
        <v>45</v>
      </c>
      <c r="Q3045" t="s">
        <v>16545</v>
      </c>
      <c r="R3045" s="72">
        <v>0.56666666666666665</v>
      </c>
      <c r="T3045">
        <v>1811251740901</v>
      </c>
      <c r="U3045">
        <v>0</v>
      </c>
    </row>
    <row r="3046" spans="1:21" hidden="1">
      <c r="A3046" t="s">
        <v>16532</v>
      </c>
      <c r="B3046" t="s">
        <v>1030</v>
      </c>
      <c r="C3046" t="s">
        <v>41</v>
      </c>
      <c r="D3046">
        <v>735633807</v>
      </c>
      <c r="E3046" t="s">
        <v>33</v>
      </c>
      <c r="F3046" t="s">
        <v>45</v>
      </c>
      <c r="G3046" t="s">
        <v>16867</v>
      </c>
      <c r="H3046">
        <v>738009245</v>
      </c>
      <c r="I3046">
        <v>738009245</v>
      </c>
      <c r="J3046" t="s">
        <v>16868</v>
      </c>
      <c r="K3046" t="s">
        <v>36</v>
      </c>
      <c r="L3046" t="s">
        <v>1921</v>
      </c>
      <c r="M3046" t="s">
        <v>8098</v>
      </c>
      <c r="N3046" t="s">
        <v>16532</v>
      </c>
      <c r="O3046" s="70">
        <v>0.375</v>
      </c>
      <c r="P3046" s="75" t="s">
        <v>39</v>
      </c>
      <c r="Q3046" t="s">
        <v>16545</v>
      </c>
      <c r="R3046" t="s">
        <v>16869</v>
      </c>
      <c r="T3046">
        <v>0</v>
      </c>
      <c r="U3046" s="75">
        <v>0</v>
      </c>
    </row>
    <row r="3047" spans="1:21" hidden="1">
      <c r="A3047" t="s">
        <v>16532</v>
      </c>
      <c r="B3047" t="s">
        <v>3026</v>
      </c>
      <c r="C3047" t="s">
        <v>41</v>
      </c>
      <c r="D3047">
        <v>108626602</v>
      </c>
      <c r="E3047" t="s">
        <v>33</v>
      </c>
      <c r="F3047" t="s">
        <v>45</v>
      </c>
      <c r="G3047" t="s">
        <v>16870</v>
      </c>
      <c r="H3047">
        <v>105741679</v>
      </c>
      <c r="I3047">
        <v>105741679</v>
      </c>
      <c r="J3047" t="s">
        <v>16871</v>
      </c>
      <c r="K3047" t="s">
        <v>36</v>
      </c>
      <c r="L3047" t="s">
        <v>3896</v>
      </c>
      <c r="M3047" t="s">
        <v>1610</v>
      </c>
      <c r="N3047" t="s">
        <v>16532</v>
      </c>
      <c r="O3047" s="70">
        <v>0.54166666666666663</v>
      </c>
      <c r="P3047" t="s">
        <v>45</v>
      </c>
      <c r="Q3047" t="s">
        <v>16545</v>
      </c>
      <c r="R3047" s="72">
        <v>0.52638888888888891</v>
      </c>
      <c r="T3047">
        <v>1811251740705</v>
      </c>
      <c r="U3047">
        <v>0</v>
      </c>
    </row>
    <row r="3048" spans="1:21" hidden="1">
      <c r="A3048" t="s">
        <v>16532</v>
      </c>
      <c r="B3048" t="s">
        <v>47</v>
      </c>
      <c r="C3048" t="s">
        <v>41</v>
      </c>
      <c r="D3048">
        <v>735633807</v>
      </c>
      <c r="E3048" t="s">
        <v>33</v>
      </c>
      <c r="F3048" t="s">
        <v>45</v>
      </c>
      <c r="G3048" t="s">
        <v>16872</v>
      </c>
      <c r="H3048">
        <v>755564626</v>
      </c>
      <c r="I3048">
        <v>755564626</v>
      </c>
      <c r="J3048" t="s">
        <v>16873</v>
      </c>
      <c r="K3048" t="s">
        <v>36</v>
      </c>
      <c r="L3048" t="s">
        <v>1916</v>
      </c>
      <c r="M3048" t="s">
        <v>16874</v>
      </c>
      <c r="N3048" t="s">
        <v>16532</v>
      </c>
      <c r="O3048" s="70">
        <v>0.375</v>
      </c>
      <c r="P3048" t="s">
        <v>45</v>
      </c>
      <c r="Q3048" t="s">
        <v>16545</v>
      </c>
      <c r="R3048" t="s">
        <v>16875</v>
      </c>
      <c r="T3048">
        <v>1811251740688</v>
      </c>
      <c r="U3048">
        <v>0</v>
      </c>
    </row>
    <row r="3049" spans="1:21" hidden="1">
      <c r="A3049" t="s">
        <v>16532</v>
      </c>
      <c r="B3049" t="s">
        <v>47</v>
      </c>
      <c r="C3049" t="s">
        <v>41</v>
      </c>
      <c r="D3049">
        <v>738633807</v>
      </c>
      <c r="E3049" t="s">
        <v>33</v>
      </c>
      <c r="F3049" t="s">
        <v>45</v>
      </c>
      <c r="G3049" t="s">
        <v>16876</v>
      </c>
      <c r="H3049">
        <v>734023364</v>
      </c>
      <c r="I3049">
        <v>712195558</v>
      </c>
      <c r="J3049" t="s">
        <v>16877</v>
      </c>
      <c r="K3049" t="s">
        <v>36</v>
      </c>
      <c r="L3049" t="s">
        <v>3936</v>
      </c>
      <c r="M3049" t="s">
        <v>16878</v>
      </c>
      <c r="N3049" t="s">
        <v>16532</v>
      </c>
      <c r="O3049" s="70">
        <v>0.375</v>
      </c>
      <c r="P3049" s="75" t="s">
        <v>39</v>
      </c>
      <c r="Q3049" t="s">
        <v>16545</v>
      </c>
      <c r="R3049" s="72">
        <v>0.75555555555555554</v>
      </c>
      <c r="T3049">
        <v>0</v>
      </c>
      <c r="U3049" s="75">
        <v>0</v>
      </c>
    </row>
    <row r="3050" spans="1:21" hidden="1">
      <c r="A3050" t="s">
        <v>16532</v>
      </c>
      <c r="B3050" t="s">
        <v>99</v>
      </c>
      <c r="C3050" t="s">
        <v>41</v>
      </c>
      <c r="D3050">
        <v>783305070</v>
      </c>
      <c r="E3050" t="s">
        <v>33</v>
      </c>
      <c r="F3050" t="s">
        <v>45</v>
      </c>
      <c r="G3050" t="s">
        <v>16881</v>
      </c>
      <c r="H3050">
        <v>780513274</v>
      </c>
      <c r="I3050">
        <v>701253302</v>
      </c>
      <c r="J3050" t="s">
        <v>16882</v>
      </c>
      <c r="K3050" t="s">
        <v>36</v>
      </c>
      <c r="L3050" t="s">
        <v>3907</v>
      </c>
      <c r="M3050" t="s">
        <v>16883</v>
      </c>
      <c r="N3050" t="s">
        <v>16532</v>
      </c>
      <c r="O3050" s="70">
        <v>0.70833333333333337</v>
      </c>
      <c r="P3050" t="s">
        <v>45</v>
      </c>
      <c r="Q3050" t="s">
        <v>16545</v>
      </c>
      <c r="R3050" t="s">
        <v>12272</v>
      </c>
      <c r="T3050">
        <v>1811251740725</v>
      </c>
      <c r="U3050">
        <v>0</v>
      </c>
    </row>
    <row r="3051" spans="1:21" hidden="1">
      <c r="A3051" t="s">
        <v>16532</v>
      </c>
      <c r="B3051" t="s">
        <v>4278</v>
      </c>
      <c r="C3051" t="s">
        <v>41</v>
      </c>
      <c r="D3051">
        <v>762144673</v>
      </c>
      <c r="E3051" t="s">
        <v>33</v>
      </c>
      <c r="F3051" t="s">
        <v>45</v>
      </c>
      <c r="G3051" t="s">
        <v>16884</v>
      </c>
      <c r="H3051">
        <v>783028189</v>
      </c>
      <c r="I3051">
        <v>254710746143</v>
      </c>
      <c r="J3051" t="s">
        <v>16885</v>
      </c>
      <c r="K3051" t="s">
        <v>36</v>
      </c>
      <c r="L3051" t="s">
        <v>3942</v>
      </c>
      <c r="N3051" t="s">
        <v>16532</v>
      </c>
      <c r="O3051" s="70">
        <v>0.45833333333333331</v>
      </c>
      <c r="P3051" t="s">
        <v>45</v>
      </c>
      <c r="Q3051" t="s">
        <v>16545</v>
      </c>
      <c r="R3051" s="72">
        <v>0.52777777777777779</v>
      </c>
      <c r="T3051">
        <v>1811251740710</v>
      </c>
      <c r="U3051">
        <v>0</v>
      </c>
    </row>
    <row r="3052" spans="1:21" hidden="1">
      <c r="A3052" t="s">
        <v>16532</v>
      </c>
      <c r="B3052" t="s">
        <v>99</v>
      </c>
      <c r="C3052" t="s">
        <v>41</v>
      </c>
      <c r="D3052">
        <v>783305070</v>
      </c>
      <c r="E3052" t="s">
        <v>33</v>
      </c>
      <c r="F3052" t="s">
        <v>45</v>
      </c>
      <c r="G3052" t="s">
        <v>16888</v>
      </c>
      <c r="H3052">
        <v>101022572</v>
      </c>
      <c r="I3052">
        <v>741022572</v>
      </c>
      <c r="J3052" t="s">
        <v>16889</v>
      </c>
      <c r="K3052" t="s">
        <v>36</v>
      </c>
      <c r="L3052" t="s">
        <v>3896</v>
      </c>
      <c r="M3052" t="s">
        <v>16890</v>
      </c>
      <c r="N3052" t="s">
        <v>16532</v>
      </c>
      <c r="O3052" s="70">
        <v>0.58333333333333337</v>
      </c>
      <c r="P3052" t="s">
        <v>45</v>
      </c>
      <c r="Q3052" t="s">
        <v>16545</v>
      </c>
      <c r="R3052" s="72">
        <v>0.53611111111111109</v>
      </c>
      <c r="T3052">
        <v>1811251740749</v>
      </c>
      <c r="U3052">
        <v>0</v>
      </c>
    </row>
    <row r="3053" spans="1:21">
      <c r="A3053" t="s">
        <v>16532</v>
      </c>
      <c r="B3053" t="s">
        <v>460</v>
      </c>
      <c r="C3053" t="s">
        <v>548</v>
      </c>
      <c r="D3053">
        <v>750988989</v>
      </c>
      <c r="E3053" t="s">
        <v>33</v>
      </c>
      <c r="F3053" t="s">
        <v>45</v>
      </c>
      <c r="G3053" t="s">
        <v>16893</v>
      </c>
      <c r="H3053">
        <v>716205963</v>
      </c>
      <c r="I3053">
        <v>716205963</v>
      </c>
      <c r="J3053" t="s">
        <v>16894</v>
      </c>
      <c r="K3053" t="s">
        <v>36</v>
      </c>
      <c r="L3053" t="s">
        <v>3945</v>
      </c>
      <c r="M3053" t="s">
        <v>1231</v>
      </c>
      <c r="N3053" t="s">
        <v>16532</v>
      </c>
      <c r="O3053" s="70">
        <v>0.625</v>
      </c>
      <c r="P3053" t="s">
        <v>45</v>
      </c>
      <c r="Q3053" t="s">
        <v>16545</v>
      </c>
      <c r="R3053" s="72">
        <v>0.6333333333333333</v>
      </c>
      <c r="T3053">
        <v>1811251741144</v>
      </c>
      <c r="U3053">
        <v>0</v>
      </c>
    </row>
    <row r="3054" spans="1:21" hidden="1">
      <c r="A3054" t="s">
        <v>16532</v>
      </c>
      <c r="B3054" t="s">
        <v>129</v>
      </c>
      <c r="C3054" t="s">
        <v>41</v>
      </c>
      <c r="D3054">
        <v>735273778</v>
      </c>
      <c r="E3054" t="s">
        <v>33</v>
      </c>
      <c r="F3054" t="s">
        <v>45</v>
      </c>
      <c r="G3054" t="s">
        <v>16895</v>
      </c>
      <c r="H3054">
        <v>795497141</v>
      </c>
      <c r="I3054">
        <v>790017336</v>
      </c>
      <c r="J3054" t="s">
        <v>16896</v>
      </c>
      <c r="K3054" t="s">
        <v>36</v>
      </c>
      <c r="L3054" t="s">
        <v>1196</v>
      </c>
      <c r="M3054" t="s">
        <v>16897</v>
      </c>
      <c r="N3054" t="s">
        <v>16532</v>
      </c>
      <c r="O3054" s="70">
        <v>0.54166666666666663</v>
      </c>
      <c r="P3054" t="s">
        <v>45</v>
      </c>
      <c r="Q3054" t="s">
        <v>16545</v>
      </c>
      <c r="R3054" s="72">
        <v>0.53125</v>
      </c>
      <c r="T3054">
        <v>1811251740724</v>
      </c>
      <c r="U3054">
        <v>0</v>
      </c>
    </row>
    <row r="3055" spans="1:21" hidden="1">
      <c r="A3055" t="s">
        <v>16532</v>
      </c>
      <c r="B3055" t="s">
        <v>129</v>
      </c>
      <c r="C3055" t="s">
        <v>41</v>
      </c>
      <c r="D3055">
        <v>735273778</v>
      </c>
      <c r="E3055" t="s">
        <v>33</v>
      </c>
      <c r="F3055" t="s">
        <v>45</v>
      </c>
      <c r="G3055" t="s">
        <v>16898</v>
      </c>
      <c r="H3055">
        <v>793959967</v>
      </c>
      <c r="I3055">
        <v>793959967</v>
      </c>
      <c r="J3055" t="s">
        <v>16899</v>
      </c>
      <c r="K3055" t="s">
        <v>36</v>
      </c>
      <c r="L3055" t="s">
        <v>1196</v>
      </c>
      <c r="M3055" t="s">
        <v>16900</v>
      </c>
      <c r="N3055" t="s">
        <v>16532</v>
      </c>
      <c r="O3055" s="70">
        <v>0.54166666666666663</v>
      </c>
      <c r="P3055" t="s">
        <v>45</v>
      </c>
      <c r="Q3055" t="s">
        <v>16545</v>
      </c>
      <c r="R3055" t="s">
        <v>16901</v>
      </c>
      <c r="T3055">
        <v>1811251740940</v>
      </c>
      <c r="U3055">
        <v>0</v>
      </c>
    </row>
    <row r="3056" spans="1:21" hidden="1">
      <c r="A3056" t="s">
        <v>16532</v>
      </c>
      <c r="B3056" t="s">
        <v>3026</v>
      </c>
      <c r="C3056" t="s">
        <v>41</v>
      </c>
      <c r="D3056">
        <v>108626602</v>
      </c>
      <c r="E3056" t="s">
        <v>33</v>
      </c>
      <c r="F3056" t="s">
        <v>45</v>
      </c>
      <c r="G3056" t="s">
        <v>16902</v>
      </c>
      <c r="H3056">
        <v>785873242</v>
      </c>
      <c r="I3056">
        <v>785873242</v>
      </c>
      <c r="J3056" t="s">
        <v>16903</v>
      </c>
      <c r="K3056" t="s">
        <v>36</v>
      </c>
      <c r="L3056" t="s">
        <v>3896</v>
      </c>
      <c r="M3056" t="s">
        <v>1610</v>
      </c>
      <c r="N3056" t="s">
        <v>16532</v>
      </c>
      <c r="O3056" s="70">
        <v>0.58333333333333337</v>
      </c>
      <c r="P3056" t="s">
        <v>45</v>
      </c>
      <c r="Q3056" t="s">
        <v>16545</v>
      </c>
      <c r="R3056" t="s">
        <v>16904</v>
      </c>
      <c r="T3056">
        <v>1811251740766</v>
      </c>
      <c r="U3056">
        <v>0</v>
      </c>
    </row>
    <row r="3057" spans="1:21" hidden="1">
      <c r="A3057" t="s">
        <v>16532</v>
      </c>
      <c r="B3057" t="s">
        <v>2196</v>
      </c>
      <c r="C3057" t="s">
        <v>41</v>
      </c>
      <c r="D3057">
        <v>752655477</v>
      </c>
      <c r="E3057" t="s">
        <v>33</v>
      </c>
      <c r="F3057" t="s">
        <v>45</v>
      </c>
      <c r="G3057" t="s">
        <v>16905</v>
      </c>
      <c r="H3057">
        <v>780142599</v>
      </c>
      <c r="I3057">
        <v>720945980</v>
      </c>
      <c r="J3057" t="s">
        <v>8396</v>
      </c>
      <c r="K3057" t="s">
        <v>36</v>
      </c>
      <c r="L3057" t="s">
        <v>3959</v>
      </c>
      <c r="M3057" t="s">
        <v>8397</v>
      </c>
      <c r="N3057" t="s">
        <v>16535</v>
      </c>
      <c r="O3057" s="70">
        <v>0.41666666666666669</v>
      </c>
      <c r="P3057" t="s">
        <v>45</v>
      </c>
      <c r="Q3057" t="s">
        <v>16545</v>
      </c>
      <c r="R3057" t="s">
        <v>16906</v>
      </c>
      <c r="T3057">
        <v>1811251740784</v>
      </c>
      <c r="U3057">
        <v>0</v>
      </c>
    </row>
    <row r="3058" spans="1:21" hidden="1">
      <c r="A3058" t="s">
        <v>16532</v>
      </c>
      <c r="B3058" t="s">
        <v>129</v>
      </c>
      <c r="C3058" t="s">
        <v>41</v>
      </c>
      <c r="D3058">
        <v>735273778</v>
      </c>
      <c r="E3058" t="s">
        <v>33</v>
      </c>
      <c r="F3058" t="s">
        <v>45</v>
      </c>
      <c r="G3058" t="s">
        <v>16907</v>
      </c>
      <c r="H3058">
        <v>797961272</v>
      </c>
      <c r="I3058">
        <v>797961272</v>
      </c>
      <c r="J3058" t="s">
        <v>16908</v>
      </c>
      <c r="K3058" t="s">
        <v>36</v>
      </c>
      <c r="L3058" t="s">
        <v>4081</v>
      </c>
      <c r="M3058" t="s">
        <v>16909</v>
      </c>
      <c r="N3058" t="s">
        <v>16532</v>
      </c>
      <c r="O3058" s="70">
        <v>0.5</v>
      </c>
      <c r="P3058" t="s">
        <v>45</v>
      </c>
      <c r="Q3058" t="s">
        <v>16545</v>
      </c>
      <c r="R3058" s="72">
        <v>0.64097222222222228</v>
      </c>
      <c r="T3058">
        <v>1811251741168</v>
      </c>
      <c r="U3058">
        <v>0</v>
      </c>
    </row>
    <row r="3059" spans="1:21" hidden="1">
      <c r="A3059" t="s">
        <v>16532</v>
      </c>
      <c r="B3059" t="s">
        <v>3923</v>
      </c>
      <c r="C3059" t="s">
        <v>41</v>
      </c>
      <c r="D3059">
        <v>102497828</v>
      </c>
      <c r="E3059" t="s">
        <v>33</v>
      </c>
      <c r="F3059" t="s">
        <v>45</v>
      </c>
      <c r="G3059" t="s">
        <v>16910</v>
      </c>
      <c r="H3059">
        <v>717347085</v>
      </c>
      <c r="I3059">
        <v>717347085</v>
      </c>
      <c r="J3059" t="s">
        <v>16911</v>
      </c>
      <c r="K3059" t="s">
        <v>36</v>
      </c>
      <c r="L3059" t="s">
        <v>3943</v>
      </c>
      <c r="M3059" t="s">
        <v>16912</v>
      </c>
      <c r="N3059" t="s">
        <v>16526</v>
      </c>
      <c r="O3059" s="70">
        <v>0.375</v>
      </c>
      <c r="P3059" t="s">
        <v>45</v>
      </c>
      <c r="Q3059" t="s">
        <v>16545</v>
      </c>
      <c r="R3059" s="72">
        <v>0.52569444444444446</v>
      </c>
      <c r="T3059">
        <v>1811251740711</v>
      </c>
      <c r="U3059">
        <v>0</v>
      </c>
    </row>
    <row r="3060" spans="1:21" hidden="1">
      <c r="A3060" t="s">
        <v>16532</v>
      </c>
      <c r="B3060" t="s">
        <v>5870</v>
      </c>
      <c r="C3060" t="s">
        <v>41</v>
      </c>
      <c r="D3060">
        <v>735455419</v>
      </c>
      <c r="E3060" t="s">
        <v>33</v>
      </c>
      <c r="F3060" t="s">
        <v>45</v>
      </c>
      <c r="G3060" t="s">
        <v>16914</v>
      </c>
      <c r="H3060">
        <v>710885815</v>
      </c>
      <c r="I3060">
        <v>710885815</v>
      </c>
      <c r="J3060" t="s">
        <v>16915</v>
      </c>
      <c r="K3060" t="s">
        <v>36</v>
      </c>
      <c r="L3060" t="s">
        <v>1916</v>
      </c>
      <c r="M3060" t="s">
        <v>554</v>
      </c>
      <c r="N3060" t="s">
        <v>16532</v>
      </c>
      <c r="O3060" s="70">
        <v>0.58333333333333337</v>
      </c>
      <c r="P3060" t="s">
        <v>45</v>
      </c>
      <c r="Q3060" t="s">
        <v>16545</v>
      </c>
      <c r="R3060" t="s">
        <v>16916</v>
      </c>
      <c r="T3060">
        <v>1811251740794</v>
      </c>
      <c r="U3060">
        <v>0</v>
      </c>
    </row>
    <row r="3061" spans="1:21" hidden="1">
      <c r="A3061" t="s">
        <v>16532</v>
      </c>
      <c r="B3061" t="s">
        <v>5601</v>
      </c>
      <c r="C3061" t="s">
        <v>41</v>
      </c>
      <c r="D3061">
        <v>788092218</v>
      </c>
      <c r="E3061" t="s">
        <v>33</v>
      </c>
      <c r="F3061" t="s">
        <v>45</v>
      </c>
      <c r="G3061" t="s">
        <v>16917</v>
      </c>
      <c r="H3061">
        <v>788448540</v>
      </c>
      <c r="I3061">
        <v>722960463</v>
      </c>
      <c r="J3061" t="s">
        <v>16918</v>
      </c>
      <c r="K3061" t="s">
        <v>36</v>
      </c>
      <c r="L3061" t="s">
        <v>1871</v>
      </c>
      <c r="M3061" t="s">
        <v>16919</v>
      </c>
      <c r="N3061" t="s">
        <v>16526</v>
      </c>
      <c r="O3061" s="70">
        <v>0.375</v>
      </c>
      <c r="P3061" t="s">
        <v>45</v>
      </c>
      <c r="Q3061" t="s">
        <v>16545</v>
      </c>
      <c r="R3061" t="s">
        <v>16920</v>
      </c>
      <c r="T3061">
        <v>1811251740822</v>
      </c>
      <c r="U3061">
        <v>0</v>
      </c>
    </row>
    <row r="3062" spans="1:21" hidden="1">
      <c r="A3062" t="s">
        <v>16532</v>
      </c>
      <c r="B3062" t="s">
        <v>2777</v>
      </c>
      <c r="C3062" t="s">
        <v>41</v>
      </c>
      <c r="D3062">
        <v>254762648144</v>
      </c>
      <c r="E3062" t="s">
        <v>33</v>
      </c>
      <c r="F3062" t="s">
        <v>45</v>
      </c>
      <c r="G3062" t="s">
        <v>16921</v>
      </c>
      <c r="I3062">
        <v>254704136891</v>
      </c>
      <c r="J3062" t="s">
        <v>16922</v>
      </c>
      <c r="K3062" t="s">
        <v>36</v>
      </c>
      <c r="L3062" t="s">
        <v>3943</v>
      </c>
      <c r="M3062" t="s">
        <v>16923</v>
      </c>
      <c r="N3062" t="s">
        <v>2513</v>
      </c>
      <c r="O3062" s="70">
        <v>0.5</v>
      </c>
      <c r="P3062" t="s">
        <v>45</v>
      </c>
      <c r="Q3062" t="s">
        <v>16545</v>
      </c>
      <c r="R3062" t="s">
        <v>16924</v>
      </c>
      <c r="T3062">
        <v>1811251741539</v>
      </c>
      <c r="U3062">
        <v>0</v>
      </c>
    </row>
    <row r="3063" spans="1:21" hidden="1">
      <c r="A3063" t="s">
        <v>16532</v>
      </c>
      <c r="B3063" t="s">
        <v>8154</v>
      </c>
      <c r="C3063" t="s">
        <v>41</v>
      </c>
      <c r="D3063">
        <v>101827068</v>
      </c>
      <c r="E3063" t="s">
        <v>33</v>
      </c>
      <c r="F3063" t="s">
        <v>45</v>
      </c>
      <c r="G3063" t="s">
        <v>16925</v>
      </c>
      <c r="H3063">
        <v>718967988</v>
      </c>
      <c r="I3063">
        <v>718967988</v>
      </c>
      <c r="J3063" t="s">
        <v>16926</v>
      </c>
      <c r="K3063" t="s">
        <v>36</v>
      </c>
      <c r="L3063" t="s">
        <v>1196</v>
      </c>
      <c r="M3063" t="s">
        <v>16927</v>
      </c>
      <c r="N3063" t="s">
        <v>16532</v>
      </c>
      <c r="O3063" s="70">
        <v>0.54166666666666663</v>
      </c>
      <c r="P3063" s="75" t="s">
        <v>39</v>
      </c>
      <c r="Q3063" t="s">
        <v>16545</v>
      </c>
      <c r="R3063" t="s">
        <v>16928</v>
      </c>
      <c r="T3063">
        <v>0</v>
      </c>
      <c r="U3063" s="75">
        <v>0</v>
      </c>
    </row>
    <row r="3064" spans="1:21" hidden="1">
      <c r="A3064" t="s">
        <v>16532</v>
      </c>
      <c r="B3064" t="s">
        <v>129</v>
      </c>
      <c r="C3064" t="s">
        <v>41</v>
      </c>
      <c r="D3064">
        <v>735273778</v>
      </c>
      <c r="E3064" t="s">
        <v>33</v>
      </c>
      <c r="F3064" t="s">
        <v>45</v>
      </c>
      <c r="G3064" t="s">
        <v>16929</v>
      </c>
      <c r="H3064">
        <v>101582500</v>
      </c>
      <c r="I3064">
        <v>101582500</v>
      </c>
      <c r="J3064" t="s">
        <v>16930</v>
      </c>
      <c r="K3064" t="s">
        <v>36</v>
      </c>
      <c r="L3064" t="s">
        <v>3959</v>
      </c>
      <c r="M3064" t="s">
        <v>16931</v>
      </c>
      <c r="N3064" t="s">
        <v>16532</v>
      </c>
      <c r="O3064" s="70">
        <v>0.5</v>
      </c>
      <c r="P3064" s="75" t="s">
        <v>39</v>
      </c>
      <c r="Q3064" t="s">
        <v>16545</v>
      </c>
      <c r="R3064" t="s">
        <v>16932</v>
      </c>
      <c r="T3064">
        <v>0</v>
      </c>
      <c r="U3064" s="75">
        <v>0</v>
      </c>
    </row>
    <row r="3065" spans="1:21">
      <c r="A3065" t="s">
        <v>16532</v>
      </c>
      <c r="B3065" t="s">
        <v>11259</v>
      </c>
      <c r="C3065" t="s">
        <v>1152</v>
      </c>
      <c r="D3065">
        <v>734529655</v>
      </c>
      <c r="E3065" t="s">
        <v>33</v>
      </c>
      <c r="F3065" t="s">
        <v>45</v>
      </c>
      <c r="G3065" t="s">
        <v>11268</v>
      </c>
      <c r="H3065">
        <v>757189883</v>
      </c>
      <c r="I3065">
        <v>117209724</v>
      </c>
      <c r="J3065" t="s">
        <v>11269</v>
      </c>
      <c r="K3065" t="s">
        <v>36</v>
      </c>
      <c r="L3065" t="s">
        <v>3959</v>
      </c>
      <c r="M3065" t="s">
        <v>3159</v>
      </c>
      <c r="N3065" t="s">
        <v>16528</v>
      </c>
      <c r="O3065" s="70">
        <v>0.625</v>
      </c>
      <c r="P3065" t="s">
        <v>45</v>
      </c>
      <c r="Q3065" t="s">
        <v>16545</v>
      </c>
      <c r="R3065" s="72">
        <v>0.65833333333333333</v>
      </c>
      <c r="T3065">
        <v>1811251741230</v>
      </c>
      <c r="U3065">
        <v>0</v>
      </c>
    </row>
    <row r="3066" spans="1:21">
      <c r="A3066" t="s">
        <v>16532</v>
      </c>
      <c r="B3066" t="s">
        <v>16933</v>
      </c>
      <c r="C3066" t="s">
        <v>2932</v>
      </c>
      <c r="D3066">
        <v>783985981</v>
      </c>
      <c r="E3066" t="s">
        <v>33</v>
      </c>
      <c r="F3066" t="s">
        <v>45</v>
      </c>
      <c r="G3066" t="s">
        <v>11608</v>
      </c>
      <c r="H3066">
        <v>722158409</v>
      </c>
      <c r="I3066">
        <v>780551278</v>
      </c>
      <c r="J3066" t="s">
        <v>11609</v>
      </c>
      <c r="K3066" t="s">
        <v>36</v>
      </c>
      <c r="L3066" t="s">
        <v>1196</v>
      </c>
      <c r="M3066" t="s">
        <v>16934</v>
      </c>
      <c r="N3066" t="s">
        <v>16532</v>
      </c>
      <c r="O3066" s="70">
        <v>0.70833333333333337</v>
      </c>
      <c r="P3066" t="s">
        <v>45</v>
      </c>
      <c r="Q3066" t="s">
        <v>16545</v>
      </c>
      <c r="R3066" t="s">
        <v>16563</v>
      </c>
      <c r="T3066">
        <v>1811251740848</v>
      </c>
      <c r="U3066">
        <v>0</v>
      </c>
    </row>
    <row r="3067" spans="1:21" hidden="1">
      <c r="A3067" t="s">
        <v>16532</v>
      </c>
      <c r="B3067" t="s">
        <v>8154</v>
      </c>
      <c r="C3067" t="s">
        <v>41</v>
      </c>
      <c r="D3067">
        <v>101827068</v>
      </c>
      <c r="E3067" t="s">
        <v>33</v>
      </c>
      <c r="F3067" t="s">
        <v>45</v>
      </c>
      <c r="G3067" t="s">
        <v>16935</v>
      </c>
      <c r="H3067">
        <v>719808835</v>
      </c>
      <c r="I3067">
        <v>719808835</v>
      </c>
      <c r="J3067" t="s">
        <v>16936</v>
      </c>
      <c r="K3067" t="s">
        <v>36</v>
      </c>
      <c r="L3067" t="s">
        <v>3907</v>
      </c>
      <c r="M3067" t="s">
        <v>16937</v>
      </c>
      <c r="N3067" t="s">
        <v>16532</v>
      </c>
      <c r="O3067" s="70">
        <v>0.58333333333333337</v>
      </c>
      <c r="P3067" t="s">
        <v>45</v>
      </c>
      <c r="Q3067" t="s">
        <v>16545</v>
      </c>
      <c r="R3067" t="s">
        <v>12005</v>
      </c>
      <c r="T3067">
        <v>1811251740885</v>
      </c>
      <c r="U3067">
        <v>0</v>
      </c>
    </row>
    <row r="3068" spans="1:21">
      <c r="A3068" t="s">
        <v>16532</v>
      </c>
      <c r="B3068" t="s">
        <v>9884</v>
      </c>
      <c r="C3068" t="s">
        <v>1174</v>
      </c>
      <c r="D3068">
        <v>103338340</v>
      </c>
      <c r="E3068" t="s">
        <v>33</v>
      </c>
      <c r="F3068" t="s">
        <v>45</v>
      </c>
      <c r="G3068" t="s">
        <v>16938</v>
      </c>
      <c r="H3068">
        <v>741788945</v>
      </c>
      <c r="I3068">
        <v>741788945</v>
      </c>
      <c r="J3068" t="s">
        <v>16939</v>
      </c>
      <c r="K3068" t="s">
        <v>36</v>
      </c>
      <c r="L3068" t="s">
        <v>3896</v>
      </c>
      <c r="M3068" t="s">
        <v>16940</v>
      </c>
      <c r="N3068" t="s">
        <v>16526</v>
      </c>
      <c r="O3068" s="70">
        <v>0.45833333333333331</v>
      </c>
      <c r="P3068" t="s">
        <v>45</v>
      </c>
      <c r="Q3068" t="s">
        <v>16545</v>
      </c>
      <c r="R3068" t="s">
        <v>16941</v>
      </c>
      <c r="T3068">
        <v>1811251740898</v>
      </c>
      <c r="U3068">
        <v>0</v>
      </c>
    </row>
    <row r="3069" spans="1:21" hidden="1">
      <c r="A3069" t="s">
        <v>16532</v>
      </c>
      <c r="B3069" t="s">
        <v>47</v>
      </c>
      <c r="C3069" t="s">
        <v>41</v>
      </c>
      <c r="D3069">
        <v>735633807</v>
      </c>
      <c r="E3069" t="s">
        <v>33</v>
      </c>
      <c r="F3069" t="s">
        <v>45</v>
      </c>
      <c r="G3069" t="s">
        <v>16942</v>
      </c>
      <c r="H3069">
        <v>752326004</v>
      </c>
      <c r="I3069">
        <v>752326004</v>
      </c>
      <c r="J3069" t="s">
        <v>16943</v>
      </c>
      <c r="K3069" t="s">
        <v>36</v>
      </c>
      <c r="L3069" t="s">
        <v>1196</v>
      </c>
      <c r="M3069" t="s">
        <v>16944</v>
      </c>
      <c r="N3069" t="s">
        <v>16532</v>
      </c>
      <c r="O3069" s="70">
        <v>0.5</v>
      </c>
      <c r="P3069" s="75" t="s">
        <v>39</v>
      </c>
      <c r="Q3069" t="s">
        <v>16545</v>
      </c>
      <c r="R3069" t="s">
        <v>16945</v>
      </c>
      <c r="T3069">
        <v>0</v>
      </c>
      <c r="U3069" s="75">
        <v>0</v>
      </c>
    </row>
    <row r="3070" spans="1:21">
      <c r="A3070" t="s">
        <v>16532</v>
      </c>
      <c r="B3070" t="s">
        <v>9884</v>
      </c>
      <c r="C3070" t="s">
        <v>1174</v>
      </c>
      <c r="D3070">
        <v>103338340</v>
      </c>
      <c r="E3070" t="s">
        <v>33</v>
      </c>
      <c r="F3070" t="s">
        <v>45</v>
      </c>
      <c r="G3070" t="s">
        <v>16946</v>
      </c>
      <c r="H3070">
        <v>794681246</v>
      </c>
      <c r="I3070">
        <v>794681246</v>
      </c>
      <c r="J3070" t="s">
        <v>16947</v>
      </c>
      <c r="K3070" t="s">
        <v>36</v>
      </c>
      <c r="L3070" t="s">
        <v>3896</v>
      </c>
      <c r="M3070" t="s">
        <v>9532</v>
      </c>
      <c r="N3070" t="s">
        <v>16526</v>
      </c>
      <c r="O3070" s="70">
        <v>0.625</v>
      </c>
      <c r="P3070" s="75" t="s">
        <v>39</v>
      </c>
      <c r="Q3070" t="s">
        <v>16545</v>
      </c>
      <c r="R3070" t="s">
        <v>16948</v>
      </c>
      <c r="T3070">
        <v>0</v>
      </c>
      <c r="U3070" s="75">
        <v>0</v>
      </c>
    </row>
    <row r="3071" spans="1:21">
      <c r="A3071" t="s">
        <v>16532</v>
      </c>
      <c r="B3071" t="s">
        <v>6301</v>
      </c>
      <c r="C3071" t="s">
        <v>1076</v>
      </c>
      <c r="D3071">
        <v>254103634206</v>
      </c>
      <c r="E3071" t="s">
        <v>33</v>
      </c>
      <c r="F3071" t="s">
        <v>45</v>
      </c>
      <c r="G3071" t="s">
        <v>16950</v>
      </c>
      <c r="H3071">
        <v>254723444185</v>
      </c>
      <c r="I3071">
        <v>254716779177</v>
      </c>
      <c r="J3071" t="s">
        <v>16951</v>
      </c>
      <c r="K3071" t="s">
        <v>36</v>
      </c>
      <c r="L3071" t="s">
        <v>3936</v>
      </c>
      <c r="M3071" t="s">
        <v>16952</v>
      </c>
      <c r="N3071" t="s">
        <v>16535</v>
      </c>
      <c r="O3071" s="70">
        <v>0.375</v>
      </c>
      <c r="P3071" t="s">
        <v>45</v>
      </c>
      <c r="Q3071" t="s">
        <v>16545</v>
      </c>
      <c r="R3071" t="s">
        <v>12278</v>
      </c>
      <c r="T3071">
        <v>1811251740871</v>
      </c>
      <c r="U3071">
        <v>0</v>
      </c>
    </row>
    <row r="3072" spans="1:21" hidden="1">
      <c r="A3072" t="s">
        <v>16532</v>
      </c>
      <c r="B3072" t="s">
        <v>391</v>
      </c>
      <c r="C3072" t="s">
        <v>41</v>
      </c>
      <c r="D3072">
        <v>254783687450</v>
      </c>
      <c r="E3072" t="s">
        <v>33</v>
      </c>
      <c r="F3072" t="s">
        <v>45</v>
      </c>
      <c r="G3072" t="s">
        <v>16954</v>
      </c>
      <c r="H3072">
        <v>0</v>
      </c>
      <c r="I3072">
        <v>254746377157</v>
      </c>
      <c r="J3072" t="s">
        <v>16955</v>
      </c>
      <c r="K3072" t="s">
        <v>36</v>
      </c>
      <c r="L3072" t="s">
        <v>3909</v>
      </c>
      <c r="M3072" t="s">
        <v>16956</v>
      </c>
      <c r="N3072" t="s">
        <v>16532</v>
      </c>
      <c r="O3072" s="70">
        <v>0.45833333333333331</v>
      </c>
      <c r="P3072" t="s">
        <v>45</v>
      </c>
      <c r="Q3072" t="s">
        <v>16545</v>
      </c>
      <c r="R3072" s="72">
        <v>0.56666666666666665</v>
      </c>
      <c r="T3072">
        <v>1811251740904</v>
      </c>
      <c r="U3072">
        <v>0</v>
      </c>
    </row>
    <row r="3073" spans="1:21">
      <c r="A3073" t="s">
        <v>16532</v>
      </c>
      <c r="B3073" t="s">
        <v>5174</v>
      </c>
      <c r="C3073" t="s">
        <v>1149</v>
      </c>
      <c r="D3073">
        <v>754536548</v>
      </c>
      <c r="E3073" t="s">
        <v>33</v>
      </c>
      <c r="F3073" t="s">
        <v>45</v>
      </c>
      <c r="G3073" t="s">
        <v>16957</v>
      </c>
      <c r="H3073">
        <v>780219905</v>
      </c>
      <c r="I3073">
        <v>702607901</v>
      </c>
      <c r="J3073" t="s">
        <v>16958</v>
      </c>
      <c r="K3073" t="s">
        <v>36</v>
      </c>
      <c r="L3073" t="s">
        <v>4004</v>
      </c>
      <c r="M3073" t="s">
        <v>1263</v>
      </c>
      <c r="N3073" t="s">
        <v>16526</v>
      </c>
      <c r="O3073" s="70">
        <v>0.45833333333333331</v>
      </c>
      <c r="P3073" t="s">
        <v>45</v>
      </c>
      <c r="Q3073" t="s">
        <v>16545</v>
      </c>
      <c r="R3073" t="s">
        <v>16959</v>
      </c>
      <c r="T3073">
        <v>1811251740877</v>
      </c>
      <c r="U3073">
        <v>0</v>
      </c>
    </row>
    <row r="3074" spans="1:21">
      <c r="A3074" t="s">
        <v>16532</v>
      </c>
      <c r="B3074" t="s">
        <v>6238</v>
      </c>
      <c r="C3074" t="s">
        <v>32</v>
      </c>
      <c r="D3074">
        <v>780225502</v>
      </c>
      <c r="E3074" t="s">
        <v>33</v>
      </c>
      <c r="F3074" t="s">
        <v>45</v>
      </c>
      <c r="G3074" t="s">
        <v>16961</v>
      </c>
      <c r="H3074">
        <v>789463373</v>
      </c>
      <c r="I3074">
        <v>789463373</v>
      </c>
      <c r="J3074" t="s">
        <v>16962</v>
      </c>
      <c r="K3074" t="s">
        <v>36</v>
      </c>
      <c r="L3074" t="s">
        <v>1916</v>
      </c>
      <c r="M3074" t="s">
        <v>16963</v>
      </c>
      <c r="N3074" t="s">
        <v>16532</v>
      </c>
      <c r="O3074" s="70">
        <v>0.5</v>
      </c>
      <c r="P3074" s="75" t="s">
        <v>39</v>
      </c>
      <c r="Q3074" t="s">
        <v>16543</v>
      </c>
      <c r="R3074" s="72">
        <v>0.45347222222222222</v>
      </c>
      <c r="T3074">
        <v>0</v>
      </c>
      <c r="U3074" s="75">
        <v>0</v>
      </c>
    </row>
    <row r="3075" spans="1:21">
      <c r="A3075" t="s">
        <v>16532</v>
      </c>
      <c r="B3075" t="s">
        <v>6238</v>
      </c>
      <c r="C3075" t="s">
        <v>32</v>
      </c>
      <c r="D3075">
        <v>780225502</v>
      </c>
      <c r="E3075" t="s">
        <v>33</v>
      </c>
      <c r="F3075" t="s">
        <v>45</v>
      </c>
      <c r="G3075" t="s">
        <v>16965</v>
      </c>
      <c r="H3075">
        <v>785677170</v>
      </c>
      <c r="I3075">
        <v>708540144</v>
      </c>
      <c r="J3075" t="s">
        <v>16966</v>
      </c>
      <c r="K3075" t="s">
        <v>36</v>
      </c>
      <c r="L3075" t="s">
        <v>3896</v>
      </c>
      <c r="M3075" t="s">
        <v>2250</v>
      </c>
      <c r="N3075" t="s">
        <v>16532</v>
      </c>
      <c r="O3075" s="70">
        <v>0.5</v>
      </c>
      <c r="P3075" s="75" t="s">
        <v>39</v>
      </c>
      <c r="Q3075" t="s">
        <v>16545</v>
      </c>
      <c r="R3075" t="s">
        <v>19104</v>
      </c>
      <c r="T3075">
        <v>0</v>
      </c>
      <c r="U3075" s="75">
        <v>0</v>
      </c>
    </row>
    <row r="3076" spans="1:21" hidden="1">
      <c r="A3076" t="s">
        <v>16532</v>
      </c>
      <c r="B3076" t="s">
        <v>170</v>
      </c>
      <c r="C3076" t="s">
        <v>41</v>
      </c>
      <c r="D3076">
        <v>254783687450</v>
      </c>
      <c r="E3076" t="s">
        <v>33</v>
      </c>
      <c r="F3076" t="s">
        <v>45</v>
      </c>
      <c r="G3076" t="s">
        <v>16967</v>
      </c>
      <c r="H3076">
        <v>0</v>
      </c>
      <c r="I3076">
        <v>254713036014</v>
      </c>
      <c r="J3076" t="s">
        <v>9069</v>
      </c>
      <c r="K3076" t="s">
        <v>36</v>
      </c>
      <c r="L3076" t="s">
        <v>1196</v>
      </c>
      <c r="M3076" t="s">
        <v>16968</v>
      </c>
      <c r="N3076" t="s">
        <v>16532</v>
      </c>
      <c r="O3076" s="70">
        <v>0.5</v>
      </c>
      <c r="P3076" t="s">
        <v>45</v>
      </c>
      <c r="Q3076" t="s">
        <v>16545</v>
      </c>
      <c r="R3076" s="72">
        <v>0.55138888888888893</v>
      </c>
      <c r="T3076">
        <v>1811251740828</v>
      </c>
      <c r="U3076">
        <v>0</v>
      </c>
    </row>
    <row r="3077" spans="1:21" hidden="1">
      <c r="A3077" t="s">
        <v>16532</v>
      </c>
      <c r="B3077" t="s">
        <v>4381</v>
      </c>
      <c r="C3077" t="s">
        <v>41</v>
      </c>
      <c r="D3077">
        <v>788401220</v>
      </c>
      <c r="E3077" t="s">
        <v>33</v>
      </c>
      <c r="F3077" t="s">
        <v>45</v>
      </c>
      <c r="G3077" t="s">
        <v>16969</v>
      </c>
      <c r="H3077">
        <v>739271522</v>
      </c>
      <c r="I3077">
        <v>796742897</v>
      </c>
      <c r="J3077" t="s">
        <v>16970</v>
      </c>
      <c r="K3077" t="s">
        <v>36</v>
      </c>
      <c r="L3077" t="s">
        <v>4129</v>
      </c>
      <c r="M3077" t="s">
        <v>1209</v>
      </c>
      <c r="N3077" t="s">
        <v>16532</v>
      </c>
      <c r="O3077" s="70">
        <v>0.58333333333333337</v>
      </c>
      <c r="P3077" t="s">
        <v>45</v>
      </c>
      <c r="Q3077" t="s">
        <v>16545</v>
      </c>
      <c r="R3077" t="s">
        <v>16913</v>
      </c>
      <c r="T3077">
        <v>1811251740913</v>
      </c>
      <c r="U3077">
        <v>0</v>
      </c>
    </row>
    <row r="3078" spans="1:21">
      <c r="A3078" t="s">
        <v>16532</v>
      </c>
      <c r="B3078" t="s">
        <v>6238</v>
      </c>
      <c r="C3078" t="s">
        <v>32</v>
      </c>
      <c r="D3078">
        <v>780225502</v>
      </c>
      <c r="E3078" t="s">
        <v>33</v>
      </c>
      <c r="F3078" t="s">
        <v>45</v>
      </c>
      <c r="G3078" t="s">
        <v>16971</v>
      </c>
      <c r="H3078">
        <v>721781057</v>
      </c>
      <c r="I3078">
        <v>721781057</v>
      </c>
      <c r="J3078" t="s">
        <v>16972</v>
      </c>
      <c r="K3078" t="s">
        <v>36</v>
      </c>
      <c r="L3078" t="s">
        <v>3907</v>
      </c>
      <c r="M3078" t="s">
        <v>16973</v>
      </c>
      <c r="N3078" t="s">
        <v>16532</v>
      </c>
      <c r="O3078" s="70">
        <v>0.5</v>
      </c>
      <c r="P3078" t="s">
        <v>45</v>
      </c>
      <c r="Q3078" t="s">
        <v>16545</v>
      </c>
      <c r="R3078" s="72">
        <v>0.66597222222222219</v>
      </c>
      <c r="T3078">
        <v>1811251741266</v>
      </c>
      <c r="U3078">
        <v>0</v>
      </c>
    </row>
    <row r="3079" spans="1:21" hidden="1">
      <c r="A3079" t="s">
        <v>16532</v>
      </c>
      <c r="B3079" t="s">
        <v>16974</v>
      </c>
      <c r="C3079" t="s">
        <v>41</v>
      </c>
      <c r="D3079">
        <v>737813409</v>
      </c>
      <c r="E3079" t="s">
        <v>33</v>
      </c>
      <c r="F3079" t="s">
        <v>45</v>
      </c>
      <c r="G3079" t="s">
        <v>16975</v>
      </c>
      <c r="I3079">
        <v>790659030</v>
      </c>
      <c r="J3079" t="s">
        <v>16976</v>
      </c>
      <c r="K3079" t="s">
        <v>36</v>
      </c>
      <c r="L3079" t="s">
        <v>4064</v>
      </c>
      <c r="M3079" t="s">
        <v>16977</v>
      </c>
      <c r="N3079" t="s">
        <v>16528</v>
      </c>
      <c r="O3079" s="70">
        <v>0.41666666666666669</v>
      </c>
      <c r="P3079" s="75" t="s">
        <v>39</v>
      </c>
      <c r="Q3079" t="s">
        <v>16545</v>
      </c>
      <c r="R3079" s="72">
        <v>0.66805555555555551</v>
      </c>
      <c r="T3079">
        <v>0</v>
      </c>
      <c r="U3079" s="75">
        <v>0</v>
      </c>
    </row>
    <row r="3080" spans="1:21" hidden="1">
      <c r="A3080" t="s">
        <v>16532</v>
      </c>
      <c r="B3080" t="s">
        <v>2317</v>
      </c>
      <c r="C3080" t="s">
        <v>41</v>
      </c>
      <c r="D3080">
        <v>107393991</v>
      </c>
      <c r="E3080" t="s">
        <v>33</v>
      </c>
      <c r="F3080" t="s">
        <v>45</v>
      </c>
      <c r="G3080" t="s">
        <v>16978</v>
      </c>
      <c r="H3080">
        <v>739300559</v>
      </c>
      <c r="I3080">
        <v>704885375</v>
      </c>
      <c r="J3080" t="s">
        <v>16979</v>
      </c>
      <c r="K3080" t="s">
        <v>36</v>
      </c>
      <c r="L3080" t="s">
        <v>4076</v>
      </c>
      <c r="M3080" t="s">
        <v>16980</v>
      </c>
      <c r="N3080" t="s">
        <v>16532</v>
      </c>
      <c r="O3080" s="70">
        <v>0.54166666666666663</v>
      </c>
      <c r="P3080" t="s">
        <v>45</v>
      </c>
      <c r="Q3080" t="s">
        <v>16545</v>
      </c>
      <c r="R3080" t="s">
        <v>16981</v>
      </c>
      <c r="T3080">
        <v>1811251741594</v>
      </c>
      <c r="U3080">
        <v>0</v>
      </c>
    </row>
    <row r="3081" spans="1:21">
      <c r="A3081" t="s">
        <v>16532</v>
      </c>
      <c r="B3081" t="s">
        <v>6238</v>
      </c>
      <c r="C3081" t="s">
        <v>32</v>
      </c>
      <c r="D3081">
        <v>780225502</v>
      </c>
      <c r="E3081" t="s">
        <v>33</v>
      </c>
      <c r="F3081" t="s">
        <v>45</v>
      </c>
      <c r="G3081" t="s">
        <v>16982</v>
      </c>
      <c r="H3081">
        <v>737579028</v>
      </c>
      <c r="I3081">
        <v>737579028</v>
      </c>
      <c r="J3081" t="s">
        <v>16983</v>
      </c>
      <c r="K3081" t="s">
        <v>36</v>
      </c>
      <c r="L3081" t="s">
        <v>3976</v>
      </c>
      <c r="M3081" t="s">
        <v>16984</v>
      </c>
      <c r="N3081" t="s">
        <v>16532</v>
      </c>
      <c r="O3081" s="70">
        <v>0.5</v>
      </c>
      <c r="P3081" t="s">
        <v>45</v>
      </c>
      <c r="Q3081" t="s">
        <v>16545</v>
      </c>
      <c r="R3081" s="72">
        <v>0.56041666666666667</v>
      </c>
      <c r="T3081">
        <v>1811251740868</v>
      </c>
      <c r="U3081">
        <v>0</v>
      </c>
    </row>
    <row r="3082" spans="1:21" hidden="1">
      <c r="A3082" t="s">
        <v>16532</v>
      </c>
      <c r="B3082" t="s">
        <v>2317</v>
      </c>
      <c r="C3082" t="s">
        <v>41</v>
      </c>
      <c r="D3082">
        <v>107393991</v>
      </c>
      <c r="E3082" t="s">
        <v>33</v>
      </c>
      <c r="F3082" t="s">
        <v>45</v>
      </c>
      <c r="G3082" t="s">
        <v>16985</v>
      </c>
      <c r="H3082">
        <v>739300559</v>
      </c>
      <c r="I3082">
        <v>704885375</v>
      </c>
      <c r="J3082" t="s">
        <v>16979</v>
      </c>
      <c r="K3082" t="s">
        <v>36</v>
      </c>
      <c r="L3082" t="s">
        <v>4076</v>
      </c>
      <c r="M3082" t="s">
        <v>5035</v>
      </c>
      <c r="N3082" t="s">
        <v>16532</v>
      </c>
      <c r="O3082" s="70">
        <v>0.54166666666666663</v>
      </c>
      <c r="P3082" s="75" t="s">
        <v>67</v>
      </c>
      <c r="Q3082" t="s">
        <v>16545</v>
      </c>
      <c r="R3082" t="s">
        <v>4512</v>
      </c>
      <c r="T3082">
        <v>0</v>
      </c>
      <c r="U3082" s="75" t="s">
        <v>114</v>
      </c>
    </row>
    <row r="3083" spans="1:21" hidden="1">
      <c r="A3083" t="s">
        <v>16532</v>
      </c>
      <c r="B3083" t="s">
        <v>1019</v>
      </c>
      <c r="C3083" t="s">
        <v>41</v>
      </c>
      <c r="D3083">
        <v>738237386</v>
      </c>
      <c r="E3083" t="s">
        <v>33</v>
      </c>
      <c r="F3083" t="s">
        <v>45</v>
      </c>
      <c r="G3083" t="s">
        <v>16987</v>
      </c>
      <c r="I3083">
        <v>721779521</v>
      </c>
      <c r="J3083" t="s">
        <v>16988</v>
      </c>
      <c r="K3083" t="s">
        <v>36</v>
      </c>
      <c r="L3083" t="s">
        <v>3907</v>
      </c>
      <c r="M3083" t="s">
        <v>7156</v>
      </c>
      <c r="N3083" t="s">
        <v>16526</v>
      </c>
      <c r="O3083" s="70">
        <v>0.41666666666666669</v>
      </c>
      <c r="P3083" t="s">
        <v>45</v>
      </c>
      <c r="Q3083" t="s">
        <v>16545</v>
      </c>
      <c r="R3083" t="s">
        <v>16610</v>
      </c>
      <c r="T3083">
        <v>1811251741573</v>
      </c>
      <c r="U3083">
        <v>0</v>
      </c>
    </row>
    <row r="3084" spans="1:21" hidden="1">
      <c r="A3084" t="s">
        <v>16532</v>
      </c>
      <c r="B3084" t="s">
        <v>2777</v>
      </c>
      <c r="C3084" t="s">
        <v>41</v>
      </c>
      <c r="D3084">
        <v>254762648144</v>
      </c>
      <c r="E3084" t="s">
        <v>33</v>
      </c>
      <c r="F3084" t="s">
        <v>45</v>
      </c>
      <c r="G3084" t="s">
        <v>16990</v>
      </c>
      <c r="I3084">
        <v>254745658310</v>
      </c>
      <c r="J3084" t="s">
        <v>11436</v>
      </c>
      <c r="K3084" t="s">
        <v>36</v>
      </c>
      <c r="L3084" t="s">
        <v>3943</v>
      </c>
      <c r="M3084" t="s">
        <v>4328</v>
      </c>
      <c r="N3084" t="s">
        <v>2513</v>
      </c>
      <c r="O3084" s="70">
        <v>0.45833333333333331</v>
      </c>
      <c r="P3084" t="s">
        <v>45</v>
      </c>
      <c r="Q3084" t="s">
        <v>16545</v>
      </c>
      <c r="R3084" s="72">
        <v>0.67500000000000004</v>
      </c>
      <c r="T3084">
        <v>1811251741326</v>
      </c>
      <c r="U3084">
        <v>0</v>
      </c>
    </row>
    <row r="3085" spans="1:21" hidden="1">
      <c r="A3085" t="s">
        <v>16532</v>
      </c>
      <c r="B3085" t="s">
        <v>16991</v>
      </c>
      <c r="C3085" t="s">
        <v>41</v>
      </c>
      <c r="D3085">
        <v>738709366</v>
      </c>
      <c r="E3085" t="s">
        <v>33</v>
      </c>
      <c r="F3085" t="s">
        <v>45</v>
      </c>
      <c r="G3085" t="s">
        <v>16992</v>
      </c>
      <c r="H3085">
        <v>713486411</v>
      </c>
      <c r="I3085">
        <v>713486411</v>
      </c>
      <c r="J3085" t="s">
        <v>16993</v>
      </c>
      <c r="K3085" t="s">
        <v>36</v>
      </c>
      <c r="L3085" t="s">
        <v>3916</v>
      </c>
      <c r="M3085" t="s">
        <v>16994</v>
      </c>
      <c r="N3085" t="s">
        <v>16532</v>
      </c>
      <c r="O3085" s="70">
        <v>0.41666666666666669</v>
      </c>
      <c r="P3085" t="s">
        <v>45</v>
      </c>
      <c r="Q3085" t="s">
        <v>16545</v>
      </c>
      <c r="R3085" t="s">
        <v>12236</v>
      </c>
      <c r="T3085">
        <v>1811251740775</v>
      </c>
      <c r="U3085">
        <v>0</v>
      </c>
    </row>
    <row r="3086" spans="1:21" hidden="1">
      <c r="A3086" t="s">
        <v>16532</v>
      </c>
      <c r="B3086" t="s">
        <v>6141</v>
      </c>
      <c r="C3086" t="s">
        <v>41</v>
      </c>
      <c r="D3086">
        <v>254789052741</v>
      </c>
      <c r="E3086" t="s">
        <v>33</v>
      </c>
      <c r="F3086" t="s">
        <v>45</v>
      </c>
      <c r="G3086" t="s">
        <v>16995</v>
      </c>
      <c r="H3086">
        <v>254781359955</v>
      </c>
      <c r="I3086">
        <v>254701898334</v>
      </c>
      <c r="J3086" t="s">
        <v>16996</v>
      </c>
      <c r="K3086" t="s">
        <v>36</v>
      </c>
      <c r="L3086" t="s">
        <v>5551</v>
      </c>
      <c r="M3086" t="s">
        <v>16997</v>
      </c>
      <c r="N3086" t="s">
        <v>16526</v>
      </c>
      <c r="O3086" s="70">
        <v>0.41666666666666669</v>
      </c>
      <c r="P3086" t="s">
        <v>45</v>
      </c>
      <c r="Q3086" t="s">
        <v>16545</v>
      </c>
      <c r="R3086" s="72">
        <v>0.7055555555555556</v>
      </c>
      <c r="T3086">
        <v>1811251741425</v>
      </c>
      <c r="U3086">
        <v>0</v>
      </c>
    </row>
    <row r="3087" spans="1:21" hidden="1">
      <c r="A3087" t="s">
        <v>16532</v>
      </c>
      <c r="B3087" t="s">
        <v>9538</v>
      </c>
      <c r="C3087" t="s">
        <v>41</v>
      </c>
      <c r="D3087">
        <v>780940795</v>
      </c>
      <c r="E3087" t="s">
        <v>33</v>
      </c>
      <c r="F3087" t="s">
        <v>45</v>
      </c>
      <c r="G3087" t="s">
        <v>16998</v>
      </c>
      <c r="I3087">
        <v>725348594</v>
      </c>
      <c r="J3087" t="s">
        <v>16999</v>
      </c>
      <c r="K3087" t="s">
        <v>36</v>
      </c>
      <c r="L3087" t="s">
        <v>3976</v>
      </c>
      <c r="M3087" t="s">
        <v>17000</v>
      </c>
      <c r="N3087" t="s">
        <v>16535</v>
      </c>
      <c r="O3087" s="70">
        <v>0.41666666666666669</v>
      </c>
      <c r="P3087" t="s">
        <v>45</v>
      </c>
      <c r="Q3087" t="s">
        <v>16545</v>
      </c>
      <c r="R3087" s="72">
        <v>0.80972222222222223</v>
      </c>
      <c r="T3087">
        <v>1811251741737</v>
      </c>
      <c r="U3087">
        <v>0</v>
      </c>
    </row>
    <row r="3088" spans="1:21" hidden="1">
      <c r="A3088" t="s">
        <v>16532</v>
      </c>
      <c r="B3088" t="s">
        <v>3129</v>
      </c>
      <c r="C3088" t="s">
        <v>41</v>
      </c>
      <c r="D3088">
        <v>780940795</v>
      </c>
      <c r="E3088" t="s">
        <v>33</v>
      </c>
      <c r="F3088" t="s">
        <v>45</v>
      </c>
      <c r="G3088" t="s">
        <v>17001</v>
      </c>
      <c r="I3088">
        <v>707567454</v>
      </c>
      <c r="J3088" t="s">
        <v>17002</v>
      </c>
      <c r="K3088" t="s">
        <v>36</v>
      </c>
      <c r="L3088" t="s">
        <v>3976</v>
      </c>
      <c r="M3088" t="s">
        <v>17003</v>
      </c>
      <c r="N3088" t="s">
        <v>16542</v>
      </c>
      <c r="O3088" s="70">
        <v>0.54166666666666663</v>
      </c>
      <c r="P3088" s="75" t="s">
        <v>67</v>
      </c>
      <c r="Q3088" t="s">
        <v>16545</v>
      </c>
      <c r="R3088" s="72">
        <v>0.72083333333333333</v>
      </c>
      <c r="T3088">
        <v>0</v>
      </c>
      <c r="U3088" s="75" t="s">
        <v>114</v>
      </c>
    </row>
    <row r="3089" spans="1:21" hidden="1">
      <c r="A3089" t="s">
        <v>16532</v>
      </c>
      <c r="B3089" t="s">
        <v>5096</v>
      </c>
      <c r="C3089" t="s">
        <v>41</v>
      </c>
      <c r="D3089">
        <v>254762900090</v>
      </c>
      <c r="E3089" t="s">
        <v>33</v>
      </c>
      <c r="F3089" t="s">
        <v>45</v>
      </c>
      <c r="G3089" t="s">
        <v>17004</v>
      </c>
      <c r="H3089">
        <v>254701512345</v>
      </c>
      <c r="I3089">
        <v>254701512345</v>
      </c>
      <c r="J3089" t="s">
        <v>17005</v>
      </c>
      <c r="K3089" t="s">
        <v>36</v>
      </c>
      <c r="L3089" t="s">
        <v>1921</v>
      </c>
      <c r="M3089" t="s">
        <v>17006</v>
      </c>
      <c r="N3089" t="s">
        <v>16535</v>
      </c>
      <c r="O3089" s="70">
        <v>0.41666666666666669</v>
      </c>
      <c r="P3089" t="s">
        <v>45</v>
      </c>
      <c r="Q3089" t="s">
        <v>16545</v>
      </c>
      <c r="R3089" s="72">
        <v>0.72777777777777775</v>
      </c>
      <c r="T3089">
        <v>1811251741725</v>
      </c>
      <c r="U3089">
        <v>0</v>
      </c>
    </row>
    <row r="3090" spans="1:21">
      <c r="A3090" t="s">
        <v>16532</v>
      </c>
      <c r="B3090" t="s">
        <v>17008</v>
      </c>
      <c r="C3090" t="s">
        <v>1094</v>
      </c>
      <c r="D3090">
        <v>762800080</v>
      </c>
      <c r="E3090" t="s">
        <v>33</v>
      </c>
      <c r="F3090" t="s">
        <v>45</v>
      </c>
      <c r="G3090" t="s">
        <v>17009</v>
      </c>
      <c r="H3090">
        <v>733824889</v>
      </c>
      <c r="I3090">
        <v>117278089</v>
      </c>
      <c r="J3090" t="s">
        <v>2168</v>
      </c>
      <c r="K3090" t="s">
        <v>81</v>
      </c>
      <c r="L3090" t="s">
        <v>3907</v>
      </c>
      <c r="M3090" t="s">
        <v>17010</v>
      </c>
      <c r="N3090" t="s">
        <v>16526</v>
      </c>
      <c r="O3090" s="70">
        <v>0.5</v>
      </c>
      <c r="P3090" t="s">
        <v>45</v>
      </c>
      <c r="Q3090" t="s">
        <v>16545</v>
      </c>
      <c r="R3090" s="72">
        <v>0.73611111111111116</v>
      </c>
      <c r="T3090">
        <v>1811251741553</v>
      </c>
      <c r="U3090">
        <v>0</v>
      </c>
    </row>
    <row r="3091" spans="1:21" hidden="1">
      <c r="A3091" t="s">
        <v>16532</v>
      </c>
      <c r="B3091" t="s">
        <v>5601</v>
      </c>
      <c r="C3091" t="s">
        <v>41</v>
      </c>
      <c r="D3091">
        <v>788092218</v>
      </c>
      <c r="E3091" t="s">
        <v>33</v>
      </c>
      <c r="F3091" t="s">
        <v>45</v>
      </c>
      <c r="G3091" t="s">
        <v>17011</v>
      </c>
      <c r="H3091">
        <v>102409379</v>
      </c>
      <c r="I3091">
        <v>711371441</v>
      </c>
      <c r="J3091" t="s">
        <v>17012</v>
      </c>
      <c r="K3091" t="s">
        <v>36</v>
      </c>
      <c r="L3091" t="s">
        <v>3907</v>
      </c>
      <c r="M3091" t="s">
        <v>17013</v>
      </c>
      <c r="N3091" t="s">
        <v>2513</v>
      </c>
      <c r="O3091" s="70">
        <v>0.41666666666666669</v>
      </c>
      <c r="P3091" t="s">
        <v>45</v>
      </c>
      <c r="Q3091" t="s">
        <v>16545</v>
      </c>
      <c r="R3091" s="72">
        <v>0.65902777777777777</v>
      </c>
      <c r="T3091">
        <v>1811251741213</v>
      </c>
      <c r="U3091">
        <v>0</v>
      </c>
    </row>
    <row r="3092" spans="1:21" hidden="1">
      <c r="A3092" t="s">
        <v>16532</v>
      </c>
      <c r="B3092" t="s">
        <v>484</v>
      </c>
      <c r="C3092" t="s">
        <v>41</v>
      </c>
      <c r="D3092">
        <v>784292582</v>
      </c>
      <c r="E3092" t="s">
        <v>33</v>
      </c>
      <c r="F3092" t="s">
        <v>45</v>
      </c>
      <c r="G3092" t="s">
        <v>17014</v>
      </c>
      <c r="H3092">
        <v>104857433</v>
      </c>
      <c r="I3092">
        <v>798563602</v>
      </c>
      <c r="J3092" t="s">
        <v>17015</v>
      </c>
      <c r="K3092" t="s">
        <v>36</v>
      </c>
      <c r="L3092" t="s">
        <v>3907</v>
      </c>
      <c r="M3092" t="s">
        <v>5432</v>
      </c>
      <c r="N3092" t="s">
        <v>16532</v>
      </c>
      <c r="O3092" s="70">
        <v>0.58333333333333337</v>
      </c>
      <c r="P3092" t="s">
        <v>45</v>
      </c>
      <c r="Q3092" t="s">
        <v>16545</v>
      </c>
      <c r="R3092" s="72">
        <v>0.75138888888888888</v>
      </c>
      <c r="T3092">
        <v>1811251741606</v>
      </c>
      <c r="U3092">
        <v>0</v>
      </c>
    </row>
    <row r="3093" spans="1:21" hidden="1">
      <c r="A3093" t="s">
        <v>16532</v>
      </c>
      <c r="B3093" t="s">
        <v>484</v>
      </c>
      <c r="C3093" t="s">
        <v>41</v>
      </c>
      <c r="D3093">
        <v>784292582</v>
      </c>
      <c r="E3093" t="s">
        <v>33</v>
      </c>
      <c r="F3093" t="s">
        <v>45</v>
      </c>
      <c r="G3093" t="s">
        <v>17016</v>
      </c>
      <c r="H3093">
        <v>104857433</v>
      </c>
      <c r="I3093">
        <v>798563602</v>
      </c>
      <c r="J3093" t="s">
        <v>17015</v>
      </c>
      <c r="K3093" t="s">
        <v>36</v>
      </c>
      <c r="L3093" t="s">
        <v>3907</v>
      </c>
      <c r="M3093" t="s">
        <v>5432</v>
      </c>
      <c r="N3093" t="s">
        <v>16526</v>
      </c>
      <c r="O3093" s="70">
        <v>0.54166666666666663</v>
      </c>
      <c r="P3093" s="75" t="s">
        <v>39</v>
      </c>
      <c r="Q3093" t="s">
        <v>16545</v>
      </c>
      <c r="R3093" s="72">
        <v>0.69513888888888886</v>
      </c>
      <c r="T3093">
        <v>0</v>
      </c>
      <c r="U3093" s="75">
        <v>0</v>
      </c>
    </row>
    <row r="3094" spans="1:21">
      <c r="A3094" t="s">
        <v>16532</v>
      </c>
      <c r="B3094" t="s">
        <v>6199</v>
      </c>
      <c r="C3094" t="s">
        <v>1116</v>
      </c>
      <c r="D3094">
        <v>254782000144</v>
      </c>
      <c r="E3094" t="s">
        <v>33</v>
      </c>
      <c r="F3094" t="s">
        <v>45</v>
      </c>
      <c r="G3094" t="s">
        <v>17017</v>
      </c>
      <c r="H3094">
        <v>254756895236</v>
      </c>
      <c r="I3094">
        <v>254727320040</v>
      </c>
      <c r="J3094" t="s">
        <v>14314</v>
      </c>
      <c r="K3094" t="s">
        <v>81</v>
      </c>
      <c r="L3094" t="s">
        <v>1196</v>
      </c>
      <c r="M3094" t="s">
        <v>17018</v>
      </c>
      <c r="N3094" t="s">
        <v>16532</v>
      </c>
      <c r="O3094" s="70">
        <v>0.58333333333333337</v>
      </c>
      <c r="P3094" t="s">
        <v>45</v>
      </c>
      <c r="Q3094" t="s">
        <v>16545</v>
      </c>
      <c r="R3094" s="72">
        <v>0.73333333333333328</v>
      </c>
      <c r="T3094">
        <v>1811251741540</v>
      </c>
      <c r="U3094">
        <v>0</v>
      </c>
    </row>
    <row r="3095" spans="1:21">
      <c r="A3095" t="s">
        <v>16532</v>
      </c>
      <c r="B3095" t="s">
        <v>5174</v>
      </c>
      <c r="C3095" t="s">
        <v>1149</v>
      </c>
      <c r="D3095">
        <v>754536548</v>
      </c>
      <c r="E3095" t="s">
        <v>33</v>
      </c>
      <c r="F3095" t="s">
        <v>45</v>
      </c>
      <c r="G3095" t="s">
        <v>17019</v>
      </c>
      <c r="H3095">
        <v>703201736</v>
      </c>
      <c r="I3095">
        <v>703201736</v>
      </c>
      <c r="J3095" t="s">
        <v>17020</v>
      </c>
      <c r="K3095" t="s">
        <v>36</v>
      </c>
      <c r="L3095" t="s">
        <v>4004</v>
      </c>
      <c r="M3095" t="s">
        <v>17021</v>
      </c>
      <c r="N3095" t="s">
        <v>2513</v>
      </c>
      <c r="O3095" s="70">
        <v>0.45833333333333331</v>
      </c>
      <c r="P3095" t="s">
        <v>45</v>
      </c>
      <c r="Q3095" t="s">
        <v>16545</v>
      </c>
      <c r="R3095" s="72">
        <v>0.72638888888888886</v>
      </c>
      <c r="T3095">
        <v>1811251741514</v>
      </c>
      <c r="U3095">
        <v>0</v>
      </c>
    </row>
    <row r="3096" spans="1:21">
      <c r="A3096" t="s">
        <v>16532</v>
      </c>
      <c r="B3096" t="s">
        <v>1488</v>
      </c>
      <c r="C3096" t="s">
        <v>1489</v>
      </c>
      <c r="D3096">
        <v>254733262252</v>
      </c>
      <c r="E3096" t="s">
        <v>33</v>
      </c>
      <c r="F3096" t="s">
        <v>45</v>
      </c>
      <c r="G3096" t="s">
        <v>1020</v>
      </c>
      <c r="H3096">
        <v>254735482417</v>
      </c>
      <c r="I3096">
        <v>254715776009</v>
      </c>
      <c r="J3096" t="s">
        <v>17022</v>
      </c>
      <c r="K3096" t="s">
        <v>36</v>
      </c>
      <c r="L3096" t="s">
        <v>1196</v>
      </c>
      <c r="M3096" t="s">
        <v>17023</v>
      </c>
      <c r="N3096" t="s">
        <v>16532</v>
      </c>
      <c r="O3096" s="70">
        <v>0.58333333333333337</v>
      </c>
      <c r="P3096" t="s">
        <v>45</v>
      </c>
      <c r="Q3096" t="s">
        <v>16545</v>
      </c>
      <c r="R3096" s="72">
        <v>0.71666666666666667</v>
      </c>
      <c r="T3096">
        <v>1811251741478</v>
      </c>
      <c r="U3096">
        <v>0</v>
      </c>
    </row>
    <row r="3097" spans="1:21" hidden="1">
      <c r="A3097" t="s">
        <v>16532</v>
      </c>
      <c r="B3097" t="s">
        <v>5601</v>
      </c>
      <c r="C3097" t="s">
        <v>41</v>
      </c>
      <c r="D3097">
        <v>788092218</v>
      </c>
      <c r="E3097" t="s">
        <v>33</v>
      </c>
      <c r="F3097" t="s">
        <v>45</v>
      </c>
      <c r="G3097" t="s">
        <v>17024</v>
      </c>
      <c r="H3097">
        <v>721703931</v>
      </c>
      <c r="I3097">
        <v>721703931</v>
      </c>
      <c r="J3097" t="s">
        <v>17025</v>
      </c>
      <c r="K3097" t="s">
        <v>36</v>
      </c>
      <c r="L3097" t="s">
        <v>1871</v>
      </c>
      <c r="M3097" t="s">
        <v>6929</v>
      </c>
      <c r="N3097" t="s">
        <v>16526</v>
      </c>
      <c r="O3097" s="70">
        <v>0.45833333333333331</v>
      </c>
      <c r="P3097" t="s">
        <v>45</v>
      </c>
      <c r="Q3097" t="s">
        <v>16545</v>
      </c>
      <c r="R3097" s="72">
        <v>0.70625000000000004</v>
      </c>
      <c r="T3097">
        <v>1811251741421</v>
      </c>
      <c r="U3097">
        <v>0</v>
      </c>
    </row>
    <row r="3098" spans="1:21" hidden="1">
      <c r="A3098" t="s">
        <v>16532</v>
      </c>
      <c r="B3098" t="s">
        <v>5870</v>
      </c>
      <c r="C3098" t="s">
        <v>41</v>
      </c>
      <c r="D3098">
        <v>735455419</v>
      </c>
      <c r="E3098" t="s">
        <v>33</v>
      </c>
      <c r="F3098" t="s">
        <v>45</v>
      </c>
      <c r="G3098" t="s">
        <v>17026</v>
      </c>
      <c r="H3098">
        <v>710885815</v>
      </c>
      <c r="I3098">
        <v>710885815</v>
      </c>
      <c r="J3098" t="s">
        <v>17027</v>
      </c>
      <c r="K3098" t="s">
        <v>36</v>
      </c>
      <c r="L3098" t="s">
        <v>1916</v>
      </c>
      <c r="M3098" t="s">
        <v>554</v>
      </c>
      <c r="N3098" t="s">
        <v>16532</v>
      </c>
      <c r="O3098" s="70">
        <v>0.58333333333333337</v>
      </c>
      <c r="P3098" s="75" t="s">
        <v>67</v>
      </c>
      <c r="Q3098" t="s">
        <v>16545</v>
      </c>
      <c r="R3098" s="72">
        <v>0.69097222222222221</v>
      </c>
      <c r="T3098">
        <v>0</v>
      </c>
      <c r="U3098" s="75" t="s">
        <v>114</v>
      </c>
    </row>
    <row r="3099" spans="1:21" hidden="1">
      <c r="A3099" t="s">
        <v>16532</v>
      </c>
      <c r="B3099" t="s">
        <v>4222</v>
      </c>
      <c r="C3099" t="s">
        <v>41</v>
      </c>
      <c r="D3099">
        <v>739803870</v>
      </c>
      <c r="E3099" t="s">
        <v>33</v>
      </c>
      <c r="F3099" t="s">
        <v>45</v>
      </c>
      <c r="G3099" t="s">
        <v>5221</v>
      </c>
      <c r="H3099">
        <v>706158506</v>
      </c>
      <c r="I3099">
        <v>706158506</v>
      </c>
      <c r="J3099" t="s">
        <v>5222</v>
      </c>
      <c r="K3099" t="s">
        <v>36</v>
      </c>
      <c r="L3099" t="s">
        <v>1911</v>
      </c>
      <c r="M3099" t="s">
        <v>5223</v>
      </c>
      <c r="N3099" t="s">
        <v>2513</v>
      </c>
      <c r="O3099" s="70">
        <v>0.41666666666666669</v>
      </c>
      <c r="P3099" t="s">
        <v>45</v>
      </c>
      <c r="Q3099" t="s">
        <v>16545</v>
      </c>
      <c r="R3099" s="72">
        <v>0.6875</v>
      </c>
      <c r="T3099">
        <v>1811251741354</v>
      </c>
      <c r="U3099">
        <v>0</v>
      </c>
    </row>
    <row r="3100" spans="1:21" hidden="1">
      <c r="A3100" t="s">
        <v>16532</v>
      </c>
      <c r="B3100" t="s">
        <v>4222</v>
      </c>
      <c r="C3100" t="s">
        <v>41</v>
      </c>
      <c r="D3100">
        <v>739803870</v>
      </c>
      <c r="E3100" t="s">
        <v>33</v>
      </c>
      <c r="F3100" t="s">
        <v>45</v>
      </c>
      <c r="G3100" t="s">
        <v>11105</v>
      </c>
      <c r="H3100">
        <v>721982052</v>
      </c>
      <c r="I3100">
        <v>721982052</v>
      </c>
      <c r="J3100" t="s">
        <v>11106</v>
      </c>
      <c r="K3100" t="s">
        <v>36</v>
      </c>
      <c r="L3100" t="s">
        <v>1911</v>
      </c>
      <c r="M3100" t="s">
        <v>17028</v>
      </c>
      <c r="N3100" t="s">
        <v>16526</v>
      </c>
      <c r="O3100" s="70">
        <v>0.45833333333333331</v>
      </c>
      <c r="P3100" s="75" t="s">
        <v>67</v>
      </c>
      <c r="Q3100" t="s">
        <v>16545</v>
      </c>
      <c r="R3100" t="s">
        <v>17029</v>
      </c>
      <c r="T3100">
        <v>0</v>
      </c>
      <c r="U3100" s="75" t="s">
        <v>114</v>
      </c>
    </row>
    <row r="3101" spans="1:21">
      <c r="A3101" t="s">
        <v>16532</v>
      </c>
      <c r="B3101" t="s">
        <v>9884</v>
      </c>
      <c r="C3101" t="s">
        <v>1174</v>
      </c>
      <c r="D3101">
        <v>103338340</v>
      </c>
      <c r="E3101" t="s">
        <v>33</v>
      </c>
      <c r="F3101" t="s">
        <v>45</v>
      </c>
      <c r="G3101" t="s">
        <v>17031</v>
      </c>
      <c r="H3101">
        <v>723249748</v>
      </c>
      <c r="I3101">
        <v>723249748</v>
      </c>
      <c r="J3101" t="s">
        <v>17032</v>
      </c>
      <c r="K3101" t="s">
        <v>36</v>
      </c>
      <c r="L3101" t="s">
        <v>3896</v>
      </c>
      <c r="M3101" t="s">
        <v>17033</v>
      </c>
      <c r="N3101" t="s">
        <v>16526</v>
      </c>
      <c r="O3101" s="70">
        <v>0.45833333333333331</v>
      </c>
      <c r="P3101" t="s">
        <v>45</v>
      </c>
      <c r="Q3101" t="s">
        <v>16545</v>
      </c>
      <c r="R3101" t="s">
        <v>17034</v>
      </c>
      <c r="T3101">
        <v>1811251741339</v>
      </c>
      <c r="U3101">
        <v>0</v>
      </c>
    </row>
    <row r="3102" spans="1:21" hidden="1">
      <c r="A3102" t="s">
        <v>16532</v>
      </c>
      <c r="B3102" t="s">
        <v>2196</v>
      </c>
      <c r="C3102" t="s">
        <v>41</v>
      </c>
      <c r="D3102">
        <v>752655477</v>
      </c>
      <c r="E3102" t="s">
        <v>33</v>
      </c>
      <c r="F3102" t="s">
        <v>45</v>
      </c>
      <c r="G3102" t="s">
        <v>17035</v>
      </c>
      <c r="H3102">
        <v>737231371</v>
      </c>
      <c r="I3102">
        <v>720301246</v>
      </c>
      <c r="J3102" t="s">
        <v>17036</v>
      </c>
      <c r="K3102" t="s">
        <v>36</v>
      </c>
      <c r="L3102" t="s">
        <v>3959</v>
      </c>
      <c r="M3102" t="s">
        <v>17037</v>
      </c>
      <c r="N3102" t="s">
        <v>16526</v>
      </c>
      <c r="O3102" s="70">
        <v>0.41666666666666669</v>
      </c>
      <c r="P3102" s="75" t="s">
        <v>39</v>
      </c>
      <c r="Q3102" t="s">
        <v>16545</v>
      </c>
      <c r="R3102" t="s">
        <v>17038</v>
      </c>
      <c r="T3102">
        <v>0</v>
      </c>
      <c r="U3102" s="75">
        <v>0</v>
      </c>
    </row>
    <row r="3103" spans="1:21">
      <c r="A3103" t="s">
        <v>16532</v>
      </c>
      <c r="B3103" t="s">
        <v>4424</v>
      </c>
      <c r="C3103" t="s">
        <v>4425</v>
      </c>
      <c r="D3103">
        <v>254788906455</v>
      </c>
      <c r="E3103" t="s">
        <v>33</v>
      </c>
      <c r="F3103" t="s">
        <v>45</v>
      </c>
      <c r="G3103" t="s">
        <v>17040</v>
      </c>
      <c r="H3103">
        <v>254104045234</v>
      </c>
      <c r="I3103">
        <v>254702850780</v>
      </c>
      <c r="J3103" t="s">
        <v>17041</v>
      </c>
      <c r="K3103" t="s">
        <v>36</v>
      </c>
      <c r="L3103" t="s">
        <v>3959</v>
      </c>
      <c r="M3103" t="s">
        <v>1341</v>
      </c>
      <c r="N3103" t="s">
        <v>16532</v>
      </c>
      <c r="O3103" s="70">
        <v>0.41666666666666669</v>
      </c>
      <c r="P3103" t="s">
        <v>45</v>
      </c>
      <c r="Q3103" t="s">
        <v>16545</v>
      </c>
      <c r="R3103" t="s">
        <v>17042</v>
      </c>
      <c r="T3103">
        <v>1811251741385</v>
      </c>
      <c r="U3103">
        <v>0</v>
      </c>
    </row>
    <row r="3104" spans="1:21">
      <c r="A3104" t="s">
        <v>16532</v>
      </c>
      <c r="B3104" t="s">
        <v>11806</v>
      </c>
      <c r="C3104" t="s">
        <v>1130</v>
      </c>
      <c r="D3104">
        <v>788224017</v>
      </c>
      <c r="E3104" t="s">
        <v>33</v>
      </c>
      <c r="F3104" t="s">
        <v>45</v>
      </c>
      <c r="G3104" t="s">
        <v>17043</v>
      </c>
      <c r="H3104">
        <v>101030101</v>
      </c>
      <c r="I3104">
        <v>707799326</v>
      </c>
      <c r="J3104" t="s">
        <v>13151</v>
      </c>
      <c r="K3104" t="s">
        <v>36</v>
      </c>
      <c r="L3104" t="s">
        <v>1878</v>
      </c>
      <c r="M3104" t="s">
        <v>3428</v>
      </c>
      <c r="N3104" t="s">
        <v>16532</v>
      </c>
      <c r="O3104" s="70">
        <v>0.625</v>
      </c>
      <c r="P3104" t="s">
        <v>45</v>
      </c>
      <c r="Q3104" t="s">
        <v>16545</v>
      </c>
      <c r="R3104" t="s">
        <v>17044</v>
      </c>
      <c r="T3104">
        <v>1811251741364</v>
      </c>
      <c r="U3104">
        <v>0</v>
      </c>
    </row>
    <row r="3105" spans="1:21" hidden="1">
      <c r="A3105" t="s">
        <v>16532</v>
      </c>
      <c r="B3105" t="s">
        <v>1599</v>
      </c>
      <c r="C3105" t="s">
        <v>41</v>
      </c>
      <c r="D3105">
        <v>782765791</v>
      </c>
      <c r="E3105" t="s">
        <v>33</v>
      </c>
      <c r="F3105" t="s">
        <v>45</v>
      </c>
      <c r="G3105" t="s">
        <v>17046</v>
      </c>
      <c r="H3105">
        <v>780001449</v>
      </c>
      <c r="I3105">
        <v>780001449</v>
      </c>
      <c r="J3105" t="s">
        <v>17047</v>
      </c>
      <c r="K3105" t="s">
        <v>36</v>
      </c>
      <c r="L3105" t="s">
        <v>4076</v>
      </c>
      <c r="M3105" t="s">
        <v>17048</v>
      </c>
      <c r="N3105" t="s">
        <v>16532</v>
      </c>
      <c r="O3105" s="70">
        <v>0.58333333333333337</v>
      </c>
      <c r="P3105" t="s">
        <v>45</v>
      </c>
      <c r="Q3105" t="s">
        <v>16545</v>
      </c>
      <c r="R3105" s="72">
        <v>0.65138888888888891</v>
      </c>
      <c r="T3105">
        <v>1811251741196</v>
      </c>
      <c r="U3105">
        <v>0</v>
      </c>
    </row>
    <row r="3106" spans="1:21" hidden="1">
      <c r="A3106" t="s">
        <v>16532</v>
      </c>
      <c r="B3106" t="s">
        <v>5096</v>
      </c>
      <c r="C3106" t="s">
        <v>41</v>
      </c>
      <c r="D3106">
        <v>254762900090</v>
      </c>
      <c r="E3106" t="s">
        <v>33</v>
      </c>
      <c r="F3106" t="s">
        <v>45</v>
      </c>
      <c r="G3106" t="s">
        <v>17050</v>
      </c>
      <c r="H3106">
        <v>254756946692</v>
      </c>
      <c r="I3106">
        <v>254756946692</v>
      </c>
      <c r="J3106" t="s">
        <v>17051</v>
      </c>
      <c r="K3106" t="s">
        <v>36</v>
      </c>
      <c r="L3106" t="s">
        <v>3976</v>
      </c>
      <c r="M3106" t="s">
        <v>17052</v>
      </c>
      <c r="N3106" t="s">
        <v>16533</v>
      </c>
      <c r="O3106" s="70">
        <v>0.41666666666666669</v>
      </c>
      <c r="P3106" t="s">
        <v>45</v>
      </c>
      <c r="Q3106" t="s">
        <v>16545</v>
      </c>
      <c r="R3106" s="72">
        <v>0.6645833333333333</v>
      </c>
      <c r="T3106">
        <v>1811251741260</v>
      </c>
      <c r="U3106">
        <v>0</v>
      </c>
    </row>
    <row r="3107" spans="1:21" hidden="1">
      <c r="A3107" t="s">
        <v>16532</v>
      </c>
      <c r="B3107" t="s">
        <v>867</v>
      </c>
      <c r="C3107" t="s">
        <v>41</v>
      </c>
      <c r="D3107">
        <v>738237386</v>
      </c>
      <c r="E3107" t="s">
        <v>33</v>
      </c>
      <c r="F3107" t="s">
        <v>45</v>
      </c>
      <c r="G3107" t="s">
        <v>17053</v>
      </c>
      <c r="H3107">
        <v>100833185</v>
      </c>
      <c r="I3107">
        <v>722378892</v>
      </c>
      <c r="J3107" t="s">
        <v>17054</v>
      </c>
      <c r="K3107" t="s">
        <v>36</v>
      </c>
      <c r="L3107" t="s">
        <v>3943</v>
      </c>
      <c r="M3107" t="s">
        <v>3944</v>
      </c>
      <c r="N3107" t="s">
        <v>16526</v>
      </c>
      <c r="O3107" s="70">
        <v>0.41666666666666669</v>
      </c>
      <c r="P3107" t="s">
        <v>45</v>
      </c>
      <c r="Q3107" t="s">
        <v>16545</v>
      </c>
      <c r="R3107" s="72">
        <v>0.6694444444444444</v>
      </c>
      <c r="T3107">
        <v>1811251741278</v>
      </c>
      <c r="U3107">
        <v>0</v>
      </c>
    </row>
    <row r="3108" spans="1:21">
      <c r="A3108" t="s">
        <v>16532</v>
      </c>
      <c r="B3108" t="s">
        <v>11728</v>
      </c>
      <c r="C3108" t="s">
        <v>1158</v>
      </c>
      <c r="D3108">
        <v>723866087</v>
      </c>
      <c r="E3108" t="s">
        <v>33</v>
      </c>
      <c r="F3108" t="s">
        <v>45</v>
      </c>
      <c r="G3108" t="s">
        <v>17055</v>
      </c>
      <c r="H3108">
        <v>111445471</v>
      </c>
      <c r="I3108">
        <v>752671850</v>
      </c>
      <c r="J3108" t="s">
        <v>11730</v>
      </c>
      <c r="K3108" t="s">
        <v>36</v>
      </c>
      <c r="L3108" t="s">
        <v>3916</v>
      </c>
      <c r="M3108" t="s">
        <v>17056</v>
      </c>
      <c r="N3108" t="s">
        <v>16532</v>
      </c>
      <c r="O3108" s="70">
        <v>0.70833333333333337</v>
      </c>
      <c r="P3108" t="s">
        <v>45</v>
      </c>
      <c r="Q3108" t="s">
        <v>16545</v>
      </c>
      <c r="R3108" t="s">
        <v>17057</v>
      </c>
      <c r="T3108">
        <v>1811251741518</v>
      </c>
      <c r="U3108">
        <v>0</v>
      </c>
    </row>
    <row r="3109" spans="1:21">
      <c r="A3109" t="s">
        <v>16532</v>
      </c>
      <c r="B3109" t="s">
        <v>17059</v>
      </c>
      <c r="C3109" t="s">
        <v>809</v>
      </c>
      <c r="D3109">
        <v>254105759602</v>
      </c>
      <c r="E3109" t="s">
        <v>33</v>
      </c>
      <c r="F3109" t="s">
        <v>45</v>
      </c>
      <c r="G3109" t="s">
        <v>17060</v>
      </c>
      <c r="H3109">
        <v>254731580086</v>
      </c>
      <c r="I3109">
        <v>254711305413</v>
      </c>
      <c r="J3109" t="s">
        <v>17061</v>
      </c>
      <c r="K3109" t="s">
        <v>36</v>
      </c>
      <c r="L3109" t="s">
        <v>3946</v>
      </c>
      <c r="M3109" t="s">
        <v>17062</v>
      </c>
      <c r="N3109" t="s">
        <v>2513</v>
      </c>
      <c r="O3109" s="70">
        <v>0.45833333333333331</v>
      </c>
      <c r="P3109" t="s">
        <v>45</v>
      </c>
      <c r="Q3109" t="s">
        <v>16545</v>
      </c>
      <c r="R3109" t="s">
        <v>17063</v>
      </c>
      <c r="T3109">
        <v>1811251741636</v>
      </c>
      <c r="U3109">
        <v>0</v>
      </c>
    </row>
    <row r="3110" spans="1:21" hidden="1">
      <c r="A3110" t="s">
        <v>16532</v>
      </c>
      <c r="B3110" t="s">
        <v>381</v>
      </c>
      <c r="C3110" t="s">
        <v>41</v>
      </c>
      <c r="D3110">
        <v>100911807</v>
      </c>
      <c r="E3110" t="s">
        <v>33</v>
      </c>
      <c r="F3110" t="s">
        <v>45</v>
      </c>
      <c r="G3110" t="s">
        <v>17064</v>
      </c>
      <c r="I3110">
        <v>723560652</v>
      </c>
      <c r="J3110" t="s">
        <v>17065</v>
      </c>
      <c r="K3110" t="s">
        <v>36</v>
      </c>
      <c r="L3110" t="s">
        <v>1196</v>
      </c>
      <c r="M3110" t="s">
        <v>17066</v>
      </c>
      <c r="N3110" t="s">
        <v>16532</v>
      </c>
      <c r="O3110" s="70">
        <v>0.58333333333333337</v>
      </c>
      <c r="P3110" t="s">
        <v>45</v>
      </c>
      <c r="Q3110" t="s">
        <v>16545</v>
      </c>
      <c r="R3110" t="s">
        <v>17067</v>
      </c>
      <c r="T3110">
        <v>1811251741650</v>
      </c>
      <c r="U3110">
        <v>0</v>
      </c>
    </row>
    <row r="3111" spans="1:21">
      <c r="A3111" t="s">
        <v>16532</v>
      </c>
      <c r="B3111" t="s">
        <v>804</v>
      </c>
      <c r="C3111" t="s">
        <v>548</v>
      </c>
      <c r="D3111">
        <v>750988989</v>
      </c>
      <c r="E3111" t="s">
        <v>33</v>
      </c>
      <c r="F3111" t="s">
        <v>45</v>
      </c>
      <c r="G3111" t="s">
        <v>17068</v>
      </c>
      <c r="H3111">
        <v>723554171</v>
      </c>
      <c r="I3111">
        <v>723554171</v>
      </c>
      <c r="J3111" t="s">
        <v>10924</v>
      </c>
      <c r="K3111" t="s">
        <v>36</v>
      </c>
      <c r="L3111" t="s">
        <v>3959</v>
      </c>
      <c r="M3111" t="s">
        <v>17069</v>
      </c>
      <c r="N3111" t="s">
        <v>16532</v>
      </c>
      <c r="O3111" s="70">
        <v>0.375</v>
      </c>
      <c r="P3111" t="s">
        <v>45</v>
      </c>
      <c r="Q3111" t="s">
        <v>16545</v>
      </c>
      <c r="R3111" t="s">
        <v>16687</v>
      </c>
      <c r="T3111">
        <v>1811251741242</v>
      </c>
      <c r="U3111">
        <v>0</v>
      </c>
    </row>
    <row r="3112" spans="1:21">
      <c r="A3112" t="s">
        <v>16532</v>
      </c>
      <c r="B3112" t="s">
        <v>2420</v>
      </c>
      <c r="C3112" t="s">
        <v>1167</v>
      </c>
      <c r="D3112">
        <v>780080032</v>
      </c>
      <c r="E3112" t="s">
        <v>33</v>
      </c>
      <c r="F3112" t="s">
        <v>45</v>
      </c>
      <c r="G3112" t="s">
        <v>17070</v>
      </c>
      <c r="H3112">
        <v>724914500</v>
      </c>
      <c r="I3112">
        <v>724914500</v>
      </c>
      <c r="J3112" t="s">
        <v>17071</v>
      </c>
      <c r="K3112" t="s">
        <v>36</v>
      </c>
      <c r="L3112" t="s">
        <v>3916</v>
      </c>
      <c r="M3112" t="s">
        <v>17072</v>
      </c>
      <c r="N3112" t="s">
        <v>16535</v>
      </c>
      <c r="O3112" s="70">
        <v>0.41666666666666669</v>
      </c>
      <c r="P3112" t="s">
        <v>45</v>
      </c>
      <c r="Q3112" t="s">
        <v>16545</v>
      </c>
      <c r="R3112" t="s">
        <v>12304</v>
      </c>
      <c r="T3112">
        <v>1811251741216</v>
      </c>
      <c r="U3112">
        <v>0</v>
      </c>
    </row>
    <row r="3113" spans="1:21">
      <c r="A3113" t="s">
        <v>16532</v>
      </c>
      <c r="B3113" t="s">
        <v>9884</v>
      </c>
      <c r="C3113" t="s">
        <v>1174</v>
      </c>
      <c r="D3113">
        <v>103338340</v>
      </c>
      <c r="E3113" t="s">
        <v>33</v>
      </c>
      <c r="F3113" t="s">
        <v>45</v>
      </c>
      <c r="G3113" t="s">
        <v>17074</v>
      </c>
      <c r="H3113">
        <v>789445057</v>
      </c>
      <c r="I3113">
        <v>789445057</v>
      </c>
      <c r="J3113" t="s">
        <v>17075</v>
      </c>
      <c r="K3113" t="s">
        <v>36</v>
      </c>
      <c r="L3113" t="s">
        <v>3896</v>
      </c>
      <c r="M3113" t="s">
        <v>4806</v>
      </c>
      <c r="N3113" t="s">
        <v>2513</v>
      </c>
      <c r="O3113" s="70">
        <v>0.625</v>
      </c>
      <c r="P3113" s="75" t="s">
        <v>39</v>
      </c>
      <c r="Q3113" t="s">
        <v>16545</v>
      </c>
      <c r="R3113" t="s">
        <v>17076</v>
      </c>
      <c r="T3113">
        <v>0</v>
      </c>
      <c r="U3113" s="75">
        <v>0</v>
      </c>
    </row>
    <row r="3114" spans="1:21" hidden="1">
      <c r="A3114" t="s">
        <v>16532</v>
      </c>
      <c r="B3114" t="s">
        <v>3923</v>
      </c>
      <c r="C3114" t="s">
        <v>41</v>
      </c>
      <c r="D3114">
        <v>102497828</v>
      </c>
      <c r="E3114" t="s">
        <v>33</v>
      </c>
      <c r="F3114" t="s">
        <v>45</v>
      </c>
      <c r="G3114" t="s">
        <v>17077</v>
      </c>
      <c r="H3114">
        <v>786868932</v>
      </c>
      <c r="I3114">
        <v>786868932</v>
      </c>
      <c r="J3114" t="s">
        <v>17078</v>
      </c>
      <c r="K3114" t="s">
        <v>36</v>
      </c>
      <c r="L3114" t="s">
        <v>3907</v>
      </c>
      <c r="M3114" t="s">
        <v>5044</v>
      </c>
      <c r="N3114" t="s">
        <v>16526</v>
      </c>
      <c r="O3114" s="70">
        <v>0.41666666666666669</v>
      </c>
      <c r="P3114" t="s">
        <v>45</v>
      </c>
      <c r="Q3114" t="s">
        <v>16545</v>
      </c>
      <c r="R3114" t="s">
        <v>17079</v>
      </c>
      <c r="T3114">
        <v>1811251741335</v>
      </c>
      <c r="U3114">
        <v>0</v>
      </c>
    </row>
    <row r="3115" spans="1:21" hidden="1">
      <c r="A3115" t="s">
        <v>16532</v>
      </c>
      <c r="B3115" t="s">
        <v>942</v>
      </c>
      <c r="C3115" t="s">
        <v>41</v>
      </c>
      <c r="D3115">
        <v>786633575</v>
      </c>
      <c r="E3115" t="s">
        <v>33</v>
      </c>
      <c r="F3115" t="s">
        <v>45</v>
      </c>
      <c r="G3115" t="s">
        <v>17080</v>
      </c>
      <c r="H3115">
        <v>727022005</v>
      </c>
      <c r="I3115">
        <v>727022005</v>
      </c>
      <c r="J3115" t="s">
        <v>17081</v>
      </c>
      <c r="K3115" t="s">
        <v>36</v>
      </c>
      <c r="L3115" t="s">
        <v>3959</v>
      </c>
      <c r="M3115" t="s">
        <v>4764</v>
      </c>
      <c r="N3115" t="s">
        <v>16526</v>
      </c>
      <c r="O3115" s="70">
        <v>0.5</v>
      </c>
      <c r="P3115" s="75" t="s">
        <v>67</v>
      </c>
      <c r="Q3115" t="s">
        <v>16545</v>
      </c>
      <c r="R3115" t="s">
        <v>12257</v>
      </c>
      <c r="T3115">
        <v>0</v>
      </c>
      <c r="U3115" s="75" t="s">
        <v>4068</v>
      </c>
    </row>
    <row r="3116" spans="1:21">
      <c r="A3116" t="s">
        <v>16532</v>
      </c>
      <c r="B3116" t="s">
        <v>804</v>
      </c>
      <c r="C3116" t="s">
        <v>548</v>
      </c>
      <c r="D3116">
        <v>750988989</v>
      </c>
      <c r="E3116" t="s">
        <v>33</v>
      </c>
      <c r="F3116" t="s">
        <v>45</v>
      </c>
      <c r="G3116" t="s">
        <v>17082</v>
      </c>
      <c r="H3116">
        <v>724551246</v>
      </c>
      <c r="I3116">
        <v>788544444</v>
      </c>
      <c r="J3116" t="s">
        <v>17083</v>
      </c>
      <c r="K3116" t="s">
        <v>36</v>
      </c>
      <c r="L3116" t="s">
        <v>3959</v>
      </c>
      <c r="M3116" t="s">
        <v>1799</v>
      </c>
      <c r="N3116" t="s">
        <v>16532</v>
      </c>
      <c r="O3116" s="70">
        <v>0.41666666666666669</v>
      </c>
      <c r="P3116" s="75" t="s">
        <v>39</v>
      </c>
      <c r="Q3116" t="s">
        <v>16545</v>
      </c>
      <c r="R3116" t="s">
        <v>19105</v>
      </c>
      <c r="T3116">
        <v>0</v>
      </c>
      <c r="U3116" s="75">
        <v>0</v>
      </c>
    </row>
    <row r="3117" spans="1:21" hidden="1">
      <c r="A3117" t="s">
        <v>16532</v>
      </c>
      <c r="B3117" t="s">
        <v>2317</v>
      </c>
      <c r="C3117" t="s">
        <v>41</v>
      </c>
      <c r="D3117">
        <v>107393991</v>
      </c>
      <c r="E3117" t="s">
        <v>33</v>
      </c>
      <c r="F3117" t="s">
        <v>45</v>
      </c>
      <c r="G3117" t="s">
        <v>17084</v>
      </c>
      <c r="H3117">
        <v>701479493</v>
      </c>
      <c r="I3117">
        <v>701479493</v>
      </c>
      <c r="J3117" t="s">
        <v>17085</v>
      </c>
      <c r="K3117" t="s">
        <v>81</v>
      </c>
      <c r="L3117" t="s">
        <v>3896</v>
      </c>
      <c r="M3117" t="s">
        <v>17086</v>
      </c>
      <c r="N3117" t="s">
        <v>16532</v>
      </c>
      <c r="O3117" s="70">
        <v>0.625</v>
      </c>
      <c r="P3117" t="s">
        <v>45</v>
      </c>
      <c r="Q3117" t="s">
        <v>16545</v>
      </c>
      <c r="R3117" s="72">
        <v>0.68194444444444446</v>
      </c>
      <c r="T3117">
        <v>1811251741331</v>
      </c>
      <c r="U3117">
        <v>0</v>
      </c>
    </row>
    <row r="3118" spans="1:21">
      <c r="A3118" t="s">
        <v>16532</v>
      </c>
      <c r="B3118" t="s">
        <v>2734</v>
      </c>
      <c r="C3118" t="s">
        <v>70</v>
      </c>
      <c r="D3118">
        <v>755877260</v>
      </c>
      <c r="E3118" t="s">
        <v>33</v>
      </c>
      <c r="F3118" t="s">
        <v>45</v>
      </c>
      <c r="G3118" t="s">
        <v>17087</v>
      </c>
      <c r="H3118">
        <v>711485765</v>
      </c>
      <c r="I3118">
        <v>711485765</v>
      </c>
      <c r="J3118" t="s">
        <v>17088</v>
      </c>
      <c r="K3118" t="s">
        <v>36</v>
      </c>
      <c r="L3118" t="s">
        <v>1196</v>
      </c>
      <c r="M3118" t="s">
        <v>17089</v>
      </c>
      <c r="N3118" t="s">
        <v>16532</v>
      </c>
      <c r="O3118" s="70">
        <v>0.625</v>
      </c>
      <c r="P3118" s="75" t="s">
        <v>39</v>
      </c>
      <c r="Q3118" t="s">
        <v>16545</v>
      </c>
      <c r="R3118" t="s">
        <v>12262</v>
      </c>
      <c r="T3118">
        <v>0</v>
      </c>
      <c r="U3118" s="75">
        <v>0</v>
      </c>
    </row>
    <row r="3119" spans="1:21" hidden="1">
      <c r="A3119" t="s">
        <v>16532</v>
      </c>
      <c r="B3119" t="s">
        <v>4094</v>
      </c>
      <c r="C3119" t="s">
        <v>41</v>
      </c>
      <c r="D3119">
        <v>784408959</v>
      </c>
      <c r="E3119" t="s">
        <v>33</v>
      </c>
      <c r="F3119" t="s">
        <v>45</v>
      </c>
      <c r="G3119" t="s">
        <v>8699</v>
      </c>
      <c r="H3119">
        <v>254752283357</v>
      </c>
      <c r="I3119">
        <v>254715910111</v>
      </c>
      <c r="J3119" t="s">
        <v>17093</v>
      </c>
      <c r="K3119" t="s">
        <v>36</v>
      </c>
      <c r="L3119" t="s">
        <v>4004</v>
      </c>
      <c r="M3119" t="s">
        <v>17094</v>
      </c>
      <c r="N3119" t="s">
        <v>16532</v>
      </c>
      <c r="O3119" s="70">
        <v>0.58333333333333337</v>
      </c>
      <c r="P3119" s="75" t="s">
        <v>39</v>
      </c>
      <c r="Q3119" t="s">
        <v>16543</v>
      </c>
      <c r="R3119" t="s">
        <v>19106</v>
      </c>
      <c r="T3119">
        <v>0</v>
      </c>
      <c r="U3119" s="75">
        <v>0</v>
      </c>
    </row>
    <row r="3120" spans="1:21" hidden="1">
      <c r="A3120" t="s">
        <v>16532</v>
      </c>
      <c r="B3120" t="s">
        <v>4094</v>
      </c>
      <c r="C3120" t="s">
        <v>41</v>
      </c>
      <c r="D3120">
        <v>784408959</v>
      </c>
      <c r="E3120" t="s">
        <v>33</v>
      </c>
      <c r="F3120" t="s">
        <v>45</v>
      </c>
      <c r="G3120" t="s">
        <v>17095</v>
      </c>
      <c r="I3120">
        <v>708035102</v>
      </c>
      <c r="J3120" t="s">
        <v>17096</v>
      </c>
      <c r="K3120" t="s">
        <v>36</v>
      </c>
      <c r="L3120" t="s">
        <v>3926</v>
      </c>
      <c r="M3120" t="s">
        <v>444</v>
      </c>
      <c r="N3120" t="s">
        <v>16532</v>
      </c>
      <c r="O3120" s="70">
        <v>0.625</v>
      </c>
      <c r="P3120" t="s">
        <v>45</v>
      </c>
      <c r="Q3120" t="s">
        <v>16543</v>
      </c>
      <c r="R3120" t="s">
        <v>17039</v>
      </c>
      <c r="T3120">
        <v>1811251741288</v>
      </c>
      <c r="U3120">
        <v>0</v>
      </c>
    </row>
    <row r="3121" spans="1:21" hidden="1">
      <c r="A3121" t="s">
        <v>16532</v>
      </c>
      <c r="B3121" t="s">
        <v>942</v>
      </c>
      <c r="C3121" t="s">
        <v>41</v>
      </c>
      <c r="D3121">
        <v>786633575</v>
      </c>
      <c r="E3121" t="s">
        <v>33</v>
      </c>
      <c r="F3121" t="s">
        <v>45</v>
      </c>
      <c r="G3121" t="s">
        <v>17097</v>
      </c>
      <c r="H3121">
        <v>723790412</v>
      </c>
      <c r="I3121">
        <v>723790412</v>
      </c>
      <c r="J3121" t="s">
        <v>17098</v>
      </c>
      <c r="K3121" t="s">
        <v>36</v>
      </c>
      <c r="L3121" t="s">
        <v>3959</v>
      </c>
      <c r="M3121" t="s">
        <v>17099</v>
      </c>
      <c r="N3121" t="s">
        <v>16526</v>
      </c>
      <c r="O3121" s="70">
        <v>0.5</v>
      </c>
      <c r="P3121" t="s">
        <v>45</v>
      </c>
      <c r="Q3121" t="s">
        <v>16543</v>
      </c>
      <c r="R3121" t="s">
        <v>17100</v>
      </c>
      <c r="T3121">
        <v>1811251741411</v>
      </c>
      <c r="U3121">
        <v>0</v>
      </c>
    </row>
    <row r="3122" spans="1:21" hidden="1">
      <c r="A3122" t="s">
        <v>16532</v>
      </c>
      <c r="B3122" t="s">
        <v>16367</v>
      </c>
      <c r="C3122" t="s">
        <v>41</v>
      </c>
      <c r="D3122">
        <v>254735633807</v>
      </c>
      <c r="E3122" t="s">
        <v>33</v>
      </c>
      <c r="F3122" t="s">
        <v>45</v>
      </c>
      <c r="G3122" t="s">
        <v>17102</v>
      </c>
      <c r="H3122">
        <v>254762753055</v>
      </c>
      <c r="I3122">
        <v>25470743372792</v>
      </c>
      <c r="J3122" t="s">
        <v>17103</v>
      </c>
      <c r="K3122" t="s">
        <v>36</v>
      </c>
      <c r="L3122" t="s">
        <v>1196</v>
      </c>
      <c r="M3122" t="s">
        <v>17104</v>
      </c>
      <c r="N3122" t="s">
        <v>16532</v>
      </c>
      <c r="O3122" s="70">
        <v>0.625</v>
      </c>
      <c r="P3122" t="s">
        <v>45</v>
      </c>
      <c r="Q3122" t="s">
        <v>16543</v>
      </c>
      <c r="R3122" s="72">
        <v>0.35069444444444442</v>
      </c>
      <c r="T3122">
        <v>1911251742212</v>
      </c>
      <c r="U3122">
        <v>0</v>
      </c>
    </row>
    <row r="3123" spans="1:21" hidden="1">
      <c r="A3123" t="s">
        <v>16532</v>
      </c>
      <c r="B3123" t="s">
        <v>4780</v>
      </c>
      <c r="C3123" t="s">
        <v>41</v>
      </c>
      <c r="D3123">
        <v>254107221313</v>
      </c>
      <c r="E3123" t="s">
        <v>33</v>
      </c>
      <c r="F3123" t="s">
        <v>45</v>
      </c>
      <c r="G3123" t="s">
        <v>17105</v>
      </c>
      <c r="H3123">
        <v>254728226605</v>
      </c>
      <c r="I3123">
        <v>254728226605</v>
      </c>
      <c r="J3123" t="s">
        <v>17106</v>
      </c>
      <c r="K3123" t="s">
        <v>36</v>
      </c>
      <c r="L3123" t="s">
        <v>4128</v>
      </c>
      <c r="M3123" t="s">
        <v>17107</v>
      </c>
      <c r="N3123" t="s">
        <v>16532</v>
      </c>
      <c r="O3123" s="70">
        <v>0.66666666666666663</v>
      </c>
      <c r="P3123" s="75" t="s">
        <v>39</v>
      </c>
      <c r="Q3123" t="s">
        <v>16543</v>
      </c>
      <c r="R3123" s="72">
        <v>0.35694444444444445</v>
      </c>
      <c r="T3123">
        <v>0</v>
      </c>
      <c r="U3123" s="75">
        <v>0</v>
      </c>
    </row>
    <row r="3124" spans="1:21" hidden="1">
      <c r="A3124" t="s">
        <v>16532</v>
      </c>
      <c r="B3124" t="s">
        <v>10340</v>
      </c>
      <c r="C3124" t="s">
        <v>41</v>
      </c>
      <c r="D3124">
        <v>785064773</v>
      </c>
      <c r="E3124" t="s">
        <v>33</v>
      </c>
      <c r="F3124" t="s">
        <v>45</v>
      </c>
      <c r="G3124" t="s">
        <v>17108</v>
      </c>
      <c r="H3124">
        <v>254739642156</v>
      </c>
      <c r="I3124">
        <v>254740657246</v>
      </c>
      <c r="J3124" t="s">
        <v>17109</v>
      </c>
      <c r="K3124" t="s">
        <v>36</v>
      </c>
      <c r="L3124" t="s">
        <v>3926</v>
      </c>
      <c r="M3124" t="s">
        <v>17110</v>
      </c>
      <c r="N3124" t="s">
        <v>16532</v>
      </c>
      <c r="O3124" s="70">
        <v>0.33333333333333331</v>
      </c>
      <c r="P3124" s="75" t="s">
        <v>67</v>
      </c>
      <c r="Q3124" t="s">
        <v>16543</v>
      </c>
      <c r="R3124" s="72">
        <v>0.46180555555555558</v>
      </c>
      <c r="T3124">
        <v>0</v>
      </c>
      <c r="U3124" s="75" t="s">
        <v>4048</v>
      </c>
    </row>
    <row r="3125" spans="1:21">
      <c r="A3125" t="s">
        <v>16532</v>
      </c>
      <c r="B3125" t="s">
        <v>4425</v>
      </c>
      <c r="C3125" t="s">
        <v>4425</v>
      </c>
      <c r="D3125">
        <v>254788906455</v>
      </c>
      <c r="E3125" t="s">
        <v>33</v>
      </c>
      <c r="F3125" t="s">
        <v>45</v>
      </c>
      <c r="G3125" t="s">
        <v>17111</v>
      </c>
      <c r="H3125">
        <v>254101499639</v>
      </c>
      <c r="I3125">
        <v>254727499639</v>
      </c>
      <c r="J3125" t="s">
        <v>17112</v>
      </c>
      <c r="K3125" t="s">
        <v>36</v>
      </c>
      <c r="L3125" t="s">
        <v>3959</v>
      </c>
      <c r="M3125" t="s">
        <v>17113</v>
      </c>
      <c r="N3125" t="s">
        <v>16532</v>
      </c>
      <c r="O3125" s="70">
        <v>0.625</v>
      </c>
      <c r="P3125" t="s">
        <v>45</v>
      </c>
      <c r="Q3125" t="s">
        <v>16543</v>
      </c>
      <c r="R3125" s="72">
        <v>0.46527777777777779</v>
      </c>
      <c r="T3125">
        <v>1911251742608</v>
      </c>
      <c r="U3125">
        <v>0</v>
      </c>
    </row>
    <row r="3126" spans="1:21">
      <c r="A3126" t="s">
        <v>16532</v>
      </c>
      <c r="B3126" t="s">
        <v>10867</v>
      </c>
      <c r="C3126" t="s">
        <v>1149</v>
      </c>
      <c r="D3126">
        <v>754536548</v>
      </c>
      <c r="E3126" t="s">
        <v>33</v>
      </c>
      <c r="F3126" t="s">
        <v>45</v>
      </c>
      <c r="G3126" t="s">
        <v>10867</v>
      </c>
      <c r="H3126">
        <v>708825677</v>
      </c>
      <c r="I3126">
        <v>708825677</v>
      </c>
      <c r="J3126" t="s">
        <v>17114</v>
      </c>
      <c r="K3126" t="s">
        <v>36</v>
      </c>
      <c r="L3126" t="s">
        <v>3948</v>
      </c>
      <c r="M3126" t="s">
        <v>17115</v>
      </c>
      <c r="N3126" t="s">
        <v>2513</v>
      </c>
      <c r="O3126" s="70">
        <v>0.45833333333333331</v>
      </c>
      <c r="P3126" t="s">
        <v>45</v>
      </c>
      <c r="Q3126" t="s">
        <v>16543</v>
      </c>
      <c r="R3126" s="72">
        <v>0.36666666666666664</v>
      </c>
      <c r="T3126">
        <v>1911251742261</v>
      </c>
      <c r="U3126">
        <v>0</v>
      </c>
    </row>
    <row r="3127" spans="1:21" hidden="1">
      <c r="A3127" t="s">
        <v>16532</v>
      </c>
      <c r="B3127" t="s">
        <v>867</v>
      </c>
      <c r="C3127" t="s">
        <v>41</v>
      </c>
      <c r="D3127">
        <v>738237386</v>
      </c>
      <c r="E3127" t="s">
        <v>33</v>
      </c>
      <c r="F3127" t="s">
        <v>45</v>
      </c>
      <c r="G3127" t="s">
        <v>17116</v>
      </c>
      <c r="H3127">
        <v>782012668</v>
      </c>
      <c r="I3127">
        <v>768310818</v>
      </c>
      <c r="J3127" t="s">
        <v>17117</v>
      </c>
      <c r="K3127" t="s">
        <v>36</v>
      </c>
      <c r="L3127" t="s">
        <v>3907</v>
      </c>
      <c r="M3127" t="s">
        <v>2864</v>
      </c>
      <c r="N3127" t="s">
        <v>16526</v>
      </c>
      <c r="O3127" s="70">
        <v>0.41666666666666669</v>
      </c>
      <c r="P3127" s="75" t="s">
        <v>39</v>
      </c>
      <c r="Q3127" t="s">
        <v>16543</v>
      </c>
      <c r="R3127" s="72">
        <v>0.48472222222222222</v>
      </c>
      <c r="T3127">
        <v>0</v>
      </c>
      <c r="U3127" s="75">
        <v>0</v>
      </c>
    </row>
    <row r="3128" spans="1:21" hidden="1">
      <c r="A3128" t="s">
        <v>16532</v>
      </c>
      <c r="B3128" t="s">
        <v>47</v>
      </c>
      <c r="C3128" t="s">
        <v>41</v>
      </c>
      <c r="D3128">
        <v>735633807</v>
      </c>
      <c r="E3128" t="s">
        <v>33</v>
      </c>
      <c r="F3128" t="s">
        <v>45</v>
      </c>
      <c r="G3128" t="s">
        <v>17119</v>
      </c>
      <c r="H3128">
        <v>701253302</v>
      </c>
      <c r="I3128">
        <v>701253302</v>
      </c>
      <c r="J3128" t="s">
        <v>17120</v>
      </c>
      <c r="K3128" t="s">
        <v>36</v>
      </c>
      <c r="L3128" t="s">
        <v>3907</v>
      </c>
      <c r="M3128" t="s">
        <v>17121</v>
      </c>
      <c r="N3128" t="s">
        <v>16532</v>
      </c>
      <c r="O3128" s="70">
        <v>0.66666666666666663</v>
      </c>
      <c r="P3128" t="s">
        <v>45</v>
      </c>
      <c r="Q3128" t="s">
        <v>16543</v>
      </c>
      <c r="R3128" s="72">
        <v>0.42986111111111114</v>
      </c>
      <c r="T3128">
        <v>1911251742475</v>
      </c>
      <c r="U3128">
        <v>0</v>
      </c>
    </row>
    <row r="3129" spans="1:21" hidden="1">
      <c r="A3129" t="s">
        <v>16532</v>
      </c>
      <c r="B3129" t="s">
        <v>5096</v>
      </c>
      <c r="C3129" t="s">
        <v>41</v>
      </c>
      <c r="D3129">
        <v>254762900090</v>
      </c>
      <c r="E3129" t="s">
        <v>33</v>
      </c>
      <c r="F3129" t="s">
        <v>45</v>
      </c>
      <c r="G3129" t="s">
        <v>17122</v>
      </c>
      <c r="H3129">
        <v>254727437308</v>
      </c>
      <c r="I3129">
        <v>254727437308</v>
      </c>
      <c r="J3129" t="s">
        <v>17123</v>
      </c>
      <c r="K3129" t="s">
        <v>36</v>
      </c>
      <c r="L3129" t="s">
        <v>1871</v>
      </c>
      <c r="M3129" t="s">
        <v>17124</v>
      </c>
      <c r="N3129" t="s">
        <v>2513</v>
      </c>
      <c r="O3129" s="70">
        <v>0.45833333333333331</v>
      </c>
      <c r="P3129" s="75" t="s">
        <v>39</v>
      </c>
      <c r="Q3129" t="s">
        <v>16543</v>
      </c>
      <c r="R3129" s="72">
        <v>0.49861111111111112</v>
      </c>
      <c r="T3129">
        <v>0</v>
      </c>
      <c r="U3129" s="75">
        <v>0</v>
      </c>
    </row>
    <row r="3130" spans="1:21" hidden="1">
      <c r="A3130" t="s">
        <v>16532</v>
      </c>
      <c r="B3130" t="s">
        <v>142</v>
      </c>
      <c r="C3130" t="s">
        <v>41</v>
      </c>
      <c r="D3130">
        <v>784172048</v>
      </c>
      <c r="E3130" t="s">
        <v>33</v>
      </c>
      <c r="F3130" t="s">
        <v>45</v>
      </c>
      <c r="G3130" t="s">
        <v>17125</v>
      </c>
      <c r="H3130">
        <v>735431082</v>
      </c>
      <c r="I3130">
        <v>702628709</v>
      </c>
      <c r="J3130" t="s">
        <v>17126</v>
      </c>
      <c r="K3130" t="s">
        <v>36</v>
      </c>
      <c r="L3130" t="s">
        <v>3909</v>
      </c>
      <c r="M3130" t="s">
        <v>17127</v>
      </c>
      <c r="N3130" t="s">
        <v>2513</v>
      </c>
      <c r="O3130" s="70">
        <v>0.41666666666666669</v>
      </c>
      <c r="P3130" s="75" t="s">
        <v>4124</v>
      </c>
      <c r="Q3130" t="s">
        <v>16543</v>
      </c>
      <c r="R3130" s="72">
        <v>0.50416666666666665</v>
      </c>
      <c r="T3130" t="s">
        <v>17128</v>
      </c>
      <c r="U3130" s="75">
        <v>0</v>
      </c>
    </row>
    <row r="3131" spans="1:21" hidden="1">
      <c r="A3131" t="s">
        <v>16532</v>
      </c>
      <c r="B3131" t="s">
        <v>170</v>
      </c>
      <c r="C3131" t="s">
        <v>41</v>
      </c>
      <c r="D3131">
        <v>254783687450</v>
      </c>
      <c r="E3131" t="s">
        <v>33</v>
      </c>
      <c r="F3131" t="s">
        <v>45</v>
      </c>
      <c r="G3131" t="s">
        <v>17129</v>
      </c>
      <c r="H3131">
        <v>254781527951</v>
      </c>
      <c r="I3131">
        <v>254793024853</v>
      </c>
      <c r="J3131" t="s">
        <v>17130</v>
      </c>
      <c r="K3131" t="s">
        <v>36</v>
      </c>
      <c r="L3131" t="s">
        <v>3966</v>
      </c>
      <c r="M3131" t="s">
        <v>17131</v>
      </c>
      <c r="N3131" t="s">
        <v>16532</v>
      </c>
      <c r="O3131" s="70">
        <v>0.66666666666666663</v>
      </c>
      <c r="P3131" t="s">
        <v>45</v>
      </c>
      <c r="Q3131" t="s">
        <v>16543</v>
      </c>
      <c r="R3131" s="72">
        <v>0.50763888888888886</v>
      </c>
      <c r="T3131">
        <v>2011251744663</v>
      </c>
      <c r="U3131">
        <v>0</v>
      </c>
    </row>
    <row r="3132" spans="1:21" hidden="1">
      <c r="A3132" t="s">
        <v>16532</v>
      </c>
      <c r="B3132" t="s">
        <v>719</v>
      </c>
      <c r="C3132" t="s">
        <v>41</v>
      </c>
      <c r="D3132">
        <v>104144901</v>
      </c>
      <c r="E3132" t="s">
        <v>33</v>
      </c>
      <c r="F3132" t="s">
        <v>45</v>
      </c>
      <c r="G3132" t="s">
        <v>17132</v>
      </c>
      <c r="H3132">
        <v>788432485</v>
      </c>
      <c r="I3132">
        <v>746163754</v>
      </c>
      <c r="J3132" t="s">
        <v>17133</v>
      </c>
      <c r="K3132" t="s">
        <v>36</v>
      </c>
      <c r="L3132" t="s">
        <v>3907</v>
      </c>
      <c r="M3132" t="s">
        <v>5044</v>
      </c>
      <c r="N3132" t="s">
        <v>16532</v>
      </c>
      <c r="O3132" s="70">
        <v>0.625</v>
      </c>
      <c r="P3132" t="s">
        <v>45</v>
      </c>
      <c r="Q3132" t="s">
        <v>16543</v>
      </c>
      <c r="R3132" s="72">
        <v>0.56319444444444444</v>
      </c>
      <c r="T3132">
        <v>1911251743009</v>
      </c>
      <c r="U3132">
        <v>0</v>
      </c>
    </row>
    <row r="3133" spans="1:21" hidden="1">
      <c r="A3133" t="s">
        <v>16532</v>
      </c>
      <c r="B3133" t="s">
        <v>942</v>
      </c>
      <c r="C3133" t="s">
        <v>41</v>
      </c>
      <c r="D3133">
        <v>786633575</v>
      </c>
      <c r="E3133" t="s">
        <v>33</v>
      </c>
      <c r="F3133" t="s">
        <v>45</v>
      </c>
      <c r="G3133" t="s">
        <v>17134</v>
      </c>
      <c r="H3133">
        <v>769995204</v>
      </c>
      <c r="I3133">
        <v>789292538</v>
      </c>
      <c r="J3133" t="s">
        <v>17135</v>
      </c>
      <c r="K3133" t="s">
        <v>36</v>
      </c>
      <c r="L3133" t="s">
        <v>3959</v>
      </c>
      <c r="M3133" t="s">
        <v>17136</v>
      </c>
      <c r="N3133" t="s">
        <v>16528</v>
      </c>
      <c r="O3133" s="70">
        <v>0.54166666666666663</v>
      </c>
      <c r="P3133" t="s">
        <v>45</v>
      </c>
      <c r="Q3133" t="s">
        <v>16543</v>
      </c>
      <c r="R3133" s="72">
        <v>0.51111111111111107</v>
      </c>
      <c r="T3133">
        <v>1911251742799</v>
      </c>
      <c r="U3133">
        <v>0</v>
      </c>
    </row>
    <row r="3134" spans="1:21" hidden="1">
      <c r="A3134" t="s">
        <v>16532</v>
      </c>
      <c r="B3134" t="s">
        <v>142</v>
      </c>
      <c r="C3134" t="s">
        <v>41</v>
      </c>
      <c r="D3134">
        <v>784172048</v>
      </c>
      <c r="E3134" t="s">
        <v>33</v>
      </c>
      <c r="F3134" t="s">
        <v>45</v>
      </c>
      <c r="G3134" t="s">
        <v>17137</v>
      </c>
      <c r="H3134">
        <v>743916354</v>
      </c>
      <c r="I3134">
        <v>711500843</v>
      </c>
      <c r="J3134" t="s">
        <v>17138</v>
      </c>
      <c r="K3134" t="s">
        <v>36</v>
      </c>
      <c r="L3134" t="s">
        <v>1196</v>
      </c>
      <c r="M3134" t="s">
        <v>17139</v>
      </c>
      <c r="N3134" t="s">
        <v>16526</v>
      </c>
      <c r="O3134" s="70">
        <v>0.45833333333333331</v>
      </c>
      <c r="P3134" t="s">
        <v>45</v>
      </c>
      <c r="Q3134" t="s">
        <v>16543</v>
      </c>
      <c r="R3134" s="72">
        <v>0.42569444444444443</v>
      </c>
      <c r="T3134">
        <v>1911251742465</v>
      </c>
      <c r="U3134">
        <v>0</v>
      </c>
    </row>
    <row r="3135" spans="1:21" hidden="1">
      <c r="A3135" t="s">
        <v>16532</v>
      </c>
      <c r="B3135" t="s">
        <v>47</v>
      </c>
      <c r="C3135" t="s">
        <v>41</v>
      </c>
      <c r="D3135">
        <v>735633807</v>
      </c>
      <c r="E3135" t="s">
        <v>33</v>
      </c>
      <c r="F3135" t="s">
        <v>45</v>
      </c>
      <c r="G3135" t="s">
        <v>17140</v>
      </c>
      <c r="H3135">
        <v>254738565480</v>
      </c>
      <c r="I3135">
        <v>254738565480</v>
      </c>
      <c r="J3135" t="s">
        <v>17141</v>
      </c>
      <c r="K3135" t="s">
        <v>36</v>
      </c>
      <c r="L3135" t="s">
        <v>1196</v>
      </c>
      <c r="M3135" t="s">
        <v>3428</v>
      </c>
      <c r="N3135" t="s">
        <v>16532</v>
      </c>
      <c r="O3135" s="70">
        <v>0.58333333333333337</v>
      </c>
      <c r="P3135" t="s">
        <v>45</v>
      </c>
      <c r="Q3135" t="s">
        <v>16543</v>
      </c>
      <c r="R3135" s="72">
        <v>0.55138888888888893</v>
      </c>
      <c r="T3135">
        <v>1911251742992</v>
      </c>
      <c r="U3135">
        <v>0</v>
      </c>
    </row>
    <row r="3136" spans="1:21" hidden="1">
      <c r="A3136" t="s">
        <v>16532</v>
      </c>
      <c r="B3136" t="s">
        <v>170</v>
      </c>
      <c r="C3136" t="s">
        <v>41</v>
      </c>
      <c r="D3136">
        <v>254783687450</v>
      </c>
      <c r="E3136" t="s">
        <v>33</v>
      </c>
      <c r="F3136" t="s">
        <v>45</v>
      </c>
      <c r="G3136" t="s">
        <v>17142</v>
      </c>
      <c r="H3136">
        <v>254108050593</v>
      </c>
      <c r="I3136">
        <v>254710392713</v>
      </c>
      <c r="J3136" t="s">
        <v>17143</v>
      </c>
      <c r="K3136" t="s">
        <v>36</v>
      </c>
      <c r="L3136" t="s">
        <v>1196</v>
      </c>
      <c r="M3136" t="s">
        <v>17144</v>
      </c>
      <c r="N3136" t="s">
        <v>16532</v>
      </c>
      <c r="O3136" s="70">
        <v>0.66666666666666663</v>
      </c>
      <c r="P3136" s="75" t="s">
        <v>2086</v>
      </c>
      <c r="Q3136" t="s">
        <v>16543</v>
      </c>
      <c r="R3136" s="72">
        <v>0.39166666666666666</v>
      </c>
      <c r="T3136">
        <v>0</v>
      </c>
      <c r="U3136" s="75">
        <v>0</v>
      </c>
    </row>
    <row r="3137" spans="1:21">
      <c r="A3137" t="s">
        <v>16532</v>
      </c>
      <c r="B3137" t="s">
        <v>7683</v>
      </c>
      <c r="C3137" t="s">
        <v>1167</v>
      </c>
      <c r="D3137">
        <v>780080032</v>
      </c>
      <c r="E3137" t="s">
        <v>33</v>
      </c>
      <c r="F3137" t="s">
        <v>45</v>
      </c>
      <c r="G3137" t="s">
        <v>17146</v>
      </c>
      <c r="H3137">
        <v>708166075</v>
      </c>
      <c r="I3137">
        <v>708166075</v>
      </c>
      <c r="J3137" t="s">
        <v>17147</v>
      </c>
      <c r="K3137" t="s">
        <v>36</v>
      </c>
      <c r="L3137" t="s">
        <v>3916</v>
      </c>
      <c r="M3137" t="s">
        <v>1471</v>
      </c>
      <c r="N3137" t="s">
        <v>16526</v>
      </c>
      <c r="O3137" s="70">
        <v>0.66666666666666663</v>
      </c>
      <c r="P3137" t="s">
        <v>45</v>
      </c>
      <c r="Q3137" t="s">
        <v>16543</v>
      </c>
      <c r="R3137" s="72">
        <v>0.53819444444444442</v>
      </c>
      <c r="T3137">
        <v>1911251742922</v>
      </c>
      <c r="U3137">
        <v>0</v>
      </c>
    </row>
    <row r="3138" spans="1:21" hidden="1">
      <c r="A3138" t="s">
        <v>16532</v>
      </c>
      <c r="B3138" t="s">
        <v>170</v>
      </c>
      <c r="C3138" t="s">
        <v>41</v>
      </c>
      <c r="D3138">
        <v>254783687450</v>
      </c>
      <c r="E3138" t="s">
        <v>33</v>
      </c>
      <c r="F3138" t="s">
        <v>45</v>
      </c>
      <c r="G3138" t="s">
        <v>17149</v>
      </c>
      <c r="H3138">
        <v>0</v>
      </c>
      <c r="I3138">
        <v>254726496439</v>
      </c>
      <c r="J3138" t="s">
        <v>17150</v>
      </c>
      <c r="K3138" t="s">
        <v>36</v>
      </c>
      <c r="L3138" t="s">
        <v>3966</v>
      </c>
      <c r="M3138" t="s">
        <v>17151</v>
      </c>
      <c r="N3138" t="s">
        <v>16532</v>
      </c>
      <c r="O3138" s="70">
        <v>0.66666666666666663</v>
      </c>
      <c r="P3138" t="s">
        <v>45</v>
      </c>
      <c r="Q3138" t="s">
        <v>16543</v>
      </c>
      <c r="R3138" s="72">
        <v>0.51875000000000004</v>
      </c>
      <c r="T3138">
        <v>1911251742828</v>
      </c>
      <c r="U3138">
        <v>0</v>
      </c>
    </row>
    <row r="3139" spans="1:21">
      <c r="A3139" t="s">
        <v>16532</v>
      </c>
      <c r="B3139" t="s">
        <v>3709</v>
      </c>
      <c r="C3139" t="s">
        <v>1141</v>
      </c>
      <c r="D3139">
        <v>254732990741</v>
      </c>
      <c r="E3139" t="s">
        <v>33</v>
      </c>
      <c r="F3139" t="s">
        <v>45</v>
      </c>
      <c r="G3139" t="s">
        <v>17152</v>
      </c>
      <c r="H3139">
        <v>254731225271</v>
      </c>
      <c r="I3139">
        <v>254795476247</v>
      </c>
      <c r="J3139" t="s">
        <v>17153</v>
      </c>
      <c r="K3139" t="s">
        <v>36</v>
      </c>
      <c r="L3139" t="s">
        <v>3896</v>
      </c>
      <c r="M3139" t="s">
        <v>17154</v>
      </c>
      <c r="N3139" t="s">
        <v>16530</v>
      </c>
      <c r="O3139" s="70">
        <v>0.41666666666666669</v>
      </c>
      <c r="P3139" t="s">
        <v>45</v>
      </c>
      <c r="Q3139" t="s">
        <v>16543</v>
      </c>
      <c r="R3139" s="72">
        <v>0.50902777777777775</v>
      </c>
      <c r="T3139">
        <v>1911251742800</v>
      </c>
      <c r="U3139">
        <v>0</v>
      </c>
    </row>
    <row r="3140" spans="1:21" hidden="1">
      <c r="A3140" t="s">
        <v>16532</v>
      </c>
      <c r="B3140" t="s">
        <v>47</v>
      </c>
      <c r="C3140" t="s">
        <v>41</v>
      </c>
      <c r="D3140">
        <v>735733807</v>
      </c>
      <c r="E3140" t="s">
        <v>33</v>
      </c>
      <c r="F3140" t="s">
        <v>45</v>
      </c>
      <c r="G3140" t="s">
        <v>17155</v>
      </c>
      <c r="H3140">
        <v>785896632</v>
      </c>
      <c r="I3140">
        <v>785896632</v>
      </c>
      <c r="J3140" t="s">
        <v>17156</v>
      </c>
      <c r="K3140" t="s">
        <v>36</v>
      </c>
      <c r="L3140" t="s">
        <v>3948</v>
      </c>
      <c r="M3140" t="s">
        <v>17157</v>
      </c>
      <c r="N3140" t="s">
        <v>16532</v>
      </c>
      <c r="O3140" s="70">
        <v>0.375</v>
      </c>
      <c r="P3140" t="s">
        <v>45</v>
      </c>
      <c r="Q3140" t="s">
        <v>16543</v>
      </c>
      <c r="R3140" s="72">
        <v>0.5</v>
      </c>
      <c r="T3140">
        <v>1911251742752</v>
      </c>
      <c r="U3140">
        <v>0</v>
      </c>
    </row>
    <row r="3141" spans="1:21">
      <c r="A3141" t="s">
        <v>16532</v>
      </c>
      <c r="B3141" t="s">
        <v>7683</v>
      </c>
      <c r="C3141" t="s">
        <v>1167</v>
      </c>
      <c r="D3141">
        <v>780080032</v>
      </c>
      <c r="E3141" t="s">
        <v>33</v>
      </c>
      <c r="F3141" t="s">
        <v>45</v>
      </c>
      <c r="G3141" t="s">
        <v>17158</v>
      </c>
      <c r="H3141">
        <v>739207207</v>
      </c>
      <c r="I3141">
        <v>739207207</v>
      </c>
      <c r="J3141" t="s">
        <v>17159</v>
      </c>
      <c r="K3141" t="s">
        <v>36</v>
      </c>
      <c r="L3141" t="s">
        <v>3916</v>
      </c>
      <c r="M3141" t="s">
        <v>17160</v>
      </c>
      <c r="N3141" t="s">
        <v>16526</v>
      </c>
      <c r="O3141" s="70">
        <v>0.41666666666666669</v>
      </c>
      <c r="P3141" t="s">
        <v>45</v>
      </c>
      <c r="Q3141" t="s">
        <v>16543</v>
      </c>
      <c r="R3141" s="72">
        <v>0.54583333333333328</v>
      </c>
      <c r="T3141">
        <v>1911251742963</v>
      </c>
      <c r="U3141">
        <v>0</v>
      </c>
    </row>
    <row r="3142" spans="1:21">
      <c r="A3142" t="s">
        <v>16532</v>
      </c>
      <c r="B3142" t="s">
        <v>4424</v>
      </c>
      <c r="C3142" t="s">
        <v>4425</v>
      </c>
      <c r="D3142">
        <v>254788906455</v>
      </c>
      <c r="E3142" t="s">
        <v>33</v>
      </c>
      <c r="F3142" t="s">
        <v>45</v>
      </c>
      <c r="G3142" t="s">
        <v>8770</v>
      </c>
      <c r="H3142">
        <v>254758213038</v>
      </c>
      <c r="I3142">
        <v>254742304485</v>
      </c>
      <c r="J3142" t="s">
        <v>17161</v>
      </c>
      <c r="K3142" t="s">
        <v>36</v>
      </c>
      <c r="L3142" t="s">
        <v>3959</v>
      </c>
      <c r="M3142" t="s">
        <v>476</v>
      </c>
      <c r="N3142" t="s">
        <v>16542</v>
      </c>
      <c r="O3142" s="70">
        <v>0.66666666666666663</v>
      </c>
      <c r="P3142" s="75" t="s">
        <v>67</v>
      </c>
      <c r="Q3142" t="s">
        <v>16543</v>
      </c>
      <c r="R3142" t="s">
        <v>16964</v>
      </c>
      <c r="T3142">
        <v>0</v>
      </c>
      <c r="U3142" s="75" t="s">
        <v>4048</v>
      </c>
    </row>
    <row r="3143" spans="1:21" hidden="1">
      <c r="A3143" t="s">
        <v>16532</v>
      </c>
      <c r="B3143" t="s">
        <v>3071</v>
      </c>
      <c r="C3143" t="s">
        <v>41</v>
      </c>
      <c r="D3143">
        <v>781716905</v>
      </c>
      <c r="E3143" t="s">
        <v>33</v>
      </c>
      <c r="F3143" t="s">
        <v>3886</v>
      </c>
      <c r="G3143" t="s">
        <v>17162</v>
      </c>
      <c r="I3143">
        <v>714711972</v>
      </c>
      <c r="J3143" t="s">
        <v>17163</v>
      </c>
      <c r="K3143" t="s">
        <v>36</v>
      </c>
      <c r="L3143" t="s">
        <v>3896</v>
      </c>
      <c r="M3143" t="s">
        <v>3145</v>
      </c>
      <c r="N3143" t="s">
        <v>16541</v>
      </c>
      <c r="O3143" s="70">
        <v>0.54166666666666663</v>
      </c>
      <c r="P3143" t="s">
        <v>3886</v>
      </c>
      <c r="R3143"/>
      <c r="U3143"/>
    </row>
    <row r="3144" spans="1:21" hidden="1">
      <c r="A3144" t="s">
        <v>16532</v>
      </c>
      <c r="B3144" t="s">
        <v>3071</v>
      </c>
      <c r="C3144" t="s">
        <v>41</v>
      </c>
      <c r="D3144">
        <v>7181716905</v>
      </c>
      <c r="E3144" t="s">
        <v>33</v>
      </c>
      <c r="F3144" t="s">
        <v>3886</v>
      </c>
      <c r="G3144" t="s">
        <v>17164</v>
      </c>
      <c r="I3144">
        <v>714911497</v>
      </c>
      <c r="J3144" t="s">
        <v>17165</v>
      </c>
      <c r="K3144" t="s">
        <v>36</v>
      </c>
      <c r="L3144" t="s">
        <v>3896</v>
      </c>
      <c r="M3144" t="s">
        <v>1227</v>
      </c>
      <c r="N3144" s="22">
        <v>46054</v>
      </c>
      <c r="O3144" s="70">
        <v>0.45833333333333331</v>
      </c>
      <c r="P3144" t="s">
        <v>3886</v>
      </c>
      <c r="R3144"/>
      <c r="U3144"/>
    </row>
    <row r="3145" spans="1:21" hidden="1">
      <c r="A3145" t="s">
        <v>16532</v>
      </c>
      <c r="B3145" t="s">
        <v>1599</v>
      </c>
      <c r="C3145" t="s">
        <v>41</v>
      </c>
      <c r="D3145">
        <v>782765791</v>
      </c>
      <c r="E3145" t="s">
        <v>33</v>
      </c>
      <c r="F3145" t="s">
        <v>45</v>
      </c>
      <c r="G3145" t="s">
        <v>17166</v>
      </c>
      <c r="H3145">
        <v>101290633</v>
      </c>
      <c r="I3145">
        <v>703201011</v>
      </c>
      <c r="J3145" t="s">
        <v>17167</v>
      </c>
      <c r="K3145" t="s">
        <v>36</v>
      </c>
      <c r="L3145" t="s">
        <v>3896</v>
      </c>
      <c r="M3145" t="s">
        <v>17168</v>
      </c>
      <c r="N3145" t="s">
        <v>16532</v>
      </c>
      <c r="O3145" s="70">
        <v>0.70833333333333337</v>
      </c>
      <c r="P3145" t="s">
        <v>45</v>
      </c>
      <c r="Q3145" t="s">
        <v>16543</v>
      </c>
      <c r="R3145" s="72">
        <v>0.46111111111111114</v>
      </c>
      <c r="T3145">
        <v>1911251742593</v>
      </c>
      <c r="U3145">
        <v>0</v>
      </c>
    </row>
    <row r="3146" spans="1:21" hidden="1">
      <c r="A3146" t="s">
        <v>16532</v>
      </c>
      <c r="B3146" t="s">
        <v>3071</v>
      </c>
      <c r="C3146" t="s">
        <v>41</v>
      </c>
      <c r="D3146">
        <v>781716905</v>
      </c>
      <c r="E3146" t="s">
        <v>33</v>
      </c>
      <c r="F3146" t="s">
        <v>3886</v>
      </c>
      <c r="G3146" t="s">
        <v>17169</v>
      </c>
      <c r="I3146">
        <v>797781783</v>
      </c>
      <c r="J3146" t="s">
        <v>17170</v>
      </c>
      <c r="K3146" t="s">
        <v>36</v>
      </c>
      <c r="L3146" t="s">
        <v>3896</v>
      </c>
      <c r="M3146" t="s">
        <v>1227</v>
      </c>
      <c r="N3146" t="s">
        <v>16600</v>
      </c>
      <c r="O3146" s="70">
        <v>0.375</v>
      </c>
      <c r="P3146" t="s">
        <v>3886</v>
      </c>
      <c r="R3146"/>
      <c r="U3146"/>
    </row>
    <row r="3147" spans="1:21" hidden="1">
      <c r="A3147" t="s">
        <v>16532</v>
      </c>
      <c r="B3147" t="s">
        <v>47</v>
      </c>
      <c r="C3147" t="s">
        <v>41</v>
      </c>
      <c r="D3147">
        <v>735633807</v>
      </c>
      <c r="E3147" t="s">
        <v>33</v>
      </c>
      <c r="F3147" t="s">
        <v>45</v>
      </c>
      <c r="G3147" t="s">
        <v>17171</v>
      </c>
      <c r="H3147">
        <v>115773518</v>
      </c>
      <c r="I3147">
        <v>115773518</v>
      </c>
      <c r="J3147" t="s">
        <v>17172</v>
      </c>
      <c r="K3147" t="s">
        <v>81</v>
      </c>
      <c r="L3147" t="s">
        <v>3994</v>
      </c>
      <c r="M3147" t="s">
        <v>17173</v>
      </c>
      <c r="N3147" t="s">
        <v>16532</v>
      </c>
      <c r="O3147" s="70">
        <v>0.41666666666666669</v>
      </c>
      <c r="P3147" t="s">
        <v>45</v>
      </c>
      <c r="Q3147" t="s">
        <v>16543</v>
      </c>
      <c r="R3147" s="72">
        <v>0.41458333333333336</v>
      </c>
      <c r="T3147">
        <v>1911251742440</v>
      </c>
      <c r="U3147">
        <v>0</v>
      </c>
    </row>
    <row r="3148" spans="1:21" hidden="1">
      <c r="A3148" t="s">
        <v>16532</v>
      </c>
      <c r="B3148" t="s">
        <v>3071</v>
      </c>
      <c r="C3148" t="s">
        <v>41</v>
      </c>
      <c r="D3148">
        <v>781716905</v>
      </c>
      <c r="E3148" t="s">
        <v>33</v>
      </c>
      <c r="F3148" t="s">
        <v>3886</v>
      </c>
      <c r="G3148" t="s">
        <v>17174</v>
      </c>
      <c r="I3148">
        <v>723870539</v>
      </c>
      <c r="J3148" t="s">
        <v>17175</v>
      </c>
      <c r="K3148" t="s">
        <v>36</v>
      </c>
      <c r="L3148" t="s">
        <v>3896</v>
      </c>
      <c r="M3148" t="s">
        <v>3145</v>
      </c>
      <c r="N3148" t="s">
        <v>16601</v>
      </c>
      <c r="O3148" s="70">
        <v>0.58333333333333337</v>
      </c>
      <c r="P3148" t="s">
        <v>3886</v>
      </c>
      <c r="R3148"/>
      <c r="U3148"/>
    </row>
    <row r="3149" spans="1:21" hidden="1">
      <c r="A3149" t="s">
        <v>16532</v>
      </c>
      <c r="B3149" t="s">
        <v>3071</v>
      </c>
      <c r="C3149" t="s">
        <v>41</v>
      </c>
      <c r="D3149">
        <v>781716905</v>
      </c>
      <c r="E3149" t="s">
        <v>33</v>
      </c>
      <c r="F3149" t="s">
        <v>3886</v>
      </c>
      <c r="G3149" t="s">
        <v>17176</v>
      </c>
      <c r="I3149">
        <v>710610874</v>
      </c>
      <c r="J3149" t="s">
        <v>17177</v>
      </c>
      <c r="K3149" t="s">
        <v>36</v>
      </c>
      <c r="L3149" t="s">
        <v>3896</v>
      </c>
      <c r="M3149" t="s">
        <v>3145</v>
      </c>
      <c r="N3149" t="s">
        <v>16556</v>
      </c>
      <c r="O3149" s="70">
        <v>0.75</v>
      </c>
      <c r="P3149" t="s">
        <v>3886</v>
      </c>
      <c r="R3149"/>
      <c r="U3149"/>
    </row>
    <row r="3150" spans="1:21" hidden="1">
      <c r="A3150" t="s">
        <v>16532</v>
      </c>
      <c r="B3150" t="s">
        <v>3071</v>
      </c>
      <c r="C3150" t="s">
        <v>41</v>
      </c>
      <c r="D3150">
        <v>781716905</v>
      </c>
      <c r="E3150" t="s">
        <v>33</v>
      </c>
      <c r="F3150" t="s">
        <v>3886</v>
      </c>
      <c r="G3150" t="s">
        <v>17178</v>
      </c>
      <c r="I3150">
        <v>797605007</v>
      </c>
      <c r="J3150" t="s">
        <v>17179</v>
      </c>
      <c r="K3150" t="s">
        <v>36</v>
      </c>
      <c r="L3150" t="s">
        <v>3896</v>
      </c>
      <c r="M3150" t="s">
        <v>3145</v>
      </c>
      <c r="N3150" t="s">
        <v>16559</v>
      </c>
      <c r="O3150" s="70">
        <v>0.58333333333333337</v>
      </c>
      <c r="P3150" t="s">
        <v>3886</v>
      </c>
      <c r="R3150"/>
      <c r="U3150"/>
    </row>
    <row r="3151" spans="1:21" hidden="1">
      <c r="A3151" t="s">
        <v>16532</v>
      </c>
      <c r="B3151" t="s">
        <v>99</v>
      </c>
      <c r="C3151" t="s">
        <v>41</v>
      </c>
      <c r="D3151">
        <v>783305070</v>
      </c>
      <c r="E3151" t="s">
        <v>33</v>
      </c>
      <c r="F3151" t="s">
        <v>45</v>
      </c>
      <c r="G3151" t="s">
        <v>17180</v>
      </c>
      <c r="H3151">
        <v>722800339</v>
      </c>
      <c r="I3151">
        <v>722800339</v>
      </c>
      <c r="J3151" t="s">
        <v>17181</v>
      </c>
      <c r="K3151" t="s">
        <v>36</v>
      </c>
      <c r="L3151" t="s">
        <v>1241</v>
      </c>
      <c r="M3151" t="s">
        <v>17181</v>
      </c>
      <c r="N3151" t="s">
        <v>16526</v>
      </c>
      <c r="O3151" s="70">
        <v>0.33333333333333331</v>
      </c>
      <c r="P3151" t="s">
        <v>45</v>
      </c>
      <c r="Q3151" t="s">
        <v>16543</v>
      </c>
      <c r="R3151" s="72">
        <v>0.39652777777777776</v>
      </c>
      <c r="T3151">
        <v>1911251742373</v>
      </c>
      <c r="U3151">
        <v>0</v>
      </c>
    </row>
    <row r="3152" spans="1:21" hidden="1">
      <c r="A3152" t="s">
        <v>16532</v>
      </c>
      <c r="B3152" t="s">
        <v>5096</v>
      </c>
      <c r="C3152" t="s">
        <v>41</v>
      </c>
      <c r="D3152">
        <v>254762900090</v>
      </c>
      <c r="E3152" t="s">
        <v>33</v>
      </c>
      <c r="F3152" t="s">
        <v>45</v>
      </c>
      <c r="G3152" t="s">
        <v>17182</v>
      </c>
      <c r="H3152">
        <v>254769836879</v>
      </c>
      <c r="I3152">
        <v>254769836879</v>
      </c>
      <c r="J3152" t="s">
        <v>9869</v>
      </c>
      <c r="K3152" t="s">
        <v>36</v>
      </c>
      <c r="L3152" t="s">
        <v>4791</v>
      </c>
      <c r="M3152" t="s">
        <v>17183</v>
      </c>
      <c r="N3152" t="s">
        <v>16535</v>
      </c>
      <c r="O3152" s="70">
        <v>0.41666666666666669</v>
      </c>
      <c r="P3152" t="s">
        <v>45</v>
      </c>
      <c r="Q3152" t="s">
        <v>16543</v>
      </c>
      <c r="R3152" s="72">
        <v>0.38472222222222224</v>
      </c>
      <c r="T3152">
        <v>1911251742320</v>
      </c>
      <c r="U3152">
        <v>0</v>
      </c>
    </row>
    <row r="3153" spans="1:21">
      <c r="A3153" t="s">
        <v>16532</v>
      </c>
      <c r="B3153" t="s">
        <v>11893</v>
      </c>
      <c r="C3153" t="s">
        <v>11894</v>
      </c>
      <c r="D3153">
        <v>100643344</v>
      </c>
      <c r="E3153" t="s">
        <v>33</v>
      </c>
      <c r="F3153" t="s">
        <v>45</v>
      </c>
      <c r="G3153" t="s">
        <v>17184</v>
      </c>
      <c r="H3153">
        <v>735233246</v>
      </c>
      <c r="I3153">
        <v>722881066</v>
      </c>
      <c r="J3153" t="s">
        <v>17185</v>
      </c>
      <c r="K3153" t="s">
        <v>36</v>
      </c>
      <c r="L3153" t="s">
        <v>4064</v>
      </c>
      <c r="M3153" t="s">
        <v>17186</v>
      </c>
      <c r="N3153" t="s">
        <v>16526</v>
      </c>
      <c r="O3153" s="70">
        <v>0.75</v>
      </c>
      <c r="P3153" s="75" t="s">
        <v>39</v>
      </c>
      <c r="Q3153" t="s">
        <v>16543</v>
      </c>
      <c r="R3153" s="72">
        <v>0.37847222222222221</v>
      </c>
      <c r="T3153">
        <v>0</v>
      </c>
      <c r="U3153" s="75">
        <v>0</v>
      </c>
    </row>
    <row r="3154" spans="1:21" hidden="1">
      <c r="A3154" t="s">
        <v>16532</v>
      </c>
      <c r="B3154" t="s">
        <v>9476</v>
      </c>
      <c r="C3154" t="s">
        <v>41</v>
      </c>
      <c r="D3154">
        <v>762348810</v>
      </c>
      <c r="E3154" t="s">
        <v>33</v>
      </c>
      <c r="F3154" t="s">
        <v>45</v>
      </c>
      <c r="G3154" t="s">
        <v>17187</v>
      </c>
      <c r="H3154">
        <v>740567883</v>
      </c>
      <c r="I3154">
        <v>780832714</v>
      </c>
      <c r="J3154" t="s">
        <v>17188</v>
      </c>
      <c r="K3154" t="s">
        <v>36</v>
      </c>
      <c r="L3154" t="s">
        <v>1921</v>
      </c>
      <c r="M3154" t="s">
        <v>17189</v>
      </c>
      <c r="N3154" t="s">
        <v>2513</v>
      </c>
      <c r="O3154" s="70">
        <v>0.45833333333333331</v>
      </c>
      <c r="P3154" t="s">
        <v>45</v>
      </c>
      <c r="Q3154" t="s">
        <v>16543</v>
      </c>
      <c r="R3154" t="s">
        <v>16786</v>
      </c>
      <c r="T3154">
        <v>1911251742280</v>
      </c>
      <c r="U3154">
        <v>0</v>
      </c>
    </row>
    <row r="3155" spans="1:21" hidden="1">
      <c r="A3155" t="s">
        <v>16532</v>
      </c>
      <c r="B3155" t="s">
        <v>5601</v>
      </c>
      <c r="C3155" t="s">
        <v>41</v>
      </c>
      <c r="D3155">
        <v>788092218</v>
      </c>
      <c r="E3155" t="s">
        <v>33</v>
      </c>
      <c r="F3155" t="s">
        <v>45</v>
      </c>
      <c r="G3155" t="s">
        <v>17190</v>
      </c>
      <c r="H3155">
        <v>711785127</v>
      </c>
      <c r="I3155">
        <v>711785127</v>
      </c>
      <c r="J3155" t="s">
        <v>17191</v>
      </c>
      <c r="K3155" t="s">
        <v>36</v>
      </c>
      <c r="L3155" t="s">
        <v>1871</v>
      </c>
      <c r="M3155" t="s">
        <v>9971</v>
      </c>
      <c r="N3155" t="s">
        <v>16526</v>
      </c>
      <c r="O3155" s="70">
        <v>0.41666666666666669</v>
      </c>
      <c r="P3155" t="s">
        <v>45</v>
      </c>
      <c r="Q3155" t="s">
        <v>16543</v>
      </c>
      <c r="R3155" s="72">
        <v>0.35902777777777778</v>
      </c>
      <c r="T3155">
        <v>1911251742235</v>
      </c>
      <c r="U3155">
        <v>0</v>
      </c>
    </row>
    <row r="3156" spans="1:21" hidden="1">
      <c r="A3156" t="s">
        <v>16532</v>
      </c>
      <c r="B3156" t="s">
        <v>3923</v>
      </c>
      <c r="C3156" t="s">
        <v>41</v>
      </c>
      <c r="D3156">
        <v>102497828</v>
      </c>
      <c r="E3156" t="s">
        <v>33</v>
      </c>
      <c r="F3156" t="s">
        <v>45</v>
      </c>
      <c r="G3156" t="s">
        <v>17192</v>
      </c>
      <c r="H3156">
        <v>796430934</v>
      </c>
      <c r="I3156">
        <v>796430934</v>
      </c>
      <c r="J3156" t="s">
        <v>17193</v>
      </c>
      <c r="K3156" t="s">
        <v>36</v>
      </c>
      <c r="L3156" t="s">
        <v>3907</v>
      </c>
      <c r="M3156" t="s">
        <v>444</v>
      </c>
      <c r="N3156" t="s">
        <v>16526</v>
      </c>
      <c r="O3156" s="70">
        <v>0.41666666666666669</v>
      </c>
      <c r="P3156" s="75" t="s">
        <v>39</v>
      </c>
      <c r="Q3156" t="s">
        <v>16543</v>
      </c>
      <c r="R3156" s="72">
        <v>0.62291666666666667</v>
      </c>
      <c r="T3156">
        <v>0</v>
      </c>
      <c r="U3156" s="75">
        <v>0</v>
      </c>
    </row>
    <row r="3157" spans="1:21" hidden="1">
      <c r="A3157" t="s">
        <v>16532</v>
      </c>
      <c r="B3157" t="s">
        <v>3988</v>
      </c>
      <c r="C3157" t="s">
        <v>41</v>
      </c>
      <c r="D3157">
        <v>782610374</v>
      </c>
      <c r="E3157" t="s">
        <v>33</v>
      </c>
      <c r="F3157" t="s">
        <v>45</v>
      </c>
      <c r="G3157" t="s">
        <v>17194</v>
      </c>
      <c r="H3157">
        <v>718825424</v>
      </c>
      <c r="I3157">
        <v>718825424</v>
      </c>
      <c r="J3157" t="s">
        <v>17195</v>
      </c>
      <c r="K3157" t="s">
        <v>36</v>
      </c>
      <c r="L3157" t="s">
        <v>3991</v>
      </c>
      <c r="M3157" t="s">
        <v>9305</v>
      </c>
      <c r="N3157" t="s">
        <v>16532</v>
      </c>
      <c r="O3157" s="70">
        <v>0.66666666666666663</v>
      </c>
      <c r="P3157" s="75" t="s">
        <v>39</v>
      </c>
      <c r="Q3157" t="s">
        <v>16543</v>
      </c>
      <c r="R3157" t="s">
        <v>12039</v>
      </c>
      <c r="T3157">
        <v>0</v>
      </c>
      <c r="U3157" s="75">
        <v>0</v>
      </c>
    </row>
    <row r="3158" spans="1:21" hidden="1">
      <c r="A3158" t="s">
        <v>16532</v>
      </c>
      <c r="B3158" t="s">
        <v>3988</v>
      </c>
      <c r="C3158" t="s">
        <v>41</v>
      </c>
      <c r="D3158">
        <v>782610374</v>
      </c>
      <c r="E3158" t="s">
        <v>33</v>
      </c>
      <c r="F3158" t="s">
        <v>3886</v>
      </c>
      <c r="G3158" t="s">
        <v>17196</v>
      </c>
      <c r="H3158">
        <v>741996806</v>
      </c>
      <c r="I3158">
        <v>741996806</v>
      </c>
      <c r="J3158" t="s">
        <v>17197</v>
      </c>
      <c r="K3158" t="s">
        <v>36</v>
      </c>
      <c r="L3158" t="s">
        <v>3991</v>
      </c>
      <c r="M3158" t="s">
        <v>17198</v>
      </c>
      <c r="N3158" t="s">
        <v>2513</v>
      </c>
      <c r="O3158" s="70">
        <v>0.5</v>
      </c>
      <c r="P3158" t="s">
        <v>3886</v>
      </c>
      <c r="R3158"/>
      <c r="U3158"/>
    </row>
    <row r="3159" spans="1:21" hidden="1">
      <c r="A3159" t="s">
        <v>16532</v>
      </c>
      <c r="B3159" t="s">
        <v>942</v>
      </c>
      <c r="C3159" t="s">
        <v>41</v>
      </c>
      <c r="D3159">
        <v>786633575</v>
      </c>
      <c r="E3159" t="s">
        <v>33</v>
      </c>
      <c r="F3159" t="s">
        <v>45</v>
      </c>
      <c r="G3159" t="s">
        <v>17199</v>
      </c>
      <c r="H3159">
        <v>796352125</v>
      </c>
      <c r="I3159">
        <v>796352125</v>
      </c>
      <c r="J3159" t="s">
        <v>17200</v>
      </c>
      <c r="K3159" t="s">
        <v>36</v>
      </c>
      <c r="L3159" t="s">
        <v>3959</v>
      </c>
      <c r="M3159" t="s">
        <v>17136</v>
      </c>
      <c r="N3159" t="s">
        <v>16535</v>
      </c>
      <c r="O3159" s="70">
        <v>0.54166666666666663</v>
      </c>
      <c r="P3159" t="s">
        <v>45</v>
      </c>
      <c r="Q3159" t="s">
        <v>16543</v>
      </c>
      <c r="R3159" t="s">
        <v>17201</v>
      </c>
      <c r="T3159">
        <v>1911251742209</v>
      </c>
      <c r="U3159">
        <v>0</v>
      </c>
    </row>
    <row r="3160" spans="1:21" hidden="1">
      <c r="A3160" t="s">
        <v>16532</v>
      </c>
      <c r="B3160" t="s">
        <v>5492</v>
      </c>
      <c r="C3160" t="s">
        <v>41</v>
      </c>
      <c r="D3160">
        <v>254788201147</v>
      </c>
      <c r="E3160" t="s">
        <v>33</v>
      </c>
      <c r="F3160" t="s">
        <v>45</v>
      </c>
      <c r="G3160" t="s">
        <v>17202</v>
      </c>
      <c r="H3160">
        <v>714359815</v>
      </c>
      <c r="I3160">
        <v>714359815</v>
      </c>
      <c r="J3160" t="s">
        <v>17203</v>
      </c>
      <c r="K3160" t="s">
        <v>36</v>
      </c>
      <c r="L3160" t="s">
        <v>5495</v>
      </c>
      <c r="M3160" t="s">
        <v>7279</v>
      </c>
      <c r="N3160" t="s">
        <v>16526</v>
      </c>
      <c r="O3160" s="70">
        <v>0.33333333333333331</v>
      </c>
      <c r="P3160" s="75" t="s">
        <v>39</v>
      </c>
      <c r="Q3160" t="s">
        <v>16543</v>
      </c>
      <c r="R3160" t="s">
        <v>12119</v>
      </c>
      <c r="T3160">
        <v>0</v>
      </c>
      <c r="U3160" s="75">
        <v>0</v>
      </c>
    </row>
    <row r="3161" spans="1:21" hidden="1">
      <c r="A3161" t="s">
        <v>16532</v>
      </c>
      <c r="B3161" t="s">
        <v>4402</v>
      </c>
      <c r="C3161" t="s">
        <v>41</v>
      </c>
      <c r="D3161">
        <v>788595265</v>
      </c>
      <c r="E3161" t="s">
        <v>33</v>
      </c>
      <c r="F3161" t="s">
        <v>45</v>
      </c>
      <c r="G3161" t="s">
        <v>17205</v>
      </c>
      <c r="H3161">
        <v>710953958</v>
      </c>
      <c r="I3161">
        <v>710953958</v>
      </c>
      <c r="J3161" t="s">
        <v>17206</v>
      </c>
      <c r="K3161" t="s">
        <v>36</v>
      </c>
      <c r="L3161" t="s">
        <v>4129</v>
      </c>
      <c r="M3161" t="s">
        <v>4598</v>
      </c>
      <c r="N3161" t="s">
        <v>16532</v>
      </c>
      <c r="O3161" s="70">
        <v>0.41666666666666669</v>
      </c>
      <c r="P3161" t="s">
        <v>3886</v>
      </c>
      <c r="Q3161" t="s">
        <v>16543</v>
      </c>
      <c r="R3161" t="s">
        <v>12009</v>
      </c>
      <c r="T3161" t="s">
        <v>17207</v>
      </c>
      <c r="U3161">
        <v>0</v>
      </c>
    </row>
    <row r="3162" spans="1:21" hidden="1">
      <c r="A3162" t="s">
        <v>16532</v>
      </c>
      <c r="B3162" t="s">
        <v>16792</v>
      </c>
      <c r="C3162" t="s">
        <v>41</v>
      </c>
      <c r="D3162">
        <v>101792379</v>
      </c>
      <c r="E3162" t="s">
        <v>33</v>
      </c>
      <c r="F3162" t="s">
        <v>45</v>
      </c>
      <c r="G3162" t="s">
        <v>17209</v>
      </c>
      <c r="H3162">
        <v>790639398</v>
      </c>
      <c r="I3162">
        <v>708649493</v>
      </c>
      <c r="J3162" t="s">
        <v>16821</v>
      </c>
      <c r="K3162" t="s">
        <v>36</v>
      </c>
      <c r="L3162" t="s">
        <v>4791</v>
      </c>
      <c r="M3162" t="s">
        <v>11559</v>
      </c>
      <c r="N3162" t="s">
        <v>16526</v>
      </c>
      <c r="O3162" s="70">
        <v>0.41666666666666669</v>
      </c>
      <c r="P3162" s="75" t="s">
        <v>67</v>
      </c>
      <c r="Q3162" t="s">
        <v>16543</v>
      </c>
      <c r="R3162" t="s">
        <v>19107</v>
      </c>
      <c r="T3162">
        <v>0</v>
      </c>
      <c r="U3162" s="75" t="s">
        <v>114</v>
      </c>
    </row>
    <row r="3163" spans="1:21">
      <c r="A3163" t="s">
        <v>16532</v>
      </c>
      <c r="B3163" t="s">
        <v>8310</v>
      </c>
      <c r="C3163" t="s">
        <v>1121</v>
      </c>
      <c r="D3163">
        <v>254780772772</v>
      </c>
      <c r="E3163" t="s">
        <v>33</v>
      </c>
      <c r="F3163" t="s">
        <v>45</v>
      </c>
      <c r="G3163" t="s">
        <v>17210</v>
      </c>
      <c r="H3163">
        <v>254102747739</v>
      </c>
      <c r="I3163">
        <v>254724091589</v>
      </c>
      <c r="J3163" t="s">
        <v>17211</v>
      </c>
      <c r="K3163" t="s">
        <v>36</v>
      </c>
      <c r="L3163" t="s">
        <v>3943</v>
      </c>
      <c r="M3163" t="s">
        <v>17212</v>
      </c>
      <c r="N3163" t="s">
        <v>16526</v>
      </c>
      <c r="O3163" s="70">
        <v>0.41666666666666669</v>
      </c>
      <c r="P3163" t="s">
        <v>45</v>
      </c>
      <c r="Q3163" t="s">
        <v>16543</v>
      </c>
      <c r="R3163" t="s">
        <v>12214</v>
      </c>
      <c r="T3163">
        <v>1911251742377</v>
      </c>
      <c r="U3163">
        <v>0</v>
      </c>
    </row>
    <row r="3164" spans="1:21" hidden="1">
      <c r="A3164" t="s">
        <v>16532</v>
      </c>
      <c r="B3164" t="s">
        <v>942</v>
      </c>
      <c r="C3164" t="s">
        <v>41</v>
      </c>
      <c r="D3164">
        <v>786633575</v>
      </c>
      <c r="E3164" t="s">
        <v>33</v>
      </c>
      <c r="F3164" t="s">
        <v>45</v>
      </c>
      <c r="G3164" t="s">
        <v>17213</v>
      </c>
      <c r="H3164">
        <v>101825932</v>
      </c>
      <c r="I3164">
        <v>101825932</v>
      </c>
      <c r="J3164" t="s">
        <v>17214</v>
      </c>
      <c r="K3164" t="s">
        <v>36</v>
      </c>
      <c r="L3164" t="s">
        <v>3959</v>
      </c>
      <c r="M3164" t="s">
        <v>4526</v>
      </c>
      <c r="N3164" t="s">
        <v>16526</v>
      </c>
      <c r="O3164" s="70">
        <v>0.45833333333333331</v>
      </c>
      <c r="P3164" t="s">
        <v>45</v>
      </c>
      <c r="Q3164" t="s">
        <v>16543</v>
      </c>
      <c r="R3164" t="s">
        <v>12224</v>
      </c>
      <c r="T3164">
        <v>1911251742411</v>
      </c>
      <c r="U3164">
        <v>0</v>
      </c>
    </row>
    <row r="3165" spans="1:21">
      <c r="A3165" t="s">
        <v>16532</v>
      </c>
      <c r="B3165" t="s">
        <v>1588</v>
      </c>
      <c r="C3165" t="s">
        <v>1184</v>
      </c>
      <c r="D3165">
        <v>733770033</v>
      </c>
      <c r="E3165" t="s">
        <v>33</v>
      </c>
      <c r="F3165" t="s">
        <v>45</v>
      </c>
      <c r="G3165" t="s">
        <v>17215</v>
      </c>
      <c r="H3165">
        <v>748698479</v>
      </c>
      <c r="I3165">
        <v>713873519</v>
      </c>
      <c r="J3165" t="s">
        <v>17216</v>
      </c>
      <c r="K3165" t="s">
        <v>36</v>
      </c>
      <c r="L3165" t="s">
        <v>3909</v>
      </c>
      <c r="M3165" t="s">
        <v>17217</v>
      </c>
      <c r="N3165" t="s">
        <v>16526</v>
      </c>
      <c r="O3165" s="70">
        <v>0.33333333333333331</v>
      </c>
      <c r="P3165" s="75" t="s">
        <v>39</v>
      </c>
      <c r="Q3165" t="s">
        <v>16543</v>
      </c>
      <c r="R3165" t="s">
        <v>19108</v>
      </c>
      <c r="T3165">
        <v>0</v>
      </c>
      <c r="U3165" s="75">
        <v>0</v>
      </c>
    </row>
    <row r="3166" spans="1:21">
      <c r="A3166" t="s">
        <v>16532</v>
      </c>
      <c r="B3166" t="s">
        <v>8310</v>
      </c>
      <c r="C3166" t="s">
        <v>1121</v>
      </c>
      <c r="D3166">
        <v>254780772772</v>
      </c>
      <c r="E3166" t="s">
        <v>33</v>
      </c>
      <c r="F3166" t="s">
        <v>45</v>
      </c>
      <c r="G3166" t="s">
        <v>17218</v>
      </c>
      <c r="H3166">
        <v>254789765703</v>
      </c>
      <c r="I3166">
        <v>254701353839</v>
      </c>
      <c r="J3166" t="s">
        <v>17219</v>
      </c>
      <c r="K3166" t="s">
        <v>36</v>
      </c>
      <c r="L3166" t="s">
        <v>3943</v>
      </c>
      <c r="M3166" t="s">
        <v>17220</v>
      </c>
      <c r="N3166" t="s">
        <v>16526</v>
      </c>
      <c r="O3166" s="70">
        <v>0.375</v>
      </c>
      <c r="P3166" t="s">
        <v>45</v>
      </c>
      <c r="Q3166" t="s">
        <v>16543</v>
      </c>
      <c r="R3166" t="s">
        <v>17221</v>
      </c>
      <c r="T3166">
        <v>1911251742585</v>
      </c>
      <c r="U3166">
        <v>0</v>
      </c>
    </row>
    <row r="3167" spans="1:21" hidden="1">
      <c r="A3167" t="s">
        <v>16532</v>
      </c>
      <c r="B3167" t="s">
        <v>1599</v>
      </c>
      <c r="C3167" t="s">
        <v>41</v>
      </c>
      <c r="D3167">
        <v>782765791</v>
      </c>
      <c r="E3167" t="s">
        <v>33</v>
      </c>
      <c r="F3167" t="s">
        <v>45</v>
      </c>
      <c r="G3167" t="s">
        <v>17222</v>
      </c>
      <c r="H3167">
        <v>724522340</v>
      </c>
      <c r="I3167">
        <v>724522340</v>
      </c>
      <c r="J3167" t="s">
        <v>17223</v>
      </c>
      <c r="K3167" t="s">
        <v>36</v>
      </c>
      <c r="L3167" t="s">
        <v>3896</v>
      </c>
      <c r="M3167" t="s">
        <v>17224</v>
      </c>
      <c r="N3167" t="s">
        <v>16532</v>
      </c>
      <c r="O3167" s="70">
        <v>0.5</v>
      </c>
      <c r="P3167" t="s">
        <v>45</v>
      </c>
      <c r="Q3167" t="s">
        <v>16543</v>
      </c>
      <c r="R3167" t="s">
        <v>17225</v>
      </c>
      <c r="T3167">
        <v>1911251742685</v>
      </c>
      <c r="U3167">
        <v>0</v>
      </c>
    </row>
    <row r="3168" spans="1:21" hidden="1">
      <c r="A3168" t="s">
        <v>16532</v>
      </c>
      <c r="B3168" t="s">
        <v>2305</v>
      </c>
      <c r="C3168" t="s">
        <v>41</v>
      </c>
      <c r="D3168">
        <v>732610123</v>
      </c>
      <c r="E3168" t="s">
        <v>33</v>
      </c>
      <c r="F3168" t="s">
        <v>45</v>
      </c>
      <c r="G3168" t="s">
        <v>17226</v>
      </c>
      <c r="I3168">
        <v>254721865588</v>
      </c>
      <c r="J3168" t="s">
        <v>17227</v>
      </c>
      <c r="K3168" t="s">
        <v>36</v>
      </c>
      <c r="L3168" t="s">
        <v>3896</v>
      </c>
      <c r="M3168" t="s">
        <v>17228</v>
      </c>
      <c r="N3168" t="s">
        <v>16532</v>
      </c>
      <c r="O3168" s="70">
        <v>0.70833333333333337</v>
      </c>
      <c r="P3168" t="s">
        <v>45</v>
      </c>
      <c r="Q3168" t="s">
        <v>16543</v>
      </c>
      <c r="R3168" t="s">
        <v>16631</v>
      </c>
      <c r="T3168">
        <v>1911251742255</v>
      </c>
      <c r="U3168">
        <v>0</v>
      </c>
    </row>
    <row r="3169" spans="1:21" hidden="1">
      <c r="A3169" t="s">
        <v>16532</v>
      </c>
      <c r="B3169" t="s">
        <v>764</v>
      </c>
      <c r="C3169" t="s">
        <v>41</v>
      </c>
      <c r="D3169">
        <v>254787701553</v>
      </c>
      <c r="E3169" t="s">
        <v>33</v>
      </c>
      <c r="F3169" t="s">
        <v>45</v>
      </c>
      <c r="G3169" t="s">
        <v>17229</v>
      </c>
      <c r="H3169">
        <v>254748514791</v>
      </c>
      <c r="I3169">
        <v>254748514791</v>
      </c>
      <c r="J3169" t="s">
        <v>17230</v>
      </c>
      <c r="K3169" t="s">
        <v>36</v>
      </c>
      <c r="L3169" t="s">
        <v>3909</v>
      </c>
      <c r="M3169" t="s">
        <v>7246</v>
      </c>
      <c r="N3169" t="s">
        <v>16530</v>
      </c>
      <c r="O3169" s="70">
        <v>0.58333333333333337</v>
      </c>
      <c r="P3169" t="s">
        <v>45</v>
      </c>
      <c r="Q3169" t="s">
        <v>16543</v>
      </c>
      <c r="R3169" t="s">
        <v>17231</v>
      </c>
      <c r="T3169">
        <v>1911251742905</v>
      </c>
      <c r="U3169">
        <v>0</v>
      </c>
    </row>
    <row r="3170" spans="1:21" hidden="1">
      <c r="A3170" t="s">
        <v>16532</v>
      </c>
      <c r="B3170" t="s">
        <v>2055</v>
      </c>
      <c r="C3170" t="s">
        <v>41</v>
      </c>
      <c r="D3170">
        <v>732610123</v>
      </c>
      <c r="E3170" t="s">
        <v>33</v>
      </c>
      <c r="F3170" t="s">
        <v>3886</v>
      </c>
      <c r="G3170" t="s">
        <v>17232</v>
      </c>
      <c r="I3170">
        <v>701887572</v>
      </c>
      <c r="J3170" t="s">
        <v>17233</v>
      </c>
      <c r="K3170" t="s">
        <v>36</v>
      </c>
      <c r="L3170" t="s">
        <v>3896</v>
      </c>
      <c r="M3170" t="s">
        <v>14387</v>
      </c>
      <c r="N3170" s="22">
        <v>45700</v>
      </c>
      <c r="O3170" s="70">
        <v>0.5</v>
      </c>
      <c r="P3170" t="s">
        <v>3886</v>
      </c>
      <c r="R3170"/>
      <c r="U3170"/>
    </row>
    <row r="3171" spans="1:21">
      <c r="A3171" t="s">
        <v>16532</v>
      </c>
      <c r="B3171" t="s">
        <v>17234</v>
      </c>
      <c r="C3171" t="s">
        <v>1179</v>
      </c>
      <c r="D3171">
        <v>108757361</v>
      </c>
      <c r="E3171" t="s">
        <v>33</v>
      </c>
      <c r="F3171" t="s">
        <v>45</v>
      </c>
      <c r="G3171" t="s">
        <v>17235</v>
      </c>
      <c r="H3171">
        <v>780421377</v>
      </c>
      <c r="I3171">
        <v>725421377</v>
      </c>
      <c r="J3171" t="s">
        <v>17236</v>
      </c>
      <c r="K3171" t="s">
        <v>36</v>
      </c>
      <c r="L3171" t="s">
        <v>3959</v>
      </c>
      <c r="M3171" t="s">
        <v>17237</v>
      </c>
      <c r="N3171" t="s">
        <v>16526</v>
      </c>
      <c r="O3171" s="70">
        <v>0.41666666666666669</v>
      </c>
      <c r="P3171" t="s">
        <v>45</v>
      </c>
      <c r="Q3171" t="s">
        <v>16543</v>
      </c>
      <c r="R3171" t="s">
        <v>17238</v>
      </c>
      <c r="T3171">
        <v>1911251742331</v>
      </c>
      <c r="U3171">
        <v>0</v>
      </c>
    </row>
    <row r="3172" spans="1:21" hidden="1">
      <c r="A3172" t="s">
        <v>16532</v>
      </c>
      <c r="B3172" t="s">
        <v>2305</v>
      </c>
      <c r="C3172" t="s">
        <v>41</v>
      </c>
      <c r="D3172">
        <v>732610123</v>
      </c>
      <c r="E3172" t="s">
        <v>33</v>
      </c>
      <c r="F3172" t="s">
        <v>45</v>
      </c>
      <c r="G3172" t="s">
        <v>17239</v>
      </c>
      <c r="I3172">
        <v>731544454</v>
      </c>
      <c r="J3172" t="s">
        <v>17240</v>
      </c>
      <c r="K3172" t="s">
        <v>36</v>
      </c>
      <c r="L3172" t="s">
        <v>3896</v>
      </c>
      <c r="M3172" t="s">
        <v>14387</v>
      </c>
      <c r="N3172" t="s">
        <v>16532</v>
      </c>
      <c r="O3172" s="70">
        <v>0.70833333333333337</v>
      </c>
      <c r="P3172" t="s">
        <v>45</v>
      </c>
      <c r="Q3172" t="s">
        <v>16543</v>
      </c>
      <c r="R3172" t="s">
        <v>17241</v>
      </c>
      <c r="T3172">
        <v>1911251742742</v>
      </c>
      <c r="U3172">
        <v>0</v>
      </c>
    </row>
    <row r="3173" spans="1:21" hidden="1">
      <c r="A3173" t="s">
        <v>16532</v>
      </c>
      <c r="B3173" t="s">
        <v>129</v>
      </c>
      <c r="C3173" t="s">
        <v>41</v>
      </c>
      <c r="D3173">
        <v>735273778</v>
      </c>
      <c r="E3173" t="s">
        <v>33</v>
      </c>
      <c r="F3173" t="s">
        <v>45</v>
      </c>
      <c r="G3173" t="s">
        <v>17242</v>
      </c>
      <c r="H3173">
        <v>751941023</v>
      </c>
      <c r="I3173">
        <v>751941023</v>
      </c>
      <c r="J3173" t="s">
        <v>17243</v>
      </c>
      <c r="K3173" t="s">
        <v>36</v>
      </c>
      <c r="L3173" t="s">
        <v>3942</v>
      </c>
      <c r="M3173" t="s">
        <v>17244</v>
      </c>
      <c r="N3173" t="s">
        <v>16530</v>
      </c>
      <c r="O3173" s="70">
        <v>0.45833333333333331</v>
      </c>
      <c r="P3173" s="75" t="s">
        <v>39</v>
      </c>
      <c r="Q3173" t="s">
        <v>16543</v>
      </c>
      <c r="R3173" t="s">
        <v>17245</v>
      </c>
      <c r="T3173">
        <v>0</v>
      </c>
      <c r="U3173" s="75">
        <v>0</v>
      </c>
    </row>
    <row r="3174" spans="1:21">
      <c r="A3174" t="s">
        <v>16532</v>
      </c>
      <c r="B3174" t="s">
        <v>2620</v>
      </c>
      <c r="C3174" t="s">
        <v>1179</v>
      </c>
      <c r="D3174">
        <v>108757361</v>
      </c>
      <c r="E3174" t="s">
        <v>33</v>
      </c>
      <c r="F3174" t="s">
        <v>45</v>
      </c>
      <c r="G3174" t="s">
        <v>17247</v>
      </c>
      <c r="I3174">
        <v>768047842</v>
      </c>
      <c r="J3174" t="s">
        <v>17248</v>
      </c>
      <c r="K3174" t="s">
        <v>36</v>
      </c>
      <c r="L3174" t="s">
        <v>3959</v>
      </c>
      <c r="M3174" t="s">
        <v>17249</v>
      </c>
      <c r="N3174" t="s">
        <v>16526</v>
      </c>
      <c r="O3174" s="70">
        <v>0.41666666666666669</v>
      </c>
      <c r="P3174" t="s">
        <v>45</v>
      </c>
      <c r="Q3174" t="s">
        <v>16543</v>
      </c>
      <c r="R3174" t="s">
        <v>17250</v>
      </c>
      <c r="T3174">
        <v>1911251742829</v>
      </c>
      <c r="U3174">
        <v>0</v>
      </c>
    </row>
    <row r="3175" spans="1:21" hidden="1">
      <c r="A3175" t="s">
        <v>16532</v>
      </c>
      <c r="B3175" t="s">
        <v>2305</v>
      </c>
      <c r="C3175" t="s">
        <v>41</v>
      </c>
      <c r="D3175">
        <v>732610123</v>
      </c>
      <c r="E3175" t="s">
        <v>33</v>
      </c>
      <c r="F3175" t="s">
        <v>45</v>
      </c>
      <c r="G3175" t="s">
        <v>17251</v>
      </c>
      <c r="I3175">
        <v>743947936</v>
      </c>
      <c r="J3175" t="s">
        <v>17252</v>
      </c>
      <c r="K3175" t="s">
        <v>36</v>
      </c>
      <c r="L3175" t="s">
        <v>3896</v>
      </c>
      <c r="M3175" t="s">
        <v>17253</v>
      </c>
      <c r="N3175" t="s">
        <v>16532</v>
      </c>
      <c r="O3175" s="70">
        <v>0.70833333333333337</v>
      </c>
      <c r="P3175" s="75" t="s">
        <v>67</v>
      </c>
      <c r="Q3175" t="s">
        <v>16543</v>
      </c>
      <c r="R3175" t="s">
        <v>17254</v>
      </c>
      <c r="T3175">
        <v>0</v>
      </c>
      <c r="U3175" s="75" t="s">
        <v>4247</v>
      </c>
    </row>
    <row r="3176" spans="1:21" hidden="1">
      <c r="A3176" t="s">
        <v>16532</v>
      </c>
      <c r="B3176" t="s">
        <v>303</v>
      </c>
      <c r="C3176" t="s">
        <v>41</v>
      </c>
      <c r="D3176">
        <v>738709366</v>
      </c>
      <c r="E3176" t="s">
        <v>33</v>
      </c>
      <c r="F3176" t="s">
        <v>45</v>
      </c>
      <c r="G3176" t="s">
        <v>17255</v>
      </c>
      <c r="H3176">
        <v>713776495</v>
      </c>
      <c r="I3176">
        <v>713776495</v>
      </c>
      <c r="J3176" t="s">
        <v>17256</v>
      </c>
      <c r="K3176" t="s">
        <v>36</v>
      </c>
      <c r="L3176" t="s">
        <v>1889</v>
      </c>
      <c r="M3176" t="s">
        <v>17257</v>
      </c>
      <c r="N3176" t="s">
        <v>16532</v>
      </c>
      <c r="O3176" s="70">
        <v>0.41666666666666669</v>
      </c>
      <c r="P3176" t="s">
        <v>45</v>
      </c>
      <c r="Q3176" t="s">
        <v>16543</v>
      </c>
      <c r="R3176" t="s">
        <v>17258</v>
      </c>
      <c r="T3176">
        <v>1911251742445</v>
      </c>
      <c r="U3176">
        <v>0</v>
      </c>
    </row>
    <row r="3177" spans="1:21" hidden="1">
      <c r="A3177" t="s">
        <v>16532</v>
      </c>
      <c r="B3177" t="s">
        <v>2305</v>
      </c>
      <c r="C3177" t="s">
        <v>41</v>
      </c>
      <c r="D3177">
        <v>732610123</v>
      </c>
      <c r="E3177" t="s">
        <v>33</v>
      </c>
      <c r="F3177" t="s">
        <v>45</v>
      </c>
      <c r="G3177" t="s">
        <v>17259</v>
      </c>
      <c r="I3177">
        <v>723949494</v>
      </c>
      <c r="J3177" t="s">
        <v>17260</v>
      </c>
      <c r="K3177" t="s">
        <v>36</v>
      </c>
      <c r="L3177" t="s">
        <v>3896</v>
      </c>
      <c r="M3177" t="s">
        <v>17261</v>
      </c>
      <c r="N3177" t="s">
        <v>16532</v>
      </c>
      <c r="O3177" s="70">
        <v>0.75</v>
      </c>
      <c r="P3177" t="s">
        <v>45</v>
      </c>
      <c r="Q3177" t="s">
        <v>16543</v>
      </c>
      <c r="R3177" t="s">
        <v>17262</v>
      </c>
      <c r="T3177">
        <v>1911251742453</v>
      </c>
      <c r="U3177">
        <v>0</v>
      </c>
    </row>
    <row r="3178" spans="1:21" hidden="1">
      <c r="A3178" t="s">
        <v>16532</v>
      </c>
      <c r="B3178" t="s">
        <v>3026</v>
      </c>
      <c r="C3178" t="s">
        <v>41</v>
      </c>
      <c r="D3178">
        <v>108626602</v>
      </c>
      <c r="E3178" t="s">
        <v>33</v>
      </c>
      <c r="F3178" t="s">
        <v>45</v>
      </c>
      <c r="G3178" t="s">
        <v>17263</v>
      </c>
      <c r="H3178">
        <v>108250064</v>
      </c>
      <c r="I3178">
        <v>108250064</v>
      </c>
      <c r="J3178" t="s">
        <v>17264</v>
      </c>
      <c r="K3178" t="s">
        <v>36</v>
      </c>
      <c r="L3178" t="s">
        <v>3896</v>
      </c>
      <c r="M3178" t="s">
        <v>5679</v>
      </c>
      <c r="N3178" t="s">
        <v>16526</v>
      </c>
      <c r="O3178" s="70">
        <v>0.41666666666666669</v>
      </c>
      <c r="P3178" t="s">
        <v>45</v>
      </c>
      <c r="Q3178" t="s">
        <v>16543</v>
      </c>
      <c r="R3178" t="s">
        <v>17265</v>
      </c>
      <c r="T3178">
        <v>1911251743187</v>
      </c>
      <c r="U3178">
        <v>0</v>
      </c>
    </row>
    <row r="3179" spans="1:21" hidden="1">
      <c r="A3179" t="s">
        <v>16532</v>
      </c>
      <c r="B3179" t="s">
        <v>2777</v>
      </c>
      <c r="C3179" t="s">
        <v>41</v>
      </c>
      <c r="D3179">
        <v>254762648144</v>
      </c>
      <c r="E3179" t="s">
        <v>33</v>
      </c>
      <c r="F3179" t="s">
        <v>45</v>
      </c>
      <c r="G3179" t="s">
        <v>17266</v>
      </c>
      <c r="I3179">
        <v>254708780312</v>
      </c>
      <c r="J3179" t="s">
        <v>17267</v>
      </c>
      <c r="K3179" t="s">
        <v>36</v>
      </c>
      <c r="L3179" t="s">
        <v>3943</v>
      </c>
      <c r="M3179" t="s">
        <v>17268</v>
      </c>
      <c r="N3179" t="s">
        <v>2513</v>
      </c>
      <c r="O3179" s="70">
        <v>0.45833333333333331</v>
      </c>
      <c r="P3179" t="s">
        <v>45</v>
      </c>
      <c r="Q3179" t="s">
        <v>16543</v>
      </c>
      <c r="R3179" t="s">
        <v>17269</v>
      </c>
      <c r="T3179">
        <v>1911251742471</v>
      </c>
      <c r="U3179">
        <v>0</v>
      </c>
    </row>
    <row r="3180" spans="1:21" hidden="1">
      <c r="A3180" t="s">
        <v>16532</v>
      </c>
      <c r="B3180" t="s">
        <v>2777</v>
      </c>
      <c r="C3180" t="s">
        <v>41</v>
      </c>
      <c r="D3180">
        <v>254762648144</v>
      </c>
      <c r="E3180" t="s">
        <v>33</v>
      </c>
      <c r="F3180" t="s">
        <v>45</v>
      </c>
      <c r="G3180" t="s">
        <v>17270</v>
      </c>
      <c r="I3180">
        <v>253741649085</v>
      </c>
      <c r="J3180" t="s">
        <v>17271</v>
      </c>
      <c r="K3180" t="s">
        <v>36</v>
      </c>
      <c r="L3180" t="s">
        <v>3943</v>
      </c>
      <c r="M3180" t="s">
        <v>4328</v>
      </c>
      <c r="N3180" t="s">
        <v>2513</v>
      </c>
      <c r="O3180" s="70">
        <v>0.45833333333333331</v>
      </c>
      <c r="P3180" t="s">
        <v>45</v>
      </c>
      <c r="Q3180" t="s">
        <v>16543</v>
      </c>
      <c r="R3180" t="s">
        <v>17272</v>
      </c>
      <c r="T3180">
        <v>1911251742862</v>
      </c>
      <c r="U3180">
        <v>0</v>
      </c>
    </row>
    <row r="3181" spans="1:21" hidden="1">
      <c r="A3181" t="s">
        <v>16532</v>
      </c>
      <c r="B3181" t="s">
        <v>2777</v>
      </c>
      <c r="C3181" t="s">
        <v>41</v>
      </c>
      <c r="D3181">
        <v>254762648144</v>
      </c>
      <c r="E3181" t="s">
        <v>33</v>
      </c>
      <c r="F3181" t="s">
        <v>45</v>
      </c>
      <c r="G3181" t="s">
        <v>17273</v>
      </c>
      <c r="I3181">
        <v>254729841042</v>
      </c>
      <c r="J3181" t="s">
        <v>17274</v>
      </c>
      <c r="K3181" t="s">
        <v>36</v>
      </c>
      <c r="L3181" t="s">
        <v>3943</v>
      </c>
      <c r="M3181" t="s">
        <v>17275</v>
      </c>
      <c r="N3181" t="s">
        <v>2513</v>
      </c>
      <c r="O3181" s="70">
        <v>0.58333333333333337</v>
      </c>
      <c r="P3181" t="s">
        <v>45</v>
      </c>
      <c r="Q3181" t="s">
        <v>16543</v>
      </c>
      <c r="R3181" t="s">
        <v>17276</v>
      </c>
      <c r="T3181">
        <v>1911251742882</v>
      </c>
      <c r="U3181">
        <v>0</v>
      </c>
    </row>
    <row r="3182" spans="1:21" hidden="1">
      <c r="A3182" t="s">
        <v>16532</v>
      </c>
      <c r="B3182" t="s">
        <v>3026</v>
      </c>
      <c r="C3182" t="s">
        <v>41</v>
      </c>
      <c r="D3182">
        <v>108626602</v>
      </c>
      <c r="E3182" t="s">
        <v>33</v>
      </c>
      <c r="F3182" t="s">
        <v>45</v>
      </c>
      <c r="G3182" t="s">
        <v>17277</v>
      </c>
      <c r="H3182">
        <v>710293355</v>
      </c>
      <c r="I3182">
        <v>710293355</v>
      </c>
      <c r="J3182" t="s">
        <v>17278</v>
      </c>
      <c r="K3182" t="s">
        <v>36</v>
      </c>
      <c r="L3182" t="s">
        <v>3896</v>
      </c>
      <c r="M3182" t="s">
        <v>17279</v>
      </c>
      <c r="N3182" t="s">
        <v>16526</v>
      </c>
      <c r="O3182" s="70">
        <v>0.5</v>
      </c>
      <c r="P3182" t="s">
        <v>45</v>
      </c>
      <c r="Q3182" t="s">
        <v>16543</v>
      </c>
      <c r="R3182" t="s">
        <v>17280</v>
      </c>
      <c r="T3182">
        <v>1911251742973</v>
      </c>
      <c r="U3182">
        <v>0</v>
      </c>
    </row>
    <row r="3183" spans="1:21">
      <c r="A3183" t="s">
        <v>16532</v>
      </c>
      <c r="B3183" t="s">
        <v>4425</v>
      </c>
      <c r="C3183" t="s">
        <v>4425</v>
      </c>
      <c r="D3183">
        <v>254788906455</v>
      </c>
      <c r="E3183" t="s">
        <v>33</v>
      </c>
      <c r="F3183" t="s">
        <v>45</v>
      </c>
      <c r="G3183" t="s">
        <v>17281</v>
      </c>
      <c r="H3183">
        <v>254707383907</v>
      </c>
      <c r="I3183">
        <v>254711200936</v>
      </c>
      <c r="J3183" t="s">
        <v>17282</v>
      </c>
      <c r="K3183" t="s">
        <v>36</v>
      </c>
      <c r="L3183" t="s">
        <v>3959</v>
      </c>
      <c r="M3183" t="s">
        <v>17283</v>
      </c>
      <c r="N3183" t="s">
        <v>16526</v>
      </c>
      <c r="O3183" s="70">
        <v>0.33333333333333331</v>
      </c>
      <c r="P3183" t="s">
        <v>45</v>
      </c>
      <c r="Q3183" t="s">
        <v>16543</v>
      </c>
      <c r="R3183" t="s">
        <v>17284</v>
      </c>
      <c r="T3183">
        <v>1911251742321</v>
      </c>
      <c r="U3183">
        <v>0</v>
      </c>
    </row>
    <row r="3184" spans="1:21">
      <c r="A3184" t="s">
        <v>16532</v>
      </c>
      <c r="B3184" t="s">
        <v>2094</v>
      </c>
      <c r="C3184" t="s">
        <v>1150</v>
      </c>
      <c r="D3184">
        <v>254732384218</v>
      </c>
      <c r="E3184" t="s">
        <v>33</v>
      </c>
      <c r="F3184" t="s">
        <v>45</v>
      </c>
      <c r="G3184" t="s">
        <v>17286</v>
      </c>
      <c r="H3184">
        <v>254721723001</v>
      </c>
      <c r="I3184">
        <v>254717050188</v>
      </c>
      <c r="J3184" t="s">
        <v>17287</v>
      </c>
      <c r="K3184" t="s">
        <v>36</v>
      </c>
      <c r="L3184" t="s">
        <v>3916</v>
      </c>
      <c r="M3184" t="s">
        <v>17288</v>
      </c>
      <c r="N3184" t="s">
        <v>16532</v>
      </c>
      <c r="O3184" s="70">
        <v>0.75</v>
      </c>
      <c r="P3184" t="s">
        <v>45</v>
      </c>
      <c r="Q3184" t="s">
        <v>16543</v>
      </c>
      <c r="R3184" t="s">
        <v>17289</v>
      </c>
      <c r="T3184">
        <v>1911251742352</v>
      </c>
      <c r="U3184">
        <v>0</v>
      </c>
    </row>
    <row r="3185" spans="1:21">
      <c r="A3185" t="s">
        <v>16532</v>
      </c>
      <c r="B3185" t="s">
        <v>6716</v>
      </c>
      <c r="C3185" t="s">
        <v>1107</v>
      </c>
      <c r="D3185">
        <v>762054008</v>
      </c>
      <c r="E3185" t="s">
        <v>33</v>
      </c>
      <c r="F3185" t="s">
        <v>45</v>
      </c>
      <c r="G3185" t="s">
        <v>17290</v>
      </c>
      <c r="H3185">
        <v>785188085</v>
      </c>
      <c r="I3185">
        <v>720228476</v>
      </c>
      <c r="J3185" t="s">
        <v>17291</v>
      </c>
      <c r="K3185" t="s">
        <v>36</v>
      </c>
      <c r="L3185" t="s">
        <v>3943</v>
      </c>
      <c r="M3185" t="s">
        <v>17292</v>
      </c>
      <c r="N3185" t="s">
        <v>16526</v>
      </c>
      <c r="O3185" s="70">
        <v>0.58333333333333337</v>
      </c>
      <c r="P3185" t="s">
        <v>45</v>
      </c>
      <c r="Q3185" t="s">
        <v>16543</v>
      </c>
      <c r="R3185" t="s">
        <v>17293</v>
      </c>
      <c r="T3185">
        <v>1911251742397</v>
      </c>
      <c r="U3185">
        <v>0</v>
      </c>
    </row>
    <row r="3186" spans="1:21">
      <c r="A3186" t="s">
        <v>16532</v>
      </c>
      <c r="B3186" t="s">
        <v>6716</v>
      </c>
      <c r="C3186" t="s">
        <v>1107</v>
      </c>
      <c r="D3186">
        <v>762054008</v>
      </c>
      <c r="E3186" t="s">
        <v>33</v>
      </c>
      <c r="F3186" t="s">
        <v>45</v>
      </c>
      <c r="G3186" t="s">
        <v>17294</v>
      </c>
      <c r="H3186">
        <v>732076256</v>
      </c>
      <c r="I3186">
        <v>706071479</v>
      </c>
      <c r="J3186" t="s">
        <v>17295</v>
      </c>
      <c r="K3186" t="s">
        <v>36</v>
      </c>
      <c r="L3186" t="s">
        <v>3943</v>
      </c>
      <c r="M3186" t="s">
        <v>17296</v>
      </c>
      <c r="N3186" t="s">
        <v>16526</v>
      </c>
      <c r="O3186" s="70">
        <v>0.41666666666666669</v>
      </c>
      <c r="P3186" t="s">
        <v>45</v>
      </c>
      <c r="Q3186" t="s">
        <v>16543</v>
      </c>
      <c r="R3186" t="s">
        <v>17297</v>
      </c>
      <c r="T3186">
        <v>1911251743230</v>
      </c>
      <c r="U3186">
        <v>0</v>
      </c>
    </row>
    <row r="3187" spans="1:21" hidden="1">
      <c r="A3187" t="s">
        <v>16532</v>
      </c>
      <c r="B3187" t="s">
        <v>5484</v>
      </c>
      <c r="C3187" t="s">
        <v>41</v>
      </c>
      <c r="D3187">
        <v>788595265</v>
      </c>
      <c r="E3187" t="s">
        <v>33</v>
      </c>
      <c r="F3187" t="s">
        <v>45</v>
      </c>
      <c r="G3187" t="s">
        <v>17299</v>
      </c>
      <c r="I3187">
        <v>710953958</v>
      </c>
      <c r="J3187" t="s">
        <v>17206</v>
      </c>
      <c r="K3187" t="s">
        <v>36</v>
      </c>
      <c r="L3187" t="s">
        <v>4129</v>
      </c>
      <c r="M3187" t="s">
        <v>5432</v>
      </c>
      <c r="N3187" t="s">
        <v>16532</v>
      </c>
      <c r="O3187" s="70">
        <v>0.41666666666666669</v>
      </c>
      <c r="P3187" s="75" t="s">
        <v>67</v>
      </c>
      <c r="Q3187" t="s">
        <v>16543</v>
      </c>
      <c r="R3187" s="72">
        <v>0.64861111111111114</v>
      </c>
      <c r="T3187">
        <v>0</v>
      </c>
      <c r="U3187" s="75" t="s">
        <v>114</v>
      </c>
    </row>
    <row r="3188" spans="1:21">
      <c r="A3188" t="s">
        <v>16532</v>
      </c>
      <c r="B3188" t="s">
        <v>17302</v>
      </c>
      <c r="C3188" t="s">
        <v>1081</v>
      </c>
      <c r="D3188">
        <v>736961942</v>
      </c>
      <c r="E3188" t="s">
        <v>33</v>
      </c>
      <c r="F3188" t="s">
        <v>45</v>
      </c>
      <c r="G3188" t="s">
        <v>17303</v>
      </c>
      <c r="H3188">
        <v>755366715</v>
      </c>
      <c r="I3188">
        <v>743129020</v>
      </c>
      <c r="J3188" t="s">
        <v>17304</v>
      </c>
      <c r="K3188" t="s">
        <v>36</v>
      </c>
      <c r="L3188" t="s">
        <v>3896</v>
      </c>
      <c r="M3188" t="s">
        <v>1227</v>
      </c>
      <c r="N3188" t="s">
        <v>16532</v>
      </c>
      <c r="O3188" s="70">
        <v>0.5</v>
      </c>
      <c r="P3188" s="75" t="s">
        <v>67</v>
      </c>
      <c r="Q3188" t="s">
        <v>16543</v>
      </c>
      <c r="R3188" t="s">
        <v>12067</v>
      </c>
      <c r="T3188">
        <v>0</v>
      </c>
      <c r="U3188" s="75" t="s">
        <v>4079</v>
      </c>
    </row>
    <row r="3189" spans="1:21" hidden="1">
      <c r="A3189" t="s">
        <v>16532</v>
      </c>
      <c r="B3189" t="s">
        <v>5196</v>
      </c>
      <c r="C3189" t="s">
        <v>41</v>
      </c>
      <c r="D3189">
        <v>786561464</v>
      </c>
      <c r="E3189" t="s">
        <v>33</v>
      </c>
      <c r="F3189" t="s">
        <v>45</v>
      </c>
      <c r="G3189" t="s">
        <v>17305</v>
      </c>
      <c r="H3189">
        <v>101366913</v>
      </c>
      <c r="I3189">
        <v>101366913</v>
      </c>
      <c r="J3189" t="s">
        <v>17306</v>
      </c>
      <c r="K3189" t="s">
        <v>36</v>
      </c>
      <c r="L3189" t="s">
        <v>3959</v>
      </c>
      <c r="M3189" t="s">
        <v>6436</v>
      </c>
      <c r="N3189" t="s">
        <v>16533</v>
      </c>
      <c r="O3189" s="70">
        <v>0.54166666666666663</v>
      </c>
      <c r="P3189" t="s">
        <v>45</v>
      </c>
      <c r="Q3189" t="s">
        <v>16543</v>
      </c>
      <c r="R3189" t="s">
        <v>17307</v>
      </c>
      <c r="T3189">
        <v>1911251742426</v>
      </c>
      <c r="U3189">
        <v>0</v>
      </c>
    </row>
    <row r="3190" spans="1:21">
      <c r="A3190" t="s">
        <v>16532</v>
      </c>
      <c r="B3190" t="s">
        <v>6238</v>
      </c>
      <c r="C3190" t="s">
        <v>32</v>
      </c>
      <c r="D3190">
        <v>780225502</v>
      </c>
      <c r="E3190" t="s">
        <v>33</v>
      </c>
      <c r="F3190" t="s">
        <v>45</v>
      </c>
      <c r="G3190" t="s">
        <v>17308</v>
      </c>
      <c r="H3190">
        <v>736046182</v>
      </c>
      <c r="I3190">
        <v>736046182</v>
      </c>
      <c r="J3190" t="s">
        <v>17309</v>
      </c>
      <c r="K3190" t="s">
        <v>36</v>
      </c>
      <c r="L3190" t="s">
        <v>3959</v>
      </c>
      <c r="M3190" t="s">
        <v>17310</v>
      </c>
      <c r="N3190" t="s">
        <v>16532</v>
      </c>
      <c r="O3190" s="70">
        <v>0.75</v>
      </c>
      <c r="P3190" t="s">
        <v>45</v>
      </c>
      <c r="Q3190" t="s">
        <v>16543</v>
      </c>
      <c r="R3190" t="s">
        <v>17311</v>
      </c>
      <c r="T3190">
        <v>1911251743069</v>
      </c>
      <c r="U3190">
        <v>0</v>
      </c>
    </row>
    <row r="3191" spans="1:21">
      <c r="A3191" t="s">
        <v>16532</v>
      </c>
      <c r="B3191" t="s">
        <v>6238</v>
      </c>
      <c r="C3191" t="s">
        <v>32</v>
      </c>
      <c r="D3191">
        <v>780225502</v>
      </c>
      <c r="E3191" t="s">
        <v>33</v>
      </c>
      <c r="F3191" t="s">
        <v>45</v>
      </c>
      <c r="G3191" t="s">
        <v>17313</v>
      </c>
      <c r="H3191">
        <v>745950011</v>
      </c>
      <c r="I3191">
        <v>745950011</v>
      </c>
      <c r="J3191" t="s">
        <v>17314</v>
      </c>
      <c r="K3191" t="s">
        <v>36</v>
      </c>
      <c r="L3191" t="s">
        <v>3911</v>
      </c>
      <c r="M3191" t="s">
        <v>17315</v>
      </c>
      <c r="N3191" t="s">
        <v>16532</v>
      </c>
      <c r="O3191" s="70">
        <v>0.75</v>
      </c>
      <c r="P3191" t="s">
        <v>45</v>
      </c>
      <c r="Q3191" t="s">
        <v>16543</v>
      </c>
      <c r="R3191" t="s">
        <v>17285</v>
      </c>
      <c r="T3191">
        <v>1911251742298</v>
      </c>
      <c r="U3191">
        <v>0</v>
      </c>
    </row>
    <row r="3192" spans="1:21" hidden="1">
      <c r="A3192" t="s">
        <v>16532</v>
      </c>
      <c r="B3192" t="s">
        <v>3071</v>
      </c>
      <c r="C3192" t="s">
        <v>41</v>
      </c>
      <c r="D3192">
        <v>734356550</v>
      </c>
      <c r="E3192" t="s">
        <v>33</v>
      </c>
      <c r="F3192" t="s">
        <v>3886</v>
      </c>
      <c r="G3192" t="s">
        <v>216</v>
      </c>
      <c r="I3192">
        <v>713295611</v>
      </c>
      <c r="J3192" t="s">
        <v>17316</v>
      </c>
      <c r="K3192" t="s">
        <v>36</v>
      </c>
      <c r="L3192" t="s">
        <v>3896</v>
      </c>
      <c r="M3192" t="s">
        <v>3145</v>
      </c>
      <c r="N3192" s="22">
        <v>45973</v>
      </c>
      <c r="O3192" s="70">
        <v>0.54166666666666663</v>
      </c>
      <c r="P3192" t="s">
        <v>3886</v>
      </c>
      <c r="R3192"/>
      <c r="U3192"/>
    </row>
    <row r="3193" spans="1:21" hidden="1">
      <c r="A3193" t="s">
        <v>16532</v>
      </c>
      <c r="B3193" t="s">
        <v>3071</v>
      </c>
      <c r="C3193" t="s">
        <v>41</v>
      </c>
      <c r="D3193">
        <v>781716905</v>
      </c>
      <c r="E3193" t="s">
        <v>33</v>
      </c>
      <c r="F3193" t="s">
        <v>3886</v>
      </c>
      <c r="G3193" t="s">
        <v>17317</v>
      </c>
      <c r="I3193">
        <v>797835316</v>
      </c>
      <c r="J3193" t="s">
        <v>17318</v>
      </c>
      <c r="K3193" t="s">
        <v>36</v>
      </c>
      <c r="L3193" t="s">
        <v>3896</v>
      </c>
      <c r="M3193" t="s">
        <v>1227</v>
      </c>
      <c r="N3193" s="22">
        <v>45759</v>
      </c>
      <c r="O3193" s="70">
        <v>0.5</v>
      </c>
      <c r="P3193" t="s">
        <v>3886</v>
      </c>
      <c r="R3193"/>
      <c r="U3193"/>
    </row>
    <row r="3194" spans="1:21">
      <c r="A3194" t="s">
        <v>16532</v>
      </c>
      <c r="B3194" t="s">
        <v>17320</v>
      </c>
      <c r="C3194" t="s">
        <v>70</v>
      </c>
      <c r="D3194">
        <v>755877260</v>
      </c>
      <c r="E3194" t="s">
        <v>33</v>
      </c>
      <c r="F3194" t="s">
        <v>45</v>
      </c>
      <c r="G3194" t="s">
        <v>17321</v>
      </c>
      <c r="H3194">
        <v>722781889</v>
      </c>
      <c r="I3194">
        <v>722781889</v>
      </c>
      <c r="J3194" t="s">
        <v>17322</v>
      </c>
      <c r="K3194" t="s">
        <v>36</v>
      </c>
      <c r="L3194" t="s">
        <v>3959</v>
      </c>
      <c r="M3194" t="s">
        <v>927</v>
      </c>
      <c r="N3194" t="s">
        <v>16526</v>
      </c>
      <c r="O3194" s="70">
        <v>0.375</v>
      </c>
      <c r="P3194" t="s">
        <v>45</v>
      </c>
      <c r="Q3194" t="s">
        <v>16543</v>
      </c>
      <c r="R3194" t="s">
        <v>12355</v>
      </c>
      <c r="T3194">
        <v>1911251742551</v>
      </c>
      <c r="U3194">
        <v>0</v>
      </c>
    </row>
    <row r="3195" spans="1:21" hidden="1">
      <c r="A3195" t="s">
        <v>16532</v>
      </c>
      <c r="B3195" t="s">
        <v>4103</v>
      </c>
      <c r="C3195" t="s">
        <v>41</v>
      </c>
      <c r="D3195">
        <v>780961460</v>
      </c>
      <c r="E3195" t="s">
        <v>33</v>
      </c>
      <c r="F3195" t="s">
        <v>45</v>
      </c>
      <c r="G3195" t="s">
        <v>17326</v>
      </c>
      <c r="H3195">
        <v>726173832</v>
      </c>
      <c r="I3195">
        <v>726173832</v>
      </c>
      <c r="J3195" t="s">
        <v>17327</v>
      </c>
      <c r="K3195" t="s">
        <v>36</v>
      </c>
      <c r="L3195" t="s">
        <v>3910</v>
      </c>
      <c r="M3195" t="s">
        <v>17328</v>
      </c>
      <c r="N3195" t="s">
        <v>16526</v>
      </c>
      <c r="O3195" s="70">
        <v>0.5</v>
      </c>
      <c r="P3195" t="s">
        <v>45</v>
      </c>
      <c r="Q3195" t="s">
        <v>16543</v>
      </c>
      <c r="R3195" t="s">
        <v>17329</v>
      </c>
      <c r="T3195">
        <v>1911251742955</v>
      </c>
      <c r="U3195">
        <v>0</v>
      </c>
    </row>
    <row r="3196" spans="1:21">
      <c r="A3196" t="s">
        <v>16532</v>
      </c>
      <c r="B3196" t="s">
        <v>8813</v>
      </c>
      <c r="C3196" t="s">
        <v>1086</v>
      </c>
      <c r="D3196">
        <v>254752920122</v>
      </c>
      <c r="E3196" t="s">
        <v>33</v>
      </c>
      <c r="F3196" t="s">
        <v>45</v>
      </c>
      <c r="G3196" t="s">
        <v>8188</v>
      </c>
      <c r="H3196">
        <v>254781939126</v>
      </c>
      <c r="I3196">
        <v>254721595160</v>
      </c>
      <c r="J3196" t="s">
        <v>17332</v>
      </c>
      <c r="K3196" t="s">
        <v>81</v>
      </c>
      <c r="L3196" t="s">
        <v>3942</v>
      </c>
      <c r="M3196" t="s">
        <v>17333</v>
      </c>
      <c r="N3196" t="s">
        <v>16532</v>
      </c>
      <c r="O3196" s="70">
        <v>0.375</v>
      </c>
      <c r="P3196" t="s">
        <v>45</v>
      </c>
      <c r="Q3196" t="s">
        <v>16543</v>
      </c>
      <c r="R3196" s="72">
        <v>0.34236111111111112</v>
      </c>
      <c r="T3196">
        <v>1911251742182</v>
      </c>
      <c r="U3196">
        <v>0</v>
      </c>
    </row>
    <row r="3197" spans="1:21" hidden="1">
      <c r="A3197" t="s">
        <v>16532</v>
      </c>
      <c r="B3197" t="s">
        <v>942</v>
      </c>
      <c r="C3197" t="s">
        <v>41</v>
      </c>
      <c r="D3197">
        <v>786633575</v>
      </c>
      <c r="E3197" t="s">
        <v>33</v>
      </c>
      <c r="F3197" t="s">
        <v>45</v>
      </c>
      <c r="G3197" t="s">
        <v>17334</v>
      </c>
      <c r="H3197">
        <v>727022005</v>
      </c>
      <c r="I3197">
        <v>727022005</v>
      </c>
      <c r="J3197" t="s">
        <v>17335</v>
      </c>
      <c r="K3197" t="s">
        <v>36</v>
      </c>
      <c r="L3197" t="s">
        <v>3959</v>
      </c>
      <c r="M3197" t="s">
        <v>4764</v>
      </c>
      <c r="N3197" t="s">
        <v>16526</v>
      </c>
      <c r="O3197" s="70">
        <v>0.58333333333333337</v>
      </c>
      <c r="P3197" t="s">
        <v>45</v>
      </c>
      <c r="Q3197" t="s">
        <v>16543</v>
      </c>
      <c r="R3197" s="72">
        <v>0.34861111111111109</v>
      </c>
      <c r="T3197">
        <v>1911251742197</v>
      </c>
      <c r="U3197">
        <v>0</v>
      </c>
    </row>
    <row r="3198" spans="1:21">
      <c r="A3198" t="s">
        <v>16532</v>
      </c>
      <c r="B3198" t="s">
        <v>8502</v>
      </c>
      <c r="C3198" t="s">
        <v>1089</v>
      </c>
      <c r="D3198">
        <v>254734871887</v>
      </c>
      <c r="E3198" t="s">
        <v>33</v>
      </c>
      <c r="F3198" t="s">
        <v>45</v>
      </c>
      <c r="G3198" t="s">
        <v>17336</v>
      </c>
      <c r="H3198">
        <v>254750380587</v>
      </c>
      <c r="I3198">
        <v>254791803394</v>
      </c>
      <c r="J3198" t="s">
        <v>17337</v>
      </c>
      <c r="K3198" t="s">
        <v>36</v>
      </c>
      <c r="L3198" t="s">
        <v>3945</v>
      </c>
      <c r="M3198" t="s">
        <v>17338</v>
      </c>
      <c r="N3198" t="s">
        <v>16526</v>
      </c>
      <c r="O3198" s="70">
        <v>0.45833333333333331</v>
      </c>
      <c r="P3198" t="s">
        <v>45</v>
      </c>
      <c r="Q3198" t="s">
        <v>16543</v>
      </c>
      <c r="R3198" s="72">
        <v>0.37916666666666665</v>
      </c>
      <c r="T3198">
        <v>1911251742302</v>
      </c>
      <c r="U3198">
        <v>0</v>
      </c>
    </row>
    <row r="3199" spans="1:21" hidden="1">
      <c r="A3199" t="s">
        <v>16532</v>
      </c>
      <c r="B3199" t="s">
        <v>118</v>
      </c>
      <c r="C3199" t="s">
        <v>41</v>
      </c>
      <c r="D3199">
        <v>783211943</v>
      </c>
      <c r="E3199" t="s">
        <v>33</v>
      </c>
      <c r="F3199" t="s">
        <v>45</v>
      </c>
      <c r="G3199" t="s">
        <v>17339</v>
      </c>
      <c r="H3199">
        <v>795678812</v>
      </c>
      <c r="I3199">
        <v>720097563</v>
      </c>
      <c r="J3199" t="s">
        <v>17340</v>
      </c>
      <c r="K3199" t="s">
        <v>81</v>
      </c>
      <c r="L3199" t="s">
        <v>1196</v>
      </c>
      <c r="M3199" t="s">
        <v>17341</v>
      </c>
      <c r="N3199" t="s">
        <v>16526</v>
      </c>
      <c r="O3199" s="70">
        <v>0.33333333333333331</v>
      </c>
      <c r="P3199" s="75" t="s">
        <v>39</v>
      </c>
      <c r="Q3199" t="s">
        <v>16543</v>
      </c>
      <c r="R3199" t="s">
        <v>17342</v>
      </c>
      <c r="T3199">
        <v>0</v>
      </c>
      <c r="U3199" s="75">
        <v>0</v>
      </c>
    </row>
    <row r="3200" spans="1:21" hidden="1">
      <c r="A3200" t="s">
        <v>16532</v>
      </c>
      <c r="B3200" t="s">
        <v>3071</v>
      </c>
      <c r="C3200" t="s">
        <v>41</v>
      </c>
      <c r="D3200">
        <v>781716905</v>
      </c>
      <c r="E3200" t="s">
        <v>33</v>
      </c>
      <c r="F3200" t="s">
        <v>3886</v>
      </c>
      <c r="G3200" t="s">
        <v>17343</v>
      </c>
      <c r="I3200">
        <v>798764532</v>
      </c>
      <c r="J3200" t="s">
        <v>17344</v>
      </c>
      <c r="K3200" t="s">
        <v>36</v>
      </c>
      <c r="L3200" t="s">
        <v>3896</v>
      </c>
      <c r="M3200" t="s">
        <v>3145</v>
      </c>
      <c r="N3200" s="22">
        <v>45973</v>
      </c>
      <c r="O3200" s="70">
        <v>0.5</v>
      </c>
      <c r="P3200" t="s">
        <v>3886</v>
      </c>
      <c r="R3200"/>
      <c r="U3200"/>
    </row>
    <row r="3201" spans="1:21" hidden="1">
      <c r="A3201" t="s">
        <v>16532</v>
      </c>
      <c r="B3201" t="s">
        <v>3071</v>
      </c>
      <c r="C3201" t="s">
        <v>41</v>
      </c>
      <c r="D3201">
        <v>781716905</v>
      </c>
      <c r="E3201" t="s">
        <v>33</v>
      </c>
      <c r="F3201" t="s">
        <v>3886</v>
      </c>
      <c r="G3201" t="s">
        <v>17345</v>
      </c>
      <c r="I3201">
        <v>723452317</v>
      </c>
      <c r="J3201" t="s">
        <v>17346</v>
      </c>
      <c r="K3201" t="s">
        <v>36</v>
      </c>
      <c r="L3201" t="s">
        <v>3896</v>
      </c>
      <c r="M3201" t="s">
        <v>5366</v>
      </c>
      <c r="N3201" t="s">
        <v>16559</v>
      </c>
      <c r="O3201" s="70">
        <v>0.54166666666666663</v>
      </c>
      <c r="P3201" t="s">
        <v>3886</v>
      </c>
      <c r="R3201"/>
      <c r="U3201"/>
    </row>
    <row r="3202" spans="1:21" hidden="1">
      <c r="A3202" t="s">
        <v>16532</v>
      </c>
      <c r="B3202" t="s">
        <v>3923</v>
      </c>
      <c r="C3202" t="s">
        <v>41</v>
      </c>
      <c r="D3202">
        <v>102497828</v>
      </c>
      <c r="E3202" t="s">
        <v>33</v>
      </c>
      <c r="F3202" t="s">
        <v>45</v>
      </c>
      <c r="G3202" t="s">
        <v>17347</v>
      </c>
      <c r="H3202">
        <v>707586865</v>
      </c>
      <c r="I3202">
        <v>707586865</v>
      </c>
      <c r="J3202" t="s">
        <v>17348</v>
      </c>
      <c r="K3202" t="s">
        <v>36</v>
      </c>
      <c r="L3202" t="s">
        <v>3907</v>
      </c>
      <c r="M3202" t="s">
        <v>17349</v>
      </c>
      <c r="N3202" t="s">
        <v>16526</v>
      </c>
      <c r="O3202" s="70">
        <v>0.5</v>
      </c>
      <c r="P3202" t="s">
        <v>45</v>
      </c>
      <c r="Q3202" t="s">
        <v>16543</v>
      </c>
      <c r="R3202" s="72">
        <v>0.40902777777777777</v>
      </c>
      <c r="T3202">
        <v>1911251742415</v>
      </c>
      <c r="U3202">
        <v>0</v>
      </c>
    </row>
    <row r="3203" spans="1:21" hidden="1">
      <c r="A3203" t="s">
        <v>16532</v>
      </c>
      <c r="B3203" t="s">
        <v>3160</v>
      </c>
      <c r="C3203" t="s">
        <v>41</v>
      </c>
      <c r="D3203">
        <v>789015505</v>
      </c>
      <c r="E3203" t="s">
        <v>33</v>
      </c>
      <c r="F3203" t="s">
        <v>45</v>
      </c>
      <c r="G3203" t="s">
        <v>17352</v>
      </c>
      <c r="H3203">
        <v>254785157684</v>
      </c>
      <c r="I3203">
        <v>254785157684</v>
      </c>
      <c r="J3203" t="s">
        <v>17353</v>
      </c>
      <c r="K3203" t="s">
        <v>36</v>
      </c>
      <c r="L3203" t="s">
        <v>3896</v>
      </c>
      <c r="M3203" t="s">
        <v>3222</v>
      </c>
      <c r="N3203" t="s">
        <v>16526</v>
      </c>
      <c r="O3203" s="70">
        <v>0.41666666666666669</v>
      </c>
      <c r="P3203" t="s">
        <v>45</v>
      </c>
      <c r="Q3203" t="s">
        <v>16543</v>
      </c>
      <c r="R3203" s="72">
        <v>0.4375</v>
      </c>
      <c r="T3203">
        <v>1911251742510</v>
      </c>
      <c r="U3203">
        <v>0</v>
      </c>
    </row>
    <row r="3204" spans="1:21" hidden="1">
      <c r="A3204" t="s">
        <v>16532</v>
      </c>
      <c r="B3204" t="s">
        <v>16794</v>
      </c>
      <c r="C3204" t="s">
        <v>41</v>
      </c>
      <c r="D3204">
        <v>784480267</v>
      </c>
      <c r="E3204" t="s">
        <v>33</v>
      </c>
      <c r="F3204" t="s">
        <v>45</v>
      </c>
      <c r="G3204" t="s">
        <v>17354</v>
      </c>
      <c r="H3204">
        <v>781893030</v>
      </c>
      <c r="I3204">
        <v>725596979</v>
      </c>
      <c r="J3204" t="s">
        <v>17355</v>
      </c>
      <c r="K3204" t="s">
        <v>36</v>
      </c>
      <c r="L3204" t="s">
        <v>3916</v>
      </c>
      <c r="M3204" t="s">
        <v>17356</v>
      </c>
      <c r="N3204" t="s">
        <v>16532</v>
      </c>
      <c r="O3204" s="70">
        <v>0.375</v>
      </c>
      <c r="P3204" t="s">
        <v>45</v>
      </c>
      <c r="Q3204" t="s">
        <v>16543</v>
      </c>
      <c r="R3204" t="s">
        <v>17357</v>
      </c>
      <c r="T3204">
        <v>1911251742322</v>
      </c>
      <c r="U3204">
        <v>0</v>
      </c>
    </row>
    <row r="3205" spans="1:21" hidden="1">
      <c r="A3205" t="s">
        <v>16532</v>
      </c>
      <c r="B3205" t="s">
        <v>8039</v>
      </c>
      <c r="C3205" t="s">
        <v>41</v>
      </c>
      <c r="D3205">
        <v>103639065</v>
      </c>
      <c r="E3205" t="s">
        <v>33</v>
      </c>
      <c r="F3205" t="s">
        <v>45</v>
      </c>
      <c r="G3205" t="s">
        <v>17358</v>
      </c>
      <c r="H3205">
        <v>723798050</v>
      </c>
      <c r="I3205">
        <v>707357193</v>
      </c>
      <c r="J3205" t="s">
        <v>17359</v>
      </c>
      <c r="K3205" t="s">
        <v>36</v>
      </c>
      <c r="L3205" t="s">
        <v>3948</v>
      </c>
      <c r="M3205" t="s">
        <v>17360</v>
      </c>
      <c r="N3205" t="s">
        <v>16526</v>
      </c>
      <c r="O3205" s="70">
        <v>0.41666666666666669</v>
      </c>
      <c r="P3205" t="s">
        <v>45</v>
      </c>
      <c r="Q3205" t="s">
        <v>16543</v>
      </c>
      <c r="R3205" t="s">
        <v>16739</v>
      </c>
      <c r="T3205">
        <v>1911251742219</v>
      </c>
      <c r="U3205">
        <v>0</v>
      </c>
    </row>
    <row r="3206" spans="1:21" hidden="1">
      <c r="A3206" t="s">
        <v>16532</v>
      </c>
      <c r="B3206" t="s">
        <v>484</v>
      </c>
      <c r="C3206" t="s">
        <v>41</v>
      </c>
      <c r="D3206">
        <v>784292582</v>
      </c>
      <c r="E3206" t="s">
        <v>33</v>
      </c>
      <c r="F3206" t="s">
        <v>45</v>
      </c>
      <c r="G3206" t="s">
        <v>17361</v>
      </c>
      <c r="H3206">
        <v>108924244</v>
      </c>
      <c r="I3206">
        <v>254758225484</v>
      </c>
      <c r="J3206" t="s">
        <v>17362</v>
      </c>
      <c r="K3206" t="s">
        <v>36</v>
      </c>
      <c r="L3206" t="s">
        <v>3907</v>
      </c>
      <c r="M3206" t="s">
        <v>3428</v>
      </c>
      <c r="N3206" t="s">
        <v>16526</v>
      </c>
      <c r="O3206" s="70">
        <v>0.58333333333333337</v>
      </c>
      <c r="P3206" t="s">
        <v>45</v>
      </c>
      <c r="Q3206" t="s">
        <v>16543</v>
      </c>
      <c r="R3206" t="s">
        <v>17363</v>
      </c>
      <c r="T3206">
        <v>1911251742276</v>
      </c>
      <c r="U3206">
        <v>0</v>
      </c>
    </row>
    <row r="3207" spans="1:21" hidden="1">
      <c r="A3207" t="s">
        <v>16532</v>
      </c>
      <c r="B3207" t="s">
        <v>4735</v>
      </c>
      <c r="C3207" t="s">
        <v>41</v>
      </c>
      <c r="D3207">
        <v>254107221313</v>
      </c>
      <c r="E3207" t="s">
        <v>33</v>
      </c>
      <c r="F3207" t="s">
        <v>45</v>
      </c>
      <c r="G3207" t="s">
        <v>4600</v>
      </c>
      <c r="H3207">
        <v>254717262342</v>
      </c>
      <c r="I3207">
        <v>254717262342</v>
      </c>
      <c r="J3207" t="s">
        <v>17364</v>
      </c>
      <c r="K3207" t="s">
        <v>36</v>
      </c>
      <c r="L3207" t="s">
        <v>4128</v>
      </c>
      <c r="M3207" t="s">
        <v>7926</v>
      </c>
      <c r="N3207" t="s">
        <v>16526</v>
      </c>
      <c r="O3207" s="70">
        <v>0.45833333333333331</v>
      </c>
      <c r="P3207" s="75" t="s">
        <v>39</v>
      </c>
      <c r="Q3207" t="s">
        <v>16543</v>
      </c>
      <c r="R3207" t="s">
        <v>17365</v>
      </c>
      <c r="T3207">
        <v>0</v>
      </c>
      <c r="U3207" s="75">
        <v>0</v>
      </c>
    </row>
    <row r="3208" spans="1:21" hidden="1">
      <c r="A3208" t="s">
        <v>16532</v>
      </c>
      <c r="B3208" t="s">
        <v>4735</v>
      </c>
      <c r="C3208" t="s">
        <v>41</v>
      </c>
      <c r="D3208">
        <v>254107221313</v>
      </c>
      <c r="E3208" t="s">
        <v>33</v>
      </c>
      <c r="F3208" t="s">
        <v>45</v>
      </c>
      <c r="G3208" t="s">
        <v>255</v>
      </c>
      <c r="H3208">
        <v>254723059318</v>
      </c>
      <c r="I3208">
        <v>254723059318</v>
      </c>
      <c r="J3208" t="s">
        <v>17366</v>
      </c>
      <c r="K3208" t="s">
        <v>36</v>
      </c>
      <c r="L3208" t="s">
        <v>4128</v>
      </c>
      <c r="M3208" t="s">
        <v>17367</v>
      </c>
      <c r="N3208" t="s">
        <v>16526</v>
      </c>
      <c r="O3208" s="70">
        <v>0.45833333333333331</v>
      </c>
      <c r="P3208" s="75" t="s">
        <v>67</v>
      </c>
      <c r="Q3208" t="s">
        <v>16543</v>
      </c>
      <c r="R3208" t="s">
        <v>12139</v>
      </c>
      <c r="T3208">
        <v>0</v>
      </c>
      <c r="U3208" s="75" t="s">
        <v>4247</v>
      </c>
    </row>
    <row r="3209" spans="1:21" hidden="1">
      <c r="A3209" t="s">
        <v>16532</v>
      </c>
      <c r="B3209" t="s">
        <v>4381</v>
      </c>
      <c r="C3209" t="s">
        <v>41</v>
      </c>
      <c r="D3209">
        <v>788401220</v>
      </c>
      <c r="E3209" t="s">
        <v>33</v>
      </c>
      <c r="F3209" t="s">
        <v>45</v>
      </c>
      <c r="G3209" t="s">
        <v>17368</v>
      </c>
      <c r="H3209">
        <v>751807484</v>
      </c>
      <c r="I3209">
        <v>700807484</v>
      </c>
      <c r="J3209" t="s">
        <v>17369</v>
      </c>
      <c r="K3209" t="s">
        <v>36</v>
      </c>
      <c r="L3209" t="s">
        <v>4129</v>
      </c>
      <c r="M3209" t="s">
        <v>17370</v>
      </c>
      <c r="N3209" t="s">
        <v>16526</v>
      </c>
      <c r="O3209" s="70">
        <v>0.33333333333333331</v>
      </c>
      <c r="P3209" t="s">
        <v>45</v>
      </c>
      <c r="Q3209" t="s">
        <v>16543</v>
      </c>
      <c r="R3209" t="s">
        <v>16787</v>
      </c>
      <c r="T3209">
        <v>1911251742350</v>
      </c>
      <c r="U3209">
        <v>0</v>
      </c>
    </row>
    <row r="3210" spans="1:21">
      <c r="A3210" t="s">
        <v>16532</v>
      </c>
      <c r="B3210" t="s">
        <v>510</v>
      </c>
      <c r="C3210" t="s">
        <v>1159</v>
      </c>
      <c r="D3210">
        <v>254732277238</v>
      </c>
      <c r="E3210" t="s">
        <v>33</v>
      </c>
      <c r="F3210" t="s">
        <v>45</v>
      </c>
      <c r="G3210" t="s">
        <v>17373</v>
      </c>
      <c r="H3210">
        <v>254732277238</v>
      </c>
      <c r="I3210">
        <v>254792830016</v>
      </c>
      <c r="J3210" t="s">
        <v>17374</v>
      </c>
      <c r="K3210" t="s">
        <v>36</v>
      </c>
      <c r="L3210" t="s">
        <v>1196</v>
      </c>
      <c r="M3210" t="s">
        <v>17375</v>
      </c>
      <c r="N3210" t="s">
        <v>16526</v>
      </c>
      <c r="O3210" s="70">
        <v>0.58333333333333337</v>
      </c>
      <c r="P3210" t="s">
        <v>45</v>
      </c>
      <c r="Q3210" t="s">
        <v>16543</v>
      </c>
      <c r="R3210" t="s">
        <v>12357</v>
      </c>
      <c r="T3210">
        <v>1911251742656</v>
      </c>
      <c r="U3210">
        <v>0</v>
      </c>
    </row>
    <row r="3211" spans="1:21" hidden="1">
      <c r="A3211" t="s">
        <v>16532</v>
      </c>
      <c r="B3211" t="s">
        <v>2256</v>
      </c>
      <c r="C3211" t="s">
        <v>41</v>
      </c>
      <c r="D3211">
        <v>731063955</v>
      </c>
      <c r="E3211" t="s">
        <v>33</v>
      </c>
      <c r="F3211" t="s">
        <v>45</v>
      </c>
      <c r="G3211" t="s">
        <v>17376</v>
      </c>
      <c r="H3211">
        <v>254787873723</v>
      </c>
      <c r="I3211">
        <v>254711101760</v>
      </c>
      <c r="J3211" t="s">
        <v>17377</v>
      </c>
      <c r="K3211" t="s">
        <v>36</v>
      </c>
      <c r="L3211" t="s">
        <v>3918</v>
      </c>
      <c r="M3211" t="s">
        <v>9517</v>
      </c>
      <c r="N3211" t="s">
        <v>16526</v>
      </c>
      <c r="O3211" s="70">
        <v>0.45833333333333331</v>
      </c>
      <c r="P3211" t="s">
        <v>45</v>
      </c>
      <c r="Q3211" t="s">
        <v>16543</v>
      </c>
      <c r="R3211" t="s">
        <v>16594</v>
      </c>
      <c r="T3211">
        <v>1911251742697</v>
      </c>
      <c r="U3211">
        <v>0</v>
      </c>
    </row>
    <row r="3212" spans="1:21" hidden="1">
      <c r="A3212" t="s">
        <v>16532</v>
      </c>
      <c r="B3212" t="s">
        <v>4191</v>
      </c>
      <c r="C3212" t="s">
        <v>41</v>
      </c>
      <c r="D3212">
        <v>254731063955</v>
      </c>
      <c r="E3212" t="s">
        <v>33</v>
      </c>
      <c r="F3212" t="s">
        <v>45</v>
      </c>
      <c r="G3212" t="s">
        <v>17379</v>
      </c>
      <c r="H3212">
        <v>254713968376</v>
      </c>
      <c r="I3212">
        <v>254713968376</v>
      </c>
      <c r="J3212" t="s">
        <v>17380</v>
      </c>
      <c r="K3212" t="s">
        <v>36</v>
      </c>
      <c r="L3212" t="s">
        <v>3918</v>
      </c>
      <c r="M3212" t="s">
        <v>17381</v>
      </c>
      <c r="N3212" t="s">
        <v>16526</v>
      </c>
      <c r="O3212" s="70">
        <v>0.45833333333333331</v>
      </c>
      <c r="P3212" t="s">
        <v>45</v>
      </c>
      <c r="Q3212" t="s">
        <v>16543</v>
      </c>
      <c r="R3212" t="s">
        <v>17208</v>
      </c>
      <c r="T3212">
        <v>1911251742753</v>
      </c>
      <c r="U3212">
        <v>0</v>
      </c>
    </row>
    <row r="3213" spans="1:21" hidden="1">
      <c r="A3213" t="s">
        <v>16532</v>
      </c>
      <c r="B3213" t="s">
        <v>2256</v>
      </c>
      <c r="C3213" t="s">
        <v>41</v>
      </c>
      <c r="D3213">
        <v>254731063955</v>
      </c>
      <c r="E3213" t="s">
        <v>33</v>
      </c>
      <c r="F3213" t="s">
        <v>45</v>
      </c>
      <c r="G3213" t="s">
        <v>17382</v>
      </c>
      <c r="H3213">
        <v>254788437676</v>
      </c>
      <c r="I3213">
        <v>254722344199</v>
      </c>
      <c r="J3213" t="s">
        <v>17383</v>
      </c>
      <c r="K3213" t="s">
        <v>36</v>
      </c>
      <c r="L3213" t="s">
        <v>3918</v>
      </c>
      <c r="M3213" t="s">
        <v>17381</v>
      </c>
      <c r="N3213" t="s">
        <v>2513</v>
      </c>
      <c r="O3213" s="70">
        <v>0.45833333333333331</v>
      </c>
      <c r="P3213" t="s">
        <v>45</v>
      </c>
      <c r="Q3213" t="s">
        <v>16543</v>
      </c>
      <c r="R3213" t="s">
        <v>12368</v>
      </c>
      <c r="T3213">
        <v>1911251742824</v>
      </c>
      <c r="U3213">
        <v>0</v>
      </c>
    </row>
    <row r="3214" spans="1:21" hidden="1">
      <c r="A3214" t="s">
        <v>16532</v>
      </c>
      <c r="B3214" t="s">
        <v>2256</v>
      </c>
      <c r="C3214" t="s">
        <v>41</v>
      </c>
      <c r="D3214">
        <v>254731063955</v>
      </c>
      <c r="E3214" t="s">
        <v>33</v>
      </c>
      <c r="F3214" t="s">
        <v>45</v>
      </c>
      <c r="G3214" t="s">
        <v>2256</v>
      </c>
      <c r="H3214">
        <v>254788437676</v>
      </c>
      <c r="I3214">
        <v>254722344199</v>
      </c>
      <c r="J3214" t="s">
        <v>7052</v>
      </c>
      <c r="K3214" t="s">
        <v>36</v>
      </c>
      <c r="L3214" t="s">
        <v>3918</v>
      </c>
      <c r="M3214" t="s">
        <v>17384</v>
      </c>
      <c r="N3214" t="s">
        <v>16526</v>
      </c>
      <c r="O3214" s="70">
        <v>0.45833333333333331</v>
      </c>
      <c r="P3214" t="s">
        <v>45</v>
      </c>
      <c r="Q3214" t="s">
        <v>16543</v>
      </c>
      <c r="R3214" t="s">
        <v>4491</v>
      </c>
      <c r="T3214">
        <v>1911251742845</v>
      </c>
      <c r="U3214">
        <v>0</v>
      </c>
    </row>
    <row r="3215" spans="1:21" hidden="1">
      <c r="A3215" t="s">
        <v>16532</v>
      </c>
      <c r="B3215" t="s">
        <v>3129</v>
      </c>
      <c r="C3215" t="s">
        <v>41</v>
      </c>
      <c r="D3215">
        <v>780940795</v>
      </c>
      <c r="E3215" t="s">
        <v>33</v>
      </c>
      <c r="F3215" t="s">
        <v>45</v>
      </c>
      <c r="G3215" t="s">
        <v>17385</v>
      </c>
      <c r="I3215">
        <v>759964753</v>
      </c>
      <c r="J3215" t="s">
        <v>17386</v>
      </c>
      <c r="K3215" t="s">
        <v>36</v>
      </c>
      <c r="L3215" t="s">
        <v>3943</v>
      </c>
      <c r="M3215" t="s">
        <v>17387</v>
      </c>
      <c r="N3215" t="s">
        <v>16535</v>
      </c>
      <c r="O3215" s="70">
        <v>0.54166666666666663</v>
      </c>
      <c r="P3215" t="s">
        <v>45</v>
      </c>
      <c r="Q3215" t="s">
        <v>16543</v>
      </c>
      <c r="R3215" t="s">
        <v>17388</v>
      </c>
      <c r="T3215">
        <v>1911251742876</v>
      </c>
      <c r="U3215">
        <v>0</v>
      </c>
    </row>
    <row r="3216" spans="1:21" hidden="1">
      <c r="A3216" t="s">
        <v>16532</v>
      </c>
      <c r="B3216" t="s">
        <v>5492</v>
      </c>
      <c r="C3216" t="s">
        <v>41</v>
      </c>
      <c r="D3216">
        <v>254788201147</v>
      </c>
      <c r="E3216" t="s">
        <v>33</v>
      </c>
      <c r="F3216" t="s">
        <v>3886</v>
      </c>
      <c r="G3216" t="s">
        <v>17389</v>
      </c>
      <c r="H3216">
        <v>254753221785</v>
      </c>
      <c r="I3216">
        <v>354725403691</v>
      </c>
      <c r="J3216" t="s">
        <v>17390</v>
      </c>
      <c r="K3216" t="s">
        <v>36</v>
      </c>
      <c r="L3216" t="s">
        <v>3975</v>
      </c>
      <c r="M3216" t="s">
        <v>8904</v>
      </c>
      <c r="N3216" t="s">
        <v>16526</v>
      </c>
      <c r="O3216" s="70">
        <v>0.33333333333333331</v>
      </c>
      <c r="P3216" t="s">
        <v>3886</v>
      </c>
      <c r="R3216"/>
      <c r="U3216"/>
    </row>
    <row r="3217" spans="1:21" hidden="1">
      <c r="A3217" t="s">
        <v>16532</v>
      </c>
      <c r="B3217" t="s">
        <v>5492</v>
      </c>
      <c r="C3217" t="s">
        <v>41</v>
      </c>
      <c r="D3217">
        <v>254788201147</v>
      </c>
      <c r="E3217" t="s">
        <v>33</v>
      </c>
      <c r="F3217" t="s">
        <v>3886</v>
      </c>
      <c r="G3217" t="s">
        <v>17391</v>
      </c>
      <c r="H3217">
        <v>753221895</v>
      </c>
      <c r="I3217">
        <v>726432178</v>
      </c>
      <c r="J3217" t="s">
        <v>17392</v>
      </c>
      <c r="K3217" t="s">
        <v>36</v>
      </c>
      <c r="L3217" t="s">
        <v>3975</v>
      </c>
      <c r="M3217" t="s">
        <v>4337</v>
      </c>
      <c r="N3217" t="s">
        <v>16539</v>
      </c>
      <c r="O3217" s="70">
        <v>0.33333333333333331</v>
      </c>
      <c r="P3217" t="s">
        <v>3886</v>
      </c>
      <c r="R3217"/>
      <c r="U3217"/>
    </row>
    <row r="3218" spans="1:21" hidden="1">
      <c r="A3218" t="s">
        <v>16532</v>
      </c>
      <c r="B3218" t="s">
        <v>5492</v>
      </c>
      <c r="C3218" t="s">
        <v>41</v>
      </c>
      <c r="D3218">
        <v>254788201247</v>
      </c>
      <c r="E3218" t="s">
        <v>33</v>
      </c>
      <c r="F3218" t="s">
        <v>45</v>
      </c>
      <c r="G3218" t="s">
        <v>17393</v>
      </c>
      <c r="H3218">
        <v>117273897</v>
      </c>
      <c r="I3218">
        <v>117273897</v>
      </c>
      <c r="J3218" t="s">
        <v>17394</v>
      </c>
      <c r="K3218" t="s">
        <v>36</v>
      </c>
      <c r="L3218" t="s">
        <v>5495</v>
      </c>
      <c r="M3218" t="s">
        <v>17395</v>
      </c>
      <c r="N3218" t="s">
        <v>16526</v>
      </c>
      <c r="O3218" s="70">
        <v>0.33333333333333331</v>
      </c>
      <c r="P3218" t="s">
        <v>45</v>
      </c>
      <c r="Q3218" t="s">
        <v>16543</v>
      </c>
      <c r="R3218" s="72">
        <v>0.47638888888888886</v>
      </c>
      <c r="T3218">
        <v>1911251742664</v>
      </c>
      <c r="U3218">
        <v>0</v>
      </c>
    </row>
    <row r="3219" spans="1:21">
      <c r="A3219" t="s">
        <v>16532</v>
      </c>
      <c r="B3219" t="s">
        <v>511</v>
      </c>
      <c r="C3219" t="s">
        <v>1156</v>
      </c>
      <c r="D3219">
        <v>781022275</v>
      </c>
      <c r="E3219" t="s">
        <v>33</v>
      </c>
      <c r="F3219" t="s">
        <v>45</v>
      </c>
      <c r="G3219" t="s">
        <v>17396</v>
      </c>
      <c r="H3219">
        <v>254786847129</v>
      </c>
      <c r="I3219">
        <v>254720701351</v>
      </c>
      <c r="J3219" t="s">
        <v>17397</v>
      </c>
      <c r="K3219" t="s">
        <v>36</v>
      </c>
      <c r="L3219" t="s">
        <v>1196</v>
      </c>
      <c r="M3219" t="s">
        <v>17398</v>
      </c>
      <c r="N3219" t="s">
        <v>16526</v>
      </c>
      <c r="O3219" s="70">
        <v>0.45833333333333331</v>
      </c>
      <c r="P3219" t="s">
        <v>45</v>
      </c>
      <c r="Q3219" t="s">
        <v>16543</v>
      </c>
      <c r="R3219" s="72">
        <v>0.48125000000000001</v>
      </c>
      <c r="T3219">
        <v>1911251742682</v>
      </c>
      <c r="U3219">
        <v>0</v>
      </c>
    </row>
    <row r="3220" spans="1:21" hidden="1">
      <c r="A3220" t="s">
        <v>16532</v>
      </c>
      <c r="B3220" t="s">
        <v>2305</v>
      </c>
      <c r="C3220" t="s">
        <v>41</v>
      </c>
      <c r="D3220">
        <v>732620123</v>
      </c>
      <c r="E3220" t="s">
        <v>33</v>
      </c>
      <c r="F3220" t="s">
        <v>3886</v>
      </c>
      <c r="G3220" t="s">
        <v>17399</v>
      </c>
      <c r="I3220">
        <v>254714701061</v>
      </c>
      <c r="J3220" t="s">
        <v>17400</v>
      </c>
      <c r="K3220" t="s">
        <v>36</v>
      </c>
      <c r="L3220" t="s">
        <v>3896</v>
      </c>
      <c r="M3220" t="s">
        <v>1227</v>
      </c>
      <c r="N3220" t="s">
        <v>16533</v>
      </c>
      <c r="O3220" s="70">
        <v>0.54166666666666663</v>
      </c>
      <c r="P3220" t="s">
        <v>3886</v>
      </c>
      <c r="R3220"/>
      <c r="U3220"/>
    </row>
    <row r="3221" spans="1:21" hidden="1">
      <c r="A3221" t="s">
        <v>16532</v>
      </c>
      <c r="B3221" t="s">
        <v>1587</v>
      </c>
      <c r="C3221" t="s">
        <v>41</v>
      </c>
      <c r="D3221">
        <v>789026673</v>
      </c>
      <c r="E3221" t="s">
        <v>33</v>
      </c>
      <c r="F3221" t="s">
        <v>3886</v>
      </c>
      <c r="G3221" t="s">
        <v>3307</v>
      </c>
      <c r="H3221">
        <v>254739248812</v>
      </c>
      <c r="I3221">
        <v>254739248812</v>
      </c>
      <c r="J3221" t="s">
        <v>17401</v>
      </c>
      <c r="K3221" t="s">
        <v>36</v>
      </c>
      <c r="L3221" t="s">
        <v>3896</v>
      </c>
      <c r="M3221" t="s">
        <v>2843</v>
      </c>
      <c r="N3221" s="22">
        <v>45972</v>
      </c>
      <c r="O3221" s="70">
        <v>0.45833333333333331</v>
      </c>
      <c r="P3221" t="s">
        <v>3886</v>
      </c>
      <c r="R3221"/>
      <c r="U3221"/>
    </row>
    <row r="3222" spans="1:21" hidden="1">
      <c r="A3222" t="s">
        <v>16532</v>
      </c>
      <c r="B3222" t="s">
        <v>1587</v>
      </c>
      <c r="C3222" t="s">
        <v>41</v>
      </c>
      <c r="D3222">
        <v>789026673</v>
      </c>
      <c r="E3222" t="s">
        <v>33</v>
      </c>
      <c r="F3222" t="s">
        <v>3886</v>
      </c>
      <c r="G3222" t="s">
        <v>3309</v>
      </c>
      <c r="H3222">
        <v>762058142</v>
      </c>
      <c r="I3222">
        <v>762058142</v>
      </c>
      <c r="J3222" t="s">
        <v>3310</v>
      </c>
      <c r="K3222" t="s">
        <v>36</v>
      </c>
      <c r="L3222" t="s">
        <v>3896</v>
      </c>
      <c r="M3222" t="s">
        <v>3306</v>
      </c>
      <c r="N3222" t="s">
        <v>16532</v>
      </c>
      <c r="O3222" s="70">
        <v>0.58333333333333337</v>
      </c>
      <c r="P3222" t="s">
        <v>3886</v>
      </c>
      <c r="R3222"/>
      <c r="U3222"/>
    </row>
    <row r="3223" spans="1:21" hidden="1">
      <c r="A3223" t="s">
        <v>16532</v>
      </c>
      <c r="B3223" t="s">
        <v>1587</v>
      </c>
      <c r="C3223" t="s">
        <v>41</v>
      </c>
      <c r="D3223">
        <v>789026673</v>
      </c>
      <c r="E3223" t="s">
        <v>33</v>
      </c>
      <c r="F3223" t="s">
        <v>3886</v>
      </c>
      <c r="G3223" t="s">
        <v>17402</v>
      </c>
      <c r="H3223">
        <v>790497670</v>
      </c>
      <c r="I3223">
        <v>790497670</v>
      </c>
      <c r="J3223" t="s">
        <v>3312</v>
      </c>
      <c r="K3223" t="s">
        <v>36</v>
      </c>
      <c r="L3223" t="s">
        <v>3896</v>
      </c>
      <c r="M3223" t="s">
        <v>2843</v>
      </c>
      <c r="N3223" t="s">
        <v>16532</v>
      </c>
      <c r="O3223" s="70">
        <v>0.54166666666666663</v>
      </c>
      <c r="P3223" t="s">
        <v>3886</v>
      </c>
      <c r="R3223"/>
      <c r="U3223"/>
    </row>
    <row r="3224" spans="1:21" hidden="1">
      <c r="A3224" t="s">
        <v>16532</v>
      </c>
      <c r="B3224" t="s">
        <v>1587</v>
      </c>
      <c r="C3224" t="s">
        <v>41</v>
      </c>
      <c r="D3224">
        <v>789026673</v>
      </c>
      <c r="E3224" t="s">
        <v>33</v>
      </c>
      <c r="F3224" t="s">
        <v>3886</v>
      </c>
      <c r="G3224" t="s">
        <v>17403</v>
      </c>
      <c r="H3224">
        <v>736629977</v>
      </c>
      <c r="I3224">
        <v>736629977</v>
      </c>
      <c r="J3224" t="s">
        <v>17404</v>
      </c>
      <c r="K3224" t="s">
        <v>36</v>
      </c>
      <c r="L3224" t="s">
        <v>3896</v>
      </c>
      <c r="M3224" t="s">
        <v>3306</v>
      </c>
      <c r="N3224" t="s">
        <v>16532</v>
      </c>
      <c r="O3224" s="70">
        <v>0.5</v>
      </c>
      <c r="P3224" t="s">
        <v>3886</v>
      </c>
      <c r="R3224"/>
      <c r="U3224"/>
    </row>
    <row r="3225" spans="1:21" hidden="1">
      <c r="A3225" t="s">
        <v>16532</v>
      </c>
      <c r="B3225" t="s">
        <v>1587</v>
      </c>
      <c r="C3225" t="s">
        <v>41</v>
      </c>
      <c r="D3225">
        <v>789026673</v>
      </c>
      <c r="E3225" t="s">
        <v>33</v>
      </c>
      <c r="F3225" t="s">
        <v>3886</v>
      </c>
      <c r="G3225" t="s">
        <v>17405</v>
      </c>
      <c r="H3225">
        <v>254720467838</v>
      </c>
      <c r="I3225">
        <v>254720467838</v>
      </c>
      <c r="J3225" t="s">
        <v>17406</v>
      </c>
      <c r="K3225" t="s">
        <v>36</v>
      </c>
      <c r="L3225" t="s">
        <v>1196</v>
      </c>
      <c r="M3225" t="s">
        <v>3315</v>
      </c>
      <c r="N3225" t="s">
        <v>16532</v>
      </c>
      <c r="O3225" s="70">
        <v>0.54166666666666663</v>
      </c>
      <c r="P3225" t="s">
        <v>3886</v>
      </c>
      <c r="R3225"/>
      <c r="U3225"/>
    </row>
    <row r="3226" spans="1:21" hidden="1">
      <c r="A3226" t="s">
        <v>16532</v>
      </c>
      <c r="B3226">
        <v>759616318</v>
      </c>
      <c r="C3226" t="s">
        <v>41</v>
      </c>
      <c r="D3226">
        <v>789026673</v>
      </c>
      <c r="E3226" t="s">
        <v>33</v>
      </c>
      <c r="F3226" t="s">
        <v>3886</v>
      </c>
      <c r="G3226" t="s">
        <v>7915</v>
      </c>
      <c r="H3226">
        <v>759616318</v>
      </c>
      <c r="I3226">
        <v>759616318</v>
      </c>
      <c r="J3226" t="s">
        <v>17407</v>
      </c>
      <c r="K3226" t="s">
        <v>36</v>
      </c>
      <c r="L3226" t="s">
        <v>3896</v>
      </c>
      <c r="M3226" t="s">
        <v>2843</v>
      </c>
      <c r="N3226" t="s">
        <v>16532</v>
      </c>
      <c r="O3226" s="70">
        <v>0.54166666666666663</v>
      </c>
      <c r="P3226" t="s">
        <v>3886</v>
      </c>
      <c r="R3226"/>
      <c r="U3226"/>
    </row>
    <row r="3227" spans="1:21" hidden="1">
      <c r="A3227" t="s">
        <v>16526</v>
      </c>
      <c r="B3227" t="s">
        <v>4103</v>
      </c>
      <c r="C3227" t="s">
        <v>41</v>
      </c>
      <c r="D3227">
        <v>780961460</v>
      </c>
      <c r="E3227" t="s">
        <v>33</v>
      </c>
      <c r="F3227" t="s">
        <v>45</v>
      </c>
      <c r="G3227" t="s">
        <v>17408</v>
      </c>
      <c r="H3227">
        <v>748851810</v>
      </c>
      <c r="I3227">
        <v>748851810</v>
      </c>
      <c r="J3227" t="s">
        <v>17409</v>
      </c>
      <c r="K3227" t="s">
        <v>36</v>
      </c>
      <c r="L3227" t="s">
        <v>4128</v>
      </c>
      <c r="M3227" t="s">
        <v>17410</v>
      </c>
      <c r="N3227" t="s">
        <v>2513</v>
      </c>
      <c r="O3227" s="70">
        <v>0.54166666666666663</v>
      </c>
      <c r="P3227" s="75" t="s">
        <v>67</v>
      </c>
      <c r="Q3227" t="s">
        <v>16543</v>
      </c>
      <c r="R3227" s="72">
        <v>0.50208333333333333</v>
      </c>
      <c r="T3227">
        <v>0</v>
      </c>
      <c r="U3227" s="75" t="s">
        <v>4079</v>
      </c>
    </row>
    <row r="3228" spans="1:21" hidden="1">
      <c r="A3228" t="s">
        <v>16526</v>
      </c>
      <c r="B3228" t="s">
        <v>4103</v>
      </c>
      <c r="C3228" t="s">
        <v>41</v>
      </c>
      <c r="D3228">
        <v>780961460</v>
      </c>
      <c r="E3228" t="s">
        <v>33</v>
      </c>
      <c r="F3228" t="s">
        <v>45</v>
      </c>
      <c r="G3228" t="s">
        <v>17411</v>
      </c>
      <c r="H3228">
        <v>701090510</v>
      </c>
      <c r="I3228">
        <v>100703909</v>
      </c>
      <c r="J3228" t="s">
        <v>17412</v>
      </c>
      <c r="K3228" t="s">
        <v>36</v>
      </c>
      <c r="L3228" t="s">
        <v>1196</v>
      </c>
      <c r="M3228" t="s">
        <v>6906</v>
      </c>
      <c r="N3228" t="s">
        <v>16526</v>
      </c>
      <c r="O3228" s="70">
        <v>0.66666666666666663</v>
      </c>
      <c r="P3228" s="75" t="s">
        <v>67</v>
      </c>
      <c r="Q3228" t="s">
        <v>16543</v>
      </c>
      <c r="R3228" s="72">
        <v>0.51041666666666663</v>
      </c>
      <c r="T3228">
        <v>0</v>
      </c>
      <c r="U3228" s="75" t="s">
        <v>114</v>
      </c>
    </row>
    <row r="3229" spans="1:21" hidden="1">
      <c r="A3229" t="s">
        <v>16526</v>
      </c>
      <c r="B3229" t="s">
        <v>2317</v>
      </c>
      <c r="C3229" t="s">
        <v>41</v>
      </c>
      <c r="D3229">
        <v>107393991</v>
      </c>
      <c r="E3229" t="s">
        <v>33</v>
      </c>
      <c r="F3229" t="s">
        <v>45</v>
      </c>
      <c r="G3229" t="s">
        <v>17413</v>
      </c>
      <c r="H3229">
        <v>794351404</v>
      </c>
      <c r="I3229">
        <v>794351404</v>
      </c>
      <c r="J3229" t="s">
        <v>17414</v>
      </c>
      <c r="K3229" t="s">
        <v>36</v>
      </c>
      <c r="L3229" t="s">
        <v>4076</v>
      </c>
      <c r="M3229" t="s">
        <v>17415</v>
      </c>
      <c r="N3229" t="s">
        <v>16526</v>
      </c>
      <c r="O3229" s="70">
        <v>0.375</v>
      </c>
      <c r="P3229" s="75" t="s">
        <v>67</v>
      </c>
      <c r="Q3229" t="s">
        <v>16543</v>
      </c>
      <c r="R3229" s="72">
        <v>0.69027777777777777</v>
      </c>
      <c r="T3229">
        <v>0</v>
      </c>
      <c r="U3229" s="75" t="s">
        <v>114</v>
      </c>
    </row>
    <row r="3230" spans="1:21" hidden="1">
      <c r="A3230" t="s">
        <v>16526</v>
      </c>
      <c r="B3230" t="s">
        <v>2317</v>
      </c>
      <c r="C3230" t="s">
        <v>41</v>
      </c>
      <c r="D3230">
        <v>107393991</v>
      </c>
      <c r="E3230" t="s">
        <v>33</v>
      </c>
      <c r="F3230" t="s">
        <v>45</v>
      </c>
      <c r="G3230" t="s">
        <v>5472</v>
      </c>
      <c r="H3230">
        <v>719616240</v>
      </c>
      <c r="I3230">
        <v>719616240</v>
      </c>
      <c r="J3230" t="s">
        <v>17416</v>
      </c>
      <c r="K3230" t="s">
        <v>36</v>
      </c>
      <c r="L3230" t="s">
        <v>4076</v>
      </c>
      <c r="M3230" t="s">
        <v>17417</v>
      </c>
      <c r="N3230" t="s">
        <v>16526</v>
      </c>
      <c r="O3230" s="70">
        <v>0.375</v>
      </c>
      <c r="P3230" t="s">
        <v>45</v>
      </c>
      <c r="Q3230" t="s">
        <v>16543</v>
      </c>
      <c r="R3230" s="72">
        <v>0.51458333333333328</v>
      </c>
      <c r="T3230">
        <v>1911251742825</v>
      </c>
      <c r="U3230">
        <v>0</v>
      </c>
    </row>
    <row r="3231" spans="1:21" hidden="1">
      <c r="A3231" t="s">
        <v>16526</v>
      </c>
      <c r="B3231" t="s">
        <v>2317</v>
      </c>
      <c r="C3231" t="s">
        <v>41</v>
      </c>
      <c r="D3231">
        <v>107393991</v>
      </c>
      <c r="E3231" t="s">
        <v>33</v>
      </c>
      <c r="F3231" t="s">
        <v>45</v>
      </c>
      <c r="G3231" t="s">
        <v>5537</v>
      </c>
      <c r="H3231">
        <v>769171773</v>
      </c>
      <c r="I3231">
        <v>769171773</v>
      </c>
      <c r="J3231" t="s">
        <v>17418</v>
      </c>
      <c r="K3231" t="s">
        <v>36</v>
      </c>
      <c r="L3231" t="s">
        <v>4076</v>
      </c>
      <c r="M3231" t="s">
        <v>17419</v>
      </c>
      <c r="N3231" t="s">
        <v>16526</v>
      </c>
      <c r="O3231" s="70">
        <v>0.41666666666666669</v>
      </c>
      <c r="P3231" t="s">
        <v>45</v>
      </c>
      <c r="Q3231" t="s">
        <v>16543</v>
      </c>
      <c r="R3231" s="72">
        <v>0.52569444444444446</v>
      </c>
      <c r="T3231">
        <v>1911251742877</v>
      </c>
      <c r="U3231">
        <v>0</v>
      </c>
    </row>
    <row r="3232" spans="1:21" hidden="1">
      <c r="A3232" t="s">
        <v>16526</v>
      </c>
      <c r="B3232" t="s">
        <v>142</v>
      </c>
      <c r="C3232" t="s">
        <v>41</v>
      </c>
      <c r="D3232">
        <v>784172048</v>
      </c>
      <c r="E3232" t="s">
        <v>33</v>
      </c>
      <c r="F3232" t="s">
        <v>45</v>
      </c>
      <c r="G3232" t="s">
        <v>8536</v>
      </c>
      <c r="H3232">
        <v>743314664</v>
      </c>
      <c r="I3232">
        <v>728444481</v>
      </c>
      <c r="J3232" t="s">
        <v>8537</v>
      </c>
      <c r="K3232" t="s">
        <v>36</v>
      </c>
      <c r="L3232" t="s">
        <v>1196</v>
      </c>
      <c r="M3232" t="s">
        <v>17420</v>
      </c>
      <c r="N3232" t="s">
        <v>2513</v>
      </c>
      <c r="O3232" s="70">
        <v>0.45833333333333331</v>
      </c>
      <c r="P3232" t="s">
        <v>45</v>
      </c>
      <c r="Q3232" t="s">
        <v>16543</v>
      </c>
      <c r="R3232" s="72">
        <v>0.53125</v>
      </c>
      <c r="T3232">
        <v>1911251742896</v>
      </c>
      <c r="U3232">
        <v>0</v>
      </c>
    </row>
    <row r="3233" spans="1:21" hidden="1">
      <c r="A3233" t="s">
        <v>16526</v>
      </c>
      <c r="B3233" t="s">
        <v>9490</v>
      </c>
      <c r="C3233" t="s">
        <v>41</v>
      </c>
      <c r="D3233">
        <v>782244288</v>
      </c>
      <c r="E3233" t="s">
        <v>33</v>
      </c>
      <c r="F3233" t="s">
        <v>45</v>
      </c>
      <c r="G3233" t="s">
        <v>17421</v>
      </c>
      <c r="H3233">
        <v>724035508</v>
      </c>
      <c r="I3233">
        <v>756661000</v>
      </c>
      <c r="J3233" t="s">
        <v>17422</v>
      </c>
      <c r="K3233" t="s">
        <v>36</v>
      </c>
      <c r="L3233" t="s">
        <v>1196</v>
      </c>
      <c r="M3233" t="s">
        <v>17423</v>
      </c>
      <c r="N3233" t="s">
        <v>16526</v>
      </c>
      <c r="O3233" s="70">
        <v>0.625</v>
      </c>
      <c r="P3233" s="75" t="s">
        <v>39</v>
      </c>
      <c r="Q3233" t="s">
        <v>16543</v>
      </c>
      <c r="R3233" s="72">
        <v>0.62777777777777777</v>
      </c>
      <c r="T3233">
        <v>0</v>
      </c>
      <c r="U3233" s="75">
        <v>0</v>
      </c>
    </row>
    <row r="3234" spans="1:21" hidden="1">
      <c r="A3234" t="s">
        <v>16526</v>
      </c>
      <c r="B3234" t="s">
        <v>4103</v>
      </c>
      <c r="C3234" t="s">
        <v>41</v>
      </c>
      <c r="D3234">
        <v>780961460</v>
      </c>
      <c r="E3234" t="s">
        <v>33</v>
      </c>
      <c r="F3234" t="s">
        <v>45</v>
      </c>
      <c r="G3234" t="s">
        <v>17424</v>
      </c>
      <c r="H3234">
        <v>705292197</v>
      </c>
      <c r="I3234">
        <v>705292197</v>
      </c>
      <c r="J3234" t="s">
        <v>17425</v>
      </c>
      <c r="K3234" t="s">
        <v>36</v>
      </c>
      <c r="L3234" t="s">
        <v>3943</v>
      </c>
      <c r="M3234" t="s">
        <v>17426</v>
      </c>
      <c r="N3234" t="s">
        <v>2513</v>
      </c>
      <c r="O3234" s="70">
        <v>0.33333333333333331</v>
      </c>
      <c r="P3234" t="s">
        <v>45</v>
      </c>
      <c r="Q3234" t="s">
        <v>16543</v>
      </c>
      <c r="R3234" s="72">
        <v>0.63888888888888884</v>
      </c>
      <c r="T3234">
        <v>1911251743308</v>
      </c>
      <c r="U3234">
        <v>0</v>
      </c>
    </row>
    <row r="3235" spans="1:21" hidden="1">
      <c r="A3235" t="s">
        <v>16526</v>
      </c>
      <c r="B3235" t="s">
        <v>9490</v>
      </c>
      <c r="C3235" t="s">
        <v>41</v>
      </c>
      <c r="D3235">
        <v>782244288</v>
      </c>
      <c r="E3235" t="s">
        <v>33</v>
      </c>
      <c r="F3235" t="s">
        <v>45</v>
      </c>
      <c r="G3235" t="s">
        <v>17427</v>
      </c>
      <c r="H3235">
        <v>720239753</v>
      </c>
      <c r="I3235">
        <v>756661000</v>
      </c>
      <c r="J3235" t="s">
        <v>17428</v>
      </c>
      <c r="K3235" t="s">
        <v>36</v>
      </c>
      <c r="L3235" t="s">
        <v>1196</v>
      </c>
      <c r="M3235" t="s">
        <v>17429</v>
      </c>
      <c r="N3235" t="s">
        <v>16526</v>
      </c>
      <c r="O3235" s="70">
        <v>0.625</v>
      </c>
      <c r="P3235" s="75" t="s">
        <v>39</v>
      </c>
      <c r="Q3235" t="s">
        <v>16543</v>
      </c>
      <c r="R3235" s="72">
        <v>0.63611111111111107</v>
      </c>
      <c r="T3235">
        <v>0</v>
      </c>
      <c r="U3235" s="75">
        <v>0</v>
      </c>
    </row>
    <row r="3236" spans="1:21" hidden="1">
      <c r="A3236" t="s">
        <v>16526</v>
      </c>
      <c r="B3236" t="s">
        <v>5632</v>
      </c>
      <c r="C3236" t="s">
        <v>41</v>
      </c>
      <c r="D3236">
        <v>254788374099</v>
      </c>
      <c r="E3236" t="s">
        <v>33</v>
      </c>
      <c r="F3236" t="s">
        <v>45</v>
      </c>
      <c r="G3236" t="s">
        <v>17432</v>
      </c>
      <c r="I3236">
        <v>702106438</v>
      </c>
      <c r="J3236" t="s">
        <v>17433</v>
      </c>
      <c r="K3236" t="s">
        <v>36</v>
      </c>
      <c r="L3236" t="s">
        <v>3896</v>
      </c>
      <c r="M3236" t="s">
        <v>17434</v>
      </c>
      <c r="N3236" t="s">
        <v>16526</v>
      </c>
      <c r="O3236" s="70">
        <v>0.41666666666666669</v>
      </c>
      <c r="P3236" t="s">
        <v>45</v>
      </c>
      <c r="Q3236" t="s">
        <v>16543</v>
      </c>
      <c r="R3236" s="72">
        <v>0.6430555555555556</v>
      </c>
      <c r="T3236">
        <v>1911251743310</v>
      </c>
      <c r="U3236">
        <v>0</v>
      </c>
    </row>
    <row r="3237" spans="1:21" hidden="1">
      <c r="A3237" t="s">
        <v>16526</v>
      </c>
      <c r="B3237" t="s">
        <v>2014</v>
      </c>
      <c r="C3237" t="s">
        <v>41</v>
      </c>
      <c r="D3237">
        <v>781044277</v>
      </c>
      <c r="E3237" t="s">
        <v>33</v>
      </c>
      <c r="F3237" t="s">
        <v>45</v>
      </c>
      <c r="G3237" t="s">
        <v>17435</v>
      </c>
      <c r="I3237">
        <v>717690149</v>
      </c>
      <c r="J3237" t="s">
        <v>17436</v>
      </c>
      <c r="K3237" t="s">
        <v>36</v>
      </c>
      <c r="L3237" t="s">
        <v>3916</v>
      </c>
      <c r="M3237" t="s">
        <v>7132</v>
      </c>
      <c r="N3237" t="s">
        <v>16526</v>
      </c>
      <c r="O3237" s="70">
        <v>0.375</v>
      </c>
      <c r="P3237" s="75" t="s">
        <v>4124</v>
      </c>
      <c r="Q3237" t="s">
        <v>16543</v>
      </c>
      <c r="R3237" s="72">
        <v>0.51249999999999996</v>
      </c>
      <c r="T3237" t="s">
        <v>17437</v>
      </c>
      <c r="U3237" s="75">
        <v>0</v>
      </c>
    </row>
    <row r="3238" spans="1:21" hidden="1">
      <c r="A3238" t="s">
        <v>16526</v>
      </c>
      <c r="B3238" t="s">
        <v>2317</v>
      </c>
      <c r="C3238" t="s">
        <v>41</v>
      </c>
      <c r="D3238">
        <v>107393991</v>
      </c>
      <c r="E3238" t="s">
        <v>33</v>
      </c>
      <c r="F3238" t="s">
        <v>45</v>
      </c>
      <c r="G3238" t="s">
        <v>6635</v>
      </c>
      <c r="H3238">
        <v>788593566</v>
      </c>
      <c r="I3238">
        <v>788593566</v>
      </c>
      <c r="J3238" t="s">
        <v>6630</v>
      </c>
      <c r="K3238" t="s">
        <v>36</v>
      </c>
      <c r="L3238" t="s">
        <v>4076</v>
      </c>
      <c r="M3238" t="s">
        <v>16980</v>
      </c>
      <c r="N3238" t="s">
        <v>16526</v>
      </c>
      <c r="O3238" s="70">
        <v>0.41666666666666669</v>
      </c>
      <c r="P3238" t="s">
        <v>45</v>
      </c>
      <c r="Q3238" t="s">
        <v>16543</v>
      </c>
      <c r="R3238" s="72">
        <v>0.63263888888888886</v>
      </c>
      <c r="T3238">
        <v>1911251743267</v>
      </c>
      <c r="U3238">
        <v>0</v>
      </c>
    </row>
    <row r="3239" spans="1:21" hidden="1">
      <c r="A3239" t="s">
        <v>16526</v>
      </c>
      <c r="B3239" t="s">
        <v>4278</v>
      </c>
      <c r="C3239" t="s">
        <v>41</v>
      </c>
      <c r="D3239">
        <v>762144673</v>
      </c>
      <c r="E3239" t="s">
        <v>33</v>
      </c>
      <c r="F3239" t="s">
        <v>45</v>
      </c>
      <c r="G3239" t="s">
        <v>17438</v>
      </c>
      <c r="H3239">
        <v>111388931</v>
      </c>
      <c r="I3239">
        <v>111388931</v>
      </c>
      <c r="J3239" t="s">
        <v>17439</v>
      </c>
      <c r="K3239" t="s">
        <v>36</v>
      </c>
      <c r="L3239" t="s">
        <v>1196</v>
      </c>
      <c r="N3239" t="s">
        <v>16526</v>
      </c>
      <c r="O3239" s="70">
        <v>0.54166666666666663</v>
      </c>
      <c r="P3239" t="s">
        <v>45</v>
      </c>
      <c r="Q3239" t="s">
        <v>16543</v>
      </c>
      <c r="R3239" s="72">
        <v>0.53611111111111109</v>
      </c>
      <c r="T3239">
        <v>1911251742908</v>
      </c>
      <c r="U3239">
        <v>0</v>
      </c>
    </row>
    <row r="3240" spans="1:21" hidden="1">
      <c r="A3240" t="s">
        <v>16526</v>
      </c>
      <c r="B3240" t="s">
        <v>47</v>
      </c>
      <c r="C3240" t="s">
        <v>41</v>
      </c>
      <c r="D3240">
        <v>735633807</v>
      </c>
      <c r="E3240" t="s">
        <v>33</v>
      </c>
      <c r="F3240" t="s">
        <v>45</v>
      </c>
      <c r="G3240" t="s">
        <v>17440</v>
      </c>
      <c r="H3240">
        <v>751308028</v>
      </c>
      <c r="I3240">
        <v>751308028</v>
      </c>
      <c r="J3240" t="s">
        <v>17441</v>
      </c>
      <c r="K3240" t="s">
        <v>81</v>
      </c>
      <c r="L3240" t="s">
        <v>4081</v>
      </c>
      <c r="M3240" t="s">
        <v>17442</v>
      </c>
      <c r="N3240" t="s">
        <v>16526</v>
      </c>
      <c r="O3240" s="70">
        <v>0.375</v>
      </c>
      <c r="P3240" s="75" t="s">
        <v>67</v>
      </c>
      <c r="Q3240" t="s">
        <v>16543</v>
      </c>
      <c r="R3240" s="72">
        <v>0.55069444444444449</v>
      </c>
      <c r="T3240">
        <v>0</v>
      </c>
      <c r="U3240" s="75" t="s">
        <v>4355</v>
      </c>
    </row>
    <row r="3241" spans="1:21" hidden="1">
      <c r="A3241" t="s">
        <v>16526</v>
      </c>
      <c r="B3241" t="s">
        <v>47</v>
      </c>
      <c r="C3241" t="s">
        <v>41</v>
      </c>
      <c r="D3241">
        <v>735633807</v>
      </c>
      <c r="E3241" t="s">
        <v>33</v>
      </c>
      <c r="F3241" t="s">
        <v>45</v>
      </c>
      <c r="G3241" t="s">
        <v>17443</v>
      </c>
      <c r="H3241">
        <v>717031557</v>
      </c>
      <c r="I3241">
        <v>717031557</v>
      </c>
      <c r="J3241" t="s">
        <v>17444</v>
      </c>
      <c r="K3241" t="s">
        <v>36</v>
      </c>
      <c r="L3241" t="s">
        <v>1196</v>
      </c>
      <c r="M3241" t="s">
        <v>1281</v>
      </c>
      <c r="N3241" t="s">
        <v>16526</v>
      </c>
      <c r="O3241" s="70">
        <v>0.375</v>
      </c>
      <c r="P3241" t="s">
        <v>45</v>
      </c>
      <c r="Q3241" t="s">
        <v>16543</v>
      </c>
      <c r="R3241" t="s">
        <v>12168</v>
      </c>
      <c r="T3241">
        <v>1911251743152</v>
      </c>
      <c r="U3241">
        <v>0</v>
      </c>
    </row>
    <row r="3242" spans="1:21" hidden="1">
      <c r="A3242" t="s">
        <v>16526</v>
      </c>
      <c r="B3242" t="s">
        <v>123</v>
      </c>
      <c r="C3242" t="s">
        <v>41</v>
      </c>
      <c r="D3242">
        <v>735273778</v>
      </c>
      <c r="E3242" t="s">
        <v>33</v>
      </c>
      <c r="F3242" t="s">
        <v>45</v>
      </c>
      <c r="G3242" t="s">
        <v>17445</v>
      </c>
      <c r="H3242">
        <v>763389884</v>
      </c>
      <c r="I3242">
        <v>745564148</v>
      </c>
      <c r="J3242" t="s">
        <v>17446</v>
      </c>
      <c r="K3242" t="s">
        <v>36</v>
      </c>
      <c r="L3242" t="s">
        <v>3966</v>
      </c>
      <c r="M3242" t="s">
        <v>17447</v>
      </c>
      <c r="N3242" t="s">
        <v>16526</v>
      </c>
      <c r="O3242" s="70">
        <v>0.45833333333333331</v>
      </c>
      <c r="P3242" t="s">
        <v>45</v>
      </c>
      <c r="Q3242" t="s">
        <v>16543</v>
      </c>
      <c r="R3242" s="72">
        <v>0.60486111111111107</v>
      </c>
      <c r="T3242">
        <v>1911251743178</v>
      </c>
      <c r="U3242">
        <v>0</v>
      </c>
    </row>
    <row r="3243" spans="1:21" hidden="1">
      <c r="A3243" t="s">
        <v>16526</v>
      </c>
      <c r="B3243" t="s">
        <v>303</v>
      </c>
      <c r="C3243" t="s">
        <v>41</v>
      </c>
      <c r="D3243">
        <v>738709366</v>
      </c>
      <c r="E3243" t="s">
        <v>33</v>
      </c>
      <c r="F3243" t="s">
        <v>45</v>
      </c>
      <c r="G3243" t="s">
        <v>17448</v>
      </c>
      <c r="H3243">
        <v>736107340</v>
      </c>
      <c r="I3243">
        <v>706107340</v>
      </c>
      <c r="J3243" t="s">
        <v>17449</v>
      </c>
      <c r="K3243" t="s">
        <v>36</v>
      </c>
      <c r="L3243" t="s">
        <v>1196</v>
      </c>
      <c r="M3243" t="s">
        <v>17450</v>
      </c>
      <c r="N3243" t="s">
        <v>16526</v>
      </c>
      <c r="O3243" s="70">
        <v>0.41666666666666669</v>
      </c>
      <c r="P3243" t="s">
        <v>45</v>
      </c>
      <c r="Q3243" t="s">
        <v>16543</v>
      </c>
      <c r="R3243" s="72">
        <v>0.60138888888888886</v>
      </c>
      <c r="T3243">
        <v>1911251743194</v>
      </c>
      <c r="U3243">
        <v>0</v>
      </c>
    </row>
    <row r="3244" spans="1:21" hidden="1">
      <c r="A3244" t="s">
        <v>16526</v>
      </c>
      <c r="B3244" t="s">
        <v>47</v>
      </c>
      <c r="C3244" t="s">
        <v>41</v>
      </c>
      <c r="D3244">
        <v>735633807</v>
      </c>
      <c r="E3244" t="s">
        <v>33</v>
      </c>
      <c r="F3244" t="s">
        <v>45</v>
      </c>
      <c r="G3244" t="s">
        <v>17451</v>
      </c>
      <c r="H3244">
        <v>700069497</v>
      </c>
      <c r="I3244">
        <v>700069497</v>
      </c>
      <c r="J3244" t="s">
        <v>17452</v>
      </c>
      <c r="K3244" t="s">
        <v>36</v>
      </c>
      <c r="L3244" t="s">
        <v>1196</v>
      </c>
      <c r="M3244" t="s">
        <v>11723</v>
      </c>
      <c r="N3244" t="s">
        <v>16526</v>
      </c>
      <c r="O3244" s="70">
        <v>0.45833333333333331</v>
      </c>
      <c r="P3244" t="s">
        <v>45</v>
      </c>
      <c r="Q3244" t="s">
        <v>16543</v>
      </c>
      <c r="R3244" s="72">
        <v>0.59930555555555554</v>
      </c>
      <c r="T3244">
        <v>1911251743205</v>
      </c>
      <c r="U3244">
        <v>0</v>
      </c>
    </row>
    <row r="3245" spans="1:21" hidden="1">
      <c r="A3245" t="s">
        <v>16526</v>
      </c>
      <c r="B3245" t="s">
        <v>47</v>
      </c>
      <c r="C3245" t="s">
        <v>41</v>
      </c>
      <c r="D3245">
        <v>735633807</v>
      </c>
      <c r="E3245" t="s">
        <v>33</v>
      </c>
      <c r="F3245" t="s">
        <v>45</v>
      </c>
      <c r="G3245" t="s">
        <v>17453</v>
      </c>
      <c r="H3245">
        <v>723740986</v>
      </c>
      <c r="I3245">
        <v>723740986</v>
      </c>
      <c r="J3245" t="s">
        <v>17454</v>
      </c>
      <c r="K3245" t="s">
        <v>36</v>
      </c>
      <c r="L3245" t="s">
        <v>1921</v>
      </c>
      <c r="M3245" t="s">
        <v>17455</v>
      </c>
      <c r="N3245" t="s">
        <v>16542</v>
      </c>
      <c r="O3245" s="70">
        <v>0.45833333333333331</v>
      </c>
      <c r="P3245" t="s">
        <v>45</v>
      </c>
      <c r="Q3245" t="s">
        <v>16543</v>
      </c>
      <c r="R3245" s="72">
        <v>0.59513888888888888</v>
      </c>
      <c r="T3245">
        <v>1911251743226</v>
      </c>
      <c r="U3245">
        <v>0</v>
      </c>
    </row>
    <row r="3246" spans="1:21">
      <c r="A3246" t="s">
        <v>16526</v>
      </c>
      <c r="B3246" t="s">
        <v>17456</v>
      </c>
      <c r="C3246" t="s">
        <v>1166</v>
      </c>
      <c r="D3246">
        <v>752222232</v>
      </c>
      <c r="E3246" t="s">
        <v>33</v>
      </c>
      <c r="F3246" t="s">
        <v>45</v>
      </c>
      <c r="G3246" t="s">
        <v>17457</v>
      </c>
      <c r="H3246">
        <v>738583148</v>
      </c>
      <c r="I3246">
        <v>738583148</v>
      </c>
      <c r="J3246" t="s">
        <v>17458</v>
      </c>
      <c r="K3246" t="s">
        <v>36</v>
      </c>
      <c r="L3246" t="s">
        <v>1196</v>
      </c>
      <c r="M3246" t="s">
        <v>17459</v>
      </c>
      <c r="N3246" t="s">
        <v>16526</v>
      </c>
      <c r="O3246" s="70">
        <v>0.58333333333333337</v>
      </c>
      <c r="P3246" s="75" t="s">
        <v>39</v>
      </c>
      <c r="Q3246" t="s">
        <v>16543</v>
      </c>
      <c r="R3246" s="72">
        <v>0.70138888888888884</v>
      </c>
      <c r="T3246">
        <v>0</v>
      </c>
      <c r="U3246" s="75">
        <v>0</v>
      </c>
    </row>
    <row r="3247" spans="1:21" hidden="1">
      <c r="A3247" t="s">
        <v>16526</v>
      </c>
      <c r="B3247" t="s">
        <v>47</v>
      </c>
      <c r="C3247" t="s">
        <v>41</v>
      </c>
      <c r="D3247">
        <v>735633807</v>
      </c>
      <c r="E3247" t="s">
        <v>33</v>
      </c>
      <c r="F3247" t="s">
        <v>45</v>
      </c>
      <c r="G3247" t="s">
        <v>17460</v>
      </c>
      <c r="H3247">
        <v>742741231</v>
      </c>
      <c r="I3247">
        <v>742741231</v>
      </c>
      <c r="J3247" t="s">
        <v>17461</v>
      </c>
      <c r="K3247" t="s">
        <v>36</v>
      </c>
      <c r="L3247" t="s">
        <v>3976</v>
      </c>
      <c r="M3247" t="s">
        <v>15816</v>
      </c>
      <c r="N3247" t="s">
        <v>16526</v>
      </c>
      <c r="O3247" s="70">
        <v>0.375</v>
      </c>
      <c r="P3247" s="75" t="s">
        <v>4124</v>
      </c>
      <c r="Q3247" t="s">
        <v>16543</v>
      </c>
      <c r="R3247" t="s">
        <v>12279</v>
      </c>
      <c r="T3247" t="s">
        <v>17462</v>
      </c>
      <c r="U3247" s="75">
        <v>0</v>
      </c>
    </row>
    <row r="3248" spans="1:21" hidden="1">
      <c r="A3248" t="s">
        <v>16526</v>
      </c>
      <c r="B3248" t="s">
        <v>47</v>
      </c>
      <c r="C3248" t="s">
        <v>41</v>
      </c>
      <c r="D3248">
        <v>735633807</v>
      </c>
      <c r="E3248" t="s">
        <v>33</v>
      </c>
      <c r="F3248" t="s">
        <v>45</v>
      </c>
      <c r="G3248" t="s">
        <v>17463</v>
      </c>
      <c r="H3248">
        <v>791364371</v>
      </c>
      <c r="I3248">
        <v>791364371</v>
      </c>
      <c r="J3248" t="s">
        <v>17464</v>
      </c>
      <c r="K3248" t="s">
        <v>36</v>
      </c>
      <c r="L3248" t="s">
        <v>3983</v>
      </c>
      <c r="M3248" t="s">
        <v>17465</v>
      </c>
      <c r="N3248" t="s">
        <v>16526</v>
      </c>
      <c r="O3248" s="70">
        <v>0.375</v>
      </c>
      <c r="P3248" t="s">
        <v>45</v>
      </c>
      <c r="Q3248" t="s">
        <v>16543</v>
      </c>
      <c r="R3248" t="s">
        <v>17466</v>
      </c>
      <c r="T3248">
        <v>1911251742758</v>
      </c>
      <c r="U3248">
        <v>0</v>
      </c>
    </row>
    <row r="3249" spans="1:21" hidden="1">
      <c r="A3249" t="s">
        <v>16526</v>
      </c>
      <c r="B3249" t="s">
        <v>47</v>
      </c>
      <c r="C3249" t="s">
        <v>41</v>
      </c>
      <c r="D3249">
        <v>735633807</v>
      </c>
      <c r="E3249" t="s">
        <v>33</v>
      </c>
      <c r="F3249" t="s">
        <v>45</v>
      </c>
      <c r="G3249" t="s">
        <v>17467</v>
      </c>
      <c r="H3249">
        <v>101944895</v>
      </c>
      <c r="I3249">
        <v>101944895</v>
      </c>
      <c r="J3249" t="s">
        <v>17468</v>
      </c>
      <c r="K3249" t="s">
        <v>36</v>
      </c>
      <c r="L3249" t="s">
        <v>3994</v>
      </c>
      <c r="M3249" t="s">
        <v>17469</v>
      </c>
      <c r="N3249" t="s">
        <v>16526</v>
      </c>
      <c r="O3249" s="70">
        <v>0.41666666666666669</v>
      </c>
      <c r="P3249" s="75" t="s">
        <v>39</v>
      </c>
      <c r="Q3249" t="s">
        <v>16543</v>
      </c>
      <c r="R3249" t="s">
        <v>16561</v>
      </c>
      <c r="T3249">
        <v>0</v>
      </c>
      <c r="U3249" s="75">
        <v>0</v>
      </c>
    </row>
    <row r="3250" spans="1:21" hidden="1">
      <c r="A3250" t="s">
        <v>16526</v>
      </c>
      <c r="B3250" t="s">
        <v>205</v>
      </c>
      <c r="C3250" t="s">
        <v>41</v>
      </c>
      <c r="D3250">
        <v>736418479</v>
      </c>
      <c r="E3250" t="s">
        <v>33</v>
      </c>
      <c r="F3250" t="s">
        <v>45</v>
      </c>
      <c r="G3250" t="s">
        <v>17471</v>
      </c>
      <c r="I3250">
        <v>784547417</v>
      </c>
      <c r="J3250" t="s">
        <v>17472</v>
      </c>
      <c r="K3250" t="s">
        <v>36</v>
      </c>
      <c r="L3250" t="s">
        <v>1196</v>
      </c>
      <c r="M3250" t="s">
        <v>3111</v>
      </c>
      <c r="N3250" t="s">
        <v>16528</v>
      </c>
      <c r="O3250" s="70">
        <v>0.45833333333333331</v>
      </c>
      <c r="P3250" t="s">
        <v>45</v>
      </c>
      <c r="Q3250" t="s">
        <v>16543</v>
      </c>
      <c r="R3250" t="s">
        <v>16858</v>
      </c>
      <c r="T3250">
        <v>1911251742866</v>
      </c>
      <c r="U3250">
        <v>0</v>
      </c>
    </row>
    <row r="3251" spans="1:21" hidden="1">
      <c r="A3251" t="s">
        <v>16526</v>
      </c>
      <c r="B3251" t="s">
        <v>47</v>
      </c>
      <c r="C3251" t="s">
        <v>41</v>
      </c>
      <c r="D3251">
        <v>735633807</v>
      </c>
      <c r="E3251" t="s">
        <v>33</v>
      </c>
      <c r="F3251" t="s">
        <v>45</v>
      </c>
      <c r="G3251" t="s">
        <v>17473</v>
      </c>
      <c r="H3251">
        <v>736267934</v>
      </c>
      <c r="I3251">
        <v>736267934</v>
      </c>
      <c r="J3251" t="s">
        <v>17474</v>
      </c>
      <c r="K3251" t="s">
        <v>36</v>
      </c>
      <c r="L3251" t="s">
        <v>3909</v>
      </c>
      <c r="M3251" t="s">
        <v>17475</v>
      </c>
      <c r="N3251" t="s">
        <v>2513</v>
      </c>
      <c r="O3251" s="70">
        <v>0.41666666666666669</v>
      </c>
      <c r="P3251" t="s">
        <v>45</v>
      </c>
      <c r="Q3251" t="s">
        <v>16543</v>
      </c>
      <c r="R3251" t="s">
        <v>12272</v>
      </c>
      <c r="T3251">
        <v>1911251742890</v>
      </c>
      <c r="U3251">
        <v>0</v>
      </c>
    </row>
    <row r="3252" spans="1:21" hidden="1">
      <c r="A3252" t="s">
        <v>16526</v>
      </c>
      <c r="B3252" t="s">
        <v>4882</v>
      </c>
      <c r="C3252" t="s">
        <v>41</v>
      </c>
      <c r="D3252">
        <v>101792379</v>
      </c>
      <c r="E3252" t="s">
        <v>33</v>
      </c>
      <c r="F3252" t="s">
        <v>45</v>
      </c>
      <c r="G3252" t="s">
        <v>17476</v>
      </c>
      <c r="H3252">
        <v>736493107</v>
      </c>
      <c r="I3252">
        <v>736493107</v>
      </c>
      <c r="J3252" t="s">
        <v>17477</v>
      </c>
      <c r="K3252" t="s">
        <v>36</v>
      </c>
      <c r="L3252" t="s">
        <v>3983</v>
      </c>
      <c r="M3252" t="s">
        <v>17478</v>
      </c>
      <c r="N3252" t="s">
        <v>16526</v>
      </c>
      <c r="O3252" s="70">
        <v>0.41666666666666669</v>
      </c>
      <c r="P3252" t="s">
        <v>45</v>
      </c>
      <c r="Q3252" t="s">
        <v>16543</v>
      </c>
      <c r="R3252" t="s">
        <v>17479</v>
      </c>
      <c r="T3252">
        <v>1911251743378</v>
      </c>
      <c r="U3252">
        <v>0</v>
      </c>
    </row>
    <row r="3253" spans="1:21">
      <c r="A3253" t="s">
        <v>16526</v>
      </c>
      <c r="B3253" t="s">
        <v>6238</v>
      </c>
      <c r="C3253" t="s">
        <v>32</v>
      </c>
      <c r="D3253">
        <v>780225502</v>
      </c>
      <c r="E3253" t="s">
        <v>33</v>
      </c>
      <c r="F3253" t="s">
        <v>45</v>
      </c>
      <c r="G3253" t="s">
        <v>17481</v>
      </c>
      <c r="H3253">
        <v>717309719</v>
      </c>
      <c r="I3253">
        <v>717309719</v>
      </c>
      <c r="J3253" t="s">
        <v>17482</v>
      </c>
      <c r="K3253" t="s">
        <v>36</v>
      </c>
      <c r="L3253" t="s">
        <v>4076</v>
      </c>
      <c r="M3253" t="s">
        <v>17483</v>
      </c>
      <c r="N3253" t="s">
        <v>16526</v>
      </c>
      <c r="O3253" s="70">
        <v>0.41666666666666669</v>
      </c>
      <c r="P3253" t="s">
        <v>45</v>
      </c>
      <c r="Q3253" t="s">
        <v>16543</v>
      </c>
      <c r="R3253" t="s">
        <v>16563</v>
      </c>
      <c r="T3253">
        <v>1911251743016</v>
      </c>
      <c r="U3253">
        <v>0</v>
      </c>
    </row>
    <row r="3254" spans="1:21" hidden="1">
      <c r="A3254" t="s">
        <v>16526</v>
      </c>
      <c r="B3254" t="s">
        <v>867</v>
      </c>
      <c r="C3254" t="s">
        <v>41</v>
      </c>
      <c r="D3254">
        <v>738237386</v>
      </c>
      <c r="E3254" t="s">
        <v>33</v>
      </c>
      <c r="F3254" t="s">
        <v>45</v>
      </c>
      <c r="G3254" t="s">
        <v>17484</v>
      </c>
      <c r="I3254">
        <v>745300276</v>
      </c>
      <c r="J3254" t="s">
        <v>17485</v>
      </c>
      <c r="K3254" t="s">
        <v>36</v>
      </c>
      <c r="L3254" t="s">
        <v>3907</v>
      </c>
      <c r="M3254" t="s">
        <v>6829</v>
      </c>
      <c r="N3254" t="s">
        <v>2513</v>
      </c>
      <c r="O3254" s="70">
        <v>0.41666666666666669</v>
      </c>
      <c r="P3254" s="75" t="s">
        <v>39</v>
      </c>
      <c r="Q3254" t="s">
        <v>16543</v>
      </c>
      <c r="R3254" t="s">
        <v>16582</v>
      </c>
      <c r="T3254">
        <v>0</v>
      </c>
      <c r="U3254" s="75">
        <v>0</v>
      </c>
    </row>
    <row r="3255" spans="1:21" hidden="1">
      <c r="A3255" t="s">
        <v>16526</v>
      </c>
      <c r="B3255" t="s">
        <v>1652</v>
      </c>
      <c r="C3255" t="s">
        <v>41</v>
      </c>
      <c r="D3255">
        <v>738709366</v>
      </c>
      <c r="E3255" t="s">
        <v>33</v>
      </c>
      <c r="F3255" t="s">
        <v>45</v>
      </c>
      <c r="G3255" t="s">
        <v>17486</v>
      </c>
      <c r="H3255">
        <v>254789298252</v>
      </c>
      <c r="I3255">
        <v>710823168</v>
      </c>
      <c r="J3255" t="s">
        <v>17487</v>
      </c>
      <c r="K3255" t="s">
        <v>36</v>
      </c>
      <c r="L3255" t="s">
        <v>1196</v>
      </c>
      <c r="M3255" t="s">
        <v>17488</v>
      </c>
      <c r="N3255" t="s">
        <v>16526</v>
      </c>
      <c r="O3255" s="70">
        <v>0.45833333333333331</v>
      </c>
      <c r="P3255" t="s">
        <v>45</v>
      </c>
      <c r="Q3255" t="s">
        <v>16543</v>
      </c>
      <c r="R3255" t="s">
        <v>17489</v>
      </c>
      <c r="T3255">
        <v>1911251743092</v>
      </c>
      <c r="U3255">
        <v>0</v>
      </c>
    </row>
    <row r="3256" spans="1:21" hidden="1">
      <c r="A3256" t="s">
        <v>16526</v>
      </c>
      <c r="B3256" t="s">
        <v>123</v>
      </c>
      <c r="C3256" t="s">
        <v>41</v>
      </c>
      <c r="D3256">
        <v>735273778</v>
      </c>
      <c r="E3256" t="s">
        <v>33</v>
      </c>
      <c r="F3256" t="s">
        <v>45</v>
      </c>
      <c r="G3256" t="s">
        <v>17490</v>
      </c>
      <c r="H3256">
        <v>753151151</v>
      </c>
      <c r="I3256">
        <v>796620607</v>
      </c>
      <c r="J3256" t="s">
        <v>17491</v>
      </c>
      <c r="K3256" t="s">
        <v>81</v>
      </c>
      <c r="L3256" t="s">
        <v>1196</v>
      </c>
      <c r="M3256" t="s">
        <v>17492</v>
      </c>
      <c r="N3256" t="s">
        <v>16526</v>
      </c>
      <c r="O3256" s="70">
        <v>0.5</v>
      </c>
      <c r="P3256" t="s">
        <v>45</v>
      </c>
      <c r="Q3256" t="s">
        <v>16543</v>
      </c>
      <c r="R3256" t="s">
        <v>12147</v>
      </c>
      <c r="T3256">
        <v>1911251743141</v>
      </c>
      <c r="U3256">
        <v>0</v>
      </c>
    </row>
    <row r="3257" spans="1:21" hidden="1">
      <c r="A3257" t="s">
        <v>16526</v>
      </c>
      <c r="B3257" t="s">
        <v>47</v>
      </c>
      <c r="C3257" t="s">
        <v>41</v>
      </c>
      <c r="D3257">
        <v>735633807</v>
      </c>
      <c r="E3257" t="s">
        <v>33</v>
      </c>
      <c r="F3257" t="s">
        <v>45</v>
      </c>
      <c r="G3257" t="s">
        <v>17495</v>
      </c>
      <c r="H3257">
        <v>795970770</v>
      </c>
      <c r="I3257">
        <v>795970770</v>
      </c>
      <c r="J3257" t="s">
        <v>17496</v>
      </c>
      <c r="K3257" t="s">
        <v>36</v>
      </c>
      <c r="L3257" t="s">
        <v>1196</v>
      </c>
      <c r="M3257" t="s">
        <v>1258</v>
      </c>
      <c r="N3257" t="s">
        <v>16526</v>
      </c>
      <c r="O3257" s="70">
        <v>0.41666666666666669</v>
      </c>
      <c r="P3257" t="s">
        <v>45</v>
      </c>
      <c r="Q3257" t="s">
        <v>16543</v>
      </c>
      <c r="R3257" t="s">
        <v>16686</v>
      </c>
      <c r="T3257">
        <v>1911251743353</v>
      </c>
      <c r="U3257">
        <v>0</v>
      </c>
    </row>
    <row r="3258" spans="1:21" hidden="1">
      <c r="A3258" t="s">
        <v>16526</v>
      </c>
      <c r="B3258" t="s">
        <v>720</v>
      </c>
      <c r="C3258" t="s">
        <v>41</v>
      </c>
      <c r="D3258">
        <v>104144901</v>
      </c>
      <c r="E3258" t="s">
        <v>33</v>
      </c>
      <c r="F3258" t="s">
        <v>45</v>
      </c>
      <c r="G3258" t="s">
        <v>17497</v>
      </c>
      <c r="H3258">
        <v>735890598</v>
      </c>
      <c r="I3258">
        <v>735890598</v>
      </c>
      <c r="J3258" t="s">
        <v>17498</v>
      </c>
      <c r="K3258" t="s">
        <v>36</v>
      </c>
      <c r="L3258" t="s">
        <v>3991</v>
      </c>
      <c r="M3258" t="s">
        <v>17499</v>
      </c>
      <c r="N3258" t="s">
        <v>16526</v>
      </c>
      <c r="O3258" s="70">
        <v>0.375</v>
      </c>
      <c r="P3258" t="s">
        <v>45</v>
      </c>
      <c r="Q3258" t="s">
        <v>16543</v>
      </c>
      <c r="R3258" t="s">
        <v>17073</v>
      </c>
      <c r="T3258">
        <v>1911251743456</v>
      </c>
      <c r="U3258">
        <v>0</v>
      </c>
    </row>
    <row r="3259" spans="1:21" hidden="1">
      <c r="A3259" t="s">
        <v>16526</v>
      </c>
      <c r="B3259" t="s">
        <v>5655</v>
      </c>
      <c r="C3259" t="s">
        <v>41</v>
      </c>
      <c r="D3259">
        <v>103639065</v>
      </c>
      <c r="E3259" t="s">
        <v>33</v>
      </c>
      <c r="F3259" t="s">
        <v>45</v>
      </c>
      <c r="G3259" t="s">
        <v>17500</v>
      </c>
      <c r="H3259">
        <v>790994653</v>
      </c>
      <c r="I3259">
        <v>707357193</v>
      </c>
      <c r="J3259" t="s">
        <v>17501</v>
      </c>
      <c r="K3259" t="s">
        <v>36</v>
      </c>
      <c r="L3259" t="s">
        <v>3936</v>
      </c>
      <c r="M3259" t="s">
        <v>17502</v>
      </c>
      <c r="N3259" t="s">
        <v>2513</v>
      </c>
      <c r="O3259" s="70">
        <v>0.33333333333333331</v>
      </c>
      <c r="P3259" t="s">
        <v>45</v>
      </c>
      <c r="Q3259" t="s">
        <v>16543</v>
      </c>
      <c r="R3259" t="s">
        <v>16607</v>
      </c>
      <c r="T3259">
        <v>1911251743496</v>
      </c>
      <c r="U3259">
        <v>0</v>
      </c>
    </row>
    <row r="3260" spans="1:21" hidden="1">
      <c r="A3260" t="s">
        <v>16526</v>
      </c>
      <c r="B3260" t="s">
        <v>2317</v>
      </c>
      <c r="C3260" t="s">
        <v>41</v>
      </c>
      <c r="D3260">
        <v>107393991</v>
      </c>
      <c r="E3260" t="s">
        <v>33</v>
      </c>
      <c r="F3260" t="s">
        <v>45</v>
      </c>
      <c r="G3260" t="s">
        <v>3105</v>
      </c>
      <c r="H3260">
        <v>789062089</v>
      </c>
      <c r="I3260">
        <v>704178381</v>
      </c>
      <c r="J3260" t="s">
        <v>17503</v>
      </c>
      <c r="K3260" t="s">
        <v>36</v>
      </c>
      <c r="L3260" t="s">
        <v>4076</v>
      </c>
      <c r="M3260" t="s">
        <v>16980</v>
      </c>
      <c r="N3260" t="s">
        <v>16526</v>
      </c>
      <c r="O3260" s="70">
        <v>0.54166666666666663</v>
      </c>
      <c r="P3260" t="s">
        <v>45</v>
      </c>
      <c r="Q3260" t="s">
        <v>16543</v>
      </c>
      <c r="R3260" t="s">
        <v>16608</v>
      </c>
      <c r="T3260">
        <v>1911251743517</v>
      </c>
      <c r="U3260">
        <v>0</v>
      </c>
    </row>
    <row r="3261" spans="1:21" hidden="1">
      <c r="A3261" t="s">
        <v>16526</v>
      </c>
      <c r="B3261" t="s">
        <v>47</v>
      </c>
      <c r="C3261" t="s">
        <v>41</v>
      </c>
      <c r="D3261">
        <v>735633807</v>
      </c>
      <c r="E3261" t="s">
        <v>33</v>
      </c>
      <c r="F3261" t="s">
        <v>45</v>
      </c>
      <c r="G3261" t="s">
        <v>17504</v>
      </c>
      <c r="H3261">
        <v>10753447</v>
      </c>
      <c r="I3261">
        <v>10753447</v>
      </c>
      <c r="J3261" t="s">
        <v>17505</v>
      </c>
      <c r="K3261" t="s">
        <v>36</v>
      </c>
      <c r="L3261" t="s">
        <v>3966</v>
      </c>
      <c r="M3261" t="s">
        <v>17506</v>
      </c>
      <c r="N3261" t="s">
        <v>16526</v>
      </c>
      <c r="O3261" s="70">
        <v>0.41666666666666669</v>
      </c>
      <c r="P3261" s="75" t="s">
        <v>39</v>
      </c>
      <c r="Q3261" t="s">
        <v>16543</v>
      </c>
      <c r="R3261" t="s">
        <v>12101</v>
      </c>
      <c r="T3261">
        <v>0</v>
      </c>
      <c r="U3261" s="75">
        <v>0</v>
      </c>
    </row>
    <row r="3262" spans="1:21" hidden="1">
      <c r="A3262" t="s">
        <v>16526</v>
      </c>
      <c r="B3262" t="s">
        <v>5655</v>
      </c>
      <c r="C3262" t="s">
        <v>41</v>
      </c>
      <c r="D3262">
        <v>103639065</v>
      </c>
      <c r="E3262" t="s">
        <v>33</v>
      </c>
      <c r="F3262" t="s">
        <v>45</v>
      </c>
      <c r="G3262" t="s">
        <v>17507</v>
      </c>
      <c r="H3262">
        <v>115739575</v>
      </c>
      <c r="I3262">
        <v>115739575</v>
      </c>
      <c r="J3262" t="s">
        <v>17508</v>
      </c>
      <c r="K3262" t="s">
        <v>36</v>
      </c>
      <c r="L3262" t="s">
        <v>4081</v>
      </c>
      <c r="M3262" t="s">
        <v>11431</v>
      </c>
      <c r="N3262" t="s">
        <v>2513</v>
      </c>
      <c r="O3262" s="70">
        <v>0.41666666666666669</v>
      </c>
      <c r="P3262" t="s">
        <v>45</v>
      </c>
      <c r="Q3262" t="s">
        <v>16543</v>
      </c>
      <c r="R3262" t="s">
        <v>17509</v>
      </c>
      <c r="T3262">
        <v>1911251743306</v>
      </c>
      <c r="U3262">
        <v>0</v>
      </c>
    </row>
    <row r="3263" spans="1:21" hidden="1">
      <c r="A3263" t="s">
        <v>16526</v>
      </c>
      <c r="B3263" t="s">
        <v>719</v>
      </c>
      <c r="C3263" t="s">
        <v>41</v>
      </c>
      <c r="D3263">
        <v>104144901</v>
      </c>
      <c r="E3263" t="s">
        <v>33</v>
      </c>
      <c r="F3263" t="s">
        <v>45</v>
      </c>
      <c r="G3263" t="s">
        <v>17510</v>
      </c>
      <c r="H3263">
        <v>762808571</v>
      </c>
      <c r="I3263">
        <v>762808571</v>
      </c>
      <c r="J3263" t="s">
        <v>17511</v>
      </c>
      <c r="K3263" t="s">
        <v>36</v>
      </c>
      <c r="L3263" t="s">
        <v>4128</v>
      </c>
      <c r="M3263" t="s">
        <v>7784</v>
      </c>
      <c r="N3263" t="s">
        <v>16526</v>
      </c>
      <c r="O3263" s="70">
        <v>0.41666666666666669</v>
      </c>
      <c r="P3263" s="75" t="s">
        <v>39</v>
      </c>
      <c r="Q3263" t="s">
        <v>16543</v>
      </c>
      <c r="R3263" t="s">
        <v>12356</v>
      </c>
      <c r="T3263">
        <v>0</v>
      </c>
      <c r="U3263" s="75">
        <v>0</v>
      </c>
    </row>
    <row r="3264" spans="1:21" hidden="1">
      <c r="A3264" t="s">
        <v>16526</v>
      </c>
      <c r="B3264" t="s">
        <v>1030</v>
      </c>
      <c r="C3264" t="s">
        <v>41</v>
      </c>
      <c r="D3264">
        <v>735633807</v>
      </c>
      <c r="E3264" t="s">
        <v>33</v>
      </c>
      <c r="F3264" t="s">
        <v>45</v>
      </c>
      <c r="G3264" t="s">
        <v>17430</v>
      </c>
      <c r="H3264">
        <v>715029337</v>
      </c>
      <c r="I3264">
        <v>715029337</v>
      </c>
      <c r="J3264" t="s">
        <v>17431</v>
      </c>
      <c r="K3264" t="s">
        <v>36</v>
      </c>
      <c r="L3264" t="s">
        <v>1889</v>
      </c>
      <c r="M3264" t="s">
        <v>17512</v>
      </c>
      <c r="N3264" t="s">
        <v>16526</v>
      </c>
      <c r="O3264" s="70">
        <v>0.41666666666666669</v>
      </c>
      <c r="P3264" t="s">
        <v>45</v>
      </c>
      <c r="Q3264" t="s">
        <v>16543</v>
      </c>
      <c r="R3264" t="s">
        <v>17513</v>
      </c>
      <c r="T3264">
        <v>1911251742736</v>
      </c>
      <c r="U3264">
        <v>0</v>
      </c>
    </row>
    <row r="3265" spans="1:21" hidden="1">
      <c r="A3265" t="s">
        <v>16526</v>
      </c>
      <c r="B3265" t="s">
        <v>2317</v>
      </c>
      <c r="C3265" t="s">
        <v>41</v>
      </c>
      <c r="D3265">
        <v>107393991</v>
      </c>
      <c r="E3265" t="s">
        <v>33</v>
      </c>
      <c r="F3265" t="s">
        <v>45</v>
      </c>
      <c r="G3265" t="s">
        <v>17516</v>
      </c>
      <c r="H3265">
        <v>782812282</v>
      </c>
      <c r="I3265">
        <v>702685487</v>
      </c>
      <c r="J3265" t="s">
        <v>2319</v>
      </c>
      <c r="K3265" t="s">
        <v>36</v>
      </c>
      <c r="L3265" t="s">
        <v>4076</v>
      </c>
      <c r="M3265" t="s">
        <v>17517</v>
      </c>
      <c r="N3265" t="s">
        <v>16526</v>
      </c>
      <c r="O3265" s="70">
        <v>0.5</v>
      </c>
      <c r="P3265" t="s">
        <v>45</v>
      </c>
      <c r="Q3265" t="s">
        <v>16543</v>
      </c>
      <c r="R3265" t="s">
        <v>16879</v>
      </c>
      <c r="T3265">
        <v>1911251742913</v>
      </c>
      <c r="U3265">
        <v>0</v>
      </c>
    </row>
    <row r="3266" spans="1:21">
      <c r="A3266" t="s">
        <v>16526</v>
      </c>
      <c r="B3266" t="s">
        <v>17518</v>
      </c>
      <c r="C3266" t="s">
        <v>70</v>
      </c>
      <c r="D3266">
        <v>755877260</v>
      </c>
      <c r="E3266" t="s">
        <v>33</v>
      </c>
      <c r="F3266" t="s">
        <v>45</v>
      </c>
      <c r="G3266" t="s">
        <v>17519</v>
      </c>
      <c r="H3266">
        <v>716788284</v>
      </c>
      <c r="I3266">
        <v>716788284</v>
      </c>
      <c r="J3266" t="s">
        <v>17520</v>
      </c>
      <c r="K3266" t="s">
        <v>36</v>
      </c>
      <c r="L3266" t="s">
        <v>3959</v>
      </c>
      <c r="M3266" t="s">
        <v>1645</v>
      </c>
      <c r="N3266" t="s">
        <v>16526</v>
      </c>
      <c r="O3266" s="70">
        <v>0.58333333333333337</v>
      </c>
      <c r="P3266" t="s">
        <v>45</v>
      </c>
      <c r="Q3266" t="s">
        <v>16543</v>
      </c>
      <c r="R3266" t="s">
        <v>12359</v>
      </c>
      <c r="T3266">
        <v>1911251742785</v>
      </c>
      <c r="U3266">
        <v>0</v>
      </c>
    </row>
    <row r="3267" spans="1:21" hidden="1">
      <c r="A3267" t="s">
        <v>16526</v>
      </c>
      <c r="B3267" t="s">
        <v>719</v>
      </c>
      <c r="C3267" t="s">
        <v>41</v>
      </c>
      <c r="D3267">
        <v>104144901</v>
      </c>
      <c r="E3267" t="s">
        <v>33</v>
      </c>
      <c r="F3267" t="s">
        <v>45</v>
      </c>
      <c r="G3267" t="s">
        <v>17521</v>
      </c>
      <c r="H3267">
        <v>731253402</v>
      </c>
      <c r="I3267">
        <v>731253402</v>
      </c>
      <c r="J3267" t="s">
        <v>17522</v>
      </c>
      <c r="K3267" t="s">
        <v>36</v>
      </c>
      <c r="L3267" t="s">
        <v>3976</v>
      </c>
      <c r="M3267" t="s">
        <v>17523</v>
      </c>
      <c r="N3267" t="s">
        <v>16526</v>
      </c>
      <c r="O3267" s="70">
        <v>0.41666666666666669</v>
      </c>
      <c r="P3267" t="s">
        <v>45</v>
      </c>
      <c r="Q3267" t="s">
        <v>16543</v>
      </c>
      <c r="R3267" t="s">
        <v>16906</v>
      </c>
      <c r="T3267">
        <v>1911251742930</v>
      </c>
      <c r="U3267">
        <v>0</v>
      </c>
    </row>
    <row r="3268" spans="1:21" hidden="1">
      <c r="A3268" t="s">
        <v>16526</v>
      </c>
      <c r="B3268" t="s">
        <v>1030</v>
      </c>
      <c r="C3268" t="s">
        <v>41</v>
      </c>
      <c r="D3268">
        <v>735633807</v>
      </c>
      <c r="E3268" t="s">
        <v>33</v>
      </c>
      <c r="F3268" t="s">
        <v>45</v>
      </c>
      <c r="G3268" t="s">
        <v>17524</v>
      </c>
      <c r="H3268">
        <v>750178391</v>
      </c>
      <c r="I3268">
        <v>750178391</v>
      </c>
      <c r="J3268" t="s">
        <v>581</v>
      </c>
      <c r="K3268" t="s">
        <v>36</v>
      </c>
      <c r="L3268" t="s">
        <v>3959</v>
      </c>
      <c r="M3268" t="s">
        <v>1645</v>
      </c>
      <c r="N3268" t="s">
        <v>16526</v>
      </c>
      <c r="O3268" s="70">
        <v>0.41666666666666669</v>
      </c>
      <c r="P3268" t="s">
        <v>45</v>
      </c>
      <c r="Q3268" t="s">
        <v>16543</v>
      </c>
      <c r="R3268" t="s">
        <v>16563</v>
      </c>
      <c r="T3268">
        <v>1911251742995</v>
      </c>
      <c r="U3268">
        <v>0</v>
      </c>
    </row>
    <row r="3269" spans="1:21">
      <c r="A3269" t="s">
        <v>16526</v>
      </c>
      <c r="B3269" t="s">
        <v>11806</v>
      </c>
      <c r="C3269" t="s">
        <v>1130</v>
      </c>
      <c r="D3269">
        <v>788224017</v>
      </c>
      <c r="E3269" t="s">
        <v>33</v>
      </c>
      <c r="F3269" t="s">
        <v>45</v>
      </c>
      <c r="G3269" t="s">
        <v>17525</v>
      </c>
      <c r="H3269">
        <v>703863370</v>
      </c>
      <c r="I3269">
        <v>703863370</v>
      </c>
      <c r="J3269" t="s">
        <v>17526</v>
      </c>
      <c r="K3269" t="s">
        <v>36</v>
      </c>
      <c r="L3269" t="s">
        <v>1878</v>
      </c>
      <c r="M3269" t="s">
        <v>6018</v>
      </c>
      <c r="N3269" t="s">
        <v>16526</v>
      </c>
      <c r="O3269" s="70">
        <v>0.5</v>
      </c>
      <c r="P3269" t="s">
        <v>45</v>
      </c>
      <c r="Q3269" t="s">
        <v>16543</v>
      </c>
      <c r="R3269" t="s">
        <v>12054</v>
      </c>
      <c r="T3269">
        <v>1911251742836</v>
      </c>
      <c r="U3269">
        <v>0</v>
      </c>
    </row>
    <row r="3270" spans="1:21">
      <c r="A3270" t="s">
        <v>16526</v>
      </c>
      <c r="B3270" t="s">
        <v>17527</v>
      </c>
      <c r="C3270" t="s">
        <v>70</v>
      </c>
      <c r="D3270">
        <v>755877260</v>
      </c>
      <c r="E3270" t="s">
        <v>33</v>
      </c>
      <c r="F3270" t="s">
        <v>45</v>
      </c>
      <c r="G3270" t="s">
        <v>17528</v>
      </c>
      <c r="H3270">
        <v>103226361</v>
      </c>
      <c r="I3270">
        <v>103226361</v>
      </c>
      <c r="J3270" t="s">
        <v>17529</v>
      </c>
      <c r="K3270" t="s">
        <v>36</v>
      </c>
      <c r="L3270" t="s">
        <v>3959</v>
      </c>
      <c r="M3270" t="s">
        <v>926</v>
      </c>
      <c r="N3270" t="s">
        <v>16526</v>
      </c>
      <c r="O3270" s="70">
        <v>0.58333333333333337</v>
      </c>
      <c r="P3270" t="s">
        <v>45</v>
      </c>
      <c r="Q3270" t="s">
        <v>16543</v>
      </c>
      <c r="R3270" t="s">
        <v>12097</v>
      </c>
      <c r="T3270">
        <v>1911251743532</v>
      </c>
      <c r="U3270">
        <v>0</v>
      </c>
    </row>
    <row r="3271" spans="1:21">
      <c r="A3271" t="s">
        <v>16526</v>
      </c>
      <c r="B3271" t="s">
        <v>2420</v>
      </c>
      <c r="C3271" t="s">
        <v>1167</v>
      </c>
      <c r="D3271">
        <v>780080032</v>
      </c>
      <c r="E3271" t="s">
        <v>33</v>
      </c>
      <c r="F3271" t="s">
        <v>45</v>
      </c>
      <c r="G3271" t="s">
        <v>17531</v>
      </c>
      <c r="H3271">
        <v>768313731</v>
      </c>
      <c r="I3271">
        <v>750904509</v>
      </c>
      <c r="J3271" t="s">
        <v>17532</v>
      </c>
      <c r="K3271" t="s">
        <v>36</v>
      </c>
      <c r="L3271" t="s">
        <v>3916</v>
      </c>
      <c r="M3271" t="s">
        <v>17533</v>
      </c>
      <c r="N3271" t="s">
        <v>16526</v>
      </c>
      <c r="O3271" s="70">
        <v>0.5</v>
      </c>
      <c r="P3271" t="s">
        <v>45</v>
      </c>
      <c r="Q3271" t="s">
        <v>16543</v>
      </c>
      <c r="R3271" t="s">
        <v>16567</v>
      </c>
      <c r="T3271">
        <v>1911251742861</v>
      </c>
      <c r="U3271">
        <v>0</v>
      </c>
    </row>
    <row r="3272" spans="1:21" hidden="1">
      <c r="A3272" t="s">
        <v>16526</v>
      </c>
      <c r="B3272" t="s">
        <v>719</v>
      </c>
      <c r="C3272" t="s">
        <v>41</v>
      </c>
      <c r="D3272">
        <v>104144901</v>
      </c>
      <c r="E3272" t="s">
        <v>33</v>
      </c>
      <c r="F3272" t="s">
        <v>45</v>
      </c>
      <c r="G3272" t="s">
        <v>17534</v>
      </c>
      <c r="H3272">
        <v>721526113</v>
      </c>
      <c r="I3272">
        <v>721526113</v>
      </c>
      <c r="J3272" t="s">
        <v>17535</v>
      </c>
      <c r="K3272" t="s">
        <v>36</v>
      </c>
      <c r="L3272" t="s">
        <v>1196</v>
      </c>
      <c r="M3272" t="s">
        <v>17536</v>
      </c>
      <c r="N3272" t="s">
        <v>16526</v>
      </c>
      <c r="O3272" s="70">
        <v>0.41666666666666669</v>
      </c>
      <c r="P3272" t="s">
        <v>45</v>
      </c>
      <c r="Q3272" t="s">
        <v>16543</v>
      </c>
      <c r="R3272" t="s">
        <v>16762</v>
      </c>
      <c r="T3272">
        <v>1911251743155</v>
      </c>
      <c r="U3272">
        <v>0</v>
      </c>
    </row>
    <row r="3273" spans="1:21" hidden="1">
      <c r="A3273" t="s">
        <v>16526</v>
      </c>
      <c r="B3273" t="s">
        <v>205</v>
      </c>
      <c r="C3273" t="s">
        <v>41</v>
      </c>
      <c r="D3273">
        <v>736418479</v>
      </c>
      <c r="E3273" t="s">
        <v>33</v>
      </c>
      <c r="F3273" t="s">
        <v>45</v>
      </c>
      <c r="G3273" t="s">
        <v>17537</v>
      </c>
      <c r="I3273">
        <v>748846866</v>
      </c>
      <c r="J3273" t="s">
        <v>17538</v>
      </c>
      <c r="K3273" t="s">
        <v>36</v>
      </c>
      <c r="L3273" t="s">
        <v>1196</v>
      </c>
      <c r="M3273" t="s">
        <v>17539</v>
      </c>
      <c r="N3273" t="s">
        <v>16528</v>
      </c>
      <c r="O3273" s="70">
        <v>0.41666666666666669</v>
      </c>
      <c r="P3273" t="s">
        <v>45</v>
      </c>
      <c r="Q3273" t="s">
        <v>16543</v>
      </c>
      <c r="R3273" t="s">
        <v>17493</v>
      </c>
      <c r="T3273">
        <v>1911251743163</v>
      </c>
      <c r="U3273">
        <v>0</v>
      </c>
    </row>
    <row r="3274" spans="1:21" hidden="1">
      <c r="A3274" t="s">
        <v>16526</v>
      </c>
      <c r="B3274" t="s">
        <v>719</v>
      </c>
      <c r="C3274" t="s">
        <v>41</v>
      </c>
      <c r="D3274">
        <v>104144901</v>
      </c>
      <c r="E3274" t="s">
        <v>33</v>
      </c>
      <c r="F3274" t="s">
        <v>45</v>
      </c>
      <c r="G3274" t="s">
        <v>17540</v>
      </c>
      <c r="H3274">
        <v>700768479</v>
      </c>
      <c r="I3274">
        <v>700768479</v>
      </c>
      <c r="J3274" t="s">
        <v>17541</v>
      </c>
      <c r="K3274" t="s">
        <v>36</v>
      </c>
      <c r="L3274" t="s">
        <v>1911</v>
      </c>
      <c r="M3274" t="s">
        <v>17542</v>
      </c>
      <c r="N3274" t="s">
        <v>16526</v>
      </c>
      <c r="O3274" s="70">
        <v>0.41666666666666669</v>
      </c>
      <c r="P3274" t="s">
        <v>45</v>
      </c>
      <c r="Q3274" t="s">
        <v>16543</v>
      </c>
      <c r="R3274" t="s">
        <v>17543</v>
      </c>
      <c r="T3274">
        <v>1911251743182</v>
      </c>
      <c r="U3274">
        <v>0</v>
      </c>
    </row>
    <row r="3275" spans="1:21" hidden="1">
      <c r="A3275" t="s">
        <v>16526</v>
      </c>
      <c r="B3275" t="s">
        <v>17544</v>
      </c>
      <c r="C3275" t="s">
        <v>41</v>
      </c>
      <c r="D3275">
        <v>737813409</v>
      </c>
      <c r="E3275" t="s">
        <v>33</v>
      </c>
      <c r="F3275" t="s">
        <v>45</v>
      </c>
      <c r="G3275" t="s">
        <v>17545</v>
      </c>
      <c r="I3275">
        <v>742411141</v>
      </c>
      <c r="J3275" t="s">
        <v>17546</v>
      </c>
      <c r="K3275" t="s">
        <v>36</v>
      </c>
      <c r="L3275" t="s">
        <v>4064</v>
      </c>
      <c r="M3275" t="s">
        <v>17547</v>
      </c>
      <c r="N3275" t="s">
        <v>16535</v>
      </c>
      <c r="O3275" s="70">
        <v>0.41666666666666669</v>
      </c>
      <c r="P3275" s="75" t="s">
        <v>39</v>
      </c>
      <c r="Q3275" t="s">
        <v>16543</v>
      </c>
      <c r="R3275" t="s">
        <v>16698</v>
      </c>
      <c r="T3275">
        <v>0</v>
      </c>
      <c r="U3275" s="75">
        <v>0</v>
      </c>
    </row>
    <row r="3276" spans="1:21">
      <c r="A3276" t="s">
        <v>16526</v>
      </c>
      <c r="B3276" t="s">
        <v>11806</v>
      </c>
      <c r="C3276" t="s">
        <v>1130</v>
      </c>
      <c r="D3276">
        <v>788224017</v>
      </c>
      <c r="E3276" t="s">
        <v>33</v>
      </c>
      <c r="F3276" t="s">
        <v>45</v>
      </c>
      <c r="G3276" t="s">
        <v>17548</v>
      </c>
      <c r="H3276">
        <v>756860718</v>
      </c>
      <c r="I3276">
        <v>721318466</v>
      </c>
      <c r="J3276" t="s">
        <v>17549</v>
      </c>
      <c r="K3276" t="s">
        <v>36</v>
      </c>
      <c r="L3276" t="s">
        <v>1878</v>
      </c>
      <c r="M3276" t="s">
        <v>17550</v>
      </c>
      <c r="N3276" t="s">
        <v>16526</v>
      </c>
      <c r="O3276" s="70">
        <v>0.45833333333333331</v>
      </c>
      <c r="P3276" t="s">
        <v>45</v>
      </c>
      <c r="Q3276" t="s">
        <v>16543</v>
      </c>
      <c r="R3276" t="s">
        <v>16591</v>
      </c>
      <c r="T3276">
        <v>1911251743234</v>
      </c>
      <c r="U3276">
        <v>0</v>
      </c>
    </row>
    <row r="3277" spans="1:21" hidden="1">
      <c r="A3277" t="s">
        <v>16526</v>
      </c>
      <c r="B3277" t="s">
        <v>3071</v>
      </c>
      <c r="C3277" t="s">
        <v>41</v>
      </c>
      <c r="D3277">
        <v>781716905</v>
      </c>
      <c r="E3277" t="s">
        <v>33</v>
      </c>
      <c r="F3277" t="s">
        <v>45</v>
      </c>
      <c r="G3277" t="s">
        <v>17551</v>
      </c>
      <c r="I3277">
        <v>735360782</v>
      </c>
      <c r="J3277" t="s">
        <v>17552</v>
      </c>
      <c r="K3277" t="s">
        <v>36</v>
      </c>
      <c r="L3277" t="s">
        <v>3896</v>
      </c>
      <c r="M3277" t="s">
        <v>5159</v>
      </c>
      <c r="N3277" t="s">
        <v>2513</v>
      </c>
      <c r="O3277" s="70">
        <v>0.625</v>
      </c>
      <c r="P3277" s="75" t="s">
        <v>67</v>
      </c>
      <c r="Q3277" t="s">
        <v>16543</v>
      </c>
      <c r="R3277" t="s">
        <v>17553</v>
      </c>
      <c r="T3277">
        <v>0</v>
      </c>
      <c r="U3277" s="75" t="s">
        <v>4079</v>
      </c>
    </row>
    <row r="3278" spans="1:21" hidden="1">
      <c r="A3278" t="s">
        <v>16526</v>
      </c>
      <c r="B3278" t="s">
        <v>3071</v>
      </c>
      <c r="C3278" t="s">
        <v>41</v>
      </c>
      <c r="D3278">
        <v>781716905</v>
      </c>
      <c r="E3278" t="s">
        <v>33</v>
      </c>
      <c r="F3278" t="s">
        <v>45</v>
      </c>
      <c r="G3278" t="s">
        <v>17554</v>
      </c>
      <c r="I3278">
        <v>715921078</v>
      </c>
      <c r="J3278" t="s">
        <v>17555</v>
      </c>
      <c r="K3278" t="s">
        <v>36</v>
      </c>
      <c r="L3278" t="s">
        <v>3896</v>
      </c>
      <c r="M3278" t="s">
        <v>5159</v>
      </c>
      <c r="N3278" t="s">
        <v>16526</v>
      </c>
      <c r="O3278" s="70">
        <v>0.75</v>
      </c>
      <c r="P3278" t="s">
        <v>45</v>
      </c>
      <c r="Q3278" t="s">
        <v>16543</v>
      </c>
      <c r="R3278" t="s">
        <v>16766</v>
      </c>
      <c r="T3278">
        <v>1911251743264</v>
      </c>
      <c r="U3278">
        <v>0</v>
      </c>
    </row>
    <row r="3279" spans="1:21">
      <c r="A3279" t="s">
        <v>16526</v>
      </c>
      <c r="B3279" t="s">
        <v>17556</v>
      </c>
      <c r="C3279" t="s">
        <v>1112</v>
      </c>
      <c r="D3279">
        <v>254789457580</v>
      </c>
      <c r="E3279" t="s">
        <v>33</v>
      </c>
      <c r="F3279" t="s">
        <v>45</v>
      </c>
      <c r="G3279" t="s">
        <v>17557</v>
      </c>
      <c r="H3279">
        <v>254789457580</v>
      </c>
      <c r="I3279">
        <v>254700776994</v>
      </c>
      <c r="J3279" t="s">
        <v>17558</v>
      </c>
      <c r="K3279" t="s">
        <v>36</v>
      </c>
      <c r="L3279" t="s">
        <v>1196</v>
      </c>
      <c r="M3279" t="s">
        <v>17559</v>
      </c>
      <c r="N3279" t="s">
        <v>2513</v>
      </c>
      <c r="O3279" s="70">
        <v>0.41666666666666669</v>
      </c>
      <c r="P3279" s="75" t="s">
        <v>39</v>
      </c>
      <c r="Q3279" t="s">
        <v>16543</v>
      </c>
      <c r="R3279" t="s">
        <v>16597</v>
      </c>
      <c r="T3279">
        <v>0</v>
      </c>
      <c r="U3279" s="75">
        <v>0</v>
      </c>
    </row>
    <row r="3280" spans="1:21" hidden="1">
      <c r="A3280" t="s">
        <v>16526</v>
      </c>
      <c r="B3280" t="s">
        <v>1366</v>
      </c>
      <c r="C3280" t="s">
        <v>41</v>
      </c>
      <c r="D3280">
        <v>738275527</v>
      </c>
      <c r="E3280" t="s">
        <v>33</v>
      </c>
      <c r="F3280" t="s">
        <v>45</v>
      </c>
      <c r="G3280" t="s">
        <v>17560</v>
      </c>
      <c r="I3280">
        <v>724995528</v>
      </c>
      <c r="J3280" t="s">
        <v>17561</v>
      </c>
      <c r="K3280" t="s">
        <v>36</v>
      </c>
      <c r="L3280" t="s">
        <v>3916</v>
      </c>
      <c r="M3280" t="s">
        <v>17562</v>
      </c>
      <c r="N3280" t="s">
        <v>2513</v>
      </c>
      <c r="O3280" s="70">
        <v>0.375</v>
      </c>
      <c r="P3280" s="75" t="s">
        <v>67</v>
      </c>
      <c r="Q3280" t="s">
        <v>16543</v>
      </c>
      <c r="R3280" s="72">
        <v>0.71597222222222223</v>
      </c>
      <c r="T3280">
        <v>0</v>
      </c>
      <c r="U3280" s="75" t="s">
        <v>4247</v>
      </c>
    </row>
    <row r="3281" spans="1:21" hidden="1">
      <c r="A3281" t="s">
        <v>16526</v>
      </c>
      <c r="B3281" t="s">
        <v>1366</v>
      </c>
      <c r="C3281" t="s">
        <v>41</v>
      </c>
      <c r="D3281">
        <v>738275527</v>
      </c>
      <c r="E3281" t="s">
        <v>33</v>
      </c>
      <c r="F3281" t="s">
        <v>45</v>
      </c>
      <c r="G3281" t="s">
        <v>17563</v>
      </c>
      <c r="I3281">
        <v>723304671</v>
      </c>
      <c r="J3281" t="s">
        <v>17564</v>
      </c>
      <c r="K3281" t="s">
        <v>36</v>
      </c>
      <c r="L3281" t="s">
        <v>3916</v>
      </c>
      <c r="M3281" t="s">
        <v>17565</v>
      </c>
      <c r="N3281" t="s">
        <v>2513</v>
      </c>
      <c r="O3281" s="70">
        <v>0.41666666666666669</v>
      </c>
      <c r="P3281" t="s">
        <v>45</v>
      </c>
      <c r="Q3281" t="s">
        <v>16543</v>
      </c>
      <c r="R3281" s="72">
        <v>0.71805555555555556</v>
      </c>
      <c r="T3281">
        <v>1911251743559</v>
      </c>
      <c r="U3281">
        <v>0</v>
      </c>
    </row>
    <row r="3282" spans="1:21" hidden="1">
      <c r="A3282" t="s">
        <v>16526</v>
      </c>
      <c r="B3282" t="s">
        <v>4030</v>
      </c>
      <c r="C3282" t="s">
        <v>41</v>
      </c>
      <c r="D3282">
        <v>735455419</v>
      </c>
      <c r="E3282" t="s">
        <v>33</v>
      </c>
      <c r="F3282" t="s">
        <v>45</v>
      </c>
      <c r="G3282" t="s">
        <v>17566</v>
      </c>
      <c r="H3282">
        <v>728551671</v>
      </c>
      <c r="I3282">
        <v>728551671</v>
      </c>
      <c r="J3282" t="s">
        <v>17567</v>
      </c>
      <c r="K3282" t="s">
        <v>36</v>
      </c>
      <c r="L3282" t="s">
        <v>3909</v>
      </c>
      <c r="M3282" t="s">
        <v>4085</v>
      </c>
      <c r="N3282" t="s">
        <v>16526</v>
      </c>
      <c r="O3282" s="70">
        <v>0.66666666666666663</v>
      </c>
      <c r="P3282" t="s">
        <v>45</v>
      </c>
      <c r="Q3282" t="s">
        <v>16543</v>
      </c>
      <c r="R3282" s="72">
        <v>0.7368055555555556</v>
      </c>
      <c r="T3282">
        <v>1911251743590</v>
      </c>
      <c r="U3282">
        <v>0</v>
      </c>
    </row>
    <row r="3283" spans="1:21">
      <c r="A3283" t="s">
        <v>16526</v>
      </c>
      <c r="B3283" t="s">
        <v>6395</v>
      </c>
      <c r="C3283" t="s">
        <v>809</v>
      </c>
      <c r="D3283">
        <v>254783034544</v>
      </c>
      <c r="E3283" t="s">
        <v>33</v>
      </c>
      <c r="F3283" t="s">
        <v>45</v>
      </c>
      <c r="G3283" t="s">
        <v>17568</v>
      </c>
      <c r="H3283">
        <v>254732738077</v>
      </c>
      <c r="I3283">
        <v>254741086869</v>
      </c>
      <c r="J3283" t="s">
        <v>17569</v>
      </c>
      <c r="K3283" t="s">
        <v>36</v>
      </c>
      <c r="L3283" t="s">
        <v>1196</v>
      </c>
      <c r="M3283" t="s">
        <v>17570</v>
      </c>
      <c r="N3283" t="s">
        <v>16526</v>
      </c>
      <c r="O3283" s="70">
        <v>0.5</v>
      </c>
      <c r="P3283" t="s">
        <v>45</v>
      </c>
      <c r="Q3283" t="s">
        <v>16543</v>
      </c>
      <c r="R3283" s="72">
        <v>0.74236111111111114</v>
      </c>
      <c r="T3283">
        <v>1911251743638</v>
      </c>
      <c r="U3283">
        <v>0</v>
      </c>
    </row>
    <row r="3284" spans="1:21" hidden="1">
      <c r="A3284" t="s">
        <v>16526</v>
      </c>
      <c r="B3284" t="s">
        <v>1690</v>
      </c>
      <c r="C3284" t="s">
        <v>41</v>
      </c>
      <c r="D3284">
        <v>784289098</v>
      </c>
      <c r="E3284" t="s">
        <v>33</v>
      </c>
      <c r="F3284" t="s">
        <v>3886</v>
      </c>
      <c r="G3284" t="s">
        <v>6815</v>
      </c>
      <c r="H3284">
        <v>756321417</v>
      </c>
      <c r="I3284">
        <v>756321417</v>
      </c>
      <c r="J3284" t="s">
        <v>17571</v>
      </c>
      <c r="K3284" t="s">
        <v>36</v>
      </c>
      <c r="L3284" t="s">
        <v>3896</v>
      </c>
      <c r="M3284" t="s">
        <v>3987</v>
      </c>
      <c r="N3284" t="s">
        <v>16526</v>
      </c>
      <c r="O3284" s="70">
        <v>0.41666666666666669</v>
      </c>
      <c r="P3284" t="s">
        <v>3886</v>
      </c>
      <c r="R3284"/>
      <c r="U3284"/>
    </row>
    <row r="3285" spans="1:21" hidden="1">
      <c r="A3285" t="s">
        <v>16526</v>
      </c>
      <c r="B3285" t="s">
        <v>1690</v>
      </c>
      <c r="C3285" t="s">
        <v>41</v>
      </c>
      <c r="D3285">
        <v>784289098</v>
      </c>
      <c r="E3285" t="s">
        <v>33</v>
      </c>
      <c r="F3285" t="s">
        <v>3886</v>
      </c>
      <c r="G3285" t="s">
        <v>17572</v>
      </c>
      <c r="H3285">
        <v>731458925</v>
      </c>
      <c r="I3285">
        <v>731458925</v>
      </c>
      <c r="J3285" t="s">
        <v>17573</v>
      </c>
      <c r="K3285" t="s">
        <v>36</v>
      </c>
      <c r="L3285" t="s">
        <v>3896</v>
      </c>
      <c r="M3285" t="s">
        <v>4100</v>
      </c>
      <c r="N3285" t="s">
        <v>16526</v>
      </c>
      <c r="O3285" s="70">
        <v>0.41666666666666669</v>
      </c>
      <c r="P3285" t="s">
        <v>3886</v>
      </c>
      <c r="R3285"/>
      <c r="U3285"/>
    </row>
    <row r="3286" spans="1:21">
      <c r="A3286" t="s">
        <v>16526</v>
      </c>
      <c r="B3286" t="s">
        <v>17574</v>
      </c>
      <c r="C3286" t="s">
        <v>1168</v>
      </c>
      <c r="D3286">
        <v>102902767</v>
      </c>
      <c r="E3286" t="s">
        <v>33</v>
      </c>
      <c r="F3286" t="s">
        <v>45</v>
      </c>
      <c r="G3286" t="s">
        <v>17575</v>
      </c>
      <c r="H3286">
        <v>254733350005</v>
      </c>
      <c r="I3286">
        <v>254722735459</v>
      </c>
      <c r="J3286" t="s">
        <v>17576</v>
      </c>
      <c r="K3286" t="s">
        <v>36</v>
      </c>
      <c r="L3286" t="s">
        <v>3910</v>
      </c>
      <c r="M3286" t="s">
        <v>17577</v>
      </c>
      <c r="N3286" t="s">
        <v>16535</v>
      </c>
      <c r="O3286" s="70">
        <v>0.45833333333333331</v>
      </c>
      <c r="P3286" t="s">
        <v>45</v>
      </c>
      <c r="Q3286" t="s">
        <v>16543</v>
      </c>
      <c r="R3286" s="72">
        <v>0.72013888888888888</v>
      </c>
      <c r="T3286">
        <v>1911251743582</v>
      </c>
      <c r="U3286">
        <v>0</v>
      </c>
    </row>
    <row r="3287" spans="1:21" hidden="1">
      <c r="A3287" t="s">
        <v>16526</v>
      </c>
      <c r="B3287" t="s">
        <v>1690</v>
      </c>
      <c r="C3287" t="s">
        <v>41</v>
      </c>
      <c r="D3287">
        <v>784289098</v>
      </c>
      <c r="E3287" t="s">
        <v>33</v>
      </c>
      <c r="F3287" t="s">
        <v>3886</v>
      </c>
      <c r="G3287" t="s">
        <v>13073</v>
      </c>
      <c r="H3287">
        <v>726415808</v>
      </c>
      <c r="I3287">
        <v>726415808</v>
      </c>
      <c r="J3287" t="s">
        <v>17578</v>
      </c>
      <c r="K3287" t="s">
        <v>36</v>
      </c>
      <c r="L3287" t="s">
        <v>3896</v>
      </c>
      <c r="M3287" t="s">
        <v>567</v>
      </c>
      <c r="N3287" t="s">
        <v>16526</v>
      </c>
      <c r="O3287" s="70">
        <v>0.41666666666666669</v>
      </c>
      <c r="P3287" t="s">
        <v>3886</v>
      </c>
      <c r="R3287"/>
      <c r="U3287"/>
    </row>
    <row r="3288" spans="1:21" hidden="1">
      <c r="A3288" t="s">
        <v>16526</v>
      </c>
      <c r="B3288" t="s">
        <v>7545</v>
      </c>
      <c r="C3288" t="s">
        <v>41</v>
      </c>
      <c r="D3288">
        <v>785064773</v>
      </c>
      <c r="E3288" t="s">
        <v>33</v>
      </c>
      <c r="F3288" t="s">
        <v>45</v>
      </c>
      <c r="G3288" t="s">
        <v>17579</v>
      </c>
      <c r="I3288">
        <v>714825164</v>
      </c>
      <c r="J3288" t="s">
        <v>17580</v>
      </c>
      <c r="K3288" t="s">
        <v>36</v>
      </c>
      <c r="L3288" t="s">
        <v>3926</v>
      </c>
      <c r="M3288" t="s">
        <v>17581</v>
      </c>
      <c r="N3288" t="s">
        <v>16533</v>
      </c>
      <c r="O3288" s="70">
        <v>0.70833333333333337</v>
      </c>
      <c r="P3288" s="75" t="s">
        <v>67</v>
      </c>
      <c r="Q3288" t="s">
        <v>16543</v>
      </c>
      <c r="R3288" s="72">
        <v>0.72986111111111107</v>
      </c>
      <c r="T3288">
        <v>0</v>
      </c>
      <c r="U3288" s="75" t="s">
        <v>4068</v>
      </c>
    </row>
    <row r="3289" spans="1:21">
      <c r="A3289" t="s">
        <v>16526</v>
      </c>
      <c r="B3289" t="s">
        <v>1558</v>
      </c>
      <c r="C3289" t="s">
        <v>852</v>
      </c>
      <c r="D3289">
        <v>254107373669</v>
      </c>
      <c r="E3289" t="s">
        <v>33</v>
      </c>
      <c r="F3289" t="s">
        <v>45</v>
      </c>
      <c r="G3289" t="s">
        <v>17582</v>
      </c>
      <c r="I3289">
        <v>254111593502</v>
      </c>
      <c r="J3289" t="s">
        <v>17583</v>
      </c>
      <c r="K3289" t="s">
        <v>36</v>
      </c>
      <c r="L3289" t="s">
        <v>1916</v>
      </c>
      <c r="M3289" t="s">
        <v>17584</v>
      </c>
      <c r="N3289" t="s">
        <v>16526</v>
      </c>
      <c r="O3289" s="70">
        <v>0.58333333333333337</v>
      </c>
      <c r="P3289" s="75" t="s">
        <v>39</v>
      </c>
      <c r="Q3289" t="s">
        <v>16543</v>
      </c>
      <c r="R3289" s="72">
        <v>0.74375000000000002</v>
      </c>
      <c r="T3289">
        <v>0</v>
      </c>
      <c r="U3289" s="75">
        <v>0</v>
      </c>
    </row>
    <row r="3290" spans="1:21" hidden="1">
      <c r="A3290" t="s">
        <v>16526</v>
      </c>
      <c r="B3290" t="s">
        <v>7545</v>
      </c>
      <c r="C3290" t="s">
        <v>41</v>
      </c>
      <c r="D3290">
        <v>785064773</v>
      </c>
      <c r="E3290" t="s">
        <v>33</v>
      </c>
      <c r="F3290" t="s">
        <v>45</v>
      </c>
      <c r="G3290" t="s">
        <v>17585</v>
      </c>
      <c r="I3290">
        <v>254115771013</v>
      </c>
      <c r="J3290" t="s">
        <v>17586</v>
      </c>
      <c r="K3290" t="s">
        <v>36</v>
      </c>
      <c r="L3290" t="s">
        <v>3926</v>
      </c>
      <c r="M3290" t="s">
        <v>17587</v>
      </c>
      <c r="N3290" t="s">
        <v>16528</v>
      </c>
      <c r="O3290" s="70">
        <v>0.66666666666666663</v>
      </c>
      <c r="P3290" t="s">
        <v>45</v>
      </c>
      <c r="Q3290" t="s">
        <v>16543</v>
      </c>
      <c r="R3290" s="72">
        <v>0.75069444444444444</v>
      </c>
      <c r="T3290">
        <v>1911251743658</v>
      </c>
      <c r="U3290">
        <v>0</v>
      </c>
    </row>
    <row r="3291" spans="1:21" hidden="1">
      <c r="A3291" t="s">
        <v>16526</v>
      </c>
      <c r="B3291" t="s">
        <v>7545</v>
      </c>
      <c r="C3291" t="s">
        <v>41</v>
      </c>
      <c r="D3291">
        <v>785064773</v>
      </c>
      <c r="E3291" t="s">
        <v>33</v>
      </c>
      <c r="F3291" t="s">
        <v>45</v>
      </c>
      <c r="G3291" t="s">
        <v>17589</v>
      </c>
      <c r="I3291">
        <v>712319688</v>
      </c>
      <c r="J3291" t="s">
        <v>17590</v>
      </c>
      <c r="K3291" t="s">
        <v>36</v>
      </c>
      <c r="L3291" t="s">
        <v>3926</v>
      </c>
      <c r="M3291" t="s">
        <v>17591</v>
      </c>
      <c r="N3291" s="22">
        <v>45669</v>
      </c>
      <c r="O3291" s="70">
        <v>0.5</v>
      </c>
      <c r="P3291" t="s">
        <v>45</v>
      </c>
      <c r="Q3291" t="s">
        <v>16543</v>
      </c>
      <c r="R3291" t="s">
        <v>17090</v>
      </c>
      <c r="T3291">
        <v>1911251743776</v>
      </c>
      <c r="U3291">
        <v>0</v>
      </c>
    </row>
    <row r="3292" spans="1:21" hidden="1">
      <c r="A3292" t="s">
        <v>16526</v>
      </c>
      <c r="B3292" t="s">
        <v>3026</v>
      </c>
      <c r="C3292" t="s">
        <v>41</v>
      </c>
      <c r="D3292">
        <v>108626602</v>
      </c>
      <c r="E3292" t="s">
        <v>33</v>
      </c>
      <c r="F3292" t="s">
        <v>45</v>
      </c>
      <c r="G3292" t="s">
        <v>17593</v>
      </c>
      <c r="H3292">
        <v>756236714</v>
      </c>
      <c r="I3292">
        <v>702005680</v>
      </c>
      <c r="J3292" t="s">
        <v>17594</v>
      </c>
      <c r="K3292" t="s">
        <v>36</v>
      </c>
      <c r="L3292" t="s">
        <v>3896</v>
      </c>
      <c r="M3292" t="s">
        <v>17595</v>
      </c>
      <c r="N3292" t="s">
        <v>16526</v>
      </c>
      <c r="O3292" s="70">
        <v>0.58333333333333337</v>
      </c>
      <c r="P3292" t="s">
        <v>45</v>
      </c>
      <c r="Q3292" t="s">
        <v>16543</v>
      </c>
      <c r="R3292" t="s">
        <v>17596</v>
      </c>
      <c r="T3292">
        <v>1911251743659</v>
      </c>
      <c r="U3292">
        <v>0</v>
      </c>
    </row>
    <row r="3293" spans="1:21" hidden="1">
      <c r="A3293" t="s">
        <v>16526</v>
      </c>
      <c r="B3293" t="s">
        <v>3026</v>
      </c>
      <c r="C3293" t="s">
        <v>41</v>
      </c>
      <c r="D3293">
        <v>108626602</v>
      </c>
      <c r="E3293" t="s">
        <v>33</v>
      </c>
      <c r="F3293" t="s">
        <v>3886</v>
      </c>
      <c r="G3293" t="s">
        <v>17597</v>
      </c>
      <c r="H3293">
        <v>735606165</v>
      </c>
      <c r="I3293">
        <v>0</v>
      </c>
      <c r="J3293" t="s">
        <v>17598</v>
      </c>
      <c r="K3293" t="s">
        <v>36</v>
      </c>
      <c r="L3293" t="s">
        <v>3896</v>
      </c>
      <c r="M3293" t="s">
        <v>17599</v>
      </c>
      <c r="N3293" s="22">
        <v>45759</v>
      </c>
      <c r="O3293" s="70">
        <v>0.5</v>
      </c>
      <c r="P3293" t="s">
        <v>3886</v>
      </c>
      <c r="R3293"/>
      <c r="U3293"/>
    </row>
    <row r="3294" spans="1:21" hidden="1">
      <c r="A3294" t="s">
        <v>16526</v>
      </c>
      <c r="B3294" t="s">
        <v>3923</v>
      </c>
      <c r="C3294" t="s">
        <v>41</v>
      </c>
      <c r="D3294">
        <v>102497828</v>
      </c>
      <c r="E3294" t="s">
        <v>33</v>
      </c>
      <c r="F3294" t="s">
        <v>45</v>
      </c>
      <c r="G3294" t="s">
        <v>17600</v>
      </c>
      <c r="H3294">
        <v>720963190</v>
      </c>
      <c r="I3294">
        <v>720963190</v>
      </c>
      <c r="J3294" t="s">
        <v>17601</v>
      </c>
      <c r="K3294" t="s">
        <v>36</v>
      </c>
      <c r="L3294" t="s">
        <v>3971</v>
      </c>
      <c r="M3294" t="s">
        <v>2566</v>
      </c>
      <c r="N3294" t="s">
        <v>2513</v>
      </c>
      <c r="O3294" s="70">
        <v>0.375</v>
      </c>
      <c r="P3294" t="s">
        <v>45</v>
      </c>
      <c r="Q3294" t="s">
        <v>16543</v>
      </c>
      <c r="R3294" t="s">
        <v>17602</v>
      </c>
      <c r="T3294">
        <v>1911251743580</v>
      </c>
      <c r="U3294">
        <v>0</v>
      </c>
    </row>
    <row r="3295" spans="1:21" hidden="1">
      <c r="A3295" t="s">
        <v>16526</v>
      </c>
      <c r="B3295" t="s">
        <v>2777</v>
      </c>
      <c r="C3295" t="s">
        <v>41</v>
      </c>
      <c r="D3295">
        <v>254762648144</v>
      </c>
      <c r="E3295" t="s">
        <v>33</v>
      </c>
      <c r="F3295" t="s">
        <v>45</v>
      </c>
      <c r="G3295" t="s">
        <v>17603</v>
      </c>
      <c r="I3295">
        <v>254724133262</v>
      </c>
      <c r="J3295" t="s">
        <v>17604</v>
      </c>
      <c r="K3295" t="s">
        <v>36</v>
      </c>
      <c r="L3295" t="s">
        <v>3943</v>
      </c>
      <c r="M3295" t="s">
        <v>16574</v>
      </c>
      <c r="N3295" t="s">
        <v>16536</v>
      </c>
      <c r="O3295" s="70">
        <v>0.45833333333333331</v>
      </c>
      <c r="P3295" t="s">
        <v>45</v>
      </c>
      <c r="Q3295" t="s">
        <v>16543</v>
      </c>
      <c r="R3295" t="s">
        <v>17605</v>
      </c>
      <c r="T3295">
        <v>1911251743557</v>
      </c>
      <c r="U3295">
        <v>0</v>
      </c>
    </row>
    <row r="3296" spans="1:21" hidden="1">
      <c r="A3296" t="s">
        <v>16526</v>
      </c>
      <c r="B3296" t="s">
        <v>2305</v>
      </c>
      <c r="C3296" t="s">
        <v>41</v>
      </c>
      <c r="D3296">
        <v>732610123</v>
      </c>
      <c r="E3296" t="s">
        <v>33</v>
      </c>
      <c r="F3296" t="s">
        <v>3886</v>
      </c>
      <c r="G3296" t="s">
        <v>17606</v>
      </c>
      <c r="I3296">
        <v>729053766</v>
      </c>
      <c r="J3296" t="s">
        <v>17607</v>
      </c>
      <c r="K3296" t="s">
        <v>36</v>
      </c>
      <c r="L3296" t="s">
        <v>3896</v>
      </c>
      <c r="M3296" t="s">
        <v>7938</v>
      </c>
      <c r="N3296" s="22">
        <v>45759</v>
      </c>
      <c r="O3296" s="70">
        <v>0.58333333333333337</v>
      </c>
      <c r="P3296" t="s">
        <v>3886</v>
      </c>
      <c r="R3296"/>
      <c r="U3296"/>
    </row>
    <row r="3297" spans="1:21">
      <c r="A3297" t="s">
        <v>16526</v>
      </c>
      <c r="B3297" t="s">
        <v>2374</v>
      </c>
      <c r="C3297" t="s">
        <v>1184</v>
      </c>
      <c r="D3297">
        <v>733770033</v>
      </c>
      <c r="E3297" t="s">
        <v>33</v>
      </c>
      <c r="F3297" t="s">
        <v>45</v>
      </c>
      <c r="G3297" t="s">
        <v>11584</v>
      </c>
      <c r="H3297">
        <v>792233240</v>
      </c>
      <c r="I3297">
        <v>792233240</v>
      </c>
      <c r="J3297" t="s">
        <v>17608</v>
      </c>
      <c r="K3297" t="s">
        <v>36</v>
      </c>
      <c r="L3297" t="s">
        <v>1878</v>
      </c>
      <c r="M3297" t="s">
        <v>4598</v>
      </c>
      <c r="N3297" t="s">
        <v>16526</v>
      </c>
      <c r="O3297" s="70">
        <v>0.45833333333333331</v>
      </c>
      <c r="P3297" t="s">
        <v>45</v>
      </c>
      <c r="Q3297" t="s">
        <v>16543</v>
      </c>
      <c r="R3297" s="72">
        <v>0.77361111111111114</v>
      </c>
      <c r="T3297">
        <v>1911251743750</v>
      </c>
      <c r="U3297">
        <v>0</v>
      </c>
    </row>
    <row r="3298" spans="1:21" hidden="1">
      <c r="A3298" t="s">
        <v>16526</v>
      </c>
      <c r="B3298" t="s">
        <v>2305</v>
      </c>
      <c r="C3298" t="s">
        <v>41</v>
      </c>
      <c r="D3298">
        <v>732610123</v>
      </c>
      <c r="E3298" t="s">
        <v>33</v>
      </c>
      <c r="F3298" t="s">
        <v>45</v>
      </c>
      <c r="G3298" t="s">
        <v>17609</v>
      </c>
      <c r="I3298">
        <v>254792005512</v>
      </c>
      <c r="J3298" t="s">
        <v>17610</v>
      </c>
      <c r="K3298" t="s">
        <v>36</v>
      </c>
      <c r="L3298" t="s">
        <v>3910</v>
      </c>
      <c r="M3298" t="s">
        <v>1610</v>
      </c>
      <c r="N3298" t="s">
        <v>16526</v>
      </c>
      <c r="O3298" s="70">
        <v>0.58333333333333337</v>
      </c>
      <c r="P3298" s="75" t="s">
        <v>39</v>
      </c>
      <c r="Q3298" t="s">
        <v>16543</v>
      </c>
      <c r="R3298" t="s">
        <v>17588</v>
      </c>
      <c r="T3298">
        <v>0</v>
      </c>
      <c r="U3298" s="75">
        <v>0</v>
      </c>
    </row>
    <row r="3299" spans="1:21" hidden="1">
      <c r="A3299" t="s">
        <v>16526</v>
      </c>
      <c r="B3299" t="s">
        <v>3071</v>
      </c>
      <c r="C3299" t="s">
        <v>41</v>
      </c>
      <c r="D3299">
        <v>781716905</v>
      </c>
      <c r="E3299" t="s">
        <v>33</v>
      </c>
      <c r="F3299" t="s">
        <v>45</v>
      </c>
      <c r="G3299" t="s">
        <v>17611</v>
      </c>
      <c r="H3299">
        <v>100091851</v>
      </c>
      <c r="I3299">
        <v>100091851</v>
      </c>
      <c r="J3299" t="s">
        <v>17612</v>
      </c>
      <c r="K3299" t="s">
        <v>36</v>
      </c>
      <c r="L3299" t="s">
        <v>3896</v>
      </c>
      <c r="M3299" t="s">
        <v>3145</v>
      </c>
      <c r="N3299" t="s">
        <v>2513</v>
      </c>
      <c r="O3299" s="70">
        <v>0.70833333333333337</v>
      </c>
      <c r="P3299" s="75" t="s">
        <v>39</v>
      </c>
      <c r="Q3299" t="s">
        <v>16543</v>
      </c>
      <c r="R3299" t="s">
        <v>17613</v>
      </c>
      <c r="T3299">
        <v>0</v>
      </c>
      <c r="U3299" s="75">
        <v>0</v>
      </c>
    </row>
    <row r="3300" spans="1:21" hidden="1">
      <c r="A3300" t="s">
        <v>16526</v>
      </c>
      <c r="B3300" t="s">
        <v>6182</v>
      </c>
      <c r="C3300" t="s">
        <v>41</v>
      </c>
      <c r="D3300">
        <v>786457527</v>
      </c>
      <c r="E3300" t="s">
        <v>33</v>
      </c>
      <c r="F3300" t="s">
        <v>45</v>
      </c>
      <c r="G3300" t="s">
        <v>17614</v>
      </c>
      <c r="H3300">
        <v>103136884</v>
      </c>
      <c r="I3300">
        <v>720341994</v>
      </c>
      <c r="J3300" t="s">
        <v>17615</v>
      </c>
      <c r="K3300" t="s">
        <v>36</v>
      </c>
      <c r="L3300" t="s">
        <v>1871</v>
      </c>
      <c r="M3300" t="s">
        <v>17616</v>
      </c>
      <c r="N3300" t="s">
        <v>16535</v>
      </c>
      <c r="O3300" s="70">
        <v>0.5</v>
      </c>
      <c r="P3300" s="75" t="s">
        <v>39</v>
      </c>
      <c r="Q3300" t="s">
        <v>16543</v>
      </c>
      <c r="R3300" t="s">
        <v>16694</v>
      </c>
      <c r="T3300">
        <v>0</v>
      </c>
      <c r="U3300" s="75">
        <v>0</v>
      </c>
    </row>
    <row r="3301" spans="1:21" hidden="1">
      <c r="A3301" t="s">
        <v>16526</v>
      </c>
      <c r="B3301" t="s">
        <v>2305</v>
      </c>
      <c r="C3301" t="s">
        <v>41</v>
      </c>
      <c r="D3301">
        <v>732610123</v>
      </c>
      <c r="E3301" t="s">
        <v>33</v>
      </c>
      <c r="F3301" t="s">
        <v>45</v>
      </c>
      <c r="G3301" t="s">
        <v>17617</v>
      </c>
      <c r="I3301">
        <v>254794002130</v>
      </c>
      <c r="J3301" t="s">
        <v>5891</v>
      </c>
      <c r="K3301" t="s">
        <v>36</v>
      </c>
      <c r="L3301" t="s">
        <v>3910</v>
      </c>
      <c r="M3301" t="s">
        <v>3223</v>
      </c>
      <c r="N3301" t="s">
        <v>16526</v>
      </c>
      <c r="O3301" s="70">
        <v>0.54166666666666663</v>
      </c>
      <c r="P3301" s="75" t="s">
        <v>67</v>
      </c>
      <c r="Q3301" t="s">
        <v>16543</v>
      </c>
      <c r="R3301" s="72">
        <v>0.82430555555555551</v>
      </c>
      <c r="T3301">
        <v>0</v>
      </c>
      <c r="U3301" s="75" t="s">
        <v>4079</v>
      </c>
    </row>
    <row r="3302" spans="1:21" hidden="1">
      <c r="A3302" t="s">
        <v>16526</v>
      </c>
      <c r="B3302" t="s">
        <v>2055</v>
      </c>
      <c r="C3302" t="s">
        <v>41</v>
      </c>
      <c r="D3302">
        <v>732610123</v>
      </c>
      <c r="E3302" t="s">
        <v>33</v>
      </c>
      <c r="F3302" t="s">
        <v>3886</v>
      </c>
      <c r="G3302" t="s">
        <v>5228</v>
      </c>
      <c r="I3302">
        <v>254784559077</v>
      </c>
      <c r="J3302" t="s">
        <v>5899</v>
      </c>
      <c r="K3302" t="s">
        <v>36</v>
      </c>
      <c r="L3302" t="s">
        <v>3910</v>
      </c>
      <c r="M3302" t="s">
        <v>3223</v>
      </c>
      <c r="N3302" t="s">
        <v>16528</v>
      </c>
      <c r="O3302" s="70">
        <v>0.5</v>
      </c>
      <c r="P3302" t="s">
        <v>3886</v>
      </c>
      <c r="R3302"/>
      <c r="U3302"/>
    </row>
    <row r="3303" spans="1:21" hidden="1">
      <c r="A3303" t="s">
        <v>16526</v>
      </c>
      <c r="B3303" t="s">
        <v>3071</v>
      </c>
      <c r="C3303" t="s">
        <v>41</v>
      </c>
      <c r="D3303">
        <v>781716905</v>
      </c>
      <c r="E3303" t="s">
        <v>33</v>
      </c>
      <c r="F3303" t="s">
        <v>45</v>
      </c>
      <c r="G3303" t="s">
        <v>17618</v>
      </c>
      <c r="H3303">
        <v>752225714</v>
      </c>
      <c r="I3303">
        <v>752225714</v>
      </c>
      <c r="J3303" t="s">
        <v>17619</v>
      </c>
      <c r="K3303" t="s">
        <v>36</v>
      </c>
      <c r="L3303" t="s">
        <v>3896</v>
      </c>
      <c r="M3303" t="s">
        <v>3145</v>
      </c>
      <c r="N3303" t="s">
        <v>2513</v>
      </c>
      <c r="O3303" s="70">
        <v>0.66666666666666663</v>
      </c>
      <c r="P3303" s="75" t="s">
        <v>39</v>
      </c>
      <c r="Q3303" t="s">
        <v>16543</v>
      </c>
      <c r="R3303" s="72">
        <v>0.82152777777777775</v>
      </c>
      <c r="T3303">
        <v>0</v>
      </c>
      <c r="U3303" s="75">
        <v>0</v>
      </c>
    </row>
    <row r="3304" spans="1:21" hidden="1">
      <c r="A3304" t="s">
        <v>16526</v>
      </c>
      <c r="B3304" t="s">
        <v>2055</v>
      </c>
      <c r="C3304" t="s">
        <v>41</v>
      </c>
      <c r="D3304">
        <v>7326101233</v>
      </c>
      <c r="E3304" t="s">
        <v>33</v>
      </c>
      <c r="F3304" t="s">
        <v>45</v>
      </c>
      <c r="G3304" t="s">
        <v>6349</v>
      </c>
      <c r="H3304">
        <v>254784177032</v>
      </c>
      <c r="I3304">
        <v>254784177032</v>
      </c>
      <c r="J3304" t="s">
        <v>17620</v>
      </c>
      <c r="K3304" t="s">
        <v>36</v>
      </c>
      <c r="L3304" t="s">
        <v>3896</v>
      </c>
      <c r="M3304" t="s">
        <v>5133</v>
      </c>
      <c r="N3304" t="s">
        <v>16526</v>
      </c>
      <c r="O3304" s="70">
        <v>0.58333333333333337</v>
      </c>
      <c r="P3304" s="75" t="s">
        <v>39</v>
      </c>
      <c r="Q3304" t="s">
        <v>16548</v>
      </c>
      <c r="R3304" s="72">
        <v>0.3923611111111111</v>
      </c>
      <c r="T3304">
        <v>0</v>
      </c>
      <c r="U3304" s="75">
        <v>0</v>
      </c>
    </row>
    <row r="3305" spans="1:21" hidden="1">
      <c r="A3305" t="s">
        <v>16526</v>
      </c>
      <c r="B3305" t="s">
        <v>1587</v>
      </c>
      <c r="C3305" t="s">
        <v>41</v>
      </c>
      <c r="D3305">
        <v>789026673</v>
      </c>
      <c r="E3305" t="s">
        <v>33</v>
      </c>
      <c r="F3305" t="s">
        <v>3886</v>
      </c>
      <c r="G3305" t="s">
        <v>17621</v>
      </c>
      <c r="H3305">
        <v>722523252</v>
      </c>
      <c r="I3305">
        <v>722523252</v>
      </c>
      <c r="J3305" t="s">
        <v>17622</v>
      </c>
      <c r="K3305" t="s">
        <v>36</v>
      </c>
      <c r="L3305" t="s">
        <v>3896</v>
      </c>
      <c r="M3305" t="s">
        <v>756</v>
      </c>
      <c r="N3305" t="s">
        <v>16532</v>
      </c>
      <c r="O3305" s="70">
        <v>0.5</v>
      </c>
      <c r="P3305" t="s">
        <v>3886</v>
      </c>
      <c r="R3305"/>
      <c r="U3305"/>
    </row>
    <row r="3306" spans="1:21" hidden="1">
      <c r="A3306" t="s">
        <v>16526</v>
      </c>
      <c r="B3306" t="s">
        <v>3228</v>
      </c>
      <c r="C3306" t="s">
        <v>41</v>
      </c>
      <c r="D3306">
        <v>787160346</v>
      </c>
      <c r="E3306" t="s">
        <v>33</v>
      </c>
      <c r="F3306" t="s">
        <v>45</v>
      </c>
      <c r="G3306" t="s">
        <v>17623</v>
      </c>
      <c r="H3306">
        <v>735555265</v>
      </c>
      <c r="I3306">
        <v>735555265</v>
      </c>
      <c r="J3306" t="s">
        <v>17624</v>
      </c>
      <c r="K3306" t="s">
        <v>36</v>
      </c>
      <c r="L3306" t="s">
        <v>3946</v>
      </c>
      <c r="M3306" t="s">
        <v>17625</v>
      </c>
      <c r="N3306" t="s">
        <v>16526</v>
      </c>
      <c r="O3306" s="70">
        <v>0.66666666666666663</v>
      </c>
      <c r="P3306" s="75" t="s">
        <v>39</v>
      </c>
      <c r="Q3306" t="s">
        <v>16548</v>
      </c>
      <c r="R3306" s="72">
        <v>0.39444444444444443</v>
      </c>
      <c r="T3306">
        <v>0</v>
      </c>
      <c r="U3306" s="75">
        <v>0</v>
      </c>
    </row>
    <row r="3307" spans="1:21" hidden="1">
      <c r="A3307" t="s">
        <v>16526</v>
      </c>
      <c r="B3307" t="s">
        <v>4103</v>
      </c>
      <c r="C3307" t="s">
        <v>41</v>
      </c>
      <c r="D3307">
        <v>780961460</v>
      </c>
      <c r="E3307" t="s">
        <v>33</v>
      </c>
      <c r="F3307" t="s">
        <v>45</v>
      </c>
      <c r="G3307" t="s">
        <v>17626</v>
      </c>
      <c r="H3307">
        <v>107309009</v>
      </c>
      <c r="I3307">
        <v>107309009</v>
      </c>
      <c r="J3307" t="s">
        <v>17627</v>
      </c>
      <c r="K3307" t="s">
        <v>81</v>
      </c>
      <c r="L3307" t="s">
        <v>1196</v>
      </c>
      <c r="M3307" t="s">
        <v>17628</v>
      </c>
      <c r="N3307" t="s">
        <v>16526</v>
      </c>
      <c r="O3307" s="70">
        <v>0.375</v>
      </c>
      <c r="P3307" t="s">
        <v>45</v>
      </c>
      <c r="Q3307" t="s">
        <v>16548</v>
      </c>
      <c r="R3307" s="72">
        <v>0.4777777777777778</v>
      </c>
      <c r="T3307">
        <v>2011251744644</v>
      </c>
      <c r="U3307">
        <v>0</v>
      </c>
    </row>
    <row r="3308" spans="1:21" hidden="1">
      <c r="A3308" t="s">
        <v>16526</v>
      </c>
      <c r="B3308" t="s">
        <v>1587</v>
      </c>
      <c r="C3308" t="s">
        <v>41</v>
      </c>
      <c r="D3308">
        <v>789026673</v>
      </c>
      <c r="E3308" t="s">
        <v>33</v>
      </c>
      <c r="F3308" t="s">
        <v>3886</v>
      </c>
      <c r="G3308" t="s">
        <v>17629</v>
      </c>
      <c r="H3308">
        <v>739984255</v>
      </c>
      <c r="I3308">
        <v>739984255</v>
      </c>
      <c r="J3308" t="s">
        <v>17630</v>
      </c>
      <c r="K3308" t="s">
        <v>36</v>
      </c>
      <c r="L3308" t="s">
        <v>3896</v>
      </c>
      <c r="M3308" t="s">
        <v>2843</v>
      </c>
      <c r="N3308" t="s">
        <v>16526</v>
      </c>
      <c r="O3308" s="70">
        <v>0.58333333333333337</v>
      </c>
      <c r="P3308" t="s">
        <v>3886</v>
      </c>
      <c r="R3308"/>
      <c r="U3308"/>
    </row>
    <row r="3309" spans="1:21" hidden="1">
      <c r="A3309" t="s">
        <v>16526</v>
      </c>
      <c r="B3309" t="s">
        <v>1587</v>
      </c>
      <c r="C3309" t="s">
        <v>41</v>
      </c>
      <c r="D3309">
        <v>789026673</v>
      </c>
      <c r="E3309" t="s">
        <v>33</v>
      </c>
      <c r="F3309" t="s">
        <v>3886</v>
      </c>
      <c r="G3309" t="s">
        <v>4398</v>
      </c>
      <c r="H3309">
        <v>735719695</v>
      </c>
      <c r="I3309">
        <v>735719695</v>
      </c>
      <c r="J3309" t="s">
        <v>17631</v>
      </c>
      <c r="K3309" t="s">
        <v>36</v>
      </c>
      <c r="L3309" t="s">
        <v>3896</v>
      </c>
      <c r="M3309" t="s">
        <v>2843</v>
      </c>
      <c r="N3309" t="s">
        <v>16526</v>
      </c>
      <c r="O3309" s="70">
        <v>0.5</v>
      </c>
      <c r="P3309" t="s">
        <v>3886</v>
      </c>
      <c r="R3309"/>
      <c r="U3309"/>
    </row>
    <row r="3310" spans="1:21">
      <c r="A3310" t="s">
        <v>16526</v>
      </c>
      <c r="B3310" t="s">
        <v>5174</v>
      </c>
      <c r="C3310" t="s">
        <v>1149</v>
      </c>
      <c r="D3310">
        <v>754536548</v>
      </c>
      <c r="E3310" t="s">
        <v>33</v>
      </c>
      <c r="F3310" t="s">
        <v>45</v>
      </c>
      <c r="G3310" t="s">
        <v>17632</v>
      </c>
      <c r="H3310">
        <v>724099311</v>
      </c>
      <c r="I3310">
        <v>724099311</v>
      </c>
      <c r="J3310" t="s">
        <v>17633</v>
      </c>
      <c r="K3310" t="s">
        <v>36</v>
      </c>
      <c r="L3310" t="s">
        <v>4004</v>
      </c>
      <c r="M3310" t="s">
        <v>1246</v>
      </c>
      <c r="N3310" t="s">
        <v>16533</v>
      </c>
      <c r="O3310" s="70">
        <v>0.5</v>
      </c>
      <c r="P3310" s="75" t="s">
        <v>39</v>
      </c>
      <c r="Q3310" t="s">
        <v>16548</v>
      </c>
      <c r="R3310" s="72">
        <v>0.48055555555555557</v>
      </c>
      <c r="T3310">
        <v>0</v>
      </c>
      <c r="U3310" s="75">
        <v>0</v>
      </c>
    </row>
    <row r="3311" spans="1:21" hidden="1">
      <c r="A3311" t="s">
        <v>16526</v>
      </c>
      <c r="B3311" t="s">
        <v>1599</v>
      </c>
      <c r="C3311" t="s">
        <v>41</v>
      </c>
      <c r="D3311">
        <v>782765791</v>
      </c>
      <c r="E3311" t="s">
        <v>33</v>
      </c>
      <c r="F3311" t="s">
        <v>45</v>
      </c>
      <c r="G3311" t="s">
        <v>17634</v>
      </c>
      <c r="H3311">
        <v>722521607</v>
      </c>
      <c r="I3311">
        <v>722521607</v>
      </c>
      <c r="J3311" t="s">
        <v>17635</v>
      </c>
      <c r="K3311" t="s">
        <v>36</v>
      </c>
      <c r="L3311" t="s">
        <v>4076</v>
      </c>
      <c r="M3311" t="s">
        <v>17636</v>
      </c>
      <c r="N3311" t="s">
        <v>16526</v>
      </c>
      <c r="O3311" s="70">
        <v>0.58333333333333337</v>
      </c>
      <c r="P3311" s="75" t="s">
        <v>67</v>
      </c>
      <c r="Q3311" t="s">
        <v>16548</v>
      </c>
      <c r="R3311" s="72">
        <v>0.36458333333333331</v>
      </c>
      <c r="T3311">
        <v>0</v>
      </c>
      <c r="U3311" s="75" t="s">
        <v>4048</v>
      </c>
    </row>
    <row r="3312" spans="1:21" hidden="1">
      <c r="A3312" t="s">
        <v>16526</v>
      </c>
      <c r="B3312" t="s">
        <v>1587</v>
      </c>
      <c r="C3312" t="s">
        <v>41</v>
      </c>
      <c r="D3312">
        <v>789026673</v>
      </c>
      <c r="E3312" t="s">
        <v>33</v>
      </c>
      <c r="F3312" t="s">
        <v>3886</v>
      </c>
      <c r="G3312" t="s">
        <v>17637</v>
      </c>
      <c r="H3312">
        <v>750899490</v>
      </c>
      <c r="I3312">
        <v>750899490</v>
      </c>
      <c r="J3312" t="s">
        <v>17638</v>
      </c>
      <c r="K3312" t="s">
        <v>36</v>
      </c>
      <c r="L3312" t="s">
        <v>3896</v>
      </c>
      <c r="M3312" t="s">
        <v>2843</v>
      </c>
      <c r="N3312" t="s">
        <v>16526</v>
      </c>
      <c r="O3312" s="70">
        <v>0.5</v>
      </c>
      <c r="P3312" t="s">
        <v>3886</v>
      </c>
      <c r="R3312"/>
      <c r="U3312"/>
    </row>
    <row r="3313" spans="1:21" hidden="1">
      <c r="A3313" t="s">
        <v>16526</v>
      </c>
      <c r="B3313" t="s">
        <v>1587</v>
      </c>
      <c r="C3313" t="s">
        <v>41</v>
      </c>
      <c r="D3313">
        <v>789026673</v>
      </c>
      <c r="E3313" t="s">
        <v>33</v>
      </c>
      <c r="F3313" t="s">
        <v>3886</v>
      </c>
      <c r="G3313" t="s">
        <v>17640</v>
      </c>
      <c r="H3313">
        <v>739816813</v>
      </c>
      <c r="I3313">
        <v>739816813</v>
      </c>
      <c r="J3313" t="s">
        <v>17641</v>
      </c>
      <c r="K3313" t="s">
        <v>36</v>
      </c>
      <c r="L3313" t="s">
        <v>3896</v>
      </c>
      <c r="M3313" t="s">
        <v>2843</v>
      </c>
      <c r="N3313" t="s">
        <v>16526</v>
      </c>
      <c r="O3313" s="70">
        <v>0.5</v>
      </c>
      <c r="P3313" t="s">
        <v>3886</v>
      </c>
      <c r="R3313"/>
      <c r="U3313"/>
    </row>
    <row r="3314" spans="1:21" hidden="1">
      <c r="A3314" t="s">
        <v>16526</v>
      </c>
      <c r="B3314" t="s">
        <v>17642</v>
      </c>
      <c r="C3314" t="s">
        <v>41</v>
      </c>
      <c r="D3314">
        <v>788092218</v>
      </c>
      <c r="E3314" t="s">
        <v>33</v>
      </c>
      <c r="F3314" t="s">
        <v>3886</v>
      </c>
      <c r="G3314" t="s">
        <v>17643</v>
      </c>
      <c r="H3314">
        <v>703133175</v>
      </c>
      <c r="I3314">
        <v>796089480</v>
      </c>
      <c r="J3314" t="s">
        <v>17644</v>
      </c>
      <c r="K3314" t="s">
        <v>36</v>
      </c>
      <c r="L3314" t="s">
        <v>1871</v>
      </c>
      <c r="M3314" t="s">
        <v>17645</v>
      </c>
      <c r="N3314" t="s">
        <v>16529</v>
      </c>
      <c r="O3314" s="70">
        <v>0.58333333333333337</v>
      </c>
      <c r="P3314" t="s">
        <v>3886</v>
      </c>
      <c r="R3314"/>
      <c r="U3314"/>
    </row>
    <row r="3315" spans="1:21" hidden="1">
      <c r="A3315" t="s">
        <v>16526</v>
      </c>
      <c r="B3315" t="s">
        <v>17642</v>
      </c>
      <c r="C3315" t="s">
        <v>41</v>
      </c>
      <c r="D3315">
        <v>788092218</v>
      </c>
      <c r="E3315" t="s">
        <v>33</v>
      </c>
      <c r="F3315" t="s">
        <v>3886</v>
      </c>
      <c r="G3315" t="s">
        <v>17646</v>
      </c>
      <c r="H3315">
        <v>787085707</v>
      </c>
      <c r="I3315">
        <v>725504362</v>
      </c>
      <c r="J3315" t="s">
        <v>17647</v>
      </c>
      <c r="K3315" t="s">
        <v>36</v>
      </c>
      <c r="L3315" t="s">
        <v>1871</v>
      </c>
      <c r="M3315" t="s">
        <v>17648</v>
      </c>
      <c r="N3315" t="s">
        <v>16529</v>
      </c>
      <c r="O3315" s="70">
        <v>0.5</v>
      </c>
      <c r="P3315" t="s">
        <v>3886</v>
      </c>
      <c r="R3315"/>
      <c r="U3315"/>
    </row>
    <row r="3316" spans="1:21" hidden="1">
      <c r="A3316" t="s">
        <v>16526</v>
      </c>
      <c r="B3316" t="s">
        <v>2317</v>
      </c>
      <c r="C3316" t="s">
        <v>41</v>
      </c>
      <c r="D3316">
        <v>107393991</v>
      </c>
      <c r="E3316" t="s">
        <v>33</v>
      </c>
      <c r="F3316" t="s">
        <v>45</v>
      </c>
      <c r="G3316" t="s">
        <v>17649</v>
      </c>
      <c r="H3316">
        <v>732544977</v>
      </c>
      <c r="I3316">
        <v>722544977</v>
      </c>
      <c r="J3316" t="s">
        <v>17650</v>
      </c>
      <c r="K3316" t="s">
        <v>36</v>
      </c>
      <c r="L3316" t="s">
        <v>4076</v>
      </c>
      <c r="M3316" t="s">
        <v>16980</v>
      </c>
      <c r="N3316" t="s">
        <v>16526</v>
      </c>
      <c r="O3316" s="70">
        <v>0.54166666666666663</v>
      </c>
      <c r="P3316" s="75" t="s">
        <v>67</v>
      </c>
      <c r="Q3316" t="s">
        <v>16548</v>
      </c>
      <c r="R3316" s="72">
        <v>0.43819444444444444</v>
      </c>
      <c r="T3316">
        <v>0</v>
      </c>
      <c r="U3316" s="75" t="s">
        <v>4068</v>
      </c>
    </row>
    <row r="3317" spans="1:21">
      <c r="A3317" t="s">
        <v>16526</v>
      </c>
      <c r="B3317" t="s">
        <v>5694</v>
      </c>
      <c r="C3317" t="s">
        <v>1149</v>
      </c>
      <c r="D3317">
        <v>754536548</v>
      </c>
      <c r="E3317" t="s">
        <v>33</v>
      </c>
      <c r="F3317" t="s">
        <v>45</v>
      </c>
      <c r="G3317" t="s">
        <v>17651</v>
      </c>
      <c r="H3317">
        <v>751065048</v>
      </c>
      <c r="I3317">
        <v>751065048</v>
      </c>
      <c r="J3317" t="s">
        <v>17652</v>
      </c>
      <c r="K3317" t="s">
        <v>36</v>
      </c>
      <c r="L3317" t="s">
        <v>4004</v>
      </c>
      <c r="M3317" t="s">
        <v>17312</v>
      </c>
      <c r="N3317" t="s">
        <v>16542</v>
      </c>
      <c r="O3317" s="70">
        <v>0.45833333333333331</v>
      </c>
      <c r="P3317" t="s">
        <v>45</v>
      </c>
      <c r="Q3317" t="s">
        <v>16548</v>
      </c>
      <c r="R3317" s="72">
        <v>0.44583333333333336</v>
      </c>
      <c r="T3317">
        <v>2011251744688</v>
      </c>
      <c r="U3317">
        <v>0</v>
      </c>
    </row>
    <row r="3318" spans="1:21" hidden="1">
      <c r="A3318" t="s">
        <v>16526</v>
      </c>
      <c r="B3318" t="s">
        <v>17642</v>
      </c>
      <c r="C3318" t="s">
        <v>41</v>
      </c>
      <c r="D3318">
        <v>788092218</v>
      </c>
      <c r="E3318" t="s">
        <v>33</v>
      </c>
      <c r="F3318" t="s">
        <v>45</v>
      </c>
      <c r="G3318" t="s">
        <v>17653</v>
      </c>
      <c r="H3318">
        <v>735473564</v>
      </c>
      <c r="I3318">
        <v>710628779</v>
      </c>
      <c r="J3318" t="s">
        <v>17654</v>
      </c>
      <c r="K3318" t="s">
        <v>36</v>
      </c>
      <c r="L3318" t="s">
        <v>1871</v>
      </c>
      <c r="M3318" t="s">
        <v>17655</v>
      </c>
      <c r="N3318" t="s">
        <v>2513</v>
      </c>
      <c r="O3318" s="70">
        <v>0.58333333333333337</v>
      </c>
      <c r="P3318" s="75" t="s">
        <v>67</v>
      </c>
      <c r="Q3318" t="s">
        <v>16548</v>
      </c>
      <c r="R3318" s="72">
        <v>0.61041666666666672</v>
      </c>
      <c r="T3318">
        <v>0</v>
      </c>
      <c r="U3318" s="75" t="s">
        <v>4079</v>
      </c>
    </row>
    <row r="3319" spans="1:21" hidden="1">
      <c r="A3319" t="s">
        <v>16526</v>
      </c>
      <c r="B3319" t="s">
        <v>17642</v>
      </c>
      <c r="C3319" t="s">
        <v>41</v>
      </c>
      <c r="D3319">
        <v>788092218</v>
      </c>
      <c r="E3319" t="s">
        <v>33</v>
      </c>
      <c r="F3319" t="s">
        <v>45</v>
      </c>
      <c r="G3319" t="s">
        <v>17656</v>
      </c>
      <c r="H3319">
        <v>115074746</v>
      </c>
      <c r="I3319">
        <v>745104279</v>
      </c>
      <c r="J3319" t="s">
        <v>17657</v>
      </c>
      <c r="K3319" t="s">
        <v>36</v>
      </c>
      <c r="L3319" t="s">
        <v>1871</v>
      </c>
      <c r="M3319" t="s">
        <v>4598</v>
      </c>
      <c r="N3319" t="s">
        <v>16530</v>
      </c>
      <c r="O3319" s="70">
        <v>0.41666666666666669</v>
      </c>
      <c r="P3319" t="s">
        <v>45</v>
      </c>
      <c r="Q3319" t="s">
        <v>16548</v>
      </c>
      <c r="R3319" s="72">
        <v>0.60555555555555551</v>
      </c>
      <c r="T3319">
        <v>2011251745213</v>
      </c>
      <c r="U3319">
        <v>0</v>
      </c>
    </row>
    <row r="3320" spans="1:21" hidden="1">
      <c r="A3320" t="s">
        <v>16526</v>
      </c>
      <c r="B3320" t="s">
        <v>1690</v>
      </c>
      <c r="C3320" t="s">
        <v>41</v>
      </c>
      <c r="D3320">
        <v>784289098</v>
      </c>
      <c r="E3320" t="s">
        <v>33</v>
      </c>
      <c r="F3320" t="s">
        <v>3886</v>
      </c>
      <c r="G3320" t="s">
        <v>17658</v>
      </c>
      <c r="H3320">
        <v>745369215</v>
      </c>
      <c r="I3320">
        <v>745369215</v>
      </c>
      <c r="J3320" t="s">
        <v>17659</v>
      </c>
      <c r="K3320" t="s">
        <v>36</v>
      </c>
      <c r="L3320" t="s">
        <v>3896</v>
      </c>
      <c r="M3320" t="s">
        <v>567</v>
      </c>
      <c r="N3320" t="s">
        <v>16526</v>
      </c>
      <c r="O3320" s="70">
        <v>0.41666666666666669</v>
      </c>
      <c r="P3320" t="s">
        <v>3886</v>
      </c>
      <c r="R3320"/>
      <c r="U3320"/>
    </row>
    <row r="3321" spans="1:21" hidden="1">
      <c r="A3321" t="s">
        <v>16526</v>
      </c>
      <c r="B3321" t="s">
        <v>1690</v>
      </c>
      <c r="C3321" t="s">
        <v>41</v>
      </c>
      <c r="D3321">
        <v>784289098</v>
      </c>
      <c r="E3321" t="s">
        <v>33</v>
      </c>
      <c r="F3321" t="s">
        <v>3886</v>
      </c>
      <c r="G3321" t="s">
        <v>17660</v>
      </c>
      <c r="H3321">
        <v>735369215</v>
      </c>
      <c r="I3321">
        <v>735369215</v>
      </c>
      <c r="J3321" t="s">
        <v>17661</v>
      </c>
      <c r="K3321" t="s">
        <v>36</v>
      </c>
      <c r="L3321" t="s">
        <v>3896</v>
      </c>
      <c r="M3321" t="s">
        <v>3987</v>
      </c>
      <c r="N3321" t="s">
        <v>16526</v>
      </c>
      <c r="O3321" s="70">
        <v>0.41666666666666669</v>
      </c>
      <c r="P3321" t="s">
        <v>3886</v>
      </c>
      <c r="R3321"/>
      <c r="U3321"/>
    </row>
    <row r="3322" spans="1:21" hidden="1">
      <c r="A3322" t="s">
        <v>16526</v>
      </c>
      <c r="B3322" t="s">
        <v>867</v>
      </c>
      <c r="C3322" t="s">
        <v>41</v>
      </c>
      <c r="D3322">
        <v>738237386</v>
      </c>
      <c r="E3322" t="s">
        <v>33</v>
      </c>
      <c r="F3322" t="s">
        <v>45</v>
      </c>
      <c r="G3322" t="s">
        <v>15147</v>
      </c>
      <c r="I3322">
        <v>793908978</v>
      </c>
      <c r="J3322" t="s">
        <v>17662</v>
      </c>
      <c r="K3322" t="s">
        <v>36</v>
      </c>
      <c r="L3322" t="s">
        <v>3907</v>
      </c>
      <c r="M3322" t="s">
        <v>2864</v>
      </c>
      <c r="N3322" t="s">
        <v>2513</v>
      </c>
      <c r="O3322" s="70">
        <v>0.41666666666666669</v>
      </c>
      <c r="P3322" t="s">
        <v>45</v>
      </c>
      <c r="Q3322" t="s">
        <v>16548</v>
      </c>
      <c r="R3322" s="72">
        <v>0.3888888888888889</v>
      </c>
      <c r="T3322">
        <v>2011251744310</v>
      </c>
      <c r="U3322">
        <v>0</v>
      </c>
    </row>
    <row r="3323" spans="1:21" hidden="1">
      <c r="A3323" t="s">
        <v>16526</v>
      </c>
      <c r="B3323" t="s">
        <v>1690</v>
      </c>
      <c r="C3323" t="s">
        <v>41</v>
      </c>
      <c r="D3323">
        <v>784289098</v>
      </c>
      <c r="E3323" t="s">
        <v>33</v>
      </c>
      <c r="F3323" t="s">
        <v>3886</v>
      </c>
      <c r="G3323" t="s">
        <v>17663</v>
      </c>
      <c r="H3323">
        <v>735368054</v>
      </c>
      <c r="I3323">
        <v>735368054</v>
      </c>
      <c r="J3323" t="s">
        <v>17664</v>
      </c>
      <c r="K3323" t="s">
        <v>36</v>
      </c>
      <c r="L3323" t="s">
        <v>3896</v>
      </c>
      <c r="M3323" t="s">
        <v>7863</v>
      </c>
      <c r="N3323" t="s">
        <v>16526</v>
      </c>
      <c r="O3323" s="70">
        <v>0.375</v>
      </c>
      <c r="P3323" t="s">
        <v>3886</v>
      </c>
      <c r="R3323"/>
      <c r="U3323"/>
    </row>
    <row r="3324" spans="1:21" hidden="1">
      <c r="A3324" t="s">
        <v>16526</v>
      </c>
      <c r="B3324" t="s">
        <v>5632</v>
      </c>
      <c r="C3324" t="s">
        <v>41</v>
      </c>
      <c r="D3324">
        <v>254788374099</v>
      </c>
      <c r="E3324" t="s">
        <v>33</v>
      </c>
      <c r="F3324" t="s">
        <v>45</v>
      </c>
      <c r="G3324" t="s">
        <v>17665</v>
      </c>
      <c r="I3324">
        <v>790980303</v>
      </c>
      <c r="J3324" t="s">
        <v>17666</v>
      </c>
      <c r="K3324" t="s">
        <v>36</v>
      </c>
      <c r="L3324" t="s">
        <v>4076</v>
      </c>
      <c r="M3324" t="s">
        <v>17667</v>
      </c>
      <c r="N3324" t="s">
        <v>16526</v>
      </c>
      <c r="O3324" s="70">
        <v>0.54166666666666663</v>
      </c>
      <c r="P3324" t="s">
        <v>45</v>
      </c>
      <c r="Q3324" t="s">
        <v>16548</v>
      </c>
      <c r="R3324" s="72">
        <v>0.3840277777777778</v>
      </c>
      <c r="T3324">
        <v>2011251744294</v>
      </c>
      <c r="U3324">
        <v>0</v>
      </c>
    </row>
    <row r="3325" spans="1:21" hidden="1">
      <c r="A3325" t="s">
        <v>16526</v>
      </c>
      <c r="B3325" t="s">
        <v>1690</v>
      </c>
      <c r="C3325" t="s">
        <v>41</v>
      </c>
      <c r="D3325">
        <v>784289098</v>
      </c>
      <c r="E3325" t="s">
        <v>33</v>
      </c>
      <c r="F3325" t="s">
        <v>3886</v>
      </c>
      <c r="G3325" t="s">
        <v>17668</v>
      </c>
      <c r="H3325">
        <v>735865211</v>
      </c>
      <c r="I3325">
        <v>735865211</v>
      </c>
      <c r="J3325" t="s">
        <v>17669</v>
      </c>
      <c r="K3325" t="s">
        <v>36</v>
      </c>
      <c r="L3325" t="s">
        <v>3896</v>
      </c>
      <c r="M3325" t="s">
        <v>5137</v>
      </c>
      <c r="N3325" t="s">
        <v>16526</v>
      </c>
      <c r="O3325" s="70">
        <v>0.375</v>
      </c>
      <c r="P3325" t="s">
        <v>3886</v>
      </c>
      <c r="R3325"/>
      <c r="U3325"/>
    </row>
    <row r="3326" spans="1:21">
      <c r="A3326" t="s">
        <v>16526</v>
      </c>
      <c r="B3326" t="s">
        <v>17302</v>
      </c>
      <c r="C3326" t="s">
        <v>1081</v>
      </c>
      <c r="D3326">
        <v>736961942</v>
      </c>
      <c r="E3326" t="s">
        <v>33</v>
      </c>
      <c r="F3326" t="s">
        <v>45</v>
      </c>
      <c r="G3326" t="s">
        <v>17670</v>
      </c>
      <c r="H3326">
        <v>736133358</v>
      </c>
      <c r="I3326">
        <v>713640134</v>
      </c>
      <c r="J3326" t="s">
        <v>17671</v>
      </c>
      <c r="K3326" t="s">
        <v>36</v>
      </c>
      <c r="L3326" t="s">
        <v>3896</v>
      </c>
      <c r="M3326" t="s">
        <v>4532</v>
      </c>
      <c r="N3326" t="s">
        <v>16526</v>
      </c>
      <c r="O3326" s="70">
        <v>0.5</v>
      </c>
      <c r="P3326" t="s">
        <v>45</v>
      </c>
      <c r="Q3326" t="s">
        <v>16548</v>
      </c>
      <c r="R3326" s="72">
        <v>0.46458333333333335</v>
      </c>
      <c r="T3326">
        <v>2011251744592</v>
      </c>
      <c r="U3326">
        <v>0</v>
      </c>
    </row>
    <row r="3327" spans="1:21" hidden="1">
      <c r="A3327" t="s">
        <v>16526</v>
      </c>
      <c r="B3327" t="s">
        <v>10340</v>
      </c>
      <c r="C3327" t="s">
        <v>41</v>
      </c>
      <c r="D3327">
        <v>785064773</v>
      </c>
      <c r="E3327" t="s">
        <v>33</v>
      </c>
      <c r="F3327" t="s">
        <v>45</v>
      </c>
      <c r="G3327" t="s">
        <v>17672</v>
      </c>
      <c r="I3327">
        <v>799166977</v>
      </c>
      <c r="J3327" t="s">
        <v>17673</v>
      </c>
      <c r="K3327" t="s">
        <v>36</v>
      </c>
      <c r="L3327" t="s">
        <v>3926</v>
      </c>
      <c r="M3327" t="s">
        <v>17674</v>
      </c>
      <c r="N3327" t="s">
        <v>16528</v>
      </c>
      <c r="O3327" s="70">
        <v>0.75</v>
      </c>
      <c r="P3327" t="s">
        <v>45</v>
      </c>
      <c r="Q3327" t="s">
        <v>16548</v>
      </c>
      <c r="R3327" s="72">
        <v>0.37986111111111109</v>
      </c>
      <c r="T3327">
        <v>2011251744265</v>
      </c>
      <c r="U3327">
        <v>0</v>
      </c>
    </row>
    <row r="3328" spans="1:21" hidden="1">
      <c r="A3328" t="s">
        <v>16526</v>
      </c>
      <c r="B3328" t="s">
        <v>129</v>
      </c>
      <c r="C3328" t="s">
        <v>41</v>
      </c>
      <c r="D3328">
        <v>783305070</v>
      </c>
      <c r="E3328" t="s">
        <v>33</v>
      </c>
      <c r="F3328" t="s">
        <v>45</v>
      </c>
      <c r="G3328" t="s">
        <v>17676</v>
      </c>
      <c r="H3328">
        <v>728478584</v>
      </c>
      <c r="I3328">
        <v>728478584</v>
      </c>
      <c r="J3328" t="s">
        <v>17677</v>
      </c>
      <c r="K3328" t="s">
        <v>36</v>
      </c>
      <c r="L3328" t="s">
        <v>4791</v>
      </c>
      <c r="M3328" t="s">
        <v>17678</v>
      </c>
      <c r="N3328" t="s">
        <v>2513</v>
      </c>
      <c r="O3328" s="70">
        <v>0.625</v>
      </c>
      <c r="P3328" t="s">
        <v>45</v>
      </c>
      <c r="Q3328" t="s">
        <v>16548</v>
      </c>
      <c r="R3328" s="72">
        <v>0.3611111111111111</v>
      </c>
      <c r="T3328">
        <v>2011251744207</v>
      </c>
      <c r="U3328">
        <v>0</v>
      </c>
    </row>
    <row r="3329" spans="1:21" hidden="1">
      <c r="A3329" t="s">
        <v>16526</v>
      </c>
      <c r="B3329" t="s">
        <v>1030</v>
      </c>
      <c r="C3329" t="s">
        <v>41</v>
      </c>
      <c r="D3329">
        <v>735633807</v>
      </c>
      <c r="E3329" t="s">
        <v>33</v>
      </c>
      <c r="F3329" t="s">
        <v>45</v>
      </c>
      <c r="G3329" t="s">
        <v>17679</v>
      </c>
      <c r="H3329">
        <v>720771584</v>
      </c>
      <c r="I3329">
        <v>720771584</v>
      </c>
      <c r="J3329" t="s">
        <v>17680</v>
      </c>
      <c r="K3329" t="s">
        <v>36</v>
      </c>
      <c r="L3329" t="s">
        <v>1196</v>
      </c>
      <c r="M3329" t="s">
        <v>17681</v>
      </c>
      <c r="N3329" t="s">
        <v>16526</v>
      </c>
      <c r="O3329" s="70">
        <v>0.45833333333333331</v>
      </c>
      <c r="P3329" t="s">
        <v>45</v>
      </c>
      <c r="Q3329" t="s">
        <v>16548</v>
      </c>
      <c r="R3329" s="72">
        <v>0.36944444444444446</v>
      </c>
      <c r="T3329">
        <v>2011251744225</v>
      </c>
      <c r="U3329">
        <v>0</v>
      </c>
    </row>
    <row r="3330" spans="1:21">
      <c r="A3330" t="s">
        <v>16526</v>
      </c>
      <c r="B3330" t="s">
        <v>7911</v>
      </c>
      <c r="C3330" t="s">
        <v>1079</v>
      </c>
      <c r="D3330">
        <v>254731299696</v>
      </c>
      <c r="E3330" t="s">
        <v>33</v>
      </c>
      <c r="F3330" t="s">
        <v>45</v>
      </c>
      <c r="G3330" t="s">
        <v>17682</v>
      </c>
      <c r="H3330">
        <v>254734325587</v>
      </c>
      <c r="I3330">
        <v>254722577858</v>
      </c>
      <c r="J3330" t="s">
        <v>17683</v>
      </c>
      <c r="K3330" t="s">
        <v>36</v>
      </c>
      <c r="L3330" t="s">
        <v>3946</v>
      </c>
      <c r="M3330" t="s">
        <v>17684</v>
      </c>
      <c r="N3330" t="s">
        <v>2513</v>
      </c>
      <c r="O3330" s="70">
        <v>0.375</v>
      </c>
      <c r="P3330" t="s">
        <v>45</v>
      </c>
      <c r="Q3330" t="s">
        <v>16548</v>
      </c>
      <c r="R3330" s="72">
        <v>0.4152777777777778</v>
      </c>
      <c r="T3330">
        <v>2011251744242</v>
      </c>
      <c r="U3330">
        <v>0</v>
      </c>
    </row>
    <row r="3331" spans="1:21" hidden="1">
      <c r="A3331" t="s">
        <v>16526</v>
      </c>
      <c r="B3331" t="s">
        <v>719</v>
      </c>
      <c r="C3331" t="s">
        <v>41</v>
      </c>
      <c r="D3331">
        <v>104144901</v>
      </c>
      <c r="E3331" t="s">
        <v>33</v>
      </c>
      <c r="F3331" t="s">
        <v>45</v>
      </c>
      <c r="G3331" t="s">
        <v>17686</v>
      </c>
      <c r="H3331">
        <v>722895029</v>
      </c>
      <c r="I3331">
        <v>722895029</v>
      </c>
      <c r="J3331" t="s">
        <v>17687</v>
      </c>
      <c r="K3331" t="s">
        <v>36</v>
      </c>
      <c r="L3331" t="s">
        <v>1196</v>
      </c>
      <c r="M3331" t="s">
        <v>17688</v>
      </c>
      <c r="N3331" t="s">
        <v>16526</v>
      </c>
      <c r="O3331" s="70">
        <v>0.41666666666666669</v>
      </c>
      <c r="P3331" t="s">
        <v>45</v>
      </c>
      <c r="Q3331" t="s">
        <v>16548</v>
      </c>
      <c r="R3331" s="72">
        <v>0.4</v>
      </c>
      <c r="T3331">
        <v>2011251744346</v>
      </c>
      <c r="U3331">
        <v>0</v>
      </c>
    </row>
    <row r="3332" spans="1:21" hidden="1">
      <c r="A3332" t="s">
        <v>16526</v>
      </c>
      <c r="B3332" t="s">
        <v>1030</v>
      </c>
      <c r="C3332" t="s">
        <v>41</v>
      </c>
      <c r="D3332">
        <v>735633807</v>
      </c>
      <c r="E3332" t="s">
        <v>33</v>
      </c>
      <c r="F3332" t="s">
        <v>45</v>
      </c>
      <c r="G3332" t="s">
        <v>3300</v>
      </c>
      <c r="H3332">
        <v>745321047</v>
      </c>
      <c r="I3332">
        <v>745321047</v>
      </c>
      <c r="J3332" t="s">
        <v>17689</v>
      </c>
      <c r="K3332" t="s">
        <v>36</v>
      </c>
      <c r="L3332" t="s">
        <v>1196</v>
      </c>
      <c r="M3332" t="s">
        <v>1248</v>
      </c>
      <c r="N3332" t="s">
        <v>16526</v>
      </c>
      <c r="O3332" s="70">
        <v>0.41666666666666669</v>
      </c>
      <c r="P3332" t="s">
        <v>45</v>
      </c>
      <c r="Q3332" t="s">
        <v>16548</v>
      </c>
      <c r="R3332" s="72">
        <v>0.74375000000000002</v>
      </c>
      <c r="T3332">
        <v>2011251744456</v>
      </c>
      <c r="U3332">
        <v>0</v>
      </c>
    </row>
    <row r="3333" spans="1:21" hidden="1">
      <c r="A3333" t="s">
        <v>16526</v>
      </c>
      <c r="B3333" t="s">
        <v>99</v>
      </c>
      <c r="C3333" t="s">
        <v>41</v>
      </c>
      <c r="D3333">
        <v>783305070</v>
      </c>
      <c r="E3333" t="s">
        <v>33</v>
      </c>
      <c r="F3333" t="s">
        <v>45</v>
      </c>
      <c r="G3333" t="s">
        <v>17690</v>
      </c>
      <c r="H3333">
        <v>722529544</v>
      </c>
      <c r="I3333">
        <v>722529544</v>
      </c>
      <c r="J3333" t="s">
        <v>17691</v>
      </c>
      <c r="K3333" t="s">
        <v>36</v>
      </c>
      <c r="L3333" t="s">
        <v>1871</v>
      </c>
      <c r="M3333" t="s">
        <v>17692</v>
      </c>
      <c r="N3333" t="s">
        <v>2513</v>
      </c>
      <c r="O3333" s="70">
        <v>0.75</v>
      </c>
      <c r="P3333" t="s">
        <v>45</v>
      </c>
      <c r="Q3333" t="s">
        <v>16548</v>
      </c>
      <c r="R3333" s="72">
        <v>0.43333333333333335</v>
      </c>
      <c r="T3333">
        <v>2011251744480</v>
      </c>
      <c r="U3333">
        <v>0</v>
      </c>
    </row>
    <row r="3334" spans="1:21" hidden="1">
      <c r="A3334" t="s">
        <v>16526</v>
      </c>
      <c r="B3334" t="s">
        <v>3071</v>
      </c>
      <c r="C3334" t="s">
        <v>41</v>
      </c>
      <c r="D3334">
        <v>781716905</v>
      </c>
      <c r="E3334" t="s">
        <v>33</v>
      </c>
      <c r="F3334" t="s">
        <v>3886</v>
      </c>
      <c r="G3334" t="s">
        <v>17693</v>
      </c>
      <c r="I3334">
        <v>711749068</v>
      </c>
      <c r="J3334" t="s">
        <v>17694</v>
      </c>
      <c r="K3334" t="s">
        <v>36</v>
      </c>
      <c r="L3334" t="s">
        <v>3896</v>
      </c>
      <c r="M3334" t="s">
        <v>3145</v>
      </c>
      <c r="N3334" t="s">
        <v>16554</v>
      </c>
      <c r="O3334" s="70">
        <v>0.5</v>
      </c>
      <c r="P3334" t="s">
        <v>3886</v>
      </c>
      <c r="R3334"/>
      <c r="U3334"/>
    </row>
    <row r="3335" spans="1:21" hidden="1">
      <c r="A3335" t="s">
        <v>16526</v>
      </c>
      <c r="B3335" t="s">
        <v>4381</v>
      </c>
      <c r="C3335" t="s">
        <v>41</v>
      </c>
      <c r="D3335">
        <v>788401220</v>
      </c>
      <c r="E3335" t="s">
        <v>33</v>
      </c>
      <c r="F3335" t="s">
        <v>45</v>
      </c>
      <c r="G3335" t="s">
        <v>17695</v>
      </c>
      <c r="H3335">
        <v>104483350</v>
      </c>
      <c r="I3335">
        <v>701929764</v>
      </c>
      <c r="J3335" t="s">
        <v>17696</v>
      </c>
      <c r="K3335" t="s">
        <v>36</v>
      </c>
      <c r="L3335" t="s">
        <v>4384</v>
      </c>
      <c r="M3335" t="s">
        <v>4391</v>
      </c>
      <c r="N3335" t="s">
        <v>16526</v>
      </c>
      <c r="O3335" s="70">
        <v>0.625</v>
      </c>
      <c r="P3335" t="s">
        <v>45</v>
      </c>
      <c r="Q3335" t="s">
        <v>16548</v>
      </c>
      <c r="R3335" s="72">
        <v>0.69791666666666663</v>
      </c>
      <c r="T3335">
        <v>2011251745551</v>
      </c>
      <c r="U3335">
        <v>0</v>
      </c>
    </row>
    <row r="3336" spans="1:21" hidden="1">
      <c r="A3336" t="s">
        <v>16526</v>
      </c>
      <c r="B3336" t="s">
        <v>719</v>
      </c>
      <c r="C3336" t="s">
        <v>41</v>
      </c>
      <c r="D3336">
        <v>104144901</v>
      </c>
      <c r="E3336" t="s">
        <v>33</v>
      </c>
      <c r="F3336" t="s">
        <v>45</v>
      </c>
      <c r="G3336" t="s">
        <v>17697</v>
      </c>
      <c r="H3336">
        <v>790236190</v>
      </c>
      <c r="I3336">
        <v>790236190</v>
      </c>
      <c r="J3336" t="s">
        <v>17698</v>
      </c>
      <c r="K3336" t="s">
        <v>36</v>
      </c>
      <c r="L3336" t="s">
        <v>1196</v>
      </c>
      <c r="M3336" t="s">
        <v>17699</v>
      </c>
      <c r="N3336" t="s">
        <v>16526</v>
      </c>
      <c r="O3336" s="70">
        <v>0.45833333333333331</v>
      </c>
      <c r="P3336" s="75" t="s">
        <v>39</v>
      </c>
      <c r="Q3336" t="s">
        <v>16548</v>
      </c>
      <c r="R3336" s="72">
        <v>0.50763888888888886</v>
      </c>
      <c r="T3336">
        <v>0</v>
      </c>
      <c r="U3336" s="75">
        <v>0</v>
      </c>
    </row>
    <row r="3337" spans="1:21" hidden="1">
      <c r="A3337" t="s">
        <v>16526</v>
      </c>
      <c r="B3337" t="s">
        <v>1754</v>
      </c>
      <c r="C3337" t="s">
        <v>41</v>
      </c>
      <c r="D3337">
        <v>737760378</v>
      </c>
      <c r="E3337" t="s">
        <v>33</v>
      </c>
      <c r="F3337" t="s">
        <v>45</v>
      </c>
      <c r="G3337" t="s">
        <v>7003</v>
      </c>
      <c r="I3337">
        <v>713307518</v>
      </c>
      <c r="J3337" t="s">
        <v>17700</v>
      </c>
      <c r="K3337" t="s">
        <v>36</v>
      </c>
      <c r="L3337" t="s">
        <v>3943</v>
      </c>
      <c r="M3337" t="s">
        <v>17701</v>
      </c>
      <c r="N3337" t="s">
        <v>2513</v>
      </c>
      <c r="O3337" s="70">
        <v>0.33333333333333331</v>
      </c>
      <c r="P3337" t="s">
        <v>45</v>
      </c>
      <c r="Q3337" t="s">
        <v>16548</v>
      </c>
      <c r="R3337" s="72">
        <v>0.5</v>
      </c>
      <c r="T3337">
        <v>2011251744744</v>
      </c>
      <c r="U3337">
        <v>0</v>
      </c>
    </row>
    <row r="3338" spans="1:21" hidden="1">
      <c r="A3338" t="s">
        <v>16526</v>
      </c>
      <c r="B3338" t="s">
        <v>5632</v>
      </c>
      <c r="C3338" t="s">
        <v>41</v>
      </c>
      <c r="D3338">
        <v>254788374099</v>
      </c>
      <c r="E3338" t="s">
        <v>33</v>
      </c>
      <c r="F3338" t="s">
        <v>3886</v>
      </c>
      <c r="G3338" t="s">
        <v>17702</v>
      </c>
      <c r="I3338">
        <v>254103845151</v>
      </c>
      <c r="J3338" t="s">
        <v>17703</v>
      </c>
      <c r="K3338" t="s">
        <v>36</v>
      </c>
      <c r="L3338" t="s">
        <v>3946</v>
      </c>
      <c r="M3338" t="s">
        <v>1267</v>
      </c>
      <c r="N3338" s="22">
        <v>45669</v>
      </c>
      <c r="O3338" s="70">
        <v>0.45833333333333331</v>
      </c>
      <c r="P3338" t="s">
        <v>3886</v>
      </c>
      <c r="R3338"/>
      <c r="U3338"/>
    </row>
    <row r="3339" spans="1:21" hidden="1">
      <c r="A3339" t="s">
        <v>16526</v>
      </c>
      <c r="B3339" t="s">
        <v>170</v>
      </c>
      <c r="C3339" t="s">
        <v>41</v>
      </c>
      <c r="D3339">
        <v>254783687450</v>
      </c>
      <c r="E3339" t="s">
        <v>33</v>
      </c>
      <c r="F3339" t="s">
        <v>45</v>
      </c>
      <c r="G3339" t="s">
        <v>17704</v>
      </c>
      <c r="H3339">
        <v>254734405015</v>
      </c>
      <c r="I3339">
        <v>0</v>
      </c>
      <c r="J3339" t="s">
        <v>17705</v>
      </c>
      <c r="K3339" t="s">
        <v>36</v>
      </c>
      <c r="L3339" t="s">
        <v>1196</v>
      </c>
      <c r="M3339" t="s">
        <v>17706</v>
      </c>
      <c r="N3339" t="s">
        <v>16526</v>
      </c>
      <c r="O3339" s="70">
        <v>0.58333333333333337</v>
      </c>
      <c r="P3339" t="s">
        <v>45</v>
      </c>
      <c r="Q3339" t="s">
        <v>16548</v>
      </c>
      <c r="R3339" t="s">
        <v>17707</v>
      </c>
      <c r="T3339">
        <v>2011251744176</v>
      </c>
      <c r="U3339">
        <v>0</v>
      </c>
    </row>
    <row r="3340" spans="1:21" hidden="1">
      <c r="A3340" t="s">
        <v>16526</v>
      </c>
      <c r="B3340" t="s">
        <v>484</v>
      </c>
      <c r="C3340" t="s">
        <v>41</v>
      </c>
      <c r="D3340">
        <v>784292582</v>
      </c>
      <c r="E3340" t="s">
        <v>33</v>
      </c>
      <c r="F3340" t="s">
        <v>45</v>
      </c>
      <c r="G3340" t="s">
        <v>17708</v>
      </c>
      <c r="H3340">
        <v>732375400</v>
      </c>
      <c r="I3340">
        <v>254732375400</v>
      </c>
      <c r="J3340" t="s">
        <v>17709</v>
      </c>
      <c r="K3340" t="s">
        <v>36</v>
      </c>
      <c r="L3340" t="s">
        <v>3907</v>
      </c>
      <c r="M3340" t="s">
        <v>3428</v>
      </c>
      <c r="N3340" t="s">
        <v>2513</v>
      </c>
      <c r="O3340" s="70">
        <v>0.58333333333333337</v>
      </c>
      <c r="P3340" t="s">
        <v>45</v>
      </c>
      <c r="Q3340" t="s">
        <v>16548</v>
      </c>
      <c r="R3340" t="s">
        <v>17710</v>
      </c>
      <c r="T3340">
        <v>2011251744189</v>
      </c>
      <c r="U3340">
        <v>0</v>
      </c>
    </row>
    <row r="3341" spans="1:21" hidden="1">
      <c r="A3341" t="s">
        <v>16526</v>
      </c>
      <c r="B3341" t="s">
        <v>5632</v>
      </c>
      <c r="C3341" t="s">
        <v>41</v>
      </c>
      <c r="D3341">
        <v>254788374099</v>
      </c>
      <c r="E3341" t="s">
        <v>33</v>
      </c>
      <c r="F3341" t="s">
        <v>3886</v>
      </c>
      <c r="G3341" t="s">
        <v>17711</v>
      </c>
      <c r="I3341">
        <v>792813576</v>
      </c>
      <c r="J3341" t="s">
        <v>17712</v>
      </c>
      <c r="K3341" t="s">
        <v>36</v>
      </c>
      <c r="L3341" t="s">
        <v>3946</v>
      </c>
      <c r="M3341" t="s">
        <v>1267</v>
      </c>
      <c r="N3341" s="22">
        <v>45669</v>
      </c>
      <c r="O3341" s="70">
        <v>0.45833333333333331</v>
      </c>
      <c r="P3341" t="s">
        <v>3886</v>
      </c>
      <c r="R3341"/>
      <c r="U3341"/>
    </row>
    <row r="3342" spans="1:21" hidden="1">
      <c r="A3342" t="s">
        <v>16526</v>
      </c>
      <c r="B3342" t="s">
        <v>484</v>
      </c>
      <c r="C3342" t="s">
        <v>41</v>
      </c>
      <c r="D3342">
        <v>784292582</v>
      </c>
      <c r="E3342" t="s">
        <v>33</v>
      </c>
      <c r="F3342" t="s">
        <v>45</v>
      </c>
      <c r="G3342" t="s">
        <v>17713</v>
      </c>
      <c r="H3342">
        <v>254732375400</v>
      </c>
      <c r="I3342">
        <v>254732375400</v>
      </c>
      <c r="J3342" t="s">
        <v>17709</v>
      </c>
      <c r="K3342" t="s">
        <v>36</v>
      </c>
      <c r="L3342" t="s">
        <v>3907</v>
      </c>
      <c r="M3342" t="s">
        <v>5432</v>
      </c>
      <c r="N3342" t="s">
        <v>16526</v>
      </c>
      <c r="O3342" s="70">
        <v>0.75</v>
      </c>
      <c r="P3342" t="s">
        <v>45</v>
      </c>
      <c r="Q3342" t="s">
        <v>16548</v>
      </c>
      <c r="R3342" t="s">
        <v>17714</v>
      </c>
      <c r="T3342">
        <v>2011251744201</v>
      </c>
      <c r="U3342">
        <v>0</v>
      </c>
    </row>
    <row r="3343" spans="1:21" hidden="1">
      <c r="A3343" t="s">
        <v>16526</v>
      </c>
      <c r="B3343" t="s">
        <v>8441</v>
      </c>
      <c r="C3343" t="s">
        <v>41</v>
      </c>
      <c r="D3343">
        <v>254782325197</v>
      </c>
      <c r="E3343" t="s">
        <v>33</v>
      </c>
      <c r="F3343" t="s">
        <v>45</v>
      </c>
      <c r="G3343" t="s">
        <v>17715</v>
      </c>
      <c r="H3343">
        <v>254756882741</v>
      </c>
      <c r="I3343">
        <v>254716816819</v>
      </c>
      <c r="J3343" t="s">
        <v>17716</v>
      </c>
      <c r="K3343" t="s">
        <v>36</v>
      </c>
      <c r="L3343" t="s">
        <v>3926</v>
      </c>
      <c r="M3343" t="s">
        <v>16604</v>
      </c>
      <c r="N3343" t="s">
        <v>2513</v>
      </c>
      <c r="O3343" s="70">
        <v>0.58333333333333337</v>
      </c>
      <c r="P3343" t="s">
        <v>45</v>
      </c>
      <c r="Q3343" t="s">
        <v>16548</v>
      </c>
      <c r="R3343" t="s">
        <v>17717</v>
      </c>
      <c r="T3343">
        <v>2011251744206</v>
      </c>
      <c r="U3343">
        <v>0</v>
      </c>
    </row>
    <row r="3344" spans="1:21">
      <c r="A3344" t="s">
        <v>16526</v>
      </c>
      <c r="B3344" t="s">
        <v>3937</v>
      </c>
      <c r="C3344" t="s">
        <v>1181</v>
      </c>
      <c r="D3344">
        <v>735500255</v>
      </c>
      <c r="E3344" t="s">
        <v>33</v>
      </c>
      <c r="F3344" t="s">
        <v>45</v>
      </c>
      <c r="G3344" t="s">
        <v>17719</v>
      </c>
      <c r="I3344">
        <v>796103529</v>
      </c>
      <c r="J3344" t="s">
        <v>17720</v>
      </c>
      <c r="K3344" t="s">
        <v>81</v>
      </c>
      <c r="L3344" t="s">
        <v>3940</v>
      </c>
      <c r="M3344" t="s">
        <v>17721</v>
      </c>
      <c r="N3344" t="s">
        <v>16526</v>
      </c>
      <c r="O3344" s="70">
        <v>0.70833333333333337</v>
      </c>
      <c r="P3344" s="75" t="s">
        <v>67</v>
      </c>
      <c r="Q3344" t="s">
        <v>16548</v>
      </c>
      <c r="R3344" s="72">
        <v>0</v>
      </c>
      <c r="T3344">
        <v>0</v>
      </c>
      <c r="U3344" s="75" t="s">
        <v>4048</v>
      </c>
    </row>
    <row r="3345" spans="1:21" hidden="1">
      <c r="A3345" t="s">
        <v>16526</v>
      </c>
      <c r="B3345" t="s">
        <v>170</v>
      </c>
      <c r="C3345" t="s">
        <v>41</v>
      </c>
      <c r="D3345">
        <v>254783687450</v>
      </c>
      <c r="E3345" t="s">
        <v>33</v>
      </c>
      <c r="F3345" t="s">
        <v>45</v>
      </c>
      <c r="G3345" t="s">
        <v>17722</v>
      </c>
      <c r="H3345">
        <v>254783888777</v>
      </c>
      <c r="I3345">
        <v>0</v>
      </c>
      <c r="J3345" t="s">
        <v>17723</v>
      </c>
      <c r="K3345" t="s">
        <v>36</v>
      </c>
      <c r="L3345" t="s">
        <v>1196</v>
      </c>
      <c r="M3345" t="s">
        <v>17724</v>
      </c>
      <c r="N3345" t="s">
        <v>16526</v>
      </c>
      <c r="O3345" s="70">
        <v>0.58333333333333337</v>
      </c>
      <c r="P3345" t="s">
        <v>45</v>
      </c>
      <c r="Q3345" t="s">
        <v>16548</v>
      </c>
      <c r="R3345" t="s">
        <v>16576</v>
      </c>
      <c r="T3345">
        <v>2011251744347</v>
      </c>
      <c r="U3345">
        <v>0</v>
      </c>
    </row>
    <row r="3346" spans="1:21" hidden="1">
      <c r="A3346" t="s">
        <v>16526</v>
      </c>
      <c r="B3346" t="s">
        <v>123</v>
      </c>
      <c r="C3346" t="s">
        <v>41</v>
      </c>
      <c r="D3346">
        <v>735273778</v>
      </c>
      <c r="E3346" t="s">
        <v>33</v>
      </c>
      <c r="F3346" t="s">
        <v>45</v>
      </c>
      <c r="G3346" t="s">
        <v>17725</v>
      </c>
      <c r="H3346">
        <v>725273778</v>
      </c>
      <c r="I3346">
        <v>751609539</v>
      </c>
      <c r="J3346" t="s">
        <v>17726</v>
      </c>
      <c r="K3346" t="s">
        <v>36</v>
      </c>
      <c r="L3346" t="s">
        <v>1196</v>
      </c>
      <c r="M3346" t="s">
        <v>17727</v>
      </c>
      <c r="N3346" t="s">
        <v>16526</v>
      </c>
      <c r="O3346" s="70">
        <v>0.58333333333333337</v>
      </c>
      <c r="P3346" t="s">
        <v>45</v>
      </c>
      <c r="Q3346" t="s">
        <v>16548</v>
      </c>
      <c r="R3346" t="s">
        <v>12091</v>
      </c>
      <c r="T3346">
        <v>2011251744750</v>
      </c>
      <c r="U3346">
        <v>0</v>
      </c>
    </row>
    <row r="3347" spans="1:21" hidden="1">
      <c r="A3347" t="s">
        <v>16526</v>
      </c>
      <c r="B3347" t="s">
        <v>99</v>
      </c>
      <c r="C3347" t="s">
        <v>41</v>
      </c>
      <c r="D3347">
        <v>783305070</v>
      </c>
      <c r="E3347" t="s">
        <v>33</v>
      </c>
      <c r="F3347" t="s">
        <v>45</v>
      </c>
      <c r="G3347" t="s">
        <v>17728</v>
      </c>
      <c r="H3347">
        <v>738461805</v>
      </c>
      <c r="I3347">
        <v>738461805</v>
      </c>
      <c r="J3347" t="s">
        <v>17729</v>
      </c>
      <c r="K3347" t="s">
        <v>36</v>
      </c>
      <c r="L3347" t="s">
        <v>1196</v>
      </c>
      <c r="M3347" t="s">
        <v>17730</v>
      </c>
      <c r="N3347" t="s">
        <v>2513</v>
      </c>
      <c r="O3347" s="70">
        <v>0.70833333333333337</v>
      </c>
      <c r="P3347" t="s">
        <v>45</v>
      </c>
      <c r="Q3347" t="s">
        <v>16548</v>
      </c>
      <c r="R3347" t="s">
        <v>17731</v>
      </c>
      <c r="T3347">
        <v>2011251744398</v>
      </c>
      <c r="U3347">
        <v>0</v>
      </c>
    </row>
    <row r="3348" spans="1:21" hidden="1">
      <c r="A3348" t="s">
        <v>16526</v>
      </c>
      <c r="B3348" t="s">
        <v>4402</v>
      </c>
      <c r="C3348" t="s">
        <v>41</v>
      </c>
      <c r="D3348">
        <v>788595265</v>
      </c>
      <c r="E3348" t="s">
        <v>33</v>
      </c>
      <c r="F3348" t="s">
        <v>45</v>
      </c>
      <c r="G3348" t="s">
        <v>3146</v>
      </c>
      <c r="H3348">
        <v>756322933</v>
      </c>
      <c r="I3348">
        <v>703511567</v>
      </c>
      <c r="J3348" t="s">
        <v>17732</v>
      </c>
      <c r="K3348" t="s">
        <v>36</v>
      </c>
      <c r="L3348" t="s">
        <v>4129</v>
      </c>
      <c r="M3348" t="s">
        <v>17733</v>
      </c>
      <c r="N3348" t="s">
        <v>2513</v>
      </c>
      <c r="O3348" s="70">
        <v>0.41666666666666669</v>
      </c>
      <c r="P3348" s="75" t="s">
        <v>67</v>
      </c>
      <c r="Q3348" t="s">
        <v>16548</v>
      </c>
      <c r="R3348" t="s">
        <v>17262</v>
      </c>
      <c r="T3348">
        <v>0</v>
      </c>
      <c r="U3348" s="75" t="s">
        <v>4079</v>
      </c>
    </row>
    <row r="3349" spans="1:21">
      <c r="A3349" t="s">
        <v>16526</v>
      </c>
      <c r="B3349" t="s">
        <v>804</v>
      </c>
      <c r="C3349" t="s">
        <v>548</v>
      </c>
      <c r="D3349">
        <v>750988989</v>
      </c>
      <c r="E3349" t="s">
        <v>33</v>
      </c>
      <c r="F3349" t="s">
        <v>45</v>
      </c>
      <c r="G3349" t="s">
        <v>17734</v>
      </c>
      <c r="H3349">
        <v>787856277</v>
      </c>
      <c r="I3349">
        <v>787856277</v>
      </c>
      <c r="J3349" t="s">
        <v>17735</v>
      </c>
      <c r="K3349" t="s">
        <v>81</v>
      </c>
      <c r="L3349" t="s">
        <v>3959</v>
      </c>
      <c r="M3349" t="s">
        <v>17736</v>
      </c>
      <c r="N3349" t="s">
        <v>16526</v>
      </c>
      <c r="O3349" s="70">
        <v>0.54166666666666663</v>
      </c>
      <c r="P3349" t="s">
        <v>45</v>
      </c>
      <c r="Q3349" t="s">
        <v>16548</v>
      </c>
      <c r="R3349" t="s">
        <v>17737</v>
      </c>
      <c r="T3349">
        <v>2011251744447</v>
      </c>
      <c r="U3349">
        <v>0</v>
      </c>
    </row>
    <row r="3350" spans="1:21" hidden="1">
      <c r="A3350" t="s">
        <v>16526</v>
      </c>
      <c r="B3350" t="s">
        <v>255</v>
      </c>
      <c r="C3350" t="s">
        <v>41</v>
      </c>
      <c r="D3350">
        <v>731700211</v>
      </c>
      <c r="E3350" t="s">
        <v>33</v>
      </c>
      <c r="F3350" t="s">
        <v>45</v>
      </c>
      <c r="G3350" t="s">
        <v>17738</v>
      </c>
      <c r="H3350">
        <v>722429962</v>
      </c>
      <c r="I3350">
        <v>722429962</v>
      </c>
      <c r="J3350" t="s">
        <v>17739</v>
      </c>
      <c r="K3350" t="s">
        <v>36</v>
      </c>
      <c r="L3350" t="s">
        <v>5154</v>
      </c>
      <c r="M3350" t="s">
        <v>17740</v>
      </c>
      <c r="N3350" t="s">
        <v>2513</v>
      </c>
      <c r="O3350" s="70">
        <v>0.33333333333333331</v>
      </c>
      <c r="P3350" t="s">
        <v>45</v>
      </c>
      <c r="Q3350" t="s">
        <v>16548</v>
      </c>
      <c r="R3350" t="s">
        <v>17741</v>
      </c>
      <c r="T3350">
        <v>2011251744466</v>
      </c>
      <c r="U3350">
        <v>0</v>
      </c>
    </row>
    <row r="3351" spans="1:21" hidden="1">
      <c r="A3351" t="s">
        <v>16526</v>
      </c>
      <c r="B3351" t="s">
        <v>4859</v>
      </c>
      <c r="C3351" t="s">
        <v>41</v>
      </c>
      <c r="D3351">
        <v>783211943</v>
      </c>
      <c r="E3351" t="s">
        <v>33</v>
      </c>
      <c r="F3351" t="s">
        <v>45</v>
      </c>
      <c r="G3351" t="s">
        <v>17742</v>
      </c>
      <c r="H3351">
        <v>716469192</v>
      </c>
      <c r="I3351">
        <v>720097563</v>
      </c>
      <c r="J3351" t="s">
        <v>17743</v>
      </c>
      <c r="K3351" t="s">
        <v>36</v>
      </c>
      <c r="L3351" t="s">
        <v>1196</v>
      </c>
      <c r="M3351" t="s">
        <v>17744</v>
      </c>
      <c r="N3351" t="s">
        <v>16526</v>
      </c>
      <c r="O3351" s="70">
        <v>0.75</v>
      </c>
      <c r="P3351" t="s">
        <v>45</v>
      </c>
      <c r="Q3351" t="s">
        <v>16548</v>
      </c>
      <c r="R3351" t="s">
        <v>12345</v>
      </c>
      <c r="T3351">
        <v>2011251744669</v>
      </c>
      <c r="U3351">
        <v>0</v>
      </c>
    </row>
    <row r="3352" spans="1:21" hidden="1">
      <c r="A3352" t="s">
        <v>16526</v>
      </c>
      <c r="B3352" t="s">
        <v>7545</v>
      </c>
      <c r="C3352" t="s">
        <v>41</v>
      </c>
      <c r="D3352">
        <v>785064773</v>
      </c>
      <c r="E3352" t="s">
        <v>33</v>
      </c>
      <c r="F3352" t="s">
        <v>45</v>
      </c>
      <c r="G3352" t="s">
        <v>17745</v>
      </c>
      <c r="H3352">
        <v>751924363</v>
      </c>
      <c r="I3352">
        <v>757952112</v>
      </c>
      <c r="J3352" t="s">
        <v>17746</v>
      </c>
      <c r="K3352" t="s">
        <v>36</v>
      </c>
      <c r="L3352" t="s">
        <v>3926</v>
      </c>
      <c r="M3352" t="s">
        <v>17747</v>
      </c>
      <c r="N3352" s="22">
        <v>45789</v>
      </c>
      <c r="O3352" s="70">
        <v>0.70833333333333337</v>
      </c>
      <c r="P3352" t="s">
        <v>45</v>
      </c>
      <c r="Q3352" t="s">
        <v>16548</v>
      </c>
      <c r="R3352" t="s">
        <v>17748</v>
      </c>
      <c r="T3352">
        <v>2011251744757</v>
      </c>
      <c r="U3352">
        <v>0</v>
      </c>
    </row>
    <row r="3353" spans="1:21" hidden="1">
      <c r="A3353" t="s">
        <v>16526</v>
      </c>
      <c r="B3353" t="s">
        <v>4278</v>
      </c>
      <c r="C3353" t="s">
        <v>41</v>
      </c>
      <c r="D3353">
        <v>762144673</v>
      </c>
      <c r="E3353" t="s">
        <v>33</v>
      </c>
      <c r="F3353" t="s">
        <v>45</v>
      </c>
      <c r="G3353" t="s">
        <v>17749</v>
      </c>
      <c r="H3353">
        <v>782347324</v>
      </c>
      <c r="I3353">
        <v>782347324</v>
      </c>
      <c r="J3353" t="s">
        <v>17750</v>
      </c>
      <c r="K3353" t="s">
        <v>36</v>
      </c>
      <c r="L3353" t="s">
        <v>4076</v>
      </c>
      <c r="M3353" t="s">
        <v>17751</v>
      </c>
      <c r="N3353" t="s">
        <v>16526</v>
      </c>
      <c r="O3353" s="70">
        <v>0.54166666666666663</v>
      </c>
      <c r="P3353" t="s">
        <v>45</v>
      </c>
      <c r="Q3353" t="s">
        <v>16548</v>
      </c>
      <c r="R3353" t="s">
        <v>16656</v>
      </c>
      <c r="T3353">
        <v>2011251744203</v>
      </c>
      <c r="U3353">
        <v>0</v>
      </c>
    </row>
    <row r="3354" spans="1:21" hidden="1">
      <c r="A3354" t="s">
        <v>16526</v>
      </c>
      <c r="B3354" t="s">
        <v>5632</v>
      </c>
      <c r="C3354" t="s">
        <v>41</v>
      </c>
      <c r="D3354">
        <v>254788374099</v>
      </c>
      <c r="E3354" t="s">
        <v>33</v>
      </c>
      <c r="F3354" t="s">
        <v>3886</v>
      </c>
      <c r="G3354" t="s">
        <v>17752</v>
      </c>
      <c r="I3354">
        <v>254720095621</v>
      </c>
      <c r="J3354" t="s">
        <v>17753</v>
      </c>
      <c r="K3354" t="s">
        <v>36</v>
      </c>
      <c r="L3354" t="s">
        <v>3946</v>
      </c>
      <c r="M3354" t="s">
        <v>1267</v>
      </c>
      <c r="N3354" t="s">
        <v>16628</v>
      </c>
      <c r="O3354" s="70">
        <v>0.45833333333333331</v>
      </c>
      <c r="P3354" t="s">
        <v>3886</v>
      </c>
      <c r="R3354"/>
      <c r="U3354"/>
    </row>
    <row r="3355" spans="1:21" hidden="1">
      <c r="A3355" t="s">
        <v>16526</v>
      </c>
      <c r="B3355" t="s">
        <v>8441</v>
      </c>
      <c r="C3355" t="s">
        <v>41</v>
      </c>
      <c r="D3355">
        <v>254782325197</v>
      </c>
      <c r="E3355" t="s">
        <v>33</v>
      </c>
      <c r="F3355" t="s">
        <v>3886</v>
      </c>
      <c r="G3355" t="s">
        <v>17754</v>
      </c>
      <c r="H3355">
        <v>254786505872</v>
      </c>
      <c r="I3355">
        <v>254741061843</v>
      </c>
      <c r="J3355" t="s">
        <v>17755</v>
      </c>
      <c r="K3355" t="s">
        <v>36</v>
      </c>
      <c r="L3355" t="s">
        <v>3926</v>
      </c>
      <c r="M3355" t="s">
        <v>17756</v>
      </c>
      <c r="N3355" t="s">
        <v>16528</v>
      </c>
      <c r="O3355" s="70">
        <v>0.58333333333333337</v>
      </c>
      <c r="P3355" t="s">
        <v>3886</v>
      </c>
      <c r="R3355"/>
      <c r="U3355"/>
    </row>
    <row r="3356" spans="1:21" hidden="1">
      <c r="A3356" t="s">
        <v>16526</v>
      </c>
      <c r="B3356" t="s">
        <v>1690</v>
      </c>
      <c r="C3356" t="s">
        <v>41</v>
      </c>
      <c r="D3356">
        <v>784289098</v>
      </c>
      <c r="E3356" t="s">
        <v>33</v>
      </c>
      <c r="F3356" t="s">
        <v>3886</v>
      </c>
      <c r="G3356" t="s">
        <v>17757</v>
      </c>
      <c r="H3356">
        <v>736680856</v>
      </c>
      <c r="I3356">
        <v>736680856</v>
      </c>
      <c r="J3356" t="s">
        <v>17758</v>
      </c>
      <c r="K3356" t="s">
        <v>36</v>
      </c>
      <c r="L3356" t="s">
        <v>3896</v>
      </c>
      <c r="M3356" t="s">
        <v>10277</v>
      </c>
      <c r="N3356" t="s">
        <v>16526</v>
      </c>
      <c r="O3356" s="70">
        <v>0.41666666666666669</v>
      </c>
      <c r="P3356" t="s">
        <v>3886</v>
      </c>
      <c r="R3356"/>
      <c r="U3356"/>
    </row>
    <row r="3357" spans="1:21" hidden="1">
      <c r="A3357" t="s">
        <v>16526</v>
      </c>
      <c r="B3357" t="s">
        <v>4278</v>
      </c>
      <c r="C3357" t="s">
        <v>41</v>
      </c>
      <c r="D3357">
        <v>762144673</v>
      </c>
      <c r="E3357" t="s">
        <v>33</v>
      </c>
      <c r="F3357" t="s">
        <v>45</v>
      </c>
      <c r="G3357" t="s">
        <v>17759</v>
      </c>
      <c r="H3357">
        <v>738389317</v>
      </c>
      <c r="I3357">
        <v>798896780</v>
      </c>
      <c r="J3357" t="s">
        <v>17760</v>
      </c>
      <c r="K3357" t="s">
        <v>36</v>
      </c>
      <c r="L3357" t="s">
        <v>3943</v>
      </c>
      <c r="N3357" t="s">
        <v>16526</v>
      </c>
      <c r="O3357" s="70">
        <v>0.58333333333333337</v>
      </c>
      <c r="P3357" t="s">
        <v>45</v>
      </c>
      <c r="Q3357" t="s">
        <v>16548</v>
      </c>
      <c r="R3357" t="s">
        <v>17761</v>
      </c>
      <c r="T3357">
        <v>2011251744335</v>
      </c>
      <c r="U3357">
        <v>0</v>
      </c>
    </row>
    <row r="3358" spans="1:21">
      <c r="A3358" t="s">
        <v>16526</v>
      </c>
      <c r="B3358" t="s">
        <v>11510</v>
      </c>
      <c r="C3358" t="s">
        <v>1152</v>
      </c>
      <c r="D3358">
        <v>791619682</v>
      </c>
      <c r="E3358" t="s">
        <v>33</v>
      </c>
      <c r="F3358" t="s">
        <v>45</v>
      </c>
      <c r="G3358" t="s">
        <v>17762</v>
      </c>
      <c r="H3358">
        <v>725113911</v>
      </c>
      <c r="I3358">
        <v>734693633</v>
      </c>
      <c r="J3358" t="s">
        <v>17763</v>
      </c>
      <c r="K3358" t="s">
        <v>36</v>
      </c>
      <c r="L3358" t="s">
        <v>3959</v>
      </c>
      <c r="M3358" t="s">
        <v>17764</v>
      </c>
      <c r="N3358" t="s">
        <v>16526</v>
      </c>
      <c r="O3358" s="70">
        <v>0.66666666666666663</v>
      </c>
      <c r="P3358" s="75" t="s">
        <v>67</v>
      </c>
      <c r="Q3358" t="s">
        <v>16548</v>
      </c>
      <c r="R3358" t="s">
        <v>17765</v>
      </c>
      <c r="T3358">
        <v>0</v>
      </c>
      <c r="U3358" s="75" t="s">
        <v>114</v>
      </c>
    </row>
    <row r="3359" spans="1:21" hidden="1">
      <c r="A3359" t="s">
        <v>16526</v>
      </c>
      <c r="B3359" t="s">
        <v>4381</v>
      </c>
      <c r="C3359" t="s">
        <v>41</v>
      </c>
      <c r="D3359">
        <v>788401220</v>
      </c>
      <c r="E3359" t="s">
        <v>33</v>
      </c>
      <c r="F3359" t="s">
        <v>45</v>
      </c>
      <c r="G3359" t="s">
        <v>17766</v>
      </c>
      <c r="H3359">
        <v>752134400</v>
      </c>
      <c r="I3359">
        <v>728082004</v>
      </c>
      <c r="J3359" t="s">
        <v>17767</v>
      </c>
      <c r="K3359" t="s">
        <v>36</v>
      </c>
      <c r="L3359" t="s">
        <v>4129</v>
      </c>
      <c r="M3359" t="s">
        <v>17494</v>
      </c>
      <c r="N3359" t="s">
        <v>16530</v>
      </c>
      <c r="O3359" s="70">
        <v>0.33333333333333331</v>
      </c>
      <c r="P3359" t="s">
        <v>45</v>
      </c>
      <c r="Q3359" t="s">
        <v>16548</v>
      </c>
      <c r="R3359" t="s">
        <v>17319</v>
      </c>
      <c r="T3359">
        <v>2011251744353</v>
      </c>
      <c r="U3359">
        <v>0</v>
      </c>
    </row>
    <row r="3360" spans="1:21" hidden="1">
      <c r="A3360" t="s">
        <v>16526</v>
      </c>
      <c r="B3360" t="s">
        <v>1690</v>
      </c>
      <c r="C3360" t="s">
        <v>41</v>
      </c>
      <c r="D3360">
        <v>784289098</v>
      </c>
      <c r="E3360" t="s">
        <v>33</v>
      </c>
      <c r="F3360" t="s">
        <v>3886</v>
      </c>
      <c r="G3360" t="s">
        <v>17768</v>
      </c>
      <c r="H3360">
        <v>782369582</v>
      </c>
      <c r="I3360">
        <v>782369582</v>
      </c>
      <c r="J3360" t="s">
        <v>17769</v>
      </c>
      <c r="K3360" t="s">
        <v>36</v>
      </c>
      <c r="L3360" t="s">
        <v>3896</v>
      </c>
      <c r="M3360" t="s">
        <v>15215</v>
      </c>
      <c r="N3360" t="s">
        <v>16526</v>
      </c>
      <c r="O3360" s="70">
        <v>0.41666666666666669</v>
      </c>
      <c r="P3360" t="s">
        <v>3886</v>
      </c>
      <c r="R3360"/>
      <c r="U3360"/>
    </row>
    <row r="3361" spans="1:21" hidden="1">
      <c r="A3361" t="s">
        <v>16526</v>
      </c>
      <c r="B3361" t="s">
        <v>4094</v>
      </c>
      <c r="C3361" t="s">
        <v>41</v>
      </c>
      <c r="D3361">
        <v>784408959</v>
      </c>
      <c r="E3361" t="s">
        <v>33</v>
      </c>
      <c r="F3361" t="s">
        <v>45</v>
      </c>
      <c r="G3361" t="s">
        <v>17770</v>
      </c>
      <c r="I3361">
        <v>784250449</v>
      </c>
      <c r="J3361" t="s">
        <v>17771</v>
      </c>
      <c r="K3361" t="s">
        <v>36</v>
      </c>
      <c r="L3361" t="s">
        <v>3907</v>
      </c>
      <c r="M3361" t="s">
        <v>17772</v>
      </c>
      <c r="N3361" t="s">
        <v>16526</v>
      </c>
      <c r="O3361" s="70">
        <v>0.58333333333333337</v>
      </c>
      <c r="P3361" s="75" t="s">
        <v>67</v>
      </c>
      <c r="Q3361" t="s">
        <v>16548</v>
      </c>
      <c r="R3361" t="s">
        <v>16806</v>
      </c>
      <c r="T3361">
        <v>0</v>
      </c>
      <c r="U3361" s="75" t="s">
        <v>4048</v>
      </c>
    </row>
    <row r="3362" spans="1:21" hidden="1">
      <c r="A3362" t="s">
        <v>16526</v>
      </c>
      <c r="B3362" t="s">
        <v>4094</v>
      </c>
      <c r="C3362" t="s">
        <v>41</v>
      </c>
      <c r="D3362">
        <v>784408959</v>
      </c>
      <c r="E3362" t="s">
        <v>33</v>
      </c>
      <c r="F3362" t="s">
        <v>45</v>
      </c>
      <c r="G3362" t="s">
        <v>11860</v>
      </c>
      <c r="I3362">
        <v>701066537</v>
      </c>
      <c r="J3362" t="s">
        <v>11861</v>
      </c>
      <c r="K3362" t="s">
        <v>36</v>
      </c>
      <c r="L3362" t="s">
        <v>3907</v>
      </c>
      <c r="M3362" t="s">
        <v>17774</v>
      </c>
      <c r="N3362" t="s">
        <v>16535</v>
      </c>
      <c r="O3362" s="70">
        <v>0.58333333333333337</v>
      </c>
      <c r="P3362" t="s">
        <v>45</v>
      </c>
      <c r="Q3362" t="s">
        <v>16548</v>
      </c>
      <c r="R3362" t="s">
        <v>17775</v>
      </c>
      <c r="T3362">
        <v>2011251744434</v>
      </c>
      <c r="U3362">
        <v>0</v>
      </c>
    </row>
    <row r="3363" spans="1:21" hidden="1">
      <c r="A3363" t="s">
        <v>16526</v>
      </c>
      <c r="B3363" t="s">
        <v>129</v>
      </c>
      <c r="C3363" t="s">
        <v>41</v>
      </c>
      <c r="D3363">
        <v>735273778</v>
      </c>
      <c r="E3363" t="s">
        <v>33</v>
      </c>
      <c r="F3363" t="s">
        <v>45</v>
      </c>
      <c r="G3363" t="s">
        <v>17776</v>
      </c>
      <c r="H3363">
        <v>705947600</v>
      </c>
      <c r="I3363">
        <v>705947600</v>
      </c>
      <c r="J3363" t="s">
        <v>17777</v>
      </c>
      <c r="K3363" t="s">
        <v>36</v>
      </c>
      <c r="L3363" t="s">
        <v>3942</v>
      </c>
      <c r="M3363" t="s">
        <v>17778</v>
      </c>
      <c r="N3363" t="s">
        <v>2513</v>
      </c>
      <c r="O3363" s="70">
        <v>0.54166666666666663</v>
      </c>
      <c r="P3363" t="s">
        <v>45</v>
      </c>
      <c r="Q3363" t="s">
        <v>16548</v>
      </c>
      <c r="R3363" t="s">
        <v>12068</v>
      </c>
      <c r="T3363">
        <v>2011251744474</v>
      </c>
      <c r="U3363">
        <v>0</v>
      </c>
    </row>
    <row r="3364" spans="1:21" hidden="1">
      <c r="A3364" t="s">
        <v>16526</v>
      </c>
      <c r="B3364" t="s">
        <v>5196</v>
      </c>
      <c r="C3364" t="s">
        <v>41</v>
      </c>
      <c r="D3364">
        <v>786561464</v>
      </c>
      <c r="E3364" t="s">
        <v>33</v>
      </c>
      <c r="F3364" t="s">
        <v>45</v>
      </c>
      <c r="G3364" t="s">
        <v>17779</v>
      </c>
      <c r="H3364">
        <v>728564047</v>
      </c>
      <c r="I3364">
        <v>728564047</v>
      </c>
      <c r="J3364" t="s">
        <v>17780</v>
      </c>
      <c r="K3364" t="s">
        <v>36</v>
      </c>
      <c r="L3364" t="s">
        <v>1911</v>
      </c>
      <c r="M3364" t="s">
        <v>1355</v>
      </c>
      <c r="N3364" t="s">
        <v>16533</v>
      </c>
      <c r="O3364" s="70">
        <v>0.5</v>
      </c>
      <c r="P3364" t="s">
        <v>45</v>
      </c>
      <c r="Q3364" t="s">
        <v>16548</v>
      </c>
      <c r="R3364" t="s">
        <v>16552</v>
      </c>
      <c r="T3364">
        <v>2011251744523</v>
      </c>
      <c r="U3364">
        <v>0</v>
      </c>
    </row>
    <row r="3365" spans="1:21" hidden="1">
      <c r="A3365" t="s">
        <v>16526</v>
      </c>
      <c r="B3365" t="s">
        <v>4094</v>
      </c>
      <c r="C3365" t="s">
        <v>41</v>
      </c>
      <c r="D3365">
        <v>784408959</v>
      </c>
      <c r="E3365" t="s">
        <v>33</v>
      </c>
      <c r="F3365" t="s">
        <v>45</v>
      </c>
      <c r="G3365" t="s">
        <v>17781</v>
      </c>
      <c r="H3365">
        <v>254752283357</v>
      </c>
      <c r="I3365">
        <v>254715910111</v>
      </c>
      <c r="J3365" t="s">
        <v>17093</v>
      </c>
      <c r="K3365" t="s">
        <v>36</v>
      </c>
      <c r="L3365" t="s">
        <v>4004</v>
      </c>
      <c r="M3365" t="s">
        <v>17094</v>
      </c>
      <c r="N3365" t="s">
        <v>16526</v>
      </c>
      <c r="O3365" s="70">
        <v>0.58333333333333337</v>
      </c>
      <c r="P3365" t="s">
        <v>45</v>
      </c>
      <c r="Q3365" t="s">
        <v>16548</v>
      </c>
      <c r="R3365" t="s">
        <v>17782</v>
      </c>
      <c r="T3365">
        <v>2011251744543</v>
      </c>
      <c r="U3365">
        <v>0</v>
      </c>
    </row>
    <row r="3366" spans="1:21" hidden="1">
      <c r="A3366" t="s">
        <v>16526</v>
      </c>
      <c r="B3366" t="s">
        <v>5196</v>
      </c>
      <c r="C3366" t="s">
        <v>41</v>
      </c>
      <c r="D3366">
        <v>786561464</v>
      </c>
      <c r="E3366" t="s">
        <v>33</v>
      </c>
      <c r="F3366" t="s">
        <v>45</v>
      </c>
      <c r="G3366" t="s">
        <v>17783</v>
      </c>
      <c r="H3366">
        <v>728259501</v>
      </c>
      <c r="I3366">
        <v>728259501</v>
      </c>
      <c r="J3366" t="s">
        <v>17784</v>
      </c>
      <c r="K3366" t="s">
        <v>36</v>
      </c>
      <c r="L3366" t="s">
        <v>3966</v>
      </c>
      <c r="M3366" t="s">
        <v>17785</v>
      </c>
      <c r="N3366" t="s">
        <v>16530</v>
      </c>
      <c r="O3366" s="70">
        <v>0.45833333333333331</v>
      </c>
      <c r="P3366" t="s">
        <v>45</v>
      </c>
      <c r="Q3366" t="s">
        <v>16548</v>
      </c>
      <c r="R3366" s="72">
        <v>0.3611111111111111</v>
      </c>
      <c r="T3366">
        <v>2011251744202</v>
      </c>
      <c r="U3366">
        <v>0</v>
      </c>
    </row>
    <row r="3367" spans="1:21" hidden="1">
      <c r="A3367" t="s">
        <v>16526</v>
      </c>
      <c r="B3367" t="s">
        <v>8441</v>
      </c>
      <c r="C3367" t="s">
        <v>41</v>
      </c>
      <c r="D3367">
        <v>254782325197</v>
      </c>
      <c r="E3367" t="s">
        <v>33</v>
      </c>
      <c r="F3367" t="s">
        <v>3886</v>
      </c>
      <c r="G3367" t="s">
        <v>17786</v>
      </c>
      <c r="H3367">
        <v>254714661404</v>
      </c>
      <c r="I3367">
        <v>254732398432</v>
      </c>
      <c r="J3367" t="s">
        <v>17787</v>
      </c>
      <c r="K3367" t="s">
        <v>36</v>
      </c>
      <c r="L3367" t="s">
        <v>3926</v>
      </c>
      <c r="M3367" t="s">
        <v>17788</v>
      </c>
      <c r="N3367" t="s">
        <v>16529</v>
      </c>
      <c r="O3367" s="70">
        <v>0.58333333333333337</v>
      </c>
      <c r="P3367" t="s">
        <v>3886</v>
      </c>
      <c r="R3367"/>
      <c r="U3367"/>
    </row>
    <row r="3368" spans="1:21">
      <c r="A3368" t="s">
        <v>16526</v>
      </c>
      <c r="B3368" t="s">
        <v>11492</v>
      </c>
      <c r="C3368" t="s">
        <v>852</v>
      </c>
      <c r="D3368">
        <v>254107373669</v>
      </c>
      <c r="E3368" t="s">
        <v>33</v>
      </c>
      <c r="F3368" t="s">
        <v>45</v>
      </c>
      <c r="G3368" t="s">
        <v>17789</v>
      </c>
      <c r="I3368">
        <v>254722534189</v>
      </c>
      <c r="J3368" t="s">
        <v>17790</v>
      </c>
      <c r="K3368" t="s">
        <v>36</v>
      </c>
      <c r="L3368" t="s">
        <v>1196</v>
      </c>
      <c r="M3368" t="s">
        <v>17791</v>
      </c>
      <c r="N3368" t="s">
        <v>16526</v>
      </c>
      <c r="O3368" s="70">
        <v>0.70833333333333337</v>
      </c>
      <c r="P3368" s="75" t="s">
        <v>67</v>
      </c>
      <c r="Q3368" t="s">
        <v>16548</v>
      </c>
      <c r="R3368" s="72">
        <v>0.4</v>
      </c>
      <c r="T3368">
        <v>0</v>
      </c>
      <c r="U3368" s="75" t="s">
        <v>114</v>
      </c>
    </row>
    <row r="3369" spans="1:21" hidden="1">
      <c r="A3369" t="s">
        <v>16526</v>
      </c>
      <c r="B3369" t="s">
        <v>129</v>
      </c>
      <c r="C3369" t="s">
        <v>41</v>
      </c>
      <c r="D3369">
        <v>735273778</v>
      </c>
      <c r="E3369" t="s">
        <v>33</v>
      </c>
      <c r="F3369" t="s">
        <v>45</v>
      </c>
      <c r="G3369" t="s">
        <v>17792</v>
      </c>
      <c r="H3369">
        <v>721839357</v>
      </c>
      <c r="I3369">
        <v>721839357</v>
      </c>
      <c r="J3369" t="s">
        <v>17793</v>
      </c>
      <c r="K3369" t="s">
        <v>36</v>
      </c>
      <c r="L3369" t="s">
        <v>1196</v>
      </c>
      <c r="M3369" t="s">
        <v>17794</v>
      </c>
      <c r="N3369" t="s">
        <v>2513</v>
      </c>
      <c r="O3369" s="70">
        <v>0.45833333333333331</v>
      </c>
      <c r="P3369" t="s">
        <v>45</v>
      </c>
      <c r="Q3369" t="s">
        <v>16548</v>
      </c>
      <c r="R3369" s="72">
        <v>0.37013888888888891</v>
      </c>
      <c r="T3369">
        <v>2011251744506</v>
      </c>
      <c r="U3369">
        <v>0</v>
      </c>
    </row>
    <row r="3370" spans="1:21" hidden="1">
      <c r="A3370" t="s">
        <v>16526</v>
      </c>
      <c r="B3370" t="s">
        <v>4094</v>
      </c>
      <c r="C3370" t="s">
        <v>41</v>
      </c>
      <c r="D3370">
        <v>784408959</v>
      </c>
      <c r="E3370" t="s">
        <v>33</v>
      </c>
      <c r="F3370" t="s">
        <v>45</v>
      </c>
      <c r="G3370" t="s">
        <v>17795</v>
      </c>
      <c r="H3370">
        <v>755491062</v>
      </c>
      <c r="I3370">
        <v>114242526</v>
      </c>
      <c r="J3370" t="s">
        <v>17796</v>
      </c>
      <c r="K3370" t="s">
        <v>36</v>
      </c>
      <c r="L3370" t="s">
        <v>3907</v>
      </c>
      <c r="M3370" t="s">
        <v>17797</v>
      </c>
      <c r="N3370" t="s">
        <v>16526</v>
      </c>
      <c r="O3370" s="70">
        <v>0.58333333333333337</v>
      </c>
      <c r="P3370" t="s">
        <v>45</v>
      </c>
      <c r="Q3370" t="s">
        <v>16548</v>
      </c>
      <c r="R3370" s="72">
        <v>0.6791666666666667</v>
      </c>
      <c r="T3370">
        <v>2011251745488</v>
      </c>
      <c r="U3370">
        <v>0</v>
      </c>
    </row>
    <row r="3371" spans="1:21">
      <c r="A3371" t="s">
        <v>16526</v>
      </c>
      <c r="B3371" t="s">
        <v>1663</v>
      </c>
      <c r="C3371" t="s">
        <v>1086</v>
      </c>
      <c r="D3371">
        <v>254731797777</v>
      </c>
      <c r="E3371" t="s">
        <v>33</v>
      </c>
      <c r="F3371" t="s">
        <v>45</v>
      </c>
      <c r="G3371" t="s">
        <v>17798</v>
      </c>
      <c r="H3371">
        <v>254736285400</v>
      </c>
      <c r="I3371">
        <v>254723914131</v>
      </c>
      <c r="J3371" t="s">
        <v>17799</v>
      </c>
      <c r="K3371" t="s">
        <v>36</v>
      </c>
      <c r="L3371" t="s">
        <v>3942</v>
      </c>
      <c r="M3371" t="s">
        <v>1667</v>
      </c>
      <c r="N3371" t="s">
        <v>16526</v>
      </c>
      <c r="O3371" s="70">
        <v>0.58333333333333337</v>
      </c>
      <c r="P3371" t="s">
        <v>45</v>
      </c>
      <c r="Q3371" t="s">
        <v>16548</v>
      </c>
      <c r="R3371" s="72">
        <v>0.37430555555555556</v>
      </c>
      <c r="T3371">
        <v>2011251744241</v>
      </c>
      <c r="U3371">
        <v>0</v>
      </c>
    </row>
    <row r="3372" spans="1:21" hidden="1">
      <c r="A3372" t="s">
        <v>16526</v>
      </c>
      <c r="B3372" t="s">
        <v>1652</v>
      </c>
      <c r="C3372" t="s">
        <v>41</v>
      </c>
      <c r="D3372">
        <v>738709366</v>
      </c>
      <c r="E3372" t="s">
        <v>33</v>
      </c>
      <c r="F3372" t="s">
        <v>45</v>
      </c>
      <c r="G3372" t="s">
        <v>17800</v>
      </c>
      <c r="H3372">
        <v>724328724</v>
      </c>
      <c r="I3372">
        <v>724328724</v>
      </c>
      <c r="J3372" t="s">
        <v>17801</v>
      </c>
      <c r="K3372" t="s">
        <v>36</v>
      </c>
      <c r="L3372" t="s">
        <v>1196</v>
      </c>
      <c r="M3372" t="s">
        <v>17802</v>
      </c>
      <c r="N3372" t="s">
        <v>16526</v>
      </c>
      <c r="O3372" s="70">
        <v>0.41666666666666669</v>
      </c>
      <c r="P3372" t="s">
        <v>45</v>
      </c>
      <c r="Q3372" t="s">
        <v>16548</v>
      </c>
      <c r="R3372" s="72">
        <v>0.38611111111111113</v>
      </c>
      <c r="T3372">
        <v>2011251744304</v>
      </c>
      <c r="U3372">
        <v>0</v>
      </c>
    </row>
    <row r="3373" spans="1:21">
      <c r="A3373" t="s">
        <v>16526</v>
      </c>
      <c r="B3373" t="s">
        <v>11492</v>
      </c>
      <c r="C3373" t="s">
        <v>852</v>
      </c>
      <c r="D3373">
        <v>254107373669</v>
      </c>
      <c r="E3373" t="s">
        <v>33</v>
      </c>
      <c r="F3373" t="s">
        <v>45</v>
      </c>
      <c r="G3373" t="s">
        <v>17789</v>
      </c>
      <c r="I3373">
        <v>254722534189</v>
      </c>
      <c r="J3373" t="s">
        <v>17790</v>
      </c>
      <c r="K3373" t="s">
        <v>36</v>
      </c>
      <c r="L3373" t="s">
        <v>1196</v>
      </c>
      <c r="M3373" t="s">
        <v>17791</v>
      </c>
      <c r="N3373" t="s">
        <v>16526</v>
      </c>
      <c r="O3373" s="70">
        <v>0.70833333333333337</v>
      </c>
      <c r="P3373" t="s">
        <v>45</v>
      </c>
      <c r="Q3373" t="s">
        <v>16548</v>
      </c>
      <c r="R3373" s="72">
        <v>0.34652777777777777</v>
      </c>
      <c r="T3373">
        <v>2011251744164</v>
      </c>
      <c r="U3373">
        <v>0</v>
      </c>
    </row>
    <row r="3374" spans="1:21" hidden="1">
      <c r="A3374" t="s">
        <v>16526</v>
      </c>
      <c r="B3374" t="s">
        <v>4103</v>
      </c>
      <c r="C3374" t="s">
        <v>41</v>
      </c>
      <c r="D3374">
        <v>780961460</v>
      </c>
      <c r="E3374" t="s">
        <v>33</v>
      </c>
      <c r="F3374" t="s">
        <v>45</v>
      </c>
      <c r="G3374" t="s">
        <v>17803</v>
      </c>
      <c r="H3374">
        <v>745944155</v>
      </c>
      <c r="I3374">
        <v>745944155</v>
      </c>
      <c r="J3374" t="s">
        <v>17804</v>
      </c>
      <c r="K3374" t="s">
        <v>36</v>
      </c>
      <c r="L3374" t="s">
        <v>1911</v>
      </c>
      <c r="M3374" t="s">
        <v>17805</v>
      </c>
      <c r="N3374" s="22">
        <v>45700</v>
      </c>
      <c r="O3374" s="70">
        <v>0.33333333333333331</v>
      </c>
      <c r="P3374" t="s">
        <v>45</v>
      </c>
      <c r="Q3374" t="s">
        <v>16548</v>
      </c>
      <c r="R3374" s="72">
        <v>0.40277777777777779</v>
      </c>
      <c r="T3374">
        <v>2011251744788</v>
      </c>
      <c r="U3374">
        <v>0</v>
      </c>
    </row>
    <row r="3375" spans="1:21" hidden="1">
      <c r="A3375" t="s">
        <v>16526</v>
      </c>
      <c r="B3375" t="s">
        <v>5096</v>
      </c>
      <c r="C3375" t="s">
        <v>41</v>
      </c>
      <c r="D3375">
        <v>254762900090</v>
      </c>
      <c r="E3375" t="s">
        <v>33</v>
      </c>
      <c r="F3375" t="s">
        <v>45</v>
      </c>
      <c r="G3375" t="s">
        <v>17806</v>
      </c>
      <c r="H3375">
        <v>254728211795</v>
      </c>
      <c r="I3375">
        <v>254728211795</v>
      </c>
      <c r="J3375" t="s">
        <v>17807</v>
      </c>
      <c r="K3375" t="s">
        <v>36</v>
      </c>
      <c r="L3375" t="s">
        <v>1911</v>
      </c>
      <c r="M3375" t="s">
        <v>4174</v>
      </c>
      <c r="N3375" t="s">
        <v>16530</v>
      </c>
      <c r="O3375" s="70">
        <v>0.375</v>
      </c>
      <c r="P3375" t="s">
        <v>45</v>
      </c>
      <c r="Q3375" t="s">
        <v>16548</v>
      </c>
      <c r="R3375" s="72">
        <v>0.40902777777777777</v>
      </c>
      <c r="T3375">
        <v>2011251744373</v>
      </c>
      <c r="U3375">
        <v>0</v>
      </c>
    </row>
    <row r="3376" spans="1:21" hidden="1">
      <c r="A3376" t="s">
        <v>16526</v>
      </c>
      <c r="B3376" t="s">
        <v>5096</v>
      </c>
      <c r="C3376" t="s">
        <v>41</v>
      </c>
      <c r="D3376">
        <v>254762900090</v>
      </c>
      <c r="E3376" t="s">
        <v>33</v>
      </c>
      <c r="F3376" t="s">
        <v>45</v>
      </c>
      <c r="G3376" t="s">
        <v>17808</v>
      </c>
      <c r="H3376">
        <v>254726989568</v>
      </c>
      <c r="I3376">
        <v>254726989568</v>
      </c>
      <c r="J3376" t="s">
        <v>17809</v>
      </c>
      <c r="K3376" t="s">
        <v>36</v>
      </c>
      <c r="L3376" t="s">
        <v>4791</v>
      </c>
      <c r="M3376" t="s">
        <v>17810</v>
      </c>
      <c r="N3376" t="s">
        <v>16535</v>
      </c>
      <c r="O3376" s="70">
        <v>0.375</v>
      </c>
      <c r="P3376" s="75" t="s">
        <v>39</v>
      </c>
      <c r="Q3376" t="s">
        <v>16548</v>
      </c>
      <c r="R3376" s="72">
        <v>0.41388888888888886</v>
      </c>
      <c r="T3376">
        <v>0</v>
      </c>
      <c r="U3376" s="75">
        <v>0</v>
      </c>
    </row>
    <row r="3377" spans="1:21" hidden="1">
      <c r="A3377" t="s">
        <v>16526</v>
      </c>
      <c r="B3377" t="s">
        <v>5096</v>
      </c>
      <c r="C3377" t="s">
        <v>41</v>
      </c>
      <c r="D3377">
        <v>254762900090</v>
      </c>
      <c r="E3377" t="s">
        <v>33</v>
      </c>
      <c r="F3377" t="s">
        <v>45</v>
      </c>
      <c r="G3377" t="s">
        <v>17811</v>
      </c>
      <c r="H3377">
        <v>254719260427</v>
      </c>
      <c r="I3377">
        <v>254719260427</v>
      </c>
      <c r="J3377" t="s">
        <v>17812</v>
      </c>
      <c r="K3377" t="s">
        <v>36</v>
      </c>
      <c r="L3377" t="s">
        <v>3936</v>
      </c>
      <c r="M3377" t="s">
        <v>17813</v>
      </c>
      <c r="N3377" t="s">
        <v>16535</v>
      </c>
      <c r="O3377" s="70">
        <v>0.41666666666666669</v>
      </c>
      <c r="P3377" s="75" t="s">
        <v>39</v>
      </c>
      <c r="Q3377" t="s">
        <v>16548</v>
      </c>
      <c r="R3377" s="72">
        <v>0.4284722222222222</v>
      </c>
      <c r="T3377">
        <v>0</v>
      </c>
      <c r="U3377" s="75">
        <v>0</v>
      </c>
    </row>
    <row r="3378" spans="1:21" hidden="1">
      <c r="A3378" t="s">
        <v>16526</v>
      </c>
      <c r="B3378" t="s">
        <v>867</v>
      </c>
      <c r="C3378" t="s">
        <v>41</v>
      </c>
      <c r="D3378">
        <v>738237386</v>
      </c>
      <c r="E3378" t="s">
        <v>33</v>
      </c>
      <c r="F3378" t="s">
        <v>45</v>
      </c>
      <c r="G3378" t="s">
        <v>216</v>
      </c>
      <c r="I3378">
        <v>785927900</v>
      </c>
      <c r="J3378" t="s">
        <v>17814</v>
      </c>
      <c r="K3378" t="s">
        <v>36</v>
      </c>
      <c r="L3378" t="s">
        <v>3907</v>
      </c>
      <c r="M3378" t="s">
        <v>2864</v>
      </c>
      <c r="N3378" t="s">
        <v>2513</v>
      </c>
      <c r="O3378" s="70">
        <v>0.41666666666666669</v>
      </c>
      <c r="P3378" t="s">
        <v>45</v>
      </c>
      <c r="Q3378" t="s">
        <v>16548</v>
      </c>
      <c r="R3378" t="s">
        <v>17815</v>
      </c>
      <c r="T3378">
        <v>2011251744197</v>
      </c>
      <c r="U3378">
        <v>0</v>
      </c>
    </row>
    <row r="3379" spans="1:21" hidden="1">
      <c r="A3379" t="s">
        <v>16526</v>
      </c>
      <c r="B3379" t="s">
        <v>6182</v>
      </c>
      <c r="C3379" t="s">
        <v>41</v>
      </c>
      <c r="D3379">
        <v>786457527</v>
      </c>
      <c r="E3379" t="s">
        <v>33</v>
      </c>
      <c r="F3379" t="s">
        <v>45</v>
      </c>
      <c r="G3379" t="s">
        <v>17816</v>
      </c>
      <c r="H3379">
        <v>783253732</v>
      </c>
      <c r="I3379">
        <v>722144827</v>
      </c>
      <c r="J3379" t="s">
        <v>17817</v>
      </c>
      <c r="K3379" t="s">
        <v>36</v>
      </c>
      <c r="L3379" t="s">
        <v>3916</v>
      </c>
      <c r="M3379" t="s">
        <v>17818</v>
      </c>
      <c r="N3379" t="s">
        <v>2513</v>
      </c>
      <c r="O3379" s="70">
        <v>0.5</v>
      </c>
      <c r="P3379" t="s">
        <v>45</v>
      </c>
      <c r="Q3379" t="s">
        <v>16548</v>
      </c>
      <c r="R3379" t="s">
        <v>16717</v>
      </c>
      <c r="T3379">
        <v>2011251744392</v>
      </c>
      <c r="U3379">
        <v>0</v>
      </c>
    </row>
    <row r="3380" spans="1:21">
      <c r="A3380" t="s">
        <v>16526</v>
      </c>
      <c r="B3380" t="s">
        <v>17820</v>
      </c>
      <c r="C3380" t="s">
        <v>1130</v>
      </c>
      <c r="D3380">
        <v>788224017</v>
      </c>
      <c r="E3380" t="s">
        <v>33</v>
      </c>
      <c r="F3380" t="s">
        <v>45</v>
      </c>
      <c r="G3380" t="s">
        <v>17821</v>
      </c>
      <c r="H3380">
        <v>768315005</v>
      </c>
      <c r="I3380">
        <v>701092121</v>
      </c>
      <c r="J3380" t="s">
        <v>17822</v>
      </c>
      <c r="K3380" t="s">
        <v>36</v>
      </c>
      <c r="L3380" t="s">
        <v>1878</v>
      </c>
      <c r="M3380" t="s">
        <v>17823</v>
      </c>
      <c r="N3380" t="s">
        <v>16526</v>
      </c>
      <c r="O3380" s="70">
        <v>0.70833333333333337</v>
      </c>
      <c r="P3380" s="75" t="s">
        <v>67</v>
      </c>
      <c r="Q3380" t="s">
        <v>16548</v>
      </c>
      <c r="R3380" t="s">
        <v>16551</v>
      </c>
      <c r="T3380" t="s">
        <v>17824</v>
      </c>
      <c r="U3380" s="75" t="s">
        <v>114</v>
      </c>
    </row>
    <row r="3381" spans="1:21" hidden="1">
      <c r="A3381" t="s">
        <v>16526</v>
      </c>
      <c r="B3381" t="s">
        <v>4402</v>
      </c>
      <c r="C3381" t="s">
        <v>41</v>
      </c>
      <c r="D3381">
        <v>788595265</v>
      </c>
      <c r="E3381" t="s">
        <v>33</v>
      </c>
      <c r="F3381" t="s">
        <v>45</v>
      </c>
      <c r="G3381" t="s">
        <v>11248</v>
      </c>
      <c r="H3381">
        <v>101053340</v>
      </c>
      <c r="I3381">
        <v>724567876</v>
      </c>
      <c r="J3381" t="s">
        <v>5773</v>
      </c>
      <c r="K3381" t="s">
        <v>36</v>
      </c>
      <c r="L3381" t="s">
        <v>4129</v>
      </c>
      <c r="M3381" t="s">
        <v>4598</v>
      </c>
      <c r="N3381" t="s">
        <v>16526</v>
      </c>
      <c r="O3381" s="70">
        <v>0.41666666666666669</v>
      </c>
      <c r="P3381" s="75" t="s">
        <v>67</v>
      </c>
      <c r="Q3381" t="s">
        <v>16548</v>
      </c>
      <c r="R3381" t="s">
        <v>17826</v>
      </c>
      <c r="T3381" t="s">
        <v>17827</v>
      </c>
      <c r="U3381" s="75" t="s">
        <v>114</v>
      </c>
    </row>
    <row r="3382" spans="1:21" hidden="1">
      <c r="A3382" t="s">
        <v>16526</v>
      </c>
      <c r="B3382" t="s">
        <v>4645</v>
      </c>
      <c r="C3382" t="s">
        <v>41</v>
      </c>
      <c r="D3382">
        <v>789928129</v>
      </c>
      <c r="E3382" t="s">
        <v>33</v>
      </c>
      <c r="F3382" t="s">
        <v>45</v>
      </c>
      <c r="G3382" t="s">
        <v>17828</v>
      </c>
      <c r="H3382">
        <v>254732379713</v>
      </c>
      <c r="I3382">
        <v>254732379713</v>
      </c>
      <c r="J3382" t="s">
        <v>17829</v>
      </c>
      <c r="K3382" t="s">
        <v>36</v>
      </c>
      <c r="L3382" t="s">
        <v>4129</v>
      </c>
      <c r="M3382" t="s">
        <v>5480</v>
      </c>
      <c r="N3382" t="s">
        <v>2513</v>
      </c>
      <c r="O3382" s="70">
        <v>0.375</v>
      </c>
      <c r="P3382" t="s">
        <v>45</v>
      </c>
      <c r="Q3382" t="s">
        <v>16548</v>
      </c>
      <c r="R3382" t="s">
        <v>17830</v>
      </c>
      <c r="T3382">
        <v>2011251744766</v>
      </c>
      <c r="U3382">
        <v>0</v>
      </c>
    </row>
    <row r="3383" spans="1:21" hidden="1">
      <c r="A3383" t="s">
        <v>16526</v>
      </c>
      <c r="B3383" t="s">
        <v>5632</v>
      </c>
      <c r="C3383" t="s">
        <v>41</v>
      </c>
      <c r="D3383">
        <v>254788374099</v>
      </c>
      <c r="E3383" t="s">
        <v>33</v>
      </c>
      <c r="F3383" t="s">
        <v>3886</v>
      </c>
      <c r="G3383" t="s">
        <v>17831</v>
      </c>
      <c r="I3383">
        <v>254770841199</v>
      </c>
      <c r="J3383" t="s">
        <v>17832</v>
      </c>
      <c r="K3383" t="s">
        <v>36</v>
      </c>
      <c r="L3383" t="s">
        <v>3946</v>
      </c>
      <c r="M3383" t="s">
        <v>6276</v>
      </c>
      <c r="N3383" s="22">
        <v>45942</v>
      </c>
      <c r="O3383" s="70">
        <v>0.45833333333333331</v>
      </c>
      <c r="P3383" t="s">
        <v>3886</v>
      </c>
      <c r="R3383"/>
      <c r="U3383"/>
    </row>
    <row r="3384" spans="1:21" hidden="1">
      <c r="A3384" t="s">
        <v>16526</v>
      </c>
      <c r="B3384" t="s">
        <v>1690</v>
      </c>
      <c r="C3384" t="s">
        <v>41</v>
      </c>
      <c r="D3384">
        <v>784289098</v>
      </c>
      <c r="E3384" t="s">
        <v>33</v>
      </c>
      <c r="F3384" t="s">
        <v>3886</v>
      </c>
      <c r="G3384" t="s">
        <v>17833</v>
      </c>
      <c r="H3384">
        <v>756325892</v>
      </c>
      <c r="I3384">
        <v>756325892</v>
      </c>
      <c r="J3384" t="s">
        <v>17834</v>
      </c>
      <c r="K3384" t="s">
        <v>36</v>
      </c>
      <c r="L3384" t="s">
        <v>3896</v>
      </c>
      <c r="M3384" t="s">
        <v>567</v>
      </c>
      <c r="N3384" t="s">
        <v>16526</v>
      </c>
      <c r="O3384" s="70">
        <v>0.41666666666666669</v>
      </c>
      <c r="P3384" t="s">
        <v>3886</v>
      </c>
      <c r="R3384"/>
      <c r="U3384"/>
    </row>
    <row r="3385" spans="1:21" hidden="1">
      <c r="A3385" t="s">
        <v>16526</v>
      </c>
      <c r="B3385" t="s">
        <v>47</v>
      </c>
      <c r="C3385" t="s">
        <v>41</v>
      </c>
      <c r="D3385">
        <v>735633807</v>
      </c>
      <c r="E3385" t="s">
        <v>33</v>
      </c>
      <c r="F3385" t="s">
        <v>45</v>
      </c>
      <c r="G3385" t="s">
        <v>14837</v>
      </c>
      <c r="H3385">
        <v>102881217</v>
      </c>
      <c r="I3385">
        <v>102881217</v>
      </c>
      <c r="J3385" t="s">
        <v>17836</v>
      </c>
      <c r="K3385" t="s">
        <v>36</v>
      </c>
      <c r="L3385" t="s">
        <v>1196</v>
      </c>
      <c r="M3385" t="s">
        <v>17837</v>
      </c>
      <c r="N3385" t="s">
        <v>16526</v>
      </c>
      <c r="O3385" s="70">
        <v>0.66666666666666663</v>
      </c>
      <c r="P3385" t="s">
        <v>45</v>
      </c>
      <c r="Q3385" t="s">
        <v>16548</v>
      </c>
      <c r="R3385" s="72">
        <v>0.68680555555555556</v>
      </c>
      <c r="T3385">
        <v>2011251745506</v>
      </c>
      <c r="U3385">
        <v>0</v>
      </c>
    </row>
    <row r="3386" spans="1:21" hidden="1">
      <c r="A3386" t="s">
        <v>16526</v>
      </c>
      <c r="B3386" t="s">
        <v>1690</v>
      </c>
      <c r="C3386" t="s">
        <v>41</v>
      </c>
      <c r="D3386">
        <v>784289098</v>
      </c>
      <c r="E3386" t="s">
        <v>33</v>
      </c>
      <c r="F3386" t="s">
        <v>3886</v>
      </c>
      <c r="G3386" t="s">
        <v>17838</v>
      </c>
      <c r="H3386">
        <v>742325605</v>
      </c>
      <c r="I3386">
        <v>742325605</v>
      </c>
      <c r="J3386" t="s">
        <v>17839</v>
      </c>
      <c r="K3386" t="s">
        <v>36</v>
      </c>
      <c r="L3386" t="s">
        <v>3896</v>
      </c>
      <c r="M3386" t="s">
        <v>17840</v>
      </c>
      <c r="N3386" t="s">
        <v>16526</v>
      </c>
      <c r="O3386" s="70">
        <v>0.41666666666666669</v>
      </c>
      <c r="P3386" t="s">
        <v>3886</v>
      </c>
      <c r="R3386"/>
      <c r="U3386"/>
    </row>
    <row r="3387" spans="1:21" hidden="1">
      <c r="A3387" t="s">
        <v>16526</v>
      </c>
      <c r="B3387" t="s">
        <v>456</v>
      </c>
      <c r="C3387" t="s">
        <v>41</v>
      </c>
      <c r="D3387">
        <v>787323937</v>
      </c>
      <c r="E3387" t="s">
        <v>33</v>
      </c>
      <c r="F3387" t="s">
        <v>45</v>
      </c>
      <c r="G3387" t="s">
        <v>17841</v>
      </c>
      <c r="H3387">
        <v>756460950</v>
      </c>
      <c r="I3387">
        <v>700698550</v>
      </c>
      <c r="J3387" t="s">
        <v>8580</v>
      </c>
      <c r="K3387" t="s">
        <v>36</v>
      </c>
      <c r="L3387" t="s">
        <v>1196</v>
      </c>
      <c r="M3387" t="s">
        <v>17842</v>
      </c>
      <c r="N3387" t="s">
        <v>16526</v>
      </c>
      <c r="O3387" s="70">
        <v>0.70833333333333337</v>
      </c>
      <c r="P3387" t="s">
        <v>45</v>
      </c>
      <c r="Q3387" t="s">
        <v>16548</v>
      </c>
      <c r="R3387" s="72">
        <v>0.39861111111111114</v>
      </c>
      <c r="T3387">
        <v>2011251744343</v>
      </c>
      <c r="U3387">
        <v>0</v>
      </c>
    </row>
    <row r="3388" spans="1:21" hidden="1">
      <c r="A3388" t="s">
        <v>16526</v>
      </c>
      <c r="B3388" t="s">
        <v>239</v>
      </c>
      <c r="C3388" t="s">
        <v>41</v>
      </c>
      <c r="D3388">
        <v>735802340</v>
      </c>
      <c r="E3388" t="s">
        <v>33</v>
      </c>
      <c r="F3388" t="s">
        <v>45</v>
      </c>
      <c r="G3388" t="s">
        <v>17844</v>
      </c>
      <c r="I3388">
        <v>723638515</v>
      </c>
      <c r="J3388" t="s">
        <v>17845</v>
      </c>
      <c r="K3388" t="s">
        <v>36</v>
      </c>
      <c r="L3388" t="s">
        <v>1196</v>
      </c>
      <c r="M3388" t="s">
        <v>1762</v>
      </c>
      <c r="N3388" t="s">
        <v>16535</v>
      </c>
      <c r="O3388" s="70">
        <v>0.5</v>
      </c>
      <c r="P3388" s="75" t="s">
        <v>67</v>
      </c>
      <c r="Q3388" t="s">
        <v>16548</v>
      </c>
      <c r="R3388" s="72">
        <v>0.45208333333333334</v>
      </c>
      <c r="T3388">
        <v>0</v>
      </c>
      <c r="U3388" s="75" t="s">
        <v>4247</v>
      </c>
    </row>
    <row r="3389" spans="1:21" hidden="1">
      <c r="A3389" t="s">
        <v>16526</v>
      </c>
      <c r="B3389" t="s">
        <v>47</v>
      </c>
      <c r="C3389" t="s">
        <v>41</v>
      </c>
      <c r="D3389">
        <v>735633807</v>
      </c>
      <c r="E3389" t="s">
        <v>33</v>
      </c>
      <c r="F3389" t="s">
        <v>45</v>
      </c>
      <c r="G3389" t="s">
        <v>17846</v>
      </c>
      <c r="H3389">
        <v>254784605387</v>
      </c>
      <c r="I3389">
        <v>254784605387</v>
      </c>
      <c r="J3389" t="s">
        <v>17847</v>
      </c>
      <c r="K3389" t="s">
        <v>36</v>
      </c>
      <c r="L3389" t="s">
        <v>1196</v>
      </c>
      <c r="M3389" t="s">
        <v>3428</v>
      </c>
      <c r="N3389" t="s">
        <v>16526</v>
      </c>
      <c r="O3389" s="70">
        <v>0.41666666666666669</v>
      </c>
      <c r="P3389" t="s">
        <v>45</v>
      </c>
      <c r="Q3389" t="s">
        <v>16548</v>
      </c>
      <c r="R3389" s="72">
        <v>0.40416666666666667</v>
      </c>
      <c r="T3389">
        <v>2011251744351</v>
      </c>
      <c r="U3389">
        <v>0</v>
      </c>
    </row>
    <row r="3390" spans="1:21" hidden="1">
      <c r="A3390" t="s">
        <v>16526</v>
      </c>
      <c r="B3390" t="s">
        <v>239</v>
      </c>
      <c r="C3390" t="s">
        <v>41</v>
      </c>
      <c r="D3390">
        <v>735802340</v>
      </c>
      <c r="E3390" t="s">
        <v>33</v>
      </c>
      <c r="F3390" t="s">
        <v>45</v>
      </c>
      <c r="G3390" t="s">
        <v>6822</v>
      </c>
      <c r="H3390">
        <v>732535305</v>
      </c>
      <c r="I3390">
        <v>732535205</v>
      </c>
      <c r="J3390" t="s">
        <v>17848</v>
      </c>
      <c r="K3390" t="s">
        <v>36</v>
      </c>
      <c r="L3390" t="s">
        <v>1196</v>
      </c>
      <c r="M3390" t="s">
        <v>17849</v>
      </c>
      <c r="N3390" t="s">
        <v>13040</v>
      </c>
      <c r="O3390" s="70">
        <v>0.5</v>
      </c>
      <c r="P3390" s="75" t="s">
        <v>67</v>
      </c>
      <c r="Q3390" t="s">
        <v>16548</v>
      </c>
      <c r="R3390" s="72">
        <v>0.40763888888888888</v>
      </c>
      <c r="T3390">
        <v>0</v>
      </c>
      <c r="U3390" s="75" t="s">
        <v>4247</v>
      </c>
    </row>
    <row r="3391" spans="1:21" hidden="1">
      <c r="A3391" t="s">
        <v>16526</v>
      </c>
      <c r="B3391" t="s">
        <v>47</v>
      </c>
      <c r="C3391" t="s">
        <v>41</v>
      </c>
      <c r="D3391">
        <v>735633807</v>
      </c>
      <c r="E3391" t="s">
        <v>33</v>
      </c>
      <c r="F3391" t="s">
        <v>45</v>
      </c>
      <c r="G3391" t="s">
        <v>17850</v>
      </c>
      <c r="H3391">
        <v>716914060</v>
      </c>
      <c r="I3391">
        <v>716914060</v>
      </c>
      <c r="J3391" t="s">
        <v>17851</v>
      </c>
      <c r="K3391" t="s">
        <v>36</v>
      </c>
      <c r="L3391" t="s">
        <v>1196</v>
      </c>
      <c r="M3391" t="s">
        <v>11190</v>
      </c>
      <c r="N3391" t="s">
        <v>16526</v>
      </c>
      <c r="O3391" s="70">
        <v>0.70833333333333337</v>
      </c>
      <c r="P3391" t="s">
        <v>45</v>
      </c>
      <c r="Q3391" t="s">
        <v>16548</v>
      </c>
      <c r="R3391" s="72">
        <v>0.41805555555555557</v>
      </c>
      <c r="T3391">
        <v>2011251744414</v>
      </c>
      <c r="U3391">
        <v>0</v>
      </c>
    </row>
    <row r="3392" spans="1:21">
      <c r="A3392" t="s">
        <v>16526</v>
      </c>
      <c r="B3392" t="s">
        <v>17852</v>
      </c>
      <c r="C3392" t="s">
        <v>1130</v>
      </c>
      <c r="D3392">
        <v>788224017</v>
      </c>
      <c r="E3392" t="s">
        <v>33</v>
      </c>
      <c r="F3392" t="s">
        <v>45</v>
      </c>
      <c r="G3392" t="s">
        <v>17853</v>
      </c>
      <c r="H3392">
        <v>712572608</v>
      </c>
      <c r="I3392">
        <v>712572608</v>
      </c>
      <c r="J3392" t="s">
        <v>17854</v>
      </c>
      <c r="K3392" t="s">
        <v>36</v>
      </c>
      <c r="L3392" t="s">
        <v>1878</v>
      </c>
      <c r="M3392" t="s">
        <v>6018</v>
      </c>
      <c r="N3392" t="s">
        <v>16526</v>
      </c>
      <c r="O3392" s="70">
        <v>0.75</v>
      </c>
      <c r="P3392" s="75" t="s">
        <v>39</v>
      </c>
      <c r="Q3392" t="s">
        <v>16548</v>
      </c>
      <c r="R3392" t="s">
        <v>17855</v>
      </c>
      <c r="T3392">
        <v>0</v>
      </c>
      <c r="U3392" s="75">
        <v>0</v>
      </c>
    </row>
    <row r="3393" spans="1:21" hidden="1">
      <c r="A3393" t="s">
        <v>16526</v>
      </c>
      <c r="B3393" t="s">
        <v>47</v>
      </c>
      <c r="C3393" t="s">
        <v>41</v>
      </c>
      <c r="D3393">
        <v>735633807</v>
      </c>
      <c r="E3393" t="s">
        <v>33</v>
      </c>
      <c r="F3393" t="s">
        <v>45</v>
      </c>
      <c r="G3393" t="s">
        <v>17856</v>
      </c>
      <c r="H3393">
        <v>751122323</v>
      </c>
      <c r="I3393">
        <v>751122323</v>
      </c>
      <c r="J3393" t="s">
        <v>17857</v>
      </c>
      <c r="K3393" t="s">
        <v>36</v>
      </c>
      <c r="L3393" t="s">
        <v>1196</v>
      </c>
      <c r="M3393" t="s">
        <v>17858</v>
      </c>
      <c r="N3393" t="s">
        <v>16542</v>
      </c>
      <c r="O3393" s="70">
        <v>0.625</v>
      </c>
      <c r="P3393" t="s">
        <v>45</v>
      </c>
      <c r="Q3393" t="s">
        <v>16548</v>
      </c>
      <c r="R3393" s="72">
        <v>0.42708333333333331</v>
      </c>
      <c r="T3393">
        <v>2011251744446</v>
      </c>
      <c r="U3393">
        <v>0</v>
      </c>
    </row>
    <row r="3394" spans="1:21" hidden="1">
      <c r="A3394" t="s">
        <v>16526</v>
      </c>
      <c r="B3394" t="s">
        <v>47</v>
      </c>
      <c r="C3394" t="s">
        <v>41</v>
      </c>
      <c r="D3394">
        <v>735633807</v>
      </c>
      <c r="E3394" t="s">
        <v>33</v>
      </c>
      <c r="F3394" t="s">
        <v>45</v>
      </c>
      <c r="G3394" t="s">
        <v>17859</v>
      </c>
      <c r="H3394">
        <v>734415778</v>
      </c>
      <c r="I3394">
        <v>734415778</v>
      </c>
      <c r="J3394" t="s">
        <v>17860</v>
      </c>
      <c r="K3394" t="s">
        <v>36</v>
      </c>
      <c r="L3394" t="s">
        <v>1196</v>
      </c>
      <c r="M3394" t="s">
        <v>11278</v>
      </c>
      <c r="N3394" t="s">
        <v>16526</v>
      </c>
      <c r="O3394" s="70">
        <v>0.75</v>
      </c>
      <c r="P3394" t="s">
        <v>45</v>
      </c>
      <c r="Q3394" t="s">
        <v>16548</v>
      </c>
      <c r="R3394" s="72">
        <v>0.43402777777777779</v>
      </c>
      <c r="T3394">
        <v>2011251744478</v>
      </c>
      <c r="U3394">
        <v>0</v>
      </c>
    </row>
    <row r="3395" spans="1:21" hidden="1">
      <c r="A3395" t="s">
        <v>16526</v>
      </c>
      <c r="B3395" t="s">
        <v>17861</v>
      </c>
      <c r="C3395" t="s">
        <v>5732</v>
      </c>
      <c r="D3395">
        <v>786594944</v>
      </c>
      <c r="E3395" t="s">
        <v>33</v>
      </c>
      <c r="F3395" t="s">
        <v>45</v>
      </c>
      <c r="G3395" t="s">
        <v>17862</v>
      </c>
      <c r="H3395">
        <v>714083039</v>
      </c>
      <c r="I3395">
        <v>714083039</v>
      </c>
      <c r="J3395" t="s">
        <v>17863</v>
      </c>
      <c r="K3395" t="s">
        <v>36</v>
      </c>
      <c r="L3395" t="s">
        <v>1196</v>
      </c>
      <c r="M3395" t="s">
        <v>17864</v>
      </c>
      <c r="N3395" t="s">
        <v>16526</v>
      </c>
      <c r="O3395" s="70">
        <v>0.70833333333333337</v>
      </c>
      <c r="P3395" t="s">
        <v>45</v>
      </c>
      <c r="Q3395" t="s">
        <v>16548</v>
      </c>
      <c r="R3395" s="72">
        <v>0.43680555555555556</v>
      </c>
      <c r="T3395">
        <v>2011251744491</v>
      </c>
      <c r="U3395">
        <v>0</v>
      </c>
    </row>
    <row r="3396" spans="1:21" hidden="1">
      <c r="A3396" t="s">
        <v>16526</v>
      </c>
      <c r="B3396" t="s">
        <v>3129</v>
      </c>
      <c r="C3396" t="s">
        <v>41</v>
      </c>
      <c r="D3396">
        <v>780940795</v>
      </c>
      <c r="E3396" t="s">
        <v>33</v>
      </c>
      <c r="F3396" t="s">
        <v>45</v>
      </c>
      <c r="G3396" t="s">
        <v>17865</v>
      </c>
      <c r="I3396">
        <v>759054288</v>
      </c>
      <c r="J3396" t="s">
        <v>13505</v>
      </c>
      <c r="K3396" t="s">
        <v>36</v>
      </c>
      <c r="L3396" t="s">
        <v>3976</v>
      </c>
      <c r="M3396" t="s">
        <v>17866</v>
      </c>
      <c r="N3396" t="s">
        <v>2513</v>
      </c>
      <c r="O3396" s="70">
        <v>0.5</v>
      </c>
      <c r="P3396" s="75" t="s">
        <v>67</v>
      </c>
      <c r="Q3396" t="s">
        <v>16548</v>
      </c>
      <c r="R3396" s="72">
        <v>0.44027777777777777</v>
      </c>
      <c r="T3396">
        <v>0</v>
      </c>
      <c r="U3396" s="75" t="s">
        <v>4048</v>
      </c>
    </row>
    <row r="3397" spans="1:21" hidden="1">
      <c r="A3397" t="s">
        <v>16526</v>
      </c>
      <c r="B3397" t="s">
        <v>3129</v>
      </c>
      <c r="C3397" t="s">
        <v>41</v>
      </c>
      <c r="D3397">
        <v>780940795</v>
      </c>
      <c r="E3397" t="s">
        <v>33</v>
      </c>
      <c r="F3397" t="s">
        <v>45</v>
      </c>
      <c r="G3397" t="s">
        <v>17867</v>
      </c>
      <c r="I3397">
        <v>720982470</v>
      </c>
      <c r="J3397" t="s">
        <v>4849</v>
      </c>
      <c r="K3397" t="s">
        <v>36</v>
      </c>
      <c r="L3397" t="s">
        <v>3976</v>
      </c>
      <c r="M3397" t="s">
        <v>17866</v>
      </c>
      <c r="N3397" t="s">
        <v>16533</v>
      </c>
      <c r="O3397" s="70">
        <v>0.33333333333333331</v>
      </c>
      <c r="P3397" t="s">
        <v>45</v>
      </c>
      <c r="Q3397" t="s">
        <v>16548</v>
      </c>
      <c r="R3397" s="72">
        <v>0.44236111111111109</v>
      </c>
      <c r="T3397">
        <v>2011251744510</v>
      </c>
      <c r="U3397">
        <v>0</v>
      </c>
    </row>
    <row r="3398" spans="1:21" hidden="1">
      <c r="A3398" t="s">
        <v>16526</v>
      </c>
      <c r="B3398" t="s">
        <v>2305</v>
      </c>
      <c r="C3398" t="s">
        <v>41</v>
      </c>
      <c r="D3398">
        <v>732610123</v>
      </c>
      <c r="E3398" t="s">
        <v>33</v>
      </c>
      <c r="F3398" t="s">
        <v>3886</v>
      </c>
      <c r="G3398" t="s">
        <v>17869</v>
      </c>
      <c r="I3398">
        <v>787576333</v>
      </c>
      <c r="J3398" t="s">
        <v>17870</v>
      </c>
      <c r="K3398" t="s">
        <v>36</v>
      </c>
      <c r="L3398" t="s">
        <v>3896</v>
      </c>
      <c r="M3398" t="s">
        <v>2078</v>
      </c>
      <c r="N3398" t="s">
        <v>16530</v>
      </c>
      <c r="O3398" s="70">
        <v>0.5</v>
      </c>
      <c r="P3398" t="s">
        <v>3886</v>
      </c>
      <c r="R3398"/>
      <c r="U3398"/>
    </row>
    <row r="3399" spans="1:21" hidden="1">
      <c r="A3399" t="s">
        <v>16526</v>
      </c>
      <c r="B3399" t="s">
        <v>1587</v>
      </c>
      <c r="C3399" t="s">
        <v>41</v>
      </c>
      <c r="D3399">
        <v>789026673</v>
      </c>
      <c r="E3399" t="s">
        <v>33</v>
      </c>
      <c r="F3399" t="s">
        <v>3886</v>
      </c>
      <c r="G3399" t="s">
        <v>17871</v>
      </c>
      <c r="H3399">
        <v>781469099</v>
      </c>
      <c r="I3399">
        <v>781469099</v>
      </c>
      <c r="J3399" t="s">
        <v>17872</v>
      </c>
      <c r="K3399" t="s">
        <v>36</v>
      </c>
      <c r="L3399" t="s">
        <v>3896</v>
      </c>
      <c r="M3399" t="s">
        <v>2843</v>
      </c>
      <c r="N3399" t="s">
        <v>16526</v>
      </c>
      <c r="O3399" s="70">
        <v>0.58333333333333337</v>
      </c>
      <c r="P3399" t="s">
        <v>3886</v>
      </c>
      <c r="R3399"/>
      <c r="U3399"/>
    </row>
    <row r="3400" spans="1:21" hidden="1">
      <c r="A3400" t="s">
        <v>16526</v>
      </c>
      <c r="B3400" t="s">
        <v>17873</v>
      </c>
      <c r="C3400" t="s">
        <v>41</v>
      </c>
      <c r="D3400">
        <v>732610123</v>
      </c>
      <c r="E3400" t="s">
        <v>33</v>
      </c>
      <c r="F3400" t="s">
        <v>3886</v>
      </c>
      <c r="G3400" t="s">
        <v>17874</v>
      </c>
      <c r="I3400">
        <v>254714701061</v>
      </c>
      <c r="J3400" t="s">
        <v>17875</v>
      </c>
      <c r="K3400" t="s">
        <v>36</v>
      </c>
      <c r="L3400" t="s">
        <v>3896</v>
      </c>
      <c r="M3400" t="s">
        <v>3818</v>
      </c>
      <c r="N3400" t="s">
        <v>16536</v>
      </c>
      <c r="O3400" s="70">
        <v>0.5</v>
      </c>
      <c r="P3400" t="s">
        <v>3886</v>
      </c>
      <c r="R3400"/>
      <c r="U3400"/>
    </row>
    <row r="3401" spans="1:21" hidden="1">
      <c r="A3401" t="s">
        <v>16526</v>
      </c>
      <c r="B3401" t="s">
        <v>1587</v>
      </c>
      <c r="C3401" t="s">
        <v>41</v>
      </c>
      <c r="D3401">
        <v>789026673</v>
      </c>
      <c r="E3401" t="s">
        <v>33</v>
      </c>
      <c r="F3401" t="s">
        <v>3886</v>
      </c>
      <c r="G3401" t="s">
        <v>17876</v>
      </c>
      <c r="H3401">
        <v>108433010</v>
      </c>
      <c r="I3401">
        <v>108433010</v>
      </c>
      <c r="J3401" t="s">
        <v>17877</v>
      </c>
      <c r="K3401" t="s">
        <v>36</v>
      </c>
      <c r="L3401" t="s">
        <v>3896</v>
      </c>
      <c r="M3401" t="s">
        <v>2843</v>
      </c>
      <c r="N3401" t="s">
        <v>16526</v>
      </c>
      <c r="O3401" s="70">
        <v>0.58333333333333337</v>
      </c>
      <c r="P3401" t="s">
        <v>3886</v>
      </c>
      <c r="R3401"/>
      <c r="U3401"/>
    </row>
    <row r="3402" spans="1:21">
      <c r="A3402" t="s">
        <v>16526</v>
      </c>
      <c r="B3402" t="s">
        <v>2420</v>
      </c>
      <c r="C3402" t="s">
        <v>1167</v>
      </c>
      <c r="D3402">
        <v>780080032</v>
      </c>
      <c r="E3402" t="s">
        <v>33</v>
      </c>
      <c r="F3402" t="s">
        <v>45</v>
      </c>
      <c r="G3402" t="s">
        <v>17878</v>
      </c>
      <c r="H3402">
        <v>706756246</v>
      </c>
      <c r="I3402">
        <v>706756246</v>
      </c>
      <c r="J3402" t="s">
        <v>17879</v>
      </c>
      <c r="K3402" t="s">
        <v>36</v>
      </c>
      <c r="L3402" t="s">
        <v>3916</v>
      </c>
      <c r="M3402" t="s">
        <v>17880</v>
      </c>
      <c r="N3402" t="s">
        <v>16526</v>
      </c>
      <c r="O3402" s="70">
        <v>0.75</v>
      </c>
      <c r="P3402" t="s">
        <v>45</v>
      </c>
      <c r="Q3402" t="s">
        <v>16548</v>
      </c>
      <c r="R3402" t="s">
        <v>17881</v>
      </c>
      <c r="T3402">
        <v>2011251744303</v>
      </c>
      <c r="U3402">
        <v>0</v>
      </c>
    </row>
    <row r="3403" spans="1:21" hidden="1">
      <c r="A3403" t="s">
        <v>16526</v>
      </c>
      <c r="B3403" t="s">
        <v>1587</v>
      </c>
      <c r="C3403" t="s">
        <v>41</v>
      </c>
      <c r="D3403">
        <v>789026673</v>
      </c>
      <c r="E3403" t="s">
        <v>33</v>
      </c>
      <c r="F3403" t="s">
        <v>3886</v>
      </c>
      <c r="G3403" t="s">
        <v>17882</v>
      </c>
      <c r="H3403">
        <v>780188478</v>
      </c>
      <c r="I3403">
        <v>780188478</v>
      </c>
      <c r="J3403" t="s">
        <v>17883</v>
      </c>
      <c r="K3403" t="s">
        <v>36</v>
      </c>
      <c r="L3403" t="s">
        <v>3896</v>
      </c>
      <c r="M3403" t="s">
        <v>2843</v>
      </c>
      <c r="N3403" t="s">
        <v>2513</v>
      </c>
      <c r="O3403" s="70">
        <v>0.625</v>
      </c>
      <c r="P3403" t="s">
        <v>3886</v>
      </c>
      <c r="R3403"/>
      <c r="U3403"/>
    </row>
    <row r="3404" spans="1:21">
      <c r="A3404" t="s">
        <v>16526</v>
      </c>
      <c r="B3404" t="s">
        <v>2420</v>
      </c>
      <c r="C3404" t="s">
        <v>1167</v>
      </c>
      <c r="D3404">
        <v>780080032</v>
      </c>
      <c r="E3404" t="s">
        <v>33</v>
      </c>
      <c r="F3404" t="s">
        <v>45</v>
      </c>
      <c r="G3404" t="s">
        <v>17884</v>
      </c>
      <c r="H3404">
        <v>747776192</v>
      </c>
      <c r="I3404">
        <v>747776192</v>
      </c>
      <c r="J3404" t="s">
        <v>17885</v>
      </c>
      <c r="K3404" t="s">
        <v>36</v>
      </c>
      <c r="L3404" t="s">
        <v>3916</v>
      </c>
      <c r="M3404" t="s">
        <v>17160</v>
      </c>
      <c r="N3404" t="s">
        <v>2513</v>
      </c>
      <c r="O3404" s="70">
        <v>0.75</v>
      </c>
      <c r="P3404" t="s">
        <v>45</v>
      </c>
      <c r="Q3404" t="s">
        <v>16548</v>
      </c>
      <c r="R3404" t="s">
        <v>17886</v>
      </c>
      <c r="T3404">
        <v>2011251744342</v>
      </c>
      <c r="U3404">
        <v>0</v>
      </c>
    </row>
    <row r="3405" spans="1:21" hidden="1">
      <c r="A3405" t="s">
        <v>16526</v>
      </c>
      <c r="B3405" t="s">
        <v>633</v>
      </c>
      <c r="C3405" t="s">
        <v>41</v>
      </c>
      <c r="D3405">
        <v>736027194</v>
      </c>
      <c r="E3405" t="s">
        <v>33</v>
      </c>
      <c r="F3405" t="s">
        <v>3886</v>
      </c>
      <c r="G3405" t="s">
        <v>633</v>
      </c>
      <c r="H3405">
        <v>726908600</v>
      </c>
      <c r="I3405">
        <v>736027194</v>
      </c>
      <c r="J3405" t="s">
        <v>8586</v>
      </c>
      <c r="K3405" t="s">
        <v>36</v>
      </c>
      <c r="L3405" t="s">
        <v>3959</v>
      </c>
      <c r="M3405" t="s">
        <v>554</v>
      </c>
      <c r="N3405" t="s">
        <v>2513</v>
      </c>
      <c r="O3405" s="70">
        <v>0.33333333333333331</v>
      </c>
      <c r="P3405" t="s">
        <v>3886</v>
      </c>
      <c r="R3405"/>
      <c r="U3405"/>
    </row>
    <row r="3406" spans="1:21">
      <c r="A3406" t="s">
        <v>16526</v>
      </c>
      <c r="B3406" t="s">
        <v>6395</v>
      </c>
      <c r="C3406" t="s">
        <v>809</v>
      </c>
      <c r="D3406">
        <v>254783034544</v>
      </c>
      <c r="E3406" t="s">
        <v>33</v>
      </c>
      <c r="F3406" t="s">
        <v>45</v>
      </c>
      <c r="G3406" t="s">
        <v>17887</v>
      </c>
      <c r="H3406">
        <v>254722641256</v>
      </c>
      <c r="I3406">
        <v>254745032093</v>
      </c>
      <c r="J3406" t="s">
        <v>17888</v>
      </c>
      <c r="K3406" t="s">
        <v>36</v>
      </c>
      <c r="L3406" t="s">
        <v>1196</v>
      </c>
      <c r="M3406" t="s">
        <v>17889</v>
      </c>
      <c r="N3406" t="s">
        <v>2513</v>
      </c>
      <c r="O3406" s="70">
        <v>0.41666666666666669</v>
      </c>
      <c r="P3406" t="s">
        <v>45</v>
      </c>
      <c r="Q3406" t="s">
        <v>16548</v>
      </c>
      <c r="R3406" t="s">
        <v>16538</v>
      </c>
      <c r="T3406">
        <v>2011251744367</v>
      </c>
      <c r="U3406">
        <v>0</v>
      </c>
    </row>
    <row r="3407" spans="1:21" hidden="1">
      <c r="A3407" t="s">
        <v>16526</v>
      </c>
      <c r="B3407" t="s">
        <v>6027</v>
      </c>
      <c r="C3407" t="s">
        <v>41</v>
      </c>
      <c r="D3407">
        <v>789026673</v>
      </c>
      <c r="E3407" t="s">
        <v>33</v>
      </c>
      <c r="F3407" t="s">
        <v>3886</v>
      </c>
      <c r="G3407" t="s">
        <v>6038</v>
      </c>
      <c r="H3407">
        <v>789839404</v>
      </c>
      <c r="I3407">
        <v>789839404</v>
      </c>
      <c r="J3407" t="s">
        <v>17890</v>
      </c>
      <c r="K3407" t="s">
        <v>36</v>
      </c>
      <c r="L3407" t="s">
        <v>3896</v>
      </c>
      <c r="M3407" t="s">
        <v>2843</v>
      </c>
      <c r="N3407" t="s">
        <v>16526</v>
      </c>
      <c r="O3407" s="70">
        <v>0.54166666666666663</v>
      </c>
      <c r="P3407" t="s">
        <v>3886</v>
      </c>
      <c r="R3407"/>
      <c r="U3407"/>
    </row>
    <row r="3408" spans="1:21" hidden="1">
      <c r="A3408" t="s">
        <v>16526</v>
      </c>
      <c r="B3408" t="s">
        <v>47</v>
      </c>
      <c r="C3408" t="s">
        <v>41</v>
      </c>
      <c r="D3408">
        <v>735633807</v>
      </c>
      <c r="E3408" t="s">
        <v>33</v>
      </c>
      <c r="F3408" t="s">
        <v>45</v>
      </c>
      <c r="G3408" t="s">
        <v>17891</v>
      </c>
      <c r="H3408">
        <v>254781220331</v>
      </c>
      <c r="I3408">
        <v>254703276642</v>
      </c>
      <c r="J3408" t="s">
        <v>17892</v>
      </c>
      <c r="K3408" t="s">
        <v>36</v>
      </c>
      <c r="L3408" t="s">
        <v>1196</v>
      </c>
      <c r="M3408" t="s">
        <v>17893</v>
      </c>
      <c r="N3408" t="s">
        <v>2513</v>
      </c>
      <c r="O3408" s="70">
        <v>0.70833333333333337</v>
      </c>
      <c r="P3408" t="s">
        <v>45</v>
      </c>
      <c r="Q3408" t="s">
        <v>16548</v>
      </c>
      <c r="R3408" t="s">
        <v>17894</v>
      </c>
      <c r="T3408">
        <v>2011251745540</v>
      </c>
      <c r="U3408">
        <v>0</v>
      </c>
    </row>
    <row r="3409" spans="1:21">
      <c r="A3409" t="s">
        <v>16526</v>
      </c>
      <c r="B3409" t="s">
        <v>2420</v>
      </c>
      <c r="C3409" t="s">
        <v>1167</v>
      </c>
      <c r="D3409">
        <v>780080032</v>
      </c>
      <c r="E3409" t="s">
        <v>33</v>
      </c>
      <c r="F3409" t="s">
        <v>45</v>
      </c>
      <c r="G3409" t="s">
        <v>17895</v>
      </c>
      <c r="H3409">
        <v>726993252</v>
      </c>
      <c r="I3409">
        <v>726993252</v>
      </c>
      <c r="J3409" t="s">
        <v>17896</v>
      </c>
      <c r="K3409" t="s">
        <v>36</v>
      </c>
      <c r="L3409" t="s">
        <v>3916</v>
      </c>
      <c r="M3409" t="s">
        <v>3658</v>
      </c>
      <c r="N3409" t="s">
        <v>16535</v>
      </c>
      <c r="O3409" s="70">
        <v>0.66666666666666663</v>
      </c>
      <c r="P3409" t="s">
        <v>45</v>
      </c>
      <c r="Q3409" t="s">
        <v>16548</v>
      </c>
      <c r="R3409" t="s">
        <v>17897</v>
      </c>
      <c r="T3409">
        <v>2011251744445</v>
      </c>
      <c r="U3409">
        <v>0</v>
      </c>
    </row>
    <row r="3410" spans="1:21" hidden="1">
      <c r="A3410" t="s">
        <v>16526</v>
      </c>
      <c r="B3410" t="s">
        <v>17898</v>
      </c>
      <c r="C3410" t="s">
        <v>41</v>
      </c>
      <c r="D3410">
        <v>736027194</v>
      </c>
      <c r="E3410" t="s">
        <v>33</v>
      </c>
      <c r="F3410" t="s">
        <v>3886</v>
      </c>
      <c r="G3410" t="s">
        <v>17899</v>
      </c>
      <c r="H3410">
        <v>796711179</v>
      </c>
      <c r="I3410">
        <v>736027194</v>
      </c>
      <c r="J3410" t="s">
        <v>17900</v>
      </c>
      <c r="K3410" t="s">
        <v>36</v>
      </c>
      <c r="L3410" t="s">
        <v>3959</v>
      </c>
      <c r="M3410" t="s">
        <v>17901</v>
      </c>
      <c r="N3410" t="s">
        <v>16530</v>
      </c>
      <c r="O3410" s="70">
        <v>0.33333333333333331</v>
      </c>
      <c r="P3410" t="s">
        <v>3886</v>
      </c>
      <c r="R3410"/>
      <c r="U3410"/>
    </row>
    <row r="3411" spans="1:21" hidden="1">
      <c r="A3411" t="s">
        <v>16526</v>
      </c>
      <c r="B3411" t="s">
        <v>6027</v>
      </c>
      <c r="C3411" t="s">
        <v>41</v>
      </c>
      <c r="D3411">
        <v>789026673</v>
      </c>
      <c r="E3411" t="s">
        <v>33</v>
      </c>
      <c r="F3411" t="s">
        <v>3886</v>
      </c>
      <c r="G3411" t="s">
        <v>17902</v>
      </c>
      <c r="H3411">
        <v>753951172</v>
      </c>
      <c r="I3411">
        <v>753951172</v>
      </c>
      <c r="J3411" t="s">
        <v>17903</v>
      </c>
      <c r="K3411" t="s">
        <v>36</v>
      </c>
      <c r="L3411" t="s">
        <v>3896</v>
      </c>
      <c r="M3411" t="s">
        <v>2843</v>
      </c>
      <c r="N3411" t="s">
        <v>16526</v>
      </c>
      <c r="O3411" s="70">
        <v>0.66666666666666663</v>
      </c>
      <c r="P3411" t="s">
        <v>3886</v>
      </c>
      <c r="R3411"/>
      <c r="U3411"/>
    </row>
    <row r="3412" spans="1:21" hidden="1">
      <c r="A3412" t="s">
        <v>16526</v>
      </c>
      <c r="B3412" t="s">
        <v>2256</v>
      </c>
      <c r="C3412" t="s">
        <v>41</v>
      </c>
      <c r="D3412">
        <v>254731063955</v>
      </c>
      <c r="E3412" t="s">
        <v>33</v>
      </c>
      <c r="F3412" t="s">
        <v>45</v>
      </c>
      <c r="G3412" t="s">
        <v>17904</v>
      </c>
      <c r="H3412">
        <v>254733476285</v>
      </c>
      <c r="I3412">
        <v>254725616995</v>
      </c>
      <c r="J3412" t="s">
        <v>17905</v>
      </c>
      <c r="K3412" t="s">
        <v>36</v>
      </c>
      <c r="L3412" t="s">
        <v>3943</v>
      </c>
      <c r="M3412" t="s">
        <v>1251</v>
      </c>
      <c r="N3412" t="s">
        <v>2513</v>
      </c>
      <c r="O3412" s="70">
        <v>0.5</v>
      </c>
      <c r="P3412" t="s">
        <v>45</v>
      </c>
      <c r="Q3412" t="s">
        <v>16548</v>
      </c>
      <c r="R3412" t="s">
        <v>12160</v>
      </c>
      <c r="T3412">
        <v>2011251744479</v>
      </c>
      <c r="U3412">
        <v>0</v>
      </c>
    </row>
    <row r="3413" spans="1:21" hidden="1">
      <c r="A3413" t="s">
        <v>16526</v>
      </c>
      <c r="B3413" t="s">
        <v>2305</v>
      </c>
      <c r="C3413" t="s">
        <v>41</v>
      </c>
      <c r="D3413">
        <v>732610123</v>
      </c>
      <c r="E3413" t="s">
        <v>33</v>
      </c>
      <c r="F3413" t="s">
        <v>45</v>
      </c>
      <c r="G3413" t="s">
        <v>16270</v>
      </c>
      <c r="I3413">
        <v>769720794</v>
      </c>
      <c r="J3413" t="s">
        <v>17906</v>
      </c>
      <c r="K3413" t="s">
        <v>36</v>
      </c>
      <c r="L3413" t="s">
        <v>3896</v>
      </c>
      <c r="M3413" t="s">
        <v>7665</v>
      </c>
      <c r="N3413" t="s">
        <v>16526</v>
      </c>
      <c r="O3413" s="70">
        <v>0.70833333333333337</v>
      </c>
      <c r="P3413" s="75" t="s">
        <v>39</v>
      </c>
      <c r="Q3413" t="s">
        <v>16548</v>
      </c>
      <c r="R3413" t="s">
        <v>17907</v>
      </c>
      <c r="T3413">
        <v>0</v>
      </c>
      <c r="U3413" s="75">
        <v>0</v>
      </c>
    </row>
    <row r="3414" spans="1:21">
      <c r="A3414" t="s">
        <v>16526</v>
      </c>
      <c r="B3414" t="s">
        <v>2420</v>
      </c>
      <c r="C3414" t="s">
        <v>1167</v>
      </c>
      <c r="D3414">
        <v>780080032</v>
      </c>
      <c r="E3414" t="s">
        <v>33</v>
      </c>
      <c r="F3414" t="s">
        <v>45</v>
      </c>
      <c r="G3414" t="s">
        <v>17908</v>
      </c>
      <c r="H3414">
        <v>742328391</v>
      </c>
      <c r="I3414">
        <v>742328391</v>
      </c>
      <c r="J3414" t="s">
        <v>17909</v>
      </c>
      <c r="K3414" t="s">
        <v>36</v>
      </c>
      <c r="L3414" t="s">
        <v>3916</v>
      </c>
      <c r="M3414" t="s">
        <v>5104</v>
      </c>
      <c r="N3414" t="s">
        <v>2513</v>
      </c>
      <c r="O3414" s="70">
        <v>0.41666666666666669</v>
      </c>
      <c r="P3414" t="s">
        <v>45</v>
      </c>
      <c r="Q3414" t="s">
        <v>16548</v>
      </c>
      <c r="R3414" t="s">
        <v>17300</v>
      </c>
      <c r="T3414">
        <v>2011251744651</v>
      </c>
      <c r="U3414">
        <v>0</v>
      </c>
    </row>
    <row r="3415" spans="1:21" hidden="1">
      <c r="A3415" t="s">
        <v>16526</v>
      </c>
      <c r="B3415" t="s">
        <v>2122</v>
      </c>
      <c r="C3415" t="s">
        <v>41</v>
      </c>
      <c r="D3415">
        <v>789015505</v>
      </c>
      <c r="E3415" t="s">
        <v>33</v>
      </c>
      <c r="F3415" t="s">
        <v>3886</v>
      </c>
      <c r="G3415" t="s">
        <v>17910</v>
      </c>
      <c r="I3415">
        <v>759746267</v>
      </c>
      <c r="J3415" t="s">
        <v>17911</v>
      </c>
      <c r="K3415" t="s">
        <v>36</v>
      </c>
      <c r="L3415" t="s">
        <v>3896</v>
      </c>
      <c r="M3415" t="s">
        <v>8208</v>
      </c>
      <c r="N3415" t="s">
        <v>16536</v>
      </c>
      <c r="O3415" s="70">
        <v>0.5</v>
      </c>
      <c r="P3415" t="s">
        <v>3886</v>
      </c>
      <c r="R3415"/>
      <c r="U3415"/>
    </row>
    <row r="3416" spans="1:21" hidden="1">
      <c r="A3416" t="s">
        <v>16526</v>
      </c>
      <c r="B3416" t="s">
        <v>47</v>
      </c>
      <c r="C3416" t="s">
        <v>41</v>
      </c>
      <c r="D3416">
        <v>735633807</v>
      </c>
      <c r="E3416" t="s">
        <v>33</v>
      </c>
      <c r="F3416" t="s">
        <v>45</v>
      </c>
      <c r="G3416" t="s">
        <v>17912</v>
      </c>
      <c r="H3416">
        <v>254100572556</v>
      </c>
      <c r="I3416">
        <v>254100572556</v>
      </c>
      <c r="J3416" t="s">
        <v>17913</v>
      </c>
      <c r="K3416" t="s">
        <v>36</v>
      </c>
      <c r="L3416" t="s">
        <v>1196</v>
      </c>
      <c r="M3416" t="s">
        <v>17914</v>
      </c>
      <c r="N3416" t="s">
        <v>16526</v>
      </c>
      <c r="O3416" s="70">
        <v>0.70833333333333337</v>
      </c>
      <c r="P3416" t="s">
        <v>45</v>
      </c>
      <c r="Q3416" t="s">
        <v>16548</v>
      </c>
      <c r="R3416" t="s">
        <v>17915</v>
      </c>
      <c r="T3416">
        <v>2011251744671</v>
      </c>
      <c r="U3416">
        <v>0</v>
      </c>
    </row>
    <row r="3417" spans="1:21">
      <c r="A3417" t="s">
        <v>16526</v>
      </c>
      <c r="B3417" t="s">
        <v>2420</v>
      </c>
      <c r="C3417" t="s">
        <v>1167</v>
      </c>
      <c r="D3417">
        <v>780080032</v>
      </c>
      <c r="E3417" t="s">
        <v>33</v>
      </c>
      <c r="F3417" t="s">
        <v>45</v>
      </c>
      <c r="G3417" t="s">
        <v>17916</v>
      </c>
      <c r="H3417">
        <v>725413956</v>
      </c>
      <c r="I3417">
        <v>725413956</v>
      </c>
      <c r="J3417" t="s">
        <v>17917</v>
      </c>
      <c r="K3417" t="s">
        <v>36</v>
      </c>
      <c r="L3417" t="s">
        <v>3916</v>
      </c>
      <c r="M3417" t="s">
        <v>17918</v>
      </c>
      <c r="N3417" t="s">
        <v>2513</v>
      </c>
      <c r="O3417" s="70">
        <v>0.58333333333333337</v>
      </c>
      <c r="P3417" t="s">
        <v>45</v>
      </c>
      <c r="Q3417" t="s">
        <v>16548</v>
      </c>
      <c r="R3417" t="s">
        <v>17919</v>
      </c>
      <c r="T3417">
        <v>2011251744738</v>
      </c>
      <c r="U3417">
        <v>0</v>
      </c>
    </row>
    <row r="3418" spans="1:21">
      <c r="A3418" t="s">
        <v>16526</v>
      </c>
      <c r="B3418" t="s">
        <v>17920</v>
      </c>
      <c r="C3418" t="s">
        <v>17921</v>
      </c>
      <c r="D3418">
        <v>733911728</v>
      </c>
      <c r="E3418" t="s">
        <v>33</v>
      </c>
      <c r="F3418" t="s">
        <v>45</v>
      </c>
      <c r="G3418" t="s">
        <v>17922</v>
      </c>
      <c r="H3418">
        <v>732611007</v>
      </c>
      <c r="I3418">
        <v>704315895</v>
      </c>
      <c r="J3418" t="s">
        <v>17923</v>
      </c>
      <c r="K3418" t="s">
        <v>36</v>
      </c>
      <c r="L3418" t="s">
        <v>3907</v>
      </c>
      <c r="M3418" t="s">
        <v>17924</v>
      </c>
      <c r="N3418" t="s">
        <v>16535</v>
      </c>
      <c r="O3418" s="70">
        <v>0.375</v>
      </c>
      <c r="P3418" t="s">
        <v>45</v>
      </c>
      <c r="Q3418" t="s">
        <v>16548</v>
      </c>
      <c r="R3418" t="s">
        <v>17925</v>
      </c>
      <c r="T3418">
        <v>2011251744770</v>
      </c>
      <c r="U3418">
        <v>0</v>
      </c>
    </row>
    <row r="3419" spans="1:21">
      <c r="A3419" t="s">
        <v>16526</v>
      </c>
      <c r="B3419" t="s">
        <v>2420</v>
      </c>
      <c r="C3419" t="s">
        <v>1167</v>
      </c>
      <c r="D3419">
        <v>780080032</v>
      </c>
      <c r="E3419" t="s">
        <v>33</v>
      </c>
      <c r="F3419" t="s">
        <v>45</v>
      </c>
      <c r="G3419" t="s">
        <v>17927</v>
      </c>
      <c r="H3419">
        <v>725928031</v>
      </c>
      <c r="I3419">
        <v>725928031</v>
      </c>
      <c r="J3419" t="s">
        <v>17928</v>
      </c>
      <c r="K3419" t="s">
        <v>36</v>
      </c>
      <c r="L3419" t="s">
        <v>3916</v>
      </c>
      <c r="M3419" t="s">
        <v>17929</v>
      </c>
      <c r="N3419" t="s">
        <v>2513</v>
      </c>
      <c r="O3419" s="70">
        <v>0.41666666666666669</v>
      </c>
      <c r="P3419" t="s">
        <v>45</v>
      </c>
      <c r="Q3419" t="s">
        <v>16548</v>
      </c>
      <c r="R3419" t="s">
        <v>17204</v>
      </c>
      <c r="T3419">
        <v>2011251744817</v>
      </c>
      <c r="U3419">
        <v>0</v>
      </c>
    </row>
    <row r="3420" spans="1:21" hidden="1">
      <c r="A3420" t="s">
        <v>16526</v>
      </c>
      <c r="B3420" t="s">
        <v>3026</v>
      </c>
      <c r="C3420" t="s">
        <v>41</v>
      </c>
      <c r="D3420">
        <v>108626602</v>
      </c>
      <c r="E3420" t="s">
        <v>33</v>
      </c>
      <c r="F3420" t="s">
        <v>45</v>
      </c>
      <c r="G3420" t="s">
        <v>13323</v>
      </c>
      <c r="H3420">
        <v>743562438</v>
      </c>
      <c r="I3420">
        <v>0</v>
      </c>
      <c r="J3420" t="s">
        <v>17930</v>
      </c>
      <c r="K3420" t="s">
        <v>36</v>
      </c>
      <c r="L3420" t="s">
        <v>3896</v>
      </c>
      <c r="M3420" t="s">
        <v>17931</v>
      </c>
      <c r="N3420" t="s">
        <v>16554</v>
      </c>
      <c r="O3420" s="70">
        <v>0.41666666666666669</v>
      </c>
      <c r="P3420" s="75" t="s">
        <v>39</v>
      </c>
      <c r="Q3420" t="s">
        <v>16548</v>
      </c>
      <c r="R3420" t="s">
        <v>17932</v>
      </c>
      <c r="T3420">
        <v>0</v>
      </c>
      <c r="U3420" s="75">
        <v>0</v>
      </c>
    </row>
    <row r="3421" spans="1:21" hidden="1">
      <c r="A3421" t="s">
        <v>16526</v>
      </c>
      <c r="B3421" t="s">
        <v>2122</v>
      </c>
      <c r="C3421" t="s">
        <v>41</v>
      </c>
      <c r="D3421">
        <v>789015505</v>
      </c>
      <c r="E3421" t="s">
        <v>33</v>
      </c>
      <c r="F3421" t="s">
        <v>3886</v>
      </c>
      <c r="G3421" t="s">
        <v>17933</v>
      </c>
      <c r="I3421">
        <v>108541235</v>
      </c>
      <c r="J3421" t="s">
        <v>17934</v>
      </c>
      <c r="K3421" t="s">
        <v>36</v>
      </c>
      <c r="L3421" t="s">
        <v>3896</v>
      </c>
      <c r="M3421" t="s">
        <v>17935</v>
      </c>
      <c r="N3421" s="22">
        <v>45820</v>
      </c>
      <c r="O3421" s="70">
        <v>0.45833333333333331</v>
      </c>
      <c r="P3421" t="s">
        <v>3886</v>
      </c>
      <c r="R3421"/>
      <c r="U3421"/>
    </row>
    <row r="3422" spans="1:21" hidden="1">
      <c r="A3422" t="s">
        <v>16526</v>
      </c>
      <c r="B3422" t="s">
        <v>2305</v>
      </c>
      <c r="C3422" t="s">
        <v>41</v>
      </c>
      <c r="D3422">
        <v>732610123</v>
      </c>
      <c r="E3422" t="s">
        <v>33</v>
      </c>
      <c r="F3422" t="s">
        <v>3886</v>
      </c>
      <c r="G3422" t="s">
        <v>17936</v>
      </c>
      <c r="I3422">
        <v>702236590</v>
      </c>
      <c r="J3422" t="s">
        <v>17937</v>
      </c>
      <c r="K3422" t="s">
        <v>36</v>
      </c>
      <c r="L3422" t="s">
        <v>3896</v>
      </c>
      <c r="M3422" t="s">
        <v>14687</v>
      </c>
      <c r="N3422" s="22">
        <v>45759</v>
      </c>
      <c r="O3422" s="70">
        <v>0.5</v>
      </c>
      <c r="P3422" t="s">
        <v>3886</v>
      </c>
      <c r="R3422"/>
      <c r="U3422"/>
    </row>
    <row r="3423" spans="1:21">
      <c r="A3423" t="s">
        <v>16526</v>
      </c>
      <c r="B3423" t="s">
        <v>2420</v>
      </c>
      <c r="C3423" t="s">
        <v>1167</v>
      </c>
      <c r="D3423">
        <v>780080032</v>
      </c>
      <c r="E3423" t="s">
        <v>33</v>
      </c>
      <c r="F3423" t="s">
        <v>45</v>
      </c>
      <c r="G3423" t="s">
        <v>17938</v>
      </c>
      <c r="H3423">
        <v>723886254</v>
      </c>
      <c r="I3423">
        <v>723886254</v>
      </c>
      <c r="J3423" t="s">
        <v>17939</v>
      </c>
      <c r="K3423" t="s">
        <v>36</v>
      </c>
      <c r="L3423" t="s">
        <v>3916</v>
      </c>
      <c r="M3423" t="s">
        <v>1471</v>
      </c>
      <c r="N3423" t="s">
        <v>2513</v>
      </c>
      <c r="O3423" s="70">
        <v>0.58333333333333337</v>
      </c>
      <c r="P3423" t="s">
        <v>45</v>
      </c>
      <c r="Q3423" t="s">
        <v>16548</v>
      </c>
      <c r="R3423" t="s">
        <v>17388</v>
      </c>
      <c r="T3423">
        <v>2011251744890</v>
      </c>
      <c r="U3423">
        <v>0</v>
      </c>
    </row>
    <row r="3424" spans="1:21" hidden="1">
      <c r="A3424" t="s">
        <v>16526</v>
      </c>
      <c r="B3424" t="s">
        <v>2122</v>
      </c>
      <c r="C3424" t="s">
        <v>41</v>
      </c>
      <c r="D3424">
        <v>789015505</v>
      </c>
      <c r="E3424" t="s">
        <v>33</v>
      </c>
      <c r="F3424" t="s">
        <v>3886</v>
      </c>
      <c r="G3424" t="s">
        <v>17940</v>
      </c>
      <c r="I3424">
        <v>797756381</v>
      </c>
      <c r="J3424" t="s">
        <v>17941</v>
      </c>
      <c r="K3424" t="s">
        <v>36</v>
      </c>
      <c r="L3424" t="s">
        <v>3896</v>
      </c>
      <c r="M3424" t="s">
        <v>10481</v>
      </c>
      <c r="N3424" t="s">
        <v>16539</v>
      </c>
      <c r="O3424" s="70">
        <v>0.375</v>
      </c>
      <c r="P3424" t="s">
        <v>3886</v>
      </c>
      <c r="R3424"/>
      <c r="U3424"/>
    </row>
    <row r="3425" spans="1:24" hidden="1">
      <c r="A3425" t="s">
        <v>16526</v>
      </c>
      <c r="B3425" t="s">
        <v>2305</v>
      </c>
      <c r="C3425" t="s">
        <v>41</v>
      </c>
      <c r="D3425">
        <v>732610123</v>
      </c>
      <c r="E3425" t="s">
        <v>33</v>
      </c>
      <c r="F3425" t="s">
        <v>3886</v>
      </c>
      <c r="G3425" t="s">
        <v>17942</v>
      </c>
      <c r="I3425">
        <v>785529393</v>
      </c>
      <c r="J3425" t="s">
        <v>17943</v>
      </c>
      <c r="K3425" t="s">
        <v>36</v>
      </c>
      <c r="L3425" t="s">
        <v>3896</v>
      </c>
      <c r="M3425" t="s">
        <v>17944</v>
      </c>
      <c r="N3425" t="s">
        <v>16526</v>
      </c>
      <c r="O3425" s="70">
        <v>0.70833333333333337</v>
      </c>
      <c r="P3425" t="s">
        <v>3886</v>
      </c>
      <c r="R3425"/>
      <c r="U3425"/>
    </row>
    <row r="3426" spans="1:24" hidden="1">
      <c r="A3426" t="s">
        <v>2513</v>
      </c>
      <c r="B3426" t="s">
        <v>4103</v>
      </c>
      <c r="C3426" t="s">
        <v>41</v>
      </c>
      <c r="D3426">
        <v>780961460</v>
      </c>
      <c r="E3426" t="s">
        <v>33</v>
      </c>
      <c r="F3426" t="s">
        <v>45</v>
      </c>
      <c r="G3426" t="s">
        <v>17945</v>
      </c>
      <c r="H3426" t="s">
        <v>17946</v>
      </c>
      <c r="I3426">
        <v>703967939</v>
      </c>
      <c r="J3426" t="s">
        <v>17947</v>
      </c>
      <c r="K3426" t="s">
        <v>36</v>
      </c>
      <c r="L3426" t="s">
        <v>3918</v>
      </c>
      <c r="M3426" t="s">
        <v>17948</v>
      </c>
      <c r="N3426" t="s">
        <v>2513</v>
      </c>
      <c r="O3426" s="70">
        <v>0.54166666666666663</v>
      </c>
      <c r="P3426" t="s">
        <v>45</v>
      </c>
      <c r="Q3426" t="s">
        <v>16548</v>
      </c>
      <c r="R3426" s="71">
        <v>0.37083333333333335</v>
      </c>
      <c r="S3426" t="s">
        <v>45</v>
      </c>
      <c r="T3426">
        <v>2011251744237</v>
      </c>
      <c r="U3426"/>
      <c r="V3426" t="s">
        <v>46</v>
      </c>
      <c r="W3426" t="s">
        <v>2513</v>
      </c>
      <c r="X3426" s="70">
        <v>0.74097222222222225</v>
      </c>
    </row>
    <row r="3427" spans="1:24" hidden="1">
      <c r="A3427" t="s">
        <v>2513</v>
      </c>
      <c r="B3427" t="s">
        <v>633</v>
      </c>
      <c r="C3427" t="s">
        <v>41</v>
      </c>
      <c r="D3427">
        <v>736027194</v>
      </c>
      <c r="E3427" t="s">
        <v>33</v>
      </c>
      <c r="F3427" t="s">
        <v>3886</v>
      </c>
      <c r="G3427" t="s">
        <v>17949</v>
      </c>
      <c r="H3427">
        <v>754544991</v>
      </c>
      <c r="I3427">
        <v>726908600</v>
      </c>
      <c r="J3427" t="s">
        <v>17950</v>
      </c>
      <c r="K3427" t="s">
        <v>36</v>
      </c>
      <c r="L3427" t="s">
        <v>3959</v>
      </c>
      <c r="M3427" t="s">
        <v>7110</v>
      </c>
      <c r="N3427" t="s">
        <v>16530</v>
      </c>
      <c r="O3427" s="70">
        <v>0.33333333333333331</v>
      </c>
      <c r="P3427" t="s">
        <v>3886</v>
      </c>
      <c r="R3427"/>
      <c r="U3427"/>
    </row>
    <row r="3428" spans="1:24" hidden="1">
      <c r="A3428" t="s">
        <v>2513</v>
      </c>
      <c r="B3428" t="s">
        <v>2122</v>
      </c>
      <c r="C3428" t="s">
        <v>41</v>
      </c>
      <c r="D3428">
        <v>789015505</v>
      </c>
      <c r="E3428" t="s">
        <v>33</v>
      </c>
      <c r="F3428" t="s">
        <v>3886</v>
      </c>
      <c r="G3428" t="s">
        <v>17951</v>
      </c>
      <c r="I3428">
        <v>799386236</v>
      </c>
      <c r="J3428" t="s">
        <v>17952</v>
      </c>
      <c r="K3428" t="s">
        <v>36</v>
      </c>
      <c r="L3428" t="s">
        <v>3896</v>
      </c>
      <c r="M3428" t="s">
        <v>17953</v>
      </c>
      <c r="N3428" t="s">
        <v>16528</v>
      </c>
      <c r="O3428" s="70">
        <v>0.41666666666666669</v>
      </c>
      <c r="P3428" t="s">
        <v>3886</v>
      </c>
      <c r="R3428"/>
      <c r="U3428"/>
    </row>
    <row r="3429" spans="1:24" hidden="1">
      <c r="A3429" t="s">
        <v>2513</v>
      </c>
      <c r="B3429" t="s">
        <v>633</v>
      </c>
      <c r="C3429" t="s">
        <v>41</v>
      </c>
      <c r="D3429">
        <v>736027194</v>
      </c>
      <c r="E3429" t="s">
        <v>33</v>
      </c>
      <c r="F3429" t="s">
        <v>45</v>
      </c>
      <c r="G3429" t="s">
        <v>17954</v>
      </c>
      <c r="H3429">
        <v>738692555</v>
      </c>
      <c r="I3429">
        <v>723692555</v>
      </c>
      <c r="J3429" t="s">
        <v>17955</v>
      </c>
      <c r="K3429" t="s">
        <v>36</v>
      </c>
      <c r="L3429" t="s">
        <v>1911</v>
      </c>
      <c r="M3429" t="s">
        <v>17956</v>
      </c>
      <c r="N3429" s="22">
        <v>45669</v>
      </c>
      <c r="O3429" s="70">
        <v>0.33333333333333331</v>
      </c>
      <c r="P3429" t="s">
        <v>45</v>
      </c>
      <c r="Q3429" t="s">
        <v>16548</v>
      </c>
      <c r="R3429" s="71">
        <v>0.37847222222222221</v>
      </c>
      <c r="S3429" t="s">
        <v>45</v>
      </c>
      <c r="T3429">
        <v>2011251744274</v>
      </c>
      <c r="U3429"/>
      <c r="V3429" t="s">
        <v>46</v>
      </c>
      <c r="W3429" t="s">
        <v>2513</v>
      </c>
      <c r="X3429" s="70">
        <v>0.74097222222222225</v>
      </c>
    </row>
    <row r="3430" spans="1:24" hidden="1">
      <c r="A3430" t="s">
        <v>2513</v>
      </c>
      <c r="B3430" t="s">
        <v>633</v>
      </c>
      <c r="C3430" t="s">
        <v>41</v>
      </c>
      <c r="D3430">
        <v>736027194</v>
      </c>
      <c r="E3430" t="s">
        <v>33</v>
      </c>
      <c r="F3430" t="s">
        <v>3886</v>
      </c>
      <c r="G3430" t="s">
        <v>17957</v>
      </c>
      <c r="H3430">
        <v>796711179</v>
      </c>
      <c r="I3430">
        <v>726908600</v>
      </c>
      <c r="J3430" t="s">
        <v>17958</v>
      </c>
      <c r="K3430" t="s">
        <v>36</v>
      </c>
      <c r="L3430" t="s">
        <v>3959</v>
      </c>
      <c r="M3430" t="s">
        <v>554</v>
      </c>
      <c r="N3430" t="s">
        <v>16530</v>
      </c>
      <c r="O3430" s="70">
        <v>0.33333333333333331</v>
      </c>
      <c r="P3430" t="s">
        <v>3886</v>
      </c>
      <c r="R3430"/>
      <c r="U3430"/>
    </row>
    <row r="3431" spans="1:24" hidden="1">
      <c r="A3431" t="s">
        <v>2513</v>
      </c>
      <c r="B3431" t="s">
        <v>2122</v>
      </c>
      <c r="C3431" t="s">
        <v>41</v>
      </c>
      <c r="D3431">
        <v>789015505</v>
      </c>
      <c r="E3431" t="s">
        <v>33</v>
      </c>
      <c r="F3431" t="s">
        <v>3886</v>
      </c>
      <c r="G3431" t="s">
        <v>17959</v>
      </c>
      <c r="I3431">
        <v>100794996</v>
      </c>
      <c r="J3431" t="s">
        <v>17960</v>
      </c>
      <c r="K3431" t="s">
        <v>36</v>
      </c>
      <c r="L3431" t="s">
        <v>3896</v>
      </c>
      <c r="M3431" t="s">
        <v>10481</v>
      </c>
      <c r="N3431" t="s">
        <v>16528</v>
      </c>
      <c r="O3431" s="70">
        <v>0.41666666666666669</v>
      </c>
      <c r="P3431" t="s">
        <v>3886</v>
      </c>
      <c r="R3431"/>
      <c r="U3431"/>
    </row>
    <row r="3432" spans="1:24" hidden="1">
      <c r="A3432" t="s">
        <v>2513</v>
      </c>
      <c r="B3432" t="s">
        <v>633</v>
      </c>
      <c r="C3432" t="s">
        <v>41</v>
      </c>
      <c r="D3432">
        <v>736027194</v>
      </c>
      <c r="E3432" t="s">
        <v>33</v>
      </c>
      <c r="F3432" t="s">
        <v>45</v>
      </c>
      <c r="G3432" t="s">
        <v>17961</v>
      </c>
      <c r="H3432">
        <v>748504050</v>
      </c>
      <c r="I3432">
        <v>726908600</v>
      </c>
      <c r="J3432" t="s">
        <v>17962</v>
      </c>
      <c r="K3432" t="s">
        <v>36</v>
      </c>
      <c r="L3432" t="s">
        <v>3959</v>
      </c>
      <c r="M3432" t="s">
        <v>554</v>
      </c>
      <c r="N3432" t="s">
        <v>2513</v>
      </c>
      <c r="O3432" s="70">
        <v>0.33333333333333331</v>
      </c>
      <c r="P3432" s="75" t="s">
        <v>39</v>
      </c>
      <c r="Q3432" t="s">
        <v>16548</v>
      </c>
      <c r="R3432" s="71">
        <v>0.38750000000000001</v>
      </c>
    </row>
    <row r="3433" spans="1:24">
      <c r="A3433" t="s">
        <v>2513</v>
      </c>
      <c r="B3433" t="s">
        <v>6238</v>
      </c>
      <c r="C3433" t="s">
        <v>32</v>
      </c>
      <c r="D3433">
        <v>780225502</v>
      </c>
      <c r="E3433" t="s">
        <v>33</v>
      </c>
      <c r="F3433" t="s">
        <v>45</v>
      </c>
      <c r="G3433" t="s">
        <v>17963</v>
      </c>
      <c r="H3433">
        <v>718095830</v>
      </c>
      <c r="I3433">
        <v>718095830</v>
      </c>
      <c r="J3433" t="s">
        <v>10510</v>
      </c>
      <c r="K3433" t="s">
        <v>36</v>
      </c>
      <c r="L3433" t="s">
        <v>3907</v>
      </c>
      <c r="M3433" t="s">
        <v>17964</v>
      </c>
      <c r="N3433" t="s">
        <v>16526</v>
      </c>
      <c r="O3433" s="70">
        <v>0.70833333333333337</v>
      </c>
      <c r="P3433" s="75" t="s">
        <v>39</v>
      </c>
      <c r="Q3433" t="s">
        <v>16548</v>
      </c>
      <c r="R3433" s="71">
        <v>0.39444444444444443</v>
      </c>
    </row>
    <row r="3434" spans="1:24" hidden="1">
      <c r="A3434" t="s">
        <v>2513</v>
      </c>
      <c r="B3434" t="s">
        <v>99</v>
      </c>
      <c r="C3434" t="s">
        <v>41</v>
      </c>
      <c r="D3434">
        <v>783305070</v>
      </c>
      <c r="E3434" t="s">
        <v>33</v>
      </c>
      <c r="F3434" t="s">
        <v>45</v>
      </c>
      <c r="G3434" t="s">
        <v>16691</v>
      </c>
      <c r="H3434">
        <v>796308636</v>
      </c>
      <c r="I3434">
        <v>796308636</v>
      </c>
      <c r="J3434" t="s">
        <v>17965</v>
      </c>
      <c r="K3434" t="s">
        <v>36</v>
      </c>
      <c r="L3434" t="s">
        <v>3896</v>
      </c>
      <c r="M3434" t="s">
        <v>16693</v>
      </c>
      <c r="N3434" t="s">
        <v>16526</v>
      </c>
      <c r="O3434" s="70">
        <v>0.54166666666666663</v>
      </c>
      <c r="P3434" s="75" t="s">
        <v>67</v>
      </c>
      <c r="Q3434" t="s">
        <v>16548</v>
      </c>
      <c r="R3434" s="71">
        <v>0.40763888888888888</v>
      </c>
      <c r="S3434" t="s">
        <v>67</v>
      </c>
      <c r="T3434">
        <v>2011251744233</v>
      </c>
      <c r="U3434" s="75" t="s">
        <v>114</v>
      </c>
    </row>
    <row r="3435" spans="1:24" hidden="1">
      <c r="A3435" t="s">
        <v>2513</v>
      </c>
      <c r="B3435" t="s">
        <v>633</v>
      </c>
      <c r="C3435" t="s">
        <v>41</v>
      </c>
      <c r="D3435">
        <v>736027194</v>
      </c>
      <c r="E3435" t="s">
        <v>33</v>
      </c>
      <c r="F3435" t="s">
        <v>3886</v>
      </c>
      <c r="G3435" t="s">
        <v>17966</v>
      </c>
      <c r="H3435">
        <v>715030790</v>
      </c>
      <c r="I3435">
        <v>726908600</v>
      </c>
      <c r="J3435" t="s">
        <v>17967</v>
      </c>
      <c r="K3435" t="s">
        <v>36</v>
      </c>
      <c r="L3435" t="s">
        <v>3959</v>
      </c>
      <c r="M3435" t="s">
        <v>554</v>
      </c>
      <c r="N3435" t="s">
        <v>16641</v>
      </c>
      <c r="O3435" s="70">
        <v>0.33333333333333331</v>
      </c>
      <c r="P3435" t="s">
        <v>3886</v>
      </c>
      <c r="R3435"/>
      <c r="U3435"/>
    </row>
    <row r="3436" spans="1:24" hidden="1">
      <c r="A3436" t="s">
        <v>2513</v>
      </c>
      <c r="B3436" t="s">
        <v>10919</v>
      </c>
      <c r="C3436" t="s">
        <v>41</v>
      </c>
      <c r="D3436">
        <v>100911807</v>
      </c>
      <c r="E3436" t="s">
        <v>33</v>
      </c>
      <c r="F3436" t="s">
        <v>45</v>
      </c>
      <c r="G3436" t="s">
        <v>17968</v>
      </c>
      <c r="I3436">
        <v>704440856</v>
      </c>
      <c r="J3436" t="s">
        <v>17969</v>
      </c>
      <c r="K3436" t="s">
        <v>36</v>
      </c>
      <c r="L3436" t="s">
        <v>17970</v>
      </c>
      <c r="M3436" t="s">
        <v>17971</v>
      </c>
      <c r="N3436" t="s">
        <v>16535</v>
      </c>
      <c r="O3436" s="70">
        <v>0.41666666666666669</v>
      </c>
      <c r="P3436" t="s">
        <v>45</v>
      </c>
      <c r="Q3436" t="s">
        <v>16548</v>
      </c>
      <c r="R3436" s="71">
        <v>0.41666666666666669</v>
      </c>
      <c r="S3436" t="s">
        <v>45</v>
      </c>
      <c r="T3436">
        <v>2011251744412</v>
      </c>
      <c r="U3436"/>
      <c r="V3436" t="s">
        <v>53</v>
      </c>
      <c r="W3436" t="s">
        <v>2513</v>
      </c>
      <c r="X3436" s="70">
        <v>0.74097222222222225</v>
      </c>
    </row>
    <row r="3437" spans="1:24" hidden="1">
      <c r="A3437" t="s">
        <v>2513</v>
      </c>
      <c r="B3437" t="s">
        <v>633</v>
      </c>
      <c r="C3437" t="s">
        <v>41</v>
      </c>
      <c r="D3437">
        <v>736027194</v>
      </c>
      <c r="E3437" t="s">
        <v>33</v>
      </c>
      <c r="F3437" t="s">
        <v>3886</v>
      </c>
      <c r="G3437" t="s">
        <v>17972</v>
      </c>
      <c r="H3437">
        <v>726757451</v>
      </c>
      <c r="I3437">
        <v>726757451</v>
      </c>
      <c r="J3437" t="s">
        <v>17973</v>
      </c>
      <c r="K3437" t="s">
        <v>36</v>
      </c>
      <c r="L3437" t="s">
        <v>3959</v>
      </c>
      <c r="M3437" t="s">
        <v>554</v>
      </c>
      <c r="N3437" t="s">
        <v>16529</v>
      </c>
      <c r="O3437" s="70">
        <v>0.33333333333333331</v>
      </c>
      <c r="P3437" t="s">
        <v>3886</v>
      </c>
      <c r="R3437"/>
      <c r="U3437"/>
    </row>
    <row r="3438" spans="1:24">
      <c r="A3438" t="s">
        <v>2513</v>
      </c>
      <c r="B3438" t="s">
        <v>4425</v>
      </c>
      <c r="C3438" t="s">
        <v>4425</v>
      </c>
      <c r="D3438">
        <v>254788906455</v>
      </c>
      <c r="E3438" t="s">
        <v>33</v>
      </c>
      <c r="F3438" t="s">
        <v>45</v>
      </c>
      <c r="G3438" t="s">
        <v>17974</v>
      </c>
      <c r="H3438">
        <v>780887587</v>
      </c>
      <c r="I3438">
        <v>797129969</v>
      </c>
      <c r="J3438" t="s">
        <v>17975</v>
      </c>
      <c r="K3438" t="s">
        <v>36</v>
      </c>
      <c r="L3438" t="s">
        <v>3959</v>
      </c>
      <c r="M3438" t="s">
        <v>17976</v>
      </c>
      <c r="N3438" t="s">
        <v>2513</v>
      </c>
      <c r="O3438" s="70">
        <v>0.5</v>
      </c>
      <c r="P3438" t="s">
        <v>45</v>
      </c>
      <c r="Q3438" t="s">
        <v>16548</v>
      </c>
      <c r="R3438" s="71">
        <v>0.43333333333333335</v>
      </c>
      <c r="S3438" t="s">
        <v>45</v>
      </c>
      <c r="T3438">
        <v>2011251744483</v>
      </c>
      <c r="U3438"/>
      <c r="V3438" t="s">
        <v>46</v>
      </c>
      <c r="W3438" t="s">
        <v>2513</v>
      </c>
      <c r="X3438" s="70">
        <v>0.74097222222222225</v>
      </c>
    </row>
    <row r="3439" spans="1:24">
      <c r="A3439" t="s">
        <v>2513</v>
      </c>
      <c r="B3439" t="s">
        <v>17977</v>
      </c>
      <c r="C3439" t="s">
        <v>1094</v>
      </c>
      <c r="D3439">
        <v>789954111</v>
      </c>
      <c r="E3439" t="s">
        <v>33</v>
      </c>
      <c r="F3439" t="s">
        <v>45</v>
      </c>
      <c r="G3439" t="s">
        <v>17978</v>
      </c>
      <c r="H3439">
        <v>738644866</v>
      </c>
      <c r="I3439">
        <v>726126969</v>
      </c>
      <c r="J3439" t="s">
        <v>17979</v>
      </c>
      <c r="K3439" t="s">
        <v>36</v>
      </c>
      <c r="L3439" t="s">
        <v>3907</v>
      </c>
      <c r="M3439" t="s">
        <v>17980</v>
      </c>
      <c r="N3439" t="s">
        <v>16535</v>
      </c>
      <c r="O3439" s="70">
        <v>0.5</v>
      </c>
      <c r="P3439" t="s">
        <v>45</v>
      </c>
      <c r="Q3439" t="s">
        <v>16548</v>
      </c>
      <c r="R3439" s="71">
        <v>0.43888888888888888</v>
      </c>
      <c r="S3439" t="s">
        <v>45</v>
      </c>
      <c r="T3439">
        <v>2011251744494</v>
      </c>
      <c r="U3439"/>
      <c r="V3439" t="s">
        <v>46</v>
      </c>
      <c r="W3439" t="s">
        <v>2513</v>
      </c>
      <c r="X3439" s="70">
        <v>0.74097222222222225</v>
      </c>
    </row>
    <row r="3440" spans="1:24">
      <c r="A3440" t="s">
        <v>2513</v>
      </c>
      <c r="B3440" t="s">
        <v>3937</v>
      </c>
      <c r="C3440" t="s">
        <v>1181</v>
      </c>
      <c r="D3440">
        <v>735500255</v>
      </c>
      <c r="E3440" t="s">
        <v>33</v>
      </c>
      <c r="F3440" t="s">
        <v>45</v>
      </c>
      <c r="G3440" t="s">
        <v>17981</v>
      </c>
      <c r="H3440">
        <v>736936232</v>
      </c>
      <c r="I3440">
        <v>792773747</v>
      </c>
      <c r="J3440" t="s">
        <v>17982</v>
      </c>
      <c r="K3440" t="s">
        <v>36</v>
      </c>
      <c r="L3440" t="s">
        <v>3940</v>
      </c>
      <c r="M3440" t="s">
        <v>17983</v>
      </c>
      <c r="N3440" t="s">
        <v>2513</v>
      </c>
      <c r="O3440" s="70">
        <v>0.33333333333333331</v>
      </c>
      <c r="P3440" t="s">
        <v>45</v>
      </c>
      <c r="Q3440" t="s">
        <v>16548</v>
      </c>
      <c r="R3440" s="71">
        <v>0.44791666666666669</v>
      </c>
      <c r="S3440" t="s">
        <v>45</v>
      </c>
      <c r="T3440">
        <v>2011251744526</v>
      </c>
      <c r="U3440"/>
      <c r="V3440" t="s">
        <v>46</v>
      </c>
      <c r="W3440" t="s">
        <v>2513</v>
      </c>
      <c r="X3440" s="70">
        <v>0.74097222222222225</v>
      </c>
    </row>
    <row r="3441" spans="1:24" hidden="1">
      <c r="A3441" t="s">
        <v>2513</v>
      </c>
      <c r="B3441" t="s">
        <v>10919</v>
      </c>
      <c r="C3441" t="s">
        <v>41</v>
      </c>
      <c r="D3441">
        <v>100911807</v>
      </c>
      <c r="E3441" t="s">
        <v>33</v>
      </c>
      <c r="F3441" t="s">
        <v>3886</v>
      </c>
      <c r="G3441" t="s">
        <v>17984</v>
      </c>
      <c r="I3441">
        <v>702467337</v>
      </c>
      <c r="J3441" t="s">
        <v>17985</v>
      </c>
      <c r="K3441" t="s">
        <v>36</v>
      </c>
      <c r="L3441" t="s">
        <v>3940</v>
      </c>
      <c r="M3441" t="s">
        <v>17986</v>
      </c>
      <c r="N3441" t="s">
        <v>16529</v>
      </c>
      <c r="O3441" s="70">
        <v>0.41666666666666669</v>
      </c>
      <c r="P3441" t="s">
        <v>3886</v>
      </c>
      <c r="R3441"/>
      <c r="U3441"/>
    </row>
    <row r="3442" spans="1:24">
      <c r="A3442" t="s">
        <v>2513</v>
      </c>
      <c r="B3442" t="s">
        <v>2420</v>
      </c>
      <c r="C3442" t="s">
        <v>1167</v>
      </c>
      <c r="D3442">
        <v>780080032</v>
      </c>
      <c r="E3442" t="s">
        <v>33</v>
      </c>
      <c r="F3442" t="s">
        <v>3886</v>
      </c>
      <c r="G3442" t="s">
        <v>17987</v>
      </c>
      <c r="H3442">
        <v>741518285</v>
      </c>
      <c r="I3442">
        <v>741518285</v>
      </c>
      <c r="J3442" t="s">
        <v>17988</v>
      </c>
      <c r="K3442" t="s">
        <v>36</v>
      </c>
      <c r="L3442" t="s">
        <v>3916</v>
      </c>
      <c r="M3442" t="s">
        <v>3425</v>
      </c>
      <c r="N3442" t="s">
        <v>2513</v>
      </c>
      <c r="O3442" s="70">
        <v>0.54166666666666663</v>
      </c>
      <c r="P3442" t="s">
        <v>3886</v>
      </c>
      <c r="R3442"/>
      <c r="U3442"/>
    </row>
    <row r="3443" spans="1:24">
      <c r="A3443" t="s">
        <v>2513</v>
      </c>
      <c r="B3443" t="s">
        <v>2420</v>
      </c>
      <c r="C3443" t="s">
        <v>1167</v>
      </c>
      <c r="D3443">
        <v>780080032</v>
      </c>
      <c r="E3443" t="s">
        <v>33</v>
      </c>
      <c r="F3443" t="s">
        <v>45</v>
      </c>
      <c r="G3443" t="s">
        <v>17989</v>
      </c>
      <c r="H3443">
        <v>728650424</v>
      </c>
      <c r="I3443">
        <v>728650424</v>
      </c>
      <c r="J3443" t="s">
        <v>17990</v>
      </c>
      <c r="K3443" t="s">
        <v>36</v>
      </c>
      <c r="L3443" t="s">
        <v>3916</v>
      </c>
      <c r="M3443" t="s">
        <v>9183</v>
      </c>
      <c r="N3443" t="s">
        <v>16535</v>
      </c>
      <c r="O3443" s="70">
        <v>0.41666666666666669</v>
      </c>
      <c r="P3443" s="75" t="s">
        <v>39</v>
      </c>
      <c r="Q3443" t="s">
        <v>16548</v>
      </c>
      <c r="R3443" s="71">
        <v>0.50555555555555554</v>
      </c>
    </row>
    <row r="3444" spans="1:24">
      <c r="A3444" t="s">
        <v>2513</v>
      </c>
      <c r="B3444" t="s">
        <v>2420</v>
      </c>
      <c r="C3444" t="s">
        <v>1167</v>
      </c>
      <c r="D3444">
        <v>780080032</v>
      </c>
      <c r="E3444" t="s">
        <v>33</v>
      </c>
      <c r="F3444" t="s">
        <v>45</v>
      </c>
      <c r="G3444" t="s">
        <v>17991</v>
      </c>
      <c r="H3444">
        <v>717283386</v>
      </c>
      <c r="I3444">
        <v>717283386</v>
      </c>
      <c r="J3444" t="s">
        <v>17992</v>
      </c>
      <c r="K3444" t="s">
        <v>36</v>
      </c>
      <c r="L3444" t="s">
        <v>3916</v>
      </c>
      <c r="M3444" t="s">
        <v>11386</v>
      </c>
      <c r="N3444" t="s">
        <v>2513</v>
      </c>
      <c r="O3444" s="70">
        <v>0.375</v>
      </c>
      <c r="P3444" s="75" t="s">
        <v>67</v>
      </c>
      <c r="Q3444" t="s">
        <v>16548</v>
      </c>
      <c r="R3444" s="71">
        <v>0.5083333333333333</v>
      </c>
      <c r="S3444" t="s">
        <v>67</v>
      </c>
      <c r="U3444" s="75" t="s">
        <v>4247</v>
      </c>
    </row>
    <row r="3445" spans="1:24">
      <c r="A3445" t="s">
        <v>2513</v>
      </c>
      <c r="B3445" t="s">
        <v>2420</v>
      </c>
      <c r="C3445" t="s">
        <v>1167</v>
      </c>
      <c r="D3445">
        <v>780080032</v>
      </c>
      <c r="E3445" t="s">
        <v>33</v>
      </c>
      <c r="F3445" t="s">
        <v>45</v>
      </c>
      <c r="G3445" t="s">
        <v>17993</v>
      </c>
      <c r="H3445">
        <v>721723001</v>
      </c>
      <c r="I3445">
        <v>721723001</v>
      </c>
      <c r="J3445" t="s">
        <v>17994</v>
      </c>
      <c r="K3445" t="s">
        <v>36</v>
      </c>
      <c r="L3445" t="s">
        <v>3916</v>
      </c>
      <c r="M3445" t="s">
        <v>13711</v>
      </c>
      <c r="N3445" t="s">
        <v>2513</v>
      </c>
      <c r="O3445" s="70">
        <v>0.54166666666666663</v>
      </c>
      <c r="P3445" s="75" t="s">
        <v>39</v>
      </c>
      <c r="Q3445" t="s">
        <v>16548</v>
      </c>
      <c r="R3445" s="71">
        <v>0.5180555555555556</v>
      </c>
    </row>
    <row r="3446" spans="1:24" hidden="1">
      <c r="A3446" t="s">
        <v>2513</v>
      </c>
      <c r="B3446" t="s">
        <v>1017</v>
      </c>
      <c r="C3446" t="s">
        <v>41</v>
      </c>
      <c r="D3446">
        <v>755316644</v>
      </c>
      <c r="E3446" t="s">
        <v>33</v>
      </c>
      <c r="F3446" t="s">
        <v>45</v>
      </c>
      <c r="G3446" t="s">
        <v>17995</v>
      </c>
      <c r="H3446">
        <v>737137968</v>
      </c>
      <c r="I3446">
        <v>723914366</v>
      </c>
      <c r="J3446" t="s">
        <v>17996</v>
      </c>
      <c r="K3446" t="s">
        <v>36</v>
      </c>
      <c r="L3446" t="s">
        <v>6585</v>
      </c>
      <c r="M3446" t="s">
        <v>17997</v>
      </c>
      <c r="N3446" t="s">
        <v>16533</v>
      </c>
      <c r="O3446" s="70">
        <v>0.41666666666666669</v>
      </c>
      <c r="P3446" t="s">
        <v>45</v>
      </c>
      <c r="Q3446" t="s">
        <v>16548</v>
      </c>
      <c r="R3446" s="71">
        <v>0.5</v>
      </c>
      <c r="S3446" t="s">
        <v>45</v>
      </c>
      <c r="T3446">
        <v>2011251744865</v>
      </c>
      <c r="U3446"/>
      <c r="V3446" t="s">
        <v>46</v>
      </c>
      <c r="W3446" t="s">
        <v>2513</v>
      </c>
      <c r="X3446" s="70">
        <v>0.74097222222222225</v>
      </c>
    </row>
    <row r="3447" spans="1:24" hidden="1">
      <c r="A3447" t="s">
        <v>2513</v>
      </c>
      <c r="B3447" t="s">
        <v>3160</v>
      </c>
      <c r="C3447" t="s">
        <v>41</v>
      </c>
      <c r="D3447">
        <v>789015505</v>
      </c>
      <c r="E3447" t="s">
        <v>33</v>
      </c>
      <c r="F3447" t="s">
        <v>3886</v>
      </c>
      <c r="G3447" t="s">
        <v>17999</v>
      </c>
      <c r="I3447">
        <v>106582558</v>
      </c>
      <c r="J3447" t="s">
        <v>18000</v>
      </c>
      <c r="K3447" t="s">
        <v>36</v>
      </c>
      <c r="L3447" t="s">
        <v>3896</v>
      </c>
      <c r="M3447" t="s">
        <v>18001</v>
      </c>
      <c r="N3447" t="s">
        <v>16539</v>
      </c>
      <c r="O3447" s="70">
        <v>0.41666666666666669</v>
      </c>
      <c r="P3447" t="s">
        <v>3886</v>
      </c>
      <c r="R3447"/>
      <c r="U3447"/>
    </row>
    <row r="3448" spans="1:24" hidden="1">
      <c r="A3448" t="s">
        <v>2513</v>
      </c>
      <c r="B3448" t="s">
        <v>282</v>
      </c>
      <c r="C3448" t="s">
        <v>41</v>
      </c>
      <c r="D3448">
        <v>100822172</v>
      </c>
      <c r="E3448" t="s">
        <v>33</v>
      </c>
      <c r="F3448" t="s">
        <v>45</v>
      </c>
      <c r="G3448" t="s">
        <v>18002</v>
      </c>
      <c r="H3448">
        <v>787532852</v>
      </c>
      <c r="I3448">
        <v>706231779</v>
      </c>
      <c r="J3448" t="s">
        <v>16572</v>
      </c>
      <c r="K3448" t="s">
        <v>36</v>
      </c>
      <c r="L3448" t="s">
        <v>1916</v>
      </c>
      <c r="M3448" t="s">
        <v>18003</v>
      </c>
      <c r="N3448" t="s">
        <v>16535</v>
      </c>
      <c r="O3448" s="70">
        <v>0.54166666666666663</v>
      </c>
      <c r="P3448" s="75" t="s">
        <v>67</v>
      </c>
      <c r="Q3448" t="s">
        <v>16548</v>
      </c>
      <c r="R3448" s="71">
        <v>0.43402777777777779</v>
      </c>
      <c r="S3448" t="s">
        <v>67</v>
      </c>
      <c r="U3448" s="75" t="s">
        <v>114</v>
      </c>
    </row>
    <row r="3449" spans="1:24">
      <c r="A3449" t="s">
        <v>2513</v>
      </c>
      <c r="B3449" t="s">
        <v>3937</v>
      </c>
      <c r="C3449" t="s">
        <v>1181</v>
      </c>
      <c r="D3449">
        <v>73500255</v>
      </c>
      <c r="E3449" t="s">
        <v>33</v>
      </c>
      <c r="F3449" t="s">
        <v>45</v>
      </c>
      <c r="G3449" t="s">
        <v>18004</v>
      </c>
      <c r="I3449">
        <v>745424582</v>
      </c>
      <c r="J3449" t="s">
        <v>18005</v>
      </c>
      <c r="K3449" t="s">
        <v>36</v>
      </c>
      <c r="L3449" t="s">
        <v>3940</v>
      </c>
      <c r="M3449" t="s">
        <v>18006</v>
      </c>
      <c r="N3449" t="s">
        <v>2513</v>
      </c>
      <c r="O3449" s="70">
        <v>0.33333333333333331</v>
      </c>
      <c r="P3449" s="75" t="s">
        <v>39</v>
      </c>
      <c r="Q3449" t="s">
        <v>16548</v>
      </c>
      <c r="R3449" t="s">
        <v>18007</v>
      </c>
      <c r="S3449" t="s">
        <v>39</v>
      </c>
    </row>
    <row r="3450" spans="1:24" hidden="1">
      <c r="A3450" t="s">
        <v>2513</v>
      </c>
      <c r="B3450" t="s">
        <v>764</v>
      </c>
      <c r="C3450" t="s">
        <v>41</v>
      </c>
      <c r="D3450">
        <v>254787701553</v>
      </c>
      <c r="E3450" t="s">
        <v>33</v>
      </c>
      <c r="F3450" t="s">
        <v>45</v>
      </c>
      <c r="G3450" t="s">
        <v>18008</v>
      </c>
      <c r="H3450">
        <v>254732919177</v>
      </c>
      <c r="I3450">
        <v>254701627833</v>
      </c>
      <c r="J3450" t="s">
        <v>18009</v>
      </c>
      <c r="K3450" t="s">
        <v>36</v>
      </c>
      <c r="L3450" t="s">
        <v>1196</v>
      </c>
      <c r="M3450" t="s">
        <v>18010</v>
      </c>
      <c r="N3450" t="s">
        <v>2513</v>
      </c>
      <c r="O3450" s="70">
        <v>0.70833333333333337</v>
      </c>
      <c r="P3450" t="s">
        <v>45</v>
      </c>
      <c r="Q3450" t="s">
        <v>16548</v>
      </c>
      <c r="R3450" s="71">
        <v>0.44305555555555554</v>
      </c>
      <c r="S3450" t="s">
        <v>45</v>
      </c>
      <c r="T3450">
        <v>2011251744509</v>
      </c>
      <c r="U3450"/>
      <c r="V3450" t="s">
        <v>53</v>
      </c>
      <c r="W3450" t="s">
        <v>2513</v>
      </c>
      <c r="X3450" s="70">
        <v>0.74097222222222225</v>
      </c>
    </row>
    <row r="3451" spans="1:24">
      <c r="A3451" t="s">
        <v>2513</v>
      </c>
      <c r="B3451" t="s">
        <v>17920</v>
      </c>
      <c r="C3451" t="s">
        <v>17921</v>
      </c>
      <c r="D3451">
        <v>254733911728</v>
      </c>
      <c r="E3451" t="s">
        <v>33</v>
      </c>
      <c r="F3451" t="s">
        <v>45</v>
      </c>
      <c r="G3451" t="s">
        <v>18011</v>
      </c>
      <c r="H3451">
        <v>254104337813</v>
      </c>
      <c r="I3451">
        <v>254104337813</v>
      </c>
      <c r="J3451" t="s">
        <v>18012</v>
      </c>
      <c r="K3451" t="s">
        <v>36</v>
      </c>
      <c r="L3451" t="s">
        <v>3726</v>
      </c>
      <c r="M3451" t="s">
        <v>18013</v>
      </c>
      <c r="N3451" t="s">
        <v>16535</v>
      </c>
      <c r="O3451" s="70">
        <v>0.375</v>
      </c>
      <c r="P3451" t="s">
        <v>45</v>
      </c>
      <c r="Q3451" t="s">
        <v>16548</v>
      </c>
      <c r="R3451" t="s">
        <v>18014</v>
      </c>
      <c r="S3451" t="s">
        <v>45</v>
      </c>
      <c r="T3451">
        <v>2011251744613</v>
      </c>
      <c r="U3451"/>
      <c r="V3451" t="s">
        <v>46</v>
      </c>
      <c r="W3451" t="s">
        <v>2513</v>
      </c>
      <c r="X3451" s="70">
        <v>0.74097222222222225</v>
      </c>
    </row>
    <row r="3452" spans="1:24" hidden="1">
      <c r="A3452" t="s">
        <v>2513</v>
      </c>
      <c r="B3452" t="s">
        <v>5632</v>
      </c>
      <c r="C3452" t="s">
        <v>41</v>
      </c>
      <c r="D3452">
        <v>254788374099</v>
      </c>
      <c r="E3452" t="s">
        <v>33</v>
      </c>
      <c r="F3452" t="s">
        <v>45</v>
      </c>
      <c r="G3452" t="s">
        <v>18015</v>
      </c>
      <c r="I3452">
        <v>722367914</v>
      </c>
      <c r="J3452" t="s">
        <v>18016</v>
      </c>
      <c r="K3452" t="s">
        <v>36</v>
      </c>
      <c r="L3452" t="s">
        <v>4076</v>
      </c>
      <c r="M3452" t="s">
        <v>18017</v>
      </c>
      <c r="N3452" t="s">
        <v>2513</v>
      </c>
      <c r="O3452" s="70">
        <v>0.375</v>
      </c>
      <c r="P3452" t="s">
        <v>45</v>
      </c>
      <c r="Q3452" t="s">
        <v>16548</v>
      </c>
      <c r="R3452" s="71">
        <v>0.48472222222222222</v>
      </c>
      <c r="S3452" t="s">
        <v>45</v>
      </c>
      <c r="T3452">
        <v>2011251744675</v>
      </c>
      <c r="U3452"/>
      <c r="V3452" t="s">
        <v>53</v>
      </c>
      <c r="W3452" t="s">
        <v>2513</v>
      </c>
      <c r="X3452" s="70">
        <v>0.74097222222222225</v>
      </c>
    </row>
    <row r="3453" spans="1:24" hidden="1">
      <c r="A3453" t="s">
        <v>2513</v>
      </c>
      <c r="B3453" t="s">
        <v>867</v>
      </c>
      <c r="C3453" t="s">
        <v>41</v>
      </c>
      <c r="D3453">
        <v>738237386</v>
      </c>
      <c r="E3453" t="s">
        <v>33</v>
      </c>
      <c r="F3453" t="s">
        <v>45</v>
      </c>
      <c r="G3453" t="s">
        <v>18018</v>
      </c>
      <c r="I3453">
        <v>751929806</v>
      </c>
      <c r="J3453" t="s">
        <v>18019</v>
      </c>
      <c r="K3453" t="s">
        <v>36</v>
      </c>
      <c r="L3453" t="s">
        <v>3946</v>
      </c>
      <c r="M3453" t="s">
        <v>18020</v>
      </c>
      <c r="N3453" t="s">
        <v>16535</v>
      </c>
      <c r="O3453" s="70">
        <v>0.41666666666666669</v>
      </c>
      <c r="P3453" t="s">
        <v>45</v>
      </c>
      <c r="Q3453" t="s">
        <v>16548</v>
      </c>
      <c r="R3453" t="s">
        <v>18021</v>
      </c>
      <c r="S3453" t="s">
        <v>45</v>
      </c>
      <c r="T3453">
        <v>2011251744691</v>
      </c>
      <c r="U3453"/>
      <c r="V3453" t="s">
        <v>53</v>
      </c>
      <c r="W3453" t="s">
        <v>2513</v>
      </c>
      <c r="X3453" s="70">
        <v>0.74097222222222225</v>
      </c>
    </row>
    <row r="3454" spans="1:24" hidden="1">
      <c r="A3454" t="s">
        <v>2513</v>
      </c>
      <c r="B3454" t="s">
        <v>867</v>
      </c>
      <c r="C3454" t="s">
        <v>41</v>
      </c>
      <c r="D3454">
        <v>738237386</v>
      </c>
      <c r="E3454" t="s">
        <v>33</v>
      </c>
      <c r="F3454" t="s">
        <v>45</v>
      </c>
      <c r="G3454" t="s">
        <v>18022</v>
      </c>
      <c r="I3454">
        <v>791166441</v>
      </c>
      <c r="J3454" t="s">
        <v>18023</v>
      </c>
      <c r="K3454" t="s">
        <v>36</v>
      </c>
      <c r="L3454" t="s">
        <v>3907</v>
      </c>
      <c r="M3454" t="s">
        <v>2864</v>
      </c>
      <c r="N3454" t="s">
        <v>2513</v>
      </c>
      <c r="O3454" s="70">
        <v>0.41666666666666669</v>
      </c>
      <c r="P3454" s="75" t="s">
        <v>67</v>
      </c>
      <c r="Q3454" t="s">
        <v>16548</v>
      </c>
      <c r="R3454" t="s">
        <v>18024</v>
      </c>
      <c r="S3454" t="s">
        <v>67</v>
      </c>
      <c r="U3454" s="75" t="s">
        <v>114</v>
      </c>
    </row>
    <row r="3455" spans="1:24" hidden="1">
      <c r="A3455" t="s">
        <v>2513</v>
      </c>
      <c r="B3455" t="s">
        <v>170</v>
      </c>
      <c r="C3455" t="s">
        <v>41</v>
      </c>
      <c r="D3455">
        <v>254783687450</v>
      </c>
      <c r="E3455" t="s">
        <v>33</v>
      </c>
      <c r="F3455" t="s">
        <v>45</v>
      </c>
      <c r="G3455" t="s">
        <v>18025</v>
      </c>
      <c r="H3455">
        <v>254736000978</v>
      </c>
      <c r="J3455" t="s">
        <v>18026</v>
      </c>
      <c r="K3455" t="s">
        <v>36</v>
      </c>
      <c r="L3455" t="s">
        <v>1196</v>
      </c>
      <c r="M3455" t="s">
        <v>18027</v>
      </c>
      <c r="N3455" t="s">
        <v>2513</v>
      </c>
      <c r="O3455" s="70">
        <v>0.375</v>
      </c>
      <c r="P3455" t="s">
        <v>45</v>
      </c>
      <c r="Q3455" t="s">
        <v>16548</v>
      </c>
      <c r="R3455" s="71">
        <v>0.5</v>
      </c>
      <c r="S3455" t="s">
        <v>45</v>
      </c>
      <c r="T3455">
        <v>2011251744761</v>
      </c>
      <c r="U3455"/>
      <c r="V3455" t="s">
        <v>46</v>
      </c>
      <c r="W3455" t="s">
        <v>2513</v>
      </c>
      <c r="X3455" s="70">
        <v>0.74097222222222225</v>
      </c>
    </row>
    <row r="3456" spans="1:24" hidden="1">
      <c r="A3456" t="s">
        <v>2513</v>
      </c>
      <c r="B3456" t="s">
        <v>170</v>
      </c>
      <c r="C3456" t="s">
        <v>41</v>
      </c>
      <c r="D3456">
        <v>254783687450</v>
      </c>
      <c r="E3456" t="s">
        <v>33</v>
      </c>
      <c r="F3456" t="s">
        <v>45</v>
      </c>
      <c r="G3456" t="s">
        <v>18028</v>
      </c>
      <c r="H3456">
        <v>254721437034</v>
      </c>
      <c r="I3456">
        <v>254721437034</v>
      </c>
      <c r="J3456" t="s">
        <v>18029</v>
      </c>
      <c r="K3456" t="s">
        <v>36</v>
      </c>
      <c r="L3456" t="s">
        <v>3966</v>
      </c>
      <c r="M3456" t="s">
        <v>18030</v>
      </c>
      <c r="N3456" t="s">
        <v>2513</v>
      </c>
      <c r="O3456" s="70">
        <v>0.375</v>
      </c>
      <c r="P3456" t="s">
        <v>45</v>
      </c>
      <c r="Q3456" t="s">
        <v>16548</v>
      </c>
      <c r="R3456" t="s">
        <v>18031</v>
      </c>
      <c r="S3456" t="s">
        <v>45</v>
      </c>
      <c r="T3456">
        <v>2011251744793</v>
      </c>
      <c r="U3456"/>
      <c r="V3456" t="s">
        <v>46</v>
      </c>
      <c r="W3456" t="s">
        <v>2513</v>
      </c>
      <c r="X3456" s="70">
        <v>0.74097222222222225</v>
      </c>
    </row>
    <row r="3457" spans="1:24" hidden="1">
      <c r="A3457" t="s">
        <v>2513</v>
      </c>
      <c r="B3457" t="s">
        <v>170</v>
      </c>
      <c r="C3457" t="s">
        <v>41</v>
      </c>
      <c r="D3457">
        <v>254783687450</v>
      </c>
      <c r="E3457" t="s">
        <v>33</v>
      </c>
      <c r="F3457" t="s">
        <v>45</v>
      </c>
      <c r="G3457" t="s">
        <v>18032</v>
      </c>
      <c r="H3457">
        <v>254104265274</v>
      </c>
      <c r="J3457" t="s">
        <v>18033</v>
      </c>
      <c r="K3457" t="s">
        <v>36</v>
      </c>
      <c r="L3457" t="s">
        <v>3907</v>
      </c>
      <c r="M3457" t="s">
        <v>18034</v>
      </c>
      <c r="N3457" t="s">
        <v>2513</v>
      </c>
      <c r="O3457" s="70">
        <v>0.375</v>
      </c>
      <c r="P3457" t="s">
        <v>45</v>
      </c>
      <c r="Q3457" t="s">
        <v>16548</v>
      </c>
      <c r="R3457" t="s">
        <v>18035</v>
      </c>
      <c r="S3457" t="s">
        <v>45</v>
      </c>
      <c r="T3457">
        <v>2011251744811</v>
      </c>
      <c r="U3457"/>
      <c r="V3457" t="s">
        <v>46</v>
      </c>
      <c r="W3457" t="s">
        <v>2513</v>
      </c>
      <c r="X3457" s="70">
        <v>0.74097222222222225</v>
      </c>
    </row>
    <row r="3458" spans="1:24" hidden="1">
      <c r="A3458" t="s">
        <v>2513</v>
      </c>
      <c r="B3458" t="s">
        <v>1754</v>
      </c>
      <c r="C3458" t="s">
        <v>41</v>
      </c>
      <c r="D3458">
        <v>737760378</v>
      </c>
      <c r="E3458" t="s">
        <v>33</v>
      </c>
      <c r="F3458" t="s">
        <v>45</v>
      </c>
      <c r="G3458" t="s">
        <v>18036</v>
      </c>
      <c r="I3458">
        <v>743185467</v>
      </c>
      <c r="J3458" t="s">
        <v>11109</v>
      </c>
      <c r="K3458" t="s">
        <v>36</v>
      </c>
      <c r="L3458" t="s">
        <v>3943</v>
      </c>
      <c r="M3458" t="s">
        <v>18037</v>
      </c>
      <c r="N3458" t="s">
        <v>2513</v>
      </c>
      <c r="O3458" s="70">
        <v>0.33333333333333331</v>
      </c>
      <c r="P3458" s="75" t="s">
        <v>39</v>
      </c>
      <c r="Q3458" t="s">
        <v>16548</v>
      </c>
      <c r="R3458" s="71">
        <v>0.5180555555555556</v>
      </c>
    </row>
    <row r="3459" spans="1:24">
      <c r="A3459" t="s">
        <v>2513</v>
      </c>
      <c r="B3459" t="s">
        <v>1663</v>
      </c>
      <c r="C3459" t="s">
        <v>1086</v>
      </c>
      <c r="D3459">
        <v>254731797777</v>
      </c>
      <c r="E3459" t="s">
        <v>33</v>
      </c>
      <c r="F3459" t="s">
        <v>3886</v>
      </c>
      <c r="G3459" t="s">
        <v>18038</v>
      </c>
      <c r="H3459">
        <v>254799934024</v>
      </c>
      <c r="I3459">
        <v>254799934024</v>
      </c>
      <c r="J3459" t="s">
        <v>8815</v>
      </c>
      <c r="K3459" t="s">
        <v>36</v>
      </c>
      <c r="L3459" t="s">
        <v>4081</v>
      </c>
      <c r="M3459" t="s">
        <v>18039</v>
      </c>
      <c r="N3459" t="s">
        <v>2513</v>
      </c>
      <c r="O3459" s="70">
        <v>0.33333333333333331</v>
      </c>
      <c r="P3459" t="s">
        <v>3886</v>
      </c>
      <c r="R3459"/>
      <c r="U3459"/>
    </row>
    <row r="3460" spans="1:24">
      <c r="A3460" t="s">
        <v>2513</v>
      </c>
      <c r="B3460" t="s">
        <v>2196</v>
      </c>
      <c r="C3460" t="s">
        <v>809</v>
      </c>
      <c r="D3460">
        <v>752655477</v>
      </c>
      <c r="E3460" t="s">
        <v>33</v>
      </c>
      <c r="F3460" t="s">
        <v>45</v>
      </c>
      <c r="G3460" t="s">
        <v>18040</v>
      </c>
      <c r="H3460">
        <v>100654596</v>
      </c>
      <c r="I3460">
        <v>100654596</v>
      </c>
      <c r="J3460" t="s">
        <v>4498</v>
      </c>
      <c r="K3460" t="s">
        <v>36</v>
      </c>
      <c r="L3460" t="s">
        <v>3959</v>
      </c>
      <c r="M3460" t="s">
        <v>18041</v>
      </c>
      <c r="N3460" t="s">
        <v>16535</v>
      </c>
      <c r="O3460" s="70">
        <v>0.41666666666666669</v>
      </c>
      <c r="P3460" t="s">
        <v>45</v>
      </c>
      <c r="Q3460" t="s">
        <v>16548</v>
      </c>
      <c r="R3460" s="71">
        <v>0.47291666666666665</v>
      </c>
      <c r="S3460" t="s">
        <v>45</v>
      </c>
      <c r="T3460">
        <v>2011251744617</v>
      </c>
      <c r="U3460"/>
      <c r="V3460" t="s">
        <v>46</v>
      </c>
      <c r="W3460" t="s">
        <v>2513</v>
      </c>
      <c r="X3460" s="70">
        <v>0.74097222222222225</v>
      </c>
    </row>
    <row r="3461" spans="1:24">
      <c r="A3461" t="s">
        <v>2513</v>
      </c>
      <c r="B3461" t="s">
        <v>3937</v>
      </c>
      <c r="C3461" t="s">
        <v>1181</v>
      </c>
      <c r="D3461">
        <v>735500255</v>
      </c>
      <c r="E3461" t="s">
        <v>33</v>
      </c>
      <c r="F3461" t="s">
        <v>45</v>
      </c>
      <c r="G3461" t="s">
        <v>18042</v>
      </c>
      <c r="H3461">
        <v>102080346</v>
      </c>
      <c r="I3461">
        <v>726321771</v>
      </c>
      <c r="J3461" t="s">
        <v>18043</v>
      </c>
      <c r="K3461" t="s">
        <v>36</v>
      </c>
      <c r="L3461" t="s">
        <v>3940</v>
      </c>
      <c r="M3461" t="s">
        <v>18044</v>
      </c>
      <c r="N3461" t="s">
        <v>2513</v>
      </c>
      <c r="O3461" s="70">
        <v>0.41666666666666669</v>
      </c>
      <c r="P3461" t="s">
        <v>45</v>
      </c>
      <c r="Q3461" t="s">
        <v>16548</v>
      </c>
      <c r="R3461" s="71">
        <v>0.48541666666666666</v>
      </c>
      <c r="S3461" t="s">
        <v>45</v>
      </c>
      <c r="T3461">
        <v>2011251744667</v>
      </c>
      <c r="U3461"/>
      <c r="V3461" t="s">
        <v>46</v>
      </c>
      <c r="W3461" t="s">
        <v>2513</v>
      </c>
      <c r="X3461" s="70">
        <v>0.74097222222222225</v>
      </c>
    </row>
    <row r="3462" spans="1:24" hidden="1">
      <c r="A3462" t="s">
        <v>2513</v>
      </c>
      <c r="B3462" t="s">
        <v>3923</v>
      </c>
      <c r="C3462" t="s">
        <v>41</v>
      </c>
      <c r="D3462">
        <v>102497828</v>
      </c>
      <c r="E3462" t="s">
        <v>33</v>
      </c>
      <c r="F3462" t="s">
        <v>45</v>
      </c>
      <c r="G3462" t="s">
        <v>18045</v>
      </c>
      <c r="H3462">
        <v>715101668</v>
      </c>
      <c r="I3462">
        <v>715101668</v>
      </c>
      <c r="J3462" t="s">
        <v>18046</v>
      </c>
      <c r="K3462" t="s">
        <v>36</v>
      </c>
      <c r="L3462" t="s">
        <v>3907</v>
      </c>
      <c r="M3462" t="s">
        <v>18047</v>
      </c>
      <c r="N3462" t="s">
        <v>2513</v>
      </c>
      <c r="O3462" s="70">
        <v>0.66666666666666663</v>
      </c>
      <c r="P3462" t="s">
        <v>45</v>
      </c>
      <c r="Q3462" t="s">
        <v>16548</v>
      </c>
      <c r="R3462" s="71">
        <v>0.45277777777777778</v>
      </c>
      <c r="S3462" t="s">
        <v>45</v>
      </c>
      <c r="T3462">
        <v>2011251744558</v>
      </c>
      <c r="U3462"/>
      <c r="V3462" t="s">
        <v>46</v>
      </c>
      <c r="W3462" t="s">
        <v>2513</v>
      </c>
      <c r="X3462" s="70">
        <v>0.74097222222222225</v>
      </c>
    </row>
    <row r="3463" spans="1:24" hidden="1">
      <c r="A3463" t="s">
        <v>2513</v>
      </c>
      <c r="B3463" t="s">
        <v>142</v>
      </c>
      <c r="C3463" t="s">
        <v>41</v>
      </c>
      <c r="D3463">
        <v>784172048</v>
      </c>
      <c r="E3463" t="s">
        <v>33</v>
      </c>
      <c r="F3463" t="s">
        <v>45</v>
      </c>
      <c r="G3463" t="s">
        <v>18048</v>
      </c>
      <c r="H3463">
        <v>726967189</v>
      </c>
      <c r="I3463">
        <v>724274761</v>
      </c>
      <c r="J3463" t="s">
        <v>18049</v>
      </c>
      <c r="K3463" t="s">
        <v>36</v>
      </c>
      <c r="L3463" t="s">
        <v>1196</v>
      </c>
      <c r="M3463" t="s">
        <v>18050</v>
      </c>
      <c r="N3463" t="s">
        <v>2513</v>
      </c>
      <c r="O3463" s="70">
        <v>0.45833333333333331</v>
      </c>
      <c r="P3463" s="75" t="s">
        <v>67</v>
      </c>
      <c r="Q3463" t="s">
        <v>16548</v>
      </c>
      <c r="R3463" s="71">
        <v>0.44583333333333336</v>
      </c>
      <c r="S3463" t="s">
        <v>67</v>
      </c>
      <c r="U3463" s="75" t="s">
        <v>4079</v>
      </c>
    </row>
    <row r="3464" spans="1:24">
      <c r="A3464" t="s">
        <v>2513</v>
      </c>
      <c r="B3464" t="s">
        <v>3937</v>
      </c>
      <c r="C3464" t="s">
        <v>1181</v>
      </c>
      <c r="D3464">
        <v>735500255</v>
      </c>
      <c r="E3464" t="s">
        <v>33</v>
      </c>
      <c r="F3464" t="s">
        <v>45</v>
      </c>
      <c r="G3464" t="s">
        <v>18051</v>
      </c>
      <c r="H3464">
        <v>781172943</v>
      </c>
      <c r="I3464">
        <v>796463190</v>
      </c>
      <c r="J3464" t="s">
        <v>11288</v>
      </c>
      <c r="K3464" t="s">
        <v>36</v>
      </c>
      <c r="L3464" t="s">
        <v>3940</v>
      </c>
      <c r="M3464" t="s">
        <v>4450</v>
      </c>
      <c r="N3464" t="s">
        <v>2513</v>
      </c>
      <c r="O3464" s="70">
        <v>0.66666666666666663</v>
      </c>
      <c r="P3464" t="s">
        <v>45</v>
      </c>
      <c r="Q3464" t="s">
        <v>16548</v>
      </c>
      <c r="R3464" s="71">
        <v>0.43472222222222223</v>
      </c>
      <c r="S3464" t="s">
        <v>45</v>
      </c>
      <c r="T3464">
        <v>2011251744499</v>
      </c>
      <c r="U3464"/>
      <c r="V3464" t="s">
        <v>46</v>
      </c>
      <c r="W3464" t="s">
        <v>2513</v>
      </c>
      <c r="X3464" s="70">
        <v>0.74097222222222225</v>
      </c>
    </row>
    <row r="3465" spans="1:24" hidden="1">
      <c r="A3465" t="s">
        <v>2513</v>
      </c>
      <c r="B3465" t="s">
        <v>142</v>
      </c>
      <c r="C3465" t="s">
        <v>41</v>
      </c>
      <c r="D3465">
        <v>784172048</v>
      </c>
      <c r="E3465" t="s">
        <v>33</v>
      </c>
      <c r="F3465" t="s">
        <v>45</v>
      </c>
      <c r="G3465" t="s">
        <v>18052</v>
      </c>
      <c r="H3465">
        <v>739515096</v>
      </c>
      <c r="I3465">
        <v>739515096</v>
      </c>
      <c r="J3465" t="s">
        <v>18053</v>
      </c>
      <c r="K3465" t="s">
        <v>36</v>
      </c>
      <c r="L3465" t="s">
        <v>1196</v>
      </c>
      <c r="M3465" t="s">
        <v>18054</v>
      </c>
      <c r="N3465" t="s">
        <v>2513</v>
      </c>
      <c r="O3465" s="70">
        <v>0.5</v>
      </c>
      <c r="P3465" t="s">
        <v>45</v>
      </c>
      <c r="Q3465" t="s">
        <v>16548</v>
      </c>
      <c r="R3465" s="71">
        <v>0.50486111111111109</v>
      </c>
      <c r="S3465" t="s">
        <v>45</v>
      </c>
      <c r="T3465">
        <v>2011251744760</v>
      </c>
      <c r="U3465"/>
      <c r="V3465" t="s">
        <v>53</v>
      </c>
      <c r="W3465" t="s">
        <v>2513</v>
      </c>
      <c r="X3465" s="70">
        <v>0.74097222222222225</v>
      </c>
    </row>
    <row r="3466" spans="1:24" hidden="1">
      <c r="A3466" t="s">
        <v>2513</v>
      </c>
      <c r="B3466" t="s">
        <v>17642</v>
      </c>
      <c r="C3466" t="s">
        <v>41</v>
      </c>
      <c r="D3466">
        <v>788092218</v>
      </c>
      <c r="E3466" t="s">
        <v>33</v>
      </c>
      <c r="F3466" t="s">
        <v>45</v>
      </c>
      <c r="G3466" t="s">
        <v>18055</v>
      </c>
      <c r="H3466">
        <v>720832892</v>
      </c>
      <c r="I3466">
        <v>720832892</v>
      </c>
      <c r="J3466" t="s">
        <v>18056</v>
      </c>
      <c r="K3466" t="s">
        <v>36</v>
      </c>
      <c r="L3466" t="s">
        <v>1871</v>
      </c>
      <c r="M3466" t="s">
        <v>18057</v>
      </c>
      <c r="N3466" t="s">
        <v>2513</v>
      </c>
      <c r="O3466" s="70">
        <v>0.41666666666666669</v>
      </c>
      <c r="P3466" t="s">
        <v>45</v>
      </c>
      <c r="Q3466" t="s">
        <v>16548</v>
      </c>
      <c r="R3466" s="71">
        <v>0.54305555555555551</v>
      </c>
      <c r="S3466" t="s">
        <v>45</v>
      </c>
      <c r="T3466">
        <v>2011251744952</v>
      </c>
      <c r="U3466"/>
      <c r="V3466" t="s">
        <v>46</v>
      </c>
      <c r="W3466" t="s">
        <v>2513</v>
      </c>
      <c r="X3466" s="70">
        <v>0.74097222222222225</v>
      </c>
    </row>
    <row r="3467" spans="1:24" hidden="1">
      <c r="A3467" t="s">
        <v>2513</v>
      </c>
      <c r="B3467" t="s">
        <v>3071</v>
      </c>
      <c r="C3467" t="s">
        <v>41</v>
      </c>
      <c r="D3467">
        <v>781716905</v>
      </c>
      <c r="E3467" t="s">
        <v>33</v>
      </c>
      <c r="F3467" t="s">
        <v>3886</v>
      </c>
      <c r="G3467" t="s">
        <v>18058</v>
      </c>
      <c r="I3467">
        <v>756424157</v>
      </c>
      <c r="J3467" t="s">
        <v>18059</v>
      </c>
      <c r="K3467" t="s">
        <v>36</v>
      </c>
      <c r="L3467" t="s">
        <v>3896</v>
      </c>
      <c r="M3467" t="s">
        <v>3145</v>
      </c>
      <c r="N3467" t="s">
        <v>16554</v>
      </c>
      <c r="O3467" s="70">
        <v>0.54166666666666663</v>
      </c>
      <c r="P3467" t="s">
        <v>3886</v>
      </c>
      <c r="Q3467" t="s">
        <v>16548</v>
      </c>
      <c r="R3467" s="71">
        <v>0</v>
      </c>
      <c r="S3467" t="s">
        <v>3886</v>
      </c>
      <c r="U3467"/>
    </row>
    <row r="3468" spans="1:24" hidden="1">
      <c r="A3468" t="s">
        <v>2513</v>
      </c>
      <c r="B3468" t="s">
        <v>3071</v>
      </c>
      <c r="C3468" t="s">
        <v>41</v>
      </c>
      <c r="D3468">
        <v>781716905</v>
      </c>
      <c r="E3468" t="s">
        <v>33</v>
      </c>
      <c r="F3468" t="s">
        <v>3886</v>
      </c>
      <c r="G3468" t="s">
        <v>18060</v>
      </c>
      <c r="I3468">
        <v>723146784</v>
      </c>
      <c r="J3468" t="s">
        <v>18061</v>
      </c>
      <c r="K3468" t="s">
        <v>36</v>
      </c>
      <c r="L3468" t="s">
        <v>3896</v>
      </c>
      <c r="M3468" t="s">
        <v>7234</v>
      </c>
      <c r="N3468" s="22">
        <v>45759</v>
      </c>
      <c r="O3468" s="70">
        <v>0.5</v>
      </c>
      <c r="P3468" t="s">
        <v>3886</v>
      </c>
      <c r="Q3468" t="s">
        <v>16548</v>
      </c>
      <c r="R3468" s="71">
        <v>0</v>
      </c>
      <c r="S3468" t="s">
        <v>3886</v>
      </c>
      <c r="U3468"/>
    </row>
    <row r="3469" spans="1:24" hidden="1">
      <c r="A3469" t="s">
        <v>2513</v>
      </c>
      <c r="B3469" t="s">
        <v>3071</v>
      </c>
      <c r="C3469" t="s">
        <v>41</v>
      </c>
      <c r="D3469">
        <v>781716905</v>
      </c>
      <c r="E3469" t="s">
        <v>33</v>
      </c>
      <c r="F3469" t="s">
        <v>3886</v>
      </c>
      <c r="G3469" t="s">
        <v>18062</v>
      </c>
      <c r="I3469">
        <v>798721248</v>
      </c>
      <c r="J3469" t="s">
        <v>18063</v>
      </c>
      <c r="K3469" t="s">
        <v>36</v>
      </c>
      <c r="L3469" t="s">
        <v>3896</v>
      </c>
      <c r="M3469" t="s">
        <v>9163</v>
      </c>
      <c r="N3469" t="s">
        <v>16556</v>
      </c>
      <c r="O3469" s="70">
        <v>0.54166666666666663</v>
      </c>
      <c r="P3469" t="s">
        <v>3886</v>
      </c>
      <c r="Q3469" t="s">
        <v>16548</v>
      </c>
      <c r="R3469" s="71">
        <v>0</v>
      </c>
      <c r="S3469" t="s">
        <v>3886</v>
      </c>
      <c r="U3469"/>
    </row>
    <row r="3470" spans="1:24" hidden="1">
      <c r="A3470" t="s">
        <v>2513</v>
      </c>
      <c r="B3470" t="s">
        <v>3071</v>
      </c>
      <c r="C3470" t="s">
        <v>41</v>
      </c>
      <c r="D3470">
        <v>781716905</v>
      </c>
      <c r="E3470" t="s">
        <v>33</v>
      </c>
      <c r="F3470" t="s">
        <v>3886</v>
      </c>
      <c r="G3470" t="s">
        <v>18064</v>
      </c>
      <c r="I3470">
        <v>724127890</v>
      </c>
      <c r="J3470" t="s">
        <v>18065</v>
      </c>
      <c r="K3470" t="s">
        <v>36</v>
      </c>
      <c r="L3470" t="s">
        <v>3896</v>
      </c>
      <c r="M3470" t="s">
        <v>18066</v>
      </c>
      <c r="N3470" t="s">
        <v>16529</v>
      </c>
      <c r="O3470" s="70">
        <v>0.54166666666666663</v>
      </c>
      <c r="P3470" t="s">
        <v>3886</v>
      </c>
      <c r="Q3470" t="s">
        <v>16548</v>
      </c>
      <c r="R3470" s="71">
        <v>0</v>
      </c>
      <c r="S3470" t="s">
        <v>3886</v>
      </c>
      <c r="U3470"/>
    </row>
    <row r="3471" spans="1:24">
      <c r="A3471" t="s">
        <v>2513</v>
      </c>
      <c r="B3471" t="s">
        <v>3937</v>
      </c>
      <c r="C3471" t="s">
        <v>1181</v>
      </c>
      <c r="D3471">
        <v>735500255</v>
      </c>
      <c r="E3471" t="s">
        <v>33</v>
      </c>
      <c r="F3471" t="s">
        <v>45</v>
      </c>
      <c r="G3471" t="s">
        <v>18067</v>
      </c>
      <c r="H3471">
        <v>788875500</v>
      </c>
      <c r="I3471">
        <v>768106960</v>
      </c>
      <c r="J3471" t="s">
        <v>18068</v>
      </c>
      <c r="K3471" t="s">
        <v>36</v>
      </c>
      <c r="L3471" t="s">
        <v>3940</v>
      </c>
      <c r="M3471" t="s">
        <v>18069</v>
      </c>
      <c r="N3471" s="22">
        <v>45728</v>
      </c>
      <c r="O3471" s="70">
        <v>0.33333333333333331</v>
      </c>
      <c r="P3471" t="s">
        <v>45</v>
      </c>
      <c r="Q3471" t="s">
        <v>16548</v>
      </c>
      <c r="R3471" s="71">
        <v>0.53749999999999998</v>
      </c>
      <c r="S3471" t="s">
        <v>45</v>
      </c>
      <c r="T3471">
        <v>2011251744931</v>
      </c>
      <c r="U3471"/>
      <c r="V3471" t="s">
        <v>46</v>
      </c>
      <c r="W3471" t="s">
        <v>2513</v>
      </c>
      <c r="X3471" s="70">
        <v>0.74097222222222225</v>
      </c>
    </row>
    <row r="3472" spans="1:24" hidden="1">
      <c r="A3472" t="s">
        <v>2513</v>
      </c>
      <c r="B3472" t="s">
        <v>4222</v>
      </c>
      <c r="C3472" t="s">
        <v>41</v>
      </c>
      <c r="D3472">
        <v>739803870</v>
      </c>
      <c r="E3472" t="s">
        <v>33</v>
      </c>
      <c r="F3472" t="s">
        <v>45</v>
      </c>
      <c r="G3472" t="s">
        <v>18073</v>
      </c>
      <c r="H3472">
        <v>740839267</v>
      </c>
      <c r="I3472">
        <v>740939267</v>
      </c>
      <c r="J3472" t="s">
        <v>18074</v>
      </c>
      <c r="K3472" t="s">
        <v>36</v>
      </c>
      <c r="L3472" t="s">
        <v>1911</v>
      </c>
      <c r="M3472" t="s">
        <v>18075</v>
      </c>
      <c r="N3472" t="s">
        <v>16535</v>
      </c>
      <c r="O3472" s="70">
        <v>0.41666666666666669</v>
      </c>
      <c r="P3472" t="s">
        <v>45</v>
      </c>
      <c r="Q3472" t="s">
        <v>16548</v>
      </c>
      <c r="R3472" s="71">
        <v>0.5180555555555556</v>
      </c>
      <c r="S3472" t="s">
        <v>45</v>
      </c>
      <c r="T3472">
        <v>2011251744825</v>
      </c>
      <c r="U3472"/>
      <c r="V3472" t="s">
        <v>46</v>
      </c>
      <c r="W3472" t="s">
        <v>2513</v>
      </c>
      <c r="X3472" s="70">
        <v>0.74097222222222225</v>
      </c>
    </row>
    <row r="3473" spans="1:24" hidden="1">
      <c r="A3473" t="s">
        <v>2513</v>
      </c>
      <c r="B3473" t="s">
        <v>484</v>
      </c>
      <c r="C3473" t="s">
        <v>41</v>
      </c>
      <c r="D3473">
        <v>784292582</v>
      </c>
      <c r="E3473" t="s">
        <v>33</v>
      </c>
      <c r="F3473" t="s">
        <v>45</v>
      </c>
      <c r="G3473" t="s">
        <v>18076</v>
      </c>
      <c r="H3473">
        <v>785245544</v>
      </c>
      <c r="I3473">
        <v>724570814</v>
      </c>
      <c r="J3473" t="s">
        <v>18077</v>
      </c>
      <c r="K3473" t="s">
        <v>36</v>
      </c>
      <c r="L3473" t="s">
        <v>4200</v>
      </c>
      <c r="M3473" t="s">
        <v>4598</v>
      </c>
      <c r="N3473" t="s">
        <v>2513</v>
      </c>
      <c r="O3473" s="70">
        <v>0.54166666666666663</v>
      </c>
      <c r="P3473" t="s">
        <v>45</v>
      </c>
      <c r="Q3473" t="s">
        <v>16548</v>
      </c>
      <c r="R3473" s="71">
        <v>0.51597222222222228</v>
      </c>
      <c r="S3473" t="s">
        <v>45</v>
      </c>
      <c r="T3473">
        <v>2011251744807</v>
      </c>
      <c r="U3473"/>
      <c r="V3473" t="s">
        <v>53</v>
      </c>
      <c r="W3473" t="s">
        <v>2513</v>
      </c>
      <c r="X3473" s="70">
        <v>0.74097222222222225</v>
      </c>
    </row>
    <row r="3474" spans="1:24">
      <c r="A3474" t="s">
        <v>2513</v>
      </c>
      <c r="B3474" t="s">
        <v>18078</v>
      </c>
      <c r="C3474" t="s">
        <v>1166</v>
      </c>
      <c r="D3474">
        <v>752222232</v>
      </c>
      <c r="E3474" t="s">
        <v>33</v>
      </c>
      <c r="F3474" t="s">
        <v>45</v>
      </c>
      <c r="G3474" t="s">
        <v>18079</v>
      </c>
      <c r="H3474">
        <v>738583148</v>
      </c>
      <c r="I3474">
        <v>738583148</v>
      </c>
      <c r="J3474" t="s">
        <v>18080</v>
      </c>
      <c r="K3474" t="s">
        <v>36</v>
      </c>
      <c r="L3474" t="s">
        <v>1196</v>
      </c>
      <c r="M3474" t="s">
        <v>18081</v>
      </c>
      <c r="N3474" t="s">
        <v>2513</v>
      </c>
      <c r="O3474" s="70">
        <v>0.58333333333333337</v>
      </c>
      <c r="P3474" t="s">
        <v>45</v>
      </c>
      <c r="Q3474" t="s">
        <v>16548</v>
      </c>
      <c r="R3474" s="71">
        <v>0.4152777777777778</v>
      </c>
      <c r="S3474" t="s">
        <v>45</v>
      </c>
      <c r="T3474">
        <v>2011251744405</v>
      </c>
      <c r="U3474"/>
      <c r="V3474" t="s">
        <v>53</v>
      </c>
      <c r="W3474" t="s">
        <v>2513</v>
      </c>
      <c r="X3474" s="70">
        <v>0.74097222222222225</v>
      </c>
    </row>
    <row r="3475" spans="1:24" hidden="1">
      <c r="A3475" t="s">
        <v>2513</v>
      </c>
      <c r="B3475" t="s">
        <v>4381</v>
      </c>
      <c r="C3475" t="s">
        <v>41</v>
      </c>
      <c r="D3475">
        <v>788401220</v>
      </c>
      <c r="E3475" t="s">
        <v>33</v>
      </c>
      <c r="F3475" t="s">
        <v>45</v>
      </c>
      <c r="G3475" t="s">
        <v>18082</v>
      </c>
      <c r="H3475">
        <v>78191</v>
      </c>
      <c r="I3475">
        <v>740600153</v>
      </c>
      <c r="J3475" t="s">
        <v>18083</v>
      </c>
      <c r="K3475" t="s">
        <v>36</v>
      </c>
      <c r="L3475" t="s">
        <v>4384</v>
      </c>
      <c r="M3475" t="s">
        <v>4391</v>
      </c>
      <c r="N3475" t="s">
        <v>2513</v>
      </c>
      <c r="O3475" s="70">
        <v>0.33333333333333331</v>
      </c>
      <c r="P3475" t="s">
        <v>45</v>
      </c>
      <c r="Q3475" t="s">
        <v>16548</v>
      </c>
      <c r="R3475" s="71">
        <v>0.41388888888888886</v>
      </c>
      <c r="S3475" t="s">
        <v>45</v>
      </c>
      <c r="T3475">
        <v>2011251744383</v>
      </c>
      <c r="U3475"/>
      <c r="V3475" t="s">
        <v>53</v>
      </c>
      <c r="W3475" t="s">
        <v>2513</v>
      </c>
      <c r="X3475" s="70">
        <v>0.74097222222222225</v>
      </c>
    </row>
    <row r="3476" spans="1:24">
      <c r="A3476" t="s">
        <v>2513</v>
      </c>
      <c r="B3476" t="s">
        <v>17456</v>
      </c>
      <c r="C3476" t="s">
        <v>1166</v>
      </c>
      <c r="D3476">
        <v>752222232</v>
      </c>
      <c r="E3476" t="s">
        <v>33</v>
      </c>
      <c r="F3476" t="s">
        <v>45</v>
      </c>
      <c r="G3476" t="s">
        <v>18084</v>
      </c>
      <c r="H3476">
        <v>748889596</v>
      </c>
      <c r="I3476">
        <v>793710186</v>
      </c>
      <c r="J3476" t="s">
        <v>18085</v>
      </c>
      <c r="K3476" t="s">
        <v>36</v>
      </c>
      <c r="L3476" t="s">
        <v>1911</v>
      </c>
      <c r="M3476" t="s">
        <v>18086</v>
      </c>
      <c r="N3476" t="s">
        <v>2513</v>
      </c>
      <c r="O3476" s="70">
        <v>0.41666666666666669</v>
      </c>
      <c r="P3476" t="s">
        <v>45</v>
      </c>
      <c r="Q3476" t="s">
        <v>16548</v>
      </c>
      <c r="R3476" s="71">
        <v>0.39652777777777776</v>
      </c>
      <c r="S3476" t="s">
        <v>45</v>
      </c>
      <c r="T3476">
        <v>2011251744329</v>
      </c>
      <c r="U3476"/>
      <c r="V3476" t="s">
        <v>46</v>
      </c>
      <c r="W3476" t="s">
        <v>2513</v>
      </c>
      <c r="X3476" s="70">
        <v>0.74097222222222225</v>
      </c>
    </row>
    <row r="3477" spans="1:24" hidden="1">
      <c r="A3477" t="s">
        <v>2513</v>
      </c>
      <c r="B3477" t="s">
        <v>4140</v>
      </c>
      <c r="C3477" t="s">
        <v>41</v>
      </c>
      <c r="D3477">
        <v>787732465</v>
      </c>
      <c r="E3477" t="s">
        <v>33</v>
      </c>
      <c r="F3477" t="s">
        <v>45</v>
      </c>
      <c r="G3477" t="s">
        <v>18087</v>
      </c>
      <c r="H3477">
        <v>107204499</v>
      </c>
      <c r="I3477">
        <v>705867458</v>
      </c>
      <c r="J3477" t="s">
        <v>18088</v>
      </c>
      <c r="K3477" t="s">
        <v>36</v>
      </c>
      <c r="L3477" t="s">
        <v>1196</v>
      </c>
      <c r="M3477" t="s">
        <v>9705</v>
      </c>
      <c r="N3477" t="s">
        <v>2513</v>
      </c>
      <c r="O3477" s="70">
        <v>0.41666666666666669</v>
      </c>
      <c r="P3477" t="s">
        <v>45</v>
      </c>
      <c r="Q3477" t="s">
        <v>16548</v>
      </c>
      <c r="R3477" s="71">
        <v>0.37777777777777777</v>
      </c>
      <c r="S3477" t="s">
        <v>45</v>
      </c>
      <c r="T3477">
        <v>2011251744261</v>
      </c>
      <c r="U3477"/>
      <c r="V3477" t="s">
        <v>53</v>
      </c>
      <c r="W3477" t="s">
        <v>2513</v>
      </c>
      <c r="X3477" s="70">
        <v>0.74097222222222225</v>
      </c>
    </row>
    <row r="3478" spans="1:24">
      <c r="A3478" t="s">
        <v>2513</v>
      </c>
      <c r="B3478" t="s">
        <v>18089</v>
      </c>
      <c r="C3478" t="s">
        <v>17921</v>
      </c>
      <c r="D3478">
        <v>254733911728</v>
      </c>
      <c r="E3478" t="s">
        <v>33</v>
      </c>
      <c r="F3478" t="s">
        <v>45</v>
      </c>
      <c r="G3478" t="s">
        <v>18090</v>
      </c>
      <c r="I3478">
        <v>254723661688</v>
      </c>
      <c r="J3478" t="s">
        <v>18091</v>
      </c>
      <c r="K3478" t="s">
        <v>36</v>
      </c>
      <c r="L3478" t="s">
        <v>3907</v>
      </c>
      <c r="M3478" t="s">
        <v>18092</v>
      </c>
      <c r="N3478" t="s">
        <v>16533</v>
      </c>
      <c r="O3478" s="70">
        <v>0.41666666666666669</v>
      </c>
      <c r="P3478" t="s">
        <v>45</v>
      </c>
      <c r="Q3478" t="s">
        <v>16548</v>
      </c>
      <c r="R3478" s="71">
        <v>0.38263888888888886</v>
      </c>
      <c r="S3478" t="s">
        <v>45</v>
      </c>
      <c r="T3478">
        <v>2011251744292</v>
      </c>
      <c r="U3478"/>
      <c r="V3478" t="s">
        <v>46</v>
      </c>
      <c r="W3478" t="s">
        <v>2513</v>
      </c>
      <c r="X3478" s="70">
        <v>0.74097222222222225</v>
      </c>
    </row>
    <row r="3479" spans="1:24" hidden="1">
      <c r="A3479" t="s">
        <v>2513</v>
      </c>
      <c r="B3479" t="s">
        <v>3500</v>
      </c>
      <c r="C3479" t="s">
        <v>41</v>
      </c>
      <c r="D3479">
        <v>100911807</v>
      </c>
      <c r="E3479" t="s">
        <v>33</v>
      </c>
      <c r="F3479" t="s">
        <v>45</v>
      </c>
      <c r="G3479" t="s">
        <v>18093</v>
      </c>
      <c r="I3479">
        <v>762752720</v>
      </c>
      <c r="J3479" t="s">
        <v>18094</v>
      </c>
      <c r="K3479" t="s">
        <v>36</v>
      </c>
      <c r="L3479" t="s">
        <v>4790</v>
      </c>
      <c r="M3479" t="s">
        <v>18095</v>
      </c>
      <c r="N3479" t="s">
        <v>15405</v>
      </c>
      <c r="O3479" s="70">
        <v>0.45833333333333331</v>
      </c>
      <c r="P3479" s="75" t="s">
        <v>67</v>
      </c>
      <c r="Q3479" t="s">
        <v>16548</v>
      </c>
      <c r="R3479" s="71">
        <v>0.39097222222222222</v>
      </c>
      <c r="S3479" t="s">
        <v>67</v>
      </c>
      <c r="U3479" s="75" t="s">
        <v>4079</v>
      </c>
    </row>
    <row r="3480" spans="1:24" hidden="1">
      <c r="A3480" t="s">
        <v>2513</v>
      </c>
      <c r="B3480" t="s">
        <v>4882</v>
      </c>
      <c r="C3480" t="s">
        <v>41</v>
      </c>
      <c r="D3480">
        <v>101792379</v>
      </c>
      <c r="E3480" t="s">
        <v>33</v>
      </c>
      <c r="F3480" t="s">
        <v>45</v>
      </c>
      <c r="G3480" t="s">
        <v>18096</v>
      </c>
      <c r="H3480">
        <v>723691233</v>
      </c>
      <c r="I3480">
        <v>723691233</v>
      </c>
      <c r="J3480" t="s">
        <v>18097</v>
      </c>
      <c r="K3480" t="s">
        <v>36</v>
      </c>
      <c r="L3480" t="s">
        <v>3918</v>
      </c>
      <c r="M3480" t="s">
        <v>18098</v>
      </c>
      <c r="N3480" t="s">
        <v>2513</v>
      </c>
      <c r="O3480" s="70">
        <v>0.41666666666666669</v>
      </c>
      <c r="P3480" t="s">
        <v>45</v>
      </c>
      <c r="Q3480" t="s">
        <v>16548</v>
      </c>
      <c r="R3480" s="71">
        <v>0.41041666666666665</v>
      </c>
      <c r="S3480" t="s">
        <v>45</v>
      </c>
      <c r="T3480">
        <v>2011251744378</v>
      </c>
      <c r="U3480"/>
      <c r="V3480" t="s">
        <v>46</v>
      </c>
      <c r="W3480" t="s">
        <v>2513</v>
      </c>
      <c r="X3480" s="70">
        <v>0.74097222222222225</v>
      </c>
    </row>
    <row r="3481" spans="1:24" hidden="1">
      <c r="A3481" t="s">
        <v>2513</v>
      </c>
      <c r="B3481" t="s">
        <v>4381</v>
      </c>
      <c r="C3481" t="s">
        <v>41</v>
      </c>
      <c r="D3481">
        <v>788401220</v>
      </c>
      <c r="E3481" t="s">
        <v>33</v>
      </c>
      <c r="F3481" t="s">
        <v>45</v>
      </c>
      <c r="G3481" t="s">
        <v>18099</v>
      </c>
      <c r="H3481">
        <v>738904188</v>
      </c>
      <c r="I3481">
        <v>769644915</v>
      </c>
      <c r="J3481" t="s">
        <v>18100</v>
      </c>
      <c r="K3481" t="s">
        <v>36</v>
      </c>
      <c r="L3481" t="s">
        <v>4129</v>
      </c>
      <c r="M3481" t="s">
        <v>4391</v>
      </c>
      <c r="N3481" t="s">
        <v>2513</v>
      </c>
      <c r="O3481" s="70">
        <v>0.33333333333333331</v>
      </c>
      <c r="P3481" t="s">
        <v>45</v>
      </c>
      <c r="Q3481" t="s">
        <v>16548</v>
      </c>
      <c r="R3481" s="71">
        <v>0.41458333333333336</v>
      </c>
      <c r="S3481" t="s">
        <v>45</v>
      </c>
      <c r="T3481">
        <v>2011251744402</v>
      </c>
      <c r="U3481"/>
      <c r="V3481" t="s">
        <v>53</v>
      </c>
      <c r="W3481" t="s">
        <v>2513</v>
      </c>
      <c r="X3481" s="70">
        <v>0.74097222222222225</v>
      </c>
    </row>
    <row r="3482" spans="1:24" hidden="1">
      <c r="A3482" t="s">
        <v>2513</v>
      </c>
      <c r="B3482" t="s">
        <v>118</v>
      </c>
      <c r="C3482" t="s">
        <v>41</v>
      </c>
      <c r="D3482">
        <v>783211943</v>
      </c>
      <c r="E3482" t="s">
        <v>33</v>
      </c>
      <c r="F3482" t="s">
        <v>45</v>
      </c>
      <c r="G3482" t="s">
        <v>18101</v>
      </c>
      <c r="H3482">
        <v>722692221</v>
      </c>
      <c r="I3482">
        <v>720097563</v>
      </c>
      <c r="J3482" t="s">
        <v>15962</v>
      </c>
      <c r="K3482" t="s">
        <v>36</v>
      </c>
      <c r="L3482" t="s">
        <v>1196</v>
      </c>
      <c r="M3482" t="s">
        <v>18102</v>
      </c>
      <c r="N3482" t="s">
        <v>2513</v>
      </c>
      <c r="O3482" s="70">
        <v>0.33333333333333331</v>
      </c>
      <c r="P3482" t="s">
        <v>45</v>
      </c>
      <c r="Q3482" t="s">
        <v>16548</v>
      </c>
      <c r="R3482" s="71">
        <v>0.4284722222222222</v>
      </c>
      <c r="S3482" t="s">
        <v>45</v>
      </c>
      <c r="T3482">
        <v>2011251744484</v>
      </c>
      <c r="U3482"/>
      <c r="V3482" t="s">
        <v>46</v>
      </c>
      <c r="W3482" t="s">
        <v>2513</v>
      </c>
      <c r="X3482" s="70">
        <v>0.74097222222222225</v>
      </c>
    </row>
    <row r="3483" spans="1:24" hidden="1">
      <c r="A3483" t="s">
        <v>2513</v>
      </c>
      <c r="B3483" t="s">
        <v>1019</v>
      </c>
      <c r="C3483" t="s">
        <v>41</v>
      </c>
      <c r="D3483">
        <v>738237386</v>
      </c>
      <c r="E3483" t="s">
        <v>33</v>
      </c>
      <c r="F3483" t="s">
        <v>45</v>
      </c>
      <c r="G3483" t="s">
        <v>18103</v>
      </c>
      <c r="H3483">
        <v>103326359</v>
      </c>
      <c r="I3483">
        <v>759994435</v>
      </c>
      <c r="J3483" t="s">
        <v>18104</v>
      </c>
      <c r="K3483" t="s">
        <v>36</v>
      </c>
      <c r="L3483" t="s">
        <v>3975</v>
      </c>
      <c r="M3483" t="s">
        <v>18105</v>
      </c>
      <c r="N3483" t="s">
        <v>16535</v>
      </c>
      <c r="O3483" s="70">
        <v>0.41666666666666669</v>
      </c>
      <c r="P3483" t="s">
        <v>45</v>
      </c>
      <c r="Q3483" t="s">
        <v>16548</v>
      </c>
      <c r="R3483" s="71">
        <v>0.44027777777777777</v>
      </c>
      <c r="S3483" t="s">
        <v>45</v>
      </c>
      <c r="T3483">
        <v>2011251744502</v>
      </c>
      <c r="U3483"/>
      <c r="V3483" t="s">
        <v>53</v>
      </c>
      <c r="W3483" t="s">
        <v>2513</v>
      </c>
      <c r="X3483" s="70">
        <v>0.74097222222222225</v>
      </c>
    </row>
    <row r="3484" spans="1:24" hidden="1">
      <c r="A3484" t="s">
        <v>2513</v>
      </c>
      <c r="B3484" t="s">
        <v>9476</v>
      </c>
      <c r="C3484" t="s">
        <v>41</v>
      </c>
      <c r="D3484">
        <v>762348810</v>
      </c>
      <c r="E3484" t="s">
        <v>33</v>
      </c>
      <c r="F3484" t="s">
        <v>45</v>
      </c>
      <c r="G3484" t="s">
        <v>18106</v>
      </c>
      <c r="H3484">
        <v>728202746</v>
      </c>
      <c r="I3484">
        <v>728202746</v>
      </c>
      <c r="J3484" t="s">
        <v>18107</v>
      </c>
      <c r="K3484" t="s">
        <v>36</v>
      </c>
      <c r="L3484" t="s">
        <v>4791</v>
      </c>
      <c r="M3484" t="s">
        <v>18108</v>
      </c>
      <c r="N3484" t="s">
        <v>16535</v>
      </c>
      <c r="O3484" s="70">
        <v>0.41666666666666669</v>
      </c>
      <c r="P3484" t="s">
        <v>45</v>
      </c>
      <c r="Q3484" t="s">
        <v>16548</v>
      </c>
      <c r="R3484" s="71">
        <v>0.44791666666666669</v>
      </c>
      <c r="S3484" t="s">
        <v>45</v>
      </c>
      <c r="T3484">
        <v>2011251744525</v>
      </c>
      <c r="U3484"/>
      <c r="V3484" t="s">
        <v>53</v>
      </c>
      <c r="W3484" t="s">
        <v>2513</v>
      </c>
      <c r="X3484" s="70">
        <v>0.74097222222222225</v>
      </c>
    </row>
    <row r="3485" spans="1:24">
      <c r="A3485" t="s">
        <v>2513</v>
      </c>
      <c r="B3485" t="s">
        <v>18109</v>
      </c>
      <c r="C3485" t="s">
        <v>17921</v>
      </c>
      <c r="D3485">
        <v>264733911728</v>
      </c>
      <c r="E3485" t="s">
        <v>33</v>
      </c>
      <c r="F3485" t="s">
        <v>45</v>
      </c>
      <c r="G3485" t="s">
        <v>18110</v>
      </c>
      <c r="I3485">
        <v>254701433026</v>
      </c>
      <c r="J3485" t="s">
        <v>18111</v>
      </c>
      <c r="K3485" t="s">
        <v>36</v>
      </c>
      <c r="L3485" t="s">
        <v>3943</v>
      </c>
      <c r="M3485" t="s">
        <v>18112</v>
      </c>
      <c r="N3485" t="s">
        <v>16535</v>
      </c>
      <c r="O3485" s="70">
        <v>0.375</v>
      </c>
      <c r="P3485" t="s">
        <v>45</v>
      </c>
      <c r="Q3485" t="s">
        <v>16548</v>
      </c>
      <c r="R3485" s="71">
        <v>0.49027777777777776</v>
      </c>
      <c r="S3485" t="s">
        <v>45</v>
      </c>
      <c r="T3485">
        <v>2011251744700</v>
      </c>
      <c r="U3485"/>
      <c r="V3485" t="s">
        <v>46</v>
      </c>
      <c r="W3485" t="s">
        <v>2513</v>
      </c>
      <c r="X3485" s="70">
        <v>0.74097222222222225</v>
      </c>
    </row>
    <row r="3486" spans="1:24">
      <c r="A3486" t="s">
        <v>2513</v>
      </c>
      <c r="B3486" t="s">
        <v>18109</v>
      </c>
      <c r="C3486" t="s">
        <v>17921</v>
      </c>
      <c r="D3486">
        <v>254733911728</v>
      </c>
      <c r="E3486" t="s">
        <v>33</v>
      </c>
      <c r="F3486" t="s">
        <v>45</v>
      </c>
      <c r="G3486" t="s">
        <v>18113</v>
      </c>
      <c r="H3486">
        <v>254731484418</v>
      </c>
      <c r="I3486">
        <v>254727434649</v>
      </c>
      <c r="J3486" t="s">
        <v>18114</v>
      </c>
      <c r="K3486" t="s">
        <v>36</v>
      </c>
      <c r="L3486" t="s">
        <v>3943</v>
      </c>
      <c r="M3486" t="s">
        <v>18115</v>
      </c>
      <c r="N3486" t="s">
        <v>16535</v>
      </c>
      <c r="O3486" s="70">
        <v>0.375</v>
      </c>
      <c r="P3486" t="s">
        <v>45</v>
      </c>
      <c r="Q3486" t="s">
        <v>16548</v>
      </c>
      <c r="R3486" s="71">
        <v>0.49583333333333335</v>
      </c>
      <c r="S3486" t="s">
        <v>45</v>
      </c>
      <c r="T3486">
        <v>2011251744721</v>
      </c>
      <c r="U3486"/>
      <c r="V3486" t="s">
        <v>46</v>
      </c>
      <c r="W3486" t="s">
        <v>2513</v>
      </c>
      <c r="X3486" s="70">
        <v>0.74097222222222225</v>
      </c>
    </row>
    <row r="3487" spans="1:24" hidden="1">
      <c r="A3487" t="s">
        <v>2513</v>
      </c>
      <c r="B3487" t="s">
        <v>4222</v>
      </c>
      <c r="C3487" t="s">
        <v>41</v>
      </c>
      <c r="D3487">
        <v>739803870</v>
      </c>
      <c r="E3487" t="s">
        <v>33</v>
      </c>
      <c r="F3487" t="s">
        <v>45</v>
      </c>
      <c r="G3487" t="s">
        <v>18116</v>
      </c>
      <c r="H3487">
        <v>705749791</v>
      </c>
      <c r="I3487">
        <v>705749791</v>
      </c>
      <c r="J3487" t="s">
        <v>18117</v>
      </c>
      <c r="K3487" t="s">
        <v>36</v>
      </c>
      <c r="L3487" t="s">
        <v>1911</v>
      </c>
      <c r="M3487" t="s">
        <v>18118</v>
      </c>
      <c r="N3487" t="s">
        <v>16535</v>
      </c>
      <c r="O3487" s="70">
        <v>0.41666666666666669</v>
      </c>
      <c r="P3487" t="s">
        <v>45</v>
      </c>
      <c r="Q3487" t="s">
        <v>16548</v>
      </c>
      <c r="R3487" s="71">
        <v>0.50069444444444444</v>
      </c>
      <c r="S3487" t="s">
        <v>45</v>
      </c>
      <c r="T3487">
        <v>2011251744749</v>
      </c>
      <c r="U3487"/>
      <c r="V3487" t="s">
        <v>46</v>
      </c>
      <c r="W3487" t="s">
        <v>2513</v>
      </c>
      <c r="X3487" s="70">
        <v>0.74097222222222225</v>
      </c>
    </row>
    <row r="3488" spans="1:24" hidden="1">
      <c r="A3488" t="s">
        <v>2513</v>
      </c>
      <c r="B3488" t="s">
        <v>3988</v>
      </c>
      <c r="C3488" t="s">
        <v>41</v>
      </c>
      <c r="D3488">
        <v>782610374</v>
      </c>
      <c r="E3488" t="s">
        <v>33</v>
      </c>
      <c r="F3488" t="s">
        <v>3886</v>
      </c>
      <c r="G3488" t="s">
        <v>18119</v>
      </c>
      <c r="H3488">
        <v>732185634</v>
      </c>
      <c r="I3488">
        <v>732185634</v>
      </c>
      <c r="J3488" t="s">
        <v>18120</v>
      </c>
      <c r="K3488" t="s">
        <v>36</v>
      </c>
      <c r="L3488" t="s">
        <v>3991</v>
      </c>
      <c r="M3488" t="s">
        <v>18121</v>
      </c>
      <c r="N3488" t="s">
        <v>16535</v>
      </c>
      <c r="O3488" s="70">
        <v>0.54166666666666663</v>
      </c>
      <c r="P3488" t="s">
        <v>3886</v>
      </c>
      <c r="Q3488" t="s">
        <v>16548</v>
      </c>
      <c r="R3488"/>
      <c r="S3488" t="s">
        <v>3886</v>
      </c>
      <c r="U3488"/>
    </row>
    <row r="3489" spans="1:24" hidden="1">
      <c r="A3489" t="s">
        <v>2513</v>
      </c>
      <c r="B3489" t="s">
        <v>6019</v>
      </c>
      <c r="C3489" t="s">
        <v>41</v>
      </c>
      <c r="D3489">
        <v>787117708</v>
      </c>
      <c r="E3489" t="s">
        <v>33</v>
      </c>
      <c r="F3489" t="s">
        <v>45</v>
      </c>
      <c r="G3489" t="s">
        <v>18122</v>
      </c>
      <c r="H3489">
        <v>734004024</v>
      </c>
      <c r="I3489">
        <v>713585920</v>
      </c>
      <c r="J3489" t="s">
        <v>18123</v>
      </c>
      <c r="K3489" t="s">
        <v>36</v>
      </c>
      <c r="L3489" t="s">
        <v>1921</v>
      </c>
      <c r="M3489" t="s">
        <v>18124</v>
      </c>
      <c r="N3489" t="s">
        <v>16528</v>
      </c>
      <c r="O3489" s="70">
        <v>0.41666666666666669</v>
      </c>
      <c r="P3489" s="75" t="s">
        <v>39</v>
      </c>
      <c r="Q3489" t="s">
        <v>16548</v>
      </c>
      <c r="R3489" s="71">
        <v>0.52777777777777779</v>
      </c>
    </row>
    <row r="3490" spans="1:24" hidden="1">
      <c r="A3490" t="s">
        <v>2513</v>
      </c>
      <c r="B3490" t="s">
        <v>3988</v>
      </c>
      <c r="C3490" t="s">
        <v>41</v>
      </c>
      <c r="D3490">
        <v>782610374</v>
      </c>
      <c r="E3490" t="s">
        <v>33</v>
      </c>
      <c r="F3490" t="s">
        <v>3886</v>
      </c>
      <c r="G3490" t="s">
        <v>16815</v>
      </c>
      <c r="H3490">
        <v>736221724</v>
      </c>
      <c r="I3490">
        <v>736221724</v>
      </c>
      <c r="J3490" t="s">
        <v>18125</v>
      </c>
      <c r="K3490" t="s">
        <v>36</v>
      </c>
      <c r="L3490" t="s">
        <v>3991</v>
      </c>
      <c r="M3490" t="s">
        <v>5805</v>
      </c>
      <c r="N3490" t="s">
        <v>16535</v>
      </c>
      <c r="O3490" s="70">
        <v>0.5</v>
      </c>
      <c r="P3490" t="s">
        <v>3886</v>
      </c>
      <c r="Q3490" t="s">
        <v>16548</v>
      </c>
      <c r="R3490"/>
      <c r="S3490" t="s">
        <v>3886</v>
      </c>
      <c r="U3490"/>
    </row>
    <row r="3491" spans="1:24" hidden="1">
      <c r="A3491" t="s">
        <v>2513</v>
      </c>
      <c r="B3491" t="s">
        <v>6019</v>
      </c>
      <c r="C3491" t="s">
        <v>41</v>
      </c>
      <c r="D3491">
        <v>787117708</v>
      </c>
      <c r="E3491" t="s">
        <v>33</v>
      </c>
      <c r="F3491" t="s">
        <v>45</v>
      </c>
      <c r="G3491" t="s">
        <v>18126</v>
      </c>
      <c r="H3491">
        <v>731548858</v>
      </c>
      <c r="I3491">
        <v>700022640</v>
      </c>
      <c r="J3491" t="s">
        <v>18127</v>
      </c>
      <c r="K3491" t="s">
        <v>36</v>
      </c>
      <c r="L3491" t="s">
        <v>1921</v>
      </c>
      <c r="M3491" t="s">
        <v>18128</v>
      </c>
      <c r="N3491" t="s">
        <v>2513</v>
      </c>
      <c r="O3491" s="70">
        <v>0.375</v>
      </c>
      <c r="P3491" s="75" t="s">
        <v>39</v>
      </c>
      <c r="Q3491" t="s">
        <v>16548</v>
      </c>
      <c r="R3491" s="71">
        <v>0.53680555555555554</v>
      </c>
    </row>
    <row r="3492" spans="1:24" hidden="1">
      <c r="A3492" t="s">
        <v>2513</v>
      </c>
      <c r="B3492" t="s">
        <v>3228</v>
      </c>
      <c r="C3492" t="s">
        <v>41</v>
      </c>
      <c r="D3492">
        <v>787160346</v>
      </c>
      <c r="E3492" t="s">
        <v>33</v>
      </c>
      <c r="F3492" t="s">
        <v>3886</v>
      </c>
      <c r="G3492" t="s">
        <v>18129</v>
      </c>
      <c r="H3492">
        <v>254787187676</v>
      </c>
      <c r="I3492">
        <v>254787187676</v>
      </c>
      <c r="J3492" t="s">
        <v>18130</v>
      </c>
      <c r="K3492" t="s">
        <v>36</v>
      </c>
      <c r="L3492" t="s">
        <v>3946</v>
      </c>
      <c r="M3492" t="s">
        <v>5600</v>
      </c>
      <c r="N3492" s="22">
        <v>45789</v>
      </c>
      <c r="O3492" s="70">
        <v>0.5</v>
      </c>
      <c r="P3492" t="s">
        <v>3886</v>
      </c>
      <c r="Q3492" t="s">
        <v>16548</v>
      </c>
      <c r="R3492"/>
      <c r="S3492" t="s">
        <v>3886</v>
      </c>
      <c r="U3492"/>
    </row>
    <row r="3493" spans="1:24">
      <c r="A3493" t="s">
        <v>2513</v>
      </c>
      <c r="B3493" t="s">
        <v>18109</v>
      </c>
      <c r="C3493" t="s">
        <v>17921</v>
      </c>
      <c r="D3493">
        <v>254733911728</v>
      </c>
      <c r="E3493" t="s">
        <v>33</v>
      </c>
      <c r="F3493" t="s">
        <v>45</v>
      </c>
      <c r="G3493" t="s">
        <v>18131</v>
      </c>
      <c r="I3493">
        <v>254723853759</v>
      </c>
      <c r="J3493" t="s">
        <v>18132</v>
      </c>
      <c r="K3493" t="s">
        <v>36</v>
      </c>
      <c r="L3493" t="s">
        <v>3926</v>
      </c>
      <c r="M3493" t="s">
        <v>18133</v>
      </c>
      <c r="N3493" t="s">
        <v>16535</v>
      </c>
      <c r="O3493" s="70">
        <v>0.66666666666666663</v>
      </c>
      <c r="P3493" t="s">
        <v>45</v>
      </c>
      <c r="Q3493" t="s">
        <v>16548</v>
      </c>
      <c r="R3493" s="71">
        <v>0.54513888888888884</v>
      </c>
      <c r="S3493" t="s">
        <v>45</v>
      </c>
      <c r="T3493">
        <v>2011251744993</v>
      </c>
      <c r="U3493"/>
      <c r="V3493" t="s">
        <v>46</v>
      </c>
      <c r="W3493" t="s">
        <v>2513</v>
      </c>
      <c r="X3493" s="70">
        <v>0.74097222222222225</v>
      </c>
    </row>
    <row r="3494" spans="1:24" hidden="1">
      <c r="A3494" t="s">
        <v>2513</v>
      </c>
      <c r="B3494" t="s">
        <v>3228</v>
      </c>
      <c r="C3494" t="s">
        <v>41</v>
      </c>
      <c r="D3494">
        <v>787160346</v>
      </c>
      <c r="E3494" t="s">
        <v>33</v>
      </c>
      <c r="F3494" t="s">
        <v>45</v>
      </c>
      <c r="G3494" t="s">
        <v>18134</v>
      </c>
      <c r="H3494">
        <v>254791643977</v>
      </c>
      <c r="I3494">
        <v>254791643977</v>
      </c>
      <c r="J3494" t="s">
        <v>18135</v>
      </c>
      <c r="K3494" t="s">
        <v>36</v>
      </c>
      <c r="L3494" t="s">
        <v>3946</v>
      </c>
      <c r="M3494" t="s">
        <v>18136</v>
      </c>
      <c r="N3494" t="s">
        <v>16528</v>
      </c>
      <c r="O3494" s="70">
        <v>0.66666666666666663</v>
      </c>
      <c r="P3494" s="75" t="s">
        <v>4124</v>
      </c>
      <c r="Q3494" t="s">
        <v>16548</v>
      </c>
      <c r="R3494" s="71">
        <v>0.55277777777777781</v>
      </c>
      <c r="S3494" t="s">
        <v>4124</v>
      </c>
      <c r="T3494" t="s">
        <v>7569</v>
      </c>
    </row>
    <row r="3495" spans="1:24" hidden="1">
      <c r="A3495" t="s">
        <v>2513</v>
      </c>
      <c r="B3495" t="s">
        <v>3988</v>
      </c>
      <c r="C3495" t="s">
        <v>41</v>
      </c>
      <c r="D3495">
        <v>782610374</v>
      </c>
      <c r="E3495" t="s">
        <v>33</v>
      </c>
      <c r="F3495" t="s">
        <v>45</v>
      </c>
      <c r="G3495" t="s">
        <v>16468</v>
      </c>
      <c r="H3495">
        <v>706734461</v>
      </c>
      <c r="I3495">
        <v>706734461</v>
      </c>
      <c r="J3495" t="s">
        <v>18137</v>
      </c>
      <c r="K3495" t="s">
        <v>36</v>
      </c>
      <c r="L3495" t="s">
        <v>3991</v>
      </c>
      <c r="M3495" t="s">
        <v>17499</v>
      </c>
      <c r="N3495" t="s">
        <v>16530</v>
      </c>
      <c r="O3495" s="70">
        <v>0.45833333333333331</v>
      </c>
      <c r="P3495" s="75" t="s">
        <v>4124</v>
      </c>
      <c r="Q3495" t="s">
        <v>16548</v>
      </c>
      <c r="R3495" s="71">
        <v>0.55833333333333335</v>
      </c>
      <c r="S3495" t="s">
        <v>4124</v>
      </c>
      <c r="T3495" t="s">
        <v>7569</v>
      </c>
    </row>
    <row r="3496" spans="1:24" hidden="1">
      <c r="A3496" t="s">
        <v>2513</v>
      </c>
      <c r="B3496" t="s">
        <v>8154</v>
      </c>
      <c r="C3496" t="s">
        <v>41</v>
      </c>
      <c r="D3496">
        <v>254788198918</v>
      </c>
      <c r="E3496" t="s">
        <v>33</v>
      </c>
      <c r="F3496" t="s">
        <v>45</v>
      </c>
      <c r="G3496" t="s">
        <v>18138</v>
      </c>
      <c r="H3496">
        <v>254733444046</v>
      </c>
      <c r="I3496">
        <v>254733444046</v>
      </c>
      <c r="J3496" t="s">
        <v>18139</v>
      </c>
      <c r="K3496" t="s">
        <v>36</v>
      </c>
      <c r="L3496" t="s">
        <v>1241</v>
      </c>
      <c r="M3496" t="s">
        <v>18140</v>
      </c>
      <c r="N3496" t="s">
        <v>16535</v>
      </c>
      <c r="O3496" s="70">
        <v>0.70833333333333337</v>
      </c>
      <c r="P3496" s="75" t="s">
        <v>39</v>
      </c>
      <c r="Q3496" t="s">
        <v>16548</v>
      </c>
      <c r="R3496" s="71">
        <v>0.56180555555555556</v>
      </c>
    </row>
    <row r="3497" spans="1:24" hidden="1">
      <c r="A3497" t="s">
        <v>2513</v>
      </c>
      <c r="B3497" t="s">
        <v>8154</v>
      </c>
      <c r="C3497" t="s">
        <v>41</v>
      </c>
      <c r="D3497">
        <v>254101827068</v>
      </c>
      <c r="E3497" t="s">
        <v>33</v>
      </c>
      <c r="F3497" t="s">
        <v>45</v>
      </c>
      <c r="G3497" t="s">
        <v>18141</v>
      </c>
      <c r="H3497">
        <v>254732218774</v>
      </c>
      <c r="I3497">
        <v>254732218774</v>
      </c>
      <c r="J3497" t="s">
        <v>18142</v>
      </c>
      <c r="K3497" t="s">
        <v>36</v>
      </c>
      <c r="L3497" t="s">
        <v>1196</v>
      </c>
      <c r="M3497" t="s">
        <v>18143</v>
      </c>
      <c r="N3497" t="s">
        <v>16530</v>
      </c>
      <c r="O3497" s="70">
        <v>0.625</v>
      </c>
      <c r="P3497" t="s">
        <v>45</v>
      </c>
      <c r="Q3497" t="s">
        <v>16548</v>
      </c>
      <c r="R3497" s="71">
        <v>0.61944444444444446</v>
      </c>
      <c r="S3497" t="s">
        <v>45</v>
      </c>
      <c r="T3497">
        <v>2011251745269</v>
      </c>
      <c r="U3497"/>
      <c r="V3497" t="s">
        <v>53</v>
      </c>
      <c r="W3497" t="s">
        <v>2513</v>
      </c>
      <c r="X3497" s="70">
        <v>0.74097222222222225</v>
      </c>
    </row>
    <row r="3498" spans="1:24" hidden="1">
      <c r="A3498" t="s">
        <v>2513</v>
      </c>
      <c r="B3498" t="s">
        <v>4669</v>
      </c>
      <c r="C3498" t="s">
        <v>41</v>
      </c>
      <c r="D3498">
        <v>762927300</v>
      </c>
      <c r="E3498" t="s">
        <v>33</v>
      </c>
      <c r="F3498" t="s">
        <v>45</v>
      </c>
      <c r="G3498" t="s">
        <v>18144</v>
      </c>
      <c r="H3498">
        <v>795981495</v>
      </c>
      <c r="I3498">
        <v>795981495</v>
      </c>
      <c r="J3498" t="s">
        <v>11950</v>
      </c>
      <c r="K3498" t="s">
        <v>36</v>
      </c>
      <c r="L3498" t="s">
        <v>3926</v>
      </c>
      <c r="M3498" t="s">
        <v>16804</v>
      </c>
      <c r="N3498" t="s">
        <v>2513</v>
      </c>
      <c r="O3498" s="70">
        <v>0.41666666666666669</v>
      </c>
      <c r="P3498" t="s">
        <v>45</v>
      </c>
      <c r="Q3498" t="s">
        <v>16548</v>
      </c>
      <c r="R3498" s="71">
        <v>0.63958333333333328</v>
      </c>
      <c r="S3498" t="s">
        <v>45</v>
      </c>
      <c r="T3498">
        <v>2011251745345</v>
      </c>
      <c r="U3498"/>
      <c r="V3498" t="s">
        <v>46</v>
      </c>
      <c r="W3498" t="s">
        <v>2513</v>
      </c>
      <c r="X3498" s="70">
        <v>0.74097222222222225</v>
      </c>
    </row>
    <row r="3499" spans="1:24">
      <c r="A3499" t="s">
        <v>2513</v>
      </c>
      <c r="B3499" t="s">
        <v>18109</v>
      </c>
      <c r="C3499" t="s">
        <v>17921</v>
      </c>
      <c r="D3499">
        <v>254733911728</v>
      </c>
      <c r="E3499" t="s">
        <v>33</v>
      </c>
      <c r="F3499" t="s">
        <v>45</v>
      </c>
      <c r="G3499" t="s">
        <v>18148</v>
      </c>
      <c r="I3499">
        <v>254723634109</v>
      </c>
      <c r="J3499" t="s">
        <v>18149</v>
      </c>
      <c r="K3499" t="s">
        <v>36</v>
      </c>
      <c r="L3499" t="s">
        <v>3945</v>
      </c>
      <c r="M3499" t="s">
        <v>18150</v>
      </c>
      <c r="N3499" t="s">
        <v>16533</v>
      </c>
      <c r="O3499" s="70">
        <v>0.375</v>
      </c>
      <c r="P3499" t="s">
        <v>45</v>
      </c>
      <c r="Q3499" t="s">
        <v>18189</v>
      </c>
      <c r="R3499" s="71">
        <v>0.66874999999999996</v>
      </c>
      <c r="S3499" t="s">
        <v>45</v>
      </c>
      <c r="T3499">
        <v>2111251747828</v>
      </c>
      <c r="U3499"/>
      <c r="V3499" t="s">
        <v>46</v>
      </c>
      <c r="W3499" t="s">
        <v>16535</v>
      </c>
    </row>
    <row r="3500" spans="1:24">
      <c r="A3500" t="s">
        <v>2513</v>
      </c>
      <c r="B3500" t="s">
        <v>18109</v>
      </c>
      <c r="C3500" t="s">
        <v>17921</v>
      </c>
      <c r="D3500">
        <v>254733911728</v>
      </c>
      <c r="E3500" t="s">
        <v>33</v>
      </c>
      <c r="F3500" t="s">
        <v>45</v>
      </c>
      <c r="G3500" t="s">
        <v>18151</v>
      </c>
      <c r="I3500">
        <v>254721247740</v>
      </c>
      <c r="J3500" t="s">
        <v>18152</v>
      </c>
      <c r="K3500" t="s">
        <v>36</v>
      </c>
      <c r="L3500" t="s">
        <v>3907</v>
      </c>
      <c r="M3500" t="s">
        <v>18153</v>
      </c>
      <c r="N3500" t="s">
        <v>16533</v>
      </c>
      <c r="O3500" s="70">
        <v>0.375</v>
      </c>
      <c r="P3500" t="s">
        <v>45</v>
      </c>
      <c r="Q3500" t="s">
        <v>16548</v>
      </c>
      <c r="R3500" s="71">
        <v>0.4152777777777778</v>
      </c>
      <c r="S3500" t="s">
        <v>45</v>
      </c>
      <c r="T3500">
        <v>2011251744437</v>
      </c>
      <c r="U3500"/>
      <c r="V3500" t="s">
        <v>46</v>
      </c>
      <c r="W3500" t="s">
        <v>16535</v>
      </c>
      <c r="X3500" s="70">
        <v>0.37013888888888891</v>
      </c>
    </row>
    <row r="3501" spans="1:24">
      <c r="A3501" t="s">
        <v>2513</v>
      </c>
      <c r="B3501" t="s">
        <v>4180</v>
      </c>
      <c r="C3501" t="s">
        <v>742</v>
      </c>
      <c r="D3501">
        <v>105981359</v>
      </c>
      <c r="E3501" t="s">
        <v>33</v>
      </c>
      <c r="F3501" t="s">
        <v>45</v>
      </c>
      <c r="G3501" t="s">
        <v>18154</v>
      </c>
      <c r="H3501">
        <v>110564095</v>
      </c>
      <c r="I3501">
        <v>110564095</v>
      </c>
      <c r="J3501" t="s">
        <v>18155</v>
      </c>
      <c r="K3501" t="s">
        <v>36</v>
      </c>
      <c r="L3501" t="s">
        <v>3966</v>
      </c>
      <c r="M3501" t="s">
        <v>18156</v>
      </c>
      <c r="N3501" t="s">
        <v>16530</v>
      </c>
      <c r="O3501" s="70">
        <v>0.58333333333333337</v>
      </c>
      <c r="P3501" t="s">
        <v>45</v>
      </c>
      <c r="Q3501" t="s">
        <v>16548</v>
      </c>
      <c r="R3501" s="71">
        <v>0.42986111111111114</v>
      </c>
      <c r="S3501" t="s">
        <v>45</v>
      </c>
      <c r="T3501">
        <v>2011251744496</v>
      </c>
      <c r="U3501"/>
      <c r="V3501" t="s">
        <v>46</v>
      </c>
      <c r="W3501" t="s">
        <v>16535</v>
      </c>
      <c r="X3501" s="70">
        <v>0.37013888888888891</v>
      </c>
    </row>
    <row r="3502" spans="1:24">
      <c r="A3502" t="s">
        <v>2513</v>
      </c>
      <c r="B3502" t="s">
        <v>6238</v>
      </c>
      <c r="C3502" t="s">
        <v>32</v>
      </c>
      <c r="D3502">
        <v>780225502</v>
      </c>
      <c r="E3502" t="s">
        <v>33</v>
      </c>
      <c r="F3502" t="s">
        <v>45</v>
      </c>
      <c r="G3502" t="s">
        <v>17004</v>
      </c>
      <c r="H3502">
        <v>701512345</v>
      </c>
      <c r="I3502">
        <v>701512345</v>
      </c>
      <c r="J3502" t="s">
        <v>18157</v>
      </c>
      <c r="K3502" t="s">
        <v>36</v>
      </c>
      <c r="L3502" t="s">
        <v>1921</v>
      </c>
      <c r="M3502" t="s">
        <v>18158</v>
      </c>
      <c r="N3502" t="s">
        <v>2513</v>
      </c>
      <c r="O3502" s="70">
        <v>0.33333333333333331</v>
      </c>
      <c r="P3502" s="75" t="s">
        <v>67</v>
      </c>
      <c r="Q3502" t="s">
        <v>16548</v>
      </c>
      <c r="R3502"/>
      <c r="S3502" t="s">
        <v>67</v>
      </c>
      <c r="U3502" s="75" t="s">
        <v>114</v>
      </c>
    </row>
    <row r="3503" spans="1:24">
      <c r="A3503" t="s">
        <v>2513</v>
      </c>
      <c r="B3503" t="s">
        <v>6238</v>
      </c>
      <c r="C3503" t="s">
        <v>32</v>
      </c>
      <c r="D3503">
        <v>780225502</v>
      </c>
      <c r="E3503" t="s">
        <v>33</v>
      </c>
      <c r="F3503" t="s">
        <v>45</v>
      </c>
      <c r="G3503" t="s">
        <v>18159</v>
      </c>
      <c r="H3503">
        <v>757149012</v>
      </c>
      <c r="I3503">
        <v>757149012</v>
      </c>
      <c r="J3503" t="s">
        <v>18160</v>
      </c>
      <c r="K3503" t="s">
        <v>36</v>
      </c>
      <c r="L3503" t="s">
        <v>1196</v>
      </c>
      <c r="M3503" t="s">
        <v>18161</v>
      </c>
      <c r="N3503" t="s">
        <v>16535</v>
      </c>
      <c r="O3503" s="70">
        <v>0.33333333333333331</v>
      </c>
      <c r="P3503" s="75" t="s">
        <v>39</v>
      </c>
      <c r="Q3503" t="s">
        <v>16548</v>
      </c>
      <c r="R3503" s="71">
        <v>0.46875</v>
      </c>
    </row>
    <row r="3504" spans="1:24" hidden="1">
      <c r="A3504" t="s">
        <v>2513</v>
      </c>
      <c r="B3504" t="s">
        <v>867</v>
      </c>
      <c r="C3504" t="s">
        <v>41</v>
      </c>
      <c r="D3504">
        <v>738237386</v>
      </c>
      <c r="E3504" t="s">
        <v>33</v>
      </c>
      <c r="F3504" t="s">
        <v>45</v>
      </c>
      <c r="G3504" t="s">
        <v>18162</v>
      </c>
      <c r="I3504">
        <v>735576618</v>
      </c>
      <c r="J3504" t="s">
        <v>18163</v>
      </c>
      <c r="K3504" t="s">
        <v>36</v>
      </c>
      <c r="L3504" t="s">
        <v>3907</v>
      </c>
      <c r="M3504" t="s">
        <v>6829</v>
      </c>
      <c r="N3504" t="s">
        <v>16535</v>
      </c>
      <c r="O3504" s="70">
        <v>0.41666666666666669</v>
      </c>
      <c r="P3504" s="75" t="s">
        <v>39</v>
      </c>
      <c r="Q3504" t="s">
        <v>16548</v>
      </c>
      <c r="R3504" s="71">
        <v>0.4909722222222222</v>
      </c>
    </row>
    <row r="3505" spans="1:24" hidden="1">
      <c r="A3505" t="s">
        <v>2513</v>
      </c>
      <c r="B3505" t="s">
        <v>4381</v>
      </c>
      <c r="C3505" t="s">
        <v>41</v>
      </c>
      <c r="D3505">
        <v>788401220</v>
      </c>
      <c r="E3505" t="s">
        <v>33</v>
      </c>
      <c r="F3505" t="s">
        <v>45</v>
      </c>
      <c r="G3505" t="s">
        <v>18164</v>
      </c>
      <c r="H3505">
        <v>734010202</v>
      </c>
      <c r="I3505">
        <v>743033198</v>
      </c>
      <c r="J3505" t="s">
        <v>18165</v>
      </c>
      <c r="K3505" t="s">
        <v>36</v>
      </c>
      <c r="L3505" t="s">
        <v>4384</v>
      </c>
      <c r="M3505" t="s">
        <v>4391</v>
      </c>
      <c r="N3505" t="s">
        <v>16535</v>
      </c>
      <c r="O3505" s="70">
        <v>0.45833333333333331</v>
      </c>
      <c r="P3505" t="s">
        <v>45</v>
      </c>
      <c r="Q3505" t="s">
        <v>16548</v>
      </c>
      <c r="R3505" s="71">
        <v>0.49375000000000002</v>
      </c>
      <c r="S3505" t="s">
        <v>45</v>
      </c>
      <c r="T3505">
        <v>2011251744729</v>
      </c>
      <c r="U3505"/>
      <c r="V3505" t="s">
        <v>53</v>
      </c>
      <c r="W3505" t="s">
        <v>16535</v>
      </c>
      <c r="X3505" s="70">
        <v>0.37013888888888891</v>
      </c>
    </row>
    <row r="3506" spans="1:24">
      <c r="A3506" t="s">
        <v>2513</v>
      </c>
      <c r="B3506" t="s">
        <v>6238</v>
      </c>
      <c r="C3506" t="s">
        <v>32</v>
      </c>
      <c r="D3506">
        <v>780225502</v>
      </c>
      <c r="E3506" t="s">
        <v>33</v>
      </c>
      <c r="F3506" t="s">
        <v>45</v>
      </c>
      <c r="G3506" t="s">
        <v>18166</v>
      </c>
      <c r="H3506">
        <v>711172247</v>
      </c>
      <c r="I3506">
        <v>711172247</v>
      </c>
      <c r="J3506" t="s">
        <v>18167</v>
      </c>
      <c r="K3506" t="s">
        <v>36</v>
      </c>
      <c r="L3506" t="s">
        <v>3916</v>
      </c>
      <c r="M3506" t="s">
        <v>18168</v>
      </c>
      <c r="N3506" t="s">
        <v>16530</v>
      </c>
      <c r="O3506" s="70">
        <v>0.33333333333333331</v>
      </c>
      <c r="P3506" t="s">
        <v>45</v>
      </c>
      <c r="Q3506" t="s">
        <v>16548</v>
      </c>
      <c r="R3506" s="71">
        <v>0.51249999999999996</v>
      </c>
      <c r="S3506" t="s">
        <v>45</v>
      </c>
      <c r="T3506">
        <v>2011251744861</v>
      </c>
      <c r="U3506"/>
      <c r="V3506" t="s">
        <v>46</v>
      </c>
      <c r="W3506" t="s">
        <v>16535</v>
      </c>
      <c r="X3506" s="70">
        <v>0.37013888888888891</v>
      </c>
    </row>
    <row r="3507" spans="1:24" hidden="1">
      <c r="A3507" t="s">
        <v>2513</v>
      </c>
      <c r="B3507" t="s">
        <v>4278</v>
      </c>
      <c r="C3507" t="s">
        <v>41</v>
      </c>
      <c r="D3507">
        <v>762144673</v>
      </c>
      <c r="E3507" t="s">
        <v>33</v>
      </c>
      <c r="F3507" t="s">
        <v>45</v>
      </c>
      <c r="G3507" t="s">
        <v>18169</v>
      </c>
      <c r="H3507">
        <v>718908996</v>
      </c>
      <c r="I3507">
        <v>718908996</v>
      </c>
      <c r="J3507" t="s">
        <v>18170</v>
      </c>
      <c r="K3507" t="s">
        <v>36</v>
      </c>
      <c r="L3507" t="s">
        <v>1196</v>
      </c>
      <c r="M3507" t="s">
        <v>18171</v>
      </c>
      <c r="N3507" t="s">
        <v>2513</v>
      </c>
      <c r="O3507" s="70">
        <v>0.45833333333333331</v>
      </c>
      <c r="P3507" s="75" t="s">
        <v>39</v>
      </c>
      <c r="Q3507" t="s">
        <v>16548</v>
      </c>
      <c r="R3507" s="71">
        <v>0.55972222222222223</v>
      </c>
    </row>
    <row r="3508" spans="1:24">
      <c r="A3508" t="s">
        <v>2513</v>
      </c>
      <c r="B3508" t="s">
        <v>6238</v>
      </c>
      <c r="C3508" t="s">
        <v>32</v>
      </c>
      <c r="D3508">
        <v>780225502</v>
      </c>
      <c r="E3508" t="s">
        <v>33</v>
      </c>
      <c r="F3508" t="s">
        <v>45</v>
      </c>
      <c r="G3508" t="s">
        <v>16961</v>
      </c>
      <c r="H3508">
        <v>789463373</v>
      </c>
      <c r="I3508">
        <v>789463373</v>
      </c>
      <c r="J3508" t="s">
        <v>16962</v>
      </c>
      <c r="K3508" t="s">
        <v>36</v>
      </c>
      <c r="L3508" t="s">
        <v>1916</v>
      </c>
      <c r="M3508" t="s">
        <v>18172</v>
      </c>
      <c r="N3508" t="s">
        <v>2513</v>
      </c>
      <c r="O3508" s="70">
        <v>0.33333333333333331</v>
      </c>
      <c r="P3508" s="75" t="s">
        <v>39</v>
      </c>
      <c r="Q3508" t="s">
        <v>16548</v>
      </c>
      <c r="R3508" s="71">
        <v>0.61319444444444449</v>
      </c>
    </row>
    <row r="3509" spans="1:24">
      <c r="A3509" t="s">
        <v>2513</v>
      </c>
      <c r="B3509" t="s">
        <v>6238</v>
      </c>
      <c r="C3509" t="s">
        <v>32</v>
      </c>
      <c r="D3509">
        <v>780225502</v>
      </c>
      <c r="E3509" t="s">
        <v>33</v>
      </c>
      <c r="F3509" t="s">
        <v>45</v>
      </c>
      <c r="G3509" t="s">
        <v>18174</v>
      </c>
      <c r="H3509">
        <v>791014016</v>
      </c>
      <c r="I3509">
        <v>791014016</v>
      </c>
      <c r="J3509" t="s">
        <v>18175</v>
      </c>
      <c r="K3509" t="s">
        <v>36</v>
      </c>
      <c r="L3509" t="s">
        <v>1196</v>
      </c>
      <c r="M3509" t="s">
        <v>18176</v>
      </c>
      <c r="N3509" t="s">
        <v>2513</v>
      </c>
      <c r="O3509" s="70">
        <v>0.33333333333333331</v>
      </c>
      <c r="P3509" s="75" t="s">
        <v>67</v>
      </c>
      <c r="Q3509" t="s">
        <v>16548</v>
      </c>
      <c r="R3509" s="71">
        <v>0.42291666666666666</v>
      </c>
      <c r="S3509" t="s">
        <v>67</v>
      </c>
      <c r="U3509" s="75" t="s">
        <v>4068</v>
      </c>
    </row>
    <row r="3510" spans="1:24">
      <c r="A3510" t="s">
        <v>2513</v>
      </c>
      <c r="B3510" t="s">
        <v>642</v>
      </c>
      <c r="C3510" t="s">
        <v>70</v>
      </c>
      <c r="D3510">
        <v>755877260</v>
      </c>
      <c r="E3510" t="s">
        <v>33</v>
      </c>
      <c r="F3510" t="s">
        <v>45</v>
      </c>
      <c r="G3510" t="s">
        <v>464</v>
      </c>
      <c r="H3510">
        <v>254721374981</v>
      </c>
      <c r="I3510">
        <v>254721374981</v>
      </c>
      <c r="J3510" t="s">
        <v>18177</v>
      </c>
      <c r="K3510" t="s">
        <v>196</v>
      </c>
      <c r="L3510" t="s">
        <v>4790</v>
      </c>
      <c r="M3510" t="s">
        <v>529</v>
      </c>
      <c r="N3510" t="s">
        <v>16535</v>
      </c>
      <c r="O3510" s="70">
        <v>0.33333333333333331</v>
      </c>
      <c r="P3510" t="s">
        <v>45</v>
      </c>
      <c r="Q3510" t="s">
        <v>16548</v>
      </c>
      <c r="R3510" s="71">
        <v>0.65</v>
      </c>
      <c r="S3510" t="s">
        <v>45</v>
      </c>
      <c r="T3510">
        <v>2011251745458</v>
      </c>
      <c r="U3510"/>
      <c r="V3510" t="s">
        <v>46</v>
      </c>
      <c r="W3510" t="s">
        <v>16535</v>
      </c>
      <c r="X3510" s="70">
        <v>0.37013888888888891</v>
      </c>
    </row>
    <row r="3511" spans="1:24">
      <c r="A3511" t="s">
        <v>2513</v>
      </c>
      <c r="B3511" t="s">
        <v>6238</v>
      </c>
      <c r="C3511" t="s">
        <v>32</v>
      </c>
      <c r="D3511">
        <v>780225502</v>
      </c>
      <c r="E3511" t="s">
        <v>33</v>
      </c>
      <c r="F3511" t="s">
        <v>45</v>
      </c>
      <c r="G3511" t="s">
        <v>18178</v>
      </c>
      <c r="H3511">
        <v>787891828</v>
      </c>
      <c r="I3511">
        <v>787891828</v>
      </c>
      <c r="J3511" t="s">
        <v>18179</v>
      </c>
      <c r="K3511" t="s">
        <v>36</v>
      </c>
      <c r="L3511" t="s">
        <v>1878</v>
      </c>
      <c r="M3511" t="s">
        <v>18180</v>
      </c>
      <c r="N3511" t="s">
        <v>2513</v>
      </c>
      <c r="O3511" s="70">
        <v>0.33333333333333331</v>
      </c>
      <c r="P3511" s="75" t="s">
        <v>67</v>
      </c>
      <c r="Q3511" t="s">
        <v>16548</v>
      </c>
      <c r="R3511" s="71">
        <v>0.70972222222222225</v>
      </c>
      <c r="S3511" t="s">
        <v>67</v>
      </c>
      <c r="U3511" s="75" t="s">
        <v>114</v>
      </c>
    </row>
    <row r="3512" spans="1:24">
      <c r="A3512" t="s">
        <v>2513</v>
      </c>
      <c r="B3512" t="s">
        <v>6238</v>
      </c>
      <c r="C3512" t="s">
        <v>32</v>
      </c>
      <c r="D3512">
        <v>780225502</v>
      </c>
      <c r="E3512" t="s">
        <v>33</v>
      </c>
      <c r="F3512" t="s">
        <v>45</v>
      </c>
      <c r="G3512" t="s">
        <v>18181</v>
      </c>
      <c r="H3512">
        <v>750473544</v>
      </c>
      <c r="I3512">
        <v>750473544</v>
      </c>
      <c r="J3512" t="s">
        <v>8055</v>
      </c>
      <c r="K3512" t="s">
        <v>36</v>
      </c>
      <c r="L3512" t="s">
        <v>1196</v>
      </c>
      <c r="M3512" t="s">
        <v>18182</v>
      </c>
      <c r="N3512" t="s">
        <v>16530</v>
      </c>
      <c r="O3512" s="70">
        <v>0.33333333333333331</v>
      </c>
      <c r="P3512" t="s">
        <v>45</v>
      </c>
      <c r="Q3512" t="s">
        <v>16548</v>
      </c>
      <c r="R3512" s="71">
        <v>0.50416666666666665</v>
      </c>
      <c r="S3512" t="s">
        <v>45</v>
      </c>
      <c r="T3512">
        <v>2011251744778</v>
      </c>
      <c r="U3512"/>
      <c r="V3512" t="s">
        <v>53</v>
      </c>
      <c r="W3512" t="s">
        <v>16535</v>
      </c>
      <c r="X3512" s="70">
        <v>0.37013888888888891</v>
      </c>
    </row>
    <row r="3513" spans="1:24" hidden="1">
      <c r="A3513" t="s">
        <v>2513</v>
      </c>
      <c r="B3513" t="s">
        <v>5492</v>
      </c>
      <c r="C3513" t="s">
        <v>41</v>
      </c>
      <c r="D3513">
        <v>254788201147</v>
      </c>
      <c r="E3513" t="s">
        <v>33</v>
      </c>
      <c r="F3513" t="s">
        <v>45</v>
      </c>
      <c r="G3513" t="s">
        <v>15576</v>
      </c>
      <c r="H3513">
        <v>254742799104</v>
      </c>
      <c r="I3513">
        <v>742799104</v>
      </c>
      <c r="J3513" t="s">
        <v>15577</v>
      </c>
      <c r="K3513" t="s">
        <v>36</v>
      </c>
      <c r="L3513" t="s">
        <v>5495</v>
      </c>
      <c r="M3513" t="s">
        <v>5166</v>
      </c>
      <c r="N3513" t="s">
        <v>16535</v>
      </c>
      <c r="O3513" s="70">
        <v>0.33333333333333331</v>
      </c>
      <c r="P3513" t="s">
        <v>45</v>
      </c>
      <c r="Q3513" t="s">
        <v>16548</v>
      </c>
      <c r="R3513" s="71">
        <v>0.72361111111111109</v>
      </c>
      <c r="S3513" t="s">
        <v>45</v>
      </c>
      <c r="T3513">
        <v>2011251745641</v>
      </c>
      <c r="U3513"/>
      <c r="V3513" t="s">
        <v>53</v>
      </c>
      <c r="W3513" t="s">
        <v>16535</v>
      </c>
      <c r="X3513" s="70">
        <v>0.37013888888888891</v>
      </c>
    </row>
    <row r="3514" spans="1:24" hidden="1">
      <c r="A3514" t="s">
        <v>2513</v>
      </c>
      <c r="B3514" t="s">
        <v>5492</v>
      </c>
      <c r="C3514" t="s">
        <v>41</v>
      </c>
      <c r="D3514">
        <v>254788201147</v>
      </c>
      <c r="E3514" t="s">
        <v>33</v>
      </c>
      <c r="F3514" t="s">
        <v>3886</v>
      </c>
      <c r="G3514" t="s">
        <v>18183</v>
      </c>
      <c r="H3514">
        <v>254753144721</v>
      </c>
      <c r="I3514">
        <v>254720147639</v>
      </c>
      <c r="J3514" t="s">
        <v>18184</v>
      </c>
      <c r="K3514" t="s">
        <v>36</v>
      </c>
      <c r="L3514" t="s">
        <v>3975</v>
      </c>
      <c r="M3514" t="s">
        <v>7478</v>
      </c>
      <c r="N3514" t="s">
        <v>16535</v>
      </c>
      <c r="O3514" s="70">
        <v>0.33333333333333331</v>
      </c>
      <c r="P3514" t="s">
        <v>3886</v>
      </c>
      <c r="R3514"/>
      <c r="S3514" t="s">
        <v>3886</v>
      </c>
      <c r="U3514"/>
    </row>
    <row r="3515" spans="1:24">
      <c r="A3515" t="s">
        <v>2513</v>
      </c>
      <c r="B3515" t="s">
        <v>6238</v>
      </c>
      <c r="C3515" t="s">
        <v>32</v>
      </c>
      <c r="D3515">
        <v>780225502</v>
      </c>
      <c r="E3515" t="s">
        <v>33</v>
      </c>
      <c r="F3515" t="s">
        <v>45</v>
      </c>
      <c r="G3515" t="s">
        <v>18185</v>
      </c>
      <c r="H3515">
        <v>712795542</v>
      </c>
      <c r="I3515">
        <v>712795542</v>
      </c>
      <c r="J3515" t="s">
        <v>18186</v>
      </c>
      <c r="K3515" t="s">
        <v>36</v>
      </c>
      <c r="L3515" t="s">
        <v>3994</v>
      </c>
      <c r="M3515" t="s">
        <v>18187</v>
      </c>
      <c r="N3515" t="s">
        <v>16535</v>
      </c>
      <c r="O3515" s="70">
        <v>0.33333333333333331</v>
      </c>
      <c r="P3515" t="s">
        <v>45</v>
      </c>
      <c r="Q3515" t="s">
        <v>16548</v>
      </c>
      <c r="R3515" s="71">
        <v>0.73541666666666672</v>
      </c>
      <c r="S3515" t="s">
        <v>45</v>
      </c>
      <c r="T3515">
        <v>2011251745665</v>
      </c>
      <c r="U3515"/>
      <c r="V3515" t="s">
        <v>53</v>
      </c>
      <c r="W3515" t="s">
        <v>16535</v>
      </c>
      <c r="X3515" s="70">
        <v>0.37013888888888891</v>
      </c>
    </row>
    <row r="3516" spans="1:24" hidden="1">
      <c r="A3516" t="s">
        <v>2513</v>
      </c>
      <c r="B3516" t="s">
        <v>4669</v>
      </c>
      <c r="C3516" t="s">
        <v>41</v>
      </c>
      <c r="D3516">
        <v>762927300</v>
      </c>
      <c r="E3516" t="s">
        <v>33</v>
      </c>
      <c r="F3516" t="s">
        <v>45</v>
      </c>
      <c r="G3516" t="s">
        <v>18188</v>
      </c>
      <c r="H3516">
        <v>795981495</v>
      </c>
      <c r="I3516">
        <v>795981495</v>
      </c>
      <c r="J3516" t="s">
        <v>11950</v>
      </c>
      <c r="K3516" t="s">
        <v>36</v>
      </c>
      <c r="L3516" t="s">
        <v>3926</v>
      </c>
      <c r="M3516" t="s">
        <v>16804</v>
      </c>
      <c r="N3516" t="s">
        <v>2513</v>
      </c>
      <c r="O3516" s="70">
        <v>0.5</v>
      </c>
      <c r="P3516" s="75" t="s">
        <v>39</v>
      </c>
      <c r="Q3516" t="s">
        <v>16548</v>
      </c>
      <c r="R3516" s="71">
        <v>0.73958333333333337</v>
      </c>
    </row>
    <row r="3517" spans="1:24" hidden="1">
      <c r="A3517" t="s">
        <v>2513</v>
      </c>
      <c r="B3517" t="s">
        <v>267</v>
      </c>
      <c r="C3517" t="s">
        <v>41</v>
      </c>
      <c r="D3517">
        <v>254755669505</v>
      </c>
      <c r="E3517" t="s">
        <v>33</v>
      </c>
      <c r="F3517" t="s">
        <v>45</v>
      </c>
      <c r="G3517" t="s">
        <v>18190</v>
      </c>
      <c r="I3517">
        <v>702616979</v>
      </c>
      <c r="J3517" t="s">
        <v>9462</v>
      </c>
      <c r="K3517" t="s">
        <v>36</v>
      </c>
      <c r="L3517" t="s">
        <v>3959</v>
      </c>
      <c r="M3517" t="s">
        <v>18191</v>
      </c>
      <c r="N3517" t="s">
        <v>16535</v>
      </c>
      <c r="O3517" s="70">
        <v>0.41666666666666669</v>
      </c>
      <c r="P3517" t="s">
        <v>45</v>
      </c>
      <c r="Q3517" t="s">
        <v>16548</v>
      </c>
      <c r="R3517" s="72">
        <v>0.48125000000000001</v>
      </c>
      <c r="T3517">
        <v>2011251744696</v>
      </c>
      <c r="U3517">
        <v>0</v>
      </c>
    </row>
    <row r="3518" spans="1:24" hidden="1">
      <c r="A3518" t="s">
        <v>2513</v>
      </c>
      <c r="B3518" t="s">
        <v>9490</v>
      </c>
      <c r="C3518" t="s">
        <v>41</v>
      </c>
      <c r="D3518">
        <v>782244288</v>
      </c>
      <c r="E3518" t="s">
        <v>33</v>
      </c>
      <c r="F3518" t="s">
        <v>45</v>
      </c>
      <c r="G3518" t="s">
        <v>18192</v>
      </c>
      <c r="H3518">
        <v>715507555</v>
      </c>
      <c r="I3518">
        <v>756661000</v>
      </c>
      <c r="J3518" t="s">
        <v>18193</v>
      </c>
      <c r="K3518" t="s">
        <v>36</v>
      </c>
      <c r="L3518" t="s">
        <v>1196</v>
      </c>
      <c r="M3518" t="s">
        <v>18194</v>
      </c>
      <c r="N3518" t="s">
        <v>2513</v>
      </c>
      <c r="O3518" s="70">
        <v>0.54166666666666663</v>
      </c>
      <c r="P3518" s="75" t="s">
        <v>67</v>
      </c>
      <c r="Q3518" t="s">
        <v>16548</v>
      </c>
      <c r="R3518" s="72">
        <v>0.50694444444444442</v>
      </c>
      <c r="T3518">
        <v>0</v>
      </c>
      <c r="U3518" s="75" t="s">
        <v>4079</v>
      </c>
    </row>
    <row r="3519" spans="1:24">
      <c r="A3519" t="s">
        <v>2513</v>
      </c>
      <c r="B3519" t="s">
        <v>6238</v>
      </c>
      <c r="C3519" t="s">
        <v>32</v>
      </c>
      <c r="D3519">
        <v>780225502</v>
      </c>
      <c r="E3519" t="s">
        <v>33</v>
      </c>
      <c r="F3519" t="s">
        <v>45</v>
      </c>
      <c r="G3519" t="s">
        <v>18196</v>
      </c>
      <c r="H3519">
        <v>100712078</v>
      </c>
      <c r="I3519">
        <v>100712078</v>
      </c>
      <c r="J3519" t="s">
        <v>18197</v>
      </c>
      <c r="K3519" t="s">
        <v>36</v>
      </c>
      <c r="L3519" t="s">
        <v>3943</v>
      </c>
      <c r="M3519" t="s">
        <v>18198</v>
      </c>
      <c r="N3519" t="s">
        <v>2513</v>
      </c>
      <c r="O3519" s="70">
        <v>0.375</v>
      </c>
      <c r="P3519" t="s">
        <v>45</v>
      </c>
      <c r="Q3519" t="s">
        <v>16548</v>
      </c>
      <c r="R3519" s="72">
        <v>0.53194444444444444</v>
      </c>
      <c r="T3519">
        <v>2011251744971</v>
      </c>
      <c r="U3519">
        <v>0</v>
      </c>
    </row>
    <row r="3520" spans="1:24">
      <c r="A3520" t="s">
        <v>2513</v>
      </c>
      <c r="B3520" t="s">
        <v>6238</v>
      </c>
      <c r="C3520" t="s">
        <v>32</v>
      </c>
      <c r="D3520">
        <v>780225502</v>
      </c>
      <c r="E3520" t="s">
        <v>33</v>
      </c>
      <c r="F3520" t="s">
        <v>45</v>
      </c>
      <c r="G3520" t="s">
        <v>18199</v>
      </c>
      <c r="H3520">
        <v>712602974</v>
      </c>
      <c r="I3520">
        <v>712602974</v>
      </c>
      <c r="J3520" t="s">
        <v>18200</v>
      </c>
      <c r="K3520" t="s">
        <v>36</v>
      </c>
      <c r="L3520" t="s">
        <v>3949</v>
      </c>
      <c r="M3520" t="s">
        <v>16813</v>
      </c>
      <c r="N3520" t="s">
        <v>2513</v>
      </c>
      <c r="O3520" s="70">
        <v>0.375</v>
      </c>
      <c r="P3520" s="75" t="s">
        <v>39</v>
      </c>
      <c r="Q3520" t="s">
        <v>16548</v>
      </c>
      <c r="R3520" s="72">
        <v>0.52222222222222225</v>
      </c>
      <c r="T3520">
        <v>0</v>
      </c>
      <c r="U3520" s="75">
        <v>0</v>
      </c>
    </row>
    <row r="3521" spans="1:21">
      <c r="A3521" t="s">
        <v>2513</v>
      </c>
      <c r="B3521" t="s">
        <v>18089</v>
      </c>
      <c r="C3521" t="s">
        <v>17921</v>
      </c>
      <c r="D3521">
        <v>254733911728</v>
      </c>
      <c r="E3521" t="s">
        <v>33</v>
      </c>
      <c r="F3521" t="s">
        <v>45</v>
      </c>
      <c r="G3521" t="s">
        <v>18201</v>
      </c>
      <c r="I3521">
        <v>254721906257</v>
      </c>
      <c r="J3521" t="s">
        <v>18202</v>
      </c>
      <c r="K3521" t="s">
        <v>36</v>
      </c>
      <c r="L3521" t="s">
        <v>3976</v>
      </c>
      <c r="M3521" t="s">
        <v>18203</v>
      </c>
      <c r="N3521" t="s">
        <v>16533</v>
      </c>
      <c r="O3521" s="70">
        <v>0.375</v>
      </c>
      <c r="P3521" t="s">
        <v>45</v>
      </c>
      <c r="Q3521" t="s">
        <v>16548</v>
      </c>
      <c r="R3521" s="72">
        <v>0.56388888888888888</v>
      </c>
      <c r="T3521">
        <v>2011251745081</v>
      </c>
      <c r="U3521">
        <v>0</v>
      </c>
    </row>
    <row r="3522" spans="1:21" hidden="1">
      <c r="A3522" t="s">
        <v>2513</v>
      </c>
      <c r="B3522" t="s">
        <v>5360</v>
      </c>
      <c r="C3522" t="s">
        <v>41</v>
      </c>
      <c r="D3522">
        <v>784953955</v>
      </c>
      <c r="E3522" t="s">
        <v>33</v>
      </c>
      <c r="F3522" t="s">
        <v>45</v>
      </c>
      <c r="G3522" t="s">
        <v>18204</v>
      </c>
      <c r="I3522">
        <v>254750616955</v>
      </c>
      <c r="J3522" t="s">
        <v>18205</v>
      </c>
      <c r="K3522" t="s">
        <v>36</v>
      </c>
      <c r="L3522" t="s">
        <v>3896</v>
      </c>
      <c r="M3522" t="s">
        <v>18206</v>
      </c>
      <c r="N3522" t="s">
        <v>2513</v>
      </c>
      <c r="O3522" s="70">
        <v>0.70833333333333337</v>
      </c>
      <c r="P3522" s="75" t="s">
        <v>67</v>
      </c>
      <c r="Q3522" t="s">
        <v>16548</v>
      </c>
      <c r="R3522" s="72">
        <v>0.57777777777777772</v>
      </c>
      <c r="T3522">
        <v>0</v>
      </c>
      <c r="U3522" s="75" t="s">
        <v>4068</v>
      </c>
    </row>
    <row r="3523" spans="1:21">
      <c r="A3523" t="s">
        <v>2513</v>
      </c>
      <c r="B3523" t="s">
        <v>6238</v>
      </c>
      <c r="C3523" t="s">
        <v>32</v>
      </c>
      <c r="D3523">
        <v>780225502</v>
      </c>
      <c r="E3523" t="s">
        <v>33</v>
      </c>
      <c r="F3523" t="s">
        <v>45</v>
      </c>
      <c r="G3523" t="s">
        <v>18207</v>
      </c>
      <c r="H3523">
        <v>745064119</v>
      </c>
      <c r="I3523">
        <v>745064119</v>
      </c>
      <c r="J3523" t="s">
        <v>18208</v>
      </c>
      <c r="K3523" t="s">
        <v>36</v>
      </c>
      <c r="L3523" t="s">
        <v>3942</v>
      </c>
      <c r="M3523" t="s">
        <v>1667</v>
      </c>
      <c r="N3523" t="s">
        <v>2513</v>
      </c>
      <c r="O3523" s="70">
        <v>0.41666666666666669</v>
      </c>
      <c r="P3523" t="s">
        <v>45</v>
      </c>
      <c r="Q3523" t="s">
        <v>16548</v>
      </c>
      <c r="R3523" s="72">
        <v>0.50277777777777777</v>
      </c>
      <c r="T3523">
        <v>2011251744768</v>
      </c>
      <c r="U3523">
        <v>0</v>
      </c>
    </row>
    <row r="3524" spans="1:21" hidden="1">
      <c r="A3524" t="s">
        <v>2513</v>
      </c>
      <c r="B3524" t="s">
        <v>47</v>
      </c>
      <c r="C3524" t="s">
        <v>41</v>
      </c>
      <c r="D3524">
        <v>735633807</v>
      </c>
      <c r="E3524" t="s">
        <v>33</v>
      </c>
      <c r="F3524" t="s">
        <v>45</v>
      </c>
      <c r="G3524" t="s">
        <v>18209</v>
      </c>
      <c r="H3524">
        <v>798820875</v>
      </c>
      <c r="I3524">
        <v>798820875</v>
      </c>
      <c r="J3524" t="s">
        <v>18210</v>
      </c>
      <c r="K3524" t="s">
        <v>36</v>
      </c>
      <c r="L3524" t="s">
        <v>3971</v>
      </c>
      <c r="M3524" t="s">
        <v>18211</v>
      </c>
      <c r="N3524" t="s">
        <v>2513</v>
      </c>
      <c r="O3524" s="70">
        <v>0.375</v>
      </c>
      <c r="P3524" s="75" t="s">
        <v>67</v>
      </c>
      <c r="Q3524" t="s">
        <v>16548</v>
      </c>
      <c r="R3524" s="72">
        <v>0.51180555555555551</v>
      </c>
      <c r="T3524">
        <v>0</v>
      </c>
      <c r="U3524" s="75" t="s">
        <v>4068</v>
      </c>
    </row>
    <row r="3525" spans="1:21">
      <c r="A3525" t="s">
        <v>2513</v>
      </c>
      <c r="B3525" t="s">
        <v>18109</v>
      </c>
      <c r="C3525" t="s">
        <v>17921</v>
      </c>
      <c r="D3525">
        <v>254733911728</v>
      </c>
      <c r="E3525" t="s">
        <v>33</v>
      </c>
      <c r="F3525" t="s">
        <v>45</v>
      </c>
      <c r="G3525" t="s">
        <v>18212</v>
      </c>
      <c r="I3525">
        <v>254723862187</v>
      </c>
      <c r="J3525" t="s">
        <v>18213</v>
      </c>
      <c r="K3525" t="s">
        <v>36</v>
      </c>
      <c r="L3525" t="s">
        <v>1911</v>
      </c>
      <c r="M3525" t="s">
        <v>18214</v>
      </c>
      <c r="N3525" t="s">
        <v>16533</v>
      </c>
      <c r="O3525" s="70">
        <v>0.375</v>
      </c>
      <c r="P3525" t="s">
        <v>45</v>
      </c>
      <c r="Q3525" t="s">
        <v>16548</v>
      </c>
      <c r="R3525" s="72">
        <v>0.51875000000000004</v>
      </c>
      <c r="T3525">
        <v>2011251744839</v>
      </c>
      <c r="U3525">
        <v>0</v>
      </c>
    </row>
    <row r="3526" spans="1:21" hidden="1">
      <c r="A3526" t="s">
        <v>2513</v>
      </c>
      <c r="B3526" t="s">
        <v>830</v>
      </c>
      <c r="C3526" t="s">
        <v>41</v>
      </c>
      <c r="D3526">
        <v>782300518</v>
      </c>
      <c r="E3526" t="s">
        <v>33</v>
      </c>
      <c r="F3526" t="s">
        <v>45</v>
      </c>
      <c r="G3526" t="s">
        <v>18215</v>
      </c>
      <c r="I3526">
        <v>737629945</v>
      </c>
      <c r="J3526" t="s">
        <v>18216</v>
      </c>
      <c r="K3526" t="s">
        <v>36</v>
      </c>
      <c r="L3526" t="s">
        <v>3896</v>
      </c>
      <c r="M3526" t="s">
        <v>18217</v>
      </c>
      <c r="N3526" t="s">
        <v>2513</v>
      </c>
      <c r="O3526" s="70">
        <v>0.5</v>
      </c>
      <c r="P3526" t="s">
        <v>45</v>
      </c>
      <c r="Q3526" t="s">
        <v>16548</v>
      </c>
      <c r="R3526" s="72">
        <v>0.56736111111111109</v>
      </c>
      <c r="T3526">
        <v>2011251745095</v>
      </c>
      <c r="U3526">
        <v>0</v>
      </c>
    </row>
    <row r="3527" spans="1:21" hidden="1">
      <c r="A3527" t="s">
        <v>2513</v>
      </c>
      <c r="B3527" t="s">
        <v>47</v>
      </c>
      <c r="C3527" t="s">
        <v>41</v>
      </c>
      <c r="D3527">
        <v>735633807</v>
      </c>
      <c r="E3527" t="s">
        <v>33</v>
      </c>
      <c r="F3527" t="s">
        <v>45</v>
      </c>
      <c r="G3527" t="s">
        <v>18218</v>
      </c>
      <c r="H3527">
        <v>706594868</v>
      </c>
      <c r="I3527">
        <v>706594868</v>
      </c>
      <c r="J3527" t="s">
        <v>18219</v>
      </c>
      <c r="K3527" t="s">
        <v>36</v>
      </c>
      <c r="L3527" t="s">
        <v>1889</v>
      </c>
      <c r="M3527" t="s">
        <v>18220</v>
      </c>
      <c r="N3527" t="s">
        <v>2513</v>
      </c>
      <c r="O3527" s="70">
        <v>0.375</v>
      </c>
      <c r="P3527" s="75" t="s">
        <v>4124</v>
      </c>
      <c r="Q3527" t="s">
        <v>16548</v>
      </c>
      <c r="R3527" s="72">
        <v>0.71805555555555556</v>
      </c>
      <c r="T3527" t="s">
        <v>18221</v>
      </c>
      <c r="U3527" s="75">
        <v>0</v>
      </c>
    </row>
    <row r="3528" spans="1:21" hidden="1">
      <c r="A3528" t="s">
        <v>2513</v>
      </c>
      <c r="B3528" t="s">
        <v>2590</v>
      </c>
      <c r="C3528" t="s">
        <v>41</v>
      </c>
      <c r="D3528">
        <v>254738481681</v>
      </c>
      <c r="E3528" t="s">
        <v>33</v>
      </c>
      <c r="F3528" t="s">
        <v>45</v>
      </c>
      <c r="G3528" t="s">
        <v>18223</v>
      </c>
      <c r="H3528">
        <v>254105502576</v>
      </c>
      <c r="I3528">
        <v>254796419611</v>
      </c>
      <c r="J3528" t="s">
        <v>18224</v>
      </c>
      <c r="K3528" t="s">
        <v>36</v>
      </c>
      <c r="L3528" t="s">
        <v>1889</v>
      </c>
      <c r="M3528" t="s">
        <v>18225</v>
      </c>
      <c r="N3528" t="s">
        <v>16542</v>
      </c>
      <c r="O3528" s="70">
        <v>0.45833333333333331</v>
      </c>
      <c r="P3528" t="s">
        <v>45</v>
      </c>
      <c r="Q3528" t="s">
        <v>16548</v>
      </c>
      <c r="R3528" s="72">
        <v>0.5541666666666667</v>
      </c>
      <c r="T3528">
        <v>2011251745034</v>
      </c>
      <c r="U3528">
        <v>0</v>
      </c>
    </row>
    <row r="3529" spans="1:21" hidden="1">
      <c r="A3529" t="s">
        <v>2513</v>
      </c>
      <c r="B3529" t="s">
        <v>47</v>
      </c>
      <c r="C3529" t="s">
        <v>41</v>
      </c>
      <c r="D3529">
        <v>735633807</v>
      </c>
      <c r="E3529" t="s">
        <v>33</v>
      </c>
      <c r="F3529" t="s">
        <v>45</v>
      </c>
      <c r="G3529" t="s">
        <v>18226</v>
      </c>
      <c r="H3529">
        <v>736653702</v>
      </c>
      <c r="I3529">
        <v>748071517</v>
      </c>
      <c r="J3529" t="s">
        <v>18227</v>
      </c>
      <c r="K3529" t="s">
        <v>36</v>
      </c>
      <c r="L3529" t="s">
        <v>3975</v>
      </c>
      <c r="M3529" t="s">
        <v>18228</v>
      </c>
      <c r="N3529" t="s">
        <v>2513</v>
      </c>
      <c r="O3529" s="70">
        <v>0.41666666666666669</v>
      </c>
      <c r="P3529" t="s">
        <v>45</v>
      </c>
      <c r="Q3529" t="s">
        <v>16548</v>
      </c>
      <c r="R3529" s="72">
        <v>0.55069444444444449</v>
      </c>
      <c r="T3529">
        <v>2011251745022</v>
      </c>
      <c r="U3529">
        <v>0</v>
      </c>
    </row>
    <row r="3530" spans="1:21" hidden="1">
      <c r="A3530" t="s">
        <v>2513</v>
      </c>
      <c r="B3530" t="s">
        <v>47</v>
      </c>
      <c r="C3530" t="s">
        <v>41</v>
      </c>
      <c r="D3530">
        <v>735633807</v>
      </c>
      <c r="E3530" t="s">
        <v>33</v>
      </c>
      <c r="F3530" t="s">
        <v>45</v>
      </c>
      <c r="G3530" t="s">
        <v>18229</v>
      </c>
      <c r="H3530">
        <v>758030548</v>
      </c>
      <c r="I3530">
        <v>758030548</v>
      </c>
      <c r="J3530" t="s">
        <v>18230</v>
      </c>
      <c r="K3530" t="s">
        <v>36</v>
      </c>
      <c r="L3530" t="s">
        <v>3943</v>
      </c>
      <c r="M3530" t="s">
        <v>3944</v>
      </c>
      <c r="N3530" t="s">
        <v>2513</v>
      </c>
      <c r="O3530" s="70">
        <v>0.45833333333333331</v>
      </c>
      <c r="P3530" s="75" t="s">
        <v>67</v>
      </c>
      <c r="Q3530" t="s">
        <v>16548</v>
      </c>
      <c r="R3530" s="72">
        <v>0.71597222222222223</v>
      </c>
      <c r="T3530">
        <v>0</v>
      </c>
      <c r="U3530" s="75" t="s">
        <v>114</v>
      </c>
    </row>
    <row r="3531" spans="1:21" hidden="1">
      <c r="A3531" t="s">
        <v>2513</v>
      </c>
      <c r="B3531" t="s">
        <v>18231</v>
      </c>
      <c r="C3531" t="s">
        <v>41</v>
      </c>
      <c r="D3531">
        <v>254738481681</v>
      </c>
      <c r="E3531" t="s">
        <v>33</v>
      </c>
      <c r="F3531" t="s">
        <v>45</v>
      </c>
      <c r="G3531" t="s">
        <v>18232</v>
      </c>
      <c r="H3531">
        <v>254705046281</v>
      </c>
      <c r="I3531">
        <v>254705046281</v>
      </c>
      <c r="J3531" t="s">
        <v>18233</v>
      </c>
      <c r="K3531" t="s">
        <v>36</v>
      </c>
      <c r="L3531" t="s">
        <v>1889</v>
      </c>
      <c r="M3531" t="s">
        <v>10361</v>
      </c>
      <c r="N3531" s="22">
        <v>45789</v>
      </c>
      <c r="O3531" s="70">
        <v>0.375</v>
      </c>
      <c r="P3531" t="s">
        <v>45</v>
      </c>
      <c r="Q3531" t="s">
        <v>16548</v>
      </c>
      <c r="R3531" s="72">
        <v>0.54097222222222219</v>
      </c>
      <c r="T3531">
        <v>2011251744959</v>
      </c>
      <c r="U3531">
        <v>0</v>
      </c>
    </row>
    <row r="3532" spans="1:21" hidden="1">
      <c r="A3532" t="s">
        <v>2513</v>
      </c>
      <c r="B3532" t="s">
        <v>47</v>
      </c>
      <c r="C3532" t="s">
        <v>41</v>
      </c>
      <c r="D3532">
        <v>735633807</v>
      </c>
      <c r="E3532" t="s">
        <v>33</v>
      </c>
      <c r="F3532" t="s">
        <v>45</v>
      </c>
      <c r="G3532" t="s">
        <v>18234</v>
      </c>
      <c r="H3532">
        <v>710203047</v>
      </c>
      <c r="I3532">
        <v>710203047</v>
      </c>
      <c r="J3532" t="s">
        <v>18235</v>
      </c>
      <c r="K3532" t="s">
        <v>36</v>
      </c>
      <c r="L3532" t="s">
        <v>1196</v>
      </c>
      <c r="M3532" t="s">
        <v>18236</v>
      </c>
      <c r="N3532" t="s">
        <v>2513</v>
      </c>
      <c r="O3532" s="70">
        <v>0.375</v>
      </c>
      <c r="P3532" s="75" t="s">
        <v>67</v>
      </c>
      <c r="Q3532" t="s">
        <v>16548</v>
      </c>
      <c r="R3532" s="72">
        <v>0.52986111111111112</v>
      </c>
      <c r="T3532">
        <v>0</v>
      </c>
      <c r="U3532" s="75" t="s">
        <v>4247</v>
      </c>
    </row>
    <row r="3533" spans="1:21" hidden="1">
      <c r="A3533" t="s">
        <v>2513</v>
      </c>
      <c r="B3533" t="s">
        <v>2590</v>
      </c>
      <c r="C3533" t="s">
        <v>41</v>
      </c>
      <c r="D3533">
        <v>254738481681</v>
      </c>
      <c r="E3533" t="s">
        <v>33</v>
      </c>
      <c r="F3533" t="s">
        <v>45</v>
      </c>
      <c r="G3533" t="s">
        <v>18237</v>
      </c>
      <c r="H3533">
        <v>254794120977</v>
      </c>
      <c r="I3533">
        <v>254794120977</v>
      </c>
      <c r="J3533" t="s">
        <v>18238</v>
      </c>
      <c r="K3533" t="s">
        <v>36</v>
      </c>
      <c r="L3533" t="s">
        <v>1889</v>
      </c>
      <c r="M3533" t="s">
        <v>18225</v>
      </c>
      <c r="N3533" s="22">
        <v>45700</v>
      </c>
      <c r="O3533" s="70">
        <v>0.41666666666666669</v>
      </c>
      <c r="P3533" t="s">
        <v>45</v>
      </c>
      <c r="Q3533" t="s">
        <v>16548</v>
      </c>
      <c r="R3533" t="s">
        <v>17301</v>
      </c>
      <c r="T3533">
        <v>2011251744911</v>
      </c>
      <c r="U3533">
        <v>0</v>
      </c>
    </row>
    <row r="3534" spans="1:21" hidden="1">
      <c r="A3534" t="s">
        <v>2513</v>
      </c>
      <c r="B3534" t="s">
        <v>47</v>
      </c>
      <c r="C3534" t="s">
        <v>41</v>
      </c>
      <c r="D3534">
        <v>735633807</v>
      </c>
      <c r="E3534" t="s">
        <v>33</v>
      </c>
      <c r="F3534" t="s">
        <v>45</v>
      </c>
      <c r="G3534" t="s">
        <v>18239</v>
      </c>
      <c r="H3534">
        <v>701683596</v>
      </c>
      <c r="I3534">
        <v>701683596</v>
      </c>
      <c r="J3534" t="s">
        <v>18240</v>
      </c>
      <c r="K3534" t="s">
        <v>36</v>
      </c>
      <c r="L3534" t="s">
        <v>3945</v>
      </c>
      <c r="M3534" t="s">
        <v>18241</v>
      </c>
      <c r="N3534" t="s">
        <v>2513</v>
      </c>
      <c r="O3534" s="70">
        <v>0.375</v>
      </c>
      <c r="P3534" t="s">
        <v>45</v>
      </c>
      <c r="Q3534" t="s">
        <v>16548</v>
      </c>
      <c r="R3534" s="72">
        <v>0.5395833333333333</v>
      </c>
      <c r="T3534">
        <v>2011251744958</v>
      </c>
      <c r="U3534">
        <v>0</v>
      </c>
    </row>
    <row r="3535" spans="1:21" hidden="1">
      <c r="A3535" t="s">
        <v>2513</v>
      </c>
      <c r="B3535" t="s">
        <v>9395</v>
      </c>
      <c r="C3535" t="s">
        <v>41</v>
      </c>
      <c r="D3535">
        <v>254738481681</v>
      </c>
      <c r="E3535" t="s">
        <v>33</v>
      </c>
      <c r="F3535" t="s">
        <v>45</v>
      </c>
      <c r="G3535" t="s">
        <v>16606</v>
      </c>
      <c r="H3535">
        <v>254750705652</v>
      </c>
      <c r="I3535">
        <v>254712023512</v>
      </c>
      <c r="J3535" t="s">
        <v>18242</v>
      </c>
      <c r="K3535" t="s">
        <v>36</v>
      </c>
      <c r="L3535" t="s">
        <v>1889</v>
      </c>
      <c r="M3535" t="s">
        <v>18243</v>
      </c>
      <c r="N3535" s="22">
        <v>45789</v>
      </c>
      <c r="O3535" s="70">
        <v>0.375</v>
      </c>
      <c r="P3535" s="75" t="s">
        <v>4124</v>
      </c>
      <c r="Q3535" t="s">
        <v>16548</v>
      </c>
      <c r="R3535" s="72">
        <v>0.54652777777777772</v>
      </c>
      <c r="T3535" t="s">
        <v>18244</v>
      </c>
      <c r="U3535" s="75">
        <v>0</v>
      </c>
    </row>
    <row r="3536" spans="1:21" hidden="1">
      <c r="A3536" t="s">
        <v>2513</v>
      </c>
      <c r="B3536" t="s">
        <v>4103</v>
      </c>
      <c r="C3536" t="s">
        <v>41</v>
      </c>
      <c r="D3536">
        <v>780961460</v>
      </c>
      <c r="E3536" t="s">
        <v>33</v>
      </c>
      <c r="F3536" t="s">
        <v>45</v>
      </c>
      <c r="G3536" t="s">
        <v>18245</v>
      </c>
      <c r="H3536">
        <v>712467225</v>
      </c>
      <c r="I3536">
        <v>732496050</v>
      </c>
      <c r="J3536" t="s">
        <v>18246</v>
      </c>
      <c r="K3536" t="s">
        <v>36</v>
      </c>
      <c r="L3536" t="s">
        <v>3896</v>
      </c>
      <c r="M3536" t="s">
        <v>18247</v>
      </c>
      <c r="N3536" t="s">
        <v>16535</v>
      </c>
      <c r="O3536" s="70">
        <v>0.33333333333333331</v>
      </c>
      <c r="P3536" t="s">
        <v>45</v>
      </c>
      <c r="Q3536" t="s">
        <v>16548</v>
      </c>
      <c r="R3536" s="72">
        <v>0.56874999999999998</v>
      </c>
      <c r="T3536">
        <v>2011251745107</v>
      </c>
      <c r="U3536">
        <v>0</v>
      </c>
    </row>
    <row r="3537" spans="1:21" hidden="1">
      <c r="A3537" t="s">
        <v>2513</v>
      </c>
      <c r="B3537" t="s">
        <v>47</v>
      </c>
      <c r="C3537" t="s">
        <v>41</v>
      </c>
      <c r="D3537">
        <v>735633807</v>
      </c>
      <c r="E3537" t="s">
        <v>33</v>
      </c>
      <c r="F3537" t="s">
        <v>45</v>
      </c>
      <c r="G3537" t="s">
        <v>18248</v>
      </c>
      <c r="H3537">
        <v>781195214</v>
      </c>
      <c r="I3537">
        <v>781195214</v>
      </c>
      <c r="J3537" t="s">
        <v>18249</v>
      </c>
      <c r="K3537" t="s">
        <v>36</v>
      </c>
      <c r="L3537" t="s">
        <v>3975</v>
      </c>
      <c r="M3537" t="s">
        <v>18228</v>
      </c>
      <c r="N3537" t="s">
        <v>2513</v>
      </c>
      <c r="O3537" s="70">
        <v>0.41666666666666669</v>
      </c>
      <c r="P3537" t="s">
        <v>45</v>
      </c>
      <c r="Q3537" t="s">
        <v>16548</v>
      </c>
      <c r="R3537" s="72">
        <v>0.57499999999999996</v>
      </c>
      <c r="T3537">
        <v>2011251745135</v>
      </c>
      <c r="U3537">
        <v>0</v>
      </c>
    </row>
    <row r="3538" spans="1:21" hidden="1">
      <c r="A3538" t="s">
        <v>2513</v>
      </c>
      <c r="B3538" t="s">
        <v>2590</v>
      </c>
      <c r="C3538" t="s">
        <v>41</v>
      </c>
      <c r="D3538">
        <v>254738481681</v>
      </c>
      <c r="E3538" t="s">
        <v>33</v>
      </c>
      <c r="F3538" t="s">
        <v>45</v>
      </c>
      <c r="G3538" t="s">
        <v>18250</v>
      </c>
      <c r="H3538">
        <v>254711378348</v>
      </c>
      <c r="I3538">
        <v>254711378348</v>
      </c>
      <c r="J3538" t="s">
        <v>18251</v>
      </c>
      <c r="K3538" t="s">
        <v>36</v>
      </c>
      <c r="L3538" t="s">
        <v>1889</v>
      </c>
      <c r="M3538" t="s">
        <v>18252</v>
      </c>
      <c r="N3538" s="22">
        <v>45789</v>
      </c>
      <c r="O3538" s="70">
        <v>0.45833333333333331</v>
      </c>
      <c r="P3538" s="75" t="s">
        <v>67</v>
      </c>
      <c r="Q3538" t="s">
        <v>16548</v>
      </c>
      <c r="R3538" s="72">
        <v>0.5493055555555556</v>
      </c>
      <c r="T3538">
        <v>0</v>
      </c>
      <c r="U3538" s="75" t="s">
        <v>4079</v>
      </c>
    </row>
    <row r="3539" spans="1:21" hidden="1">
      <c r="A3539" t="s">
        <v>2513</v>
      </c>
      <c r="B3539" t="s">
        <v>47</v>
      </c>
      <c r="C3539" t="s">
        <v>41</v>
      </c>
      <c r="D3539">
        <v>735633807</v>
      </c>
      <c r="E3539" t="s">
        <v>33</v>
      </c>
      <c r="F3539" t="s">
        <v>45</v>
      </c>
      <c r="G3539" t="s">
        <v>18253</v>
      </c>
      <c r="H3539">
        <v>791475107</v>
      </c>
      <c r="I3539">
        <v>791475107</v>
      </c>
      <c r="J3539" t="s">
        <v>18254</v>
      </c>
      <c r="K3539" t="s">
        <v>36</v>
      </c>
      <c r="L3539" t="s">
        <v>1196</v>
      </c>
      <c r="M3539" t="s">
        <v>16662</v>
      </c>
      <c r="N3539" t="s">
        <v>2513</v>
      </c>
      <c r="O3539" s="70">
        <v>0.375</v>
      </c>
      <c r="P3539" s="75" t="s">
        <v>39</v>
      </c>
      <c r="Q3539" t="s">
        <v>16548</v>
      </c>
      <c r="R3539" t="s">
        <v>18255</v>
      </c>
      <c r="T3539">
        <v>0</v>
      </c>
      <c r="U3539" s="75">
        <v>0</v>
      </c>
    </row>
    <row r="3540" spans="1:21" hidden="1">
      <c r="A3540" t="s">
        <v>2513</v>
      </c>
      <c r="B3540" t="s">
        <v>2590</v>
      </c>
      <c r="C3540" t="s">
        <v>41</v>
      </c>
      <c r="D3540">
        <v>254738481681</v>
      </c>
      <c r="E3540" t="s">
        <v>33</v>
      </c>
      <c r="F3540" t="s">
        <v>45</v>
      </c>
      <c r="G3540" t="s">
        <v>18256</v>
      </c>
      <c r="H3540">
        <v>254782594746</v>
      </c>
      <c r="I3540">
        <v>254757848819</v>
      </c>
      <c r="J3540" t="s">
        <v>18257</v>
      </c>
      <c r="K3540" t="s">
        <v>36</v>
      </c>
      <c r="L3540" t="s">
        <v>1889</v>
      </c>
      <c r="M3540" t="s">
        <v>18258</v>
      </c>
      <c r="N3540" s="22">
        <v>45789</v>
      </c>
      <c r="O3540" s="70">
        <v>0.41666666666666669</v>
      </c>
      <c r="P3540" t="s">
        <v>45</v>
      </c>
      <c r="Q3540" t="s">
        <v>16548</v>
      </c>
      <c r="R3540" t="s">
        <v>18259</v>
      </c>
      <c r="T3540">
        <v>2011251744826</v>
      </c>
      <c r="U3540">
        <v>0</v>
      </c>
    </row>
    <row r="3541" spans="1:21" hidden="1">
      <c r="A3541" t="s">
        <v>2513</v>
      </c>
      <c r="B3541" t="s">
        <v>3071</v>
      </c>
      <c r="C3541" t="s">
        <v>41</v>
      </c>
      <c r="D3541">
        <v>781716905</v>
      </c>
      <c r="E3541" t="s">
        <v>33</v>
      </c>
      <c r="F3541" t="s">
        <v>45</v>
      </c>
      <c r="G3541" t="s">
        <v>18260</v>
      </c>
      <c r="H3541">
        <v>100091851</v>
      </c>
      <c r="I3541">
        <v>100091851</v>
      </c>
      <c r="J3541" t="s">
        <v>17612</v>
      </c>
      <c r="K3541" t="s">
        <v>36</v>
      </c>
      <c r="L3541" t="s">
        <v>3896</v>
      </c>
      <c r="M3541" t="s">
        <v>3145</v>
      </c>
      <c r="N3541" t="s">
        <v>2513</v>
      </c>
      <c r="O3541" s="70">
        <v>0.54166666666666663</v>
      </c>
      <c r="P3541" t="s">
        <v>45</v>
      </c>
      <c r="Q3541" t="s">
        <v>16548</v>
      </c>
      <c r="R3541" t="s">
        <v>18261</v>
      </c>
      <c r="T3541">
        <v>2011251744888</v>
      </c>
      <c r="U3541">
        <v>0</v>
      </c>
    </row>
    <row r="3542" spans="1:21" hidden="1">
      <c r="A3542" t="s">
        <v>2513</v>
      </c>
      <c r="B3542" t="s">
        <v>2590</v>
      </c>
      <c r="C3542" t="s">
        <v>41</v>
      </c>
      <c r="D3542">
        <v>254738481681</v>
      </c>
      <c r="E3542" t="s">
        <v>33</v>
      </c>
      <c r="F3542" t="s">
        <v>45</v>
      </c>
      <c r="G3542" t="s">
        <v>18262</v>
      </c>
      <c r="H3542">
        <v>254702113081</v>
      </c>
      <c r="I3542">
        <v>254702113081</v>
      </c>
      <c r="J3542" t="s">
        <v>18263</v>
      </c>
      <c r="K3542" t="s">
        <v>36</v>
      </c>
      <c r="L3542" t="s">
        <v>1889</v>
      </c>
      <c r="M3542" t="s">
        <v>18264</v>
      </c>
      <c r="N3542" s="22">
        <v>45789</v>
      </c>
      <c r="O3542" s="70">
        <v>0.375</v>
      </c>
      <c r="P3542" t="s">
        <v>45</v>
      </c>
      <c r="Q3542" t="s">
        <v>16548</v>
      </c>
      <c r="R3542" t="s">
        <v>18265</v>
      </c>
      <c r="T3542">
        <v>2011251744957</v>
      </c>
      <c r="U3542">
        <v>0</v>
      </c>
    </row>
    <row r="3543" spans="1:21" hidden="1">
      <c r="A3543" t="s">
        <v>2513</v>
      </c>
      <c r="B3543" t="s">
        <v>3071</v>
      </c>
      <c r="C3543" t="s">
        <v>41</v>
      </c>
      <c r="D3543">
        <v>781716905</v>
      </c>
      <c r="E3543" t="s">
        <v>33</v>
      </c>
      <c r="F3543" t="s">
        <v>45</v>
      </c>
      <c r="G3543" t="s">
        <v>18266</v>
      </c>
      <c r="H3543">
        <v>752225714</v>
      </c>
      <c r="I3543">
        <v>752225714</v>
      </c>
      <c r="J3543" t="s">
        <v>17619</v>
      </c>
      <c r="K3543" t="s">
        <v>36</v>
      </c>
      <c r="L3543" t="s">
        <v>3896</v>
      </c>
      <c r="M3543" t="s">
        <v>3145</v>
      </c>
      <c r="N3543" t="s">
        <v>2513</v>
      </c>
      <c r="O3543" s="70">
        <v>0.58333333333333337</v>
      </c>
      <c r="P3543" t="s">
        <v>45</v>
      </c>
      <c r="Q3543" t="s">
        <v>16548</v>
      </c>
      <c r="R3543" t="s">
        <v>18267</v>
      </c>
      <c r="T3543">
        <v>2011251744905</v>
      </c>
      <c r="U3543">
        <v>0</v>
      </c>
    </row>
    <row r="3544" spans="1:21" hidden="1">
      <c r="A3544" t="s">
        <v>2513</v>
      </c>
      <c r="B3544" t="s">
        <v>3071</v>
      </c>
      <c r="C3544" t="s">
        <v>41</v>
      </c>
      <c r="D3544">
        <v>781716905</v>
      </c>
      <c r="E3544" t="s">
        <v>33</v>
      </c>
      <c r="F3544" t="s">
        <v>45</v>
      </c>
      <c r="G3544" t="s">
        <v>18266</v>
      </c>
      <c r="H3544">
        <v>752225714</v>
      </c>
      <c r="I3544">
        <v>752225714</v>
      </c>
      <c r="J3544" t="s">
        <v>17619</v>
      </c>
      <c r="K3544" t="s">
        <v>36</v>
      </c>
      <c r="L3544" t="s">
        <v>3896</v>
      </c>
      <c r="M3544" t="s">
        <v>3145</v>
      </c>
      <c r="N3544" t="s">
        <v>2513</v>
      </c>
      <c r="O3544" s="70">
        <v>0.58333333333333337</v>
      </c>
      <c r="P3544" t="s">
        <v>45</v>
      </c>
      <c r="Q3544" t="s">
        <v>16548</v>
      </c>
      <c r="R3544" t="s">
        <v>18267</v>
      </c>
      <c r="T3544">
        <v>2011251744916</v>
      </c>
      <c r="U3544">
        <v>0</v>
      </c>
    </row>
    <row r="3545" spans="1:21" hidden="1">
      <c r="A3545" t="s">
        <v>2513</v>
      </c>
      <c r="B3545" t="s">
        <v>47</v>
      </c>
      <c r="C3545" t="s">
        <v>41</v>
      </c>
      <c r="D3545">
        <v>735633807</v>
      </c>
      <c r="E3545" t="s">
        <v>33</v>
      </c>
      <c r="F3545" t="s">
        <v>45</v>
      </c>
      <c r="G3545" t="s">
        <v>18269</v>
      </c>
      <c r="H3545">
        <v>742263354</v>
      </c>
      <c r="I3545">
        <v>742263354</v>
      </c>
      <c r="J3545" t="s">
        <v>18270</v>
      </c>
      <c r="K3545" t="s">
        <v>36</v>
      </c>
      <c r="L3545" t="s">
        <v>3949</v>
      </c>
      <c r="M3545" t="s">
        <v>18271</v>
      </c>
      <c r="N3545" t="s">
        <v>2513</v>
      </c>
      <c r="O3545" s="70">
        <v>0.375</v>
      </c>
      <c r="P3545" s="75" t="s">
        <v>39</v>
      </c>
      <c r="Q3545" t="s">
        <v>16548</v>
      </c>
      <c r="R3545" t="s">
        <v>18272</v>
      </c>
      <c r="T3545">
        <v>0</v>
      </c>
      <c r="U3545" s="75">
        <v>0</v>
      </c>
    </row>
    <row r="3546" spans="1:21" hidden="1">
      <c r="A3546" t="s">
        <v>2513</v>
      </c>
      <c r="B3546" t="s">
        <v>2590</v>
      </c>
      <c r="C3546" t="s">
        <v>41</v>
      </c>
      <c r="D3546">
        <v>254738481681</v>
      </c>
      <c r="E3546" t="s">
        <v>33</v>
      </c>
      <c r="F3546" t="s">
        <v>45</v>
      </c>
      <c r="G3546" t="s">
        <v>18273</v>
      </c>
      <c r="H3546">
        <v>254750075802</v>
      </c>
      <c r="I3546">
        <v>254799722306</v>
      </c>
      <c r="J3546" t="s">
        <v>18274</v>
      </c>
      <c r="K3546" t="s">
        <v>36</v>
      </c>
      <c r="L3546" t="s">
        <v>1889</v>
      </c>
      <c r="M3546" t="s">
        <v>18275</v>
      </c>
      <c r="N3546" t="s">
        <v>16535</v>
      </c>
      <c r="O3546" s="70">
        <v>0.45833333333333331</v>
      </c>
      <c r="P3546" t="s">
        <v>45</v>
      </c>
      <c r="Q3546" t="s">
        <v>16548</v>
      </c>
      <c r="R3546" t="s">
        <v>18276</v>
      </c>
      <c r="T3546">
        <v>2011251744901</v>
      </c>
      <c r="U3546">
        <v>0</v>
      </c>
    </row>
    <row r="3547" spans="1:21" hidden="1">
      <c r="A3547" t="s">
        <v>2513</v>
      </c>
      <c r="B3547" t="s">
        <v>484</v>
      </c>
      <c r="C3547" t="s">
        <v>41</v>
      </c>
      <c r="D3547">
        <v>784292582</v>
      </c>
      <c r="E3547" t="s">
        <v>33</v>
      </c>
      <c r="F3547" t="s">
        <v>45</v>
      </c>
      <c r="G3547" t="s">
        <v>18277</v>
      </c>
      <c r="H3547">
        <v>103952924</v>
      </c>
      <c r="I3547">
        <v>702172416</v>
      </c>
      <c r="J3547" t="s">
        <v>18278</v>
      </c>
      <c r="K3547" t="s">
        <v>36</v>
      </c>
      <c r="L3547" t="s">
        <v>3943</v>
      </c>
      <c r="M3547" t="s">
        <v>10714</v>
      </c>
      <c r="N3547" t="s">
        <v>16535</v>
      </c>
      <c r="O3547" s="70">
        <v>0.54166666666666663</v>
      </c>
      <c r="P3547" t="s">
        <v>45</v>
      </c>
      <c r="Q3547" t="s">
        <v>16548</v>
      </c>
      <c r="R3547" t="s">
        <v>18279</v>
      </c>
      <c r="T3547">
        <v>2011251744924</v>
      </c>
      <c r="U3547">
        <v>0</v>
      </c>
    </row>
    <row r="3548" spans="1:21">
      <c r="A3548" t="s">
        <v>2513</v>
      </c>
      <c r="B3548" t="s">
        <v>3937</v>
      </c>
      <c r="C3548" t="s">
        <v>1181</v>
      </c>
      <c r="D3548">
        <v>735500255</v>
      </c>
      <c r="E3548" t="s">
        <v>33</v>
      </c>
      <c r="F3548" t="s">
        <v>45</v>
      </c>
      <c r="G3548" t="s">
        <v>18280</v>
      </c>
      <c r="I3548">
        <v>788859889</v>
      </c>
      <c r="J3548" t="s">
        <v>18281</v>
      </c>
      <c r="K3548" t="s">
        <v>36</v>
      </c>
      <c r="L3548" t="s">
        <v>3940</v>
      </c>
      <c r="M3548" t="s">
        <v>18282</v>
      </c>
      <c r="N3548" t="s">
        <v>16535</v>
      </c>
      <c r="O3548" s="70">
        <v>0.41666666666666669</v>
      </c>
      <c r="P3548" t="s">
        <v>45</v>
      </c>
      <c r="Q3548" t="s">
        <v>16548</v>
      </c>
      <c r="R3548" t="s">
        <v>16569</v>
      </c>
      <c r="T3548">
        <v>2011251744944</v>
      </c>
      <c r="U3548">
        <v>0</v>
      </c>
    </row>
    <row r="3549" spans="1:21" hidden="1">
      <c r="A3549" t="s">
        <v>2513</v>
      </c>
      <c r="B3549" t="s">
        <v>47</v>
      </c>
      <c r="C3549" t="s">
        <v>41</v>
      </c>
      <c r="D3549">
        <v>735633807</v>
      </c>
      <c r="E3549" t="s">
        <v>33</v>
      </c>
      <c r="F3549" t="s">
        <v>45</v>
      </c>
      <c r="G3549" t="s">
        <v>18283</v>
      </c>
      <c r="H3549">
        <v>103639301</v>
      </c>
      <c r="I3549">
        <v>103639301</v>
      </c>
      <c r="J3549" t="s">
        <v>18284</v>
      </c>
      <c r="K3549" t="s">
        <v>36</v>
      </c>
      <c r="L3549" t="s">
        <v>4129</v>
      </c>
      <c r="M3549" t="s">
        <v>18285</v>
      </c>
      <c r="N3549" t="s">
        <v>2513</v>
      </c>
      <c r="O3549" s="70">
        <v>0.41666666666666669</v>
      </c>
      <c r="P3549" t="s">
        <v>45</v>
      </c>
      <c r="Q3549" t="s">
        <v>16548</v>
      </c>
      <c r="R3549" t="s">
        <v>17330</v>
      </c>
      <c r="T3549">
        <v>2011251744969</v>
      </c>
      <c r="U3549">
        <v>0</v>
      </c>
    </row>
    <row r="3550" spans="1:21" hidden="1">
      <c r="A3550" t="s">
        <v>2513</v>
      </c>
      <c r="B3550" t="s">
        <v>129</v>
      </c>
      <c r="C3550" t="s">
        <v>41</v>
      </c>
      <c r="D3550">
        <v>735273778</v>
      </c>
      <c r="E3550" t="s">
        <v>33</v>
      </c>
      <c r="F3550" t="s">
        <v>45</v>
      </c>
      <c r="G3550" t="s">
        <v>18286</v>
      </c>
      <c r="H3550">
        <v>787891844</v>
      </c>
      <c r="I3550">
        <v>787891844</v>
      </c>
      <c r="J3550" t="s">
        <v>18287</v>
      </c>
      <c r="K3550" t="s">
        <v>36</v>
      </c>
      <c r="L3550" t="s">
        <v>3936</v>
      </c>
      <c r="M3550" t="s">
        <v>18288</v>
      </c>
      <c r="N3550" t="s">
        <v>2513</v>
      </c>
      <c r="O3550" s="70">
        <v>0.625</v>
      </c>
      <c r="P3550" t="s">
        <v>45</v>
      </c>
      <c r="Q3550" t="s">
        <v>16548</v>
      </c>
      <c r="R3550" t="s">
        <v>18289</v>
      </c>
      <c r="T3550">
        <v>2011251745024</v>
      </c>
      <c r="U3550">
        <v>0</v>
      </c>
    </row>
    <row r="3551" spans="1:21" hidden="1">
      <c r="A3551" t="s">
        <v>2513</v>
      </c>
      <c r="B3551" t="s">
        <v>47</v>
      </c>
      <c r="C3551" t="s">
        <v>41</v>
      </c>
      <c r="D3551">
        <v>735633807</v>
      </c>
      <c r="E3551" t="s">
        <v>33</v>
      </c>
      <c r="F3551" t="s">
        <v>45</v>
      </c>
      <c r="G3551" t="s">
        <v>18291</v>
      </c>
      <c r="H3551">
        <v>719161335</v>
      </c>
      <c r="I3551">
        <v>719161335</v>
      </c>
      <c r="J3551" t="s">
        <v>18292</v>
      </c>
      <c r="K3551" t="s">
        <v>36</v>
      </c>
      <c r="L3551" t="s">
        <v>1916</v>
      </c>
      <c r="M3551" t="s">
        <v>18293</v>
      </c>
      <c r="N3551" t="s">
        <v>2513</v>
      </c>
      <c r="O3551" s="70">
        <v>0.41666666666666669</v>
      </c>
      <c r="P3551" t="s">
        <v>45</v>
      </c>
      <c r="Q3551" t="s">
        <v>16548</v>
      </c>
      <c r="R3551" t="s">
        <v>18294</v>
      </c>
      <c r="T3551">
        <v>2011251745139</v>
      </c>
      <c r="U3551">
        <v>0</v>
      </c>
    </row>
    <row r="3552" spans="1:21" hidden="1">
      <c r="A3552" t="s">
        <v>2513</v>
      </c>
      <c r="B3552" t="s">
        <v>2590</v>
      </c>
      <c r="C3552" t="s">
        <v>41</v>
      </c>
      <c r="D3552">
        <v>254738481681</v>
      </c>
      <c r="E3552" t="s">
        <v>33</v>
      </c>
      <c r="F3552" t="s">
        <v>45</v>
      </c>
      <c r="G3552" t="s">
        <v>18295</v>
      </c>
      <c r="H3552">
        <v>25470475738</v>
      </c>
      <c r="I3552">
        <v>25470475738</v>
      </c>
      <c r="J3552" t="s">
        <v>18296</v>
      </c>
      <c r="K3552" t="s">
        <v>36</v>
      </c>
      <c r="L3552" t="s">
        <v>1889</v>
      </c>
      <c r="M3552" t="s">
        <v>9358</v>
      </c>
      <c r="N3552" t="s">
        <v>16529</v>
      </c>
      <c r="O3552" s="70">
        <v>0.41666666666666669</v>
      </c>
      <c r="P3552" s="75" t="s">
        <v>67</v>
      </c>
      <c r="Q3552" t="s">
        <v>16548</v>
      </c>
      <c r="R3552" s="72">
        <v>0.57638888888888884</v>
      </c>
      <c r="T3552">
        <v>0</v>
      </c>
      <c r="U3552" s="75" t="s">
        <v>4247</v>
      </c>
    </row>
    <row r="3553" spans="1:21" hidden="1">
      <c r="A3553" t="s">
        <v>2513</v>
      </c>
      <c r="B3553" t="s">
        <v>18297</v>
      </c>
      <c r="C3553" t="s">
        <v>41</v>
      </c>
      <c r="D3553">
        <v>738275527</v>
      </c>
      <c r="E3553" t="s">
        <v>33</v>
      </c>
      <c r="F3553" t="s">
        <v>45</v>
      </c>
      <c r="G3553" t="s">
        <v>14644</v>
      </c>
      <c r="I3553">
        <v>798752235</v>
      </c>
      <c r="J3553" t="s">
        <v>14645</v>
      </c>
      <c r="K3553" t="s">
        <v>36</v>
      </c>
      <c r="L3553" t="s">
        <v>3916</v>
      </c>
      <c r="M3553" t="s">
        <v>8261</v>
      </c>
      <c r="N3553" t="s">
        <v>16535</v>
      </c>
      <c r="O3553" s="70">
        <v>0.375</v>
      </c>
      <c r="P3553" s="75" t="s">
        <v>67</v>
      </c>
      <c r="Q3553" t="s">
        <v>16548</v>
      </c>
      <c r="R3553" t="s">
        <v>18298</v>
      </c>
      <c r="T3553">
        <v>0</v>
      </c>
      <c r="U3553" s="75" t="s">
        <v>4048</v>
      </c>
    </row>
    <row r="3554" spans="1:21">
      <c r="A3554" t="s">
        <v>2513</v>
      </c>
      <c r="B3554" t="s">
        <v>3937</v>
      </c>
      <c r="C3554" t="s">
        <v>1181</v>
      </c>
      <c r="D3554">
        <v>735500255</v>
      </c>
      <c r="E3554" t="s">
        <v>33</v>
      </c>
      <c r="F3554" t="s">
        <v>45</v>
      </c>
      <c r="G3554" t="s">
        <v>18299</v>
      </c>
      <c r="I3554">
        <v>708083667</v>
      </c>
      <c r="J3554" t="s">
        <v>18300</v>
      </c>
      <c r="K3554" t="s">
        <v>36</v>
      </c>
      <c r="L3554" t="s">
        <v>1911</v>
      </c>
      <c r="M3554" t="s">
        <v>18301</v>
      </c>
      <c r="N3554" t="s">
        <v>16535</v>
      </c>
      <c r="O3554" s="70">
        <v>0.33333333333333331</v>
      </c>
      <c r="P3554" t="s">
        <v>45</v>
      </c>
      <c r="Q3554" t="s">
        <v>16548</v>
      </c>
      <c r="R3554" s="72">
        <v>0</v>
      </c>
      <c r="T3554">
        <v>2011251745028</v>
      </c>
      <c r="U3554">
        <v>0</v>
      </c>
    </row>
    <row r="3555" spans="1:21" hidden="1">
      <c r="A3555" t="s">
        <v>2513</v>
      </c>
      <c r="B3555" t="s">
        <v>47</v>
      </c>
      <c r="C3555" t="s">
        <v>41</v>
      </c>
      <c r="D3555">
        <v>735633807</v>
      </c>
      <c r="E3555" t="s">
        <v>33</v>
      </c>
      <c r="F3555" t="s">
        <v>45</v>
      </c>
      <c r="G3555" t="s">
        <v>18302</v>
      </c>
      <c r="H3555">
        <v>751426012</v>
      </c>
      <c r="I3555">
        <v>758024123</v>
      </c>
      <c r="J3555" t="s">
        <v>18303</v>
      </c>
      <c r="K3555" t="s">
        <v>36</v>
      </c>
      <c r="L3555" t="s">
        <v>1196</v>
      </c>
      <c r="M3555" t="s">
        <v>18304</v>
      </c>
      <c r="N3555" t="s">
        <v>2513</v>
      </c>
      <c r="O3555" s="70">
        <v>0.41666666666666669</v>
      </c>
      <c r="P3555" t="s">
        <v>45</v>
      </c>
      <c r="Q3555" t="s">
        <v>16548</v>
      </c>
      <c r="R3555" s="72">
        <v>0.54166666666666663</v>
      </c>
      <c r="T3555">
        <v>2011251744965</v>
      </c>
      <c r="U3555">
        <v>0</v>
      </c>
    </row>
    <row r="3556" spans="1:21" hidden="1">
      <c r="A3556" t="s">
        <v>2513</v>
      </c>
      <c r="B3556" t="s">
        <v>2317</v>
      </c>
      <c r="C3556" t="s">
        <v>41</v>
      </c>
      <c r="D3556">
        <v>107393991</v>
      </c>
      <c r="E3556" t="s">
        <v>33</v>
      </c>
      <c r="F3556" t="s">
        <v>45</v>
      </c>
      <c r="G3556" t="s">
        <v>18305</v>
      </c>
      <c r="H3556">
        <v>757943435</v>
      </c>
      <c r="I3556">
        <v>757943435</v>
      </c>
      <c r="J3556" t="s">
        <v>18306</v>
      </c>
      <c r="K3556" t="s">
        <v>36</v>
      </c>
      <c r="L3556" t="s">
        <v>4076</v>
      </c>
      <c r="M3556" t="s">
        <v>6996</v>
      </c>
      <c r="N3556" t="s">
        <v>2513</v>
      </c>
      <c r="O3556" s="70">
        <v>0.41666666666666669</v>
      </c>
      <c r="P3556" t="s">
        <v>45</v>
      </c>
      <c r="Q3556" t="s">
        <v>16548</v>
      </c>
      <c r="R3556" s="72">
        <v>0.53611111111111109</v>
      </c>
      <c r="T3556">
        <v>2011251744936</v>
      </c>
      <c r="U3556">
        <v>0</v>
      </c>
    </row>
    <row r="3557" spans="1:21" hidden="1">
      <c r="A3557" t="s">
        <v>2513</v>
      </c>
      <c r="B3557" t="s">
        <v>99</v>
      </c>
      <c r="C3557" t="s">
        <v>41</v>
      </c>
      <c r="D3557">
        <v>783305070</v>
      </c>
      <c r="E3557" t="s">
        <v>33</v>
      </c>
      <c r="F3557" t="s">
        <v>45</v>
      </c>
      <c r="G3557" t="s">
        <v>18307</v>
      </c>
      <c r="H3557">
        <v>790852424</v>
      </c>
      <c r="I3557">
        <v>790852424</v>
      </c>
      <c r="J3557" t="s">
        <v>18308</v>
      </c>
      <c r="K3557" t="s">
        <v>36</v>
      </c>
      <c r="L3557" t="s">
        <v>3907</v>
      </c>
      <c r="M3557" t="s">
        <v>18309</v>
      </c>
      <c r="N3557" t="s">
        <v>2513</v>
      </c>
      <c r="O3557" s="70">
        <v>0.70833333333333337</v>
      </c>
      <c r="P3557" t="s">
        <v>45</v>
      </c>
      <c r="Q3557" t="s">
        <v>16548</v>
      </c>
      <c r="R3557" s="72">
        <v>0.54166666666666663</v>
      </c>
      <c r="T3557">
        <v>2011251744909</v>
      </c>
      <c r="U3557">
        <v>0</v>
      </c>
    </row>
    <row r="3558" spans="1:21" hidden="1">
      <c r="A3558" t="s">
        <v>2513</v>
      </c>
      <c r="B3558" t="s">
        <v>47</v>
      </c>
      <c r="C3558" t="s">
        <v>41</v>
      </c>
      <c r="D3558">
        <v>735633807</v>
      </c>
      <c r="E3558" t="s">
        <v>33</v>
      </c>
      <c r="F3558" t="s">
        <v>45</v>
      </c>
      <c r="G3558" t="s">
        <v>18310</v>
      </c>
      <c r="H3558">
        <v>791198137</v>
      </c>
      <c r="I3558">
        <v>796733720</v>
      </c>
      <c r="J3558" t="s">
        <v>18311</v>
      </c>
      <c r="K3558" t="s">
        <v>36</v>
      </c>
      <c r="L3558" t="s">
        <v>3907</v>
      </c>
      <c r="M3558" t="s">
        <v>18312</v>
      </c>
      <c r="N3558" t="s">
        <v>2513</v>
      </c>
      <c r="O3558" s="70">
        <v>0.375</v>
      </c>
      <c r="P3558" s="75" t="s">
        <v>67</v>
      </c>
      <c r="Q3558" t="s">
        <v>16548</v>
      </c>
      <c r="R3558" s="72">
        <v>0.52500000000000002</v>
      </c>
      <c r="T3558">
        <v>0</v>
      </c>
      <c r="U3558" s="75" t="s">
        <v>4068</v>
      </c>
    </row>
    <row r="3559" spans="1:21" hidden="1">
      <c r="A3559" t="s">
        <v>2513</v>
      </c>
      <c r="B3559" t="s">
        <v>123</v>
      </c>
      <c r="C3559" t="s">
        <v>41</v>
      </c>
      <c r="D3559">
        <v>735273778</v>
      </c>
      <c r="E3559" t="s">
        <v>33</v>
      </c>
      <c r="F3559" t="s">
        <v>45</v>
      </c>
      <c r="G3559" t="s">
        <v>16534</v>
      </c>
      <c r="H3559">
        <v>729965230</v>
      </c>
      <c r="I3559">
        <v>729965230</v>
      </c>
      <c r="J3559" t="s">
        <v>18313</v>
      </c>
      <c r="K3559" t="s">
        <v>36</v>
      </c>
      <c r="L3559" t="s">
        <v>3936</v>
      </c>
      <c r="M3559" t="s">
        <v>18314</v>
      </c>
      <c r="N3559" t="s">
        <v>2513</v>
      </c>
      <c r="O3559" s="70">
        <v>0.66666666666666663</v>
      </c>
      <c r="P3559" t="s">
        <v>45</v>
      </c>
      <c r="Q3559" t="s">
        <v>16548</v>
      </c>
      <c r="R3559" s="72">
        <v>0.52569444444444446</v>
      </c>
      <c r="T3559">
        <v>2011251744849</v>
      </c>
      <c r="U3559">
        <v>0</v>
      </c>
    </row>
    <row r="3560" spans="1:21" hidden="1">
      <c r="A3560" t="s">
        <v>2513</v>
      </c>
      <c r="B3560" t="s">
        <v>205</v>
      </c>
      <c r="C3560" t="s">
        <v>41</v>
      </c>
      <c r="D3560">
        <v>736418479</v>
      </c>
      <c r="E3560" t="s">
        <v>33</v>
      </c>
      <c r="F3560" t="s">
        <v>45</v>
      </c>
      <c r="G3560" t="s">
        <v>18315</v>
      </c>
      <c r="I3560">
        <v>708703028</v>
      </c>
      <c r="J3560" t="s">
        <v>18316</v>
      </c>
      <c r="K3560" t="s">
        <v>36</v>
      </c>
      <c r="L3560" t="s">
        <v>3943</v>
      </c>
      <c r="M3560" t="s">
        <v>18317</v>
      </c>
      <c r="N3560" t="s">
        <v>2513</v>
      </c>
      <c r="O3560" s="70">
        <v>0.5</v>
      </c>
      <c r="P3560" s="75" t="s">
        <v>67</v>
      </c>
      <c r="Q3560" t="s">
        <v>16548</v>
      </c>
      <c r="R3560" s="72">
        <v>0.52569444444444446</v>
      </c>
      <c r="T3560">
        <v>0</v>
      </c>
      <c r="U3560" s="75" t="s">
        <v>4068</v>
      </c>
    </row>
    <row r="3561" spans="1:21" hidden="1">
      <c r="A3561" t="s">
        <v>2513</v>
      </c>
      <c r="B3561" t="s">
        <v>1366</v>
      </c>
      <c r="C3561" t="s">
        <v>41</v>
      </c>
      <c r="D3561">
        <v>738275527</v>
      </c>
      <c r="E3561" t="s">
        <v>33</v>
      </c>
      <c r="F3561" t="s">
        <v>45</v>
      </c>
      <c r="G3561" t="s">
        <v>18318</v>
      </c>
      <c r="H3561">
        <v>106642948</v>
      </c>
      <c r="I3561">
        <v>712225622</v>
      </c>
      <c r="J3561" t="s">
        <v>18319</v>
      </c>
      <c r="K3561" t="s">
        <v>36</v>
      </c>
      <c r="L3561" t="s">
        <v>1196</v>
      </c>
      <c r="M3561" t="s">
        <v>1241</v>
      </c>
      <c r="N3561" t="s">
        <v>16535</v>
      </c>
      <c r="O3561" s="70">
        <v>0.41666666666666669</v>
      </c>
      <c r="P3561" t="s">
        <v>45</v>
      </c>
      <c r="Q3561" t="s">
        <v>16548</v>
      </c>
      <c r="R3561" t="s">
        <v>18320</v>
      </c>
      <c r="T3561">
        <v>2011251744709</v>
      </c>
      <c r="U3561">
        <v>0</v>
      </c>
    </row>
    <row r="3562" spans="1:21" hidden="1">
      <c r="A3562" t="s">
        <v>2513</v>
      </c>
      <c r="B3562" t="s">
        <v>1366</v>
      </c>
      <c r="C3562" t="s">
        <v>41</v>
      </c>
      <c r="D3562">
        <v>738275527</v>
      </c>
      <c r="E3562" t="s">
        <v>33</v>
      </c>
      <c r="F3562" t="s">
        <v>45</v>
      </c>
      <c r="G3562" t="s">
        <v>13540</v>
      </c>
      <c r="H3562">
        <v>712225622</v>
      </c>
      <c r="I3562">
        <v>712225622</v>
      </c>
      <c r="J3562" t="s">
        <v>18321</v>
      </c>
      <c r="K3562" t="s">
        <v>36</v>
      </c>
      <c r="L3562" t="s">
        <v>1196</v>
      </c>
      <c r="M3562" t="s">
        <v>18322</v>
      </c>
      <c r="N3562" t="s">
        <v>16535</v>
      </c>
      <c r="O3562" s="70">
        <v>0.375</v>
      </c>
      <c r="P3562" t="s">
        <v>45</v>
      </c>
      <c r="Q3562" t="s">
        <v>16548</v>
      </c>
      <c r="R3562" t="s">
        <v>12358</v>
      </c>
      <c r="T3562">
        <v>2011251744767</v>
      </c>
      <c r="U3562">
        <v>0</v>
      </c>
    </row>
    <row r="3563" spans="1:21" hidden="1">
      <c r="A3563" t="s">
        <v>2513</v>
      </c>
      <c r="B3563" t="s">
        <v>282</v>
      </c>
      <c r="C3563" t="s">
        <v>41</v>
      </c>
      <c r="D3563">
        <v>100822172</v>
      </c>
      <c r="E3563" t="s">
        <v>33</v>
      </c>
      <c r="F3563" t="s">
        <v>45</v>
      </c>
      <c r="G3563" t="s">
        <v>18324</v>
      </c>
      <c r="H3563">
        <v>739210787</v>
      </c>
      <c r="I3563">
        <v>701921875</v>
      </c>
      <c r="J3563" t="s">
        <v>18325</v>
      </c>
      <c r="K3563" t="s">
        <v>36</v>
      </c>
      <c r="L3563" t="s">
        <v>1911</v>
      </c>
      <c r="M3563" t="s">
        <v>18326</v>
      </c>
      <c r="N3563" t="s">
        <v>16530</v>
      </c>
      <c r="O3563" s="70">
        <v>0.41666666666666669</v>
      </c>
      <c r="P3563" t="s">
        <v>45</v>
      </c>
      <c r="Q3563" t="s">
        <v>16548</v>
      </c>
      <c r="R3563" t="s">
        <v>12201</v>
      </c>
      <c r="T3563">
        <v>2011251745137</v>
      </c>
      <c r="U3563">
        <v>0</v>
      </c>
    </row>
    <row r="3564" spans="1:21" hidden="1">
      <c r="A3564" t="s">
        <v>2513</v>
      </c>
      <c r="B3564" t="s">
        <v>99</v>
      </c>
      <c r="C3564" t="s">
        <v>41</v>
      </c>
      <c r="D3564">
        <v>783305070</v>
      </c>
      <c r="E3564" t="s">
        <v>33</v>
      </c>
      <c r="F3564" t="s">
        <v>45</v>
      </c>
      <c r="G3564" t="s">
        <v>18327</v>
      </c>
      <c r="H3564">
        <v>740652716</v>
      </c>
      <c r="I3564">
        <v>740652716</v>
      </c>
      <c r="J3564" t="s">
        <v>18328</v>
      </c>
      <c r="K3564" t="s">
        <v>36</v>
      </c>
      <c r="L3564" t="s">
        <v>3896</v>
      </c>
      <c r="M3564" t="s">
        <v>18329</v>
      </c>
      <c r="N3564" t="s">
        <v>2513</v>
      </c>
      <c r="O3564" s="70">
        <v>0.66666666666666663</v>
      </c>
      <c r="P3564" s="75" t="s">
        <v>67</v>
      </c>
      <c r="Q3564" t="s">
        <v>16548</v>
      </c>
      <c r="R3564" t="s">
        <v>16597</v>
      </c>
      <c r="T3564">
        <v>0</v>
      </c>
      <c r="U3564" s="75" t="s">
        <v>114</v>
      </c>
    </row>
    <row r="3565" spans="1:21" hidden="1">
      <c r="A3565" t="s">
        <v>2513</v>
      </c>
      <c r="B3565" t="s">
        <v>1366</v>
      </c>
      <c r="C3565" t="s">
        <v>41</v>
      </c>
      <c r="D3565">
        <v>738275527</v>
      </c>
      <c r="E3565" t="s">
        <v>33</v>
      </c>
      <c r="F3565" t="s">
        <v>45</v>
      </c>
      <c r="G3565" t="s">
        <v>18330</v>
      </c>
      <c r="H3565">
        <v>786689948</v>
      </c>
      <c r="I3565">
        <v>786689948</v>
      </c>
      <c r="J3565" t="s">
        <v>18331</v>
      </c>
      <c r="K3565" t="s">
        <v>36</v>
      </c>
      <c r="L3565" t="s">
        <v>3907</v>
      </c>
      <c r="M3565" t="s">
        <v>18332</v>
      </c>
      <c r="N3565" t="s">
        <v>16535</v>
      </c>
      <c r="O3565" s="70">
        <v>0.41666666666666669</v>
      </c>
      <c r="P3565" s="75" t="s">
        <v>67</v>
      </c>
      <c r="Q3565" t="s">
        <v>16548</v>
      </c>
      <c r="R3565" t="s">
        <v>16960</v>
      </c>
      <c r="T3565">
        <v>0</v>
      </c>
      <c r="U3565" s="75">
        <v>0</v>
      </c>
    </row>
    <row r="3566" spans="1:21" hidden="1">
      <c r="A3566" t="s">
        <v>2513</v>
      </c>
      <c r="B3566" t="s">
        <v>129</v>
      </c>
      <c r="C3566" t="s">
        <v>41</v>
      </c>
      <c r="D3566">
        <v>735273778</v>
      </c>
      <c r="E3566" t="s">
        <v>33</v>
      </c>
      <c r="F3566" t="s">
        <v>45</v>
      </c>
      <c r="G3566" t="s">
        <v>18335</v>
      </c>
      <c r="H3566">
        <v>789382802</v>
      </c>
      <c r="I3566">
        <v>789382802</v>
      </c>
      <c r="J3566" t="s">
        <v>18336</v>
      </c>
      <c r="K3566" t="s">
        <v>36</v>
      </c>
      <c r="L3566" t="s">
        <v>3959</v>
      </c>
      <c r="M3566" t="s">
        <v>18337</v>
      </c>
      <c r="N3566" t="s">
        <v>16535</v>
      </c>
      <c r="O3566" s="70">
        <v>0.45833333333333331</v>
      </c>
      <c r="P3566" t="s">
        <v>45</v>
      </c>
      <c r="Q3566" t="s">
        <v>16548</v>
      </c>
      <c r="R3566" t="s">
        <v>18338</v>
      </c>
      <c r="T3566">
        <v>2011251745208</v>
      </c>
      <c r="U3566">
        <v>0</v>
      </c>
    </row>
    <row r="3567" spans="1:21" hidden="1">
      <c r="A3567" t="s">
        <v>2513</v>
      </c>
      <c r="B3567" t="s">
        <v>1366</v>
      </c>
      <c r="C3567" t="s">
        <v>41</v>
      </c>
      <c r="D3567">
        <v>738275527</v>
      </c>
      <c r="E3567" t="s">
        <v>33</v>
      </c>
      <c r="F3567" t="s">
        <v>45</v>
      </c>
      <c r="G3567" t="s">
        <v>18340</v>
      </c>
      <c r="I3567">
        <v>719287769</v>
      </c>
      <c r="J3567" t="s">
        <v>18222</v>
      </c>
      <c r="K3567" t="s">
        <v>36</v>
      </c>
      <c r="L3567" t="s">
        <v>3916</v>
      </c>
      <c r="M3567" t="s">
        <v>18341</v>
      </c>
      <c r="N3567" t="s">
        <v>16535</v>
      </c>
      <c r="O3567" s="70">
        <v>0.54166666666666663</v>
      </c>
      <c r="P3567" s="75" t="s">
        <v>67</v>
      </c>
      <c r="Q3567" t="s">
        <v>16548</v>
      </c>
      <c r="R3567" t="s">
        <v>17530</v>
      </c>
      <c r="T3567" t="s">
        <v>18333</v>
      </c>
      <c r="U3567" s="75">
        <v>0</v>
      </c>
    </row>
    <row r="3568" spans="1:21" hidden="1">
      <c r="A3568" t="s">
        <v>2513</v>
      </c>
      <c r="B3568" t="s">
        <v>1366</v>
      </c>
      <c r="C3568" t="s">
        <v>41</v>
      </c>
      <c r="D3568">
        <v>738275527</v>
      </c>
      <c r="E3568" t="s">
        <v>33</v>
      </c>
      <c r="F3568" t="s">
        <v>45</v>
      </c>
      <c r="G3568" t="s">
        <v>18342</v>
      </c>
      <c r="I3568">
        <v>703500026</v>
      </c>
      <c r="J3568" t="s">
        <v>18343</v>
      </c>
      <c r="K3568" t="s">
        <v>36</v>
      </c>
      <c r="L3568" t="s">
        <v>3971</v>
      </c>
      <c r="M3568" t="s">
        <v>18344</v>
      </c>
      <c r="N3568" t="s">
        <v>16535</v>
      </c>
      <c r="O3568" s="70">
        <v>0.375</v>
      </c>
      <c r="P3568" t="s">
        <v>45</v>
      </c>
      <c r="Q3568" t="s">
        <v>16548</v>
      </c>
      <c r="R3568" s="72">
        <v>0.48958333333333331</v>
      </c>
      <c r="T3568">
        <v>2011251744710</v>
      </c>
      <c r="U3568">
        <v>0</v>
      </c>
    </row>
    <row r="3569" spans="1:21" hidden="1">
      <c r="A3569" t="s">
        <v>2513</v>
      </c>
      <c r="B3569" t="s">
        <v>3228</v>
      </c>
      <c r="C3569" t="s">
        <v>41</v>
      </c>
      <c r="D3569">
        <v>787160346</v>
      </c>
      <c r="E3569" t="s">
        <v>33</v>
      </c>
      <c r="F3569" t="s">
        <v>45</v>
      </c>
      <c r="G3569" t="s">
        <v>18345</v>
      </c>
      <c r="H3569">
        <v>254786445479</v>
      </c>
      <c r="I3569">
        <v>254786445479</v>
      </c>
      <c r="J3569" t="s">
        <v>18346</v>
      </c>
      <c r="K3569" t="s">
        <v>36</v>
      </c>
      <c r="L3569" t="s">
        <v>3946</v>
      </c>
      <c r="M3569" t="s">
        <v>1226</v>
      </c>
      <c r="N3569" t="s">
        <v>16535</v>
      </c>
      <c r="O3569" s="70">
        <v>0.625</v>
      </c>
      <c r="P3569" s="75" t="s">
        <v>67</v>
      </c>
      <c r="Q3569" t="s">
        <v>16548</v>
      </c>
      <c r="R3569" s="72">
        <v>0.49652777777777779</v>
      </c>
      <c r="T3569">
        <v>0</v>
      </c>
      <c r="U3569" s="75" t="s">
        <v>114</v>
      </c>
    </row>
    <row r="3570" spans="1:21" hidden="1">
      <c r="A3570" t="s">
        <v>2513</v>
      </c>
      <c r="B3570" t="s">
        <v>99</v>
      </c>
      <c r="C3570" t="s">
        <v>41</v>
      </c>
      <c r="D3570">
        <v>783305070</v>
      </c>
      <c r="E3570" t="s">
        <v>33</v>
      </c>
      <c r="F3570" t="s">
        <v>45</v>
      </c>
      <c r="G3570" t="s">
        <v>18347</v>
      </c>
      <c r="H3570">
        <v>786822535</v>
      </c>
      <c r="I3570">
        <v>786822535</v>
      </c>
      <c r="J3570" t="s">
        <v>18348</v>
      </c>
      <c r="K3570" t="s">
        <v>36</v>
      </c>
      <c r="L3570" t="s">
        <v>3976</v>
      </c>
      <c r="M3570" t="s">
        <v>18349</v>
      </c>
      <c r="N3570" t="s">
        <v>16535</v>
      </c>
      <c r="O3570" s="70">
        <v>0.54166666666666663</v>
      </c>
      <c r="P3570" s="75" t="s">
        <v>67</v>
      </c>
      <c r="Q3570" t="s">
        <v>16548</v>
      </c>
      <c r="R3570" s="72">
        <v>0.50208333333333333</v>
      </c>
      <c r="T3570">
        <v>0</v>
      </c>
      <c r="U3570" s="75" t="s">
        <v>114</v>
      </c>
    </row>
    <row r="3571" spans="1:21">
      <c r="A3571" t="s">
        <v>2513</v>
      </c>
      <c r="B3571" t="s">
        <v>3937</v>
      </c>
      <c r="C3571" t="s">
        <v>1181</v>
      </c>
      <c r="D3571">
        <v>735500255</v>
      </c>
      <c r="E3571" t="s">
        <v>33</v>
      </c>
      <c r="F3571" t="s">
        <v>45</v>
      </c>
      <c r="G3571" t="s">
        <v>18350</v>
      </c>
      <c r="H3571">
        <v>739822800</v>
      </c>
      <c r="I3571">
        <v>757739588</v>
      </c>
      <c r="J3571" t="s">
        <v>18351</v>
      </c>
      <c r="K3571" t="s">
        <v>36</v>
      </c>
      <c r="L3571" t="s">
        <v>3940</v>
      </c>
      <c r="M3571" t="s">
        <v>18352</v>
      </c>
      <c r="N3571" t="s">
        <v>16535</v>
      </c>
      <c r="O3571" s="70">
        <v>0.375</v>
      </c>
      <c r="P3571" t="s">
        <v>45</v>
      </c>
      <c r="Q3571" t="s">
        <v>16548</v>
      </c>
      <c r="R3571" s="72">
        <v>0.50555555555555554</v>
      </c>
      <c r="T3571">
        <v>2011251744774</v>
      </c>
      <c r="U3571">
        <v>0</v>
      </c>
    </row>
    <row r="3572" spans="1:21" hidden="1">
      <c r="A3572" t="s">
        <v>2513</v>
      </c>
      <c r="B3572" t="s">
        <v>129</v>
      </c>
      <c r="C3572" t="s">
        <v>41</v>
      </c>
      <c r="D3572">
        <v>735273778</v>
      </c>
      <c r="E3572" t="s">
        <v>33</v>
      </c>
      <c r="F3572" t="s">
        <v>45</v>
      </c>
      <c r="G3572" t="s">
        <v>18339</v>
      </c>
      <c r="H3572">
        <v>724317049</v>
      </c>
      <c r="I3572">
        <v>724317049</v>
      </c>
      <c r="J3572" t="s">
        <v>18353</v>
      </c>
      <c r="K3572" t="s">
        <v>36</v>
      </c>
      <c r="L3572" t="s">
        <v>1911</v>
      </c>
      <c r="M3572" t="s">
        <v>18354</v>
      </c>
      <c r="N3572" t="s">
        <v>2513</v>
      </c>
      <c r="O3572" s="70">
        <v>0.66666666666666663</v>
      </c>
      <c r="P3572" t="s">
        <v>45</v>
      </c>
      <c r="Q3572" t="s">
        <v>16548</v>
      </c>
      <c r="R3572" s="72">
        <v>0.51666666666666672</v>
      </c>
      <c r="T3572">
        <v>2011251744824</v>
      </c>
      <c r="U3572">
        <v>0</v>
      </c>
    </row>
    <row r="3573" spans="1:21" hidden="1">
      <c r="A3573" t="s">
        <v>2513</v>
      </c>
      <c r="B3573" t="s">
        <v>5870</v>
      </c>
      <c r="C3573" t="s">
        <v>41</v>
      </c>
      <c r="D3573">
        <v>735455419</v>
      </c>
      <c r="E3573" t="s">
        <v>33</v>
      </c>
      <c r="F3573" t="s">
        <v>45</v>
      </c>
      <c r="G3573" t="s">
        <v>18355</v>
      </c>
      <c r="H3573">
        <v>782006172</v>
      </c>
      <c r="I3573">
        <v>782006172</v>
      </c>
      <c r="J3573" t="s">
        <v>18356</v>
      </c>
      <c r="K3573" t="s">
        <v>36</v>
      </c>
      <c r="L3573" t="s">
        <v>3940</v>
      </c>
      <c r="M3573" t="s">
        <v>554</v>
      </c>
      <c r="N3573" t="s">
        <v>2513</v>
      </c>
      <c r="O3573" s="70">
        <v>0.45833333333333331</v>
      </c>
      <c r="P3573" t="s">
        <v>45</v>
      </c>
      <c r="Q3573" t="s">
        <v>16548</v>
      </c>
      <c r="R3573" t="s">
        <v>17466</v>
      </c>
      <c r="T3573">
        <v>2011251744728</v>
      </c>
      <c r="U3573">
        <v>0</v>
      </c>
    </row>
    <row r="3574" spans="1:21" hidden="1">
      <c r="A3574" t="s">
        <v>2513</v>
      </c>
      <c r="B3574" t="s">
        <v>2777</v>
      </c>
      <c r="C3574" t="s">
        <v>41</v>
      </c>
      <c r="D3574">
        <v>254762648144</v>
      </c>
      <c r="E3574" t="s">
        <v>33</v>
      </c>
      <c r="F3574" t="s">
        <v>45</v>
      </c>
      <c r="G3574" t="s">
        <v>18357</v>
      </c>
      <c r="I3574">
        <v>254743208108</v>
      </c>
      <c r="J3574" t="s">
        <v>18358</v>
      </c>
      <c r="K3574" t="s">
        <v>36</v>
      </c>
      <c r="L3574" t="s">
        <v>3943</v>
      </c>
      <c r="M3574" t="s">
        <v>18359</v>
      </c>
      <c r="N3574" t="s">
        <v>16641</v>
      </c>
      <c r="O3574" s="70">
        <v>0.625</v>
      </c>
      <c r="P3574" s="75" t="s">
        <v>67</v>
      </c>
      <c r="Q3574" t="s">
        <v>16548</v>
      </c>
      <c r="R3574" t="s">
        <v>18360</v>
      </c>
      <c r="T3574">
        <v>0</v>
      </c>
      <c r="U3574" s="75" t="s">
        <v>4079</v>
      </c>
    </row>
    <row r="3575" spans="1:21" hidden="1">
      <c r="A3575" t="s">
        <v>2513</v>
      </c>
      <c r="B3575" t="s">
        <v>2309</v>
      </c>
      <c r="C3575" t="s">
        <v>41</v>
      </c>
      <c r="D3575">
        <v>789753094</v>
      </c>
      <c r="E3575" t="s">
        <v>33</v>
      </c>
      <c r="F3575" t="s">
        <v>45</v>
      </c>
      <c r="G3575" t="s">
        <v>18361</v>
      </c>
      <c r="H3575">
        <v>736883647</v>
      </c>
      <c r="I3575">
        <v>111709850</v>
      </c>
      <c r="J3575" t="s">
        <v>18362</v>
      </c>
      <c r="K3575" t="s">
        <v>36</v>
      </c>
      <c r="L3575" t="s">
        <v>3940</v>
      </c>
      <c r="M3575" t="s">
        <v>18363</v>
      </c>
      <c r="N3575" t="s">
        <v>16533</v>
      </c>
      <c r="O3575" s="70">
        <v>0.41666666666666669</v>
      </c>
      <c r="P3575" t="s">
        <v>45</v>
      </c>
      <c r="Q3575" t="s">
        <v>16548</v>
      </c>
      <c r="R3575" t="s">
        <v>16568</v>
      </c>
      <c r="T3575">
        <v>2011251744819</v>
      </c>
      <c r="U3575">
        <v>0</v>
      </c>
    </row>
    <row r="3576" spans="1:21" hidden="1">
      <c r="A3576" t="s">
        <v>2513</v>
      </c>
      <c r="B3576" t="s">
        <v>99</v>
      </c>
      <c r="C3576" t="s">
        <v>41</v>
      </c>
      <c r="D3576">
        <v>783305070</v>
      </c>
      <c r="E3576" t="s">
        <v>33</v>
      </c>
      <c r="F3576" t="s">
        <v>45</v>
      </c>
      <c r="G3576" t="s">
        <v>18364</v>
      </c>
      <c r="H3576">
        <v>710300530</v>
      </c>
      <c r="I3576">
        <v>710300530</v>
      </c>
      <c r="J3576" t="s">
        <v>18365</v>
      </c>
      <c r="K3576" t="s">
        <v>36</v>
      </c>
      <c r="L3576" t="s">
        <v>3976</v>
      </c>
      <c r="M3576" t="s">
        <v>18366</v>
      </c>
      <c r="N3576" t="s">
        <v>16535</v>
      </c>
      <c r="O3576" s="70">
        <v>0.54166666666666663</v>
      </c>
      <c r="P3576" s="75" t="s">
        <v>39</v>
      </c>
      <c r="Q3576" t="s">
        <v>16548</v>
      </c>
      <c r="R3576" t="s">
        <v>18367</v>
      </c>
      <c r="T3576">
        <v>0</v>
      </c>
      <c r="U3576" s="75">
        <v>0</v>
      </c>
    </row>
    <row r="3577" spans="1:21" hidden="1">
      <c r="A3577" t="s">
        <v>2513</v>
      </c>
      <c r="B3577" t="s">
        <v>129</v>
      </c>
      <c r="C3577" t="s">
        <v>41</v>
      </c>
      <c r="D3577">
        <v>735273778</v>
      </c>
      <c r="E3577" t="s">
        <v>33</v>
      </c>
      <c r="F3577" t="s">
        <v>45</v>
      </c>
      <c r="G3577" t="s">
        <v>18368</v>
      </c>
      <c r="H3577">
        <v>794026467</v>
      </c>
      <c r="I3577">
        <v>794026467</v>
      </c>
      <c r="J3577" t="s">
        <v>18369</v>
      </c>
      <c r="K3577" t="s">
        <v>36</v>
      </c>
      <c r="L3577" t="s">
        <v>3976</v>
      </c>
      <c r="M3577" t="s">
        <v>18370</v>
      </c>
      <c r="N3577" t="s">
        <v>16535</v>
      </c>
      <c r="O3577" s="70">
        <v>0.41666666666666669</v>
      </c>
      <c r="P3577" t="s">
        <v>45</v>
      </c>
      <c r="Q3577" t="s">
        <v>16548</v>
      </c>
      <c r="R3577" t="s">
        <v>19100</v>
      </c>
      <c r="T3577">
        <v>2011251745067</v>
      </c>
      <c r="U3577">
        <v>0</v>
      </c>
    </row>
    <row r="3578" spans="1:21">
      <c r="A3578" t="s">
        <v>2513</v>
      </c>
      <c r="B3578" t="s">
        <v>18371</v>
      </c>
      <c r="C3578" t="s">
        <v>1125</v>
      </c>
      <c r="D3578">
        <v>254733777770</v>
      </c>
      <c r="E3578" t="s">
        <v>33</v>
      </c>
      <c r="F3578" t="s">
        <v>45</v>
      </c>
      <c r="G3578" t="s">
        <v>18372</v>
      </c>
      <c r="H3578">
        <v>254743210231</v>
      </c>
      <c r="I3578">
        <v>254743210231</v>
      </c>
      <c r="J3578" t="s">
        <v>18373</v>
      </c>
      <c r="K3578" t="s">
        <v>81</v>
      </c>
      <c r="L3578" t="s">
        <v>1196</v>
      </c>
      <c r="M3578" t="s">
        <v>18374</v>
      </c>
      <c r="N3578" t="s">
        <v>2513</v>
      </c>
      <c r="O3578" s="70">
        <v>0.5</v>
      </c>
      <c r="P3578" t="s">
        <v>45</v>
      </c>
      <c r="Q3578" t="s">
        <v>16548</v>
      </c>
      <c r="R3578" t="s">
        <v>16906</v>
      </c>
      <c r="T3578">
        <v>2011251744967</v>
      </c>
      <c r="U3578">
        <v>0</v>
      </c>
    </row>
    <row r="3579" spans="1:21" hidden="1">
      <c r="A3579" t="s">
        <v>2513</v>
      </c>
      <c r="B3579" t="s">
        <v>129</v>
      </c>
      <c r="C3579" t="s">
        <v>41</v>
      </c>
      <c r="D3579">
        <v>735273778</v>
      </c>
      <c r="E3579" t="s">
        <v>33</v>
      </c>
      <c r="F3579" t="s">
        <v>45</v>
      </c>
      <c r="G3579" t="s">
        <v>18375</v>
      </c>
      <c r="H3579">
        <v>799045195</v>
      </c>
      <c r="I3579">
        <v>799045195</v>
      </c>
      <c r="J3579" t="s">
        <v>18376</v>
      </c>
      <c r="K3579" t="s">
        <v>36</v>
      </c>
      <c r="L3579" t="s">
        <v>4081</v>
      </c>
      <c r="M3579" t="s">
        <v>18377</v>
      </c>
      <c r="N3579" t="s">
        <v>16535</v>
      </c>
      <c r="O3579" s="70">
        <v>0.41666666666666669</v>
      </c>
      <c r="P3579" t="s">
        <v>45</v>
      </c>
      <c r="Q3579" t="s">
        <v>16548</v>
      </c>
      <c r="R3579" t="s">
        <v>12218</v>
      </c>
      <c r="T3579">
        <v>2011251744996</v>
      </c>
      <c r="U3579">
        <v>0</v>
      </c>
    </row>
    <row r="3580" spans="1:21" hidden="1">
      <c r="A3580" t="s">
        <v>2513</v>
      </c>
      <c r="B3580" t="s">
        <v>99</v>
      </c>
      <c r="C3580" t="s">
        <v>41</v>
      </c>
      <c r="D3580">
        <v>783305070</v>
      </c>
      <c r="E3580" t="s">
        <v>33</v>
      </c>
      <c r="F3580" t="s">
        <v>45</v>
      </c>
      <c r="G3580" t="s">
        <v>18379</v>
      </c>
      <c r="H3580">
        <v>741985031</v>
      </c>
      <c r="I3580">
        <v>741985031</v>
      </c>
      <c r="J3580" t="s">
        <v>18380</v>
      </c>
      <c r="K3580" t="s">
        <v>36</v>
      </c>
      <c r="L3580" t="s">
        <v>4004</v>
      </c>
      <c r="M3580" t="s">
        <v>18381</v>
      </c>
      <c r="N3580" t="s">
        <v>16535</v>
      </c>
      <c r="O3580" s="70">
        <v>0.5</v>
      </c>
      <c r="P3580" t="s">
        <v>45</v>
      </c>
      <c r="Q3580" t="s">
        <v>16548</v>
      </c>
      <c r="R3580" t="s">
        <v>12151</v>
      </c>
      <c r="T3580">
        <v>2011251745054</v>
      </c>
      <c r="U3580">
        <v>0</v>
      </c>
    </row>
    <row r="3581" spans="1:21" hidden="1">
      <c r="A3581" t="s">
        <v>2513</v>
      </c>
      <c r="B3581" t="s">
        <v>99</v>
      </c>
      <c r="C3581" t="s">
        <v>41</v>
      </c>
      <c r="D3581">
        <v>783305070</v>
      </c>
      <c r="E3581" t="s">
        <v>33</v>
      </c>
      <c r="F3581" t="s">
        <v>45</v>
      </c>
      <c r="G3581" t="s">
        <v>18382</v>
      </c>
      <c r="H3581">
        <v>113503712</v>
      </c>
      <c r="I3581">
        <v>113503712</v>
      </c>
      <c r="J3581" t="s">
        <v>18383</v>
      </c>
      <c r="K3581" t="s">
        <v>36</v>
      </c>
      <c r="L3581" t="s">
        <v>3948</v>
      </c>
      <c r="M3581" t="s">
        <v>18384</v>
      </c>
      <c r="N3581" t="s">
        <v>2513</v>
      </c>
      <c r="O3581" s="70">
        <v>0.54166666666666663</v>
      </c>
      <c r="P3581" s="75" t="s">
        <v>67</v>
      </c>
      <c r="Q3581" t="s">
        <v>16548</v>
      </c>
      <c r="R3581" t="s">
        <v>12327</v>
      </c>
      <c r="T3581">
        <v>0</v>
      </c>
      <c r="U3581" s="75" t="s">
        <v>4079</v>
      </c>
    </row>
    <row r="3582" spans="1:21">
      <c r="A3582" t="s">
        <v>2513</v>
      </c>
      <c r="B3582" t="s">
        <v>6716</v>
      </c>
      <c r="C3582" t="s">
        <v>1107</v>
      </c>
      <c r="D3582">
        <v>762054008</v>
      </c>
      <c r="E3582" t="s">
        <v>33</v>
      </c>
      <c r="F3582" t="s">
        <v>45</v>
      </c>
      <c r="G3582" t="s">
        <v>18386</v>
      </c>
      <c r="H3582">
        <v>753560512</v>
      </c>
      <c r="I3582">
        <v>723742545</v>
      </c>
      <c r="J3582" t="s">
        <v>18387</v>
      </c>
      <c r="K3582" t="s">
        <v>36</v>
      </c>
      <c r="L3582" t="s">
        <v>3943</v>
      </c>
      <c r="M3582" t="s">
        <v>18388</v>
      </c>
      <c r="N3582" t="s">
        <v>2513</v>
      </c>
      <c r="O3582" s="70">
        <v>0.58333333333333337</v>
      </c>
      <c r="P3582" t="s">
        <v>45</v>
      </c>
      <c r="Q3582" t="s">
        <v>16548</v>
      </c>
      <c r="R3582" t="s">
        <v>18389</v>
      </c>
      <c r="T3582">
        <v>2011251745308</v>
      </c>
      <c r="U3582">
        <v>0</v>
      </c>
    </row>
    <row r="3583" spans="1:21" hidden="1">
      <c r="A3583" t="s">
        <v>2513</v>
      </c>
      <c r="B3583" t="s">
        <v>2317</v>
      </c>
      <c r="C3583" t="s">
        <v>41</v>
      </c>
      <c r="D3583">
        <v>107393991</v>
      </c>
      <c r="E3583" t="s">
        <v>33</v>
      </c>
      <c r="F3583" t="s">
        <v>3886</v>
      </c>
      <c r="G3583" t="s">
        <v>18392</v>
      </c>
      <c r="H3583">
        <v>750751823</v>
      </c>
      <c r="I3583">
        <v>799205262</v>
      </c>
      <c r="J3583" t="s">
        <v>18393</v>
      </c>
      <c r="K3583" t="s">
        <v>36</v>
      </c>
      <c r="L3583" t="s">
        <v>4076</v>
      </c>
      <c r="M3583" t="s">
        <v>16980</v>
      </c>
      <c r="N3583" t="s">
        <v>16530</v>
      </c>
      <c r="O3583" s="70">
        <v>0.41666666666666669</v>
      </c>
      <c r="P3583" t="s">
        <v>3886</v>
      </c>
      <c r="R3583"/>
      <c r="U3583"/>
    </row>
    <row r="3584" spans="1:21">
      <c r="A3584" t="s">
        <v>2513</v>
      </c>
      <c r="B3584" t="s">
        <v>6716</v>
      </c>
      <c r="C3584" t="s">
        <v>1107</v>
      </c>
      <c r="D3584">
        <v>762054008</v>
      </c>
      <c r="E3584" t="s">
        <v>33</v>
      </c>
      <c r="F3584" t="s">
        <v>45</v>
      </c>
      <c r="G3584" t="s">
        <v>18394</v>
      </c>
      <c r="H3584">
        <v>739999224</v>
      </c>
      <c r="I3584">
        <v>727487707</v>
      </c>
      <c r="J3584" t="s">
        <v>18395</v>
      </c>
      <c r="K3584" t="s">
        <v>36</v>
      </c>
      <c r="L3584" t="s">
        <v>3943</v>
      </c>
      <c r="M3584" t="s">
        <v>18388</v>
      </c>
      <c r="N3584" t="s">
        <v>2513</v>
      </c>
      <c r="O3584" s="70">
        <v>0.70833333333333337</v>
      </c>
      <c r="P3584" t="s">
        <v>45</v>
      </c>
      <c r="Q3584" t="s">
        <v>16548</v>
      </c>
      <c r="R3584" t="s">
        <v>16590</v>
      </c>
      <c r="T3584">
        <v>2011251745386</v>
      </c>
      <c r="U3584">
        <v>0</v>
      </c>
    </row>
    <row r="3585" spans="1:21">
      <c r="A3585" t="s">
        <v>2513</v>
      </c>
      <c r="B3585" t="s">
        <v>6716</v>
      </c>
      <c r="C3585" t="s">
        <v>1107</v>
      </c>
      <c r="D3585">
        <v>762054008</v>
      </c>
      <c r="E3585" t="s">
        <v>33</v>
      </c>
      <c r="F3585" t="s">
        <v>45</v>
      </c>
      <c r="G3585" t="s">
        <v>18396</v>
      </c>
      <c r="H3585">
        <v>734012139</v>
      </c>
      <c r="I3585">
        <v>758810753</v>
      </c>
      <c r="J3585" t="s">
        <v>18397</v>
      </c>
      <c r="K3585" t="s">
        <v>36</v>
      </c>
      <c r="L3585" t="s">
        <v>3943</v>
      </c>
      <c r="M3585" t="s">
        <v>17835</v>
      </c>
      <c r="N3585" t="s">
        <v>16535</v>
      </c>
      <c r="O3585" s="70">
        <v>0.375</v>
      </c>
      <c r="P3585" t="s">
        <v>45</v>
      </c>
      <c r="Q3585" t="s">
        <v>16548</v>
      </c>
      <c r="R3585" t="s">
        <v>18398</v>
      </c>
      <c r="T3585">
        <v>2011251745409</v>
      </c>
      <c r="U3585">
        <v>0</v>
      </c>
    </row>
    <row r="3586" spans="1:21">
      <c r="A3586" t="s">
        <v>2513</v>
      </c>
      <c r="B3586" t="s">
        <v>6716</v>
      </c>
      <c r="C3586" t="s">
        <v>1107</v>
      </c>
      <c r="D3586">
        <v>762054008</v>
      </c>
      <c r="E3586" t="s">
        <v>33</v>
      </c>
      <c r="F3586" t="s">
        <v>45</v>
      </c>
      <c r="G3586" t="s">
        <v>18399</v>
      </c>
      <c r="H3586">
        <v>785188085</v>
      </c>
      <c r="I3586">
        <v>720228476</v>
      </c>
      <c r="J3586" t="s">
        <v>17291</v>
      </c>
      <c r="K3586" t="s">
        <v>36</v>
      </c>
      <c r="L3586" t="s">
        <v>3943</v>
      </c>
      <c r="M3586" t="s">
        <v>17292</v>
      </c>
      <c r="N3586" t="s">
        <v>2513</v>
      </c>
      <c r="O3586" s="70">
        <v>0.54166666666666663</v>
      </c>
      <c r="P3586" s="75" t="s">
        <v>67</v>
      </c>
      <c r="Q3586" t="s">
        <v>16548</v>
      </c>
      <c r="R3586" t="s">
        <v>18400</v>
      </c>
      <c r="T3586">
        <v>0</v>
      </c>
      <c r="U3586" s="75" t="s">
        <v>114</v>
      </c>
    </row>
    <row r="3587" spans="1:21" hidden="1">
      <c r="A3587" t="s">
        <v>2513</v>
      </c>
      <c r="B3587" t="s">
        <v>6019</v>
      </c>
      <c r="C3587" t="s">
        <v>41</v>
      </c>
      <c r="D3587">
        <v>787117708</v>
      </c>
      <c r="E3587" t="s">
        <v>33</v>
      </c>
      <c r="F3587" t="s">
        <v>45</v>
      </c>
      <c r="G3587" t="s">
        <v>18402</v>
      </c>
      <c r="H3587">
        <v>789113951</v>
      </c>
      <c r="I3587">
        <v>724113951</v>
      </c>
      <c r="J3587" t="s">
        <v>18403</v>
      </c>
      <c r="K3587" t="s">
        <v>36</v>
      </c>
      <c r="L3587" t="s">
        <v>1921</v>
      </c>
      <c r="M3587" t="s">
        <v>18404</v>
      </c>
      <c r="N3587" t="s">
        <v>16535</v>
      </c>
      <c r="O3587" s="70">
        <v>0.375</v>
      </c>
      <c r="P3587" t="s">
        <v>45</v>
      </c>
      <c r="Q3587" t="s">
        <v>16548</v>
      </c>
      <c r="R3587" t="s">
        <v>12330</v>
      </c>
      <c r="T3587">
        <v>2011251745361</v>
      </c>
      <c r="U3587">
        <v>0</v>
      </c>
    </row>
    <row r="3588" spans="1:21">
      <c r="A3588" t="s">
        <v>2513</v>
      </c>
      <c r="B3588" t="s">
        <v>749</v>
      </c>
      <c r="C3588" t="s">
        <v>32</v>
      </c>
      <c r="D3588">
        <v>780225502</v>
      </c>
      <c r="E3588" t="s">
        <v>33</v>
      </c>
      <c r="F3588" t="s">
        <v>45</v>
      </c>
      <c r="G3588" t="s">
        <v>18407</v>
      </c>
      <c r="H3588">
        <v>726211208</v>
      </c>
      <c r="I3588">
        <v>726211208</v>
      </c>
      <c r="J3588" t="s">
        <v>18408</v>
      </c>
      <c r="K3588" t="s">
        <v>36</v>
      </c>
      <c r="L3588" t="s">
        <v>1196</v>
      </c>
      <c r="M3588" t="s">
        <v>18409</v>
      </c>
      <c r="N3588" t="s">
        <v>2513</v>
      </c>
      <c r="O3588" s="70">
        <v>0.5</v>
      </c>
      <c r="P3588" s="75" t="s">
        <v>39</v>
      </c>
      <c r="Q3588" t="s">
        <v>16548</v>
      </c>
      <c r="R3588" s="72">
        <v>0.62152777777777779</v>
      </c>
      <c r="T3588">
        <v>0</v>
      </c>
      <c r="U3588" s="75">
        <v>0</v>
      </c>
    </row>
    <row r="3589" spans="1:21" hidden="1">
      <c r="A3589" t="s">
        <v>2513</v>
      </c>
      <c r="B3589" t="s">
        <v>4094</v>
      </c>
      <c r="C3589" t="s">
        <v>41</v>
      </c>
      <c r="D3589">
        <v>784408959</v>
      </c>
      <c r="E3589" t="s">
        <v>33</v>
      </c>
      <c r="F3589" t="s">
        <v>45</v>
      </c>
      <c r="G3589" t="s">
        <v>18410</v>
      </c>
      <c r="I3589">
        <v>701140719</v>
      </c>
      <c r="J3589" t="s">
        <v>18411</v>
      </c>
      <c r="K3589" t="s">
        <v>81</v>
      </c>
      <c r="L3589" t="s">
        <v>3949</v>
      </c>
      <c r="M3589" t="s">
        <v>18412</v>
      </c>
      <c r="N3589" t="s">
        <v>2513</v>
      </c>
      <c r="O3589" s="70">
        <v>0.33333333333333331</v>
      </c>
      <c r="P3589" t="s">
        <v>45</v>
      </c>
      <c r="Q3589" t="s">
        <v>16548</v>
      </c>
      <c r="R3589" t="s">
        <v>17045</v>
      </c>
      <c r="T3589">
        <v>2011251745452</v>
      </c>
      <c r="U3589">
        <v>0</v>
      </c>
    </row>
    <row r="3590" spans="1:21" hidden="1">
      <c r="A3590" t="s">
        <v>2513</v>
      </c>
      <c r="B3590" t="s">
        <v>4545</v>
      </c>
      <c r="C3590" t="s">
        <v>41</v>
      </c>
      <c r="D3590">
        <v>103639065</v>
      </c>
      <c r="E3590" t="s">
        <v>33</v>
      </c>
      <c r="F3590" t="s">
        <v>45</v>
      </c>
      <c r="G3590" t="s">
        <v>18413</v>
      </c>
      <c r="H3590">
        <v>716864596</v>
      </c>
      <c r="I3590">
        <v>707357193</v>
      </c>
      <c r="J3590" t="s">
        <v>18414</v>
      </c>
      <c r="K3590" t="s">
        <v>36</v>
      </c>
      <c r="L3590" t="s">
        <v>3948</v>
      </c>
      <c r="M3590" t="s">
        <v>18415</v>
      </c>
      <c r="N3590" t="s">
        <v>16535</v>
      </c>
      <c r="O3590" s="70">
        <v>0.41666666666666669</v>
      </c>
      <c r="P3590" s="75" t="s">
        <v>67</v>
      </c>
      <c r="Q3590" t="s">
        <v>16548</v>
      </c>
      <c r="R3590" t="s">
        <v>18416</v>
      </c>
      <c r="T3590">
        <v>0</v>
      </c>
      <c r="U3590" s="75" t="s">
        <v>4355</v>
      </c>
    </row>
    <row r="3591" spans="1:21" hidden="1">
      <c r="A3591" t="s">
        <v>2513</v>
      </c>
      <c r="B3591" t="s">
        <v>2777</v>
      </c>
      <c r="C3591" t="s">
        <v>41</v>
      </c>
      <c r="D3591">
        <v>254762648144</v>
      </c>
      <c r="E3591" t="s">
        <v>33</v>
      </c>
      <c r="F3591" t="s">
        <v>45</v>
      </c>
      <c r="G3591" t="s">
        <v>18418</v>
      </c>
      <c r="I3591">
        <v>728270764</v>
      </c>
      <c r="J3591" t="s">
        <v>18419</v>
      </c>
      <c r="K3591" t="s">
        <v>36</v>
      </c>
      <c r="L3591" t="s">
        <v>3943</v>
      </c>
      <c r="M3591" t="s">
        <v>18420</v>
      </c>
      <c r="N3591" t="s">
        <v>16533</v>
      </c>
      <c r="O3591" s="70">
        <v>0.54166666666666663</v>
      </c>
      <c r="P3591" t="s">
        <v>45</v>
      </c>
      <c r="Q3591" t="s">
        <v>16548</v>
      </c>
      <c r="R3591" t="s">
        <v>12255</v>
      </c>
      <c r="T3591">
        <v>2011251745307</v>
      </c>
      <c r="U3591">
        <v>0</v>
      </c>
    </row>
    <row r="3592" spans="1:21" hidden="1">
      <c r="A3592" t="s">
        <v>2513</v>
      </c>
      <c r="B3592" t="s">
        <v>142</v>
      </c>
      <c r="C3592" t="s">
        <v>41</v>
      </c>
      <c r="D3592">
        <v>784172048</v>
      </c>
      <c r="E3592" t="s">
        <v>33</v>
      </c>
      <c r="F3592" t="s">
        <v>45</v>
      </c>
      <c r="G3592" t="s">
        <v>18421</v>
      </c>
      <c r="H3592">
        <v>735741395</v>
      </c>
      <c r="I3592">
        <v>712705213</v>
      </c>
      <c r="J3592" t="s">
        <v>18422</v>
      </c>
      <c r="K3592" t="s">
        <v>36</v>
      </c>
      <c r="L3592" t="s">
        <v>1196</v>
      </c>
      <c r="M3592" t="s">
        <v>18423</v>
      </c>
      <c r="N3592" t="s">
        <v>16641</v>
      </c>
      <c r="O3592" s="70">
        <v>0.375</v>
      </c>
      <c r="P3592" t="s">
        <v>45</v>
      </c>
      <c r="Q3592" t="s">
        <v>16548</v>
      </c>
      <c r="R3592" s="72">
        <v>0.62013888888888891</v>
      </c>
      <c r="T3592">
        <v>2011251745276</v>
      </c>
      <c r="U3592">
        <v>0</v>
      </c>
    </row>
    <row r="3593" spans="1:21" hidden="1">
      <c r="A3593" t="s">
        <v>2513</v>
      </c>
      <c r="B3593" t="s">
        <v>2777</v>
      </c>
      <c r="C3593" t="s">
        <v>41</v>
      </c>
      <c r="D3593">
        <v>762648144</v>
      </c>
      <c r="E3593" t="s">
        <v>33</v>
      </c>
      <c r="F3593" t="s">
        <v>45</v>
      </c>
      <c r="G3593" t="s">
        <v>18424</v>
      </c>
      <c r="I3593">
        <v>711765598</v>
      </c>
      <c r="J3593" t="s">
        <v>18425</v>
      </c>
      <c r="K3593" t="s">
        <v>36</v>
      </c>
      <c r="L3593" t="s">
        <v>3943</v>
      </c>
      <c r="M3593" t="s">
        <v>17998</v>
      </c>
      <c r="N3593" t="s">
        <v>16533</v>
      </c>
      <c r="O3593" s="70">
        <v>0.58333333333333337</v>
      </c>
      <c r="P3593" t="s">
        <v>45</v>
      </c>
      <c r="Q3593" t="s">
        <v>16548</v>
      </c>
      <c r="R3593" t="s">
        <v>12041</v>
      </c>
      <c r="T3593">
        <v>2011251745416</v>
      </c>
      <c r="U3593">
        <v>0</v>
      </c>
    </row>
    <row r="3594" spans="1:21" hidden="1">
      <c r="A3594" t="s">
        <v>2513</v>
      </c>
      <c r="B3594" t="s">
        <v>1403</v>
      </c>
      <c r="C3594" t="s">
        <v>41</v>
      </c>
      <c r="D3594">
        <v>738275527</v>
      </c>
      <c r="E3594" t="s">
        <v>33</v>
      </c>
      <c r="F3594" t="s">
        <v>45</v>
      </c>
      <c r="G3594" t="s">
        <v>18426</v>
      </c>
      <c r="I3594">
        <v>712225622</v>
      </c>
      <c r="J3594" t="s">
        <v>18427</v>
      </c>
      <c r="K3594" t="s">
        <v>36</v>
      </c>
      <c r="L3594" t="s">
        <v>1241</v>
      </c>
      <c r="M3594" t="s">
        <v>18428</v>
      </c>
      <c r="N3594" t="s">
        <v>16530</v>
      </c>
      <c r="O3594" s="70">
        <v>0.54166666666666663</v>
      </c>
      <c r="P3594" t="s">
        <v>45</v>
      </c>
      <c r="Q3594" t="s">
        <v>16548</v>
      </c>
      <c r="R3594" t="s">
        <v>18429</v>
      </c>
      <c r="T3594">
        <v>2011251745364</v>
      </c>
      <c r="U3594">
        <v>0</v>
      </c>
    </row>
    <row r="3595" spans="1:21" hidden="1">
      <c r="A3595" t="s">
        <v>2513</v>
      </c>
      <c r="B3595" t="s">
        <v>3071</v>
      </c>
      <c r="C3595" t="s">
        <v>41</v>
      </c>
      <c r="D3595">
        <v>781716905</v>
      </c>
      <c r="E3595" t="s">
        <v>33</v>
      </c>
      <c r="F3595" t="s">
        <v>45</v>
      </c>
      <c r="G3595" t="s">
        <v>1466</v>
      </c>
      <c r="I3595">
        <v>710719555</v>
      </c>
      <c r="J3595" t="s">
        <v>18430</v>
      </c>
      <c r="K3595" t="s">
        <v>36</v>
      </c>
      <c r="L3595" t="s">
        <v>3896</v>
      </c>
      <c r="M3595" t="s">
        <v>18431</v>
      </c>
      <c r="N3595" t="s">
        <v>2513</v>
      </c>
      <c r="O3595" s="70">
        <v>0.45833333333333331</v>
      </c>
      <c r="P3595" s="75" t="s">
        <v>39</v>
      </c>
      <c r="Q3595" t="s">
        <v>16548</v>
      </c>
      <c r="R3595" t="s">
        <v>18432</v>
      </c>
      <c r="T3595">
        <v>0</v>
      </c>
      <c r="U3595" s="75">
        <v>0</v>
      </c>
    </row>
    <row r="3596" spans="1:21" hidden="1">
      <c r="A3596" t="s">
        <v>2513</v>
      </c>
      <c r="B3596" t="s">
        <v>1690</v>
      </c>
      <c r="C3596" t="s">
        <v>41</v>
      </c>
      <c r="D3596">
        <v>784289098</v>
      </c>
      <c r="E3596" t="s">
        <v>33</v>
      </c>
      <c r="F3596" t="s">
        <v>3886</v>
      </c>
      <c r="G3596" t="s">
        <v>18433</v>
      </c>
      <c r="H3596">
        <v>731289465</v>
      </c>
      <c r="I3596">
        <v>731289465</v>
      </c>
      <c r="J3596" t="s">
        <v>18434</v>
      </c>
      <c r="K3596" t="s">
        <v>36</v>
      </c>
      <c r="L3596" t="s">
        <v>3896</v>
      </c>
      <c r="M3596" t="s">
        <v>3987</v>
      </c>
      <c r="N3596" t="s">
        <v>2513</v>
      </c>
      <c r="O3596" s="70">
        <v>0.41666666666666669</v>
      </c>
      <c r="P3596" t="s">
        <v>3886</v>
      </c>
      <c r="R3596"/>
      <c r="U3596"/>
    </row>
    <row r="3597" spans="1:21" hidden="1">
      <c r="A3597" t="s">
        <v>2513</v>
      </c>
      <c r="B3597" t="s">
        <v>3129</v>
      </c>
      <c r="C3597" t="s">
        <v>41</v>
      </c>
      <c r="D3597">
        <v>780940795</v>
      </c>
      <c r="E3597" t="s">
        <v>33</v>
      </c>
      <c r="F3597" t="s">
        <v>45</v>
      </c>
      <c r="G3597" t="s">
        <v>18435</v>
      </c>
      <c r="I3597">
        <v>727104345</v>
      </c>
      <c r="J3597" t="s">
        <v>4849</v>
      </c>
      <c r="K3597" t="s">
        <v>36</v>
      </c>
      <c r="L3597" t="s">
        <v>3976</v>
      </c>
      <c r="M3597" t="s">
        <v>18436</v>
      </c>
      <c r="N3597" t="s">
        <v>16535</v>
      </c>
      <c r="O3597" s="70">
        <v>0.33333333333333331</v>
      </c>
      <c r="P3597" t="s">
        <v>45</v>
      </c>
      <c r="Q3597" t="s">
        <v>16548</v>
      </c>
      <c r="R3597" s="72">
        <v>0.63263888888888886</v>
      </c>
      <c r="T3597">
        <v>2011251745315</v>
      </c>
      <c r="U3597">
        <v>0</v>
      </c>
    </row>
    <row r="3598" spans="1:21" hidden="1">
      <c r="A3598" t="s">
        <v>2513</v>
      </c>
      <c r="B3598" t="s">
        <v>4882</v>
      </c>
      <c r="C3598" t="s">
        <v>41</v>
      </c>
      <c r="D3598">
        <v>101792379</v>
      </c>
      <c r="E3598" t="s">
        <v>33</v>
      </c>
      <c r="F3598" t="s">
        <v>45</v>
      </c>
      <c r="G3598" t="s">
        <v>18437</v>
      </c>
      <c r="H3598">
        <v>733130521</v>
      </c>
      <c r="I3598">
        <v>725055900</v>
      </c>
      <c r="J3598" t="s">
        <v>18438</v>
      </c>
      <c r="K3598" t="s">
        <v>36</v>
      </c>
      <c r="L3598" t="s">
        <v>3943</v>
      </c>
      <c r="M3598" t="s">
        <v>18439</v>
      </c>
      <c r="N3598" t="s">
        <v>16535</v>
      </c>
      <c r="O3598" s="70">
        <v>0.45833333333333331</v>
      </c>
      <c r="P3598" t="s">
        <v>45</v>
      </c>
      <c r="Q3598" t="s">
        <v>16548</v>
      </c>
      <c r="R3598" s="72">
        <v>0.62569444444444444</v>
      </c>
      <c r="T3598">
        <v>2011251745305</v>
      </c>
      <c r="U3598">
        <v>0</v>
      </c>
    </row>
    <row r="3599" spans="1:21" hidden="1">
      <c r="A3599" t="s">
        <v>2513</v>
      </c>
      <c r="B3599" t="s">
        <v>1064</v>
      </c>
      <c r="C3599" t="s">
        <v>41</v>
      </c>
      <c r="D3599">
        <v>787323937</v>
      </c>
      <c r="E3599" t="s">
        <v>33</v>
      </c>
      <c r="F3599" t="s">
        <v>45</v>
      </c>
      <c r="G3599" t="s">
        <v>8127</v>
      </c>
      <c r="H3599">
        <v>732204410</v>
      </c>
      <c r="I3599">
        <v>757679082</v>
      </c>
      <c r="J3599" t="s">
        <v>7916</v>
      </c>
      <c r="K3599" t="s">
        <v>36</v>
      </c>
      <c r="L3599" t="s">
        <v>3945</v>
      </c>
      <c r="M3599" t="s">
        <v>18440</v>
      </c>
      <c r="N3599" t="s">
        <v>2513</v>
      </c>
      <c r="O3599" s="70">
        <v>0.66666666666666663</v>
      </c>
      <c r="P3599" s="75" t="s">
        <v>39</v>
      </c>
      <c r="Q3599" t="s">
        <v>16548</v>
      </c>
      <c r="R3599" s="72">
        <v>0.62291666666666667</v>
      </c>
      <c r="T3599">
        <v>0</v>
      </c>
      <c r="U3599" s="75">
        <v>0</v>
      </c>
    </row>
    <row r="3600" spans="1:21" hidden="1">
      <c r="A3600" t="s">
        <v>2513</v>
      </c>
      <c r="B3600" t="s">
        <v>1690</v>
      </c>
      <c r="C3600" t="s">
        <v>41</v>
      </c>
      <c r="D3600">
        <v>784289098</v>
      </c>
      <c r="E3600" t="s">
        <v>33</v>
      </c>
      <c r="F3600" t="s">
        <v>3886</v>
      </c>
      <c r="G3600" t="s">
        <v>18441</v>
      </c>
      <c r="H3600">
        <v>725846950</v>
      </c>
      <c r="I3600">
        <v>725846950</v>
      </c>
      <c r="J3600" t="s">
        <v>18442</v>
      </c>
      <c r="K3600" t="s">
        <v>36</v>
      </c>
      <c r="L3600" t="s">
        <v>3896</v>
      </c>
      <c r="M3600" t="s">
        <v>6325</v>
      </c>
      <c r="N3600" t="s">
        <v>2513</v>
      </c>
      <c r="O3600" s="70">
        <v>0.41666666666666669</v>
      </c>
      <c r="P3600" t="s">
        <v>3886</v>
      </c>
      <c r="R3600"/>
      <c r="U3600"/>
    </row>
    <row r="3601" spans="1:21" hidden="1">
      <c r="A3601" t="s">
        <v>2513</v>
      </c>
      <c r="B3601" t="s">
        <v>1690</v>
      </c>
      <c r="C3601" t="s">
        <v>41</v>
      </c>
      <c r="D3601">
        <v>784289098</v>
      </c>
      <c r="E3601" t="s">
        <v>33</v>
      </c>
      <c r="F3601" t="s">
        <v>3886</v>
      </c>
      <c r="G3601" t="s">
        <v>18443</v>
      </c>
      <c r="H3601">
        <v>788728478</v>
      </c>
      <c r="I3601">
        <v>788728478</v>
      </c>
      <c r="J3601" t="s">
        <v>18444</v>
      </c>
      <c r="K3601" t="s">
        <v>36</v>
      </c>
      <c r="L3601" t="s">
        <v>3896</v>
      </c>
      <c r="M3601" t="s">
        <v>1227</v>
      </c>
      <c r="N3601" t="s">
        <v>2513</v>
      </c>
      <c r="O3601" s="70">
        <v>0.41666666666666669</v>
      </c>
      <c r="P3601" t="s">
        <v>3886</v>
      </c>
      <c r="R3601"/>
      <c r="U3601"/>
    </row>
    <row r="3602" spans="1:21" hidden="1">
      <c r="A3602" t="s">
        <v>2513</v>
      </c>
      <c r="B3602" t="s">
        <v>18445</v>
      </c>
      <c r="C3602" t="s">
        <v>41</v>
      </c>
      <c r="D3602">
        <v>762648144</v>
      </c>
      <c r="E3602" t="s">
        <v>33</v>
      </c>
      <c r="F3602" t="s">
        <v>45</v>
      </c>
      <c r="G3602" t="s">
        <v>18446</v>
      </c>
      <c r="I3602">
        <v>717107196</v>
      </c>
      <c r="J3602" t="s">
        <v>18447</v>
      </c>
      <c r="K3602" t="s">
        <v>36</v>
      </c>
      <c r="L3602" t="s">
        <v>3943</v>
      </c>
      <c r="M3602" t="s">
        <v>18448</v>
      </c>
      <c r="N3602" t="s">
        <v>16533</v>
      </c>
      <c r="O3602" s="70">
        <v>0.45833333333333331</v>
      </c>
      <c r="P3602" t="s">
        <v>45</v>
      </c>
      <c r="Q3602" t="s">
        <v>16548</v>
      </c>
      <c r="R3602" s="72">
        <v>0.61736111111111114</v>
      </c>
      <c r="T3602">
        <v>2011251745266</v>
      </c>
      <c r="U3602">
        <v>0</v>
      </c>
    </row>
    <row r="3603" spans="1:21" hidden="1">
      <c r="A3603" t="s">
        <v>2513</v>
      </c>
      <c r="B3603" t="s">
        <v>1690</v>
      </c>
      <c r="C3603" t="s">
        <v>41</v>
      </c>
      <c r="D3603">
        <v>784289098</v>
      </c>
      <c r="E3603" t="s">
        <v>33</v>
      </c>
      <c r="F3603" t="s">
        <v>3886</v>
      </c>
      <c r="G3603" t="s">
        <v>18449</v>
      </c>
      <c r="H3603">
        <v>721860350</v>
      </c>
      <c r="I3603">
        <v>721860350</v>
      </c>
      <c r="J3603" t="s">
        <v>18450</v>
      </c>
      <c r="K3603" t="s">
        <v>36</v>
      </c>
      <c r="L3603" t="s">
        <v>3896</v>
      </c>
      <c r="M3603" t="s">
        <v>978</v>
      </c>
      <c r="N3603" t="s">
        <v>2513</v>
      </c>
      <c r="O3603" s="70">
        <v>0.41666666666666669</v>
      </c>
      <c r="P3603" t="s">
        <v>3886</v>
      </c>
      <c r="R3603"/>
      <c r="U3603"/>
    </row>
    <row r="3604" spans="1:21" hidden="1">
      <c r="A3604" t="s">
        <v>2513</v>
      </c>
      <c r="B3604" t="s">
        <v>1690</v>
      </c>
      <c r="C3604" t="s">
        <v>41</v>
      </c>
      <c r="D3604">
        <v>784289098</v>
      </c>
      <c r="E3604" t="s">
        <v>33</v>
      </c>
      <c r="F3604" t="s">
        <v>3886</v>
      </c>
      <c r="G3604" t="s">
        <v>18451</v>
      </c>
      <c r="H3604">
        <v>725396420</v>
      </c>
      <c r="I3604">
        <v>725396420</v>
      </c>
      <c r="J3604" t="s">
        <v>18452</v>
      </c>
      <c r="K3604" t="s">
        <v>36</v>
      </c>
      <c r="L3604" t="s">
        <v>3896</v>
      </c>
      <c r="M3604" t="s">
        <v>567</v>
      </c>
      <c r="N3604" t="s">
        <v>2513</v>
      </c>
      <c r="O3604" s="70">
        <v>0.41666666666666669</v>
      </c>
      <c r="P3604" t="s">
        <v>3886</v>
      </c>
      <c r="R3604"/>
      <c r="U3604"/>
    </row>
    <row r="3605" spans="1:21">
      <c r="A3605" t="s">
        <v>2513</v>
      </c>
      <c r="B3605" t="s">
        <v>5415</v>
      </c>
      <c r="C3605" t="s">
        <v>1184</v>
      </c>
      <c r="D3605">
        <v>723313454</v>
      </c>
      <c r="E3605" t="s">
        <v>33</v>
      </c>
      <c r="F3605" t="s">
        <v>45</v>
      </c>
      <c r="G3605" t="s">
        <v>18453</v>
      </c>
      <c r="H3605">
        <v>254733297999</v>
      </c>
      <c r="I3605">
        <v>254722657092</v>
      </c>
      <c r="J3605" t="s">
        <v>18454</v>
      </c>
      <c r="K3605" t="s">
        <v>36</v>
      </c>
      <c r="L3605" t="s">
        <v>3942</v>
      </c>
      <c r="M3605" t="s">
        <v>18455</v>
      </c>
      <c r="N3605" t="s">
        <v>16535</v>
      </c>
      <c r="O3605" s="70">
        <v>0.33333333333333331</v>
      </c>
      <c r="P3605" t="s">
        <v>45</v>
      </c>
      <c r="Q3605" t="s">
        <v>16548</v>
      </c>
      <c r="R3605" s="72">
        <v>0.63749999999999996</v>
      </c>
      <c r="T3605">
        <v>2011251745348</v>
      </c>
      <c r="U3605">
        <v>0</v>
      </c>
    </row>
    <row r="3606" spans="1:21" hidden="1">
      <c r="A3606" t="s">
        <v>2513</v>
      </c>
      <c r="B3606" t="s">
        <v>1690</v>
      </c>
      <c r="C3606" t="s">
        <v>41</v>
      </c>
      <c r="D3606">
        <v>784289098</v>
      </c>
      <c r="E3606" t="s">
        <v>33</v>
      </c>
      <c r="F3606" t="s">
        <v>3886</v>
      </c>
      <c r="G3606" t="s">
        <v>18456</v>
      </c>
      <c r="H3606">
        <v>756250969</v>
      </c>
      <c r="I3606">
        <v>756250969</v>
      </c>
      <c r="J3606" t="s">
        <v>18457</v>
      </c>
      <c r="K3606" t="s">
        <v>36</v>
      </c>
      <c r="L3606" t="s">
        <v>3896</v>
      </c>
      <c r="M3606" t="s">
        <v>936</v>
      </c>
      <c r="N3606" t="s">
        <v>2513</v>
      </c>
      <c r="O3606" s="70">
        <v>0.375</v>
      </c>
      <c r="P3606" t="s">
        <v>3886</v>
      </c>
      <c r="R3606"/>
      <c r="U3606"/>
    </row>
    <row r="3607" spans="1:21" hidden="1">
      <c r="A3607" t="s">
        <v>2513</v>
      </c>
      <c r="B3607" t="s">
        <v>1690</v>
      </c>
      <c r="C3607" t="s">
        <v>41</v>
      </c>
      <c r="D3607">
        <v>784289098</v>
      </c>
      <c r="E3607" t="s">
        <v>33</v>
      </c>
      <c r="F3607" t="s">
        <v>3886</v>
      </c>
      <c r="G3607" t="s">
        <v>18456</v>
      </c>
      <c r="H3607">
        <v>756250969</v>
      </c>
      <c r="I3607">
        <v>756250969</v>
      </c>
      <c r="J3607" t="s">
        <v>18457</v>
      </c>
      <c r="K3607" t="s">
        <v>36</v>
      </c>
      <c r="L3607" t="s">
        <v>3896</v>
      </c>
      <c r="M3607" t="s">
        <v>936</v>
      </c>
      <c r="N3607" t="s">
        <v>2513</v>
      </c>
      <c r="O3607" s="70">
        <v>0.375</v>
      </c>
      <c r="P3607" t="s">
        <v>3886</v>
      </c>
      <c r="R3607"/>
      <c r="U3607"/>
    </row>
    <row r="3608" spans="1:21" hidden="1">
      <c r="A3608" t="s">
        <v>2513</v>
      </c>
      <c r="B3608" t="s">
        <v>3580</v>
      </c>
      <c r="C3608" t="s">
        <v>5732</v>
      </c>
      <c r="D3608">
        <v>254739662010</v>
      </c>
      <c r="E3608" t="s">
        <v>33</v>
      </c>
      <c r="F3608" t="s">
        <v>45</v>
      </c>
      <c r="G3608" t="s">
        <v>18458</v>
      </c>
      <c r="I3608">
        <v>254768380115</v>
      </c>
      <c r="J3608" t="s">
        <v>18459</v>
      </c>
      <c r="K3608" t="s">
        <v>36</v>
      </c>
      <c r="L3608" t="s">
        <v>3896</v>
      </c>
      <c r="M3608" t="s">
        <v>18460</v>
      </c>
      <c r="N3608" t="s">
        <v>16535</v>
      </c>
      <c r="O3608" s="70">
        <v>0.375</v>
      </c>
      <c r="P3608" s="75" t="s">
        <v>39</v>
      </c>
      <c r="Q3608" t="s">
        <v>16548</v>
      </c>
      <c r="R3608" s="72">
        <v>0.76041666666666663</v>
      </c>
      <c r="T3608">
        <v>0</v>
      </c>
      <c r="U3608" s="75">
        <v>0</v>
      </c>
    </row>
    <row r="3609" spans="1:21" hidden="1">
      <c r="A3609" t="s">
        <v>2513</v>
      </c>
      <c r="B3609" t="s">
        <v>3026</v>
      </c>
      <c r="C3609" t="s">
        <v>41</v>
      </c>
      <c r="D3609">
        <v>108626602</v>
      </c>
      <c r="E3609" t="s">
        <v>33</v>
      </c>
      <c r="F3609" t="s">
        <v>45</v>
      </c>
      <c r="G3609" t="s">
        <v>18461</v>
      </c>
      <c r="H3609">
        <v>768696909</v>
      </c>
      <c r="I3609">
        <v>768696909</v>
      </c>
      <c r="J3609" t="s">
        <v>18462</v>
      </c>
      <c r="K3609" t="s">
        <v>36</v>
      </c>
      <c r="L3609" t="s">
        <v>3896</v>
      </c>
      <c r="M3609" t="s">
        <v>1610</v>
      </c>
      <c r="N3609" t="s">
        <v>2513</v>
      </c>
      <c r="O3609" s="70">
        <v>0.70833333333333337</v>
      </c>
      <c r="P3609" s="75" t="s">
        <v>39</v>
      </c>
      <c r="Q3609" t="s">
        <v>16548</v>
      </c>
      <c r="R3609" s="72">
        <v>0.80347222222222225</v>
      </c>
      <c r="T3609">
        <v>0</v>
      </c>
      <c r="U3609" s="75">
        <v>0</v>
      </c>
    </row>
    <row r="3610" spans="1:21">
      <c r="A3610" t="s">
        <v>2513</v>
      </c>
      <c r="B3610" t="s">
        <v>2218</v>
      </c>
      <c r="C3610" t="s">
        <v>1094</v>
      </c>
      <c r="D3610">
        <v>733824889</v>
      </c>
      <c r="E3610" t="s">
        <v>33</v>
      </c>
      <c r="F3610" t="s">
        <v>45</v>
      </c>
      <c r="G3610" t="s">
        <v>18463</v>
      </c>
      <c r="H3610">
        <v>721560005</v>
      </c>
      <c r="I3610">
        <v>720129220</v>
      </c>
      <c r="J3610" t="s">
        <v>18464</v>
      </c>
      <c r="K3610" t="s">
        <v>36</v>
      </c>
      <c r="L3610" t="s">
        <v>3907</v>
      </c>
      <c r="M3610" t="s">
        <v>18465</v>
      </c>
      <c r="N3610" t="s">
        <v>16535</v>
      </c>
      <c r="O3610" s="70">
        <v>0.75</v>
      </c>
      <c r="P3610" t="s">
        <v>45</v>
      </c>
      <c r="Q3610" t="s">
        <v>16548</v>
      </c>
      <c r="R3610" s="72">
        <v>0.81388888888888888</v>
      </c>
      <c r="T3610">
        <v>2011251745946</v>
      </c>
      <c r="U3610">
        <v>0</v>
      </c>
    </row>
    <row r="3611" spans="1:21">
      <c r="A3611" t="s">
        <v>2513</v>
      </c>
      <c r="B3611" t="s">
        <v>3937</v>
      </c>
      <c r="C3611" t="s">
        <v>1181</v>
      </c>
      <c r="D3611">
        <v>735500255</v>
      </c>
      <c r="E3611" t="s">
        <v>33</v>
      </c>
      <c r="F3611" t="s">
        <v>45</v>
      </c>
      <c r="G3611" t="s">
        <v>18466</v>
      </c>
      <c r="H3611">
        <v>782006172</v>
      </c>
      <c r="I3611">
        <v>717278265</v>
      </c>
      <c r="J3611" t="s">
        <v>18467</v>
      </c>
      <c r="K3611" t="s">
        <v>36</v>
      </c>
      <c r="L3611" t="s">
        <v>3940</v>
      </c>
      <c r="M3611" t="s">
        <v>18468</v>
      </c>
      <c r="N3611" t="s">
        <v>16535</v>
      </c>
      <c r="O3611" s="70">
        <v>0.33333333333333331</v>
      </c>
      <c r="P3611" t="s">
        <v>45</v>
      </c>
      <c r="Q3611" t="s">
        <v>16548</v>
      </c>
      <c r="R3611" s="72">
        <v>0.82013888888888886</v>
      </c>
      <c r="T3611">
        <v>2011251745964</v>
      </c>
      <c r="U3611">
        <v>0</v>
      </c>
    </row>
    <row r="3612" spans="1:21" hidden="1">
      <c r="A3612" t="s">
        <v>2513</v>
      </c>
      <c r="B3612" t="s">
        <v>9490</v>
      </c>
      <c r="C3612" t="s">
        <v>41</v>
      </c>
      <c r="D3612">
        <v>782244288</v>
      </c>
      <c r="E3612" t="s">
        <v>33</v>
      </c>
      <c r="F3612" t="s">
        <v>45</v>
      </c>
      <c r="G3612" t="s">
        <v>18469</v>
      </c>
      <c r="H3612">
        <v>704442689</v>
      </c>
      <c r="I3612">
        <v>756661000</v>
      </c>
      <c r="J3612" t="s">
        <v>18470</v>
      </c>
      <c r="K3612" t="s">
        <v>36</v>
      </c>
      <c r="L3612" t="s">
        <v>1196</v>
      </c>
      <c r="M3612" t="s">
        <v>18471</v>
      </c>
      <c r="N3612" t="s">
        <v>2513</v>
      </c>
      <c r="O3612" s="70">
        <v>0.66666666666666663</v>
      </c>
      <c r="P3612" t="s">
        <v>45</v>
      </c>
      <c r="Q3612" t="s">
        <v>16548</v>
      </c>
      <c r="R3612" s="72">
        <v>0.77500000000000002</v>
      </c>
      <c r="T3612">
        <v>2011251745807</v>
      </c>
      <c r="U3612">
        <v>0</v>
      </c>
    </row>
    <row r="3613" spans="1:21">
      <c r="A3613" t="s">
        <v>2513</v>
      </c>
      <c r="B3613" t="s">
        <v>804</v>
      </c>
      <c r="C3613" t="s">
        <v>548</v>
      </c>
      <c r="D3613">
        <v>750988989</v>
      </c>
      <c r="E3613" t="s">
        <v>33</v>
      </c>
      <c r="F3613" t="s">
        <v>45</v>
      </c>
      <c r="G3613" t="s">
        <v>18472</v>
      </c>
      <c r="H3613">
        <v>725223140</v>
      </c>
      <c r="I3613">
        <v>725223140</v>
      </c>
      <c r="J3613" t="s">
        <v>18473</v>
      </c>
      <c r="K3613" t="s">
        <v>36</v>
      </c>
      <c r="L3613" t="s">
        <v>3959</v>
      </c>
      <c r="M3613" t="s">
        <v>16666</v>
      </c>
      <c r="N3613" t="s">
        <v>2513</v>
      </c>
      <c r="O3613" s="70">
        <v>0.58333333333333337</v>
      </c>
      <c r="P3613" t="s">
        <v>45</v>
      </c>
      <c r="Q3613" t="s">
        <v>16548</v>
      </c>
      <c r="R3613" t="s">
        <v>12209</v>
      </c>
      <c r="T3613">
        <v>2011251745768</v>
      </c>
      <c r="U3613">
        <v>0</v>
      </c>
    </row>
    <row r="3614" spans="1:21">
      <c r="A3614" t="s">
        <v>2513</v>
      </c>
      <c r="B3614" t="s">
        <v>6395</v>
      </c>
      <c r="C3614" t="s">
        <v>809</v>
      </c>
      <c r="D3614">
        <v>254783034544</v>
      </c>
      <c r="E3614" t="s">
        <v>33</v>
      </c>
      <c r="F3614" t="s">
        <v>45</v>
      </c>
      <c r="G3614" t="s">
        <v>18475</v>
      </c>
      <c r="H3614">
        <v>254739162132</v>
      </c>
      <c r="I3614">
        <v>254727442450</v>
      </c>
      <c r="J3614" t="s">
        <v>18476</v>
      </c>
      <c r="K3614" t="s">
        <v>36</v>
      </c>
      <c r="L3614" t="s">
        <v>1196</v>
      </c>
      <c r="M3614" t="s">
        <v>18477</v>
      </c>
      <c r="N3614" t="s">
        <v>16535</v>
      </c>
      <c r="O3614" s="70">
        <v>0.41666666666666669</v>
      </c>
      <c r="P3614" s="75" t="s">
        <v>67</v>
      </c>
      <c r="Q3614" t="s">
        <v>16548</v>
      </c>
      <c r="R3614" t="s">
        <v>18478</v>
      </c>
      <c r="T3614">
        <v>0</v>
      </c>
      <c r="U3614" s="75" t="s">
        <v>4048</v>
      </c>
    </row>
    <row r="3615" spans="1:21" hidden="1">
      <c r="A3615" t="s">
        <v>2513</v>
      </c>
      <c r="B3615" t="s">
        <v>3071</v>
      </c>
      <c r="C3615" t="s">
        <v>41</v>
      </c>
      <c r="D3615">
        <v>781716905</v>
      </c>
      <c r="E3615" t="s">
        <v>33</v>
      </c>
      <c r="F3615" t="s">
        <v>45</v>
      </c>
      <c r="G3615" t="s">
        <v>18481</v>
      </c>
      <c r="I3615">
        <v>703454966</v>
      </c>
      <c r="J3615" t="s">
        <v>18482</v>
      </c>
      <c r="K3615" t="s">
        <v>36</v>
      </c>
      <c r="L3615" t="s">
        <v>3896</v>
      </c>
      <c r="M3615" t="s">
        <v>5752</v>
      </c>
      <c r="N3615" t="s">
        <v>16535</v>
      </c>
      <c r="O3615" s="70">
        <v>0.54166666666666663</v>
      </c>
      <c r="P3615" t="s">
        <v>45</v>
      </c>
      <c r="Q3615" t="s">
        <v>16548</v>
      </c>
      <c r="R3615" t="s">
        <v>18483</v>
      </c>
      <c r="T3615">
        <v>2011251745849</v>
      </c>
      <c r="U3615">
        <v>0</v>
      </c>
    </row>
    <row r="3616" spans="1:21" hidden="1">
      <c r="A3616" t="s">
        <v>2513</v>
      </c>
      <c r="B3616" t="s">
        <v>1599</v>
      </c>
      <c r="C3616" t="s">
        <v>41</v>
      </c>
      <c r="D3616">
        <v>782765791</v>
      </c>
      <c r="E3616" t="s">
        <v>33</v>
      </c>
      <c r="F3616" t="s">
        <v>45</v>
      </c>
      <c r="G3616" t="s">
        <v>18485</v>
      </c>
      <c r="H3616">
        <v>100660633</v>
      </c>
      <c r="I3616">
        <v>711110666</v>
      </c>
      <c r="J3616" t="s">
        <v>18486</v>
      </c>
      <c r="K3616" t="s">
        <v>36</v>
      </c>
      <c r="L3616" t="s">
        <v>4076</v>
      </c>
      <c r="M3616" t="s">
        <v>18487</v>
      </c>
      <c r="N3616" t="s">
        <v>2513</v>
      </c>
      <c r="O3616" s="70">
        <v>0.54166666666666663</v>
      </c>
      <c r="P3616" t="s">
        <v>45</v>
      </c>
      <c r="Q3616" t="s">
        <v>16548</v>
      </c>
      <c r="R3616" t="s">
        <v>18488</v>
      </c>
      <c r="T3616">
        <v>2011251745902</v>
      </c>
      <c r="U3616">
        <v>0</v>
      </c>
    </row>
    <row r="3617" spans="1:21" hidden="1">
      <c r="A3617" t="s">
        <v>2513</v>
      </c>
      <c r="B3617" t="s">
        <v>1690</v>
      </c>
      <c r="C3617" t="s">
        <v>41</v>
      </c>
      <c r="D3617">
        <v>784289098</v>
      </c>
      <c r="E3617" t="s">
        <v>33</v>
      </c>
      <c r="F3617" t="s">
        <v>3886</v>
      </c>
      <c r="G3617" t="s">
        <v>18489</v>
      </c>
      <c r="H3617">
        <v>746321728</v>
      </c>
      <c r="I3617">
        <v>746321728</v>
      </c>
      <c r="J3617" t="s">
        <v>18490</v>
      </c>
      <c r="K3617" t="s">
        <v>36</v>
      </c>
      <c r="L3617" t="s">
        <v>3896</v>
      </c>
      <c r="M3617" t="s">
        <v>7863</v>
      </c>
      <c r="N3617" t="s">
        <v>2513</v>
      </c>
      <c r="O3617" s="70">
        <v>0.375</v>
      </c>
      <c r="P3617" t="s">
        <v>3886</v>
      </c>
      <c r="R3617"/>
      <c r="U3617"/>
    </row>
    <row r="3618" spans="1:21" hidden="1">
      <c r="A3618" t="s">
        <v>2513</v>
      </c>
      <c r="B3618" t="s">
        <v>1690</v>
      </c>
      <c r="C3618" t="s">
        <v>41</v>
      </c>
      <c r="D3618">
        <v>784289098</v>
      </c>
      <c r="E3618" t="s">
        <v>33</v>
      </c>
      <c r="F3618" t="s">
        <v>3886</v>
      </c>
      <c r="G3618" t="s">
        <v>18491</v>
      </c>
      <c r="H3618">
        <v>786145291</v>
      </c>
      <c r="I3618">
        <v>786145291</v>
      </c>
      <c r="J3618" t="s">
        <v>18492</v>
      </c>
      <c r="K3618" t="s">
        <v>36</v>
      </c>
      <c r="L3618" t="s">
        <v>3896</v>
      </c>
      <c r="M3618" t="s">
        <v>2250</v>
      </c>
      <c r="N3618" t="s">
        <v>2513</v>
      </c>
      <c r="O3618" s="70">
        <v>0.375</v>
      </c>
      <c r="P3618" t="s">
        <v>3886</v>
      </c>
      <c r="R3618"/>
      <c r="U3618"/>
    </row>
    <row r="3619" spans="1:21">
      <c r="A3619" t="s">
        <v>2513</v>
      </c>
      <c r="B3619" t="s">
        <v>18493</v>
      </c>
      <c r="C3619" t="s">
        <v>32</v>
      </c>
      <c r="D3619">
        <v>780225502</v>
      </c>
      <c r="E3619" t="s">
        <v>33</v>
      </c>
      <c r="F3619" t="s">
        <v>45</v>
      </c>
      <c r="G3619" t="s">
        <v>18494</v>
      </c>
      <c r="H3619">
        <v>740551351</v>
      </c>
      <c r="I3619">
        <v>740551351</v>
      </c>
      <c r="J3619" t="s">
        <v>18495</v>
      </c>
      <c r="K3619" t="s">
        <v>36</v>
      </c>
      <c r="L3619" t="s">
        <v>3959</v>
      </c>
      <c r="M3619" t="s">
        <v>18496</v>
      </c>
      <c r="N3619" t="s">
        <v>2513</v>
      </c>
      <c r="O3619" s="70">
        <v>0.625</v>
      </c>
      <c r="P3619" t="s">
        <v>45</v>
      </c>
      <c r="Q3619" t="s">
        <v>16548</v>
      </c>
      <c r="R3619" t="s">
        <v>18497</v>
      </c>
      <c r="T3619">
        <v>2011251745782</v>
      </c>
      <c r="U3619">
        <v>0</v>
      </c>
    </row>
    <row r="3620" spans="1:21" hidden="1">
      <c r="A3620" t="s">
        <v>2513</v>
      </c>
      <c r="B3620" t="s">
        <v>3071</v>
      </c>
      <c r="C3620" t="s">
        <v>41</v>
      </c>
      <c r="D3620">
        <v>781716905</v>
      </c>
      <c r="E3620" t="s">
        <v>33</v>
      </c>
      <c r="F3620" t="s">
        <v>3886</v>
      </c>
      <c r="G3620" t="s">
        <v>18498</v>
      </c>
      <c r="I3620">
        <v>715478332</v>
      </c>
      <c r="J3620" t="s">
        <v>18499</v>
      </c>
      <c r="K3620" t="s">
        <v>36</v>
      </c>
      <c r="L3620" t="s">
        <v>3896</v>
      </c>
      <c r="M3620" t="s">
        <v>18500</v>
      </c>
      <c r="N3620" s="22">
        <v>46002</v>
      </c>
      <c r="O3620" s="70">
        <v>0.625</v>
      </c>
      <c r="P3620" t="s">
        <v>3886</v>
      </c>
      <c r="R3620"/>
      <c r="U3620"/>
    </row>
    <row r="3621" spans="1:21" hidden="1">
      <c r="A3621" t="s">
        <v>2513</v>
      </c>
      <c r="B3621" t="s">
        <v>3923</v>
      </c>
      <c r="C3621" t="s">
        <v>41</v>
      </c>
      <c r="D3621">
        <v>102497828</v>
      </c>
      <c r="E3621" t="s">
        <v>33</v>
      </c>
      <c r="F3621" t="s">
        <v>45</v>
      </c>
      <c r="G3621" t="s">
        <v>18501</v>
      </c>
      <c r="H3621">
        <v>106919794</v>
      </c>
      <c r="I3621">
        <v>106919794</v>
      </c>
      <c r="J3621" t="s">
        <v>18502</v>
      </c>
      <c r="K3621" t="s">
        <v>36</v>
      </c>
      <c r="L3621" t="s">
        <v>3907</v>
      </c>
      <c r="M3621" t="s">
        <v>16082</v>
      </c>
      <c r="N3621" t="s">
        <v>16535</v>
      </c>
      <c r="O3621" s="70">
        <v>0.41666666666666669</v>
      </c>
      <c r="P3621" t="s">
        <v>45</v>
      </c>
      <c r="Q3621" t="s">
        <v>16548</v>
      </c>
      <c r="R3621" t="s">
        <v>18479</v>
      </c>
      <c r="T3621">
        <v>2011251745826</v>
      </c>
      <c r="U3621">
        <v>0</v>
      </c>
    </row>
    <row r="3622" spans="1:21" hidden="1">
      <c r="A3622" t="s">
        <v>2513</v>
      </c>
      <c r="B3622" t="s">
        <v>2777</v>
      </c>
      <c r="C3622" t="s">
        <v>41</v>
      </c>
      <c r="D3622">
        <v>762648144</v>
      </c>
      <c r="E3622" t="s">
        <v>33</v>
      </c>
      <c r="F3622" t="s">
        <v>45</v>
      </c>
      <c r="G3622" t="s">
        <v>18504</v>
      </c>
      <c r="I3622">
        <v>720493163</v>
      </c>
      <c r="J3622" t="s">
        <v>18505</v>
      </c>
      <c r="K3622" t="s">
        <v>36</v>
      </c>
      <c r="L3622" t="s">
        <v>3943</v>
      </c>
      <c r="M3622" t="s">
        <v>18448</v>
      </c>
      <c r="N3622" t="s">
        <v>16533</v>
      </c>
      <c r="O3622" s="70">
        <v>0.54166666666666663</v>
      </c>
      <c r="P3622" t="s">
        <v>45</v>
      </c>
      <c r="Q3622" t="s">
        <v>16548</v>
      </c>
      <c r="R3622" t="s">
        <v>18480</v>
      </c>
      <c r="T3622">
        <v>2011251745845</v>
      </c>
      <c r="U3622">
        <v>0</v>
      </c>
    </row>
    <row r="3623" spans="1:21" hidden="1">
      <c r="A3623" t="s">
        <v>2513</v>
      </c>
      <c r="B3623" t="s">
        <v>1599</v>
      </c>
      <c r="C3623" t="s">
        <v>41</v>
      </c>
      <c r="D3623">
        <v>782765791</v>
      </c>
      <c r="E3623" t="s">
        <v>33</v>
      </c>
      <c r="F3623" t="s">
        <v>45</v>
      </c>
      <c r="G3623" t="s">
        <v>17118</v>
      </c>
      <c r="H3623">
        <v>254731784835</v>
      </c>
      <c r="I3623">
        <v>706187437</v>
      </c>
      <c r="J3623" t="s">
        <v>18506</v>
      </c>
      <c r="K3623" t="s">
        <v>36</v>
      </c>
      <c r="L3623" t="s">
        <v>4076</v>
      </c>
      <c r="M3623" t="s">
        <v>18507</v>
      </c>
      <c r="N3623" t="s">
        <v>2513</v>
      </c>
      <c r="O3623" s="70">
        <v>0.66666666666666663</v>
      </c>
      <c r="P3623" t="s">
        <v>45</v>
      </c>
      <c r="Q3623" t="s">
        <v>16548</v>
      </c>
      <c r="R3623" t="s">
        <v>18508</v>
      </c>
      <c r="T3623">
        <v>2111251746850</v>
      </c>
      <c r="U3623">
        <v>0</v>
      </c>
    </row>
    <row r="3624" spans="1:21" hidden="1">
      <c r="A3624" t="s">
        <v>2513</v>
      </c>
      <c r="B3624" t="s">
        <v>1690</v>
      </c>
      <c r="C3624" t="s">
        <v>41</v>
      </c>
      <c r="D3624">
        <v>784289098</v>
      </c>
      <c r="E3624" t="s">
        <v>33</v>
      </c>
      <c r="F3624" t="s">
        <v>3886</v>
      </c>
      <c r="G3624" t="s">
        <v>18509</v>
      </c>
      <c r="H3624">
        <v>756441758</v>
      </c>
      <c r="I3624">
        <v>756441758</v>
      </c>
      <c r="J3624" t="s">
        <v>18510</v>
      </c>
      <c r="K3624" t="s">
        <v>36</v>
      </c>
      <c r="L3624" t="s">
        <v>3896</v>
      </c>
      <c r="M3624" t="s">
        <v>10277</v>
      </c>
      <c r="N3624" t="s">
        <v>2513</v>
      </c>
      <c r="O3624" s="70">
        <v>0.41666666666666669</v>
      </c>
      <c r="P3624" t="s">
        <v>3886</v>
      </c>
      <c r="R3624"/>
      <c r="U3624"/>
    </row>
    <row r="3625" spans="1:21" hidden="1">
      <c r="A3625" t="s">
        <v>2513</v>
      </c>
      <c r="B3625" t="s">
        <v>142</v>
      </c>
      <c r="C3625" t="s">
        <v>41</v>
      </c>
      <c r="D3625">
        <v>784172048</v>
      </c>
      <c r="E3625" t="s">
        <v>33</v>
      </c>
      <c r="F3625" t="s">
        <v>45</v>
      </c>
      <c r="G3625" t="s">
        <v>18511</v>
      </c>
      <c r="H3625">
        <v>734765705</v>
      </c>
      <c r="I3625">
        <v>724383280</v>
      </c>
      <c r="J3625" t="s">
        <v>18512</v>
      </c>
      <c r="K3625" t="s">
        <v>36</v>
      </c>
      <c r="L3625" t="s">
        <v>1196</v>
      </c>
      <c r="M3625" t="s">
        <v>18513</v>
      </c>
      <c r="N3625" t="s">
        <v>16535</v>
      </c>
      <c r="O3625" s="70">
        <v>0.375</v>
      </c>
      <c r="P3625" t="s">
        <v>45</v>
      </c>
      <c r="Q3625" t="s">
        <v>16548</v>
      </c>
      <c r="R3625" t="s">
        <v>18514</v>
      </c>
      <c r="T3625">
        <v>2011251745908</v>
      </c>
      <c r="U3625">
        <v>0</v>
      </c>
    </row>
    <row r="3626" spans="1:21">
      <c r="A3626" t="s">
        <v>2513</v>
      </c>
      <c r="B3626" t="s">
        <v>18493</v>
      </c>
      <c r="C3626" t="s">
        <v>32</v>
      </c>
      <c r="D3626">
        <v>780225502</v>
      </c>
      <c r="E3626" t="s">
        <v>33</v>
      </c>
      <c r="F3626" t="s">
        <v>45</v>
      </c>
      <c r="G3626" t="s">
        <v>18515</v>
      </c>
      <c r="H3626">
        <v>703686949</v>
      </c>
      <c r="I3626">
        <v>703686949</v>
      </c>
      <c r="J3626" t="s">
        <v>18516</v>
      </c>
      <c r="K3626" t="s">
        <v>36</v>
      </c>
      <c r="L3626" t="s">
        <v>1911</v>
      </c>
      <c r="M3626" t="s">
        <v>18517</v>
      </c>
      <c r="N3626" t="s">
        <v>2513</v>
      </c>
      <c r="O3626" s="70">
        <v>0.625</v>
      </c>
      <c r="P3626" t="s">
        <v>45</v>
      </c>
      <c r="Q3626" t="s">
        <v>16548</v>
      </c>
      <c r="R3626" t="s">
        <v>18503</v>
      </c>
      <c r="T3626">
        <v>2111251747206</v>
      </c>
      <c r="U3626">
        <v>0</v>
      </c>
    </row>
    <row r="3627" spans="1:21" hidden="1">
      <c r="A3627" t="s">
        <v>2513</v>
      </c>
      <c r="B3627" t="s">
        <v>1690</v>
      </c>
      <c r="C3627" t="s">
        <v>41</v>
      </c>
      <c r="D3627">
        <v>784289098</v>
      </c>
      <c r="E3627" t="s">
        <v>33</v>
      </c>
      <c r="F3627" t="s">
        <v>3886</v>
      </c>
      <c r="G3627" t="s">
        <v>18518</v>
      </c>
      <c r="H3627">
        <v>728369852</v>
      </c>
      <c r="I3627">
        <v>728369852</v>
      </c>
      <c r="J3627" t="s">
        <v>18519</v>
      </c>
      <c r="K3627" t="s">
        <v>36</v>
      </c>
      <c r="L3627" t="s">
        <v>3896</v>
      </c>
      <c r="M3627" t="s">
        <v>567</v>
      </c>
      <c r="N3627" t="s">
        <v>2513</v>
      </c>
      <c r="O3627" s="70">
        <v>0.41666666666666669</v>
      </c>
      <c r="P3627" t="s">
        <v>3886</v>
      </c>
      <c r="R3627"/>
      <c r="U3627"/>
    </row>
    <row r="3628" spans="1:21" hidden="1">
      <c r="A3628" t="s">
        <v>2513</v>
      </c>
      <c r="B3628" t="s">
        <v>1690</v>
      </c>
      <c r="C3628" t="s">
        <v>41</v>
      </c>
      <c r="D3628">
        <v>784289098</v>
      </c>
      <c r="E3628" t="s">
        <v>33</v>
      </c>
      <c r="F3628" t="s">
        <v>3886</v>
      </c>
      <c r="G3628" t="s">
        <v>18520</v>
      </c>
      <c r="H3628">
        <v>788147258</v>
      </c>
      <c r="I3628">
        <v>788147258</v>
      </c>
      <c r="J3628" t="s">
        <v>18521</v>
      </c>
      <c r="K3628" t="s">
        <v>36</v>
      </c>
      <c r="L3628" t="s">
        <v>3896</v>
      </c>
      <c r="M3628" t="s">
        <v>83</v>
      </c>
      <c r="N3628" t="s">
        <v>2513</v>
      </c>
      <c r="O3628" s="70">
        <v>0.375</v>
      </c>
      <c r="P3628" t="s">
        <v>3886</v>
      </c>
      <c r="R3628"/>
      <c r="U3628"/>
    </row>
    <row r="3629" spans="1:21">
      <c r="A3629" t="s">
        <v>2513</v>
      </c>
      <c r="B3629" t="s">
        <v>18493</v>
      </c>
      <c r="C3629" t="s">
        <v>32</v>
      </c>
      <c r="D3629">
        <v>780225502</v>
      </c>
      <c r="E3629" t="s">
        <v>33</v>
      </c>
      <c r="F3629" t="s">
        <v>45</v>
      </c>
      <c r="G3629" t="s">
        <v>18522</v>
      </c>
      <c r="H3629">
        <v>729064522</v>
      </c>
      <c r="I3629">
        <v>729064522</v>
      </c>
      <c r="J3629" t="s">
        <v>18523</v>
      </c>
      <c r="K3629" t="s">
        <v>36</v>
      </c>
      <c r="L3629" t="s">
        <v>3943</v>
      </c>
      <c r="M3629" t="s">
        <v>18524</v>
      </c>
      <c r="N3629" t="s">
        <v>2513</v>
      </c>
      <c r="O3629" s="70">
        <v>0.625</v>
      </c>
      <c r="P3629" t="s">
        <v>45</v>
      </c>
      <c r="Q3629" t="s">
        <v>16548</v>
      </c>
      <c r="R3629" s="72">
        <v>0.81874999999999998</v>
      </c>
      <c r="T3629">
        <v>2011251745959</v>
      </c>
      <c r="U3629">
        <v>0</v>
      </c>
    </row>
    <row r="3630" spans="1:21" hidden="1">
      <c r="A3630" t="s">
        <v>2513</v>
      </c>
      <c r="B3630" t="s">
        <v>7545</v>
      </c>
      <c r="C3630" t="s">
        <v>41</v>
      </c>
      <c r="D3630">
        <v>785064773</v>
      </c>
      <c r="E3630" t="s">
        <v>33</v>
      </c>
      <c r="F3630" t="s">
        <v>3886</v>
      </c>
      <c r="G3630" t="s">
        <v>18525</v>
      </c>
      <c r="I3630">
        <v>793634058</v>
      </c>
      <c r="J3630" t="s">
        <v>18526</v>
      </c>
      <c r="K3630" t="s">
        <v>36</v>
      </c>
      <c r="L3630" t="s">
        <v>3926</v>
      </c>
      <c r="M3630" t="s">
        <v>18527</v>
      </c>
      <c r="N3630" t="s">
        <v>16530</v>
      </c>
      <c r="O3630" s="70">
        <v>0.75</v>
      </c>
      <c r="P3630" t="s">
        <v>3886</v>
      </c>
      <c r="R3630"/>
      <c r="U3630"/>
    </row>
    <row r="3631" spans="1:21" hidden="1">
      <c r="A3631" t="s">
        <v>2513</v>
      </c>
      <c r="B3631" t="s">
        <v>1690</v>
      </c>
      <c r="C3631" t="s">
        <v>41</v>
      </c>
      <c r="D3631">
        <v>784289098</v>
      </c>
      <c r="E3631" t="s">
        <v>33</v>
      </c>
      <c r="F3631" t="s">
        <v>3886</v>
      </c>
      <c r="G3631" t="s">
        <v>6538</v>
      </c>
      <c r="H3631">
        <v>732741456</v>
      </c>
      <c r="I3631">
        <v>732741456</v>
      </c>
      <c r="J3631" t="s">
        <v>18528</v>
      </c>
      <c r="K3631" t="s">
        <v>36</v>
      </c>
      <c r="L3631" t="s">
        <v>3896</v>
      </c>
      <c r="M3631" t="s">
        <v>83</v>
      </c>
      <c r="N3631" t="s">
        <v>2513</v>
      </c>
      <c r="O3631" s="70">
        <v>0.41666666666666669</v>
      </c>
      <c r="P3631" t="s">
        <v>3886</v>
      </c>
      <c r="R3631"/>
      <c r="U3631"/>
    </row>
    <row r="3632" spans="1:21" hidden="1">
      <c r="A3632" t="s">
        <v>2513</v>
      </c>
      <c r="B3632" t="s">
        <v>9476</v>
      </c>
      <c r="C3632" t="s">
        <v>41</v>
      </c>
      <c r="D3632">
        <v>762348810</v>
      </c>
      <c r="E3632" t="s">
        <v>33</v>
      </c>
      <c r="F3632" t="s">
        <v>45</v>
      </c>
      <c r="G3632" t="s">
        <v>18529</v>
      </c>
      <c r="H3632">
        <v>790132334</v>
      </c>
      <c r="I3632">
        <v>785231384</v>
      </c>
      <c r="J3632" t="s">
        <v>18391</v>
      </c>
      <c r="K3632" t="s">
        <v>36</v>
      </c>
      <c r="L3632" t="s">
        <v>1196</v>
      </c>
      <c r="M3632" t="s">
        <v>18530</v>
      </c>
      <c r="N3632" t="s">
        <v>16535</v>
      </c>
      <c r="O3632" s="70">
        <v>0.41666666666666669</v>
      </c>
      <c r="P3632" s="75" t="s">
        <v>67</v>
      </c>
      <c r="Q3632" t="s">
        <v>16548</v>
      </c>
      <c r="R3632" s="72">
        <v>0.76180555555555551</v>
      </c>
      <c r="T3632">
        <v>0</v>
      </c>
      <c r="U3632" s="75" t="s">
        <v>114</v>
      </c>
    </row>
    <row r="3633" spans="1:21">
      <c r="A3633" t="s">
        <v>2513</v>
      </c>
      <c r="B3633" t="s">
        <v>18531</v>
      </c>
      <c r="C3633" t="s">
        <v>1100</v>
      </c>
      <c r="D3633">
        <v>254781751937</v>
      </c>
      <c r="E3633" t="s">
        <v>33</v>
      </c>
      <c r="F3633" t="s">
        <v>45</v>
      </c>
      <c r="G3633" t="s">
        <v>18532</v>
      </c>
      <c r="H3633">
        <v>254712345678</v>
      </c>
      <c r="I3633">
        <v>254787654321</v>
      </c>
      <c r="J3633" t="s">
        <v>18533</v>
      </c>
      <c r="K3633" t="s">
        <v>81</v>
      </c>
      <c r="L3633" t="s">
        <v>1196</v>
      </c>
      <c r="M3633" t="s">
        <v>18534</v>
      </c>
      <c r="N3633" t="s">
        <v>16536</v>
      </c>
      <c r="O3633" s="70">
        <v>0.41666666666666669</v>
      </c>
      <c r="P3633" s="75" t="s">
        <v>39</v>
      </c>
      <c r="Q3633" t="s">
        <v>16548</v>
      </c>
      <c r="R3633" s="72">
        <v>0.81597222222222221</v>
      </c>
      <c r="T3633">
        <v>0</v>
      </c>
      <c r="U3633" s="75">
        <v>0</v>
      </c>
    </row>
    <row r="3634" spans="1:21">
      <c r="A3634" t="s">
        <v>2513</v>
      </c>
      <c r="B3634" t="s">
        <v>6151</v>
      </c>
      <c r="C3634" t="s">
        <v>1149</v>
      </c>
      <c r="D3634">
        <v>754536548</v>
      </c>
      <c r="E3634" t="s">
        <v>33</v>
      </c>
      <c r="F3634" t="s">
        <v>45</v>
      </c>
      <c r="G3634" t="s">
        <v>18535</v>
      </c>
      <c r="H3634">
        <v>752321947</v>
      </c>
      <c r="I3634">
        <v>796198175</v>
      </c>
      <c r="J3634" t="s">
        <v>18536</v>
      </c>
      <c r="K3634" t="s">
        <v>36</v>
      </c>
      <c r="L3634" t="s">
        <v>4004</v>
      </c>
      <c r="M3634" t="s">
        <v>18537</v>
      </c>
      <c r="N3634" t="s">
        <v>16535</v>
      </c>
      <c r="O3634" s="70">
        <v>0.41666666666666669</v>
      </c>
      <c r="P3634" t="s">
        <v>45</v>
      </c>
      <c r="Q3634" t="s">
        <v>16548</v>
      </c>
      <c r="R3634" s="72">
        <v>0.81388888888888888</v>
      </c>
      <c r="T3634">
        <v>2011251745944</v>
      </c>
      <c r="U3634">
        <v>0</v>
      </c>
    </row>
    <row r="3635" spans="1:21" hidden="1">
      <c r="A3635" t="s">
        <v>2513</v>
      </c>
      <c r="B3635" t="s">
        <v>7545</v>
      </c>
      <c r="C3635" t="s">
        <v>41</v>
      </c>
      <c r="D3635">
        <v>785064773</v>
      </c>
      <c r="E3635" t="s">
        <v>33</v>
      </c>
      <c r="F3635" t="s">
        <v>3886</v>
      </c>
      <c r="G3635" t="s">
        <v>18538</v>
      </c>
      <c r="I3635">
        <v>711660921</v>
      </c>
      <c r="J3635" t="s">
        <v>18539</v>
      </c>
      <c r="K3635" t="s">
        <v>36</v>
      </c>
      <c r="L3635" t="s">
        <v>3926</v>
      </c>
      <c r="M3635" t="s">
        <v>18540</v>
      </c>
      <c r="N3635" s="22">
        <v>45995</v>
      </c>
      <c r="O3635" s="70">
        <v>0.70833333333333337</v>
      </c>
      <c r="P3635" t="s">
        <v>3886</v>
      </c>
      <c r="R3635"/>
      <c r="U3635"/>
    </row>
    <row r="3636" spans="1:21">
      <c r="A3636" t="s">
        <v>2513</v>
      </c>
      <c r="B3636" t="s">
        <v>6238</v>
      </c>
      <c r="C3636" t="s">
        <v>32</v>
      </c>
      <c r="D3636">
        <v>780225502</v>
      </c>
      <c r="E3636" t="s">
        <v>33</v>
      </c>
      <c r="F3636" t="s">
        <v>45</v>
      </c>
      <c r="G3636" t="s">
        <v>18541</v>
      </c>
      <c r="H3636">
        <v>726116290</v>
      </c>
      <c r="I3636">
        <v>726116290</v>
      </c>
      <c r="J3636" t="s">
        <v>18542</v>
      </c>
      <c r="K3636" t="s">
        <v>36</v>
      </c>
      <c r="L3636" t="s">
        <v>1871</v>
      </c>
      <c r="M3636" t="s">
        <v>5293</v>
      </c>
      <c r="N3636" t="s">
        <v>2513</v>
      </c>
      <c r="O3636" s="70">
        <v>0.66666666666666663</v>
      </c>
      <c r="P3636" t="s">
        <v>45</v>
      </c>
      <c r="Q3636" t="s">
        <v>16548</v>
      </c>
      <c r="R3636" s="72">
        <v>0.76597222222222228</v>
      </c>
      <c r="T3636">
        <v>2011251745773</v>
      </c>
      <c r="U3636">
        <v>0</v>
      </c>
    </row>
    <row r="3637" spans="1:21" hidden="1">
      <c r="A3637" t="s">
        <v>2513</v>
      </c>
      <c r="B3637" t="s">
        <v>5492</v>
      </c>
      <c r="C3637" t="s">
        <v>41</v>
      </c>
      <c r="D3637">
        <v>24788201147</v>
      </c>
      <c r="E3637" t="s">
        <v>33</v>
      </c>
      <c r="F3637" t="s">
        <v>3886</v>
      </c>
      <c r="G3637" t="s">
        <v>18543</v>
      </c>
      <c r="H3637">
        <v>254753244178</v>
      </c>
      <c r="I3637">
        <v>254756172409</v>
      </c>
      <c r="J3637" t="s">
        <v>18544</v>
      </c>
      <c r="K3637" t="s">
        <v>36</v>
      </c>
      <c r="L3637" t="s">
        <v>3975</v>
      </c>
      <c r="M3637" t="s">
        <v>1242</v>
      </c>
      <c r="N3637" t="s">
        <v>16539</v>
      </c>
      <c r="O3637" s="70">
        <v>0.375</v>
      </c>
      <c r="P3637" t="s">
        <v>3886</v>
      </c>
      <c r="R3637"/>
      <c r="U3637"/>
    </row>
    <row r="3638" spans="1:21">
      <c r="A3638" t="s">
        <v>2513</v>
      </c>
      <c r="B3638" t="s">
        <v>6238</v>
      </c>
      <c r="C3638" t="s">
        <v>32</v>
      </c>
      <c r="D3638">
        <v>780225502</v>
      </c>
      <c r="E3638" t="s">
        <v>33</v>
      </c>
      <c r="F3638" t="s">
        <v>45</v>
      </c>
      <c r="G3638" t="s">
        <v>18545</v>
      </c>
      <c r="H3638">
        <v>720806396</v>
      </c>
      <c r="I3638">
        <v>720806396</v>
      </c>
      <c r="J3638" t="s">
        <v>18546</v>
      </c>
      <c r="K3638" t="s">
        <v>36</v>
      </c>
      <c r="L3638" t="s">
        <v>1911</v>
      </c>
      <c r="M3638" t="s">
        <v>18547</v>
      </c>
      <c r="N3638" t="s">
        <v>2513</v>
      </c>
      <c r="O3638" s="70">
        <v>0.66666666666666663</v>
      </c>
      <c r="P3638" s="75" t="s">
        <v>39</v>
      </c>
      <c r="Q3638" t="s">
        <v>16548</v>
      </c>
      <c r="R3638" s="72">
        <v>0.77986111111111112</v>
      </c>
      <c r="T3638">
        <v>0</v>
      </c>
      <c r="U3638" s="75">
        <v>0</v>
      </c>
    </row>
    <row r="3639" spans="1:21">
      <c r="A3639" t="s">
        <v>2513</v>
      </c>
      <c r="B3639" t="s">
        <v>3937</v>
      </c>
      <c r="C3639" t="s">
        <v>1181</v>
      </c>
      <c r="D3639">
        <v>735500255</v>
      </c>
      <c r="E3639" t="s">
        <v>33</v>
      </c>
      <c r="F3639" t="s">
        <v>45</v>
      </c>
      <c r="G3639" t="s">
        <v>18548</v>
      </c>
      <c r="H3639">
        <v>752293563</v>
      </c>
      <c r="I3639">
        <v>714213480</v>
      </c>
      <c r="J3639" t="s">
        <v>18549</v>
      </c>
      <c r="K3639" t="s">
        <v>36</v>
      </c>
      <c r="L3639" t="s">
        <v>3940</v>
      </c>
      <c r="M3639" t="s">
        <v>18550</v>
      </c>
      <c r="N3639" t="s">
        <v>16535</v>
      </c>
      <c r="O3639" s="70">
        <v>0.33333333333333331</v>
      </c>
      <c r="P3639" t="s">
        <v>45</v>
      </c>
      <c r="Q3639" t="s">
        <v>16548</v>
      </c>
      <c r="R3639" s="72">
        <v>0.78749999999999998</v>
      </c>
      <c r="T3639">
        <v>2011251745841</v>
      </c>
      <c r="U3639">
        <v>0</v>
      </c>
    </row>
    <row r="3640" spans="1:21">
      <c r="A3640" t="s">
        <v>2513</v>
      </c>
      <c r="B3640" t="s">
        <v>5560</v>
      </c>
      <c r="C3640" t="s">
        <v>1161</v>
      </c>
      <c r="D3640">
        <v>254781390695</v>
      </c>
      <c r="E3640" t="s">
        <v>33</v>
      </c>
      <c r="F3640" t="s">
        <v>45</v>
      </c>
      <c r="G3640" t="s">
        <v>18551</v>
      </c>
      <c r="H3640">
        <v>254722243807</v>
      </c>
      <c r="I3640">
        <v>254738902841</v>
      </c>
      <c r="J3640" t="s">
        <v>18552</v>
      </c>
      <c r="K3640" t="s">
        <v>36</v>
      </c>
      <c r="L3640" t="s">
        <v>3916</v>
      </c>
      <c r="M3640" t="s">
        <v>18553</v>
      </c>
      <c r="N3640" t="s">
        <v>16535</v>
      </c>
      <c r="O3640" s="70">
        <v>0.33333333333333331</v>
      </c>
      <c r="P3640" t="s">
        <v>45</v>
      </c>
      <c r="Q3640" t="s">
        <v>16548</v>
      </c>
      <c r="R3640" s="72">
        <v>0.79583333333333328</v>
      </c>
      <c r="T3640">
        <v>2011251745860</v>
      </c>
      <c r="U3640">
        <v>0</v>
      </c>
    </row>
    <row r="3641" spans="1:21">
      <c r="A3641" t="s">
        <v>2513</v>
      </c>
      <c r="B3641" t="s">
        <v>6238</v>
      </c>
      <c r="C3641" t="s">
        <v>32</v>
      </c>
      <c r="D3641">
        <v>780225502</v>
      </c>
      <c r="E3641" t="s">
        <v>33</v>
      </c>
      <c r="F3641" t="s">
        <v>45</v>
      </c>
      <c r="G3641" t="s">
        <v>18554</v>
      </c>
      <c r="H3641">
        <v>728706783</v>
      </c>
      <c r="I3641">
        <v>728706783</v>
      </c>
      <c r="J3641" t="s">
        <v>18555</v>
      </c>
      <c r="K3641" t="s">
        <v>36</v>
      </c>
      <c r="L3641" t="s">
        <v>1241</v>
      </c>
      <c r="M3641" t="s">
        <v>1762</v>
      </c>
      <c r="N3641" t="s">
        <v>2513</v>
      </c>
      <c r="O3641" s="70">
        <v>0.66666666666666663</v>
      </c>
      <c r="P3641" t="s">
        <v>45</v>
      </c>
      <c r="Q3641" t="s">
        <v>18189</v>
      </c>
      <c r="R3641" s="72">
        <v>0.47847222222222224</v>
      </c>
      <c r="T3641">
        <v>2111251746828</v>
      </c>
      <c r="U3641">
        <v>0</v>
      </c>
    </row>
    <row r="3642" spans="1:21">
      <c r="A3642" t="s">
        <v>2513</v>
      </c>
      <c r="B3642" t="s">
        <v>804</v>
      </c>
      <c r="C3642" t="s">
        <v>548</v>
      </c>
      <c r="D3642">
        <v>750988989</v>
      </c>
      <c r="E3642" t="s">
        <v>33</v>
      </c>
      <c r="F3642" t="s">
        <v>45</v>
      </c>
      <c r="G3642" t="s">
        <v>18556</v>
      </c>
      <c r="H3642">
        <v>722208688</v>
      </c>
      <c r="I3642">
        <v>722208688</v>
      </c>
      <c r="J3642" t="s">
        <v>18557</v>
      </c>
      <c r="K3642" t="s">
        <v>36</v>
      </c>
      <c r="L3642" t="s">
        <v>3959</v>
      </c>
      <c r="M3642" t="s">
        <v>18385</v>
      </c>
      <c r="N3642" t="s">
        <v>2513</v>
      </c>
      <c r="O3642" s="70">
        <v>0.54166666666666663</v>
      </c>
      <c r="P3642" s="75" t="s">
        <v>39</v>
      </c>
      <c r="Q3642" t="s">
        <v>18189</v>
      </c>
      <c r="R3642" t="s">
        <v>19105</v>
      </c>
      <c r="T3642">
        <v>0</v>
      </c>
      <c r="U3642" s="75">
        <v>0</v>
      </c>
    </row>
    <row r="3643" spans="1:21">
      <c r="A3643" t="s">
        <v>2513</v>
      </c>
      <c r="B3643" t="s">
        <v>1748</v>
      </c>
      <c r="C3643" t="s">
        <v>777</v>
      </c>
      <c r="D3643">
        <v>734630540</v>
      </c>
      <c r="E3643" t="s">
        <v>33</v>
      </c>
      <c r="F3643" t="s">
        <v>45</v>
      </c>
      <c r="G3643" t="s">
        <v>18558</v>
      </c>
      <c r="H3643">
        <v>721631906</v>
      </c>
      <c r="I3643">
        <v>705493237</v>
      </c>
      <c r="J3643" t="s">
        <v>18559</v>
      </c>
      <c r="K3643" t="s">
        <v>36</v>
      </c>
      <c r="L3643" t="s">
        <v>1196</v>
      </c>
      <c r="M3643" t="s">
        <v>18560</v>
      </c>
      <c r="N3643" t="s">
        <v>16535</v>
      </c>
      <c r="O3643" s="70">
        <v>0.375</v>
      </c>
      <c r="P3643" t="s">
        <v>45</v>
      </c>
      <c r="Q3643" t="s">
        <v>18189</v>
      </c>
      <c r="R3643" s="72">
        <v>0.35138888888888886</v>
      </c>
      <c r="T3643">
        <v>2111251746338</v>
      </c>
      <c r="U3643">
        <v>0</v>
      </c>
    </row>
    <row r="3644" spans="1:21" hidden="1">
      <c r="A3644" t="s">
        <v>2513</v>
      </c>
      <c r="B3644" t="s">
        <v>1690</v>
      </c>
      <c r="C3644" t="s">
        <v>41</v>
      </c>
      <c r="D3644">
        <v>784289098</v>
      </c>
      <c r="E3644" t="s">
        <v>33</v>
      </c>
      <c r="F3644" t="s">
        <v>3886</v>
      </c>
      <c r="G3644" t="s">
        <v>18561</v>
      </c>
      <c r="H3644">
        <v>746258047</v>
      </c>
      <c r="I3644">
        <v>746258047</v>
      </c>
      <c r="J3644" t="s">
        <v>18562</v>
      </c>
      <c r="K3644" t="s">
        <v>36</v>
      </c>
      <c r="L3644" t="s">
        <v>3896</v>
      </c>
      <c r="M3644" t="s">
        <v>1227</v>
      </c>
      <c r="N3644" t="s">
        <v>2513</v>
      </c>
      <c r="O3644" s="70">
        <v>0.41666666666666669</v>
      </c>
      <c r="P3644" t="s">
        <v>3886</v>
      </c>
      <c r="R3644"/>
      <c r="U3644"/>
    </row>
    <row r="3645" spans="1:21" hidden="1">
      <c r="A3645" t="s">
        <v>2513</v>
      </c>
      <c r="B3645" t="s">
        <v>1690</v>
      </c>
      <c r="C3645" t="s">
        <v>41</v>
      </c>
      <c r="D3645">
        <v>784289098</v>
      </c>
      <c r="E3645" t="s">
        <v>33</v>
      </c>
      <c r="F3645" t="s">
        <v>3886</v>
      </c>
      <c r="G3645" t="s">
        <v>18563</v>
      </c>
      <c r="H3645">
        <v>788721477</v>
      </c>
      <c r="I3645">
        <v>788721477</v>
      </c>
      <c r="J3645" t="s">
        <v>18564</v>
      </c>
      <c r="K3645" t="s">
        <v>36</v>
      </c>
      <c r="L3645" t="s">
        <v>3896</v>
      </c>
      <c r="M3645" t="s">
        <v>936</v>
      </c>
      <c r="N3645" t="s">
        <v>2513</v>
      </c>
      <c r="O3645" s="70">
        <v>0.41666666666666669</v>
      </c>
      <c r="P3645" t="s">
        <v>3886</v>
      </c>
      <c r="R3645"/>
      <c r="U3645"/>
    </row>
    <row r="3646" spans="1:21" hidden="1">
      <c r="A3646" t="s">
        <v>2513</v>
      </c>
      <c r="B3646" t="s">
        <v>391</v>
      </c>
      <c r="C3646" t="s">
        <v>41</v>
      </c>
      <c r="D3646">
        <v>254783687450</v>
      </c>
      <c r="E3646" t="s">
        <v>33</v>
      </c>
      <c r="F3646" t="s">
        <v>45</v>
      </c>
      <c r="G3646" t="s">
        <v>18565</v>
      </c>
      <c r="H3646">
        <v>0</v>
      </c>
      <c r="I3646">
        <v>254728760711</v>
      </c>
      <c r="J3646" t="s">
        <v>18566</v>
      </c>
      <c r="K3646" t="s">
        <v>36</v>
      </c>
      <c r="L3646" t="s">
        <v>1196</v>
      </c>
      <c r="M3646" t="s">
        <v>18567</v>
      </c>
      <c r="N3646" t="s">
        <v>2513</v>
      </c>
      <c r="O3646" s="70">
        <v>0.66666666666666663</v>
      </c>
      <c r="P3646" t="s">
        <v>45</v>
      </c>
      <c r="Q3646" t="s">
        <v>18189</v>
      </c>
      <c r="R3646" t="s">
        <v>17246</v>
      </c>
      <c r="T3646">
        <v>2111251746544</v>
      </c>
      <c r="U3646">
        <v>0</v>
      </c>
    </row>
    <row r="3647" spans="1:21" hidden="1">
      <c r="A3647" t="s">
        <v>2513</v>
      </c>
      <c r="B3647" t="s">
        <v>282</v>
      </c>
      <c r="C3647" t="s">
        <v>41</v>
      </c>
      <c r="D3647">
        <v>100822172</v>
      </c>
      <c r="E3647" t="s">
        <v>33</v>
      </c>
      <c r="F3647" t="s">
        <v>45</v>
      </c>
      <c r="G3647" t="s">
        <v>18568</v>
      </c>
      <c r="I3647">
        <v>718584130</v>
      </c>
      <c r="J3647" t="s">
        <v>18569</v>
      </c>
      <c r="K3647" t="s">
        <v>36</v>
      </c>
      <c r="L3647" t="s">
        <v>4076</v>
      </c>
      <c r="M3647" t="s">
        <v>18570</v>
      </c>
      <c r="N3647" t="s">
        <v>16530</v>
      </c>
      <c r="O3647" s="70">
        <v>0.54166666666666663</v>
      </c>
      <c r="P3647" t="s">
        <v>45</v>
      </c>
      <c r="Q3647" t="s">
        <v>18189</v>
      </c>
      <c r="R3647" t="s">
        <v>18571</v>
      </c>
      <c r="T3647">
        <v>2111251746359</v>
      </c>
      <c r="U3647">
        <v>0</v>
      </c>
    </row>
    <row r="3648" spans="1:21" hidden="1">
      <c r="A3648" t="s">
        <v>2513</v>
      </c>
      <c r="B3648" t="s">
        <v>5632</v>
      </c>
      <c r="C3648" t="s">
        <v>41</v>
      </c>
      <c r="D3648">
        <v>254788374099</v>
      </c>
      <c r="E3648" t="s">
        <v>33</v>
      </c>
      <c r="F3648" t="s">
        <v>3886</v>
      </c>
      <c r="G3648" t="s">
        <v>18572</v>
      </c>
      <c r="I3648">
        <v>254746599989</v>
      </c>
      <c r="J3648" t="s">
        <v>9368</v>
      </c>
      <c r="K3648" t="s">
        <v>36</v>
      </c>
      <c r="L3648" t="s">
        <v>3946</v>
      </c>
      <c r="M3648" t="s">
        <v>1267</v>
      </c>
      <c r="N3648" t="s">
        <v>16601</v>
      </c>
      <c r="O3648" s="70">
        <v>0.375</v>
      </c>
      <c r="P3648" t="s">
        <v>3886</v>
      </c>
      <c r="R3648"/>
      <c r="U3648"/>
    </row>
    <row r="3649" spans="1:21" hidden="1">
      <c r="A3649" t="s">
        <v>2513</v>
      </c>
      <c r="B3649" t="s">
        <v>5632</v>
      </c>
      <c r="C3649" t="s">
        <v>41</v>
      </c>
      <c r="D3649">
        <v>254788374099</v>
      </c>
      <c r="E3649" t="s">
        <v>33</v>
      </c>
      <c r="F3649" t="s">
        <v>3886</v>
      </c>
      <c r="G3649" t="s">
        <v>18573</v>
      </c>
      <c r="I3649">
        <v>748291133</v>
      </c>
      <c r="J3649" t="s">
        <v>9368</v>
      </c>
      <c r="K3649" t="s">
        <v>36</v>
      </c>
      <c r="L3649" t="s">
        <v>3946</v>
      </c>
      <c r="M3649" t="s">
        <v>18574</v>
      </c>
      <c r="N3649" t="s">
        <v>16554</v>
      </c>
      <c r="O3649" s="70">
        <v>0.45833333333333331</v>
      </c>
      <c r="P3649" t="s">
        <v>3886</v>
      </c>
      <c r="R3649"/>
      <c r="U3649"/>
    </row>
    <row r="3650" spans="1:21" hidden="1">
      <c r="A3650" t="s">
        <v>2513</v>
      </c>
      <c r="B3650" t="s">
        <v>5632</v>
      </c>
      <c r="C3650" t="s">
        <v>41</v>
      </c>
      <c r="D3650">
        <v>254788374099</v>
      </c>
      <c r="E3650" t="s">
        <v>33</v>
      </c>
      <c r="F3650" t="s">
        <v>3886</v>
      </c>
      <c r="G3650" t="s">
        <v>18575</v>
      </c>
      <c r="I3650">
        <v>254712231136</v>
      </c>
      <c r="J3650" t="s">
        <v>9368</v>
      </c>
      <c r="K3650" t="s">
        <v>36</v>
      </c>
      <c r="L3650" t="s">
        <v>3896</v>
      </c>
      <c r="M3650" t="s">
        <v>554</v>
      </c>
      <c r="N3650" s="22">
        <v>46023</v>
      </c>
      <c r="O3650" s="70">
        <v>0.54166666666666663</v>
      </c>
      <c r="P3650" t="s">
        <v>3886</v>
      </c>
      <c r="R3650"/>
      <c r="U3650"/>
    </row>
    <row r="3651" spans="1:21" hidden="1">
      <c r="A3651" t="s">
        <v>2513</v>
      </c>
      <c r="B3651" t="s">
        <v>4545</v>
      </c>
      <c r="C3651" t="s">
        <v>41</v>
      </c>
      <c r="D3651">
        <v>103639065</v>
      </c>
      <c r="E3651" t="s">
        <v>33</v>
      </c>
      <c r="F3651" t="s">
        <v>45</v>
      </c>
      <c r="G3651" t="s">
        <v>18576</v>
      </c>
      <c r="H3651">
        <v>712745295</v>
      </c>
      <c r="I3651">
        <v>712745295</v>
      </c>
      <c r="J3651" t="s">
        <v>18577</v>
      </c>
      <c r="K3651" t="s">
        <v>81</v>
      </c>
      <c r="L3651" t="s">
        <v>1196</v>
      </c>
      <c r="M3651" t="s">
        <v>18578</v>
      </c>
      <c r="N3651" t="s">
        <v>16535</v>
      </c>
      <c r="O3651" s="70">
        <v>0.375</v>
      </c>
      <c r="P3651" t="s">
        <v>45</v>
      </c>
      <c r="Q3651" t="s">
        <v>18189</v>
      </c>
      <c r="R3651" t="s">
        <v>18579</v>
      </c>
      <c r="T3651">
        <v>2111251746378</v>
      </c>
      <c r="U3651">
        <v>0</v>
      </c>
    </row>
    <row r="3652" spans="1:21" hidden="1">
      <c r="A3652" t="s">
        <v>2513</v>
      </c>
      <c r="B3652" t="s">
        <v>47</v>
      </c>
      <c r="C3652" t="s">
        <v>41</v>
      </c>
      <c r="D3652">
        <v>735633807</v>
      </c>
      <c r="E3652" t="s">
        <v>33</v>
      </c>
      <c r="F3652" t="s">
        <v>45</v>
      </c>
      <c r="G3652" t="s">
        <v>18580</v>
      </c>
      <c r="H3652">
        <v>733480818</v>
      </c>
      <c r="I3652">
        <v>722561395</v>
      </c>
      <c r="J3652" t="s">
        <v>18581</v>
      </c>
      <c r="K3652" t="s">
        <v>36</v>
      </c>
      <c r="L3652" t="s">
        <v>1196</v>
      </c>
      <c r="M3652" t="s">
        <v>10191</v>
      </c>
      <c r="N3652" t="s">
        <v>15405</v>
      </c>
      <c r="O3652" s="70">
        <v>0.70833333333333337</v>
      </c>
      <c r="P3652" t="s">
        <v>45</v>
      </c>
      <c r="Q3652" t="s">
        <v>18189</v>
      </c>
      <c r="R3652" t="s">
        <v>17718</v>
      </c>
      <c r="T3652">
        <v>2111251746399</v>
      </c>
      <c r="U3652">
        <v>0</v>
      </c>
    </row>
    <row r="3653" spans="1:21" hidden="1">
      <c r="A3653" t="s">
        <v>2513</v>
      </c>
      <c r="B3653" t="s">
        <v>5632</v>
      </c>
      <c r="C3653" t="s">
        <v>41</v>
      </c>
      <c r="D3653">
        <v>254788374099</v>
      </c>
      <c r="E3653" t="s">
        <v>33</v>
      </c>
      <c r="F3653" t="s">
        <v>3886</v>
      </c>
      <c r="G3653" t="s">
        <v>18582</v>
      </c>
      <c r="I3653">
        <v>254759532350</v>
      </c>
      <c r="J3653" t="s">
        <v>18583</v>
      </c>
      <c r="K3653" t="s">
        <v>36</v>
      </c>
      <c r="L3653" t="s">
        <v>3946</v>
      </c>
      <c r="M3653" t="s">
        <v>7791</v>
      </c>
      <c r="N3653" s="22">
        <v>45998</v>
      </c>
      <c r="O3653" s="70">
        <v>0.41666666666666669</v>
      </c>
      <c r="P3653" t="s">
        <v>3886</v>
      </c>
      <c r="R3653"/>
      <c r="U3653"/>
    </row>
    <row r="3654" spans="1:21" hidden="1">
      <c r="A3654" t="s">
        <v>2513</v>
      </c>
      <c r="B3654" t="s">
        <v>5632</v>
      </c>
      <c r="C3654" t="s">
        <v>41</v>
      </c>
      <c r="D3654">
        <v>788374099</v>
      </c>
      <c r="E3654" t="s">
        <v>33</v>
      </c>
      <c r="F3654" t="s">
        <v>3886</v>
      </c>
      <c r="G3654" t="s">
        <v>18584</v>
      </c>
      <c r="I3654">
        <v>713686823</v>
      </c>
      <c r="J3654" t="s">
        <v>9368</v>
      </c>
      <c r="K3654" t="s">
        <v>36</v>
      </c>
      <c r="L3654" t="s">
        <v>3946</v>
      </c>
      <c r="M3654" t="s">
        <v>18585</v>
      </c>
      <c r="N3654" s="22">
        <v>45994</v>
      </c>
      <c r="O3654" s="70">
        <v>0.58333333333333337</v>
      </c>
      <c r="P3654" t="s">
        <v>3886</v>
      </c>
      <c r="R3654"/>
      <c r="U3654"/>
    </row>
    <row r="3655" spans="1:21" hidden="1">
      <c r="A3655" t="s">
        <v>2513</v>
      </c>
      <c r="B3655" t="s">
        <v>5632</v>
      </c>
      <c r="C3655" t="s">
        <v>41</v>
      </c>
      <c r="D3655">
        <v>788374099</v>
      </c>
      <c r="E3655" t="s">
        <v>33</v>
      </c>
      <c r="F3655" t="s">
        <v>3886</v>
      </c>
      <c r="G3655" t="s">
        <v>18586</v>
      </c>
      <c r="I3655">
        <v>786385566</v>
      </c>
      <c r="J3655" t="s">
        <v>9368</v>
      </c>
      <c r="K3655" t="s">
        <v>36</v>
      </c>
      <c r="L3655" t="s">
        <v>3946</v>
      </c>
      <c r="M3655" t="s">
        <v>1267</v>
      </c>
      <c r="N3655" t="s">
        <v>16710</v>
      </c>
      <c r="O3655" s="70">
        <v>0.66666666666666663</v>
      </c>
      <c r="P3655" t="s">
        <v>3886</v>
      </c>
      <c r="R3655"/>
      <c r="U3655"/>
    </row>
    <row r="3656" spans="1:21" hidden="1">
      <c r="A3656" t="s">
        <v>2513</v>
      </c>
      <c r="B3656" t="s">
        <v>142</v>
      </c>
      <c r="C3656" t="s">
        <v>41</v>
      </c>
      <c r="D3656">
        <v>784172048</v>
      </c>
      <c r="E3656" t="s">
        <v>33</v>
      </c>
      <c r="F3656" t="s">
        <v>45</v>
      </c>
      <c r="G3656" t="s">
        <v>18587</v>
      </c>
      <c r="H3656">
        <v>734765705</v>
      </c>
      <c r="I3656">
        <v>724383280</v>
      </c>
      <c r="J3656" t="s">
        <v>18512</v>
      </c>
      <c r="K3656" t="s">
        <v>36</v>
      </c>
      <c r="L3656" t="s">
        <v>1196</v>
      </c>
      <c r="M3656" t="s">
        <v>18588</v>
      </c>
      <c r="N3656" t="s">
        <v>16535</v>
      </c>
      <c r="O3656" s="70">
        <v>0.5</v>
      </c>
      <c r="P3656" t="s">
        <v>45</v>
      </c>
      <c r="Q3656" t="s">
        <v>18189</v>
      </c>
      <c r="R3656" t="s">
        <v>12292</v>
      </c>
      <c r="T3656">
        <v>2111251746482</v>
      </c>
      <c r="U3656">
        <v>0</v>
      </c>
    </row>
    <row r="3657" spans="1:21" hidden="1">
      <c r="A3657" t="s">
        <v>2513</v>
      </c>
      <c r="B3657" t="s">
        <v>5632</v>
      </c>
      <c r="C3657" t="s">
        <v>41</v>
      </c>
      <c r="D3657">
        <v>254788374099</v>
      </c>
      <c r="E3657" t="s">
        <v>33</v>
      </c>
      <c r="F3657" t="s">
        <v>3886</v>
      </c>
      <c r="G3657" t="s">
        <v>18589</v>
      </c>
      <c r="I3657">
        <v>725447195</v>
      </c>
      <c r="J3657" t="s">
        <v>9368</v>
      </c>
      <c r="K3657" t="s">
        <v>36</v>
      </c>
      <c r="L3657" t="s">
        <v>3946</v>
      </c>
      <c r="M3657" t="s">
        <v>18590</v>
      </c>
      <c r="N3657" t="s">
        <v>16596</v>
      </c>
      <c r="O3657" s="70">
        <v>0.625</v>
      </c>
      <c r="P3657" t="s">
        <v>3886</v>
      </c>
      <c r="R3657"/>
      <c r="U3657"/>
    </row>
    <row r="3658" spans="1:21">
      <c r="A3658" t="s">
        <v>2513</v>
      </c>
      <c r="B3658" t="s">
        <v>6238</v>
      </c>
      <c r="C3658" t="s">
        <v>32</v>
      </c>
      <c r="D3658">
        <v>780225502</v>
      </c>
      <c r="E3658" t="s">
        <v>33</v>
      </c>
      <c r="F3658" t="s">
        <v>45</v>
      </c>
      <c r="G3658" t="s">
        <v>18592</v>
      </c>
      <c r="H3658">
        <v>781060774</v>
      </c>
      <c r="I3658">
        <v>797055445</v>
      </c>
      <c r="J3658" t="s">
        <v>18593</v>
      </c>
      <c r="K3658" t="s">
        <v>36</v>
      </c>
      <c r="L3658" t="s">
        <v>1196</v>
      </c>
      <c r="M3658" t="s">
        <v>18594</v>
      </c>
      <c r="N3658" t="s">
        <v>2513</v>
      </c>
      <c r="O3658" s="70">
        <v>0.70833333333333337</v>
      </c>
      <c r="P3658" t="s">
        <v>45</v>
      </c>
      <c r="Q3658" t="s">
        <v>18189</v>
      </c>
      <c r="R3658" t="s">
        <v>12288</v>
      </c>
      <c r="T3658">
        <v>2111251746376</v>
      </c>
      <c r="U3658">
        <v>0</v>
      </c>
    </row>
    <row r="3659" spans="1:21" hidden="1">
      <c r="A3659" t="s">
        <v>2513</v>
      </c>
      <c r="B3659" t="s">
        <v>5632</v>
      </c>
      <c r="C3659" t="s">
        <v>41</v>
      </c>
      <c r="D3659">
        <v>254788374099</v>
      </c>
      <c r="E3659" t="s">
        <v>33</v>
      </c>
      <c r="F3659" t="s">
        <v>3886</v>
      </c>
      <c r="G3659" t="s">
        <v>16727</v>
      </c>
      <c r="I3659">
        <v>743401110</v>
      </c>
      <c r="J3659" t="s">
        <v>9368</v>
      </c>
      <c r="K3659" t="s">
        <v>36</v>
      </c>
      <c r="L3659" t="s">
        <v>3946</v>
      </c>
      <c r="M3659" t="s">
        <v>7791</v>
      </c>
      <c r="N3659" s="22">
        <v>46029</v>
      </c>
      <c r="O3659" s="70">
        <v>0.45833333333333331</v>
      </c>
      <c r="P3659" t="s">
        <v>3886</v>
      </c>
      <c r="R3659"/>
      <c r="U3659"/>
    </row>
    <row r="3660" spans="1:21" hidden="1">
      <c r="A3660" t="s">
        <v>2513</v>
      </c>
      <c r="B3660" t="s">
        <v>142</v>
      </c>
      <c r="C3660" t="s">
        <v>41</v>
      </c>
      <c r="D3660">
        <v>784172048</v>
      </c>
      <c r="E3660" t="s">
        <v>33</v>
      </c>
      <c r="F3660" t="s">
        <v>45</v>
      </c>
      <c r="G3660" t="s">
        <v>18595</v>
      </c>
      <c r="H3660">
        <v>734765705</v>
      </c>
      <c r="I3660">
        <v>724383280</v>
      </c>
      <c r="J3660" t="s">
        <v>18512</v>
      </c>
      <c r="K3660" t="s">
        <v>36</v>
      </c>
      <c r="L3660" t="s">
        <v>1196</v>
      </c>
      <c r="M3660" t="s">
        <v>18596</v>
      </c>
      <c r="N3660" t="s">
        <v>16535</v>
      </c>
      <c r="O3660" s="70">
        <v>0.41666666666666669</v>
      </c>
      <c r="P3660" t="s">
        <v>45</v>
      </c>
      <c r="Q3660" t="s">
        <v>18189</v>
      </c>
      <c r="R3660" t="s">
        <v>16787</v>
      </c>
      <c r="T3660">
        <v>2111251746470</v>
      </c>
      <c r="U3660">
        <v>0</v>
      </c>
    </row>
    <row r="3661" spans="1:21">
      <c r="A3661" t="s">
        <v>2513</v>
      </c>
      <c r="B3661" t="s">
        <v>6238</v>
      </c>
      <c r="C3661" t="s">
        <v>32</v>
      </c>
      <c r="D3661">
        <v>780225502</v>
      </c>
      <c r="E3661" t="s">
        <v>33</v>
      </c>
      <c r="F3661" t="s">
        <v>45</v>
      </c>
      <c r="G3661" t="s">
        <v>18597</v>
      </c>
      <c r="H3661">
        <v>710208435</v>
      </c>
      <c r="I3661">
        <v>710208435</v>
      </c>
      <c r="J3661" t="s">
        <v>18598</v>
      </c>
      <c r="K3661" t="s">
        <v>36</v>
      </c>
      <c r="L3661" t="s">
        <v>3948</v>
      </c>
      <c r="M3661" t="s">
        <v>7808</v>
      </c>
      <c r="N3661" t="s">
        <v>2513</v>
      </c>
      <c r="O3661" s="70">
        <v>0.70833333333333337</v>
      </c>
      <c r="P3661" t="s">
        <v>45</v>
      </c>
      <c r="Q3661" t="s">
        <v>18189</v>
      </c>
      <c r="R3661" t="s">
        <v>16640</v>
      </c>
      <c r="T3661">
        <v>2111251746426</v>
      </c>
      <c r="U3661">
        <v>0</v>
      </c>
    </row>
    <row r="3662" spans="1:21">
      <c r="A3662" t="s">
        <v>2513</v>
      </c>
      <c r="B3662" t="s">
        <v>6238</v>
      </c>
      <c r="C3662" t="s">
        <v>32</v>
      </c>
      <c r="D3662">
        <v>780225502</v>
      </c>
      <c r="E3662" t="s">
        <v>33</v>
      </c>
      <c r="F3662" t="s">
        <v>45</v>
      </c>
      <c r="G3662" t="s">
        <v>18592</v>
      </c>
      <c r="H3662">
        <v>797055445</v>
      </c>
      <c r="I3662">
        <v>797055445</v>
      </c>
      <c r="J3662" t="s">
        <v>18593</v>
      </c>
      <c r="K3662" t="s">
        <v>36</v>
      </c>
      <c r="L3662" t="s">
        <v>1196</v>
      </c>
      <c r="M3662" t="s">
        <v>18594</v>
      </c>
      <c r="N3662" t="s">
        <v>2513</v>
      </c>
      <c r="O3662" s="70">
        <v>0.70833333333333337</v>
      </c>
      <c r="P3662" s="75" t="s">
        <v>67</v>
      </c>
      <c r="Q3662" t="s">
        <v>18189</v>
      </c>
      <c r="R3662" t="s">
        <v>12288</v>
      </c>
      <c r="T3662">
        <v>0</v>
      </c>
      <c r="U3662" s="75" t="s">
        <v>114</v>
      </c>
    </row>
    <row r="3663" spans="1:21">
      <c r="A3663" t="s">
        <v>2513</v>
      </c>
      <c r="B3663" t="s">
        <v>6238</v>
      </c>
      <c r="C3663" t="s">
        <v>32</v>
      </c>
      <c r="D3663">
        <v>780225502</v>
      </c>
      <c r="E3663" t="s">
        <v>33</v>
      </c>
      <c r="F3663" t="s">
        <v>45</v>
      </c>
      <c r="G3663" t="s">
        <v>18599</v>
      </c>
      <c r="H3663">
        <v>721764468</v>
      </c>
      <c r="I3663">
        <v>721764468</v>
      </c>
      <c r="J3663" t="s">
        <v>18600</v>
      </c>
      <c r="K3663" t="s">
        <v>36</v>
      </c>
      <c r="L3663" t="s">
        <v>1241</v>
      </c>
      <c r="M3663" t="s">
        <v>1762</v>
      </c>
      <c r="N3663" t="s">
        <v>2513</v>
      </c>
      <c r="O3663" s="70">
        <v>0.70833333333333337</v>
      </c>
      <c r="P3663" t="s">
        <v>45</v>
      </c>
      <c r="Q3663" t="s">
        <v>18189</v>
      </c>
      <c r="R3663" t="s">
        <v>17675</v>
      </c>
      <c r="T3663">
        <v>2111251746377</v>
      </c>
      <c r="U3663">
        <v>0</v>
      </c>
    </row>
    <row r="3664" spans="1:21" hidden="1">
      <c r="A3664" t="s">
        <v>2513</v>
      </c>
      <c r="B3664" t="s">
        <v>1690</v>
      </c>
      <c r="C3664" t="s">
        <v>41</v>
      </c>
      <c r="D3664">
        <v>784289098</v>
      </c>
      <c r="E3664" t="s">
        <v>33</v>
      </c>
      <c r="F3664" t="s">
        <v>45</v>
      </c>
      <c r="G3664" t="s">
        <v>18601</v>
      </c>
      <c r="H3664">
        <v>254780675250</v>
      </c>
      <c r="I3664">
        <v>254780675250</v>
      </c>
      <c r="J3664" t="s">
        <v>18602</v>
      </c>
      <c r="K3664" t="s">
        <v>36</v>
      </c>
      <c r="L3664" t="s">
        <v>3896</v>
      </c>
      <c r="M3664" t="s">
        <v>5133</v>
      </c>
      <c r="N3664" t="s">
        <v>16535</v>
      </c>
      <c r="O3664" s="70">
        <v>0.58333333333333337</v>
      </c>
      <c r="P3664" t="s">
        <v>45</v>
      </c>
      <c r="Q3664" t="s">
        <v>18189</v>
      </c>
      <c r="R3664" t="s">
        <v>16767</v>
      </c>
      <c r="T3664">
        <v>2111251746362</v>
      </c>
      <c r="U3664">
        <v>0</v>
      </c>
    </row>
    <row r="3665" spans="1:21" hidden="1">
      <c r="A3665" t="s">
        <v>2513</v>
      </c>
      <c r="B3665" t="s">
        <v>4222</v>
      </c>
      <c r="C3665" t="s">
        <v>41</v>
      </c>
      <c r="D3665">
        <v>739803870</v>
      </c>
      <c r="E3665" t="s">
        <v>33</v>
      </c>
      <c r="F3665" t="s">
        <v>45</v>
      </c>
      <c r="G3665" t="s">
        <v>18604</v>
      </c>
      <c r="H3665">
        <v>740033319</v>
      </c>
      <c r="I3665">
        <v>740033319</v>
      </c>
      <c r="J3665" t="s">
        <v>18605</v>
      </c>
      <c r="K3665" t="s">
        <v>36</v>
      </c>
      <c r="L3665" t="s">
        <v>3945</v>
      </c>
      <c r="M3665" t="s">
        <v>18606</v>
      </c>
      <c r="N3665" t="s">
        <v>16535</v>
      </c>
      <c r="O3665" s="70">
        <v>0.45833333333333331</v>
      </c>
      <c r="P3665" t="s">
        <v>45</v>
      </c>
      <c r="Q3665" t="s">
        <v>18189</v>
      </c>
      <c r="R3665" t="s">
        <v>18607</v>
      </c>
      <c r="T3665">
        <v>2111251746417</v>
      </c>
      <c r="U3665">
        <v>0</v>
      </c>
    </row>
    <row r="3666" spans="1:21">
      <c r="A3666" t="s">
        <v>2513</v>
      </c>
      <c r="B3666" t="s">
        <v>6238</v>
      </c>
      <c r="C3666" t="s">
        <v>32</v>
      </c>
      <c r="D3666">
        <v>780225502</v>
      </c>
      <c r="E3666" t="s">
        <v>33</v>
      </c>
      <c r="F3666" t="s">
        <v>45</v>
      </c>
      <c r="G3666" t="s">
        <v>18608</v>
      </c>
      <c r="H3666">
        <v>115739575</v>
      </c>
      <c r="I3666">
        <v>115739575</v>
      </c>
      <c r="J3666" t="s">
        <v>18609</v>
      </c>
      <c r="K3666" t="s">
        <v>36</v>
      </c>
      <c r="L3666" t="s">
        <v>3896</v>
      </c>
      <c r="M3666" t="s">
        <v>936</v>
      </c>
      <c r="N3666" t="s">
        <v>2513</v>
      </c>
      <c r="O3666" s="70">
        <v>0.70833333333333337</v>
      </c>
      <c r="P3666" s="75" t="s">
        <v>67</v>
      </c>
      <c r="Q3666" t="s">
        <v>18189</v>
      </c>
      <c r="R3666" t="s">
        <v>16537</v>
      </c>
      <c r="T3666">
        <v>0</v>
      </c>
      <c r="U3666" s="75" t="s">
        <v>4079</v>
      </c>
    </row>
    <row r="3667" spans="1:21" hidden="1">
      <c r="A3667" t="s">
        <v>2513</v>
      </c>
      <c r="B3667" t="s">
        <v>4381</v>
      </c>
      <c r="C3667" t="s">
        <v>41</v>
      </c>
      <c r="D3667">
        <v>788401220</v>
      </c>
      <c r="E3667" t="s">
        <v>33</v>
      </c>
      <c r="F3667" t="s">
        <v>45</v>
      </c>
      <c r="G3667" t="s">
        <v>18610</v>
      </c>
      <c r="H3667">
        <v>752067993</v>
      </c>
      <c r="I3667">
        <v>713105776</v>
      </c>
      <c r="J3667" t="s">
        <v>18611</v>
      </c>
      <c r="K3667" t="s">
        <v>36</v>
      </c>
      <c r="L3667" t="s">
        <v>4384</v>
      </c>
      <c r="M3667" t="s">
        <v>18612</v>
      </c>
      <c r="N3667" t="s">
        <v>16535</v>
      </c>
      <c r="O3667" s="70">
        <v>0.33333333333333331</v>
      </c>
      <c r="P3667" t="s">
        <v>45</v>
      </c>
      <c r="Q3667" t="s">
        <v>18189</v>
      </c>
      <c r="R3667" t="s">
        <v>17289</v>
      </c>
      <c r="T3667">
        <v>2111251746502</v>
      </c>
      <c r="U3667">
        <v>0</v>
      </c>
    </row>
    <row r="3668" spans="1:21" hidden="1">
      <c r="A3668" t="s">
        <v>2513</v>
      </c>
      <c r="B3668" t="s">
        <v>3071</v>
      </c>
      <c r="C3668" t="s">
        <v>41</v>
      </c>
      <c r="D3668">
        <v>781716905</v>
      </c>
      <c r="E3668" t="s">
        <v>33</v>
      </c>
      <c r="F3668" t="s">
        <v>45</v>
      </c>
      <c r="G3668" t="s">
        <v>18613</v>
      </c>
      <c r="I3668">
        <v>726493895</v>
      </c>
      <c r="J3668" t="s">
        <v>18614</v>
      </c>
      <c r="K3668" t="s">
        <v>36</v>
      </c>
      <c r="L3668" t="s">
        <v>3896</v>
      </c>
      <c r="M3668" t="s">
        <v>18500</v>
      </c>
      <c r="N3668" t="s">
        <v>16535</v>
      </c>
      <c r="O3668" s="70">
        <v>0.58333333333333337</v>
      </c>
      <c r="P3668" t="s">
        <v>45</v>
      </c>
      <c r="Q3668" t="s">
        <v>18189</v>
      </c>
      <c r="R3668" t="s">
        <v>18615</v>
      </c>
      <c r="T3668">
        <v>2111251746531</v>
      </c>
      <c r="U3668">
        <v>0</v>
      </c>
    </row>
    <row r="3669" spans="1:21" hidden="1">
      <c r="A3669" t="s">
        <v>2513</v>
      </c>
      <c r="B3669" t="s">
        <v>7545</v>
      </c>
      <c r="C3669" t="s">
        <v>41</v>
      </c>
      <c r="D3669">
        <v>785064773</v>
      </c>
      <c r="E3669" t="s">
        <v>33</v>
      </c>
      <c r="F3669" t="s">
        <v>3886</v>
      </c>
      <c r="G3669" t="s">
        <v>18616</v>
      </c>
      <c r="I3669">
        <v>715571787</v>
      </c>
      <c r="J3669" t="s">
        <v>18617</v>
      </c>
      <c r="K3669" t="s">
        <v>36</v>
      </c>
      <c r="L3669" t="s">
        <v>3926</v>
      </c>
      <c r="M3669" t="s">
        <v>18618</v>
      </c>
      <c r="N3669" s="22">
        <v>45996</v>
      </c>
      <c r="O3669" s="70">
        <v>0.75</v>
      </c>
      <c r="P3669" t="s">
        <v>3886</v>
      </c>
      <c r="R3669"/>
      <c r="U3669"/>
    </row>
    <row r="3670" spans="1:21" hidden="1">
      <c r="A3670" t="s">
        <v>2513</v>
      </c>
      <c r="B3670" t="s">
        <v>391</v>
      </c>
      <c r="C3670" t="s">
        <v>41</v>
      </c>
      <c r="D3670">
        <v>254783687450</v>
      </c>
      <c r="E3670" t="s">
        <v>33</v>
      </c>
      <c r="F3670" t="s">
        <v>45</v>
      </c>
      <c r="G3670" t="s">
        <v>18619</v>
      </c>
      <c r="H3670">
        <v>254105062688</v>
      </c>
      <c r="I3670">
        <v>254105062688</v>
      </c>
      <c r="J3670" t="s">
        <v>18620</v>
      </c>
      <c r="K3670" t="s">
        <v>36</v>
      </c>
      <c r="L3670" t="s">
        <v>1196</v>
      </c>
      <c r="M3670" t="s">
        <v>18621</v>
      </c>
      <c r="N3670" t="s">
        <v>2513</v>
      </c>
      <c r="O3670" s="70">
        <v>0.70833333333333337</v>
      </c>
      <c r="P3670" s="75" t="s">
        <v>67</v>
      </c>
      <c r="Q3670" t="s">
        <v>18189</v>
      </c>
      <c r="R3670" s="72">
        <v>0.35</v>
      </c>
      <c r="T3670">
        <v>0</v>
      </c>
      <c r="U3670" s="75" t="s">
        <v>4048</v>
      </c>
    </row>
    <row r="3671" spans="1:21" hidden="1">
      <c r="A3671" t="s">
        <v>2513</v>
      </c>
      <c r="B3671" t="s">
        <v>719</v>
      </c>
      <c r="C3671" t="s">
        <v>41</v>
      </c>
      <c r="D3671">
        <v>104144901</v>
      </c>
      <c r="E3671" t="s">
        <v>33</v>
      </c>
      <c r="F3671" t="s">
        <v>45</v>
      </c>
      <c r="G3671" t="s">
        <v>18622</v>
      </c>
      <c r="H3671">
        <v>105033963</v>
      </c>
      <c r="I3671">
        <v>105033963</v>
      </c>
      <c r="J3671" t="s">
        <v>18623</v>
      </c>
      <c r="K3671" t="s">
        <v>36</v>
      </c>
      <c r="L3671" t="s">
        <v>3940</v>
      </c>
      <c r="M3671" t="s">
        <v>18603</v>
      </c>
      <c r="N3671" t="s">
        <v>2513</v>
      </c>
      <c r="O3671" s="70">
        <v>0.45833333333333331</v>
      </c>
      <c r="P3671" s="75" t="s">
        <v>39</v>
      </c>
      <c r="Q3671" t="s">
        <v>18189</v>
      </c>
      <c r="R3671" s="72">
        <v>0.3659722222222222</v>
      </c>
      <c r="T3671">
        <v>0</v>
      </c>
      <c r="U3671" s="75">
        <v>0</v>
      </c>
    </row>
    <row r="3672" spans="1:21" hidden="1">
      <c r="A3672" t="s">
        <v>2513</v>
      </c>
      <c r="B3672" t="s">
        <v>1754</v>
      </c>
      <c r="C3672" t="s">
        <v>41</v>
      </c>
      <c r="D3672">
        <v>737760378</v>
      </c>
      <c r="E3672" t="s">
        <v>33</v>
      </c>
      <c r="F3672" t="s">
        <v>45</v>
      </c>
      <c r="G3672" t="s">
        <v>18624</v>
      </c>
      <c r="I3672">
        <v>710767603</v>
      </c>
      <c r="J3672" t="s">
        <v>18625</v>
      </c>
      <c r="K3672" t="s">
        <v>36</v>
      </c>
      <c r="L3672" t="s">
        <v>3943</v>
      </c>
      <c r="M3672" t="s">
        <v>11615</v>
      </c>
      <c r="N3672" t="s">
        <v>16535</v>
      </c>
      <c r="O3672" s="70">
        <v>0.33333333333333331</v>
      </c>
      <c r="P3672" t="s">
        <v>45</v>
      </c>
      <c r="Q3672" t="s">
        <v>18189</v>
      </c>
      <c r="R3672" s="72">
        <v>0.35833333333333334</v>
      </c>
      <c r="T3672">
        <v>2111251746355</v>
      </c>
      <c r="U3672">
        <v>0</v>
      </c>
    </row>
    <row r="3673" spans="1:21" hidden="1">
      <c r="A3673" t="s">
        <v>2513</v>
      </c>
      <c r="B3673" t="s">
        <v>1652</v>
      </c>
      <c r="C3673" t="s">
        <v>41</v>
      </c>
      <c r="D3673">
        <v>738709366</v>
      </c>
      <c r="E3673" t="s">
        <v>33</v>
      </c>
      <c r="F3673" t="s">
        <v>45</v>
      </c>
      <c r="G3673" t="s">
        <v>18626</v>
      </c>
      <c r="H3673">
        <v>762033908</v>
      </c>
      <c r="I3673">
        <v>726893288</v>
      </c>
      <c r="J3673" t="s">
        <v>18627</v>
      </c>
      <c r="K3673" t="s">
        <v>36</v>
      </c>
      <c r="L3673" t="s">
        <v>3936</v>
      </c>
      <c r="M3673" t="s">
        <v>18628</v>
      </c>
      <c r="N3673" t="s">
        <v>2513</v>
      </c>
      <c r="O3673" s="70">
        <v>0.5</v>
      </c>
      <c r="P3673" t="s">
        <v>45</v>
      </c>
      <c r="Q3673" t="s">
        <v>18189</v>
      </c>
      <c r="R3673" s="72">
        <v>0.36249999999999999</v>
      </c>
      <c r="T3673">
        <v>2111251746369</v>
      </c>
      <c r="U3673">
        <v>0</v>
      </c>
    </row>
    <row r="3674" spans="1:21" hidden="1">
      <c r="A3674" t="s">
        <v>2513</v>
      </c>
      <c r="B3674" t="s">
        <v>6027</v>
      </c>
      <c r="C3674" t="s">
        <v>41</v>
      </c>
      <c r="D3674">
        <v>789026673</v>
      </c>
      <c r="E3674" t="s">
        <v>33</v>
      </c>
      <c r="F3674" t="s">
        <v>3886</v>
      </c>
      <c r="G3674" t="s">
        <v>18629</v>
      </c>
      <c r="H3674">
        <v>728449547</v>
      </c>
      <c r="I3674">
        <v>728449547</v>
      </c>
      <c r="J3674" t="s">
        <v>18630</v>
      </c>
      <c r="K3674" t="s">
        <v>36</v>
      </c>
      <c r="L3674" t="s">
        <v>3896</v>
      </c>
      <c r="M3674" t="s">
        <v>2843</v>
      </c>
      <c r="N3674" t="s">
        <v>2513</v>
      </c>
      <c r="O3674" s="70">
        <v>0.41666666666666669</v>
      </c>
      <c r="P3674" t="s">
        <v>3886</v>
      </c>
      <c r="R3674"/>
      <c r="U3674"/>
    </row>
    <row r="3675" spans="1:21" hidden="1">
      <c r="A3675" t="s">
        <v>2513</v>
      </c>
      <c r="B3675" t="s">
        <v>1652</v>
      </c>
      <c r="C3675" t="s">
        <v>41</v>
      </c>
      <c r="D3675">
        <v>738709366</v>
      </c>
      <c r="E3675" t="s">
        <v>33</v>
      </c>
      <c r="F3675" t="s">
        <v>45</v>
      </c>
      <c r="G3675" t="s">
        <v>18632</v>
      </c>
      <c r="H3675">
        <v>106799897</v>
      </c>
      <c r="I3675">
        <v>106799897</v>
      </c>
      <c r="J3675" t="s">
        <v>18633</v>
      </c>
      <c r="K3675" t="s">
        <v>36</v>
      </c>
      <c r="L3675" t="s">
        <v>3976</v>
      </c>
      <c r="M3675" t="s">
        <v>18634</v>
      </c>
      <c r="N3675" t="s">
        <v>2513</v>
      </c>
      <c r="O3675" s="70">
        <v>0.5</v>
      </c>
      <c r="P3675" s="75" t="s">
        <v>67</v>
      </c>
      <c r="Q3675" t="s">
        <v>18189</v>
      </c>
      <c r="R3675" s="72">
        <v>0.37916666666666665</v>
      </c>
      <c r="T3675">
        <v>0</v>
      </c>
      <c r="U3675" s="75" t="s">
        <v>114</v>
      </c>
    </row>
    <row r="3676" spans="1:21" hidden="1">
      <c r="A3676" t="s">
        <v>2513</v>
      </c>
      <c r="B3676" t="s">
        <v>6027</v>
      </c>
      <c r="C3676" t="s">
        <v>41</v>
      </c>
      <c r="D3676">
        <v>789026673</v>
      </c>
      <c r="E3676" t="s">
        <v>33</v>
      </c>
      <c r="F3676" t="s">
        <v>3886</v>
      </c>
      <c r="G3676" t="s">
        <v>18635</v>
      </c>
      <c r="H3676">
        <v>714808757</v>
      </c>
      <c r="I3676">
        <v>714808757</v>
      </c>
      <c r="J3676" t="s">
        <v>18636</v>
      </c>
      <c r="K3676" t="s">
        <v>36</v>
      </c>
      <c r="L3676" t="s">
        <v>3896</v>
      </c>
      <c r="M3676" t="s">
        <v>2843</v>
      </c>
      <c r="N3676" t="s">
        <v>2513</v>
      </c>
      <c r="O3676" s="70">
        <v>0.41666666666666669</v>
      </c>
      <c r="P3676" t="s">
        <v>3886</v>
      </c>
      <c r="R3676"/>
      <c r="U3676"/>
    </row>
    <row r="3677" spans="1:21" hidden="1">
      <c r="A3677" t="s">
        <v>2513</v>
      </c>
      <c r="B3677" t="s">
        <v>1652</v>
      </c>
      <c r="C3677" t="s">
        <v>41</v>
      </c>
      <c r="D3677">
        <v>738709366</v>
      </c>
      <c r="E3677" t="s">
        <v>33</v>
      </c>
      <c r="F3677" t="s">
        <v>45</v>
      </c>
      <c r="G3677" t="s">
        <v>18637</v>
      </c>
      <c r="H3677">
        <v>704506260</v>
      </c>
      <c r="I3677">
        <v>704506260</v>
      </c>
      <c r="J3677" t="s">
        <v>18638</v>
      </c>
      <c r="K3677" t="s">
        <v>36</v>
      </c>
      <c r="L3677" t="s">
        <v>1196</v>
      </c>
      <c r="M3677" t="s">
        <v>18639</v>
      </c>
      <c r="N3677" t="s">
        <v>2513</v>
      </c>
      <c r="O3677" s="70">
        <v>0.41666666666666669</v>
      </c>
      <c r="P3677" s="75" t="s">
        <v>67</v>
      </c>
      <c r="Q3677" t="s">
        <v>18189</v>
      </c>
      <c r="R3677" s="72">
        <v>0.35902777777777778</v>
      </c>
      <c r="T3677">
        <v>0</v>
      </c>
      <c r="U3677" s="75" t="s">
        <v>114</v>
      </c>
    </row>
    <row r="3678" spans="1:21" hidden="1">
      <c r="A3678" t="s">
        <v>2513</v>
      </c>
      <c r="B3678" t="s">
        <v>6027</v>
      </c>
      <c r="C3678" t="s">
        <v>41</v>
      </c>
      <c r="D3678">
        <v>789026673</v>
      </c>
      <c r="E3678" t="s">
        <v>33</v>
      </c>
      <c r="F3678" t="s">
        <v>3886</v>
      </c>
      <c r="G3678" t="s">
        <v>18640</v>
      </c>
      <c r="H3678">
        <v>722768447</v>
      </c>
      <c r="I3678">
        <v>722768447</v>
      </c>
      <c r="J3678" t="s">
        <v>18641</v>
      </c>
      <c r="K3678" t="s">
        <v>36</v>
      </c>
      <c r="L3678" t="s">
        <v>3896</v>
      </c>
      <c r="M3678" t="s">
        <v>2843</v>
      </c>
      <c r="N3678" t="s">
        <v>2513</v>
      </c>
      <c r="O3678" s="70">
        <v>0.45833333333333331</v>
      </c>
      <c r="P3678" t="s">
        <v>3886</v>
      </c>
      <c r="R3678"/>
      <c r="U3678"/>
    </row>
    <row r="3679" spans="1:21">
      <c r="A3679" t="s">
        <v>2513</v>
      </c>
      <c r="B3679" t="s">
        <v>18089</v>
      </c>
      <c r="C3679" t="s">
        <v>17921</v>
      </c>
      <c r="D3679">
        <v>254733911728</v>
      </c>
      <c r="E3679" t="s">
        <v>33</v>
      </c>
      <c r="F3679" t="s">
        <v>45</v>
      </c>
      <c r="G3679" t="s">
        <v>18642</v>
      </c>
      <c r="I3679">
        <v>254719881578</v>
      </c>
      <c r="J3679" t="s">
        <v>18643</v>
      </c>
      <c r="K3679" t="s">
        <v>36</v>
      </c>
      <c r="L3679" t="s">
        <v>3943</v>
      </c>
      <c r="M3679" t="s">
        <v>18644</v>
      </c>
      <c r="N3679" t="s">
        <v>16533</v>
      </c>
      <c r="O3679" s="70">
        <v>0.375</v>
      </c>
      <c r="P3679" t="s">
        <v>45</v>
      </c>
      <c r="Q3679" t="s">
        <v>18189</v>
      </c>
      <c r="R3679" s="72">
        <v>0.38263888888888886</v>
      </c>
      <c r="T3679">
        <v>2111251746452</v>
      </c>
      <c r="U3679">
        <v>0</v>
      </c>
    </row>
    <row r="3680" spans="1:21" hidden="1">
      <c r="A3680" t="s">
        <v>2513</v>
      </c>
      <c r="B3680" t="s">
        <v>5096</v>
      </c>
      <c r="C3680" t="s">
        <v>41</v>
      </c>
      <c r="D3680">
        <v>254762900090</v>
      </c>
      <c r="E3680" t="s">
        <v>33</v>
      </c>
      <c r="F3680" t="s">
        <v>3886</v>
      </c>
      <c r="G3680" t="s">
        <v>18645</v>
      </c>
      <c r="H3680">
        <v>254713844512</v>
      </c>
      <c r="I3680">
        <v>254713844512</v>
      </c>
      <c r="J3680" t="s">
        <v>18646</v>
      </c>
      <c r="K3680" t="s">
        <v>36</v>
      </c>
      <c r="L3680" t="s">
        <v>1196</v>
      </c>
      <c r="M3680" t="s">
        <v>18647</v>
      </c>
      <c r="N3680" s="22">
        <v>45992</v>
      </c>
      <c r="O3680" s="70">
        <v>0.41666666666666669</v>
      </c>
      <c r="P3680" t="s">
        <v>3886</v>
      </c>
      <c r="R3680"/>
      <c r="U3680"/>
    </row>
    <row r="3681" spans="1:23" hidden="1">
      <c r="A3681" t="s">
        <v>2513</v>
      </c>
      <c r="B3681" t="s">
        <v>6027</v>
      </c>
      <c r="C3681" t="s">
        <v>41</v>
      </c>
      <c r="D3681">
        <v>789026673</v>
      </c>
      <c r="E3681" t="s">
        <v>33</v>
      </c>
      <c r="F3681" t="s">
        <v>3886</v>
      </c>
      <c r="G3681" t="s">
        <v>18648</v>
      </c>
      <c r="H3681">
        <v>757427958</v>
      </c>
      <c r="I3681">
        <v>757427958</v>
      </c>
      <c r="J3681" t="s">
        <v>18649</v>
      </c>
      <c r="K3681" t="s">
        <v>36</v>
      </c>
      <c r="L3681" t="s">
        <v>3896</v>
      </c>
      <c r="M3681" t="s">
        <v>2843</v>
      </c>
      <c r="N3681" t="s">
        <v>2513</v>
      </c>
      <c r="O3681" s="70">
        <v>0.5</v>
      </c>
      <c r="P3681" t="s">
        <v>3886</v>
      </c>
      <c r="R3681"/>
      <c r="U3681"/>
    </row>
    <row r="3682" spans="1:23" hidden="1">
      <c r="A3682" t="s">
        <v>2513</v>
      </c>
      <c r="B3682" t="s">
        <v>6027</v>
      </c>
      <c r="C3682" t="s">
        <v>41</v>
      </c>
      <c r="D3682">
        <v>789026673</v>
      </c>
      <c r="E3682" t="s">
        <v>33</v>
      </c>
      <c r="F3682" t="s">
        <v>3886</v>
      </c>
      <c r="G3682" t="s">
        <v>2263</v>
      </c>
      <c r="H3682">
        <v>701986764</v>
      </c>
      <c r="I3682">
        <v>701986764</v>
      </c>
      <c r="J3682" t="s">
        <v>18650</v>
      </c>
      <c r="K3682" t="s">
        <v>36</v>
      </c>
      <c r="L3682" t="s">
        <v>3896</v>
      </c>
      <c r="M3682" t="s">
        <v>2843</v>
      </c>
      <c r="N3682" t="s">
        <v>2513</v>
      </c>
      <c r="O3682" s="70">
        <v>0.54166666666666663</v>
      </c>
      <c r="P3682" t="s">
        <v>3886</v>
      </c>
      <c r="R3682"/>
      <c r="U3682"/>
    </row>
    <row r="3683" spans="1:23" hidden="1">
      <c r="A3683" t="s">
        <v>2513</v>
      </c>
      <c r="B3683" t="s">
        <v>6027</v>
      </c>
      <c r="C3683" t="s">
        <v>41</v>
      </c>
      <c r="D3683">
        <v>789026673</v>
      </c>
      <c r="E3683" t="s">
        <v>33</v>
      </c>
      <c r="F3683" t="s">
        <v>3886</v>
      </c>
      <c r="G3683" t="s">
        <v>10623</v>
      </c>
      <c r="H3683">
        <v>784457744</v>
      </c>
      <c r="I3683">
        <v>784457744</v>
      </c>
      <c r="J3683" t="s">
        <v>18651</v>
      </c>
      <c r="K3683" t="s">
        <v>36</v>
      </c>
      <c r="L3683" t="s">
        <v>3959</v>
      </c>
      <c r="M3683" t="s">
        <v>18652</v>
      </c>
      <c r="N3683" t="s">
        <v>16535</v>
      </c>
      <c r="O3683" s="70">
        <v>0.58333333333333337</v>
      </c>
      <c r="P3683" t="s">
        <v>3886</v>
      </c>
      <c r="R3683"/>
      <c r="U3683"/>
    </row>
    <row r="3684" spans="1:23">
      <c r="A3684" t="s">
        <v>2513</v>
      </c>
      <c r="B3684" t="s">
        <v>11893</v>
      </c>
      <c r="C3684" t="s">
        <v>11894</v>
      </c>
      <c r="D3684">
        <v>100643344</v>
      </c>
      <c r="E3684" t="s">
        <v>33</v>
      </c>
      <c r="F3684" t="s">
        <v>45</v>
      </c>
      <c r="G3684" t="s">
        <v>18653</v>
      </c>
      <c r="H3684">
        <v>102895585</v>
      </c>
      <c r="I3684">
        <v>254717478201</v>
      </c>
      <c r="J3684" t="s">
        <v>18654</v>
      </c>
      <c r="K3684" t="s">
        <v>36</v>
      </c>
      <c r="L3684" t="s">
        <v>4064</v>
      </c>
      <c r="M3684" t="s">
        <v>18655</v>
      </c>
      <c r="N3684" t="s">
        <v>16535</v>
      </c>
      <c r="O3684" s="70">
        <v>0.54166666666666663</v>
      </c>
      <c r="P3684" t="s">
        <v>45</v>
      </c>
      <c r="Q3684" t="s">
        <v>18189</v>
      </c>
      <c r="R3684" s="72">
        <v>0.3923611111111111</v>
      </c>
      <c r="T3684">
        <v>2111251746501</v>
      </c>
      <c r="U3684">
        <v>0</v>
      </c>
    </row>
    <row r="3685" spans="1:23" hidden="1">
      <c r="A3685" t="s">
        <v>2513</v>
      </c>
      <c r="B3685" t="s">
        <v>9476</v>
      </c>
      <c r="C3685" t="s">
        <v>41</v>
      </c>
      <c r="D3685">
        <v>762348810</v>
      </c>
      <c r="E3685" t="s">
        <v>33</v>
      </c>
      <c r="F3685" t="s">
        <v>45</v>
      </c>
      <c r="G3685" t="s">
        <v>18656</v>
      </c>
      <c r="H3685">
        <v>746119242</v>
      </c>
      <c r="I3685">
        <v>746119242</v>
      </c>
      <c r="J3685" t="s">
        <v>18657</v>
      </c>
      <c r="K3685" t="s">
        <v>36</v>
      </c>
      <c r="L3685" t="s">
        <v>1196</v>
      </c>
      <c r="M3685" t="s">
        <v>18658</v>
      </c>
      <c r="N3685" t="s">
        <v>16535</v>
      </c>
      <c r="O3685" s="70">
        <v>0.5</v>
      </c>
      <c r="P3685" t="s">
        <v>45</v>
      </c>
      <c r="Q3685" t="s">
        <v>18189</v>
      </c>
      <c r="R3685" t="s">
        <v>16657</v>
      </c>
      <c r="T3685">
        <v>2111251746367</v>
      </c>
      <c r="U3685">
        <v>0</v>
      </c>
    </row>
    <row r="3686" spans="1:23" hidden="1">
      <c r="A3686" t="s">
        <v>2513</v>
      </c>
      <c r="B3686" t="s">
        <v>6027</v>
      </c>
      <c r="C3686" t="s">
        <v>41</v>
      </c>
      <c r="D3686">
        <v>789026673</v>
      </c>
      <c r="E3686" t="s">
        <v>33</v>
      </c>
      <c r="F3686" t="s">
        <v>3886</v>
      </c>
      <c r="G3686" t="s">
        <v>18659</v>
      </c>
      <c r="H3686">
        <v>729175628</v>
      </c>
      <c r="I3686">
        <v>729175628</v>
      </c>
      <c r="J3686" t="s">
        <v>18660</v>
      </c>
      <c r="K3686" t="s">
        <v>36</v>
      </c>
      <c r="L3686" t="s">
        <v>3896</v>
      </c>
      <c r="M3686" t="s">
        <v>2843</v>
      </c>
      <c r="N3686" t="s">
        <v>2513</v>
      </c>
      <c r="O3686" s="70">
        <v>0.54166666666666663</v>
      </c>
      <c r="P3686" t="s">
        <v>3886</v>
      </c>
      <c r="R3686"/>
      <c r="U3686"/>
    </row>
    <row r="3687" spans="1:23" hidden="1">
      <c r="A3687" t="s">
        <v>2513</v>
      </c>
      <c r="B3687" t="s">
        <v>1030</v>
      </c>
      <c r="C3687" t="s">
        <v>41</v>
      </c>
      <c r="D3687">
        <v>735633807</v>
      </c>
      <c r="E3687" t="s">
        <v>33</v>
      </c>
      <c r="F3687" t="s">
        <v>45</v>
      </c>
      <c r="G3687" t="s">
        <v>18661</v>
      </c>
      <c r="H3687">
        <v>75032003</v>
      </c>
      <c r="I3687">
        <v>75032003</v>
      </c>
      <c r="J3687" t="s">
        <v>18662</v>
      </c>
      <c r="K3687" t="s">
        <v>36</v>
      </c>
      <c r="L3687" t="s">
        <v>3907</v>
      </c>
      <c r="M3687" t="s">
        <v>18663</v>
      </c>
      <c r="N3687" t="s">
        <v>2513</v>
      </c>
      <c r="O3687" s="70">
        <v>0.45833333333333331</v>
      </c>
      <c r="P3687" s="75" t="s">
        <v>67</v>
      </c>
      <c r="Q3687" t="s">
        <v>18189</v>
      </c>
      <c r="R3687" t="s">
        <v>12057</v>
      </c>
      <c r="T3687">
        <v>0</v>
      </c>
      <c r="U3687" s="75" t="s">
        <v>4247</v>
      </c>
    </row>
    <row r="3688" spans="1:23" hidden="1">
      <c r="A3688" t="s">
        <v>2513</v>
      </c>
      <c r="B3688" t="s">
        <v>1030</v>
      </c>
      <c r="C3688" t="s">
        <v>41</v>
      </c>
      <c r="D3688">
        <v>735633807</v>
      </c>
      <c r="E3688" t="s">
        <v>33</v>
      </c>
      <c r="F3688" t="s">
        <v>45</v>
      </c>
      <c r="G3688" t="s">
        <v>18664</v>
      </c>
      <c r="H3688">
        <v>756708633</v>
      </c>
      <c r="I3688">
        <v>756708633</v>
      </c>
      <c r="J3688" t="s">
        <v>18665</v>
      </c>
      <c r="K3688" t="s">
        <v>36</v>
      </c>
      <c r="L3688" t="s">
        <v>3936</v>
      </c>
      <c r="M3688" t="s">
        <v>18666</v>
      </c>
      <c r="N3688" t="s">
        <v>2513</v>
      </c>
      <c r="O3688" s="70">
        <v>0.58333333333333337</v>
      </c>
      <c r="P3688" s="75" t="s">
        <v>67</v>
      </c>
      <c r="Q3688" t="s">
        <v>18189</v>
      </c>
      <c r="R3688" t="s">
        <v>12058</v>
      </c>
      <c r="T3688">
        <v>0</v>
      </c>
      <c r="U3688" s="75" t="s">
        <v>4068</v>
      </c>
    </row>
    <row r="3689" spans="1:23" hidden="1">
      <c r="A3689" t="s">
        <v>2513</v>
      </c>
      <c r="B3689" t="s">
        <v>8441</v>
      </c>
      <c r="C3689" t="s">
        <v>41</v>
      </c>
      <c r="D3689">
        <v>254782325197</v>
      </c>
      <c r="E3689" t="s">
        <v>33</v>
      </c>
      <c r="F3689" t="s">
        <v>45</v>
      </c>
      <c r="G3689" t="s">
        <v>18667</v>
      </c>
      <c r="H3689">
        <v>254738489573</v>
      </c>
      <c r="I3689">
        <v>254793377722</v>
      </c>
      <c r="J3689" t="s">
        <v>18668</v>
      </c>
      <c r="K3689" t="s">
        <v>36</v>
      </c>
      <c r="L3689" t="s">
        <v>3926</v>
      </c>
      <c r="M3689" t="s">
        <v>18669</v>
      </c>
      <c r="N3689" t="s">
        <v>16530</v>
      </c>
      <c r="O3689" s="70">
        <v>0.58333333333333337</v>
      </c>
      <c r="P3689" t="s">
        <v>45</v>
      </c>
      <c r="Q3689" t="s">
        <v>18189</v>
      </c>
      <c r="R3689" t="s">
        <v>16786</v>
      </c>
      <c r="T3689">
        <v>2111251746403</v>
      </c>
      <c r="U3689" s="73">
        <v>2111250000000</v>
      </c>
    </row>
    <row r="3690" spans="1:23" hidden="1">
      <c r="A3690" t="s">
        <v>2513</v>
      </c>
      <c r="B3690" t="s">
        <v>719</v>
      </c>
      <c r="C3690" t="s">
        <v>41</v>
      </c>
      <c r="D3690">
        <v>104144901</v>
      </c>
      <c r="E3690" t="s">
        <v>33</v>
      </c>
      <c r="F3690" t="s">
        <v>45</v>
      </c>
      <c r="G3690" t="s">
        <v>16792</v>
      </c>
      <c r="H3690">
        <v>721594110</v>
      </c>
      <c r="I3690">
        <v>721594110</v>
      </c>
      <c r="J3690" t="s">
        <v>18670</v>
      </c>
      <c r="K3690" t="s">
        <v>36</v>
      </c>
      <c r="L3690" t="s">
        <v>1196</v>
      </c>
      <c r="M3690" t="s">
        <v>18671</v>
      </c>
      <c r="N3690" t="s">
        <v>2513</v>
      </c>
      <c r="O3690" s="70">
        <v>0.58333333333333337</v>
      </c>
      <c r="P3690" t="s">
        <v>45</v>
      </c>
      <c r="Q3690" t="s">
        <v>18189</v>
      </c>
      <c r="R3690" t="s">
        <v>12219</v>
      </c>
      <c r="T3690">
        <v>2111251746418</v>
      </c>
      <c r="U3690">
        <v>0</v>
      </c>
    </row>
    <row r="3691" spans="1:23" hidden="1">
      <c r="A3691" t="s">
        <v>2513</v>
      </c>
      <c r="B3691" t="s">
        <v>1030</v>
      </c>
      <c r="C3691" t="s">
        <v>41</v>
      </c>
      <c r="D3691">
        <v>735633807</v>
      </c>
      <c r="E3691" t="s">
        <v>33</v>
      </c>
      <c r="F3691" t="s">
        <v>45</v>
      </c>
      <c r="G3691" t="s">
        <v>18672</v>
      </c>
      <c r="H3691">
        <v>716922226</v>
      </c>
      <c r="I3691">
        <v>716922226</v>
      </c>
      <c r="J3691" t="s">
        <v>18673</v>
      </c>
      <c r="K3691" t="s">
        <v>36</v>
      </c>
      <c r="L3691" t="s">
        <v>1196</v>
      </c>
      <c r="M3691" t="s">
        <v>18674</v>
      </c>
      <c r="N3691" t="s">
        <v>2513</v>
      </c>
      <c r="O3691" s="70">
        <v>0.54166666666666663</v>
      </c>
      <c r="P3691" s="75" t="s">
        <v>67</v>
      </c>
      <c r="Q3691" t="s">
        <v>18189</v>
      </c>
      <c r="R3691" t="s">
        <v>18675</v>
      </c>
      <c r="T3691">
        <v>0</v>
      </c>
      <c r="U3691" s="75" t="s">
        <v>4079</v>
      </c>
    </row>
    <row r="3692" spans="1:23" hidden="1">
      <c r="A3692" t="s">
        <v>2513</v>
      </c>
      <c r="B3692" t="s">
        <v>6027</v>
      </c>
      <c r="C3692" t="s">
        <v>41</v>
      </c>
      <c r="D3692">
        <v>789026673</v>
      </c>
      <c r="E3692" t="s">
        <v>33</v>
      </c>
      <c r="F3692" t="s">
        <v>3886</v>
      </c>
      <c r="G3692" t="s">
        <v>16835</v>
      </c>
      <c r="H3692">
        <v>733664900</v>
      </c>
      <c r="I3692">
        <v>733664900</v>
      </c>
      <c r="J3692" t="s">
        <v>18676</v>
      </c>
      <c r="K3692" t="s">
        <v>36</v>
      </c>
      <c r="L3692" t="s">
        <v>3896</v>
      </c>
      <c r="M3692" t="s">
        <v>2843</v>
      </c>
      <c r="N3692" t="s">
        <v>2513</v>
      </c>
      <c r="O3692" s="70">
        <v>0.58333333333333337</v>
      </c>
      <c r="P3692" t="s">
        <v>3886</v>
      </c>
      <c r="R3692"/>
      <c r="U3692"/>
    </row>
    <row r="3693" spans="1:23" hidden="1">
      <c r="A3693" t="s">
        <v>2513</v>
      </c>
      <c r="B3693" t="s">
        <v>1030</v>
      </c>
      <c r="C3693" t="s">
        <v>41</v>
      </c>
      <c r="D3693">
        <v>735633807</v>
      </c>
      <c r="E3693" t="s">
        <v>33</v>
      </c>
      <c r="F3693" t="s">
        <v>45</v>
      </c>
      <c r="G3693" t="s">
        <v>18677</v>
      </c>
      <c r="H3693">
        <v>753287787</v>
      </c>
      <c r="I3693">
        <v>714962328</v>
      </c>
      <c r="J3693" t="s">
        <v>18678</v>
      </c>
      <c r="K3693" t="s">
        <v>36</v>
      </c>
      <c r="L3693" t="s">
        <v>18679</v>
      </c>
      <c r="M3693" t="s">
        <v>18680</v>
      </c>
      <c r="N3693" t="s">
        <v>16535</v>
      </c>
      <c r="O3693" s="70">
        <v>0.5</v>
      </c>
      <c r="P3693" t="s">
        <v>45</v>
      </c>
      <c r="Q3693" t="s">
        <v>18189</v>
      </c>
      <c r="R3693" s="71">
        <v>0.37569444444444444</v>
      </c>
      <c r="S3693" t="s">
        <v>45</v>
      </c>
      <c r="T3693">
        <v>2111251746434</v>
      </c>
      <c r="U3693"/>
      <c r="V3693" t="s">
        <v>46</v>
      </c>
      <c r="W3693" t="s">
        <v>16535</v>
      </c>
    </row>
    <row r="3694" spans="1:23" hidden="1">
      <c r="A3694" t="s">
        <v>2513</v>
      </c>
      <c r="B3694" t="s">
        <v>5655</v>
      </c>
      <c r="C3694" t="s">
        <v>41</v>
      </c>
      <c r="D3694">
        <v>103639065</v>
      </c>
      <c r="E3694" t="s">
        <v>33</v>
      </c>
      <c r="F3694" t="s">
        <v>45</v>
      </c>
      <c r="G3694" t="s">
        <v>18681</v>
      </c>
      <c r="H3694">
        <v>750387297</v>
      </c>
      <c r="I3694">
        <v>790961625</v>
      </c>
      <c r="J3694" t="s">
        <v>18682</v>
      </c>
      <c r="K3694" t="s">
        <v>36</v>
      </c>
      <c r="L3694" t="s">
        <v>3911</v>
      </c>
      <c r="M3694" t="s">
        <v>18683</v>
      </c>
      <c r="N3694" t="s">
        <v>16535</v>
      </c>
      <c r="O3694" s="70">
        <v>0.41666666666666669</v>
      </c>
      <c r="P3694" t="s">
        <v>45</v>
      </c>
      <c r="Q3694" t="s">
        <v>18189</v>
      </c>
      <c r="R3694" s="71">
        <v>0.3840277777777778</v>
      </c>
      <c r="S3694" t="s">
        <v>45</v>
      </c>
      <c r="T3694">
        <v>2111251746457</v>
      </c>
      <c r="U3694"/>
      <c r="V3694" t="s">
        <v>46</v>
      </c>
      <c r="W3694" t="s">
        <v>16535</v>
      </c>
    </row>
    <row r="3695" spans="1:23" hidden="1">
      <c r="A3695" t="s">
        <v>2513</v>
      </c>
      <c r="B3695" t="s">
        <v>6027</v>
      </c>
      <c r="C3695" t="s">
        <v>41</v>
      </c>
      <c r="D3695">
        <v>789026673</v>
      </c>
      <c r="E3695" t="s">
        <v>33</v>
      </c>
      <c r="F3695" t="s">
        <v>3886</v>
      </c>
      <c r="G3695" t="s">
        <v>3320</v>
      </c>
      <c r="H3695">
        <v>736734153</v>
      </c>
      <c r="I3695">
        <v>736734153</v>
      </c>
      <c r="J3695" t="s">
        <v>18684</v>
      </c>
      <c r="K3695" t="s">
        <v>36</v>
      </c>
      <c r="L3695" t="s">
        <v>3896</v>
      </c>
      <c r="M3695" t="s">
        <v>2843</v>
      </c>
      <c r="N3695" t="s">
        <v>2513</v>
      </c>
      <c r="O3695" s="70">
        <v>0.625</v>
      </c>
      <c r="P3695" t="s">
        <v>3886</v>
      </c>
      <c r="R3695"/>
      <c r="U3695"/>
    </row>
    <row r="3696" spans="1:23" hidden="1">
      <c r="A3696" t="s">
        <v>2513</v>
      </c>
      <c r="B3696" t="s">
        <v>720</v>
      </c>
      <c r="C3696" t="s">
        <v>41</v>
      </c>
      <c r="D3696">
        <v>104144901</v>
      </c>
      <c r="E3696" t="s">
        <v>33</v>
      </c>
      <c r="F3696" t="s">
        <v>45</v>
      </c>
      <c r="G3696" t="s">
        <v>18685</v>
      </c>
      <c r="H3696">
        <v>789529931</v>
      </c>
      <c r="I3696">
        <v>789529931</v>
      </c>
      <c r="J3696" t="s">
        <v>18686</v>
      </c>
      <c r="K3696" t="s">
        <v>36</v>
      </c>
      <c r="L3696" t="s">
        <v>1196</v>
      </c>
      <c r="M3696" t="s">
        <v>18687</v>
      </c>
      <c r="N3696" t="s">
        <v>2513</v>
      </c>
      <c r="O3696" s="70">
        <v>0.5</v>
      </c>
      <c r="P3696" s="75" t="s">
        <v>67</v>
      </c>
      <c r="Q3696" t="s">
        <v>18189</v>
      </c>
      <c r="R3696" s="71">
        <v>0.38819444444444445</v>
      </c>
      <c r="S3696" t="s">
        <v>67</v>
      </c>
      <c r="U3696" s="75" t="s">
        <v>4068</v>
      </c>
    </row>
    <row r="3697" spans="1:23" hidden="1">
      <c r="A3697" t="s">
        <v>2513</v>
      </c>
      <c r="B3697" t="s">
        <v>764</v>
      </c>
      <c r="C3697" t="s">
        <v>41</v>
      </c>
      <c r="D3697">
        <v>254787701553</v>
      </c>
      <c r="E3697" t="s">
        <v>33</v>
      </c>
      <c r="F3697" t="s">
        <v>45</v>
      </c>
      <c r="G3697" t="s">
        <v>18688</v>
      </c>
      <c r="H3697">
        <v>254722641475</v>
      </c>
      <c r="I3697">
        <v>254722641475</v>
      </c>
      <c r="J3697" t="s">
        <v>18689</v>
      </c>
      <c r="K3697" t="s">
        <v>36</v>
      </c>
      <c r="L3697" t="s">
        <v>1196</v>
      </c>
      <c r="M3697" t="s">
        <v>18690</v>
      </c>
      <c r="N3697" t="s">
        <v>16535</v>
      </c>
      <c r="O3697" s="70">
        <v>0.75</v>
      </c>
      <c r="P3697" s="75" t="s">
        <v>39</v>
      </c>
      <c r="Q3697" t="s">
        <v>18189</v>
      </c>
      <c r="R3697" s="71">
        <v>0.3923611111111111</v>
      </c>
    </row>
    <row r="3698" spans="1:23" hidden="1">
      <c r="A3698" t="s">
        <v>2513</v>
      </c>
      <c r="B3698" t="s">
        <v>1030</v>
      </c>
      <c r="C3698" t="s">
        <v>41</v>
      </c>
      <c r="D3698">
        <v>735633807</v>
      </c>
      <c r="E3698" t="s">
        <v>33</v>
      </c>
      <c r="F3698" t="s">
        <v>45</v>
      </c>
      <c r="G3698" t="s">
        <v>18691</v>
      </c>
      <c r="H3698">
        <v>722837674</v>
      </c>
      <c r="I3698">
        <v>722837674</v>
      </c>
      <c r="J3698" t="s">
        <v>18692</v>
      </c>
      <c r="K3698" t="s">
        <v>36</v>
      </c>
      <c r="L3698" t="s">
        <v>3909</v>
      </c>
      <c r="M3698" t="s">
        <v>18693</v>
      </c>
      <c r="N3698" t="s">
        <v>2513</v>
      </c>
      <c r="O3698" s="70">
        <v>0.58333333333333337</v>
      </c>
      <c r="P3698" s="75" t="s">
        <v>67</v>
      </c>
      <c r="Q3698" t="s">
        <v>18189</v>
      </c>
      <c r="R3698" s="71">
        <v>0.39513888888888887</v>
      </c>
      <c r="S3698" t="s">
        <v>67</v>
      </c>
      <c r="U3698" s="75" t="s">
        <v>114</v>
      </c>
    </row>
    <row r="3699" spans="1:23" hidden="1">
      <c r="A3699" t="s">
        <v>2513</v>
      </c>
      <c r="B3699" t="s">
        <v>47</v>
      </c>
      <c r="C3699" t="s">
        <v>41</v>
      </c>
      <c r="D3699">
        <v>735633807</v>
      </c>
      <c r="E3699" t="s">
        <v>33</v>
      </c>
      <c r="F3699" t="s">
        <v>45</v>
      </c>
      <c r="G3699" t="s">
        <v>18694</v>
      </c>
      <c r="H3699">
        <v>784775773</v>
      </c>
      <c r="I3699">
        <v>757637810</v>
      </c>
      <c r="J3699" t="s">
        <v>18695</v>
      </c>
      <c r="K3699" t="s">
        <v>36</v>
      </c>
      <c r="L3699" t="s">
        <v>3896</v>
      </c>
      <c r="M3699" t="s">
        <v>18696</v>
      </c>
      <c r="N3699" t="s">
        <v>16535</v>
      </c>
      <c r="O3699" s="70">
        <v>0.625</v>
      </c>
      <c r="P3699" t="s">
        <v>45</v>
      </c>
      <c r="Q3699" t="s">
        <v>18189</v>
      </c>
      <c r="R3699" s="71">
        <v>0.40625</v>
      </c>
      <c r="S3699" t="s">
        <v>45</v>
      </c>
      <c r="T3699">
        <v>2111251746558</v>
      </c>
      <c r="U3699"/>
      <c r="V3699" t="s">
        <v>53</v>
      </c>
      <c r="W3699" t="s">
        <v>16535</v>
      </c>
    </row>
    <row r="3700" spans="1:23">
      <c r="A3700" t="s">
        <v>2513</v>
      </c>
      <c r="B3700" t="s">
        <v>18697</v>
      </c>
      <c r="C3700" t="s">
        <v>1150</v>
      </c>
      <c r="D3700">
        <v>254732384218</v>
      </c>
      <c r="E3700" t="s">
        <v>33</v>
      </c>
      <c r="F3700" t="s">
        <v>45</v>
      </c>
      <c r="G3700" t="s">
        <v>18698</v>
      </c>
      <c r="H3700">
        <v>254783299164</v>
      </c>
      <c r="I3700" t="s">
        <v>18699</v>
      </c>
      <c r="J3700" t="s">
        <v>18700</v>
      </c>
      <c r="K3700" t="s">
        <v>36</v>
      </c>
      <c r="L3700" t="s">
        <v>3916</v>
      </c>
      <c r="M3700" t="s">
        <v>18701</v>
      </c>
      <c r="N3700" t="s">
        <v>16535</v>
      </c>
      <c r="O3700" s="70">
        <v>0.45833333333333331</v>
      </c>
      <c r="P3700" t="s">
        <v>45</v>
      </c>
      <c r="Q3700" t="s">
        <v>18189</v>
      </c>
      <c r="R3700" s="71">
        <v>0.4201388888888889</v>
      </c>
      <c r="S3700" t="s">
        <v>45</v>
      </c>
      <c r="T3700">
        <v>2111251746603</v>
      </c>
      <c r="U3700"/>
      <c r="V3700" t="s">
        <v>46</v>
      </c>
      <c r="W3700" t="s">
        <v>16535</v>
      </c>
    </row>
    <row r="3701" spans="1:23" hidden="1">
      <c r="A3701" t="s">
        <v>2513</v>
      </c>
      <c r="B3701" t="s">
        <v>5520</v>
      </c>
      <c r="C3701" t="s">
        <v>41</v>
      </c>
      <c r="D3701">
        <v>254787701553</v>
      </c>
      <c r="E3701" t="s">
        <v>33</v>
      </c>
      <c r="F3701" t="s">
        <v>45</v>
      </c>
      <c r="G3701" t="s">
        <v>18702</v>
      </c>
      <c r="H3701">
        <v>254725460158</v>
      </c>
      <c r="I3701">
        <v>254725460158</v>
      </c>
      <c r="J3701" t="s">
        <v>18703</v>
      </c>
      <c r="K3701" t="s">
        <v>126</v>
      </c>
      <c r="L3701" t="s">
        <v>1196</v>
      </c>
      <c r="M3701" t="s">
        <v>18704</v>
      </c>
      <c r="N3701" t="s">
        <v>16535</v>
      </c>
      <c r="O3701" s="70">
        <v>0.625</v>
      </c>
      <c r="P3701" t="s">
        <v>45</v>
      </c>
      <c r="Q3701" t="s">
        <v>18189</v>
      </c>
      <c r="R3701" s="71">
        <v>0.45694444444444443</v>
      </c>
      <c r="S3701" t="s">
        <v>45</v>
      </c>
      <c r="T3701">
        <v>9611251718085</v>
      </c>
      <c r="U3701"/>
      <c r="V3701" t="s">
        <v>53</v>
      </c>
      <c r="W3701" t="s">
        <v>16535</v>
      </c>
    </row>
    <row r="3702" spans="1:23" hidden="1">
      <c r="A3702" t="s">
        <v>2513</v>
      </c>
      <c r="B3702" t="s">
        <v>3580</v>
      </c>
      <c r="C3702" t="s">
        <v>5732</v>
      </c>
      <c r="D3702">
        <v>254739662010</v>
      </c>
      <c r="E3702" t="s">
        <v>33</v>
      </c>
      <c r="F3702" t="s">
        <v>45</v>
      </c>
      <c r="G3702" t="s">
        <v>18705</v>
      </c>
      <c r="H3702">
        <v>254756864233</v>
      </c>
      <c r="I3702">
        <v>254724677299</v>
      </c>
      <c r="J3702" t="s">
        <v>18706</v>
      </c>
      <c r="K3702" t="s">
        <v>36</v>
      </c>
      <c r="L3702" t="s">
        <v>3910</v>
      </c>
      <c r="M3702" t="s">
        <v>18707</v>
      </c>
      <c r="N3702" t="s">
        <v>16535</v>
      </c>
      <c r="O3702" s="70">
        <v>0.375</v>
      </c>
      <c r="P3702" t="s">
        <v>45</v>
      </c>
      <c r="Q3702" t="s">
        <v>18189</v>
      </c>
      <c r="R3702" s="71">
        <v>0.47708333333333336</v>
      </c>
      <c r="S3702" t="s">
        <v>45</v>
      </c>
      <c r="T3702">
        <v>2111251746825</v>
      </c>
      <c r="U3702"/>
      <c r="V3702" t="s">
        <v>53</v>
      </c>
      <c r="W3702" t="s">
        <v>16535</v>
      </c>
    </row>
    <row r="3703" spans="1:23" hidden="1">
      <c r="A3703" t="s">
        <v>2513</v>
      </c>
      <c r="B3703" t="s">
        <v>3071</v>
      </c>
      <c r="C3703" t="s">
        <v>41</v>
      </c>
      <c r="D3703">
        <v>781716905</v>
      </c>
      <c r="E3703" t="s">
        <v>33</v>
      </c>
      <c r="F3703" t="s">
        <v>3886</v>
      </c>
      <c r="G3703" t="s">
        <v>18708</v>
      </c>
      <c r="I3703">
        <v>797388835</v>
      </c>
      <c r="J3703" t="s">
        <v>18709</v>
      </c>
      <c r="K3703" t="s">
        <v>36</v>
      </c>
      <c r="L3703" t="s">
        <v>3896</v>
      </c>
      <c r="M3703" t="s">
        <v>4800</v>
      </c>
      <c r="N3703" t="s">
        <v>16667</v>
      </c>
      <c r="O3703" s="70">
        <v>0.58333333333333337</v>
      </c>
      <c r="P3703" t="s">
        <v>3886</v>
      </c>
      <c r="R3703"/>
      <c r="U3703"/>
    </row>
    <row r="3704" spans="1:23" hidden="1">
      <c r="A3704" t="s">
        <v>2513</v>
      </c>
      <c r="B3704" t="s">
        <v>1403</v>
      </c>
      <c r="C3704" t="s">
        <v>41</v>
      </c>
      <c r="D3704">
        <v>738275527</v>
      </c>
      <c r="E3704" t="s">
        <v>33</v>
      </c>
      <c r="F3704" t="s">
        <v>45</v>
      </c>
      <c r="G3704" t="s">
        <v>18710</v>
      </c>
      <c r="H3704">
        <v>789012341</v>
      </c>
      <c r="I3704">
        <v>710710361</v>
      </c>
      <c r="J3704" t="s">
        <v>18711</v>
      </c>
      <c r="K3704" t="s">
        <v>36</v>
      </c>
      <c r="L3704" t="s">
        <v>3916</v>
      </c>
      <c r="M3704" t="s">
        <v>18712</v>
      </c>
      <c r="N3704" t="s">
        <v>16530</v>
      </c>
      <c r="O3704" s="70">
        <v>0.375</v>
      </c>
      <c r="P3704" t="s">
        <v>45</v>
      </c>
      <c r="Q3704" t="s">
        <v>18189</v>
      </c>
      <c r="R3704" s="71">
        <v>0.48472222222222222</v>
      </c>
      <c r="S3704" t="s">
        <v>45</v>
      </c>
      <c r="T3704">
        <v>2111251746854</v>
      </c>
      <c r="U3704"/>
      <c r="V3704" t="s">
        <v>46</v>
      </c>
      <c r="W3704" t="s">
        <v>16535</v>
      </c>
    </row>
    <row r="3705" spans="1:23" hidden="1">
      <c r="A3705" t="s">
        <v>2513</v>
      </c>
      <c r="B3705" t="s">
        <v>764</v>
      </c>
      <c r="C3705" t="s">
        <v>41</v>
      </c>
      <c r="D3705">
        <v>254787701553</v>
      </c>
      <c r="E3705" t="s">
        <v>33</v>
      </c>
      <c r="F3705" t="s">
        <v>45</v>
      </c>
      <c r="G3705" t="s">
        <v>18713</v>
      </c>
      <c r="H3705">
        <v>254741454339</v>
      </c>
      <c r="I3705">
        <v>254741454339</v>
      </c>
      <c r="J3705" t="s">
        <v>18714</v>
      </c>
      <c r="K3705" t="s">
        <v>36</v>
      </c>
      <c r="L3705" t="s">
        <v>3896</v>
      </c>
      <c r="M3705" t="s">
        <v>18715</v>
      </c>
      <c r="N3705" t="s">
        <v>16530</v>
      </c>
      <c r="O3705" s="70">
        <v>0.625</v>
      </c>
      <c r="P3705" s="75" t="s">
        <v>39</v>
      </c>
      <c r="Q3705" t="s">
        <v>18189</v>
      </c>
      <c r="R3705" s="71">
        <v>0.48819444444444443</v>
      </c>
    </row>
    <row r="3706" spans="1:23" hidden="1">
      <c r="A3706" t="s">
        <v>2513</v>
      </c>
      <c r="B3706" t="s">
        <v>10919</v>
      </c>
      <c r="C3706" t="s">
        <v>41</v>
      </c>
      <c r="D3706">
        <v>100911807</v>
      </c>
      <c r="E3706" t="s">
        <v>33</v>
      </c>
      <c r="F3706" t="s">
        <v>45</v>
      </c>
      <c r="G3706" t="s">
        <v>18716</v>
      </c>
      <c r="I3706">
        <v>794899787</v>
      </c>
      <c r="J3706" t="s">
        <v>18717</v>
      </c>
      <c r="K3706" t="s">
        <v>36</v>
      </c>
      <c r="L3706" t="s">
        <v>1196</v>
      </c>
      <c r="M3706" t="s">
        <v>18718</v>
      </c>
      <c r="N3706" t="s">
        <v>16535</v>
      </c>
      <c r="O3706" s="70">
        <v>0.41666666666666669</v>
      </c>
      <c r="P3706" t="s">
        <v>45</v>
      </c>
      <c r="Q3706" t="s">
        <v>18189</v>
      </c>
      <c r="R3706" s="71">
        <v>0.49236111111111114</v>
      </c>
      <c r="S3706" t="s">
        <v>45</v>
      </c>
      <c r="T3706">
        <v>2111251746893</v>
      </c>
      <c r="U3706"/>
      <c r="V3706" t="s">
        <v>53</v>
      </c>
      <c r="W3706" t="s">
        <v>16535</v>
      </c>
    </row>
    <row r="3707" spans="1:23" hidden="1">
      <c r="A3707" t="s">
        <v>2513</v>
      </c>
      <c r="B3707" t="s">
        <v>867</v>
      </c>
      <c r="C3707" t="s">
        <v>41</v>
      </c>
      <c r="D3707">
        <v>738237386</v>
      </c>
      <c r="E3707" t="s">
        <v>33</v>
      </c>
      <c r="F3707" t="s">
        <v>45</v>
      </c>
      <c r="G3707" t="s">
        <v>5811</v>
      </c>
      <c r="H3707">
        <v>733652994</v>
      </c>
      <c r="I3707">
        <v>710505007</v>
      </c>
      <c r="J3707" t="s">
        <v>18720</v>
      </c>
      <c r="K3707" t="s">
        <v>36</v>
      </c>
      <c r="L3707" t="s">
        <v>3907</v>
      </c>
      <c r="M3707" t="s">
        <v>3183</v>
      </c>
      <c r="N3707" t="s">
        <v>16535</v>
      </c>
      <c r="O3707" s="70">
        <v>0.45833333333333331</v>
      </c>
      <c r="P3707" t="s">
        <v>45</v>
      </c>
      <c r="Q3707" t="s">
        <v>18189</v>
      </c>
      <c r="R3707" s="71">
        <v>0.50347222222222221</v>
      </c>
      <c r="S3707" t="s">
        <v>45</v>
      </c>
      <c r="T3707">
        <v>2111251746940</v>
      </c>
      <c r="U3707"/>
      <c r="V3707" t="s">
        <v>46</v>
      </c>
      <c r="W3707" t="s">
        <v>16535</v>
      </c>
    </row>
    <row r="3708" spans="1:23" hidden="1">
      <c r="A3708" t="s">
        <v>2513</v>
      </c>
      <c r="B3708" t="s">
        <v>4278</v>
      </c>
      <c r="C3708" t="s">
        <v>41</v>
      </c>
      <c r="D3708">
        <v>762144673</v>
      </c>
      <c r="E3708" t="s">
        <v>33</v>
      </c>
      <c r="F3708" t="s">
        <v>45</v>
      </c>
      <c r="G3708" t="s">
        <v>18721</v>
      </c>
      <c r="H3708">
        <v>758771093</v>
      </c>
      <c r="I3708">
        <v>758771093</v>
      </c>
      <c r="J3708" t="s">
        <v>18722</v>
      </c>
      <c r="K3708" t="s">
        <v>36</v>
      </c>
      <c r="L3708" t="s">
        <v>1196</v>
      </c>
      <c r="M3708" t="s">
        <v>18723</v>
      </c>
      <c r="N3708" t="s">
        <v>16539</v>
      </c>
      <c r="O3708" s="70">
        <v>0.5</v>
      </c>
      <c r="P3708" t="s">
        <v>45</v>
      </c>
      <c r="Q3708" t="s">
        <v>18189</v>
      </c>
      <c r="R3708" s="71">
        <v>0.51597222222222228</v>
      </c>
      <c r="S3708" t="s">
        <v>45</v>
      </c>
      <c r="T3708">
        <v>2111251746992</v>
      </c>
      <c r="U3708"/>
      <c r="V3708" t="s">
        <v>46</v>
      </c>
      <c r="W3708" t="s">
        <v>16535</v>
      </c>
    </row>
    <row r="3709" spans="1:23" hidden="1">
      <c r="A3709" t="s">
        <v>2513</v>
      </c>
      <c r="B3709" t="s">
        <v>1403</v>
      </c>
      <c r="C3709" t="s">
        <v>41</v>
      </c>
      <c r="D3709">
        <v>738275527</v>
      </c>
      <c r="E3709" t="s">
        <v>33</v>
      </c>
      <c r="F3709" t="s">
        <v>45</v>
      </c>
      <c r="G3709" t="s">
        <v>18724</v>
      </c>
      <c r="I3709">
        <v>116584689</v>
      </c>
      <c r="J3709" t="s">
        <v>18725</v>
      </c>
      <c r="K3709" t="s">
        <v>36</v>
      </c>
      <c r="L3709" t="s">
        <v>3916</v>
      </c>
      <c r="M3709" t="s">
        <v>18726</v>
      </c>
      <c r="N3709" t="s">
        <v>16535</v>
      </c>
      <c r="O3709" s="70">
        <v>0.5</v>
      </c>
      <c r="P3709" t="s">
        <v>45</v>
      </c>
      <c r="Q3709" t="s">
        <v>18189</v>
      </c>
      <c r="R3709" s="71">
        <v>0.38541666666666669</v>
      </c>
      <c r="S3709" t="s">
        <v>45</v>
      </c>
      <c r="T3709">
        <v>2111251746459</v>
      </c>
      <c r="U3709"/>
      <c r="V3709" t="s">
        <v>46</v>
      </c>
      <c r="W3709" t="s">
        <v>16535</v>
      </c>
    </row>
    <row r="3710" spans="1:23">
      <c r="A3710" t="s">
        <v>2513</v>
      </c>
      <c r="B3710" t="s">
        <v>69</v>
      </c>
      <c r="C3710" t="s">
        <v>70</v>
      </c>
      <c r="D3710">
        <v>755877260</v>
      </c>
      <c r="E3710" t="s">
        <v>33</v>
      </c>
      <c r="F3710" t="s">
        <v>45</v>
      </c>
      <c r="G3710" t="s">
        <v>18728</v>
      </c>
      <c r="H3710">
        <v>759514430</v>
      </c>
      <c r="I3710">
        <v>751662664</v>
      </c>
      <c r="J3710" t="s">
        <v>4434</v>
      </c>
      <c r="K3710" t="s">
        <v>36</v>
      </c>
      <c r="L3710" t="s">
        <v>1911</v>
      </c>
      <c r="M3710" t="s">
        <v>4997</v>
      </c>
      <c r="N3710" t="s">
        <v>16535</v>
      </c>
      <c r="O3710" s="70">
        <v>0.41666666666666669</v>
      </c>
      <c r="P3710" t="s">
        <v>45</v>
      </c>
      <c r="Q3710" t="s">
        <v>18189</v>
      </c>
      <c r="R3710" s="71">
        <v>0.3972222222222222</v>
      </c>
      <c r="S3710" t="s">
        <v>45</v>
      </c>
      <c r="T3710">
        <v>2111251746516</v>
      </c>
      <c r="U3710"/>
      <c r="V3710" t="s">
        <v>46</v>
      </c>
      <c r="W3710" t="s">
        <v>16535</v>
      </c>
    </row>
    <row r="3711" spans="1:23" hidden="1">
      <c r="A3711" t="s">
        <v>2513</v>
      </c>
      <c r="B3711" t="s">
        <v>2305</v>
      </c>
      <c r="C3711" t="s">
        <v>41</v>
      </c>
      <c r="D3711">
        <v>732610123</v>
      </c>
      <c r="E3711" t="s">
        <v>33</v>
      </c>
      <c r="F3711" t="s">
        <v>3886</v>
      </c>
      <c r="G3711" t="s">
        <v>18729</v>
      </c>
      <c r="I3711">
        <v>755035959</v>
      </c>
      <c r="J3711" t="s">
        <v>18730</v>
      </c>
      <c r="K3711" t="s">
        <v>36</v>
      </c>
      <c r="L3711" t="s">
        <v>3896</v>
      </c>
      <c r="M3711" t="s">
        <v>1227</v>
      </c>
      <c r="N3711" s="22">
        <v>45700</v>
      </c>
      <c r="O3711" s="70">
        <v>0.54166666666666663</v>
      </c>
      <c r="P3711" t="s">
        <v>3886</v>
      </c>
      <c r="Q3711" t="s">
        <v>18189</v>
      </c>
      <c r="R3711" s="71">
        <v>0</v>
      </c>
      <c r="S3711" t="s">
        <v>3886</v>
      </c>
      <c r="U3711"/>
    </row>
    <row r="3712" spans="1:23" hidden="1">
      <c r="A3712" t="s">
        <v>2513</v>
      </c>
      <c r="B3712" t="s">
        <v>4278</v>
      </c>
      <c r="C3712" t="s">
        <v>41</v>
      </c>
      <c r="D3712">
        <v>762144673</v>
      </c>
      <c r="E3712" t="s">
        <v>33</v>
      </c>
      <c r="F3712" t="s">
        <v>45</v>
      </c>
      <c r="G3712" t="s">
        <v>18731</v>
      </c>
      <c r="H3712">
        <v>735190593</v>
      </c>
      <c r="I3712">
        <v>703797488</v>
      </c>
      <c r="J3712" t="s">
        <v>18732</v>
      </c>
      <c r="K3712" t="s">
        <v>36</v>
      </c>
      <c r="L3712" t="s">
        <v>1911</v>
      </c>
      <c r="N3712" t="s">
        <v>16535</v>
      </c>
      <c r="O3712" s="70">
        <v>0.41666666666666669</v>
      </c>
      <c r="P3712" t="s">
        <v>45</v>
      </c>
      <c r="Q3712" t="s">
        <v>18189</v>
      </c>
      <c r="R3712" s="71">
        <v>0.44166666666666665</v>
      </c>
      <c r="S3712" t="s">
        <v>45</v>
      </c>
      <c r="T3712">
        <v>2111251746665</v>
      </c>
      <c r="U3712"/>
      <c r="V3712" t="s">
        <v>46</v>
      </c>
      <c r="W3712" t="s">
        <v>16535</v>
      </c>
    </row>
    <row r="3713" spans="1:23" hidden="1">
      <c r="A3713" t="s">
        <v>2513</v>
      </c>
      <c r="B3713" t="s">
        <v>2305</v>
      </c>
      <c r="C3713" t="s">
        <v>41</v>
      </c>
      <c r="D3713">
        <v>732610123</v>
      </c>
      <c r="E3713" t="s">
        <v>33</v>
      </c>
      <c r="F3713" t="s">
        <v>3886</v>
      </c>
      <c r="G3713" t="s">
        <v>18733</v>
      </c>
      <c r="I3713">
        <v>700708868</v>
      </c>
      <c r="J3713" t="s">
        <v>18734</v>
      </c>
      <c r="K3713" t="s">
        <v>36</v>
      </c>
      <c r="L3713" t="s">
        <v>3896</v>
      </c>
      <c r="M3713" t="s">
        <v>1227</v>
      </c>
      <c r="N3713" s="22">
        <v>45700</v>
      </c>
      <c r="O3713" s="70">
        <v>0.54166666666666663</v>
      </c>
      <c r="P3713" t="s">
        <v>3886</v>
      </c>
      <c r="Q3713" t="s">
        <v>18189</v>
      </c>
      <c r="R3713" s="71">
        <v>0</v>
      </c>
      <c r="S3713" t="s">
        <v>3886</v>
      </c>
      <c r="U3713"/>
    </row>
    <row r="3714" spans="1:23" hidden="1">
      <c r="A3714" t="s">
        <v>2513</v>
      </c>
      <c r="B3714" t="s">
        <v>2305</v>
      </c>
      <c r="C3714" t="s">
        <v>41</v>
      </c>
      <c r="D3714">
        <v>732610123</v>
      </c>
      <c r="E3714" t="s">
        <v>33</v>
      </c>
      <c r="F3714" t="s">
        <v>3886</v>
      </c>
      <c r="G3714" t="s">
        <v>18735</v>
      </c>
      <c r="I3714">
        <v>797820795</v>
      </c>
      <c r="J3714" t="s">
        <v>18736</v>
      </c>
      <c r="K3714" t="s">
        <v>36</v>
      </c>
      <c r="L3714" t="s">
        <v>3896</v>
      </c>
      <c r="M3714" t="s">
        <v>1227</v>
      </c>
      <c r="N3714" s="22">
        <v>45789</v>
      </c>
      <c r="O3714" s="70">
        <v>0.41666666666666669</v>
      </c>
      <c r="P3714" t="s">
        <v>3886</v>
      </c>
      <c r="Q3714" t="s">
        <v>18189</v>
      </c>
      <c r="R3714" s="71">
        <v>0</v>
      </c>
      <c r="S3714" t="s">
        <v>3886</v>
      </c>
      <c r="U3714"/>
    </row>
    <row r="3715" spans="1:23" hidden="1">
      <c r="A3715" t="s">
        <v>2513</v>
      </c>
      <c r="B3715" t="s">
        <v>2305</v>
      </c>
      <c r="C3715" t="s">
        <v>41</v>
      </c>
      <c r="D3715">
        <v>732610123</v>
      </c>
      <c r="E3715" t="s">
        <v>33</v>
      </c>
      <c r="F3715" t="s">
        <v>3886</v>
      </c>
      <c r="G3715" t="s">
        <v>18737</v>
      </c>
      <c r="I3715">
        <v>790820795</v>
      </c>
      <c r="J3715" t="s">
        <v>18738</v>
      </c>
      <c r="K3715" t="s">
        <v>36</v>
      </c>
      <c r="L3715" t="s">
        <v>3896</v>
      </c>
      <c r="M3715" t="s">
        <v>1227</v>
      </c>
      <c r="N3715" s="22">
        <v>45820</v>
      </c>
      <c r="O3715" s="70">
        <v>0.41666666666666669</v>
      </c>
      <c r="P3715" t="s">
        <v>3886</v>
      </c>
      <c r="Q3715" t="s">
        <v>18189</v>
      </c>
      <c r="R3715" s="71">
        <v>0</v>
      </c>
      <c r="S3715" t="s">
        <v>3886</v>
      </c>
      <c r="U3715"/>
    </row>
    <row r="3716" spans="1:23" hidden="1">
      <c r="A3716" t="s">
        <v>2513</v>
      </c>
      <c r="B3716" t="s">
        <v>2305</v>
      </c>
      <c r="C3716" t="s">
        <v>41</v>
      </c>
      <c r="D3716">
        <v>732610123</v>
      </c>
      <c r="E3716" t="s">
        <v>33</v>
      </c>
      <c r="F3716" t="s">
        <v>45</v>
      </c>
      <c r="G3716" t="s">
        <v>18739</v>
      </c>
      <c r="I3716">
        <v>700761771</v>
      </c>
      <c r="J3716" t="s">
        <v>18740</v>
      </c>
      <c r="K3716" t="s">
        <v>36</v>
      </c>
      <c r="L3716" t="s">
        <v>3896</v>
      </c>
      <c r="M3716" t="s">
        <v>18741</v>
      </c>
      <c r="N3716" s="22">
        <v>45669</v>
      </c>
      <c r="O3716" s="70">
        <v>0.5</v>
      </c>
      <c r="P3716" s="75" t="s">
        <v>67</v>
      </c>
      <c r="Q3716" t="s">
        <v>18189</v>
      </c>
      <c r="R3716"/>
      <c r="S3716" t="s">
        <v>67</v>
      </c>
      <c r="U3716" s="75" t="s">
        <v>4079</v>
      </c>
      <c r="W3716" t="s">
        <v>16535</v>
      </c>
    </row>
    <row r="3717" spans="1:23" hidden="1">
      <c r="A3717" t="s">
        <v>2513</v>
      </c>
      <c r="B3717" t="s">
        <v>2305</v>
      </c>
      <c r="C3717" t="s">
        <v>41</v>
      </c>
      <c r="D3717">
        <v>732610123</v>
      </c>
      <c r="E3717" t="s">
        <v>33</v>
      </c>
      <c r="F3717" t="s">
        <v>3886</v>
      </c>
      <c r="G3717" t="s">
        <v>18742</v>
      </c>
      <c r="I3717">
        <v>780924184</v>
      </c>
      <c r="J3717" t="s">
        <v>18743</v>
      </c>
      <c r="K3717" t="s">
        <v>36</v>
      </c>
      <c r="L3717" t="s">
        <v>3896</v>
      </c>
      <c r="M3717" t="s">
        <v>1227</v>
      </c>
      <c r="N3717" s="22">
        <v>45912</v>
      </c>
      <c r="O3717" s="70">
        <v>0.375</v>
      </c>
      <c r="P3717" t="s">
        <v>3886</v>
      </c>
      <c r="Q3717" t="s">
        <v>18189</v>
      </c>
      <c r="R3717" s="71">
        <v>0</v>
      </c>
      <c r="S3717" t="s">
        <v>3886</v>
      </c>
      <c r="U3717"/>
    </row>
    <row r="3718" spans="1:23" hidden="1">
      <c r="A3718" t="s">
        <v>2513</v>
      </c>
      <c r="B3718" t="s">
        <v>3071</v>
      </c>
      <c r="C3718" t="s">
        <v>41</v>
      </c>
      <c r="D3718">
        <v>781716905</v>
      </c>
      <c r="E3718" t="s">
        <v>33</v>
      </c>
      <c r="F3718" t="s">
        <v>3886</v>
      </c>
      <c r="G3718" t="s">
        <v>6969</v>
      </c>
      <c r="I3718">
        <v>796505677</v>
      </c>
      <c r="J3718" t="s">
        <v>18744</v>
      </c>
      <c r="K3718" t="s">
        <v>36</v>
      </c>
      <c r="L3718" t="s">
        <v>3896</v>
      </c>
      <c r="M3718" t="s">
        <v>3145</v>
      </c>
      <c r="N3718" s="22">
        <v>46082</v>
      </c>
      <c r="O3718" s="70">
        <v>0.5</v>
      </c>
      <c r="P3718" t="s">
        <v>3886</v>
      </c>
      <c r="R3718"/>
      <c r="S3718" t="s">
        <v>3886</v>
      </c>
      <c r="U3718"/>
    </row>
    <row r="3719" spans="1:23" hidden="1">
      <c r="A3719" t="s">
        <v>2513</v>
      </c>
      <c r="B3719" t="s">
        <v>3071</v>
      </c>
      <c r="C3719" t="s">
        <v>41</v>
      </c>
      <c r="D3719">
        <v>781716905</v>
      </c>
      <c r="E3719" t="s">
        <v>33</v>
      </c>
      <c r="F3719" t="s">
        <v>3886</v>
      </c>
      <c r="G3719" t="s">
        <v>18745</v>
      </c>
      <c r="I3719">
        <v>7251737391</v>
      </c>
      <c r="J3719" t="s">
        <v>18746</v>
      </c>
      <c r="K3719" t="s">
        <v>36</v>
      </c>
      <c r="L3719" t="s">
        <v>3896</v>
      </c>
      <c r="M3719" t="s">
        <v>3145</v>
      </c>
      <c r="N3719" s="22">
        <v>45942</v>
      </c>
      <c r="O3719" s="70">
        <v>0.5</v>
      </c>
      <c r="P3719" t="s">
        <v>3886</v>
      </c>
      <c r="R3719"/>
      <c r="S3719" t="s">
        <v>3886</v>
      </c>
      <c r="U3719"/>
    </row>
    <row r="3720" spans="1:23" hidden="1">
      <c r="A3720" t="s">
        <v>2513</v>
      </c>
      <c r="B3720" t="s">
        <v>4341</v>
      </c>
      <c r="C3720" t="s">
        <v>41</v>
      </c>
      <c r="D3720">
        <v>103639065</v>
      </c>
      <c r="E3720" t="s">
        <v>33</v>
      </c>
      <c r="F3720" t="s">
        <v>45</v>
      </c>
      <c r="G3720" t="s">
        <v>18747</v>
      </c>
      <c r="H3720">
        <v>708101273</v>
      </c>
      <c r="I3720">
        <v>708101273</v>
      </c>
      <c r="J3720" t="s">
        <v>18748</v>
      </c>
      <c r="K3720" t="s">
        <v>36</v>
      </c>
      <c r="L3720" t="s">
        <v>1911</v>
      </c>
      <c r="M3720" t="s">
        <v>18749</v>
      </c>
      <c r="N3720" t="s">
        <v>16535</v>
      </c>
      <c r="O3720" s="70">
        <v>0.41666666666666669</v>
      </c>
      <c r="P3720" t="s">
        <v>45</v>
      </c>
      <c r="Q3720" t="s">
        <v>18189</v>
      </c>
      <c r="R3720" s="71">
        <v>0.45069444444444445</v>
      </c>
      <c r="S3720" t="s">
        <v>45</v>
      </c>
      <c r="T3720">
        <v>2111251746710</v>
      </c>
      <c r="U3720"/>
      <c r="V3720" t="s">
        <v>46</v>
      </c>
      <c r="W3720" t="s">
        <v>16535</v>
      </c>
    </row>
    <row r="3721" spans="1:23" hidden="1">
      <c r="A3721" t="s">
        <v>2513</v>
      </c>
      <c r="B3721" t="s">
        <v>47</v>
      </c>
      <c r="C3721" t="s">
        <v>41</v>
      </c>
      <c r="D3721">
        <v>735633807</v>
      </c>
      <c r="E3721" t="s">
        <v>33</v>
      </c>
      <c r="F3721" t="s">
        <v>45</v>
      </c>
      <c r="G3721" t="s">
        <v>18750</v>
      </c>
      <c r="H3721">
        <v>780553394</v>
      </c>
      <c r="I3721">
        <v>780553394</v>
      </c>
      <c r="J3721" t="s">
        <v>18751</v>
      </c>
      <c r="K3721" t="s">
        <v>36</v>
      </c>
      <c r="L3721" t="s">
        <v>1196</v>
      </c>
      <c r="M3721" t="s">
        <v>1259</v>
      </c>
      <c r="N3721" t="s">
        <v>2513</v>
      </c>
      <c r="O3721" s="70">
        <v>0.54166666666666663</v>
      </c>
      <c r="P3721" s="75" t="s">
        <v>67</v>
      </c>
      <c r="Q3721" t="s">
        <v>18189</v>
      </c>
      <c r="R3721" s="71">
        <v>0.4548611111111111</v>
      </c>
      <c r="S3721" t="s">
        <v>67</v>
      </c>
      <c r="T3721" t="s">
        <v>18752</v>
      </c>
    </row>
    <row r="3722" spans="1:23" hidden="1">
      <c r="A3722" t="s">
        <v>2513</v>
      </c>
      <c r="B3722" t="s">
        <v>47</v>
      </c>
      <c r="C3722" t="s">
        <v>41</v>
      </c>
      <c r="D3722">
        <v>735633807</v>
      </c>
      <c r="E3722" t="s">
        <v>33</v>
      </c>
      <c r="F3722" t="s">
        <v>45</v>
      </c>
      <c r="G3722" t="s">
        <v>18753</v>
      </c>
      <c r="H3722">
        <v>254722367903</v>
      </c>
      <c r="I3722">
        <v>254722367903</v>
      </c>
      <c r="J3722" t="s">
        <v>10768</v>
      </c>
      <c r="K3722" t="s">
        <v>36</v>
      </c>
      <c r="L3722" t="s">
        <v>4129</v>
      </c>
      <c r="M3722" t="s">
        <v>10426</v>
      </c>
      <c r="N3722" t="s">
        <v>2513</v>
      </c>
      <c r="O3722" s="70">
        <v>0.75</v>
      </c>
      <c r="P3722" s="75" t="s">
        <v>39</v>
      </c>
      <c r="Q3722" t="s">
        <v>18189</v>
      </c>
      <c r="R3722" s="71">
        <v>0.62638888888888888</v>
      </c>
    </row>
    <row r="3723" spans="1:23">
      <c r="A3723" t="s">
        <v>2513</v>
      </c>
      <c r="B3723" t="s">
        <v>18754</v>
      </c>
      <c r="C3723" t="s">
        <v>809</v>
      </c>
      <c r="D3723">
        <v>736418479</v>
      </c>
      <c r="E3723" t="s">
        <v>33</v>
      </c>
      <c r="F3723" t="s">
        <v>45</v>
      </c>
      <c r="G3723" t="s">
        <v>18755</v>
      </c>
      <c r="I3723">
        <v>727847147</v>
      </c>
      <c r="J3723" t="s">
        <v>18756</v>
      </c>
      <c r="K3723" t="s">
        <v>36</v>
      </c>
      <c r="L3723" t="s">
        <v>3916</v>
      </c>
      <c r="M3723" t="s">
        <v>18757</v>
      </c>
      <c r="N3723" t="s">
        <v>16535</v>
      </c>
      <c r="O3723" s="70">
        <v>0.45833333333333331</v>
      </c>
      <c r="P3723" t="s">
        <v>45</v>
      </c>
      <c r="Q3723" t="s">
        <v>18189</v>
      </c>
      <c r="R3723" s="71">
        <v>0.62916666666666665</v>
      </c>
      <c r="S3723" t="s">
        <v>45</v>
      </c>
      <c r="T3723">
        <v>2111251747416</v>
      </c>
      <c r="U3723"/>
      <c r="V3723" t="s">
        <v>46</v>
      </c>
      <c r="W3723" t="s">
        <v>16535</v>
      </c>
    </row>
    <row r="3724" spans="1:23" hidden="1">
      <c r="A3724" t="s">
        <v>2513</v>
      </c>
      <c r="B3724" t="s">
        <v>1599</v>
      </c>
      <c r="C3724" t="s">
        <v>41</v>
      </c>
      <c r="D3724">
        <v>782765791</v>
      </c>
      <c r="E3724" t="s">
        <v>33</v>
      </c>
      <c r="F3724" t="s">
        <v>45</v>
      </c>
      <c r="G3724" t="s">
        <v>18758</v>
      </c>
      <c r="H3724">
        <v>722498824</v>
      </c>
      <c r="I3724">
        <v>715431240</v>
      </c>
      <c r="J3724" t="s">
        <v>18759</v>
      </c>
      <c r="K3724" t="s">
        <v>36</v>
      </c>
      <c r="L3724" t="s">
        <v>3896</v>
      </c>
      <c r="M3724" t="s">
        <v>18760</v>
      </c>
      <c r="N3724" t="s">
        <v>16535</v>
      </c>
      <c r="O3724" s="70">
        <v>0.33333333333333331</v>
      </c>
      <c r="P3724" t="s">
        <v>45</v>
      </c>
      <c r="Q3724" t="s">
        <v>18189</v>
      </c>
      <c r="R3724" s="71">
        <v>0.63749999999999996</v>
      </c>
      <c r="S3724" t="s">
        <v>45</v>
      </c>
      <c r="T3724">
        <v>2111251747444</v>
      </c>
      <c r="U3724"/>
      <c r="V3724" t="s">
        <v>53</v>
      </c>
      <c r="W3724" t="s">
        <v>16535</v>
      </c>
    </row>
    <row r="3725" spans="1:23" hidden="1">
      <c r="A3725" t="s">
        <v>2513</v>
      </c>
      <c r="B3725" t="s">
        <v>1690</v>
      </c>
      <c r="C3725" t="s">
        <v>41</v>
      </c>
      <c r="D3725">
        <v>784289098</v>
      </c>
      <c r="E3725" t="s">
        <v>33</v>
      </c>
      <c r="F3725" t="s">
        <v>45</v>
      </c>
      <c r="G3725" t="s">
        <v>18761</v>
      </c>
      <c r="H3725">
        <v>716312735</v>
      </c>
      <c r="I3725">
        <v>716312735</v>
      </c>
      <c r="J3725" t="s">
        <v>18762</v>
      </c>
      <c r="K3725" t="s">
        <v>36</v>
      </c>
      <c r="L3725" t="s">
        <v>3896</v>
      </c>
      <c r="M3725" t="s">
        <v>18763</v>
      </c>
      <c r="N3725" t="s">
        <v>16535</v>
      </c>
      <c r="O3725" s="70">
        <v>0.33333333333333331</v>
      </c>
      <c r="P3725" s="75" t="s">
        <v>39</v>
      </c>
      <c r="Q3725" t="s">
        <v>18189</v>
      </c>
      <c r="R3725" s="71">
        <v>0.65069444444444446</v>
      </c>
    </row>
    <row r="3726" spans="1:23" hidden="1">
      <c r="A3726" t="s">
        <v>2513</v>
      </c>
      <c r="B3726" t="s">
        <v>3071</v>
      </c>
      <c r="C3726" t="s">
        <v>41</v>
      </c>
      <c r="D3726">
        <v>781716905</v>
      </c>
      <c r="E3726" t="s">
        <v>33</v>
      </c>
      <c r="F3726" t="s">
        <v>3886</v>
      </c>
      <c r="G3726" t="s">
        <v>18764</v>
      </c>
      <c r="I3726">
        <v>745677812</v>
      </c>
      <c r="J3726" t="s">
        <v>18765</v>
      </c>
      <c r="K3726" t="s">
        <v>36</v>
      </c>
      <c r="L3726" t="s">
        <v>3896</v>
      </c>
      <c r="M3726" t="s">
        <v>3145</v>
      </c>
      <c r="N3726" s="22">
        <v>45728</v>
      </c>
      <c r="O3726" s="70">
        <v>0.54166666666666663</v>
      </c>
      <c r="P3726" t="s">
        <v>3886</v>
      </c>
      <c r="Q3726" t="s">
        <v>18189</v>
      </c>
      <c r="R3726" s="71">
        <v>0</v>
      </c>
      <c r="S3726" t="s">
        <v>3886</v>
      </c>
      <c r="U3726"/>
    </row>
    <row r="3727" spans="1:23" hidden="1">
      <c r="A3727" t="s">
        <v>2513</v>
      </c>
      <c r="B3727" t="s">
        <v>3071</v>
      </c>
      <c r="C3727" t="s">
        <v>41</v>
      </c>
      <c r="D3727">
        <v>781716905</v>
      </c>
      <c r="E3727" t="s">
        <v>33</v>
      </c>
      <c r="F3727" t="s">
        <v>3886</v>
      </c>
      <c r="G3727" t="s">
        <v>18766</v>
      </c>
      <c r="I3727">
        <v>798127451</v>
      </c>
      <c r="J3727" t="s">
        <v>18767</v>
      </c>
      <c r="K3727" t="s">
        <v>36</v>
      </c>
      <c r="L3727" t="s">
        <v>3896</v>
      </c>
      <c r="M3727" t="s">
        <v>3145</v>
      </c>
      <c r="N3727" t="s">
        <v>16556</v>
      </c>
      <c r="O3727" s="70">
        <v>0.58333333333333337</v>
      </c>
      <c r="P3727" t="s">
        <v>3886</v>
      </c>
      <c r="Q3727" t="s">
        <v>18189</v>
      </c>
      <c r="R3727" s="71">
        <v>0</v>
      </c>
      <c r="S3727" t="s">
        <v>3886</v>
      </c>
      <c r="U3727"/>
    </row>
    <row r="3728" spans="1:23">
      <c r="A3728" t="s">
        <v>2513</v>
      </c>
      <c r="B3728" t="s">
        <v>4180</v>
      </c>
      <c r="C3728" t="s">
        <v>742</v>
      </c>
      <c r="D3728">
        <v>105981359</v>
      </c>
      <c r="E3728" t="s">
        <v>33</v>
      </c>
      <c r="F3728" t="s">
        <v>45</v>
      </c>
      <c r="G3728" t="s">
        <v>18768</v>
      </c>
      <c r="H3728">
        <v>706587114</v>
      </c>
      <c r="I3728">
        <v>706587114</v>
      </c>
      <c r="J3728" t="s">
        <v>18769</v>
      </c>
      <c r="K3728" t="s">
        <v>36</v>
      </c>
      <c r="L3728" t="s">
        <v>3959</v>
      </c>
      <c r="M3728" t="s">
        <v>1341</v>
      </c>
      <c r="N3728" t="s">
        <v>16535</v>
      </c>
      <c r="O3728" s="70">
        <v>0.54166666666666663</v>
      </c>
      <c r="P3728" t="s">
        <v>45</v>
      </c>
      <c r="Q3728" t="s">
        <v>18189</v>
      </c>
      <c r="R3728" s="71">
        <v>0.48055555555555557</v>
      </c>
      <c r="S3728" t="s">
        <v>45</v>
      </c>
      <c r="T3728">
        <v>2111251746829</v>
      </c>
      <c r="U3728"/>
      <c r="V3728" t="s">
        <v>46</v>
      </c>
      <c r="W3728" t="s">
        <v>16535</v>
      </c>
    </row>
    <row r="3729" spans="1:23" hidden="1">
      <c r="A3729" t="s">
        <v>2513</v>
      </c>
      <c r="B3729" t="s">
        <v>47</v>
      </c>
      <c r="C3729" t="s">
        <v>41</v>
      </c>
      <c r="D3729">
        <v>735633807</v>
      </c>
      <c r="E3729" t="s">
        <v>33</v>
      </c>
      <c r="F3729" t="s">
        <v>45</v>
      </c>
      <c r="G3729" t="s">
        <v>18770</v>
      </c>
      <c r="H3729">
        <v>733687678</v>
      </c>
      <c r="I3729">
        <v>722687678</v>
      </c>
      <c r="J3729" t="s">
        <v>18771</v>
      </c>
      <c r="K3729" t="s">
        <v>36</v>
      </c>
      <c r="L3729" t="s">
        <v>4129</v>
      </c>
      <c r="M3729" t="s">
        <v>17370</v>
      </c>
      <c r="N3729" t="s">
        <v>2513</v>
      </c>
      <c r="O3729" s="70">
        <v>0.75</v>
      </c>
      <c r="P3729" t="s">
        <v>45</v>
      </c>
      <c r="Q3729" t="s">
        <v>18189</v>
      </c>
      <c r="R3729" s="71">
        <v>0.50555555555555554</v>
      </c>
      <c r="S3729" t="s">
        <v>45</v>
      </c>
      <c r="T3729">
        <v>2111251746939</v>
      </c>
      <c r="U3729"/>
      <c r="V3729" t="s">
        <v>53</v>
      </c>
      <c r="W3729" t="s">
        <v>16535</v>
      </c>
    </row>
    <row r="3730" spans="1:23">
      <c r="A3730" t="s">
        <v>2513</v>
      </c>
      <c r="B3730" t="s">
        <v>18089</v>
      </c>
      <c r="C3730" t="s">
        <v>17921</v>
      </c>
      <c r="D3730">
        <v>254733911728</v>
      </c>
      <c r="E3730" t="s">
        <v>33</v>
      </c>
      <c r="F3730" t="s">
        <v>45</v>
      </c>
      <c r="G3730" t="s">
        <v>18774</v>
      </c>
      <c r="I3730">
        <v>254729800317</v>
      </c>
      <c r="J3730" t="s">
        <v>18775</v>
      </c>
      <c r="K3730" t="s">
        <v>36</v>
      </c>
      <c r="L3730" t="s">
        <v>3943</v>
      </c>
      <c r="M3730" t="s">
        <v>18776</v>
      </c>
      <c r="N3730" t="s">
        <v>16533</v>
      </c>
      <c r="O3730" s="70">
        <v>0.375</v>
      </c>
      <c r="P3730" t="s">
        <v>45</v>
      </c>
      <c r="Q3730" t="s">
        <v>18189</v>
      </c>
      <c r="R3730" s="71">
        <v>0.52083333333333337</v>
      </c>
      <c r="S3730" t="s">
        <v>45</v>
      </c>
      <c r="T3730">
        <v>2111251747012</v>
      </c>
      <c r="U3730"/>
      <c r="V3730" t="s">
        <v>46</v>
      </c>
      <c r="W3730" t="s">
        <v>16535</v>
      </c>
    </row>
    <row r="3731" spans="1:23" hidden="1">
      <c r="A3731" t="s">
        <v>2513</v>
      </c>
      <c r="B3731" t="s">
        <v>14586</v>
      </c>
      <c r="C3731" t="s">
        <v>41</v>
      </c>
      <c r="D3731">
        <v>755316644</v>
      </c>
      <c r="E3731" t="s">
        <v>33</v>
      </c>
      <c r="F3731" t="s">
        <v>45</v>
      </c>
      <c r="G3731" t="s">
        <v>18778</v>
      </c>
      <c r="H3731">
        <v>735286481</v>
      </c>
      <c r="I3731">
        <v>799854296</v>
      </c>
      <c r="J3731" t="s">
        <v>18779</v>
      </c>
      <c r="K3731" t="s">
        <v>36</v>
      </c>
      <c r="L3731" t="s">
        <v>3959</v>
      </c>
      <c r="M3731" t="s">
        <v>11755</v>
      </c>
      <c r="N3731" t="s">
        <v>16535</v>
      </c>
      <c r="O3731" s="70">
        <v>0.58333333333333337</v>
      </c>
      <c r="P3731" t="s">
        <v>45</v>
      </c>
      <c r="Q3731" t="s">
        <v>18189</v>
      </c>
      <c r="R3731" s="71">
        <v>0.54513888888888884</v>
      </c>
      <c r="S3731" t="s">
        <v>45</v>
      </c>
      <c r="T3731">
        <v>2111251747124</v>
      </c>
      <c r="U3731"/>
      <c r="V3731" t="s">
        <v>46</v>
      </c>
      <c r="W3731" t="s">
        <v>16535</v>
      </c>
    </row>
    <row r="3732" spans="1:23" hidden="1">
      <c r="A3732" t="s">
        <v>2513</v>
      </c>
      <c r="B3732" t="s">
        <v>14586</v>
      </c>
      <c r="C3732" t="s">
        <v>41</v>
      </c>
      <c r="D3732">
        <v>755316644</v>
      </c>
      <c r="E3732" t="s">
        <v>33</v>
      </c>
      <c r="F3732" t="s">
        <v>45</v>
      </c>
      <c r="G3732" t="s">
        <v>18780</v>
      </c>
      <c r="H3732">
        <v>736667694</v>
      </c>
      <c r="I3732">
        <v>720655616</v>
      </c>
      <c r="J3732" t="s">
        <v>18781</v>
      </c>
      <c r="K3732" t="s">
        <v>36</v>
      </c>
      <c r="L3732" t="s">
        <v>3959</v>
      </c>
      <c r="M3732" t="s">
        <v>18782</v>
      </c>
      <c r="N3732" t="s">
        <v>16542</v>
      </c>
      <c r="O3732" s="70">
        <v>0.66666666666666663</v>
      </c>
      <c r="P3732" s="75" t="s">
        <v>39</v>
      </c>
      <c r="Q3732" t="s">
        <v>18189</v>
      </c>
      <c r="R3732" s="71">
        <v>0.55138888888888893</v>
      </c>
    </row>
    <row r="3733" spans="1:23" hidden="1">
      <c r="A3733" t="s">
        <v>2513</v>
      </c>
      <c r="B3733" t="s">
        <v>5096</v>
      </c>
      <c r="C3733" t="s">
        <v>41</v>
      </c>
      <c r="D3733">
        <v>254762900090</v>
      </c>
      <c r="E3733" t="s">
        <v>33</v>
      </c>
      <c r="F3733" t="s">
        <v>45</v>
      </c>
      <c r="G3733" t="s">
        <v>18783</v>
      </c>
      <c r="H3733">
        <v>254733201700</v>
      </c>
      <c r="I3733">
        <v>254733201700</v>
      </c>
      <c r="J3733" t="s">
        <v>18784</v>
      </c>
      <c r="K3733" t="s">
        <v>36</v>
      </c>
      <c r="L3733" t="s">
        <v>1196</v>
      </c>
      <c r="M3733" t="s">
        <v>1245</v>
      </c>
      <c r="N3733" t="s">
        <v>16535</v>
      </c>
      <c r="O3733" s="70">
        <v>0.45833333333333331</v>
      </c>
      <c r="P3733" s="75" t="s">
        <v>67</v>
      </c>
      <c r="Q3733" t="s">
        <v>18189</v>
      </c>
      <c r="R3733" s="71">
        <v>0.58472222222222225</v>
      </c>
      <c r="S3733" t="s">
        <v>67</v>
      </c>
      <c r="U3733" s="75" t="s">
        <v>4048</v>
      </c>
    </row>
    <row r="3734" spans="1:23" hidden="1">
      <c r="A3734" t="s">
        <v>2513</v>
      </c>
      <c r="B3734" t="s">
        <v>4278</v>
      </c>
      <c r="C3734" t="s">
        <v>41</v>
      </c>
      <c r="D3734">
        <v>762144673</v>
      </c>
      <c r="E3734" t="s">
        <v>33</v>
      </c>
      <c r="F3734" t="s">
        <v>45</v>
      </c>
      <c r="G3734" t="s">
        <v>18785</v>
      </c>
      <c r="H3734">
        <v>720058381</v>
      </c>
      <c r="I3734">
        <v>720058381</v>
      </c>
      <c r="J3734" t="s">
        <v>18786</v>
      </c>
      <c r="K3734" t="s">
        <v>36</v>
      </c>
      <c r="L3734" t="s">
        <v>3916</v>
      </c>
      <c r="M3734" t="s">
        <v>18787</v>
      </c>
      <c r="N3734" t="s">
        <v>16535</v>
      </c>
      <c r="O3734" s="70">
        <v>0.45833333333333331</v>
      </c>
      <c r="P3734" t="s">
        <v>45</v>
      </c>
      <c r="Q3734" t="s">
        <v>18189</v>
      </c>
      <c r="R3734" s="71">
        <v>0.59513888888888888</v>
      </c>
      <c r="S3734" t="s">
        <v>45</v>
      </c>
      <c r="T3734">
        <v>2111251747315</v>
      </c>
      <c r="U3734"/>
      <c r="V3734" t="s">
        <v>46</v>
      </c>
      <c r="W3734" t="s">
        <v>16535</v>
      </c>
    </row>
    <row r="3735" spans="1:23">
      <c r="A3735" t="s">
        <v>2513</v>
      </c>
      <c r="B3735" t="s">
        <v>2420</v>
      </c>
      <c r="C3735" t="s">
        <v>1167</v>
      </c>
      <c r="D3735">
        <v>780080032</v>
      </c>
      <c r="E3735" t="s">
        <v>33</v>
      </c>
      <c r="F3735" t="s">
        <v>45</v>
      </c>
      <c r="G3735" t="s">
        <v>18788</v>
      </c>
      <c r="H3735">
        <v>723479868</v>
      </c>
      <c r="I3735">
        <v>723479868</v>
      </c>
      <c r="J3735" t="s">
        <v>18789</v>
      </c>
      <c r="K3735" t="s">
        <v>36</v>
      </c>
      <c r="L3735" t="s">
        <v>3916</v>
      </c>
      <c r="M3735" t="s">
        <v>2487</v>
      </c>
      <c r="N3735" t="s">
        <v>16535</v>
      </c>
      <c r="O3735" s="70">
        <v>0.54166666666666663</v>
      </c>
      <c r="P3735" t="s">
        <v>45</v>
      </c>
      <c r="Q3735" t="s">
        <v>18189</v>
      </c>
      <c r="R3735" s="71">
        <v>0.60138888888888886</v>
      </c>
      <c r="S3735" t="s">
        <v>45</v>
      </c>
      <c r="T3735">
        <v>2111251747326</v>
      </c>
      <c r="U3735"/>
      <c r="V3735" t="s">
        <v>46</v>
      </c>
      <c r="W3735" t="s">
        <v>16535</v>
      </c>
    </row>
    <row r="3736" spans="1:23" hidden="1">
      <c r="A3736" t="s">
        <v>2513</v>
      </c>
      <c r="B3736" t="s">
        <v>4381</v>
      </c>
      <c r="C3736" t="s">
        <v>41</v>
      </c>
      <c r="D3736">
        <v>788401220</v>
      </c>
      <c r="E3736" t="s">
        <v>33</v>
      </c>
      <c r="F3736" t="s">
        <v>45</v>
      </c>
      <c r="G3736" t="s">
        <v>18790</v>
      </c>
      <c r="I3736">
        <v>107613078</v>
      </c>
      <c r="J3736" t="s">
        <v>18791</v>
      </c>
      <c r="K3736" t="s">
        <v>36</v>
      </c>
      <c r="L3736" t="s">
        <v>4384</v>
      </c>
      <c r="M3736" t="s">
        <v>4391</v>
      </c>
      <c r="N3736" t="s">
        <v>16535</v>
      </c>
      <c r="O3736" s="70">
        <v>0.375</v>
      </c>
      <c r="P3736" s="75" t="s">
        <v>39</v>
      </c>
      <c r="Q3736" t="s">
        <v>18189</v>
      </c>
      <c r="R3736" s="71">
        <v>0.66736111111111107</v>
      </c>
    </row>
    <row r="3737" spans="1:23" hidden="1">
      <c r="A3737" t="s">
        <v>2513</v>
      </c>
      <c r="B3737" t="s">
        <v>16794</v>
      </c>
      <c r="C3737" t="s">
        <v>41</v>
      </c>
      <c r="D3737">
        <v>784480267</v>
      </c>
      <c r="E3737" t="s">
        <v>33</v>
      </c>
      <c r="F3737" t="s">
        <v>3886</v>
      </c>
      <c r="G3737" t="s">
        <v>4951</v>
      </c>
      <c r="H3737">
        <v>722121964</v>
      </c>
      <c r="I3737">
        <v>722121964</v>
      </c>
      <c r="J3737" t="s">
        <v>18792</v>
      </c>
      <c r="K3737" t="s">
        <v>36</v>
      </c>
      <c r="L3737" t="s">
        <v>1878</v>
      </c>
      <c r="M3737" t="s">
        <v>18793</v>
      </c>
      <c r="N3737" t="s">
        <v>16528</v>
      </c>
      <c r="O3737" s="70">
        <v>0.5</v>
      </c>
      <c r="P3737" t="s">
        <v>3886</v>
      </c>
      <c r="R3737"/>
      <c r="S3737" t="s">
        <v>3886</v>
      </c>
      <c r="U3737"/>
    </row>
    <row r="3738" spans="1:23" hidden="1">
      <c r="A3738" t="s">
        <v>2513</v>
      </c>
      <c r="B3738" t="s">
        <v>16794</v>
      </c>
      <c r="C3738" t="s">
        <v>41</v>
      </c>
      <c r="D3738">
        <v>784480267</v>
      </c>
      <c r="E3738" t="s">
        <v>33</v>
      </c>
      <c r="F3738" t="s">
        <v>3886</v>
      </c>
      <c r="G3738" t="s">
        <v>18794</v>
      </c>
      <c r="H3738">
        <v>748294484</v>
      </c>
      <c r="I3738">
        <v>748294484</v>
      </c>
      <c r="J3738" t="s">
        <v>18795</v>
      </c>
      <c r="K3738" t="s">
        <v>36</v>
      </c>
      <c r="L3738" t="s">
        <v>1878</v>
      </c>
      <c r="M3738" t="s">
        <v>18796</v>
      </c>
      <c r="N3738" t="s">
        <v>15405</v>
      </c>
      <c r="O3738" s="70">
        <v>0.41666666666666669</v>
      </c>
      <c r="P3738" t="s">
        <v>3886</v>
      </c>
      <c r="R3738"/>
      <c r="S3738" t="s">
        <v>3886</v>
      </c>
      <c r="U3738"/>
    </row>
    <row r="3739" spans="1:23" hidden="1">
      <c r="A3739" t="s">
        <v>2513</v>
      </c>
      <c r="B3739" t="s">
        <v>16794</v>
      </c>
      <c r="C3739" t="s">
        <v>41</v>
      </c>
      <c r="D3739">
        <v>784480267</v>
      </c>
      <c r="E3739" t="s">
        <v>33</v>
      </c>
      <c r="F3739" t="s">
        <v>3886</v>
      </c>
      <c r="G3739" t="s">
        <v>4398</v>
      </c>
      <c r="H3739">
        <v>723890319</v>
      </c>
      <c r="I3739">
        <v>723890319</v>
      </c>
      <c r="J3739" t="s">
        <v>18797</v>
      </c>
      <c r="K3739" t="s">
        <v>36</v>
      </c>
      <c r="L3739" t="s">
        <v>3991</v>
      </c>
      <c r="M3739" t="s">
        <v>8533</v>
      </c>
      <c r="N3739" t="s">
        <v>16528</v>
      </c>
      <c r="O3739" s="70">
        <v>0.5</v>
      </c>
      <c r="P3739" t="s">
        <v>3886</v>
      </c>
      <c r="R3739"/>
      <c r="S3739" t="s">
        <v>3886</v>
      </c>
      <c r="U3739"/>
    </row>
    <row r="3740" spans="1:23" hidden="1">
      <c r="A3740" t="s">
        <v>2513</v>
      </c>
      <c r="B3740" t="s">
        <v>16794</v>
      </c>
      <c r="C3740" t="s">
        <v>41</v>
      </c>
      <c r="D3740">
        <v>784480267</v>
      </c>
      <c r="E3740" t="s">
        <v>33</v>
      </c>
      <c r="F3740" t="s">
        <v>3886</v>
      </c>
      <c r="G3740" t="s">
        <v>18798</v>
      </c>
      <c r="H3740">
        <v>739102325</v>
      </c>
      <c r="I3740">
        <v>739102325</v>
      </c>
      <c r="J3740" t="s">
        <v>18799</v>
      </c>
      <c r="K3740" t="s">
        <v>36</v>
      </c>
      <c r="L3740" t="s">
        <v>1878</v>
      </c>
      <c r="M3740" t="s">
        <v>18800</v>
      </c>
      <c r="N3740" t="s">
        <v>16539</v>
      </c>
      <c r="O3740" s="70">
        <v>0.58333333333333337</v>
      </c>
      <c r="P3740" t="s">
        <v>3886</v>
      </c>
      <c r="R3740"/>
      <c r="S3740" t="s">
        <v>3886</v>
      </c>
      <c r="U3740"/>
    </row>
    <row r="3741" spans="1:23" hidden="1">
      <c r="A3741" t="s">
        <v>2513</v>
      </c>
      <c r="B3741" t="s">
        <v>5492</v>
      </c>
      <c r="C3741" t="s">
        <v>41</v>
      </c>
      <c r="D3741">
        <v>254788201247</v>
      </c>
      <c r="E3741" t="s">
        <v>33</v>
      </c>
      <c r="F3741" t="s">
        <v>3886</v>
      </c>
      <c r="G3741" t="s">
        <v>18801</v>
      </c>
      <c r="H3741">
        <v>254765247942</v>
      </c>
      <c r="I3741">
        <v>254720438776</v>
      </c>
      <c r="J3741" t="s">
        <v>18802</v>
      </c>
      <c r="K3741" t="s">
        <v>36</v>
      </c>
      <c r="L3741" t="s">
        <v>5495</v>
      </c>
      <c r="M3741" t="s">
        <v>4598</v>
      </c>
      <c r="N3741" s="22">
        <v>45728</v>
      </c>
      <c r="O3741" s="70">
        <v>0.33333333333333331</v>
      </c>
      <c r="P3741" t="s">
        <v>3886</v>
      </c>
      <c r="R3741"/>
      <c r="S3741" t="s">
        <v>3886</v>
      </c>
      <c r="U3741"/>
    </row>
    <row r="3742" spans="1:23" hidden="1">
      <c r="A3742" t="s">
        <v>2513</v>
      </c>
      <c r="B3742" t="s">
        <v>5492</v>
      </c>
      <c r="C3742" t="s">
        <v>41</v>
      </c>
      <c r="D3742">
        <v>254788201147</v>
      </c>
      <c r="E3742" t="s">
        <v>33</v>
      </c>
      <c r="F3742" t="s">
        <v>3886</v>
      </c>
      <c r="G3742" t="s">
        <v>18803</v>
      </c>
      <c r="H3742">
        <v>254753221604</v>
      </c>
      <c r="I3742">
        <v>254735804218</v>
      </c>
      <c r="J3742" t="s">
        <v>18804</v>
      </c>
      <c r="K3742" t="s">
        <v>36</v>
      </c>
      <c r="L3742" t="s">
        <v>5495</v>
      </c>
      <c r="M3742" t="s">
        <v>7415</v>
      </c>
      <c r="N3742" s="22">
        <v>45759</v>
      </c>
      <c r="O3742" s="70">
        <v>0.33333333333333331</v>
      </c>
      <c r="P3742" t="s">
        <v>3886</v>
      </c>
      <c r="R3742"/>
      <c r="S3742" t="s">
        <v>3886</v>
      </c>
      <c r="U3742"/>
    </row>
    <row r="3743" spans="1:23" hidden="1">
      <c r="A3743" t="s">
        <v>2513</v>
      </c>
      <c r="B3743" t="s">
        <v>5492</v>
      </c>
      <c r="C3743" t="s">
        <v>41</v>
      </c>
      <c r="D3743">
        <v>254788201147</v>
      </c>
      <c r="E3743" t="s">
        <v>33</v>
      </c>
      <c r="F3743" t="s">
        <v>3886</v>
      </c>
      <c r="G3743" t="s">
        <v>18805</v>
      </c>
      <c r="H3743">
        <v>254788276345</v>
      </c>
      <c r="I3743">
        <v>715443279</v>
      </c>
      <c r="J3743" t="s">
        <v>18806</v>
      </c>
      <c r="K3743" t="s">
        <v>36</v>
      </c>
      <c r="L3743" t="s">
        <v>5495</v>
      </c>
      <c r="M3743" t="s">
        <v>18807</v>
      </c>
      <c r="N3743" s="22">
        <v>45728</v>
      </c>
      <c r="O3743" s="70">
        <v>0.41666666666666669</v>
      </c>
      <c r="P3743" t="s">
        <v>3886</v>
      </c>
      <c r="R3743"/>
      <c r="S3743" t="s">
        <v>3886</v>
      </c>
      <c r="U3743"/>
    </row>
    <row r="3744" spans="1:23" hidden="1">
      <c r="A3744" t="s">
        <v>2513</v>
      </c>
      <c r="B3744" t="s">
        <v>5492</v>
      </c>
      <c r="C3744" t="s">
        <v>41</v>
      </c>
      <c r="D3744">
        <v>254788201147</v>
      </c>
      <c r="E3744" t="s">
        <v>33</v>
      </c>
      <c r="F3744" t="s">
        <v>3886</v>
      </c>
      <c r="G3744" t="s">
        <v>18808</v>
      </c>
      <c r="H3744">
        <v>254735218954</v>
      </c>
      <c r="I3744">
        <v>254726553457</v>
      </c>
      <c r="J3744" t="s">
        <v>18809</v>
      </c>
      <c r="K3744" t="s">
        <v>36</v>
      </c>
      <c r="L3744" t="s">
        <v>3975</v>
      </c>
      <c r="M3744" t="s">
        <v>1242</v>
      </c>
      <c r="N3744" s="22">
        <v>45789</v>
      </c>
      <c r="O3744" s="70">
        <v>0.45833333333333331</v>
      </c>
      <c r="P3744" t="s">
        <v>3886</v>
      </c>
      <c r="R3744"/>
      <c r="S3744" t="s">
        <v>3886</v>
      </c>
      <c r="U3744"/>
    </row>
    <row r="3745" spans="1:23" hidden="1">
      <c r="A3745" t="s">
        <v>2513</v>
      </c>
      <c r="B3745" t="s">
        <v>5492</v>
      </c>
      <c r="C3745" t="s">
        <v>41</v>
      </c>
      <c r="D3745">
        <v>254788201147</v>
      </c>
      <c r="E3745" t="s">
        <v>33</v>
      </c>
      <c r="F3745" t="s">
        <v>45</v>
      </c>
      <c r="G3745" t="s">
        <v>4951</v>
      </c>
      <c r="H3745">
        <v>73233335</v>
      </c>
      <c r="I3745">
        <v>73233335</v>
      </c>
      <c r="J3745" t="s">
        <v>7477</v>
      </c>
      <c r="K3745" t="s">
        <v>36</v>
      </c>
      <c r="L3745" t="s">
        <v>5495</v>
      </c>
      <c r="M3745" t="s">
        <v>18810</v>
      </c>
      <c r="N3745" t="s">
        <v>2513</v>
      </c>
      <c r="O3745" s="70">
        <v>0.5</v>
      </c>
      <c r="P3745" s="75" t="s">
        <v>67</v>
      </c>
      <c r="Q3745" t="s">
        <v>18189</v>
      </c>
      <c r="R3745" s="71">
        <v>0.68819444444444444</v>
      </c>
      <c r="S3745" t="s">
        <v>67</v>
      </c>
      <c r="U3745" s="75" t="s">
        <v>4247</v>
      </c>
    </row>
    <row r="3746" spans="1:23">
      <c r="A3746" t="s">
        <v>16535</v>
      </c>
      <c r="B3746" t="s">
        <v>3709</v>
      </c>
      <c r="C3746" t="s">
        <v>1141</v>
      </c>
      <c r="D3746">
        <v>254732990741</v>
      </c>
      <c r="E3746" t="s">
        <v>33</v>
      </c>
      <c r="F3746" t="s">
        <v>45</v>
      </c>
      <c r="G3746" t="s">
        <v>18811</v>
      </c>
      <c r="H3746">
        <v>254762132190</v>
      </c>
      <c r="I3746">
        <v>254796835759</v>
      </c>
      <c r="J3746" t="s">
        <v>18812</v>
      </c>
      <c r="K3746" t="s">
        <v>36</v>
      </c>
      <c r="L3746" t="s">
        <v>3896</v>
      </c>
      <c r="M3746" t="s">
        <v>18813</v>
      </c>
      <c r="N3746" t="s">
        <v>16530</v>
      </c>
      <c r="O3746" s="70">
        <v>0.5</v>
      </c>
      <c r="P3746" t="s">
        <v>45</v>
      </c>
      <c r="Q3746" t="s">
        <v>18189</v>
      </c>
      <c r="R3746" s="71">
        <v>0.69305555555555554</v>
      </c>
      <c r="S3746" t="s">
        <v>45</v>
      </c>
      <c r="T3746">
        <v>2111251747652</v>
      </c>
      <c r="U3746"/>
      <c r="V3746" t="s">
        <v>53</v>
      </c>
      <c r="W3746" t="s">
        <v>16535</v>
      </c>
    </row>
    <row r="3747" spans="1:23">
      <c r="A3747" t="s">
        <v>16535</v>
      </c>
      <c r="B3747" t="s">
        <v>69</v>
      </c>
      <c r="C3747" t="s">
        <v>70</v>
      </c>
      <c r="D3747">
        <v>755877260</v>
      </c>
      <c r="E3747" t="s">
        <v>33</v>
      </c>
      <c r="F3747" t="s">
        <v>45</v>
      </c>
      <c r="G3747" t="s">
        <v>17118</v>
      </c>
      <c r="H3747">
        <v>747903160</v>
      </c>
      <c r="I3747">
        <v>747903160</v>
      </c>
      <c r="J3747" t="s">
        <v>18814</v>
      </c>
      <c r="K3747" t="s">
        <v>36</v>
      </c>
      <c r="L3747" t="s">
        <v>1911</v>
      </c>
      <c r="M3747" t="s">
        <v>5187</v>
      </c>
      <c r="N3747" t="s">
        <v>16535</v>
      </c>
      <c r="O3747" s="70">
        <v>0.33333333333333331</v>
      </c>
      <c r="P3747" s="75" t="s">
        <v>67</v>
      </c>
      <c r="Q3747" t="s">
        <v>18189</v>
      </c>
      <c r="R3747" s="71">
        <v>0.71875</v>
      </c>
      <c r="S3747" t="s">
        <v>67</v>
      </c>
      <c r="U3747" s="75" t="s">
        <v>114</v>
      </c>
    </row>
    <row r="3748" spans="1:23">
      <c r="A3748" t="s">
        <v>16535</v>
      </c>
      <c r="B3748" t="s">
        <v>69</v>
      </c>
      <c r="C3748" t="s">
        <v>70</v>
      </c>
      <c r="D3748">
        <v>755877260</v>
      </c>
      <c r="E3748" t="s">
        <v>33</v>
      </c>
      <c r="F3748" t="s">
        <v>45</v>
      </c>
      <c r="G3748" t="s">
        <v>18815</v>
      </c>
      <c r="H3748">
        <v>755492309</v>
      </c>
      <c r="I3748">
        <v>755492309</v>
      </c>
      <c r="J3748" t="s">
        <v>18816</v>
      </c>
      <c r="K3748" t="s">
        <v>36</v>
      </c>
      <c r="L3748" t="s">
        <v>1911</v>
      </c>
      <c r="M3748" t="s">
        <v>18817</v>
      </c>
      <c r="N3748" t="s">
        <v>16530</v>
      </c>
      <c r="O3748" s="70">
        <v>0.33333333333333331</v>
      </c>
      <c r="P3748" t="s">
        <v>45</v>
      </c>
      <c r="Q3748" t="s">
        <v>18189</v>
      </c>
      <c r="R3748" s="71">
        <v>0.7319444444444444</v>
      </c>
      <c r="S3748" t="s">
        <v>45</v>
      </c>
      <c r="T3748">
        <v>2111251747752</v>
      </c>
      <c r="U3748"/>
      <c r="V3748" t="s">
        <v>46</v>
      </c>
      <c r="W3748" t="s">
        <v>16535</v>
      </c>
    </row>
    <row r="3749" spans="1:23">
      <c r="A3749" t="s">
        <v>16535</v>
      </c>
      <c r="B3749" t="s">
        <v>69</v>
      </c>
      <c r="C3749" t="s">
        <v>70</v>
      </c>
      <c r="D3749">
        <v>755877260</v>
      </c>
      <c r="E3749" t="s">
        <v>33</v>
      </c>
      <c r="F3749" t="s">
        <v>45</v>
      </c>
      <c r="G3749" t="s">
        <v>18818</v>
      </c>
      <c r="H3749">
        <v>111485241</v>
      </c>
      <c r="I3749">
        <v>111485241</v>
      </c>
      <c r="J3749" t="s">
        <v>18819</v>
      </c>
      <c r="K3749" t="s">
        <v>36</v>
      </c>
      <c r="L3749" t="s">
        <v>1911</v>
      </c>
      <c r="M3749" t="s">
        <v>18195</v>
      </c>
      <c r="N3749" t="s">
        <v>16535</v>
      </c>
      <c r="O3749" s="70">
        <v>0.33333333333333331</v>
      </c>
      <c r="P3749" s="75" t="s">
        <v>67</v>
      </c>
      <c r="Q3749" t="s">
        <v>18189</v>
      </c>
      <c r="R3749" s="71">
        <v>0.73333333333333328</v>
      </c>
      <c r="S3749" t="s">
        <v>67</v>
      </c>
      <c r="U3749" s="75" t="s">
        <v>114</v>
      </c>
    </row>
    <row r="3750" spans="1:23">
      <c r="A3750" t="s">
        <v>16535</v>
      </c>
      <c r="B3750" t="s">
        <v>69</v>
      </c>
      <c r="C3750" t="s">
        <v>70</v>
      </c>
      <c r="D3750">
        <v>755877260</v>
      </c>
      <c r="E3750" t="s">
        <v>33</v>
      </c>
      <c r="F3750" t="s">
        <v>45</v>
      </c>
      <c r="G3750" t="s">
        <v>18820</v>
      </c>
      <c r="H3750">
        <v>791993036</v>
      </c>
      <c r="I3750">
        <v>791993036</v>
      </c>
      <c r="J3750" t="s">
        <v>18821</v>
      </c>
      <c r="K3750" t="s">
        <v>36</v>
      </c>
      <c r="L3750" t="s">
        <v>4790</v>
      </c>
      <c r="M3750" t="s">
        <v>529</v>
      </c>
      <c r="N3750" t="s">
        <v>16641</v>
      </c>
      <c r="O3750" s="70">
        <v>0.33333333333333331</v>
      </c>
      <c r="P3750" t="s">
        <v>45</v>
      </c>
      <c r="Q3750" t="s">
        <v>18189</v>
      </c>
      <c r="R3750" s="71">
        <v>0.73819444444444449</v>
      </c>
      <c r="S3750" t="s">
        <v>45</v>
      </c>
      <c r="T3750">
        <v>2111251747771</v>
      </c>
      <c r="U3750"/>
      <c r="V3750" t="s">
        <v>46</v>
      </c>
      <c r="W3750" t="s">
        <v>16535</v>
      </c>
    </row>
    <row r="3751" spans="1:23">
      <c r="A3751" t="s">
        <v>16535</v>
      </c>
      <c r="B3751" t="s">
        <v>69</v>
      </c>
      <c r="C3751" t="s">
        <v>70</v>
      </c>
      <c r="D3751">
        <v>755877260</v>
      </c>
      <c r="E3751" t="s">
        <v>33</v>
      </c>
      <c r="F3751" t="s">
        <v>45</v>
      </c>
      <c r="G3751" t="s">
        <v>18822</v>
      </c>
      <c r="H3751">
        <v>254114825004</v>
      </c>
      <c r="I3751">
        <v>254114825004</v>
      </c>
      <c r="J3751" t="s">
        <v>18823</v>
      </c>
      <c r="K3751" t="s">
        <v>36</v>
      </c>
      <c r="L3751" t="s">
        <v>1911</v>
      </c>
      <c r="M3751" t="s">
        <v>5187</v>
      </c>
      <c r="N3751" t="s">
        <v>16535</v>
      </c>
      <c r="O3751" s="70">
        <v>0.33333333333333331</v>
      </c>
      <c r="P3751" s="75" t="s">
        <v>39</v>
      </c>
      <c r="Q3751" t="s">
        <v>18189</v>
      </c>
      <c r="R3751" s="71">
        <v>0.74722222222222223</v>
      </c>
    </row>
    <row r="3752" spans="1:23">
      <c r="A3752" t="s">
        <v>16535</v>
      </c>
      <c r="B3752" t="s">
        <v>69</v>
      </c>
      <c r="C3752" t="s">
        <v>70</v>
      </c>
      <c r="D3752">
        <v>755877260</v>
      </c>
      <c r="E3752" t="s">
        <v>33</v>
      </c>
      <c r="F3752" t="s">
        <v>45</v>
      </c>
      <c r="G3752" t="s">
        <v>2896</v>
      </c>
      <c r="H3752">
        <v>254741895370</v>
      </c>
      <c r="I3752">
        <v>254741895370</v>
      </c>
      <c r="J3752" t="s">
        <v>18824</v>
      </c>
      <c r="K3752" t="s">
        <v>36</v>
      </c>
      <c r="L3752" t="s">
        <v>1911</v>
      </c>
      <c r="M3752" t="s">
        <v>17773</v>
      </c>
      <c r="N3752" t="s">
        <v>16530</v>
      </c>
      <c r="O3752" s="70">
        <v>0.33333333333333331</v>
      </c>
      <c r="P3752" t="s">
        <v>45</v>
      </c>
      <c r="Q3752" t="s">
        <v>18189</v>
      </c>
      <c r="R3752" s="71">
        <v>0.74861111111111112</v>
      </c>
      <c r="S3752" t="s">
        <v>45</v>
      </c>
      <c r="T3752">
        <v>2111251747786</v>
      </c>
      <c r="U3752"/>
      <c r="V3752" t="s">
        <v>46</v>
      </c>
      <c r="W3752" t="s">
        <v>16535</v>
      </c>
    </row>
    <row r="3753" spans="1:23">
      <c r="A3753" t="s">
        <v>16535</v>
      </c>
      <c r="B3753" t="s">
        <v>69</v>
      </c>
      <c r="C3753" t="s">
        <v>70</v>
      </c>
      <c r="D3753">
        <v>755877260</v>
      </c>
      <c r="E3753" t="s">
        <v>33</v>
      </c>
      <c r="F3753" t="s">
        <v>45</v>
      </c>
      <c r="G3753" t="s">
        <v>1701</v>
      </c>
      <c r="H3753">
        <v>254745023509</v>
      </c>
      <c r="I3753">
        <v>254745023509</v>
      </c>
      <c r="J3753" t="s">
        <v>18825</v>
      </c>
      <c r="K3753" t="s">
        <v>36</v>
      </c>
      <c r="L3753" t="s">
        <v>1911</v>
      </c>
      <c r="M3753" t="s">
        <v>4997</v>
      </c>
      <c r="N3753" t="s">
        <v>16535</v>
      </c>
      <c r="O3753" s="70">
        <v>0.33333333333333331</v>
      </c>
      <c r="P3753" s="75" t="s">
        <v>39</v>
      </c>
      <c r="Q3753" t="s">
        <v>18189</v>
      </c>
      <c r="R3753" s="71">
        <v>0.74930555555555556</v>
      </c>
    </row>
    <row r="3754" spans="1:23">
      <c r="A3754" t="s">
        <v>16535</v>
      </c>
      <c r="B3754" t="s">
        <v>69</v>
      </c>
      <c r="C3754" t="s">
        <v>70</v>
      </c>
      <c r="D3754">
        <v>755877260</v>
      </c>
      <c r="E3754" t="s">
        <v>33</v>
      </c>
      <c r="F3754" t="s">
        <v>45</v>
      </c>
      <c r="G3754" t="s">
        <v>18826</v>
      </c>
      <c r="H3754">
        <v>254714217315</v>
      </c>
      <c r="I3754">
        <v>254714217315</v>
      </c>
      <c r="J3754" t="s">
        <v>18827</v>
      </c>
      <c r="K3754" t="s">
        <v>36</v>
      </c>
      <c r="L3754" t="s">
        <v>1911</v>
      </c>
      <c r="M3754" t="s">
        <v>7296</v>
      </c>
      <c r="N3754" t="s">
        <v>16535</v>
      </c>
      <c r="O3754" s="70">
        <v>0.33333333333333331</v>
      </c>
      <c r="P3754" t="s">
        <v>45</v>
      </c>
      <c r="Q3754" t="s">
        <v>18189</v>
      </c>
      <c r="R3754" s="72">
        <v>0.42986111111111114</v>
      </c>
      <c r="S3754" t="s">
        <v>45</v>
      </c>
      <c r="T3754">
        <v>2111251746633</v>
      </c>
      <c r="U3754">
        <v>0</v>
      </c>
    </row>
    <row r="3755" spans="1:23">
      <c r="A3755" t="s">
        <v>16535</v>
      </c>
      <c r="B3755" t="s">
        <v>69</v>
      </c>
      <c r="C3755" t="s">
        <v>70</v>
      </c>
      <c r="D3755">
        <v>755877260</v>
      </c>
      <c r="E3755" t="s">
        <v>33</v>
      </c>
      <c r="F3755" t="s">
        <v>45</v>
      </c>
      <c r="G3755" t="s">
        <v>18828</v>
      </c>
      <c r="H3755">
        <v>254797995121</v>
      </c>
      <c r="I3755">
        <v>254797995121</v>
      </c>
      <c r="J3755" t="s">
        <v>18829</v>
      </c>
      <c r="K3755" t="s">
        <v>36</v>
      </c>
      <c r="L3755" t="s">
        <v>1911</v>
      </c>
      <c r="M3755" t="s">
        <v>5187</v>
      </c>
      <c r="N3755" t="s">
        <v>16535</v>
      </c>
      <c r="O3755" s="70">
        <v>0.33333333333333331</v>
      </c>
      <c r="P3755" t="s">
        <v>45</v>
      </c>
      <c r="Q3755" t="s">
        <v>18189</v>
      </c>
      <c r="R3755" s="72">
        <v>0.43958333333333333</v>
      </c>
      <c r="S3755" t="s">
        <v>45</v>
      </c>
      <c r="T3755">
        <v>2111251746668</v>
      </c>
      <c r="U3755">
        <v>0</v>
      </c>
    </row>
    <row r="3756" spans="1:23">
      <c r="A3756" t="s">
        <v>16535</v>
      </c>
      <c r="B3756" t="s">
        <v>69</v>
      </c>
      <c r="C3756" t="s">
        <v>70</v>
      </c>
      <c r="D3756">
        <v>755877260</v>
      </c>
      <c r="E3756" t="s">
        <v>33</v>
      </c>
      <c r="F3756" t="s">
        <v>45</v>
      </c>
      <c r="G3756" t="s">
        <v>18831</v>
      </c>
      <c r="H3756">
        <v>254702637494</v>
      </c>
      <c r="I3756">
        <v>254702637494</v>
      </c>
      <c r="J3756" t="s">
        <v>18832</v>
      </c>
      <c r="K3756" t="s">
        <v>36</v>
      </c>
      <c r="L3756" t="s">
        <v>1911</v>
      </c>
      <c r="M3756" t="s">
        <v>529</v>
      </c>
      <c r="N3756" t="s">
        <v>16535</v>
      </c>
      <c r="O3756" s="70">
        <v>0.33333333333333331</v>
      </c>
      <c r="P3756" t="s">
        <v>45</v>
      </c>
      <c r="Q3756" t="s">
        <v>18189</v>
      </c>
      <c r="R3756" s="72">
        <v>0.4465277777777778</v>
      </c>
      <c r="S3756" t="s">
        <v>45</v>
      </c>
      <c r="T3756">
        <v>2111251746695</v>
      </c>
      <c r="U3756">
        <v>0</v>
      </c>
    </row>
    <row r="3757" spans="1:23" hidden="1">
      <c r="A3757" t="s">
        <v>16535</v>
      </c>
      <c r="B3757" t="s">
        <v>1965</v>
      </c>
      <c r="C3757" t="s">
        <v>41</v>
      </c>
      <c r="D3757">
        <v>787594432</v>
      </c>
      <c r="E3757" t="s">
        <v>33</v>
      </c>
      <c r="F3757" t="s">
        <v>45</v>
      </c>
      <c r="G3757" t="s">
        <v>18833</v>
      </c>
      <c r="I3757">
        <v>111288669</v>
      </c>
      <c r="J3757" t="s">
        <v>18834</v>
      </c>
      <c r="K3757" t="s">
        <v>36</v>
      </c>
      <c r="L3757" t="s">
        <v>1911</v>
      </c>
      <c r="M3757" t="s">
        <v>18835</v>
      </c>
      <c r="N3757" t="s">
        <v>16530</v>
      </c>
      <c r="O3757" s="70">
        <v>0.33333333333333331</v>
      </c>
      <c r="P3757" t="s">
        <v>45</v>
      </c>
      <c r="Q3757" t="s">
        <v>18189</v>
      </c>
      <c r="R3757" s="72">
        <v>0.44097222222222221</v>
      </c>
      <c r="S3757" t="s">
        <v>45</v>
      </c>
      <c r="T3757">
        <v>2111251746673</v>
      </c>
      <c r="U3757">
        <v>0</v>
      </c>
    </row>
    <row r="3758" spans="1:23" hidden="1">
      <c r="A3758" t="s">
        <v>16535</v>
      </c>
      <c r="B3758" t="s">
        <v>5632</v>
      </c>
      <c r="C3758" t="s">
        <v>41</v>
      </c>
      <c r="D3758">
        <v>254788374099</v>
      </c>
      <c r="E3758" t="s">
        <v>33</v>
      </c>
      <c r="F3758" t="s">
        <v>45</v>
      </c>
      <c r="G3758" t="s">
        <v>18836</v>
      </c>
      <c r="I3758">
        <v>705558576</v>
      </c>
      <c r="J3758" t="s">
        <v>18837</v>
      </c>
      <c r="K3758" t="s">
        <v>36</v>
      </c>
      <c r="L3758" t="s">
        <v>3945</v>
      </c>
      <c r="M3758" t="s">
        <v>18838</v>
      </c>
      <c r="N3758" t="s">
        <v>16535</v>
      </c>
      <c r="O3758" s="70">
        <v>0.375</v>
      </c>
      <c r="P3758" t="s">
        <v>45</v>
      </c>
      <c r="Q3758" t="s">
        <v>18189</v>
      </c>
      <c r="R3758" s="72">
        <v>0.46250000000000002</v>
      </c>
      <c r="S3758" t="s">
        <v>45</v>
      </c>
      <c r="T3758">
        <v>2111251747047</v>
      </c>
      <c r="U3758">
        <v>0</v>
      </c>
    </row>
    <row r="3759" spans="1:23" hidden="1">
      <c r="A3759" t="s">
        <v>16535</v>
      </c>
      <c r="B3759" t="s">
        <v>5632</v>
      </c>
      <c r="C3759" t="s">
        <v>41</v>
      </c>
      <c r="D3759">
        <v>254788374099</v>
      </c>
      <c r="E3759" t="s">
        <v>33</v>
      </c>
      <c r="F3759" t="s">
        <v>45</v>
      </c>
      <c r="G3759" t="s">
        <v>18839</v>
      </c>
      <c r="I3759">
        <v>716221100</v>
      </c>
      <c r="J3759" t="s">
        <v>18840</v>
      </c>
      <c r="K3759" t="s">
        <v>36</v>
      </c>
      <c r="L3759" t="s">
        <v>1196</v>
      </c>
      <c r="M3759" t="s">
        <v>18841</v>
      </c>
      <c r="N3759" t="s">
        <v>16535</v>
      </c>
      <c r="O3759" s="70">
        <v>0.375</v>
      </c>
      <c r="P3759" t="s">
        <v>45</v>
      </c>
      <c r="Q3759" t="s">
        <v>18189</v>
      </c>
      <c r="R3759" t="s">
        <v>19109</v>
      </c>
      <c r="S3759" t="s">
        <v>45</v>
      </c>
      <c r="T3759">
        <v>2111251746756</v>
      </c>
      <c r="U3759">
        <v>0</v>
      </c>
    </row>
    <row r="3760" spans="1:23">
      <c r="A3760" t="s">
        <v>16535</v>
      </c>
      <c r="B3760" t="s">
        <v>557</v>
      </c>
      <c r="C3760" t="s">
        <v>70</v>
      </c>
      <c r="D3760">
        <v>755877260</v>
      </c>
      <c r="E3760" t="s">
        <v>33</v>
      </c>
      <c r="F3760" t="s">
        <v>45</v>
      </c>
      <c r="G3760" t="s">
        <v>18842</v>
      </c>
      <c r="H3760">
        <v>759065920</v>
      </c>
      <c r="I3760">
        <v>759065920</v>
      </c>
      <c r="J3760" t="s">
        <v>18843</v>
      </c>
      <c r="K3760" t="s">
        <v>36</v>
      </c>
      <c r="L3760" t="s">
        <v>3959</v>
      </c>
      <c r="M3760" t="s">
        <v>18844</v>
      </c>
      <c r="N3760" t="s">
        <v>16533</v>
      </c>
      <c r="O3760" s="70">
        <v>0.375</v>
      </c>
      <c r="P3760" t="s">
        <v>45</v>
      </c>
      <c r="Q3760" t="s">
        <v>18189</v>
      </c>
      <c r="R3760" t="s">
        <v>19110</v>
      </c>
      <c r="S3760" t="s">
        <v>45</v>
      </c>
      <c r="T3760">
        <v>2111251746703</v>
      </c>
      <c r="U3760">
        <v>0</v>
      </c>
    </row>
    <row r="3761" spans="1:21" hidden="1">
      <c r="A3761" t="s">
        <v>16535</v>
      </c>
      <c r="B3761" t="s">
        <v>3071</v>
      </c>
      <c r="C3761" t="s">
        <v>41</v>
      </c>
      <c r="D3761">
        <v>781716905</v>
      </c>
      <c r="E3761" t="s">
        <v>33</v>
      </c>
      <c r="F3761" t="s">
        <v>45</v>
      </c>
      <c r="G3761" t="s">
        <v>18845</v>
      </c>
      <c r="H3761">
        <v>101116528</v>
      </c>
      <c r="I3761">
        <v>101116528</v>
      </c>
      <c r="J3761" t="s">
        <v>18846</v>
      </c>
      <c r="K3761" t="s">
        <v>36</v>
      </c>
      <c r="L3761" t="s">
        <v>3896</v>
      </c>
      <c r="M3761" t="s">
        <v>3145</v>
      </c>
      <c r="N3761" t="s">
        <v>16535</v>
      </c>
      <c r="O3761" s="70">
        <v>0.70833333333333337</v>
      </c>
      <c r="P3761" t="s">
        <v>45</v>
      </c>
      <c r="Q3761" t="s">
        <v>18189</v>
      </c>
      <c r="R3761" t="s">
        <v>19111</v>
      </c>
      <c r="S3761" t="s">
        <v>45</v>
      </c>
      <c r="T3761">
        <v>2111251746679</v>
      </c>
      <c r="U3761">
        <v>0</v>
      </c>
    </row>
    <row r="3762" spans="1:21" hidden="1">
      <c r="A3762" t="s">
        <v>16535</v>
      </c>
      <c r="B3762" t="s">
        <v>3071</v>
      </c>
      <c r="C3762" t="s">
        <v>41</v>
      </c>
      <c r="D3762">
        <v>781716905</v>
      </c>
      <c r="E3762" t="s">
        <v>33</v>
      </c>
      <c r="F3762" t="s">
        <v>45</v>
      </c>
      <c r="G3762" t="s">
        <v>18847</v>
      </c>
      <c r="H3762">
        <v>101115383</v>
      </c>
      <c r="I3762">
        <v>101115383</v>
      </c>
      <c r="J3762" t="s">
        <v>18848</v>
      </c>
      <c r="K3762" t="s">
        <v>36</v>
      </c>
      <c r="L3762" t="s">
        <v>3896</v>
      </c>
      <c r="M3762" t="s">
        <v>3145</v>
      </c>
      <c r="N3762" t="s">
        <v>16535</v>
      </c>
      <c r="O3762" s="70">
        <v>0.625</v>
      </c>
      <c r="P3762" t="s">
        <v>45</v>
      </c>
      <c r="Q3762" t="s">
        <v>18189</v>
      </c>
      <c r="R3762" t="s">
        <v>19112</v>
      </c>
      <c r="S3762" t="s">
        <v>45</v>
      </c>
      <c r="T3762">
        <v>2111251746694</v>
      </c>
      <c r="U3762">
        <v>0</v>
      </c>
    </row>
    <row r="3763" spans="1:21" hidden="1">
      <c r="A3763" t="s">
        <v>16535</v>
      </c>
      <c r="B3763" t="s">
        <v>3026</v>
      </c>
      <c r="C3763" t="s">
        <v>41</v>
      </c>
      <c r="D3763">
        <v>108626602</v>
      </c>
      <c r="E3763" t="s">
        <v>33</v>
      </c>
      <c r="F3763" t="s">
        <v>45</v>
      </c>
      <c r="G3763" t="s">
        <v>18849</v>
      </c>
      <c r="H3763">
        <v>722442192</v>
      </c>
      <c r="I3763">
        <v>722442192</v>
      </c>
      <c r="J3763" t="s">
        <v>18850</v>
      </c>
      <c r="K3763" t="s">
        <v>36</v>
      </c>
      <c r="L3763" t="s">
        <v>3896</v>
      </c>
      <c r="M3763" t="s">
        <v>18851</v>
      </c>
      <c r="N3763" t="s">
        <v>16535</v>
      </c>
      <c r="O3763" s="70">
        <v>0.5</v>
      </c>
      <c r="P3763" t="s">
        <v>45</v>
      </c>
      <c r="Q3763" t="s">
        <v>18189</v>
      </c>
      <c r="R3763" t="s">
        <v>17325</v>
      </c>
      <c r="T3763">
        <v>2111251746843</v>
      </c>
      <c r="U3763">
        <v>0</v>
      </c>
    </row>
    <row r="3764" spans="1:21">
      <c r="A3764" t="s">
        <v>16535</v>
      </c>
      <c r="B3764" t="s">
        <v>1558</v>
      </c>
      <c r="C3764" t="s">
        <v>852</v>
      </c>
      <c r="D3764">
        <v>254107373669</v>
      </c>
      <c r="E3764" t="s">
        <v>33</v>
      </c>
      <c r="F3764" t="s">
        <v>45</v>
      </c>
      <c r="G3764" t="s">
        <v>18852</v>
      </c>
      <c r="I3764">
        <v>254720675384</v>
      </c>
      <c r="J3764" t="s">
        <v>18853</v>
      </c>
      <c r="K3764" t="s">
        <v>36</v>
      </c>
      <c r="L3764" t="s">
        <v>1196</v>
      </c>
      <c r="M3764" t="s">
        <v>18854</v>
      </c>
      <c r="N3764" t="s">
        <v>16535</v>
      </c>
      <c r="O3764" s="70">
        <v>0.5</v>
      </c>
      <c r="P3764" s="75" t="s">
        <v>39</v>
      </c>
      <c r="Q3764" t="s">
        <v>18189</v>
      </c>
      <c r="R3764" t="s">
        <v>19113</v>
      </c>
      <c r="T3764">
        <v>0</v>
      </c>
      <c r="U3764" s="75">
        <v>0</v>
      </c>
    </row>
    <row r="3765" spans="1:21" hidden="1">
      <c r="A3765" t="s">
        <v>16535</v>
      </c>
      <c r="B3765" t="s">
        <v>3026</v>
      </c>
      <c r="C3765" t="s">
        <v>41</v>
      </c>
      <c r="D3765">
        <v>108626602</v>
      </c>
      <c r="E3765" t="s">
        <v>33</v>
      </c>
      <c r="F3765" t="s">
        <v>45</v>
      </c>
      <c r="G3765" t="s">
        <v>18855</v>
      </c>
      <c r="H3765">
        <v>714996108</v>
      </c>
      <c r="I3765">
        <v>714996108</v>
      </c>
      <c r="J3765" t="s">
        <v>18856</v>
      </c>
      <c r="K3765" t="s">
        <v>36</v>
      </c>
      <c r="L3765" t="s">
        <v>3896</v>
      </c>
      <c r="M3765" t="s">
        <v>18857</v>
      </c>
      <c r="N3765" t="s">
        <v>16535</v>
      </c>
      <c r="O3765" s="70">
        <v>0.5</v>
      </c>
      <c r="P3765" t="s">
        <v>45</v>
      </c>
      <c r="Q3765" t="s">
        <v>18189</v>
      </c>
      <c r="R3765" t="s">
        <v>19114</v>
      </c>
      <c r="T3765">
        <v>2111251746765</v>
      </c>
      <c r="U3765">
        <v>0</v>
      </c>
    </row>
    <row r="3766" spans="1:21" hidden="1">
      <c r="A3766" t="s">
        <v>16535</v>
      </c>
      <c r="B3766" t="s">
        <v>3026</v>
      </c>
      <c r="C3766" t="s">
        <v>41</v>
      </c>
      <c r="D3766">
        <v>108626602</v>
      </c>
      <c r="E3766" t="s">
        <v>33</v>
      </c>
      <c r="F3766" t="s">
        <v>45</v>
      </c>
      <c r="G3766" t="s">
        <v>9798</v>
      </c>
      <c r="H3766">
        <v>783564546</v>
      </c>
      <c r="I3766">
        <v>783564546</v>
      </c>
      <c r="J3766" t="s">
        <v>18858</v>
      </c>
      <c r="K3766" t="s">
        <v>36</v>
      </c>
      <c r="L3766" t="s">
        <v>3896</v>
      </c>
      <c r="M3766" t="s">
        <v>11564</v>
      </c>
      <c r="N3766" t="s">
        <v>16535</v>
      </c>
      <c r="O3766" s="70">
        <v>0.5</v>
      </c>
      <c r="P3766" s="75" t="s">
        <v>67</v>
      </c>
      <c r="Q3766" t="s">
        <v>18189</v>
      </c>
      <c r="R3766" t="s">
        <v>19115</v>
      </c>
      <c r="T3766">
        <v>0</v>
      </c>
      <c r="U3766" s="75" t="s">
        <v>114</v>
      </c>
    </row>
    <row r="3767" spans="1:21" hidden="1">
      <c r="A3767" t="s">
        <v>16535</v>
      </c>
      <c r="B3767" t="s">
        <v>47</v>
      </c>
      <c r="C3767" t="s">
        <v>41</v>
      </c>
      <c r="D3767">
        <v>735633807</v>
      </c>
      <c r="E3767" t="s">
        <v>33</v>
      </c>
      <c r="F3767" t="s">
        <v>45</v>
      </c>
      <c r="G3767" t="s">
        <v>18859</v>
      </c>
      <c r="H3767">
        <v>781858962</v>
      </c>
      <c r="I3767">
        <v>742303298</v>
      </c>
      <c r="J3767" t="s">
        <v>18860</v>
      </c>
      <c r="K3767" t="s">
        <v>36</v>
      </c>
      <c r="L3767" t="s">
        <v>1196</v>
      </c>
      <c r="M3767" t="s">
        <v>18861</v>
      </c>
      <c r="N3767" t="s">
        <v>16528</v>
      </c>
      <c r="O3767" s="70">
        <v>0.41666666666666669</v>
      </c>
      <c r="P3767" t="s">
        <v>45</v>
      </c>
      <c r="Q3767" t="s">
        <v>18189</v>
      </c>
      <c r="R3767" t="s">
        <v>19116</v>
      </c>
      <c r="T3767">
        <v>2111251747014</v>
      </c>
      <c r="U3767">
        <v>0</v>
      </c>
    </row>
    <row r="3768" spans="1:21" hidden="1">
      <c r="A3768" t="s">
        <v>16535</v>
      </c>
      <c r="B3768" t="s">
        <v>5395</v>
      </c>
      <c r="C3768" t="s">
        <v>41</v>
      </c>
      <c r="D3768">
        <v>786457527</v>
      </c>
      <c r="E3768" t="s">
        <v>33</v>
      </c>
      <c r="F3768" t="s">
        <v>45</v>
      </c>
      <c r="G3768" t="s">
        <v>18862</v>
      </c>
      <c r="I3768">
        <v>703596826</v>
      </c>
      <c r="J3768" t="s">
        <v>18863</v>
      </c>
      <c r="K3768" t="s">
        <v>36</v>
      </c>
      <c r="L3768" t="s">
        <v>1871</v>
      </c>
      <c r="M3768" t="s">
        <v>18864</v>
      </c>
      <c r="N3768" t="s">
        <v>16530</v>
      </c>
      <c r="O3768" s="70">
        <v>0.5</v>
      </c>
      <c r="P3768" t="s">
        <v>45</v>
      </c>
      <c r="Q3768" t="s">
        <v>18189</v>
      </c>
      <c r="R3768" s="72">
        <v>0.42499999999999999</v>
      </c>
      <c r="T3768">
        <v>2111251746610</v>
      </c>
      <c r="U3768">
        <v>0</v>
      </c>
    </row>
    <row r="3769" spans="1:21" hidden="1">
      <c r="A3769" t="s">
        <v>16535</v>
      </c>
      <c r="B3769" t="s">
        <v>47</v>
      </c>
      <c r="C3769" t="s">
        <v>41</v>
      </c>
      <c r="D3769">
        <v>735633807</v>
      </c>
      <c r="E3769" t="s">
        <v>33</v>
      </c>
      <c r="F3769" t="s">
        <v>45</v>
      </c>
      <c r="G3769" t="s">
        <v>18865</v>
      </c>
      <c r="H3769">
        <v>114822907</v>
      </c>
      <c r="I3769">
        <v>114822907</v>
      </c>
      <c r="J3769" t="s">
        <v>18866</v>
      </c>
      <c r="K3769" t="s">
        <v>36</v>
      </c>
      <c r="L3769" t="s">
        <v>3949</v>
      </c>
      <c r="M3769" t="s">
        <v>18867</v>
      </c>
      <c r="N3769" t="s">
        <v>16535</v>
      </c>
      <c r="O3769" s="70">
        <v>0.41666666666666669</v>
      </c>
      <c r="P3769" s="75" t="s">
        <v>39</v>
      </c>
      <c r="Q3769" t="s">
        <v>18189</v>
      </c>
      <c r="R3769" s="72">
        <v>0.44097222222222221</v>
      </c>
      <c r="T3769">
        <v>0</v>
      </c>
      <c r="U3769" s="75">
        <v>0</v>
      </c>
    </row>
    <row r="3770" spans="1:21" hidden="1">
      <c r="A3770" t="s">
        <v>16535</v>
      </c>
      <c r="B3770" t="s">
        <v>47</v>
      </c>
      <c r="C3770" t="s">
        <v>41</v>
      </c>
      <c r="D3770">
        <v>735633807</v>
      </c>
      <c r="E3770" t="s">
        <v>33</v>
      </c>
      <c r="F3770" t="s">
        <v>45</v>
      </c>
      <c r="G3770" t="s">
        <v>18868</v>
      </c>
      <c r="H3770">
        <v>104934939</v>
      </c>
      <c r="I3770">
        <v>104934939</v>
      </c>
      <c r="J3770" t="s">
        <v>18869</v>
      </c>
      <c r="K3770" t="s">
        <v>36</v>
      </c>
      <c r="L3770" t="s">
        <v>1196</v>
      </c>
      <c r="M3770" t="s">
        <v>18870</v>
      </c>
      <c r="N3770" t="s">
        <v>16535</v>
      </c>
      <c r="O3770" s="70">
        <v>0.45833333333333331</v>
      </c>
      <c r="P3770" s="75" t="s">
        <v>39</v>
      </c>
      <c r="Q3770" t="s">
        <v>18189</v>
      </c>
      <c r="R3770" s="72">
        <v>0.47847222222222224</v>
      </c>
      <c r="T3770">
        <v>0</v>
      </c>
      <c r="U3770" s="75">
        <v>0</v>
      </c>
    </row>
    <row r="3771" spans="1:21" hidden="1">
      <c r="A3771" t="s">
        <v>16535</v>
      </c>
      <c r="B3771" t="s">
        <v>47</v>
      </c>
      <c r="C3771" t="s">
        <v>41</v>
      </c>
      <c r="D3771">
        <v>735633807</v>
      </c>
      <c r="E3771" t="s">
        <v>33</v>
      </c>
      <c r="F3771" t="s">
        <v>45</v>
      </c>
      <c r="G3771" t="s">
        <v>18871</v>
      </c>
      <c r="H3771">
        <v>731755019</v>
      </c>
      <c r="I3771">
        <v>743806073</v>
      </c>
      <c r="J3771" t="s">
        <v>18872</v>
      </c>
      <c r="K3771" t="s">
        <v>36</v>
      </c>
      <c r="L3771" t="s">
        <v>5728</v>
      </c>
      <c r="M3771" t="s">
        <v>18873</v>
      </c>
      <c r="N3771" t="s">
        <v>16535</v>
      </c>
      <c r="O3771" s="70">
        <v>0.375</v>
      </c>
      <c r="P3771" t="s">
        <v>45</v>
      </c>
      <c r="Q3771" t="s">
        <v>18189</v>
      </c>
      <c r="R3771" s="72">
        <v>0.44444444444444442</v>
      </c>
      <c r="T3771">
        <v>2111251746686</v>
      </c>
      <c r="U3771">
        <v>0</v>
      </c>
    </row>
    <row r="3772" spans="1:21" hidden="1">
      <c r="A3772" t="s">
        <v>16535</v>
      </c>
      <c r="B3772" t="s">
        <v>47</v>
      </c>
      <c r="C3772" t="s">
        <v>41</v>
      </c>
      <c r="D3772">
        <v>735633807</v>
      </c>
      <c r="E3772" t="s">
        <v>33</v>
      </c>
      <c r="F3772" t="s">
        <v>45</v>
      </c>
      <c r="G3772" t="s">
        <v>18874</v>
      </c>
      <c r="H3772">
        <v>714353262</v>
      </c>
      <c r="I3772">
        <v>714353262</v>
      </c>
      <c r="J3772" t="s">
        <v>18875</v>
      </c>
      <c r="K3772" t="s">
        <v>36</v>
      </c>
      <c r="L3772" t="s">
        <v>1196</v>
      </c>
      <c r="M3772" t="s">
        <v>3922</v>
      </c>
      <c r="N3772" t="s">
        <v>16535</v>
      </c>
      <c r="O3772" s="70">
        <v>0.375</v>
      </c>
      <c r="P3772" s="75" t="s">
        <v>67</v>
      </c>
      <c r="Q3772" t="s">
        <v>18189</v>
      </c>
      <c r="R3772" s="72">
        <v>0.45555555555555555</v>
      </c>
      <c r="T3772">
        <v>0</v>
      </c>
      <c r="U3772" s="75" t="s">
        <v>4048</v>
      </c>
    </row>
    <row r="3773" spans="1:21" hidden="1">
      <c r="A3773" t="s">
        <v>16535</v>
      </c>
      <c r="B3773" t="s">
        <v>47</v>
      </c>
      <c r="C3773" t="s">
        <v>41</v>
      </c>
      <c r="D3773">
        <v>738633807</v>
      </c>
      <c r="E3773" t="s">
        <v>33</v>
      </c>
      <c r="F3773" t="s">
        <v>45</v>
      </c>
      <c r="G3773" t="s">
        <v>18876</v>
      </c>
      <c r="H3773">
        <v>734966899</v>
      </c>
      <c r="I3773">
        <v>734966899</v>
      </c>
      <c r="J3773" t="s">
        <v>18877</v>
      </c>
      <c r="K3773" t="s">
        <v>36</v>
      </c>
      <c r="L3773" t="s">
        <v>4004</v>
      </c>
      <c r="M3773" t="s">
        <v>18147</v>
      </c>
      <c r="N3773" t="s">
        <v>16535</v>
      </c>
      <c r="O3773" s="70">
        <v>0.375</v>
      </c>
      <c r="P3773" t="s">
        <v>45</v>
      </c>
      <c r="Q3773" t="s">
        <v>18189</v>
      </c>
      <c r="R3773" s="72">
        <v>0.46458333333333335</v>
      </c>
      <c r="T3773">
        <v>2111251746769</v>
      </c>
      <c r="U3773">
        <v>0</v>
      </c>
    </row>
    <row r="3774" spans="1:21" hidden="1">
      <c r="A3774" t="s">
        <v>16535</v>
      </c>
      <c r="B3774" t="s">
        <v>47</v>
      </c>
      <c r="C3774" t="s">
        <v>41</v>
      </c>
      <c r="D3774">
        <v>735633807</v>
      </c>
      <c r="E3774" t="s">
        <v>33</v>
      </c>
      <c r="F3774" t="s">
        <v>45</v>
      </c>
      <c r="G3774" t="s">
        <v>18878</v>
      </c>
      <c r="H3774">
        <v>753932482</v>
      </c>
      <c r="I3774">
        <v>753932482</v>
      </c>
      <c r="J3774" t="s">
        <v>18879</v>
      </c>
      <c r="K3774" t="s">
        <v>36</v>
      </c>
      <c r="L3774" t="s">
        <v>3959</v>
      </c>
      <c r="M3774" t="s">
        <v>18880</v>
      </c>
      <c r="N3774" t="s">
        <v>16535</v>
      </c>
      <c r="O3774" s="70">
        <v>0.375</v>
      </c>
      <c r="P3774" s="75" t="s">
        <v>39</v>
      </c>
      <c r="Q3774" t="s">
        <v>18189</v>
      </c>
      <c r="R3774" t="s">
        <v>19117</v>
      </c>
      <c r="T3774">
        <v>0</v>
      </c>
      <c r="U3774" s="75">
        <v>0</v>
      </c>
    </row>
    <row r="3775" spans="1:21" hidden="1">
      <c r="A3775" t="s">
        <v>16535</v>
      </c>
      <c r="B3775" t="s">
        <v>1965</v>
      </c>
      <c r="C3775" t="s">
        <v>41</v>
      </c>
      <c r="D3775">
        <v>787594432</v>
      </c>
      <c r="E3775" t="s">
        <v>33</v>
      </c>
      <c r="F3775" t="s">
        <v>45</v>
      </c>
      <c r="G3775" t="s">
        <v>18881</v>
      </c>
      <c r="I3775">
        <v>792866243</v>
      </c>
      <c r="J3775" t="s">
        <v>18882</v>
      </c>
      <c r="K3775" t="s">
        <v>36</v>
      </c>
      <c r="L3775" t="s">
        <v>1911</v>
      </c>
      <c r="M3775" t="s">
        <v>5187</v>
      </c>
      <c r="N3775" t="s">
        <v>16530</v>
      </c>
      <c r="O3775" s="70">
        <v>0.33333333333333331</v>
      </c>
      <c r="P3775" t="s">
        <v>45</v>
      </c>
      <c r="Q3775" t="s">
        <v>18189</v>
      </c>
      <c r="R3775" s="72">
        <v>0.49444444444444446</v>
      </c>
      <c r="T3775">
        <v>2111251746899</v>
      </c>
      <c r="U3775">
        <v>0</v>
      </c>
    </row>
    <row r="3776" spans="1:21" hidden="1">
      <c r="A3776" t="s">
        <v>16535</v>
      </c>
      <c r="B3776" t="s">
        <v>47</v>
      </c>
      <c r="C3776" t="s">
        <v>41</v>
      </c>
      <c r="D3776">
        <v>735633807</v>
      </c>
      <c r="E3776" t="s">
        <v>33</v>
      </c>
      <c r="F3776" t="s">
        <v>45</v>
      </c>
      <c r="G3776" t="s">
        <v>18883</v>
      </c>
      <c r="H3776">
        <v>755246646</v>
      </c>
      <c r="I3776">
        <v>755246646</v>
      </c>
      <c r="J3776" t="s">
        <v>18884</v>
      </c>
      <c r="K3776" t="s">
        <v>36</v>
      </c>
      <c r="L3776" t="s">
        <v>3918</v>
      </c>
      <c r="M3776" t="s">
        <v>18885</v>
      </c>
      <c r="N3776" t="s">
        <v>16530</v>
      </c>
      <c r="O3776" s="70">
        <v>0.45833333333333331</v>
      </c>
      <c r="P3776" s="75" t="s">
        <v>39</v>
      </c>
      <c r="Q3776" t="s">
        <v>18189</v>
      </c>
      <c r="R3776" t="s">
        <v>19118</v>
      </c>
      <c r="T3776">
        <v>0</v>
      </c>
      <c r="U3776" s="75">
        <v>0</v>
      </c>
    </row>
    <row r="3777" spans="1:21" hidden="1">
      <c r="A3777" t="s">
        <v>16535</v>
      </c>
      <c r="B3777" t="s">
        <v>47</v>
      </c>
      <c r="C3777" t="s">
        <v>41</v>
      </c>
      <c r="D3777">
        <v>735633807</v>
      </c>
      <c r="E3777" t="s">
        <v>33</v>
      </c>
      <c r="F3777" t="s">
        <v>45</v>
      </c>
      <c r="G3777" t="s">
        <v>18886</v>
      </c>
      <c r="H3777">
        <v>727402163</v>
      </c>
      <c r="I3777">
        <v>727402163</v>
      </c>
      <c r="J3777" t="s">
        <v>18887</v>
      </c>
      <c r="K3777" t="s">
        <v>36</v>
      </c>
      <c r="L3777" t="s">
        <v>3948</v>
      </c>
      <c r="M3777" t="s">
        <v>18888</v>
      </c>
      <c r="N3777" t="s">
        <v>16535</v>
      </c>
      <c r="O3777" s="70">
        <v>0.375</v>
      </c>
      <c r="P3777" t="s">
        <v>45</v>
      </c>
      <c r="Q3777" t="s">
        <v>18189</v>
      </c>
      <c r="R3777" s="72">
        <v>0.50138888888888888</v>
      </c>
      <c r="T3777">
        <v>2111251747409</v>
      </c>
      <c r="U3777">
        <v>0</v>
      </c>
    </row>
    <row r="3778" spans="1:21">
      <c r="A3778" t="s">
        <v>16535</v>
      </c>
      <c r="B3778" t="s">
        <v>6238</v>
      </c>
      <c r="C3778" t="s">
        <v>32</v>
      </c>
      <c r="D3778">
        <v>780225502</v>
      </c>
      <c r="E3778" t="s">
        <v>33</v>
      </c>
      <c r="F3778" t="s">
        <v>45</v>
      </c>
      <c r="G3778" t="s">
        <v>18889</v>
      </c>
      <c r="H3778">
        <v>7962395974</v>
      </c>
      <c r="I3778">
        <v>7962395974</v>
      </c>
      <c r="J3778" t="s">
        <v>18890</v>
      </c>
      <c r="K3778" t="s">
        <v>36</v>
      </c>
      <c r="L3778" t="s">
        <v>3976</v>
      </c>
      <c r="M3778" t="s">
        <v>18891</v>
      </c>
      <c r="N3778" t="s">
        <v>16535</v>
      </c>
      <c r="O3778" s="70">
        <v>0.41666666666666669</v>
      </c>
      <c r="P3778" s="75" t="s">
        <v>39</v>
      </c>
      <c r="Q3778" t="s">
        <v>18189</v>
      </c>
      <c r="R3778" s="72">
        <v>0.43819444444444444</v>
      </c>
      <c r="T3778">
        <v>0</v>
      </c>
      <c r="U3778" s="75">
        <v>0</v>
      </c>
    </row>
    <row r="3779" spans="1:21" hidden="1">
      <c r="A3779" t="s">
        <v>16535</v>
      </c>
      <c r="B3779" t="s">
        <v>47</v>
      </c>
      <c r="C3779" t="s">
        <v>41</v>
      </c>
      <c r="D3779">
        <v>738633807</v>
      </c>
      <c r="E3779" t="s">
        <v>33</v>
      </c>
      <c r="F3779" t="s">
        <v>45</v>
      </c>
      <c r="G3779" t="s">
        <v>18892</v>
      </c>
      <c r="H3779">
        <v>782025282</v>
      </c>
      <c r="I3779">
        <v>727425029</v>
      </c>
      <c r="J3779" t="s">
        <v>18893</v>
      </c>
      <c r="K3779" t="s">
        <v>36</v>
      </c>
      <c r="L3779" t="s">
        <v>1921</v>
      </c>
      <c r="M3779" t="s">
        <v>18894</v>
      </c>
      <c r="N3779" t="s">
        <v>16535</v>
      </c>
      <c r="O3779" s="70">
        <v>0.41666666666666669</v>
      </c>
      <c r="P3779" t="s">
        <v>45</v>
      </c>
      <c r="Q3779" t="s">
        <v>18189</v>
      </c>
      <c r="R3779" s="72">
        <v>0.44444444444444442</v>
      </c>
      <c r="T3779">
        <v>2111251746692</v>
      </c>
      <c r="U3779">
        <v>0</v>
      </c>
    </row>
    <row r="3780" spans="1:21">
      <c r="A3780" t="s">
        <v>16535</v>
      </c>
      <c r="B3780" t="s">
        <v>6238</v>
      </c>
      <c r="C3780" t="s">
        <v>32</v>
      </c>
      <c r="D3780">
        <v>780225502</v>
      </c>
      <c r="E3780" t="s">
        <v>33</v>
      </c>
      <c r="F3780" t="s">
        <v>45</v>
      </c>
      <c r="G3780" t="s">
        <v>5862</v>
      </c>
      <c r="H3780">
        <v>729001620</v>
      </c>
      <c r="I3780">
        <v>729001620</v>
      </c>
      <c r="J3780" t="s">
        <v>5863</v>
      </c>
      <c r="K3780" t="s">
        <v>36</v>
      </c>
      <c r="L3780" t="s">
        <v>1921</v>
      </c>
      <c r="M3780" t="s">
        <v>18895</v>
      </c>
      <c r="N3780" t="s">
        <v>16535</v>
      </c>
      <c r="O3780" s="70">
        <v>0.41666666666666669</v>
      </c>
      <c r="P3780" t="s">
        <v>45</v>
      </c>
      <c r="Q3780" t="s">
        <v>18189</v>
      </c>
      <c r="R3780" t="s">
        <v>12273</v>
      </c>
      <c r="T3780">
        <v>2111251747114</v>
      </c>
      <c r="U3780">
        <v>0</v>
      </c>
    </row>
    <row r="3781" spans="1:21" hidden="1">
      <c r="A3781" t="s">
        <v>16535</v>
      </c>
      <c r="B3781" t="s">
        <v>47</v>
      </c>
      <c r="C3781" t="s">
        <v>41</v>
      </c>
      <c r="D3781">
        <v>735633807</v>
      </c>
      <c r="E3781" t="s">
        <v>33</v>
      </c>
      <c r="F3781" t="s">
        <v>45</v>
      </c>
      <c r="G3781" t="s">
        <v>18896</v>
      </c>
      <c r="H3781">
        <v>734353344</v>
      </c>
      <c r="I3781">
        <v>734353344</v>
      </c>
      <c r="J3781" t="s">
        <v>18897</v>
      </c>
      <c r="K3781" t="s">
        <v>36</v>
      </c>
      <c r="L3781" t="s">
        <v>5551</v>
      </c>
      <c r="M3781" t="s">
        <v>18898</v>
      </c>
      <c r="N3781" t="s">
        <v>16535</v>
      </c>
      <c r="O3781" s="70">
        <v>0.375</v>
      </c>
      <c r="P3781" t="s">
        <v>45</v>
      </c>
      <c r="Q3781" t="s">
        <v>18189</v>
      </c>
      <c r="R3781" s="72">
        <v>4.1666666666666664E-2</v>
      </c>
      <c r="T3781">
        <v>2111251747585</v>
      </c>
      <c r="U3781">
        <v>0</v>
      </c>
    </row>
    <row r="3782" spans="1:21" hidden="1">
      <c r="A3782" t="s">
        <v>16535</v>
      </c>
      <c r="B3782" t="s">
        <v>47</v>
      </c>
      <c r="C3782" t="s">
        <v>41</v>
      </c>
      <c r="D3782">
        <v>735633807</v>
      </c>
      <c r="E3782" t="s">
        <v>33</v>
      </c>
      <c r="F3782" t="s">
        <v>45</v>
      </c>
      <c r="G3782" t="s">
        <v>18899</v>
      </c>
      <c r="H3782">
        <v>717664873</v>
      </c>
      <c r="I3782">
        <v>717664873</v>
      </c>
      <c r="J3782" t="s">
        <v>18900</v>
      </c>
      <c r="K3782" t="s">
        <v>36</v>
      </c>
      <c r="L3782" t="s">
        <v>1196</v>
      </c>
      <c r="M3782" t="s">
        <v>18901</v>
      </c>
      <c r="N3782" t="s">
        <v>16535</v>
      </c>
      <c r="O3782" s="70">
        <v>0.375</v>
      </c>
      <c r="P3782" s="75" t="s">
        <v>39</v>
      </c>
      <c r="Q3782" t="s">
        <v>18189</v>
      </c>
      <c r="R3782" t="s">
        <v>16582</v>
      </c>
      <c r="T3782">
        <v>0</v>
      </c>
      <c r="U3782" s="75">
        <v>0</v>
      </c>
    </row>
    <row r="3783" spans="1:21" hidden="1">
      <c r="A3783" t="s">
        <v>16535</v>
      </c>
      <c r="B3783" t="s">
        <v>47</v>
      </c>
      <c r="C3783" t="s">
        <v>41</v>
      </c>
      <c r="D3783">
        <v>735633807</v>
      </c>
      <c r="E3783" t="s">
        <v>33</v>
      </c>
      <c r="F3783" t="s">
        <v>45</v>
      </c>
      <c r="G3783" t="s">
        <v>18902</v>
      </c>
      <c r="H3783">
        <v>762151317</v>
      </c>
      <c r="I3783">
        <v>762151317</v>
      </c>
      <c r="J3783" t="s">
        <v>18903</v>
      </c>
      <c r="K3783" t="s">
        <v>36</v>
      </c>
      <c r="L3783" t="s">
        <v>3975</v>
      </c>
      <c r="M3783" t="s">
        <v>18904</v>
      </c>
      <c r="N3783" t="s">
        <v>16535</v>
      </c>
      <c r="O3783" s="70">
        <v>0.375</v>
      </c>
      <c r="P3783" s="75" t="s">
        <v>39</v>
      </c>
      <c r="Q3783" t="s">
        <v>18189</v>
      </c>
      <c r="R3783" t="s">
        <v>16585</v>
      </c>
      <c r="T3783">
        <v>0</v>
      </c>
      <c r="U3783" s="75">
        <v>0</v>
      </c>
    </row>
    <row r="3784" spans="1:21" hidden="1">
      <c r="A3784" t="s">
        <v>16535</v>
      </c>
      <c r="B3784" t="s">
        <v>18905</v>
      </c>
      <c r="C3784" t="s">
        <v>5732</v>
      </c>
      <c r="D3784">
        <v>756414493</v>
      </c>
      <c r="E3784" t="s">
        <v>33</v>
      </c>
      <c r="F3784" t="s">
        <v>45</v>
      </c>
      <c r="G3784" t="s">
        <v>18906</v>
      </c>
      <c r="H3784">
        <v>254724098415</v>
      </c>
      <c r="I3784">
        <v>254724098415</v>
      </c>
      <c r="J3784" t="s">
        <v>18907</v>
      </c>
      <c r="K3784" t="s">
        <v>36</v>
      </c>
      <c r="L3784" t="s">
        <v>3945</v>
      </c>
      <c r="M3784" t="s">
        <v>18908</v>
      </c>
      <c r="N3784" t="s">
        <v>16536</v>
      </c>
      <c r="O3784" s="70">
        <v>0.45833333333333331</v>
      </c>
      <c r="P3784" t="s">
        <v>45</v>
      </c>
      <c r="Q3784" t="s">
        <v>18189</v>
      </c>
      <c r="R3784" t="s">
        <v>19120</v>
      </c>
      <c r="T3784">
        <v>2111251747048</v>
      </c>
      <c r="U3784">
        <v>0</v>
      </c>
    </row>
    <row r="3785" spans="1:21" hidden="1">
      <c r="A3785" t="s">
        <v>16535</v>
      </c>
      <c r="B3785" t="s">
        <v>9476</v>
      </c>
      <c r="C3785" t="s">
        <v>41</v>
      </c>
      <c r="D3785">
        <v>762348810</v>
      </c>
      <c r="E3785" t="s">
        <v>33</v>
      </c>
      <c r="F3785" t="s">
        <v>45</v>
      </c>
      <c r="G3785" t="s">
        <v>18390</v>
      </c>
      <c r="H3785">
        <v>790132334</v>
      </c>
      <c r="I3785">
        <v>785231384</v>
      </c>
      <c r="J3785" t="s">
        <v>18391</v>
      </c>
      <c r="K3785" t="s">
        <v>36</v>
      </c>
      <c r="L3785" t="s">
        <v>1196</v>
      </c>
      <c r="M3785" t="s">
        <v>18909</v>
      </c>
      <c r="N3785" t="s">
        <v>16535</v>
      </c>
      <c r="O3785" s="70">
        <v>0.58333333333333337</v>
      </c>
      <c r="P3785" s="75" t="s">
        <v>67</v>
      </c>
      <c r="Q3785" t="s">
        <v>18189</v>
      </c>
      <c r="R3785" t="s">
        <v>4184</v>
      </c>
      <c r="T3785">
        <v>0</v>
      </c>
      <c r="U3785" s="75" t="s">
        <v>114</v>
      </c>
    </row>
    <row r="3786" spans="1:21" hidden="1">
      <c r="A3786" t="s">
        <v>16535</v>
      </c>
      <c r="B3786" t="s">
        <v>47</v>
      </c>
      <c r="C3786" t="s">
        <v>41</v>
      </c>
      <c r="D3786">
        <v>735633807</v>
      </c>
      <c r="E3786" t="s">
        <v>33</v>
      </c>
      <c r="F3786" t="s">
        <v>45</v>
      </c>
      <c r="G3786" t="s">
        <v>4398</v>
      </c>
      <c r="H3786">
        <v>102826002</v>
      </c>
      <c r="I3786">
        <v>102826002</v>
      </c>
      <c r="J3786" t="s">
        <v>18910</v>
      </c>
      <c r="K3786" t="s">
        <v>36</v>
      </c>
      <c r="L3786" t="s">
        <v>1196</v>
      </c>
      <c r="M3786" t="s">
        <v>18911</v>
      </c>
      <c r="N3786" t="s">
        <v>16535</v>
      </c>
      <c r="O3786" s="70">
        <v>0.375</v>
      </c>
      <c r="P3786" s="75" t="s">
        <v>67</v>
      </c>
      <c r="Q3786" t="s">
        <v>18189</v>
      </c>
      <c r="R3786" s="72">
        <v>0.48749999999999999</v>
      </c>
      <c r="T3786">
        <v>0</v>
      </c>
      <c r="U3786" s="75" t="s">
        <v>4048</v>
      </c>
    </row>
    <row r="3787" spans="1:21" hidden="1">
      <c r="A3787" t="s">
        <v>16535</v>
      </c>
      <c r="B3787" t="s">
        <v>456</v>
      </c>
      <c r="C3787" t="s">
        <v>41</v>
      </c>
      <c r="D3787">
        <v>787323937</v>
      </c>
      <c r="E3787" t="s">
        <v>33</v>
      </c>
      <c r="F3787" t="s">
        <v>45</v>
      </c>
      <c r="G3787" t="s">
        <v>18912</v>
      </c>
      <c r="H3787">
        <v>756350388</v>
      </c>
      <c r="I3787">
        <v>756350388</v>
      </c>
      <c r="J3787" t="s">
        <v>18913</v>
      </c>
      <c r="K3787" t="s">
        <v>36</v>
      </c>
      <c r="L3787" t="s">
        <v>3949</v>
      </c>
      <c r="M3787" t="s">
        <v>18867</v>
      </c>
      <c r="N3787" t="s">
        <v>16530</v>
      </c>
      <c r="O3787" s="70">
        <v>0.41666666666666669</v>
      </c>
      <c r="P3787" t="s">
        <v>45</v>
      </c>
      <c r="Q3787" t="s">
        <v>18189</v>
      </c>
      <c r="R3787" s="72">
        <v>0.49583333333333335</v>
      </c>
      <c r="T3787">
        <v>2111251746912</v>
      </c>
      <c r="U3787">
        <v>0</v>
      </c>
    </row>
    <row r="3788" spans="1:21">
      <c r="A3788" t="s">
        <v>16535</v>
      </c>
      <c r="B3788" t="s">
        <v>18914</v>
      </c>
      <c r="C3788" t="s">
        <v>1112</v>
      </c>
      <c r="D3788">
        <v>254789457580</v>
      </c>
      <c r="E3788" t="s">
        <v>33</v>
      </c>
      <c r="F3788" t="s">
        <v>45</v>
      </c>
      <c r="G3788" t="s">
        <v>18915</v>
      </c>
      <c r="H3788">
        <v>254789457580</v>
      </c>
      <c r="I3788">
        <v>254700776994</v>
      </c>
      <c r="J3788" t="s">
        <v>17558</v>
      </c>
      <c r="K3788" t="s">
        <v>36</v>
      </c>
      <c r="L3788" t="s">
        <v>1196</v>
      </c>
      <c r="M3788" t="s">
        <v>18916</v>
      </c>
      <c r="N3788" t="s">
        <v>16530</v>
      </c>
      <c r="O3788" s="70">
        <v>0.54166666666666663</v>
      </c>
      <c r="P3788" t="s">
        <v>45</v>
      </c>
      <c r="Q3788" t="s">
        <v>18189</v>
      </c>
      <c r="R3788" s="72">
        <v>0.5083333333333333</v>
      </c>
      <c r="T3788">
        <v>2111251746959</v>
      </c>
      <c r="U3788">
        <v>0</v>
      </c>
    </row>
    <row r="3789" spans="1:21" hidden="1">
      <c r="A3789" t="s">
        <v>16535</v>
      </c>
      <c r="B3789" t="s">
        <v>18917</v>
      </c>
      <c r="C3789" t="s">
        <v>5732</v>
      </c>
      <c r="D3789">
        <v>786594944</v>
      </c>
      <c r="E3789" t="s">
        <v>33</v>
      </c>
      <c r="F3789" t="s">
        <v>45</v>
      </c>
      <c r="G3789" t="s">
        <v>18918</v>
      </c>
      <c r="H3789">
        <v>736666662</v>
      </c>
      <c r="I3789">
        <v>724969770</v>
      </c>
      <c r="J3789" t="s">
        <v>18919</v>
      </c>
      <c r="K3789" t="s">
        <v>36</v>
      </c>
      <c r="L3789" t="s">
        <v>1196</v>
      </c>
      <c r="M3789" t="s">
        <v>1254</v>
      </c>
      <c r="N3789" t="s">
        <v>16530</v>
      </c>
      <c r="O3789" s="70">
        <v>0.75</v>
      </c>
      <c r="P3789" t="s">
        <v>45</v>
      </c>
      <c r="Q3789" t="s">
        <v>18189</v>
      </c>
      <c r="R3789" s="72">
        <v>0.50416666666666665</v>
      </c>
      <c r="T3789">
        <v>2111251746949</v>
      </c>
      <c r="U3789">
        <v>0</v>
      </c>
    </row>
    <row r="3790" spans="1:21" hidden="1">
      <c r="A3790" t="s">
        <v>16535</v>
      </c>
      <c r="B3790" t="s">
        <v>18920</v>
      </c>
      <c r="C3790" t="s">
        <v>41</v>
      </c>
      <c r="D3790">
        <v>731700211</v>
      </c>
      <c r="E3790" t="s">
        <v>33</v>
      </c>
      <c r="F3790" t="s">
        <v>45</v>
      </c>
      <c r="G3790" t="s">
        <v>18921</v>
      </c>
      <c r="H3790">
        <v>703345241</v>
      </c>
      <c r="I3790">
        <v>703345241</v>
      </c>
      <c r="J3790" t="s">
        <v>5365</v>
      </c>
      <c r="K3790" t="s">
        <v>36</v>
      </c>
      <c r="L3790" t="s">
        <v>5154</v>
      </c>
      <c r="M3790" t="s">
        <v>17740</v>
      </c>
      <c r="N3790" t="s">
        <v>16530</v>
      </c>
      <c r="O3790" s="70">
        <v>0.41666666666666669</v>
      </c>
      <c r="P3790" t="s">
        <v>45</v>
      </c>
      <c r="Q3790" t="s">
        <v>18189</v>
      </c>
      <c r="R3790" s="72">
        <v>0.5180555555555556</v>
      </c>
      <c r="T3790">
        <v>2111251747005</v>
      </c>
      <c r="U3790">
        <v>0</v>
      </c>
    </row>
    <row r="3791" spans="1:21">
      <c r="A3791" t="s">
        <v>16535</v>
      </c>
      <c r="B3791" t="s">
        <v>69</v>
      </c>
      <c r="C3791" t="s">
        <v>70</v>
      </c>
      <c r="D3791">
        <v>755877260</v>
      </c>
      <c r="E3791" t="s">
        <v>33</v>
      </c>
      <c r="F3791" t="s">
        <v>45</v>
      </c>
      <c r="G3791" t="s">
        <v>18922</v>
      </c>
      <c r="H3791">
        <v>711378808</v>
      </c>
      <c r="I3791">
        <v>711378808</v>
      </c>
      <c r="J3791" t="s">
        <v>18923</v>
      </c>
      <c r="K3791" t="s">
        <v>36</v>
      </c>
      <c r="L3791" t="s">
        <v>3959</v>
      </c>
      <c r="M3791" t="s">
        <v>12566</v>
      </c>
      <c r="N3791" t="s">
        <v>16535</v>
      </c>
      <c r="O3791" s="70">
        <v>0.45833333333333331</v>
      </c>
      <c r="P3791" t="s">
        <v>45</v>
      </c>
      <c r="Q3791" t="s">
        <v>18189</v>
      </c>
      <c r="R3791" s="72">
        <v>0.56874999999999998</v>
      </c>
      <c r="T3791">
        <v>2111251747040</v>
      </c>
      <c r="U3791">
        <v>0</v>
      </c>
    </row>
    <row r="3792" spans="1:21" hidden="1">
      <c r="A3792" t="s">
        <v>16535</v>
      </c>
      <c r="B3792" t="s">
        <v>1599</v>
      </c>
      <c r="C3792" t="s">
        <v>41</v>
      </c>
      <c r="D3792">
        <v>782765791</v>
      </c>
      <c r="E3792" t="s">
        <v>33</v>
      </c>
      <c r="F3792" t="s">
        <v>45</v>
      </c>
      <c r="G3792" t="s">
        <v>18924</v>
      </c>
      <c r="H3792">
        <v>780001449</v>
      </c>
      <c r="I3792">
        <v>711110666</v>
      </c>
      <c r="J3792" t="s">
        <v>18925</v>
      </c>
      <c r="K3792" t="s">
        <v>36</v>
      </c>
      <c r="L3792" t="s">
        <v>4076</v>
      </c>
      <c r="M3792" t="s">
        <v>18926</v>
      </c>
      <c r="N3792" t="s">
        <v>16535</v>
      </c>
      <c r="O3792" s="70">
        <v>0.625</v>
      </c>
      <c r="P3792" s="75" t="s">
        <v>67</v>
      </c>
      <c r="Q3792" t="s">
        <v>18189</v>
      </c>
      <c r="R3792" s="72">
        <v>0.50902777777777775</v>
      </c>
      <c r="T3792">
        <v>0</v>
      </c>
      <c r="U3792" s="75" t="s">
        <v>4247</v>
      </c>
    </row>
    <row r="3793" spans="1:23" hidden="1">
      <c r="A3793" t="s">
        <v>16535</v>
      </c>
      <c r="B3793" t="s">
        <v>5655</v>
      </c>
      <c r="C3793" t="s">
        <v>41</v>
      </c>
      <c r="D3793">
        <v>103639065</v>
      </c>
      <c r="E3793" t="s">
        <v>33</v>
      </c>
      <c r="F3793" t="s">
        <v>45</v>
      </c>
      <c r="G3793" t="s">
        <v>18927</v>
      </c>
      <c r="H3793">
        <v>703523272</v>
      </c>
      <c r="I3793">
        <v>707357193</v>
      </c>
      <c r="J3793" t="s">
        <v>18928</v>
      </c>
      <c r="K3793" t="s">
        <v>36</v>
      </c>
      <c r="L3793" t="s">
        <v>3916</v>
      </c>
      <c r="M3793" t="s">
        <v>18830</v>
      </c>
      <c r="N3793" t="s">
        <v>16530</v>
      </c>
      <c r="O3793" s="70">
        <v>0.45833333333333331</v>
      </c>
      <c r="P3793" s="75" t="s">
        <v>67</v>
      </c>
      <c r="Q3793" t="s">
        <v>18189</v>
      </c>
      <c r="R3793" s="72">
        <v>0.51388888888888884</v>
      </c>
      <c r="T3793">
        <v>0</v>
      </c>
      <c r="U3793" s="75" t="s">
        <v>4079</v>
      </c>
    </row>
    <row r="3794" spans="1:23" hidden="1">
      <c r="A3794" t="s">
        <v>16535</v>
      </c>
      <c r="B3794" t="s">
        <v>830</v>
      </c>
      <c r="C3794" t="s">
        <v>41</v>
      </c>
      <c r="D3794">
        <v>782300518</v>
      </c>
      <c r="E3794" t="s">
        <v>33</v>
      </c>
      <c r="F3794" t="s">
        <v>45</v>
      </c>
      <c r="G3794" t="s">
        <v>18929</v>
      </c>
      <c r="I3794">
        <v>718143617</v>
      </c>
      <c r="J3794" t="s">
        <v>18930</v>
      </c>
      <c r="K3794" t="s">
        <v>36</v>
      </c>
      <c r="L3794" t="s">
        <v>1241</v>
      </c>
      <c r="M3794" t="s">
        <v>18931</v>
      </c>
      <c r="N3794" t="s">
        <v>16530</v>
      </c>
      <c r="O3794" s="70">
        <v>0.5</v>
      </c>
      <c r="P3794" s="75" t="s">
        <v>4124</v>
      </c>
      <c r="Q3794" t="s">
        <v>18189</v>
      </c>
      <c r="R3794" s="72">
        <v>0.53888888888888886</v>
      </c>
      <c r="T3794" t="s">
        <v>19121</v>
      </c>
      <c r="U3794" s="75">
        <v>0</v>
      </c>
    </row>
    <row r="3795" spans="1:23" hidden="1">
      <c r="A3795" t="s">
        <v>16535</v>
      </c>
      <c r="B3795" t="s">
        <v>830</v>
      </c>
      <c r="C3795" t="s">
        <v>41</v>
      </c>
      <c r="D3795">
        <v>782300518</v>
      </c>
      <c r="E3795" t="s">
        <v>33</v>
      </c>
      <c r="F3795" t="s">
        <v>45</v>
      </c>
      <c r="G3795" t="s">
        <v>18932</v>
      </c>
      <c r="I3795">
        <v>795822833</v>
      </c>
      <c r="J3795" t="s">
        <v>18933</v>
      </c>
      <c r="K3795" t="s">
        <v>36</v>
      </c>
      <c r="L3795" t="s">
        <v>1196</v>
      </c>
      <c r="M3795" t="s">
        <v>18934</v>
      </c>
      <c r="N3795" t="s">
        <v>16535</v>
      </c>
      <c r="O3795" s="70">
        <v>0.54166666666666663</v>
      </c>
      <c r="P3795" t="s">
        <v>45</v>
      </c>
      <c r="Q3795" t="s">
        <v>18189</v>
      </c>
      <c r="R3795" s="72">
        <v>0.48888888888888887</v>
      </c>
      <c r="T3795">
        <v>2111251746885</v>
      </c>
      <c r="U3795">
        <v>0</v>
      </c>
    </row>
    <row r="3796" spans="1:23" hidden="1">
      <c r="A3796" t="s">
        <v>16535</v>
      </c>
      <c r="B3796" t="s">
        <v>830</v>
      </c>
      <c r="C3796" t="s">
        <v>41</v>
      </c>
      <c r="D3796">
        <v>782300518</v>
      </c>
      <c r="E3796" t="s">
        <v>33</v>
      </c>
      <c r="F3796" t="s">
        <v>45</v>
      </c>
      <c r="G3796" t="s">
        <v>18935</v>
      </c>
      <c r="I3796">
        <v>795822833</v>
      </c>
      <c r="J3796" t="s">
        <v>18933</v>
      </c>
      <c r="K3796" t="s">
        <v>36</v>
      </c>
      <c r="L3796" t="s">
        <v>1196</v>
      </c>
      <c r="M3796" t="s">
        <v>18936</v>
      </c>
      <c r="N3796" t="s">
        <v>16535</v>
      </c>
      <c r="O3796" s="70">
        <v>0.54166666666666663</v>
      </c>
      <c r="P3796" t="s">
        <v>45</v>
      </c>
      <c r="Q3796" t="s">
        <v>18189</v>
      </c>
      <c r="R3796" s="72">
        <v>0.48888888888888887</v>
      </c>
      <c r="T3796">
        <v>2111251746880</v>
      </c>
      <c r="U3796">
        <v>0</v>
      </c>
    </row>
    <row r="3797" spans="1:23" hidden="1">
      <c r="A3797" t="s">
        <v>16535</v>
      </c>
      <c r="B3797" t="s">
        <v>40</v>
      </c>
      <c r="C3797" t="s">
        <v>41</v>
      </c>
      <c r="D3797">
        <v>782300518</v>
      </c>
      <c r="E3797" t="s">
        <v>33</v>
      </c>
      <c r="F3797" t="s">
        <v>45</v>
      </c>
      <c r="G3797" t="s">
        <v>18935</v>
      </c>
      <c r="I3797">
        <v>795822833</v>
      </c>
      <c r="J3797" t="s">
        <v>18933</v>
      </c>
      <c r="K3797" t="s">
        <v>36</v>
      </c>
      <c r="L3797" t="s">
        <v>1196</v>
      </c>
      <c r="M3797" t="s">
        <v>18937</v>
      </c>
      <c r="N3797" t="s">
        <v>16535</v>
      </c>
      <c r="O3797" s="70">
        <v>0.54166666666666663</v>
      </c>
      <c r="P3797" t="s">
        <v>45</v>
      </c>
      <c r="Q3797" t="s">
        <v>18189</v>
      </c>
      <c r="R3797" s="72">
        <v>0.48888888888888887</v>
      </c>
      <c r="T3797">
        <v>2111251746873</v>
      </c>
      <c r="U3797">
        <v>0</v>
      </c>
    </row>
    <row r="3798" spans="1:23" hidden="1">
      <c r="A3798" t="s">
        <v>16535</v>
      </c>
      <c r="B3798" t="s">
        <v>456</v>
      </c>
      <c r="C3798" t="s">
        <v>41</v>
      </c>
      <c r="D3798">
        <v>787323937</v>
      </c>
      <c r="E3798" t="s">
        <v>33</v>
      </c>
      <c r="F3798" t="s">
        <v>45</v>
      </c>
      <c r="G3798" t="s">
        <v>18938</v>
      </c>
      <c r="H3798">
        <v>780231908</v>
      </c>
      <c r="I3798">
        <v>794033122</v>
      </c>
      <c r="J3798" t="s">
        <v>18939</v>
      </c>
      <c r="K3798" t="s">
        <v>36</v>
      </c>
      <c r="L3798" t="s">
        <v>1196</v>
      </c>
      <c r="M3798" t="s">
        <v>18940</v>
      </c>
      <c r="N3798" t="s">
        <v>16530</v>
      </c>
      <c r="O3798" s="70">
        <v>0.625</v>
      </c>
      <c r="P3798" s="75" t="s">
        <v>67</v>
      </c>
      <c r="Q3798" t="s">
        <v>18189</v>
      </c>
      <c r="R3798" t="s">
        <v>16557</v>
      </c>
      <c r="T3798">
        <v>0</v>
      </c>
      <c r="U3798" s="75" t="s">
        <v>4068</v>
      </c>
    </row>
    <row r="3799" spans="1:23" hidden="1">
      <c r="A3799" t="s">
        <v>16535</v>
      </c>
      <c r="B3799" t="s">
        <v>2777</v>
      </c>
      <c r="C3799" t="s">
        <v>41</v>
      </c>
      <c r="D3799">
        <v>762648144</v>
      </c>
      <c r="E3799" t="s">
        <v>33</v>
      </c>
      <c r="F3799" t="s">
        <v>45</v>
      </c>
      <c r="G3799" t="s">
        <v>18941</v>
      </c>
      <c r="I3799">
        <v>718045347</v>
      </c>
      <c r="J3799" t="s">
        <v>13305</v>
      </c>
      <c r="K3799" t="s">
        <v>36</v>
      </c>
      <c r="L3799" t="s">
        <v>3943</v>
      </c>
      <c r="M3799" t="s">
        <v>18942</v>
      </c>
      <c r="N3799" t="s">
        <v>16533</v>
      </c>
      <c r="O3799" s="70">
        <v>0.58333333333333337</v>
      </c>
      <c r="P3799" s="75" t="s">
        <v>39</v>
      </c>
      <c r="Q3799" t="s">
        <v>18189</v>
      </c>
      <c r="R3799" t="s">
        <v>4512</v>
      </c>
      <c r="T3799">
        <v>0</v>
      </c>
      <c r="U3799" s="75">
        <v>0</v>
      </c>
    </row>
    <row r="3800" spans="1:23" hidden="1">
      <c r="A3800" t="s">
        <v>16535</v>
      </c>
      <c r="B3800" t="s">
        <v>47</v>
      </c>
      <c r="C3800" t="s">
        <v>41</v>
      </c>
      <c r="D3800">
        <v>735633807</v>
      </c>
      <c r="E3800" t="s">
        <v>33</v>
      </c>
      <c r="F3800" t="s">
        <v>45</v>
      </c>
      <c r="G3800" t="s">
        <v>18719</v>
      </c>
      <c r="H3800">
        <v>755659599</v>
      </c>
      <c r="I3800">
        <v>799004322</v>
      </c>
      <c r="J3800" t="s">
        <v>18943</v>
      </c>
      <c r="K3800" t="s">
        <v>36</v>
      </c>
      <c r="L3800" t="s">
        <v>1196</v>
      </c>
      <c r="M3800" t="s">
        <v>18944</v>
      </c>
      <c r="N3800" t="s">
        <v>16535</v>
      </c>
      <c r="O3800" s="70">
        <v>0.54166666666666663</v>
      </c>
      <c r="P3800" s="75" t="s">
        <v>67</v>
      </c>
      <c r="Q3800" t="s">
        <v>18189</v>
      </c>
      <c r="R3800" t="s">
        <v>16812</v>
      </c>
      <c r="T3800">
        <v>0</v>
      </c>
      <c r="U3800" s="75" t="s">
        <v>114</v>
      </c>
    </row>
    <row r="3801" spans="1:23" hidden="1">
      <c r="A3801" t="s">
        <v>16535</v>
      </c>
      <c r="B3801" t="s">
        <v>99</v>
      </c>
      <c r="C3801" t="s">
        <v>41</v>
      </c>
      <c r="D3801">
        <v>783305070</v>
      </c>
      <c r="E3801" t="s">
        <v>33</v>
      </c>
      <c r="F3801" t="s">
        <v>45</v>
      </c>
      <c r="G3801" t="s">
        <v>18945</v>
      </c>
      <c r="H3801">
        <v>716316061</v>
      </c>
      <c r="I3801">
        <v>716316061</v>
      </c>
      <c r="J3801" t="s">
        <v>18946</v>
      </c>
      <c r="K3801" t="s">
        <v>36</v>
      </c>
      <c r="L3801" t="s">
        <v>1196</v>
      </c>
      <c r="M3801" t="s">
        <v>18947</v>
      </c>
      <c r="N3801" t="s">
        <v>16535</v>
      </c>
      <c r="O3801" s="70">
        <v>0.5</v>
      </c>
      <c r="P3801" s="75" t="s">
        <v>39</v>
      </c>
      <c r="Q3801" t="s">
        <v>18189</v>
      </c>
      <c r="R3801" t="s">
        <v>16760</v>
      </c>
      <c r="T3801">
        <v>0</v>
      </c>
      <c r="U3801" s="75">
        <v>0</v>
      </c>
    </row>
    <row r="3802" spans="1:23" hidden="1">
      <c r="A3802" t="s">
        <v>16535</v>
      </c>
      <c r="B3802" t="s">
        <v>129</v>
      </c>
      <c r="C3802" t="s">
        <v>41</v>
      </c>
      <c r="D3802">
        <v>735273778</v>
      </c>
      <c r="E3802" t="s">
        <v>33</v>
      </c>
      <c r="F3802" t="s">
        <v>45</v>
      </c>
      <c r="G3802" t="s">
        <v>18948</v>
      </c>
      <c r="H3802">
        <v>795088063</v>
      </c>
      <c r="I3802">
        <v>795088063</v>
      </c>
      <c r="J3802" t="s">
        <v>18949</v>
      </c>
      <c r="K3802" t="s">
        <v>36</v>
      </c>
      <c r="L3802" t="s">
        <v>1196</v>
      </c>
      <c r="M3802" t="s">
        <v>18950</v>
      </c>
      <c r="N3802" t="s">
        <v>16535</v>
      </c>
      <c r="O3802" s="70">
        <v>0.66666666666666663</v>
      </c>
      <c r="P3802" t="s">
        <v>45</v>
      </c>
      <c r="Q3802" t="s">
        <v>18189</v>
      </c>
      <c r="R3802" t="s">
        <v>17515</v>
      </c>
      <c r="T3802">
        <v>2111251746928</v>
      </c>
      <c r="U3802">
        <v>0</v>
      </c>
    </row>
    <row r="3803" spans="1:23" hidden="1">
      <c r="A3803" t="s">
        <v>16535</v>
      </c>
      <c r="B3803" t="s">
        <v>4545</v>
      </c>
      <c r="C3803" t="s">
        <v>41</v>
      </c>
      <c r="D3803">
        <v>103639065</v>
      </c>
      <c r="E3803" t="s">
        <v>33</v>
      </c>
      <c r="F3803" t="s">
        <v>45</v>
      </c>
      <c r="G3803" t="s">
        <v>18951</v>
      </c>
      <c r="H3803">
        <v>722631539</v>
      </c>
      <c r="I3803">
        <v>722631539</v>
      </c>
      <c r="J3803" t="s">
        <v>18952</v>
      </c>
      <c r="K3803" t="s">
        <v>36</v>
      </c>
      <c r="L3803" t="s">
        <v>3966</v>
      </c>
      <c r="M3803" t="s">
        <v>18953</v>
      </c>
      <c r="N3803" t="s">
        <v>15405</v>
      </c>
      <c r="O3803" s="70">
        <v>0.41666666666666669</v>
      </c>
      <c r="P3803" t="s">
        <v>45</v>
      </c>
      <c r="Q3803" t="s">
        <v>18189</v>
      </c>
      <c r="R3803" s="71">
        <v>0.51180555555555551</v>
      </c>
      <c r="S3803" t="s">
        <v>45</v>
      </c>
      <c r="T3803">
        <v>2111251746991</v>
      </c>
      <c r="U3803"/>
      <c r="V3803" t="s">
        <v>46</v>
      </c>
      <c r="W3803" t="s">
        <v>16535</v>
      </c>
    </row>
    <row r="3804" spans="1:23" hidden="1">
      <c r="A3804" t="s">
        <v>16535</v>
      </c>
      <c r="B3804" t="s">
        <v>18954</v>
      </c>
      <c r="C3804" t="s">
        <v>41</v>
      </c>
      <c r="D3804">
        <v>104144901</v>
      </c>
      <c r="E3804" t="s">
        <v>33</v>
      </c>
      <c r="F3804" t="s">
        <v>45</v>
      </c>
      <c r="G3804" t="s">
        <v>18955</v>
      </c>
      <c r="H3804">
        <v>736356642</v>
      </c>
      <c r="I3804">
        <v>724412805</v>
      </c>
      <c r="J3804" t="s">
        <v>17350</v>
      </c>
      <c r="K3804" t="s">
        <v>36</v>
      </c>
      <c r="L3804" t="s">
        <v>1196</v>
      </c>
      <c r="M3804" t="s">
        <v>554</v>
      </c>
      <c r="N3804" t="s">
        <v>16535</v>
      </c>
      <c r="O3804" s="70">
        <v>0.45833333333333331</v>
      </c>
      <c r="P3804" s="75" t="s">
        <v>67</v>
      </c>
      <c r="Q3804" t="s">
        <v>18189</v>
      </c>
      <c r="R3804" s="71">
        <v>0.52083333333333337</v>
      </c>
      <c r="S3804" t="s">
        <v>67</v>
      </c>
      <c r="U3804" s="75" t="s">
        <v>114</v>
      </c>
    </row>
    <row r="3805" spans="1:23" hidden="1">
      <c r="A3805" t="s">
        <v>16535</v>
      </c>
      <c r="B3805" t="s">
        <v>47</v>
      </c>
      <c r="C3805" t="s">
        <v>41</v>
      </c>
      <c r="D3805">
        <v>735633807</v>
      </c>
      <c r="E3805" t="s">
        <v>33</v>
      </c>
      <c r="F3805" t="s">
        <v>45</v>
      </c>
      <c r="G3805" t="s">
        <v>18956</v>
      </c>
      <c r="H3805">
        <v>798820875</v>
      </c>
      <c r="I3805">
        <v>798820875</v>
      </c>
      <c r="J3805" t="s">
        <v>18957</v>
      </c>
      <c r="K3805" t="s">
        <v>36</v>
      </c>
      <c r="L3805" t="s">
        <v>3907</v>
      </c>
      <c r="M3805" t="s">
        <v>533</v>
      </c>
      <c r="N3805" t="s">
        <v>16535</v>
      </c>
      <c r="O3805" s="70">
        <v>0.45833333333333331</v>
      </c>
      <c r="P3805" s="75" t="s">
        <v>67</v>
      </c>
      <c r="Q3805" t="s">
        <v>18189</v>
      </c>
      <c r="R3805" t="s">
        <v>18958</v>
      </c>
      <c r="S3805" t="s">
        <v>67</v>
      </c>
      <c r="U3805" s="75" t="s">
        <v>4068</v>
      </c>
    </row>
    <row r="3806" spans="1:23" hidden="1">
      <c r="A3806" t="s">
        <v>16535</v>
      </c>
      <c r="B3806" t="s">
        <v>4545</v>
      </c>
      <c r="C3806" t="s">
        <v>41</v>
      </c>
      <c r="D3806">
        <v>103639065</v>
      </c>
      <c r="E3806" t="s">
        <v>33</v>
      </c>
      <c r="F3806" t="s">
        <v>45</v>
      </c>
      <c r="G3806" t="s">
        <v>18959</v>
      </c>
      <c r="H3806">
        <v>724968923</v>
      </c>
      <c r="I3806">
        <v>742601005</v>
      </c>
      <c r="J3806" t="s">
        <v>18960</v>
      </c>
      <c r="K3806" t="s">
        <v>36</v>
      </c>
      <c r="L3806" t="s">
        <v>3916</v>
      </c>
      <c r="M3806" t="s">
        <v>18961</v>
      </c>
      <c r="N3806" t="s">
        <v>16530</v>
      </c>
      <c r="O3806" s="70">
        <v>0.375</v>
      </c>
      <c r="P3806" t="s">
        <v>45</v>
      </c>
      <c r="Q3806" t="s">
        <v>18189</v>
      </c>
      <c r="R3806" t="s">
        <v>18962</v>
      </c>
      <c r="S3806" t="s">
        <v>45</v>
      </c>
      <c r="T3806">
        <v>2111251747046</v>
      </c>
      <c r="U3806"/>
      <c r="V3806" t="s">
        <v>46</v>
      </c>
      <c r="W3806" t="s">
        <v>16535</v>
      </c>
    </row>
    <row r="3807" spans="1:23" hidden="1">
      <c r="A3807" t="s">
        <v>16535</v>
      </c>
      <c r="B3807" t="s">
        <v>99</v>
      </c>
      <c r="C3807" t="s">
        <v>41</v>
      </c>
      <c r="D3807">
        <v>783305070</v>
      </c>
      <c r="E3807" t="s">
        <v>33</v>
      </c>
      <c r="F3807" t="s">
        <v>45</v>
      </c>
      <c r="G3807" t="s">
        <v>18963</v>
      </c>
      <c r="H3807">
        <v>725250042</v>
      </c>
      <c r="I3807">
        <v>725250042</v>
      </c>
      <c r="J3807" t="s">
        <v>18964</v>
      </c>
      <c r="K3807" t="s">
        <v>36</v>
      </c>
      <c r="L3807" t="s">
        <v>1196</v>
      </c>
      <c r="M3807" t="s">
        <v>18965</v>
      </c>
      <c r="N3807" t="s">
        <v>16530</v>
      </c>
      <c r="O3807" s="70">
        <v>0.33333333333333331</v>
      </c>
      <c r="P3807" t="s">
        <v>45</v>
      </c>
      <c r="Q3807" t="s">
        <v>18189</v>
      </c>
      <c r="R3807" t="s">
        <v>18966</v>
      </c>
      <c r="S3807" t="s">
        <v>45</v>
      </c>
      <c r="T3807">
        <v>2111251747074</v>
      </c>
      <c r="U3807"/>
      <c r="V3807" t="s">
        <v>46</v>
      </c>
      <c r="W3807" t="s">
        <v>16535</v>
      </c>
    </row>
    <row r="3808" spans="1:23">
      <c r="A3808" t="s">
        <v>16535</v>
      </c>
      <c r="B3808" t="s">
        <v>6238</v>
      </c>
      <c r="C3808" t="s">
        <v>32</v>
      </c>
      <c r="D3808">
        <v>780225502</v>
      </c>
      <c r="E3808" t="s">
        <v>33</v>
      </c>
      <c r="F3808" t="s">
        <v>45</v>
      </c>
      <c r="G3808" t="s">
        <v>18592</v>
      </c>
      <c r="H3808">
        <v>781060774</v>
      </c>
      <c r="I3808">
        <v>797055445</v>
      </c>
      <c r="J3808" t="s">
        <v>18593</v>
      </c>
      <c r="K3808" t="s">
        <v>36</v>
      </c>
      <c r="L3808" t="s">
        <v>1196</v>
      </c>
      <c r="M3808" t="s">
        <v>18594</v>
      </c>
      <c r="N3808" t="s">
        <v>16535</v>
      </c>
      <c r="O3808" s="70">
        <v>0.5</v>
      </c>
      <c r="P3808" s="75" t="s">
        <v>67</v>
      </c>
      <c r="Q3808" t="s">
        <v>18189</v>
      </c>
      <c r="R3808" s="71">
        <v>0.55555555555555558</v>
      </c>
      <c r="S3808" t="s">
        <v>67</v>
      </c>
      <c r="U3808" s="75" t="s">
        <v>114</v>
      </c>
    </row>
    <row r="3809" spans="1:23" hidden="1">
      <c r="A3809" t="s">
        <v>16535</v>
      </c>
      <c r="B3809" t="s">
        <v>129</v>
      </c>
      <c r="C3809" t="s">
        <v>41</v>
      </c>
      <c r="D3809">
        <v>735273778</v>
      </c>
      <c r="E3809" t="s">
        <v>33</v>
      </c>
      <c r="F3809" t="s">
        <v>45</v>
      </c>
      <c r="G3809" t="s">
        <v>18967</v>
      </c>
      <c r="H3809">
        <v>753708219</v>
      </c>
      <c r="I3809">
        <v>753708219</v>
      </c>
      <c r="J3809" t="s">
        <v>18968</v>
      </c>
      <c r="K3809" t="s">
        <v>36</v>
      </c>
      <c r="L3809" t="s">
        <v>3942</v>
      </c>
      <c r="M3809" t="s">
        <v>18969</v>
      </c>
      <c r="N3809" t="s">
        <v>16535</v>
      </c>
      <c r="O3809" s="70">
        <v>0.54166666666666663</v>
      </c>
      <c r="P3809" t="s">
        <v>45</v>
      </c>
      <c r="Q3809" t="s">
        <v>18189</v>
      </c>
      <c r="R3809" s="71">
        <v>0.55763888888888891</v>
      </c>
      <c r="S3809" t="s">
        <v>45</v>
      </c>
      <c r="T3809">
        <v>2111251747200</v>
      </c>
      <c r="U3809"/>
      <c r="V3809" t="s">
        <v>53</v>
      </c>
      <c r="W3809" t="s">
        <v>16535</v>
      </c>
    </row>
    <row r="3810" spans="1:23">
      <c r="A3810" t="s">
        <v>16535</v>
      </c>
      <c r="B3810" t="s">
        <v>6199</v>
      </c>
      <c r="C3810" t="s">
        <v>1116</v>
      </c>
      <c r="D3810">
        <v>254782000144</v>
      </c>
      <c r="E3810" t="s">
        <v>33</v>
      </c>
      <c r="F3810" t="s">
        <v>45</v>
      </c>
      <c r="G3810" t="s">
        <v>6200</v>
      </c>
      <c r="H3810">
        <v>254100914544</v>
      </c>
      <c r="I3810">
        <v>254745289834</v>
      </c>
      <c r="J3810" t="s">
        <v>6201</v>
      </c>
      <c r="K3810" t="s">
        <v>36</v>
      </c>
      <c r="L3810" t="s">
        <v>1196</v>
      </c>
      <c r="M3810" t="s">
        <v>18970</v>
      </c>
      <c r="N3810" t="s">
        <v>16535</v>
      </c>
      <c r="O3810" s="70">
        <v>0.5</v>
      </c>
      <c r="P3810" t="s">
        <v>45</v>
      </c>
      <c r="Q3810" t="s">
        <v>18189</v>
      </c>
      <c r="R3810" t="s">
        <v>18971</v>
      </c>
      <c r="S3810" t="s">
        <v>45</v>
      </c>
      <c r="T3810">
        <v>2111251747218</v>
      </c>
      <c r="U3810"/>
      <c r="V3810" t="s">
        <v>46</v>
      </c>
      <c r="W3810" t="s">
        <v>16535</v>
      </c>
    </row>
    <row r="3811" spans="1:23" hidden="1">
      <c r="A3811" t="s">
        <v>16535</v>
      </c>
      <c r="B3811" t="s">
        <v>129</v>
      </c>
      <c r="C3811" t="s">
        <v>41</v>
      </c>
      <c r="D3811">
        <v>735273778</v>
      </c>
      <c r="E3811" t="s">
        <v>33</v>
      </c>
      <c r="F3811" t="s">
        <v>45</v>
      </c>
      <c r="G3811" t="s">
        <v>18972</v>
      </c>
      <c r="H3811">
        <v>759617578</v>
      </c>
      <c r="I3811">
        <v>759617578</v>
      </c>
      <c r="J3811" t="s">
        <v>18973</v>
      </c>
      <c r="K3811" t="s">
        <v>36</v>
      </c>
      <c r="L3811" t="s">
        <v>3907</v>
      </c>
      <c r="M3811" t="s">
        <v>18974</v>
      </c>
      <c r="N3811" t="s">
        <v>16535</v>
      </c>
      <c r="O3811" s="70">
        <v>0.54166666666666663</v>
      </c>
      <c r="P3811" t="s">
        <v>45</v>
      </c>
      <c r="Q3811" t="s">
        <v>18189</v>
      </c>
      <c r="R3811" s="71">
        <v>0.57291666666666663</v>
      </c>
      <c r="S3811" t="s">
        <v>45</v>
      </c>
      <c r="T3811">
        <v>2111251747247</v>
      </c>
      <c r="U3811"/>
      <c r="V3811" t="s">
        <v>46</v>
      </c>
      <c r="W3811" t="s">
        <v>16535</v>
      </c>
    </row>
    <row r="3812" spans="1:23" hidden="1">
      <c r="A3812" t="s">
        <v>16535</v>
      </c>
      <c r="B3812" t="s">
        <v>1690</v>
      </c>
      <c r="C3812" t="s">
        <v>41</v>
      </c>
      <c r="D3812">
        <v>784289098</v>
      </c>
      <c r="E3812" t="s">
        <v>33</v>
      </c>
      <c r="F3812" t="s">
        <v>3886</v>
      </c>
      <c r="G3812" t="s">
        <v>18975</v>
      </c>
      <c r="H3812">
        <v>745258096</v>
      </c>
      <c r="I3812">
        <v>745258096</v>
      </c>
      <c r="J3812" t="s">
        <v>18976</v>
      </c>
      <c r="K3812" t="s">
        <v>36</v>
      </c>
      <c r="L3812" t="s">
        <v>3896</v>
      </c>
      <c r="M3812" t="s">
        <v>7863</v>
      </c>
      <c r="N3812" t="s">
        <v>16535</v>
      </c>
      <c r="O3812" s="70">
        <v>0.41666666666666669</v>
      </c>
      <c r="P3812" t="s">
        <v>3886</v>
      </c>
      <c r="R3812"/>
      <c r="U3812"/>
    </row>
    <row r="3813" spans="1:23" hidden="1">
      <c r="A3813" t="s">
        <v>16535</v>
      </c>
      <c r="B3813" t="s">
        <v>1690</v>
      </c>
      <c r="C3813" t="s">
        <v>41</v>
      </c>
      <c r="D3813">
        <v>784289098</v>
      </c>
      <c r="E3813" t="s">
        <v>33</v>
      </c>
      <c r="F3813" t="s">
        <v>3886</v>
      </c>
      <c r="G3813" t="s">
        <v>18977</v>
      </c>
      <c r="H3813">
        <v>786245807</v>
      </c>
      <c r="I3813">
        <v>786245807</v>
      </c>
      <c r="J3813" t="s">
        <v>18978</v>
      </c>
      <c r="K3813" t="s">
        <v>36</v>
      </c>
      <c r="L3813" t="s">
        <v>3896</v>
      </c>
      <c r="M3813" t="s">
        <v>10277</v>
      </c>
      <c r="N3813" t="s">
        <v>16535</v>
      </c>
      <c r="O3813" s="70">
        <v>0.41666666666666669</v>
      </c>
      <c r="P3813" t="s">
        <v>3886</v>
      </c>
      <c r="R3813"/>
      <c r="U3813"/>
    </row>
    <row r="3814" spans="1:23" hidden="1">
      <c r="A3814" t="s">
        <v>16535</v>
      </c>
      <c r="B3814" t="s">
        <v>1690</v>
      </c>
      <c r="C3814" t="s">
        <v>41</v>
      </c>
      <c r="D3814">
        <v>784289098</v>
      </c>
      <c r="E3814" t="s">
        <v>33</v>
      </c>
      <c r="F3814" t="s">
        <v>3886</v>
      </c>
      <c r="G3814" t="s">
        <v>18979</v>
      </c>
      <c r="H3814">
        <v>725691835</v>
      </c>
      <c r="I3814">
        <v>725691835</v>
      </c>
      <c r="J3814" t="s">
        <v>18980</v>
      </c>
      <c r="K3814" t="s">
        <v>36</v>
      </c>
      <c r="L3814" t="s">
        <v>3896</v>
      </c>
      <c r="M3814" t="s">
        <v>567</v>
      </c>
      <c r="N3814" t="s">
        <v>16528</v>
      </c>
      <c r="O3814" s="70">
        <v>0.375</v>
      </c>
      <c r="P3814" t="s">
        <v>3886</v>
      </c>
      <c r="R3814"/>
      <c r="U3814"/>
    </row>
    <row r="3815" spans="1:23" hidden="1">
      <c r="A3815" t="s">
        <v>16535</v>
      </c>
      <c r="B3815" t="s">
        <v>3374</v>
      </c>
      <c r="C3815" t="s">
        <v>41</v>
      </c>
      <c r="D3815">
        <v>782068818</v>
      </c>
      <c r="E3815" t="s">
        <v>33</v>
      </c>
      <c r="F3815" t="s">
        <v>45</v>
      </c>
      <c r="G3815" t="s">
        <v>18981</v>
      </c>
      <c r="H3815">
        <v>708457711</v>
      </c>
      <c r="I3815">
        <v>708457711</v>
      </c>
      <c r="J3815" t="s">
        <v>7062</v>
      </c>
      <c r="K3815" t="s">
        <v>36</v>
      </c>
      <c r="L3815" t="s">
        <v>3943</v>
      </c>
      <c r="M3815" t="s">
        <v>6809</v>
      </c>
      <c r="N3815" t="s">
        <v>16535</v>
      </c>
      <c r="O3815" s="70">
        <v>0.58333333333333337</v>
      </c>
      <c r="P3815" t="s">
        <v>45</v>
      </c>
      <c r="Q3815" t="s">
        <v>18189</v>
      </c>
      <c r="R3815" s="71">
        <v>0.60555555555555551</v>
      </c>
      <c r="S3815" t="s">
        <v>45</v>
      </c>
      <c r="T3815">
        <v>2111251747342</v>
      </c>
      <c r="U3815"/>
      <c r="V3815" t="s">
        <v>46</v>
      </c>
      <c r="W3815" t="s">
        <v>16535</v>
      </c>
    </row>
    <row r="3816" spans="1:23" hidden="1">
      <c r="A3816" t="s">
        <v>16535</v>
      </c>
      <c r="B3816" t="s">
        <v>1690</v>
      </c>
      <c r="C3816" t="s">
        <v>41</v>
      </c>
      <c r="D3816">
        <v>784289098</v>
      </c>
      <c r="E3816" t="s">
        <v>33</v>
      </c>
      <c r="F3816" t="s">
        <v>3886</v>
      </c>
      <c r="G3816" t="s">
        <v>18982</v>
      </c>
      <c r="H3816">
        <v>742131244</v>
      </c>
      <c r="I3816">
        <v>742131244</v>
      </c>
      <c r="J3816" t="s">
        <v>18983</v>
      </c>
      <c r="K3816" t="s">
        <v>36</v>
      </c>
      <c r="L3816" t="s">
        <v>3896</v>
      </c>
      <c r="M3816" t="s">
        <v>3987</v>
      </c>
      <c r="N3816" t="s">
        <v>16535</v>
      </c>
      <c r="O3816" s="70">
        <v>0.375</v>
      </c>
      <c r="P3816" t="s">
        <v>3886</v>
      </c>
      <c r="R3816"/>
      <c r="U3816"/>
    </row>
    <row r="3817" spans="1:23" hidden="1">
      <c r="A3817" t="s">
        <v>16535</v>
      </c>
      <c r="B3817" t="s">
        <v>11170</v>
      </c>
      <c r="C3817" t="s">
        <v>41</v>
      </c>
      <c r="D3817">
        <v>736027194</v>
      </c>
      <c r="E3817" t="s">
        <v>33</v>
      </c>
      <c r="F3817" t="s">
        <v>45</v>
      </c>
      <c r="G3817" t="s">
        <v>18984</v>
      </c>
      <c r="H3817">
        <v>103740335</v>
      </c>
      <c r="I3817">
        <v>742917662</v>
      </c>
      <c r="J3817" t="s">
        <v>18985</v>
      </c>
      <c r="K3817" t="s">
        <v>36</v>
      </c>
      <c r="L3817" t="s">
        <v>3959</v>
      </c>
      <c r="M3817" t="s">
        <v>2368</v>
      </c>
      <c r="N3817" t="s">
        <v>15405</v>
      </c>
      <c r="O3817" s="70">
        <v>0.33333333333333331</v>
      </c>
      <c r="P3817" s="75" t="s">
        <v>39</v>
      </c>
      <c r="Q3817" t="s">
        <v>18189</v>
      </c>
      <c r="R3817" t="s">
        <v>18986</v>
      </c>
      <c r="S3817" t="s">
        <v>39</v>
      </c>
    </row>
    <row r="3818" spans="1:23" hidden="1">
      <c r="A3818" t="s">
        <v>16535</v>
      </c>
      <c r="B3818" t="s">
        <v>3374</v>
      </c>
      <c r="C3818" t="s">
        <v>41</v>
      </c>
      <c r="D3818">
        <v>782068818</v>
      </c>
      <c r="E3818" t="s">
        <v>33</v>
      </c>
      <c r="F3818" t="s">
        <v>45</v>
      </c>
      <c r="G3818" t="s">
        <v>18987</v>
      </c>
      <c r="H3818">
        <v>753340653</v>
      </c>
      <c r="I3818">
        <v>753340653</v>
      </c>
      <c r="J3818" t="s">
        <v>18988</v>
      </c>
      <c r="K3818" t="s">
        <v>36</v>
      </c>
      <c r="L3818" t="s">
        <v>3943</v>
      </c>
      <c r="M3818" t="s">
        <v>6809</v>
      </c>
      <c r="N3818" t="s">
        <v>16535</v>
      </c>
      <c r="O3818" s="70">
        <v>0.58333333333333337</v>
      </c>
      <c r="P3818" t="s">
        <v>45</v>
      </c>
      <c r="Q3818" t="s">
        <v>18189</v>
      </c>
      <c r="R3818" s="71">
        <v>0.61527777777777781</v>
      </c>
      <c r="S3818" t="s">
        <v>45</v>
      </c>
      <c r="T3818">
        <v>2111251747368</v>
      </c>
      <c r="U3818"/>
      <c r="V3818" t="s">
        <v>46</v>
      </c>
      <c r="W3818" t="s">
        <v>16535</v>
      </c>
    </row>
    <row r="3819" spans="1:23" hidden="1">
      <c r="A3819" t="s">
        <v>16535</v>
      </c>
      <c r="B3819" t="s">
        <v>1690</v>
      </c>
      <c r="C3819" t="s">
        <v>41</v>
      </c>
      <c r="D3819">
        <v>784289098</v>
      </c>
      <c r="E3819" t="s">
        <v>33</v>
      </c>
      <c r="F3819" t="s">
        <v>3886</v>
      </c>
      <c r="G3819" t="s">
        <v>18989</v>
      </c>
      <c r="H3819">
        <v>786258471</v>
      </c>
      <c r="I3819">
        <v>786258471</v>
      </c>
      <c r="J3819" t="s">
        <v>18990</v>
      </c>
      <c r="K3819" t="s">
        <v>36</v>
      </c>
      <c r="L3819" t="s">
        <v>3896</v>
      </c>
      <c r="M3819" t="s">
        <v>1227</v>
      </c>
      <c r="N3819" t="s">
        <v>16535</v>
      </c>
      <c r="O3819" s="70">
        <v>0.375</v>
      </c>
      <c r="P3819" t="s">
        <v>3886</v>
      </c>
      <c r="R3819"/>
      <c r="U3819"/>
    </row>
    <row r="3820" spans="1:23" hidden="1">
      <c r="A3820" t="s">
        <v>16535</v>
      </c>
      <c r="B3820" t="s">
        <v>3071</v>
      </c>
      <c r="C3820" t="s">
        <v>41</v>
      </c>
      <c r="D3820">
        <v>781716905</v>
      </c>
      <c r="E3820" t="s">
        <v>33</v>
      </c>
      <c r="F3820" t="s">
        <v>3886</v>
      </c>
      <c r="G3820" t="s">
        <v>18991</v>
      </c>
      <c r="I3820">
        <v>708429110</v>
      </c>
      <c r="J3820" t="s">
        <v>18992</v>
      </c>
      <c r="K3820" t="s">
        <v>36</v>
      </c>
      <c r="L3820" t="s">
        <v>3896</v>
      </c>
      <c r="M3820" t="s">
        <v>18993</v>
      </c>
      <c r="N3820" s="22">
        <v>45789</v>
      </c>
      <c r="O3820" s="70">
        <v>0.58333333333333337</v>
      </c>
      <c r="P3820" t="s">
        <v>3886</v>
      </c>
      <c r="R3820"/>
      <c r="U3820"/>
    </row>
    <row r="3821" spans="1:23" hidden="1">
      <c r="A3821" t="s">
        <v>16535</v>
      </c>
      <c r="B3821" t="s">
        <v>3374</v>
      </c>
      <c r="C3821" t="s">
        <v>41</v>
      </c>
      <c r="D3821">
        <v>782068818</v>
      </c>
      <c r="E3821" t="s">
        <v>33</v>
      </c>
      <c r="F3821" t="s">
        <v>45</v>
      </c>
      <c r="G3821" t="s">
        <v>18994</v>
      </c>
      <c r="H3821">
        <v>702000262</v>
      </c>
      <c r="I3821">
        <v>702000262</v>
      </c>
      <c r="J3821" t="s">
        <v>18995</v>
      </c>
      <c r="K3821" t="s">
        <v>36</v>
      </c>
      <c r="L3821" t="s">
        <v>3943</v>
      </c>
      <c r="M3821" t="s">
        <v>6809</v>
      </c>
      <c r="N3821" t="s">
        <v>16528</v>
      </c>
      <c r="O3821" s="70">
        <v>0.625</v>
      </c>
      <c r="P3821" t="s">
        <v>45</v>
      </c>
      <c r="Q3821" t="s">
        <v>18189</v>
      </c>
      <c r="R3821" s="72">
        <v>0.57847222222222228</v>
      </c>
      <c r="T3821">
        <v>2111251747251</v>
      </c>
      <c r="U3821">
        <v>0</v>
      </c>
    </row>
    <row r="3822" spans="1:23" hidden="1">
      <c r="A3822" t="s">
        <v>16535</v>
      </c>
      <c r="B3822" t="s">
        <v>1690</v>
      </c>
      <c r="C3822" t="s">
        <v>41</v>
      </c>
      <c r="D3822">
        <v>784289098</v>
      </c>
      <c r="E3822" t="s">
        <v>33</v>
      </c>
      <c r="F3822" t="s">
        <v>3886</v>
      </c>
      <c r="G3822" t="s">
        <v>18996</v>
      </c>
      <c r="H3822">
        <v>725473325</v>
      </c>
      <c r="I3822">
        <v>725473325</v>
      </c>
      <c r="J3822" t="s">
        <v>18997</v>
      </c>
      <c r="K3822" t="s">
        <v>36</v>
      </c>
      <c r="L3822" t="s">
        <v>3896</v>
      </c>
      <c r="M3822" t="s">
        <v>18998</v>
      </c>
      <c r="N3822" t="s">
        <v>16535</v>
      </c>
      <c r="O3822" s="70">
        <v>0.375</v>
      </c>
      <c r="P3822" t="s">
        <v>3886</v>
      </c>
      <c r="R3822"/>
      <c r="U3822"/>
    </row>
    <row r="3823" spans="1:23" hidden="1">
      <c r="A3823" t="s">
        <v>16535</v>
      </c>
      <c r="B3823" t="s">
        <v>99</v>
      </c>
      <c r="C3823" t="s">
        <v>41</v>
      </c>
      <c r="D3823">
        <v>783305070</v>
      </c>
      <c r="E3823" t="s">
        <v>33</v>
      </c>
      <c r="F3823" t="s">
        <v>45</v>
      </c>
      <c r="G3823" t="s">
        <v>18999</v>
      </c>
      <c r="H3823">
        <v>102355187</v>
      </c>
      <c r="I3823">
        <v>102355187</v>
      </c>
      <c r="J3823" t="s">
        <v>19000</v>
      </c>
      <c r="K3823" t="s">
        <v>36</v>
      </c>
      <c r="L3823" t="s">
        <v>3943</v>
      </c>
      <c r="M3823" t="s">
        <v>19001</v>
      </c>
      <c r="N3823" t="s">
        <v>16535</v>
      </c>
      <c r="O3823" s="70">
        <v>0.75</v>
      </c>
      <c r="P3823" t="s">
        <v>45</v>
      </c>
      <c r="Q3823" t="s">
        <v>18189</v>
      </c>
      <c r="R3823" s="72">
        <v>0.56041666666666667</v>
      </c>
      <c r="T3823">
        <v>2111251747192</v>
      </c>
      <c r="U3823">
        <v>0</v>
      </c>
    </row>
    <row r="3824" spans="1:23" hidden="1">
      <c r="A3824" t="s">
        <v>16535</v>
      </c>
      <c r="B3824" t="s">
        <v>3071</v>
      </c>
      <c r="C3824" t="s">
        <v>41</v>
      </c>
      <c r="D3824">
        <v>781716905</v>
      </c>
      <c r="E3824" t="s">
        <v>33</v>
      </c>
      <c r="F3824" t="s">
        <v>3886</v>
      </c>
      <c r="G3824" t="s">
        <v>19002</v>
      </c>
      <c r="I3824">
        <v>106991730</v>
      </c>
      <c r="J3824" t="s">
        <v>19003</v>
      </c>
      <c r="K3824" t="s">
        <v>36</v>
      </c>
      <c r="L3824" t="s">
        <v>3896</v>
      </c>
      <c r="M3824" t="s">
        <v>19004</v>
      </c>
      <c r="N3824" s="22">
        <v>45942</v>
      </c>
      <c r="O3824" s="70">
        <v>0.45833333333333331</v>
      </c>
      <c r="P3824" t="s">
        <v>3886</v>
      </c>
      <c r="R3824"/>
      <c r="U3824"/>
    </row>
    <row r="3825" spans="1:21" hidden="1">
      <c r="A3825" t="s">
        <v>16535</v>
      </c>
      <c r="B3825" t="s">
        <v>3103</v>
      </c>
      <c r="C3825" t="s">
        <v>41</v>
      </c>
      <c r="D3825">
        <v>781716905</v>
      </c>
      <c r="E3825" t="s">
        <v>33</v>
      </c>
      <c r="F3825" t="s">
        <v>3886</v>
      </c>
      <c r="G3825" t="s">
        <v>19005</v>
      </c>
      <c r="I3825">
        <v>702996254</v>
      </c>
      <c r="J3825" t="s">
        <v>19006</v>
      </c>
      <c r="K3825" t="s">
        <v>36</v>
      </c>
      <c r="L3825" t="s">
        <v>3896</v>
      </c>
      <c r="M3825" t="s">
        <v>3145</v>
      </c>
      <c r="N3825" t="s">
        <v>16601</v>
      </c>
      <c r="O3825" s="70">
        <v>0.5</v>
      </c>
      <c r="P3825" t="s">
        <v>3886</v>
      </c>
      <c r="R3825"/>
      <c r="U3825"/>
    </row>
    <row r="3826" spans="1:21" hidden="1">
      <c r="A3826" t="s">
        <v>16535</v>
      </c>
      <c r="B3826" t="s">
        <v>1690</v>
      </c>
      <c r="C3826" t="s">
        <v>41</v>
      </c>
      <c r="D3826">
        <v>784289098</v>
      </c>
      <c r="E3826" t="s">
        <v>33</v>
      </c>
      <c r="F3826" t="s">
        <v>3886</v>
      </c>
      <c r="G3826" t="s">
        <v>19007</v>
      </c>
      <c r="H3826">
        <v>786256324</v>
      </c>
      <c r="I3826">
        <v>786256324</v>
      </c>
      <c r="J3826" t="s">
        <v>19008</v>
      </c>
      <c r="K3826" t="s">
        <v>36</v>
      </c>
      <c r="L3826" t="s">
        <v>3896</v>
      </c>
      <c r="M3826" t="s">
        <v>5137</v>
      </c>
      <c r="N3826" t="s">
        <v>16535</v>
      </c>
      <c r="O3826" s="70">
        <v>0.375</v>
      </c>
      <c r="P3826" t="s">
        <v>3886</v>
      </c>
      <c r="R3826"/>
      <c r="U3826"/>
    </row>
    <row r="3827" spans="1:21">
      <c r="A3827" t="s">
        <v>16535</v>
      </c>
      <c r="B3827" t="s">
        <v>2420</v>
      </c>
      <c r="C3827" t="s">
        <v>1167</v>
      </c>
      <c r="D3827">
        <v>780080032</v>
      </c>
      <c r="E3827" t="s">
        <v>33</v>
      </c>
      <c r="F3827" t="s">
        <v>45</v>
      </c>
      <c r="G3827" t="s">
        <v>19009</v>
      </c>
      <c r="H3827">
        <v>703488512</v>
      </c>
      <c r="I3827">
        <v>703498512</v>
      </c>
      <c r="J3827" t="s">
        <v>19010</v>
      </c>
      <c r="K3827" t="s">
        <v>36</v>
      </c>
      <c r="L3827" t="s">
        <v>3916</v>
      </c>
      <c r="M3827" t="s">
        <v>19011</v>
      </c>
      <c r="N3827" t="s">
        <v>16535</v>
      </c>
      <c r="O3827" s="70">
        <v>0.58333333333333337</v>
      </c>
      <c r="P3827" s="75" t="s">
        <v>67</v>
      </c>
      <c r="Q3827" t="s">
        <v>18189</v>
      </c>
      <c r="R3827" s="72">
        <v>0.56874999999999998</v>
      </c>
      <c r="T3827">
        <v>0</v>
      </c>
      <c r="U3827" s="75" t="s">
        <v>4048</v>
      </c>
    </row>
    <row r="3828" spans="1:21" hidden="1">
      <c r="A3828" t="s">
        <v>16535</v>
      </c>
      <c r="B3828" t="s">
        <v>129</v>
      </c>
      <c r="C3828" t="s">
        <v>41</v>
      </c>
      <c r="D3828">
        <v>735273778</v>
      </c>
      <c r="E3828" t="s">
        <v>33</v>
      </c>
      <c r="F3828" t="s">
        <v>45</v>
      </c>
      <c r="G3828" t="s">
        <v>19012</v>
      </c>
      <c r="H3828">
        <v>735405417</v>
      </c>
      <c r="I3828">
        <v>725405136</v>
      </c>
      <c r="J3828" t="s">
        <v>19013</v>
      </c>
      <c r="K3828" t="s">
        <v>36</v>
      </c>
      <c r="L3828" t="s">
        <v>1921</v>
      </c>
      <c r="M3828" t="s">
        <v>19014</v>
      </c>
      <c r="N3828" t="s">
        <v>16535</v>
      </c>
      <c r="O3828" s="70">
        <v>0.75</v>
      </c>
      <c r="P3828" t="s">
        <v>45</v>
      </c>
      <c r="Q3828" t="s">
        <v>18189</v>
      </c>
      <c r="R3828" s="72">
        <v>0.55486111111111114</v>
      </c>
      <c r="T3828">
        <v>2111251747178</v>
      </c>
      <c r="U3828">
        <v>0</v>
      </c>
    </row>
    <row r="3829" spans="1:21" hidden="1">
      <c r="A3829" t="s">
        <v>16535</v>
      </c>
      <c r="B3829" t="s">
        <v>3071</v>
      </c>
      <c r="C3829" t="s">
        <v>41</v>
      </c>
      <c r="D3829">
        <v>781716905</v>
      </c>
      <c r="E3829" t="s">
        <v>33</v>
      </c>
      <c r="F3829" t="s">
        <v>3886</v>
      </c>
      <c r="G3829" t="s">
        <v>19015</v>
      </c>
      <c r="I3829">
        <v>700336968</v>
      </c>
      <c r="J3829" t="s">
        <v>19016</v>
      </c>
      <c r="K3829" t="s">
        <v>36</v>
      </c>
      <c r="L3829" t="s">
        <v>3896</v>
      </c>
      <c r="M3829" t="s">
        <v>3145</v>
      </c>
      <c r="N3829" t="s">
        <v>16541</v>
      </c>
      <c r="O3829" s="70">
        <v>0.75</v>
      </c>
      <c r="P3829" t="s">
        <v>3886</v>
      </c>
      <c r="R3829"/>
      <c r="U3829"/>
    </row>
    <row r="3830" spans="1:21" hidden="1">
      <c r="A3830" t="s">
        <v>16535</v>
      </c>
      <c r="B3830" t="s">
        <v>1690</v>
      </c>
      <c r="C3830" t="s">
        <v>41</v>
      </c>
      <c r="D3830">
        <v>784289098</v>
      </c>
      <c r="E3830" t="s">
        <v>33</v>
      </c>
      <c r="F3830" t="s">
        <v>3886</v>
      </c>
      <c r="G3830" t="s">
        <v>19017</v>
      </c>
      <c r="H3830">
        <v>786474324</v>
      </c>
      <c r="I3830">
        <v>786474324</v>
      </c>
      <c r="J3830" t="s">
        <v>19018</v>
      </c>
      <c r="K3830" t="s">
        <v>36</v>
      </c>
      <c r="L3830" t="s">
        <v>3896</v>
      </c>
      <c r="M3830" t="s">
        <v>1227</v>
      </c>
      <c r="N3830" t="s">
        <v>16535</v>
      </c>
      <c r="O3830" s="70">
        <v>0.375</v>
      </c>
      <c r="P3830" t="s">
        <v>3886</v>
      </c>
      <c r="R3830"/>
      <c r="U3830"/>
    </row>
    <row r="3831" spans="1:21" hidden="1">
      <c r="A3831" t="s">
        <v>16535</v>
      </c>
      <c r="B3831" t="s">
        <v>3103</v>
      </c>
      <c r="C3831" t="s">
        <v>41</v>
      </c>
      <c r="D3831">
        <v>781716905</v>
      </c>
      <c r="E3831" t="s">
        <v>33</v>
      </c>
      <c r="F3831" t="s">
        <v>3886</v>
      </c>
      <c r="G3831" t="s">
        <v>19019</v>
      </c>
      <c r="I3831">
        <v>799579099</v>
      </c>
      <c r="J3831" t="s">
        <v>19020</v>
      </c>
      <c r="K3831" t="s">
        <v>36</v>
      </c>
      <c r="L3831" t="s">
        <v>3896</v>
      </c>
      <c r="M3831" t="s">
        <v>1202</v>
      </c>
      <c r="N3831" t="s">
        <v>16558</v>
      </c>
      <c r="O3831" s="70">
        <v>0.58333333333333337</v>
      </c>
      <c r="P3831" t="s">
        <v>3886</v>
      </c>
      <c r="R3831"/>
      <c r="U3831"/>
    </row>
    <row r="3832" spans="1:21" hidden="1">
      <c r="A3832" t="s">
        <v>16535</v>
      </c>
      <c r="B3832" t="s">
        <v>129</v>
      </c>
      <c r="C3832" t="s">
        <v>41</v>
      </c>
      <c r="D3832">
        <v>735273778</v>
      </c>
      <c r="E3832" t="s">
        <v>33</v>
      </c>
      <c r="F3832" t="s">
        <v>45</v>
      </c>
      <c r="G3832" t="s">
        <v>19021</v>
      </c>
      <c r="H3832">
        <v>753956932</v>
      </c>
      <c r="I3832">
        <v>753956932</v>
      </c>
      <c r="J3832" t="s">
        <v>19022</v>
      </c>
      <c r="K3832" t="s">
        <v>36</v>
      </c>
      <c r="L3832" t="s">
        <v>3994</v>
      </c>
      <c r="M3832" t="s">
        <v>19023</v>
      </c>
      <c r="N3832" t="s">
        <v>16530</v>
      </c>
      <c r="O3832" s="70">
        <v>0.5</v>
      </c>
      <c r="P3832" t="s">
        <v>45</v>
      </c>
      <c r="Q3832" t="s">
        <v>18189</v>
      </c>
      <c r="R3832" t="s">
        <v>19122</v>
      </c>
      <c r="T3832">
        <v>2111251747128</v>
      </c>
      <c r="U3832">
        <v>0</v>
      </c>
    </row>
    <row r="3833" spans="1:21">
      <c r="A3833" t="s">
        <v>16535</v>
      </c>
      <c r="B3833" t="s">
        <v>2420</v>
      </c>
      <c r="C3833" t="s">
        <v>1167</v>
      </c>
      <c r="D3833">
        <v>780080032</v>
      </c>
      <c r="E3833" t="s">
        <v>33</v>
      </c>
      <c r="F3833" t="s">
        <v>45</v>
      </c>
      <c r="G3833" t="s">
        <v>19024</v>
      </c>
      <c r="H3833">
        <v>722980943</v>
      </c>
      <c r="I3833">
        <v>722980943</v>
      </c>
      <c r="J3833" t="s">
        <v>19025</v>
      </c>
      <c r="K3833" t="s">
        <v>36</v>
      </c>
      <c r="L3833" t="s">
        <v>3916</v>
      </c>
      <c r="M3833" t="s">
        <v>18830</v>
      </c>
      <c r="N3833" t="s">
        <v>16530</v>
      </c>
      <c r="O3833" s="70">
        <v>0.5</v>
      </c>
      <c r="P3833" t="s">
        <v>45</v>
      </c>
      <c r="Q3833" t="s">
        <v>18189</v>
      </c>
      <c r="R3833" t="s">
        <v>19123</v>
      </c>
      <c r="T3833">
        <v>2111251747146</v>
      </c>
      <c r="U3833">
        <v>0</v>
      </c>
    </row>
    <row r="3834" spans="1:21" hidden="1">
      <c r="A3834" t="s">
        <v>16535</v>
      </c>
      <c r="B3834" t="s">
        <v>3071</v>
      </c>
      <c r="C3834" t="s">
        <v>41</v>
      </c>
      <c r="D3834">
        <v>781716905</v>
      </c>
      <c r="E3834" t="s">
        <v>33</v>
      </c>
      <c r="F3834" t="s">
        <v>3886</v>
      </c>
      <c r="G3834" t="s">
        <v>19026</v>
      </c>
      <c r="H3834">
        <v>781907354</v>
      </c>
      <c r="I3834">
        <v>781907354</v>
      </c>
      <c r="J3834" t="s">
        <v>19027</v>
      </c>
      <c r="K3834" t="s">
        <v>36</v>
      </c>
      <c r="L3834" t="s">
        <v>3896</v>
      </c>
      <c r="M3834" t="s">
        <v>3145</v>
      </c>
      <c r="N3834" s="22">
        <v>46003</v>
      </c>
      <c r="O3834" s="70">
        <v>0.58333333333333337</v>
      </c>
      <c r="P3834" t="s">
        <v>3886</v>
      </c>
      <c r="R3834"/>
      <c r="U3834"/>
    </row>
    <row r="3835" spans="1:21" hidden="1">
      <c r="A3835" t="s">
        <v>16535</v>
      </c>
      <c r="B3835" t="s">
        <v>1690</v>
      </c>
      <c r="C3835" t="s">
        <v>41</v>
      </c>
      <c r="D3835">
        <v>784289098</v>
      </c>
      <c r="E3835" t="s">
        <v>33</v>
      </c>
      <c r="F3835" t="s">
        <v>3886</v>
      </c>
      <c r="G3835" t="s">
        <v>19028</v>
      </c>
      <c r="H3835">
        <v>787245882</v>
      </c>
      <c r="I3835">
        <v>787245882</v>
      </c>
      <c r="J3835" t="s">
        <v>19029</v>
      </c>
      <c r="K3835" t="s">
        <v>36</v>
      </c>
      <c r="L3835" t="s">
        <v>3896</v>
      </c>
      <c r="M3835" t="s">
        <v>3987</v>
      </c>
      <c r="N3835" t="s">
        <v>16535</v>
      </c>
      <c r="O3835" s="70">
        <v>0.375</v>
      </c>
      <c r="P3835" t="s">
        <v>3886</v>
      </c>
      <c r="R3835"/>
      <c r="U3835"/>
    </row>
    <row r="3836" spans="1:21" hidden="1">
      <c r="A3836" t="s">
        <v>16535</v>
      </c>
      <c r="B3836" t="s">
        <v>3071</v>
      </c>
      <c r="C3836" t="s">
        <v>41</v>
      </c>
      <c r="D3836">
        <v>781716905</v>
      </c>
      <c r="E3836" t="s">
        <v>33</v>
      </c>
      <c r="F3836" t="s">
        <v>3886</v>
      </c>
      <c r="G3836" t="s">
        <v>19030</v>
      </c>
      <c r="I3836">
        <v>756449420</v>
      </c>
      <c r="J3836" t="s">
        <v>19031</v>
      </c>
      <c r="K3836" t="s">
        <v>36</v>
      </c>
      <c r="L3836" t="s">
        <v>3896</v>
      </c>
      <c r="M3836" t="s">
        <v>1227</v>
      </c>
      <c r="N3836" s="22">
        <v>45881</v>
      </c>
      <c r="O3836" s="70">
        <v>0.54166666666666663</v>
      </c>
      <c r="P3836" t="s">
        <v>3886</v>
      </c>
      <c r="R3836"/>
      <c r="U3836"/>
    </row>
    <row r="3837" spans="1:21" hidden="1">
      <c r="A3837" t="s">
        <v>16535</v>
      </c>
      <c r="B3837" t="s">
        <v>1690</v>
      </c>
      <c r="C3837" t="s">
        <v>41</v>
      </c>
      <c r="D3837">
        <v>784289098</v>
      </c>
      <c r="E3837" t="s">
        <v>33</v>
      </c>
      <c r="F3837" t="s">
        <v>3886</v>
      </c>
      <c r="G3837" t="s">
        <v>19032</v>
      </c>
      <c r="H3837">
        <v>725245882</v>
      </c>
      <c r="I3837">
        <v>725245882</v>
      </c>
      <c r="J3837" t="s">
        <v>19033</v>
      </c>
      <c r="K3837" t="s">
        <v>36</v>
      </c>
      <c r="L3837" t="s">
        <v>3896</v>
      </c>
      <c r="M3837" t="s">
        <v>2250</v>
      </c>
      <c r="N3837" t="s">
        <v>16554</v>
      </c>
      <c r="O3837" s="70">
        <v>0.33333333333333331</v>
      </c>
      <c r="P3837" t="s">
        <v>3886</v>
      </c>
      <c r="R3837"/>
      <c r="U3837"/>
    </row>
    <row r="3838" spans="1:21" hidden="1">
      <c r="A3838" t="s">
        <v>16535</v>
      </c>
      <c r="B3838" t="s">
        <v>7545</v>
      </c>
      <c r="C3838" t="s">
        <v>41</v>
      </c>
      <c r="D3838">
        <v>785064773</v>
      </c>
      <c r="E3838" t="s">
        <v>33</v>
      </c>
      <c r="F3838" t="s">
        <v>45</v>
      </c>
      <c r="G3838" t="s">
        <v>19034</v>
      </c>
      <c r="I3838">
        <v>719104277</v>
      </c>
      <c r="J3838" t="s">
        <v>19035</v>
      </c>
      <c r="K3838" t="s">
        <v>36</v>
      </c>
      <c r="L3838" t="s">
        <v>3926</v>
      </c>
      <c r="M3838" t="s">
        <v>19036</v>
      </c>
      <c r="N3838" s="22">
        <v>45759</v>
      </c>
      <c r="O3838" s="70">
        <v>0.5</v>
      </c>
      <c r="P3838" s="75" t="s">
        <v>39</v>
      </c>
      <c r="Q3838" t="s">
        <v>18189</v>
      </c>
      <c r="R3838" t="s">
        <v>16948</v>
      </c>
      <c r="T3838">
        <v>0</v>
      </c>
      <c r="U3838" s="75">
        <v>0</v>
      </c>
    </row>
    <row r="3839" spans="1:21" hidden="1">
      <c r="A3839" t="s">
        <v>16535</v>
      </c>
      <c r="B3839" t="s">
        <v>19037</v>
      </c>
      <c r="C3839" t="s">
        <v>41</v>
      </c>
      <c r="D3839">
        <v>789660219</v>
      </c>
      <c r="E3839" t="s">
        <v>33</v>
      </c>
      <c r="F3839" t="s">
        <v>45</v>
      </c>
      <c r="G3839" t="s">
        <v>19038</v>
      </c>
      <c r="H3839">
        <v>750385420</v>
      </c>
      <c r="I3839">
        <v>750385420</v>
      </c>
      <c r="J3839" t="s">
        <v>19039</v>
      </c>
      <c r="K3839" t="s">
        <v>36</v>
      </c>
      <c r="L3839" t="s">
        <v>3966</v>
      </c>
      <c r="M3839" t="s">
        <v>19040</v>
      </c>
      <c r="N3839" t="s">
        <v>16530</v>
      </c>
      <c r="O3839" s="70">
        <v>0.45833333333333331</v>
      </c>
      <c r="P3839" t="s">
        <v>45</v>
      </c>
      <c r="Q3839" t="s">
        <v>18189</v>
      </c>
      <c r="R3839" t="s">
        <v>17480</v>
      </c>
      <c r="T3839">
        <v>2111251747138</v>
      </c>
      <c r="U3839">
        <v>0</v>
      </c>
    </row>
    <row r="3840" spans="1:21" hidden="1">
      <c r="A3840" t="s">
        <v>16535</v>
      </c>
      <c r="B3840" t="s">
        <v>267</v>
      </c>
      <c r="C3840" t="s">
        <v>41</v>
      </c>
      <c r="D3840">
        <v>254755669505</v>
      </c>
      <c r="E3840" t="s">
        <v>33</v>
      </c>
      <c r="F3840" t="s">
        <v>45</v>
      </c>
      <c r="G3840" t="s">
        <v>3274</v>
      </c>
      <c r="I3840">
        <v>254111933729</v>
      </c>
      <c r="J3840" t="s">
        <v>19041</v>
      </c>
      <c r="K3840" t="s">
        <v>36</v>
      </c>
      <c r="L3840" t="s">
        <v>3959</v>
      </c>
      <c r="M3840" t="s">
        <v>8297</v>
      </c>
      <c r="N3840" t="s">
        <v>15405</v>
      </c>
      <c r="O3840" s="70">
        <v>0.41666666666666669</v>
      </c>
      <c r="P3840" t="s">
        <v>45</v>
      </c>
      <c r="Q3840" t="s">
        <v>18189</v>
      </c>
      <c r="R3840" t="s">
        <v>18290</v>
      </c>
      <c r="T3840">
        <v>2111251747189</v>
      </c>
      <c r="U3840">
        <v>0</v>
      </c>
    </row>
    <row r="3841" spans="1:23" hidden="1">
      <c r="A3841" t="s">
        <v>16535</v>
      </c>
      <c r="B3841" t="s">
        <v>99</v>
      </c>
      <c r="C3841" t="s">
        <v>41</v>
      </c>
      <c r="D3841">
        <v>783305070</v>
      </c>
      <c r="E3841" t="s">
        <v>33</v>
      </c>
      <c r="F3841" t="s">
        <v>45</v>
      </c>
      <c r="G3841" t="s">
        <v>19042</v>
      </c>
      <c r="H3841">
        <v>735212379</v>
      </c>
      <c r="I3841">
        <v>712212379</v>
      </c>
      <c r="J3841" t="s">
        <v>19043</v>
      </c>
      <c r="K3841" t="s">
        <v>36</v>
      </c>
      <c r="L3841" t="s">
        <v>1196</v>
      </c>
      <c r="M3841" t="s">
        <v>19044</v>
      </c>
      <c r="N3841" t="s">
        <v>16535</v>
      </c>
      <c r="O3841" s="70">
        <v>0.75</v>
      </c>
      <c r="P3841" s="75" t="s">
        <v>39</v>
      </c>
      <c r="Q3841" t="s">
        <v>18189</v>
      </c>
      <c r="R3841" s="72">
        <v>0.55694444444444446</v>
      </c>
      <c r="T3841">
        <v>0</v>
      </c>
      <c r="U3841" s="75">
        <v>0</v>
      </c>
    </row>
    <row r="3842" spans="1:23" hidden="1">
      <c r="A3842" t="s">
        <v>16535</v>
      </c>
      <c r="B3842" t="s">
        <v>99</v>
      </c>
      <c r="C3842" t="s">
        <v>41</v>
      </c>
      <c r="D3842">
        <v>783305070</v>
      </c>
      <c r="E3842" t="s">
        <v>33</v>
      </c>
      <c r="F3842" t="s">
        <v>45</v>
      </c>
      <c r="G3842" t="s">
        <v>19045</v>
      </c>
      <c r="H3842">
        <v>735212379</v>
      </c>
      <c r="I3842">
        <v>712212379</v>
      </c>
      <c r="J3842" t="s">
        <v>19043</v>
      </c>
      <c r="K3842" t="s">
        <v>36</v>
      </c>
      <c r="L3842" t="s">
        <v>1196</v>
      </c>
      <c r="M3842" t="s">
        <v>19044</v>
      </c>
      <c r="N3842" t="s">
        <v>16535</v>
      </c>
      <c r="O3842" s="70">
        <v>0.70833333333333337</v>
      </c>
      <c r="P3842" s="75" t="s">
        <v>39</v>
      </c>
      <c r="Q3842" t="s">
        <v>18189</v>
      </c>
      <c r="R3842" t="s">
        <v>18400</v>
      </c>
      <c r="T3842">
        <v>0</v>
      </c>
      <c r="U3842" s="75">
        <v>0</v>
      </c>
    </row>
    <row r="3843" spans="1:23" hidden="1">
      <c r="A3843" t="s">
        <v>16535</v>
      </c>
      <c r="B3843" t="s">
        <v>2309</v>
      </c>
      <c r="C3843" t="s">
        <v>41</v>
      </c>
      <c r="D3843">
        <v>789753094</v>
      </c>
      <c r="E3843" t="s">
        <v>33</v>
      </c>
      <c r="F3843" t="s">
        <v>45</v>
      </c>
      <c r="G3843" t="s">
        <v>19046</v>
      </c>
      <c r="I3843">
        <v>706432785</v>
      </c>
      <c r="J3843" t="s">
        <v>19047</v>
      </c>
      <c r="K3843" t="s">
        <v>36</v>
      </c>
      <c r="L3843" t="s">
        <v>1911</v>
      </c>
      <c r="M3843" t="s">
        <v>19048</v>
      </c>
      <c r="N3843" t="s">
        <v>16533</v>
      </c>
      <c r="O3843" s="70">
        <v>0.41666666666666669</v>
      </c>
      <c r="P3843" t="s">
        <v>45</v>
      </c>
      <c r="Q3843" t="s">
        <v>18189</v>
      </c>
      <c r="R3843" s="72">
        <v>0.56041666666666667</v>
      </c>
      <c r="T3843">
        <v>2111251747196</v>
      </c>
      <c r="U3843">
        <v>0</v>
      </c>
    </row>
    <row r="3844" spans="1:23">
      <c r="A3844" t="s">
        <v>16535</v>
      </c>
      <c r="B3844" t="s">
        <v>2420</v>
      </c>
      <c r="C3844" t="s">
        <v>1167</v>
      </c>
      <c r="D3844">
        <v>780080032</v>
      </c>
      <c r="E3844" t="s">
        <v>33</v>
      </c>
      <c r="F3844" t="s">
        <v>45</v>
      </c>
      <c r="G3844" t="s">
        <v>19049</v>
      </c>
      <c r="H3844">
        <v>701625987</v>
      </c>
      <c r="I3844">
        <v>7384394052</v>
      </c>
      <c r="J3844" t="s">
        <v>19050</v>
      </c>
      <c r="K3844" t="s">
        <v>36</v>
      </c>
      <c r="L3844" t="s">
        <v>5728</v>
      </c>
      <c r="M3844" t="s">
        <v>19051</v>
      </c>
      <c r="N3844" t="s">
        <v>16535</v>
      </c>
      <c r="O3844" s="70">
        <v>0.58333333333333337</v>
      </c>
      <c r="P3844" t="s">
        <v>45</v>
      </c>
      <c r="Q3844" t="s">
        <v>18189</v>
      </c>
      <c r="R3844" t="s">
        <v>4523</v>
      </c>
      <c r="T3844">
        <v>2111251747261</v>
      </c>
      <c r="U3844">
        <v>0</v>
      </c>
    </row>
    <row r="3845" spans="1:23">
      <c r="A3845" t="s">
        <v>16535</v>
      </c>
      <c r="B3845" t="s">
        <v>4425</v>
      </c>
      <c r="C3845" t="s">
        <v>4425</v>
      </c>
      <c r="D3845">
        <v>254788906455</v>
      </c>
      <c r="E3845" t="s">
        <v>33</v>
      </c>
      <c r="F3845" t="s">
        <v>45</v>
      </c>
      <c r="G3845" t="s">
        <v>19052</v>
      </c>
      <c r="H3845">
        <v>254722451165</v>
      </c>
      <c r="I3845">
        <v>254722451165</v>
      </c>
      <c r="J3845" t="s">
        <v>19053</v>
      </c>
      <c r="K3845" t="s">
        <v>36</v>
      </c>
      <c r="L3845" t="s">
        <v>3976</v>
      </c>
      <c r="M3845" t="s">
        <v>16527</v>
      </c>
      <c r="N3845" t="s">
        <v>16542</v>
      </c>
      <c r="O3845" s="70">
        <v>0.45833333333333331</v>
      </c>
      <c r="P3845" t="s">
        <v>45</v>
      </c>
      <c r="Q3845" t="s">
        <v>18189</v>
      </c>
      <c r="R3845" s="71">
        <v>0.62291666666666667</v>
      </c>
      <c r="S3845" t="s">
        <v>45</v>
      </c>
      <c r="T3845">
        <v>2111251747387</v>
      </c>
      <c r="U3845"/>
      <c r="V3845" t="s">
        <v>46</v>
      </c>
      <c r="W3845" t="s">
        <v>16535</v>
      </c>
    </row>
    <row r="3846" spans="1:23" hidden="1">
      <c r="A3846" t="s">
        <v>16535</v>
      </c>
      <c r="B3846" t="s">
        <v>4103</v>
      </c>
      <c r="C3846" t="s">
        <v>41</v>
      </c>
      <c r="D3846">
        <v>780961460</v>
      </c>
      <c r="E3846" t="s">
        <v>33</v>
      </c>
      <c r="F3846" t="s">
        <v>45</v>
      </c>
      <c r="G3846" t="s">
        <v>19054</v>
      </c>
      <c r="H3846">
        <v>713892505</v>
      </c>
      <c r="I3846">
        <v>713892505</v>
      </c>
      <c r="J3846" t="s">
        <v>19055</v>
      </c>
      <c r="K3846" t="s">
        <v>36</v>
      </c>
      <c r="L3846" t="s">
        <v>1911</v>
      </c>
      <c r="N3846" t="s">
        <v>16533</v>
      </c>
      <c r="O3846" s="70">
        <v>0.33333333333333331</v>
      </c>
      <c r="P3846" t="s">
        <v>45</v>
      </c>
      <c r="Q3846" t="s">
        <v>18189</v>
      </c>
      <c r="R3846" s="71">
        <v>0.63194444444444442</v>
      </c>
      <c r="S3846" t="s">
        <v>45</v>
      </c>
      <c r="T3846">
        <v>2111251747419</v>
      </c>
      <c r="U3846"/>
      <c r="V3846" t="s">
        <v>46</v>
      </c>
      <c r="W3846" t="s">
        <v>16535</v>
      </c>
    </row>
    <row r="3847" spans="1:23" hidden="1">
      <c r="A3847" t="s">
        <v>16535</v>
      </c>
      <c r="B3847" t="s">
        <v>4103</v>
      </c>
      <c r="C3847" t="s">
        <v>41</v>
      </c>
      <c r="D3847">
        <v>780961460</v>
      </c>
      <c r="E3847" t="s">
        <v>33</v>
      </c>
      <c r="F3847" t="s">
        <v>45</v>
      </c>
      <c r="G3847" t="s">
        <v>19056</v>
      </c>
      <c r="H3847">
        <v>700450494</v>
      </c>
      <c r="I3847">
        <v>700450494</v>
      </c>
      <c r="J3847" t="s">
        <v>19057</v>
      </c>
      <c r="K3847" t="s">
        <v>36</v>
      </c>
      <c r="L3847" t="s">
        <v>3976</v>
      </c>
      <c r="M3847" t="s">
        <v>19058</v>
      </c>
      <c r="N3847" t="s">
        <v>16539</v>
      </c>
      <c r="O3847" s="70">
        <v>0.33333333333333331</v>
      </c>
      <c r="P3847" s="75" t="s">
        <v>39</v>
      </c>
      <c r="Q3847" t="s">
        <v>18189</v>
      </c>
      <c r="R3847" s="71">
        <v>0.65</v>
      </c>
    </row>
    <row r="3848" spans="1:23" hidden="1">
      <c r="A3848" t="s">
        <v>16535</v>
      </c>
      <c r="B3848" t="s">
        <v>5360</v>
      </c>
      <c r="C3848" t="s">
        <v>41</v>
      </c>
      <c r="D3848">
        <v>784953955</v>
      </c>
      <c r="E3848" t="s">
        <v>33</v>
      </c>
      <c r="F3848" t="s">
        <v>45</v>
      </c>
      <c r="G3848" t="s">
        <v>19059</v>
      </c>
      <c r="I3848">
        <v>254794835815</v>
      </c>
      <c r="J3848" t="s">
        <v>19060</v>
      </c>
      <c r="K3848" t="s">
        <v>36</v>
      </c>
      <c r="L3848" t="s">
        <v>3910</v>
      </c>
      <c r="M3848" t="s">
        <v>19061</v>
      </c>
      <c r="N3848" t="s">
        <v>16535</v>
      </c>
      <c r="O3848" s="70">
        <v>0.70833333333333337</v>
      </c>
      <c r="P3848" s="75" t="s">
        <v>39</v>
      </c>
      <c r="Q3848" t="s">
        <v>18189</v>
      </c>
      <c r="R3848" s="71">
        <v>0.66249999999999998</v>
      </c>
    </row>
    <row r="3849" spans="1:23">
      <c r="A3849" t="s">
        <v>16535</v>
      </c>
      <c r="B3849" t="s">
        <v>19062</v>
      </c>
      <c r="C3849" t="s">
        <v>964</v>
      </c>
      <c r="D3849">
        <v>736114902</v>
      </c>
      <c r="E3849" t="s">
        <v>33</v>
      </c>
      <c r="F3849" t="s">
        <v>45</v>
      </c>
      <c r="G3849" t="s">
        <v>19063</v>
      </c>
      <c r="H3849">
        <v>731431942</v>
      </c>
      <c r="I3849">
        <v>721859023</v>
      </c>
      <c r="J3849" t="s">
        <v>19064</v>
      </c>
      <c r="K3849" t="s">
        <v>36</v>
      </c>
      <c r="L3849" t="s">
        <v>1196</v>
      </c>
      <c r="M3849" t="s">
        <v>19065</v>
      </c>
      <c r="N3849" t="s">
        <v>16535</v>
      </c>
      <c r="O3849" s="70">
        <v>0.625</v>
      </c>
      <c r="P3849" s="75" t="s">
        <v>39</v>
      </c>
      <c r="Q3849" t="s">
        <v>18189</v>
      </c>
      <c r="R3849" s="71">
        <v>0.65069444444444446</v>
      </c>
    </row>
    <row r="3850" spans="1:23" hidden="1">
      <c r="A3850" t="s">
        <v>16535</v>
      </c>
      <c r="B3850" t="s">
        <v>5360</v>
      </c>
      <c r="C3850" t="s">
        <v>41</v>
      </c>
      <c r="D3850">
        <v>784953955</v>
      </c>
      <c r="E3850" t="s">
        <v>33</v>
      </c>
      <c r="F3850" t="s">
        <v>45</v>
      </c>
      <c r="G3850" t="s">
        <v>3179</v>
      </c>
      <c r="I3850">
        <v>254741721008</v>
      </c>
      <c r="J3850" t="s">
        <v>19066</v>
      </c>
      <c r="K3850" t="s">
        <v>36</v>
      </c>
      <c r="L3850" t="s">
        <v>3910</v>
      </c>
      <c r="M3850" t="s">
        <v>8389</v>
      </c>
      <c r="N3850" t="s">
        <v>16535</v>
      </c>
      <c r="O3850" s="70">
        <v>0.70833333333333337</v>
      </c>
      <c r="P3850" s="75" t="s">
        <v>39</v>
      </c>
      <c r="Q3850" t="s">
        <v>18189</v>
      </c>
      <c r="R3850" s="71">
        <v>0.66666666666666663</v>
      </c>
    </row>
    <row r="3851" spans="1:23">
      <c r="A3851" t="s">
        <v>16535</v>
      </c>
      <c r="B3851" t="s">
        <v>31</v>
      </c>
      <c r="C3851" t="s">
        <v>32</v>
      </c>
      <c r="D3851">
        <v>780225502</v>
      </c>
      <c r="E3851" t="s">
        <v>33</v>
      </c>
      <c r="F3851" t="s">
        <v>45</v>
      </c>
      <c r="G3851" t="s">
        <v>19067</v>
      </c>
      <c r="H3851">
        <v>716060324</v>
      </c>
      <c r="I3851">
        <v>716060324</v>
      </c>
      <c r="J3851" t="s">
        <v>19068</v>
      </c>
      <c r="K3851" t="s">
        <v>36</v>
      </c>
      <c r="L3851" t="s">
        <v>1921</v>
      </c>
      <c r="M3851" t="s">
        <v>4598</v>
      </c>
      <c r="N3851" t="s">
        <v>16535</v>
      </c>
      <c r="O3851" s="70">
        <v>0.58333333333333337</v>
      </c>
      <c r="P3851" s="75" t="s">
        <v>39</v>
      </c>
      <c r="Q3851" t="s">
        <v>18189</v>
      </c>
      <c r="R3851" s="71">
        <v>0.66874999999999996</v>
      </c>
    </row>
    <row r="3852" spans="1:23" hidden="1">
      <c r="A3852" t="s">
        <v>16535</v>
      </c>
      <c r="B3852" t="s">
        <v>867</v>
      </c>
      <c r="C3852" t="s">
        <v>41</v>
      </c>
      <c r="D3852">
        <v>738237386</v>
      </c>
      <c r="E3852" t="s">
        <v>33</v>
      </c>
      <c r="F3852" t="s">
        <v>45</v>
      </c>
      <c r="G3852" t="s">
        <v>19069</v>
      </c>
      <c r="I3852">
        <v>728363608</v>
      </c>
      <c r="J3852" t="s">
        <v>11816</v>
      </c>
      <c r="K3852" t="s">
        <v>36</v>
      </c>
      <c r="L3852" t="s">
        <v>3907</v>
      </c>
      <c r="M3852" t="s">
        <v>2864</v>
      </c>
      <c r="N3852" t="s">
        <v>16530</v>
      </c>
      <c r="O3852" s="70">
        <v>0.41666666666666669</v>
      </c>
      <c r="P3852" s="75" t="s">
        <v>67</v>
      </c>
      <c r="Q3852" t="s">
        <v>18189</v>
      </c>
      <c r="R3852" s="71">
        <v>0.67708333333333337</v>
      </c>
      <c r="S3852" t="s">
        <v>67</v>
      </c>
      <c r="T3852">
        <v>1911251742213</v>
      </c>
      <c r="U3852" s="75" t="s">
        <v>114</v>
      </c>
    </row>
    <row r="3853" spans="1:23" hidden="1">
      <c r="A3853" t="s">
        <v>16535</v>
      </c>
      <c r="B3853" t="s">
        <v>2317</v>
      </c>
      <c r="C3853" t="s">
        <v>41</v>
      </c>
      <c r="D3853">
        <v>107393991</v>
      </c>
      <c r="E3853" t="s">
        <v>33</v>
      </c>
      <c r="F3853" t="s">
        <v>45</v>
      </c>
      <c r="G3853" t="s">
        <v>19070</v>
      </c>
      <c r="H3853">
        <v>704495309</v>
      </c>
      <c r="I3853">
        <v>704495309</v>
      </c>
      <c r="J3853" t="s">
        <v>19071</v>
      </c>
      <c r="K3853" t="s">
        <v>36</v>
      </c>
      <c r="L3853" t="s">
        <v>4076</v>
      </c>
      <c r="M3853" t="s">
        <v>5035</v>
      </c>
      <c r="N3853" t="s">
        <v>16535</v>
      </c>
      <c r="O3853" s="70">
        <v>0.58333333333333337</v>
      </c>
      <c r="P3853" t="s">
        <v>45</v>
      </c>
      <c r="Q3853" t="s">
        <v>18189</v>
      </c>
      <c r="R3853" s="72">
        <v>0.65</v>
      </c>
      <c r="T3853">
        <v>2111251747511</v>
      </c>
      <c r="U3853">
        <v>0</v>
      </c>
    </row>
    <row r="3854" spans="1:23">
      <c r="A3854" t="s">
        <v>16535</v>
      </c>
      <c r="B3854" t="s">
        <v>69</v>
      </c>
      <c r="C3854" t="s">
        <v>70</v>
      </c>
      <c r="D3854">
        <v>755887260</v>
      </c>
      <c r="E3854" t="s">
        <v>33</v>
      </c>
      <c r="F3854" t="s">
        <v>45</v>
      </c>
      <c r="G3854" t="s">
        <v>19073</v>
      </c>
      <c r="H3854">
        <v>722710331</v>
      </c>
      <c r="I3854">
        <v>722710331</v>
      </c>
      <c r="J3854" t="s">
        <v>19074</v>
      </c>
      <c r="K3854" t="s">
        <v>36</v>
      </c>
      <c r="L3854" t="s">
        <v>3959</v>
      </c>
      <c r="M3854" t="s">
        <v>2697</v>
      </c>
      <c r="N3854" t="s">
        <v>16535</v>
      </c>
      <c r="O3854" s="70">
        <v>0.58333333333333337</v>
      </c>
      <c r="P3854" s="75" t="s">
        <v>39</v>
      </c>
      <c r="Q3854" t="s">
        <v>18189</v>
      </c>
      <c r="R3854" s="72">
        <v>0.65416666666666667</v>
      </c>
      <c r="T3854">
        <v>0</v>
      </c>
      <c r="U3854" s="75">
        <v>0</v>
      </c>
    </row>
    <row r="3855" spans="1:23" hidden="1">
      <c r="A3855" t="s">
        <v>16535</v>
      </c>
      <c r="B3855" t="s">
        <v>15356</v>
      </c>
      <c r="C3855" t="s">
        <v>41</v>
      </c>
      <c r="D3855">
        <v>786193884</v>
      </c>
      <c r="E3855" t="s">
        <v>33</v>
      </c>
      <c r="F3855" t="s">
        <v>45</v>
      </c>
      <c r="G3855" t="s">
        <v>19075</v>
      </c>
      <c r="H3855">
        <v>733981256</v>
      </c>
      <c r="I3855">
        <v>720105004</v>
      </c>
      <c r="J3855" t="s">
        <v>19076</v>
      </c>
      <c r="K3855" t="s">
        <v>36</v>
      </c>
      <c r="L3855" t="s">
        <v>3926</v>
      </c>
      <c r="M3855" t="s">
        <v>19077</v>
      </c>
      <c r="N3855" t="s">
        <v>16530</v>
      </c>
      <c r="O3855" s="70">
        <v>0.41666666666666669</v>
      </c>
      <c r="P3855" s="75" t="s">
        <v>67</v>
      </c>
      <c r="Q3855" t="s">
        <v>18189</v>
      </c>
      <c r="R3855" s="72">
        <v>0.63958333333333328</v>
      </c>
      <c r="T3855">
        <v>0</v>
      </c>
      <c r="U3855" s="75" t="s">
        <v>4079</v>
      </c>
    </row>
    <row r="3856" spans="1:23">
      <c r="A3856" t="s">
        <v>16535</v>
      </c>
      <c r="B3856" t="s">
        <v>19079</v>
      </c>
      <c r="C3856" t="s">
        <v>1086</v>
      </c>
      <c r="D3856">
        <v>254731797777</v>
      </c>
      <c r="E3856" t="s">
        <v>33</v>
      </c>
      <c r="F3856" t="s">
        <v>45</v>
      </c>
      <c r="G3856" t="s">
        <v>19080</v>
      </c>
      <c r="H3856">
        <v>254726084193</v>
      </c>
      <c r="I3856">
        <v>254704546238</v>
      </c>
      <c r="J3856" t="s">
        <v>19081</v>
      </c>
      <c r="K3856" t="s">
        <v>36</v>
      </c>
      <c r="L3856" t="s">
        <v>3942</v>
      </c>
      <c r="M3856" t="s">
        <v>5422</v>
      </c>
      <c r="N3856" t="s">
        <v>16535</v>
      </c>
      <c r="O3856" s="70">
        <v>0.58333333333333337</v>
      </c>
      <c r="P3856" t="s">
        <v>45</v>
      </c>
      <c r="Q3856" t="s">
        <v>18189</v>
      </c>
      <c r="R3856" t="s">
        <v>19124</v>
      </c>
      <c r="T3856">
        <v>2111251747531</v>
      </c>
      <c r="U3856">
        <v>0</v>
      </c>
    </row>
    <row r="3857" spans="1:21" hidden="1">
      <c r="A3857" t="s">
        <v>16535</v>
      </c>
      <c r="B3857" t="s">
        <v>5096</v>
      </c>
      <c r="C3857" t="s">
        <v>41</v>
      </c>
      <c r="D3857">
        <v>254762900090</v>
      </c>
      <c r="E3857" t="s">
        <v>33</v>
      </c>
      <c r="F3857" t="s">
        <v>3886</v>
      </c>
      <c r="G3857" t="s">
        <v>6703</v>
      </c>
      <c r="H3857">
        <v>254714322344</v>
      </c>
      <c r="I3857">
        <v>254714322344</v>
      </c>
      <c r="J3857" t="s">
        <v>19082</v>
      </c>
      <c r="K3857" t="s">
        <v>36</v>
      </c>
      <c r="L3857" t="s">
        <v>4081</v>
      </c>
      <c r="M3857" t="s">
        <v>19083</v>
      </c>
      <c r="N3857" t="s">
        <v>16539</v>
      </c>
      <c r="O3857" s="70">
        <v>0.41666666666666669</v>
      </c>
      <c r="P3857" t="s">
        <v>3886</v>
      </c>
      <c r="R3857"/>
      <c r="U3857"/>
    </row>
    <row r="3858" spans="1:21" hidden="1">
      <c r="A3858" t="s">
        <v>16535</v>
      </c>
      <c r="B3858" t="s">
        <v>2305</v>
      </c>
      <c r="C3858" t="s">
        <v>41</v>
      </c>
      <c r="D3858">
        <v>732610123</v>
      </c>
      <c r="E3858" t="s">
        <v>33</v>
      </c>
      <c r="F3858" t="s">
        <v>45</v>
      </c>
      <c r="G3858" t="s">
        <v>19085</v>
      </c>
      <c r="I3858">
        <v>254737101080</v>
      </c>
      <c r="J3858" t="s">
        <v>19086</v>
      </c>
      <c r="K3858" t="s">
        <v>36</v>
      </c>
      <c r="L3858" t="s">
        <v>3896</v>
      </c>
      <c r="M3858" t="s">
        <v>14687</v>
      </c>
      <c r="N3858" t="s">
        <v>16535</v>
      </c>
      <c r="O3858" s="70">
        <v>0.66666666666666663</v>
      </c>
      <c r="P3858" t="s">
        <v>45</v>
      </c>
      <c r="Q3858" t="s">
        <v>18189</v>
      </c>
      <c r="R3858" s="72">
        <v>0.6381944444444444</v>
      </c>
      <c r="T3858">
        <v>2111251747435</v>
      </c>
      <c r="U3858">
        <v>0</v>
      </c>
    </row>
    <row r="3859" spans="1:21" hidden="1">
      <c r="A3859" t="s">
        <v>16535</v>
      </c>
      <c r="B3859" t="s">
        <v>5096</v>
      </c>
      <c r="C3859" t="s">
        <v>41</v>
      </c>
      <c r="D3859">
        <v>254762900090</v>
      </c>
      <c r="E3859" t="s">
        <v>33</v>
      </c>
      <c r="F3859" t="s">
        <v>45</v>
      </c>
      <c r="G3859" t="s">
        <v>19087</v>
      </c>
      <c r="H3859">
        <v>254724698505</v>
      </c>
      <c r="I3859">
        <v>254724698505</v>
      </c>
      <c r="J3859" t="s">
        <v>19088</v>
      </c>
      <c r="K3859" t="s">
        <v>36</v>
      </c>
      <c r="L3859" t="s">
        <v>3942</v>
      </c>
      <c r="M3859" t="s">
        <v>19089</v>
      </c>
      <c r="N3859" t="s">
        <v>16536</v>
      </c>
      <c r="O3859" s="70">
        <v>0.41666666666666669</v>
      </c>
      <c r="P3859" t="s">
        <v>45</v>
      </c>
      <c r="Q3859" t="s">
        <v>18189</v>
      </c>
      <c r="R3859" s="72">
        <v>0.65486111111111112</v>
      </c>
      <c r="T3859">
        <v>2111251747518</v>
      </c>
      <c r="U3859">
        <v>0</v>
      </c>
    </row>
    <row r="3860" spans="1:21">
      <c r="A3860" t="s">
        <v>16535</v>
      </c>
      <c r="B3860" t="s">
        <v>5560</v>
      </c>
      <c r="C3860" t="s">
        <v>1161</v>
      </c>
      <c r="D3860">
        <v>254781390695</v>
      </c>
      <c r="E3860" t="s">
        <v>33</v>
      </c>
      <c r="F3860" t="s">
        <v>45</v>
      </c>
      <c r="G3860" t="s">
        <v>19090</v>
      </c>
      <c r="H3860">
        <v>254717127292</v>
      </c>
      <c r="I3860">
        <v>254717127292</v>
      </c>
      <c r="J3860" t="s">
        <v>19091</v>
      </c>
      <c r="K3860" t="s">
        <v>36</v>
      </c>
      <c r="L3860" t="s">
        <v>3926</v>
      </c>
      <c r="M3860" t="s">
        <v>19092</v>
      </c>
      <c r="N3860" t="s">
        <v>16530</v>
      </c>
      <c r="O3860" s="70">
        <v>0.33333333333333331</v>
      </c>
      <c r="P3860" t="s">
        <v>45</v>
      </c>
      <c r="Q3860" t="s">
        <v>18189</v>
      </c>
      <c r="R3860" t="s">
        <v>18401</v>
      </c>
      <c r="T3860">
        <v>2111251747439</v>
      </c>
      <c r="U3860">
        <v>0</v>
      </c>
    </row>
    <row r="3861" spans="1:21">
      <c r="A3861" t="s">
        <v>16535</v>
      </c>
      <c r="B3861" t="s">
        <v>1663</v>
      </c>
      <c r="C3861" t="s">
        <v>1086</v>
      </c>
      <c r="D3861">
        <v>254731797777</v>
      </c>
      <c r="E3861" t="s">
        <v>33</v>
      </c>
      <c r="F3861" t="s">
        <v>45</v>
      </c>
      <c r="G3861" t="s">
        <v>19093</v>
      </c>
      <c r="H3861">
        <v>254733374870</v>
      </c>
      <c r="I3861">
        <v>254723926625</v>
      </c>
      <c r="J3861" t="s">
        <v>19094</v>
      </c>
      <c r="K3861" t="s">
        <v>36</v>
      </c>
      <c r="L3861" t="s">
        <v>1196</v>
      </c>
      <c r="M3861" t="s">
        <v>19095</v>
      </c>
      <c r="N3861" t="s">
        <v>16535</v>
      </c>
      <c r="O3861" s="70">
        <v>0.66666666666666663</v>
      </c>
      <c r="P3861" t="s">
        <v>45</v>
      </c>
      <c r="Q3861" t="s">
        <v>18189</v>
      </c>
      <c r="R3861" s="72">
        <v>0.6333333333333333</v>
      </c>
      <c r="T3861">
        <v>2111251747423</v>
      </c>
      <c r="U3861">
        <v>0</v>
      </c>
    </row>
    <row r="3862" spans="1:21" hidden="1">
      <c r="A3862" t="s">
        <v>16535</v>
      </c>
      <c r="B3862" t="s">
        <v>817</v>
      </c>
      <c r="C3862" t="s">
        <v>41</v>
      </c>
      <c r="D3862">
        <v>752655477</v>
      </c>
      <c r="E3862" t="s">
        <v>33</v>
      </c>
      <c r="F3862" t="s">
        <v>45</v>
      </c>
      <c r="G3862" t="s">
        <v>19096</v>
      </c>
      <c r="H3862">
        <v>789273555</v>
      </c>
      <c r="I3862">
        <v>724861675</v>
      </c>
      <c r="J3862" t="s">
        <v>19097</v>
      </c>
      <c r="K3862" t="s">
        <v>36</v>
      </c>
      <c r="L3862" t="s">
        <v>3959</v>
      </c>
      <c r="M3862" t="s">
        <v>19098</v>
      </c>
      <c r="N3862" t="s">
        <v>16530</v>
      </c>
      <c r="O3862" s="70">
        <v>0.41666666666666669</v>
      </c>
      <c r="P3862" t="s">
        <v>45</v>
      </c>
      <c r="Q3862" t="s">
        <v>18189</v>
      </c>
      <c r="R3862" s="72">
        <v>0.66736111111111107</v>
      </c>
      <c r="T3862">
        <v>2111251747556</v>
      </c>
      <c r="U3862">
        <v>0</v>
      </c>
    </row>
    <row r="3863" spans="1:21" hidden="1">
      <c r="A3863" t="s">
        <v>16535</v>
      </c>
      <c r="B3863" t="s">
        <v>2305</v>
      </c>
      <c r="C3863" t="s">
        <v>41</v>
      </c>
      <c r="D3863">
        <v>732610123</v>
      </c>
      <c r="E3863" t="s">
        <v>33</v>
      </c>
      <c r="F3863" t="s">
        <v>45</v>
      </c>
      <c r="G3863" t="s">
        <v>14397</v>
      </c>
      <c r="I3863">
        <v>254727985267</v>
      </c>
      <c r="J3863" t="s">
        <v>14398</v>
      </c>
      <c r="K3863" t="s">
        <v>36</v>
      </c>
      <c r="L3863" t="s">
        <v>3896</v>
      </c>
      <c r="M3863" t="s">
        <v>10163</v>
      </c>
      <c r="N3863" t="s">
        <v>16535</v>
      </c>
      <c r="O3863" s="70">
        <v>0.70833333333333337</v>
      </c>
      <c r="P3863" t="s">
        <v>45</v>
      </c>
      <c r="Q3863" t="s">
        <v>18189</v>
      </c>
      <c r="R3863" s="72">
        <v>0.76527777777777772</v>
      </c>
      <c r="T3863">
        <v>2111251747813</v>
      </c>
      <c r="U3863">
        <v>0</v>
      </c>
    </row>
    <row r="3864" spans="1:21" hidden="1">
      <c r="A3864" t="s">
        <v>16535</v>
      </c>
      <c r="B3864" t="s">
        <v>17642</v>
      </c>
      <c r="C3864" t="s">
        <v>41</v>
      </c>
      <c r="D3864">
        <v>788092218</v>
      </c>
      <c r="E3864" t="s">
        <v>33</v>
      </c>
      <c r="F3864" t="s">
        <v>45</v>
      </c>
      <c r="G3864" t="s">
        <v>19126</v>
      </c>
      <c r="H3864">
        <v>722765411</v>
      </c>
      <c r="I3864">
        <v>722765411</v>
      </c>
      <c r="J3864" t="s">
        <v>19127</v>
      </c>
      <c r="K3864" t="s">
        <v>81</v>
      </c>
      <c r="L3864" t="s">
        <v>1871</v>
      </c>
      <c r="M3864" t="s">
        <v>19128</v>
      </c>
      <c r="N3864" t="s">
        <v>16530</v>
      </c>
      <c r="O3864" s="70">
        <v>0.5</v>
      </c>
      <c r="P3864" s="75" t="s">
        <v>67</v>
      </c>
      <c r="Q3864" t="s">
        <v>18189</v>
      </c>
      <c r="R3864" s="72">
        <v>0.77638888888888891</v>
      </c>
      <c r="T3864">
        <v>0</v>
      </c>
      <c r="U3864" s="75" t="s">
        <v>4048</v>
      </c>
    </row>
    <row r="3865" spans="1:21" hidden="1">
      <c r="A3865" t="s">
        <v>16535</v>
      </c>
      <c r="B3865" t="s">
        <v>830</v>
      </c>
      <c r="C3865" t="s">
        <v>41</v>
      </c>
      <c r="D3865">
        <v>782300518</v>
      </c>
      <c r="E3865" t="s">
        <v>33</v>
      </c>
      <c r="F3865" t="s">
        <v>45</v>
      </c>
      <c r="G3865" t="s">
        <v>19129</v>
      </c>
      <c r="I3865">
        <v>707286421</v>
      </c>
      <c r="J3865" t="s">
        <v>19130</v>
      </c>
      <c r="K3865" t="s">
        <v>36</v>
      </c>
      <c r="L3865" t="s">
        <v>1196</v>
      </c>
      <c r="M3865" t="s">
        <v>19131</v>
      </c>
      <c r="N3865" t="s">
        <v>16535</v>
      </c>
      <c r="O3865" s="70">
        <v>0.70833333333333337</v>
      </c>
      <c r="P3865" t="s">
        <v>45</v>
      </c>
      <c r="Q3865" t="s">
        <v>18189</v>
      </c>
      <c r="R3865" s="72">
        <v>0.79027777777777775</v>
      </c>
      <c r="T3865">
        <v>2111251747883</v>
      </c>
      <c r="U3865">
        <v>0</v>
      </c>
    </row>
    <row r="3866" spans="1:21">
      <c r="A3866" t="s">
        <v>16535</v>
      </c>
      <c r="B3866" t="s">
        <v>2620</v>
      </c>
      <c r="C3866" t="s">
        <v>1179</v>
      </c>
      <c r="D3866">
        <v>108757361</v>
      </c>
      <c r="E3866" t="s">
        <v>33</v>
      </c>
      <c r="F3866" t="s">
        <v>45</v>
      </c>
      <c r="G3866" t="s">
        <v>19132</v>
      </c>
      <c r="H3866">
        <v>738090024</v>
      </c>
      <c r="I3866">
        <v>743953249</v>
      </c>
      <c r="J3866" t="s">
        <v>19133</v>
      </c>
      <c r="K3866" t="s">
        <v>36</v>
      </c>
      <c r="L3866" t="s">
        <v>3959</v>
      </c>
      <c r="M3866" t="s">
        <v>17148</v>
      </c>
      <c r="N3866" t="s">
        <v>16530</v>
      </c>
      <c r="O3866" s="70">
        <v>0.375</v>
      </c>
      <c r="P3866" t="s">
        <v>45</v>
      </c>
      <c r="Q3866" t="s">
        <v>18189</v>
      </c>
      <c r="R3866" s="72">
        <v>0.8041666666666667</v>
      </c>
      <c r="T3866">
        <v>2111251747954</v>
      </c>
      <c r="U3866">
        <v>0</v>
      </c>
    </row>
    <row r="3867" spans="1:21">
      <c r="A3867" t="s">
        <v>16535</v>
      </c>
      <c r="B3867" t="s">
        <v>69</v>
      </c>
      <c r="C3867" t="s">
        <v>70</v>
      </c>
      <c r="D3867">
        <v>755877260</v>
      </c>
      <c r="E3867" t="s">
        <v>33</v>
      </c>
      <c r="F3867" t="s">
        <v>45</v>
      </c>
      <c r="G3867" t="s">
        <v>19134</v>
      </c>
      <c r="H3867">
        <v>104166861</v>
      </c>
      <c r="I3867">
        <v>104166861</v>
      </c>
      <c r="J3867" t="s">
        <v>19135</v>
      </c>
      <c r="K3867" t="s">
        <v>36</v>
      </c>
      <c r="L3867" t="s">
        <v>1911</v>
      </c>
      <c r="M3867" t="s">
        <v>7296</v>
      </c>
      <c r="N3867" t="s">
        <v>16535</v>
      </c>
      <c r="O3867" s="70">
        <v>0.66666666666666663</v>
      </c>
      <c r="P3867" t="s">
        <v>45</v>
      </c>
      <c r="Q3867" t="s">
        <v>18189</v>
      </c>
      <c r="R3867" s="72">
        <v>0.8125</v>
      </c>
      <c r="T3867">
        <v>2111251747966</v>
      </c>
      <c r="U3867">
        <v>0</v>
      </c>
    </row>
    <row r="3868" spans="1:21" hidden="1">
      <c r="A3868" t="s">
        <v>16535</v>
      </c>
      <c r="B3868" t="s">
        <v>4402</v>
      </c>
      <c r="C3868" t="s">
        <v>41</v>
      </c>
      <c r="D3868">
        <v>788595265</v>
      </c>
      <c r="E3868" t="s">
        <v>33</v>
      </c>
      <c r="F3868" t="s">
        <v>45</v>
      </c>
      <c r="G3868" t="s">
        <v>19136</v>
      </c>
      <c r="H3868">
        <v>753610328</v>
      </c>
      <c r="I3868">
        <v>712472874</v>
      </c>
      <c r="J3868" t="s">
        <v>19137</v>
      </c>
      <c r="K3868" t="s">
        <v>36</v>
      </c>
      <c r="L3868" t="s">
        <v>4129</v>
      </c>
      <c r="M3868" t="s">
        <v>19138</v>
      </c>
      <c r="N3868" t="s">
        <v>16535</v>
      </c>
      <c r="O3868" s="70">
        <v>0.5</v>
      </c>
      <c r="P3868" t="s">
        <v>45</v>
      </c>
      <c r="Q3868" t="s">
        <v>18189</v>
      </c>
      <c r="R3868" t="s">
        <v>19139</v>
      </c>
      <c r="T3868">
        <v>2111251747836</v>
      </c>
      <c r="U3868">
        <v>0</v>
      </c>
    </row>
    <row r="3869" spans="1:21" hidden="1">
      <c r="A3869" t="s">
        <v>16535</v>
      </c>
      <c r="B3869" t="s">
        <v>4882</v>
      </c>
      <c r="C3869" t="s">
        <v>41</v>
      </c>
      <c r="D3869">
        <v>101792379</v>
      </c>
      <c r="E3869" t="s">
        <v>33</v>
      </c>
      <c r="F3869" t="s">
        <v>45</v>
      </c>
      <c r="G3869" t="s">
        <v>19141</v>
      </c>
      <c r="H3869">
        <v>721156482</v>
      </c>
      <c r="I3869">
        <v>721156482</v>
      </c>
      <c r="J3869" t="s">
        <v>19142</v>
      </c>
      <c r="K3869" t="s">
        <v>36</v>
      </c>
      <c r="L3869" t="s">
        <v>3983</v>
      </c>
      <c r="M3869" t="s">
        <v>8191</v>
      </c>
      <c r="N3869" t="s">
        <v>16530</v>
      </c>
      <c r="O3869" s="70">
        <v>0.45833333333333331</v>
      </c>
      <c r="P3869" t="s">
        <v>45</v>
      </c>
      <c r="Q3869" t="s">
        <v>18189</v>
      </c>
      <c r="R3869" t="s">
        <v>18503</v>
      </c>
      <c r="T3869">
        <v>2111251747866</v>
      </c>
      <c r="U3869">
        <v>0</v>
      </c>
    </row>
    <row r="3870" spans="1:21" hidden="1">
      <c r="A3870" t="s">
        <v>16535</v>
      </c>
      <c r="B3870" t="s">
        <v>3228</v>
      </c>
      <c r="C3870" t="s">
        <v>41</v>
      </c>
      <c r="D3870">
        <v>787160346</v>
      </c>
      <c r="E3870" t="s">
        <v>33</v>
      </c>
      <c r="F3870" t="s">
        <v>3886</v>
      </c>
      <c r="G3870" t="s">
        <v>19144</v>
      </c>
      <c r="H3870">
        <v>254741945565</v>
      </c>
      <c r="I3870">
        <v>254741945565</v>
      </c>
      <c r="J3870" t="s">
        <v>19145</v>
      </c>
      <c r="K3870" t="s">
        <v>36</v>
      </c>
      <c r="L3870" t="s">
        <v>3946</v>
      </c>
      <c r="M3870" t="s">
        <v>1226</v>
      </c>
      <c r="N3870" t="s">
        <v>16583</v>
      </c>
      <c r="O3870" s="70">
        <v>0.625</v>
      </c>
      <c r="P3870" t="s">
        <v>3886</v>
      </c>
      <c r="R3870"/>
      <c r="U3870"/>
    </row>
    <row r="3871" spans="1:21" hidden="1">
      <c r="A3871" t="s">
        <v>16535</v>
      </c>
      <c r="B3871" t="s">
        <v>3228</v>
      </c>
      <c r="C3871" t="s">
        <v>41</v>
      </c>
      <c r="D3871">
        <v>787160346</v>
      </c>
      <c r="E3871" t="s">
        <v>33</v>
      </c>
      <c r="F3871" t="s">
        <v>3886</v>
      </c>
      <c r="G3871" t="s">
        <v>3300</v>
      </c>
      <c r="H3871">
        <v>254712895913</v>
      </c>
      <c r="I3871">
        <v>254712895913</v>
      </c>
      <c r="J3871" t="s">
        <v>19147</v>
      </c>
      <c r="K3871" t="s">
        <v>36</v>
      </c>
      <c r="L3871" t="s">
        <v>3946</v>
      </c>
      <c r="M3871" t="s">
        <v>1226</v>
      </c>
      <c r="N3871" s="22">
        <v>45789</v>
      </c>
      <c r="O3871" s="70">
        <v>0.45833333333333331</v>
      </c>
      <c r="P3871" t="s">
        <v>3886</v>
      </c>
      <c r="R3871"/>
      <c r="U3871"/>
    </row>
    <row r="3872" spans="1:21">
      <c r="A3872" t="s">
        <v>16535</v>
      </c>
      <c r="B3872" t="s">
        <v>8502</v>
      </c>
      <c r="C3872" t="s">
        <v>1089</v>
      </c>
      <c r="D3872">
        <v>254734871887</v>
      </c>
      <c r="E3872" t="s">
        <v>33</v>
      </c>
      <c r="F3872" t="s">
        <v>45</v>
      </c>
      <c r="G3872" t="s">
        <v>19148</v>
      </c>
      <c r="H3872">
        <v>254112708333</v>
      </c>
      <c r="I3872">
        <v>2547112708333</v>
      </c>
      <c r="J3872" t="s">
        <v>19149</v>
      </c>
      <c r="K3872" t="s">
        <v>36</v>
      </c>
      <c r="L3872" t="s">
        <v>3945</v>
      </c>
      <c r="M3872" t="s">
        <v>19150</v>
      </c>
      <c r="N3872" t="s">
        <v>16530</v>
      </c>
      <c r="O3872" s="70">
        <v>0.5</v>
      </c>
      <c r="P3872" t="s">
        <v>45</v>
      </c>
      <c r="Q3872" t="s">
        <v>18189</v>
      </c>
      <c r="R3872" s="72">
        <v>0.81805555555555554</v>
      </c>
      <c r="T3872">
        <v>2111251747978</v>
      </c>
      <c r="U3872">
        <v>0</v>
      </c>
    </row>
    <row r="3873" spans="1:21" hidden="1">
      <c r="A3873" t="s">
        <v>16535</v>
      </c>
      <c r="B3873" t="s">
        <v>2305</v>
      </c>
      <c r="C3873" t="s">
        <v>41</v>
      </c>
      <c r="D3873">
        <v>732610123</v>
      </c>
      <c r="E3873" t="s">
        <v>33</v>
      </c>
      <c r="F3873" t="s">
        <v>45</v>
      </c>
      <c r="G3873" t="s">
        <v>19151</v>
      </c>
      <c r="I3873">
        <v>780000709</v>
      </c>
      <c r="J3873" t="s">
        <v>19152</v>
      </c>
      <c r="K3873" t="s">
        <v>36</v>
      </c>
      <c r="L3873" t="s">
        <v>3910</v>
      </c>
      <c r="M3873" t="s">
        <v>19153</v>
      </c>
      <c r="N3873" t="s">
        <v>16535</v>
      </c>
      <c r="O3873" s="70">
        <v>0.75</v>
      </c>
      <c r="P3873" t="s">
        <v>45</v>
      </c>
      <c r="Q3873" t="s">
        <v>18189</v>
      </c>
      <c r="R3873" s="72">
        <v>0.81111111111111112</v>
      </c>
      <c r="T3873">
        <v>2111251747963</v>
      </c>
      <c r="U3873">
        <v>0</v>
      </c>
    </row>
    <row r="3874" spans="1:21" hidden="1">
      <c r="A3874" t="s">
        <v>16535</v>
      </c>
      <c r="B3874">
        <v>787160346</v>
      </c>
      <c r="C3874" t="s">
        <v>41</v>
      </c>
      <c r="D3874">
        <v>787160346</v>
      </c>
      <c r="E3874" t="s">
        <v>33</v>
      </c>
      <c r="F3874" t="s">
        <v>3886</v>
      </c>
      <c r="G3874" t="s">
        <v>7399</v>
      </c>
      <c r="H3874">
        <v>254786966530</v>
      </c>
      <c r="I3874">
        <v>254786966530</v>
      </c>
      <c r="J3874" t="s">
        <v>19154</v>
      </c>
      <c r="K3874" t="s">
        <v>36</v>
      </c>
      <c r="L3874" t="s">
        <v>3946</v>
      </c>
      <c r="M3874" t="s">
        <v>19155</v>
      </c>
      <c r="N3874" s="22">
        <v>45669</v>
      </c>
      <c r="O3874" s="70">
        <v>0.54166666666666663</v>
      </c>
      <c r="P3874" t="s">
        <v>3886</v>
      </c>
      <c r="R3874"/>
      <c r="U3874"/>
    </row>
    <row r="3875" spans="1:21" hidden="1">
      <c r="A3875" t="s">
        <v>16535</v>
      </c>
      <c r="B3875" t="s">
        <v>8441</v>
      </c>
      <c r="C3875" t="s">
        <v>41</v>
      </c>
      <c r="D3875">
        <v>254782325197</v>
      </c>
      <c r="E3875" t="s">
        <v>33</v>
      </c>
      <c r="F3875" t="s">
        <v>45</v>
      </c>
      <c r="G3875" t="s">
        <v>19156</v>
      </c>
      <c r="H3875">
        <v>254116594172</v>
      </c>
      <c r="I3875">
        <v>254785984929</v>
      </c>
      <c r="J3875" t="s">
        <v>19157</v>
      </c>
      <c r="K3875" t="s">
        <v>36</v>
      </c>
      <c r="L3875" t="s">
        <v>3926</v>
      </c>
      <c r="M3875" t="s">
        <v>7420</v>
      </c>
      <c r="N3875" t="s">
        <v>16641</v>
      </c>
      <c r="O3875" s="70">
        <v>0.58333333333333337</v>
      </c>
      <c r="P3875" t="s">
        <v>45</v>
      </c>
      <c r="Q3875" t="s">
        <v>18189</v>
      </c>
      <c r="R3875" s="72">
        <v>0.80694444444444446</v>
      </c>
      <c r="T3875">
        <v>2111251747956</v>
      </c>
      <c r="U3875">
        <v>0</v>
      </c>
    </row>
    <row r="3876" spans="1:21" hidden="1">
      <c r="A3876" t="s">
        <v>16535</v>
      </c>
      <c r="B3876" t="s">
        <v>5870</v>
      </c>
      <c r="C3876" t="s">
        <v>41</v>
      </c>
      <c r="D3876">
        <v>735455419</v>
      </c>
      <c r="E3876" t="s">
        <v>33</v>
      </c>
      <c r="F3876" t="s">
        <v>45</v>
      </c>
      <c r="G3876" t="s">
        <v>19158</v>
      </c>
      <c r="H3876">
        <v>741597330</v>
      </c>
      <c r="I3876">
        <v>741597330</v>
      </c>
      <c r="J3876" t="s">
        <v>19159</v>
      </c>
      <c r="K3876" t="s">
        <v>36</v>
      </c>
      <c r="L3876" t="s">
        <v>3909</v>
      </c>
      <c r="M3876" t="s">
        <v>19160</v>
      </c>
      <c r="N3876" t="s">
        <v>16535</v>
      </c>
      <c r="O3876" s="70">
        <v>0.5</v>
      </c>
      <c r="P3876" t="s">
        <v>45</v>
      </c>
      <c r="Q3876" t="s">
        <v>18189</v>
      </c>
      <c r="R3876" s="72">
        <v>0.8041666666666667</v>
      </c>
      <c r="T3876">
        <v>2111251747944</v>
      </c>
      <c r="U3876">
        <v>0</v>
      </c>
    </row>
    <row r="3877" spans="1:21" hidden="1">
      <c r="A3877" t="s">
        <v>16535</v>
      </c>
      <c r="B3877" t="s">
        <v>5096</v>
      </c>
      <c r="C3877" t="s">
        <v>41</v>
      </c>
      <c r="D3877">
        <v>254762900090</v>
      </c>
      <c r="E3877" t="s">
        <v>33</v>
      </c>
      <c r="F3877" t="s">
        <v>45</v>
      </c>
      <c r="G3877" t="s">
        <v>19161</v>
      </c>
      <c r="H3877">
        <v>254724955043</v>
      </c>
      <c r="I3877">
        <v>254703542887</v>
      </c>
      <c r="J3877" t="s">
        <v>19162</v>
      </c>
      <c r="K3877" t="s">
        <v>36</v>
      </c>
      <c r="L3877" t="s">
        <v>3896</v>
      </c>
      <c r="M3877" t="s">
        <v>19163</v>
      </c>
      <c r="N3877" t="s">
        <v>16530</v>
      </c>
      <c r="O3877" s="70">
        <v>0.41666666666666669</v>
      </c>
      <c r="P3877" s="75" t="s">
        <v>67</v>
      </c>
      <c r="Q3877" t="s">
        <v>18189</v>
      </c>
      <c r="R3877" s="72">
        <v>0.80277777777777781</v>
      </c>
      <c r="T3877">
        <v>0</v>
      </c>
      <c r="U3877" s="75" t="s">
        <v>114</v>
      </c>
    </row>
    <row r="3878" spans="1:21" hidden="1">
      <c r="A3878" t="s">
        <v>16535</v>
      </c>
      <c r="B3878" t="s">
        <v>3228</v>
      </c>
      <c r="C3878" t="s">
        <v>41</v>
      </c>
      <c r="D3878">
        <v>787160346</v>
      </c>
      <c r="E3878" t="s">
        <v>33</v>
      </c>
      <c r="F3878" t="s">
        <v>3886</v>
      </c>
      <c r="G3878" t="s">
        <v>3313</v>
      </c>
      <c r="H3878">
        <v>723534968</v>
      </c>
      <c r="I3878">
        <v>723534968</v>
      </c>
      <c r="J3878" t="s">
        <v>19164</v>
      </c>
      <c r="K3878" t="s">
        <v>36</v>
      </c>
      <c r="L3878" t="s">
        <v>3946</v>
      </c>
      <c r="M3878" t="s">
        <v>1226</v>
      </c>
      <c r="N3878" s="22">
        <v>45759</v>
      </c>
      <c r="O3878" s="70">
        <v>0.5</v>
      </c>
      <c r="P3878" t="s">
        <v>3886</v>
      </c>
      <c r="R3878"/>
      <c r="U3878"/>
    </row>
    <row r="3879" spans="1:21" hidden="1">
      <c r="A3879" t="s">
        <v>16535</v>
      </c>
      <c r="B3879" t="s">
        <v>2305</v>
      </c>
      <c r="C3879" t="s">
        <v>41</v>
      </c>
      <c r="D3879">
        <v>732610123</v>
      </c>
      <c r="E3879" t="s">
        <v>33</v>
      </c>
      <c r="F3879" t="s">
        <v>3886</v>
      </c>
      <c r="G3879" t="s">
        <v>19165</v>
      </c>
      <c r="I3879">
        <v>254723275812</v>
      </c>
      <c r="J3879" t="s">
        <v>19166</v>
      </c>
      <c r="K3879" t="s">
        <v>36</v>
      </c>
      <c r="L3879" t="s">
        <v>3896</v>
      </c>
      <c r="M3879" t="s">
        <v>1323</v>
      </c>
      <c r="N3879" s="22">
        <v>45942</v>
      </c>
      <c r="O3879" s="70">
        <v>0.375</v>
      </c>
      <c r="P3879" t="s">
        <v>3886</v>
      </c>
      <c r="R3879"/>
      <c r="U3879"/>
    </row>
    <row r="3880" spans="1:21">
      <c r="A3880" t="s">
        <v>16535</v>
      </c>
      <c r="B3880" t="s">
        <v>460</v>
      </c>
      <c r="C3880" t="s">
        <v>548</v>
      </c>
      <c r="D3880">
        <v>750988989</v>
      </c>
      <c r="E3880" t="s">
        <v>33</v>
      </c>
      <c r="F3880" t="s">
        <v>45</v>
      </c>
      <c r="G3880" t="s">
        <v>461</v>
      </c>
      <c r="H3880">
        <v>788165555</v>
      </c>
      <c r="I3880">
        <v>788165555</v>
      </c>
      <c r="J3880" t="s">
        <v>465</v>
      </c>
      <c r="K3880" t="s">
        <v>36</v>
      </c>
      <c r="L3880" t="s">
        <v>3959</v>
      </c>
      <c r="M3880" t="s">
        <v>1799</v>
      </c>
      <c r="N3880" t="s">
        <v>16530</v>
      </c>
      <c r="O3880" s="70">
        <v>0.45833333333333331</v>
      </c>
      <c r="P3880" t="s">
        <v>45</v>
      </c>
      <c r="Q3880" t="s">
        <v>18189</v>
      </c>
      <c r="R3880" s="72">
        <v>0.7993055555555556</v>
      </c>
      <c r="T3880">
        <v>2111251747921</v>
      </c>
      <c r="U3880">
        <v>0</v>
      </c>
    </row>
    <row r="3881" spans="1:21" hidden="1">
      <c r="A3881" t="s">
        <v>16535</v>
      </c>
      <c r="B3881" t="s">
        <v>6561</v>
      </c>
      <c r="C3881" t="s">
        <v>41</v>
      </c>
      <c r="D3881">
        <v>254731700211</v>
      </c>
      <c r="E3881" t="s">
        <v>33</v>
      </c>
      <c r="F3881" t="s">
        <v>45</v>
      </c>
      <c r="G3881" t="s">
        <v>11863</v>
      </c>
      <c r="H3881">
        <v>740209333</v>
      </c>
      <c r="I3881">
        <v>722738163</v>
      </c>
      <c r="J3881" t="s">
        <v>11864</v>
      </c>
      <c r="K3881" t="s">
        <v>36</v>
      </c>
      <c r="L3881" t="s">
        <v>3975</v>
      </c>
      <c r="M3881" t="s">
        <v>11865</v>
      </c>
      <c r="N3881" t="s">
        <v>16535</v>
      </c>
      <c r="O3881" s="70">
        <v>0.66666666666666663</v>
      </c>
      <c r="P3881" s="75" t="s">
        <v>39</v>
      </c>
      <c r="Q3881" t="s">
        <v>18189</v>
      </c>
      <c r="R3881" s="72">
        <v>0.83402777777777781</v>
      </c>
      <c r="T3881">
        <v>0</v>
      </c>
      <c r="U3881" s="75">
        <v>0</v>
      </c>
    </row>
    <row r="3882" spans="1:21" hidden="1">
      <c r="A3882" t="s">
        <v>16535</v>
      </c>
      <c r="B3882" t="s">
        <v>3228</v>
      </c>
      <c r="C3882" t="s">
        <v>41</v>
      </c>
      <c r="D3882">
        <v>787160346</v>
      </c>
      <c r="E3882" t="s">
        <v>33</v>
      </c>
      <c r="F3882" t="s">
        <v>3886</v>
      </c>
      <c r="G3882" t="s">
        <v>19167</v>
      </c>
      <c r="H3882">
        <v>254706839715</v>
      </c>
      <c r="I3882">
        <v>254706839715</v>
      </c>
      <c r="J3882" t="s">
        <v>19168</v>
      </c>
      <c r="K3882" t="s">
        <v>36</v>
      </c>
      <c r="L3882" t="s">
        <v>3946</v>
      </c>
      <c r="M3882" t="s">
        <v>1226</v>
      </c>
      <c r="N3882" s="22">
        <v>45759</v>
      </c>
      <c r="O3882" s="70">
        <v>0.54166666666666663</v>
      </c>
      <c r="P3882" t="s">
        <v>3886</v>
      </c>
      <c r="R3882"/>
      <c r="U3882"/>
    </row>
    <row r="3883" spans="1:21" hidden="1">
      <c r="A3883" t="s">
        <v>16535</v>
      </c>
      <c r="B3883" t="s">
        <v>6561</v>
      </c>
      <c r="C3883" t="s">
        <v>41</v>
      </c>
      <c r="D3883">
        <v>731700211</v>
      </c>
      <c r="E3883" t="s">
        <v>33</v>
      </c>
      <c r="F3883" t="s">
        <v>45</v>
      </c>
      <c r="G3883" t="s">
        <v>10408</v>
      </c>
      <c r="I3883">
        <v>705540905</v>
      </c>
      <c r="J3883" t="s">
        <v>9943</v>
      </c>
      <c r="K3883" t="s">
        <v>36</v>
      </c>
      <c r="L3883" t="s">
        <v>1916</v>
      </c>
      <c r="M3883" t="s">
        <v>8211</v>
      </c>
      <c r="N3883" t="s">
        <v>16535</v>
      </c>
      <c r="O3883" s="70">
        <v>0.66666666666666663</v>
      </c>
      <c r="P3883" t="s">
        <v>45</v>
      </c>
      <c r="Q3883" t="s">
        <v>18189</v>
      </c>
      <c r="R3883" s="72">
        <v>0.83472222222222225</v>
      </c>
      <c r="T3883">
        <v>2111251748020</v>
      </c>
      <c r="U3883">
        <v>0</v>
      </c>
    </row>
    <row r="3884" spans="1:21" hidden="1">
      <c r="A3884" t="s">
        <v>16535</v>
      </c>
      <c r="B3884" t="s">
        <v>719</v>
      </c>
      <c r="C3884" t="s">
        <v>41</v>
      </c>
      <c r="D3884">
        <v>104144901</v>
      </c>
      <c r="E3884" t="s">
        <v>33</v>
      </c>
      <c r="F3884" t="s">
        <v>45</v>
      </c>
      <c r="G3884" t="s">
        <v>19169</v>
      </c>
      <c r="H3884">
        <v>796937045</v>
      </c>
      <c r="I3884">
        <v>796937045</v>
      </c>
      <c r="J3884" t="s">
        <v>19170</v>
      </c>
      <c r="K3884" t="s">
        <v>36</v>
      </c>
      <c r="L3884" t="s">
        <v>3966</v>
      </c>
      <c r="M3884" t="s">
        <v>19171</v>
      </c>
      <c r="N3884" t="s">
        <v>16535</v>
      </c>
      <c r="O3884" s="70">
        <v>0.58333333333333337</v>
      </c>
      <c r="P3884" t="s">
        <v>45</v>
      </c>
      <c r="Q3884" t="s">
        <v>18189</v>
      </c>
      <c r="R3884" s="72">
        <v>0.78819444444444442</v>
      </c>
      <c r="T3884">
        <v>2111251747870</v>
      </c>
      <c r="U3884">
        <v>0</v>
      </c>
    </row>
    <row r="3885" spans="1:21" hidden="1">
      <c r="A3885" t="s">
        <v>16535</v>
      </c>
      <c r="B3885" t="s">
        <v>2305</v>
      </c>
      <c r="C3885" t="s">
        <v>41</v>
      </c>
      <c r="D3885">
        <v>732610123</v>
      </c>
      <c r="E3885" t="s">
        <v>33</v>
      </c>
      <c r="F3885" t="s">
        <v>3886</v>
      </c>
      <c r="G3885" t="s">
        <v>19172</v>
      </c>
      <c r="I3885">
        <v>732584659</v>
      </c>
      <c r="J3885" t="s">
        <v>19173</v>
      </c>
      <c r="K3885" t="s">
        <v>36</v>
      </c>
      <c r="L3885" t="s">
        <v>3896</v>
      </c>
      <c r="M3885" t="s">
        <v>3628</v>
      </c>
      <c r="N3885" s="22">
        <v>46003</v>
      </c>
      <c r="O3885" s="70">
        <v>0.41666666666666669</v>
      </c>
      <c r="P3885" t="s">
        <v>3886</v>
      </c>
      <c r="R3885"/>
      <c r="U3885"/>
    </row>
    <row r="3886" spans="1:21" hidden="1">
      <c r="A3886" t="s">
        <v>16535</v>
      </c>
      <c r="B3886" t="s">
        <v>3228</v>
      </c>
      <c r="C3886" t="s">
        <v>41</v>
      </c>
      <c r="D3886">
        <v>787160346</v>
      </c>
      <c r="E3886" t="s">
        <v>33</v>
      </c>
      <c r="F3886" t="s">
        <v>3886</v>
      </c>
      <c r="G3886" t="s">
        <v>19174</v>
      </c>
      <c r="H3886">
        <v>254726838433</v>
      </c>
      <c r="I3886">
        <v>254726838433</v>
      </c>
      <c r="J3886" t="s">
        <v>19175</v>
      </c>
      <c r="K3886" t="s">
        <v>36</v>
      </c>
      <c r="L3886" t="s">
        <v>3946</v>
      </c>
      <c r="M3886" t="s">
        <v>19176</v>
      </c>
      <c r="N3886" s="22">
        <v>45700</v>
      </c>
      <c r="O3886" s="70">
        <v>0.45833333333333331</v>
      </c>
      <c r="P3886" t="s">
        <v>3886</v>
      </c>
      <c r="R3886"/>
      <c r="U3886"/>
    </row>
    <row r="3887" spans="1:21" hidden="1">
      <c r="A3887" t="s">
        <v>16535</v>
      </c>
      <c r="B3887" t="s">
        <v>47</v>
      </c>
      <c r="C3887" t="s">
        <v>41</v>
      </c>
      <c r="D3887">
        <v>735633807</v>
      </c>
      <c r="E3887" t="s">
        <v>33</v>
      </c>
      <c r="F3887" t="s">
        <v>45</v>
      </c>
      <c r="G3887" t="s">
        <v>19177</v>
      </c>
      <c r="H3887">
        <v>701554107</v>
      </c>
      <c r="I3887">
        <v>701554107</v>
      </c>
      <c r="J3887" t="s">
        <v>19178</v>
      </c>
      <c r="K3887" t="s">
        <v>36</v>
      </c>
      <c r="L3887" t="s">
        <v>1196</v>
      </c>
      <c r="M3887" t="s">
        <v>12994</v>
      </c>
      <c r="N3887" t="s">
        <v>16535</v>
      </c>
      <c r="O3887" s="70">
        <v>0.375</v>
      </c>
      <c r="P3887" t="s">
        <v>45</v>
      </c>
      <c r="Q3887" t="s">
        <v>18189</v>
      </c>
      <c r="R3887" t="s">
        <v>19179</v>
      </c>
      <c r="T3887">
        <v>2111251747865</v>
      </c>
      <c r="U3887">
        <v>0</v>
      </c>
    </row>
    <row r="3888" spans="1:21" hidden="1">
      <c r="A3888" t="s">
        <v>16535</v>
      </c>
      <c r="B3888" t="s">
        <v>3228</v>
      </c>
      <c r="C3888" t="s">
        <v>41</v>
      </c>
      <c r="D3888">
        <v>787160346</v>
      </c>
      <c r="E3888" t="s">
        <v>33</v>
      </c>
      <c r="F3888" t="s">
        <v>3886</v>
      </c>
      <c r="G3888" t="s">
        <v>19180</v>
      </c>
      <c r="H3888">
        <v>254721966006</v>
      </c>
      <c r="I3888">
        <v>254721966006</v>
      </c>
      <c r="J3888" t="s">
        <v>19181</v>
      </c>
      <c r="K3888" t="s">
        <v>36</v>
      </c>
      <c r="L3888" t="s">
        <v>3946</v>
      </c>
      <c r="M3888" t="s">
        <v>1226</v>
      </c>
      <c r="N3888" s="22">
        <v>46023</v>
      </c>
      <c r="O3888" s="70">
        <v>0.41666666666666669</v>
      </c>
      <c r="P3888" t="s">
        <v>3886</v>
      </c>
      <c r="R3888"/>
      <c r="U3888"/>
    </row>
    <row r="3889" spans="1:21" hidden="1">
      <c r="A3889" t="s">
        <v>16535</v>
      </c>
      <c r="B3889" t="s">
        <v>1064</v>
      </c>
      <c r="C3889" t="s">
        <v>41</v>
      </c>
      <c r="D3889">
        <v>787323937</v>
      </c>
      <c r="E3889" t="s">
        <v>33</v>
      </c>
      <c r="F3889" t="s">
        <v>45</v>
      </c>
      <c r="G3889" t="s">
        <v>19182</v>
      </c>
      <c r="H3889">
        <v>115299171</v>
      </c>
      <c r="I3889">
        <v>115299171</v>
      </c>
      <c r="J3889" t="s">
        <v>19183</v>
      </c>
      <c r="K3889" t="s">
        <v>36</v>
      </c>
      <c r="L3889" t="s">
        <v>1911</v>
      </c>
      <c r="M3889" t="s">
        <v>19184</v>
      </c>
      <c r="N3889" s="22">
        <v>45700</v>
      </c>
      <c r="O3889" s="70">
        <v>0.41666666666666669</v>
      </c>
      <c r="P3889" t="s">
        <v>45</v>
      </c>
      <c r="Q3889" t="s">
        <v>18189</v>
      </c>
      <c r="R3889" t="s">
        <v>17092</v>
      </c>
      <c r="T3889">
        <v>2111251747962</v>
      </c>
      <c r="U3889">
        <v>0</v>
      </c>
    </row>
    <row r="3890" spans="1:21" hidden="1">
      <c r="A3890" t="s">
        <v>16535</v>
      </c>
      <c r="B3890" t="s">
        <v>3923</v>
      </c>
      <c r="C3890" t="s">
        <v>41</v>
      </c>
      <c r="D3890">
        <v>102497828</v>
      </c>
      <c r="E3890" t="s">
        <v>33</v>
      </c>
      <c r="F3890" t="s">
        <v>45</v>
      </c>
      <c r="G3890" t="s">
        <v>19185</v>
      </c>
      <c r="H3890">
        <v>710896017</v>
      </c>
      <c r="I3890">
        <v>710896017</v>
      </c>
      <c r="J3890" t="s">
        <v>7168</v>
      </c>
      <c r="K3890" t="s">
        <v>36</v>
      </c>
      <c r="L3890" t="s">
        <v>1921</v>
      </c>
      <c r="M3890" t="s">
        <v>19186</v>
      </c>
      <c r="N3890" t="s">
        <v>16530</v>
      </c>
      <c r="O3890" s="70">
        <v>0.45833333333333331</v>
      </c>
      <c r="P3890" t="s">
        <v>45</v>
      </c>
      <c r="Q3890" t="s">
        <v>18189</v>
      </c>
      <c r="R3890" t="s">
        <v>17588</v>
      </c>
      <c r="T3890">
        <v>2111251747941</v>
      </c>
      <c r="U3890">
        <v>0</v>
      </c>
    </row>
    <row r="3891" spans="1:21" hidden="1">
      <c r="A3891" t="s">
        <v>16535</v>
      </c>
      <c r="B3891" t="s">
        <v>47</v>
      </c>
      <c r="C3891" t="s">
        <v>41</v>
      </c>
      <c r="D3891">
        <v>735633807</v>
      </c>
      <c r="E3891" t="s">
        <v>33</v>
      </c>
      <c r="F3891" t="s">
        <v>45</v>
      </c>
      <c r="G3891" t="s">
        <v>19187</v>
      </c>
      <c r="H3891">
        <v>705077277</v>
      </c>
      <c r="I3891">
        <v>705077277</v>
      </c>
      <c r="J3891" t="s">
        <v>19188</v>
      </c>
      <c r="K3891" t="s">
        <v>36</v>
      </c>
      <c r="L3891" t="s">
        <v>1196</v>
      </c>
      <c r="M3891" t="s">
        <v>7114</v>
      </c>
      <c r="N3891" t="s">
        <v>16535</v>
      </c>
      <c r="O3891" s="70">
        <v>0.75</v>
      </c>
      <c r="P3891" s="75" t="s">
        <v>39</v>
      </c>
      <c r="Q3891" t="s">
        <v>18189</v>
      </c>
      <c r="R3891" t="s">
        <v>17613</v>
      </c>
      <c r="T3891">
        <v>0</v>
      </c>
      <c r="U3891" s="75">
        <v>0</v>
      </c>
    </row>
    <row r="3892" spans="1:21" hidden="1">
      <c r="A3892" t="s">
        <v>16535</v>
      </c>
      <c r="B3892" t="s">
        <v>720</v>
      </c>
      <c r="C3892" t="s">
        <v>41</v>
      </c>
      <c r="D3892">
        <v>104144901</v>
      </c>
      <c r="E3892" t="s">
        <v>33</v>
      </c>
      <c r="F3892" t="s">
        <v>45</v>
      </c>
      <c r="G3892" t="s">
        <v>19189</v>
      </c>
      <c r="H3892">
        <v>787234608</v>
      </c>
      <c r="I3892">
        <v>787234608</v>
      </c>
      <c r="J3892" t="s">
        <v>19190</v>
      </c>
      <c r="K3892" t="s">
        <v>36</v>
      </c>
      <c r="L3892" t="s">
        <v>1241</v>
      </c>
      <c r="M3892" t="s">
        <v>19191</v>
      </c>
      <c r="N3892" t="s">
        <v>16535</v>
      </c>
      <c r="O3892" s="70">
        <v>0.54166666666666663</v>
      </c>
      <c r="P3892" s="75" t="s">
        <v>39</v>
      </c>
      <c r="Q3892" t="s">
        <v>18189</v>
      </c>
      <c r="R3892" t="s">
        <v>12211</v>
      </c>
      <c r="T3892">
        <v>0</v>
      </c>
      <c r="U3892" s="75">
        <v>0</v>
      </c>
    </row>
    <row r="3893" spans="1:21" hidden="1">
      <c r="A3893" t="s">
        <v>16535</v>
      </c>
      <c r="B3893" t="s">
        <v>3228</v>
      </c>
      <c r="C3893" t="s">
        <v>41</v>
      </c>
      <c r="D3893">
        <v>787160346</v>
      </c>
      <c r="E3893" t="s">
        <v>33</v>
      </c>
      <c r="F3893" t="s">
        <v>3886</v>
      </c>
      <c r="G3893" t="s">
        <v>19192</v>
      </c>
      <c r="H3893">
        <v>254713572300</v>
      </c>
      <c r="I3893">
        <v>254713572300</v>
      </c>
      <c r="J3893" t="s">
        <v>19193</v>
      </c>
      <c r="K3893" t="s">
        <v>36</v>
      </c>
      <c r="L3893" t="s">
        <v>3946</v>
      </c>
      <c r="M3893" t="s">
        <v>1226</v>
      </c>
      <c r="N3893" t="s">
        <v>16554</v>
      </c>
      <c r="O3893" s="70">
        <v>0.375</v>
      </c>
      <c r="P3893" t="s">
        <v>3886</v>
      </c>
      <c r="R3893"/>
      <c r="U3893"/>
    </row>
    <row r="3894" spans="1:21" hidden="1">
      <c r="A3894" t="s">
        <v>16535</v>
      </c>
      <c r="B3894" t="s">
        <v>170</v>
      </c>
      <c r="C3894" t="s">
        <v>41</v>
      </c>
      <c r="D3894">
        <v>254783687450</v>
      </c>
      <c r="E3894" t="s">
        <v>33</v>
      </c>
      <c r="F3894" t="s">
        <v>45</v>
      </c>
      <c r="G3894" t="s">
        <v>19194</v>
      </c>
      <c r="H3894">
        <v>254106992358</v>
      </c>
      <c r="I3894">
        <v>254769354601</v>
      </c>
      <c r="J3894" t="s">
        <v>19195</v>
      </c>
      <c r="K3894" t="s">
        <v>36</v>
      </c>
      <c r="L3894" t="s">
        <v>1911</v>
      </c>
      <c r="M3894" t="s">
        <v>19196</v>
      </c>
      <c r="N3894" t="s">
        <v>16535</v>
      </c>
      <c r="O3894" s="70">
        <v>0.70833333333333337</v>
      </c>
      <c r="P3894" t="s">
        <v>45</v>
      </c>
      <c r="Q3894" t="s">
        <v>18189</v>
      </c>
      <c r="R3894" t="s">
        <v>16611</v>
      </c>
      <c r="T3894">
        <v>2111251747991</v>
      </c>
      <c r="U3894">
        <v>0</v>
      </c>
    </row>
    <row r="3895" spans="1:21" hidden="1">
      <c r="A3895" t="s">
        <v>16535</v>
      </c>
      <c r="B3895" t="s">
        <v>720</v>
      </c>
      <c r="C3895" t="s">
        <v>41</v>
      </c>
      <c r="D3895">
        <v>104144901</v>
      </c>
      <c r="E3895" t="s">
        <v>33</v>
      </c>
      <c r="F3895" t="s">
        <v>45</v>
      </c>
      <c r="G3895" t="s">
        <v>19197</v>
      </c>
      <c r="H3895">
        <v>724512123</v>
      </c>
      <c r="I3895">
        <v>724512123</v>
      </c>
      <c r="J3895" t="s">
        <v>19198</v>
      </c>
      <c r="K3895" t="s">
        <v>36</v>
      </c>
      <c r="L3895" t="s">
        <v>1911</v>
      </c>
      <c r="M3895" t="s">
        <v>16609</v>
      </c>
      <c r="N3895" t="s">
        <v>16535</v>
      </c>
      <c r="O3895" s="70">
        <v>0.54166666666666663</v>
      </c>
      <c r="P3895" s="75" t="s">
        <v>39</v>
      </c>
      <c r="Q3895" t="s">
        <v>18189</v>
      </c>
      <c r="R3895" t="s">
        <v>19199</v>
      </c>
      <c r="T3895">
        <v>0</v>
      </c>
      <c r="U3895" s="75">
        <v>0</v>
      </c>
    </row>
    <row r="3896" spans="1:21" hidden="1">
      <c r="A3896" t="s">
        <v>16535</v>
      </c>
      <c r="B3896" t="s">
        <v>47</v>
      </c>
      <c r="C3896" t="s">
        <v>41</v>
      </c>
      <c r="D3896">
        <v>735633807</v>
      </c>
      <c r="E3896" t="s">
        <v>33</v>
      </c>
      <c r="F3896" t="s">
        <v>45</v>
      </c>
      <c r="G3896" t="s">
        <v>18772</v>
      </c>
      <c r="H3896">
        <v>705653556</v>
      </c>
      <c r="I3896">
        <v>705653556</v>
      </c>
      <c r="J3896" t="s">
        <v>19200</v>
      </c>
      <c r="K3896" t="s">
        <v>36</v>
      </c>
      <c r="L3896" t="s">
        <v>1196</v>
      </c>
      <c r="M3896" t="s">
        <v>19201</v>
      </c>
      <c r="N3896" t="s">
        <v>16535</v>
      </c>
      <c r="O3896" s="70">
        <v>0.75</v>
      </c>
      <c r="P3896" s="75" t="s">
        <v>39</v>
      </c>
      <c r="Q3896" t="s">
        <v>18189</v>
      </c>
      <c r="R3896" t="s">
        <v>12263</v>
      </c>
      <c r="T3896">
        <v>0</v>
      </c>
      <c r="U3896" s="75">
        <v>0</v>
      </c>
    </row>
    <row r="3897" spans="1:21" hidden="1">
      <c r="A3897" t="s">
        <v>16535</v>
      </c>
      <c r="B3897" t="s">
        <v>170</v>
      </c>
      <c r="C3897" t="s">
        <v>41</v>
      </c>
      <c r="D3897">
        <v>254783687450</v>
      </c>
      <c r="E3897" t="s">
        <v>33</v>
      </c>
      <c r="F3897" t="s">
        <v>45</v>
      </c>
      <c r="G3897" t="s">
        <v>19202</v>
      </c>
      <c r="H3897">
        <v>254756487049</v>
      </c>
      <c r="I3897">
        <v>254717023526</v>
      </c>
      <c r="J3897" t="s">
        <v>19203</v>
      </c>
      <c r="K3897" t="s">
        <v>36</v>
      </c>
      <c r="L3897" t="s">
        <v>3926</v>
      </c>
      <c r="M3897" t="s">
        <v>19204</v>
      </c>
      <c r="N3897" t="s">
        <v>16535</v>
      </c>
      <c r="O3897" s="70">
        <v>0.70833333333333337</v>
      </c>
      <c r="P3897" t="s">
        <v>45</v>
      </c>
      <c r="Q3897" t="s">
        <v>18189</v>
      </c>
      <c r="R3897" t="s">
        <v>19205</v>
      </c>
      <c r="T3897">
        <v>2111251748022</v>
      </c>
      <c r="U3897">
        <v>0</v>
      </c>
    </row>
    <row r="3898" spans="1:21" hidden="1">
      <c r="A3898" t="s">
        <v>16535</v>
      </c>
      <c r="B3898" t="s">
        <v>3923</v>
      </c>
      <c r="C3898" t="s">
        <v>41</v>
      </c>
      <c r="D3898">
        <v>102497828</v>
      </c>
      <c r="E3898" t="s">
        <v>33</v>
      </c>
      <c r="F3898" t="s">
        <v>45</v>
      </c>
      <c r="G3898" t="s">
        <v>9571</v>
      </c>
      <c r="H3898">
        <v>799331040</v>
      </c>
      <c r="I3898">
        <v>799331040</v>
      </c>
      <c r="J3898" t="s">
        <v>11646</v>
      </c>
      <c r="K3898" t="s">
        <v>36</v>
      </c>
      <c r="L3898" t="s">
        <v>3907</v>
      </c>
      <c r="M3898" t="s">
        <v>16313</v>
      </c>
      <c r="N3898" t="s">
        <v>16530</v>
      </c>
      <c r="O3898" s="70">
        <v>0.5</v>
      </c>
      <c r="P3898" s="75" t="s">
        <v>67</v>
      </c>
      <c r="Q3898" t="s">
        <v>18631</v>
      </c>
      <c r="R3898" s="72">
        <v>0.35625000000000001</v>
      </c>
      <c r="T3898">
        <v>0</v>
      </c>
      <c r="U3898" s="75" t="s">
        <v>4048</v>
      </c>
    </row>
    <row r="3899" spans="1:21" hidden="1">
      <c r="A3899" t="s">
        <v>16535</v>
      </c>
      <c r="B3899" t="s">
        <v>3228</v>
      </c>
      <c r="C3899" t="s">
        <v>41</v>
      </c>
      <c r="D3899">
        <v>787160346</v>
      </c>
      <c r="E3899" t="s">
        <v>33</v>
      </c>
      <c r="F3899" t="s">
        <v>45</v>
      </c>
      <c r="G3899" t="s">
        <v>19206</v>
      </c>
      <c r="H3899">
        <v>25402464922</v>
      </c>
      <c r="I3899">
        <v>25402464922</v>
      </c>
      <c r="J3899" t="s">
        <v>19207</v>
      </c>
      <c r="K3899" t="s">
        <v>81</v>
      </c>
      <c r="L3899" t="s">
        <v>3946</v>
      </c>
      <c r="M3899" t="s">
        <v>19208</v>
      </c>
      <c r="N3899" t="s">
        <v>16601</v>
      </c>
      <c r="O3899" s="70">
        <v>0.41666666666666669</v>
      </c>
      <c r="P3899" s="75" t="s">
        <v>39</v>
      </c>
      <c r="Q3899" t="s">
        <v>18631</v>
      </c>
      <c r="R3899" s="72">
        <v>0.35833333333333334</v>
      </c>
      <c r="T3899" t="s">
        <v>19209</v>
      </c>
      <c r="U3899" s="75">
        <v>0</v>
      </c>
    </row>
    <row r="3900" spans="1:21" hidden="1">
      <c r="A3900" t="s">
        <v>16535</v>
      </c>
      <c r="B3900" t="s">
        <v>3923</v>
      </c>
      <c r="C3900" t="s">
        <v>41</v>
      </c>
      <c r="D3900">
        <v>102497828</v>
      </c>
      <c r="E3900" t="s">
        <v>33</v>
      </c>
      <c r="F3900" t="s">
        <v>45</v>
      </c>
      <c r="G3900" t="s">
        <v>19210</v>
      </c>
      <c r="H3900">
        <v>734064300</v>
      </c>
      <c r="I3900">
        <v>734064300</v>
      </c>
      <c r="J3900" t="s">
        <v>9218</v>
      </c>
      <c r="K3900" t="s">
        <v>36</v>
      </c>
      <c r="L3900" t="s">
        <v>3907</v>
      </c>
      <c r="M3900" t="s">
        <v>491</v>
      </c>
      <c r="N3900" t="s">
        <v>16530</v>
      </c>
      <c r="O3900" s="70">
        <v>0.41666666666666669</v>
      </c>
      <c r="P3900" t="s">
        <v>45</v>
      </c>
      <c r="Q3900" t="s">
        <v>18631</v>
      </c>
      <c r="R3900" s="72">
        <v>0.37013888888888891</v>
      </c>
      <c r="T3900">
        <v>2211251748431</v>
      </c>
      <c r="U3900">
        <v>0</v>
      </c>
    </row>
    <row r="3901" spans="1:21" hidden="1">
      <c r="A3901" t="s">
        <v>16535</v>
      </c>
      <c r="B3901" t="s">
        <v>170</v>
      </c>
      <c r="C3901" t="s">
        <v>41</v>
      </c>
      <c r="D3901">
        <v>254783687450</v>
      </c>
      <c r="E3901" t="s">
        <v>33</v>
      </c>
      <c r="F3901" t="s">
        <v>45</v>
      </c>
      <c r="G3901" t="s">
        <v>19211</v>
      </c>
      <c r="H3901">
        <v>254783018030</v>
      </c>
      <c r="I3901">
        <v>0</v>
      </c>
      <c r="J3901" t="s">
        <v>19212</v>
      </c>
      <c r="K3901" t="s">
        <v>36</v>
      </c>
      <c r="L3901" t="s">
        <v>3909</v>
      </c>
      <c r="M3901" t="s">
        <v>19213</v>
      </c>
      <c r="N3901" t="s">
        <v>16535</v>
      </c>
      <c r="O3901" s="70">
        <v>0.70833333333333337</v>
      </c>
      <c r="P3901" t="s">
        <v>45</v>
      </c>
      <c r="Q3901" t="s">
        <v>18631</v>
      </c>
      <c r="R3901" s="72">
        <v>0.37638888888888888</v>
      </c>
      <c r="T3901">
        <v>2211251748443</v>
      </c>
      <c r="U3901">
        <v>0</v>
      </c>
    </row>
    <row r="3902" spans="1:21" hidden="1">
      <c r="A3902" t="s">
        <v>16535</v>
      </c>
      <c r="B3902" t="s">
        <v>4140</v>
      </c>
      <c r="C3902" t="s">
        <v>41</v>
      </c>
      <c r="D3902">
        <v>787732465</v>
      </c>
      <c r="E3902" t="s">
        <v>33</v>
      </c>
      <c r="F3902" t="s">
        <v>45</v>
      </c>
      <c r="G3902" t="s">
        <v>6523</v>
      </c>
      <c r="H3902">
        <v>780172147</v>
      </c>
      <c r="I3902">
        <v>729965230</v>
      </c>
      <c r="J3902" t="s">
        <v>19214</v>
      </c>
      <c r="K3902" t="s">
        <v>36</v>
      </c>
      <c r="L3902" t="s">
        <v>1196</v>
      </c>
      <c r="M3902" t="s">
        <v>19215</v>
      </c>
      <c r="N3902" t="s">
        <v>16530</v>
      </c>
      <c r="O3902" s="70">
        <v>0.41666666666666669</v>
      </c>
      <c r="P3902" s="75" t="s">
        <v>67</v>
      </c>
      <c r="Q3902" t="s">
        <v>18631</v>
      </c>
      <c r="R3902" s="72">
        <v>0.42708333333333331</v>
      </c>
      <c r="T3902">
        <v>0</v>
      </c>
      <c r="U3902" s="75" t="s">
        <v>114</v>
      </c>
    </row>
    <row r="3903" spans="1:21" hidden="1">
      <c r="A3903" t="s">
        <v>16535</v>
      </c>
      <c r="B3903" t="s">
        <v>3988</v>
      </c>
      <c r="C3903" t="s">
        <v>41</v>
      </c>
      <c r="D3903">
        <v>782610374</v>
      </c>
      <c r="E3903" t="s">
        <v>33</v>
      </c>
      <c r="F3903" t="s">
        <v>3886</v>
      </c>
      <c r="G3903" t="s">
        <v>19216</v>
      </c>
      <c r="H3903">
        <v>735316790</v>
      </c>
      <c r="I3903">
        <v>735316790</v>
      </c>
      <c r="J3903" t="s">
        <v>19217</v>
      </c>
      <c r="K3903" t="s">
        <v>36</v>
      </c>
      <c r="L3903" t="s">
        <v>3991</v>
      </c>
      <c r="M3903" t="s">
        <v>16470</v>
      </c>
      <c r="N3903" t="s">
        <v>16641</v>
      </c>
      <c r="O3903" s="70">
        <v>0.54166666666666663</v>
      </c>
      <c r="P3903" t="s">
        <v>3886</v>
      </c>
      <c r="R3903"/>
      <c r="U3903"/>
    </row>
    <row r="3904" spans="1:21" hidden="1">
      <c r="A3904" t="s">
        <v>16535</v>
      </c>
      <c r="B3904" t="s">
        <v>719</v>
      </c>
      <c r="C3904" t="s">
        <v>41</v>
      </c>
      <c r="D3904">
        <v>104144901</v>
      </c>
      <c r="E3904" t="s">
        <v>33</v>
      </c>
      <c r="F3904" t="s">
        <v>45</v>
      </c>
      <c r="G3904" t="s">
        <v>19218</v>
      </c>
      <c r="H3904">
        <v>740860206</v>
      </c>
      <c r="I3904">
        <v>740860206</v>
      </c>
      <c r="J3904" t="s">
        <v>19219</v>
      </c>
      <c r="K3904" t="s">
        <v>36</v>
      </c>
      <c r="L3904" t="s">
        <v>1196</v>
      </c>
      <c r="M3904" t="s">
        <v>19220</v>
      </c>
      <c r="N3904" t="s">
        <v>16535</v>
      </c>
      <c r="O3904" s="70">
        <v>0.5</v>
      </c>
      <c r="P3904" s="75" t="s">
        <v>39</v>
      </c>
      <c r="Q3904" t="s">
        <v>18631</v>
      </c>
      <c r="R3904" s="72">
        <v>0.4909722222222222</v>
      </c>
      <c r="T3904">
        <v>0</v>
      </c>
      <c r="U3904" s="75">
        <v>0</v>
      </c>
    </row>
    <row r="3905" spans="1:21" hidden="1">
      <c r="A3905" t="s">
        <v>16535</v>
      </c>
      <c r="B3905" t="s">
        <v>8154</v>
      </c>
      <c r="C3905" t="s">
        <v>41</v>
      </c>
      <c r="D3905">
        <v>254101827068</v>
      </c>
      <c r="E3905" t="s">
        <v>33</v>
      </c>
      <c r="F3905" t="s">
        <v>45</v>
      </c>
      <c r="G3905" t="s">
        <v>19221</v>
      </c>
      <c r="H3905">
        <v>254718158120</v>
      </c>
      <c r="I3905">
        <v>254718158120</v>
      </c>
      <c r="J3905" t="s">
        <v>19222</v>
      </c>
      <c r="K3905" t="s">
        <v>36</v>
      </c>
      <c r="L3905" t="s">
        <v>1196</v>
      </c>
      <c r="M3905" t="s">
        <v>19223</v>
      </c>
      <c r="N3905" t="s">
        <v>16535</v>
      </c>
      <c r="O3905" s="70">
        <v>0.66666666666666663</v>
      </c>
      <c r="P3905" s="75" t="s">
        <v>39</v>
      </c>
      <c r="Q3905" t="s">
        <v>18631</v>
      </c>
      <c r="R3905" s="72">
        <v>0.49236111111111114</v>
      </c>
      <c r="T3905">
        <v>0</v>
      </c>
      <c r="U3905" s="75">
        <v>0</v>
      </c>
    </row>
    <row r="3906" spans="1:21" hidden="1">
      <c r="A3906" t="s">
        <v>16535</v>
      </c>
      <c r="B3906" t="s">
        <v>47</v>
      </c>
      <c r="C3906" t="s">
        <v>41</v>
      </c>
      <c r="D3906">
        <v>738633807</v>
      </c>
      <c r="E3906" t="s">
        <v>33</v>
      </c>
      <c r="F3906" t="s">
        <v>45</v>
      </c>
      <c r="G3906" t="s">
        <v>19224</v>
      </c>
      <c r="H3906">
        <v>720745001</v>
      </c>
      <c r="I3906">
        <v>720745001</v>
      </c>
      <c r="J3906" t="s">
        <v>19225</v>
      </c>
      <c r="K3906" t="s">
        <v>36</v>
      </c>
      <c r="L3906" t="s">
        <v>1196</v>
      </c>
      <c r="M3906" t="s">
        <v>19226</v>
      </c>
      <c r="N3906" t="s">
        <v>16535</v>
      </c>
      <c r="O3906" s="70">
        <v>0.75</v>
      </c>
      <c r="P3906" t="s">
        <v>45</v>
      </c>
      <c r="Q3906" t="s">
        <v>18631</v>
      </c>
      <c r="R3906" s="72">
        <v>0.41944444444444445</v>
      </c>
      <c r="T3906">
        <v>2211251748566</v>
      </c>
      <c r="U3906">
        <v>0</v>
      </c>
    </row>
    <row r="3907" spans="1:21" hidden="1">
      <c r="A3907" t="s">
        <v>16535</v>
      </c>
      <c r="B3907" t="s">
        <v>8154</v>
      </c>
      <c r="C3907" t="s">
        <v>41</v>
      </c>
      <c r="D3907">
        <v>254101827068</v>
      </c>
      <c r="E3907" t="s">
        <v>33</v>
      </c>
      <c r="F3907" t="s">
        <v>45</v>
      </c>
      <c r="G3907" t="s">
        <v>19227</v>
      </c>
      <c r="H3907">
        <v>254720477983</v>
      </c>
      <c r="I3907">
        <v>254720477983</v>
      </c>
      <c r="J3907" t="s">
        <v>19228</v>
      </c>
      <c r="K3907" t="s">
        <v>36</v>
      </c>
      <c r="L3907" t="s">
        <v>3942</v>
      </c>
      <c r="M3907" t="s">
        <v>19229</v>
      </c>
      <c r="N3907" t="s">
        <v>16530</v>
      </c>
      <c r="O3907" s="70">
        <v>0.58333333333333337</v>
      </c>
      <c r="P3907" t="s">
        <v>45</v>
      </c>
      <c r="Q3907" t="s">
        <v>18631</v>
      </c>
      <c r="R3907" s="72">
        <v>0.41597222222222224</v>
      </c>
      <c r="T3907">
        <v>2211251748555</v>
      </c>
      <c r="U3907">
        <v>0</v>
      </c>
    </row>
    <row r="3908" spans="1:21">
      <c r="A3908" t="s">
        <v>16535</v>
      </c>
      <c r="B3908" t="s">
        <v>2620</v>
      </c>
      <c r="C3908" t="s">
        <v>1179</v>
      </c>
      <c r="D3908">
        <v>108757361</v>
      </c>
      <c r="E3908" t="s">
        <v>33</v>
      </c>
      <c r="F3908" t="s">
        <v>45</v>
      </c>
      <c r="G3908" t="s">
        <v>19230</v>
      </c>
      <c r="H3908">
        <v>735922209</v>
      </c>
      <c r="I3908">
        <v>735922209</v>
      </c>
      <c r="J3908" t="s">
        <v>19231</v>
      </c>
      <c r="K3908" t="s">
        <v>36</v>
      </c>
      <c r="L3908" t="s">
        <v>3959</v>
      </c>
      <c r="M3908" t="s">
        <v>19232</v>
      </c>
      <c r="N3908" t="s">
        <v>16535</v>
      </c>
      <c r="O3908" s="70">
        <v>0.75</v>
      </c>
      <c r="P3908" t="s">
        <v>45</v>
      </c>
      <c r="Q3908" t="s">
        <v>18631</v>
      </c>
      <c r="R3908" s="72">
        <v>0.44861111111111113</v>
      </c>
      <c r="T3908">
        <v>2211251748664</v>
      </c>
      <c r="U3908">
        <v>0</v>
      </c>
    </row>
    <row r="3909" spans="1:21" hidden="1">
      <c r="A3909" t="s">
        <v>16535</v>
      </c>
      <c r="B3909" t="s">
        <v>17642</v>
      </c>
      <c r="C3909" t="s">
        <v>41</v>
      </c>
      <c r="D3909">
        <v>788092218</v>
      </c>
      <c r="E3909" t="s">
        <v>33</v>
      </c>
      <c r="F3909" t="s">
        <v>45</v>
      </c>
      <c r="G3909" t="s">
        <v>19234</v>
      </c>
      <c r="H3909">
        <v>723310728</v>
      </c>
      <c r="I3909">
        <v>781193511</v>
      </c>
      <c r="J3909" t="s">
        <v>19235</v>
      </c>
      <c r="K3909" t="s">
        <v>36</v>
      </c>
      <c r="L3909" t="s">
        <v>1871</v>
      </c>
      <c r="M3909" t="s">
        <v>19236</v>
      </c>
      <c r="N3909" t="s">
        <v>16530</v>
      </c>
      <c r="O3909" s="70">
        <v>0.41666666666666669</v>
      </c>
      <c r="P3909" t="s">
        <v>45</v>
      </c>
      <c r="Q3909" t="s">
        <v>18631</v>
      </c>
      <c r="R3909" s="72">
        <v>0.38333333333333336</v>
      </c>
      <c r="T3909">
        <v>2211251748460</v>
      </c>
      <c r="U3909">
        <v>0</v>
      </c>
    </row>
    <row r="3910" spans="1:21" hidden="1">
      <c r="A3910" t="s">
        <v>16535</v>
      </c>
      <c r="B3910" t="s">
        <v>1030</v>
      </c>
      <c r="C3910" t="s">
        <v>41</v>
      </c>
      <c r="D3910">
        <v>735633807</v>
      </c>
      <c r="E3910" t="s">
        <v>33</v>
      </c>
      <c r="F3910" t="s">
        <v>45</v>
      </c>
      <c r="G3910" t="s">
        <v>19237</v>
      </c>
      <c r="H3910">
        <v>762005534</v>
      </c>
      <c r="I3910">
        <v>762005534</v>
      </c>
      <c r="J3910" t="s">
        <v>19238</v>
      </c>
      <c r="K3910" t="s">
        <v>36</v>
      </c>
      <c r="L3910" t="s">
        <v>3896</v>
      </c>
      <c r="M3910" t="s">
        <v>19239</v>
      </c>
      <c r="N3910" t="s">
        <v>16535</v>
      </c>
      <c r="O3910" s="70">
        <v>0.41666666666666669</v>
      </c>
      <c r="P3910" s="75" t="s">
        <v>67</v>
      </c>
      <c r="Q3910" t="s">
        <v>18631</v>
      </c>
      <c r="R3910" s="72">
        <v>0.35625000000000001</v>
      </c>
      <c r="T3910">
        <v>0</v>
      </c>
      <c r="U3910" s="75" t="s">
        <v>114</v>
      </c>
    </row>
    <row r="3911" spans="1:21" hidden="1">
      <c r="A3911" t="s">
        <v>16535</v>
      </c>
      <c r="B3911" t="s">
        <v>391</v>
      </c>
      <c r="C3911" t="s">
        <v>41</v>
      </c>
      <c r="D3911">
        <v>254783687450</v>
      </c>
      <c r="E3911" t="s">
        <v>33</v>
      </c>
      <c r="F3911" t="s">
        <v>45</v>
      </c>
      <c r="G3911" t="s">
        <v>19240</v>
      </c>
      <c r="H3911">
        <v>254757924275</v>
      </c>
      <c r="I3911">
        <v>0</v>
      </c>
      <c r="J3911" t="s">
        <v>19072</v>
      </c>
      <c r="K3911" t="s">
        <v>36</v>
      </c>
      <c r="L3911" t="s">
        <v>1196</v>
      </c>
      <c r="M3911" t="s">
        <v>19241</v>
      </c>
      <c r="N3911" t="s">
        <v>16535</v>
      </c>
      <c r="O3911" s="70">
        <v>0.70833333333333337</v>
      </c>
      <c r="P3911" s="75" t="s">
        <v>67</v>
      </c>
      <c r="Q3911" t="s">
        <v>18631</v>
      </c>
      <c r="R3911" s="72">
        <v>0.36041666666666666</v>
      </c>
      <c r="T3911">
        <v>0</v>
      </c>
      <c r="U3911" s="75" t="s">
        <v>114</v>
      </c>
    </row>
    <row r="3912" spans="1:21" hidden="1">
      <c r="A3912" t="s">
        <v>16535</v>
      </c>
      <c r="B3912" t="s">
        <v>17642</v>
      </c>
      <c r="C3912" t="s">
        <v>41</v>
      </c>
      <c r="D3912">
        <v>788092218</v>
      </c>
      <c r="E3912" t="s">
        <v>33</v>
      </c>
      <c r="F3912" t="s">
        <v>45</v>
      </c>
      <c r="G3912" t="s">
        <v>19242</v>
      </c>
      <c r="H3912">
        <v>708587735</v>
      </c>
      <c r="I3912">
        <v>708587735</v>
      </c>
      <c r="J3912" t="s">
        <v>19243</v>
      </c>
      <c r="K3912" t="s">
        <v>36</v>
      </c>
      <c r="L3912" t="s">
        <v>1871</v>
      </c>
      <c r="M3912" t="s">
        <v>19244</v>
      </c>
      <c r="N3912" t="s">
        <v>16530</v>
      </c>
      <c r="O3912" s="70">
        <v>0.375</v>
      </c>
      <c r="P3912" t="s">
        <v>45</v>
      </c>
      <c r="Q3912" t="s">
        <v>18631</v>
      </c>
      <c r="R3912" t="s">
        <v>18615</v>
      </c>
      <c r="T3912">
        <v>2211251748483</v>
      </c>
      <c r="U3912">
        <v>0</v>
      </c>
    </row>
    <row r="3913" spans="1:21">
      <c r="A3913" t="s">
        <v>16535</v>
      </c>
      <c r="B3913" t="s">
        <v>2218</v>
      </c>
      <c r="C3913" t="s">
        <v>1094</v>
      </c>
      <c r="D3913">
        <v>733824889</v>
      </c>
      <c r="E3913" t="s">
        <v>33</v>
      </c>
      <c r="F3913" t="s">
        <v>45</v>
      </c>
      <c r="G3913" t="s">
        <v>19245</v>
      </c>
      <c r="H3913">
        <v>733388011</v>
      </c>
      <c r="I3913">
        <v>789988426</v>
      </c>
      <c r="J3913" t="s">
        <v>2168</v>
      </c>
      <c r="K3913" t="s">
        <v>81</v>
      </c>
      <c r="L3913" t="s">
        <v>3907</v>
      </c>
      <c r="M3913" t="s">
        <v>19246</v>
      </c>
      <c r="N3913" t="s">
        <v>16530</v>
      </c>
      <c r="O3913" s="70">
        <v>0.5</v>
      </c>
      <c r="P3913" s="75" t="s">
        <v>67</v>
      </c>
      <c r="Q3913" t="s">
        <v>18631</v>
      </c>
      <c r="R3913" t="s">
        <v>12282</v>
      </c>
      <c r="T3913">
        <v>0</v>
      </c>
      <c r="U3913" s="75" t="s">
        <v>4048</v>
      </c>
    </row>
    <row r="3914" spans="1:21">
      <c r="A3914" t="s">
        <v>16535</v>
      </c>
      <c r="B3914" t="s">
        <v>1663</v>
      </c>
      <c r="C3914" t="s">
        <v>1086</v>
      </c>
      <c r="D3914">
        <v>254731797777</v>
      </c>
      <c r="E3914" t="s">
        <v>33</v>
      </c>
      <c r="F3914" t="s">
        <v>45</v>
      </c>
      <c r="G3914" t="s">
        <v>19247</v>
      </c>
      <c r="H3914">
        <v>2540104065344</v>
      </c>
      <c r="I3914">
        <v>254719812785</v>
      </c>
      <c r="J3914" t="s">
        <v>11578</v>
      </c>
      <c r="K3914" t="s">
        <v>36</v>
      </c>
      <c r="L3914" t="s">
        <v>3942</v>
      </c>
      <c r="M3914" t="s">
        <v>19248</v>
      </c>
      <c r="N3914" t="s">
        <v>16530</v>
      </c>
      <c r="O3914" s="70">
        <v>0.375</v>
      </c>
      <c r="P3914" t="s">
        <v>45</v>
      </c>
      <c r="Q3914" t="s">
        <v>18631</v>
      </c>
      <c r="R3914" s="72">
        <v>0.41944444444444445</v>
      </c>
      <c r="T3914">
        <v>2211251748573</v>
      </c>
      <c r="U3914">
        <v>0</v>
      </c>
    </row>
    <row r="3915" spans="1:21">
      <c r="A3915" t="s">
        <v>16535</v>
      </c>
      <c r="B3915" t="s">
        <v>19249</v>
      </c>
      <c r="C3915" t="s">
        <v>1095</v>
      </c>
      <c r="D3915">
        <v>733585934</v>
      </c>
      <c r="E3915" t="s">
        <v>33</v>
      </c>
      <c r="F3915" t="s">
        <v>45</v>
      </c>
      <c r="G3915" t="s">
        <v>19250</v>
      </c>
      <c r="H3915">
        <v>702897216</v>
      </c>
      <c r="I3915">
        <v>702897216</v>
      </c>
      <c r="J3915" t="s">
        <v>19251</v>
      </c>
      <c r="K3915" t="s">
        <v>36</v>
      </c>
      <c r="L3915" t="s">
        <v>3975</v>
      </c>
      <c r="M3915" t="s">
        <v>19252</v>
      </c>
      <c r="N3915" t="s">
        <v>16530</v>
      </c>
      <c r="O3915" s="70">
        <v>0.41666666666666669</v>
      </c>
      <c r="P3915" t="s">
        <v>45</v>
      </c>
      <c r="Q3915" t="s">
        <v>18631</v>
      </c>
      <c r="R3915" s="72">
        <v>0.51458333333333328</v>
      </c>
      <c r="T3915">
        <v>2211251748891</v>
      </c>
      <c r="U3915">
        <v>0</v>
      </c>
    </row>
    <row r="3916" spans="1:21" hidden="1">
      <c r="A3916" t="s">
        <v>16535</v>
      </c>
      <c r="B3916" t="s">
        <v>17642</v>
      </c>
      <c r="C3916" t="s">
        <v>41</v>
      </c>
      <c r="D3916">
        <v>788092218</v>
      </c>
      <c r="E3916" t="s">
        <v>33</v>
      </c>
      <c r="F3916" t="s">
        <v>45</v>
      </c>
      <c r="G3916" t="s">
        <v>19255</v>
      </c>
      <c r="H3916">
        <v>741833322</v>
      </c>
      <c r="I3916">
        <v>741833322</v>
      </c>
      <c r="J3916" t="s">
        <v>19256</v>
      </c>
      <c r="K3916" t="s">
        <v>36</v>
      </c>
      <c r="L3916" t="s">
        <v>3907</v>
      </c>
      <c r="M3916" t="s">
        <v>19257</v>
      </c>
      <c r="N3916" t="s">
        <v>16533</v>
      </c>
      <c r="O3916" s="70">
        <v>0.45833333333333331</v>
      </c>
      <c r="P3916" s="75" t="s">
        <v>67</v>
      </c>
      <c r="Q3916" t="s">
        <v>18631</v>
      </c>
      <c r="R3916" s="72">
        <v>0.50138888888888888</v>
      </c>
      <c r="T3916">
        <v>0</v>
      </c>
      <c r="U3916" s="75" t="s">
        <v>4079</v>
      </c>
    </row>
    <row r="3917" spans="1:21" hidden="1">
      <c r="A3917" t="s">
        <v>16535</v>
      </c>
      <c r="B3917" t="s">
        <v>8154</v>
      </c>
      <c r="C3917" t="s">
        <v>41</v>
      </c>
      <c r="D3917">
        <v>254101827068</v>
      </c>
      <c r="E3917" t="s">
        <v>33</v>
      </c>
      <c r="F3917" t="s">
        <v>45</v>
      </c>
      <c r="G3917" t="s">
        <v>19258</v>
      </c>
      <c r="H3917">
        <v>254732685427</v>
      </c>
      <c r="I3917">
        <v>254732685427</v>
      </c>
      <c r="J3917" t="s">
        <v>19259</v>
      </c>
      <c r="K3917" t="s">
        <v>36</v>
      </c>
      <c r="L3917" t="s">
        <v>1889</v>
      </c>
      <c r="M3917" t="s">
        <v>19260</v>
      </c>
      <c r="N3917" t="s">
        <v>16533</v>
      </c>
      <c r="O3917" s="70">
        <v>0.5</v>
      </c>
      <c r="P3917" t="s">
        <v>45</v>
      </c>
      <c r="Q3917" t="s">
        <v>18631</v>
      </c>
      <c r="R3917" s="72">
        <v>0.43333333333333335</v>
      </c>
      <c r="T3917">
        <v>2211251748620</v>
      </c>
      <c r="U3917">
        <v>0</v>
      </c>
    </row>
    <row r="3918" spans="1:21" hidden="1">
      <c r="A3918" t="s">
        <v>16535</v>
      </c>
      <c r="B3918" t="s">
        <v>8154</v>
      </c>
      <c r="C3918" t="s">
        <v>41</v>
      </c>
      <c r="D3918">
        <v>254788198918</v>
      </c>
      <c r="E3918" t="s">
        <v>33</v>
      </c>
      <c r="F3918" t="s">
        <v>45</v>
      </c>
      <c r="G3918" t="s">
        <v>19261</v>
      </c>
      <c r="H3918">
        <v>254724749754</v>
      </c>
      <c r="I3918">
        <v>254724749754</v>
      </c>
      <c r="J3918" t="s">
        <v>19262</v>
      </c>
      <c r="K3918" t="s">
        <v>36</v>
      </c>
      <c r="L3918" t="s">
        <v>1884</v>
      </c>
      <c r="M3918" t="s">
        <v>19263</v>
      </c>
      <c r="N3918" t="s">
        <v>16533</v>
      </c>
      <c r="O3918" s="70">
        <v>0.41666666666666669</v>
      </c>
      <c r="P3918" t="s">
        <v>45</v>
      </c>
      <c r="Q3918" t="s">
        <v>18631</v>
      </c>
      <c r="R3918" t="s">
        <v>19264</v>
      </c>
      <c r="T3918">
        <v>2211251748825</v>
      </c>
      <c r="U3918">
        <v>0</v>
      </c>
    </row>
    <row r="3919" spans="1:21" hidden="1">
      <c r="A3919" t="s">
        <v>16535</v>
      </c>
      <c r="B3919" t="s">
        <v>3228</v>
      </c>
      <c r="C3919" t="s">
        <v>41</v>
      </c>
      <c r="D3919">
        <v>787160346</v>
      </c>
      <c r="E3919" t="s">
        <v>33</v>
      </c>
      <c r="F3919" t="s">
        <v>45</v>
      </c>
      <c r="G3919" t="s">
        <v>19266</v>
      </c>
      <c r="H3919">
        <v>254739432926</v>
      </c>
      <c r="I3919">
        <v>254798529155</v>
      </c>
      <c r="J3919" t="s">
        <v>19267</v>
      </c>
      <c r="K3919" t="s">
        <v>36</v>
      </c>
      <c r="L3919" t="s">
        <v>3896</v>
      </c>
      <c r="M3919" t="s">
        <v>19268</v>
      </c>
      <c r="N3919" t="s">
        <v>16530</v>
      </c>
      <c r="O3919" s="70">
        <v>0.375</v>
      </c>
      <c r="P3919" t="s">
        <v>45</v>
      </c>
      <c r="Q3919" t="s">
        <v>18631</v>
      </c>
      <c r="R3919" t="s">
        <v>19265</v>
      </c>
      <c r="T3919">
        <v>2211251748963</v>
      </c>
      <c r="U3919">
        <v>0</v>
      </c>
    </row>
    <row r="3920" spans="1:21" hidden="1">
      <c r="A3920" t="s">
        <v>16535</v>
      </c>
      <c r="B3920" t="s">
        <v>5360</v>
      </c>
      <c r="C3920" t="s">
        <v>41</v>
      </c>
      <c r="D3920">
        <v>784953955</v>
      </c>
      <c r="E3920" t="s">
        <v>33</v>
      </c>
      <c r="F3920" t="s">
        <v>45</v>
      </c>
      <c r="G3920" t="s">
        <v>19269</v>
      </c>
      <c r="I3920">
        <v>254794835815</v>
      </c>
      <c r="J3920" t="s">
        <v>19270</v>
      </c>
      <c r="K3920" t="s">
        <v>36</v>
      </c>
      <c r="L3920" t="s">
        <v>3910</v>
      </c>
      <c r="M3920" t="s">
        <v>7175</v>
      </c>
      <c r="N3920" t="s">
        <v>16535</v>
      </c>
      <c r="O3920" s="70">
        <v>0.75</v>
      </c>
      <c r="P3920" s="75" t="s">
        <v>39</v>
      </c>
      <c r="Q3920" t="s">
        <v>18631</v>
      </c>
      <c r="R3920" t="s">
        <v>19265</v>
      </c>
      <c r="T3920">
        <v>0</v>
      </c>
      <c r="U3920" s="75">
        <v>0</v>
      </c>
    </row>
    <row r="3921" spans="1:21" hidden="1">
      <c r="A3921" t="s">
        <v>16535</v>
      </c>
      <c r="B3921" t="s">
        <v>8154</v>
      </c>
      <c r="C3921" t="s">
        <v>41</v>
      </c>
      <c r="D3921">
        <v>254101827068</v>
      </c>
      <c r="E3921" t="s">
        <v>33</v>
      </c>
      <c r="F3921" t="s">
        <v>45</v>
      </c>
      <c r="G3921" t="s">
        <v>17639</v>
      </c>
      <c r="H3921">
        <v>254780601599</v>
      </c>
      <c r="I3921">
        <v>254780601599</v>
      </c>
      <c r="J3921" t="s">
        <v>19271</v>
      </c>
      <c r="K3921" t="s">
        <v>36</v>
      </c>
      <c r="L3921" t="s">
        <v>3909</v>
      </c>
      <c r="M3921" t="s">
        <v>19272</v>
      </c>
      <c r="N3921" s="22">
        <v>45669</v>
      </c>
      <c r="O3921" s="70">
        <v>0.41666666666666669</v>
      </c>
      <c r="P3921" t="s">
        <v>45</v>
      </c>
      <c r="Q3921" t="s">
        <v>18631</v>
      </c>
      <c r="R3921" t="s">
        <v>19265</v>
      </c>
      <c r="T3921">
        <v>2211251748843</v>
      </c>
      <c r="U3921">
        <v>0</v>
      </c>
    </row>
    <row r="3922" spans="1:21">
      <c r="A3922" t="s">
        <v>16535</v>
      </c>
      <c r="B3922" t="s">
        <v>19249</v>
      </c>
      <c r="C3922" t="s">
        <v>1095</v>
      </c>
      <c r="D3922">
        <v>733585934</v>
      </c>
      <c r="E3922" t="s">
        <v>33</v>
      </c>
      <c r="F3922" t="s">
        <v>45</v>
      </c>
      <c r="G3922" t="s">
        <v>19273</v>
      </c>
      <c r="H3922">
        <v>780964106</v>
      </c>
      <c r="I3922">
        <v>710964106</v>
      </c>
      <c r="J3922" t="s">
        <v>19274</v>
      </c>
      <c r="K3922" t="s">
        <v>36</v>
      </c>
      <c r="L3922" t="s">
        <v>3907</v>
      </c>
      <c r="M3922" t="s">
        <v>19275</v>
      </c>
      <c r="N3922" t="s">
        <v>16530</v>
      </c>
      <c r="O3922" s="70">
        <v>0.41666666666666669</v>
      </c>
      <c r="P3922" s="75" t="s">
        <v>67</v>
      </c>
      <c r="Q3922" t="s">
        <v>18631</v>
      </c>
      <c r="R3922" t="s">
        <v>19265</v>
      </c>
      <c r="T3922">
        <v>0</v>
      </c>
      <c r="U3922" s="75" t="s">
        <v>114</v>
      </c>
    </row>
    <row r="3923" spans="1:21" hidden="1">
      <c r="A3923" t="s">
        <v>16535</v>
      </c>
      <c r="B3923" t="s">
        <v>40</v>
      </c>
      <c r="C3923" t="s">
        <v>41</v>
      </c>
      <c r="D3923">
        <v>782300518</v>
      </c>
      <c r="E3923" t="s">
        <v>33</v>
      </c>
      <c r="F3923" t="s">
        <v>45</v>
      </c>
      <c r="G3923" t="s">
        <v>19276</v>
      </c>
      <c r="I3923">
        <v>710682608</v>
      </c>
      <c r="J3923" t="s">
        <v>19277</v>
      </c>
      <c r="K3923" t="s">
        <v>36</v>
      </c>
      <c r="L3923" t="s">
        <v>3942</v>
      </c>
      <c r="M3923" t="s">
        <v>19278</v>
      </c>
      <c r="N3923" t="s">
        <v>16530</v>
      </c>
      <c r="O3923" s="70">
        <v>0.5</v>
      </c>
      <c r="P3923" t="s">
        <v>45</v>
      </c>
      <c r="Q3923" t="s">
        <v>18631</v>
      </c>
      <c r="R3923" t="s">
        <v>19265</v>
      </c>
      <c r="T3923">
        <v>2211251748704</v>
      </c>
      <c r="U3923">
        <v>0</v>
      </c>
    </row>
    <row r="3924" spans="1:21" hidden="1">
      <c r="A3924" s="22">
        <v>45982</v>
      </c>
      <c r="B3924" t="s">
        <v>2309</v>
      </c>
      <c r="C3924" t="s">
        <v>41</v>
      </c>
      <c r="D3924">
        <v>789753094</v>
      </c>
      <c r="E3924" t="s">
        <v>33</v>
      </c>
      <c r="F3924" t="s">
        <v>45</v>
      </c>
      <c r="G3924" t="s">
        <v>19279</v>
      </c>
      <c r="I3924">
        <v>745247925</v>
      </c>
      <c r="J3924" t="s">
        <v>19280</v>
      </c>
      <c r="K3924" t="s">
        <v>36</v>
      </c>
      <c r="L3924" t="s">
        <v>3940</v>
      </c>
      <c r="M3924" t="s">
        <v>19281</v>
      </c>
      <c r="N3924" t="s">
        <v>16530</v>
      </c>
      <c r="O3924" s="70">
        <v>0.41666666666666669</v>
      </c>
      <c r="P3924" t="s">
        <v>45</v>
      </c>
      <c r="Q3924" t="s">
        <v>18631</v>
      </c>
      <c r="R3924" t="s">
        <v>19282</v>
      </c>
      <c r="T3924">
        <v>2211251748418</v>
      </c>
      <c r="U3924">
        <v>0</v>
      </c>
    </row>
    <row r="3925" spans="1:21">
      <c r="A3925" s="22">
        <v>45982</v>
      </c>
      <c r="B3925" t="s">
        <v>19249</v>
      </c>
      <c r="C3925" t="s">
        <v>1095</v>
      </c>
      <c r="D3925">
        <v>733585934</v>
      </c>
      <c r="E3925" t="s">
        <v>33</v>
      </c>
      <c r="F3925" t="s">
        <v>45</v>
      </c>
      <c r="G3925" t="s">
        <v>19283</v>
      </c>
      <c r="H3925">
        <v>780964106</v>
      </c>
      <c r="I3925">
        <v>710964106</v>
      </c>
      <c r="J3925" t="s">
        <v>19284</v>
      </c>
      <c r="K3925" t="s">
        <v>36</v>
      </c>
      <c r="L3925" t="s">
        <v>3907</v>
      </c>
      <c r="M3925" t="s">
        <v>19275</v>
      </c>
      <c r="N3925" t="s">
        <v>16530</v>
      </c>
      <c r="O3925" s="70">
        <v>0.41666666666666669</v>
      </c>
      <c r="P3925" t="s">
        <v>45</v>
      </c>
      <c r="Q3925" t="s">
        <v>18631</v>
      </c>
      <c r="R3925" t="s">
        <v>19285</v>
      </c>
      <c r="T3925">
        <v>2211251748434</v>
      </c>
      <c r="U3925">
        <v>0</v>
      </c>
    </row>
    <row r="3926" spans="1:21" hidden="1">
      <c r="A3926" s="22">
        <v>45982</v>
      </c>
      <c r="B3926" t="s">
        <v>2305</v>
      </c>
      <c r="C3926" t="s">
        <v>41</v>
      </c>
      <c r="D3926">
        <v>732610123</v>
      </c>
      <c r="E3926" t="s">
        <v>33</v>
      </c>
      <c r="F3926" t="s">
        <v>45</v>
      </c>
      <c r="G3926" t="s">
        <v>19286</v>
      </c>
      <c r="I3926">
        <v>788390440</v>
      </c>
      <c r="J3926" t="s">
        <v>19287</v>
      </c>
      <c r="K3926" t="s">
        <v>36</v>
      </c>
      <c r="L3926" t="s">
        <v>3896</v>
      </c>
      <c r="M3926" t="s">
        <v>10163</v>
      </c>
      <c r="N3926" t="s">
        <v>16535</v>
      </c>
      <c r="O3926" s="70">
        <v>0.75</v>
      </c>
      <c r="P3926" t="s">
        <v>67</v>
      </c>
      <c r="Q3926" t="s">
        <v>18631</v>
      </c>
      <c r="R3926" t="s">
        <v>19288</v>
      </c>
      <c r="T3926">
        <v>0</v>
      </c>
      <c r="U3926" t="s">
        <v>4068</v>
      </c>
    </row>
    <row r="3927" spans="1:21" hidden="1">
      <c r="A3927" s="22">
        <v>45982</v>
      </c>
      <c r="B3927" t="s">
        <v>4103</v>
      </c>
      <c r="C3927" t="s">
        <v>41</v>
      </c>
      <c r="D3927">
        <v>780961460</v>
      </c>
      <c r="E3927" t="s">
        <v>33</v>
      </c>
      <c r="F3927" t="s">
        <v>45</v>
      </c>
      <c r="G3927" t="s">
        <v>19289</v>
      </c>
      <c r="H3927">
        <v>725801888</v>
      </c>
      <c r="I3927">
        <v>727507259</v>
      </c>
      <c r="J3927" t="s">
        <v>19290</v>
      </c>
      <c r="K3927" t="s">
        <v>36</v>
      </c>
      <c r="L3927" t="s">
        <v>3949</v>
      </c>
      <c r="M3927" t="s">
        <v>19291</v>
      </c>
      <c r="N3927" t="s">
        <v>16539</v>
      </c>
      <c r="O3927" s="70">
        <v>0.625</v>
      </c>
      <c r="P3927" t="s">
        <v>45</v>
      </c>
      <c r="Q3927" t="s">
        <v>18631</v>
      </c>
      <c r="R3927" t="s">
        <v>12348</v>
      </c>
      <c r="T3927">
        <v>2211251748794</v>
      </c>
      <c r="U3927">
        <v>0</v>
      </c>
    </row>
    <row r="3928" spans="1:21" hidden="1">
      <c r="A3928" s="22">
        <v>45982</v>
      </c>
      <c r="B3928" t="s">
        <v>3228</v>
      </c>
      <c r="C3928" t="s">
        <v>41</v>
      </c>
      <c r="D3928">
        <v>787160346</v>
      </c>
      <c r="E3928" t="s">
        <v>33</v>
      </c>
      <c r="F3928" t="s">
        <v>45</v>
      </c>
      <c r="G3928" t="s">
        <v>19292</v>
      </c>
      <c r="H3928">
        <v>254792271121</v>
      </c>
      <c r="I3928">
        <v>254792271121</v>
      </c>
      <c r="J3928" t="s">
        <v>19293</v>
      </c>
      <c r="K3928" t="s">
        <v>36</v>
      </c>
      <c r="L3928" t="s">
        <v>3946</v>
      </c>
      <c r="M3928" t="s">
        <v>8853</v>
      </c>
      <c r="N3928" t="s">
        <v>16530</v>
      </c>
      <c r="O3928" s="70">
        <v>0.45833333333333331</v>
      </c>
      <c r="P3928" t="s">
        <v>67</v>
      </c>
      <c r="Q3928" t="s">
        <v>18631</v>
      </c>
      <c r="R3928" s="72">
        <v>0.49375000000000002</v>
      </c>
      <c r="T3928">
        <v>0</v>
      </c>
      <c r="U3928" t="s">
        <v>4068</v>
      </c>
    </row>
    <row r="3929" spans="1:21" hidden="1">
      <c r="A3929" s="22">
        <v>45982</v>
      </c>
      <c r="B3929" t="s">
        <v>4278</v>
      </c>
      <c r="C3929" t="s">
        <v>41</v>
      </c>
      <c r="D3929">
        <v>762144673</v>
      </c>
      <c r="E3929" t="s">
        <v>33</v>
      </c>
      <c r="F3929" t="s">
        <v>45</v>
      </c>
      <c r="G3929" t="s">
        <v>19294</v>
      </c>
      <c r="H3929">
        <v>729173160</v>
      </c>
      <c r="I3929">
        <v>729173160</v>
      </c>
      <c r="J3929" t="s">
        <v>19295</v>
      </c>
      <c r="K3929" t="s">
        <v>36</v>
      </c>
      <c r="L3929" t="s">
        <v>4128</v>
      </c>
      <c r="N3929" t="s">
        <v>16535</v>
      </c>
      <c r="O3929" s="70">
        <v>0.41666666666666669</v>
      </c>
      <c r="P3929" t="s">
        <v>67</v>
      </c>
      <c r="Q3929" t="s">
        <v>18631</v>
      </c>
      <c r="R3929" s="72">
        <v>0.35208333333333336</v>
      </c>
      <c r="T3929">
        <v>0</v>
      </c>
      <c r="U3929" t="s">
        <v>4068</v>
      </c>
    </row>
    <row r="3930" spans="1:21">
      <c r="A3930" s="22">
        <v>45982</v>
      </c>
      <c r="B3930" t="s">
        <v>19296</v>
      </c>
      <c r="C3930" t="s">
        <v>1112</v>
      </c>
      <c r="D3930">
        <v>789457580</v>
      </c>
      <c r="E3930" t="s">
        <v>33</v>
      </c>
      <c r="F3930" t="s">
        <v>45</v>
      </c>
      <c r="G3930" t="s">
        <v>19297</v>
      </c>
      <c r="H3930">
        <v>254780960375</v>
      </c>
      <c r="I3930">
        <v>254780960375</v>
      </c>
      <c r="J3930" t="s">
        <v>19298</v>
      </c>
      <c r="K3930" t="s">
        <v>36</v>
      </c>
      <c r="L3930" t="s">
        <v>1196</v>
      </c>
      <c r="M3930" t="s">
        <v>10744</v>
      </c>
      <c r="N3930" t="s">
        <v>16528</v>
      </c>
      <c r="O3930" s="70">
        <v>0.66666666666666663</v>
      </c>
      <c r="P3930" t="s">
        <v>39</v>
      </c>
      <c r="Q3930" t="s">
        <v>18631</v>
      </c>
      <c r="R3930" s="72">
        <v>0.35416666666666669</v>
      </c>
      <c r="T3930">
        <v>0</v>
      </c>
      <c r="U3930">
        <v>0</v>
      </c>
    </row>
    <row r="3931" spans="1:21" hidden="1">
      <c r="A3931" s="22">
        <v>45982</v>
      </c>
      <c r="B3931" t="s">
        <v>47</v>
      </c>
      <c r="C3931" t="s">
        <v>41</v>
      </c>
      <c r="D3931">
        <v>735633807</v>
      </c>
      <c r="E3931" t="s">
        <v>33</v>
      </c>
      <c r="F3931" t="s">
        <v>45</v>
      </c>
      <c r="G3931" t="s">
        <v>19299</v>
      </c>
      <c r="H3931">
        <v>754541432</v>
      </c>
      <c r="I3931">
        <v>701666727</v>
      </c>
      <c r="J3931" t="s">
        <v>19300</v>
      </c>
      <c r="K3931" t="s">
        <v>36</v>
      </c>
      <c r="L3931" t="s">
        <v>1196</v>
      </c>
      <c r="M3931" t="s">
        <v>19301</v>
      </c>
      <c r="N3931" t="s">
        <v>16535</v>
      </c>
      <c r="O3931" s="70">
        <v>0.75</v>
      </c>
      <c r="P3931" t="s">
        <v>45</v>
      </c>
      <c r="Q3931" t="s">
        <v>18631</v>
      </c>
      <c r="R3931" s="72">
        <v>0.36388888888888887</v>
      </c>
      <c r="T3931">
        <v>2211251748413</v>
      </c>
      <c r="U3931">
        <v>0</v>
      </c>
    </row>
    <row r="3932" spans="1:21" hidden="1">
      <c r="A3932" s="22">
        <v>45982</v>
      </c>
      <c r="B3932" t="s">
        <v>4103</v>
      </c>
      <c r="C3932" t="s">
        <v>41</v>
      </c>
      <c r="D3932">
        <v>780961460</v>
      </c>
      <c r="E3932" t="s">
        <v>33</v>
      </c>
      <c r="F3932" t="s">
        <v>45</v>
      </c>
      <c r="G3932" t="s">
        <v>19302</v>
      </c>
      <c r="H3932">
        <v>724420410</v>
      </c>
      <c r="I3932">
        <v>786564805</v>
      </c>
      <c r="J3932" t="s">
        <v>19303</v>
      </c>
      <c r="K3932" t="s">
        <v>36</v>
      </c>
      <c r="L3932" t="s">
        <v>3936</v>
      </c>
      <c r="M3932" t="s">
        <v>19304</v>
      </c>
      <c r="N3932" t="s">
        <v>16530</v>
      </c>
      <c r="O3932" s="70">
        <v>0.54166666666666663</v>
      </c>
      <c r="P3932" t="s">
        <v>45</v>
      </c>
      <c r="Q3932" t="s">
        <v>18631</v>
      </c>
      <c r="R3932" s="72">
        <v>0.3888888888888889</v>
      </c>
      <c r="T3932">
        <v>2211251748757</v>
      </c>
      <c r="U3932">
        <v>0</v>
      </c>
    </row>
    <row r="3933" spans="1:21" hidden="1">
      <c r="A3933" s="22">
        <v>45982</v>
      </c>
      <c r="B3933" t="s">
        <v>6019</v>
      </c>
      <c r="C3933" t="s">
        <v>41</v>
      </c>
      <c r="D3933">
        <v>787117708</v>
      </c>
      <c r="E3933" t="s">
        <v>33</v>
      </c>
      <c r="F3933" t="s">
        <v>45</v>
      </c>
      <c r="G3933" t="s">
        <v>19305</v>
      </c>
      <c r="H3933">
        <v>789066072</v>
      </c>
      <c r="I3933">
        <v>725129990</v>
      </c>
      <c r="J3933" t="s">
        <v>19306</v>
      </c>
      <c r="K3933" t="s">
        <v>36</v>
      </c>
      <c r="L3933" t="s">
        <v>1921</v>
      </c>
      <c r="M3933" t="s">
        <v>19307</v>
      </c>
      <c r="N3933" t="s">
        <v>16533</v>
      </c>
      <c r="O3933" s="70">
        <v>0.33333333333333331</v>
      </c>
      <c r="P3933" t="s">
        <v>45</v>
      </c>
      <c r="Q3933" t="s">
        <v>18631</v>
      </c>
      <c r="R3933" s="72">
        <v>0.38680555555555557</v>
      </c>
      <c r="T3933">
        <v>2211251748772</v>
      </c>
      <c r="U3933">
        <v>0</v>
      </c>
    </row>
    <row r="3934" spans="1:21">
      <c r="A3934" s="22">
        <v>45982</v>
      </c>
      <c r="B3934" t="s">
        <v>19308</v>
      </c>
      <c r="C3934" t="s">
        <v>1112</v>
      </c>
      <c r="D3934">
        <v>254789457580</v>
      </c>
      <c r="E3934" t="s">
        <v>33</v>
      </c>
      <c r="F3934" t="s">
        <v>3886</v>
      </c>
      <c r="G3934" t="s">
        <v>19309</v>
      </c>
      <c r="H3934">
        <v>254712345675</v>
      </c>
      <c r="I3934">
        <v>254712345675</v>
      </c>
      <c r="J3934" t="s">
        <v>19310</v>
      </c>
      <c r="K3934" t="s">
        <v>36</v>
      </c>
      <c r="L3934" t="s">
        <v>1196</v>
      </c>
      <c r="M3934" t="s">
        <v>19311</v>
      </c>
      <c r="N3934" t="s">
        <v>16536</v>
      </c>
      <c r="O3934" s="70">
        <v>0.45833333333333331</v>
      </c>
      <c r="P3934" t="s">
        <v>3886</v>
      </c>
      <c r="R3934"/>
      <c r="U3934"/>
    </row>
    <row r="3935" spans="1:21" hidden="1">
      <c r="A3935" s="22">
        <v>45982</v>
      </c>
      <c r="B3935" t="s">
        <v>3988</v>
      </c>
      <c r="C3935" t="s">
        <v>41</v>
      </c>
      <c r="D3935">
        <v>782610375</v>
      </c>
      <c r="E3935" t="s">
        <v>33</v>
      </c>
      <c r="F3935" t="s">
        <v>45</v>
      </c>
      <c r="G3935" t="s">
        <v>19312</v>
      </c>
      <c r="H3935">
        <v>738986052</v>
      </c>
      <c r="I3935">
        <v>704468063</v>
      </c>
      <c r="J3935" t="s">
        <v>19300</v>
      </c>
      <c r="K3935" t="s">
        <v>36</v>
      </c>
      <c r="L3935" t="s">
        <v>3991</v>
      </c>
      <c r="M3935" t="s">
        <v>19313</v>
      </c>
      <c r="N3935" t="s">
        <v>16530</v>
      </c>
      <c r="O3935" s="70">
        <v>0.5</v>
      </c>
      <c r="P3935" t="s">
        <v>45</v>
      </c>
      <c r="Q3935" t="s">
        <v>18631</v>
      </c>
      <c r="R3935" s="72">
        <v>0.39861111111111114</v>
      </c>
      <c r="T3935">
        <v>2211251748801</v>
      </c>
      <c r="U3935">
        <v>0</v>
      </c>
    </row>
    <row r="3936" spans="1:21" hidden="1">
      <c r="A3936" s="22">
        <v>45982</v>
      </c>
      <c r="B3936" t="s">
        <v>3988</v>
      </c>
      <c r="C3936" t="s">
        <v>41</v>
      </c>
      <c r="D3936">
        <v>782610374</v>
      </c>
      <c r="E3936" t="s">
        <v>33</v>
      </c>
      <c r="F3936" t="s">
        <v>45</v>
      </c>
      <c r="G3936" t="s">
        <v>19314</v>
      </c>
      <c r="H3936">
        <v>785568103</v>
      </c>
      <c r="I3936">
        <v>712690296</v>
      </c>
      <c r="J3936" t="s">
        <v>19315</v>
      </c>
      <c r="K3936" t="s">
        <v>36</v>
      </c>
      <c r="L3936" t="s">
        <v>3991</v>
      </c>
      <c r="M3936" t="s">
        <v>9305</v>
      </c>
      <c r="N3936" t="s">
        <v>16530</v>
      </c>
      <c r="O3936" s="70">
        <v>0.375</v>
      </c>
      <c r="P3936" t="s">
        <v>45</v>
      </c>
      <c r="Q3936" t="s">
        <v>18631</v>
      </c>
      <c r="R3936" s="72">
        <v>0.41666666666666669</v>
      </c>
      <c r="T3936">
        <v>2211251748563</v>
      </c>
      <c r="U3936">
        <v>0</v>
      </c>
    </row>
    <row r="3937" spans="1:21" hidden="1">
      <c r="A3937" s="22">
        <v>45982</v>
      </c>
      <c r="B3937" t="s">
        <v>1403</v>
      </c>
      <c r="C3937" t="s">
        <v>41</v>
      </c>
      <c r="D3937">
        <v>738275527</v>
      </c>
      <c r="E3937" t="s">
        <v>33</v>
      </c>
      <c r="F3937" t="s">
        <v>45</v>
      </c>
      <c r="G3937" t="s">
        <v>19316</v>
      </c>
      <c r="I3937">
        <v>717199822</v>
      </c>
      <c r="J3937" t="s">
        <v>19317</v>
      </c>
      <c r="K3937" t="s">
        <v>36</v>
      </c>
      <c r="L3937" t="s">
        <v>1911</v>
      </c>
      <c r="M3937" t="s">
        <v>19318</v>
      </c>
      <c r="N3937" t="s">
        <v>16530</v>
      </c>
      <c r="O3937" s="70">
        <v>0.5</v>
      </c>
      <c r="P3937" t="s">
        <v>45</v>
      </c>
      <c r="Q3937" t="s">
        <v>18631</v>
      </c>
      <c r="R3937" s="72">
        <v>0.41944444444444445</v>
      </c>
      <c r="T3937">
        <v>2211251749010</v>
      </c>
      <c r="U3937">
        <v>0</v>
      </c>
    </row>
    <row r="3938" spans="1:21">
      <c r="A3938" s="22">
        <v>45982</v>
      </c>
      <c r="B3938" t="s">
        <v>6238</v>
      </c>
      <c r="C3938" t="s">
        <v>32</v>
      </c>
      <c r="D3938">
        <v>780225502</v>
      </c>
      <c r="E3938" t="s">
        <v>33</v>
      </c>
      <c r="F3938" t="s">
        <v>45</v>
      </c>
      <c r="G3938" t="s">
        <v>19319</v>
      </c>
      <c r="H3938">
        <v>727550460</v>
      </c>
      <c r="I3938">
        <v>791740128</v>
      </c>
      <c r="J3938" t="s">
        <v>18146</v>
      </c>
      <c r="K3938" t="s">
        <v>36</v>
      </c>
      <c r="L3938" t="s">
        <v>1196</v>
      </c>
      <c r="M3938" t="s">
        <v>19320</v>
      </c>
      <c r="N3938" t="s">
        <v>16530</v>
      </c>
      <c r="O3938" s="70">
        <v>0.33333333333333331</v>
      </c>
      <c r="P3938" t="s">
        <v>45</v>
      </c>
      <c r="Q3938" t="s">
        <v>18631</v>
      </c>
      <c r="R3938" s="72">
        <v>0.42222222222222222</v>
      </c>
      <c r="T3938">
        <v>2211251748587</v>
      </c>
      <c r="U3938">
        <v>0</v>
      </c>
    </row>
    <row r="3939" spans="1:21" hidden="1">
      <c r="A3939" s="22">
        <v>45982</v>
      </c>
      <c r="B3939" t="s">
        <v>1599</v>
      </c>
      <c r="C3939" t="s">
        <v>41</v>
      </c>
      <c r="D3939">
        <v>782765791</v>
      </c>
      <c r="E3939" t="s">
        <v>33</v>
      </c>
      <c r="F3939" t="s">
        <v>45</v>
      </c>
      <c r="G3939" t="s">
        <v>19321</v>
      </c>
      <c r="H3939">
        <v>700299183</v>
      </c>
      <c r="I3939">
        <v>700299183</v>
      </c>
      <c r="J3939" t="s">
        <v>19322</v>
      </c>
      <c r="K3939" t="s">
        <v>36</v>
      </c>
      <c r="L3939" t="s">
        <v>4076</v>
      </c>
      <c r="M3939" t="s">
        <v>9574</v>
      </c>
      <c r="N3939" t="s">
        <v>16530</v>
      </c>
      <c r="O3939" s="70">
        <v>0.375</v>
      </c>
      <c r="P3939" t="s">
        <v>45</v>
      </c>
      <c r="Q3939" t="s">
        <v>18631</v>
      </c>
      <c r="R3939" t="s">
        <v>19265</v>
      </c>
      <c r="T3939">
        <v>2211251748379</v>
      </c>
      <c r="U3939">
        <v>0</v>
      </c>
    </row>
    <row r="3940" spans="1:21" hidden="1">
      <c r="A3940" s="22">
        <v>45982</v>
      </c>
      <c r="B3940" t="s">
        <v>2305</v>
      </c>
      <c r="C3940" t="s">
        <v>41</v>
      </c>
      <c r="D3940">
        <v>732610123</v>
      </c>
      <c r="E3940" t="s">
        <v>33</v>
      </c>
      <c r="F3940" t="s">
        <v>3886</v>
      </c>
      <c r="G3940" t="s">
        <v>19323</v>
      </c>
      <c r="I3940">
        <v>706669481</v>
      </c>
      <c r="J3940" t="s">
        <v>19324</v>
      </c>
      <c r="K3940" t="s">
        <v>36</v>
      </c>
      <c r="L3940" t="s">
        <v>3896</v>
      </c>
      <c r="M3940" t="s">
        <v>8208</v>
      </c>
      <c r="N3940" t="s">
        <v>16628</v>
      </c>
      <c r="O3940" s="70">
        <v>0.54166666666666663</v>
      </c>
      <c r="P3940" t="s">
        <v>3886</v>
      </c>
      <c r="R3940"/>
      <c r="U3940"/>
    </row>
    <row r="3941" spans="1:21" hidden="1">
      <c r="A3941" s="22">
        <v>45982</v>
      </c>
      <c r="B3941" t="s">
        <v>2305</v>
      </c>
      <c r="C3941" t="s">
        <v>41</v>
      </c>
      <c r="D3941">
        <v>732610123</v>
      </c>
      <c r="E3941" t="s">
        <v>33</v>
      </c>
      <c r="F3941" t="s">
        <v>3886</v>
      </c>
      <c r="G3941" t="s">
        <v>19325</v>
      </c>
      <c r="I3941">
        <v>727983322</v>
      </c>
      <c r="J3941" t="s">
        <v>19326</v>
      </c>
      <c r="K3941" t="s">
        <v>36</v>
      </c>
      <c r="L3941" t="s">
        <v>3896</v>
      </c>
      <c r="M3941" t="s">
        <v>978</v>
      </c>
      <c r="N3941" s="22">
        <v>45942</v>
      </c>
      <c r="O3941" s="70">
        <v>0.58333333333333337</v>
      </c>
      <c r="P3941" t="s">
        <v>3886</v>
      </c>
      <c r="R3941"/>
      <c r="U3941"/>
    </row>
    <row r="3942" spans="1:21" hidden="1">
      <c r="A3942" s="22">
        <v>45982</v>
      </c>
      <c r="B3942" t="s">
        <v>2305</v>
      </c>
      <c r="C3942" t="s">
        <v>41</v>
      </c>
      <c r="D3942">
        <v>732610123</v>
      </c>
      <c r="E3942" t="s">
        <v>33</v>
      </c>
      <c r="F3942" t="s">
        <v>3886</v>
      </c>
      <c r="G3942" t="s">
        <v>6492</v>
      </c>
      <c r="I3942">
        <v>784977986</v>
      </c>
      <c r="J3942" t="s">
        <v>19327</v>
      </c>
      <c r="K3942" t="s">
        <v>36</v>
      </c>
      <c r="L3942" t="s">
        <v>3896</v>
      </c>
      <c r="M3942" t="s">
        <v>5513</v>
      </c>
      <c r="N3942" t="s">
        <v>16554</v>
      </c>
      <c r="O3942" s="70">
        <v>0.5</v>
      </c>
      <c r="P3942" t="s">
        <v>3886</v>
      </c>
      <c r="R3942"/>
      <c r="U3942"/>
    </row>
    <row r="3943" spans="1:21" hidden="1">
      <c r="A3943" s="22">
        <v>45982</v>
      </c>
      <c r="B3943" t="s">
        <v>267</v>
      </c>
      <c r="C3943" t="s">
        <v>41</v>
      </c>
      <c r="D3943">
        <v>254755669505</v>
      </c>
      <c r="E3943" t="s">
        <v>33</v>
      </c>
      <c r="F3943" t="s">
        <v>45</v>
      </c>
      <c r="G3943" t="s">
        <v>19328</v>
      </c>
      <c r="H3943">
        <v>254754847641</v>
      </c>
      <c r="I3943">
        <v>254111814204</v>
      </c>
      <c r="J3943" t="s">
        <v>19329</v>
      </c>
      <c r="K3943" t="s">
        <v>36</v>
      </c>
      <c r="L3943" t="s">
        <v>3959</v>
      </c>
      <c r="M3943" t="s">
        <v>19330</v>
      </c>
      <c r="N3943" t="s">
        <v>16530</v>
      </c>
      <c r="O3943" s="70">
        <v>0.41666666666666669</v>
      </c>
      <c r="P3943" t="s">
        <v>45</v>
      </c>
      <c r="Q3943" t="s">
        <v>18631</v>
      </c>
      <c r="R3943" t="s">
        <v>19331</v>
      </c>
      <c r="T3943">
        <v>2211251748510</v>
      </c>
      <c r="U3943">
        <v>0</v>
      </c>
    </row>
    <row r="3944" spans="1:21" hidden="1">
      <c r="A3944" s="22">
        <v>45982</v>
      </c>
      <c r="B3944" t="s">
        <v>3923</v>
      </c>
      <c r="C3944" t="s">
        <v>41</v>
      </c>
      <c r="D3944">
        <v>102497828</v>
      </c>
      <c r="E3944" t="s">
        <v>33</v>
      </c>
      <c r="F3944" t="s">
        <v>45</v>
      </c>
      <c r="G3944" t="s">
        <v>19332</v>
      </c>
      <c r="H3944">
        <v>717347085</v>
      </c>
      <c r="I3944">
        <v>717347085</v>
      </c>
      <c r="J3944" t="s">
        <v>16911</v>
      </c>
      <c r="K3944" t="s">
        <v>36</v>
      </c>
      <c r="L3944" t="s">
        <v>3943</v>
      </c>
      <c r="M3944" t="s">
        <v>19333</v>
      </c>
      <c r="N3944" t="s">
        <v>16530</v>
      </c>
      <c r="O3944" s="70">
        <v>0.41666666666666669</v>
      </c>
      <c r="P3944" t="s">
        <v>45</v>
      </c>
      <c r="Q3944" t="s">
        <v>18631</v>
      </c>
      <c r="R3944" t="s">
        <v>19334</v>
      </c>
      <c r="T3944">
        <v>2211251748860</v>
      </c>
      <c r="U3944">
        <v>0</v>
      </c>
    </row>
    <row r="3945" spans="1:21" hidden="1">
      <c r="A3945" s="22">
        <v>45982</v>
      </c>
      <c r="B3945" t="s">
        <v>3988</v>
      </c>
      <c r="C3945" t="s">
        <v>41</v>
      </c>
      <c r="D3945">
        <v>782610374</v>
      </c>
      <c r="E3945" t="s">
        <v>33</v>
      </c>
      <c r="F3945" t="s">
        <v>45</v>
      </c>
      <c r="G3945" t="s">
        <v>19335</v>
      </c>
      <c r="H3945">
        <v>101435592</v>
      </c>
      <c r="I3945">
        <v>799522991</v>
      </c>
      <c r="J3945" t="s">
        <v>19336</v>
      </c>
      <c r="K3945" t="s">
        <v>36</v>
      </c>
      <c r="L3945" t="s">
        <v>3971</v>
      </c>
      <c r="M3945" t="s">
        <v>19337</v>
      </c>
      <c r="N3945" t="s">
        <v>16530</v>
      </c>
      <c r="O3945" s="70">
        <v>0.41666666666666669</v>
      </c>
      <c r="P3945" t="s">
        <v>45</v>
      </c>
      <c r="Q3945" t="s">
        <v>18631</v>
      </c>
      <c r="R3945" t="s">
        <v>17208</v>
      </c>
      <c r="T3945">
        <v>2211251748841</v>
      </c>
      <c r="U3945">
        <v>0</v>
      </c>
    </row>
    <row r="3946" spans="1:21">
      <c r="A3946" s="22">
        <v>45982</v>
      </c>
      <c r="B3946" t="s">
        <v>642</v>
      </c>
      <c r="C3946" t="s">
        <v>70</v>
      </c>
      <c r="D3946">
        <v>755877260</v>
      </c>
      <c r="E3946" t="s">
        <v>33</v>
      </c>
      <c r="F3946" t="s">
        <v>45</v>
      </c>
      <c r="G3946" t="s">
        <v>19338</v>
      </c>
      <c r="H3946">
        <v>701403552</v>
      </c>
      <c r="I3946">
        <v>701403552</v>
      </c>
      <c r="J3946" t="s">
        <v>19339</v>
      </c>
      <c r="K3946" t="s">
        <v>36</v>
      </c>
      <c r="L3946" t="s">
        <v>3959</v>
      </c>
      <c r="M3946" t="s">
        <v>19340</v>
      </c>
      <c r="N3946" t="s">
        <v>16530</v>
      </c>
      <c r="O3946" s="70">
        <v>0.33333333333333331</v>
      </c>
      <c r="P3946" t="s">
        <v>45</v>
      </c>
      <c r="Q3946" t="s">
        <v>18631</v>
      </c>
      <c r="R3946" s="72">
        <v>0.34652777777777777</v>
      </c>
      <c r="T3946">
        <v>2211251748392</v>
      </c>
      <c r="U3946">
        <v>0</v>
      </c>
    </row>
    <row r="3947" spans="1:21" hidden="1">
      <c r="A3947" s="22">
        <v>45982</v>
      </c>
      <c r="B3947" t="s">
        <v>9490</v>
      </c>
      <c r="C3947" t="s">
        <v>41</v>
      </c>
      <c r="D3947">
        <v>782244288</v>
      </c>
      <c r="E3947" t="s">
        <v>33</v>
      </c>
      <c r="F3947" t="s">
        <v>45</v>
      </c>
      <c r="G3947" t="s">
        <v>19341</v>
      </c>
      <c r="H3947">
        <v>112443381</v>
      </c>
      <c r="I3947">
        <v>756661000</v>
      </c>
      <c r="J3947" t="s">
        <v>19342</v>
      </c>
      <c r="K3947" t="s">
        <v>36</v>
      </c>
      <c r="L3947" t="s">
        <v>1196</v>
      </c>
      <c r="M3947" t="s">
        <v>2776</v>
      </c>
      <c r="N3947" t="s">
        <v>16530</v>
      </c>
      <c r="O3947" s="70">
        <v>0.33333333333333331</v>
      </c>
      <c r="P3947" t="s">
        <v>45</v>
      </c>
      <c r="Q3947" t="s">
        <v>18631</v>
      </c>
      <c r="R3947" s="72">
        <v>0.35069444444444442</v>
      </c>
      <c r="T3947">
        <v>2211251748396</v>
      </c>
      <c r="U3947">
        <v>0</v>
      </c>
    </row>
    <row r="3948" spans="1:21">
      <c r="A3948" s="22">
        <v>45982</v>
      </c>
      <c r="B3948" t="s">
        <v>2734</v>
      </c>
      <c r="C3948" t="s">
        <v>70</v>
      </c>
      <c r="D3948">
        <v>755877260</v>
      </c>
      <c r="E3948" t="s">
        <v>33</v>
      </c>
      <c r="F3948" t="s">
        <v>45</v>
      </c>
      <c r="G3948" t="s">
        <v>14765</v>
      </c>
      <c r="H3948">
        <v>737882093</v>
      </c>
      <c r="I3948">
        <v>737882093</v>
      </c>
      <c r="J3948" t="s">
        <v>19343</v>
      </c>
      <c r="K3948" t="s">
        <v>36</v>
      </c>
      <c r="L3948" t="s">
        <v>3959</v>
      </c>
      <c r="M3948" t="s">
        <v>18417</v>
      </c>
      <c r="N3948" t="s">
        <v>16530</v>
      </c>
      <c r="O3948" s="70">
        <v>0.375</v>
      </c>
      <c r="P3948" t="s">
        <v>67</v>
      </c>
      <c r="Q3948" t="s">
        <v>18631</v>
      </c>
      <c r="R3948" s="72">
        <v>0.35625000000000001</v>
      </c>
      <c r="T3948">
        <v>0</v>
      </c>
      <c r="U3948" t="s">
        <v>4247</v>
      </c>
    </row>
    <row r="3949" spans="1:21">
      <c r="A3949" s="22">
        <v>45982</v>
      </c>
      <c r="B3949" t="s">
        <v>18089</v>
      </c>
      <c r="C3949" t="s">
        <v>17921</v>
      </c>
      <c r="D3949">
        <v>254733911728</v>
      </c>
      <c r="E3949" t="s">
        <v>33</v>
      </c>
      <c r="F3949" t="s">
        <v>45</v>
      </c>
      <c r="G3949" t="s">
        <v>19344</v>
      </c>
      <c r="H3949">
        <v>254734867723</v>
      </c>
      <c r="I3949">
        <v>254723382197</v>
      </c>
      <c r="J3949" t="s">
        <v>19345</v>
      </c>
      <c r="K3949" t="s">
        <v>36</v>
      </c>
      <c r="L3949" t="s">
        <v>3918</v>
      </c>
      <c r="M3949" t="s">
        <v>19346</v>
      </c>
      <c r="N3949" t="s">
        <v>16536</v>
      </c>
      <c r="O3949" s="70">
        <v>0.375</v>
      </c>
      <c r="P3949" t="s">
        <v>45</v>
      </c>
      <c r="Q3949" t="s">
        <v>18631</v>
      </c>
      <c r="R3949" s="72">
        <v>0.36458333333333331</v>
      </c>
      <c r="T3949">
        <v>2211251748417</v>
      </c>
      <c r="U3949">
        <v>0</v>
      </c>
    </row>
    <row r="3950" spans="1:21" hidden="1">
      <c r="A3950" s="22">
        <v>45982</v>
      </c>
      <c r="B3950" t="s">
        <v>1599</v>
      </c>
      <c r="C3950" t="s">
        <v>41</v>
      </c>
      <c r="D3950">
        <v>782765791</v>
      </c>
      <c r="E3950" t="s">
        <v>33</v>
      </c>
      <c r="F3950" t="s">
        <v>45</v>
      </c>
      <c r="G3950" t="s">
        <v>19347</v>
      </c>
      <c r="H3950">
        <v>787646823</v>
      </c>
      <c r="I3950">
        <v>711110666</v>
      </c>
      <c r="J3950" t="s">
        <v>19348</v>
      </c>
      <c r="K3950" t="s">
        <v>36</v>
      </c>
      <c r="L3950" t="s">
        <v>4076</v>
      </c>
      <c r="M3950" t="s">
        <v>17048</v>
      </c>
      <c r="N3950" t="s">
        <v>16530</v>
      </c>
      <c r="O3950" s="70">
        <v>0.33333333333333331</v>
      </c>
      <c r="P3950" t="s">
        <v>45</v>
      </c>
      <c r="Q3950" t="s">
        <v>18631</v>
      </c>
      <c r="R3950" s="72">
        <v>0.38194444444444442</v>
      </c>
      <c r="T3950">
        <v>2211251748458</v>
      </c>
      <c r="U3950">
        <v>0</v>
      </c>
    </row>
    <row r="3951" spans="1:21">
      <c r="A3951" s="22">
        <v>45982</v>
      </c>
      <c r="B3951" t="s">
        <v>5177</v>
      </c>
      <c r="C3951" t="s">
        <v>1131</v>
      </c>
      <c r="D3951">
        <v>735748894</v>
      </c>
      <c r="E3951" t="s">
        <v>33</v>
      </c>
      <c r="F3951" t="s">
        <v>45</v>
      </c>
      <c r="G3951" t="s">
        <v>19349</v>
      </c>
      <c r="H3951">
        <v>706059192</v>
      </c>
      <c r="I3951">
        <v>706059192</v>
      </c>
      <c r="J3951" t="s">
        <v>19350</v>
      </c>
      <c r="K3951" t="s">
        <v>36</v>
      </c>
      <c r="L3951" t="s">
        <v>4004</v>
      </c>
      <c r="M3951" t="s">
        <v>1246</v>
      </c>
      <c r="N3951" t="s">
        <v>16533</v>
      </c>
      <c r="O3951" s="70">
        <v>0.45833333333333331</v>
      </c>
      <c r="P3951" t="s">
        <v>45</v>
      </c>
      <c r="Q3951" t="s">
        <v>18631</v>
      </c>
      <c r="R3951" s="72">
        <v>0.53611111111111109</v>
      </c>
      <c r="T3951">
        <v>2211251748970</v>
      </c>
      <c r="U3951">
        <v>0</v>
      </c>
    </row>
    <row r="3952" spans="1:21">
      <c r="A3952" s="22">
        <v>45982</v>
      </c>
      <c r="B3952" t="s">
        <v>19351</v>
      </c>
      <c r="C3952" t="s">
        <v>1166</v>
      </c>
      <c r="D3952">
        <v>752222232</v>
      </c>
      <c r="E3952" t="s">
        <v>33</v>
      </c>
      <c r="F3952" t="s">
        <v>45</v>
      </c>
      <c r="G3952" t="s">
        <v>18079</v>
      </c>
      <c r="H3952">
        <v>738583148</v>
      </c>
      <c r="I3952">
        <v>738583148</v>
      </c>
      <c r="J3952" t="s">
        <v>19352</v>
      </c>
      <c r="K3952" t="s">
        <v>36</v>
      </c>
      <c r="L3952" t="s">
        <v>1196</v>
      </c>
      <c r="M3952" t="s">
        <v>19353</v>
      </c>
      <c r="N3952" t="s">
        <v>16530</v>
      </c>
      <c r="O3952" s="70">
        <v>0.41666666666666669</v>
      </c>
      <c r="P3952" t="s">
        <v>45</v>
      </c>
      <c r="Q3952" t="s">
        <v>18631</v>
      </c>
      <c r="R3952" s="72">
        <v>0.39583333333333331</v>
      </c>
      <c r="T3952">
        <v>2211251748500</v>
      </c>
      <c r="U3952">
        <v>0</v>
      </c>
    </row>
    <row r="3953" spans="1:23" hidden="1">
      <c r="A3953" s="22">
        <v>45982</v>
      </c>
      <c r="B3953" t="s">
        <v>1587</v>
      </c>
      <c r="C3953" t="s">
        <v>41</v>
      </c>
      <c r="D3953">
        <v>789026673</v>
      </c>
      <c r="E3953" t="s">
        <v>33</v>
      </c>
      <c r="F3953" t="s">
        <v>3886</v>
      </c>
      <c r="G3953" t="s">
        <v>3285</v>
      </c>
      <c r="H3953">
        <v>722543747</v>
      </c>
      <c r="I3953">
        <v>722543747</v>
      </c>
      <c r="J3953" t="s">
        <v>6045</v>
      </c>
      <c r="K3953" t="s">
        <v>36</v>
      </c>
      <c r="L3953" t="s">
        <v>3896</v>
      </c>
      <c r="M3953" t="s">
        <v>2843</v>
      </c>
      <c r="N3953" t="s">
        <v>16535</v>
      </c>
      <c r="O3953" s="70">
        <v>0.375</v>
      </c>
      <c r="P3953" t="s">
        <v>3886</v>
      </c>
      <c r="R3953"/>
      <c r="U3953"/>
    </row>
    <row r="3954" spans="1:23" hidden="1">
      <c r="A3954" s="22">
        <v>45982</v>
      </c>
      <c r="B3954" t="s">
        <v>6027</v>
      </c>
      <c r="C3954" t="s">
        <v>41</v>
      </c>
      <c r="D3954">
        <v>789026673</v>
      </c>
      <c r="E3954" t="s">
        <v>33</v>
      </c>
      <c r="F3954" t="s">
        <v>3886</v>
      </c>
      <c r="G3954" t="s">
        <v>4866</v>
      </c>
      <c r="H3954">
        <v>701218286</v>
      </c>
      <c r="I3954">
        <v>701218286</v>
      </c>
      <c r="J3954" t="s">
        <v>19354</v>
      </c>
      <c r="K3954" t="s">
        <v>36</v>
      </c>
      <c r="L3954" t="s">
        <v>3896</v>
      </c>
      <c r="M3954" t="s">
        <v>2843</v>
      </c>
      <c r="N3954" t="s">
        <v>16535</v>
      </c>
      <c r="O3954" s="70">
        <v>0.45833333333333331</v>
      </c>
      <c r="P3954" t="s">
        <v>3886</v>
      </c>
      <c r="R3954"/>
      <c r="U3954"/>
    </row>
    <row r="3955" spans="1:23" hidden="1">
      <c r="A3955" s="22">
        <v>45982</v>
      </c>
      <c r="B3955" t="s">
        <v>6027</v>
      </c>
      <c r="C3955" t="s">
        <v>41</v>
      </c>
      <c r="D3955">
        <v>789026673</v>
      </c>
      <c r="E3955" t="s">
        <v>33</v>
      </c>
      <c r="F3955" t="s">
        <v>3886</v>
      </c>
      <c r="G3955" t="s">
        <v>8082</v>
      </c>
      <c r="H3955">
        <v>738824370</v>
      </c>
      <c r="I3955">
        <v>738824370</v>
      </c>
      <c r="J3955" t="s">
        <v>19355</v>
      </c>
      <c r="K3955" t="s">
        <v>36</v>
      </c>
      <c r="L3955" t="s">
        <v>3896</v>
      </c>
      <c r="M3955" t="s">
        <v>2843</v>
      </c>
      <c r="N3955" t="s">
        <v>16535</v>
      </c>
      <c r="O3955" s="70">
        <v>0.5</v>
      </c>
      <c r="P3955" t="s">
        <v>3886</v>
      </c>
      <c r="R3955"/>
      <c r="U3955"/>
    </row>
    <row r="3956" spans="1:23" hidden="1">
      <c r="A3956" s="22">
        <v>45982</v>
      </c>
      <c r="B3956" t="s">
        <v>1587</v>
      </c>
      <c r="C3956" t="s">
        <v>41</v>
      </c>
      <c r="D3956">
        <v>789026673</v>
      </c>
      <c r="E3956" t="s">
        <v>33</v>
      </c>
      <c r="F3956" t="s">
        <v>3886</v>
      </c>
      <c r="G3956" t="s">
        <v>3290</v>
      </c>
      <c r="H3956">
        <v>745223173</v>
      </c>
      <c r="I3956">
        <v>745223173</v>
      </c>
      <c r="J3956" t="s">
        <v>19356</v>
      </c>
      <c r="K3956" t="s">
        <v>36</v>
      </c>
      <c r="L3956" t="s">
        <v>3896</v>
      </c>
      <c r="M3956" t="s">
        <v>2843</v>
      </c>
      <c r="N3956" t="s">
        <v>16535</v>
      </c>
      <c r="O3956" s="70">
        <v>0.41666666666666669</v>
      </c>
      <c r="P3956" t="s">
        <v>3886</v>
      </c>
      <c r="R3956"/>
      <c r="U3956"/>
    </row>
    <row r="3957" spans="1:23">
      <c r="A3957" s="22">
        <v>45982</v>
      </c>
      <c r="B3957" t="s">
        <v>19308</v>
      </c>
      <c r="C3957" t="s">
        <v>1112</v>
      </c>
      <c r="D3957">
        <v>254789457580</v>
      </c>
      <c r="E3957" t="s">
        <v>33</v>
      </c>
      <c r="F3957" t="s">
        <v>45</v>
      </c>
      <c r="G3957" t="s">
        <v>19357</v>
      </c>
      <c r="H3957">
        <v>254780247432</v>
      </c>
      <c r="I3957">
        <v>254780247432</v>
      </c>
      <c r="J3957" t="s">
        <v>19358</v>
      </c>
      <c r="K3957" t="s">
        <v>19359</v>
      </c>
      <c r="L3957" t="s">
        <v>37</v>
      </c>
      <c r="M3957" t="s">
        <v>2788</v>
      </c>
      <c r="N3957" t="s">
        <v>16528</v>
      </c>
      <c r="O3957" s="70">
        <v>0.75</v>
      </c>
      <c r="P3957" t="s">
        <v>67</v>
      </c>
      <c r="Q3957" t="s">
        <v>18631</v>
      </c>
      <c r="R3957" t="s">
        <v>19360</v>
      </c>
      <c r="T3957">
        <v>0</v>
      </c>
      <c r="U3957" t="s">
        <v>4247</v>
      </c>
    </row>
    <row r="3958" spans="1:23" hidden="1">
      <c r="A3958" s="22">
        <v>45982</v>
      </c>
      <c r="B3958" t="s">
        <v>6027</v>
      </c>
      <c r="C3958" t="s">
        <v>41</v>
      </c>
      <c r="D3958">
        <v>789026673</v>
      </c>
      <c r="E3958" t="s">
        <v>33</v>
      </c>
      <c r="F3958" t="s">
        <v>3886</v>
      </c>
      <c r="G3958" t="s">
        <v>19361</v>
      </c>
      <c r="H3958">
        <v>720410375</v>
      </c>
      <c r="I3958">
        <v>720410375</v>
      </c>
      <c r="J3958" t="s">
        <v>19362</v>
      </c>
      <c r="K3958" t="s">
        <v>36</v>
      </c>
      <c r="L3958" t="s">
        <v>3896</v>
      </c>
      <c r="M3958" t="s">
        <v>2843</v>
      </c>
      <c r="N3958" t="s">
        <v>16535</v>
      </c>
      <c r="O3958" s="70">
        <v>0.58333333333333337</v>
      </c>
      <c r="P3958" t="s">
        <v>3886</v>
      </c>
      <c r="R3958"/>
      <c r="U3958"/>
    </row>
    <row r="3959" spans="1:23" hidden="1">
      <c r="A3959" s="22">
        <v>45982</v>
      </c>
      <c r="B3959" t="s">
        <v>1587</v>
      </c>
      <c r="C3959" t="s">
        <v>41</v>
      </c>
      <c r="D3959">
        <v>789026673</v>
      </c>
      <c r="E3959" t="s">
        <v>33</v>
      </c>
      <c r="F3959" t="s">
        <v>3886</v>
      </c>
      <c r="G3959" t="s">
        <v>16718</v>
      </c>
      <c r="H3959">
        <v>719484661</v>
      </c>
      <c r="I3959">
        <v>719484661</v>
      </c>
      <c r="J3959" t="s">
        <v>19363</v>
      </c>
      <c r="K3959" t="s">
        <v>36</v>
      </c>
      <c r="L3959" t="s">
        <v>3896</v>
      </c>
      <c r="M3959" t="s">
        <v>2843</v>
      </c>
      <c r="N3959" t="s">
        <v>16535</v>
      </c>
      <c r="O3959" s="70">
        <v>0.58333333333333337</v>
      </c>
      <c r="P3959" t="s">
        <v>3886</v>
      </c>
      <c r="R3959"/>
      <c r="U3959"/>
    </row>
    <row r="3960" spans="1:23" hidden="1">
      <c r="A3960" s="22">
        <v>45982</v>
      </c>
      <c r="B3960" t="s">
        <v>1587</v>
      </c>
      <c r="C3960" t="s">
        <v>41</v>
      </c>
      <c r="D3960">
        <v>789026673</v>
      </c>
      <c r="E3960" t="s">
        <v>33</v>
      </c>
      <c r="F3960" t="s">
        <v>3886</v>
      </c>
      <c r="G3960" t="s">
        <v>19364</v>
      </c>
      <c r="H3960">
        <v>733958045</v>
      </c>
      <c r="I3960">
        <v>733958045</v>
      </c>
      <c r="J3960" t="s">
        <v>19365</v>
      </c>
      <c r="K3960" t="s">
        <v>36</v>
      </c>
      <c r="L3960" t="s">
        <v>3896</v>
      </c>
      <c r="M3960" t="s">
        <v>2843</v>
      </c>
      <c r="N3960" t="s">
        <v>16535</v>
      </c>
      <c r="O3960" s="70">
        <v>0.58333333333333337</v>
      </c>
      <c r="P3960" t="s">
        <v>3886</v>
      </c>
      <c r="R3960"/>
      <c r="U3960"/>
    </row>
    <row r="3961" spans="1:23" hidden="1">
      <c r="A3961" s="22">
        <v>45983</v>
      </c>
      <c r="B3961" t="s">
        <v>4381</v>
      </c>
      <c r="C3961" t="s">
        <v>41</v>
      </c>
      <c r="D3961">
        <v>788401220</v>
      </c>
      <c r="E3961" t="s">
        <v>33</v>
      </c>
      <c r="F3961" t="s">
        <v>45</v>
      </c>
      <c r="G3961" t="s">
        <v>19366</v>
      </c>
      <c r="H3961">
        <v>738940385</v>
      </c>
      <c r="I3961">
        <v>741486212</v>
      </c>
      <c r="J3961" t="s">
        <v>19367</v>
      </c>
      <c r="K3961" t="s">
        <v>36</v>
      </c>
      <c r="L3961" t="s">
        <v>4384</v>
      </c>
      <c r="M3961" t="s">
        <v>19368</v>
      </c>
      <c r="N3961" t="s">
        <v>16530</v>
      </c>
      <c r="O3961" s="70">
        <v>0.41666666666666669</v>
      </c>
      <c r="P3961" t="s">
        <v>45</v>
      </c>
      <c r="Q3961" t="s">
        <v>18631</v>
      </c>
      <c r="R3961" s="71">
        <v>0.41111111111111109</v>
      </c>
      <c r="S3961" t="s">
        <v>45</v>
      </c>
      <c r="T3961">
        <v>2211251748545</v>
      </c>
      <c r="U3961"/>
      <c r="V3961" t="s">
        <v>53</v>
      </c>
      <c r="W3961" t="s">
        <v>16530</v>
      </c>
    </row>
    <row r="3962" spans="1:23" hidden="1">
      <c r="A3962" s="22">
        <v>45983</v>
      </c>
      <c r="B3962" t="s">
        <v>4381</v>
      </c>
      <c r="C3962" t="s">
        <v>41</v>
      </c>
      <c r="D3962">
        <v>788401220</v>
      </c>
      <c r="E3962" t="s">
        <v>33</v>
      </c>
      <c r="F3962" t="s">
        <v>45</v>
      </c>
      <c r="G3962" t="s">
        <v>19369</v>
      </c>
      <c r="I3962">
        <v>713174311</v>
      </c>
      <c r="J3962" t="s">
        <v>19370</v>
      </c>
      <c r="K3962" t="s">
        <v>36</v>
      </c>
      <c r="L3962" t="s">
        <v>4384</v>
      </c>
      <c r="M3962" t="s">
        <v>4391</v>
      </c>
      <c r="N3962" t="s">
        <v>16530</v>
      </c>
      <c r="O3962" s="70">
        <v>0.41666666666666669</v>
      </c>
      <c r="P3962" t="s">
        <v>45</v>
      </c>
      <c r="Q3962" t="s">
        <v>18631</v>
      </c>
      <c r="R3962" s="71">
        <v>0.41736111111111113</v>
      </c>
      <c r="S3962" t="s">
        <v>45</v>
      </c>
      <c r="T3962">
        <v>2211251748564</v>
      </c>
      <c r="U3962"/>
      <c r="V3962" t="s">
        <v>53</v>
      </c>
      <c r="W3962" t="s">
        <v>16530</v>
      </c>
    </row>
    <row r="3963" spans="1:23" hidden="1">
      <c r="A3963" s="22">
        <v>45983</v>
      </c>
      <c r="B3963" t="s">
        <v>4381</v>
      </c>
      <c r="C3963" t="s">
        <v>41</v>
      </c>
      <c r="D3963">
        <v>788401220</v>
      </c>
      <c r="E3963" t="s">
        <v>33</v>
      </c>
      <c r="F3963" t="s">
        <v>45</v>
      </c>
      <c r="G3963" t="s">
        <v>19371</v>
      </c>
      <c r="I3963">
        <v>719683093</v>
      </c>
      <c r="J3963" t="s">
        <v>19372</v>
      </c>
      <c r="K3963" t="s">
        <v>36</v>
      </c>
      <c r="L3963" t="s">
        <v>4384</v>
      </c>
      <c r="M3963" t="s">
        <v>4391</v>
      </c>
      <c r="N3963" t="s">
        <v>16530</v>
      </c>
      <c r="O3963" s="70">
        <v>0.41666666666666669</v>
      </c>
      <c r="P3963" t="s">
        <v>39</v>
      </c>
      <c r="Q3963" t="s">
        <v>18631</v>
      </c>
      <c r="R3963" s="71">
        <v>0.4201388888888889</v>
      </c>
      <c r="U3963"/>
    </row>
    <row r="3964" spans="1:23" hidden="1">
      <c r="A3964" s="22">
        <v>45983</v>
      </c>
      <c r="B3964" t="s">
        <v>47</v>
      </c>
      <c r="C3964" t="s">
        <v>41</v>
      </c>
      <c r="D3964">
        <v>735633807</v>
      </c>
      <c r="E3964" t="s">
        <v>33</v>
      </c>
      <c r="F3964" t="s">
        <v>45</v>
      </c>
      <c r="G3964" t="s">
        <v>19373</v>
      </c>
      <c r="H3964">
        <v>739496687</v>
      </c>
      <c r="I3964">
        <v>739496687</v>
      </c>
      <c r="J3964" t="s">
        <v>19374</v>
      </c>
      <c r="K3964" t="s">
        <v>36</v>
      </c>
      <c r="L3964" t="s">
        <v>1196</v>
      </c>
      <c r="M3964" t="s">
        <v>2189</v>
      </c>
      <c r="N3964" t="s">
        <v>16530</v>
      </c>
      <c r="O3964" s="70">
        <v>0.33333333333333331</v>
      </c>
      <c r="P3964" t="s">
        <v>45</v>
      </c>
      <c r="Q3964" t="s">
        <v>18631</v>
      </c>
      <c r="R3964" s="71">
        <v>0.38680555555555557</v>
      </c>
      <c r="S3964" t="s">
        <v>45</v>
      </c>
      <c r="T3964">
        <v>2211251748468</v>
      </c>
      <c r="U3964"/>
      <c r="V3964" t="s">
        <v>53</v>
      </c>
      <c r="W3964" t="s">
        <v>16530</v>
      </c>
    </row>
    <row r="3965" spans="1:23" hidden="1">
      <c r="A3965" s="22">
        <v>45983</v>
      </c>
      <c r="B3965" t="s">
        <v>47</v>
      </c>
      <c r="C3965" t="s">
        <v>41</v>
      </c>
      <c r="D3965">
        <v>738633807</v>
      </c>
      <c r="E3965" t="s">
        <v>33</v>
      </c>
      <c r="F3965" t="s">
        <v>45</v>
      </c>
      <c r="G3965" t="s">
        <v>19375</v>
      </c>
      <c r="H3965">
        <v>726293256</v>
      </c>
      <c r="I3965">
        <v>726293256</v>
      </c>
      <c r="J3965" t="s">
        <v>19376</v>
      </c>
      <c r="K3965" t="s">
        <v>36</v>
      </c>
      <c r="L3965" t="s">
        <v>3942</v>
      </c>
      <c r="M3965" t="s">
        <v>17351</v>
      </c>
      <c r="N3965" t="s">
        <v>16530</v>
      </c>
      <c r="O3965" s="70">
        <v>0.375</v>
      </c>
      <c r="P3965" t="s">
        <v>39</v>
      </c>
      <c r="Q3965" t="s">
        <v>18631</v>
      </c>
      <c r="R3965" s="71">
        <v>0.46527777777777779</v>
      </c>
      <c r="U3965"/>
    </row>
    <row r="3966" spans="1:23" hidden="1">
      <c r="A3966" s="22">
        <v>45983</v>
      </c>
      <c r="B3966" t="s">
        <v>47</v>
      </c>
      <c r="C3966" t="s">
        <v>41</v>
      </c>
      <c r="D3966">
        <v>735633807</v>
      </c>
      <c r="E3966" t="s">
        <v>33</v>
      </c>
      <c r="F3966" t="s">
        <v>45</v>
      </c>
      <c r="G3966" t="s">
        <v>19377</v>
      </c>
      <c r="H3966">
        <v>736607013</v>
      </c>
      <c r="I3966">
        <v>736607013</v>
      </c>
      <c r="J3966" t="s">
        <v>19378</v>
      </c>
      <c r="K3966" t="s">
        <v>36</v>
      </c>
      <c r="L3966" t="s">
        <v>3959</v>
      </c>
      <c r="M3966" t="s">
        <v>19379</v>
      </c>
      <c r="N3966" t="s">
        <v>16530</v>
      </c>
      <c r="O3966" s="70">
        <v>0.375</v>
      </c>
      <c r="P3966" t="s">
        <v>45</v>
      </c>
      <c r="Q3966" t="s">
        <v>18631</v>
      </c>
      <c r="R3966"/>
      <c r="S3966" t="s">
        <v>45</v>
      </c>
      <c r="T3966">
        <v>2211251748486</v>
      </c>
      <c r="U3966"/>
      <c r="V3966" t="s">
        <v>46</v>
      </c>
      <c r="W3966" t="s">
        <v>16530</v>
      </c>
    </row>
    <row r="3967" spans="1:23" hidden="1">
      <c r="A3967" s="22">
        <v>45983</v>
      </c>
      <c r="B3967" t="s">
        <v>4381</v>
      </c>
      <c r="C3967" t="s">
        <v>41</v>
      </c>
      <c r="D3967">
        <v>788401220</v>
      </c>
      <c r="E3967" t="s">
        <v>33</v>
      </c>
      <c r="F3967" t="s">
        <v>45</v>
      </c>
      <c r="G3967" t="s">
        <v>19380</v>
      </c>
      <c r="I3967">
        <v>768230110</v>
      </c>
      <c r="J3967" t="s">
        <v>19381</v>
      </c>
      <c r="K3967" t="s">
        <v>36</v>
      </c>
      <c r="L3967" t="s">
        <v>4384</v>
      </c>
      <c r="M3967" t="s">
        <v>19382</v>
      </c>
      <c r="N3967" t="s">
        <v>16530</v>
      </c>
      <c r="O3967" s="70">
        <v>0.5</v>
      </c>
      <c r="P3967" t="s">
        <v>45</v>
      </c>
      <c r="Q3967" t="s">
        <v>18631</v>
      </c>
      <c r="R3967" s="71">
        <v>0.47708333333333336</v>
      </c>
      <c r="S3967" t="s">
        <v>45</v>
      </c>
      <c r="T3967">
        <v>2211251748769</v>
      </c>
      <c r="U3967"/>
      <c r="V3967" t="s">
        <v>53</v>
      </c>
      <c r="W3967" t="s">
        <v>16530</v>
      </c>
    </row>
    <row r="3968" spans="1:23">
      <c r="A3968" s="22">
        <v>45983</v>
      </c>
      <c r="B3968" t="s">
        <v>510</v>
      </c>
      <c r="C3968" t="s">
        <v>1159</v>
      </c>
      <c r="D3968">
        <v>254732277238</v>
      </c>
      <c r="E3968" t="s">
        <v>33</v>
      </c>
      <c r="F3968" t="s">
        <v>45</v>
      </c>
      <c r="G3968" t="s">
        <v>19383</v>
      </c>
      <c r="H3968">
        <v>254713517546</v>
      </c>
      <c r="I3968">
        <v>254713517546</v>
      </c>
      <c r="J3968" t="s">
        <v>19384</v>
      </c>
      <c r="K3968" t="s">
        <v>36</v>
      </c>
      <c r="L3968" t="s">
        <v>3896</v>
      </c>
      <c r="M3968" t="s">
        <v>1202</v>
      </c>
      <c r="N3968" t="s">
        <v>16530</v>
      </c>
      <c r="O3968" s="70">
        <v>0.45833333333333331</v>
      </c>
      <c r="P3968" t="s">
        <v>39</v>
      </c>
      <c r="Q3968" t="s">
        <v>18631</v>
      </c>
      <c r="R3968" s="71">
        <v>0.45208333333333334</v>
      </c>
      <c r="U3968"/>
    </row>
    <row r="3969" spans="1:23" hidden="1">
      <c r="A3969" s="22">
        <v>45983</v>
      </c>
      <c r="B3969" t="s">
        <v>2317</v>
      </c>
      <c r="C3969" t="s">
        <v>41</v>
      </c>
      <c r="D3969">
        <v>107393991</v>
      </c>
      <c r="E3969" t="s">
        <v>33</v>
      </c>
      <c r="F3969" t="s">
        <v>45</v>
      </c>
      <c r="G3969" t="s">
        <v>19385</v>
      </c>
      <c r="H3969">
        <v>103030356</v>
      </c>
      <c r="I3969">
        <v>757489686</v>
      </c>
      <c r="J3969" t="s">
        <v>19386</v>
      </c>
      <c r="K3969" t="s">
        <v>36</v>
      </c>
      <c r="L3969" t="s">
        <v>4076</v>
      </c>
      <c r="M3969" t="s">
        <v>19387</v>
      </c>
      <c r="N3969" t="s">
        <v>16530</v>
      </c>
      <c r="O3969" s="70">
        <v>0.375</v>
      </c>
      <c r="P3969" t="s">
        <v>45</v>
      </c>
      <c r="Q3969" t="s">
        <v>18631</v>
      </c>
      <c r="R3969" s="71">
        <v>0.48819444444444443</v>
      </c>
      <c r="S3969" t="s">
        <v>45</v>
      </c>
      <c r="T3969">
        <v>2211251748804</v>
      </c>
      <c r="U3969"/>
      <c r="V3969" t="s">
        <v>53</v>
      </c>
      <c r="W3969" t="s">
        <v>16530</v>
      </c>
    </row>
    <row r="3970" spans="1:23" hidden="1">
      <c r="A3970" s="22">
        <v>45983</v>
      </c>
      <c r="B3970" t="s">
        <v>1690</v>
      </c>
      <c r="C3970" t="s">
        <v>41</v>
      </c>
      <c r="D3970">
        <v>784289098</v>
      </c>
      <c r="E3970" t="s">
        <v>33</v>
      </c>
      <c r="F3970" t="s">
        <v>45</v>
      </c>
      <c r="G3970" t="s">
        <v>19388</v>
      </c>
      <c r="H3970">
        <v>734401171</v>
      </c>
      <c r="I3970">
        <v>734401171</v>
      </c>
      <c r="J3970" t="s">
        <v>18762</v>
      </c>
      <c r="K3970" t="s">
        <v>36</v>
      </c>
      <c r="L3970" t="s">
        <v>3896</v>
      </c>
      <c r="M3970" t="s">
        <v>3428</v>
      </c>
      <c r="N3970" t="s">
        <v>16530</v>
      </c>
      <c r="O3970" s="70">
        <v>0.625</v>
      </c>
      <c r="P3970" t="s">
        <v>67</v>
      </c>
      <c r="Q3970" t="s">
        <v>18631</v>
      </c>
      <c r="R3970" s="71">
        <v>0.41458333333333336</v>
      </c>
      <c r="S3970" t="s">
        <v>67</v>
      </c>
      <c r="T3970">
        <v>1711251738074</v>
      </c>
      <c r="U3970" t="s">
        <v>114</v>
      </c>
    </row>
    <row r="3971" spans="1:23" hidden="1">
      <c r="A3971" s="22">
        <v>45983</v>
      </c>
      <c r="B3971" t="s">
        <v>2309</v>
      </c>
      <c r="C3971" t="s">
        <v>41</v>
      </c>
      <c r="D3971">
        <v>789753094</v>
      </c>
      <c r="E3971" t="s">
        <v>33</v>
      </c>
      <c r="F3971" t="s">
        <v>45</v>
      </c>
      <c r="G3971" t="s">
        <v>19389</v>
      </c>
      <c r="I3971">
        <v>743194917</v>
      </c>
      <c r="J3971" t="s">
        <v>19390</v>
      </c>
      <c r="K3971" t="s">
        <v>36</v>
      </c>
      <c r="L3971" t="s">
        <v>19391</v>
      </c>
      <c r="M3971" t="s">
        <v>19392</v>
      </c>
      <c r="N3971" t="s">
        <v>16530</v>
      </c>
      <c r="O3971" s="70">
        <v>0.41666666666666669</v>
      </c>
      <c r="P3971" t="s">
        <v>45</v>
      </c>
      <c r="Q3971" t="s">
        <v>18631</v>
      </c>
      <c r="R3971" s="71">
        <v>0.41944444444444445</v>
      </c>
      <c r="S3971" t="s">
        <v>45</v>
      </c>
      <c r="T3971">
        <v>2211251748574</v>
      </c>
      <c r="U3971"/>
      <c r="V3971" t="s">
        <v>46</v>
      </c>
      <c r="W3971" t="s">
        <v>16530</v>
      </c>
    </row>
    <row r="3972" spans="1:23" hidden="1">
      <c r="A3972" s="22">
        <v>45983</v>
      </c>
      <c r="B3972" t="s">
        <v>282</v>
      </c>
      <c r="C3972" t="s">
        <v>41</v>
      </c>
      <c r="D3972">
        <v>100822172</v>
      </c>
      <c r="E3972" t="s">
        <v>33</v>
      </c>
      <c r="F3972" t="s">
        <v>45</v>
      </c>
      <c r="G3972" t="s">
        <v>13548</v>
      </c>
      <c r="H3972">
        <v>781362522</v>
      </c>
      <c r="I3972">
        <v>720982971</v>
      </c>
      <c r="J3972" t="s">
        <v>19393</v>
      </c>
      <c r="K3972" t="s">
        <v>36</v>
      </c>
      <c r="L3972" t="s">
        <v>19394</v>
      </c>
      <c r="M3972" t="s">
        <v>19395</v>
      </c>
      <c r="N3972" t="s">
        <v>16533</v>
      </c>
      <c r="O3972" s="70">
        <v>0.5</v>
      </c>
      <c r="P3972" t="s">
        <v>45</v>
      </c>
      <c r="Q3972" t="s">
        <v>18631</v>
      </c>
      <c r="R3972" s="71">
        <v>0.44583333333333336</v>
      </c>
      <c r="S3972" t="s">
        <v>45</v>
      </c>
      <c r="T3972">
        <v>2211251748662</v>
      </c>
      <c r="U3972"/>
      <c r="V3972" t="s">
        <v>46</v>
      </c>
      <c r="W3972" t="s">
        <v>16530</v>
      </c>
    </row>
    <row r="3973" spans="1:23" hidden="1">
      <c r="A3973" s="22">
        <v>45983</v>
      </c>
      <c r="B3973" t="s">
        <v>282</v>
      </c>
      <c r="C3973" t="s">
        <v>41</v>
      </c>
      <c r="D3973">
        <v>100822172</v>
      </c>
      <c r="E3973" t="s">
        <v>33</v>
      </c>
      <c r="F3973" t="s">
        <v>45</v>
      </c>
      <c r="G3973" t="s">
        <v>19396</v>
      </c>
      <c r="H3973">
        <v>758048222</v>
      </c>
      <c r="I3973">
        <v>791536911</v>
      </c>
      <c r="J3973" t="s">
        <v>19397</v>
      </c>
      <c r="K3973" t="s">
        <v>36</v>
      </c>
      <c r="L3973" t="s">
        <v>1196</v>
      </c>
      <c r="M3973" t="s">
        <v>19398</v>
      </c>
      <c r="N3973" t="s">
        <v>16539</v>
      </c>
      <c r="O3973" s="70">
        <v>0.54166666666666663</v>
      </c>
      <c r="P3973" t="s">
        <v>45</v>
      </c>
      <c r="Q3973" t="s">
        <v>18631</v>
      </c>
      <c r="R3973" s="71">
        <v>0.46041666666666664</v>
      </c>
      <c r="S3973" t="s">
        <v>45</v>
      </c>
      <c r="T3973">
        <v>2211251748726</v>
      </c>
      <c r="U3973"/>
      <c r="V3973" t="s">
        <v>53</v>
      </c>
      <c r="W3973" t="s">
        <v>16530</v>
      </c>
    </row>
    <row r="3974" spans="1:23" hidden="1">
      <c r="A3974" s="22">
        <v>45983</v>
      </c>
      <c r="B3974" t="s">
        <v>2309</v>
      </c>
      <c r="C3974" t="s">
        <v>41</v>
      </c>
      <c r="D3974">
        <v>789753094</v>
      </c>
      <c r="E3974" t="s">
        <v>33</v>
      </c>
      <c r="F3974" t="s">
        <v>45</v>
      </c>
      <c r="G3974" t="s">
        <v>19399</v>
      </c>
      <c r="H3974">
        <v>101680512</v>
      </c>
      <c r="I3974">
        <v>703713660</v>
      </c>
      <c r="J3974" t="s">
        <v>19400</v>
      </c>
      <c r="K3974" t="s">
        <v>36</v>
      </c>
      <c r="L3974" t="s">
        <v>3940</v>
      </c>
      <c r="M3974" t="s">
        <v>19401</v>
      </c>
      <c r="N3974" t="s">
        <v>16530</v>
      </c>
      <c r="O3974" s="70">
        <v>0.41666666666666669</v>
      </c>
      <c r="P3974" t="s">
        <v>45</v>
      </c>
      <c r="Q3974" t="s">
        <v>18631</v>
      </c>
      <c r="R3974" s="71">
        <v>0.46944444444444444</v>
      </c>
      <c r="S3974" t="s">
        <v>45</v>
      </c>
      <c r="T3974">
        <v>2211251748746</v>
      </c>
      <c r="U3974"/>
      <c r="V3974" t="s">
        <v>46</v>
      </c>
      <c r="W3974" t="s">
        <v>16530</v>
      </c>
    </row>
    <row r="3975" spans="1:23">
      <c r="A3975" s="22">
        <v>45983</v>
      </c>
      <c r="B3975" t="s">
        <v>6716</v>
      </c>
      <c r="C3975" t="s">
        <v>1107</v>
      </c>
      <c r="D3975">
        <v>762054008</v>
      </c>
      <c r="E3975" t="s">
        <v>33</v>
      </c>
      <c r="F3975" t="s">
        <v>45</v>
      </c>
      <c r="G3975" t="s">
        <v>19402</v>
      </c>
      <c r="I3975">
        <v>723708204</v>
      </c>
      <c r="J3975" t="s">
        <v>19403</v>
      </c>
      <c r="K3975" t="s">
        <v>36</v>
      </c>
      <c r="L3975" t="s">
        <v>3943</v>
      </c>
      <c r="M3975" t="s">
        <v>18145</v>
      </c>
      <c r="N3975" t="s">
        <v>16530</v>
      </c>
      <c r="O3975" s="70">
        <v>0.58333333333333337</v>
      </c>
      <c r="P3975" t="s">
        <v>39</v>
      </c>
      <c r="Q3975" t="s">
        <v>18631</v>
      </c>
      <c r="R3975" s="71">
        <v>0.42986111111111114</v>
      </c>
      <c r="U3975"/>
    </row>
    <row r="3976" spans="1:23">
      <c r="A3976" s="22">
        <v>45983</v>
      </c>
      <c r="B3976" t="s">
        <v>19351</v>
      </c>
      <c r="C3976" t="s">
        <v>1166</v>
      </c>
      <c r="D3976">
        <v>752222232</v>
      </c>
      <c r="E3976" t="s">
        <v>33</v>
      </c>
      <c r="F3976" t="s">
        <v>45</v>
      </c>
      <c r="G3976" t="s">
        <v>18079</v>
      </c>
      <c r="H3976">
        <v>738583148</v>
      </c>
      <c r="I3976">
        <v>714969666</v>
      </c>
      <c r="J3976" t="s">
        <v>19352</v>
      </c>
      <c r="K3976" t="s">
        <v>36</v>
      </c>
      <c r="L3976" t="s">
        <v>1200</v>
      </c>
      <c r="M3976" t="s">
        <v>19404</v>
      </c>
      <c r="N3976" t="s">
        <v>16530</v>
      </c>
      <c r="O3976" s="70">
        <v>0.45833333333333331</v>
      </c>
      <c r="P3976" t="s">
        <v>45</v>
      </c>
      <c r="Q3976" t="s">
        <v>18631</v>
      </c>
      <c r="R3976" s="71">
        <v>0.43472222222222223</v>
      </c>
      <c r="S3976" t="s">
        <v>45</v>
      </c>
      <c r="T3976">
        <v>2211251748799</v>
      </c>
      <c r="U3976"/>
      <c r="V3976" t="s">
        <v>53</v>
      </c>
      <c r="W3976" t="s">
        <v>16530</v>
      </c>
    </row>
    <row r="3977" spans="1:23" hidden="1">
      <c r="A3977" s="22">
        <v>45983</v>
      </c>
      <c r="B3977" t="s">
        <v>3923</v>
      </c>
      <c r="C3977" t="s">
        <v>41</v>
      </c>
      <c r="D3977">
        <v>102497828</v>
      </c>
      <c r="E3977" t="s">
        <v>33</v>
      </c>
      <c r="F3977" t="s">
        <v>45</v>
      </c>
      <c r="G3977" t="s">
        <v>11205</v>
      </c>
      <c r="H3977">
        <v>769619578</v>
      </c>
      <c r="I3977">
        <v>769619578</v>
      </c>
      <c r="J3977" t="s">
        <v>11206</v>
      </c>
      <c r="K3977" t="s">
        <v>36</v>
      </c>
      <c r="L3977" t="s">
        <v>3909</v>
      </c>
      <c r="M3977" t="s">
        <v>19405</v>
      </c>
      <c r="N3977" t="s">
        <v>16641</v>
      </c>
      <c r="O3977" s="70">
        <v>0.41666666666666669</v>
      </c>
      <c r="P3977" t="s">
        <v>45</v>
      </c>
      <c r="Q3977" t="s">
        <v>18631</v>
      </c>
      <c r="R3977" s="72">
        <v>0.54166666666666663</v>
      </c>
      <c r="T3977">
        <v>2211251749019</v>
      </c>
      <c r="U3977">
        <v>0</v>
      </c>
    </row>
    <row r="3978" spans="1:23">
      <c r="A3978" s="22">
        <v>45983</v>
      </c>
      <c r="B3978" t="s">
        <v>557</v>
      </c>
      <c r="C3978" t="s">
        <v>70</v>
      </c>
      <c r="D3978">
        <v>755877260</v>
      </c>
      <c r="E3978" t="s">
        <v>33</v>
      </c>
      <c r="F3978" t="s">
        <v>45</v>
      </c>
      <c r="G3978" t="s">
        <v>19407</v>
      </c>
      <c r="H3978">
        <v>754496448</v>
      </c>
      <c r="I3978">
        <v>754496448</v>
      </c>
      <c r="J3978" t="s">
        <v>19408</v>
      </c>
      <c r="K3978" t="s">
        <v>36</v>
      </c>
      <c r="L3978" t="s">
        <v>3959</v>
      </c>
      <c r="M3978" t="s">
        <v>927</v>
      </c>
      <c r="N3978" t="s">
        <v>16530</v>
      </c>
      <c r="O3978" s="70">
        <v>0.5</v>
      </c>
      <c r="P3978" t="s">
        <v>45</v>
      </c>
      <c r="Q3978" t="s">
        <v>18631</v>
      </c>
      <c r="R3978" s="72">
        <v>0.51944444444444449</v>
      </c>
      <c r="T3978">
        <v>2211251748895</v>
      </c>
      <c r="U3978">
        <v>0</v>
      </c>
    </row>
    <row r="3979" spans="1:23">
      <c r="A3979" s="22">
        <v>45983</v>
      </c>
      <c r="B3979" t="s">
        <v>642</v>
      </c>
      <c r="C3979" t="s">
        <v>70</v>
      </c>
      <c r="D3979">
        <v>755877260</v>
      </c>
      <c r="E3979" t="s">
        <v>33</v>
      </c>
      <c r="F3979" t="s">
        <v>45</v>
      </c>
      <c r="G3979" t="s">
        <v>19409</v>
      </c>
      <c r="H3979">
        <v>710265933</v>
      </c>
      <c r="I3979">
        <v>701265933</v>
      </c>
      <c r="J3979" t="s">
        <v>19410</v>
      </c>
      <c r="K3979" t="s">
        <v>36</v>
      </c>
      <c r="L3979" t="s">
        <v>3959</v>
      </c>
      <c r="M3979" t="s">
        <v>4526</v>
      </c>
      <c r="N3979" t="s">
        <v>16530</v>
      </c>
      <c r="O3979" s="70">
        <v>0.45833333333333331</v>
      </c>
      <c r="P3979" t="s">
        <v>67</v>
      </c>
      <c r="Q3979" t="s">
        <v>18631</v>
      </c>
      <c r="R3979" s="72">
        <v>0.51458333333333328</v>
      </c>
      <c r="T3979">
        <v>0</v>
      </c>
      <c r="U3979" t="s">
        <v>4247</v>
      </c>
    </row>
    <row r="3980" spans="1:23" hidden="1">
      <c r="A3980" s="22">
        <v>45983</v>
      </c>
      <c r="B3980" t="s">
        <v>867</v>
      </c>
      <c r="C3980" t="s">
        <v>41</v>
      </c>
      <c r="D3980">
        <v>738237386</v>
      </c>
      <c r="E3980" t="s">
        <v>33</v>
      </c>
      <c r="F3980" t="s">
        <v>45</v>
      </c>
      <c r="G3980" t="s">
        <v>19411</v>
      </c>
      <c r="H3980">
        <v>107507334</v>
      </c>
      <c r="I3980">
        <v>721504970</v>
      </c>
      <c r="J3980" t="s">
        <v>19412</v>
      </c>
      <c r="K3980" t="s">
        <v>36</v>
      </c>
      <c r="L3980" t="s">
        <v>3907</v>
      </c>
      <c r="M3980" t="s">
        <v>2864</v>
      </c>
      <c r="N3980" t="s">
        <v>16641</v>
      </c>
      <c r="O3980" s="70">
        <v>0.41666666666666669</v>
      </c>
      <c r="P3980" t="s">
        <v>45</v>
      </c>
      <c r="Q3980" t="s">
        <v>18631</v>
      </c>
      <c r="R3980" s="72">
        <v>0.53055555555555556</v>
      </c>
      <c r="T3980">
        <v>2211251748943</v>
      </c>
      <c r="U3980">
        <v>0</v>
      </c>
    </row>
    <row r="3981" spans="1:23">
      <c r="A3981" s="22">
        <v>45983</v>
      </c>
      <c r="B3981" t="s">
        <v>642</v>
      </c>
      <c r="C3981" t="s">
        <v>70</v>
      </c>
      <c r="D3981">
        <v>755877260</v>
      </c>
      <c r="E3981" t="s">
        <v>33</v>
      </c>
      <c r="F3981" t="s">
        <v>45</v>
      </c>
      <c r="G3981" t="s">
        <v>19413</v>
      </c>
      <c r="H3981">
        <v>754951800</v>
      </c>
      <c r="I3981">
        <v>754951800</v>
      </c>
      <c r="J3981" t="s">
        <v>19414</v>
      </c>
      <c r="K3981" t="s">
        <v>36</v>
      </c>
      <c r="L3981" t="s">
        <v>3959</v>
      </c>
      <c r="M3981" t="s">
        <v>1334</v>
      </c>
      <c r="N3981" t="s">
        <v>16530</v>
      </c>
      <c r="O3981" s="70">
        <v>0.45833333333333331</v>
      </c>
      <c r="P3981" t="s">
        <v>45</v>
      </c>
      <c r="Q3981" t="s">
        <v>18631</v>
      </c>
      <c r="R3981" s="72">
        <v>0.48402777777777778</v>
      </c>
      <c r="T3981">
        <v>2211251748793</v>
      </c>
      <c r="U3981">
        <v>0</v>
      </c>
    </row>
    <row r="3982" spans="1:23" hidden="1">
      <c r="A3982" s="22">
        <v>45983</v>
      </c>
      <c r="B3982" t="s">
        <v>47</v>
      </c>
      <c r="C3982" t="s">
        <v>41</v>
      </c>
      <c r="D3982">
        <v>735633807</v>
      </c>
      <c r="E3982" t="s">
        <v>33</v>
      </c>
      <c r="F3982" t="s">
        <v>45</v>
      </c>
      <c r="G3982" t="s">
        <v>19415</v>
      </c>
      <c r="H3982">
        <v>733687678</v>
      </c>
      <c r="I3982">
        <v>723687678</v>
      </c>
      <c r="J3982" t="s">
        <v>18771</v>
      </c>
      <c r="K3982" t="s">
        <v>36</v>
      </c>
      <c r="L3982" t="s">
        <v>4129</v>
      </c>
      <c r="M3982" t="s">
        <v>19416</v>
      </c>
      <c r="N3982" t="s">
        <v>16530</v>
      </c>
      <c r="O3982" s="70">
        <v>0.375</v>
      </c>
      <c r="P3982" t="s">
        <v>45</v>
      </c>
      <c r="Q3982" t="s">
        <v>18631</v>
      </c>
      <c r="R3982" s="72">
        <v>0.48958333333333331</v>
      </c>
      <c r="T3982">
        <v>2211251748803</v>
      </c>
      <c r="U3982">
        <v>0</v>
      </c>
    </row>
    <row r="3983" spans="1:23">
      <c r="A3983" s="22">
        <v>45983</v>
      </c>
      <c r="B3983" t="s">
        <v>642</v>
      </c>
      <c r="C3983" t="s">
        <v>70</v>
      </c>
      <c r="D3983">
        <v>755877260</v>
      </c>
      <c r="E3983" t="s">
        <v>33</v>
      </c>
      <c r="F3983" t="s">
        <v>45</v>
      </c>
      <c r="G3983" t="s">
        <v>1955</v>
      </c>
      <c r="H3983">
        <v>112655382</v>
      </c>
      <c r="I3983">
        <v>112655382</v>
      </c>
      <c r="J3983" t="s">
        <v>1956</v>
      </c>
      <c r="K3983" t="s">
        <v>36</v>
      </c>
      <c r="L3983" t="s">
        <v>3959</v>
      </c>
      <c r="M3983" t="s">
        <v>19417</v>
      </c>
      <c r="N3983" t="s">
        <v>16641</v>
      </c>
      <c r="O3983" s="70">
        <v>0.45833333333333331</v>
      </c>
      <c r="P3983" t="s">
        <v>45</v>
      </c>
      <c r="Q3983" t="s">
        <v>18631</v>
      </c>
      <c r="R3983" s="72">
        <v>0.49166666666666664</v>
      </c>
      <c r="T3983">
        <v>2211251748812</v>
      </c>
      <c r="U3983">
        <v>0</v>
      </c>
    </row>
    <row r="3984" spans="1:23" hidden="1">
      <c r="A3984" s="22">
        <v>45983</v>
      </c>
      <c r="B3984" t="s">
        <v>4381</v>
      </c>
      <c r="C3984" t="s">
        <v>41</v>
      </c>
      <c r="D3984">
        <v>788401220</v>
      </c>
      <c r="E3984" t="s">
        <v>33</v>
      </c>
      <c r="F3984" t="s">
        <v>45</v>
      </c>
      <c r="G3984" t="s">
        <v>19253</v>
      </c>
      <c r="I3984">
        <v>722603649</v>
      </c>
      <c r="J3984" t="s">
        <v>19254</v>
      </c>
      <c r="K3984" t="s">
        <v>36</v>
      </c>
      <c r="L3984" t="s">
        <v>4129</v>
      </c>
      <c r="M3984" t="s">
        <v>19418</v>
      </c>
      <c r="N3984" t="s">
        <v>16530</v>
      </c>
      <c r="O3984" s="70">
        <v>0.5</v>
      </c>
      <c r="P3984" t="s">
        <v>45</v>
      </c>
      <c r="Q3984" t="s">
        <v>18631</v>
      </c>
      <c r="R3984" s="72">
        <v>0.49722222222222223</v>
      </c>
      <c r="T3984">
        <v>2211251748833</v>
      </c>
      <c r="U3984">
        <v>0</v>
      </c>
    </row>
    <row r="3985" spans="1:21">
      <c r="A3985" s="22">
        <v>45983</v>
      </c>
      <c r="B3985" t="s">
        <v>642</v>
      </c>
      <c r="C3985" t="s">
        <v>70</v>
      </c>
      <c r="D3985">
        <v>755877260</v>
      </c>
      <c r="E3985" t="s">
        <v>33</v>
      </c>
      <c r="F3985" t="s">
        <v>45</v>
      </c>
      <c r="G3985" t="s">
        <v>19419</v>
      </c>
      <c r="H3985">
        <v>753614619</v>
      </c>
      <c r="I3985">
        <v>753614619</v>
      </c>
      <c r="J3985" t="s">
        <v>19420</v>
      </c>
      <c r="K3985" t="s">
        <v>36</v>
      </c>
      <c r="L3985" t="s">
        <v>3959</v>
      </c>
      <c r="M3985" t="s">
        <v>926</v>
      </c>
      <c r="N3985" t="s">
        <v>16530</v>
      </c>
      <c r="O3985" s="70">
        <v>0.45833333333333331</v>
      </c>
      <c r="P3985" t="s">
        <v>45</v>
      </c>
      <c r="Q3985" t="s">
        <v>18631</v>
      </c>
      <c r="R3985" s="72">
        <v>0.50555555555555554</v>
      </c>
      <c r="T3985">
        <v>2211251748852</v>
      </c>
      <c r="U3985">
        <v>0</v>
      </c>
    </row>
    <row r="3986" spans="1:21">
      <c r="A3986" s="22">
        <v>45983</v>
      </c>
      <c r="B3986" t="s">
        <v>642</v>
      </c>
      <c r="C3986" t="s">
        <v>70</v>
      </c>
      <c r="D3986">
        <v>755877260</v>
      </c>
      <c r="E3986" t="s">
        <v>33</v>
      </c>
      <c r="F3986" t="s">
        <v>45</v>
      </c>
      <c r="G3986" t="s">
        <v>19421</v>
      </c>
      <c r="H3986">
        <v>745851832</v>
      </c>
      <c r="I3986">
        <v>745851832</v>
      </c>
      <c r="J3986" t="s">
        <v>19422</v>
      </c>
      <c r="K3986" t="s">
        <v>36</v>
      </c>
      <c r="L3986" t="s">
        <v>3959</v>
      </c>
      <c r="M3986" t="s">
        <v>560</v>
      </c>
      <c r="N3986" t="s">
        <v>16530</v>
      </c>
      <c r="O3986" s="70">
        <v>0.45833333333333331</v>
      </c>
      <c r="P3986" t="s">
        <v>45</v>
      </c>
      <c r="Q3986" t="s">
        <v>18631</v>
      </c>
      <c r="R3986" s="72">
        <v>0.56527777777777777</v>
      </c>
      <c r="T3986">
        <v>2211251749071</v>
      </c>
      <c r="U3986">
        <v>0</v>
      </c>
    </row>
    <row r="3987" spans="1:21" hidden="1">
      <c r="A3987" s="22">
        <v>45983</v>
      </c>
      <c r="B3987" t="s">
        <v>4140</v>
      </c>
      <c r="C3987" t="s">
        <v>41</v>
      </c>
      <c r="D3987">
        <v>787732465</v>
      </c>
      <c r="E3987" t="s">
        <v>33</v>
      </c>
      <c r="F3987" t="s">
        <v>45</v>
      </c>
      <c r="G3987" t="s">
        <v>19423</v>
      </c>
      <c r="H3987">
        <v>759264012</v>
      </c>
      <c r="I3987">
        <v>712859461</v>
      </c>
      <c r="J3987" t="s">
        <v>19424</v>
      </c>
      <c r="K3987" t="s">
        <v>36</v>
      </c>
      <c r="L3987" t="s">
        <v>1196</v>
      </c>
      <c r="M3987" t="s">
        <v>19425</v>
      </c>
      <c r="N3987" t="s">
        <v>16530</v>
      </c>
      <c r="O3987" s="70">
        <v>0.5</v>
      </c>
      <c r="P3987" t="s">
        <v>67</v>
      </c>
      <c r="Q3987" t="s">
        <v>18631</v>
      </c>
      <c r="R3987" s="72">
        <v>0.52222222222222225</v>
      </c>
      <c r="T3987">
        <v>0</v>
      </c>
      <c r="U3987" t="s">
        <v>4048</v>
      </c>
    </row>
    <row r="3988" spans="1:21" hidden="1">
      <c r="A3988" s="22">
        <v>45983</v>
      </c>
      <c r="B3988" t="s">
        <v>4140</v>
      </c>
      <c r="C3988" t="s">
        <v>41</v>
      </c>
      <c r="D3988">
        <v>787732465</v>
      </c>
      <c r="E3988" t="s">
        <v>33</v>
      </c>
      <c r="F3988" t="s">
        <v>45</v>
      </c>
      <c r="G3988" t="s">
        <v>19426</v>
      </c>
      <c r="H3988">
        <v>780172147</v>
      </c>
      <c r="I3988">
        <v>729965230</v>
      </c>
      <c r="J3988" t="s">
        <v>19214</v>
      </c>
      <c r="K3988" t="s">
        <v>36</v>
      </c>
      <c r="L3988" t="s">
        <v>1196</v>
      </c>
      <c r="M3988" t="s">
        <v>19215</v>
      </c>
      <c r="N3988" t="s">
        <v>16530</v>
      </c>
      <c r="O3988" s="70">
        <v>0.45833333333333331</v>
      </c>
      <c r="P3988" t="s">
        <v>67</v>
      </c>
      <c r="Q3988" t="s">
        <v>18631</v>
      </c>
      <c r="R3988" s="72">
        <v>0.51944444444444449</v>
      </c>
      <c r="T3988">
        <v>0</v>
      </c>
      <c r="U3988" t="s">
        <v>114</v>
      </c>
    </row>
    <row r="3989" spans="1:21">
      <c r="A3989" s="22">
        <v>45983</v>
      </c>
      <c r="B3989" t="s">
        <v>642</v>
      </c>
      <c r="C3989" t="s">
        <v>70</v>
      </c>
      <c r="D3989">
        <v>755877260</v>
      </c>
      <c r="E3989" t="s">
        <v>33</v>
      </c>
      <c r="F3989" t="s">
        <v>45</v>
      </c>
      <c r="G3989" t="s">
        <v>8862</v>
      </c>
      <c r="H3989">
        <v>703595884</v>
      </c>
      <c r="I3989">
        <v>703595884</v>
      </c>
      <c r="J3989" t="s">
        <v>8863</v>
      </c>
      <c r="K3989" t="s">
        <v>36</v>
      </c>
      <c r="L3989" t="s">
        <v>3959</v>
      </c>
      <c r="M3989" t="s">
        <v>926</v>
      </c>
      <c r="N3989" t="s">
        <v>16530</v>
      </c>
      <c r="O3989" s="70">
        <v>0.45833333333333331</v>
      </c>
      <c r="P3989" t="s">
        <v>39</v>
      </c>
      <c r="Q3989" t="s">
        <v>18631</v>
      </c>
      <c r="R3989" s="72">
        <v>0.5708333333333333</v>
      </c>
      <c r="T3989">
        <v>0</v>
      </c>
      <c r="U3989">
        <v>0</v>
      </c>
    </row>
    <row r="3990" spans="1:21" hidden="1">
      <c r="A3990" s="22">
        <v>45983</v>
      </c>
      <c r="B3990" t="s">
        <v>4103</v>
      </c>
      <c r="C3990" t="s">
        <v>41</v>
      </c>
      <c r="D3990">
        <v>780961460</v>
      </c>
      <c r="E3990" t="s">
        <v>33</v>
      </c>
      <c r="F3990" t="s">
        <v>45</v>
      </c>
      <c r="G3990" t="s">
        <v>19427</v>
      </c>
      <c r="H3990">
        <v>701090510</v>
      </c>
      <c r="I3990">
        <v>100703909</v>
      </c>
      <c r="J3990" t="s">
        <v>17412</v>
      </c>
      <c r="K3990" t="s">
        <v>36</v>
      </c>
      <c r="L3990" t="s">
        <v>1196</v>
      </c>
      <c r="M3990" t="s">
        <v>6906</v>
      </c>
      <c r="N3990" t="s">
        <v>16530</v>
      </c>
      <c r="O3990" s="70">
        <v>0.66666666666666663</v>
      </c>
      <c r="P3990" t="s">
        <v>45</v>
      </c>
      <c r="Q3990" t="s">
        <v>18631</v>
      </c>
      <c r="R3990" s="72">
        <v>0.53055555555555556</v>
      </c>
      <c r="T3990">
        <v>2211251748960</v>
      </c>
      <c r="U3990">
        <v>0</v>
      </c>
    </row>
    <row r="3991" spans="1:21">
      <c r="A3991" s="22">
        <v>45983</v>
      </c>
      <c r="B3991" t="s">
        <v>642</v>
      </c>
      <c r="C3991" t="s">
        <v>70</v>
      </c>
      <c r="D3991">
        <v>755877260</v>
      </c>
      <c r="E3991" t="s">
        <v>33</v>
      </c>
      <c r="F3991" t="s">
        <v>45</v>
      </c>
      <c r="G3991" t="s">
        <v>960</v>
      </c>
      <c r="H3991">
        <v>798812908</v>
      </c>
      <c r="I3991">
        <v>798812908</v>
      </c>
      <c r="J3991" t="s">
        <v>2385</v>
      </c>
      <c r="K3991" t="s">
        <v>36</v>
      </c>
      <c r="L3991" t="s">
        <v>1911</v>
      </c>
      <c r="M3991" t="s">
        <v>7296</v>
      </c>
      <c r="N3991" t="s">
        <v>16530</v>
      </c>
      <c r="O3991" s="70">
        <v>0.5</v>
      </c>
      <c r="P3991" t="s">
        <v>45</v>
      </c>
      <c r="Q3991" t="s">
        <v>18631</v>
      </c>
      <c r="R3991" s="72">
        <v>0.54097222222222219</v>
      </c>
      <c r="T3991">
        <v>2211251748989</v>
      </c>
      <c r="U3991">
        <v>0</v>
      </c>
    </row>
    <row r="3992" spans="1:21">
      <c r="A3992" s="22">
        <v>45983</v>
      </c>
      <c r="B3992" t="s">
        <v>642</v>
      </c>
      <c r="C3992" t="s">
        <v>70</v>
      </c>
      <c r="D3992">
        <v>755877260</v>
      </c>
      <c r="E3992" t="s">
        <v>33</v>
      </c>
      <c r="F3992" t="s">
        <v>45</v>
      </c>
      <c r="G3992" t="s">
        <v>19428</v>
      </c>
      <c r="H3992">
        <v>790027971</v>
      </c>
      <c r="I3992">
        <v>790027971</v>
      </c>
      <c r="J3992" t="s">
        <v>19429</v>
      </c>
      <c r="K3992" t="s">
        <v>36</v>
      </c>
      <c r="L3992" t="s">
        <v>3959</v>
      </c>
      <c r="M3992" t="s">
        <v>1341</v>
      </c>
      <c r="N3992" t="s">
        <v>16530</v>
      </c>
      <c r="O3992" s="70">
        <v>0.5</v>
      </c>
      <c r="P3992" t="s">
        <v>67</v>
      </c>
      <c r="Q3992" t="s">
        <v>18631</v>
      </c>
      <c r="R3992" s="72">
        <v>0.56597222222222221</v>
      </c>
      <c r="T3992">
        <v>0</v>
      </c>
      <c r="U3992" t="s">
        <v>114</v>
      </c>
    </row>
    <row r="3993" spans="1:21" hidden="1">
      <c r="A3993" s="22">
        <v>45983</v>
      </c>
      <c r="B3993" t="s">
        <v>227</v>
      </c>
      <c r="C3993" t="s">
        <v>41</v>
      </c>
      <c r="D3993">
        <v>783211943</v>
      </c>
      <c r="E3993" t="s">
        <v>33</v>
      </c>
      <c r="F3993" t="s">
        <v>45</v>
      </c>
      <c r="G3993" t="s">
        <v>19430</v>
      </c>
      <c r="H3993">
        <v>797618001</v>
      </c>
      <c r="I3993">
        <v>720097563</v>
      </c>
      <c r="J3993" t="s">
        <v>19431</v>
      </c>
      <c r="K3993" t="s">
        <v>36</v>
      </c>
      <c r="L3993" t="s">
        <v>1196</v>
      </c>
      <c r="M3993" t="s">
        <v>19432</v>
      </c>
      <c r="N3993" t="s">
        <v>16530</v>
      </c>
      <c r="O3993" s="70">
        <v>0.54166666666666663</v>
      </c>
      <c r="P3993" t="s">
        <v>67</v>
      </c>
      <c r="Q3993" t="s">
        <v>18631</v>
      </c>
      <c r="R3993" s="72">
        <v>0.59027777777777779</v>
      </c>
      <c r="T3993">
        <v>0</v>
      </c>
      <c r="U3993" t="s">
        <v>114</v>
      </c>
    </row>
    <row r="3994" spans="1:21">
      <c r="A3994" s="22">
        <v>45983</v>
      </c>
      <c r="B3994" t="s">
        <v>642</v>
      </c>
      <c r="C3994" t="s">
        <v>70</v>
      </c>
      <c r="D3994">
        <v>755877260</v>
      </c>
      <c r="E3994" t="s">
        <v>33</v>
      </c>
      <c r="F3994" t="s">
        <v>45</v>
      </c>
      <c r="G3994" t="s">
        <v>19433</v>
      </c>
      <c r="H3994">
        <v>790398776</v>
      </c>
      <c r="I3994">
        <v>790398776</v>
      </c>
      <c r="J3994" t="s">
        <v>19434</v>
      </c>
      <c r="K3994" t="s">
        <v>36</v>
      </c>
      <c r="L3994" t="s">
        <v>3959</v>
      </c>
      <c r="M3994" t="s">
        <v>19435</v>
      </c>
      <c r="N3994" t="s">
        <v>16530</v>
      </c>
      <c r="O3994" s="70">
        <v>0.45833333333333331</v>
      </c>
      <c r="P3994" t="s">
        <v>39</v>
      </c>
      <c r="Q3994" t="s">
        <v>18631</v>
      </c>
      <c r="R3994" s="72">
        <v>0.59513888888888888</v>
      </c>
      <c r="T3994">
        <v>0</v>
      </c>
      <c r="U3994">
        <v>0</v>
      </c>
    </row>
    <row r="3995" spans="1:21">
      <c r="A3995" s="22">
        <v>45983</v>
      </c>
      <c r="B3995" t="s">
        <v>13770</v>
      </c>
      <c r="C3995" t="s">
        <v>1160</v>
      </c>
      <c r="D3995">
        <v>254753360272</v>
      </c>
      <c r="E3995" t="s">
        <v>33</v>
      </c>
      <c r="F3995" t="s">
        <v>45</v>
      </c>
      <c r="G3995" t="s">
        <v>19437</v>
      </c>
      <c r="H3995">
        <v>254752536365</v>
      </c>
      <c r="I3995">
        <v>254722429570</v>
      </c>
      <c r="J3995" t="s">
        <v>19438</v>
      </c>
      <c r="K3995" t="s">
        <v>36</v>
      </c>
      <c r="L3995" t="s">
        <v>4791</v>
      </c>
      <c r="M3995" t="s">
        <v>19439</v>
      </c>
      <c r="N3995" s="22">
        <v>45669</v>
      </c>
      <c r="O3995" s="70">
        <v>0.375</v>
      </c>
      <c r="P3995" t="s">
        <v>45</v>
      </c>
      <c r="Q3995" t="s">
        <v>18631</v>
      </c>
      <c r="R3995" t="s">
        <v>12080</v>
      </c>
      <c r="T3995">
        <v>2211251749224</v>
      </c>
      <c r="U3995">
        <v>0</v>
      </c>
    </row>
    <row r="3996" spans="1:21" hidden="1">
      <c r="A3996" s="22">
        <v>45983</v>
      </c>
      <c r="B3996" t="s">
        <v>4222</v>
      </c>
      <c r="C3996" t="s">
        <v>41</v>
      </c>
      <c r="D3996">
        <v>739803870</v>
      </c>
      <c r="E3996" t="s">
        <v>33</v>
      </c>
      <c r="F3996" t="s">
        <v>45</v>
      </c>
      <c r="G3996" t="s">
        <v>19440</v>
      </c>
      <c r="H3996">
        <v>740738194</v>
      </c>
      <c r="I3996">
        <v>740738194</v>
      </c>
      <c r="J3996" t="s">
        <v>19441</v>
      </c>
      <c r="K3996" t="s">
        <v>36</v>
      </c>
      <c r="L3996" t="s">
        <v>1911</v>
      </c>
      <c r="M3996" t="s">
        <v>19442</v>
      </c>
      <c r="N3996" t="s">
        <v>16641</v>
      </c>
      <c r="O3996" s="70">
        <v>0.41666666666666669</v>
      </c>
      <c r="P3996" t="s">
        <v>45</v>
      </c>
      <c r="Q3996" t="s">
        <v>18631</v>
      </c>
      <c r="R3996" t="s">
        <v>16812</v>
      </c>
      <c r="T3996">
        <v>2211251749128</v>
      </c>
      <c r="U3996">
        <v>0</v>
      </c>
    </row>
    <row r="3997" spans="1:21" hidden="1">
      <c r="A3997" s="22">
        <v>45983</v>
      </c>
      <c r="B3997" t="s">
        <v>10773</v>
      </c>
      <c r="C3997" t="s">
        <v>41</v>
      </c>
      <c r="D3997">
        <v>103639065</v>
      </c>
      <c r="E3997" t="s">
        <v>33</v>
      </c>
      <c r="F3997" t="s">
        <v>45</v>
      </c>
      <c r="G3997" t="s">
        <v>19443</v>
      </c>
      <c r="H3997">
        <v>734804342</v>
      </c>
      <c r="I3997">
        <v>722804342</v>
      </c>
      <c r="J3997" t="s">
        <v>19444</v>
      </c>
      <c r="K3997" t="s">
        <v>36</v>
      </c>
      <c r="L3997" t="s">
        <v>3907</v>
      </c>
      <c r="M3997" t="s">
        <v>19445</v>
      </c>
      <c r="N3997" t="s">
        <v>16542</v>
      </c>
      <c r="O3997" s="70">
        <v>0.45833333333333331</v>
      </c>
      <c r="P3997" t="s">
        <v>45</v>
      </c>
      <c r="Q3997" t="s">
        <v>18631</v>
      </c>
      <c r="R3997" t="s">
        <v>19446</v>
      </c>
      <c r="T3997">
        <v>2211251748904</v>
      </c>
      <c r="U3997">
        <v>0</v>
      </c>
    </row>
    <row r="3998" spans="1:21">
      <c r="A3998" s="22">
        <v>45983</v>
      </c>
      <c r="B3998" t="s">
        <v>6238</v>
      </c>
      <c r="C3998" t="s">
        <v>32</v>
      </c>
      <c r="D3998">
        <v>780225502</v>
      </c>
      <c r="E3998" t="s">
        <v>33</v>
      </c>
      <c r="F3998" t="s">
        <v>45</v>
      </c>
      <c r="G3998" t="s">
        <v>19447</v>
      </c>
      <c r="H3998">
        <v>717792010</v>
      </c>
      <c r="I3998">
        <v>717792010</v>
      </c>
      <c r="J3998" t="s">
        <v>19448</v>
      </c>
      <c r="K3998" t="s">
        <v>36</v>
      </c>
      <c r="L3998" t="s">
        <v>3976</v>
      </c>
      <c r="M3998" t="s">
        <v>19449</v>
      </c>
      <c r="N3998" t="s">
        <v>16530</v>
      </c>
      <c r="O3998" s="70">
        <v>0.45833333333333331</v>
      </c>
      <c r="P3998" t="s">
        <v>45</v>
      </c>
      <c r="Q3998" t="s">
        <v>19796</v>
      </c>
      <c r="R3998" t="s">
        <v>18276</v>
      </c>
      <c r="T3998">
        <v>2411251752192</v>
      </c>
      <c r="U3998">
        <v>0</v>
      </c>
    </row>
    <row r="3999" spans="1:21">
      <c r="A3999" s="22">
        <v>45983</v>
      </c>
      <c r="B3999" t="s">
        <v>6238</v>
      </c>
      <c r="C3999" t="s">
        <v>32</v>
      </c>
      <c r="D3999">
        <v>780225502</v>
      </c>
      <c r="E3999" t="s">
        <v>33</v>
      </c>
      <c r="F3999" t="s">
        <v>45</v>
      </c>
      <c r="G3999" t="s">
        <v>19450</v>
      </c>
      <c r="H3999">
        <v>795616440</v>
      </c>
      <c r="I3999">
        <v>795616440</v>
      </c>
      <c r="J3999" t="s">
        <v>19451</v>
      </c>
      <c r="K3999" t="s">
        <v>36</v>
      </c>
      <c r="L3999" t="s">
        <v>3896</v>
      </c>
      <c r="M3999" t="s">
        <v>19452</v>
      </c>
      <c r="N3999" t="s">
        <v>16530</v>
      </c>
      <c r="O3999" s="70">
        <v>0.45833333333333331</v>
      </c>
      <c r="P3999" t="s">
        <v>45</v>
      </c>
      <c r="Q3999" t="s">
        <v>18631</v>
      </c>
      <c r="R3999" t="s">
        <v>18279</v>
      </c>
      <c r="T3999">
        <v>2211251748954</v>
      </c>
      <c r="U3999">
        <v>0</v>
      </c>
    </row>
    <row r="4000" spans="1:21">
      <c r="A4000" s="22">
        <v>45983</v>
      </c>
      <c r="B4000" t="s">
        <v>642</v>
      </c>
      <c r="C4000" t="s">
        <v>70</v>
      </c>
      <c r="D4000">
        <v>755877260</v>
      </c>
      <c r="E4000" t="s">
        <v>33</v>
      </c>
      <c r="F4000" t="s">
        <v>45</v>
      </c>
      <c r="G4000" t="s">
        <v>19453</v>
      </c>
      <c r="H4000">
        <v>769247200</v>
      </c>
      <c r="I4000">
        <v>769247200</v>
      </c>
      <c r="J4000" t="s">
        <v>19454</v>
      </c>
      <c r="K4000" t="s">
        <v>36</v>
      </c>
      <c r="L4000" t="s">
        <v>3959</v>
      </c>
      <c r="M4000" t="s">
        <v>74</v>
      </c>
      <c r="N4000" t="s">
        <v>16530</v>
      </c>
      <c r="O4000" s="70">
        <v>0.5</v>
      </c>
      <c r="P4000" t="s">
        <v>45</v>
      </c>
      <c r="Q4000" t="s">
        <v>18631</v>
      </c>
      <c r="R4000" t="s">
        <v>16875</v>
      </c>
      <c r="T4000">
        <v>2211251748927</v>
      </c>
      <c r="U4000">
        <v>0</v>
      </c>
    </row>
    <row r="4001" spans="1:21">
      <c r="A4001" s="22">
        <v>45983</v>
      </c>
      <c r="B4001" t="s">
        <v>6238</v>
      </c>
      <c r="C4001" t="s">
        <v>32</v>
      </c>
      <c r="D4001">
        <v>780225502</v>
      </c>
      <c r="E4001" t="s">
        <v>33</v>
      </c>
      <c r="F4001" t="s">
        <v>45</v>
      </c>
      <c r="G4001" t="s">
        <v>14523</v>
      </c>
      <c r="H4001">
        <v>743055005</v>
      </c>
      <c r="I4001">
        <v>743055005</v>
      </c>
      <c r="J4001" t="s">
        <v>14524</v>
      </c>
      <c r="K4001" t="s">
        <v>36</v>
      </c>
      <c r="L4001" t="s">
        <v>3942</v>
      </c>
      <c r="M4001" t="s">
        <v>1258</v>
      </c>
      <c r="N4001" t="s">
        <v>16530</v>
      </c>
      <c r="O4001" s="70">
        <v>0.45833333333333331</v>
      </c>
      <c r="P4001" t="s">
        <v>45</v>
      </c>
      <c r="Q4001" t="s">
        <v>18631</v>
      </c>
      <c r="R4001" s="72">
        <v>0.49652777777777779</v>
      </c>
      <c r="T4001">
        <v>2211251748826</v>
      </c>
      <c r="U4001">
        <v>0</v>
      </c>
    </row>
    <row r="4002" spans="1:21" hidden="1">
      <c r="A4002" s="22">
        <v>45983</v>
      </c>
      <c r="B4002" t="s">
        <v>633</v>
      </c>
      <c r="C4002" t="s">
        <v>41</v>
      </c>
      <c r="D4002">
        <v>736027194</v>
      </c>
      <c r="E4002" t="s">
        <v>33</v>
      </c>
      <c r="F4002" t="s">
        <v>45</v>
      </c>
      <c r="G4002" t="s">
        <v>19455</v>
      </c>
      <c r="H4002">
        <v>736027194</v>
      </c>
      <c r="I4002">
        <v>726908600</v>
      </c>
      <c r="J4002" t="s">
        <v>1932</v>
      </c>
      <c r="K4002" t="s">
        <v>36</v>
      </c>
      <c r="L4002" t="s">
        <v>3959</v>
      </c>
      <c r="M4002" t="s">
        <v>73</v>
      </c>
      <c r="N4002" t="s">
        <v>16530</v>
      </c>
      <c r="O4002" s="70">
        <v>0.33333333333333331</v>
      </c>
      <c r="P4002" t="s">
        <v>45</v>
      </c>
      <c r="Q4002" t="s">
        <v>18631</v>
      </c>
      <c r="R4002" s="72">
        <v>0.50069444444444444</v>
      </c>
      <c r="T4002">
        <v>2211251748835</v>
      </c>
      <c r="U4002">
        <v>0</v>
      </c>
    </row>
    <row r="4003" spans="1:21" hidden="1">
      <c r="A4003" s="22">
        <v>45983</v>
      </c>
      <c r="B4003" t="s">
        <v>633</v>
      </c>
      <c r="C4003" t="s">
        <v>41</v>
      </c>
      <c r="D4003">
        <v>736027194</v>
      </c>
      <c r="E4003" t="s">
        <v>33</v>
      </c>
      <c r="F4003" t="s">
        <v>45</v>
      </c>
      <c r="G4003" t="s">
        <v>19456</v>
      </c>
      <c r="H4003">
        <v>796711179</v>
      </c>
      <c r="I4003">
        <v>726908600</v>
      </c>
      <c r="J4003" t="s">
        <v>1932</v>
      </c>
      <c r="K4003" t="s">
        <v>36</v>
      </c>
      <c r="L4003" t="s">
        <v>3959</v>
      </c>
      <c r="M4003" t="s">
        <v>73</v>
      </c>
      <c r="N4003" t="s">
        <v>16641</v>
      </c>
      <c r="O4003" s="70">
        <v>0.33333333333333331</v>
      </c>
      <c r="P4003" t="s">
        <v>45</v>
      </c>
      <c r="Q4003" t="s">
        <v>18631</v>
      </c>
      <c r="R4003" s="72">
        <v>0.50624999999999998</v>
      </c>
      <c r="T4003">
        <v>2211251748858</v>
      </c>
      <c r="U4003">
        <v>0</v>
      </c>
    </row>
    <row r="4004" spans="1:21">
      <c r="A4004" s="22">
        <v>45983</v>
      </c>
      <c r="B4004" t="s">
        <v>4745</v>
      </c>
      <c r="C4004" t="s">
        <v>809</v>
      </c>
      <c r="D4004">
        <v>787594432</v>
      </c>
      <c r="E4004" t="s">
        <v>33</v>
      </c>
      <c r="F4004" t="s">
        <v>45</v>
      </c>
      <c r="G4004" t="s">
        <v>19457</v>
      </c>
      <c r="I4004">
        <v>702625106</v>
      </c>
      <c r="J4004" t="s">
        <v>19458</v>
      </c>
      <c r="K4004" t="s">
        <v>36</v>
      </c>
      <c r="L4004" t="s">
        <v>3959</v>
      </c>
      <c r="M4004" t="s">
        <v>3753</v>
      </c>
      <c r="N4004" t="s">
        <v>16641</v>
      </c>
      <c r="O4004" s="70">
        <v>0.33333333333333331</v>
      </c>
      <c r="P4004" t="s">
        <v>45</v>
      </c>
      <c r="Q4004" t="s">
        <v>18631</v>
      </c>
      <c r="R4004" s="72">
        <v>0.50972222222222219</v>
      </c>
      <c r="T4004">
        <v>2211251748872</v>
      </c>
      <c r="U4004">
        <v>0</v>
      </c>
    </row>
    <row r="4005" spans="1:21">
      <c r="A4005" s="22">
        <v>45983</v>
      </c>
      <c r="B4005" t="s">
        <v>6238</v>
      </c>
      <c r="C4005" t="s">
        <v>32</v>
      </c>
      <c r="D4005">
        <v>780225502</v>
      </c>
      <c r="E4005" t="s">
        <v>33</v>
      </c>
      <c r="F4005" t="s">
        <v>45</v>
      </c>
      <c r="G4005" t="s">
        <v>19459</v>
      </c>
      <c r="H4005">
        <v>797203450</v>
      </c>
      <c r="I4005">
        <v>797203450</v>
      </c>
      <c r="J4005" t="s">
        <v>19460</v>
      </c>
      <c r="K4005" t="s">
        <v>36</v>
      </c>
      <c r="L4005" t="s">
        <v>1871</v>
      </c>
      <c r="M4005" t="s">
        <v>6609</v>
      </c>
      <c r="N4005" t="s">
        <v>16530</v>
      </c>
      <c r="O4005" s="70">
        <v>0.45833333333333331</v>
      </c>
      <c r="P4005" t="s">
        <v>45</v>
      </c>
      <c r="Q4005" t="s">
        <v>18631</v>
      </c>
      <c r="R4005" s="72">
        <v>0.52013888888888893</v>
      </c>
      <c r="T4005">
        <v>2211251748907</v>
      </c>
      <c r="U4005">
        <v>0</v>
      </c>
    </row>
    <row r="4006" spans="1:21" hidden="1">
      <c r="A4006" s="22">
        <v>45983</v>
      </c>
      <c r="B4006" t="s">
        <v>633</v>
      </c>
      <c r="C4006" t="s">
        <v>41</v>
      </c>
      <c r="D4006">
        <v>736027194</v>
      </c>
      <c r="E4006" t="s">
        <v>33</v>
      </c>
      <c r="F4006" t="s">
        <v>45</v>
      </c>
      <c r="G4006" t="s">
        <v>19461</v>
      </c>
      <c r="H4006">
        <v>723692555</v>
      </c>
      <c r="I4006">
        <v>726908600</v>
      </c>
      <c r="J4006" t="s">
        <v>19462</v>
      </c>
      <c r="K4006" t="s">
        <v>36</v>
      </c>
      <c r="L4006" t="s">
        <v>3959</v>
      </c>
      <c r="M4006" t="s">
        <v>554</v>
      </c>
      <c r="N4006" t="s">
        <v>16641</v>
      </c>
      <c r="O4006" s="70">
        <v>0.33333333333333331</v>
      </c>
      <c r="P4006" t="s">
        <v>45</v>
      </c>
      <c r="Q4006" t="s">
        <v>18631</v>
      </c>
      <c r="R4006" s="72">
        <v>0.52986111111111112</v>
      </c>
      <c r="T4006">
        <v>2211251748947</v>
      </c>
      <c r="U4006">
        <v>0</v>
      </c>
    </row>
    <row r="4007" spans="1:21" hidden="1">
      <c r="A4007" s="22">
        <v>45983</v>
      </c>
      <c r="B4007" t="s">
        <v>9476</v>
      </c>
      <c r="C4007" t="s">
        <v>41</v>
      </c>
      <c r="D4007">
        <v>762348810</v>
      </c>
      <c r="E4007" t="s">
        <v>33</v>
      </c>
      <c r="F4007" t="s">
        <v>45</v>
      </c>
      <c r="G4007" t="s">
        <v>19463</v>
      </c>
      <c r="H4007">
        <v>105503164</v>
      </c>
      <c r="I4007">
        <v>719574773</v>
      </c>
      <c r="J4007" t="s">
        <v>19464</v>
      </c>
      <c r="K4007" t="s">
        <v>36</v>
      </c>
      <c r="L4007" t="s">
        <v>1196</v>
      </c>
      <c r="M4007" t="s">
        <v>19465</v>
      </c>
      <c r="N4007" t="s">
        <v>16533</v>
      </c>
      <c r="O4007" s="70">
        <v>0.45833333333333331</v>
      </c>
      <c r="P4007" t="s">
        <v>45</v>
      </c>
      <c r="Q4007" t="s">
        <v>18631</v>
      </c>
      <c r="R4007" s="72">
        <v>0.53611111111111109</v>
      </c>
      <c r="T4007">
        <v>2211251748962</v>
      </c>
      <c r="U4007">
        <v>0</v>
      </c>
    </row>
    <row r="4008" spans="1:21" hidden="1">
      <c r="A4008" s="22">
        <v>45983</v>
      </c>
      <c r="B4008" t="s">
        <v>633</v>
      </c>
      <c r="C4008" t="s">
        <v>41</v>
      </c>
      <c r="D4008">
        <v>736027194</v>
      </c>
      <c r="E4008" t="s">
        <v>33</v>
      </c>
      <c r="F4008" t="s">
        <v>45</v>
      </c>
      <c r="G4008" t="s">
        <v>19466</v>
      </c>
      <c r="H4008">
        <v>727845630</v>
      </c>
      <c r="I4008">
        <v>726908600</v>
      </c>
      <c r="J4008" t="s">
        <v>17950</v>
      </c>
      <c r="K4008" t="s">
        <v>36</v>
      </c>
      <c r="L4008" t="s">
        <v>3959</v>
      </c>
      <c r="M4008" t="s">
        <v>926</v>
      </c>
      <c r="N4008" t="s">
        <v>16530</v>
      </c>
      <c r="O4008" s="70">
        <v>0.33333333333333331</v>
      </c>
      <c r="P4008" t="s">
        <v>45</v>
      </c>
      <c r="Q4008" t="s">
        <v>18631</v>
      </c>
      <c r="R4008" s="72">
        <v>0.54166666666666663</v>
      </c>
      <c r="T4008">
        <v>2211251748984</v>
      </c>
      <c r="U4008">
        <v>0</v>
      </c>
    </row>
    <row r="4009" spans="1:21">
      <c r="A4009" s="22">
        <v>45983</v>
      </c>
      <c r="B4009" t="s">
        <v>19467</v>
      </c>
      <c r="C4009" t="s">
        <v>70</v>
      </c>
      <c r="D4009">
        <v>755877260</v>
      </c>
      <c r="E4009" t="s">
        <v>33</v>
      </c>
      <c r="F4009" t="s">
        <v>45</v>
      </c>
      <c r="G4009" t="s">
        <v>19468</v>
      </c>
      <c r="H4009">
        <v>727033785</v>
      </c>
      <c r="I4009">
        <v>727033785</v>
      </c>
      <c r="J4009" t="s">
        <v>19469</v>
      </c>
      <c r="K4009" t="s">
        <v>36</v>
      </c>
      <c r="L4009" t="s">
        <v>3959</v>
      </c>
      <c r="M4009" t="s">
        <v>19470</v>
      </c>
      <c r="N4009" t="s">
        <v>16530</v>
      </c>
      <c r="O4009" s="70">
        <v>0.5</v>
      </c>
      <c r="P4009" t="s">
        <v>45</v>
      </c>
      <c r="Q4009" t="s">
        <v>18631</v>
      </c>
      <c r="R4009" t="s">
        <v>12011</v>
      </c>
      <c r="T4009">
        <v>2211251749078</v>
      </c>
      <c r="U4009">
        <v>0</v>
      </c>
    </row>
    <row r="4010" spans="1:21" hidden="1">
      <c r="A4010" s="22">
        <v>45983</v>
      </c>
      <c r="B4010" t="s">
        <v>9476</v>
      </c>
      <c r="C4010" t="s">
        <v>41</v>
      </c>
      <c r="D4010">
        <v>762348810</v>
      </c>
      <c r="E4010" t="s">
        <v>33</v>
      </c>
      <c r="F4010" t="s">
        <v>45</v>
      </c>
      <c r="G4010" t="s">
        <v>15027</v>
      </c>
      <c r="H4010">
        <v>796275685</v>
      </c>
      <c r="I4010">
        <v>796275685</v>
      </c>
      <c r="J4010" t="s">
        <v>15028</v>
      </c>
      <c r="K4010" t="s">
        <v>36</v>
      </c>
      <c r="L4010" t="s">
        <v>3943</v>
      </c>
      <c r="M4010" t="s">
        <v>4203</v>
      </c>
      <c r="N4010" t="s">
        <v>16533</v>
      </c>
      <c r="O4010" s="70">
        <v>0.58333333333333337</v>
      </c>
      <c r="P4010" t="s">
        <v>45</v>
      </c>
      <c r="Q4010" t="s">
        <v>18631</v>
      </c>
      <c r="R4010" t="s">
        <v>16550</v>
      </c>
      <c r="T4010">
        <v>2211251748802</v>
      </c>
      <c r="U4010">
        <v>0</v>
      </c>
    </row>
    <row r="4011" spans="1:21">
      <c r="A4011" s="22">
        <v>45983</v>
      </c>
      <c r="B4011" t="s">
        <v>642</v>
      </c>
      <c r="C4011" t="s">
        <v>70</v>
      </c>
      <c r="D4011">
        <v>755877260</v>
      </c>
      <c r="E4011" t="s">
        <v>33</v>
      </c>
      <c r="F4011" t="s">
        <v>45</v>
      </c>
      <c r="G4011" t="s">
        <v>14535</v>
      </c>
      <c r="H4011">
        <v>768320579</v>
      </c>
      <c r="I4011">
        <v>768320579</v>
      </c>
      <c r="J4011" t="s">
        <v>19471</v>
      </c>
      <c r="K4011" t="s">
        <v>36</v>
      </c>
      <c r="L4011" t="s">
        <v>3959</v>
      </c>
      <c r="M4011" t="s">
        <v>927</v>
      </c>
      <c r="N4011" t="s">
        <v>16641</v>
      </c>
      <c r="O4011" s="70">
        <v>0.5</v>
      </c>
      <c r="P4011" t="s">
        <v>67</v>
      </c>
      <c r="Q4011" t="s">
        <v>18631</v>
      </c>
      <c r="R4011" t="s">
        <v>4194</v>
      </c>
      <c r="T4011" t="s">
        <v>19472</v>
      </c>
      <c r="U4011" t="s">
        <v>114</v>
      </c>
    </row>
    <row r="4012" spans="1:21" hidden="1">
      <c r="A4012" s="22">
        <v>45983</v>
      </c>
      <c r="B4012" t="s">
        <v>4094</v>
      </c>
      <c r="C4012" t="s">
        <v>41</v>
      </c>
      <c r="D4012">
        <v>784408959</v>
      </c>
      <c r="E4012" t="s">
        <v>33</v>
      </c>
      <c r="F4012" t="s">
        <v>45</v>
      </c>
      <c r="G4012" t="s">
        <v>19473</v>
      </c>
      <c r="H4012">
        <v>756659965</v>
      </c>
      <c r="I4012">
        <v>748985002</v>
      </c>
      <c r="J4012" t="s">
        <v>11777</v>
      </c>
      <c r="K4012" t="s">
        <v>36</v>
      </c>
      <c r="L4012" t="s">
        <v>1878</v>
      </c>
      <c r="M4012" t="s">
        <v>19474</v>
      </c>
      <c r="N4012" t="s">
        <v>16530</v>
      </c>
      <c r="O4012" s="70">
        <v>0.45833333333333331</v>
      </c>
      <c r="P4012" t="s">
        <v>45</v>
      </c>
      <c r="Q4012" t="s">
        <v>18631</v>
      </c>
      <c r="R4012" t="s">
        <v>16562</v>
      </c>
      <c r="T4012">
        <v>2211251748983</v>
      </c>
      <c r="U4012">
        <v>0</v>
      </c>
    </row>
    <row r="4013" spans="1:21">
      <c r="A4013" s="22">
        <v>45983</v>
      </c>
      <c r="B4013" t="s">
        <v>642</v>
      </c>
      <c r="C4013" t="s">
        <v>70</v>
      </c>
      <c r="D4013">
        <v>755877260</v>
      </c>
      <c r="E4013" t="s">
        <v>33</v>
      </c>
      <c r="F4013" t="s">
        <v>45</v>
      </c>
      <c r="G4013" t="s">
        <v>19475</v>
      </c>
      <c r="H4013">
        <v>741667536</v>
      </c>
      <c r="I4013">
        <v>741667536</v>
      </c>
      <c r="J4013" t="s">
        <v>19476</v>
      </c>
      <c r="K4013" t="s">
        <v>36</v>
      </c>
      <c r="L4013" t="s">
        <v>3959</v>
      </c>
      <c r="M4013" t="s">
        <v>476</v>
      </c>
      <c r="N4013" t="s">
        <v>16530</v>
      </c>
      <c r="O4013" s="70">
        <v>0.54166666666666663</v>
      </c>
      <c r="P4013" t="s">
        <v>39</v>
      </c>
      <c r="Q4013" t="s">
        <v>18631</v>
      </c>
      <c r="R4013" t="s">
        <v>12096</v>
      </c>
      <c r="T4013">
        <v>0</v>
      </c>
      <c r="U4013">
        <v>0</v>
      </c>
    </row>
    <row r="4014" spans="1:21" hidden="1">
      <c r="A4014" s="22">
        <v>45983</v>
      </c>
      <c r="B4014" t="s">
        <v>4094</v>
      </c>
      <c r="C4014" t="s">
        <v>41</v>
      </c>
      <c r="D4014">
        <v>784408959</v>
      </c>
      <c r="E4014" t="s">
        <v>33</v>
      </c>
      <c r="F4014" t="s">
        <v>45</v>
      </c>
      <c r="G4014" t="s">
        <v>19477</v>
      </c>
      <c r="H4014">
        <v>732289619</v>
      </c>
      <c r="I4014">
        <v>714466814</v>
      </c>
      <c r="J4014" t="s">
        <v>19478</v>
      </c>
      <c r="K4014" t="s">
        <v>36</v>
      </c>
      <c r="L4014" t="s">
        <v>3926</v>
      </c>
      <c r="M4014" t="s">
        <v>444</v>
      </c>
      <c r="N4014" t="s">
        <v>16530</v>
      </c>
      <c r="O4014" s="70">
        <v>0.45833333333333331</v>
      </c>
      <c r="P4014" t="s">
        <v>45</v>
      </c>
      <c r="Q4014" t="s">
        <v>18631</v>
      </c>
      <c r="R4014" t="s">
        <v>12366</v>
      </c>
      <c r="T4014">
        <v>2211251749005</v>
      </c>
      <c r="U4014">
        <v>0</v>
      </c>
    </row>
    <row r="4015" spans="1:21" hidden="1">
      <c r="A4015" s="22">
        <v>45983</v>
      </c>
      <c r="B4015" t="s">
        <v>4094</v>
      </c>
      <c r="C4015" t="s">
        <v>41</v>
      </c>
      <c r="D4015">
        <v>784408959</v>
      </c>
      <c r="E4015" t="s">
        <v>33</v>
      </c>
      <c r="F4015" t="s">
        <v>45</v>
      </c>
      <c r="G4015" t="s">
        <v>2862</v>
      </c>
      <c r="I4015">
        <v>741503751</v>
      </c>
      <c r="J4015" t="s">
        <v>19479</v>
      </c>
      <c r="K4015" t="s">
        <v>36</v>
      </c>
      <c r="L4015" t="s">
        <v>3926</v>
      </c>
      <c r="M4015" t="s">
        <v>16642</v>
      </c>
      <c r="N4015" t="s">
        <v>16530</v>
      </c>
      <c r="O4015" s="70">
        <v>0.45833333333333331</v>
      </c>
      <c r="P4015" t="s">
        <v>45</v>
      </c>
      <c r="Q4015" t="s">
        <v>18631</v>
      </c>
      <c r="R4015" s="72">
        <v>0.47708333333333336</v>
      </c>
      <c r="T4015">
        <v>2211251748771</v>
      </c>
      <c r="U4015">
        <v>0</v>
      </c>
    </row>
    <row r="4016" spans="1:21">
      <c r="A4016" s="22">
        <v>45983</v>
      </c>
      <c r="B4016" t="s">
        <v>804</v>
      </c>
      <c r="C4016" t="s">
        <v>548</v>
      </c>
      <c r="D4016">
        <v>750988989</v>
      </c>
      <c r="E4016" t="s">
        <v>33</v>
      </c>
      <c r="F4016" t="s">
        <v>45</v>
      </c>
      <c r="G4016" t="s">
        <v>18556</v>
      </c>
      <c r="H4016">
        <v>734208688</v>
      </c>
      <c r="I4016">
        <v>734208688</v>
      </c>
      <c r="J4016" t="s">
        <v>18557</v>
      </c>
      <c r="K4016" t="s">
        <v>36</v>
      </c>
      <c r="L4016" t="s">
        <v>3959</v>
      </c>
      <c r="M4016" t="s">
        <v>19480</v>
      </c>
      <c r="N4016" t="s">
        <v>16530</v>
      </c>
      <c r="O4016" s="70">
        <v>0.45833333333333331</v>
      </c>
      <c r="P4016" t="s">
        <v>39</v>
      </c>
      <c r="Q4016" t="s">
        <v>22262</v>
      </c>
      <c r="R4016" t="s">
        <v>22263</v>
      </c>
      <c r="T4016">
        <v>0</v>
      </c>
      <c r="U4016">
        <v>0</v>
      </c>
    </row>
    <row r="4017" spans="1:21">
      <c r="A4017" s="22">
        <v>45983</v>
      </c>
      <c r="B4017" t="s">
        <v>460</v>
      </c>
      <c r="C4017" t="s">
        <v>548</v>
      </c>
      <c r="D4017">
        <v>750988989</v>
      </c>
      <c r="E4017" t="s">
        <v>33</v>
      </c>
      <c r="F4017" t="s">
        <v>45</v>
      </c>
      <c r="G4017" t="s">
        <v>19481</v>
      </c>
      <c r="H4017">
        <v>700168665</v>
      </c>
      <c r="I4017">
        <v>700168665</v>
      </c>
      <c r="J4017" t="s">
        <v>19482</v>
      </c>
      <c r="K4017" t="s">
        <v>36</v>
      </c>
      <c r="L4017" t="s">
        <v>3959</v>
      </c>
      <c r="M4017" t="s">
        <v>8297</v>
      </c>
      <c r="N4017" t="s">
        <v>16530</v>
      </c>
      <c r="O4017" s="70">
        <v>0.625</v>
      </c>
      <c r="P4017" t="s">
        <v>45</v>
      </c>
      <c r="Q4017" t="s">
        <v>18631</v>
      </c>
      <c r="R4017" s="72">
        <v>0.48541666666666666</v>
      </c>
      <c r="T4017">
        <v>2211251748800</v>
      </c>
      <c r="U4017">
        <v>0</v>
      </c>
    </row>
    <row r="4018" spans="1:21">
      <c r="A4018" s="22">
        <v>45983</v>
      </c>
      <c r="B4018" t="s">
        <v>642</v>
      </c>
      <c r="C4018" t="s">
        <v>70</v>
      </c>
      <c r="D4018">
        <v>755877260</v>
      </c>
      <c r="E4018" t="s">
        <v>33</v>
      </c>
      <c r="F4018" t="s">
        <v>45</v>
      </c>
      <c r="G4018" t="s">
        <v>19483</v>
      </c>
      <c r="H4018">
        <v>720066569</v>
      </c>
      <c r="I4018">
        <v>720066569</v>
      </c>
      <c r="J4018" t="s">
        <v>19484</v>
      </c>
      <c r="K4018" t="s">
        <v>36</v>
      </c>
      <c r="L4018" t="s">
        <v>3959</v>
      </c>
      <c r="M4018" t="s">
        <v>19485</v>
      </c>
      <c r="N4018" t="s">
        <v>16530</v>
      </c>
      <c r="O4018" s="70">
        <v>0.45833333333333331</v>
      </c>
      <c r="P4018" t="s">
        <v>39</v>
      </c>
      <c r="Q4018" t="s">
        <v>22262</v>
      </c>
      <c r="R4018" t="s">
        <v>22264</v>
      </c>
      <c r="T4018">
        <v>0</v>
      </c>
      <c r="U4018">
        <v>0</v>
      </c>
    </row>
    <row r="4019" spans="1:21" hidden="1">
      <c r="A4019" s="22">
        <v>45983</v>
      </c>
      <c r="B4019" t="s">
        <v>4094</v>
      </c>
      <c r="C4019" t="s">
        <v>41</v>
      </c>
      <c r="D4019">
        <v>784408959</v>
      </c>
      <c r="E4019" t="s">
        <v>33</v>
      </c>
      <c r="F4019" t="s">
        <v>45</v>
      </c>
      <c r="G4019" t="s">
        <v>19486</v>
      </c>
      <c r="H4019">
        <v>100500952</v>
      </c>
      <c r="I4019">
        <v>725365918</v>
      </c>
      <c r="J4019" t="s">
        <v>11764</v>
      </c>
      <c r="K4019" t="s">
        <v>36</v>
      </c>
      <c r="L4019" t="s">
        <v>3907</v>
      </c>
      <c r="M4019" t="s">
        <v>554</v>
      </c>
      <c r="N4019" t="s">
        <v>16530</v>
      </c>
      <c r="O4019" s="70">
        <v>0.45833333333333331</v>
      </c>
      <c r="P4019" t="s">
        <v>67</v>
      </c>
      <c r="Q4019" t="s">
        <v>18631</v>
      </c>
      <c r="R4019" s="72">
        <v>0.49027777777777776</v>
      </c>
      <c r="T4019">
        <v>0</v>
      </c>
      <c r="U4019" t="s">
        <v>114</v>
      </c>
    </row>
    <row r="4020" spans="1:21" hidden="1">
      <c r="A4020" s="22">
        <v>45983</v>
      </c>
      <c r="B4020" t="s">
        <v>4094</v>
      </c>
      <c r="C4020" t="s">
        <v>41</v>
      </c>
      <c r="D4020">
        <v>784408959</v>
      </c>
      <c r="E4020" t="s">
        <v>33</v>
      </c>
      <c r="F4020" t="s">
        <v>45</v>
      </c>
      <c r="G4020" t="s">
        <v>19487</v>
      </c>
      <c r="H4020">
        <v>735198744</v>
      </c>
      <c r="I4020">
        <v>729984649</v>
      </c>
      <c r="J4020" t="s">
        <v>19488</v>
      </c>
      <c r="K4020" t="s">
        <v>81</v>
      </c>
      <c r="L4020" t="s">
        <v>1916</v>
      </c>
      <c r="M4020" t="s">
        <v>19489</v>
      </c>
      <c r="N4020" t="s">
        <v>16530</v>
      </c>
      <c r="O4020" s="70">
        <v>0.5</v>
      </c>
      <c r="P4020" t="s">
        <v>45</v>
      </c>
      <c r="Q4020" t="s">
        <v>18631</v>
      </c>
      <c r="R4020" s="72">
        <v>0.66805555555555551</v>
      </c>
      <c r="T4020">
        <v>2211251749446</v>
      </c>
      <c r="U4020">
        <v>0</v>
      </c>
    </row>
    <row r="4021" spans="1:21" hidden="1">
      <c r="A4021" s="22">
        <v>45983</v>
      </c>
      <c r="B4021" t="s">
        <v>2590</v>
      </c>
      <c r="C4021" t="s">
        <v>41</v>
      </c>
      <c r="D4021">
        <v>254738481681</v>
      </c>
      <c r="E4021" t="s">
        <v>33</v>
      </c>
      <c r="F4021" t="s">
        <v>45</v>
      </c>
      <c r="G4021" t="s">
        <v>19490</v>
      </c>
      <c r="H4021">
        <v>254785882330</v>
      </c>
      <c r="I4021">
        <v>254702144509</v>
      </c>
      <c r="J4021" t="s">
        <v>19491</v>
      </c>
      <c r="K4021" t="s">
        <v>36</v>
      </c>
      <c r="L4021" t="s">
        <v>1889</v>
      </c>
      <c r="M4021" t="s">
        <v>18258</v>
      </c>
      <c r="N4021" s="22">
        <v>45669</v>
      </c>
      <c r="O4021" s="70">
        <v>0.41666666666666669</v>
      </c>
      <c r="P4021" t="s">
        <v>45</v>
      </c>
      <c r="Q4021" t="s">
        <v>18631</v>
      </c>
      <c r="R4021" s="72">
        <v>0.61250000000000004</v>
      </c>
      <c r="T4021">
        <v>2211251749260</v>
      </c>
      <c r="U4021">
        <v>0</v>
      </c>
    </row>
    <row r="4022" spans="1:21" hidden="1">
      <c r="A4022" s="22">
        <v>45983</v>
      </c>
      <c r="B4022" t="s">
        <v>18231</v>
      </c>
      <c r="C4022" t="s">
        <v>41</v>
      </c>
      <c r="D4022">
        <v>254738481681</v>
      </c>
      <c r="E4022" t="s">
        <v>33</v>
      </c>
      <c r="F4022" t="s">
        <v>45</v>
      </c>
      <c r="G4022" t="s">
        <v>19492</v>
      </c>
      <c r="H4022">
        <v>254785901718</v>
      </c>
      <c r="I4022">
        <v>254746360363</v>
      </c>
      <c r="J4022" t="s">
        <v>19493</v>
      </c>
      <c r="K4022" t="s">
        <v>36</v>
      </c>
      <c r="L4022" t="s">
        <v>1889</v>
      </c>
      <c r="M4022" t="s">
        <v>5693</v>
      </c>
      <c r="N4022" s="22">
        <v>45941</v>
      </c>
      <c r="O4022" s="70">
        <v>0.5</v>
      </c>
      <c r="P4022" t="s">
        <v>39</v>
      </c>
      <c r="Q4022" t="s">
        <v>18631</v>
      </c>
      <c r="R4022" s="72">
        <v>0.67222222222222228</v>
      </c>
      <c r="T4022">
        <v>0</v>
      </c>
      <c r="U4022">
        <v>0</v>
      </c>
    </row>
    <row r="4023" spans="1:21">
      <c r="A4023" s="22">
        <v>45983</v>
      </c>
      <c r="B4023" t="s">
        <v>642</v>
      </c>
      <c r="C4023" t="s">
        <v>70</v>
      </c>
      <c r="D4023">
        <v>755877260</v>
      </c>
      <c r="E4023" t="s">
        <v>33</v>
      </c>
      <c r="F4023" t="s">
        <v>45</v>
      </c>
      <c r="G4023" t="s">
        <v>19494</v>
      </c>
      <c r="H4023">
        <v>748678385</v>
      </c>
      <c r="I4023">
        <v>748678385</v>
      </c>
      <c r="J4023" t="s">
        <v>19495</v>
      </c>
      <c r="K4023" t="s">
        <v>36</v>
      </c>
      <c r="L4023" t="s">
        <v>3959</v>
      </c>
      <c r="M4023" t="s">
        <v>1334</v>
      </c>
      <c r="N4023" t="s">
        <v>16530</v>
      </c>
      <c r="O4023" s="70">
        <v>0.5</v>
      </c>
      <c r="P4023" t="s">
        <v>45</v>
      </c>
      <c r="Q4023" t="s">
        <v>18631</v>
      </c>
      <c r="R4023" s="72">
        <v>0.66180555555555554</v>
      </c>
      <c r="T4023">
        <v>2211251749748</v>
      </c>
      <c r="U4023">
        <v>0</v>
      </c>
    </row>
    <row r="4024" spans="1:21">
      <c r="A4024" s="22">
        <v>45983</v>
      </c>
      <c r="B4024" t="s">
        <v>6238</v>
      </c>
      <c r="C4024" t="s">
        <v>32</v>
      </c>
      <c r="D4024">
        <v>780225502</v>
      </c>
      <c r="E4024" t="s">
        <v>33</v>
      </c>
      <c r="F4024" t="s">
        <v>45</v>
      </c>
      <c r="G4024" t="s">
        <v>19496</v>
      </c>
      <c r="H4024">
        <v>753365150</v>
      </c>
      <c r="I4024">
        <v>798969793</v>
      </c>
      <c r="J4024" t="s">
        <v>19497</v>
      </c>
      <c r="K4024" t="s">
        <v>36</v>
      </c>
      <c r="L4024" t="s">
        <v>3943</v>
      </c>
      <c r="M4024" t="s">
        <v>19498</v>
      </c>
      <c r="N4024" t="s">
        <v>16530</v>
      </c>
      <c r="O4024" s="70">
        <v>0.5</v>
      </c>
      <c r="P4024" t="s">
        <v>45</v>
      </c>
      <c r="Q4024" t="s">
        <v>18631</v>
      </c>
      <c r="R4024" s="72">
        <v>0.63402777777777775</v>
      </c>
      <c r="T4024">
        <v>2211251749348</v>
      </c>
      <c r="U4024">
        <v>0</v>
      </c>
    </row>
    <row r="4025" spans="1:21">
      <c r="A4025" s="22">
        <v>45983</v>
      </c>
      <c r="B4025" t="s">
        <v>642</v>
      </c>
      <c r="C4025" t="s">
        <v>70</v>
      </c>
      <c r="D4025">
        <v>755877260</v>
      </c>
      <c r="E4025" t="s">
        <v>33</v>
      </c>
      <c r="F4025" t="s">
        <v>45</v>
      </c>
      <c r="G4025" t="s">
        <v>19499</v>
      </c>
      <c r="H4025">
        <v>745283542</v>
      </c>
      <c r="I4025">
        <v>745283542</v>
      </c>
      <c r="J4025" t="s">
        <v>19500</v>
      </c>
      <c r="K4025" t="s">
        <v>36</v>
      </c>
      <c r="L4025" t="s">
        <v>3959</v>
      </c>
      <c r="M4025" t="s">
        <v>4526</v>
      </c>
      <c r="N4025" t="s">
        <v>16530</v>
      </c>
      <c r="O4025" s="70">
        <v>0.5</v>
      </c>
      <c r="P4025" t="s">
        <v>39</v>
      </c>
      <c r="Q4025" t="s">
        <v>18631</v>
      </c>
      <c r="R4025" s="72">
        <v>0.66319444444444442</v>
      </c>
      <c r="T4025">
        <v>0</v>
      </c>
      <c r="U4025">
        <v>0</v>
      </c>
    </row>
    <row r="4026" spans="1:21">
      <c r="A4026" s="22">
        <v>45983</v>
      </c>
      <c r="B4026" t="s">
        <v>642</v>
      </c>
      <c r="C4026" t="s">
        <v>70</v>
      </c>
      <c r="D4026">
        <v>755877260</v>
      </c>
      <c r="E4026" t="s">
        <v>33</v>
      </c>
      <c r="F4026" t="s">
        <v>45</v>
      </c>
      <c r="G4026" t="s">
        <v>19501</v>
      </c>
      <c r="H4026">
        <v>743478327</v>
      </c>
      <c r="I4026">
        <v>743478327</v>
      </c>
      <c r="J4026" t="s">
        <v>19502</v>
      </c>
      <c r="K4026" t="s">
        <v>36</v>
      </c>
      <c r="L4026" t="s">
        <v>3959</v>
      </c>
      <c r="M4026" t="s">
        <v>17091</v>
      </c>
      <c r="N4026" t="s">
        <v>16641</v>
      </c>
      <c r="O4026" s="70">
        <v>0.5</v>
      </c>
      <c r="P4026" t="s">
        <v>67</v>
      </c>
      <c r="Q4026" t="s">
        <v>18631</v>
      </c>
      <c r="R4026" s="72">
        <v>0.59791666666666665</v>
      </c>
      <c r="T4026">
        <v>0</v>
      </c>
      <c r="U4026" t="s">
        <v>4247</v>
      </c>
    </row>
    <row r="4027" spans="1:21">
      <c r="A4027" s="22">
        <v>45983</v>
      </c>
      <c r="B4027" t="s">
        <v>6238</v>
      </c>
      <c r="C4027" t="s">
        <v>32</v>
      </c>
      <c r="D4027">
        <v>780225502</v>
      </c>
      <c r="E4027" t="s">
        <v>33</v>
      </c>
      <c r="F4027" t="s">
        <v>45</v>
      </c>
      <c r="G4027" t="s">
        <v>19503</v>
      </c>
      <c r="H4027">
        <v>727967828</v>
      </c>
      <c r="I4027">
        <v>727967828</v>
      </c>
      <c r="J4027" t="s">
        <v>19504</v>
      </c>
      <c r="K4027" t="s">
        <v>36</v>
      </c>
      <c r="L4027" t="s">
        <v>3907</v>
      </c>
      <c r="M4027" t="s">
        <v>19505</v>
      </c>
      <c r="N4027" t="s">
        <v>16530</v>
      </c>
      <c r="O4027" s="70">
        <v>0.5</v>
      </c>
      <c r="P4027" t="s">
        <v>45</v>
      </c>
      <c r="Q4027" t="s">
        <v>18631</v>
      </c>
      <c r="R4027" s="72">
        <v>0.58958333333333335</v>
      </c>
      <c r="T4027">
        <v>2211251749169</v>
      </c>
      <c r="U4027">
        <v>0</v>
      </c>
    </row>
    <row r="4028" spans="1:21">
      <c r="A4028" s="22">
        <v>45983</v>
      </c>
      <c r="B4028" t="s">
        <v>460</v>
      </c>
      <c r="C4028" t="s">
        <v>548</v>
      </c>
      <c r="D4028">
        <v>750988989</v>
      </c>
      <c r="E4028" t="s">
        <v>33</v>
      </c>
      <c r="F4028" t="s">
        <v>45</v>
      </c>
      <c r="G4028" t="s">
        <v>9212</v>
      </c>
      <c r="H4028">
        <v>735261788</v>
      </c>
      <c r="I4028">
        <v>735261788</v>
      </c>
      <c r="J4028" t="s">
        <v>14222</v>
      </c>
      <c r="K4028" t="s">
        <v>36</v>
      </c>
      <c r="L4028" t="s">
        <v>3959</v>
      </c>
      <c r="M4028" t="s">
        <v>1799</v>
      </c>
      <c r="N4028" t="s">
        <v>16530</v>
      </c>
      <c r="O4028" s="70">
        <v>0.625</v>
      </c>
      <c r="P4028" t="s">
        <v>45</v>
      </c>
      <c r="Q4028" t="s">
        <v>18631</v>
      </c>
      <c r="R4028" t="s">
        <v>19506</v>
      </c>
      <c r="T4028">
        <v>2211251749298</v>
      </c>
      <c r="U4028">
        <v>0</v>
      </c>
    </row>
    <row r="4029" spans="1:21">
      <c r="A4029" s="22">
        <v>45983</v>
      </c>
      <c r="B4029" t="s">
        <v>6238</v>
      </c>
      <c r="C4029" t="s">
        <v>32</v>
      </c>
      <c r="D4029">
        <v>780225502</v>
      </c>
      <c r="E4029" t="s">
        <v>33</v>
      </c>
      <c r="F4029" t="s">
        <v>45</v>
      </c>
      <c r="G4029" t="s">
        <v>19507</v>
      </c>
      <c r="H4029">
        <v>727233222</v>
      </c>
      <c r="I4029">
        <v>727233222</v>
      </c>
      <c r="J4029" t="s">
        <v>19508</v>
      </c>
      <c r="K4029" t="s">
        <v>36</v>
      </c>
      <c r="L4029" t="s">
        <v>1196</v>
      </c>
      <c r="M4029" t="s">
        <v>1221</v>
      </c>
      <c r="N4029" t="s">
        <v>16530</v>
      </c>
      <c r="O4029" s="70">
        <v>0.5</v>
      </c>
      <c r="P4029" t="s">
        <v>67</v>
      </c>
      <c r="Q4029" t="s">
        <v>18631</v>
      </c>
      <c r="R4029" s="72">
        <v>0.625</v>
      </c>
      <c r="T4029">
        <v>0</v>
      </c>
      <c r="U4029" t="s">
        <v>4068</v>
      </c>
    </row>
    <row r="4030" spans="1:21" hidden="1">
      <c r="A4030" s="22">
        <v>45983</v>
      </c>
      <c r="B4030" t="s">
        <v>1965</v>
      </c>
      <c r="C4030" t="s">
        <v>41</v>
      </c>
      <c r="D4030">
        <v>787594432</v>
      </c>
      <c r="E4030" t="s">
        <v>33</v>
      </c>
      <c r="F4030" t="s">
        <v>45</v>
      </c>
      <c r="G4030" t="s">
        <v>19509</v>
      </c>
      <c r="I4030">
        <v>734693633</v>
      </c>
      <c r="J4030" t="s">
        <v>17763</v>
      </c>
      <c r="K4030" t="s">
        <v>36</v>
      </c>
      <c r="L4030" t="s">
        <v>3959</v>
      </c>
      <c r="M4030" t="s">
        <v>5785</v>
      </c>
      <c r="N4030" t="s">
        <v>16641</v>
      </c>
      <c r="O4030" s="70">
        <v>0.33333333333333331</v>
      </c>
      <c r="P4030" t="s">
        <v>67</v>
      </c>
      <c r="Q4030" t="s">
        <v>18631</v>
      </c>
      <c r="R4030" s="72">
        <v>0.63194444444444442</v>
      </c>
      <c r="T4030">
        <v>0</v>
      </c>
      <c r="U4030" t="s">
        <v>114</v>
      </c>
    </row>
    <row r="4031" spans="1:21" hidden="1">
      <c r="A4031" s="22">
        <v>45983</v>
      </c>
      <c r="B4031" t="s">
        <v>3129</v>
      </c>
      <c r="C4031" t="s">
        <v>41</v>
      </c>
      <c r="D4031">
        <v>780940795</v>
      </c>
      <c r="E4031" t="s">
        <v>33</v>
      </c>
      <c r="F4031" t="s">
        <v>45</v>
      </c>
      <c r="G4031" t="s">
        <v>19510</v>
      </c>
      <c r="I4031">
        <v>715984592</v>
      </c>
      <c r="J4031" t="s">
        <v>19511</v>
      </c>
      <c r="K4031" t="s">
        <v>36</v>
      </c>
      <c r="L4031" t="s">
        <v>3943</v>
      </c>
      <c r="M4031" t="s">
        <v>19512</v>
      </c>
      <c r="N4031" t="s">
        <v>16536</v>
      </c>
      <c r="O4031" s="70">
        <v>0.41666666666666669</v>
      </c>
      <c r="P4031" t="s">
        <v>45</v>
      </c>
      <c r="Q4031" t="s">
        <v>18631</v>
      </c>
      <c r="R4031" s="72">
        <v>0.65</v>
      </c>
      <c r="T4031">
        <v>2211251749392</v>
      </c>
      <c r="U4031">
        <v>0</v>
      </c>
    </row>
    <row r="4032" spans="1:21">
      <c r="A4032" s="22">
        <v>45983</v>
      </c>
      <c r="B4032" t="s">
        <v>642</v>
      </c>
      <c r="C4032" t="s">
        <v>70</v>
      </c>
      <c r="D4032">
        <v>755877260</v>
      </c>
      <c r="E4032" t="s">
        <v>33</v>
      </c>
      <c r="F4032" t="s">
        <v>45</v>
      </c>
      <c r="G4032" t="s">
        <v>19513</v>
      </c>
      <c r="H4032">
        <v>702561234</v>
      </c>
      <c r="I4032">
        <v>702561234</v>
      </c>
      <c r="J4032" t="s">
        <v>19514</v>
      </c>
      <c r="K4032" t="s">
        <v>36</v>
      </c>
      <c r="L4032" t="s">
        <v>3959</v>
      </c>
      <c r="M4032" t="s">
        <v>19515</v>
      </c>
      <c r="N4032" t="s">
        <v>16530</v>
      </c>
      <c r="O4032" s="70">
        <v>0.54166666666666663</v>
      </c>
      <c r="P4032" t="s">
        <v>39</v>
      </c>
      <c r="Q4032" t="s">
        <v>18631</v>
      </c>
      <c r="R4032" s="72">
        <v>0.65416666666666667</v>
      </c>
      <c r="T4032">
        <v>0</v>
      </c>
      <c r="U4032">
        <v>0</v>
      </c>
    </row>
    <row r="4033" spans="1:21">
      <c r="A4033" s="22">
        <v>45983</v>
      </c>
      <c r="B4033" t="s">
        <v>749</v>
      </c>
      <c r="C4033" t="s">
        <v>32</v>
      </c>
      <c r="D4033">
        <v>780225502</v>
      </c>
      <c r="E4033" t="s">
        <v>33</v>
      </c>
      <c r="F4033" t="s">
        <v>45</v>
      </c>
      <c r="G4033" t="s">
        <v>18755</v>
      </c>
      <c r="H4033">
        <v>722719690</v>
      </c>
      <c r="I4033">
        <v>722719690</v>
      </c>
      <c r="J4033" t="s">
        <v>19518</v>
      </c>
      <c r="K4033" t="s">
        <v>36</v>
      </c>
      <c r="L4033" t="s">
        <v>3916</v>
      </c>
      <c r="M4033" t="s">
        <v>3499</v>
      </c>
      <c r="N4033" t="s">
        <v>16530</v>
      </c>
      <c r="O4033" s="70">
        <v>0.5</v>
      </c>
      <c r="P4033" t="s">
        <v>45</v>
      </c>
      <c r="Q4033" t="s">
        <v>18631</v>
      </c>
      <c r="R4033" s="72">
        <v>0.68055555555555558</v>
      </c>
      <c r="T4033">
        <v>2211251749493</v>
      </c>
      <c r="U4033">
        <v>0</v>
      </c>
    </row>
    <row r="4034" spans="1:21" hidden="1">
      <c r="A4034" s="22">
        <v>45983</v>
      </c>
      <c r="B4034" t="s">
        <v>142</v>
      </c>
      <c r="C4034" t="s">
        <v>41</v>
      </c>
      <c r="D4034">
        <v>784172048</v>
      </c>
      <c r="E4034" t="s">
        <v>33</v>
      </c>
      <c r="F4034" t="s">
        <v>45</v>
      </c>
      <c r="G4034" t="s">
        <v>19519</v>
      </c>
      <c r="H4034">
        <v>721263706</v>
      </c>
      <c r="I4034">
        <v>721284907</v>
      </c>
      <c r="J4034" t="s">
        <v>19520</v>
      </c>
      <c r="K4034" t="s">
        <v>36</v>
      </c>
      <c r="L4034" t="s">
        <v>1196</v>
      </c>
      <c r="M4034" t="s">
        <v>19521</v>
      </c>
      <c r="N4034" t="s">
        <v>15405</v>
      </c>
      <c r="O4034" s="70">
        <v>0.41666666666666669</v>
      </c>
      <c r="P4034" t="s">
        <v>45</v>
      </c>
      <c r="Q4034" t="s">
        <v>18631</v>
      </c>
      <c r="R4034" s="72">
        <v>0.68680555555555556</v>
      </c>
      <c r="T4034">
        <v>2211251749528</v>
      </c>
      <c r="U4034">
        <v>0</v>
      </c>
    </row>
    <row r="4035" spans="1:21">
      <c r="A4035" s="22">
        <v>45983</v>
      </c>
      <c r="B4035" t="s">
        <v>2734</v>
      </c>
      <c r="C4035" t="s">
        <v>70</v>
      </c>
      <c r="D4035">
        <v>755877260</v>
      </c>
      <c r="E4035" t="s">
        <v>33</v>
      </c>
      <c r="F4035" t="s">
        <v>45</v>
      </c>
      <c r="G4035" t="s">
        <v>19522</v>
      </c>
      <c r="H4035">
        <v>797493618</v>
      </c>
      <c r="I4035">
        <v>797493618</v>
      </c>
      <c r="J4035" t="s">
        <v>19523</v>
      </c>
      <c r="K4035" t="s">
        <v>36</v>
      </c>
      <c r="L4035" t="s">
        <v>3959</v>
      </c>
      <c r="M4035" t="s">
        <v>2888</v>
      </c>
      <c r="N4035" t="s">
        <v>16530</v>
      </c>
      <c r="O4035" s="70">
        <v>0.54166666666666663</v>
      </c>
      <c r="P4035" t="s">
        <v>39</v>
      </c>
      <c r="Q4035" t="s">
        <v>18631</v>
      </c>
      <c r="R4035" t="s">
        <v>18334</v>
      </c>
      <c r="T4035">
        <v>0</v>
      </c>
      <c r="U4035">
        <v>0</v>
      </c>
    </row>
    <row r="4036" spans="1:21">
      <c r="A4036" s="22">
        <v>45983</v>
      </c>
      <c r="B4036" t="s">
        <v>642</v>
      </c>
      <c r="C4036" t="s">
        <v>70</v>
      </c>
      <c r="D4036">
        <v>755877260</v>
      </c>
      <c r="E4036" t="s">
        <v>33</v>
      </c>
      <c r="F4036" t="s">
        <v>45</v>
      </c>
      <c r="G4036" t="s">
        <v>19524</v>
      </c>
      <c r="H4036">
        <v>780750031</v>
      </c>
      <c r="I4036">
        <v>780750031</v>
      </c>
      <c r="J4036" t="s">
        <v>7960</v>
      </c>
      <c r="K4036" t="s">
        <v>36</v>
      </c>
      <c r="L4036" t="s">
        <v>3959</v>
      </c>
      <c r="M4036" t="s">
        <v>4526</v>
      </c>
      <c r="N4036" t="s">
        <v>16530</v>
      </c>
      <c r="O4036" s="70">
        <v>0.58333333333333337</v>
      </c>
      <c r="P4036" t="s">
        <v>45</v>
      </c>
      <c r="Q4036" t="s">
        <v>18631</v>
      </c>
      <c r="R4036" t="s">
        <v>18334</v>
      </c>
      <c r="T4036">
        <v>2211251749550</v>
      </c>
      <c r="U4036">
        <v>0</v>
      </c>
    </row>
    <row r="4037" spans="1:21">
      <c r="A4037" s="22">
        <v>45983</v>
      </c>
      <c r="B4037" t="s">
        <v>642</v>
      </c>
      <c r="C4037" t="s">
        <v>70</v>
      </c>
      <c r="D4037">
        <v>755877260</v>
      </c>
      <c r="E4037" t="s">
        <v>33</v>
      </c>
      <c r="F4037" t="s">
        <v>45</v>
      </c>
      <c r="G4037" t="s">
        <v>19525</v>
      </c>
      <c r="H4037">
        <v>107231458</v>
      </c>
      <c r="I4037">
        <v>107231458</v>
      </c>
      <c r="J4037" t="s">
        <v>3191</v>
      </c>
      <c r="K4037" t="s">
        <v>36</v>
      </c>
      <c r="L4037" t="s">
        <v>3959</v>
      </c>
      <c r="M4037" t="s">
        <v>1334</v>
      </c>
      <c r="N4037" t="s">
        <v>16530</v>
      </c>
      <c r="O4037" s="70">
        <v>0.54166666666666663</v>
      </c>
      <c r="P4037" t="s">
        <v>67</v>
      </c>
      <c r="Q4037" t="s">
        <v>18631</v>
      </c>
      <c r="R4037" t="s">
        <v>18334</v>
      </c>
      <c r="T4037">
        <v>0</v>
      </c>
      <c r="U4037" t="s">
        <v>114</v>
      </c>
    </row>
    <row r="4038" spans="1:21">
      <c r="A4038" s="22">
        <v>45983</v>
      </c>
      <c r="B4038" t="s">
        <v>19526</v>
      </c>
      <c r="C4038" t="s">
        <v>70</v>
      </c>
      <c r="D4038">
        <v>755877260</v>
      </c>
      <c r="E4038" t="s">
        <v>33</v>
      </c>
      <c r="F4038" t="s">
        <v>45</v>
      </c>
      <c r="G4038" t="s">
        <v>19527</v>
      </c>
      <c r="H4038">
        <v>751531124</v>
      </c>
      <c r="I4038">
        <v>751531124</v>
      </c>
      <c r="J4038" t="s">
        <v>19528</v>
      </c>
      <c r="K4038" t="s">
        <v>36</v>
      </c>
      <c r="L4038" t="s">
        <v>3959</v>
      </c>
      <c r="M4038" t="s">
        <v>476</v>
      </c>
      <c r="N4038" t="s">
        <v>16530</v>
      </c>
      <c r="O4038" s="70">
        <v>0.54166666666666663</v>
      </c>
      <c r="P4038" t="s">
        <v>39</v>
      </c>
      <c r="Q4038" t="s">
        <v>18631</v>
      </c>
      <c r="R4038" t="s">
        <v>18334</v>
      </c>
      <c r="T4038">
        <v>0</v>
      </c>
      <c r="U4038">
        <v>0</v>
      </c>
    </row>
    <row r="4039" spans="1:21">
      <c r="A4039" s="22">
        <v>45983</v>
      </c>
      <c r="B4039" t="s">
        <v>19526</v>
      </c>
      <c r="C4039" t="s">
        <v>70</v>
      </c>
      <c r="D4039">
        <v>755877260</v>
      </c>
      <c r="E4039" t="s">
        <v>33</v>
      </c>
      <c r="F4039" t="s">
        <v>45</v>
      </c>
      <c r="G4039" t="s">
        <v>19529</v>
      </c>
      <c r="H4039">
        <v>798676585</v>
      </c>
      <c r="I4039">
        <v>798676585</v>
      </c>
      <c r="J4039" t="s">
        <v>19530</v>
      </c>
      <c r="K4039" t="s">
        <v>36</v>
      </c>
      <c r="L4039" t="s">
        <v>3959</v>
      </c>
      <c r="M4039" t="s">
        <v>1645</v>
      </c>
      <c r="N4039" t="s">
        <v>16530</v>
      </c>
      <c r="O4039" s="70">
        <v>0.54166666666666663</v>
      </c>
      <c r="P4039" t="s">
        <v>45</v>
      </c>
      <c r="Q4039" t="s">
        <v>18631</v>
      </c>
      <c r="R4039" t="s">
        <v>19531</v>
      </c>
      <c r="T4039">
        <v>2211251749296</v>
      </c>
      <c r="U4039">
        <v>0</v>
      </c>
    </row>
    <row r="4040" spans="1:21" hidden="1">
      <c r="A4040" s="22">
        <v>45983</v>
      </c>
      <c r="B4040" t="s">
        <v>3129</v>
      </c>
      <c r="C4040" t="s">
        <v>41</v>
      </c>
      <c r="D4040">
        <v>780940795</v>
      </c>
      <c r="E4040" t="s">
        <v>33</v>
      </c>
      <c r="F4040" t="s">
        <v>45</v>
      </c>
      <c r="G4040" t="s">
        <v>19532</v>
      </c>
      <c r="I4040">
        <v>792679480</v>
      </c>
      <c r="J4040" t="s">
        <v>19533</v>
      </c>
      <c r="K4040" t="s">
        <v>36</v>
      </c>
      <c r="L4040" t="s">
        <v>3943</v>
      </c>
      <c r="M4040" t="s">
        <v>19534</v>
      </c>
      <c r="N4040" t="s">
        <v>16533</v>
      </c>
      <c r="O4040" s="70">
        <v>0.33333333333333331</v>
      </c>
      <c r="P4040" t="s">
        <v>45</v>
      </c>
      <c r="Q4040" t="s">
        <v>18631</v>
      </c>
      <c r="R4040" t="s">
        <v>19125</v>
      </c>
      <c r="T4040">
        <v>2211251749384</v>
      </c>
      <c r="U4040">
        <v>0</v>
      </c>
    </row>
    <row r="4041" spans="1:21">
      <c r="A4041" s="22">
        <v>45983</v>
      </c>
      <c r="B4041" t="s">
        <v>7819</v>
      </c>
      <c r="C4041" t="s">
        <v>1130</v>
      </c>
      <c r="D4041">
        <v>788224017</v>
      </c>
      <c r="E4041" t="s">
        <v>33</v>
      </c>
      <c r="F4041" t="s">
        <v>45</v>
      </c>
      <c r="G4041" t="s">
        <v>19535</v>
      </c>
      <c r="H4041">
        <v>754957036</v>
      </c>
      <c r="I4041">
        <v>717829748</v>
      </c>
      <c r="J4041" t="s">
        <v>19536</v>
      </c>
      <c r="K4041" t="s">
        <v>36</v>
      </c>
      <c r="L4041" t="s">
        <v>1878</v>
      </c>
      <c r="M4041" t="s">
        <v>10039</v>
      </c>
      <c r="N4041" t="s">
        <v>16641</v>
      </c>
      <c r="O4041" s="70">
        <v>0.33333333333333331</v>
      </c>
      <c r="P4041" t="s">
        <v>45</v>
      </c>
      <c r="Q4041" t="s">
        <v>18631</v>
      </c>
      <c r="R4041" t="s">
        <v>19537</v>
      </c>
      <c r="T4041">
        <v>2211251749445</v>
      </c>
      <c r="U4041">
        <v>0</v>
      </c>
    </row>
    <row r="4042" spans="1:21">
      <c r="A4042" s="22">
        <v>45983</v>
      </c>
      <c r="B4042" t="s">
        <v>19526</v>
      </c>
      <c r="C4042" t="s">
        <v>70</v>
      </c>
      <c r="D4042">
        <v>755877260</v>
      </c>
      <c r="E4042" t="s">
        <v>33</v>
      </c>
      <c r="F4042" t="s">
        <v>45</v>
      </c>
      <c r="G4042" t="s">
        <v>19538</v>
      </c>
      <c r="H4042">
        <v>742986742</v>
      </c>
      <c r="I4042">
        <v>742986742</v>
      </c>
      <c r="J4042" t="s">
        <v>19539</v>
      </c>
      <c r="K4042" t="s">
        <v>36</v>
      </c>
      <c r="L4042" t="s">
        <v>3959</v>
      </c>
      <c r="M4042" t="s">
        <v>1645</v>
      </c>
      <c r="N4042" t="s">
        <v>16530</v>
      </c>
      <c r="O4042" s="70">
        <v>0.54166666666666663</v>
      </c>
      <c r="P4042" t="s">
        <v>45</v>
      </c>
      <c r="Q4042" t="s">
        <v>18631</v>
      </c>
      <c r="R4042" t="s">
        <v>19517</v>
      </c>
      <c r="T4042">
        <v>2211251749434</v>
      </c>
      <c r="U4042">
        <v>0</v>
      </c>
    </row>
    <row r="4043" spans="1:21" hidden="1">
      <c r="A4043" s="22">
        <v>45983</v>
      </c>
      <c r="B4043" t="s">
        <v>5360</v>
      </c>
      <c r="C4043" t="s">
        <v>41</v>
      </c>
      <c r="D4043">
        <v>784953955</v>
      </c>
      <c r="E4043" t="s">
        <v>33</v>
      </c>
      <c r="F4043" t="s">
        <v>45</v>
      </c>
      <c r="G4043" t="s">
        <v>19540</v>
      </c>
      <c r="I4043">
        <v>708478592</v>
      </c>
      <c r="J4043" t="s">
        <v>19541</v>
      </c>
      <c r="K4043" t="s">
        <v>36</v>
      </c>
      <c r="L4043" t="s">
        <v>3910</v>
      </c>
      <c r="M4043" t="s">
        <v>19542</v>
      </c>
      <c r="N4043" t="s">
        <v>16530</v>
      </c>
      <c r="O4043" s="70">
        <v>0.66666666666666663</v>
      </c>
      <c r="P4043" t="s">
        <v>45</v>
      </c>
      <c r="Q4043" t="s">
        <v>18631</v>
      </c>
      <c r="R4043" s="72">
        <v>0.57847222222222228</v>
      </c>
      <c r="T4043">
        <v>2211251749124</v>
      </c>
      <c r="U4043">
        <v>0</v>
      </c>
    </row>
    <row r="4044" spans="1:21" hidden="1">
      <c r="A4044" s="22">
        <v>45983</v>
      </c>
      <c r="B4044" t="s">
        <v>282</v>
      </c>
      <c r="C4044" t="s">
        <v>41</v>
      </c>
      <c r="D4044">
        <v>100822172</v>
      </c>
      <c r="E4044" t="s">
        <v>33</v>
      </c>
      <c r="F4044" t="s">
        <v>45</v>
      </c>
      <c r="G4044" t="s">
        <v>19543</v>
      </c>
      <c r="I4044">
        <v>727267150</v>
      </c>
      <c r="J4044" t="s">
        <v>19544</v>
      </c>
      <c r="K4044" t="s">
        <v>36</v>
      </c>
      <c r="L4044" t="s">
        <v>1911</v>
      </c>
      <c r="M4044" t="s">
        <v>19545</v>
      </c>
      <c r="N4044" t="s">
        <v>16536</v>
      </c>
      <c r="O4044" s="70">
        <v>0.54166666666666663</v>
      </c>
      <c r="P4044" t="s">
        <v>39</v>
      </c>
      <c r="Q4044" t="s">
        <v>18631</v>
      </c>
      <c r="R4044" s="72">
        <v>0.59791666666666665</v>
      </c>
      <c r="T4044">
        <v>0</v>
      </c>
      <c r="U4044">
        <v>0</v>
      </c>
    </row>
    <row r="4045" spans="1:21" hidden="1">
      <c r="A4045" s="22">
        <v>45983</v>
      </c>
      <c r="B4045" t="s">
        <v>1965</v>
      </c>
      <c r="C4045" t="s">
        <v>41</v>
      </c>
      <c r="D4045">
        <v>787594432</v>
      </c>
      <c r="E4045" t="s">
        <v>33</v>
      </c>
      <c r="F4045" t="s">
        <v>45</v>
      </c>
      <c r="G4045" t="s">
        <v>19546</v>
      </c>
      <c r="I4045">
        <v>792866243</v>
      </c>
      <c r="J4045" t="s">
        <v>19547</v>
      </c>
      <c r="K4045" t="s">
        <v>36</v>
      </c>
      <c r="L4045" t="s">
        <v>1911</v>
      </c>
      <c r="M4045" t="s">
        <v>5187</v>
      </c>
      <c r="N4045" t="s">
        <v>16641</v>
      </c>
      <c r="O4045" s="70">
        <v>0.58333333333333337</v>
      </c>
      <c r="P4045" t="s">
        <v>45</v>
      </c>
      <c r="Q4045" t="s">
        <v>18631</v>
      </c>
      <c r="R4045" s="72">
        <v>0.60902777777777772</v>
      </c>
      <c r="T4045">
        <v>2211251749238</v>
      </c>
      <c r="U4045">
        <v>0</v>
      </c>
    </row>
    <row r="4046" spans="1:21">
      <c r="A4046" s="22">
        <v>45983</v>
      </c>
      <c r="B4046" t="s">
        <v>19526</v>
      </c>
      <c r="C4046" t="s">
        <v>70</v>
      </c>
      <c r="D4046">
        <v>755877260</v>
      </c>
      <c r="E4046" t="s">
        <v>33</v>
      </c>
      <c r="F4046" t="s">
        <v>45</v>
      </c>
      <c r="G4046" t="s">
        <v>19548</v>
      </c>
      <c r="H4046">
        <v>742636064</v>
      </c>
      <c r="I4046">
        <v>742636064</v>
      </c>
      <c r="J4046" t="s">
        <v>19549</v>
      </c>
      <c r="K4046" t="s">
        <v>36</v>
      </c>
      <c r="L4046" t="s">
        <v>3959</v>
      </c>
      <c r="M4046" t="s">
        <v>560</v>
      </c>
      <c r="N4046" t="s">
        <v>16530</v>
      </c>
      <c r="O4046" s="70">
        <v>0.58333333333333337</v>
      </c>
      <c r="P4046" t="s">
        <v>45</v>
      </c>
      <c r="Q4046" t="s">
        <v>18631</v>
      </c>
      <c r="R4046" s="72">
        <v>0.61388888888888893</v>
      </c>
      <c r="T4046">
        <v>2211251749268</v>
      </c>
      <c r="U4046">
        <v>0</v>
      </c>
    </row>
    <row r="4047" spans="1:21">
      <c r="A4047" s="22">
        <v>45983</v>
      </c>
      <c r="B4047" t="s">
        <v>6238</v>
      </c>
      <c r="C4047" t="s">
        <v>32</v>
      </c>
      <c r="D4047">
        <v>780225502</v>
      </c>
      <c r="E4047" t="s">
        <v>33</v>
      </c>
      <c r="F4047" t="s">
        <v>45</v>
      </c>
      <c r="G4047" t="s">
        <v>19550</v>
      </c>
      <c r="H4047">
        <v>700619758</v>
      </c>
      <c r="I4047">
        <v>700619758</v>
      </c>
      <c r="J4047" t="s">
        <v>17843</v>
      </c>
      <c r="K4047" t="s">
        <v>36</v>
      </c>
      <c r="L4047" t="s">
        <v>3918</v>
      </c>
      <c r="M4047" t="s">
        <v>19551</v>
      </c>
      <c r="N4047" t="s">
        <v>16530</v>
      </c>
      <c r="O4047" s="70">
        <v>0.54166666666666663</v>
      </c>
      <c r="P4047" t="s">
        <v>45</v>
      </c>
      <c r="Q4047" t="s">
        <v>18631</v>
      </c>
      <c r="R4047" s="72">
        <v>0.62986111111111109</v>
      </c>
      <c r="T4047">
        <v>2211251749336</v>
      </c>
      <c r="U4047">
        <v>0</v>
      </c>
    </row>
    <row r="4048" spans="1:21" hidden="1">
      <c r="A4048" s="22">
        <v>45983</v>
      </c>
      <c r="B4048" t="s">
        <v>1965</v>
      </c>
      <c r="C4048" t="s">
        <v>41</v>
      </c>
      <c r="D4048">
        <v>787594432</v>
      </c>
      <c r="E4048" t="s">
        <v>33</v>
      </c>
      <c r="F4048" t="s">
        <v>45</v>
      </c>
      <c r="G4048" t="s">
        <v>14144</v>
      </c>
      <c r="I4048">
        <v>791619682</v>
      </c>
      <c r="J4048" t="s">
        <v>9600</v>
      </c>
      <c r="K4048" t="s">
        <v>36</v>
      </c>
      <c r="L4048" t="s">
        <v>3959</v>
      </c>
      <c r="M4048" t="s">
        <v>3159</v>
      </c>
      <c r="N4048" t="s">
        <v>16641</v>
      </c>
      <c r="O4048" s="70">
        <v>0.33333333333333331</v>
      </c>
      <c r="P4048" t="s">
        <v>45</v>
      </c>
      <c r="Q4048" t="s">
        <v>18631</v>
      </c>
      <c r="R4048" t="s">
        <v>12381</v>
      </c>
      <c r="T4048">
        <v>2211251749126</v>
      </c>
      <c r="U4048">
        <v>0</v>
      </c>
    </row>
    <row r="4049" spans="1:21" hidden="1">
      <c r="A4049" s="22">
        <v>45983</v>
      </c>
      <c r="B4049" t="s">
        <v>5096</v>
      </c>
      <c r="C4049" t="s">
        <v>41</v>
      </c>
      <c r="D4049">
        <v>762900090</v>
      </c>
      <c r="E4049" t="s">
        <v>33</v>
      </c>
      <c r="F4049" t="s">
        <v>45</v>
      </c>
      <c r="G4049" t="s">
        <v>19552</v>
      </c>
      <c r="H4049">
        <v>728507730</v>
      </c>
      <c r="I4049">
        <v>728507730</v>
      </c>
      <c r="J4049" t="s">
        <v>19553</v>
      </c>
      <c r="K4049" t="s">
        <v>36</v>
      </c>
      <c r="L4049" t="s">
        <v>1196</v>
      </c>
      <c r="M4049" t="s">
        <v>19554</v>
      </c>
      <c r="N4049" t="s">
        <v>16641</v>
      </c>
      <c r="O4049" s="70">
        <v>0.41666666666666669</v>
      </c>
      <c r="P4049" t="s">
        <v>45</v>
      </c>
      <c r="Q4049" t="s">
        <v>18631</v>
      </c>
      <c r="R4049" t="s">
        <v>12188</v>
      </c>
      <c r="T4049">
        <v>2211251749160</v>
      </c>
      <c r="U4049">
        <v>0</v>
      </c>
    </row>
    <row r="4050" spans="1:21">
      <c r="A4050" s="22">
        <v>45983</v>
      </c>
      <c r="B4050" t="s">
        <v>749</v>
      </c>
      <c r="C4050" t="s">
        <v>32</v>
      </c>
      <c r="D4050">
        <v>780225502</v>
      </c>
      <c r="E4050" t="s">
        <v>33</v>
      </c>
      <c r="F4050" t="s">
        <v>45</v>
      </c>
      <c r="G4050" t="s">
        <v>19555</v>
      </c>
      <c r="H4050">
        <v>107132165</v>
      </c>
      <c r="I4050">
        <v>107132165</v>
      </c>
      <c r="J4050" t="s">
        <v>19556</v>
      </c>
      <c r="K4050" t="s">
        <v>36</v>
      </c>
      <c r="L4050" t="s">
        <v>3959</v>
      </c>
      <c r="M4050" t="s">
        <v>19557</v>
      </c>
      <c r="N4050" t="s">
        <v>16530</v>
      </c>
      <c r="O4050" s="70">
        <v>0.54166666666666663</v>
      </c>
      <c r="P4050" t="s">
        <v>45</v>
      </c>
      <c r="Q4050" t="s">
        <v>18631</v>
      </c>
      <c r="R4050" t="s">
        <v>16709</v>
      </c>
      <c r="T4050">
        <v>2211251749176</v>
      </c>
      <c r="U4050">
        <v>0</v>
      </c>
    </row>
    <row r="4051" spans="1:21" hidden="1">
      <c r="A4051" s="22">
        <v>45983</v>
      </c>
      <c r="B4051" t="s">
        <v>11223</v>
      </c>
      <c r="C4051" t="s">
        <v>41</v>
      </c>
      <c r="D4051">
        <v>103639065</v>
      </c>
      <c r="E4051" t="s">
        <v>33</v>
      </c>
      <c r="F4051" t="s">
        <v>45</v>
      </c>
      <c r="G4051" t="s">
        <v>19558</v>
      </c>
      <c r="H4051">
        <v>703952913</v>
      </c>
      <c r="I4051">
        <v>703952913</v>
      </c>
      <c r="J4051" t="s">
        <v>17685</v>
      </c>
      <c r="K4051" t="s">
        <v>36</v>
      </c>
      <c r="L4051" t="s">
        <v>3976</v>
      </c>
      <c r="M4051" t="s">
        <v>19559</v>
      </c>
      <c r="N4051" t="s">
        <v>16641</v>
      </c>
      <c r="O4051" s="70">
        <v>0.45833333333333331</v>
      </c>
      <c r="P4051" t="s">
        <v>45</v>
      </c>
      <c r="Q4051" t="s">
        <v>18631</v>
      </c>
      <c r="R4051" t="s">
        <v>12192</v>
      </c>
      <c r="T4051">
        <v>2211251749197</v>
      </c>
      <c r="U4051">
        <v>0</v>
      </c>
    </row>
    <row r="4052" spans="1:21" hidden="1">
      <c r="A4052" s="22">
        <v>45983</v>
      </c>
      <c r="B4052" t="s">
        <v>40</v>
      </c>
      <c r="C4052" t="s">
        <v>41</v>
      </c>
      <c r="D4052">
        <v>782300518</v>
      </c>
      <c r="E4052" t="s">
        <v>33</v>
      </c>
      <c r="F4052" t="s">
        <v>45</v>
      </c>
      <c r="G4052" t="s">
        <v>19560</v>
      </c>
      <c r="I4052">
        <v>783279022</v>
      </c>
      <c r="J4052" t="s">
        <v>19561</v>
      </c>
      <c r="K4052" t="s">
        <v>36</v>
      </c>
      <c r="L4052" t="s">
        <v>1871</v>
      </c>
      <c r="M4052" t="s">
        <v>19562</v>
      </c>
      <c r="N4052" t="s">
        <v>16530</v>
      </c>
      <c r="O4052" s="70">
        <v>0.70833333333333337</v>
      </c>
      <c r="P4052" t="s">
        <v>45</v>
      </c>
      <c r="Q4052" t="s">
        <v>18631</v>
      </c>
      <c r="R4052" s="72">
        <v>0.58125000000000004</v>
      </c>
      <c r="T4052">
        <v>2211251749142</v>
      </c>
      <c r="U4052">
        <v>0</v>
      </c>
    </row>
    <row r="4053" spans="1:21" hidden="1">
      <c r="A4053" s="22">
        <v>45983</v>
      </c>
      <c r="B4053" t="s">
        <v>1965</v>
      </c>
      <c r="C4053" t="s">
        <v>41</v>
      </c>
      <c r="D4053">
        <v>787594432</v>
      </c>
      <c r="E4053" t="s">
        <v>33</v>
      </c>
      <c r="F4053" t="s">
        <v>45</v>
      </c>
      <c r="G4053" t="s">
        <v>19563</v>
      </c>
      <c r="I4053">
        <v>708043380</v>
      </c>
      <c r="J4053" t="s">
        <v>19564</v>
      </c>
      <c r="K4053" t="s">
        <v>36</v>
      </c>
      <c r="L4053" t="s">
        <v>1911</v>
      </c>
      <c r="M4053" t="s">
        <v>528</v>
      </c>
      <c r="N4053" t="s">
        <v>16641</v>
      </c>
      <c r="O4053" s="70">
        <v>0.375</v>
      </c>
      <c r="P4053" t="s">
        <v>45</v>
      </c>
      <c r="Q4053" t="s">
        <v>18631</v>
      </c>
      <c r="R4053" s="72">
        <v>0.60277777777777775</v>
      </c>
      <c r="T4053">
        <v>2211251749217</v>
      </c>
      <c r="U4053">
        <v>0</v>
      </c>
    </row>
    <row r="4054" spans="1:21" hidden="1">
      <c r="A4054" s="22">
        <v>45983</v>
      </c>
      <c r="B4054" t="s">
        <v>4171</v>
      </c>
      <c r="C4054" t="s">
        <v>41</v>
      </c>
      <c r="D4054">
        <v>737841946</v>
      </c>
      <c r="E4054" t="s">
        <v>33</v>
      </c>
      <c r="F4054" t="s">
        <v>45</v>
      </c>
      <c r="G4054" t="s">
        <v>19565</v>
      </c>
      <c r="H4054">
        <v>701421442</v>
      </c>
      <c r="I4054">
        <v>701421442</v>
      </c>
      <c r="J4054" t="s">
        <v>19566</v>
      </c>
      <c r="K4054" t="s">
        <v>36</v>
      </c>
      <c r="L4054" t="s">
        <v>1911</v>
      </c>
      <c r="M4054" t="s">
        <v>19567</v>
      </c>
      <c r="N4054" t="s">
        <v>16641</v>
      </c>
      <c r="O4054" s="70">
        <v>0.33333333333333331</v>
      </c>
      <c r="P4054" t="s">
        <v>45</v>
      </c>
      <c r="Q4054" t="s">
        <v>18631</v>
      </c>
      <c r="R4054" s="72">
        <v>0.63888888888888884</v>
      </c>
      <c r="T4054">
        <v>2211251749361</v>
      </c>
      <c r="U4054">
        <v>0</v>
      </c>
    </row>
    <row r="4055" spans="1:21" hidden="1">
      <c r="A4055" s="22">
        <v>45983</v>
      </c>
      <c r="B4055" t="s">
        <v>5492</v>
      </c>
      <c r="C4055" t="s">
        <v>41</v>
      </c>
      <c r="D4055">
        <v>254788201147</v>
      </c>
      <c r="E4055" t="s">
        <v>33</v>
      </c>
      <c r="F4055" t="s">
        <v>45</v>
      </c>
      <c r="G4055" t="s">
        <v>5723</v>
      </c>
      <c r="H4055">
        <v>254738647614</v>
      </c>
      <c r="I4055">
        <v>254725900715</v>
      </c>
      <c r="J4055" t="s">
        <v>7740</v>
      </c>
      <c r="K4055" t="s">
        <v>36</v>
      </c>
      <c r="L4055" t="s">
        <v>1911</v>
      </c>
      <c r="M4055" t="s">
        <v>19568</v>
      </c>
      <c r="N4055" t="s">
        <v>16536</v>
      </c>
      <c r="O4055" s="70">
        <v>0.33333333333333331</v>
      </c>
      <c r="P4055" t="s">
        <v>45</v>
      </c>
      <c r="Q4055" t="s">
        <v>18631</v>
      </c>
      <c r="R4055" s="72">
        <v>0.64513888888888893</v>
      </c>
      <c r="T4055">
        <v>2211251749383</v>
      </c>
      <c r="U4055">
        <v>0</v>
      </c>
    </row>
    <row r="4056" spans="1:21">
      <c r="A4056" s="22">
        <v>45983</v>
      </c>
      <c r="B4056" t="s">
        <v>18089</v>
      </c>
      <c r="C4056" t="s">
        <v>17921</v>
      </c>
      <c r="D4056">
        <v>254733911728</v>
      </c>
      <c r="E4056" t="s">
        <v>33</v>
      </c>
      <c r="F4056" t="s">
        <v>45</v>
      </c>
      <c r="G4056" t="s">
        <v>19570</v>
      </c>
      <c r="I4056">
        <v>254714436184</v>
      </c>
      <c r="J4056" t="s">
        <v>19571</v>
      </c>
      <c r="K4056" t="s">
        <v>36</v>
      </c>
      <c r="L4056" t="s">
        <v>3945</v>
      </c>
      <c r="M4056" t="s">
        <v>19572</v>
      </c>
      <c r="N4056" s="22">
        <v>45789</v>
      </c>
      <c r="O4056" s="70">
        <v>0.375</v>
      </c>
      <c r="P4056" t="s">
        <v>45</v>
      </c>
      <c r="Q4056" t="s">
        <v>18631</v>
      </c>
      <c r="R4056" t="s">
        <v>18406</v>
      </c>
      <c r="T4056">
        <v>2211251749385</v>
      </c>
      <c r="U4056">
        <v>0</v>
      </c>
    </row>
    <row r="4057" spans="1:21">
      <c r="A4057" s="22">
        <v>45983</v>
      </c>
      <c r="B4057" t="s">
        <v>8949</v>
      </c>
      <c r="C4057" t="s">
        <v>1174</v>
      </c>
      <c r="D4057">
        <v>103338340</v>
      </c>
      <c r="E4057" t="s">
        <v>33</v>
      </c>
      <c r="F4057" t="s">
        <v>45</v>
      </c>
      <c r="G4057" t="s">
        <v>19574</v>
      </c>
      <c r="H4057">
        <v>729364353</v>
      </c>
      <c r="I4057">
        <v>729364353</v>
      </c>
      <c r="J4057" t="s">
        <v>19575</v>
      </c>
      <c r="K4057" t="s">
        <v>36</v>
      </c>
      <c r="L4057" t="s">
        <v>3896</v>
      </c>
      <c r="M4057" t="s">
        <v>1205</v>
      </c>
      <c r="N4057" t="s">
        <v>16641</v>
      </c>
      <c r="O4057" s="70">
        <v>0.58333333333333337</v>
      </c>
      <c r="P4057" t="s">
        <v>45</v>
      </c>
      <c r="Q4057" t="s">
        <v>19573</v>
      </c>
      <c r="R4057" t="s">
        <v>19576</v>
      </c>
      <c r="T4057">
        <v>0</v>
      </c>
      <c r="U4057">
        <v>0</v>
      </c>
    </row>
    <row r="4058" spans="1:21" hidden="1">
      <c r="A4058" s="22">
        <v>45983</v>
      </c>
      <c r="B4058" t="s">
        <v>142</v>
      </c>
      <c r="C4058" t="s">
        <v>41</v>
      </c>
      <c r="D4058">
        <v>784172048</v>
      </c>
      <c r="E4058" t="s">
        <v>33</v>
      </c>
      <c r="F4058" t="s">
        <v>45</v>
      </c>
      <c r="G4058" t="s">
        <v>19577</v>
      </c>
      <c r="H4058">
        <v>783680534</v>
      </c>
      <c r="I4058">
        <v>722545871</v>
      </c>
      <c r="J4058" t="s">
        <v>19578</v>
      </c>
      <c r="K4058" t="s">
        <v>36</v>
      </c>
      <c r="L4058" t="s">
        <v>3942</v>
      </c>
      <c r="M4058" t="s">
        <v>19579</v>
      </c>
      <c r="N4058" t="s">
        <v>16641</v>
      </c>
      <c r="O4058" s="70">
        <v>0.45833333333333331</v>
      </c>
      <c r="P4058" t="s">
        <v>45</v>
      </c>
      <c r="Q4058" t="s">
        <v>19573</v>
      </c>
      <c r="R4058" t="s">
        <v>19580</v>
      </c>
      <c r="T4058">
        <v>2311251750466</v>
      </c>
      <c r="U4058">
        <v>0</v>
      </c>
    </row>
    <row r="4059" spans="1:21">
      <c r="A4059" s="22">
        <v>45983</v>
      </c>
      <c r="B4059" t="s">
        <v>9197</v>
      </c>
      <c r="C4059" t="s">
        <v>1174</v>
      </c>
      <c r="D4059">
        <v>103338340</v>
      </c>
      <c r="E4059" t="s">
        <v>33</v>
      </c>
      <c r="F4059" t="s">
        <v>45</v>
      </c>
      <c r="G4059" t="s">
        <v>216</v>
      </c>
      <c r="H4059">
        <v>752429886</v>
      </c>
      <c r="I4059">
        <v>752429886</v>
      </c>
      <c r="J4059" t="s">
        <v>19581</v>
      </c>
      <c r="K4059" t="s">
        <v>36</v>
      </c>
      <c r="L4059" t="s">
        <v>3896</v>
      </c>
      <c r="M4059" t="s">
        <v>5642</v>
      </c>
      <c r="N4059" t="s">
        <v>16641</v>
      </c>
      <c r="O4059" s="70">
        <v>0.70833333333333337</v>
      </c>
      <c r="P4059" t="s">
        <v>45</v>
      </c>
      <c r="Q4059" t="s">
        <v>19573</v>
      </c>
      <c r="R4059" t="s">
        <v>19582</v>
      </c>
      <c r="T4059">
        <v>2311251750609</v>
      </c>
      <c r="U4059">
        <v>0</v>
      </c>
    </row>
    <row r="4060" spans="1:21">
      <c r="A4060" s="22">
        <v>45983</v>
      </c>
      <c r="B4060" t="s">
        <v>749</v>
      </c>
      <c r="C4060" t="s">
        <v>32</v>
      </c>
      <c r="D4060">
        <v>780225502</v>
      </c>
      <c r="E4060" t="s">
        <v>33</v>
      </c>
      <c r="F4060" t="s">
        <v>45</v>
      </c>
      <c r="G4060" t="s">
        <v>19583</v>
      </c>
      <c r="H4060">
        <v>715977004</v>
      </c>
      <c r="I4060">
        <v>715977004</v>
      </c>
      <c r="J4060" t="s">
        <v>19584</v>
      </c>
      <c r="K4060" t="s">
        <v>36</v>
      </c>
      <c r="L4060" t="s">
        <v>1916</v>
      </c>
      <c r="M4060" t="s">
        <v>6306</v>
      </c>
      <c r="N4060" t="s">
        <v>16530</v>
      </c>
      <c r="O4060" s="70">
        <v>0.70833333333333337</v>
      </c>
      <c r="P4060" t="s">
        <v>45</v>
      </c>
      <c r="Q4060" t="s">
        <v>19573</v>
      </c>
      <c r="R4060" t="s">
        <v>12372</v>
      </c>
      <c r="T4060">
        <v>2311251750776</v>
      </c>
      <c r="U4060">
        <v>0</v>
      </c>
    </row>
    <row r="4061" spans="1:21">
      <c r="A4061" s="22">
        <v>45983</v>
      </c>
      <c r="B4061" t="s">
        <v>9197</v>
      </c>
      <c r="C4061" t="s">
        <v>1174</v>
      </c>
      <c r="D4061">
        <v>103338340</v>
      </c>
      <c r="E4061" t="s">
        <v>33</v>
      </c>
      <c r="F4061" t="s">
        <v>45</v>
      </c>
      <c r="G4061" t="s">
        <v>19585</v>
      </c>
      <c r="H4061">
        <v>723090343</v>
      </c>
      <c r="I4061">
        <v>723090343</v>
      </c>
      <c r="J4061" t="s">
        <v>19586</v>
      </c>
      <c r="K4061" t="s">
        <v>36</v>
      </c>
      <c r="L4061" t="s">
        <v>3896</v>
      </c>
      <c r="M4061" t="s">
        <v>1227</v>
      </c>
      <c r="N4061" t="s">
        <v>16641</v>
      </c>
      <c r="O4061" s="70">
        <v>0.70833333333333337</v>
      </c>
      <c r="P4061" t="s">
        <v>45</v>
      </c>
      <c r="Q4061" t="s">
        <v>19573</v>
      </c>
      <c r="R4061" t="s">
        <v>19587</v>
      </c>
      <c r="T4061">
        <v>2311251750618</v>
      </c>
      <c r="U4061">
        <v>0</v>
      </c>
    </row>
    <row r="4062" spans="1:21">
      <c r="A4062" s="22">
        <v>45983</v>
      </c>
      <c r="B4062" t="s">
        <v>9197</v>
      </c>
      <c r="C4062" t="s">
        <v>1174</v>
      </c>
      <c r="D4062">
        <v>103338340</v>
      </c>
      <c r="E4062" t="s">
        <v>33</v>
      </c>
      <c r="F4062" t="s">
        <v>45</v>
      </c>
      <c r="G4062" t="s">
        <v>19588</v>
      </c>
      <c r="H4062">
        <v>762928109</v>
      </c>
      <c r="I4062">
        <v>762928109</v>
      </c>
      <c r="J4062" t="s">
        <v>19589</v>
      </c>
      <c r="K4062" t="s">
        <v>36</v>
      </c>
      <c r="L4062" t="s">
        <v>3896</v>
      </c>
      <c r="M4062" t="s">
        <v>9574</v>
      </c>
      <c r="N4062" t="s">
        <v>16641</v>
      </c>
      <c r="O4062" s="70">
        <v>0.70833333333333337</v>
      </c>
      <c r="P4062" t="s">
        <v>45</v>
      </c>
      <c r="Q4062" t="s">
        <v>19573</v>
      </c>
      <c r="R4062" t="s">
        <v>19590</v>
      </c>
      <c r="T4062">
        <v>2311251750631</v>
      </c>
      <c r="U4062">
        <v>0</v>
      </c>
    </row>
    <row r="4063" spans="1:21">
      <c r="A4063" s="22">
        <v>45983</v>
      </c>
      <c r="B4063" t="s">
        <v>6238</v>
      </c>
      <c r="C4063" t="s">
        <v>32</v>
      </c>
      <c r="D4063">
        <v>780225502</v>
      </c>
      <c r="E4063" t="s">
        <v>33</v>
      </c>
      <c r="F4063" t="s">
        <v>45</v>
      </c>
      <c r="G4063" t="s">
        <v>19592</v>
      </c>
      <c r="H4063">
        <v>718591847</v>
      </c>
      <c r="I4063">
        <v>718591847</v>
      </c>
      <c r="J4063" t="s">
        <v>19593</v>
      </c>
      <c r="K4063" t="s">
        <v>36</v>
      </c>
      <c r="L4063" t="s">
        <v>1196</v>
      </c>
      <c r="M4063" t="s">
        <v>11443</v>
      </c>
      <c r="N4063" t="s">
        <v>16530</v>
      </c>
      <c r="O4063" s="70">
        <v>0.70833333333333337</v>
      </c>
      <c r="P4063" t="s">
        <v>45</v>
      </c>
      <c r="Q4063" t="s">
        <v>19573</v>
      </c>
      <c r="R4063" t="s">
        <v>16886</v>
      </c>
      <c r="T4063">
        <v>2311251750659</v>
      </c>
      <c r="U4063">
        <v>0</v>
      </c>
    </row>
    <row r="4064" spans="1:21">
      <c r="A4064" s="22">
        <v>45983</v>
      </c>
      <c r="B4064" t="s">
        <v>8949</v>
      </c>
      <c r="C4064" t="s">
        <v>1174</v>
      </c>
      <c r="D4064">
        <v>103338340</v>
      </c>
      <c r="E4064" t="s">
        <v>33</v>
      </c>
      <c r="F4064" t="s">
        <v>45</v>
      </c>
      <c r="G4064" t="s">
        <v>8953</v>
      </c>
      <c r="H4064">
        <v>721451527</v>
      </c>
      <c r="I4064">
        <v>721451527</v>
      </c>
      <c r="J4064" t="s">
        <v>19594</v>
      </c>
      <c r="K4064" t="s">
        <v>36</v>
      </c>
      <c r="L4064" t="s">
        <v>3896</v>
      </c>
      <c r="M4064" t="s">
        <v>3818</v>
      </c>
      <c r="N4064" t="s">
        <v>16641</v>
      </c>
      <c r="O4064" s="70">
        <v>0.70833333333333337</v>
      </c>
      <c r="P4064" t="s">
        <v>45</v>
      </c>
      <c r="Q4064" t="s">
        <v>19573</v>
      </c>
      <c r="R4064" t="s">
        <v>18268</v>
      </c>
      <c r="T4064">
        <v>2311251750676</v>
      </c>
      <c r="U4064">
        <v>0</v>
      </c>
    </row>
    <row r="4065" spans="1:21">
      <c r="A4065" s="22">
        <v>45983</v>
      </c>
      <c r="B4065" t="s">
        <v>6238</v>
      </c>
      <c r="C4065" t="s">
        <v>32</v>
      </c>
      <c r="D4065">
        <v>780225502</v>
      </c>
      <c r="E4065" t="s">
        <v>33</v>
      </c>
      <c r="F4065" t="s">
        <v>45</v>
      </c>
      <c r="G4065" t="s">
        <v>19595</v>
      </c>
      <c r="H4065">
        <v>708403431</v>
      </c>
      <c r="I4065">
        <v>708403431</v>
      </c>
      <c r="J4065" t="s">
        <v>19596</v>
      </c>
      <c r="K4065" t="s">
        <v>36</v>
      </c>
      <c r="L4065" t="s">
        <v>3983</v>
      </c>
      <c r="M4065" t="s">
        <v>4810</v>
      </c>
      <c r="N4065" t="s">
        <v>16530</v>
      </c>
      <c r="O4065" s="70">
        <v>0.70833333333333337</v>
      </c>
      <c r="P4065" t="s">
        <v>45</v>
      </c>
      <c r="Q4065" t="s">
        <v>19573</v>
      </c>
      <c r="R4065" t="s">
        <v>19597</v>
      </c>
      <c r="T4065">
        <v>2311251750321</v>
      </c>
      <c r="U4065">
        <v>0</v>
      </c>
    </row>
    <row r="4066" spans="1:21">
      <c r="A4066" s="22">
        <v>45983</v>
      </c>
      <c r="B4066" t="s">
        <v>9197</v>
      </c>
      <c r="C4066" t="s">
        <v>1174</v>
      </c>
      <c r="D4066">
        <v>103338340</v>
      </c>
      <c r="E4066" t="s">
        <v>33</v>
      </c>
      <c r="F4066" t="s">
        <v>45</v>
      </c>
      <c r="G4066" t="s">
        <v>19598</v>
      </c>
      <c r="H4066">
        <v>254702541393</v>
      </c>
      <c r="I4066">
        <v>254702541393</v>
      </c>
      <c r="J4066" t="s">
        <v>19599</v>
      </c>
      <c r="K4066" t="s">
        <v>36</v>
      </c>
      <c r="L4066" t="s">
        <v>3896</v>
      </c>
      <c r="M4066" t="s">
        <v>3818</v>
      </c>
      <c r="N4066" t="s">
        <v>16641</v>
      </c>
      <c r="O4066" s="70">
        <v>0.75</v>
      </c>
      <c r="P4066" t="s">
        <v>45</v>
      </c>
      <c r="Q4066" t="s">
        <v>19573</v>
      </c>
      <c r="R4066" s="72">
        <v>0</v>
      </c>
      <c r="T4066">
        <v>2311251750603</v>
      </c>
      <c r="U4066">
        <v>0</v>
      </c>
    </row>
    <row r="4067" spans="1:21">
      <c r="A4067" s="22">
        <v>45983</v>
      </c>
      <c r="B4067" t="s">
        <v>749</v>
      </c>
      <c r="C4067" t="s">
        <v>32</v>
      </c>
      <c r="D4067">
        <v>780225502</v>
      </c>
      <c r="E4067" t="s">
        <v>33</v>
      </c>
      <c r="F4067" t="s">
        <v>45</v>
      </c>
      <c r="G4067" t="s">
        <v>19600</v>
      </c>
      <c r="H4067">
        <v>710121240</v>
      </c>
      <c r="I4067">
        <v>710121240</v>
      </c>
      <c r="J4067" t="s">
        <v>19601</v>
      </c>
      <c r="K4067" t="s">
        <v>36</v>
      </c>
      <c r="L4067" t="s">
        <v>4129</v>
      </c>
      <c r="M4067" t="s">
        <v>4648</v>
      </c>
      <c r="N4067" t="s">
        <v>16530</v>
      </c>
      <c r="O4067" s="70">
        <v>0.70833333333333337</v>
      </c>
      <c r="P4067" t="s">
        <v>45</v>
      </c>
      <c r="Q4067" t="s">
        <v>19573</v>
      </c>
      <c r="R4067" t="s">
        <v>12268</v>
      </c>
      <c r="T4067">
        <v>2311251750355</v>
      </c>
      <c r="U4067">
        <v>0</v>
      </c>
    </row>
    <row r="4068" spans="1:21" hidden="1">
      <c r="A4068" s="22">
        <v>45983</v>
      </c>
      <c r="B4068" t="s">
        <v>6019</v>
      </c>
      <c r="C4068" t="s">
        <v>41</v>
      </c>
      <c r="D4068">
        <v>787117708</v>
      </c>
      <c r="E4068" t="s">
        <v>33</v>
      </c>
      <c r="F4068" t="s">
        <v>45</v>
      </c>
      <c r="G4068" t="s">
        <v>19602</v>
      </c>
      <c r="H4068">
        <v>787257751</v>
      </c>
      <c r="I4068">
        <v>790080264</v>
      </c>
      <c r="J4068" t="s">
        <v>19603</v>
      </c>
      <c r="K4068" t="s">
        <v>36</v>
      </c>
      <c r="L4068" t="s">
        <v>1921</v>
      </c>
      <c r="M4068" t="s">
        <v>19604</v>
      </c>
      <c r="N4068" t="s">
        <v>16533</v>
      </c>
      <c r="O4068" s="70">
        <v>0.375</v>
      </c>
      <c r="P4068" t="s">
        <v>67</v>
      </c>
      <c r="Q4068" t="s">
        <v>19573</v>
      </c>
      <c r="R4068" t="s">
        <v>18591</v>
      </c>
      <c r="T4068" t="s">
        <v>19605</v>
      </c>
      <c r="U4068" t="s">
        <v>114</v>
      </c>
    </row>
    <row r="4069" spans="1:21">
      <c r="A4069" s="22">
        <v>45983</v>
      </c>
      <c r="B4069" t="s">
        <v>6238</v>
      </c>
      <c r="C4069" t="s">
        <v>32</v>
      </c>
      <c r="D4069">
        <v>780225502</v>
      </c>
      <c r="E4069" t="s">
        <v>33</v>
      </c>
      <c r="F4069" t="s">
        <v>45</v>
      </c>
      <c r="G4069" t="s">
        <v>19606</v>
      </c>
      <c r="H4069">
        <v>713317406</v>
      </c>
      <c r="I4069">
        <v>713317406</v>
      </c>
      <c r="J4069" t="s">
        <v>19607</v>
      </c>
      <c r="K4069" t="s">
        <v>36</v>
      </c>
      <c r="L4069" t="s">
        <v>4004</v>
      </c>
      <c r="M4069" t="s">
        <v>19608</v>
      </c>
      <c r="N4069" t="s">
        <v>16530</v>
      </c>
      <c r="O4069" s="70">
        <v>0.70833333333333337</v>
      </c>
      <c r="P4069" t="s">
        <v>45</v>
      </c>
      <c r="Q4069" t="s">
        <v>19573</v>
      </c>
      <c r="R4069" t="s">
        <v>16648</v>
      </c>
      <c r="T4069">
        <v>2311251750404</v>
      </c>
      <c r="U4069">
        <v>0</v>
      </c>
    </row>
    <row r="4070" spans="1:21">
      <c r="A4070" s="22">
        <v>45983</v>
      </c>
      <c r="B4070" t="s">
        <v>6238</v>
      </c>
      <c r="C4070" t="s">
        <v>32</v>
      </c>
      <c r="D4070">
        <v>780225502</v>
      </c>
      <c r="E4070" t="s">
        <v>33</v>
      </c>
      <c r="F4070" t="s">
        <v>45</v>
      </c>
      <c r="G4070" t="s">
        <v>19609</v>
      </c>
      <c r="H4070">
        <v>728706783</v>
      </c>
      <c r="I4070">
        <v>728706783</v>
      </c>
      <c r="J4070" t="s">
        <v>18555</v>
      </c>
      <c r="K4070" t="s">
        <v>36</v>
      </c>
      <c r="L4070" t="s">
        <v>1241</v>
      </c>
      <c r="M4070" t="s">
        <v>1762</v>
      </c>
      <c r="N4070" t="s">
        <v>16530</v>
      </c>
      <c r="O4070" s="70">
        <v>0.75</v>
      </c>
      <c r="P4070" t="s">
        <v>39</v>
      </c>
      <c r="Q4070" t="s">
        <v>19573</v>
      </c>
      <c r="R4070" t="s">
        <v>12240</v>
      </c>
      <c r="T4070">
        <v>0</v>
      </c>
      <c r="U4070">
        <v>0</v>
      </c>
    </row>
    <row r="4071" spans="1:21">
      <c r="A4071" s="22">
        <v>45983</v>
      </c>
      <c r="B4071" t="s">
        <v>9197</v>
      </c>
      <c r="C4071" t="s">
        <v>1174</v>
      </c>
      <c r="D4071">
        <v>103338340</v>
      </c>
      <c r="E4071" t="s">
        <v>33</v>
      </c>
      <c r="F4071" t="s">
        <v>45</v>
      </c>
      <c r="G4071" t="s">
        <v>9449</v>
      </c>
      <c r="H4071">
        <v>757348217</v>
      </c>
      <c r="I4071">
        <v>757348217</v>
      </c>
      <c r="J4071" t="s">
        <v>19610</v>
      </c>
      <c r="K4071" t="s">
        <v>36</v>
      </c>
      <c r="L4071" t="s">
        <v>3896</v>
      </c>
      <c r="M4071" t="s">
        <v>3987</v>
      </c>
      <c r="N4071" t="s">
        <v>16641</v>
      </c>
      <c r="O4071" s="70">
        <v>0.70833333333333337</v>
      </c>
      <c r="P4071" t="s">
        <v>39</v>
      </c>
      <c r="Q4071" t="s">
        <v>19573</v>
      </c>
      <c r="R4071" t="s">
        <v>18367</v>
      </c>
      <c r="T4071">
        <v>0</v>
      </c>
      <c r="U4071">
        <v>0</v>
      </c>
    </row>
    <row r="4072" spans="1:21">
      <c r="A4072" s="22">
        <v>45983</v>
      </c>
      <c r="B4072" t="s">
        <v>9197</v>
      </c>
      <c r="C4072" t="s">
        <v>1174</v>
      </c>
      <c r="D4072">
        <v>103338340</v>
      </c>
      <c r="E4072" t="s">
        <v>33</v>
      </c>
      <c r="F4072" t="s">
        <v>45</v>
      </c>
      <c r="G4072" t="s">
        <v>18828</v>
      </c>
      <c r="H4072">
        <v>115633808</v>
      </c>
      <c r="I4072">
        <v>115633808</v>
      </c>
      <c r="J4072" t="s">
        <v>19611</v>
      </c>
      <c r="K4072" t="s">
        <v>36</v>
      </c>
      <c r="L4072" t="s">
        <v>3896</v>
      </c>
      <c r="M4072" t="s">
        <v>83</v>
      </c>
      <c r="N4072" t="s">
        <v>16641</v>
      </c>
      <c r="O4072" s="70">
        <v>0.625</v>
      </c>
      <c r="P4072" t="s">
        <v>39</v>
      </c>
      <c r="Q4072" t="s">
        <v>19573</v>
      </c>
      <c r="R4072" t="s">
        <v>16571</v>
      </c>
      <c r="T4072">
        <v>0</v>
      </c>
      <c r="U4072">
        <v>0</v>
      </c>
    </row>
    <row r="4073" spans="1:21">
      <c r="A4073" s="22">
        <v>45983</v>
      </c>
      <c r="B4073" t="s">
        <v>9197</v>
      </c>
      <c r="C4073" t="s">
        <v>1174</v>
      </c>
      <c r="D4073">
        <v>103338340</v>
      </c>
      <c r="E4073" t="s">
        <v>33</v>
      </c>
      <c r="F4073" t="s">
        <v>45</v>
      </c>
      <c r="G4073" t="s">
        <v>19612</v>
      </c>
      <c r="H4073">
        <v>745574481</v>
      </c>
      <c r="I4073">
        <v>745574481</v>
      </c>
      <c r="J4073" t="s">
        <v>19613</v>
      </c>
      <c r="K4073" t="s">
        <v>36</v>
      </c>
      <c r="L4073" t="s">
        <v>3896</v>
      </c>
      <c r="M4073" t="s">
        <v>10277</v>
      </c>
      <c r="N4073" t="s">
        <v>16641</v>
      </c>
      <c r="O4073" s="70">
        <v>0.70833333333333337</v>
      </c>
      <c r="P4073" t="s">
        <v>45</v>
      </c>
      <c r="Q4073" t="s">
        <v>19573</v>
      </c>
      <c r="R4073" t="s">
        <v>16892</v>
      </c>
      <c r="T4073">
        <v>2311251750668</v>
      </c>
      <c r="U4073">
        <v>0</v>
      </c>
    </row>
    <row r="4074" spans="1:21">
      <c r="A4074" s="22">
        <v>45983</v>
      </c>
      <c r="B4074" t="s">
        <v>9197</v>
      </c>
      <c r="C4074" t="s">
        <v>1174</v>
      </c>
      <c r="D4074">
        <v>103338340</v>
      </c>
      <c r="E4074" t="s">
        <v>33</v>
      </c>
      <c r="F4074" t="s">
        <v>45</v>
      </c>
      <c r="G4074" t="s">
        <v>7921</v>
      </c>
      <c r="H4074">
        <v>782439426</v>
      </c>
      <c r="I4074">
        <v>782439426</v>
      </c>
      <c r="J4074" t="s">
        <v>19614</v>
      </c>
      <c r="K4074" t="s">
        <v>36</v>
      </c>
      <c r="L4074" t="s">
        <v>3896</v>
      </c>
      <c r="M4074" t="s">
        <v>10277</v>
      </c>
      <c r="N4074" t="s">
        <v>16641</v>
      </c>
      <c r="O4074" s="70">
        <v>0.66666666666666663</v>
      </c>
      <c r="P4074" t="s">
        <v>39</v>
      </c>
      <c r="Q4074" t="s">
        <v>19573</v>
      </c>
      <c r="R4074" t="s">
        <v>19119</v>
      </c>
      <c r="T4074">
        <v>0</v>
      </c>
      <c r="U4074">
        <v>0</v>
      </c>
    </row>
    <row r="4075" spans="1:21" hidden="1">
      <c r="A4075" s="22">
        <v>45983</v>
      </c>
      <c r="B4075" t="s">
        <v>3071</v>
      </c>
      <c r="C4075" t="s">
        <v>41</v>
      </c>
      <c r="D4075">
        <v>781716905</v>
      </c>
      <c r="E4075" t="s">
        <v>33</v>
      </c>
      <c r="F4075" t="s">
        <v>3886</v>
      </c>
      <c r="G4075" t="s">
        <v>19615</v>
      </c>
      <c r="I4075">
        <v>716634641</v>
      </c>
      <c r="J4075" t="s">
        <v>19616</v>
      </c>
      <c r="K4075" t="s">
        <v>36</v>
      </c>
      <c r="L4075" t="s">
        <v>3896</v>
      </c>
      <c r="M4075" t="s">
        <v>4800</v>
      </c>
      <c r="N4075" t="s">
        <v>16542</v>
      </c>
      <c r="O4075" s="70">
        <v>0.58333333333333337</v>
      </c>
      <c r="P4075" t="s">
        <v>3886</v>
      </c>
      <c r="R4075"/>
      <c r="U4075"/>
    </row>
    <row r="4076" spans="1:21" hidden="1">
      <c r="A4076" s="22">
        <v>45983</v>
      </c>
      <c r="B4076" t="s">
        <v>942</v>
      </c>
      <c r="C4076" t="s">
        <v>41</v>
      </c>
      <c r="D4076">
        <v>786633575</v>
      </c>
      <c r="E4076" t="s">
        <v>33</v>
      </c>
      <c r="F4076" t="s">
        <v>45</v>
      </c>
      <c r="G4076" t="s">
        <v>19617</v>
      </c>
      <c r="H4076">
        <v>751413435</v>
      </c>
      <c r="I4076">
        <v>751413435</v>
      </c>
      <c r="J4076" t="s">
        <v>19618</v>
      </c>
      <c r="K4076" t="s">
        <v>36</v>
      </c>
      <c r="L4076" t="s">
        <v>3959</v>
      </c>
      <c r="M4076" t="s">
        <v>17136</v>
      </c>
      <c r="N4076" t="s">
        <v>16641</v>
      </c>
      <c r="O4076" s="70">
        <v>0.54166666666666663</v>
      </c>
      <c r="P4076" t="s">
        <v>45</v>
      </c>
      <c r="Q4076" t="s">
        <v>19573</v>
      </c>
      <c r="R4076" t="s">
        <v>16880</v>
      </c>
      <c r="T4076">
        <v>2311251750641</v>
      </c>
      <c r="U4076">
        <v>0</v>
      </c>
    </row>
    <row r="4077" spans="1:21" hidden="1">
      <c r="A4077" s="22">
        <v>45983</v>
      </c>
      <c r="B4077" t="s">
        <v>867</v>
      </c>
      <c r="C4077" t="s">
        <v>41</v>
      </c>
      <c r="D4077">
        <v>738237386</v>
      </c>
      <c r="E4077" t="s">
        <v>33</v>
      </c>
      <c r="F4077" t="s">
        <v>45</v>
      </c>
      <c r="G4077" t="s">
        <v>19619</v>
      </c>
      <c r="I4077">
        <v>703941988</v>
      </c>
      <c r="J4077" t="s">
        <v>19620</v>
      </c>
      <c r="K4077" t="s">
        <v>36</v>
      </c>
      <c r="L4077" t="s">
        <v>3907</v>
      </c>
      <c r="M4077" t="s">
        <v>2864</v>
      </c>
      <c r="N4077" t="s">
        <v>16641</v>
      </c>
      <c r="O4077" s="70">
        <v>0.41666666666666669</v>
      </c>
      <c r="P4077" t="s">
        <v>45</v>
      </c>
      <c r="Q4077" t="s">
        <v>19573</v>
      </c>
      <c r="R4077" t="s">
        <v>19621</v>
      </c>
      <c r="T4077">
        <v>2311251750435</v>
      </c>
      <c r="U4077">
        <v>0</v>
      </c>
    </row>
    <row r="4078" spans="1:21">
      <c r="A4078" s="22">
        <v>45983</v>
      </c>
      <c r="B4078" t="s">
        <v>19622</v>
      </c>
      <c r="C4078" t="s">
        <v>11894</v>
      </c>
      <c r="D4078">
        <v>100643344</v>
      </c>
      <c r="E4078" t="s">
        <v>33</v>
      </c>
      <c r="F4078" t="s">
        <v>45</v>
      </c>
      <c r="G4078" t="s">
        <v>19623</v>
      </c>
      <c r="H4078">
        <v>736876979</v>
      </c>
      <c r="I4078">
        <v>254720637534</v>
      </c>
      <c r="J4078" t="s">
        <v>19624</v>
      </c>
      <c r="K4078" t="s">
        <v>36</v>
      </c>
      <c r="L4078" t="s">
        <v>4064</v>
      </c>
      <c r="M4078" t="s">
        <v>19625</v>
      </c>
      <c r="N4078" t="s">
        <v>16533</v>
      </c>
      <c r="O4078" s="70">
        <v>0.66666666666666663</v>
      </c>
      <c r="P4078" t="s">
        <v>45</v>
      </c>
      <c r="Q4078" t="s">
        <v>19573</v>
      </c>
      <c r="R4078" t="s">
        <v>12053</v>
      </c>
      <c r="T4078">
        <v>2311251750616</v>
      </c>
      <c r="U4078">
        <v>0</v>
      </c>
    </row>
    <row r="4079" spans="1:21" hidden="1">
      <c r="A4079" s="22">
        <v>45983</v>
      </c>
      <c r="B4079" t="s">
        <v>4103</v>
      </c>
      <c r="C4079" t="s">
        <v>41</v>
      </c>
      <c r="D4079">
        <v>780961460</v>
      </c>
      <c r="E4079" t="s">
        <v>33</v>
      </c>
      <c r="F4079" t="s">
        <v>45</v>
      </c>
      <c r="G4079" t="s">
        <v>19626</v>
      </c>
      <c r="H4079">
        <v>701921875</v>
      </c>
      <c r="I4079">
        <v>739210787</v>
      </c>
      <c r="J4079" t="s">
        <v>19627</v>
      </c>
      <c r="K4079" t="s">
        <v>36</v>
      </c>
      <c r="L4079" t="s">
        <v>1911</v>
      </c>
      <c r="N4079" t="s">
        <v>16641</v>
      </c>
      <c r="O4079" s="70">
        <v>0.54166666666666663</v>
      </c>
      <c r="P4079" t="s">
        <v>67</v>
      </c>
      <c r="Q4079" t="s">
        <v>19573</v>
      </c>
      <c r="R4079" t="s">
        <v>4479</v>
      </c>
      <c r="T4079">
        <v>0</v>
      </c>
      <c r="U4079" t="s">
        <v>114</v>
      </c>
    </row>
    <row r="4080" spans="1:21">
      <c r="A4080" s="22">
        <v>45983</v>
      </c>
      <c r="B4080" t="s">
        <v>9197</v>
      </c>
      <c r="C4080" t="s">
        <v>1174</v>
      </c>
      <c r="D4080">
        <v>103338340</v>
      </c>
      <c r="E4080" t="s">
        <v>33</v>
      </c>
      <c r="F4080" t="s">
        <v>45</v>
      </c>
      <c r="G4080" t="s">
        <v>19628</v>
      </c>
      <c r="H4080">
        <v>745293116</v>
      </c>
      <c r="I4080">
        <v>745293116</v>
      </c>
      <c r="J4080" t="s">
        <v>19629</v>
      </c>
      <c r="K4080" t="s">
        <v>36</v>
      </c>
      <c r="L4080" t="s">
        <v>3896</v>
      </c>
      <c r="M4080" t="s">
        <v>19630</v>
      </c>
      <c r="N4080" t="s">
        <v>16641</v>
      </c>
      <c r="O4080" s="70">
        <v>0.625</v>
      </c>
      <c r="P4080" t="s">
        <v>39</v>
      </c>
      <c r="Q4080" t="s">
        <v>19573</v>
      </c>
      <c r="R4080" t="s">
        <v>12367</v>
      </c>
      <c r="T4080">
        <v>0</v>
      </c>
      <c r="U4080">
        <v>0</v>
      </c>
    </row>
    <row r="4081" spans="1:21" hidden="1">
      <c r="A4081" s="22">
        <v>45983</v>
      </c>
      <c r="B4081" t="s">
        <v>3071</v>
      </c>
      <c r="C4081" t="s">
        <v>41</v>
      </c>
      <c r="D4081">
        <v>781716905</v>
      </c>
      <c r="E4081" t="s">
        <v>33</v>
      </c>
      <c r="F4081" t="s">
        <v>3886</v>
      </c>
      <c r="G4081" t="s">
        <v>19631</v>
      </c>
      <c r="I4081">
        <v>715652063</v>
      </c>
      <c r="J4081" t="s">
        <v>19632</v>
      </c>
      <c r="K4081" t="s">
        <v>36</v>
      </c>
      <c r="L4081" t="s">
        <v>3896</v>
      </c>
      <c r="M4081" t="s">
        <v>3145</v>
      </c>
      <c r="N4081" t="s">
        <v>16603</v>
      </c>
      <c r="O4081" s="70">
        <v>0.5</v>
      </c>
      <c r="P4081" t="s">
        <v>3886</v>
      </c>
      <c r="R4081"/>
      <c r="U4081"/>
    </row>
    <row r="4082" spans="1:21">
      <c r="A4082" s="22">
        <v>45983</v>
      </c>
      <c r="B4082" t="s">
        <v>11893</v>
      </c>
      <c r="C4082" t="s">
        <v>11894</v>
      </c>
      <c r="D4082">
        <v>100643344</v>
      </c>
      <c r="E4082" t="s">
        <v>33</v>
      </c>
      <c r="F4082" t="s">
        <v>45</v>
      </c>
      <c r="G4082" t="s">
        <v>19633</v>
      </c>
      <c r="H4082">
        <v>254707300262</v>
      </c>
      <c r="I4082">
        <v>254707300262</v>
      </c>
      <c r="J4082" t="s">
        <v>19634</v>
      </c>
      <c r="K4082" t="s">
        <v>36</v>
      </c>
      <c r="L4082" t="s">
        <v>4064</v>
      </c>
      <c r="M4082" t="s">
        <v>19635</v>
      </c>
      <c r="N4082" t="s">
        <v>16533</v>
      </c>
      <c r="O4082" s="70">
        <v>0.66666666666666663</v>
      </c>
      <c r="P4082" t="s">
        <v>45</v>
      </c>
      <c r="Q4082" t="s">
        <v>19573</v>
      </c>
      <c r="R4082" t="s">
        <v>16570</v>
      </c>
      <c r="T4082">
        <v>2311251750498</v>
      </c>
      <c r="U4082">
        <v>0</v>
      </c>
    </row>
    <row r="4083" spans="1:21" hidden="1">
      <c r="A4083" s="22">
        <v>45983</v>
      </c>
      <c r="B4083" t="s">
        <v>1599</v>
      </c>
      <c r="C4083" t="s">
        <v>41</v>
      </c>
      <c r="D4083">
        <v>782765791</v>
      </c>
      <c r="E4083" t="s">
        <v>33</v>
      </c>
      <c r="F4083" t="s">
        <v>45</v>
      </c>
      <c r="G4083" t="s">
        <v>19636</v>
      </c>
      <c r="H4083">
        <v>786986034</v>
      </c>
      <c r="I4083">
        <v>254716622904</v>
      </c>
      <c r="J4083" t="s">
        <v>19637</v>
      </c>
      <c r="K4083" t="s">
        <v>36</v>
      </c>
      <c r="L4083" t="s">
        <v>1196</v>
      </c>
      <c r="M4083" t="s">
        <v>19638</v>
      </c>
      <c r="N4083" t="s">
        <v>16641</v>
      </c>
      <c r="O4083" s="70">
        <v>0.33333333333333331</v>
      </c>
      <c r="P4083" t="s">
        <v>45</v>
      </c>
      <c r="Q4083" t="s">
        <v>19573</v>
      </c>
      <c r="R4083" t="s">
        <v>19639</v>
      </c>
      <c r="T4083">
        <v>2311251750472</v>
      </c>
      <c r="U4083">
        <v>0</v>
      </c>
    </row>
    <row r="4084" spans="1:21" hidden="1">
      <c r="A4084" s="22">
        <v>45983</v>
      </c>
      <c r="B4084" t="s">
        <v>3071</v>
      </c>
      <c r="C4084" t="s">
        <v>41</v>
      </c>
      <c r="D4084">
        <v>781716905</v>
      </c>
      <c r="E4084" t="s">
        <v>33</v>
      </c>
      <c r="F4084" t="s">
        <v>3886</v>
      </c>
      <c r="G4084" t="s">
        <v>19640</v>
      </c>
      <c r="I4084">
        <v>728418697</v>
      </c>
      <c r="J4084" t="s">
        <v>19641</v>
      </c>
      <c r="K4084" t="s">
        <v>36</v>
      </c>
      <c r="L4084" t="s">
        <v>3896</v>
      </c>
      <c r="M4084" t="s">
        <v>3145</v>
      </c>
      <c r="N4084" s="22">
        <v>45973</v>
      </c>
      <c r="O4084" s="70">
        <v>0.58333333333333337</v>
      </c>
      <c r="P4084" t="s">
        <v>3886</v>
      </c>
      <c r="R4084"/>
      <c r="U4084"/>
    </row>
    <row r="4085" spans="1:21">
      <c r="A4085" s="22">
        <v>45983</v>
      </c>
      <c r="B4085" t="s">
        <v>4659</v>
      </c>
      <c r="C4085" t="s">
        <v>1141</v>
      </c>
      <c r="D4085">
        <v>254732990741</v>
      </c>
      <c r="E4085" t="s">
        <v>33</v>
      </c>
      <c r="F4085" t="s">
        <v>45</v>
      </c>
      <c r="G4085" t="s">
        <v>19642</v>
      </c>
      <c r="H4085">
        <v>254783924530</v>
      </c>
      <c r="I4085">
        <v>254769202754</v>
      </c>
      <c r="J4085" t="s">
        <v>19643</v>
      </c>
      <c r="K4085" t="s">
        <v>36</v>
      </c>
      <c r="L4085" t="s">
        <v>3896</v>
      </c>
      <c r="M4085" t="s">
        <v>19644</v>
      </c>
      <c r="N4085" t="s">
        <v>16536</v>
      </c>
      <c r="O4085" s="70">
        <v>0.70833333333333337</v>
      </c>
      <c r="P4085" t="s">
        <v>45</v>
      </c>
      <c r="Q4085" t="s">
        <v>19573</v>
      </c>
      <c r="R4085" t="s">
        <v>16724</v>
      </c>
      <c r="T4085">
        <v>2311251750464</v>
      </c>
      <c r="U4085">
        <v>0</v>
      </c>
    </row>
    <row r="4086" spans="1:21">
      <c r="A4086" s="22">
        <v>45983</v>
      </c>
      <c r="B4086" t="s">
        <v>9197</v>
      </c>
      <c r="C4086" t="s">
        <v>1174</v>
      </c>
      <c r="D4086">
        <v>103338340</v>
      </c>
      <c r="E4086" t="s">
        <v>33</v>
      </c>
      <c r="F4086" t="s">
        <v>45</v>
      </c>
      <c r="G4086" t="s">
        <v>18173</v>
      </c>
      <c r="H4086">
        <v>717571102</v>
      </c>
      <c r="I4086">
        <v>717571102</v>
      </c>
      <c r="J4086" t="s">
        <v>19645</v>
      </c>
      <c r="K4086" t="s">
        <v>36</v>
      </c>
      <c r="L4086" t="s">
        <v>3896</v>
      </c>
      <c r="M4086" t="s">
        <v>10060</v>
      </c>
      <c r="N4086" t="s">
        <v>16641</v>
      </c>
      <c r="O4086" s="70">
        <v>0.70833333333333337</v>
      </c>
      <c r="P4086" t="s">
        <v>45</v>
      </c>
      <c r="Q4086" t="s">
        <v>19573</v>
      </c>
      <c r="R4086" t="s">
        <v>16891</v>
      </c>
      <c r="T4086">
        <v>2311251750802</v>
      </c>
      <c r="U4086">
        <v>0</v>
      </c>
    </row>
    <row r="4087" spans="1:21" hidden="1">
      <c r="A4087" s="22">
        <v>45983</v>
      </c>
      <c r="B4087" t="s">
        <v>3071</v>
      </c>
      <c r="C4087" t="s">
        <v>41</v>
      </c>
      <c r="D4087">
        <v>781716905</v>
      </c>
      <c r="E4087" t="s">
        <v>33</v>
      </c>
      <c r="F4087" t="s">
        <v>3886</v>
      </c>
      <c r="G4087" t="s">
        <v>19646</v>
      </c>
      <c r="I4087">
        <v>798570396</v>
      </c>
      <c r="J4087" t="s">
        <v>19647</v>
      </c>
      <c r="K4087" t="s">
        <v>36</v>
      </c>
      <c r="L4087" t="s">
        <v>3896</v>
      </c>
      <c r="M4087" t="s">
        <v>3145</v>
      </c>
      <c r="N4087" t="s">
        <v>16596</v>
      </c>
      <c r="O4087" s="70">
        <v>0.45833333333333331</v>
      </c>
      <c r="P4087" t="s">
        <v>3886</v>
      </c>
      <c r="R4087"/>
      <c r="U4087"/>
    </row>
    <row r="4088" spans="1:21" hidden="1">
      <c r="A4088" s="22">
        <v>45983</v>
      </c>
      <c r="B4088" t="s">
        <v>3071</v>
      </c>
      <c r="C4088" t="s">
        <v>41</v>
      </c>
      <c r="D4088">
        <v>781716905</v>
      </c>
      <c r="E4088" t="s">
        <v>33</v>
      </c>
      <c r="F4088" t="s">
        <v>3886</v>
      </c>
      <c r="G4088" t="s">
        <v>19648</v>
      </c>
      <c r="I4088">
        <v>708999146</v>
      </c>
      <c r="J4088" t="s">
        <v>19649</v>
      </c>
      <c r="K4088" t="s">
        <v>36</v>
      </c>
      <c r="L4088" t="s">
        <v>3896</v>
      </c>
      <c r="M4088" t="s">
        <v>9163</v>
      </c>
      <c r="N4088" s="22">
        <v>45973</v>
      </c>
      <c r="O4088" s="70">
        <v>0.54166666666666663</v>
      </c>
      <c r="P4088" t="s">
        <v>3886</v>
      </c>
      <c r="R4088"/>
      <c r="U4088"/>
    </row>
    <row r="4089" spans="1:21" hidden="1">
      <c r="A4089" s="22">
        <v>45983</v>
      </c>
      <c r="B4089" t="s">
        <v>3071</v>
      </c>
      <c r="C4089" t="s">
        <v>41</v>
      </c>
      <c r="D4089">
        <v>781716905</v>
      </c>
      <c r="E4089" t="s">
        <v>33</v>
      </c>
      <c r="F4089" t="s">
        <v>3886</v>
      </c>
      <c r="G4089" t="s">
        <v>19650</v>
      </c>
      <c r="I4089">
        <v>798119243</v>
      </c>
      <c r="J4089" t="s">
        <v>19651</v>
      </c>
      <c r="K4089" t="s">
        <v>36</v>
      </c>
      <c r="L4089" t="s">
        <v>3896</v>
      </c>
      <c r="M4089" t="s">
        <v>18066</v>
      </c>
      <c r="N4089" s="22">
        <v>45973</v>
      </c>
      <c r="O4089" s="70">
        <v>0.58333333333333337</v>
      </c>
      <c r="P4089" t="s">
        <v>3886</v>
      </c>
      <c r="R4089"/>
      <c r="U4089"/>
    </row>
    <row r="4090" spans="1:21" hidden="1">
      <c r="A4090" s="22">
        <v>45983</v>
      </c>
      <c r="B4090" t="s">
        <v>3071</v>
      </c>
      <c r="C4090" t="s">
        <v>41</v>
      </c>
      <c r="D4090">
        <v>781716905</v>
      </c>
      <c r="E4090" t="s">
        <v>33</v>
      </c>
      <c r="F4090" t="s">
        <v>3886</v>
      </c>
      <c r="G4090" t="s">
        <v>19652</v>
      </c>
      <c r="I4090">
        <v>710566378</v>
      </c>
      <c r="J4090" t="s">
        <v>19653</v>
      </c>
      <c r="K4090" t="s">
        <v>36</v>
      </c>
      <c r="L4090" t="s">
        <v>3896</v>
      </c>
      <c r="M4090" t="s">
        <v>3145</v>
      </c>
      <c r="N4090" t="s">
        <v>16811</v>
      </c>
      <c r="O4090" s="70">
        <v>0.5</v>
      </c>
      <c r="P4090" t="s">
        <v>3886</v>
      </c>
      <c r="R4090"/>
      <c r="U4090"/>
    </row>
    <row r="4091" spans="1:21">
      <c r="A4091" s="22">
        <v>45983</v>
      </c>
      <c r="B4091" t="s">
        <v>9197</v>
      </c>
      <c r="C4091" t="s">
        <v>1174</v>
      </c>
      <c r="D4091">
        <v>103338340</v>
      </c>
      <c r="E4091" t="s">
        <v>33</v>
      </c>
      <c r="F4091" t="s">
        <v>45</v>
      </c>
      <c r="G4091" t="s">
        <v>19654</v>
      </c>
      <c r="H4091">
        <v>700718084</v>
      </c>
      <c r="I4091">
        <v>700718084</v>
      </c>
      <c r="J4091" t="s">
        <v>19655</v>
      </c>
      <c r="K4091" t="s">
        <v>36</v>
      </c>
      <c r="L4091" t="s">
        <v>3896</v>
      </c>
      <c r="M4091" t="s">
        <v>9574</v>
      </c>
      <c r="N4091" t="s">
        <v>16641</v>
      </c>
      <c r="O4091" s="70">
        <v>0.58333333333333337</v>
      </c>
      <c r="P4091" t="s">
        <v>67</v>
      </c>
      <c r="Q4091" t="s">
        <v>19573</v>
      </c>
      <c r="R4091" t="s">
        <v>17372</v>
      </c>
      <c r="T4091">
        <v>0</v>
      </c>
      <c r="U4091" t="s">
        <v>114</v>
      </c>
    </row>
    <row r="4092" spans="1:21" hidden="1">
      <c r="A4092" s="22">
        <v>45983</v>
      </c>
      <c r="B4092" t="s">
        <v>3071</v>
      </c>
      <c r="C4092" t="s">
        <v>41</v>
      </c>
      <c r="D4092">
        <v>781716905</v>
      </c>
      <c r="E4092" t="s">
        <v>33</v>
      </c>
      <c r="F4092" t="s">
        <v>3886</v>
      </c>
      <c r="G4092" t="s">
        <v>19656</v>
      </c>
      <c r="I4092">
        <v>726526693</v>
      </c>
      <c r="J4092" t="s">
        <v>19657</v>
      </c>
      <c r="K4092" t="s">
        <v>36</v>
      </c>
      <c r="L4092" t="s">
        <v>3896</v>
      </c>
      <c r="M4092" t="s">
        <v>3145</v>
      </c>
      <c r="N4092" s="22">
        <v>46003</v>
      </c>
      <c r="O4092" s="70">
        <v>0.5</v>
      </c>
      <c r="P4092" t="s">
        <v>3886</v>
      </c>
      <c r="R4092"/>
      <c r="U4092"/>
    </row>
    <row r="4093" spans="1:21" hidden="1">
      <c r="A4093" s="22">
        <v>45983</v>
      </c>
      <c r="B4093" t="s">
        <v>2305</v>
      </c>
      <c r="C4093" t="s">
        <v>41</v>
      </c>
      <c r="D4093">
        <v>732610123</v>
      </c>
      <c r="E4093" t="s">
        <v>33</v>
      </c>
      <c r="F4093" t="s">
        <v>45</v>
      </c>
      <c r="G4093" t="s">
        <v>19658</v>
      </c>
      <c r="I4093">
        <v>254735874113</v>
      </c>
      <c r="J4093" t="s">
        <v>19659</v>
      </c>
      <c r="K4093" t="s">
        <v>36</v>
      </c>
      <c r="L4093" t="s">
        <v>3896</v>
      </c>
      <c r="M4093" t="s">
        <v>19660</v>
      </c>
      <c r="N4093" t="s">
        <v>16530</v>
      </c>
      <c r="O4093" s="70">
        <v>0.75</v>
      </c>
      <c r="P4093" t="s">
        <v>67</v>
      </c>
      <c r="Q4093" t="s">
        <v>19573</v>
      </c>
      <c r="R4093" t="s">
        <v>16717</v>
      </c>
      <c r="T4093">
        <v>0</v>
      </c>
      <c r="U4093" t="s">
        <v>4068</v>
      </c>
    </row>
    <row r="4094" spans="1:21">
      <c r="A4094" s="22">
        <v>45983</v>
      </c>
      <c r="B4094" t="s">
        <v>9197</v>
      </c>
      <c r="C4094" t="s">
        <v>1174</v>
      </c>
      <c r="D4094">
        <v>103338340</v>
      </c>
      <c r="E4094" t="s">
        <v>33</v>
      </c>
      <c r="F4094" t="s">
        <v>45</v>
      </c>
      <c r="G4094" t="s">
        <v>18173</v>
      </c>
      <c r="H4094">
        <v>794625998</v>
      </c>
      <c r="I4094">
        <v>794625998</v>
      </c>
      <c r="J4094" t="s">
        <v>19661</v>
      </c>
      <c r="K4094" t="s">
        <v>36</v>
      </c>
      <c r="L4094" t="s">
        <v>3896</v>
      </c>
      <c r="M4094" t="s">
        <v>10277</v>
      </c>
      <c r="N4094" t="s">
        <v>16641</v>
      </c>
      <c r="O4094" s="70">
        <v>0.625</v>
      </c>
      <c r="P4094" t="s">
        <v>45</v>
      </c>
      <c r="Q4094" t="s">
        <v>19573</v>
      </c>
      <c r="R4094" t="s">
        <v>16647</v>
      </c>
      <c r="T4094">
        <v>2311251750388</v>
      </c>
      <c r="U4094">
        <v>0</v>
      </c>
    </row>
    <row r="4095" spans="1:21" hidden="1">
      <c r="A4095" s="22">
        <v>45983</v>
      </c>
      <c r="B4095" t="s">
        <v>3071</v>
      </c>
      <c r="C4095" t="s">
        <v>41</v>
      </c>
      <c r="D4095">
        <v>781716905</v>
      </c>
      <c r="E4095" t="s">
        <v>33</v>
      </c>
      <c r="F4095" t="s">
        <v>3886</v>
      </c>
      <c r="G4095" t="s">
        <v>19662</v>
      </c>
      <c r="I4095">
        <v>721158141</v>
      </c>
      <c r="J4095" t="s">
        <v>19663</v>
      </c>
      <c r="K4095" t="s">
        <v>36</v>
      </c>
      <c r="L4095" t="s">
        <v>3896</v>
      </c>
      <c r="M4095" t="s">
        <v>3145</v>
      </c>
      <c r="N4095" t="s">
        <v>16602</v>
      </c>
      <c r="O4095" s="70">
        <v>0.66666666666666663</v>
      </c>
      <c r="P4095" t="s">
        <v>3886</v>
      </c>
      <c r="R4095"/>
      <c r="U4095"/>
    </row>
    <row r="4096" spans="1:21" hidden="1">
      <c r="A4096" s="22">
        <v>45983</v>
      </c>
      <c r="B4096" t="s">
        <v>3071</v>
      </c>
      <c r="C4096" t="s">
        <v>41</v>
      </c>
      <c r="D4096">
        <v>781716905</v>
      </c>
      <c r="E4096" t="s">
        <v>33</v>
      </c>
      <c r="F4096" t="s">
        <v>3886</v>
      </c>
      <c r="G4096" t="s">
        <v>19664</v>
      </c>
      <c r="I4096">
        <v>700192793</v>
      </c>
      <c r="J4096" t="s">
        <v>19665</v>
      </c>
      <c r="K4096" t="s">
        <v>36</v>
      </c>
      <c r="L4096" t="s">
        <v>3896</v>
      </c>
      <c r="M4096" t="s">
        <v>3145</v>
      </c>
      <c r="N4096" s="22">
        <v>46003</v>
      </c>
      <c r="O4096" s="70">
        <v>0.5</v>
      </c>
      <c r="P4096" t="s">
        <v>3886</v>
      </c>
      <c r="R4096"/>
      <c r="U4096"/>
    </row>
    <row r="4097" spans="1:21">
      <c r="A4097" s="22">
        <v>45983</v>
      </c>
      <c r="B4097" t="s">
        <v>9197</v>
      </c>
      <c r="C4097" t="s">
        <v>1174</v>
      </c>
      <c r="D4097">
        <v>103338340</v>
      </c>
      <c r="E4097" t="s">
        <v>33</v>
      </c>
      <c r="F4097" t="s">
        <v>45</v>
      </c>
      <c r="G4097" t="s">
        <v>16986</v>
      </c>
      <c r="H4097">
        <v>790366911</v>
      </c>
      <c r="I4097">
        <v>790366911</v>
      </c>
      <c r="J4097" t="s">
        <v>19667</v>
      </c>
      <c r="K4097" t="s">
        <v>36</v>
      </c>
      <c r="L4097" t="s">
        <v>3896</v>
      </c>
      <c r="M4097" t="s">
        <v>5115</v>
      </c>
      <c r="N4097" t="s">
        <v>16641</v>
      </c>
      <c r="O4097" s="70">
        <v>0.58333333333333337</v>
      </c>
      <c r="P4097" t="s">
        <v>45</v>
      </c>
      <c r="Q4097" t="s">
        <v>19573</v>
      </c>
      <c r="R4097" t="s">
        <v>19668</v>
      </c>
      <c r="T4097">
        <v>2311251750335</v>
      </c>
      <c r="U4097">
        <v>0</v>
      </c>
    </row>
    <row r="4098" spans="1:21" hidden="1">
      <c r="A4098" s="22">
        <v>45983</v>
      </c>
      <c r="B4098" t="s">
        <v>2196</v>
      </c>
      <c r="C4098" t="s">
        <v>41</v>
      </c>
      <c r="D4098">
        <v>752655477</v>
      </c>
      <c r="E4098" t="s">
        <v>33</v>
      </c>
      <c r="F4098" t="s">
        <v>45</v>
      </c>
      <c r="G4098" t="s">
        <v>19669</v>
      </c>
      <c r="H4098">
        <v>780231343</v>
      </c>
      <c r="I4098">
        <v>740554213</v>
      </c>
      <c r="J4098" t="s">
        <v>19670</v>
      </c>
      <c r="K4098" t="s">
        <v>36</v>
      </c>
      <c r="L4098" t="s">
        <v>3959</v>
      </c>
      <c r="M4098" t="s">
        <v>19671</v>
      </c>
      <c r="N4098" t="s">
        <v>16641</v>
      </c>
      <c r="O4098" s="70">
        <v>0.41666666666666669</v>
      </c>
      <c r="P4098" t="s">
        <v>39</v>
      </c>
      <c r="Q4098" t="s">
        <v>19573</v>
      </c>
      <c r="R4098" t="s">
        <v>19672</v>
      </c>
      <c r="T4098">
        <v>0</v>
      </c>
      <c r="U4098">
        <v>0</v>
      </c>
    </row>
    <row r="4099" spans="1:21">
      <c r="A4099" s="22">
        <v>45983</v>
      </c>
      <c r="B4099" t="s">
        <v>9197</v>
      </c>
      <c r="C4099" t="s">
        <v>1174</v>
      </c>
      <c r="D4099">
        <v>103338340</v>
      </c>
      <c r="E4099" t="s">
        <v>33</v>
      </c>
      <c r="F4099" t="s">
        <v>45</v>
      </c>
      <c r="G4099" t="s">
        <v>19673</v>
      </c>
      <c r="H4099">
        <v>793981790</v>
      </c>
      <c r="I4099">
        <v>793981790</v>
      </c>
      <c r="J4099" t="s">
        <v>19674</v>
      </c>
      <c r="K4099" t="s">
        <v>36</v>
      </c>
      <c r="L4099" t="s">
        <v>3896</v>
      </c>
      <c r="M4099" t="s">
        <v>7665</v>
      </c>
      <c r="N4099" t="s">
        <v>16641</v>
      </c>
      <c r="O4099" s="70">
        <v>0.70833333333333337</v>
      </c>
      <c r="P4099" t="s">
        <v>39</v>
      </c>
      <c r="Q4099" t="s">
        <v>19573</v>
      </c>
      <c r="R4099" t="s">
        <v>17371</v>
      </c>
      <c r="T4099">
        <v>0</v>
      </c>
      <c r="U4099">
        <v>0</v>
      </c>
    </row>
    <row r="4100" spans="1:21" hidden="1">
      <c r="A4100" s="22">
        <v>45983</v>
      </c>
      <c r="B4100" t="s">
        <v>6561</v>
      </c>
      <c r="C4100" t="s">
        <v>41</v>
      </c>
      <c r="D4100">
        <v>731700211</v>
      </c>
      <c r="E4100" t="s">
        <v>33</v>
      </c>
      <c r="F4100" t="s">
        <v>45</v>
      </c>
      <c r="G4100" t="s">
        <v>19675</v>
      </c>
      <c r="H4100">
        <v>750857247</v>
      </c>
      <c r="I4100">
        <v>797820993</v>
      </c>
      <c r="J4100" t="s">
        <v>19676</v>
      </c>
      <c r="K4100" t="s">
        <v>36</v>
      </c>
      <c r="L4100" t="s">
        <v>3907</v>
      </c>
      <c r="M4100" t="s">
        <v>19677</v>
      </c>
      <c r="N4100" t="s">
        <v>16530</v>
      </c>
      <c r="O4100" s="70">
        <v>0.66666666666666663</v>
      </c>
      <c r="P4100" t="s">
        <v>45</v>
      </c>
      <c r="Q4100" t="s">
        <v>19573</v>
      </c>
      <c r="R4100" t="s">
        <v>16646</v>
      </c>
      <c r="T4100">
        <v>2311251750390</v>
      </c>
      <c r="U4100">
        <v>0</v>
      </c>
    </row>
    <row r="4101" spans="1:21">
      <c r="A4101" s="22">
        <v>45983</v>
      </c>
      <c r="B4101" t="s">
        <v>8949</v>
      </c>
      <c r="C4101" t="s">
        <v>1174</v>
      </c>
      <c r="D4101">
        <v>103338340</v>
      </c>
      <c r="E4101" t="s">
        <v>33</v>
      </c>
      <c r="F4101" t="s">
        <v>45</v>
      </c>
      <c r="G4101" t="s">
        <v>19678</v>
      </c>
      <c r="H4101">
        <v>254743329142</v>
      </c>
      <c r="I4101">
        <v>254743329142</v>
      </c>
      <c r="J4101" t="s">
        <v>19679</v>
      </c>
      <c r="K4101" t="s">
        <v>36</v>
      </c>
      <c r="L4101" t="s">
        <v>3896</v>
      </c>
      <c r="M4101" t="s">
        <v>7665</v>
      </c>
      <c r="N4101" t="s">
        <v>16641</v>
      </c>
      <c r="O4101" s="70">
        <v>0.58333333333333337</v>
      </c>
      <c r="P4101" t="s">
        <v>39</v>
      </c>
      <c r="Q4101" t="s">
        <v>19573</v>
      </c>
      <c r="R4101" t="s">
        <v>16648</v>
      </c>
      <c r="T4101">
        <v>0</v>
      </c>
      <c r="U4101">
        <v>0</v>
      </c>
    </row>
    <row r="4102" spans="1:21" hidden="1">
      <c r="A4102" s="22">
        <v>45983</v>
      </c>
      <c r="B4102" t="s">
        <v>720</v>
      </c>
      <c r="C4102" t="s">
        <v>41</v>
      </c>
      <c r="D4102">
        <v>104144901</v>
      </c>
      <c r="E4102" t="s">
        <v>33</v>
      </c>
      <c r="F4102" t="s">
        <v>45</v>
      </c>
      <c r="G4102" t="s">
        <v>19680</v>
      </c>
      <c r="H4102">
        <v>714614537</v>
      </c>
      <c r="I4102">
        <v>714614537</v>
      </c>
      <c r="J4102" t="s">
        <v>19681</v>
      </c>
      <c r="K4102" t="s">
        <v>36</v>
      </c>
      <c r="L4102" t="s">
        <v>1196</v>
      </c>
      <c r="M4102" t="s">
        <v>2291</v>
      </c>
      <c r="N4102" t="s">
        <v>16530</v>
      </c>
      <c r="O4102" s="70">
        <v>0.41666666666666669</v>
      </c>
      <c r="P4102" t="s">
        <v>39</v>
      </c>
      <c r="Q4102" t="s">
        <v>19573</v>
      </c>
      <c r="R4102" t="s">
        <v>19682</v>
      </c>
      <c r="T4102">
        <v>0</v>
      </c>
      <c r="U4102">
        <v>0</v>
      </c>
    </row>
    <row r="4103" spans="1:21" hidden="1">
      <c r="A4103" s="22">
        <v>45983</v>
      </c>
      <c r="B4103" t="s">
        <v>118</v>
      </c>
      <c r="C4103" t="s">
        <v>41</v>
      </c>
      <c r="D4103">
        <v>783211943</v>
      </c>
      <c r="E4103" t="s">
        <v>33</v>
      </c>
      <c r="F4103" t="s">
        <v>45</v>
      </c>
      <c r="G4103" t="s">
        <v>19683</v>
      </c>
      <c r="H4103">
        <v>717866441</v>
      </c>
      <c r="I4103">
        <v>720097563</v>
      </c>
      <c r="J4103" t="s">
        <v>19684</v>
      </c>
      <c r="K4103" t="s">
        <v>36</v>
      </c>
      <c r="L4103" t="s">
        <v>1196</v>
      </c>
      <c r="M4103" t="s">
        <v>19685</v>
      </c>
      <c r="N4103" t="s">
        <v>16641</v>
      </c>
      <c r="O4103" s="70">
        <v>0.5</v>
      </c>
      <c r="P4103" t="s">
        <v>45</v>
      </c>
      <c r="Q4103" t="s">
        <v>19573</v>
      </c>
      <c r="R4103" t="s">
        <v>16566</v>
      </c>
      <c r="T4103">
        <v>2311251750648</v>
      </c>
      <c r="U4103">
        <v>0</v>
      </c>
    </row>
    <row r="4104" spans="1:21" hidden="1">
      <c r="A4104" s="22">
        <v>45983</v>
      </c>
      <c r="B4104" t="s">
        <v>3228</v>
      </c>
      <c r="C4104" t="s">
        <v>41</v>
      </c>
      <c r="D4104">
        <v>787160346</v>
      </c>
      <c r="E4104" t="s">
        <v>33</v>
      </c>
      <c r="F4104" t="s">
        <v>3886</v>
      </c>
      <c r="G4104" t="s">
        <v>19686</v>
      </c>
      <c r="H4104">
        <v>254725786934</v>
      </c>
      <c r="I4104">
        <v>254725786934</v>
      </c>
      <c r="J4104" t="s">
        <v>19687</v>
      </c>
      <c r="K4104" t="s">
        <v>36</v>
      </c>
      <c r="L4104" t="s">
        <v>3946</v>
      </c>
      <c r="M4104" t="s">
        <v>1226</v>
      </c>
      <c r="N4104" s="22">
        <v>45942</v>
      </c>
      <c r="O4104" s="70">
        <v>0.45833333333333331</v>
      </c>
      <c r="P4104" t="s">
        <v>3886</v>
      </c>
      <c r="R4104"/>
      <c r="U4104"/>
    </row>
    <row r="4105" spans="1:21" hidden="1">
      <c r="A4105" s="22">
        <v>45983</v>
      </c>
      <c r="B4105" t="s">
        <v>3228</v>
      </c>
      <c r="C4105" t="s">
        <v>41</v>
      </c>
      <c r="D4105">
        <v>787160346</v>
      </c>
      <c r="E4105" t="s">
        <v>33</v>
      </c>
      <c r="F4105" t="s">
        <v>3886</v>
      </c>
      <c r="G4105" t="s">
        <v>18764</v>
      </c>
      <c r="H4105">
        <v>254725499385</v>
      </c>
      <c r="I4105">
        <v>254725499385</v>
      </c>
      <c r="J4105" t="s">
        <v>19688</v>
      </c>
      <c r="K4105" t="s">
        <v>36</v>
      </c>
      <c r="L4105" t="s">
        <v>3946</v>
      </c>
      <c r="M4105" t="s">
        <v>1226</v>
      </c>
      <c r="N4105" s="22">
        <v>45942</v>
      </c>
      <c r="O4105" s="70">
        <v>0.45833333333333331</v>
      </c>
      <c r="P4105" t="s">
        <v>3886</v>
      </c>
      <c r="R4105"/>
      <c r="U4105"/>
    </row>
    <row r="4106" spans="1:21">
      <c r="A4106" s="22">
        <v>45983</v>
      </c>
      <c r="B4106" t="s">
        <v>9197</v>
      </c>
      <c r="C4106" t="s">
        <v>1174</v>
      </c>
      <c r="D4106">
        <v>103338340</v>
      </c>
      <c r="E4106" t="s">
        <v>33</v>
      </c>
      <c r="F4106" t="s">
        <v>45</v>
      </c>
      <c r="G4106" t="s">
        <v>2167</v>
      </c>
      <c r="H4106">
        <v>254710695231</v>
      </c>
      <c r="I4106">
        <v>254710695231</v>
      </c>
      <c r="J4106" t="s">
        <v>19689</v>
      </c>
      <c r="K4106" t="s">
        <v>36</v>
      </c>
      <c r="L4106" t="s">
        <v>3896</v>
      </c>
      <c r="M4106" t="s">
        <v>7665</v>
      </c>
      <c r="N4106" t="s">
        <v>16641</v>
      </c>
      <c r="O4106" s="70">
        <v>0.5</v>
      </c>
      <c r="P4106" t="s">
        <v>39</v>
      </c>
      <c r="Q4106" t="s">
        <v>19573</v>
      </c>
      <c r="R4106" t="s">
        <v>16887</v>
      </c>
      <c r="T4106">
        <v>0</v>
      </c>
      <c r="U4106">
        <v>0</v>
      </c>
    </row>
    <row r="4107" spans="1:21" hidden="1">
      <c r="A4107" s="22">
        <v>45983</v>
      </c>
      <c r="B4107" t="s">
        <v>3228</v>
      </c>
      <c r="C4107" t="s">
        <v>41</v>
      </c>
      <c r="D4107">
        <v>787160346</v>
      </c>
      <c r="E4107" t="s">
        <v>33</v>
      </c>
      <c r="F4107" t="s">
        <v>3886</v>
      </c>
      <c r="G4107" t="s">
        <v>19690</v>
      </c>
      <c r="H4107">
        <v>254735097257</v>
      </c>
      <c r="I4107">
        <v>254735097257</v>
      </c>
      <c r="J4107" t="s">
        <v>19691</v>
      </c>
      <c r="K4107" t="s">
        <v>36</v>
      </c>
      <c r="L4107" t="s">
        <v>3946</v>
      </c>
      <c r="M4107" t="s">
        <v>19692</v>
      </c>
      <c r="N4107" s="22">
        <v>45789</v>
      </c>
      <c r="O4107" s="70">
        <v>0.45833333333333331</v>
      </c>
      <c r="P4107" t="s">
        <v>3886</v>
      </c>
      <c r="R4107"/>
      <c r="U4107"/>
    </row>
    <row r="4108" spans="1:21" hidden="1">
      <c r="A4108" s="22">
        <v>45983</v>
      </c>
      <c r="B4108" t="s">
        <v>3228</v>
      </c>
      <c r="C4108" t="s">
        <v>41</v>
      </c>
      <c r="D4108">
        <v>787160346</v>
      </c>
      <c r="E4108" t="s">
        <v>33</v>
      </c>
      <c r="F4108" t="s">
        <v>3886</v>
      </c>
      <c r="G4108" t="s">
        <v>17058</v>
      </c>
      <c r="H4108">
        <v>254729311904</v>
      </c>
      <c r="I4108">
        <v>254729311904</v>
      </c>
      <c r="J4108" t="s">
        <v>19693</v>
      </c>
      <c r="K4108" t="s">
        <v>36</v>
      </c>
      <c r="L4108" t="s">
        <v>3946</v>
      </c>
      <c r="M4108" t="s">
        <v>1226</v>
      </c>
      <c r="N4108" s="22">
        <v>45912</v>
      </c>
      <c r="O4108" s="70">
        <v>0.45833333333333331</v>
      </c>
      <c r="P4108" t="s">
        <v>3886</v>
      </c>
      <c r="R4108"/>
      <c r="U4108"/>
    </row>
    <row r="4109" spans="1:21" hidden="1">
      <c r="A4109" s="22">
        <v>45983</v>
      </c>
      <c r="B4109" t="s">
        <v>3228</v>
      </c>
      <c r="C4109" t="s">
        <v>41</v>
      </c>
      <c r="D4109">
        <v>787160346</v>
      </c>
      <c r="E4109" t="s">
        <v>33</v>
      </c>
      <c r="F4109" t="s">
        <v>3886</v>
      </c>
      <c r="G4109" t="s">
        <v>19694</v>
      </c>
      <c r="H4109">
        <v>254727225041</v>
      </c>
      <c r="I4109">
        <v>254727225041</v>
      </c>
      <c r="J4109" t="s">
        <v>19695</v>
      </c>
      <c r="K4109" t="s">
        <v>36</v>
      </c>
      <c r="L4109" t="s">
        <v>3946</v>
      </c>
      <c r="M4109" t="s">
        <v>1226</v>
      </c>
      <c r="N4109" s="22">
        <v>45973</v>
      </c>
      <c r="O4109" s="70">
        <v>0.5</v>
      </c>
      <c r="P4109" t="s">
        <v>3886</v>
      </c>
      <c r="R4109"/>
      <c r="U4109"/>
    </row>
    <row r="4110" spans="1:21" hidden="1">
      <c r="A4110" s="22">
        <v>45983</v>
      </c>
      <c r="B4110" t="s">
        <v>2369</v>
      </c>
      <c r="C4110" t="s">
        <v>41</v>
      </c>
      <c r="D4110">
        <v>781044277</v>
      </c>
      <c r="E4110" t="s">
        <v>33</v>
      </c>
      <c r="F4110" t="s">
        <v>45</v>
      </c>
      <c r="G4110" t="s">
        <v>19697</v>
      </c>
      <c r="I4110">
        <v>756757272</v>
      </c>
      <c r="J4110" t="s">
        <v>19698</v>
      </c>
      <c r="K4110" t="s">
        <v>36</v>
      </c>
      <c r="L4110" t="s">
        <v>3916</v>
      </c>
      <c r="M4110" t="s">
        <v>19699</v>
      </c>
      <c r="N4110" t="s">
        <v>16641</v>
      </c>
      <c r="O4110" s="70">
        <v>0.33333333333333331</v>
      </c>
      <c r="P4110" t="s">
        <v>39</v>
      </c>
      <c r="Q4110" t="s">
        <v>19573</v>
      </c>
      <c r="R4110" t="s">
        <v>4517</v>
      </c>
      <c r="T4110">
        <v>0</v>
      </c>
      <c r="U4110">
        <v>0</v>
      </c>
    </row>
    <row r="4111" spans="1:21">
      <c r="A4111" s="22">
        <v>45983</v>
      </c>
      <c r="B4111" t="s">
        <v>4180</v>
      </c>
      <c r="C4111" t="s">
        <v>742</v>
      </c>
      <c r="D4111">
        <v>105981359</v>
      </c>
      <c r="E4111" t="s">
        <v>33</v>
      </c>
      <c r="F4111" t="s">
        <v>45</v>
      </c>
      <c r="G4111" t="s">
        <v>19700</v>
      </c>
      <c r="H4111">
        <v>727384431</v>
      </c>
      <c r="I4111">
        <v>727384431</v>
      </c>
      <c r="J4111" t="s">
        <v>19701</v>
      </c>
      <c r="K4111" t="s">
        <v>36</v>
      </c>
      <c r="L4111" t="s">
        <v>3959</v>
      </c>
      <c r="M4111" t="s">
        <v>73</v>
      </c>
      <c r="N4111" t="s">
        <v>16641</v>
      </c>
      <c r="O4111" s="70">
        <v>0.5</v>
      </c>
      <c r="P4111" t="s">
        <v>45</v>
      </c>
      <c r="Q4111" t="s">
        <v>19573</v>
      </c>
      <c r="R4111" t="s">
        <v>12376</v>
      </c>
      <c r="T4111">
        <v>2311251750747</v>
      </c>
      <c r="U4111">
        <v>0</v>
      </c>
    </row>
    <row r="4112" spans="1:21">
      <c r="A4112" s="22">
        <v>45983</v>
      </c>
      <c r="B4112" t="s">
        <v>19702</v>
      </c>
      <c r="C4112" t="s">
        <v>1170</v>
      </c>
      <c r="D4112">
        <v>254753970955</v>
      </c>
      <c r="E4112" t="s">
        <v>33</v>
      </c>
      <c r="F4112" t="s">
        <v>45</v>
      </c>
      <c r="G4112" t="s">
        <v>19703</v>
      </c>
      <c r="I4112">
        <v>254716322952</v>
      </c>
      <c r="J4112" t="s">
        <v>19704</v>
      </c>
      <c r="K4112" t="s">
        <v>36</v>
      </c>
      <c r="L4112" t="s">
        <v>3994</v>
      </c>
      <c r="M4112" t="s">
        <v>19705</v>
      </c>
      <c r="N4112" t="s">
        <v>16530</v>
      </c>
      <c r="O4112" s="70">
        <v>0.75</v>
      </c>
      <c r="P4112" t="s">
        <v>45</v>
      </c>
      <c r="Q4112" t="s">
        <v>19573</v>
      </c>
      <c r="R4112" t="s">
        <v>19706</v>
      </c>
      <c r="T4112">
        <v>2311251750827</v>
      </c>
      <c r="U4112">
        <v>0</v>
      </c>
    </row>
    <row r="4113" spans="1:23">
      <c r="A4113" s="22">
        <v>45983</v>
      </c>
      <c r="B4113" t="s">
        <v>19707</v>
      </c>
      <c r="C4113" t="s">
        <v>1170</v>
      </c>
      <c r="D4113">
        <v>254789572434</v>
      </c>
      <c r="E4113" t="s">
        <v>33</v>
      </c>
      <c r="F4113" t="s">
        <v>45</v>
      </c>
      <c r="G4113" t="s">
        <v>19708</v>
      </c>
      <c r="I4113">
        <v>254716322952</v>
      </c>
      <c r="J4113" t="s">
        <v>19704</v>
      </c>
      <c r="K4113" t="s">
        <v>36</v>
      </c>
      <c r="L4113" t="s">
        <v>3994</v>
      </c>
      <c r="M4113" t="s">
        <v>19709</v>
      </c>
      <c r="N4113" t="s">
        <v>16530</v>
      </c>
      <c r="O4113" s="70">
        <v>0.75</v>
      </c>
      <c r="P4113" t="s">
        <v>67</v>
      </c>
      <c r="Q4113" t="s">
        <v>19573</v>
      </c>
      <c r="R4113" s="72">
        <v>0.98263888888888884</v>
      </c>
      <c r="T4113">
        <v>0</v>
      </c>
      <c r="U4113" t="s">
        <v>114</v>
      </c>
    </row>
    <row r="4114" spans="1:23" hidden="1">
      <c r="A4114" s="22">
        <v>45983</v>
      </c>
      <c r="B4114" t="s">
        <v>391</v>
      </c>
      <c r="C4114" t="s">
        <v>41</v>
      </c>
      <c r="D4114">
        <v>254783687450</v>
      </c>
      <c r="E4114" t="s">
        <v>33</v>
      </c>
      <c r="F4114" t="s">
        <v>45</v>
      </c>
      <c r="G4114" t="s">
        <v>19710</v>
      </c>
      <c r="H4114">
        <v>254743209097</v>
      </c>
      <c r="I4114">
        <v>254743209097</v>
      </c>
      <c r="J4114" t="s">
        <v>19711</v>
      </c>
      <c r="K4114" t="s">
        <v>36</v>
      </c>
      <c r="L4114" t="s">
        <v>1196</v>
      </c>
      <c r="M4114" t="s">
        <v>19712</v>
      </c>
      <c r="N4114" t="s">
        <v>16641</v>
      </c>
      <c r="O4114" s="70">
        <v>0.375</v>
      </c>
      <c r="P4114" t="s">
        <v>45</v>
      </c>
      <c r="Q4114" t="s">
        <v>19573</v>
      </c>
      <c r="R4114" t="s">
        <v>19334</v>
      </c>
      <c r="T4114">
        <v>2311251750604</v>
      </c>
      <c r="U4114">
        <v>0</v>
      </c>
    </row>
    <row r="4115" spans="1:23" hidden="1">
      <c r="A4115" s="22">
        <v>45983</v>
      </c>
      <c r="B4115" t="s">
        <v>4103</v>
      </c>
      <c r="C4115" t="s">
        <v>41</v>
      </c>
      <c r="D4115">
        <v>780961460</v>
      </c>
      <c r="E4115" t="s">
        <v>33</v>
      </c>
      <c r="F4115" t="s">
        <v>45</v>
      </c>
      <c r="G4115" t="s">
        <v>19143</v>
      </c>
      <c r="H4115">
        <v>724450552</v>
      </c>
      <c r="I4115">
        <v>727507259</v>
      </c>
      <c r="J4115" t="s">
        <v>19713</v>
      </c>
      <c r="K4115" t="s">
        <v>36</v>
      </c>
      <c r="L4115" t="s">
        <v>1196</v>
      </c>
      <c r="M4115" t="s">
        <v>19714</v>
      </c>
      <c r="N4115" t="s">
        <v>16641</v>
      </c>
      <c r="O4115" s="70">
        <v>0.66666666666666663</v>
      </c>
      <c r="P4115" t="s">
        <v>45</v>
      </c>
      <c r="Q4115" t="s">
        <v>19573</v>
      </c>
      <c r="R4115" t="s">
        <v>12390</v>
      </c>
      <c r="T4115">
        <v>2311251751040</v>
      </c>
      <c r="U4115">
        <v>0</v>
      </c>
    </row>
    <row r="4116" spans="1:23" hidden="1">
      <c r="A4116" s="22">
        <v>45983</v>
      </c>
      <c r="B4116" t="s">
        <v>2369</v>
      </c>
      <c r="C4116" t="s">
        <v>41</v>
      </c>
      <c r="D4116">
        <v>781044277</v>
      </c>
      <c r="E4116" t="s">
        <v>33</v>
      </c>
      <c r="F4116" t="s">
        <v>45</v>
      </c>
      <c r="G4116" t="s">
        <v>19715</v>
      </c>
      <c r="I4116">
        <v>745388036</v>
      </c>
      <c r="J4116" t="s">
        <v>19716</v>
      </c>
      <c r="K4116" t="s">
        <v>36</v>
      </c>
      <c r="L4116" t="s">
        <v>3916</v>
      </c>
      <c r="M4116" t="s">
        <v>19696</v>
      </c>
      <c r="N4116" t="s">
        <v>16641</v>
      </c>
      <c r="O4116" s="70">
        <v>0.33333333333333331</v>
      </c>
      <c r="P4116" t="s">
        <v>45</v>
      </c>
      <c r="Q4116" t="s">
        <v>19573</v>
      </c>
      <c r="R4116" s="71">
        <v>0.40694444444444444</v>
      </c>
      <c r="S4116" t="s">
        <v>45</v>
      </c>
      <c r="T4116">
        <v>2311251750378</v>
      </c>
      <c r="U4116"/>
      <c r="V4116" t="s">
        <v>46</v>
      </c>
      <c r="W4116" t="s">
        <v>16641</v>
      </c>
    </row>
    <row r="4117" spans="1:23">
      <c r="A4117" s="22">
        <v>45983</v>
      </c>
      <c r="B4117" t="s">
        <v>9197</v>
      </c>
      <c r="C4117" t="s">
        <v>1174</v>
      </c>
      <c r="D4117">
        <v>103338340</v>
      </c>
      <c r="E4117" t="s">
        <v>33</v>
      </c>
      <c r="F4117" t="s">
        <v>45</v>
      </c>
      <c r="G4117" t="s">
        <v>19717</v>
      </c>
      <c r="H4117">
        <v>782440801</v>
      </c>
      <c r="I4117">
        <v>782440801</v>
      </c>
      <c r="J4117" t="s">
        <v>19718</v>
      </c>
      <c r="K4117" t="s">
        <v>36</v>
      </c>
      <c r="L4117" t="s">
        <v>3896</v>
      </c>
      <c r="M4117" t="s">
        <v>7665</v>
      </c>
      <c r="N4117" t="s">
        <v>16641</v>
      </c>
      <c r="O4117" s="70">
        <v>0.70833333333333337</v>
      </c>
      <c r="P4117" t="s">
        <v>45</v>
      </c>
      <c r="Q4117" t="s">
        <v>19573</v>
      </c>
      <c r="R4117" s="71">
        <v>0.40972222222222221</v>
      </c>
      <c r="S4117" t="s">
        <v>45</v>
      </c>
      <c r="T4117">
        <v>2311251750383</v>
      </c>
      <c r="U4117"/>
      <c r="V4117" t="s">
        <v>53</v>
      </c>
      <c r="W4117" t="s">
        <v>16641</v>
      </c>
    </row>
    <row r="4118" spans="1:23" hidden="1">
      <c r="A4118" s="22">
        <v>45983</v>
      </c>
      <c r="B4118" t="s">
        <v>19719</v>
      </c>
      <c r="C4118" t="s">
        <v>41</v>
      </c>
      <c r="D4118">
        <v>254731063955</v>
      </c>
      <c r="E4118" t="s">
        <v>33</v>
      </c>
      <c r="F4118" t="s">
        <v>45</v>
      </c>
      <c r="G4118" t="s">
        <v>9601</v>
      </c>
      <c r="H4118">
        <v>25481397161</v>
      </c>
      <c r="I4118">
        <v>254781397161</v>
      </c>
      <c r="J4118" t="s">
        <v>19720</v>
      </c>
      <c r="K4118" t="s">
        <v>36</v>
      </c>
      <c r="L4118" t="s">
        <v>3918</v>
      </c>
      <c r="M4118" t="s">
        <v>3726</v>
      </c>
      <c r="N4118" t="s">
        <v>16641</v>
      </c>
      <c r="O4118" s="70">
        <v>0.54166666666666663</v>
      </c>
      <c r="P4118" t="s">
        <v>67</v>
      </c>
      <c r="Q4118" t="s">
        <v>19573</v>
      </c>
      <c r="R4118" s="71">
        <v>0.41180555555555554</v>
      </c>
      <c r="S4118" t="s">
        <v>67</v>
      </c>
      <c r="U4118" t="s">
        <v>114</v>
      </c>
    </row>
    <row r="4119" spans="1:23" hidden="1">
      <c r="A4119" s="22">
        <v>45983</v>
      </c>
      <c r="B4119" t="s">
        <v>19721</v>
      </c>
      <c r="C4119" t="s">
        <v>41</v>
      </c>
      <c r="D4119">
        <v>737813409</v>
      </c>
      <c r="E4119" t="s">
        <v>33</v>
      </c>
      <c r="F4119" t="s">
        <v>45</v>
      </c>
      <c r="G4119" t="s">
        <v>19722</v>
      </c>
      <c r="I4119">
        <v>790659030</v>
      </c>
      <c r="J4119" t="s">
        <v>16976</v>
      </c>
      <c r="K4119" t="s">
        <v>36</v>
      </c>
      <c r="L4119" t="s">
        <v>4064</v>
      </c>
      <c r="M4119" t="s">
        <v>16977</v>
      </c>
      <c r="N4119" t="s">
        <v>16542</v>
      </c>
      <c r="O4119" s="70">
        <v>0.54166666666666663</v>
      </c>
      <c r="P4119" t="s">
        <v>67</v>
      </c>
      <c r="Q4119" t="s">
        <v>19573</v>
      </c>
      <c r="R4119" s="71">
        <v>0.41249999999999998</v>
      </c>
      <c r="S4119" t="s">
        <v>67</v>
      </c>
      <c r="U4119" t="s">
        <v>4247</v>
      </c>
    </row>
    <row r="4120" spans="1:23" hidden="1">
      <c r="A4120" s="22">
        <v>45983</v>
      </c>
      <c r="B4120" t="s">
        <v>2256</v>
      </c>
      <c r="C4120" t="s">
        <v>41</v>
      </c>
      <c r="D4120">
        <v>254731063955</v>
      </c>
      <c r="E4120" t="s">
        <v>33</v>
      </c>
      <c r="F4120" t="s">
        <v>45</v>
      </c>
      <c r="G4120" t="s">
        <v>19723</v>
      </c>
      <c r="H4120">
        <v>254722513194</v>
      </c>
      <c r="I4120">
        <v>254722513194</v>
      </c>
      <c r="J4120" t="s">
        <v>19724</v>
      </c>
      <c r="K4120" t="s">
        <v>36</v>
      </c>
      <c r="L4120" t="s">
        <v>3918</v>
      </c>
      <c r="M4120" t="s">
        <v>19725</v>
      </c>
      <c r="N4120" t="s">
        <v>16533</v>
      </c>
      <c r="O4120" s="70">
        <v>0.58333333333333337</v>
      </c>
      <c r="P4120" t="s">
        <v>45</v>
      </c>
      <c r="Q4120" t="s">
        <v>19573</v>
      </c>
      <c r="R4120" s="71">
        <v>0.41388888888888886</v>
      </c>
      <c r="S4120" t="s">
        <v>45</v>
      </c>
      <c r="T4120">
        <v>2311251750396</v>
      </c>
      <c r="U4120"/>
      <c r="V4120" t="s">
        <v>46</v>
      </c>
      <c r="W4120" t="s">
        <v>16641</v>
      </c>
    </row>
    <row r="4121" spans="1:23" hidden="1">
      <c r="A4121" s="22">
        <v>45983</v>
      </c>
      <c r="B4121" t="s">
        <v>2256</v>
      </c>
      <c r="C4121" t="s">
        <v>41</v>
      </c>
      <c r="D4121">
        <v>254731063955</v>
      </c>
      <c r="E4121" t="s">
        <v>33</v>
      </c>
      <c r="F4121" t="s">
        <v>45</v>
      </c>
      <c r="G4121" t="s">
        <v>19726</v>
      </c>
      <c r="H4121">
        <v>254106760470</v>
      </c>
      <c r="I4121">
        <v>254106760470</v>
      </c>
      <c r="J4121" t="s">
        <v>19727</v>
      </c>
      <c r="K4121" t="s">
        <v>36</v>
      </c>
      <c r="L4121" t="s">
        <v>3918</v>
      </c>
      <c r="M4121" t="s">
        <v>9517</v>
      </c>
      <c r="N4121" t="s">
        <v>16533</v>
      </c>
      <c r="O4121" s="70">
        <v>0.5</v>
      </c>
      <c r="P4121" t="s">
        <v>45</v>
      </c>
      <c r="Q4121" t="s">
        <v>19573</v>
      </c>
      <c r="R4121" s="71">
        <v>0.42083333333333334</v>
      </c>
      <c r="S4121" t="s">
        <v>45</v>
      </c>
      <c r="T4121">
        <v>2311251750407</v>
      </c>
      <c r="U4121"/>
      <c r="V4121" t="s">
        <v>46</v>
      </c>
      <c r="W4121" t="s">
        <v>16641</v>
      </c>
    </row>
    <row r="4122" spans="1:23" hidden="1">
      <c r="A4122" s="22">
        <v>45983</v>
      </c>
      <c r="B4122" t="s">
        <v>4222</v>
      </c>
      <c r="C4122" t="s">
        <v>41</v>
      </c>
      <c r="D4122">
        <v>739803870</v>
      </c>
      <c r="E4122" t="s">
        <v>33</v>
      </c>
      <c r="F4122" t="s">
        <v>45</v>
      </c>
      <c r="G4122" t="s">
        <v>19728</v>
      </c>
      <c r="H4122">
        <v>727604118</v>
      </c>
      <c r="I4122">
        <v>727604118</v>
      </c>
      <c r="J4122" t="s">
        <v>19729</v>
      </c>
      <c r="K4122" t="s">
        <v>36</v>
      </c>
      <c r="L4122" t="s">
        <v>1911</v>
      </c>
      <c r="M4122" t="s">
        <v>19730</v>
      </c>
      <c r="N4122" t="s">
        <v>16533</v>
      </c>
      <c r="O4122" s="70">
        <v>0.41666666666666669</v>
      </c>
      <c r="P4122" t="s">
        <v>45</v>
      </c>
      <c r="Q4122" t="s">
        <v>19573</v>
      </c>
      <c r="R4122" s="71">
        <v>0.42569444444444443</v>
      </c>
      <c r="S4122" t="s">
        <v>45</v>
      </c>
      <c r="T4122">
        <v>2311251750420</v>
      </c>
      <c r="U4122"/>
      <c r="V4122" t="s">
        <v>46</v>
      </c>
      <c r="W4122" t="s">
        <v>16641</v>
      </c>
    </row>
    <row r="4123" spans="1:23" hidden="1">
      <c r="A4123" s="22">
        <v>45983</v>
      </c>
      <c r="B4123" t="s">
        <v>1587</v>
      </c>
      <c r="C4123" t="s">
        <v>41</v>
      </c>
      <c r="D4123">
        <v>789026673</v>
      </c>
      <c r="E4123" t="s">
        <v>33</v>
      </c>
      <c r="F4123" t="s">
        <v>45</v>
      </c>
      <c r="G4123" t="s">
        <v>19732</v>
      </c>
      <c r="H4123">
        <v>721151951</v>
      </c>
      <c r="I4123">
        <v>721151951</v>
      </c>
      <c r="J4123" t="s">
        <v>19733</v>
      </c>
      <c r="K4123" t="s">
        <v>36</v>
      </c>
      <c r="L4123" t="s">
        <v>3896</v>
      </c>
      <c r="M4123" t="s">
        <v>4203</v>
      </c>
      <c r="N4123" t="s">
        <v>16641</v>
      </c>
      <c r="O4123" s="70">
        <v>0.41666666666666669</v>
      </c>
      <c r="P4123" t="s">
        <v>45</v>
      </c>
      <c r="Q4123" t="s">
        <v>19573</v>
      </c>
      <c r="R4123" s="71">
        <v>0.42916666666666664</v>
      </c>
      <c r="S4123" t="s">
        <v>45</v>
      </c>
      <c r="T4123">
        <v>2311251750426</v>
      </c>
      <c r="U4123"/>
      <c r="V4123" t="s">
        <v>53</v>
      </c>
      <c r="W4123" t="s">
        <v>16641</v>
      </c>
    </row>
    <row r="4124" spans="1:23" hidden="1">
      <c r="A4124" s="22">
        <v>45983</v>
      </c>
      <c r="B4124" t="s">
        <v>1754</v>
      </c>
      <c r="C4124" t="s">
        <v>41</v>
      </c>
      <c r="D4124">
        <v>73760378</v>
      </c>
      <c r="E4124" t="s">
        <v>33</v>
      </c>
      <c r="F4124" t="s">
        <v>45</v>
      </c>
      <c r="G4124" t="s">
        <v>19734</v>
      </c>
      <c r="I4124">
        <v>756163916</v>
      </c>
      <c r="J4124" t="s">
        <v>19735</v>
      </c>
      <c r="K4124" t="s">
        <v>36</v>
      </c>
      <c r="L4124" t="s">
        <v>3943</v>
      </c>
      <c r="M4124" t="s">
        <v>19736</v>
      </c>
      <c r="N4124" t="s">
        <v>16641</v>
      </c>
      <c r="O4124" s="70">
        <v>0.33333333333333331</v>
      </c>
      <c r="P4124" t="s">
        <v>45</v>
      </c>
      <c r="Q4124" t="s">
        <v>19573</v>
      </c>
      <c r="R4124" s="71">
        <v>0.43402777777777779</v>
      </c>
      <c r="S4124" t="s">
        <v>45</v>
      </c>
      <c r="T4124">
        <v>2311251750441</v>
      </c>
      <c r="U4124"/>
      <c r="V4124" t="s">
        <v>46</v>
      </c>
      <c r="W4124" t="s">
        <v>16641</v>
      </c>
    </row>
    <row r="4125" spans="1:23" hidden="1">
      <c r="A4125" s="22">
        <v>45983</v>
      </c>
      <c r="B4125" t="s">
        <v>381</v>
      </c>
      <c r="C4125" t="s">
        <v>41</v>
      </c>
      <c r="D4125">
        <v>100911807</v>
      </c>
      <c r="E4125" t="s">
        <v>33</v>
      </c>
      <c r="F4125" t="s">
        <v>45</v>
      </c>
      <c r="G4125" t="s">
        <v>19737</v>
      </c>
      <c r="I4125">
        <v>702620917</v>
      </c>
      <c r="J4125" t="s">
        <v>19738</v>
      </c>
      <c r="K4125" t="s">
        <v>36</v>
      </c>
      <c r="L4125" t="s">
        <v>1196</v>
      </c>
      <c r="M4125" t="s">
        <v>19739</v>
      </c>
      <c r="N4125" t="s">
        <v>16641</v>
      </c>
      <c r="O4125" s="70">
        <v>0.375</v>
      </c>
      <c r="P4125" t="s">
        <v>45</v>
      </c>
      <c r="Q4125" t="s">
        <v>19573</v>
      </c>
      <c r="R4125" s="71">
        <v>0.43958333333333333</v>
      </c>
      <c r="S4125" t="s">
        <v>45</v>
      </c>
      <c r="T4125">
        <v>2311251750456</v>
      </c>
      <c r="U4125"/>
      <c r="V4125" t="s">
        <v>53</v>
      </c>
      <c r="W4125" t="s">
        <v>16641</v>
      </c>
    </row>
    <row r="4126" spans="1:23">
      <c r="A4126" s="22">
        <v>45983</v>
      </c>
      <c r="B4126" t="s">
        <v>19740</v>
      </c>
      <c r="C4126" t="s">
        <v>1086</v>
      </c>
      <c r="D4126">
        <v>254731797777</v>
      </c>
      <c r="E4126" t="s">
        <v>33</v>
      </c>
      <c r="F4126" t="s">
        <v>3886</v>
      </c>
      <c r="G4126" t="s">
        <v>19741</v>
      </c>
      <c r="H4126">
        <v>254734437101</v>
      </c>
      <c r="I4126">
        <v>254725350717</v>
      </c>
      <c r="J4126" t="s">
        <v>19742</v>
      </c>
      <c r="K4126" t="s">
        <v>36</v>
      </c>
      <c r="L4126" t="s">
        <v>3942</v>
      </c>
      <c r="M4126" t="s">
        <v>19743</v>
      </c>
      <c r="N4126" t="s">
        <v>16530</v>
      </c>
      <c r="O4126" s="70">
        <v>0.41666666666666669</v>
      </c>
      <c r="P4126" t="s">
        <v>3886</v>
      </c>
      <c r="Q4126" t="s">
        <v>19573</v>
      </c>
      <c r="R4126" s="71">
        <v>0</v>
      </c>
      <c r="S4126" t="s">
        <v>3886</v>
      </c>
      <c r="U4126"/>
    </row>
    <row r="4127" spans="1:23">
      <c r="A4127" s="22">
        <v>45983</v>
      </c>
      <c r="B4127" t="s">
        <v>3937</v>
      </c>
      <c r="C4127" t="s">
        <v>1181</v>
      </c>
      <c r="D4127">
        <v>735500255</v>
      </c>
      <c r="E4127" t="s">
        <v>33</v>
      </c>
      <c r="F4127" t="s">
        <v>45</v>
      </c>
      <c r="G4127" t="s">
        <v>19744</v>
      </c>
      <c r="H4127">
        <v>788810088</v>
      </c>
      <c r="I4127">
        <v>722852354</v>
      </c>
      <c r="J4127" t="s">
        <v>19745</v>
      </c>
      <c r="K4127" t="s">
        <v>36</v>
      </c>
      <c r="L4127" t="s">
        <v>3940</v>
      </c>
      <c r="M4127" t="s">
        <v>19746</v>
      </c>
      <c r="N4127" t="s">
        <v>16533</v>
      </c>
      <c r="O4127" s="70">
        <v>0.33333333333333331</v>
      </c>
      <c r="P4127" t="s">
        <v>45</v>
      </c>
      <c r="Q4127" t="s">
        <v>19573</v>
      </c>
      <c r="R4127" s="71">
        <v>0.44583333333333336</v>
      </c>
      <c r="S4127" t="s">
        <v>45</v>
      </c>
      <c r="T4127">
        <v>2311251750462</v>
      </c>
      <c r="U4127"/>
      <c r="V4127" t="s">
        <v>46</v>
      </c>
      <c r="W4127" t="s">
        <v>16641</v>
      </c>
    </row>
    <row r="4128" spans="1:23" hidden="1">
      <c r="A4128" s="22">
        <v>45983</v>
      </c>
      <c r="B4128" t="s">
        <v>2256</v>
      </c>
      <c r="C4128" t="s">
        <v>41</v>
      </c>
      <c r="D4128">
        <v>254731063955</v>
      </c>
      <c r="E4128" t="s">
        <v>33</v>
      </c>
      <c r="F4128" t="s">
        <v>45</v>
      </c>
      <c r="G4128" t="s">
        <v>19747</v>
      </c>
      <c r="H4128">
        <v>254741115257</v>
      </c>
      <c r="I4128">
        <v>254741115257</v>
      </c>
      <c r="J4128" t="s">
        <v>19748</v>
      </c>
      <c r="K4128" t="s">
        <v>36</v>
      </c>
      <c r="L4128" t="s">
        <v>3918</v>
      </c>
      <c r="M4128" t="s">
        <v>19749</v>
      </c>
      <c r="N4128" t="s">
        <v>16641</v>
      </c>
      <c r="O4128" s="70">
        <v>0.54166666666666663</v>
      </c>
      <c r="P4128" t="s">
        <v>45</v>
      </c>
      <c r="Q4128" t="s">
        <v>19573</v>
      </c>
      <c r="R4128" s="71">
        <v>0.45347222222222222</v>
      </c>
      <c r="S4128" t="s">
        <v>45</v>
      </c>
      <c r="T4128">
        <v>2311251750474</v>
      </c>
      <c r="U4128"/>
      <c r="V4128" t="s">
        <v>46</v>
      </c>
      <c r="W4128" t="s">
        <v>16641</v>
      </c>
    </row>
    <row r="4129" spans="1:23">
      <c r="A4129" s="22">
        <v>45983</v>
      </c>
      <c r="B4129" t="s">
        <v>3937</v>
      </c>
      <c r="C4129" t="s">
        <v>1181</v>
      </c>
      <c r="D4129">
        <v>735500255</v>
      </c>
      <c r="E4129" t="s">
        <v>33</v>
      </c>
      <c r="F4129" t="s">
        <v>45</v>
      </c>
      <c r="G4129" t="s">
        <v>19750</v>
      </c>
      <c r="I4129">
        <v>731485919</v>
      </c>
      <c r="J4129" t="s">
        <v>19751</v>
      </c>
      <c r="K4129" t="s">
        <v>36</v>
      </c>
      <c r="L4129" t="s">
        <v>3940</v>
      </c>
      <c r="M4129" t="s">
        <v>10088</v>
      </c>
      <c r="N4129" t="s">
        <v>12324</v>
      </c>
      <c r="O4129" s="70">
        <v>0.66666666666666663</v>
      </c>
      <c r="P4129" t="s">
        <v>45</v>
      </c>
      <c r="Q4129" t="s">
        <v>19573</v>
      </c>
      <c r="R4129" s="71">
        <v>0.45624999999999999</v>
      </c>
      <c r="S4129" t="s">
        <v>45</v>
      </c>
      <c r="T4129">
        <v>2311251750483</v>
      </c>
      <c r="U4129"/>
      <c r="V4129" t="s">
        <v>53</v>
      </c>
      <c r="W4129" t="s">
        <v>16641</v>
      </c>
    </row>
    <row r="4130" spans="1:23" hidden="1">
      <c r="A4130" s="22">
        <v>45983</v>
      </c>
      <c r="B4130" t="s">
        <v>2256</v>
      </c>
      <c r="C4130" t="s">
        <v>41</v>
      </c>
      <c r="D4130">
        <v>254731063955</v>
      </c>
      <c r="E4130" t="s">
        <v>33</v>
      </c>
      <c r="F4130" t="s">
        <v>45</v>
      </c>
      <c r="G4130" t="s">
        <v>19752</v>
      </c>
      <c r="H4130">
        <v>254711101760</v>
      </c>
      <c r="I4130">
        <v>254711101760</v>
      </c>
      <c r="J4130" t="s">
        <v>5271</v>
      </c>
      <c r="K4130" t="s">
        <v>36</v>
      </c>
      <c r="L4130" t="s">
        <v>3918</v>
      </c>
      <c r="M4130" t="s">
        <v>9517</v>
      </c>
      <c r="N4130" t="s">
        <v>16533</v>
      </c>
      <c r="O4130" s="70">
        <v>0.5</v>
      </c>
      <c r="P4130" t="s">
        <v>45</v>
      </c>
      <c r="Q4130" t="s">
        <v>19573</v>
      </c>
      <c r="R4130" s="71">
        <v>0.45555555555555555</v>
      </c>
      <c r="S4130" t="s">
        <v>45</v>
      </c>
      <c r="T4130">
        <v>2311251750485</v>
      </c>
      <c r="U4130"/>
      <c r="V4130" t="s">
        <v>46</v>
      </c>
      <c r="W4130" t="s">
        <v>16641</v>
      </c>
    </row>
    <row r="4131" spans="1:23">
      <c r="A4131" s="22">
        <v>45983</v>
      </c>
      <c r="B4131" t="s">
        <v>19740</v>
      </c>
      <c r="C4131" t="s">
        <v>1086</v>
      </c>
      <c r="D4131">
        <v>254731797777</v>
      </c>
      <c r="E4131" t="s">
        <v>33</v>
      </c>
      <c r="F4131" t="s">
        <v>45</v>
      </c>
      <c r="G4131" t="s">
        <v>19753</v>
      </c>
      <c r="H4131">
        <v>726780939</v>
      </c>
      <c r="I4131">
        <v>726780939</v>
      </c>
      <c r="J4131" t="s">
        <v>19754</v>
      </c>
      <c r="K4131" t="s">
        <v>36</v>
      </c>
      <c r="L4131" t="s">
        <v>3942</v>
      </c>
      <c r="M4131" t="s">
        <v>5422</v>
      </c>
      <c r="N4131" t="s">
        <v>16530</v>
      </c>
      <c r="O4131" s="70">
        <v>0.41666666666666669</v>
      </c>
      <c r="P4131" t="s">
        <v>45</v>
      </c>
      <c r="Q4131" t="s">
        <v>19573</v>
      </c>
      <c r="R4131" s="71">
        <v>0.46111111111111114</v>
      </c>
      <c r="S4131" t="s">
        <v>45</v>
      </c>
      <c r="T4131">
        <v>2311251750493</v>
      </c>
      <c r="U4131"/>
      <c r="V4131" t="s">
        <v>53</v>
      </c>
      <c r="W4131" t="s">
        <v>16641</v>
      </c>
    </row>
    <row r="4132" spans="1:23" hidden="1">
      <c r="A4132" s="22">
        <v>45983</v>
      </c>
      <c r="B4132" t="s">
        <v>2055</v>
      </c>
      <c r="C4132" t="s">
        <v>41</v>
      </c>
      <c r="D4132">
        <v>732610123</v>
      </c>
      <c r="E4132" t="s">
        <v>33</v>
      </c>
      <c r="F4132" t="s">
        <v>3886</v>
      </c>
      <c r="G4132" t="s">
        <v>19755</v>
      </c>
      <c r="I4132">
        <v>709695305</v>
      </c>
      <c r="J4132" t="s">
        <v>19756</v>
      </c>
      <c r="K4132" t="s">
        <v>36</v>
      </c>
      <c r="L4132" t="s">
        <v>3896</v>
      </c>
      <c r="M4132" t="s">
        <v>7903</v>
      </c>
      <c r="N4132" t="s">
        <v>16583</v>
      </c>
      <c r="O4132" s="70">
        <v>0.54166666666666663</v>
      </c>
      <c r="P4132" t="s">
        <v>3886</v>
      </c>
      <c r="Q4132" t="s">
        <v>19573</v>
      </c>
      <c r="R4132" s="71">
        <v>0</v>
      </c>
      <c r="S4132" t="s">
        <v>3886</v>
      </c>
      <c r="U4132"/>
    </row>
    <row r="4133" spans="1:23" hidden="1">
      <c r="A4133" s="22">
        <v>45983</v>
      </c>
      <c r="B4133" t="s">
        <v>2305</v>
      </c>
      <c r="C4133" t="s">
        <v>41</v>
      </c>
      <c r="D4133">
        <v>732610123</v>
      </c>
      <c r="E4133" t="s">
        <v>33</v>
      </c>
      <c r="F4133" t="s">
        <v>45</v>
      </c>
      <c r="G4133" t="s">
        <v>19757</v>
      </c>
      <c r="I4133">
        <v>753797519</v>
      </c>
      <c r="J4133" t="s">
        <v>19758</v>
      </c>
      <c r="K4133" t="s">
        <v>36</v>
      </c>
      <c r="L4133" t="s">
        <v>3896</v>
      </c>
      <c r="M4133" t="s">
        <v>19759</v>
      </c>
      <c r="N4133" t="s">
        <v>16641</v>
      </c>
      <c r="O4133" s="70">
        <v>0.54166666666666663</v>
      </c>
      <c r="P4133" t="s">
        <v>45</v>
      </c>
      <c r="Q4133" t="s">
        <v>19573</v>
      </c>
      <c r="R4133" s="71">
        <v>0.47222222222222221</v>
      </c>
      <c r="S4133" t="s">
        <v>45</v>
      </c>
      <c r="T4133">
        <v>2311251750529</v>
      </c>
      <c r="U4133"/>
      <c r="V4133" t="s">
        <v>53</v>
      </c>
      <c r="W4133" t="s">
        <v>16641</v>
      </c>
    </row>
    <row r="4134" spans="1:23" hidden="1">
      <c r="A4134" s="22">
        <v>45983</v>
      </c>
      <c r="B4134" t="s">
        <v>2055</v>
      </c>
      <c r="C4134" t="s">
        <v>41</v>
      </c>
      <c r="D4134">
        <v>732610123</v>
      </c>
      <c r="E4134" t="s">
        <v>33</v>
      </c>
      <c r="F4134" t="s">
        <v>3886</v>
      </c>
      <c r="G4134" t="s">
        <v>19760</v>
      </c>
      <c r="I4134">
        <v>742961520</v>
      </c>
      <c r="J4134" t="s">
        <v>19761</v>
      </c>
      <c r="K4134" t="s">
        <v>36</v>
      </c>
      <c r="L4134" t="s">
        <v>3943</v>
      </c>
      <c r="M4134" t="s">
        <v>17296</v>
      </c>
      <c r="N4134" t="s">
        <v>16583</v>
      </c>
      <c r="O4134" s="70">
        <v>0.54166666666666663</v>
      </c>
      <c r="P4134" t="s">
        <v>3886</v>
      </c>
      <c r="Q4134" t="s">
        <v>19573</v>
      </c>
      <c r="R4134" s="71">
        <v>0</v>
      </c>
      <c r="S4134" t="s">
        <v>3886</v>
      </c>
      <c r="U4134"/>
    </row>
    <row r="4135" spans="1:23" hidden="1">
      <c r="A4135" s="22">
        <v>45983</v>
      </c>
      <c r="B4135" t="s">
        <v>2305</v>
      </c>
      <c r="C4135" t="s">
        <v>41</v>
      </c>
      <c r="D4135">
        <v>732610123</v>
      </c>
      <c r="E4135" t="s">
        <v>33</v>
      </c>
      <c r="F4135" t="s">
        <v>3886</v>
      </c>
      <c r="G4135" t="s">
        <v>19762</v>
      </c>
      <c r="I4135">
        <v>784665005</v>
      </c>
      <c r="J4135" t="s">
        <v>19763</v>
      </c>
      <c r="K4135" t="s">
        <v>36</v>
      </c>
      <c r="L4135" t="s">
        <v>3896</v>
      </c>
      <c r="M4135" t="s">
        <v>4532</v>
      </c>
      <c r="N4135" t="s">
        <v>16560</v>
      </c>
      <c r="O4135" s="70">
        <v>0.45833333333333331</v>
      </c>
      <c r="P4135" t="s">
        <v>3886</v>
      </c>
      <c r="Q4135" t="s">
        <v>19573</v>
      </c>
      <c r="R4135" s="71">
        <v>0</v>
      </c>
      <c r="S4135" t="s">
        <v>3886</v>
      </c>
      <c r="U4135"/>
    </row>
    <row r="4136" spans="1:23" hidden="1">
      <c r="A4136" s="22">
        <v>45984</v>
      </c>
      <c r="B4136" t="s">
        <v>5632</v>
      </c>
      <c r="C4136" t="s">
        <v>41</v>
      </c>
      <c r="D4136">
        <v>788374099</v>
      </c>
      <c r="E4136" t="s">
        <v>33</v>
      </c>
      <c r="F4136" t="s">
        <v>45</v>
      </c>
      <c r="G4136" t="s">
        <v>19764</v>
      </c>
      <c r="I4136">
        <v>739473800</v>
      </c>
      <c r="J4136" t="s">
        <v>19765</v>
      </c>
      <c r="K4136" t="s">
        <v>36</v>
      </c>
      <c r="L4136" t="s">
        <v>3946</v>
      </c>
      <c r="M4136" t="s">
        <v>19766</v>
      </c>
      <c r="N4136" t="s">
        <v>16641</v>
      </c>
      <c r="O4136" s="70">
        <v>0.45833333333333331</v>
      </c>
      <c r="P4136" t="s">
        <v>45</v>
      </c>
      <c r="Q4136" t="s">
        <v>19573</v>
      </c>
      <c r="R4136" s="71">
        <v>0.48055555555555557</v>
      </c>
      <c r="S4136" t="s">
        <v>45</v>
      </c>
      <c r="T4136">
        <v>2311251750541</v>
      </c>
      <c r="U4136"/>
      <c r="V4136" t="s">
        <v>53</v>
      </c>
      <c r="W4136" t="s">
        <v>16641</v>
      </c>
    </row>
    <row r="4137" spans="1:23" hidden="1">
      <c r="A4137" s="22">
        <v>45984</v>
      </c>
      <c r="B4137" t="s">
        <v>5632</v>
      </c>
      <c r="C4137" t="s">
        <v>41</v>
      </c>
      <c r="D4137">
        <v>788374099</v>
      </c>
      <c r="E4137" t="s">
        <v>33</v>
      </c>
      <c r="F4137" t="s">
        <v>45</v>
      </c>
      <c r="G4137" t="s">
        <v>19767</v>
      </c>
      <c r="I4137">
        <v>739067787</v>
      </c>
      <c r="J4137" t="s">
        <v>19768</v>
      </c>
      <c r="K4137" t="s">
        <v>36</v>
      </c>
      <c r="L4137" t="s">
        <v>4076</v>
      </c>
      <c r="M4137" t="s">
        <v>18323</v>
      </c>
      <c r="N4137" t="s">
        <v>16641</v>
      </c>
      <c r="O4137" s="70">
        <v>0.45833333333333331</v>
      </c>
      <c r="P4137" t="s">
        <v>45</v>
      </c>
      <c r="Q4137" t="s">
        <v>19573</v>
      </c>
      <c r="R4137" s="71">
        <v>0.48194444444444445</v>
      </c>
      <c r="S4137" t="s">
        <v>45</v>
      </c>
      <c r="T4137">
        <v>2311251750544</v>
      </c>
      <c r="U4137"/>
      <c r="V4137" t="s">
        <v>53</v>
      </c>
      <c r="W4137" t="s">
        <v>16641</v>
      </c>
    </row>
    <row r="4138" spans="1:23" hidden="1">
      <c r="A4138" s="22">
        <v>45984</v>
      </c>
      <c r="B4138" t="s">
        <v>4103</v>
      </c>
      <c r="C4138" t="s">
        <v>41</v>
      </c>
      <c r="D4138">
        <v>780961460</v>
      </c>
      <c r="E4138" t="s">
        <v>33</v>
      </c>
      <c r="F4138" t="s">
        <v>45</v>
      </c>
      <c r="G4138" t="s">
        <v>19769</v>
      </c>
      <c r="H4138">
        <v>796446415</v>
      </c>
      <c r="I4138">
        <v>796446415</v>
      </c>
      <c r="J4138" t="s">
        <v>19770</v>
      </c>
      <c r="K4138" t="s">
        <v>36</v>
      </c>
      <c r="L4138" t="s">
        <v>3971</v>
      </c>
      <c r="M4138" t="s">
        <v>19771</v>
      </c>
      <c r="N4138" t="s">
        <v>16533</v>
      </c>
      <c r="O4138" s="70">
        <v>0.5</v>
      </c>
      <c r="P4138" t="s">
        <v>45</v>
      </c>
      <c r="Q4138" t="s">
        <v>19573</v>
      </c>
      <c r="R4138" s="71">
        <v>0.48402777777777778</v>
      </c>
      <c r="S4138" t="s">
        <v>45</v>
      </c>
      <c r="T4138">
        <v>2311251750545</v>
      </c>
      <c r="U4138"/>
      <c r="V4138" t="s">
        <v>46</v>
      </c>
      <c r="W4138" t="s">
        <v>16641</v>
      </c>
    </row>
    <row r="4139" spans="1:23" hidden="1">
      <c r="A4139" s="22">
        <v>45984</v>
      </c>
      <c r="B4139" t="s">
        <v>4103</v>
      </c>
      <c r="C4139" t="s">
        <v>41</v>
      </c>
      <c r="D4139">
        <v>780961460</v>
      </c>
      <c r="E4139" t="s">
        <v>33</v>
      </c>
      <c r="F4139" t="s">
        <v>45</v>
      </c>
      <c r="G4139" t="s">
        <v>19772</v>
      </c>
      <c r="H4139">
        <v>759923737</v>
      </c>
      <c r="I4139">
        <v>759923737</v>
      </c>
      <c r="J4139" t="s">
        <v>19773</v>
      </c>
      <c r="K4139" t="s">
        <v>36</v>
      </c>
      <c r="L4139" t="s">
        <v>4129</v>
      </c>
      <c r="M4139" t="s">
        <v>19774</v>
      </c>
      <c r="N4139" t="s">
        <v>16533</v>
      </c>
      <c r="O4139" s="70">
        <v>0.45833333333333331</v>
      </c>
      <c r="P4139" t="s">
        <v>45</v>
      </c>
      <c r="Q4139" t="s">
        <v>19573</v>
      </c>
      <c r="R4139" s="71">
        <v>0.48958333333333331</v>
      </c>
      <c r="S4139" t="s">
        <v>45</v>
      </c>
      <c r="T4139">
        <v>2311251750559</v>
      </c>
      <c r="U4139"/>
      <c r="V4139" t="s">
        <v>53</v>
      </c>
      <c r="W4139" t="s">
        <v>16641</v>
      </c>
    </row>
    <row r="4140" spans="1:23" hidden="1">
      <c r="A4140" s="22">
        <v>45984</v>
      </c>
      <c r="B4140" t="s">
        <v>282</v>
      </c>
      <c r="C4140" t="s">
        <v>41</v>
      </c>
      <c r="D4140">
        <v>100822172</v>
      </c>
      <c r="E4140" t="s">
        <v>33</v>
      </c>
      <c r="F4140" t="s">
        <v>45</v>
      </c>
      <c r="G4140" t="s">
        <v>19775</v>
      </c>
      <c r="I4140">
        <v>719729858</v>
      </c>
      <c r="J4140" t="s">
        <v>19776</v>
      </c>
      <c r="K4140" t="s">
        <v>36</v>
      </c>
      <c r="L4140" t="s">
        <v>1889</v>
      </c>
      <c r="M4140" t="s">
        <v>19777</v>
      </c>
      <c r="N4140" t="s">
        <v>16542</v>
      </c>
      <c r="O4140" s="70">
        <v>0.58333333333333337</v>
      </c>
      <c r="P4140" t="s">
        <v>45</v>
      </c>
      <c r="Q4140" t="s">
        <v>19573</v>
      </c>
      <c r="R4140" s="71">
        <v>0.4909722222222222</v>
      </c>
      <c r="S4140" t="s">
        <v>45</v>
      </c>
      <c r="T4140">
        <v>2311251750561</v>
      </c>
      <c r="U4140"/>
      <c r="V4140" t="s">
        <v>46</v>
      </c>
      <c r="W4140" t="s">
        <v>16641</v>
      </c>
    </row>
    <row r="4141" spans="1:23">
      <c r="A4141" s="22">
        <v>45984</v>
      </c>
      <c r="B4141" t="s">
        <v>9197</v>
      </c>
      <c r="C4141" t="s">
        <v>1174</v>
      </c>
      <c r="D4141">
        <v>103338340</v>
      </c>
      <c r="E4141" t="s">
        <v>33</v>
      </c>
      <c r="F4141" t="s">
        <v>45</v>
      </c>
      <c r="G4141" t="s">
        <v>19778</v>
      </c>
      <c r="H4141">
        <v>254756556045</v>
      </c>
      <c r="I4141">
        <v>254756556045</v>
      </c>
      <c r="J4141" t="s">
        <v>19779</v>
      </c>
      <c r="K4141" t="s">
        <v>36</v>
      </c>
      <c r="L4141" t="s">
        <v>3896</v>
      </c>
      <c r="M4141" t="s">
        <v>18072</v>
      </c>
      <c r="N4141" t="s">
        <v>16533</v>
      </c>
      <c r="O4141" s="70">
        <v>0.70833333333333337</v>
      </c>
      <c r="P4141" t="s">
        <v>45</v>
      </c>
      <c r="Q4141" t="s">
        <v>19573</v>
      </c>
      <c r="R4141" t="s">
        <v>12241</v>
      </c>
      <c r="T4141">
        <v>2311251750733</v>
      </c>
      <c r="U4141">
        <v>0</v>
      </c>
    </row>
    <row r="4142" spans="1:23">
      <c r="A4142" s="22">
        <v>45984</v>
      </c>
      <c r="B4142" t="s">
        <v>9197</v>
      </c>
      <c r="C4142" t="s">
        <v>1174</v>
      </c>
      <c r="D4142">
        <v>103338340</v>
      </c>
      <c r="E4142" t="s">
        <v>33</v>
      </c>
      <c r="F4142" t="s">
        <v>45</v>
      </c>
      <c r="G4142" t="s">
        <v>19780</v>
      </c>
      <c r="H4142">
        <v>254715687712</v>
      </c>
      <c r="I4142">
        <v>254715687712</v>
      </c>
      <c r="J4142" t="s">
        <v>19781</v>
      </c>
      <c r="K4142" t="s">
        <v>36</v>
      </c>
      <c r="L4142" t="s">
        <v>3896</v>
      </c>
      <c r="M4142" t="s">
        <v>4203</v>
      </c>
      <c r="N4142" t="s">
        <v>16533</v>
      </c>
      <c r="O4142" s="70">
        <v>0.66666666666666663</v>
      </c>
      <c r="P4142" t="s">
        <v>45</v>
      </c>
      <c r="Q4142" t="s">
        <v>19573</v>
      </c>
      <c r="R4142" t="s">
        <v>16563</v>
      </c>
      <c r="T4142">
        <v>2311251750707</v>
      </c>
      <c r="U4142">
        <v>0</v>
      </c>
    </row>
    <row r="4143" spans="1:23">
      <c r="A4143" s="22">
        <v>45984</v>
      </c>
      <c r="B4143" t="s">
        <v>9197</v>
      </c>
      <c r="C4143" t="s">
        <v>1174</v>
      </c>
      <c r="D4143">
        <v>103338340</v>
      </c>
      <c r="E4143" t="s">
        <v>33</v>
      </c>
      <c r="F4143" t="s">
        <v>45</v>
      </c>
      <c r="G4143" t="s">
        <v>19782</v>
      </c>
      <c r="H4143">
        <v>254715719945</v>
      </c>
      <c r="I4143">
        <v>254715719945</v>
      </c>
      <c r="J4143" t="s">
        <v>19783</v>
      </c>
      <c r="K4143" t="s">
        <v>36</v>
      </c>
      <c r="L4143" t="s">
        <v>3896</v>
      </c>
      <c r="M4143" t="s">
        <v>10060</v>
      </c>
      <c r="N4143" t="s">
        <v>16536</v>
      </c>
      <c r="O4143" s="70">
        <v>0.66666666666666663</v>
      </c>
      <c r="P4143" t="s">
        <v>45</v>
      </c>
      <c r="Q4143" t="s">
        <v>19573</v>
      </c>
      <c r="R4143" t="s">
        <v>19784</v>
      </c>
      <c r="T4143">
        <v>2311251750695</v>
      </c>
      <c r="U4143">
        <v>0</v>
      </c>
    </row>
    <row r="4144" spans="1:23">
      <c r="A4144" s="22">
        <v>45984</v>
      </c>
      <c r="B4144" t="s">
        <v>9197</v>
      </c>
      <c r="C4144" t="s">
        <v>1174</v>
      </c>
      <c r="D4144">
        <v>103338340</v>
      </c>
      <c r="E4144" t="s">
        <v>33</v>
      </c>
      <c r="F4144" t="s">
        <v>45</v>
      </c>
      <c r="G4144" t="s">
        <v>19785</v>
      </c>
      <c r="H4144">
        <v>254725314125</v>
      </c>
      <c r="I4144">
        <v>254725314125</v>
      </c>
      <c r="J4144" t="s">
        <v>19786</v>
      </c>
      <c r="K4144" t="s">
        <v>36</v>
      </c>
      <c r="L4144" t="s">
        <v>3896</v>
      </c>
      <c r="M4144" t="s">
        <v>19787</v>
      </c>
      <c r="N4144" t="s">
        <v>16533</v>
      </c>
      <c r="O4144" s="70">
        <v>0.75</v>
      </c>
      <c r="P4144" t="s">
        <v>45</v>
      </c>
      <c r="Q4144" t="s">
        <v>19573</v>
      </c>
      <c r="R4144" t="s">
        <v>12218</v>
      </c>
      <c r="T4144">
        <v>2311251751053</v>
      </c>
      <c r="U4144">
        <v>0</v>
      </c>
    </row>
    <row r="4145" spans="1:21">
      <c r="A4145" s="22">
        <v>45984</v>
      </c>
      <c r="B4145" t="s">
        <v>9197</v>
      </c>
      <c r="C4145" t="s">
        <v>1174</v>
      </c>
      <c r="D4145">
        <v>103338340</v>
      </c>
      <c r="E4145" t="s">
        <v>33</v>
      </c>
      <c r="F4145" t="s">
        <v>45</v>
      </c>
      <c r="G4145" t="s">
        <v>19788</v>
      </c>
      <c r="H4145">
        <v>254770841199</v>
      </c>
      <c r="I4145">
        <v>254795078039</v>
      </c>
      <c r="J4145" t="s">
        <v>19789</v>
      </c>
      <c r="K4145" t="s">
        <v>36</v>
      </c>
      <c r="L4145" t="s">
        <v>3896</v>
      </c>
      <c r="M4145" t="s">
        <v>4532</v>
      </c>
      <c r="N4145" t="s">
        <v>16533</v>
      </c>
      <c r="O4145" s="70">
        <v>0.54166666666666663</v>
      </c>
      <c r="P4145" t="s">
        <v>39</v>
      </c>
      <c r="Q4145" t="s">
        <v>19573</v>
      </c>
      <c r="R4145" t="s">
        <v>12009</v>
      </c>
      <c r="T4145">
        <v>0</v>
      </c>
      <c r="U4145">
        <v>0</v>
      </c>
    </row>
    <row r="4146" spans="1:21">
      <c r="A4146" s="22">
        <v>45984</v>
      </c>
      <c r="B4146" t="s">
        <v>9197</v>
      </c>
      <c r="C4146" t="s">
        <v>1174</v>
      </c>
      <c r="D4146">
        <v>103338340</v>
      </c>
      <c r="E4146" t="s">
        <v>33</v>
      </c>
      <c r="F4146" t="s">
        <v>45</v>
      </c>
      <c r="G4146" t="s">
        <v>19790</v>
      </c>
      <c r="H4146">
        <v>254745821133</v>
      </c>
      <c r="I4146">
        <v>254745821133</v>
      </c>
      <c r="J4146" t="s">
        <v>19791</v>
      </c>
      <c r="K4146" t="s">
        <v>36</v>
      </c>
      <c r="L4146" t="s">
        <v>3896</v>
      </c>
      <c r="M4146" t="s">
        <v>10163</v>
      </c>
      <c r="N4146" t="s">
        <v>16533</v>
      </c>
      <c r="O4146" s="70">
        <v>0.75</v>
      </c>
      <c r="P4146" t="s">
        <v>45</v>
      </c>
      <c r="Q4146" t="s">
        <v>19573</v>
      </c>
      <c r="R4146" t="s">
        <v>12289</v>
      </c>
      <c r="T4146">
        <v>2311251750633</v>
      </c>
      <c r="U4146">
        <v>0</v>
      </c>
    </row>
    <row r="4147" spans="1:21">
      <c r="A4147" s="22">
        <v>45984</v>
      </c>
      <c r="B4147" t="s">
        <v>8949</v>
      </c>
      <c r="C4147" t="s">
        <v>1174</v>
      </c>
      <c r="D4147">
        <v>103338340</v>
      </c>
      <c r="E4147" t="s">
        <v>33</v>
      </c>
      <c r="F4147" t="s">
        <v>45</v>
      </c>
      <c r="G4147" t="s">
        <v>19792</v>
      </c>
      <c r="H4147">
        <v>254757404584</v>
      </c>
      <c r="I4147">
        <v>254757404584</v>
      </c>
      <c r="J4147" t="s">
        <v>19793</v>
      </c>
      <c r="K4147" t="s">
        <v>36</v>
      </c>
      <c r="L4147" t="s">
        <v>3896</v>
      </c>
      <c r="M4147" t="s">
        <v>10060</v>
      </c>
      <c r="N4147" t="s">
        <v>16533</v>
      </c>
      <c r="O4147" s="70">
        <v>0.75</v>
      </c>
      <c r="P4147" t="s">
        <v>45</v>
      </c>
      <c r="Q4147" t="s">
        <v>19573</v>
      </c>
      <c r="R4147" s="72">
        <v>0.51944444444444449</v>
      </c>
      <c r="T4147">
        <v>2311251750636</v>
      </c>
      <c r="U4147">
        <v>0</v>
      </c>
    </row>
    <row r="4148" spans="1:21">
      <c r="A4148" s="22">
        <v>45984</v>
      </c>
      <c r="B4148" t="s">
        <v>9197</v>
      </c>
      <c r="C4148" t="s">
        <v>1174</v>
      </c>
      <c r="D4148">
        <v>103338340</v>
      </c>
      <c r="E4148" t="s">
        <v>33</v>
      </c>
      <c r="F4148" t="s">
        <v>45</v>
      </c>
      <c r="G4148" t="s">
        <v>19794</v>
      </c>
      <c r="H4148">
        <v>789730869</v>
      </c>
      <c r="I4148">
        <v>789730869</v>
      </c>
      <c r="J4148" t="s">
        <v>19795</v>
      </c>
      <c r="K4148" t="s">
        <v>36</v>
      </c>
      <c r="L4148" t="s">
        <v>3896</v>
      </c>
      <c r="M4148" t="s">
        <v>10163</v>
      </c>
      <c r="N4148" t="s">
        <v>16533</v>
      </c>
      <c r="O4148" s="70">
        <v>0.58333333333333337</v>
      </c>
      <c r="P4148" t="s">
        <v>45</v>
      </c>
      <c r="Q4148" t="s">
        <v>19573</v>
      </c>
      <c r="R4148" s="72">
        <v>0.52777777777777779</v>
      </c>
      <c r="T4148">
        <v>2311251750647</v>
      </c>
      <c r="U4148">
        <v>0</v>
      </c>
    </row>
    <row r="4149" spans="1:21" hidden="1">
      <c r="A4149" s="22">
        <v>45984</v>
      </c>
      <c r="B4149" t="s">
        <v>2014</v>
      </c>
      <c r="C4149" t="s">
        <v>41</v>
      </c>
      <c r="D4149">
        <v>781044277</v>
      </c>
      <c r="E4149" t="s">
        <v>33</v>
      </c>
      <c r="F4149" t="s">
        <v>45</v>
      </c>
      <c r="G4149" t="s">
        <v>19797</v>
      </c>
      <c r="I4149">
        <v>721330474</v>
      </c>
      <c r="J4149" t="s">
        <v>19798</v>
      </c>
      <c r="K4149" t="s">
        <v>36</v>
      </c>
      <c r="L4149" t="s">
        <v>3916</v>
      </c>
      <c r="M4149" t="s">
        <v>19799</v>
      </c>
      <c r="N4149" t="s">
        <v>16641</v>
      </c>
      <c r="O4149" s="70">
        <v>0.45833333333333331</v>
      </c>
      <c r="P4149" t="s">
        <v>67</v>
      </c>
      <c r="Q4149" t="s">
        <v>19573</v>
      </c>
      <c r="R4149" s="72">
        <v>0.74513888888888891</v>
      </c>
      <c r="T4149">
        <v>0</v>
      </c>
      <c r="U4149" t="s">
        <v>4079</v>
      </c>
    </row>
    <row r="4150" spans="1:21" hidden="1">
      <c r="A4150" s="22">
        <v>45984</v>
      </c>
      <c r="B4150" t="s">
        <v>282</v>
      </c>
      <c r="C4150" t="s">
        <v>41</v>
      </c>
      <c r="D4150">
        <v>100822172</v>
      </c>
      <c r="E4150" t="s">
        <v>33</v>
      </c>
      <c r="F4150" t="s">
        <v>45</v>
      </c>
      <c r="G4150" t="s">
        <v>19800</v>
      </c>
      <c r="I4150">
        <v>710408840</v>
      </c>
      <c r="J4150" t="s">
        <v>19801</v>
      </c>
      <c r="K4150" t="s">
        <v>36</v>
      </c>
      <c r="L4150" t="s">
        <v>4129</v>
      </c>
      <c r="M4150" t="s">
        <v>19802</v>
      </c>
      <c r="N4150" t="s">
        <v>16542</v>
      </c>
      <c r="O4150" s="70">
        <v>0.54166666666666663</v>
      </c>
      <c r="P4150" t="s">
        <v>45</v>
      </c>
      <c r="Q4150" t="s">
        <v>19573</v>
      </c>
      <c r="R4150" s="72">
        <v>0.55347222222222225</v>
      </c>
      <c r="T4150">
        <v>2311251750696</v>
      </c>
      <c r="U4150">
        <v>0</v>
      </c>
    </row>
    <row r="4151" spans="1:21" hidden="1">
      <c r="A4151" s="22">
        <v>45984</v>
      </c>
      <c r="B4151" t="s">
        <v>267</v>
      </c>
      <c r="C4151" t="s">
        <v>41</v>
      </c>
      <c r="D4151">
        <v>254755669505</v>
      </c>
      <c r="E4151" t="s">
        <v>33</v>
      </c>
      <c r="F4151" t="s">
        <v>45</v>
      </c>
      <c r="G4151" t="s">
        <v>19803</v>
      </c>
      <c r="I4151">
        <v>254111783384</v>
      </c>
      <c r="J4151" t="s">
        <v>19804</v>
      </c>
      <c r="K4151" t="s">
        <v>36</v>
      </c>
      <c r="L4151" t="s">
        <v>3959</v>
      </c>
      <c r="M4151" t="s">
        <v>19805</v>
      </c>
      <c r="N4151" t="s">
        <v>16533</v>
      </c>
      <c r="O4151" s="70">
        <v>0.41666666666666669</v>
      </c>
      <c r="P4151" t="s">
        <v>45</v>
      </c>
      <c r="Q4151" t="s">
        <v>19573</v>
      </c>
      <c r="R4151" s="72">
        <v>0.57708333333333328</v>
      </c>
      <c r="T4151">
        <v>2311251750754</v>
      </c>
      <c r="U4151">
        <v>0</v>
      </c>
    </row>
    <row r="4152" spans="1:21" hidden="1">
      <c r="A4152" s="22">
        <v>45984</v>
      </c>
      <c r="B4152" t="s">
        <v>3923</v>
      </c>
      <c r="C4152" t="s">
        <v>41</v>
      </c>
      <c r="D4152">
        <v>102497828</v>
      </c>
      <c r="E4152" t="s">
        <v>33</v>
      </c>
      <c r="F4152" t="s">
        <v>45</v>
      </c>
      <c r="G4152" t="s">
        <v>19807</v>
      </c>
      <c r="H4152">
        <v>106919794</v>
      </c>
      <c r="I4152">
        <v>106919794</v>
      </c>
      <c r="J4152" t="s">
        <v>18502</v>
      </c>
      <c r="K4152" t="s">
        <v>36</v>
      </c>
      <c r="L4152" t="s">
        <v>3907</v>
      </c>
      <c r="M4152" t="s">
        <v>19808</v>
      </c>
      <c r="N4152" t="s">
        <v>16533</v>
      </c>
      <c r="O4152" s="70">
        <v>0.5</v>
      </c>
      <c r="P4152" t="s">
        <v>67</v>
      </c>
      <c r="Q4152" t="s">
        <v>19573</v>
      </c>
      <c r="R4152" t="s">
        <v>16577</v>
      </c>
      <c r="T4152">
        <v>0</v>
      </c>
      <c r="U4152" t="s">
        <v>114</v>
      </c>
    </row>
    <row r="4153" spans="1:21">
      <c r="A4153" s="22">
        <v>45984</v>
      </c>
      <c r="B4153" t="s">
        <v>6238</v>
      </c>
      <c r="C4153" t="s">
        <v>32</v>
      </c>
      <c r="D4153">
        <v>780225502</v>
      </c>
      <c r="E4153" t="s">
        <v>33</v>
      </c>
      <c r="F4153" t="s">
        <v>45</v>
      </c>
      <c r="G4153" t="s">
        <v>7614</v>
      </c>
      <c r="H4153">
        <v>720304025</v>
      </c>
      <c r="I4153">
        <v>720304025</v>
      </c>
      <c r="J4153" t="s">
        <v>19809</v>
      </c>
      <c r="K4153" t="s">
        <v>36</v>
      </c>
      <c r="L4153" t="s">
        <v>3942</v>
      </c>
      <c r="M4153" t="s">
        <v>7616</v>
      </c>
      <c r="N4153" t="s">
        <v>16641</v>
      </c>
      <c r="O4153" s="70">
        <v>0.58333333333333337</v>
      </c>
      <c r="P4153" t="s">
        <v>45</v>
      </c>
      <c r="Q4153" t="s">
        <v>19573</v>
      </c>
      <c r="R4153" t="s">
        <v>12307</v>
      </c>
      <c r="T4153">
        <v>2411251752655</v>
      </c>
      <c r="U4153">
        <v>0</v>
      </c>
    </row>
    <row r="4154" spans="1:21">
      <c r="A4154" s="22">
        <v>45984</v>
      </c>
      <c r="B4154" t="s">
        <v>6238</v>
      </c>
      <c r="C4154" t="s">
        <v>32</v>
      </c>
      <c r="D4154">
        <v>780225502</v>
      </c>
      <c r="E4154" t="s">
        <v>33</v>
      </c>
      <c r="F4154" t="s">
        <v>45</v>
      </c>
      <c r="G4154" t="s">
        <v>19810</v>
      </c>
      <c r="H4154">
        <v>701461887</v>
      </c>
      <c r="I4154">
        <v>701461887</v>
      </c>
      <c r="J4154" t="s">
        <v>19811</v>
      </c>
      <c r="K4154" t="s">
        <v>36</v>
      </c>
      <c r="L4154" t="s">
        <v>1196</v>
      </c>
      <c r="M4154" t="s">
        <v>1265</v>
      </c>
      <c r="N4154" t="s">
        <v>16641</v>
      </c>
      <c r="O4154" s="70">
        <v>0.58333333333333337</v>
      </c>
      <c r="P4154" t="s">
        <v>67</v>
      </c>
      <c r="Q4154" t="s">
        <v>19573</v>
      </c>
      <c r="R4154" t="s">
        <v>12206</v>
      </c>
      <c r="T4154">
        <v>0</v>
      </c>
      <c r="U4154">
        <v>0</v>
      </c>
    </row>
    <row r="4155" spans="1:21">
      <c r="A4155" s="22">
        <v>45984</v>
      </c>
      <c r="B4155" t="s">
        <v>6238</v>
      </c>
      <c r="C4155" t="s">
        <v>32</v>
      </c>
      <c r="D4155">
        <v>780225502</v>
      </c>
      <c r="E4155" t="s">
        <v>33</v>
      </c>
      <c r="F4155" t="s">
        <v>45</v>
      </c>
      <c r="G4155" t="s">
        <v>19812</v>
      </c>
      <c r="H4155">
        <v>710176045</v>
      </c>
      <c r="I4155">
        <v>710176045</v>
      </c>
      <c r="J4155" t="s">
        <v>19813</v>
      </c>
      <c r="K4155" t="s">
        <v>36</v>
      </c>
      <c r="L4155" t="s">
        <v>3971</v>
      </c>
      <c r="M4155" t="s">
        <v>19814</v>
      </c>
      <c r="N4155" t="s">
        <v>16641</v>
      </c>
      <c r="O4155" s="70">
        <v>0.58333333333333337</v>
      </c>
      <c r="P4155" t="s">
        <v>45</v>
      </c>
      <c r="Q4155" t="s">
        <v>19573</v>
      </c>
      <c r="R4155" t="s">
        <v>18338</v>
      </c>
      <c r="T4155">
        <v>2311251750798</v>
      </c>
      <c r="U4155">
        <v>0</v>
      </c>
    </row>
    <row r="4156" spans="1:21">
      <c r="A4156" s="22">
        <v>45984</v>
      </c>
      <c r="B4156" t="s">
        <v>9197</v>
      </c>
      <c r="C4156" t="s">
        <v>1174</v>
      </c>
      <c r="D4156">
        <v>103338340</v>
      </c>
      <c r="E4156" t="s">
        <v>33</v>
      </c>
      <c r="F4156" t="s">
        <v>45</v>
      </c>
      <c r="G4156" t="s">
        <v>19815</v>
      </c>
      <c r="H4156">
        <v>254757553231</v>
      </c>
      <c r="I4156">
        <v>254757553231</v>
      </c>
      <c r="J4156" t="s">
        <v>19816</v>
      </c>
      <c r="K4156" t="s">
        <v>36</v>
      </c>
      <c r="L4156" t="s">
        <v>3896</v>
      </c>
      <c r="M4156" t="s">
        <v>19817</v>
      </c>
      <c r="N4156" t="s">
        <v>16533</v>
      </c>
      <c r="O4156" s="70">
        <v>0.58333333333333337</v>
      </c>
      <c r="P4156" t="s">
        <v>45</v>
      </c>
      <c r="Q4156" t="s">
        <v>19573</v>
      </c>
      <c r="R4156" t="s">
        <v>12200</v>
      </c>
      <c r="T4156">
        <v>2311251750804</v>
      </c>
      <c r="U4156">
        <v>0</v>
      </c>
    </row>
    <row r="4157" spans="1:21">
      <c r="A4157" s="22">
        <v>45984</v>
      </c>
      <c r="B4157" t="s">
        <v>9197</v>
      </c>
      <c r="C4157" t="s">
        <v>1174</v>
      </c>
      <c r="D4157">
        <v>103338340</v>
      </c>
      <c r="E4157" t="s">
        <v>33</v>
      </c>
      <c r="F4157" t="s">
        <v>45</v>
      </c>
      <c r="G4157" t="s">
        <v>14765</v>
      </c>
      <c r="H4157">
        <v>759276739</v>
      </c>
      <c r="I4157">
        <v>759276739</v>
      </c>
      <c r="J4157" t="s">
        <v>19818</v>
      </c>
      <c r="K4157" t="s">
        <v>36</v>
      </c>
      <c r="L4157" t="s">
        <v>3896</v>
      </c>
      <c r="M4157" t="s">
        <v>7665</v>
      </c>
      <c r="N4157" t="s">
        <v>16533</v>
      </c>
      <c r="O4157" s="70">
        <v>0.54166666666666663</v>
      </c>
      <c r="P4157" t="s">
        <v>45</v>
      </c>
      <c r="Q4157" t="s">
        <v>19573</v>
      </c>
      <c r="R4157" t="s">
        <v>16587</v>
      </c>
      <c r="T4157">
        <v>2311251750812</v>
      </c>
      <c r="U4157">
        <v>0</v>
      </c>
    </row>
    <row r="4158" spans="1:21">
      <c r="A4158" s="22">
        <v>45984</v>
      </c>
      <c r="B4158" t="s">
        <v>9197</v>
      </c>
      <c r="C4158" t="s">
        <v>1174</v>
      </c>
      <c r="D4158">
        <v>103338340</v>
      </c>
      <c r="E4158" t="s">
        <v>33</v>
      </c>
      <c r="F4158" t="s">
        <v>45</v>
      </c>
      <c r="G4158" t="s">
        <v>19819</v>
      </c>
      <c r="H4158">
        <v>254759399707</v>
      </c>
      <c r="I4158">
        <v>254759399707</v>
      </c>
      <c r="J4158" t="s">
        <v>19820</v>
      </c>
      <c r="K4158" t="s">
        <v>36</v>
      </c>
      <c r="L4158" t="s">
        <v>3896</v>
      </c>
      <c r="M4158" t="s">
        <v>4532</v>
      </c>
      <c r="N4158" t="s">
        <v>16533</v>
      </c>
      <c r="O4158" s="70">
        <v>0.66666666666666663</v>
      </c>
      <c r="P4158" t="s">
        <v>45</v>
      </c>
      <c r="Q4158" t="s">
        <v>19573</v>
      </c>
      <c r="R4158" t="s">
        <v>16597</v>
      </c>
      <c r="T4158">
        <v>2311251750880</v>
      </c>
      <c r="U4158">
        <v>0</v>
      </c>
    </row>
    <row r="4159" spans="1:21">
      <c r="A4159" s="22">
        <v>45984</v>
      </c>
      <c r="B4159" t="s">
        <v>9197</v>
      </c>
      <c r="C4159" t="s">
        <v>1174</v>
      </c>
      <c r="D4159">
        <v>103338340</v>
      </c>
      <c r="E4159" t="s">
        <v>33</v>
      </c>
      <c r="F4159" t="s">
        <v>45</v>
      </c>
      <c r="G4159" t="s">
        <v>19821</v>
      </c>
      <c r="H4159">
        <v>750965520</v>
      </c>
      <c r="I4159">
        <v>715616053</v>
      </c>
      <c r="J4159" t="s">
        <v>19822</v>
      </c>
      <c r="K4159" t="s">
        <v>36</v>
      </c>
      <c r="L4159" t="s">
        <v>3896</v>
      </c>
      <c r="M4159" t="s">
        <v>3818</v>
      </c>
      <c r="N4159" t="s">
        <v>16533</v>
      </c>
      <c r="O4159" s="70">
        <v>0.70833333333333337</v>
      </c>
      <c r="P4159" t="s">
        <v>45</v>
      </c>
      <c r="Q4159" t="s">
        <v>19573</v>
      </c>
      <c r="R4159" t="s">
        <v>16588</v>
      </c>
      <c r="T4159">
        <v>2311251750909</v>
      </c>
      <c r="U4159">
        <v>0</v>
      </c>
    </row>
    <row r="4160" spans="1:21" hidden="1">
      <c r="A4160" s="22">
        <v>45984</v>
      </c>
      <c r="B4160" t="s">
        <v>267</v>
      </c>
      <c r="C4160" t="s">
        <v>41</v>
      </c>
      <c r="D4160">
        <v>254755669505</v>
      </c>
      <c r="E4160" t="s">
        <v>33</v>
      </c>
      <c r="F4160" t="s">
        <v>45</v>
      </c>
      <c r="G4160" t="s">
        <v>19823</v>
      </c>
      <c r="I4160">
        <v>254714851901</v>
      </c>
      <c r="J4160" t="s">
        <v>19824</v>
      </c>
      <c r="K4160" t="s">
        <v>36</v>
      </c>
      <c r="L4160" t="s">
        <v>3959</v>
      </c>
      <c r="M4160" t="s">
        <v>8297</v>
      </c>
      <c r="N4160" t="s">
        <v>16533</v>
      </c>
      <c r="O4160" s="70">
        <v>0.58333333333333337</v>
      </c>
      <c r="P4160" t="s">
        <v>45</v>
      </c>
      <c r="Q4160" t="s">
        <v>19573</v>
      </c>
      <c r="R4160" t="s">
        <v>16589</v>
      </c>
      <c r="T4160">
        <v>2311251750879</v>
      </c>
      <c r="U4160">
        <v>0</v>
      </c>
    </row>
    <row r="4161" spans="1:21" hidden="1">
      <c r="A4161" s="22">
        <v>45984</v>
      </c>
      <c r="B4161" t="s">
        <v>3228</v>
      </c>
      <c r="C4161" t="s">
        <v>41</v>
      </c>
      <c r="D4161">
        <v>787160346</v>
      </c>
      <c r="E4161" t="s">
        <v>33</v>
      </c>
      <c r="F4161" t="s">
        <v>45</v>
      </c>
      <c r="G4161" t="s">
        <v>19825</v>
      </c>
      <c r="H4161">
        <v>254769212312</v>
      </c>
      <c r="I4161">
        <v>254769212312</v>
      </c>
      <c r="J4161" t="s">
        <v>19826</v>
      </c>
      <c r="K4161" t="s">
        <v>36</v>
      </c>
      <c r="L4161" t="s">
        <v>3946</v>
      </c>
      <c r="M4161" t="s">
        <v>19233</v>
      </c>
      <c r="N4161" t="s">
        <v>16641</v>
      </c>
      <c r="O4161" s="70">
        <v>0.70833333333333337</v>
      </c>
      <c r="P4161" t="s">
        <v>67</v>
      </c>
      <c r="Q4161" t="s">
        <v>19573</v>
      </c>
      <c r="R4161" t="s">
        <v>19827</v>
      </c>
      <c r="T4161">
        <v>0</v>
      </c>
      <c r="U4161" t="s">
        <v>4068</v>
      </c>
    </row>
    <row r="4162" spans="1:21">
      <c r="A4162" s="22">
        <v>45984</v>
      </c>
      <c r="B4162" t="s">
        <v>9197</v>
      </c>
      <c r="C4162" t="s">
        <v>1174</v>
      </c>
      <c r="D4162">
        <v>103338340</v>
      </c>
      <c r="E4162" t="s">
        <v>33</v>
      </c>
      <c r="F4162" t="s">
        <v>45</v>
      </c>
      <c r="G4162" t="s">
        <v>19828</v>
      </c>
      <c r="H4162">
        <v>796047378</v>
      </c>
      <c r="I4162">
        <v>796047378</v>
      </c>
      <c r="J4162" t="s">
        <v>19829</v>
      </c>
      <c r="K4162" t="s">
        <v>81</v>
      </c>
      <c r="L4162" t="s">
        <v>3896</v>
      </c>
      <c r="M4162" t="s">
        <v>7665</v>
      </c>
      <c r="N4162" t="s">
        <v>16533</v>
      </c>
      <c r="O4162" s="70">
        <v>0.75</v>
      </c>
      <c r="P4162" t="s">
        <v>45</v>
      </c>
      <c r="Q4162" t="s">
        <v>19573</v>
      </c>
      <c r="R4162" t="s">
        <v>12310</v>
      </c>
      <c r="T4162">
        <v>2311251750931</v>
      </c>
      <c r="U4162">
        <v>0</v>
      </c>
    </row>
    <row r="4163" spans="1:21">
      <c r="A4163" s="22">
        <v>45984</v>
      </c>
      <c r="B4163" t="s">
        <v>10867</v>
      </c>
      <c r="C4163" t="s">
        <v>1149</v>
      </c>
      <c r="D4163">
        <v>754536548</v>
      </c>
      <c r="E4163" t="s">
        <v>33</v>
      </c>
      <c r="F4163" t="s">
        <v>45</v>
      </c>
      <c r="G4163" t="s">
        <v>19830</v>
      </c>
      <c r="H4163">
        <v>720933230</v>
      </c>
      <c r="I4163">
        <v>720933230</v>
      </c>
      <c r="J4163" t="s">
        <v>19831</v>
      </c>
      <c r="K4163" t="s">
        <v>36</v>
      </c>
      <c r="L4163" t="s">
        <v>4004</v>
      </c>
      <c r="M4163" t="s">
        <v>1263</v>
      </c>
      <c r="N4163" t="s">
        <v>16533</v>
      </c>
      <c r="O4163" s="70">
        <v>0.45833333333333331</v>
      </c>
      <c r="P4163" t="s">
        <v>45</v>
      </c>
      <c r="Q4163" t="s">
        <v>19573</v>
      </c>
      <c r="R4163" t="s">
        <v>19832</v>
      </c>
      <c r="T4163">
        <v>2311251750937</v>
      </c>
      <c r="U4163">
        <v>0</v>
      </c>
    </row>
    <row r="4164" spans="1:21" hidden="1">
      <c r="A4164" s="22">
        <v>45984</v>
      </c>
      <c r="B4164" t="s">
        <v>267</v>
      </c>
      <c r="C4164" t="s">
        <v>41</v>
      </c>
      <c r="D4164">
        <v>254755669505</v>
      </c>
      <c r="E4164" t="s">
        <v>33</v>
      </c>
      <c r="F4164" t="s">
        <v>45</v>
      </c>
      <c r="G4164" t="s">
        <v>19833</v>
      </c>
      <c r="I4164">
        <v>254704736234</v>
      </c>
      <c r="J4164" t="s">
        <v>19834</v>
      </c>
      <c r="K4164" t="s">
        <v>36</v>
      </c>
      <c r="L4164" t="s">
        <v>3959</v>
      </c>
      <c r="M4164" t="s">
        <v>1958</v>
      </c>
      <c r="N4164" t="s">
        <v>16533</v>
      </c>
      <c r="O4164" s="70">
        <v>0.58333333333333337</v>
      </c>
      <c r="P4164" t="s">
        <v>45</v>
      </c>
      <c r="Q4164" t="s">
        <v>19573</v>
      </c>
      <c r="R4164" s="72">
        <v>0.7006944444444444</v>
      </c>
      <c r="T4164">
        <v>2311251750985</v>
      </c>
      <c r="U4164">
        <v>0</v>
      </c>
    </row>
    <row r="4165" spans="1:21" hidden="1">
      <c r="A4165" s="22">
        <v>45984</v>
      </c>
      <c r="B4165" t="s">
        <v>267</v>
      </c>
      <c r="C4165" t="s">
        <v>41</v>
      </c>
      <c r="D4165">
        <v>254755669505</v>
      </c>
      <c r="E4165" t="s">
        <v>33</v>
      </c>
      <c r="F4165" t="s">
        <v>45</v>
      </c>
      <c r="G4165" t="s">
        <v>19835</v>
      </c>
      <c r="I4165">
        <v>254758055479</v>
      </c>
      <c r="J4165" t="s">
        <v>15996</v>
      </c>
      <c r="K4165" t="s">
        <v>36</v>
      </c>
      <c r="L4165" t="s">
        <v>3959</v>
      </c>
      <c r="M4165" t="s">
        <v>19836</v>
      </c>
      <c r="N4165" t="s">
        <v>16533</v>
      </c>
      <c r="O4165" s="70">
        <v>0.41666666666666669</v>
      </c>
      <c r="P4165" t="s">
        <v>45</v>
      </c>
      <c r="Q4165" t="s">
        <v>19573</v>
      </c>
      <c r="R4165" s="72">
        <v>0.67500000000000004</v>
      </c>
      <c r="T4165">
        <v>2311251750932</v>
      </c>
      <c r="U4165">
        <v>0</v>
      </c>
    </row>
    <row r="4166" spans="1:21" hidden="1">
      <c r="A4166" s="22">
        <v>45984</v>
      </c>
      <c r="B4166" t="s">
        <v>267</v>
      </c>
      <c r="C4166" t="s">
        <v>41</v>
      </c>
      <c r="D4166">
        <v>254755669505</v>
      </c>
      <c r="E4166" t="s">
        <v>33</v>
      </c>
      <c r="F4166" t="s">
        <v>45</v>
      </c>
      <c r="G4166" t="s">
        <v>19837</v>
      </c>
      <c r="H4166">
        <v>254106810908</v>
      </c>
      <c r="I4166">
        <v>254722707876</v>
      </c>
      <c r="J4166" t="s">
        <v>19838</v>
      </c>
      <c r="K4166" t="s">
        <v>36</v>
      </c>
      <c r="L4166" t="s">
        <v>3959</v>
      </c>
      <c r="M4166" t="s">
        <v>19839</v>
      </c>
      <c r="N4166" t="s">
        <v>16533</v>
      </c>
      <c r="O4166" s="70">
        <v>0.41666666666666669</v>
      </c>
      <c r="P4166" t="s">
        <v>45</v>
      </c>
      <c r="Q4166" t="s">
        <v>19573</v>
      </c>
      <c r="R4166" s="72">
        <v>0.74236111111111114</v>
      </c>
      <c r="T4166">
        <v>2311251751039</v>
      </c>
      <c r="U4166">
        <v>0</v>
      </c>
    </row>
    <row r="4167" spans="1:21" hidden="1">
      <c r="A4167" s="22">
        <v>45984</v>
      </c>
      <c r="B4167" t="s">
        <v>267</v>
      </c>
      <c r="C4167" t="s">
        <v>41</v>
      </c>
      <c r="D4167">
        <v>254755669505</v>
      </c>
      <c r="E4167" t="s">
        <v>33</v>
      </c>
      <c r="F4167" t="s">
        <v>45</v>
      </c>
      <c r="G4167" t="s">
        <v>19840</v>
      </c>
      <c r="I4167">
        <v>254110005836</v>
      </c>
      <c r="J4167" t="s">
        <v>19841</v>
      </c>
      <c r="K4167" t="s">
        <v>36</v>
      </c>
      <c r="L4167" t="s">
        <v>3959</v>
      </c>
      <c r="M4167" t="s">
        <v>19842</v>
      </c>
      <c r="N4167" t="s">
        <v>16533</v>
      </c>
      <c r="O4167" s="70">
        <v>0.58333333333333337</v>
      </c>
      <c r="P4167" t="s">
        <v>45</v>
      </c>
      <c r="Q4167" t="s">
        <v>19573</v>
      </c>
      <c r="R4167" t="s">
        <v>17592</v>
      </c>
      <c r="T4167">
        <v>2311251751071</v>
      </c>
      <c r="U4167">
        <v>0</v>
      </c>
    </row>
    <row r="4168" spans="1:21">
      <c r="A4168" s="22">
        <v>45984</v>
      </c>
      <c r="B4168" t="s">
        <v>9197</v>
      </c>
      <c r="C4168" t="s">
        <v>1174</v>
      </c>
      <c r="D4168">
        <v>103338340</v>
      </c>
      <c r="E4168" t="s">
        <v>33</v>
      </c>
      <c r="F4168" t="s">
        <v>45</v>
      </c>
      <c r="G4168" t="s">
        <v>19843</v>
      </c>
      <c r="H4168">
        <v>712034619</v>
      </c>
      <c r="I4168">
        <v>712034619</v>
      </c>
      <c r="J4168" t="s">
        <v>19844</v>
      </c>
      <c r="K4168" t="s">
        <v>36</v>
      </c>
      <c r="L4168" t="s">
        <v>3896</v>
      </c>
      <c r="M4168" t="s">
        <v>3818</v>
      </c>
      <c r="N4168" t="s">
        <v>16533</v>
      </c>
      <c r="O4168" s="70">
        <v>0.70833333333333337</v>
      </c>
      <c r="P4168" t="s">
        <v>45</v>
      </c>
      <c r="Q4168" t="s">
        <v>19573</v>
      </c>
      <c r="R4168" t="s">
        <v>19845</v>
      </c>
      <c r="T4168">
        <v>2311251751075</v>
      </c>
      <c r="U4168">
        <v>0</v>
      </c>
    </row>
    <row r="4169" spans="1:21" hidden="1">
      <c r="A4169" s="22">
        <v>45984</v>
      </c>
      <c r="B4169" t="s">
        <v>267</v>
      </c>
      <c r="C4169" t="s">
        <v>41</v>
      </c>
      <c r="D4169">
        <v>254755669505</v>
      </c>
      <c r="E4169" t="s">
        <v>33</v>
      </c>
      <c r="F4169" t="s">
        <v>45</v>
      </c>
      <c r="G4169" t="s">
        <v>19846</v>
      </c>
      <c r="I4169">
        <v>254747424520</v>
      </c>
      <c r="J4169" t="s">
        <v>13621</v>
      </c>
      <c r="K4169" t="s">
        <v>36</v>
      </c>
      <c r="L4169" t="s">
        <v>3959</v>
      </c>
      <c r="M4169" t="s">
        <v>8096</v>
      </c>
      <c r="N4169" t="s">
        <v>16533</v>
      </c>
      <c r="O4169" s="70">
        <v>0.41666666666666669</v>
      </c>
      <c r="P4169" t="s">
        <v>45</v>
      </c>
      <c r="Q4169" t="s">
        <v>19573</v>
      </c>
      <c r="R4169" t="s">
        <v>18474</v>
      </c>
      <c r="T4169">
        <v>2311251751101</v>
      </c>
      <c r="U4169">
        <v>0</v>
      </c>
    </row>
    <row r="4170" spans="1:21">
      <c r="A4170" s="22">
        <v>45984</v>
      </c>
      <c r="B4170" t="s">
        <v>9197</v>
      </c>
      <c r="C4170" t="s">
        <v>1174</v>
      </c>
      <c r="D4170">
        <v>103338340</v>
      </c>
      <c r="E4170" t="s">
        <v>33</v>
      </c>
      <c r="F4170" t="s">
        <v>45</v>
      </c>
      <c r="G4170" t="s">
        <v>19847</v>
      </c>
      <c r="H4170">
        <v>254732401381</v>
      </c>
      <c r="I4170">
        <v>254732401381</v>
      </c>
      <c r="J4170" t="s">
        <v>19848</v>
      </c>
      <c r="K4170" t="s">
        <v>36</v>
      </c>
      <c r="L4170" t="s">
        <v>3896</v>
      </c>
      <c r="M4170" t="s">
        <v>3818</v>
      </c>
      <c r="N4170" t="s">
        <v>16533</v>
      </c>
      <c r="O4170" s="70">
        <v>0.58333333333333337</v>
      </c>
      <c r="P4170" t="s">
        <v>45</v>
      </c>
      <c r="Q4170" t="s">
        <v>19573</v>
      </c>
      <c r="R4170" t="s">
        <v>19140</v>
      </c>
      <c r="T4170">
        <v>2311251751107</v>
      </c>
      <c r="U4170">
        <v>0</v>
      </c>
    </row>
    <row r="4171" spans="1:21" hidden="1">
      <c r="A4171" s="22">
        <v>45984</v>
      </c>
      <c r="B4171" t="s">
        <v>1020</v>
      </c>
      <c r="C4171" t="s">
        <v>41</v>
      </c>
      <c r="D4171">
        <v>737760378</v>
      </c>
      <c r="E4171" t="s">
        <v>33</v>
      </c>
      <c r="F4171" t="s">
        <v>45</v>
      </c>
      <c r="G4171" t="s">
        <v>19849</v>
      </c>
      <c r="I4171">
        <v>724979737</v>
      </c>
      <c r="J4171" t="s">
        <v>19850</v>
      </c>
      <c r="K4171" t="s">
        <v>36</v>
      </c>
      <c r="L4171" t="s">
        <v>3943</v>
      </c>
      <c r="M4171" t="s">
        <v>10714</v>
      </c>
      <c r="N4171" t="s">
        <v>16533</v>
      </c>
      <c r="O4171" s="70">
        <v>0.33333333333333331</v>
      </c>
      <c r="P4171" t="s">
        <v>45</v>
      </c>
      <c r="Q4171" t="s">
        <v>19573</v>
      </c>
      <c r="R4171" t="s">
        <v>19851</v>
      </c>
      <c r="T4171">
        <v>2311251751114</v>
      </c>
      <c r="U4171">
        <v>0</v>
      </c>
    </row>
    <row r="4172" spans="1:21">
      <c r="A4172" s="22">
        <v>45984</v>
      </c>
      <c r="B4172" t="s">
        <v>4180</v>
      </c>
      <c r="C4172" t="s">
        <v>742</v>
      </c>
      <c r="D4172">
        <v>105981359</v>
      </c>
      <c r="E4172" t="s">
        <v>33</v>
      </c>
      <c r="F4172" t="s">
        <v>45</v>
      </c>
      <c r="G4172" t="s">
        <v>19852</v>
      </c>
      <c r="H4172">
        <v>740726556</v>
      </c>
      <c r="I4172">
        <v>740726556</v>
      </c>
      <c r="J4172" t="s">
        <v>19853</v>
      </c>
      <c r="K4172" t="s">
        <v>36</v>
      </c>
      <c r="L4172" t="s">
        <v>3959</v>
      </c>
      <c r="M4172" t="s">
        <v>19854</v>
      </c>
      <c r="N4172" t="s">
        <v>16533</v>
      </c>
      <c r="O4172" s="70">
        <v>0.41666666666666669</v>
      </c>
      <c r="P4172" t="s">
        <v>45</v>
      </c>
      <c r="Q4172" t="s">
        <v>19573</v>
      </c>
      <c r="R4172" t="s">
        <v>19855</v>
      </c>
      <c r="T4172">
        <v>2311251751133</v>
      </c>
      <c r="U4172">
        <v>0</v>
      </c>
    </row>
    <row r="4173" spans="1:21">
      <c r="A4173" s="22">
        <v>45984</v>
      </c>
      <c r="B4173" t="s">
        <v>9197</v>
      </c>
      <c r="C4173" t="s">
        <v>1174</v>
      </c>
      <c r="D4173">
        <v>103338340</v>
      </c>
      <c r="E4173" t="s">
        <v>33</v>
      </c>
      <c r="F4173" t="s">
        <v>45</v>
      </c>
      <c r="G4173" t="s">
        <v>19856</v>
      </c>
      <c r="H4173">
        <v>254112628287</v>
      </c>
      <c r="I4173">
        <v>254112628287</v>
      </c>
      <c r="J4173" t="s">
        <v>19857</v>
      </c>
      <c r="K4173" t="s">
        <v>36</v>
      </c>
      <c r="L4173" t="s">
        <v>3896</v>
      </c>
      <c r="M4173" t="s">
        <v>19858</v>
      </c>
      <c r="N4173" t="s">
        <v>16533</v>
      </c>
      <c r="O4173" s="70">
        <v>0.70833333333333337</v>
      </c>
      <c r="P4173" t="s">
        <v>45</v>
      </c>
      <c r="Q4173" t="s">
        <v>19573</v>
      </c>
      <c r="R4173" t="s">
        <v>19859</v>
      </c>
      <c r="T4173">
        <v>2311251751210</v>
      </c>
      <c r="U4173">
        <v>0</v>
      </c>
    </row>
    <row r="4174" spans="1:21">
      <c r="A4174" s="22">
        <v>45984</v>
      </c>
      <c r="B4174" t="s">
        <v>9197</v>
      </c>
      <c r="C4174" t="s">
        <v>1174</v>
      </c>
      <c r="D4174">
        <v>103338340</v>
      </c>
      <c r="E4174" t="s">
        <v>33</v>
      </c>
      <c r="F4174" t="s">
        <v>45</v>
      </c>
      <c r="G4174" t="s">
        <v>19860</v>
      </c>
      <c r="H4174">
        <v>741788945</v>
      </c>
      <c r="I4174">
        <v>741788945</v>
      </c>
      <c r="J4174" t="s">
        <v>19861</v>
      </c>
      <c r="K4174" t="s">
        <v>36</v>
      </c>
      <c r="L4174" t="s">
        <v>3896</v>
      </c>
      <c r="M4174" t="s">
        <v>18072</v>
      </c>
      <c r="N4174" t="s">
        <v>16533</v>
      </c>
      <c r="O4174" s="70">
        <v>0.58333333333333337</v>
      </c>
      <c r="P4174" t="s">
        <v>39</v>
      </c>
      <c r="Q4174" t="s">
        <v>19573</v>
      </c>
      <c r="R4174" t="s">
        <v>15474</v>
      </c>
      <c r="T4174">
        <v>0</v>
      </c>
      <c r="U4174">
        <v>0</v>
      </c>
    </row>
    <row r="4175" spans="1:21">
      <c r="A4175" s="22">
        <v>45984</v>
      </c>
      <c r="B4175" t="s">
        <v>9197</v>
      </c>
      <c r="C4175" t="s">
        <v>1174</v>
      </c>
      <c r="D4175">
        <v>103338340</v>
      </c>
      <c r="E4175" t="s">
        <v>33</v>
      </c>
      <c r="F4175" t="s">
        <v>45</v>
      </c>
      <c r="G4175" t="s">
        <v>16814</v>
      </c>
      <c r="H4175">
        <v>254116902245</v>
      </c>
      <c r="I4175">
        <v>254116902245</v>
      </c>
      <c r="J4175" t="s">
        <v>19862</v>
      </c>
      <c r="K4175" t="s">
        <v>36</v>
      </c>
      <c r="L4175" t="s">
        <v>3896</v>
      </c>
      <c r="M4175" t="s">
        <v>7665</v>
      </c>
      <c r="N4175" t="s">
        <v>16536</v>
      </c>
      <c r="O4175" s="70">
        <v>0.75</v>
      </c>
      <c r="P4175" t="s">
        <v>39</v>
      </c>
      <c r="Q4175" t="s">
        <v>19573</v>
      </c>
      <c r="R4175" t="s">
        <v>19863</v>
      </c>
      <c r="T4175">
        <v>0</v>
      </c>
      <c r="U4175">
        <v>0</v>
      </c>
    </row>
    <row r="4176" spans="1:21">
      <c r="A4176" s="22">
        <v>45984</v>
      </c>
      <c r="B4176" t="s">
        <v>5746</v>
      </c>
      <c r="C4176" t="s">
        <v>1104</v>
      </c>
      <c r="D4176">
        <v>254102127787</v>
      </c>
      <c r="E4176" t="s">
        <v>33</v>
      </c>
      <c r="F4176" t="s">
        <v>45</v>
      </c>
      <c r="G4176" t="s">
        <v>8846</v>
      </c>
      <c r="I4176">
        <v>254746804891</v>
      </c>
      <c r="J4176" t="s">
        <v>19864</v>
      </c>
      <c r="K4176" t="s">
        <v>36</v>
      </c>
      <c r="L4176" t="s">
        <v>3916</v>
      </c>
      <c r="M4176" t="s">
        <v>19865</v>
      </c>
      <c r="N4176" t="s">
        <v>16533</v>
      </c>
      <c r="O4176" s="70">
        <v>0.45833333333333331</v>
      </c>
      <c r="P4176" t="s">
        <v>45</v>
      </c>
      <c r="Q4176" t="s">
        <v>19573</v>
      </c>
      <c r="R4176" s="72">
        <v>0.83333333333333337</v>
      </c>
      <c r="T4176">
        <v>2311251751217</v>
      </c>
      <c r="U4176">
        <v>0</v>
      </c>
    </row>
    <row r="4177" spans="1:21" hidden="1">
      <c r="A4177" s="22">
        <v>45984</v>
      </c>
      <c r="B4177" t="s">
        <v>267</v>
      </c>
      <c r="C4177" t="s">
        <v>41</v>
      </c>
      <c r="D4177">
        <v>254755669505</v>
      </c>
      <c r="E4177" t="s">
        <v>33</v>
      </c>
      <c r="F4177" t="s">
        <v>45</v>
      </c>
      <c r="G4177" t="s">
        <v>19866</v>
      </c>
      <c r="H4177">
        <v>254753421690</v>
      </c>
      <c r="I4177">
        <v>254702616979</v>
      </c>
      <c r="J4177" t="s">
        <v>19867</v>
      </c>
      <c r="K4177" t="s">
        <v>36</v>
      </c>
      <c r="L4177" t="s">
        <v>3959</v>
      </c>
      <c r="M4177" t="s">
        <v>18191</v>
      </c>
      <c r="N4177" t="s">
        <v>16533</v>
      </c>
      <c r="O4177" s="70">
        <v>0.41666666666666669</v>
      </c>
      <c r="P4177" t="s">
        <v>45</v>
      </c>
      <c r="Q4177" t="s">
        <v>19573</v>
      </c>
      <c r="R4177" s="72">
        <v>0.75486111111111109</v>
      </c>
      <c r="T4177">
        <v>2311251751066</v>
      </c>
      <c r="U4177">
        <v>0</v>
      </c>
    </row>
    <row r="4178" spans="1:21">
      <c r="A4178" s="22">
        <v>45984</v>
      </c>
      <c r="B4178" t="s">
        <v>9884</v>
      </c>
      <c r="C4178" t="s">
        <v>1174</v>
      </c>
      <c r="D4178">
        <v>103338340</v>
      </c>
      <c r="E4178" t="s">
        <v>33</v>
      </c>
      <c r="F4178" t="s">
        <v>45</v>
      </c>
      <c r="G4178" t="s">
        <v>19868</v>
      </c>
      <c r="H4178">
        <v>704254272</v>
      </c>
      <c r="I4178">
        <v>704254272</v>
      </c>
      <c r="J4178" t="s">
        <v>19869</v>
      </c>
      <c r="K4178" t="s">
        <v>36</v>
      </c>
      <c r="L4178" t="s">
        <v>3896</v>
      </c>
      <c r="M4178" t="s">
        <v>17840</v>
      </c>
      <c r="N4178" t="s">
        <v>16533</v>
      </c>
      <c r="O4178" s="70">
        <v>0.45833333333333331</v>
      </c>
      <c r="P4178" t="s">
        <v>45</v>
      </c>
      <c r="Q4178" t="s">
        <v>19573</v>
      </c>
      <c r="R4178" s="72">
        <v>0.75902777777777775</v>
      </c>
      <c r="T4178">
        <v>2311251751070</v>
      </c>
      <c r="U4178">
        <v>0</v>
      </c>
    </row>
    <row r="4179" spans="1:21">
      <c r="A4179" s="22">
        <v>45984</v>
      </c>
      <c r="B4179" t="s">
        <v>9197</v>
      </c>
      <c r="C4179" t="s">
        <v>1174</v>
      </c>
      <c r="D4179">
        <v>103338340</v>
      </c>
      <c r="E4179" t="s">
        <v>33</v>
      </c>
      <c r="F4179" t="s">
        <v>45</v>
      </c>
      <c r="G4179" t="s">
        <v>19870</v>
      </c>
      <c r="H4179">
        <v>704560548</v>
      </c>
      <c r="I4179">
        <v>704560548</v>
      </c>
      <c r="J4179" t="s">
        <v>19871</v>
      </c>
      <c r="K4179" t="s">
        <v>36</v>
      </c>
      <c r="L4179" t="s">
        <v>3896</v>
      </c>
      <c r="M4179" t="s">
        <v>19872</v>
      </c>
      <c r="N4179" t="s">
        <v>16533</v>
      </c>
      <c r="O4179" s="70">
        <v>0.75</v>
      </c>
      <c r="P4179" t="s">
        <v>39</v>
      </c>
      <c r="Q4179" t="s">
        <v>16564</v>
      </c>
      <c r="R4179" s="72">
        <v>0.20347222222222222</v>
      </c>
      <c r="T4179">
        <v>0</v>
      </c>
      <c r="U4179">
        <v>0</v>
      </c>
    </row>
    <row r="4180" spans="1:21" hidden="1">
      <c r="A4180" s="22">
        <v>45984</v>
      </c>
      <c r="B4180" t="s">
        <v>267</v>
      </c>
      <c r="C4180" t="s">
        <v>41</v>
      </c>
      <c r="D4180">
        <v>254755669505</v>
      </c>
      <c r="E4180" t="s">
        <v>33</v>
      </c>
      <c r="F4180" t="s">
        <v>45</v>
      </c>
      <c r="G4180" t="s">
        <v>13601</v>
      </c>
      <c r="I4180">
        <v>254717680658</v>
      </c>
      <c r="J4180" t="s">
        <v>19873</v>
      </c>
      <c r="K4180" t="s">
        <v>36</v>
      </c>
      <c r="L4180" t="s">
        <v>3959</v>
      </c>
      <c r="M4180" t="s">
        <v>19874</v>
      </c>
      <c r="N4180" t="s">
        <v>16533</v>
      </c>
      <c r="O4180" s="70">
        <v>0.41666666666666669</v>
      </c>
      <c r="P4180" t="s">
        <v>45</v>
      </c>
      <c r="Q4180" t="s">
        <v>19573</v>
      </c>
      <c r="R4180" s="72">
        <v>0.77013888888888893</v>
      </c>
      <c r="T4180">
        <v>2311251751094</v>
      </c>
      <c r="U4180">
        <v>0</v>
      </c>
    </row>
    <row r="4181" spans="1:21">
      <c r="A4181" s="22">
        <v>45984</v>
      </c>
      <c r="B4181" t="s">
        <v>9197</v>
      </c>
      <c r="C4181" t="s">
        <v>1174</v>
      </c>
      <c r="D4181">
        <v>103338340</v>
      </c>
      <c r="E4181" t="s">
        <v>33</v>
      </c>
      <c r="F4181" t="s">
        <v>45</v>
      </c>
      <c r="G4181" t="s">
        <v>19875</v>
      </c>
      <c r="H4181">
        <v>100164351</v>
      </c>
      <c r="I4181">
        <v>100164351</v>
      </c>
      <c r="J4181" t="s">
        <v>19876</v>
      </c>
      <c r="K4181" t="s">
        <v>36</v>
      </c>
      <c r="L4181" t="s">
        <v>3896</v>
      </c>
      <c r="M4181" t="s">
        <v>3818</v>
      </c>
      <c r="N4181" t="s">
        <v>16533</v>
      </c>
      <c r="O4181" s="70">
        <v>0.70833333333333337</v>
      </c>
      <c r="P4181" t="s">
        <v>45</v>
      </c>
      <c r="Q4181" t="s">
        <v>19573</v>
      </c>
      <c r="R4181" s="72">
        <v>0.77847222222222223</v>
      </c>
      <c r="T4181">
        <v>2311251751108</v>
      </c>
      <c r="U4181">
        <v>0</v>
      </c>
    </row>
    <row r="4182" spans="1:21" hidden="1">
      <c r="A4182" s="22">
        <v>45984</v>
      </c>
      <c r="B4182" t="s">
        <v>267</v>
      </c>
      <c r="C4182" t="s">
        <v>41</v>
      </c>
      <c r="D4182">
        <v>254755669505</v>
      </c>
      <c r="E4182" t="s">
        <v>33</v>
      </c>
      <c r="F4182" t="s">
        <v>45</v>
      </c>
      <c r="G4182" t="s">
        <v>19877</v>
      </c>
      <c r="I4182">
        <v>254790124840</v>
      </c>
      <c r="J4182" t="s">
        <v>19878</v>
      </c>
      <c r="K4182" t="s">
        <v>36</v>
      </c>
      <c r="L4182" t="s">
        <v>3959</v>
      </c>
      <c r="M4182" t="s">
        <v>5810</v>
      </c>
      <c r="N4182" t="s">
        <v>15405</v>
      </c>
      <c r="O4182" s="70">
        <v>0.41666666666666669</v>
      </c>
      <c r="P4182" t="s">
        <v>45</v>
      </c>
      <c r="Q4182" t="s">
        <v>19573</v>
      </c>
      <c r="R4182" s="72">
        <v>0.78611111111111109</v>
      </c>
      <c r="T4182">
        <v>2311251751118</v>
      </c>
      <c r="U4182">
        <v>0</v>
      </c>
    </row>
    <row r="4183" spans="1:21" hidden="1">
      <c r="A4183" s="22">
        <v>45984</v>
      </c>
      <c r="B4183" t="s">
        <v>267</v>
      </c>
      <c r="C4183" t="s">
        <v>41</v>
      </c>
      <c r="D4183">
        <v>254755669505</v>
      </c>
      <c r="E4183" t="s">
        <v>33</v>
      </c>
      <c r="F4183" t="s">
        <v>45</v>
      </c>
      <c r="G4183" t="s">
        <v>19731</v>
      </c>
      <c r="I4183">
        <v>254741660149</v>
      </c>
      <c r="J4183" t="s">
        <v>19879</v>
      </c>
      <c r="K4183" t="s">
        <v>36</v>
      </c>
      <c r="L4183" t="s">
        <v>3959</v>
      </c>
      <c r="M4183" t="s">
        <v>3196</v>
      </c>
      <c r="N4183" t="s">
        <v>16539</v>
      </c>
      <c r="O4183" s="70">
        <v>0.41666666666666669</v>
      </c>
      <c r="P4183" t="s">
        <v>45</v>
      </c>
      <c r="Q4183" t="s">
        <v>19573</v>
      </c>
      <c r="R4183" s="72">
        <v>0.79027777777777775</v>
      </c>
      <c r="T4183">
        <v>2311251751129</v>
      </c>
      <c r="U4183">
        <v>0</v>
      </c>
    </row>
    <row r="4184" spans="1:21" hidden="1">
      <c r="A4184" s="22">
        <v>45984</v>
      </c>
      <c r="B4184" t="s">
        <v>4171</v>
      </c>
      <c r="C4184" t="s">
        <v>41</v>
      </c>
      <c r="D4184">
        <v>756696913</v>
      </c>
      <c r="E4184" t="s">
        <v>33</v>
      </c>
      <c r="F4184" t="s">
        <v>45</v>
      </c>
      <c r="G4184" t="s">
        <v>19880</v>
      </c>
      <c r="H4184">
        <v>768078132</v>
      </c>
      <c r="I4184">
        <v>708045956</v>
      </c>
      <c r="J4184" t="s">
        <v>19881</v>
      </c>
      <c r="K4184" t="s">
        <v>36</v>
      </c>
      <c r="L4184" t="s">
        <v>1911</v>
      </c>
      <c r="M4184" t="s">
        <v>19882</v>
      </c>
      <c r="N4184" t="s">
        <v>16533</v>
      </c>
      <c r="O4184" s="70">
        <v>0.33333333333333331</v>
      </c>
      <c r="P4184" t="s">
        <v>45</v>
      </c>
      <c r="Q4184" t="s">
        <v>19573</v>
      </c>
      <c r="R4184" s="72">
        <v>0.79722222222222228</v>
      </c>
      <c r="T4184">
        <v>2311251751153</v>
      </c>
      <c r="U4184">
        <v>0</v>
      </c>
    </row>
    <row r="4185" spans="1:21" hidden="1">
      <c r="A4185" s="22">
        <v>45984</v>
      </c>
      <c r="B4185" t="s">
        <v>4278</v>
      </c>
      <c r="C4185" t="s">
        <v>41</v>
      </c>
      <c r="D4185">
        <v>762144673</v>
      </c>
      <c r="E4185" t="s">
        <v>33</v>
      </c>
      <c r="F4185" t="s">
        <v>45</v>
      </c>
      <c r="G4185" t="s">
        <v>19883</v>
      </c>
      <c r="H4185">
        <v>727269238</v>
      </c>
      <c r="I4185">
        <v>727269238</v>
      </c>
      <c r="J4185" t="s">
        <v>19884</v>
      </c>
      <c r="K4185" t="s">
        <v>36</v>
      </c>
      <c r="L4185" t="s">
        <v>3911</v>
      </c>
      <c r="M4185" t="s">
        <v>19885</v>
      </c>
      <c r="N4185" t="s">
        <v>16533</v>
      </c>
      <c r="O4185" s="70">
        <v>0.375</v>
      </c>
      <c r="P4185" t="s">
        <v>45</v>
      </c>
      <c r="Q4185" t="s">
        <v>19573</v>
      </c>
      <c r="R4185" s="72">
        <v>0.81597222222222221</v>
      </c>
      <c r="T4185">
        <v>2311251751183</v>
      </c>
      <c r="U4185">
        <v>0</v>
      </c>
    </row>
    <row r="4186" spans="1:21" hidden="1">
      <c r="A4186" s="22">
        <v>45984</v>
      </c>
      <c r="B4186" t="s">
        <v>16991</v>
      </c>
      <c r="C4186" t="s">
        <v>41</v>
      </c>
      <c r="D4186">
        <v>738709366</v>
      </c>
      <c r="E4186" t="s">
        <v>33</v>
      </c>
      <c r="F4186" t="s">
        <v>45</v>
      </c>
      <c r="G4186" t="s">
        <v>17448</v>
      </c>
      <c r="H4186">
        <v>736107340</v>
      </c>
      <c r="I4186">
        <v>706107340</v>
      </c>
      <c r="J4186" t="s">
        <v>19886</v>
      </c>
      <c r="K4186" t="s">
        <v>36</v>
      </c>
      <c r="L4186" t="s">
        <v>1196</v>
      </c>
      <c r="M4186" t="s">
        <v>19887</v>
      </c>
      <c r="N4186" t="s">
        <v>16536</v>
      </c>
      <c r="O4186" s="70">
        <v>0.45833333333333331</v>
      </c>
      <c r="P4186" t="s">
        <v>45</v>
      </c>
      <c r="Q4186" t="s">
        <v>19573</v>
      </c>
      <c r="R4186" s="72">
        <v>0.81944444444444442</v>
      </c>
      <c r="T4186">
        <v>2311251751188</v>
      </c>
      <c r="U4186">
        <v>0</v>
      </c>
    </row>
    <row r="4187" spans="1:21" hidden="1">
      <c r="A4187" s="22">
        <v>45984</v>
      </c>
      <c r="B4187" t="s">
        <v>5655</v>
      </c>
      <c r="C4187" t="s">
        <v>41</v>
      </c>
      <c r="D4187">
        <v>103639065</v>
      </c>
      <c r="E4187" t="s">
        <v>33</v>
      </c>
      <c r="F4187" t="s">
        <v>45</v>
      </c>
      <c r="G4187" t="s">
        <v>19888</v>
      </c>
      <c r="H4187">
        <v>254799143491</v>
      </c>
      <c r="I4187">
        <v>254799143491</v>
      </c>
      <c r="J4187" t="s">
        <v>19889</v>
      </c>
      <c r="K4187" t="s">
        <v>36</v>
      </c>
      <c r="L4187" t="s">
        <v>3948</v>
      </c>
      <c r="M4187" t="s">
        <v>19890</v>
      </c>
      <c r="N4187" t="s">
        <v>16539</v>
      </c>
      <c r="O4187" s="70">
        <v>0.41666666666666669</v>
      </c>
      <c r="P4187" t="s">
        <v>39</v>
      </c>
      <c r="Q4187" t="s">
        <v>19573</v>
      </c>
      <c r="R4187" s="72">
        <v>0.82291666666666663</v>
      </c>
      <c r="T4187">
        <v>0</v>
      </c>
      <c r="U4187">
        <v>0</v>
      </c>
    </row>
    <row r="4188" spans="1:21" hidden="1">
      <c r="A4188" s="22">
        <v>45984</v>
      </c>
      <c r="B4188" t="s">
        <v>4669</v>
      </c>
      <c r="C4188" t="s">
        <v>41</v>
      </c>
      <c r="D4188">
        <v>762927300</v>
      </c>
      <c r="E4188" t="s">
        <v>33</v>
      </c>
      <c r="F4188" t="s">
        <v>45</v>
      </c>
      <c r="G4188" t="s">
        <v>19891</v>
      </c>
      <c r="H4188">
        <v>728733547</v>
      </c>
      <c r="I4188">
        <v>728733547</v>
      </c>
      <c r="J4188" t="s">
        <v>19892</v>
      </c>
      <c r="K4188" t="s">
        <v>36</v>
      </c>
      <c r="L4188" t="s">
        <v>3926</v>
      </c>
      <c r="M4188" t="s">
        <v>19893</v>
      </c>
      <c r="N4188" t="s">
        <v>16533</v>
      </c>
      <c r="O4188" s="70">
        <v>0.54166666666666663</v>
      </c>
      <c r="P4188" t="s">
        <v>45</v>
      </c>
      <c r="Q4188" t="s">
        <v>19796</v>
      </c>
      <c r="R4188" s="72">
        <v>0.60416666666666663</v>
      </c>
      <c r="T4188">
        <v>2411251752587</v>
      </c>
      <c r="U4188">
        <v>0</v>
      </c>
    </row>
    <row r="4189" spans="1:21">
      <c r="A4189" s="22">
        <v>45984</v>
      </c>
      <c r="B4189" t="s">
        <v>11759</v>
      </c>
      <c r="C4189" t="s">
        <v>1150</v>
      </c>
      <c r="D4189">
        <v>254732384218</v>
      </c>
      <c r="E4189" t="s">
        <v>33</v>
      </c>
      <c r="F4189" t="s">
        <v>45</v>
      </c>
      <c r="G4189" t="s">
        <v>19894</v>
      </c>
      <c r="H4189">
        <v>254735084322</v>
      </c>
      <c r="I4189">
        <v>254735084322</v>
      </c>
      <c r="J4189" t="s">
        <v>19895</v>
      </c>
      <c r="K4189" t="s">
        <v>36</v>
      </c>
      <c r="L4189" t="s">
        <v>3916</v>
      </c>
      <c r="M4189" t="s">
        <v>19896</v>
      </c>
      <c r="N4189" t="s">
        <v>16533</v>
      </c>
      <c r="O4189" s="70">
        <v>0.33333333333333331</v>
      </c>
      <c r="P4189" t="s">
        <v>45</v>
      </c>
      <c r="Q4189" t="s">
        <v>19796</v>
      </c>
      <c r="R4189" s="72">
        <v>0.3840277777777778</v>
      </c>
      <c r="T4189">
        <v>2411251751637</v>
      </c>
      <c r="U4189">
        <v>0</v>
      </c>
    </row>
    <row r="4190" spans="1:21">
      <c r="A4190" s="22">
        <v>45984</v>
      </c>
      <c r="B4190" t="s">
        <v>19897</v>
      </c>
      <c r="C4190" t="s">
        <v>1183</v>
      </c>
      <c r="D4190">
        <v>254706005782</v>
      </c>
      <c r="E4190" t="s">
        <v>33</v>
      </c>
      <c r="F4190" t="s">
        <v>45</v>
      </c>
      <c r="G4190" t="s">
        <v>18173</v>
      </c>
      <c r="H4190">
        <v>254736131297</v>
      </c>
      <c r="I4190">
        <v>254741054508</v>
      </c>
      <c r="J4190" t="s">
        <v>19898</v>
      </c>
      <c r="K4190" t="s">
        <v>36</v>
      </c>
      <c r="L4190" t="s">
        <v>1196</v>
      </c>
      <c r="M4190" t="s">
        <v>19899</v>
      </c>
      <c r="N4190" t="s">
        <v>16533</v>
      </c>
      <c r="O4190" s="70">
        <v>0.375</v>
      </c>
      <c r="P4190" t="s">
        <v>45</v>
      </c>
      <c r="Q4190" t="s">
        <v>19796</v>
      </c>
      <c r="R4190" s="72">
        <v>0.38124999999999998</v>
      </c>
      <c r="T4190">
        <v>2411251751622</v>
      </c>
      <c r="U4190">
        <v>0</v>
      </c>
    </row>
    <row r="4191" spans="1:21">
      <c r="A4191" s="22">
        <v>45984</v>
      </c>
      <c r="B4191" t="s">
        <v>9197</v>
      </c>
      <c r="C4191" t="s">
        <v>1174</v>
      </c>
      <c r="D4191">
        <v>103338340</v>
      </c>
      <c r="E4191" t="s">
        <v>33</v>
      </c>
      <c r="F4191" t="s">
        <v>45</v>
      </c>
      <c r="G4191" t="s">
        <v>19900</v>
      </c>
      <c r="H4191">
        <v>254713675052</v>
      </c>
      <c r="I4191">
        <v>254713675052</v>
      </c>
      <c r="J4191" t="s">
        <v>19901</v>
      </c>
      <c r="K4191" t="s">
        <v>36</v>
      </c>
      <c r="L4191" t="s">
        <v>3896</v>
      </c>
      <c r="M4191" t="s">
        <v>19902</v>
      </c>
      <c r="N4191" t="s">
        <v>16533</v>
      </c>
      <c r="O4191" s="70">
        <v>0.75</v>
      </c>
      <c r="P4191" t="s">
        <v>45</v>
      </c>
      <c r="Q4191" t="s">
        <v>19796</v>
      </c>
      <c r="R4191" s="72">
        <v>0.43194444444444446</v>
      </c>
      <c r="T4191">
        <v>2411251751788</v>
      </c>
      <c r="U4191">
        <v>0</v>
      </c>
    </row>
    <row r="4192" spans="1:21">
      <c r="A4192" s="22">
        <v>45984</v>
      </c>
      <c r="B4192" t="s">
        <v>19903</v>
      </c>
      <c r="C4192" t="s">
        <v>1075</v>
      </c>
      <c r="D4192">
        <v>254101211441</v>
      </c>
      <c r="E4192" t="s">
        <v>33</v>
      </c>
      <c r="F4192" t="s">
        <v>45</v>
      </c>
      <c r="G4192" t="s">
        <v>19904</v>
      </c>
      <c r="I4192">
        <v>25412644749</v>
      </c>
      <c r="J4192" t="s">
        <v>19905</v>
      </c>
      <c r="K4192" t="s">
        <v>36</v>
      </c>
      <c r="L4192" t="s">
        <v>3943</v>
      </c>
      <c r="M4192" t="s">
        <v>19906</v>
      </c>
      <c r="N4192" t="s">
        <v>16533</v>
      </c>
      <c r="O4192" s="70">
        <v>0.33333333333333331</v>
      </c>
      <c r="P4192" t="s">
        <v>39</v>
      </c>
      <c r="Q4192" t="s">
        <v>19796</v>
      </c>
      <c r="R4192" s="72">
        <v>0</v>
      </c>
      <c r="T4192">
        <v>0</v>
      </c>
      <c r="U4192">
        <v>0</v>
      </c>
    </row>
    <row r="4193" spans="1:21">
      <c r="A4193" s="22">
        <v>45984</v>
      </c>
      <c r="B4193" t="s">
        <v>9197</v>
      </c>
      <c r="C4193" t="s">
        <v>1174</v>
      </c>
      <c r="D4193">
        <v>103338340</v>
      </c>
      <c r="E4193" t="s">
        <v>33</v>
      </c>
      <c r="F4193" t="s">
        <v>45</v>
      </c>
      <c r="G4193" t="s">
        <v>19907</v>
      </c>
      <c r="H4193">
        <v>254795078039</v>
      </c>
      <c r="I4193">
        <v>254795078039</v>
      </c>
      <c r="J4193" t="s">
        <v>19908</v>
      </c>
      <c r="K4193" t="s">
        <v>36</v>
      </c>
      <c r="L4193" t="s">
        <v>3896</v>
      </c>
      <c r="M4193" t="s">
        <v>4532</v>
      </c>
      <c r="N4193" t="s">
        <v>16533</v>
      </c>
      <c r="O4193" s="70">
        <v>0.75</v>
      </c>
      <c r="P4193" t="s">
        <v>39</v>
      </c>
      <c r="Q4193" t="s">
        <v>19796</v>
      </c>
      <c r="R4193" s="72">
        <v>0.37708333333333333</v>
      </c>
      <c r="T4193">
        <v>0</v>
      </c>
      <c r="U4193">
        <v>0</v>
      </c>
    </row>
    <row r="4194" spans="1:21">
      <c r="A4194" s="22">
        <v>45984</v>
      </c>
      <c r="B4194" t="s">
        <v>749</v>
      </c>
      <c r="C4194" t="s">
        <v>32</v>
      </c>
      <c r="D4194">
        <v>780225502</v>
      </c>
      <c r="E4194" t="s">
        <v>33</v>
      </c>
      <c r="F4194" t="s">
        <v>45</v>
      </c>
      <c r="G4194" t="s">
        <v>19909</v>
      </c>
      <c r="H4194">
        <v>705354117</v>
      </c>
      <c r="I4194">
        <v>705354117</v>
      </c>
      <c r="J4194" t="s">
        <v>19910</v>
      </c>
      <c r="K4194" t="s">
        <v>36</v>
      </c>
      <c r="L4194" t="s">
        <v>3959</v>
      </c>
      <c r="M4194" t="s">
        <v>927</v>
      </c>
      <c r="N4194" t="s">
        <v>16533</v>
      </c>
      <c r="O4194" s="70">
        <v>0.33333333333333331</v>
      </c>
      <c r="P4194" t="s">
        <v>39</v>
      </c>
      <c r="Q4194" t="s">
        <v>19796</v>
      </c>
      <c r="R4194" s="72">
        <v>0.52986111111111112</v>
      </c>
      <c r="T4194">
        <v>0</v>
      </c>
      <c r="U4194">
        <v>0</v>
      </c>
    </row>
    <row r="4195" spans="1:21">
      <c r="A4195" s="22">
        <v>45984</v>
      </c>
      <c r="B4195" t="s">
        <v>749</v>
      </c>
      <c r="C4195" t="s">
        <v>32</v>
      </c>
      <c r="D4195">
        <v>780225502</v>
      </c>
      <c r="E4195" t="s">
        <v>33</v>
      </c>
      <c r="F4195" t="s">
        <v>45</v>
      </c>
      <c r="G4195" t="s">
        <v>19911</v>
      </c>
      <c r="H4195">
        <v>700002206</v>
      </c>
      <c r="I4195">
        <v>700002206</v>
      </c>
      <c r="J4195" t="s">
        <v>19912</v>
      </c>
      <c r="K4195" t="s">
        <v>36</v>
      </c>
      <c r="L4195" t="s">
        <v>1196</v>
      </c>
      <c r="M4195" t="s">
        <v>19913</v>
      </c>
      <c r="N4195" t="s">
        <v>16533</v>
      </c>
      <c r="O4195" s="70">
        <v>0.33333333333333331</v>
      </c>
      <c r="P4195" t="s">
        <v>45</v>
      </c>
      <c r="Q4195" t="s">
        <v>19796</v>
      </c>
      <c r="R4195" t="s">
        <v>22265</v>
      </c>
      <c r="T4195">
        <v>2411251752046</v>
      </c>
      <c r="U4195">
        <v>0</v>
      </c>
    </row>
    <row r="4196" spans="1:21" hidden="1">
      <c r="A4196" s="22">
        <v>45984</v>
      </c>
      <c r="B4196" t="s">
        <v>282</v>
      </c>
      <c r="C4196" t="s">
        <v>41</v>
      </c>
      <c r="D4196">
        <v>100822172</v>
      </c>
      <c r="E4196" t="s">
        <v>33</v>
      </c>
      <c r="F4196" t="s">
        <v>45</v>
      </c>
      <c r="G4196" t="s">
        <v>19914</v>
      </c>
      <c r="I4196">
        <v>116661202</v>
      </c>
      <c r="J4196" t="s">
        <v>19915</v>
      </c>
      <c r="K4196" t="s">
        <v>36</v>
      </c>
      <c r="L4196" t="s">
        <v>3959</v>
      </c>
      <c r="M4196" t="s">
        <v>5156</v>
      </c>
      <c r="N4196" t="s">
        <v>16542</v>
      </c>
      <c r="O4196" s="70">
        <v>0.54166666666666663</v>
      </c>
      <c r="P4196" t="s">
        <v>45</v>
      </c>
      <c r="Q4196" t="s">
        <v>19796</v>
      </c>
      <c r="R4196" t="s">
        <v>22266</v>
      </c>
      <c r="T4196">
        <v>2411251751589</v>
      </c>
      <c r="U4196">
        <v>0</v>
      </c>
    </row>
    <row r="4197" spans="1:21">
      <c r="A4197" s="22">
        <v>45984</v>
      </c>
      <c r="B4197" t="s">
        <v>749</v>
      </c>
      <c r="C4197" t="s">
        <v>32</v>
      </c>
      <c r="D4197">
        <v>780225502</v>
      </c>
      <c r="E4197" t="s">
        <v>33</v>
      </c>
      <c r="F4197" t="s">
        <v>45</v>
      </c>
      <c r="G4197" t="s">
        <v>19916</v>
      </c>
      <c r="H4197">
        <v>708907550</v>
      </c>
      <c r="I4197">
        <v>708907550</v>
      </c>
      <c r="J4197" t="s">
        <v>19917</v>
      </c>
      <c r="K4197" t="s">
        <v>36</v>
      </c>
      <c r="L4197" t="s">
        <v>1916</v>
      </c>
      <c r="M4197" t="s">
        <v>6306</v>
      </c>
      <c r="N4197" t="s">
        <v>16533</v>
      </c>
      <c r="O4197" s="70">
        <v>0.33333333333333331</v>
      </c>
      <c r="P4197" t="s">
        <v>45</v>
      </c>
      <c r="Q4197" t="s">
        <v>19796</v>
      </c>
      <c r="R4197" t="s">
        <v>12178</v>
      </c>
      <c r="T4197">
        <v>2411251752102</v>
      </c>
      <c r="U4197">
        <v>0</v>
      </c>
    </row>
    <row r="4198" spans="1:21" hidden="1">
      <c r="A4198" s="22">
        <v>45984</v>
      </c>
      <c r="B4198" t="s">
        <v>6019</v>
      </c>
      <c r="C4198" t="s">
        <v>41</v>
      </c>
      <c r="D4198">
        <v>787117708</v>
      </c>
      <c r="E4198" t="s">
        <v>33</v>
      </c>
      <c r="F4198" t="s">
        <v>45</v>
      </c>
      <c r="G4198" t="s">
        <v>19918</v>
      </c>
      <c r="I4198">
        <v>726002689</v>
      </c>
      <c r="J4198" t="s">
        <v>19919</v>
      </c>
      <c r="K4198" t="s">
        <v>36</v>
      </c>
      <c r="L4198" t="s">
        <v>1921</v>
      </c>
      <c r="M4198" t="s">
        <v>19920</v>
      </c>
      <c r="N4198" t="s">
        <v>16533</v>
      </c>
      <c r="O4198" s="70">
        <v>0.45833333333333331</v>
      </c>
      <c r="P4198" t="s">
        <v>39</v>
      </c>
      <c r="Q4198" t="s">
        <v>19796</v>
      </c>
      <c r="R4198" t="s">
        <v>22267</v>
      </c>
      <c r="T4198">
        <v>0</v>
      </c>
      <c r="U4198">
        <v>0</v>
      </c>
    </row>
    <row r="4199" spans="1:21">
      <c r="A4199" s="22">
        <v>45984</v>
      </c>
      <c r="B4199" t="s">
        <v>19921</v>
      </c>
      <c r="C4199" t="s">
        <v>1184</v>
      </c>
      <c r="D4199">
        <v>733770033</v>
      </c>
      <c r="E4199" t="s">
        <v>33</v>
      </c>
      <c r="F4199" t="s">
        <v>45</v>
      </c>
      <c r="G4199" t="s">
        <v>19922</v>
      </c>
      <c r="H4199">
        <v>792959826</v>
      </c>
      <c r="I4199">
        <v>792959826</v>
      </c>
      <c r="J4199" t="s">
        <v>19923</v>
      </c>
      <c r="K4199" t="s">
        <v>36</v>
      </c>
      <c r="L4199" t="s">
        <v>3976</v>
      </c>
      <c r="M4199" t="s">
        <v>19924</v>
      </c>
      <c r="N4199" s="22">
        <v>45820</v>
      </c>
      <c r="O4199" s="70">
        <v>0.33333333333333331</v>
      </c>
      <c r="P4199" t="s">
        <v>45</v>
      </c>
      <c r="Q4199" t="s">
        <v>19796</v>
      </c>
      <c r="R4199" t="s">
        <v>17480</v>
      </c>
      <c r="T4199">
        <v>2411251752323</v>
      </c>
      <c r="U4199">
        <v>0</v>
      </c>
    </row>
    <row r="4200" spans="1:21" hidden="1">
      <c r="A4200" s="22">
        <v>45984</v>
      </c>
      <c r="B4200" t="s">
        <v>282</v>
      </c>
      <c r="C4200" t="s">
        <v>41</v>
      </c>
      <c r="D4200">
        <v>100822172</v>
      </c>
      <c r="E4200" t="s">
        <v>33</v>
      </c>
      <c r="F4200" t="s">
        <v>45</v>
      </c>
      <c r="G4200" t="s">
        <v>19925</v>
      </c>
      <c r="I4200">
        <v>702810255</v>
      </c>
      <c r="J4200" t="s">
        <v>19926</v>
      </c>
      <c r="K4200" t="s">
        <v>36</v>
      </c>
      <c r="L4200" t="s">
        <v>3943</v>
      </c>
      <c r="M4200" t="s">
        <v>19927</v>
      </c>
      <c r="N4200" t="s">
        <v>16542</v>
      </c>
      <c r="O4200" s="70">
        <v>0.54166666666666663</v>
      </c>
      <c r="P4200" t="s">
        <v>39</v>
      </c>
      <c r="Q4200" t="s">
        <v>19796</v>
      </c>
      <c r="R4200" t="s">
        <v>16605</v>
      </c>
      <c r="T4200">
        <v>0</v>
      </c>
      <c r="U4200">
        <v>0</v>
      </c>
    </row>
    <row r="4201" spans="1:21">
      <c r="A4201" s="22">
        <v>45984</v>
      </c>
      <c r="B4201" t="s">
        <v>69</v>
      </c>
      <c r="C4201" t="s">
        <v>70</v>
      </c>
      <c r="D4201">
        <v>755877260</v>
      </c>
      <c r="E4201" t="s">
        <v>33</v>
      </c>
      <c r="F4201" t="s">
        <v>45</v>
      </c>
      <c r="G4201" t="s">
        <v>19928</v>
      </c>
      <c r="H4201">
        <v>254721550979</v>
      </c>
      <c r="I4201">
        <v>254721550979</v>
      </c>
      <c r="J4201" t="s">
        <v>19929</v>
      </c>
      <c r="K4201" t="s">
        <v>36</v>
      </c>
      <c r="L4201" t="s">
        <v>1911</v>
      </c>
      <c r="M4201" t="s">
        <v>19930</v>
      </c>
      <c r="N4201" t="s">
        <v>16533</v>
      </c>
      <c r="O4201" s="70">
        <v>0.33333333333333331</v>
      </c>
      <c r="P4201" t="s">
        <v>45</v>
      </c>
      <c r="Q4201" t="s">
        <v>19796</v>
      </c>
      <c r="R4201" t="s">
        <v>16892</v>
      </c>
      <c r="T4201">
        <v>2411251752266</v>
      </c>
      <c r="U4201">
        <v>0</v>
      </c>
    </row>
    <row r="4202" spans="1:21">
      <c r="A4202" s="22">
        <v>45984</v>
      </c>
      <c r="B4202" t="s">
        <v>69</v>
      </c>
      <c r="C4202" t="s">
        <v>70</v>
      </c>
      <c r="D4202">
        <v>755877260</v>
      </c>
      <c r="E4202" t="s">
        <v>33</v>
      </c>
      <c r="F4202" t="s">
        <v>45</v>
      </c>
      <c r="G4202" t="s">
        <v>19931</v>
      </c>
      <c r="H4202">
        <v>254793841451</v>
      </c>
      <c r="I4202">
        <v>254793841451</v>
      </c>
      <c r="J4202" t="s">
        <v>19932</v>
      </c>
      <c r="K4202" t="s">
        <v>36</v>
      </c>
      <c r="L4202" t="s">
        <v>1911</v>
      </c>
      <c r="M4202" t="s">
        <v>19933</v>
      </c>
      <c r="N4202" t="s">
        <v>16533</v>
      </c>
      <c r="O4202" s="70">
        <v>0.33333333333333331</v>
      </c>
      <c r="P4202" t="s">
        <v>45</v>
      </c>
      <c r="Q4202" t="s">
        <v>19796</v>
      </c>
      <c r="R4202" t="s">
        <v>22268</v>
      </c>
      <c r="T4202">
        <v>2411251751584</v>
      </c>
      <c r="U4202">
        <v>0</v>
      </c>
    </row>
    <row r="4203" spans="1:21">
      <c r="A4203" s="22">
        <v>45984</v>
      </c>
      <c r="B4203" t="s">
        <v>2734</v>
      </c>
      <c r="C4203" t="s">
        <v>70</v>
      </c>
      <c r="D4203">
        <v>755877260</v>
      </c>
      <c r="E4203" t="s">
        <v>33</v>
      </c>
      <c r="F4203" t="s">
        <v>45</v>
      </c>
      <c r="G4203" t="s">
        <v>17058</v>
      </c>
      <c r="H4203">
        <v>785181882</v>
      </c>
      <c r="I4203">
        <v>785181882</v>
      </c>
      <c r="J4203" t="s">
        <v>19934</v>
      </c>
      <c r="K4203" t="s">
        <v>36</v>
      </c>
      <c r="L4203" t="s">
        <v>3909</v>
      </c>
      <c r="M4203" t="s">
        <v>7246</v>
      </c>
      <c r="N4203" t="s">
        <v>16533</v>
      </c>
      <c r="O4203" s="70">
        <v>0.33333333333333331</v>
      </c>
      <c r="P4203" t="s">
        <v>45</v>
      </c>
      <c r="Q4203" t="s">
        <v>19796</v>
      </c>
      <c r="R4203" t="s">
        <v>22269</v>
      </c>
      <c r="T4203">
        <v>2411251751708</v>
      </c>
      <c r="U4203">
        <v>0</v>
      </c>
    </row>
    <row r="4204" spans="1:21">
      <c r="A4204" s="22">
        <v>45984</v>
      </c>
      <c r="B4204" t="s">
        <v>749</v>
      </c>
      <c r="C4204" t="s">
        <v>32</v>
      </c>
      <c r="D4204">
        <v>780225502</v>
      </c>
      <c r="E4204" t="s">
        <v>33</v>
      </c>
      <c r="F4204" t="s">
        <v>45</v>
      </c>
      <c r="G4204" t="s">
        <v>19935</v>
      </c>
      <c r="H4204">
        <v>714893296</v>
      </c>
      <c r="I4204">
        <v>714893296</v>
      </c>
      <c r="J4204" t="s">
        <v>19936</v>
      </c>
      <c r="K4204" t="s">
        <v>36</v>
      </c>
      <c r="L4204" t="s">
        <v>3910</v>
      </c>
      <c r="M4204" t="s">
        <v>16793</v>
      </c>
      <c r="N4204" t="s">
        <v>16533</v>
      </c>
      <c r="O4204" s="70">
        <v>0.33333333333333331</v>
      </c>
      <c r="P4204" t="s">
        <v>45</v>
      </c>
      <c r="Q4204" t="s">
        <v>19796</v>
      </c>
      <c r="R4204" t="s">
        <v>12082</v>
      </c>
      <c r="T4204">
        <v>2411251752243</v>
      </c>
      <c r="U4204">
        <v>0</v>
      </c>
    </row>
    <row r="4205" spans="1:21" hidden="1">
      <c r="A4205" s="22">
        <v>45984</v>
      </c>
      <c r="B4205" t="s">
        <v>4474</v>
      </c>
      <c r="C4205" t="s">
        <v>41</v>
      </c>
      <c r="D4205">
        <v>755316644</v>
      </c>
      <c r="E4205" t="s">
        <v>33</v>
      </c>
      <c r="F4205" t="s">
        <v>45</v>
      </c>
      <c r="G4205" t="s">
        <v>19937</v>
      </c>
      <c r="H4205">
        <v>794547050</v>
      </c>
      <c r="I4205">
        <v>794547050</v>
      </c>
      <c r="J4205" t="s">
        <v>19938</v>
      </c>
      <c r="K4205" t="s">
        <v>36</v>
      </c>
      <c r="L4205" t="s">
        <v>3959</v>
      </c>
      <c r="M4205" t="s">
        <v>19939</v>
      </c>
      <c r="N4205" t="s">
        <v>16533</v>
      </c>
      <c r="O4205" s="70">
        <v>0.625</v>
      </c>
      <c r="P4205" t="s">
        <v>45</v>
      </c>
      <c r="Q4205" t="s">
        <v>19796</v>
      </c>
      <c r="R4205" t="s">
        <v>12119</v>
      </c>
      <c r="T4205">
        <v>2411251751564</v>
      </c>
      <c r="U4205">
        <v>0</v>
      </c>
    </row>
    <row r="4206" spans="1:21">
      <c r="A4206" s="22">
        <v>45984</v>
      </c>
      <c r="B4206" t="s">
        <v>69</v>
      </c>
      <c r="C4206" t="s">
        <v>70</v>
      </c>
      <c r="D4206">
        <v>755877260</v>
      </c>
      <c r="E4206" t="s">
        <v>33</v>
      </c>
      <c r="F4206" t="s">
        <v>45</v>
      </c>
      <c r="G4206" t="s">
        <v>9327</v>
      </c>
      <c r="H4206">
        <v>254700335407</v>
      </c>
      <c r="I4206">
        <v>254700335407</v>
      </c>
      <c r="J4206" t="s">
        <v>19940</v>
      </c>
      <c r="K4206" t="s">
        <v>36</v>
      </c>
      <c r="L4206" t="s">
        <v>1911</v>
      </c>
      <c r="M4206" t="s">
        <v>18835</v>
      </c>
      <c r="N4206" t="s">
        <v>16533</v>
      </c>
      <c r="O4206" s="70">
        <v>0.33333333333333331</v>
      </c>
      <c r="P4206" t="s">
        <v>45</v>
      </c>
      <c r="Q4206" t="s">
        <v>19796</v>
      </c>
      <c r="R4206" t="s">
        <v>17514</v>
      </c>
      <c r="T4206">
        <v>2411251752215</v>
      </c>
      <c r="U4206">
        <v>0</v>
      </c>
    </row>
    <row r="4207" spans="1:21">
      <c r="A4207" s="22">
        <v>45984</v>
      </c>
      <c r="B4207" t="s">
        <v>749</v>
      </c>
      <c r="C4207" t="s">
        <v>32</v>
      </c>
      <c r="D4207">
        <v>780225502</v>
      </c>
      <c r="E4207" t="s">
        <v>33</v>
      </c>
      <c r="F4207" t="s">
        <v>45</v>
      </c>
      <c r="G4207" t="s">
        <v>19941</v>
      </c>
      <c r="H4207">
        <v>703418872</v>
      </c>
      <c r="I4207">
        <v>703418872</v>
      </c>
      <c r="J4207" t="s">
        <v>19942</v>
      </c>
      <c r="K4207" t="s">
        <v>36</v>
      </c>
      <c r="L4207" t="s">
        <v>3966</v>
      </c>
      <c r="M4207" t="s">
        <v>19943</v>
      </c>
      <c r="N4207" t="s">
        <v>16533</v>
      </c>
      <c r="O4207" s="70">
        <v>0.33333333333333331</v>
      </c>
      <c r="P4207" t="s">
        <v>45</v>
      </c>
      <c r="Q4207" t="s">
        <v>19796</v>
      </c>
      <c r="R4207" t="s">
        <v>12040</v>
      </c>
      <c r="T4207">
        <v>2411251751554</v>
      </c>
      <c r="U4207">
        <v>0</v>
      </c>
    </row>
    <row r="4208" spans="1:21">
      <c r="A4208" s="22">
        <v>45984</v>
      </c>
      <c r="B4208" t="s">
        <v>749</v>
      </c>
      <c r="C4208" t="s">
        <v>32</v>
      </c>
      <c r="D4208">
        <v>780225502</v>
      </c>
      <c r="E4208" t="s">
        <v>33</v>
      </c>
      <c r="F4208" t="s">
        <v>45</v>
      </c>
      <c r="G4208" t="s">
        <v>19944</v>
      </c>
      <c r="H4208">
        <v>717334456</v>
      </c>
      <c r="I4208">
        <v>717334456</v>
      </c>
      <c r="J4208" t="s">
        <v>19945</v>
      </c>
      <c r="K4208" t="s">
        <v>36</v>
      </c>
      <c r="L4208" t="s">
        <v>1196</v>
      </c>
      <c r="M4208" t="s">
        <v>19946</v>
      </c>
      <c r="N4208" t="s">
        <v>16533</v>
      </c>
      <c r="O4208" s="70">
        <v>0.33333333333333331</v>
      </c>
      <c r="P4208" t="s">
        <v>45</v>
      </c>
      <c r="Q4208" t="s">
        <v>19796</v>
      </c>
      <c r="R4208" t="s">
        <v>22270</v>
      </c>
      <c r="T4208">
        <v>2411251752005</v>
      </c>
      <c r="U4208">
        <v>0</v>
      </c>
    </row>
    <row r="4209" spans="1:21">
      <c r="A4209" s="22">
        <v>45984</v>
      </c>
      <c r="B4209" t="s">
        <v>69</v>
      </c>
      <c r="C4209" t="s">
        <v>70</v>
      </c>
      <c r="D4209">
        <v>755877260</v>
      </c>
      <c r="E4209" t="s">
        <v>33</v>
      </c>
      <c r="F4209" t="s">
        <v>45</v>
      </c>
      <c r="G4209" t="s">
        <v>2542</v>
      </c>
      <c r="H4209">
        <v>105060626</v>
      </c>
      <c r="I4209">
        <v>105060626</v>
      </c>
      <c r="J4209" t="s">
        <v>10670</v>
      </c>
      <c r="K4209" t="s">
        <v>36</v>
      </c>
      <c r="L4209" t="s">
        <v>1911</v>
      </c>
      <c r="M4209" t="s">
        <v>5187</v>
      </c>
      <c r="N4209" t="s">
        <v>16533</v>
      </c>
      <c r="O4209" s="70">
        <v>0.33333333333333331</v>
      </c>
      <c r="P4209" t="s">
        <v>45</v>
      </c>
      <c r="Q4209" t="s">
        <v>19796</v>
      </c>
      <c r="R4209" t="s">
        <v>17868</v>
      </c>
      <c r="T4209">
        <v>2411251751569</v>
      </c>
      <c r="U4209">
        <v>0</v>
      </c>
    </row>
    <row r="4210" spans="1:21">
      <c r="A4210" s="22">
        <v>45984</v>
      </c>
      <c r="B4210" t="s">
        <v>749</v>
      </c>
      <c r="C4210" t="s">
        <v>32</v>
      </c>
      <c r="D4210">
        <v>780225502</v>
      </c>
      <c r="E4210" t="s">
        <v>33</v>
      </c>
      <c r="F4210" t="s">
        <v>45</v>
      </c>
      <c r="G4210" t="s">
        <v>19947</v>
      </c>
      <c r="H4210">
        <v>798681316</v>
      </c>
      <c r="I4210">
        <v>798681316</v>
      </c>
      <c r="J4210" t="s">
        <v>19948</v>
      </c>
      <c r="K4210" t="s">
        <v>36</v>
      </c>
      <c r="L4210" t="s">
        <v>3943</v>
      </c>
      <c r="M4210" t="s">
        <v>1240</v>
      </c>
      <c r="N4210" t="s">
        <v>16533</v>
      </c>
      <c r="O4210" s="70">
        <v>0.33333333333333331</v>
      </c>
      <c r="P4210" t="s">
        <v>67</v>
      </c>
      <c r="Q4210" t="s">
        <v>19796</v>
      </c>
      <c r="R4210" t="s">
        <v>22271</v>
      </c>
      <c r="T4210">
        <v>0</v>
      </c>
      <c r="U4210" t="s">
        <v>4068</v>
      </c>
    </row>
    <row r="4211" spans="1:21">
      <c r="A4211" s="22">
        <v>45984</v>
      </c>
      <c r="B4211" t="s">
        <v>749</v>
      </c>
      <c r="C4211" t="s">
        <v>32</v>
      </c>
      <c r="D4211">
        <v>780225502</v>
      </c>
      <c r="E4211" t="s">
        <v>33</v>
      </c>
      <c r="F4211" t="s">
        <v>45</v>
      </c>
      <c r="G4211" t="s">
        <v>11565</v>
      </c>
      <c r="H4211">
        <v>718867204</v>
      </c>
      <c r="I4211">
        <v>718867204</v>
      </c>
      <c r="J4211" t="s">
        <v>9728</v>
      </c>
      <c r="K4211" t="s">
        <v>36</v>
      </c>
      <c r="L4211" t="s">
        <v>1911</v>
      </c>
      <c r="M4211" t="s">
        <v>19949</v>
      </c>
      <c r="N4211" t="s">
        <v>16533</v>
      </c>
      <c r="O4211" s="70">
        <v>0.33333333333333331</v>
      </c>
      <c r="P4211" t="s">
        <v>67</v>
      </c>
      <c r="Q4211" t="s">
        <v>19796</v>
      </c>
      <c r="R4211" t="s">
        <v>17819</v>
      </c>
      <c r="T4211">
        <v>0</v>
      </c>
      <c r="U4211">
        <v>0</v>
      </c>
    </row>
    <row r="4212" spans="1:21">
      <c r="A4212" s="22">
        <v>45984</v>
      </c>
      <c r="B4212" t="s">
        <v>749</v>
      </c>
      <c r="C4212" t="s">
        <v>32</v>
      </c>
      <c r="D4212">
        <v>780225502</v>
      </c>
      <c r="E4212" t="s">
        <v>33</v>
      </c>
      <c r="F4212" t="s">
        <v>45</v>
      </c>
      <c r="G4212" t="s">
        <v>19950</v>
      </c>
      <c r="H4212">
        <v>788163581</v>
      </c>
      <c r="I4212">
        <v>788163581</v>
      </c>
      <c r="J4212" t="s">
        <v>19951</v>
      </c>
      <c r="K4212" t="s">
        <v>36</v>
      </c>
      <c r="L4212" t="s">
        <v>1911</v>
      </c>
      <c r="M4212" t="s">
        <v>17542</v>
      </c>
      <c r="N4212" t="s">
        <v>16533</v>
      </c>
      <c r="O4212" s="70">
        <v>0.33333333333333331</v>
      </c>
      <c r="P4212" t="s">
        <v>4124</v>
      </c>
      <c r="Q4212" t="s">
        <v>19796</v>
      </c>
      <c r="R4212" t="s">
        <v>16657</v>
      </c>
      <c r="T4212" t="s">
        <v>22272</v>
      </c>
      <c r="U4212">
        <v>0</v>
      </c>
    </row>
    <row r="4213" spans="1:21">
      <c r="A4213" s="22">
        <v>45984</v>
      </c>
      <c r="B4213" t="s">
        <v>6238</v>
      </c>
      <c r="C4213" t="s">
        <v>32</v>
      </c>
      <c r="D4213">
        <v>780225502</v>
      </c>
      <c r="E4213" t="s">
        <v>33</v>
      </c>
      <c r="F4213" t="s">
        <v>45</v>
      </c>
      <c r="G4213" t="s">
        <v>19952</v>
      </c>
      <c r="H4213">
        <v>713883482</v>
      </c>
      <c r="I4213">
        <v>713883482</v>
      </c>
      <c r="J4213" t="s">
        <v>19953</v>
      </c>
      <c r="K4213" t="s">
        <v>36</v>
      </c>
      <c r="L4213" t="s">
        <v>3918</v>
      </c>
      <c r="M4213" t="s">
        <v>19954</v>
      </c>
      <c r="N4213" t="s">
        <v>16533</v>
      </c>
      <c r="O4213" s="70">
        <v>0.33333333333333331</v>
      </c>
      <c r="P4213" t="s">
        <v>45</v>
      </c>
      <c r="Q4213" t="s">
        <v>19796</v>
      </c>
      <c r="R4213" s="72">
        <v>0.53055555555555556</v>
      </c>
      <c r="T4213">
        <v>2411251752245</v>
      </c>
      <c r="U4213">
        <v>0</v>
      </c>
    </row>
    <row r="4214" spans="1:21">
      <c r="A4214" s="22">
        <v>45984</v>
      </c>
      <c r="B4214" t="s">
        <v>11806</v>
      </c>
      <c r="C4214" t="s">
        <v>1130</v>
      </c>
      <c r="D4214">
        <v>788224017</v>
      </c>
      <c r="E4214" t="s">
        <v>33</v>
      </c>
      <c r="F4214" t="s">
        <v>45</v>
      </c>
      <c r="G4214" t="s">
        <v>19955</v>
      </c>
      <c r="H4214">
        <v>736041805</v>
      </c>
      <c r="I4214">
        <v>726019330</v>
      </c>
      <c r="J4214" t="s">
        <v>19956</v>
      </c>
      <c r="K4214" t="s">
        <v>36</v>
      </c>
      <c r="L4214" t="s">
        <v>1878</v>
      </c>
      <c r="M4214" t="s">
        <v>11744</v>
      </c>
      <c r="N4214" t="s">
        <v>16533</v>
      </c>
      <c r="O4214" s="70">
        <v>0.33333333333333331</v>
      </c>
      <c r="P4214" t="s">
        <v>45</v>
      </c>
      <c r="Q4214" t="s">
        <v>19796</v>
      </c>
      <c r="R4214" s="72">
        <v>0.3611111111111111</v>
      </c>
      <c r="T4214">
        <v>2411251751568</v>
      </c>
      <c r="U4214">
        <v>0</v>
      </c>
    </row>
    <row r="4215" spans="1:21">
      <c r="A4215" s="22">
        <v>45984</v>
      </c>
      <c r="B4215" t="s">
        <v>69</v>
      </c>
      <c r="C4215" t="s">
        <v>70</v>
      </c>
      <c r="D4215">
        <v>755877260</v>
      </c>
      <c r="E4215" t="s">
        <v>33</v>
      </c>
      <c r="F4215" t="s">
        <v>45</v>
      </c>
      <c r="G4215" t="s">
        <v>4481</v>
      </c>
      <c r="H4215">
        <v>704510911</v>
      </c>
      <c r="I4215">
        <v>704510911</v>
      </c>
      <c r="J4215" t="s">
        <v>19957</v>
      </c>
      <c r="K4215" t="s">
        <v>36</v>
      </c>
      <c r="L4215" t="s">
        <v>1911</v>
      </c>
      <c r="M4215" t="s">
        <v>4598</v>
      </c>
      <c r="N4215" t="s">
        <v>16533</v>
      </c>
      <c r="O4215" s="70">
        <v>0.33333333333333331</v>
      </c>
      <c r="P4215" t="s">
        <v>45</v>
      </c>
      <c r="Q4215" t="s">
        <v>19796</v>
      </c>
      <c r="R4215" s="72">
        <v>0.375</v>
      </c>
      <c r="T4215">
        <v>2411251752990</v>
      </c>
      <c r="U4215">
        <v>0</v>
      </c>
    </row>
    <row r="4216" spans="1:21">
      <c r="A4216" s="22">
        <v>45984</v>
      </c>
      <c r="B4216" t="s">
        <v>69</v>
      </c>
      <c r="C4216" t="s">
        <v>70</v>
      </c>
      <c r="D4216">
        <v>755877260</v>
      </c>
      <c r="E4216" t="s">
        <v>33</v>
      </c>
      <c r="F4216" t="s">
        <v>45</v>
      </c>
      <c r="G4216" t="s">
        <v>10100</v>
      </c>
      <c r="H4216">
        <v>113519632</v>
      </c>
      <c r="I4216">
        <v>113519632</v>
      </c>
      <c r="J4216" t="s">
        <v>19958</v>
      </c>
      <c r="K4216" t="s">
        <v>36</v>
      </c>
      <c r="L4216" t="s">
        <v>1911</v>
      </c>
      <c r="M4216" t="s">
        <v>19959</v>
      </c>
      <c r="N4216" t="s">
        <v>16533</v>
      </c>
      <c r="O4216" s="70">
        <v>0.33333333333333331</v>
      </c>
      <c r="P4216" t="s">
        <v>45</v>
      </c>
      <c r="Q4216" t="s">
        <v>19796</v>
      </c>
      <c r="R4216" s="72">
        <v>0.35625000000000001</v>
      </c>
      <c r="T4216">
        <v>2411251751835</v>
      </c>
      <c r="U4216">
        <v>0</v>
      </c>
    </row>
    <row r="4217" spans="1:21">
      <c r="A4217" s="22">
        <v>45984</v>
      </c>
      <c r="B4217" t="s">
        <v>69</v>
      </c>
      <c r="C4217" t="s">
        <v>70</v>
      </c>
      <c r="D4217">
        <v>755877260</v>
      </c>
      <c r="E4217" t="s">
        <v>33</v>
      </c>
      <c r="F4217" t="s">
        <v>45</v>
      </c>
      <c r="G4217" t="s">
        <v>19960</v>
      </c>
      <c r="H4217">
        <v>719813010</v>
      </c>
      <c r="I4217">
        <v>719813010</v>
      </c>
      <c r="J4217" t="s">
        <v>19961</v>
      </c>
      <c r="K4217" t="s">
        <v>36</v>
      </c>
      <c r="L4217" t="s">
        <v>1911</v>
      </c>
      <c r="M4217" t="s">
        <v>6059</v>
      </c>
      <c r="N4217" t="s">
        <v>16533</v>
      </c>
      <c r="O4217" s="70">
        <v>0.33333333333333331</v>
      </c>
      <c r="P4217" t="s">
        <v>45</v>
      </c>
      <c r="Q4217" t="s">
        <v>19796</v>
      </c>
      <c r="R4217" t="s">
        <v>16812</v>
      </c>
      <c r="T4217">
        <v>2411251752139</v>
      </c>
      <c r="U4217">
        <v>0</v>
      </c>
    </row>
    <row r="4218" spans="1:21" hidden="1">
      <c r="A4218" s="22">
        <v>45984</v>
      </c>
      <c r="B4218" t="s">
        <v>9490</v>
      </c>
      <c r="C4218" t="s">
        <v>41</v>
      </c>
      <c r="D4218">
        <v>782244288</v>
      </c>
      <c r="E4218" t="s">
        <v>33</v>
      </c>
      <c r="F4218" t="s">
        <v>3886</v>
      </c>
      <c r="G4218" t="s">
        <v>19962</v>
      </c>
      <c r="H4218">
        <v>254739104415</v>
      </c>
      <c r="I4218">
        <v>254739104415</v>
      </c>
      <c r="J4218" t="s">
        <v>4478</v>
      </c>
      <c r="K4218" t="s">
        <v>36</v>
      </c>
      <c r="L4218" t="s">
        <v>1196</v>
      </c>
      <c r="M4218" t="s">
        <v>19963</v>
      </c>
      <c r="N4218" t="s">
        <v>16641</v>
      </c>
      <c r="O4218" s="70">
        <v>0.41666666666666669</v>
      </c>
      <c r="P4218" t="s">
        <v>3886</v>
      </c>
      <c r="R4218"/>
      <c r="U4218"/>
    </row>
    <row r="4219" spans="1:21">
      <c r="A4219" s="22">
        <v>45984</v>
      </c>
      <c r="B4219" t="s">
        <v>9197</v>
      </c>
      <c r="C4219" t="s">
        <v>1174</v>
      </c>
      <c r="D4219">
        <v>103338340</v>
      </c>
      <c r="E4219" t="s">
        <v>33</v>
      </c>
      <c r="F4219" t="s">
        <v>45</v>
      </c>
      <c r="G4219" t="s">
        <v>19964</v>
      </c>
      <c r="H4219">
        <v>745015347</v>
      </c>
      <c r="I4219">
        <v>745015347</v>
      </c>
      <c r="J4219" t="s">
        <v>19965</v>
      </c>
      <c r="K4219" t="s">
        <v>36</v>
      </c>
      <c r="L4219" t="s">
        <v>3896</v>
      </c>
      <c r="M4219" t="s">
        <v>10277</v>
      </c>
      <c r="N4219" t="s">
        <v>16533</v>
      </c>
      <c r="O4219" s="70">
        <v>0.75</v>
      </c>
      <c r="P4219" t="s">
        <v>67</v>
      </c>
      <c r="Q4219" t="s">
        <v>19796</v>
      </c>
      <c r="R4219" t="s">
        <v>12289</v>
      </c>
      <c r="T4219" t="s">
        <v>22273</v>
      </c>
      <c r="U4219" t="s">
        <v>114</v>
      </c>
    </row>
    <row r="4220" spans="1:21">
      <c r="A4220" s="22">
        <v>45984</v>
      </c>
      <c r="B4220" t="s">
        <v>9197</v>
      </c>
      <c r="C4220" t="s">
        <v>1174</v>
      </c>
      <c r="D4220">
        <v>103338340</v>
      </c>
      <c r="E4220" t="s">
        <v>33</v>
      </c>
      <c r="F4220" t="s">
        <v>45</v>
      </c>
      <c r="G4220" t="s">
        <v>216</v>
      </c>
      <c r="H4220">
        <v>723249748</v>
      </c>
      <c r="I4220">
        <v>723249748</v>
      </c>
      <c r="J4220" t="s">
        <v>19966</v>
      </c>
      <c r="K4220" t="s">
        <v>36</v>
      </c>
      <c r="L4220" t="s">
        <v>3896</v>
      </c>
      <c r="M4220" t="s">
        <v>7665</v>
      </c>
      <c r="N4220" t="s">
        <v>16536</v>
      </c>
      <c r="O4220" s="70">
        <v>0.75</v>
      </c>
      <c r="P4220" t="s">
        <v>45</v>
      </c>
      <c r="Q4220" t="s">
        <v>19796</v>
      </c>
      <c r="R4220" t="s">
        <v>12055</v>
      </c>
      <c r="T4220">
        <v>2411251752191</v>
      </c>
      <c r="U4220">
        <v>0</v>
      </c>
    </row>
    <row r="4221" spans="1:21" hidden="1">
      <c r="A4221" s="22">
        <v>45984</v>
      </c>
      <c r="B4221" t="s">
        <v>9490</v>
      </c>
      <c r="C4221" t="s">
        <v>41</v>
      </c>
      <c r="D4221">
        <v>782244288</v>
      </c>
      <c r="E4221" t="s">
        <v>33</v>
      </c>
      <c r="F4221" t="s">
        <v>3886</v>
      </c>
      <c r="G4221" t="s">
        <v>19967</v>
      </c>
      <c r="H4221">
        <v>799261133</v>
      </c>
      <c r="I4221">
        <v>799261133</v>
      </c>
      <c r="J4221" t="s">
        <v>4478</v>
      </c>
      <c r="K4221" t="s">
        <v>36</v>
      </c>
      <c r="L4221" t="s">
        <v>1196</v>
      </c>
      <c r="M4221" t="s">
        <v>19968</v>
      </c>
      <c r="N4221" t="s">
        <v>16641</v>
      </c>
      <c r="O4221" s="70">
        <v>0.58333333333333337</v>
      </c>
      <c r="P4221" t="s">
        <v>3886</v>
      </c>
      <c r="R4221"/>
      <c r="U4221"/>
    </row>
    <row r="4222" spans="1:21" hidden="1">
      <c r="A4222" s="22">
        <v>45984</v>
      </c>
      <c r="B4222" t="s">
        <v>1690</v>
      </c>
      <c r="C4222" t="s">
        <v>41</v>
      </c>
      <c r="D4222">
        <v>784289098</v>
      </c>
      <c r="E4222" t="s">
        <v>33</v>
      </c>
      <c r="F4222" t="s">
        <v>3886</v>
      </c>
      <c r="G4222" t="s">
        <v>19969</v>
      </c>
      <c r="H4222">
        <v>786324580</v>
      </c>
      <c r="I4222">
        <v>786324580</v>
      </c>
      <c r="J4222" t="s">
        <v>19970</v>
      </c>
      <c r="K4222" t="s">
        <v>36</v>
      </c>
      <c r="L4222" t="s">
        <v>3896</v>
      </c>
      <c r="M4222" t="s">
        <v>19787</v>
      </c>
      <c r="N4222" t="s">
        <v>16583</v>
      </c>
      <c r="O4222" s="70">
        <v>0.41666666666666669</v>
      </c>
      <c r="P4222" t="s">
        <v>3886</v>
      </c>
      <c r="R4222"/>
      <c r="U4222"/>
    </row>
    <row r="4223" spans="1:21" hidden="1">
      <c r="A4223" s="22">
        <v>45984</v>
      </c>
      <c r="B4223" t="s">
        <v>1690</v>
      </c>
      <c r="C4223" t="s">
        <v>41</v>
      </c>
      <c r="D4223">
        <v>784289098</v>
      </c>
      <c r="E4223" t="s">
        <v>33</v>
      </c>
      <c r="F4223" t="s">
        <v>3886</v>
      </c>
      <c r="G4223" t="s">
        <v>19971</v>
      </c>
      <c r="H4223">
        <v>786322258</v>
      </c>
      <c r="I4223">
        <v>786322258</v>
      </c>
      <c r="J4223" t="s">
        <v>19972</v>
      </c>
      <c r="K4223" t="s">
        <v>36</v>
      </c>
      <c r="L4223" t="s">
        <v>3896</v>
      </c>
      <c r="M4223" t="s">
        <v>1227</v>
      </c>
      <c r="N4223" s="22">
        <v>45942</v>
      </c>
      <c r="O4223" s="70">
        <v>0.375</v>
      </c>
      <c r="P4223" t="s">
        <v>3886</v>
      </c>
      <c r="R4223"/>
      <c r="U4223"/>
    </row>
    <row r="4224" spans="1:21" hidden="1">
      <c r="A4224" s="22">
        <v>45984</v>
      </c>
      <c r="B4224" t="s">
        <v>1690</v>
      </c>
      <c r="C4224" t="s">
        <v>41</v>
      </c>
      <c r="D4224">
        <v>784289098</v>
      </c>
      <c r="E4224" t="s">
        <v>33</v>
      </c>
      <c r="F4224" t="s">
        <v>3886</v>
      </c>
      <c r="G4224" t="s">
        <v>19973</v>
      </c>
      <c r="H4224">
        <v>735458453</v>
      </c>
      <c r="I4224">
        <v>735458453</v>
      </c>
      <c r="J4224" t="s">
        <v>19974</v>
      </c>
      <c r="K4224" t="s">
        <v>36</v>
      </c>
      <c r="L4224" t="s">
        <v>3896</v>
      </c>
      <c r="M4224" t="s">
        <v>978</v>
      </c>
      <c r="N4224" s="22">
        <v>45700</v>
      </c>
      <c r="O4224" s="70">
        <v>0.375</v>
      </c>
      <c r="P4224" t="s">
        <v>3886</v>
      </c>
      <c r="R4224"/>
      <c r="U4224"/>
    </row>
    <row r="4225" spans="1:21" hidden="1">
      <c r="A4225" s="22">
        <v>45984</v>
      </c>
      <c r="B4225" t="s">
        <v>1690</v>
      </c>
      <c r="C4225" t="s">
        <v>41</v>
      </c>
      <c r="D4225">
        <v>784289098</v>
      </c>
      <c r="E4225" t="s">
        <v>33</v>
      </c>
      <c r="F4225" t="s">
        <v>3886</v>
      </c>
      <c r="G4225" t="s">
        <v>19975</v>
      </c>
      <c r="H4225">
        <v>755842586</v>
      </c>
      <c r="I4225">
        <v>755842586</v>
      </c>
      <c r="J4225" t="s">
        <v>19976</v>
      </c>
      <c r="K4225" t="s">
        <v>36</v>
      </c>
      <c r="L4225" t="s">
        <v>3896</v>
      </c>
      <c r="M4225" t="s">
        <v>567</v>
      </c>
      <c r="N4225" s="22">
        <v>45759</v>
      </c>
      <c r="O4225" s="70">
        <v>0.375</v>
      </c>
      <c r="P4225" t="s">
        <v>3886</v>
      </c>
      <c r="R4225"/>
      <c r="U4225"/>
    </row>
    <row r="4226" spans="1:21" hidden="1">
      <c r="A4226" s="22">
        <v>45985</v>
      </c>
      <c r="B4226" t="s">
        <v>8154</v>
      </c>
      <c r="C4226" t="s">
        <v>41</v>
      </c>
      <c r="D4226">
        <v>254101827068</v>
      </c>
      <c r="E4226" t="s">
        <v>33</v>
      </c>
      <c r="F4226" t="s">
        <v>45</v>
      </c>
      <c r="G4226" t="s">
        <v>19977</v>
      </c>
      <c r="H4226">
        <v>254748398059</v>
      </c>
      <c r="I4226">
        <v>254748398059</v>
      </c>
      <c r="J4226" t="s">
        <v>11057</v>
      </c>
      <c r="K4226" t="s">
        <v>36</v>
      </c>
      <c r="L4226" t="s">
        <v>1196</v>
      </c>
      <c r="M4226" t="s">
        <v>19978</v>
      </c>
      <c r="N4226" t="s">
        <v>16536</v>
      </c>
      <c r="O4226" s="70">
        <v>0.5</v>
      </c>
      <c r="P4226" t="s">
        <v>45</v>
      </c>
      <c r="Q4226" t="s">
        <v>19796</v>
      </c>
      <c r="R4226" t="s">
        <v>12056</v>
      </c>
      <c r="T4226">
        <v>2411251752220</v>
      </c>
      <c r="U4226">
        <v>0</v>
      </c>
    </row>
    <row r="4227" spans="1:21" hidden="1">
      <c r="A4227" s="22">
        <v>45985</v>
      </c>
      <c r="B4227" t="s">
        <v>7545</v>
      </c>
      <c r="C4227" t="s">
        <v>41</v>
      </c>
      <c r="D4227">
        <v>785064773</v>
      </c>
      <c r="E4227" t="s">
        <v>33</v>
      </c>
      <c r="F4227" t="s">
        <v>45</v>
      </c>
      <c r="G4227" t="s">
        <v>19979</v>
      </c>
      <c r="I4227">
        <v>113077436</v>
      </c>
      <c r="J4227" t="s">
        <v>19980</v>
      </c>
      <c r="K4227" t="s">
        <v>36</v>
      </c>
      <c r="L4227" t="s">
        <v>1884</v>
      </c>
      <c r="M4227" t="s">
        <v>19981</v>
      </c>
      <c r="N4227" t="s">
        <v>16536</v>
      </c>
      <c r="O4227" s="70">
        <v>0.5</v>
      </c>
      <c r="P4227" t="s">
        <v>45</v>
      </c>
      <c r="Q4227" t="s">
        <v>19796</v>
      </c>
      <c r="R4227" s="72">
        <v>0.37361111111111112</v>
      </c>
      <c r="T4227">
        <v>2411251751603</v>
      </c>
      <c r="U4227">
        <v>0</v>
      </c>
    </row>
    <row r="4228" spans="1:21" hidden="1">
      <c r="A4228" s="22">
        <v>45985</v>
      </c>
      <c r="B4228" t="s">
        <v>3026</v>
      </c>
      <c r="C4228" t="s">
        <v>41</v>
      </c>
      <c r="D4228">
        <v>108626602</v>
      </c>
      <c r="E4228" t="s">
        <v>33</v>
      </c>
      <c r="F4228" t="s">
        <v>45</v>
      </c>
      <c r="G4228" t="s">
        <v>19982</v>
      </c>
      <c r="H4228">
        <v>735596313</v>
      </c>
      <c r="I4228">
        <v>735596313</v>
      </c>
      <c r="J4228" t="s">
        <v>19983</v>
      </c>
      <c r="K4228" t="s">
        <v>36</v>
      </c>
      <c r="L4228" t="s">
        <v>3896</v>
      </c>
      <c r="M4228" t="s">
        <v>19984</v>
      </c>
      <c r="N4228" t="s">
        <v>16533</v>
      </c>
      <c r="O4228" s="70">
        <v>0.45833333333333331</v>
      </c>
      <c r="P4228" t="s">
        <v>45</v>
      </c>
      <c r="Q4228" t="s">
        <v>19796</v>
      </c>
      <c r="R4228" t="s">
        <v>12290</v>
      </c>
      <c r="T4228">
        <v>2411251751581</v>
      </c>
      <c r="U4228">
        <v>0</v>
      </c>
    </row>
    <row r="4229" spans="1:21" hidden="1">
      <c r="A4229" s="22">
        <v>45985</v>
      </c>
      <c r="B4229" t="s">
        <v>1690</v>
      </c>
      <c r="C4229" t="s">
        <v>41</v>
      </c>
      <c r="D4229">
        <v>784289098</v>
      </c>
      <c r="E4229" t="s">
        <v>33</v>
      </c>
      <c r="F4229" t="s">
        <v>3886</v>
      </c>
      <c r="G4229" t="s">
        <v>19985</v>
      </c>
      <c r="H4229">
        <v>746241142</v>
      </c>
      <c r="I4229">
        <v>746241142</v>
      </c>
      <c r="J4229" t="s">
        <v>19986</v>
      </c>
      <c r="K4229" t="s">
        <v>36</v>
      </c>
      <c r="L4229" t="s">
        <v>3896</v>
      </c>
      <c r="M4229" t="s">
        <v>8208</v>
      </c>
      <c r="N4229" t="s">
        <v>16533</v>
      </c>
      <c r="O4229" s="70">
        <v>0.375</v>
      </c>
      <c r="P4229" t="s">
        <v>3886</v>
      </c>
      <c r="R4229"/>
      <c r="U4229"/>
    </row>
    <row r="4230" spans="1:21" hidden="1">
      <c r="A4230" s="22">
        <v>45985</v>
      </c>
      <c r="B4230" t="s">
        <v>1690</v>
      </c>
      <c r="C4230" t="s">
        <v>41</v>
      </c>
      <c r="D4230">
        <v>784289098</v>
      </c>
      <c r="E4230" t="s">
        <v>33</v>
      </c>
      <c r="F4230" t="s">
        <v>3886</v>
      </c>
      <c r="G4230" t="s">
        <v>19987</v>
      </c>
      <c r="H4230">
        <v>736247566</v>
      </c>
      <c r="I4230">
        <v>736247566</v>
      </c>
      <c r="J4230" t="s">
        <v>19988</v>
      </c>
      <c r="K4230" t="s">
        <v>36</v>
      </c>
      <c r="L4230" t="s">
        <v>3896</v>
      </c>
      <c r="M4230" t="s">
        <v>2250</v>
      </c>
      <c r="N4230" t="s">
        <v>16533</v>
      </c>
      <c r="O4230" s="70">
        <v>0.33333333333333331</v>
      </c>
      <c r="P4230" t="s">
        <v>3886</v>
      </c>
      <c r="R4230"/>
      <c r="U4230"/>
    </row>
    <row r="4231" spans="1:21" hidden="1">
      <c r="A4231" s="22">
        <v>45985.339569999996</v>
      </c>
      <c r="B4231" t="s">
        <v>1690</v>
      </c>
      <c r="C4231" t="s">
        <v>41</v>
      </c>
      <c r="D4231">
        <v>784289098</v>
      </c>
      <c r="E4231" t="s">
        <v>33</v>
      </c>
      <c r="F4231" t="s">
        <v>3886</v>
      </c>
      <c r="G4231" t="s">
        <v>19990</v>
      </c>
      <c r="H4231">
        <v>756338217</v>
      </c>
      <c r="I4231">
        <v>756338217</v>
      </c>
      <c r="J4231" t="s">
        <v>19991</v>
      </c>
      <c r="K4231" t="s">
        <v>36</v>
      </c>
      <c r="L4231" t="s">
        <v>3896</v>
      </c>
      <c r="M4231" t="s">
        <v>83</v>
      </c>
      <c r="N4231" t="s">
        <v>16628</v>
      </c>
      <c r="O4231" s="70">
        <v>0.33333333333333331</v>
      </c>
      <c r="P4231" t="s">
        <v>3886</v>
      </c>
      <c r="R4231"/>
      <c r="U4231"/>
    </row>
    <row r="4232" spans="1:21" hidden="1">
      <c r="A4232" s="22">
        <v>45985.341330000003</v>
      </c>
      <c r="B4232" t="s">
        <v>1690</v>
      </c>
      <c r="C4232" t="s">
        <v>41</v>
      </c>
      <c r="D4232">
        <v>784289098</v>
      </c>
      <c r="E4232" t="s">
        <v>33</v>
      </c>
      <c r="F4232" t="s">
        <v>3886</v>
      </c>
      <c r="G4232" t="s">
        <v>16722</v>
      </c>
      <c r="H4232">
        <v>742863369</v>
      </c>
      <c r="I4232">
        <v>742863369</v>
      </c>
      <c r="J4232" t="s">
        <v>19992</v>
      </c>
      <c r="K4232" t="s">
        <v>36</v>
      </c>
      <c r="L4232" t="s">
        <v>3896</v>
      </c>
      <c r="M4232" t="s">
        <v>19993</v>
      </c>
      <c r="N4232" s="22">
        <v>45700</v>
      </c>
      <c r="O4232" s="70">
        <v>0.33333333333333331</v>
      </c>
      <c r="P4232" t="s">
        <v>3886</v>
      </c>
      <c r="R4232"/>
      <c r="U4232"/>
    </row>
    <row r="4233" spans="1:21" hidden="1">
      <c r="A4233" s="22">
        <v>45985.344429999997</v>
      </c>
      <c r="B4233" t="s">
        <v>3580</v>
      </c>
      <c r="C4233" t="s">
        <v>5732</v>
      </c>
      <c r="D4233">
        <v>254739662010</v>
      </c>
      <c r="E4233" t="s">
        <v>33</v>
      </c>
      <c r="F4233" t="s">
        <v>45</v>
      </c>
      <c r="G4233" t="s">
        <v>22274</v>
      </c>
      <c r="H4233">
        <v>254752072181</v>
      </c>
      <c r="I4233">
        <v>254717204041</v>
      </c>
      <c r="J4233" t="s">
        <v>22275</v>
      </c>
      <c r="K4233" t="s">
        <v>36</v>
      </c>
      <c r="L4233" t="s">
        <v>3910</v>
      </c>
      <c r="M4233" t="s">
        <v>22276</v>
      </c>
      <c r="N4233" t="s">
        <v>16536</v>
      </c>
      <c r="O4233" s="70">
        <v>0.375</v>
      </c>
      <c r="P4233" t="s">
        <v>45</v>
      </c>
      <c r="Q4233" t="s">
        <v>19796</v>
      </c>
      <c r="R4233" t="s">
        <v>12029</v>
      </c>
      <c r="T4233">
        <v>2411251752042</v>
      </c>
      <c r="U4233">
        <v>0</v>
      </c>
    </row>
    <row r="4234" spans="1:21" hidden="1">
      <c r="A4234" s="22">
        <v>45985.345560000002</v>
      </c>
      <c r="B4234" t="s">
        <v>205</v>
      </c>
      <c r="C4234" t="s">
        <v>41</v>
      </c>
      <c r="D4234">
        <v>736418479</v>
      </c>
      <c r="E4234" t="s">
        <v>33</v>
      </c>
      <c r="F4234" t="s">
        <v>45</v>
      </c>
      <c r="G4234" t="s">
        <v>5302</v>
      </c>
      <c r="I4234">
        <v>708703028</v>
      </c>
      <c r="J4234" t="s">
        <v>18316</v>
      </c>
      <c r="K4234" t="s">
        <v>36</v>
      </c>
      <c r="L4234" t="s">
        <v>3943</v>
      </c>
      <c r="M4234" t="s">
        <v>22277</v>
      </c>
      <c r="N4234" t="s">
        <v>16533</v>
      </c>
      <c r="O4234" s="70">
        <v>0.41666666666666669</v>
      </c>
      <c r="P4234" t="s">
        <v>67</v>
      </c>
      <c r="Q4234" t="s">
        <v>19796</v>
      </c>
      <c r="R4234" t="s">
        <v>17514</v>
      </c>
      <c r="T4234">
        <v>0</v>
      </c>
      <c r="U4234" t="s">
        <v>4068</v>
      </c>
    </row>
    <row r="4235" spans="1:21" hidden="1">
      <c r="A4235" s="22">
        <v>45985.346559999998</v>
      </c>
      <c r="B4235" t="s">
        <v>282</v>
      </c>
      <c r="C4235" t="s">
        <v>41</v>
      </c>
      <c r="D4235">
        <v>100822172</v>
      </c>
      <c r="E4235" t="s">
        <v>33</v>
      </c>
      <c r="F4235" t="s">
        <v>45</v>
      </c>
      <c r="G4235" t="s">
        <v>22278</v>
      </c>
      <c r="I4235">
        <v>117253287</v>
      </c>
      <c r="J4235" t="s">
        <v>22279</v>
      </c>
      <c r="K4235" t="s">
        <v>36</v>
      </c>
      <c r="L4235" t="s">
        <v>3966</v>
      </c>
      <c r="M4235" t="s">
        <v>22280</v>
      </c>
      <c r="N4235" t="s">
        <v>15405</v>
      </c>
      <c r="O4235" s="70">
        <v>0.41666666666666669</v>
      </c>
      <c r="P4235" t="s">
        <v>67</v>
      </c>
      <c r="Q4235" t="s">
        <v>19796</v>
      </c>
      <c r="R4235" t="s">
        <v>12323</v>
      </c>
      <c r="T4235">
        <v>0</v>
      </c>
      <c r="U4235" t="s">
        <v>114</v>
      </c>
    </row>
    <row r="4236" spans="1:21" hidden="1">
      <c r="A4236" s="22">
        <v>45985.347179999997</v>
      </c>
      <c r="B4236" t="s">
        <v>1599</v>
      </c>
      <c r="C4236" t="s">
        <v>41</v>
      </c>
      <c r="D4236">
        <v>782765791</v>
      </c>
      <c r="E4236" t="s">
        <v>33</v>
      </c>
      <c r="F4236" t="s">
        <v>45</v>
      </c>
      <c r="G4236" t="s">
        <v>22281</v>
      </c>
      <c r="H4236">
        <v>739400922</v>
      </c>
      <c r="I4236">
        <v>713054321</v>
      </c>
      <c r="J4236" t="s">
        <v>22282</v>
      </c>
      <c r="K4236" t="s">
        <v>36</v>
      </c>
      <c r="L4236" t="s">
        <v>1911</v>
      </c>
      <c r="M4236" t="s">
        <v>22283</v>
      </c>
      <c r="N4236" t="s">
        <v>16533</v>
      </c>
      <c r="O4236" s="70">
        <v>0.41666666666666669</v>
      </c>
      <c r="P4236" t="s">
        <v>45</v>
      </c>
      <c r="Q4236" t="s">
        <v>19796</v>
      </c>
      <c r="R4236" t="s">
        <v>17221</v>
      </c>
      <c r="T4236">
        <v>2411251751896</v>
      </c>
      <c r="U4236">
        <v>0</v>
      </c>
    </row>
    <row r="4237" spans="1:21">
      <c r="A4237" s="22">
        <v>45985.347950000003</v>
      </c>
      <c r="B4237" t="s">
        <v>9197</v>
      </c>
      <c r="C4237" t="s">
        <v>1174</v>
      </c>
      <c r="D4237">
        <v>103338340</v>
      </c>
      <c r="E4237" t="s">
        <v>33</v>
      </c>
      <c r="F4237" t="s">
        <v>45</v>
      </c>
      <c r="G4237" t="s">
        <v>9449</v>
      </c>
      <c r="H4237">
        <v>254781257651</v>
      </c>
      <c r="I4237">
        <v>254781257651</v>
      </c>
      <c r="J4237" t="s">
        <v>22284</v>
      </c>
      <c r="K4237" t="s">
        <v>36</v>
      </c>
      <c r="L4237" t="s">
        <v>3896</v>
      </c>
      <c r="M4237" t="s">
        <v>10277</v>
      </c>
      <c r="N4237" t="s">
        <v>16536</v>
      </c>
      <c r="O4237" s="70">
        <v>0.625</v>
      </c>
      <c r="P4237" t="s">
        <v>45</v>
      </c>
      <c r="Q4237" t="s">
        <v>19796</v>
      </c>
      <c r="R4237" t="s">
        <v>17825</v>
      </c>
      <c r="T4237">
        <v>2411251751945</v>
      </c>
      <c r="U4237">
        <v>0</v>
      </c>
    </row>
    <row r="4238" spans="1:21">
      <c r="A4238" s="22">
        <v>45985.360370000002</v>
      </c>
      <c r="B4238" t="s">
        <v>6716</v>
      </c>
      <c r="C4238" t="s">
        <v>1107</v>
      </c>
      <c r="D4238">
        <v>762054008</v>
      </c>
      <c r="E4238" t="s">
        <v>33</v>
      </c>
      <c r="F4238" t="s">
        <v>45</v>
      </c>
      <c r="G4238" t="s">
        <v>8726</v>
      </c>
      <c r="H4238">
        <v>788454087</v>
      </c>
      <c r="I4238">
        <v>721520248</v>
      </c>
      <c r="J4238" t="s">
        <v>22285</v>
      </c>
      <c r="K4238" t="s">
        <v>36</v>
      </c>
      <c r="L4238" t="s">
        <v>3945</v>
      </c>
      <c r="M4238" t="s">
        <v>1231</v>
      </c>
      <c r="N4238" t="s">
        <v>16533</v>
      </c>
      <c r="O4238" s="70">
        <v>0.5</v>
      </c>
      <c r="P4238" t="s">
        <v>45</v>
      </c>
      <c r="Q4238" t="s">
        <v>19796</v>
      </c>
      <c r="R4238" t="s">
        <v>16753</v>
      </c>
      <c r="T4238">
        <v>2411251752001</v>
      </c>
      <c r="U4238">
        <v>0</v>
      </c>
    </row>
    <row r="4239" spans="1:21" hidden="1">
      <c r="A4239" s="22">
        <v>45985.360509999999</v>
      </c>
      <c r="B4239" t="s">
        <v>4381</v>
      </c>
      <c r="C4239" t="s">
        <v>41</v>
      </c>
      <c r="D4239">
        <v>788401220</v>
      </c>
      <c r="E4239" t="s">
        <v>33</v>
      </c>
      <c r="F4239" t="s">
        <v>45</v>
      </c>
      <c r="G4239" t="s">
        <v>22286</v>
      </c>
      <c r="H4239">
        <v>786383883</v>
      </c>
      <c r="I4239">
        <v>720150304</v>
      </c>
      <c r="J4239" t="s">
        <v>22287</v>
      </c>
      <c r="K4239" t="s">
        <v>36</v>
      </c>
      <c r="L4239" t="s">
        <v>4384</v>
      </c>
      <c r="M4239" t="s">
        <v>22288</v>
      </c>
      <c r="N4239" t="s">
        <v>16533</v>
      </c>
      <c r="O4239" s="70">
        <v>0.5</v>
      </c>
      <c r="P4239" t="s">
        <v>45</v>
      </c>
      <c r="Q4239" t="s">
        <v>19796</v>
      </c>
      <c r="R4239" t="s">
        <v>17466</v>
      </c>
      <c r="T4239">
        <v>2411251752058</v>
      </c>
      <c r="U4239">
        <v>0</v>
      </c>
    </row>
    <row r="4240" spans="1:21">
      <c r="A4240" s="22">
        <v>45985.360710000001</v>
      </c>
      <c r="B4240" t="s">
        <v>31</v>
      </c>
      <c r="C4240" t="s">
        <v>32</v>
      </c>
      <c r="D4240">
        <v>780225502</v>
      </c>
      <c r="E4240" t="s">
        <v>33</v>
      </c>
      <c r="F4240" t="s">
        <v>45</v>
      </c>
      <c r="G4240" t="s">
        <v>22289</v>
      </c>
      <c r="H4240">
        <v>713310025</v>
      </c>
      <c r="I4240">
        <v>713310025</v>
      </c>
      <c r="J4240" t="s">
        <v>22290</v>
      </c>
      <c r="K4240" t="s">
        <v>36</v>
      </c>
      <c r="L4240" t="s">
        <v>3976</v>
      </c>
      <c r="M4240" t="s">
        <v>22291</v>
      </c>
      <c r="N4240" t="s">
        <v>16533</v>
      </c>
      <c r="O4240" s="70">
        <v>0.375</v>
      </c>
      <c r="P4240" t="s">
        <v>45</v>
      </c>
      <c r="Q4240" t="s">
        <v>19796</v>
      </c>
      <c r="R4240" t="s">
        <v>19334</v>
      </c>
      <c r="T4240">
        <v>2411251752105</v>
      </c>
      <c r="U4240">
        <v>0</v>
      </c>
    </row>
    <row r="4241" spans="1:21">
      <c r="A4241" s="22">
        <v>45985.354899999998</v>
      </c>
      <c r="B4241" t="s">
        <v>8146</v>
      </c>
      <c r="C4241" t="s">
        <v>1144</v>
      </c>
      <c r="D4241">
        <v>737275690</v>
      </c>
      <c r="E4241" t="s">
        <v>33</v>
      </c>
      <c r="F4241" t="s">
        <v>3886</v>
      </c>
      <c r="G4241" t="s">
        <v>22292</v>
      </c>
      <c r="H4241">
        <v>254707035639</v>
      </c>
      <c r="I4241">
        <v>25426062488</v>
      </c>
      <c r="J4241" t="s">
        <v>22293</v>
      </c>
      <c r="K4241" t="s">
        <v>36</v>
      </c>
      <c r="L4241" t="s">
        <v>3910</v>
      </c>
      <c r="M4241" t="s">
        <v>18070</v>
      </c>
      <c r="N4241" t="s">
        <v>16536</v>
      </c>
      <c r="O4241" s="70">
        <v>0.375</v>
      </c>
      <c r="P4241" t="s">
        <v>3886</v>
      </c>
      <c r="R4241"/>
      <c r="U4241"/>
    </row>
    <row r="4242" spans="1:21">
      <c r="A4242" s="22">
        <v>45985.366390000003</v>
      </c>
      <c r="B4242" t="s">
        <v>31</v>
      </c>
      <c r="C4242" t="s">
        <v>32</v>
      </c>
      <c r="D4242">
        <v>780225502</v>
      </c>
      <c r="E4242" t="s">
        <v>33</v>
      </c>
      <c r="F4242" t="s">
        <v>45</v>
      </c>
      <c r="G4242" t="s">
        <v>22294</v>
      </c>
      <c r="H4242">
        <v>706681730</v>
      </c>
      <c r="I4242">
        <v>706681730</v>
      </c>
      <c r="J4242" t="s">
        <v>22295</v>
      </c>
      <c r="K4242" t="s">
        <v>36</v>
      </c>
      <c r="L4242" t="s">
        <v>3907</v>
      </c>
      <c r="M4242" t="s">
        <v>4598</v>
      </c>
      <c r="N4242" t="s">
        <v>16533</v>
      </c>
      <c r="O4242" s="70">
        <v>0.375</v>
      </c>
      <c r="P4242" t="s">
        <v>45</v>
      </c>
      <c r="Q4242" t="s">
        <v>19796</v>
      </c>
      <c r="R4242" t="s">
        <v>12083</v>
      </c>
      <c r="T4242">
        <v>2411251752212</v>
      </c>
      <c r="U4242">
        <v>0</v>
      </c>
    </row>
    <row r="4243" spans="1:21">
      <c r="A4243" s="22">
        <v>45985.366670000003</v>
      </c>
      <c r="B4243" t="s">
        <v>31</v>
      </c>
      <c r="C4243" t="s">
        <v>32</v>
      </c>
      <c r="D4243">
        <v>780225502</v>
      </c>
      <c r="E4243" t="s">
        <v>33</v>
      </c>
      <c r="F4243" t="s">
        <v>45</v>
      </c>
      <c r="G4243" t="s">
        <v>22296</v>
      </c>
      <c r="H4243">
        <v>110987874</v>
      </c>
      <c r="I4243">
        <v>110987874</v>
      </c>
      <c r="J4243" t="s">
        <v>22297</v>
      </c>
      <c r="K4243" t="s">
        <v>36</v>
      </c>
      <c r="L4243" t="s">
        <v>1878</v>
      </c>
      <c r="M4243" t="s">
        <v>6018</v>
      </c>
      <c r="N4243" t="s">
        <v>16533</v>
      </c>
      <c r="O4243" s="70">
        <v>0.375</v>
      </c>
      <c r="P4243" t="s">
        <v>67</v>
      </c>
      <c r="Q4243" t="s">
        <v>19796</v>
      </c>
      <c r="R4243" s="72">
        <v>0.47708333333333336</v>
      </c>
      <c r="T4243">
        <v>0</v>
      </c>
      <c r="U4243" t="s">
        <v>4355</v>
      </c>
    </row>
    <row r="4244" spans="1:21">
      <c r="A4244" s="22">
        <v>45985.368240000003</v>
      </c>
      <c r="B4244" t="s">
        <v>31</v>
      </c>
      <c r="C4244" t="s">
        <v>32</v>
      </c>
      <c r="D4244">
        <v>780225502</v>
      </c>
      <c r="E4244" t="s">
        <v>33</v>
      </c>
      <c r="F4244" t="s">
        <v>45</v>
      </c>
      <c r="G4244" t="s">
        <v>22298</v>
      </c>
      <c r="H4244">
        <v>723141621</v>
      </c>
      <c r="I4244">
        <v>723141621</v>
      </c>
      <c r="J4244" t="s">
        <v>22299</v>
      </c>
      <c r="K4244" t="s">
        <v>36</v>
      </c>
      <c r="L4244" t="s">
        <v>4129</v>
      </c>
      <c r="M4244" t="s">
        <v>22300</v>
      </c>
      <c r="N4244" t="s">
        <v>16533</v>
      </c>
      <c r="O4244" s="70">
        <v>0.41666666666666669</v>
      </c>
      <c r="P4244" t="s">
        <v>45</v>
      </c>
      <c r="Q4244" t="s">
        <v>19796</v>
      </c>
      <c r="R4244" s="72">
        <v>0.50069444444444444</v>
      </c>
      <c r="T4244">
        <v>2411251752076</v>
      </c>
      <c r="U4244">
        <v>0</v>
      </c>
    </row>
    <row r="4245" spans="1:21">
      <c r="A4245" s="22">
        <v>45985.373870000003</v>
      </c>
      <c r="B4245" t="s">
        <v>6238</v>
      </c>
      <c r="C4245" t="s">
        <v>32</v>
      </c>
      <c r="D4245">
        <v>780225502</v>
      </c>
      <c r="E4245" t="s">
        <v>33</v>
      </c>
      <c r="F4245" t="s">
        <v>45</v>
      </c>
      <c r="G4245" t="s">
        <v>22301</v>
      </c>
      <c r="H4245">
        <v>796453226</v>
      </c>
      <c r="I4245">
        <v>796453226</v>
      </c>
      <c r="J4245" t="s">
        <v>22302</v>
      </c>
      <c r="K4245" t="s">
        <v>36</v>
      </c>
      <c r="L4245" t="s">
        <v>4958</v>
      </c>
      <c r="M4245" t="s">
        <v>22303</v>
      </c>
      <c r="N4245" t="s">
        <v>16533</v>
      </c>
      <c r="O4245" s="70">
        <v>0.41666666666666669</v>
      </c>
      <c r="P4245" t="s">
        <v>45</v>
      </c>
      <c r="Q4245" t="s">
        <v>19796</v>
      </c>
      <c r="R4245" s="72">
        <v>0.48402777777777778</v>
      </c>
      <c r="T4245">
        <v>2411251751992</v>
      </c>
      <c r="U4245">
        <v>0</v>
      </c>
    </row>
    <row r="4246" spans="1:21" hidden="1">
      <c r="A4246" s="22">
        <v>45985.37601</v>
      </c>
      <c r="B4246" t="s">
        <v>3026</v>
      </c>
      <c r="C4246" t="s">
        <v>41</v>
      </c>
      <c r="D4246">
        <v>108626602</v>
      </c>
      <c r="E4246" t="s">
        <v>33</v>
      </c>
      <c r="F4246" t="s">
        <v>45</v>
      </c>
      <c r="G4246" t="s">
        <v>22304</v>
      </c>
      <c r="H4246">
        <v>702005680</v>
      </c>
      <c r="I4246">
        <v>702005680</v>
      </c>
      <c r="J4246" t="s">
        <v>22305</v>
      </c>
      <c r="K4246" t="s">
        <v>81</v>
      </c>
      <c r="L4246" t="s">
        <v>3896</v>
      </c>
      <c r="M4246" t="s">
        <v>22306</v>
      </c>
      <c r="N4246" t="s">
        <v>16533</v>
      </c>
      <c r="O4246" s="70">
        <v>0.45833333333333331</v>
      </c>
      <c r="P4246" t="s">
        <v>45</v>
      </c>
      <c r="Q4246" t="s">
        <v>19796</v>
      </c>
      <c r="R4246" t="s">
        <v>22307</v>
      </c>
      <c r="T4246">
        <v>2411251752023</v>
      </c>
      <c r="U4246">
        <v>0</v>
      </c>
    </row>
    <row r="4247" spans="1:21">
      <c r="A4247" s="22">
        <v>45985.37586</v>
      </c>
      <c r="B4247" t="s">
        <v>6238</v>
      </c>
      <c r="C4247" t="s">
        <v>32</v>
      </c>
      <c r="D4247">
        <v>780225502</v>
      </c>
      <c r="E4247" t="s">
        <v>33</v>
      </c>
      <c r="F4247" t="s">
        <v>45</v>
      </c>
      <c r="G4247" t="s">
        <v>22308</v>
      </c>
      <c r="H4247">
        <v>720636931</v>
      </c>
      <c r="I4247">
        <v>720636931</v>
      </c>
      <c r="J4247" t="s">
        <v>22309</v>
      </c>
      <c r="K4247" t="s">
        <v>36</v>
      </c>
      <c r="L4247" t="s">
        <v>1196</v>
      </c>
      <c r="M4247" t="s">
        <v>22310</v>
      </c>
      <c r="N4247" t="s">
        <v>16533</v>
      </c>
      <c r="O4247" s="70">
        <v>0.41666666666666669</v>
      </c>
      <c r="P4247" t="s">
        <v>45</v>
      </c>
      <c r="Q4247" t="s">
        <v>19796</v>
      </c>
      <c r="R4247" t="s">
        <v>17378</v>
      </c>
      <c r="T4247">
        <v>2411251752054</v>
      </c>
      <c r="U4247">
        <v>0</v>
      </c>
    </row>
    <row r="4248" spans="1:21" hidden="1">
      <c r="A4248" s="22">
        <v>45985.377489999999</v>
      </c>
      <c r="B4248" t="s">
        <v>5632</v>
      </c>
      <c r="C4248" t="s">
        <v>41</v>
      </c>
      <c r="D4248">
        <v>788374099</v>
      </c>
      <c r="E4248" t="s">
        <v>33</v>
      </c>
      <c r="F4248" t="s">
        <v>45</v>
      </c>
      <c r="G4248" t="s">
        <v>22311</v>
      </c>
      <c r="I4248">
        <v>104641688</v>
      </c>
      <c r="J4248" t="s">
        <v>22312</v>
      </c>
      <c r="K4248" t="s">
        <v>36</v>
      </c>
      <c r="L4248" t="s">
        <v>3896</v>
      </c>
      <c r="M4248" t="s">
        <v>22313</v>
      </c>
      <c r="N4248" t="s">
        <v>16533</v>
      </c>
      <c r="O4248" s="70">
        <v>0.45833333333333331</v>
      </c>
      <c r="P4248" t="s">
        <v>67</v>
      </c>
      <c r="Q4248" t="s">
        <v>19796</v>
      </c>
      <c r="R4248" t="s">
        <v>12008</v>
      </c>
      <c r="T4248" t="s">
        <v>22314</v>
      </c>
      <c r="U4248" t="s">
        <v>114</v>
      </c>
    </row>
    <row r="4249" spans="1:21">
      <c r="A4249" s="22">
        <v>45985.378190000003</v>
      </c>
      <c r="B4249" t="s">
        <v>749</v>
      </c>
      <c r="C4249" t="s">
        <v>32</v>
      </c>
      <c r="D4249">
        <v>780225502</v>
      </c>
      <c r="E4249" t="s">
        <v>33</v>
      </c>
      <c r="F4249" t="s">
        <v>45</v>
      </c>
      <c r="G4249" t="s">
        <v>22315</v>
      </c>
      <c r="H4249">
        <v>790719042</v>
      </c>
      <c r="I4249">
        <v>790719042</v>
      </c>
      <c r="J4249" t="s">
        <v>22316</v>
      </c>
      <c r="K4249" t="s">
        <v>36</v>
      </c>
      <c r="L4249" t="s">
        <v>3916</v>
      </c>
      <c r="M4249" t="s">
        <v>22317</v>
      </c>
      <c r="N4249" t="s">
        <v>16533</v>
      </c>
      <c r="O4249" s="70">
        <v>0.41666666666666669</v>
      </c>
      <c r="P4249" t="s">
        <v>45</v>
      </c>
      <c r="Q4249" t="s">
        <v>19796</v>
      </c>
      <c r="R4249" t="s">
        <v>12366</v>
      </c>
      <c r="T4249">
        <v>2411251752299</v>
      </c>
      <c r="U4249">
        <v>0</v>
      </c>
    </row>
    <row r="4250" spans="1:21">
      <c r="A4250" s="22">
        <v>45985.380160000001</v>
      </c>
      <c r="B4250" t="s">
        <v>749</v>
      </c>
      <c r="C4250" t="s">
        <v>32</v>
      </c>
      <c r="D4250">
        <v>780225502</v>
      </c>
      <c r="E4250" t="s">
        <v>33</v>
      </c>
      <c r="F4250" t="s">
        <v>45</v>
      </c>
      <c r="G4250" t="s">
        <v>22318</v>
      </c>
      <c r="H4250">
        <v>706089396</v>
      </c>
      <c r="I4250">
        <v>706089396</v>
      </c>
      <c r="J4250" t="s">
        <v>22319</v>
      </c>
      <c r="K4250" t="s">
        <v>36</v>
      </c>
      <c r="L4250" t="s">
        <v>3959</v>
      </c>
      <c r="M4250" t="s">
        <v>22320</v>
      </c>
      <c r="N4250" t="s">
        <v>16533</v>
      </c>
      <c r="O4250" s="70">
        <v>0.41666666666666669</v>
      </c>
      <c r="P4250" t="s">
        <v>4124</v>
      </c>
      <c r="Q4250" t="s">
        <v>19796</v>
      </c>
      <c r="R4250" s="72">
        <v>0</v>
      </c>
      <c r="T4250">
        <v>0</v>
      </c>
      <c r="U4250">
        <v>0</v>
      </c>
    </row>
    <row r="4251" spans="1:21">
      <c r="A4251" s="22">
        <v>45985.38248</v>
      </c>
      <c r="B4251" t="s">
        <v>6716</v>
      </c>
      <c r="C4251" t="s">
        <v>1107</v>
      </c>
      <c r="D4251">
        <v>762054008</v>
      </c>
      <c r="E4251" t="s">
        <v>33</v>
      </c>
      <c r="F4251" t="s">
        <v>45</v>
      </c>
      <c r="G4251" t="s">
        <v>22321</v>
      </c>
      <c r="H4251">
        <v>105534265</v>
      </c>
      <c r="I4251">
        <v>723390369</v>
      </c>
      <c r="J4251" t="s">
        <v>22322</v>
      </c>
      <c r="K4251" t="s">
        <v>36</v>
      </c>
      <c r="L4251" t="s">
        <v>3943</v>
      </c>
      <c r="M4251" t="s">
        <v>5202</v>
      </c>
      <c r="N4251" t="s">
        <v>16533</v>
      </c>
      <c r="O4251" s="70">
        <v>0.5</v>
      </c>
      <c r="P4251" t="s">
        <v>45</v>
      </c>
      <c r="Q4251" t="s">
        <v>19796</v>
      </c>
      <c r="R4251" t="s">
        <v>16553</v>
      </c>
      <c r="T4251">
        <v>2411251751892</v>
      </c>
      <c r="U4251">
        <v>0</v>
      </c>
    </row>
    <row r="4252" spans="1:21">
      <c r="A4252" s="22">
        <v>45985.383289999998</v>
      </c>
      <c r="B4252" t="s">
        <v>749</v>
      </c>
      <c r="C4252" t="s">
        <v>32</v>
      </c>
      <c r="D4252">
        <v>780225502</v>
      </c>
      <c r="E4252" t="s">
        <v>33</v>
      </c>
      <c r="F4252" t="s">
        <v>45</v>
      </c>
      <c r="G4252" t="s">
        <v>22323</v>
      </c>
      <c r="H4252">
        <v>102253402</v>
      </c>
      <c r="I4252">
        <v>102253402</v>
      </c>
      <c r="J4252" t="s">
        <v>22324</v>
      </c>
      <c r="K4252" t="s">
        <v>36</v>
      </c>
      <c r="L4252" t="s">
        <v>3994</v>
      </c>
      <c r="M4252" t="s">
        <v>22325</v>
      </c>
      <c r="N4252" t="s">
        <v>16533</v>
      </c>
      <c r="O4252" s="70">
        <v>0.41666666666666669</v>
      </c>
      <c r="P4252" t="s">
        <v>45</v>
      </c>
      <c r="Q4252" t="s">
        <v>19796</v>
      </c>
      <c r="R4252" t="s">
        <v>22326</v>
      </c>
      <c r="T4252">
        <v>2411251752063</v>
      </c>
      <c r="U4252">
        <v>0</v>
      </c>
    </row>
    <row r="4253" spans="1:21" hidden="1">
      <c r="A4253" s="22">
        <v>45985.383320000001</v>
      </c>
      <c r="B4253" t="s">
        <v>3026</v>
      </c>
      <c r="C4253" t="s">
        <v>41</v>
      </c>
      <c r="D4253">
        <v>108626602</v>
      </c>
      <c r="E4253" t="s">
        <v>33</v>
      </c>
      <c r="F4253" t="s">
        <v>45</v>
      </c>
      <c r="G4253" t="s">
        <v>22327</v>
      </c>
      <c r="H4253">
        <v>112644189</v>
      </c>
      <c r="I4253">
        <v>112644189</v>
      </c>
      <c r="J4253" t="s">
        <v>22328</v>
      </c>
      <c r="K4253" t="s">
        <v>36</v>
      </c>
      <c r="L4253" t="s">
        <v>3896</v>
      </c>
      <c r="M4253" t="s">
        <v>1610</v>
      </c>
      <c r="N4253" t="s">
        <v>16533</v>
      </c>
      <c r="O4253" s="70">
        <v>0.5</v>
      </c>
      <c r="P4253" t="s">
        <v>45</v>
      </c>
      <c r="Q4253" t="s">
        <v>19796</v>
      </c>
      <c r="R4253" t="s">
        <v>17515</v>
      </c>
      <c r="T4253">
        <v>2411251752095</v>
      </c>
      <c r="U4253">
        <v>0</v>
      </c>
    </row>
    <row r="4254" spans="1:21">
      <c r="A4254" s="22">
        <v>45985.384639999997</v>
      </c>
      <c r="B4254" t="s">
        <v>749</v>
      </c>
      <c r="C4254" t="s">
        <v>32</v>
      </c>
      <c r="D4254">
        <v>780225502</v>
      </c>
      <c r="E4254" t="s">
        <v>33</v>
      </c>
      <c r="F4254" t="s">
        <v>45</v>
      </c>
      <c r="G4254" t="s">
        <v>22329</v>
      </c>
      <c r="H4254">
        <v>727967828</v>
      </c>
      <c r="I4254">
        <v>727967828</v>
      </c>
      <c r="J4254" t="s">
        <v>19504</v>
      </c>
      <c r="K4254" t="s">
        <v>36</v>
      </c>
      <c r="L4254" t="s">
        <v>3907</v>
      </c>
      <c r="M4254" t="s">
        <v>22330</v>
      </c>
      <c r="N4254" t="s">
        <v>16533</v>
      </c>
      <c r="O4254" s="70">
        <v>0.41666666666666669</v>
      </c>
      <c r="P4254" t="s">
        <v>67</v>
      </c>
      <c r="Q4254" t="s">
        <v>19796</v>
      </c>
      <c r="R4254" t="s">
        <v>22307</v>
      </c>
      <c r="T4254">
        <v>0</v>
      </c>
      <c r="U4254" t="s">
        <v>114</v>
      </c>
    </row>
    <row r="4255" spans="1:21">
      <c r="A4255" s="22">
        <v>45985.386500000001</v>
      </c>
      <c r="B4255" t="s">
        <v>749</v>
      </c>
      <c r="C4255" t="s">
        <v>32</v>
      </c>
      <c r="D4255">
        <v>780225502</v>
      </c>
      <c r="E4255" t="s">
        <v>33</v>
      </c>
      <c r="F4255" t="s">
        <v>45</v>
      </c>
      <c r="G4255" t="s">
        <v>22331</v>
      </c>
      <c r="H4255">
        <v>708128011</v>
      </c>
      <c r="I4255">
        <v>708128011</v>
      </c>
      <c r="J4255" t="s">
        <v>22332</v>
      </c>
      <c r="K4255" t="s">
        <v>36</v>
      </c>
      <c r="L4255" t="s">
        <v>1921</v>
      </c>
      <c r="M4255" t="s">
        <v>22333</v>
      </c>
      <c r="N4255" t="s">
        <v>16533</v>
      </c>
      <c r="O4255" s="70">
        <v>0.41666666666666669</v>
      </c>
      <c r="P4255" t="s">
        <v>39</v>
      </c>
      <c r="Q4255" t="s">
        <v>19796</v>
      </c>
      <c r="R4255" t="s">
        <v>16761</v>
      </c>
      <c r="T4255">
        <v>0</v>
      </c>
      <c r="U4255">
        <v>0</v>
      </c>
    </row>
    <row r="4256" spans="1:21">
      <c r="A4256" s="22">
        <v>45985.387909999998</v>
      </c>
      <c r="B4256" t="s">
        <v>6716</v>
      </c>
      <c r="C4256" t="s">
        <v>1107</v>
      </c>
      <c r="D4256">
        <v>762054008</v>
      </c>
      <c r="E4256" t="s">
        <v>33</v>
      </c>
      <c r="F4256" t="s">
        <v>45</v>
      </c>
      <c r="G4256" t="s">
        <v>22334</v>
      </c>
      <c r="H4256">
        <v>737909360</v>
      </c>
      <c r="I4256">
        <v>720632059</v>
      </c>
      <c r="J4256" t="s">
        <v>22335</v>
      </c>
      <c r="K4256" t="s">
        <v>36</v>
      </c>
      <c r="L4256" t="s">
        <v>3943</v>
      </c>
      <c r="M4256" t="s">
        <v>11427</v>
      </c>
      <c r="N4256" t="s">
        <v>16533</v>
      </c>
      <c r="O4256" s="70">
        <v>0.66666666666666663</v>
      </c>
      <c r="P4256" t="s">
        <v>45</v>
      </c>
      <c r="Q4256" t="s">
        <v>19796</v>
      </c>
      <c r="R4256" t="s">
        <v>17926</v>
      </c>
      <c r="T4256">
        <v>2411251752138</v>
      </c>
      <c r="U4256">
        <v>0</v>
      </c>
    </row>
    <row r="4257" spans="1:21" hidden="1">
      <c r="A4257" s="22">
        <v>45985.388070000001</v>
      </c>
      <c r="B4257" t="s">
        <v>2317</v>
      </c>
      <c r="C4257" t="s">
        <v>41</v>
      </c>
      <c r="D4257">
        <v>107393991</v>
      </c>
      <c r="E4257" t="s">
        <v>33</v>
      </c>
      <c r="F4257" t="s">
        <v>45</v>
      </c>
      <c r="G4257" t="s">
        <v>22336</v>
      </c>
      <c r="H4257">
        <v>710275806</v>
      </c>
      <c r="I4257">
        <v>710275806</v>
      </c>
      <c r="J4257" t="s">
        <v>22337</v>
      </c>
      <c r="K4257" t="s">
        <v>36</v>
      </c>
      <c r="L4257" t="s">
        <v>4076</v>
      </c>
      <c r="M4257" t="s">
        <v>16980</v>
      </c>
      <c r="N4257" t="s">
        <v>16533</v>
      </c>
      <c r="O4257" s="70">
        <v>0.45833333333333331</v>
      </c>
      <c r="P4257" t="s">
        <v>45</v>
      </c>
      <c r="Q4257" t="s">
        <v>19796</v>
      </c>
      <c r="R4257" t="s">
        <v>16817</v>
      </c>
      <c r="T4257">
        <v>2411251752174</v>
      </c>
      <c r="U4257">
        <v>0</v>
      </c>
    </row>
    <row r="4258" spans="1:21">
      <c r="A4258" s="22">
        <v>45985.388220000001</v>
      </c>
      <c r="B4258" t="s">
        <v>749</v>
      </c>
      <c r="C4258" t="s">
        <v>32</v>
      </c>
      <c r="D4258">
        <v>780225502</v>
      </c>
      <c r="E4258" t="s">
        <v>33</v>
      </c>
      <c r="F4258" t="s">
        <v>45</v>
      </c>
      <c r="G4258" t="s">
        <v>19909</v>
      </c>
      <c r="H4258">
        <v>705354117</v>
      </c>
      <c r="I4258">
        <v>705354117</v>
      </c>
      <c r="J4258" t="s">
        <v>19910</v>
      </c>
      <c r="K4258" t="s">
        <v>36</v>
      </c>
      <c r="L4258" t="s">
        <v>3959</v>
      </c>
      <c r="M4258" t="s">
        <v>927</v>
      </c>
      <c r="N4258" t="s">
        <v>16533</v>
      </c>
      <c r="O4258" s="70">
        <v>0.41666666666666669</v>
      </c>
      <c r="P4258" t="s">
        <v>39</v>
      </c>
      <c r="Q4258" t="s">
        <v>19796</v>
      </c>
      <c r="R4258" s="72">
        <v>0.53402777777777777</v>
      </c>
      <c r="T4258">
        <v>0</v>
      </c>
      <c r="U4258">
        <v>0</v>
      </c>
    </row>
    <row r="4259" spans="1:21">
      <c r="A4259" s="22">
        <v>45985.390420000003</v>
      </c>
      <c r="B4259" t="s">
        <v>11806</v>
      </c>
      <c r="C4259" t="s">
        <v>1130</v>
      </c>
      <c r="D4259">
        <v>788224017</v>
      </c>
      <c r="E4259" t="s">
        <v>33</v>
      </c>
      <c r="F4259" t="s">
        <v>45</v>
      </c>
      <c r="G4259" t="s">
        <v>22338</v>
      </c>
      <c r="H4259">
        <v>724498799</v>
      </c>
      <c r="I4259">
        <v>724498799</v>
      </c>
      <c r="J4259" t="s">
        <v>22339</v>
      </c>
      <c r="K4259" t="s">
        <v>36</v>
      </c>
      <c r="L4259" t="s">
        <v>1878</v>
      </c>
      <c r="M4259" t="s">
        <v>4245</v>
      </c>
      <c r="N4259" t="s">
        <v>16533</v>
      </c>
      <c r="O4259" s="70">
        <v>0.41666666666666669</v>
      </c>
      <c r="P4259" t="s">
        <v>45</v>
      </c>
      <c r="Q4259" t="s">
        <v>19796</v>
      </c>
      <c r="R4259" s="72">
        <v>0.5131944444444444</v>
      </c>
      <c r="T4259">
        <v>2411251752133</v>
      </c>
      <c r="U4259">
        <v>0</v>
      </c>
    </row>
    <row r="4260" spans="1:21">
      <c r="A4260" s="22">
        <v>45985.391000000003</v>
      </c>
      <c r="B4260" t="s">
        <v>749</v>
      </c>
      <c r="C4260" t="s">
        <v>1135</v>
      </c>
      <c r="D4260">
        <v>780225502</v>
      </c>
      <c r="E4260" t="s">
        <v>33</v>
      </c>
      <c r="F4260" t="s">
        <v>45</v>
      </c>
      <c r="G4260" t="s">
        <v>22340</v>
      </c>
      <c r="H4260">
        <v>786723157</v>
      </c>
      <c r="I4260">
        <v>722723157</v>
      </c>
      <c r="J4260" t="s">
        <v>22341</v>
      </c>
      <c r="K4260" t="s">
        <v>36</v>
      </c>
      <c r="L4260" t="s">
        <v>3959</v>
      </c>
      <c r="M4260" t="s">
        <v>7290</v>
      </c>
      <c r="N4260" t="s">
        <v>16533</v>
      </c>
      <c r="O4260" s="70">
        <v>0.41666666666666669</v>
      </c>
      <c r="P4260" t="s">
        <v>45</v>
      </c>
      <c r="Q4260" t="s">
        <v>19796</v>
      </c>
      <c r="R4260" s="72">
        <v>0.48055555555555557</v>
      </c>
      <c r="T4260">
        <v>2411251751973</v>
      </c>
      <c r="U4260">
        <v>0</v>
      </c>
    </row>
    <row r="4261" spans="1:21">
      <c r="A4261" s="22">
        <v>45985.393069999998</v>
      </c>
      <c r="B4261" t="s">
        <v>749</v>
      </c>
      <c r="C4261" t="s">
        <v>32</v>
      </c>
      <c r="D4261">
        <v>780225502</v>
      </c>
      <c r="E4261" t="s">
        <v>33</v>
      </c>
      <c r="F4261" t="s">
        <v>45</v>
      </c>
      <c r="G4261" t="s">
        <v>22342</v>
      </c>
      <c r="H4261">
        <v>722879081</v>
      </c>
      <c r="I4261">
        <v>722879081</v>
      </c>
      <c r="J4261" t="s">
        <v>22343</v>
      </c>
      <c r="K4261" t="s">
        <v>36</v>
      </c>
      <c r="L4261" t="s">
        <v>1889</v>
      </c>
      <c r="M4261" t="s">
        <v>9390</v>
      </c>
      <c r="N4261" t="s">
        <v>16533</v>
      </c>
      <c r="O4261" s="70">
        <v>0.41666666666666669</v>
      </c>
      <c r="P4261" t="s">
        <v>45</v>
      </c>
      <c r="Q4261" t="s">
        <v>19796</v>
      </c>
      <c r="R4261" s="72">
        <v>0.50486111111111109</v>
      </c>
      <c r="T4261">
        <v>2411251752097</v>
      </c>
      <c r="U4261">
        <v>0</v>
      </c>
    </row>
    <row r="4262" spans="1:21">
      <c r="A4262" s="22">
        <v>45985.394719999997</v>
      </c>
      <c r="B4262" t="s">
        <v>749</v>
      </c>
      <c r="C4262" t="s">
        <v>32</v>
      </c>
      <c r="D4262">
        <v>780225502</v>
      </c>
      <c r="E4262" t="s">
        <v>33</v>
      </c>
      <c r="F4262" t="s">
        <v>45</v>
      </c>
      <c r="G4262" t="s">
        <v>22344</v>
      </c>
      <c r="H4262">
        <v>706155415</v>
      </c>
      <c r="I4262">
        <v>706155415</v>
      </c>
      <c r="J4262" t="s">
        <v>22345</v>
      </c>
      <c r="K4262" t="s">
        <v>36</v>
      </c>
      <c r="L4262" t="s">
        <v>3976</v>
      </c>
      <c r="M4262" t="s">
        <v>22346</v>
      </c>
      <c r="N4262" t="s">
        <v>16533</v>
      </c>
      <c r="O4262" s="70">
        <v>0.41666666666666669</v>
      </c>
      <c r="P4262" t="s">
        <v>45</v>
      </c>
      <c r="Q4262" t="s">
        <v>19796</v>
      </c>
      <c r="R4262" s="72">
        <v>0.50069444444444444</v>
      </c>
      <c r="T4262">
        <v>2411251752066</v>
      </c>
      <c r="U4262">
        <v>0</v>
      </c>
    </row>
    <row r="4263" spans="1:21">
      <c r="A4263" s="22">
        <v>45985.392959999997</v>
      </c>
      <c r="B4263" t="s">
        <v>11893</v>
      </c>
      <c r="C4263" t="s">
        <v>11894</v>
      </c>
      <c r="D4263">
        <v>100643344</v>
      </c>
      <c r="E4263" t="s">
        <v>33</v>
      </c>
      <c r="F4263" t="s">
        <v>45</v>
      </c>
      <c r="G4263" t="s">
        <v>22347</v>
      </c>
      <c r="H4263">
        <v>737708877</v>
      </c>
      <c r="I4263">
        <v>254726032446</v>
      </c>
      <c r="J4263" t="s">
        <v>22348</v>
      </c>
      <c r="K4263" t="s">
        <v>36</v>
      </c>
      <c r="L4263" t="s">
        <v>4064</v>
      </c>
      <c r="M4263" t="s">
        <v>22349</v>
      </c>
      <c r="N4263" t="s">
        <v>16533</v>
      </c>
      <c r="O4263" s="70">
        <v>0.45833333333333331</v>
      </c>
      <c r="P4263" t="s">
        <v>45</v>
      </c>
      <c r="Q4263" t="s">
        <v>19796</v>
      </c>
      <c r="R4263" s="72">
        <v>0.49513888888888891</v>
      </c>
      <c r="T4263">
        <v>2411251752043</v>
      </c>
      <c r="U4263">
        <v>0</v>
      </c>
    </row>
    <row r="4264" spans="1:21" hidden="1">
      <c r="A4264" s="22">
        <v>45985.399089999999</v>
      </c>
      <c r="B4264" t="s">
        <v>47</v>
      </c>
      <c r="C4264" t="s">
        <v>41</v>
      </c>
      <c r="D4264">
        <v>735633807</v>
      </c>
      <c r="E4264" t="s">
        <v>33</v>
      </c>
      <c r="F4264" t="s">
        <v>45</v>
      </c>
      <c r="G4264" t="s">
        <v>22350</v>
      </c>
      <c r="H4264">
        <v>721358439</v>
      </c>
      <c r="I4264">
        <v>721358439</v>
      </c>
      <c r="J4264" t="s">
        <v>22351</v>
      </c>
      <c r="K4264" t="s">
        <v>36</v>
      </c>
      <c r="L4264" t="s">
        <v>1196</v>
      </c>
      <c r="M4264" t="s">
        <v>22352</v>
      </c>
      <c r="N4264" t="s">
        <v>16533</v>
      </c>
      <c r="O4264" s="70">
        <v>0.375</v>
      </c>
      <c r="P4264" t="s">
        <v>45</v>
      </c>
      <c r="Q4264" t="s">
        <v>19796</v>
      </c>
      <c r="R4264" t="s">
        <v>16544</v>
      </c>
      <c r="T4264">
        <v>2411251752057</v>
      </c>
      <c r="U4264">
        <v>0</v>
      </c>
    </row>
    <row r="4265" spans="1:21" hidden="1">
      <c r="A4265" s="22">
        <v>45985.400079999999</v>
      </c>
      <c r="B4265" t="s">
        <v>5655</v>
      </c>
      <c r="C4265" t="s">
        <v>41</v>
      </c>
      <c r="D4265">
        <v>103639065</v>
      </c>
      <c r="E4265" t="s">
        <v>33</v>
      </c>
      <c r="F4265" t="s">
        <v>45</v>
      </c>
      <c r="G4265" t="s">
        <v>22353</v>
      </c>
      <c r="H4265">
        <v>254745167019</v>
      </c>
      <c r="I4265">
        <v>254745167019</v>
      </c>
      <c r="J4265" t="s">
        <v>22354</v>
      </c>
      <c r="K4265" t="s">
        <v>36</v>
      </c>
      <c r="L4265" t="s">
        <v>3907</v>
      </c>
      <c r="M4265" t="s">
        <v>9319</v>
      </c>
      <c r="N4265" t="s">
        <v>16542</v>
      </c>
      <c r="O4265" s="70">
        <v>0.41666666666666669</v>
      </c>
      <c r="P4265" t="s">
        <v>45</v>
      </c>
      <c r="Q4265" t="s">
        <v>19796</v>
      </c>
      <c r="R4265" t="s">
        <v>17331</v>
      </c>
      <c r="T4265">
        <v>2411251752118</v>
      </c>
      <c r="U4265">
        <v>0</v>
      </c>
    </row>
    <row r="4266" spans="1:21">
      <c r="A4266" s="22">
        <v>45985.399409999998</v>
      </c>
      <c r="B4266" t="s">
        <v>18109</v>
      </c>
      <c r="C4266" t="s">
        <v>17921</v>
      </c>
      <c r="D4266">
        <v>254733911728</v>
      </c>
      <c r="E4266" t="s">
        <v>33</v>
      </c>
      <c r="F4266" t="s">
        <v>45</v>
      </c>
      <c r="G4266" t="s">
        <v>22355</v>
      </c>
      <c r="I4266">
        <v>254726373183</v>
      </c>
      <c r="J4266" t="s">
        <v>22356</v>
      </c>
      <c r="K4266" t="s">
        <v>36</v>
      </c>
      <c r="L4266" t="s">
        <v>3943</v>
      </c>
      <c r="M4266" t="s">
        <v>22357</v>
      </c>
      <c r="N4266" t="s">
        <v>16536</v>
      </c>
      <c r="O4266" s="70">
        <v>0.33333333333333331</v>
      </c>
      <c r="P4266" t="s">
        <v>67</v>
      </c>
      <c r="Q4266" t="s">
        <v>19796</v>
      </c>
      <c r="R4266" t="s">
        <v>17925</v>
      </c>
      <c r="T4266">
        <v>0</v>
      </c>
      <c r="U4266" t="s">
        <v>4247</v>
      </c>
    </row>
    <row r="4267" spans="1:21" hidden="1">
      <c r="A4267" s="22">
        <v>45985.401409999999</v>
      </c>
      <c r="B4267" t="s">
        <v>47</v>
      </c>
      <c r="C4267" t="s">
        <v>41</v>
      </c>
      <c r="D4267">
        <v>735633807</v>
      </c>
      <c r="E4267" t="s">
        <v>33</v>
      </c>
      <c r="F4267" t="s">
        <v>45</v>
      </c>
      <c r="G4267" t="s">
        <v>19806</v>
      </c>
      <c r="H4267">
        <v>702628111</v>
      </c>
      <c r="I4267">
        <v>702628111</v>
      </c>
      <c r="J4267" t="s">
        <v>22358</v>
      </c>
      <c r="K4267" t="s">
        <v>36</v>
      </c>
      <c r="L4267" t="s">
        <v>1196</v>
      </c>
      <c r="M4267" t="s">
        <v>18405</v>
      </c>
      <c r="N4267" t="s">
        <v>16533</v>
      </c>
      <c r="O4267" s="70">
        <v>0.375</v>
      </c>
      <c r="P4267" t="s">
        <v>45</v>
      </c>
      <c r="Q4267" t="s">
        <v>19796</v>
      </c>
      <c r="R4267" t="s">
        <v>17298</v>
      </c>
      <c r="T4267">
        <v>2411251752078</v>
      </c>
      <c r="U4267">
        <v>0</v>
      </c>
    </row>
    <row r="4268" spans="1:21" hidden="1">
      <c r="A4268" s="22">
        <v>45985.4015</v>
      </c>
      <c r="B4268" t="s">
        <v>1366</v>
      </c>
      <c r="C4268" t="s">
        <v>41</v>
      </c>
      <c r="D4268">
        <v>738275527</v>
      </c>
      <c r="E4268" t="s">
        <v>33</v>
      </c>
      <c r="F4268" t="s">
        <v>45</v>
      </c>
      <c r="G4268" t="s">
        <v>22359</v>
      </c>
      <c r="I4268">
        <v>718638269</v>
      </c>
      <c r="J4268" t="s">
        <v>22360</v>
      </c>
      <c r="K4268" t="s">
        <v>36</v>
      </c>
      <c r="L4268" t="s">
        <v>3916</v>
      </c>
      <c r="M4268" t="s">
        <v>22361</v>
      </c>
      <c r="N4268" t="s">
        <v>16536</v>
      </c>
      <c r="O4268" s="70">
        <v>0.375</v>
      </c>
      <c r="P4268" t="s">
        <v>39</v>
      </c>
      <c r="Q4268" t="s">
        <v>19796</v>
      </c>
      <c r="R4268" t="s">
        <v>16605</v>
      </c>
      <c r="T4268">
        <v>0</v>
      </c>
      <c r="U4268">
        <v>0</v>
      </c>
    </row>
    <row r="4269" spans="1:21" hidden="1">
      <c r="A4269" s="22">
        <v>45985.405409999999</v>
      </c>
      <c r="B4269" t="s">
        <v>47</v>
      </c>
      <c r="C4269" t="s">
        <v>41</v>
      </c>
      <c r="D4269">
        <v>735633807</v>
      </c>
      <c r="E4269" t="s">
        <v>33</v>
      </c>
      <c r="F4269" t="s">
        <v>45</v>
      </c>
      <c r="G4269" t="s">
        <v>22362</v>
      </c>
      <c r="H4269">
        <v>769056841</v>
      </c>
      <c r="I4269">
        <v>769056841</v>
      </c>
      <c r="J4269" t="s">
        <v>22363</v>
      </c>
      <c r="K4269" t="s">
        <v>36</v>
      </c>
      <c r="L4269" t="s">
        <v>1196</v>
      </c>
      <c r="M4269" t="s">
        <v>22364</v>
      </c>
      <c r="N4269" t="s">
        <v>16533</v>
      </c>
      <c r="O4269" s="70">
        <v>0.375</v>
      </c>
      <c r="P4269" t="s">
        <v>67</v>
      </c>
      <c r="Q4269" t="s">
        <v>19796</v>
      </c>
      <c r="R4269" t="s">
        <v>12295</v>
      </c>
      <c r="T4269">
        <v>0</v>
      </c>
      <c r="U4269" t="s">
        <v>4079</v>
      </c>
    </row>
    <row r="4270" spans="1:21" hidden="1">
      <c r="A4270" s="22">
        <v>45985.405149999999</v>
      </c>
      <c r="B4270" t="s">
        <v>4222</v>
      </c>
      <c r="C4270" t="s">
        <v>41</v>
      </c>
      <c r="D4270">
        <v>739803870</v>
      </c>
      <c r="E4270" t="s">
        <v>33</v>
      </c>
      <c r="F4270" t="s">
        <v>45</v>
      </c>
      <c r="G4270" t="s">
        <v>2140</v>
      </c>
      <c r="H4270">
        <v>700116123</v>
      </c>
      <c r="I4270">
        <v>700116123</v>
      </c>
      <c r="J4270" t="s">
        <v>22365</v>
      </c>
      <c r="K4270" t="s">
        <v>36</v>
      </c>
      <c r="L4270" t="s">
        <v>3959</v>
      </c>
      <c r="M4270" t="s">
        <v>22366</v>
      </c>
      <c r="N4270" t="s">
        <v>16528</v>
      </c>
      <c r="O4270" s="70">
        <v>0.41666666666666669</v>
      </c>
      <c r="P4270" t="s">
        <v>45</v>
      </c>
      <c r="Q4270" t="s">
        <v>19796</v>
      </c>
      <c r="R4270" t="s">
        <v>4207</v>
      </c>
      <c r="T4270">
        <v>2411251752044</v>
      </c>
      <c r="U4270">
        <v>0</v>
      </c>
    </row>
    <row r="4271" spans="1:21" hidden="1">
      <c r="A4271" s="22">
        <v>45985.406750000002</v>
      </c>
      <c r="B4271" t="s">
        <v>4645</v>
      </c>
      <c r="C4271" t="s">
        <v>41</v>
      </c>
      <c r="D4271">
        <v>789928129</v>
      </c>
      <c r="E4271" t="s">
        <v>33</v>
      </c>
      <c r="F4271" t="s">
        <v>45</v>
      </c>
      <c r="G4271" t="s">
        <v>22367</v>
      </c>
      <c r="H4271">
        <v>254723277004</v>
      </c>
      <c r="I4271">
        <v>254723277004</v>
      </c>
      <c r="J4271" t="s">
        <v>22368</v>
      </c>
      <c r="K4271" t="s">
        <v>36</v>
      </c>
      <c r="L4271" t="s">
        <v>4129</v>
      </c>
      <c r="M4271" t="s">
        <v>22369</v>
      </c>
      <c r="N4271" t="s">
        <v>16542</v>
      </c>
      <c r="O4271" s="70">
        <v>0.375</v>
      </c>
      <c r="P4271" t="s">
        <v>45</v>
      </c>
      <c r="Q4271" t="s">
        <v>19796</v>
      </c>
      <c r="R4271" t="s">
        <v>17323</v>
      </c>
      <c r="T4271">
        <v>2411251751899</v>
      </c>
      <c r="U4271">
        <v>0</v>
      </c>
    </row>
    <row r="4272" spans="1:21" hidden="1">
      <c r="A4272" s="22">
        <v>45985.406920000001</v>
      </c>
      <c r="B4272" t="s">
        <v>4222</v>
      </c>
      <c r="C4272" t="s">
        <v>41</v>
      </c>
      <c r="D4272">
        <v>739803870</v>
      </c>
      <c r="E4272" t="s">
        <v>33</v>
      </c>
      <c r="F4272" t="s">
        <v>45</v>
      </c>
      <c r="G4272" t="s">
        <v>22370</v>
      </c>
      <c r="H4272">
        <v>784915099</v>
      </c>
      <c r="I4272">
        <v>707379204</v>
      </c>
      <c r="J4272" t="s">
        <v>22371</v>
      </c>
      <c r="K4272" t="s">
        <v>36</v>
      </c>
      <c r="L4272" t="s">
        <v>3959</v>
      </c>
      <c r="M4272" t="s">
        <v>22372</v>
      </c>
      <c r="N4272" t="s">
        <v>16528</v>
      </c>
      <c r="O4272" s="70">
        <v>0.41666666666666669</v>
      </c>
      <c r="P4272" t="s">
        <v>45</v>
      </c>
      <c r="Q4272" t="s">
        <v>19796</v>
      </c>
      <c r="R4272" t="s">
        <v>4491</v>
      </c>
      <c r="T4272">
        <v>2411251752163</v>
      </c>
      <c r="U4272">
        <v>0</v>
      </c>
    </row>
    <row r="4273" spans="1:21">
      <c r="A4273" s="22">
        <v>45985.40741</v>
      </c>
      <c r="B4273" t="s">
        <v>2218</v>
      </c>
      <c r="C4273" t="s">
        <v>1094</v>
      </c>
      <c r="D4273">
        <v>733824889</v>
      </c>
      <c r="E4273" t="s">
        <v>33</v>
      </c>
      <c r="F4273" t="s">
        <v>45</v>
      </c>
      <c r="G4273" t="s">
        <v>22373</v>
      </c>
      <c r="H4273">
        <v>785277441</v>
      </c>
      <c r="I4273">
        <v>724510878</v>
      </c>
      <c r="J4273" t="s">
        <v>22374</v>
      </c>
      <c r="K4273" t="s">
        <v>36</v>
      </c>
      <c r="L4273" t="s">
        <v>3907</v>
      </c>
      <c r="M4273" t="s">
        <v>22375</v>
      </c>
      <c r="N4273" t="s">
        <v>16533</v>
      </c>
      <c r="O4273" s="70">
        <v>0.54166666666666663</v>
      </c>
      <c r="P4273" t="s">
        <v>45</v>
      </c>
      <c r="Q4273" t="s">
        <v>19796</v>
      </c>
      <c r="R4273" t="s">
        <v>22376</v>
      </c>
      <c r="T4273">
        <v>2411251751865</v>
      </c>
      <c r="U4273">
        <v>0</v>
      </c>
    </row>
    <row r="4274" spans="1:21" hidden="1">
      <c r="A4274" s="22">
        <v>45985.411769999999</v>
      </c>
      <c r="B4274" t="s">
        <v>47</v>
      </c>
      <c r="C4274" t="s">
        <v>41</v>
      </c>
      <c r="D4274">
        <v>735633807</v>
      </c>
      <c r="E4274" t="s">
        <v>33</v>
      </c>
      <c r="F4274" t="s">
        <v>45</v>
      </c>
      <c r="G4274" t="s">
        <v>22377</v>
      </c>
      <c r="H4274">
        <v>752623801</v>
      </c>
      <c r="I4274">
        <v>752623801</v>
      </c>
      <c r="J4274" t="s">
        <v>22378</v>
      </c>
      <c r="K4274" t="s">
        <v>36</v>
      </c>
      <c r="L4274" t="s">
        <v>5728</v>
      </c>
      <c r="M4274" t="s">
        <v>22379</v>
      </c>
      <c r="N4274" t="s">
        <v>16533</v>
      </c>
      <c r="O4274" s="70">
        <v>0.375</v>
      </c>
      <c r="P4274" t="s">
        <v>45</v>
      </c>
      <c r="Q4274" t="s">
        <v>19796</v>
      </c>
      <c r="R4274" t="s">
        <v>22380</v>
      </c>
      <c r="T4274">
        <v>2411251751880</v>
      </c>
      <c r="U4274">
        <v>0</v>
      </c>
    </row>
    <row r="4275" spans="1:21" hidden="1">
      <c r="A4275" s="22">
        <v>45985.413399999998</v>
      </c>
      <c r="B4275" t="s">
        <v>47</v>
      </c>
      <c r="C4275" t="s">
        <v>41</v>
      </c>
      <c r="D4275">
        <v>735633807</v>
      </c>
      <c r="E4275" t="s">
        <v>33</v>
      </c>
      <c r="F4275" t="s">
        <v>45</v>
      </c>
      <c r="G4275" t="s">
        <v>22381</v>
      </c>
      <c r="H4275">
        <v>786262776</v>
      </c>
      <c r="I4275">
        <v>786262776</v>
      </c>
      <c r="J4275" t="s">
        <v>22382</v>
      </c>
      <c r="K4275" t="s">
        <v>36</v>
      </c>
      <c r="L4275" t="s">
        <v>1916</v>
      </c>
      <c r="M4275" t="s">
        <v>22383</v>
      </c>
      <c r="N4275" t="s">
        <v>16533</v>
      </c>
      <c r="O4275" s="70">
        <v>0.375</v>
      </c>
      <c r="P4275" t="s">
        <v>39</v>
      </c>
      <c r="Q4275" t="s">
        <v>19796</v>
      </c>
      <c r="R4275" t="s">
        <v>22384</v>
      </c>
      <c r="T4275">
        <v>0</v>
      </c>
      <c r="U4275">
        <v>0</v>
      </c>
    </row>
    <row r="4276" spans="1:21" hidden="1">
      <c r="A4276" s="22">
        <v>45985.415050000003</v>
      </c>
      <c r="B4276" t="s">
        <v>22385</v>
      </c>
      <c r="C4276" t="s">
        <v>41</v>
      </c>
      <c r="D4276">
        <v>104144901</v>
      </c>
      <c r="E4276" t="s">
        <v>33</v>
      </c>
      <c r="F4276" t="s">
        <v>45</v>
      </c>
      <c r="G4276" t="s">
        <v>22386</v>
      </c>
      <c r="H4276">
        <v>793625233</v>
      </c>
      <c r="I4276">
        <v>793625233</v>
      </c>
      <c r="J4276" t="s">
        <v>22387</v>
      </c>
      <c r="K4276" t="s">
        <v>36</v>
      </c>
      <c r="L4276" t="s">
        <v>3943</v>
      </c>
      <c r="M4276" t="s">
        <v>6780</v>
      </c>
      <c r="N4276" t="s">
        <v>16533</v>
      </c>
      <c r="O4276" s="70">
        <v>0.45833333333333331</v>
      </c>
      <c r="P4276" t="s">
        <v>39</v>
      </c>
      <c r="Q4276" t="s">
        <v>19796</v>
      </c>
      <c r="R4276" t="s">
        <v>22388</v>
      </c>
      <c r="T4276">
        <v>0</v>
      </c>
      <c r="U4276">
        <v>0</v>
      </c>
    </row>
    <row r="4277" spans="1:21" hidden="1">
      <c r="A4277" s="22">
        <v>45985.416310000001</v>
      </c>
      <c r="B4277" t="s">
        <v>47</v>
      </c>
      <c r="C4277" t="s">
        <v>41</v>
      </c>
      <c r="D4277">
        <v>735633807</v>
      </c>
      <c r="E4277" t="s">
        <v>33</v>
      </c>
      <c r="F4277" t="s">
        <v>45</v>
      </c>
      <c r="G4277" t="s">
        <v>22389</v>
      </c>
      <c r="H4277">
        <v>731428016</v>
      </c>
      <c r="I4277">
        <v>731428016</v>
      </c>
      <c r="J4277" t="s">
        <v>22390</v>
      </c>
      <c r="K4277" t="s">
        <v>36</v>
      </c>
      <c r="L4277" t="s">
        <v>3943</v>
      </c>
      <c r="M4277" t="s">
        <v>3944</v>
      </c>
      <c r="N4277" t="s">
        <v>16533</v>
      </c>
      <c r="O4277" s="70">
        <v>0.375</v>
      </c>
      <c r="P4277" t="s">
        <v>67</v>
      </c>
      <c r="Q4277" t="s">
        <v>19796</v>
      </c>
      <c r="R4277" t="s">
        <v>19587</v>
      </c>
      <c r="T4277">
        <v>0</v>
      </c>
      <c r="U4277" t="s">
        <v>4079</v>
      </c>
    </row>
    <row r="4278" spans="1:21" hidden="1">
      <c r="A4278" s="22">
        <v>45985.417509999999</v>
      </c>
      <c r="B4278" t="s">
        <v>129</v>
      </c>
      <c r="C4278" t="s">
        <v>41</v>
      </c>
      <c r="D4278">
        <v>735273778</v>
      </c>
      <c r="E4278" t="s">
        <v>33</v>
      </c>
      <c r="F4278" t="s">
        <v>45</v>
      </c>
      <c r="G4278" t="s">
        <v>22391</v>
      </c>
      <c r="H4278">
        <v>780268250</v>
      </c>
      <c r="I4278">
        <v>780268250</v>
      </c>
      <c r="J4278" t="s">
        <v>22392</v>
      </c>
      <c r="K4278" t="s">
        <v>36</v>
      </c>
      <c r="L4278" t="s">
        <v>3943</v>
      </c>
      <c r="M4278" t="s">
        <v>22393</v>
      </c>
      <c r="N4278" t="s">
        <v>16533</v>
      </c>
      <c r="O4278" s="70">
        <v>0.375</v>
      </c>
      <c r="P4278" t="s">
        <v>45</v>
      </c>
      <c r="Q4278" t="s">
        <v>19796</v>
      </c>
      <c r="R4278" t="s">
        <v>16632</v>
      </c>
      <c r="T4278">
        <v>2411251751983</v>
      </c>
      <c r="U4278">
        <v>0</v>
      </c>
    </row>
    <row r="4279" spans="1:21" hidden="1">
      <c r="A4279" s="22">
        <v>45985.417719999998</v>
      </c>
      <c r="B4279" t="s">
        <v>47</v>
      </c>
      <c r="C4279" t="s">
        <v>41</v>
      </c>
      <c r="D4279">
        <v>735633807</v>
      </c>
      <c r="E4279" t="s">
        <v>33</v>
      </c>
      <c r="F4279" t="s">
        <v>45</v>
      </c>
      <c r="G4279" t="s">
        <v>22394</v>
      </c>
      <c r="H4279">
        <v>746454550</v>
      </c>
      <c r="I4279">
        <v>746454550</v>
      </c>
      <c r="J4279" t="s">
        <v>22395</v>
      </c>
      <c r="K4279" t="s">
        <v>36</v>
      </c>
      <c r="L4279" t="s">
        <v>1889</v>
      </c>
      <c r="M4279" t="s">
        <v>4944</v>
      </c>
      <c r="N4279" t="s">
        <v>16533</v>
      </c>
      <c r="O4279" s="70">
        <v>0.375</v>
      </c>
      <c r="P4279" t="s">
        <v>67</v>
      </c>
      <c r="Q4279" t="s">
        <v>19796</v>
      </c>
      <c r="R4279" s="72">
        <v>0.46597222222222223</v>
      </c>
      <c r="T4279">
        <v>0</v>
      </c>
      <c r="U4279" t="s">
        <v>4068</v>
      </c>
    </row>
    <row r="4280" spans="1:21" hidden="1">
      <c r="A4280" s="22">
        <v>45985.416960000002</v>
      </c>
      <c r="B4280" t="s">
        <v>720</v>
      </c>
      <c r="C4280" t="s">
        <v>41</v>
      </c>
      <c r="D4280">
        <v>104144901</v>
      </c>
      <c r="E4280" t="s">
        <v>33</v>
      </c>
      <c r="F4280" t="s">
        <v>45</v>
      </c>
      <c r="G4280" t="s">
        <v>22396</v>
      </c>
      <c r="H4280">
        <v>785251455</v>
      </c>
      <c r="I4280">
        <v>785251455</v>
      </c>
      <c r="J4280" t="s">
        <v>22397</v>
      </c>
      <c r="K4280" t="s">
        <v>36</v>
      </c>
      <c r="L4280" t="s">
        <v>3959</v>
      </c>
      <c r="M4280" t="s">
        <v>22398</v>
      </c>
      <c r="N4280" t="s">
        <v>16533</v>
      </c>
      <c r="O4280" s="70">
        <v>0.41666666666666669</v>
      </c>
      <c r="P4280" t="s">
        <v>67</v>
      </c>
      <c r="Q4280" t="s">
        <v>19796</v>
      </c>
      <c r="R4280" s="72">
        <v>0.46944444444444444</v>
      </c>
      <c r="T4280">
        <v>0</v>
      </c>
      <c r="U4280" t="s">
        <v>114</v>
      </c>
    </row>
    <row r="4281" spans="1:21" hidden="1">
      <c r="A4281" s="22">
        <v>45985.421900000001</v>
      </c>
      <c r="B4281" t="s">
        <v>47</v>
      </c>
      <c r="C4281" t="s">
        <v>41</v>
      </c>
      <c r="D4281">
        <v>735633807</v>
      </c>
      <c r="E4281" t="s">
        <v>33</v>
      </c>
      <c r="F4281" t="s">
        <v>45</v>
      </c>
      <c r="G4281" t="s">
        <v>22399</v>
      </c>
      <c r="H4281">
        <v>762640712</v>
      </c>
      <c r="I4281">
        <v>762640712</v>
      </c>
      <c r="J4281" t="s">
        <v>22400</v>
      </c>
      <c r="K4281" t="s">
        <v>36</v>
      </c>
      <c r="L4281" t="s">
        <v>3936</v>
      </c>
      <c r="M4281" t="s">
        <v>9669</v>
      </c>
      <c r="N4281" t="s">
        <v>16533</v>
      </c>
      <c r="O4281" s="70">
        <v>0.375</v>
      </c>
      <c r="P4281" t="s">
        <v>67</v>
      </c>
      <c r="Q4281" t="s">
        <v>19796</v>
      </c>
      <c r="R4281" s="72">
        <v>0.46250000000000002</v>
      </c>
      <c r="T4281">
        <v>0</v>
      </c>
      <c r="U4281" t="s">
        <v>4079</v>
      </c>
    </row>
    <row r="4282" spans="1:21" hidden="1">
      <c r="A4282" s="22">
        <v>45985.426740000003</v>
      </c>
      <c r="B4282" t="s">
        <v>4140</v>
      </c>
      <c r="C4282" t="s">
        <v>41</v>
      </c>
      <c r="D4282">
        <v>787732465</v>
      </c>
      <c r="E4282" t="s">
        <v>33</v>
      </c>
      <c r="F4282" t="s">
        <v>45</v>
      </c>
      <c r="G4282" t="s">
        <v>18087</v>
      </c>
      <c r="H4282">
        <v>254107204499</v>
      </c>
      <c r="I4282">
        <v>705867458</v>
      </c>
      <c r="J4282" t="s">
        <v>18088</v>
      </c>
      <c r="K4282" t="s">
        <v>36</v>
      </c>
      <c r="L4282" t="s">
        <v>1196</v>
      </c>
      <c r="M4282" t="s">
        <v>9705</v>
      </c>
      <c r="N4282" t="s">
        <v>16536</v>
      </c>
      <c r="O4282" s="70">
        <v>0.58333333333333337</v>
      </c>
      <c r="P4282" t="s">
        <v>45</v>
      </c>
      <c r="Q4282" t="s">
        <v>19796</v>
      </c>
      <c r="R4282" s="72">
        <v>0.46736111111111112</v>
      </c>
      <c r="T4282">
        <v>2411251751918</v>
      </c>
      <c r="U4282">
        <v>0</v>
      </c>
    </row>
    <row r="4283" spans="1:21" hidden="1">
      <c r="A4283" s="22">
        <v>45985.427530000001</v>
      </c>
      <c r="B4283" t="s">
        <v>129</v>
      </c>
      <c r="C4283" t="s">
        <v>41</v>
      </c>
      <c r="D4283">
        <v>735273778</v>
      </c>
      <c r="E4283" t="s">
        <v>33</v>
      </c>
      <c r="F4283" t="s">
        <v>45</v>
      </c>
      <c r="G4283" t="s">
        <v>22401</v>
      </c>
      <c r="H4283">
        <v>735679308</v>
      </c>
      <c r="I4283">
        <v>735679308</v>
      </c>
      <c r="J4283" t="s">
        <v>22402</v>
      </c>
      <c r="K4283" t="s">
        <v>36</v>
      </c>
      <c r="L4283" t="s">
        <v>1196</v>
      </c>
      <c r="M4283" t="s">
        <v>22403</v>
      </c>
      <c r="N4283" t="s">
        <v>16533</v>
      </c>
      <c r="O4283" s="70">
        <v>0.70833333333333337</v>
      </c>
      <c r="P4283" t="s">
        <v>45</v>
      </c>
      <c r="Q4283" t="s">
        <v>19796</v>
      </c>
      <c r="R4283" s="72">
        <v>0.47430555555555554</v>
      </c>
      <c r="T4283">
        <v>2411251751953</v>
      </c>
      <c r="U4283">
        <v>0</v>
      </c>
    </row>
    <row r="4284" spans="1:21" hidden="1">
      <c r="A4284" s="22">
        <v>45985.429069999998</v>
      </c>
      <c r="B4284" t="s">
        <v>4278</v>
      </c>
      <c r="C4284" t="s">
        <v>41</v>
      </c>
      <c r="D4284">
        <v>762144673</v>
      </c>
      <c r="E4284" t="s">
        <v>33</v>
      </c>
      <c r="F4284" t="s">
        <v>45</v>
      </c>
      <c r="G4284" t="s">
        <v>22404</v>
      </c>
      <c r="H4284">
        <v>793602539</v>
      </c>
      <c r="I4284">
        <v>793602539</v>
      </c>
      <c r="J4284" t="s">
        <v>22405</v>
      </c>
      <c r="K4284" t="s">
        <v>36</v>
      </c>
      <c r="L4284" t="s">
        <v>1196</v>
      </c>
      <c r="N4284" t="s">
        <v>16533</v>
      </c>
      <c r="O4284" s="70">
        <v>0.5</v>
      </c>
      <c r="P4284" t="s">
        <v>45</v>
      </c>
      <c r="Q4284" t="s">
        <v>19796</v>
      </c>
      <c r="R4284" s="72">
        <v>0.50347222222222221</v>
      </c>
      <c r="T4284">
        <v>2411251752110</v>
      </c>
      <c r="U4284">
        <v>0</v>
      </c>
    </row>
    <row r="4285" spans="1:21" hidden="1">
      <c r="A4285" s="22">
        <v>45985.43174</v>
      </c>
      <c r="B4285" t="s">
        <v>1690</v>
      </c>
      <c r="C4285" t="s">
        <v>41</v>
      </c>
      <c r="D4285">
        <v>784289098</v>
      </c>
      <c r="E4285" t="s">
        <v>33</v>
      </c>
      <c r="F4285" t="s">
        <v>45</v>
      </c>
      <c r="G4285" t="s">
        <v>22406</v>
      </c>
      <c r="H4285">
        <v>254113475181</v>
      </c>
      <c r="I4285">
        <v>254113475181</v>
      </c>
      <c r="J4285" t="s">
        <v>22407</v>
      </c>
      <c r="K4285" t="s">
        <v>36</v>
      </c>
      <c r="L4285" t="s">
        <v>3896</v>
      </c>
      <c r="M4285" t="s">
        <v>19406</v>
      </c>
      <c r="N4285" t="s">
        <v>16533</v>
      </c>
      <c r="O4285" s="70">
        <v>0.58333333333333337</v>
      </c>
      <c r="P4285" t="s">
        <v>45</v>
      </c>
      <c r="Q4285" t="s">
        <v>19796</v>
      </c>
      <c r="R4285" s="72">
        <v>0.49722222222222223</v>
      </c>
      <c r="T4285">
        <v>2411251752040</v>
      </c>
      <c r="U4285">
        <v>0</v>
      </c>
    </row>
    <row r="4286" spans="1:21" hidden="1">
      <c r="A4286" s="22">
        <v>45985.430829999998</v>
      </c>
      <c r="B4286" t="s">
        <v>129</v>
      </c>
      <c r="C4286" t="s">
        <v>41</v>
      </c>
      <c r="D4286">
        <v>735273778</v>
      </c>
      <c r="E4286" t="s">
        <v>33</v>
      </c>
      <c r="F4286" t="s">
        <v>45</v>
      </c>
      <c r="G4286" t="s">
        <v>22408</v>
      </c>
      <c r="H4286">
        <v>724877214</v>
      </c>
      <c r="I4286">
        <v>724877214</v>
      </c>
      <c r="J4286" t="s">
        <v>22409</v>
      </c>
      <c r="K4286" t="s">
        <v>36</v>
      </c>
      <c r="L4286" t="s">
        <v>4064</v>
      </c>
      <c r="M4286" t="s">
        <v>22410</v>
      </c>
      <c r="N4286" t="s">
        <v>16533</v>
      </c>
      <c r="O4286" s="70">
        <v>0.70833333333333337</v>
      </c>
      <c r="P4286" t="s">
        <v>45</v>
      </c>
      <c r="Q4286" t="s">
        <v>19796</v>
      </c>
      <c r="R4286" s="72">
        <v>0.50138888888888888</v>
      </c>
      <c r="T4286">
        <v>2411251752065</v>
      </c>
      <c r="U4286">
        <v>0</v>
      </c>
    </row>
    <row r="4287" spans="1:21" hidden="1">
      <c r="A4287" s="22">
        <v>45985.433850000001</v>
      </c>
      <c r="B4287" t="s">
        <v>391</v>
      </c>
      <c r="C4287" t="s">
        <v>41</v>
      </c>
      <c r="D4287">
        <v>254783687450</v>
      </c>
      <c r="E4287" t="s">
        <v>33</v>
      </c>
      <c r="F4287" t="s">
        <v>45</v>
      </c>
      <c r="G4287" t="s">
        <v>22411</v>
      </c>
      <c r="H4287">
        <v>254724399427</v>
      </c>
      <c r="I4287">
        <v>254724399427</v>
      </c>
      <c r="J4287" t="s">
        <v>7504</v>
      </c>
      <c r="K4287" t="s">
        <v>36</v>
      </c>
      <c r="L4287" t="s">
        <v>3971</v>
      </c>
      <c r="M4287" t="s">
        <v>22412</v>
      </c>
      <c r="N4287" t="s">
        <v>16533</v>
      </c>
      <c r="O4287" s="70">
        <v>0.45833333333333331</v>
      </c>
      <c r="P4287" t="s">
        <v>45</v>
      </c>
      <c r="Q4287" t="s">
        <v>19796</v>
      </c>
      <c r="R4287" s="72">
        <v>0.50624999999999998</v>
      </c>
      <c r="T4287">
        <v>2411251752107</v>
      </c>
      <c r="U4287">
        <v>0</v>
      </c>
    </row>
    <row r="4288" spans="1:21" hidden="1">
      <c r="A4288" s="22">
        <v>45985.433210000003</v>
      </c>
      <c r="B4288" t="s">
        <v>99</v>
      </c>
      <c r="C4288" t="s">
        <v>41</v>
      </c>
      <c r="D4288">
        <v>783305070</v>
      </c>
      <c r="E4288" t="s">
        <v>33</v>
      </c>
      <c r="F4288" t="s">
        <v>45</v>
      </c>
      <c r="G4288" t="s">
        <v>22413</v>
      </c>
      <c r="H4288">
        <v>732963621</v>
      </c>
      <c r="I4288">
        <v>732963621</v>
      </c>
      <c r="J4288" t="s">
        <v>22414</v>
      </c>
      <c r="K4288" t="s">
        <v>36</v>
      </c>
      <c r="L4288" t="s">
        <v>1196</v>
      </c>
      <c r="M4288" t="s">
        <v>22415</v>
      </c>
      <c r="N4288" t="s">
        <v>16533</v>
      </c>
      <c r="O4288" s="70">
        <v>0.66666666666666663</v>
      </c>
      <c r="P4288" t="s">
        <v>45</v>
      </c>
      <c r="Q4288" t="s">
        <v>19796</v>
      </c>
      <c r="R4288" s="72">
        <v>0.51180555555555551</v>
      </c>
      <c r="T4288">
        <v>2411251752141</v>
      </c>
      <c r="U4288">
        <v>0</v>
      </c>
    </row>
    <row r="4289" spans="1:21" hidden="1">
      <c r="A4289" s="22">
        <v>45985.436040000001</v>
      </c>
      <c r="B4289" t="s">
        <v>170</v>
      </c>
      <c r="C4289" t="s">
        <v>41</v>
      </c>
      <c r="D4289">
        <v>254783687450</v>
      </c>
      <c r="E4289" t="s">
        <v>33</v>
      </c>
      <c r="F4289" t="s">
        <v>45</v>
      </c>
      <c r="G4289" t="s">
        <v>22416</v>
      </c>
      <c r="H4289">
        <v>254752865376</v>
      </c>
      <c r="I4289">
        <v>0</v>
      </c>
      <c r="J4289" t="s">
        <v>22417</v>
      </c>
      <c r="K4289" t="s">
        <v>36</v>
      </c>
      <c r="L4289" t="s">
        <v>3945</v>
      </c>
      <c r="M4289" t="s">
        <v>22418</v>
      </c>
      <c r="N4289" t="s">
        <v>16533</v>
      </c>
      <c r="O4289" s="70">
        <v>0.45833333333333331</v>
      </c>
      <c r="P4289" t="s">
        <v>39</v>
      </c>
      <c r="Q4289" t="s">
        <v>19796</v>
      </c>
      <c r="R4289" s="72">
        <v>0.53888888888888886</v>
      </c>
      <c r="T4289">
        <v>0</v>
      </c>
      <c r="U4289">
        <v>0</v>
      </c>
    </row>
    <row r="4290" spans="1:21" hidden="1">
      <c r="A4290" s="22">
        <v>45985.436699999998</v>
      </c>
      <c r="B4290" t="s">
        <v>129</v>
      </c>
      <c r="C4290" t="s">
        <v>41</v>
      </c>
      <c r="D4290">
        <v>735273778</v>
      </c>
      <c r="E4290" t="s">
        <v>33</v>
      </c>
      <c r="F4290" t="s">
        <v>45</v>
      </c>
      <c r="G4290" t="s">
        <v>22419</v>
      </c>
      <c r="H4290">
        <v>701497786</v>
      </c>
      <c r="I4290">
        <v>701497786</v>
      </c>
      <c r="J4290" t="s">
        <v>22420</v>
      </c>
      <c r="K4290" t="s">
        <v>36</v>
      </c>
      <c r="L4290" t="s">
        <v>1196</v>
      </c>
      <c r="M4290" t="s">
        <v>22421</v>
      </c>
      <c r="N4290" t="s">
        <v>16533</v>
      </c>
      <c r="O4290" s="70">
        <v>0.70833333333333337</v>
      </c>
      <c r="P4290" t="s">
        <v>45</v>
      </c>
      <c r="Q4290" t="s">
        <v>19796</v>
      </c>
      <c r="R4290" s="72">
        <v>0.53194444444444444</v>
      </c>
      <c r="T4290">
        <v>2411251752209</v>
      </c>
      <c r="U4290">
        <v>0</v>
      </c>
    </row>
    <row r="4291" spans="1:21">
      <c r="A4291" s="22">
        <v>45985.438020000001</v>
      </c>
      <c r="B4291" t="s">
        <v>6151</v>
      </c>
      <c r="C4291" t="s">
        <v>1149</v>
      </c>
      <c r="D4291">
        <v>754536548</v>
      </c>
      <c r="E4291" t="s">
        <v>33</v>
      </c>
      <c r="F4291" t="s">
        <v>45</v>
      </c>
      <c r="G4291" t="s">
        <v>22422</v>
      </c>
      <c r="H4291">
        <v>781145302</v>
      </c>
      <c r="I4291">
        <v>723393506</v>
      </c>
      <c r="J4291" t="s">
        <v>22423</v>
      </c>
      <c r="K4291" t="s">
        <v>36</v>
      </c>
      <c r="L4291" t="s">
        <v>4004</v>
      </c>
      <c r="M4291" t="s">
        <v>22424</v>
      </c>
      <c r="N4291" t="s">
        <v>16528</v>
      </c>
      <c r="O4291" s="70">
        <v>0.375</v>
      </c>
      <c r="P4291" t="s">
        <v>45</v>
      </c>
      <c r="Q4291" t="s">
        <v>19796</v>
      </c>
      <c r="R4291" s="72">
        <v>0.48194444444444445</v>
      </c>
      <c r="T4291">
        <v>2411251751967</v>
      </c>
      <c r="U4291">
        <v>0</v>
      </c>
    </row>
    <row r="4292" spans="1:21" hidden="1">
      <c r="A4292" s="22">
        <v>45985.438009999998</v>
      </c>
      <c r="B4292" t="s">
        <v>1366</v>
      </c>
      <c r="C4292" t="s">
        <v>41</v>
      </c>
      <c r="D4292">
        <v>738275527</v>
      </c>
      <c r="E4292" t="s">
        <v>33</v>
      </c>
      <c r="F4292" t="s">
        <v>45</v>
      </c>
      <c r="G4292" t="s">
        <v>22425</v>
      </c>
      <c r="H4292">
        <v>783310870</v>
      </c>
      <c r="I4292">
        <v>783310870</v>
      </c>
      <c r="J4292" t="s">
        <v>22426</v>
      </c>
      <c r="K4292" t="s">
        <v>36</v>
      </c>
      <c r="L4292" t="s">
        <v>3916</v>
      </c>
      <c r="M4292" t="s">
        <v>22427</v>
      </c>
      <c r="N4292" t="s">
        <v>16536</v>
      </c>
      <c r="O4292" s="70">
        <v>0.375</v>
      </c>
      <c r="P4292" t="s">
        <v>45</v>
      </c>
      <c r="Q4292" t="s">
        <v>19796</v>
      </c>
      <c r="R4292" s="72">
        <v>0.47430555555555554</v>
      </c>
      <c r="T4292">
        <v>2411251751952</v>
      </c>
      <c r="U4292">
        <v>0</v>
      </c>
    </row>
    <row r="4293" spans="1:21" hidden="1">
      <c r="A4293" s="22">
        <v>45985.440430000002</v>
      </c>
      <c r="B4293" t="s">
        <v>391</v>
      </c>
      <c r="C4293" t="s">
        <v>41</v>
      </c>
      <c r="D4293">
        <v>254726954411</v>
      </c>
      <c r="E4293" t="s">
        <v>33</v>
      </c>
      <c r="F4293" t="s">
        <v>45</v>
      </c>
      <c r="G4293" t="s">
        <v>22428</v>
      </c>
      <c r="H4293">
        <v>254726954411</v>
      </c>
      <c r="I4293">
        <v>254726954411</v>
      </c>
      <c r="J4293" t="s">
        <v>22429</v>
      </c>
      <c r="K4293" t="s">
        <v>36</v>
      </c>
      <c r="L4293" t="s">
        <v>3943</v>
      </c>
      <c r="M4293" t="s">
        <v>22430</v>
      </c>
      <c r="N4293" t="s">
        <v>16533</v>
      </c>
      <c r="O4293" s="70">
        <v>0.45833333333333331</v>
      </c>
      <c r="P4293" t="s">
        <v>45</v>
      </c>
      <c r="Q4293" t="s">
        <v>19796</v>
      </c>
      <c r="R4293" s="72">
        <v>0.46250000000000002</v>
      </c>
      <c r="T4293">
        <v>2411251751901</v>
      </c>
      <c r="U4293">
        <v>0</v>
      </c>
    </row>
    <row r="4294" spans="1:21" hidden="1">
      <c r="A4294" s="22">
        <v>45985.440600000002</v>
      </c>
      <c r="B4294" t="s">
        <v>8154</v>
      </c>
      <c r="C4294" t="s">
        <v>41</v>
      </c>
      <c r="D4294">
        <v>254788198918</v>
      </c>
      <c r="E4294" t="s">
        <v>33</v>
      </c>
      <c r="F4294" t="s">
        <v>45</v>
      </c>
      <c r="G4294" t="s">
        <v>18777</v>
      </c>
      <c r="H4294">
        <v>254705478460</v>
      </c>
      <c r="I4294">
        <v>254705478460</v>
      </c>
      <c r="J4294" t="s">
        <v>22431</v>
      </c>
      <c r="K4294" t="s">
        <v>36</v>
      </c>
      <c r="L4294" t="s">
        <v>3916</v>
      </c>
      <c r="M4294" t="s">
        <v>22432</v>
      </c>
      <c r="N4294" t="s">
        <v>16536</v>
      </c>
      <c r="O4294" s="70">
        <v>0.41666666666666669</v>
      </c>
      <c r="P4294" t="s">
        <v>45</v>
      </c>
      <c r="Q4294" t="s">
        <v>19796</v>
      </c>
      <c r="R4294" s="72">
        <v>0.50694444444444442</v>
      </c>
      <c r="T4294">
        <v>2411251752103</v>
      </c>
      <c r="U4294">
        <v>0</v>
      </c>
    </row>
    <row r="4295" spans="1:21" hidden="1">
      <c r="A4295" s="22">
        <v>45985.441809999997</v>
      </c>
      <c r="B4295" t="s">
        <v>170</v>
      </c>
      <c r="C4295" t="s">
        <v>41</v>
      </c>
      <c r="D4295">
        <v>254783687450</v>
      </c>
      <c r="E4295" t="s">
        <v>33</v>
      </c>
      <c r="F4295" t="s">
        <v>45</v>
      </c>
      <c r="G4295" t="s">
        <v>22433</v>
      </c>
      <c r="H4295">
        <v>0</v>
      </c>
      <c r="I4295">
        <v>254795704846</v>
      </c>
      <c r="J4295" t="s">
        <v>22434</v>
      </c>
      <c r="K4295" t="s">
        <v>36</v>
      </c>
      <c r="L4295" t="s">
        <v>3943</v>
      </c>
      <c r="M4295" t="s">
        <v>22435</v>
      </c>
      <c r="N4295" t="s">
        <v>16533</v>
      </c>
      <c r="O4295" s="70">
        <v>0.45833333333333331</v>
      </c>
      <c r="P4295" t="s">
        <v>45</v>
      </c>
      <c r="Q4295" t="s">
        <v>19796</v>
      </c>
      <c r="R4295" s="72">
        <v>0.49305555555555558</v>
      </c>
      <c r="T4295">
        <v>2411251752231</v>
      </c>
      <c r="U4295">
        <v>0</v>
      </c>
    </row>
    <row r="4296" spans="1:21" hidden="1">
      <c r="A4296" s="22">
        <v>45985.44384</v>
      </c>
      <c r="B4296" t="s">
        <v>170</v>
      </c>
      <c r="C4296" t="s">
        <v>41</v>
      </c>
      <c r="D4296">
        <v>254783687450</v>
      </c>
      <c r="E4296" t="s">
        <v>33</v>
      </c>
      <c r="F4296" t="s">
        <v>45</v>
      </c>
      <c r="G4296" t="s">
        <v>22436</v>
      </c>
      <c r="H4296">
        <v>254738838154</v>
      </c>
      <c r="I4296">
        <v>0</v>
      </c>
      <c r="J4296" t="s">
        <v>22437</v>
      </c>
      <c r="K4296" t="s">
        <v>36</v>
      </c>
      <c r="L4296" t="s">
        <v>1196</v>
      </c>
      <c r="M4296" t="s">
        <v>4829</v>
      </c>
      <c r="N4296" t="s">
        <v>16533</v>
      </c>
      <c r="O4296" s="70">
        <v>0.45833333333333331</v>
      </c>
      <c r="P4296" t="s">
        <v>39</v>
      </c>
      <c r="Q4296" t="s">
        <v>19796</v>
      </c>
      <c r="R4296" s="72">
        <v>0.4826388888888889</v>
      </c>
      <c r="T4296">
        <v>0</v>
      </c>
      <c r="U4296">
        <v>0</v>
      </c>
    </row>
    <row r="4297" spans="1:21">
      <c r="A4297" s="22">
        <v>45985.44412</v>
      </c>
      <c r="B4297" t="s">
        <v>2908</v>
      </c>
      <c r="C4297" t="s">
        <v>1184</v>
      </c>
      <c r="D4297">
        <v>733770033</v>
      </c>
      <c r="E4297" t="s">
        <v>33</v>
      </c>
      <c r="F4297" t="s">
        <v>45</v>
      </c>
      <c r="G4297" t="s">
        <v>22438</v>
      </c>
      <c r="H4297">
        <v>254720932277</v>
      </c>
      <c r="I4297">
        <v>720309386</v>
      </c>
      <c r="J4297" t="s">
        <v>22439</v>
      </c>
      <c r="K4297" t="s">
        <v>36</v>
      </c>
      <c r="L4297" t="s">
        <v>1196</v>
      </c>
      <c r="M4297" t="s">
        <v>22440</v>
      </c>
      <c r="N4297" t="s">
        <v>16533</v>
      </c>
      <c r="O4297" s="70">
        <v>0.33333333333333331</v>
      </c>
      <c r="P4297" t="s">
        <v>45</v>
      </c>
      <c r="Q4297" t="s">
        <v>19796</v>
      </c>
      <c r="R4297" s="72">
        <v>0.5395833333333333</v>
      </c>
      <c r="T4297">
        <v>2411251752268</v>
      </c>
      <c r="U4297">
        <v>0</v>
      </c>
    </row>
    <row r="4298" spans="1:21" hidden="1">
      <c r="A4298" s="22">
        <v>45985.445670000001</v>
      </c>
      <c r="B4298" t="s">
        <v>4704</v>
      </c>
      <c r="C4298" t="s">
        <v>41</v>
      </c>
      <c r="D4298">
        <v>731700211</v>
      </c>
      <c r="E4298" t="s">
        <v>33</v>
      </c>
      <c r="F4298" t="s">
        <v>45</v>
      </c>
      <c r="G4298" t="s">
        <v>22441</v>
      </c>
      <c r="H4298">
        <v>721379403</v>
      </c>
      <c r="I4298">
        <v>721379403</v>
      </c>
      <c r="J4298" t="s">
        <v>22442</v>
      </c>
      <c r="K4298" t="s">
        <v>36</v>
      </c>
      <c r="L4298" t="s">
        <v>5154</v>
      </c>
      <c r="M4298" t="s">
        <v>17740</v>
      </c>
      <c r="N4298" t="s">
        <v>16533</v>
      </c>
      <c r="O4298" s="70">
        <v>0.375</v>
      </c>
      <c r="P4298" t="s">
        <v>45</v>
      </c>
      <c r="Q4298" t="s">
        <v>19796</v>
      </c>
      <c r="R4298" s="72">
        <v>0.51041666666666663</v>
      </c>
      <c r="T4298">
        <v>2411251752132</v>
      </c>
      <c r="U4298">
        <v>0</v>
      </c>
    </row>
    <row r="4299" spans="1:21" hidden="1">
      <c r="A4299" s="22">
        <v>45985</v>
      </c>
      <c r="B4299" t="s">
        <v>142</v>
      </c>
      <c r="C4299" t="s">
        <v>41</v>
      </c>
      <c r="D4299">
        <v>784172048</v>
      </c>
      <c r="E4299" t="s">
        <v>33</v>
      </c>
      <c r="F4299" t="s">
        <v>45</v>
      </c>
      <c r="G4299" t="s">
        <v>22443</v>
      </c>
      <c r="H4299">
        <v>748819174</v>
      </c>
      <c r="I4299">
        <v>742865395</v>
      </c>
      <c r="J4299" t="s">
        <v>22444</v>
      </c>
      <c r="K4299" t="s">
        <v>36</v>
      </c>
      <c r="L4299" t="s">
        <v>1196</v>
      </c>
      <c r="M4299" t="s">
        <v>22445</v>
      </c>
      <c r="N4299" t="s">
        <v>16533</v>
      </c>
      <c r="O4299" s="70">
        <v>0.58333333333333337</v>
      </c>
      <c r="P4299" t="s">
        <v>45</v>
      </c>
      <c r="Q4299" t="s">
        <v>19796</v>
      </c>
      <c r="R4299" s="72">
        <v>0.54861111111111116</v>
      </c>
      <c r="T4299">
        <v>2411251752318</v>
      </c>
      <c r="U4299">
        <v>0</v>
      </c>
    </row>
    <row r="4300" spans="1:21" hidden="1">
      <c r="A4300" s="22">
        <v>45985</v>
      </c>
      <c r="B4300" t="s">
        <v>205</v>
      </c>
      <c r="C4300" t="s">
        <v>41</v>
      </c>
      <c r="D4300">
        <v>736418479</v>
      </c>
      <c r="E4300" t="s">
        <v>33</v>
      </c>
      <c r="F4300" t="s">
        <v>45</v>
      </c>
      <c r="G4300" t="s">
        <v>22446</v>
      </c>
      <c r="I4300">
        <v>254108200910</v>
      </c>
      <c r="J4300" t="s">
        <v>22447</v>
      </c>
      <c r="K4300" t="s">
        <v>36</v>
      </c>
      <c r="L4300" t="s">
        <v>1196</v>
      </c>
      <c r="M4300" t="s">
        <v>22448</v>
      </c>
      <c r="N4300" t="s">
        <v>16533</v>
      </c>
      <c r="O4300" s="70">
        <v>0.41666666666666669</v>
      </c>
      <c r="P4300" t="s">
        <v>45</v>
      </c>
      <c r="Q4300" t="s">
        <v>19796</v>
      </c>
      <c r="R4300" s="72">
        <v>0.57499999999999996</v>
      </c>
      <c r="T4300">
        <v>2411251752456</v>
      </c>
      <c r="U4300">
        <v>0</v>
      </c>
    </row>
    <row r="4301" spans="1:21" hidden="1">
      <c r="A4301" s="22">
        <v>45985</v>
      </c>
      <c r="B4301" t="s">
        <v>2028</v>
      </c>
      <c r="C4301" t="s">
        <v>41</v>
      </c>
      <c r="D4301">
        <v>100911807</v>
      </c>
      <c r="E4301" t="s">
        <v>33</v>
      </c>
      <c r="F4301" t="s">
        <v>45</v>
      </c>
      <c r="G4301" t="s">
        <v>9614</v>
      </c>
      <c r="I4301">
        <v>702620917</v>
      </c>
      <c r="J4301" t="s">
        <v>19738</v>
      </c>
      <c r="K4301" t="s">
        <v>36</v>
      </c>
      <c r="L4301" t="s">
        <v>1196</v>
      </c>
      <c r="M4301" t="s">
        <v>22449</v>
      </c>
      <c r="N4301" t="s">
        <v>16533</v>
      </c>
      <c r="O4301" s="70">
        <v>0.45833333333333331</v>
      </c>
      <c r="P4301" t="s">
        <v>45</v>
      </c>
      <c r="Q4301" t="s">
        <v>19796</v>
      </c>
      <c r="R4301" s="72">
        <v>0.56805555555555554</v>
      </c>
      <c r="T4301">
        <v>2411251752406</v>
      </c>
      <c r="U4301">
        <v>0</v>
      </c>
    </row>
    <row r="4302" spans="1:21" hidden="1">
      <c r="A4302" s="22">
        <v>45985</v>
      </c>
      <c r="B4302" t="s">
        <v>99</v>
      </c>
      <c r="C4302" t="s">
        <v>41</v>
      </c>
      <c r="D4302">
        <v>783305070</v>
      </c>
      <c r="E4302" t="s">
        <v>33</v>
      </c>
      <c r="F4302" t="s">
        <v>45</v>
      </c>
      <c r="G4302" t="s">
        <v>22450</v>
      </c>
      <c r="H4302">
        <v>105917569</v>
      </c>
      <c r="I4302">
        <v>105917569</v>
      </c>
      <c r="J4302" t="s">
        <v>22451</v>
      </c>
      <c r="K4302" t="s">
        <v>36</v>
      </c>
      <c r="L4302" t="s">
        <v>5495</v>
      </c>
      <c r="M4302" t="s">
        <v>22452</v>
      </c>
      <c r="N4302" t="s">
        <v>16533</v>
      </c>
      <c r="O4302" s="70">
        <v>0.70833333333333337</v>
      </c>
      <c r="P4302" t="s">
        <v>45</v>
      </c>
      <c r="Q4302" t="s">
        <v>19796</v>
      </c>
      <c r="R4302" s="72">
        <v>0.59861111111111109</v>
      </c>
      <c r="T4302">
        <v>2411251752565</v>
      </c>
      <c r="U4302">
        <v>0</v>
      </c>
    </row>
    <row r="4303" spans="1:21" hidden="1">
      <c r="A4303" s="22">
        <v>45985</v>
      </c>
      <c r="B4303" t="s">
        <v>381</v>
      </c>
      <c r="C4303" t="s">
        <v>41</v>
      </c>
      <c r="D4303">
        <v>100911807</v>
      </c>
      <c r="E4303" t="s">
        <v>33</v>
      </c>
      <c r="F4303" t="s">
        <v>45</v>
      </c>
      <c r="G4303" t="s">
        <v>22453</v>
      </c>
      <c r="I4303">
        <v>728287078</v>
      </c>
      <c r="J4303" t="s">
        <v>22454</v>
      </c>
      <c r="K4303" t="s">
        <v>36</v>
      </c>
      <c r="L4303" t="s">
        <v>3936</v>
      </c>
      <c r="M4303" t="s">
        <v>5654</v>
      </c>
      <c r="N4303" t="s">
        <v>16533</v>
      </c>
      <c r="O4303" s="70">
        <v>0.45833333333333331</v>
      </c>
      <c r="P4303" t="s">
        <v>45</v>
      </c>
      <c r="Q4303" t="s">
        <v>19796</v>
      </c>
      <c r="R4303" s="72">
        <v>0.57638888888888884</v>
      </c>
      <c r="T4303">
        <v>2411251752464</v>
      </c>
      <c r="U4303">
        <v>0</v>
      </c>
    </row>
    <row r="4304" spans="1:21" hidden="1">
      <c r="A4304" s="22">
        <v>45985</v>
      </c>
      <c r="B4304" t="s">
        <v>4402</v>
      </c>
      <c r="C4304" t="s">
        <v>41</v>
      </c>
      <c r="D4304">
        <v>788595265</v>
      </c>
      <c r="E4304" t="s">
        <v>33</v>
      </c>
      <c r="F4304" t="s">
        <v>45</v>
      </c>
      <c r="G4304" t="s">
        <v>22455</v>
      </c>
      <c r="I4304">
        <v>721739919</v>
      </c>
      <c r="J4304" t="s">
        <v>22456</v>
      </c>
      <c r="K4304" t="s">
        <v>36</v>
      </c>
      <c r="L4304" t="s">
        <v>4129</v>
      </c>
      <c r="M4304" t="s">
        <v>22457</v>
      </c>
      <c r="N4304" t="s">
        <v>16533</v>
      </c>
      <c r="O4304" s="70">
        <v>0.45833333333333331</v>
      </c>
      <c r="P4304" t="s">
        <v>4124</v>
      </c>
      <c r="Q4304" t="s">
        <v>19796</v>
      </c>
      <c r="R4304" s="72">
        <v>0.61875000000000002</v>
      </c>
      <c r="T4304" t="s">
        <v>22458</v>
      </c>
      <c r="U4304">
        <v>0</v>
      </c>
    </row>
    <row r="4305" spans="1:21" hidden="1">
      <c r="A4305" s="22">
        <v>45985</v>
      </c>
      <c r="B4305" t="s">
        <v>205</v>
      </c>
      <c r="C4305" t="s">
        <v>41</v>
      </c>
      <c r="D4305">
        <v>736418479</v>
      </c>
      <c r="E4305" t="s">
        <v>33</v>
      </c>
      <c r="F4305" t="s">
        <v>45</v>
      </c>
      <c r="G4305" t="s">
        <v>22459</v>
      </c>
      <c r="I4305">
        <v>732037751</v>
      </c>
      <c r="J4305" t="s">
        <v>22460</v>
      </c>
      <c r="K4305" t="s">
        <v>36</v>
      </c>
      <c r="L4305" t="s">
        <v>1196</v>
      </c>
      <c r="M4305" t="s">
        <v>6999</v>
      </c>
      <c r="N4305" t="s">
        <v>15405</v>
      </c>
      <c r="O4305" s="70">
        <v>0.41666666666666669</v>
      </c>
      <c r="P4305" t="s">
        <v>45</v>
      </c>
      <c r="Q4305" t="s">
        <v>19796</v>
      </c>
      <c r="R4305" s="72">
        <v>0.60138888888888886</v>
      </c>
      <c r="T4305">
        <v>2411251752578</v>
      </c>
      <c r="U4305">
        <v>0</v>
      </c>
    </row>
    <row r="4306" spans="1:21">
      <c r="A4306" s="22">
        <v>45985</v>
      </c>
      <c r="B4306" t="s">
        <v>460</v>
      </c>
      <c r="C4306" t="s">
        <v>548</v>
      </c>
      <c r="D4306">
        <v>750988989</v>
      </c>
      <c r="E4306" t="s">
        <v>33</v>
      </c>
      <c r="F4306" t="s">
        <v>45</v>
      </c>
      <c r="G4306" t="s">
        <v>22461</v>
      </c>
      <c r="H4306">
        <v>254791388937</v>
      </c>
      <c r="I4306">
        <v>254791388937</v>
      </c>
      <c r="J4306" t="s">
        <v>22462</v>
      </c>
      <c r="K4306" t="s">
        <v>36</v>
      </c>
      <c r="L4306" t="s">
        <v>3959</v>
      </c>
      <c r="M4306" t="s">
        <v>22463</v>
      </c>
      <c r="N4306" t="s">
        <v>16533</v>
      </c>
      <c r="O4306" s="70">
        <v>0.625</v>
      </c>
      <c r="P4306" t="s">
        <v>45</v>
      </c>
      <c r="Q4306" t="s">
        <v>19796</v>
      </c>
      <c r="R4306" s="72">
        <v>0.54652777777777772</v>
      </c>
      <c r="T4306">
        <v>2411251752317</v>
      </c>
      <c r="U4306">
        <v>0</v>
      </c>
    </row>
    <row r="4307" spans="1:21" hidden="1">
      <c r="A4307" s="22">
        <v>45985</v>
      </c>
      <c r="B4307" t="s">
        <v>99</v>
      </c>
      <c r="C4307" t="s">
        <v>41</v>
      </c>
      <c r="D4307">
        <v>783305070</v>
      </c>
      <c r="E4307" t="s">
        <v>33</v>
      </c>
      <c r="F4307" t="s">
        <v>45</v>
      </c>
      <c r="G4307" t="s">
        <v>22464</v>
      </c>
      <c r="H4307">
        <v>735330916</v>
      </c>
      <c r="I4307">
        <v>735330916</v>
      </c>
      <c r="J4307" t="s">
        <v>22465</v>
      </c>
      <c r="K4307" t="s">
        <v>36</v>
      </c>
      <c r="L4307" t="s">
        <v>4004</v>
      </c>
      <c r="M4307" t="s">
        <v>22466</v>
      </c>
      <c r="N4307" t="s">
        <v>16533</v>
      </c>
      <c r="O4307" s="70">
        <v>0.75</v>
      </c>
      <c r="P4307" t="s">
        <v>45</v>
      </c>
      <c r="Q4307" t="s">
        <v>19796</v>
      </c>
      <c r="R4307" s="72">
        <v>0.56180555555555556</v>
      </c>
      <c r="T4307">
        <v>2411251752408</v>
      </c>
      <c r="U4307">
        <v>0</v>
      </c>
    </row>
    <row r="4308" spans="1:21" hidden="1">
      <c r="A4308" s="22">
        <v>45985</v>
      </c>
      <c r="B4308" t="s">
        <v>99</v>
      </c>
      <c r="C4308" t="s">
        <v>41</v>
      </c>
      <c r="D4308">
        <v>783305070</v>
      </c>
      <c r="E4308" t="s">
        <v>33</v>
      </c>
      <c r="F4308" t="s">
        <v>45</v>
      </c>
      <c r="G4308" t="s">
        <v>22467</v>
      </c>
      <c r="H4308">
        <v>780370752</v>
      </c>
      <c r="I4308">
        <v>780370752</v>
      </c>
      <c r="J4308" t="s">
        <v>22468</v>
      </c>
      <c r="K4308" t="s">
        <v>36</v>
      </c>
      <c r="L4308" t="s">
        <v>1916</v>
      </c>
      <c r="M4308" t="s">
        <v>22469</v>
      </c>
      <c r="N4308" t="s">
        <v>16536</v>
      </c>
      <c r="O4308" s="70">
        <v>0.54166666666666663</v>
      </c>
      <c r="P4308" t="s">
        <v>67</v>
      </c>
      <c r="Q4308" t="s">
        <v>19796</v>
      </c>
      <c r="R4308" s="72">
        <v>0.59375</v>
      </c>
      <c r="T4308">
        <v>0</v>
      </c>
      <c r="U4308" t="s">
        <v>4079</v>
      </c>
    </row>
    <row r="4309" spans="1:21" hidden="1">
      <c r="A4309" s="22">
        <v>45985</v>
      </c>
      <c r="B4309" t="s">
        <v>1366</v>
      </c>
      <c r="C4309" t="s">
        <v>41</v>
      </c>
      <c r="D4309">
        <v>738275527</v>
      </c>
      <c r="E4309" t="s">
        <v>33</v>
      </c>
      <c r="F4309" t="s">
        <v>45</v>
      </c>
      <c r="G4309" t="s">
        <v>22470</v>
      </c>
      <c r="H4309">
        <v>755019896</v>
      </c>
      <c r="I4309">
        <v>755019896</v>
      </c>
      <c r="J4309" t="s">
        <v>22471</v>
      </c>
      <c r="K4309" t="s">
        <v>36</v>
      </c>
      <c r="L4309" t="s">
        <v>1878</v>
      </c>
      <c r="M4309" t="s">
        <v>22472</v>
      </c>
      <c r="N4309" t="s">
        <v>16536</v>
      </c>
      <c r="O4309" s="70">
        <v>0.5</v>
      </c>
      <c r="P4309" t="s">
        <v>45</v>
      </c>
      <c r="Q4309" t="s">
        <v>19796</v>
      </c>
      <c r="R4309" t="s">
        <v>16579</v>
      </c>
      <c r="T4309">
        <v>2411251752524</v>
      </c>
      <c r="U4309">
        <v>0</v>
      </c>
    </row>
    <row r="4310" spans="1:21" hidden="1">
      <c r="A4310" s="22">
        <v>45985</v>
      </c>
      <c r="B4310" t="s">
        <v>1366</v>
      </c>
      <c r="C4310" t="s">
        <v>41</v>
      </c>
      <c r="D4310">
        <v>738275527</v>
      </c>
      <c r="E4310" t="s">
        <v>33</v>
      </c>
      <c r="F4310" t="s">
        <v>45</v>
      </c>
      <c r="G4310" t="s">
        <v>22473</v>
      </c>
      <c r="I4310">
        <v>729798144</v>
      </c>
      <c r="J4310" t="s">
        <v>22474</v>
      </c>
      <c r="K4310" t="s">
        <v>36</v>
      </c>
      <c r="L4310" t="s">
        <v>3971</v>
      </c>
      <c r="M4310" t="s">
        <v>22475</v>
      </c>
      <c r="N4310" t="s">
        <v>16536</v>
      </c>
      <c r="O4310" s="70">
        <v>0.5</v>
      </c>
      <c r="P4310" t="s">
        <v>45</v>
      </c>
      <c r="Q4310" t="s">
        <v>19796</v>
      </c>
      <c r="R4310" t="s">
        <v>12380</v>
      </c>
      <c r="T4310">
        <v>2411251752458</v>
      </c>
      <c r="U4310">
        <v>0</v>
      </c>
    </row>
    <row r="4311" spans="1:21">
      <c r="A4311" s="22">
        <v>45985</v>
      </c>
      <c r="B4311" t="s">
        <v>19740</v>
      </c>
      <c r="C4311" t="s">
        <v>1086</v>
      </c>
      <c r="D4311">
        <v>254731797777</v>
      </c>
      <c r="E4311" t="s">
        <v>33</v>
      </c>
      <c r="F4311" t="s">
        <v>45</v>
      </c>
      <c r="G4311" t="s">
        <v>22476</v>
      </c>
      <c r="H4311">
        <v>254755386630</v>
      </c>
      <c r="I4311">
        <v>254768420027</v>
      </c>
      <c r="J4311" t="s">
        <v>22477</v>
      </c>
      <c r="K4311" t="s">
        <v>36</v>
      </c>
      <c r="L4311" t="s">
        <v>3942</v>
      </c>
      <c r="M4311" t="s">
        <v>22478</v>
      </c>
      <c r="N4311" t="s">
        <v>16533</v>
      </c>
      <c r="O4311" s="70">
        <v>0.58333333333333337</v>
      </c>
      <c r="P4311" t="s">
        <v>45</v>
      </c>
      <c r="Q4311" t="s">
        <v>19796</v>
      </c>
      <c r="R4311" t="s">
        <v>12382</v>
      </c>
      <c r="T4311">
        <v>2411251752425</v>
      </c>
      <c r="U4311">
        <v>0</v>
      </c>
    </row>
    <row r="4312" spans="1:21" hidden="1">
      <c r="A4312" s="22">
        <v>45985</v>
      </c>
      <c r="B4312" t="s">
        <v>1366</v>
      </c>
      <c r="C4312" t="s">
        <v>41</v>
      </c>
      <c r="D4312">
        <v>738275527</v>
      </c>
      <c r="E4312" t="s">
        <v>33</v>
      </c>
      <c r="F4312" t="s">
        <v>45</v>
      </c>
      <c r="G4312" t="s">
        <v>22479</v>
      </c>
      <c r="I4312">
        <v>712397897</v>
      </c>
      <c r="J4312" t="s">
        <v>22480</v>
      </c>
      <c r="K4312" t="s">
        <v>36</v>
      </c>
      <c r="L4312" t="s">
        <v>1884</v>
      </c>
      <c r="M4312" t="s">
        <v>22481</v>
      </c>
      <c r="N4312" t="s">
        <v>16536</v>
      </c>
      <c r="O4312" s="70">
        <v>0.5</v>
      </c>
      <c r="P4312" t="s">
        <v>45</v>
      </c>
      <c r="Q4312" t="s">
        <v>19796</v>
      </c>
      <c r="R4312" t="s">
        <v>16584</v>
      </c>
      <c r="T4312">
        <v>2411251752402</v>
      </c>
      <c r="U4312">
        <v>0</v>
      </c>
    </row>
    <row r="4313" spans="1:21">
      <c r="A4313" s="22">
        <v>45985</v>
      </c>
      <c r="B4313" t="s">
        <v>22482</v>
      </c>
      <c r="C4313" t="s">
        <v>1094</v>
      </c>
      <c r="D4313">
        <v>254754988875</v>
      </c>
      <c r="E4313" t="s">
        <v>33</v>
      </c>
      <c r="F4313" t="s">
        <v>45</v>
      </c>
      <c r="G4313" t="s">
        <v>22483</v>
      </c>
      <c r="H4313">
        <v>254711757435</v>
      </c>
      <c r="I4313">
        <v>2540104008207</v>
      </c>
      <c r="J4313" t="s">
        <v>22484</v>
      </c>
      <c r="K4313" t="s">
        <v>36</v>
      </c>
      <c r="L4313" t="s">
        <v>3907</v>
      </c>
      <c r="M4313" t="s">
        <v>22485</v>
      </c>
      <c r="N4313" t="s">
        <v>16533</v>
      </c>
      <c r="O4313" s="70">
        <v>0.54166666666666663</v>
      </c>
      <c r="P4313" t="s">
        <v>67</v>
      </c>
      <c r="Q4313" t="s">
        <v>19796</v>
      </c>
      <c r="R4313" t="s">
        <v>12200</v>
      </c>
      <c r="T4313">
        <v>0</v>
      </c>
      <c r="U4313" t="s">
        <v>4048</v>
      </c>
    </row>
    <row r="4314" spans="1:21" hidden="1">
      <c r="A4314" s="22">
        <v>45985</v>
      </c>
      <c r="B4314" t="s">
        <v>1366</v>
      </c>
      <c r="C4314" t="s">
        <v>41</v>
      </c>
      <c r="D4314">
        <v>738275527</v>
      </c>
      <c r="E4314" t="s">
        <v>33</v>
      </c>
      <c r="F4314" t="s">
        <v>45</v>
      </c>
      <c r="G4314" t="s">
        <v>22486</v>
      </c>
      <c r="H4314">
        <v>738676436</v>
      </c>
      <c r="I4314">
        <v>738676436</v>
      </c>
      <c r="J4314" t="s">
        <v>22487</v>
      </c>
      <c r="K4314" t="s">
        <v>36</v>
      </c>
      <c r="L4314" t="s">
        <v>3916</v>
      </c>
      <c r="M4314" t="s">
        <v>22488</v>
      </c>
      <c r="N4314" t="s">
        <v>16536</v>
      </c>
      <c r="O4314" s="70">
        <v>0.5</v>
      </c>
      <c r="P4314" t="s">
        <v>45</v>
      </c>
      <c r="Q4314" t="s">
        <v>19796</v>
      </c>
      <c r="R4314" t="s">
        <v>17324</v>
      </c>
      <c r="T4314">
        <v>2411251752361</v>
      </c>
      <c r="U4314">
        <v>0</v>
      </c>
    </row>
    <row r="4315" spans="1:21" hidden="1">
      <c r="A4315" s="22">
        <v>45985</v>
      </c>
      <c r="B4315" t="s">
        <v>633</v>
      </c>
      <c r="C4315" t="s">
        <v>41</v>
      </c>
      <c r="D4315">
        <v>736027194</v>
      </c>
      <c r="E4315" t="s">
        <v>33</v>
      </c>
      <c r="F4315" t="s">
        <v>45</v>
      </c>
      <c r="G4315" t="s">
        <v>22489</v>
      </c>
      <c r="H4315">
        <v>782035878</v>
      </c>
      <c r="I4315">
        <v>718248070</v>
      </c>
      <c r="J4315" t="s">
        <v>22490</v>
      </c>
      <c r="K4315" t="s">
        <v>36</v>
      </c>
      <c r="L4315" t="s">
        <v>3959</v>
      </c>
      <c r="M4315" t="s">
        <v>22491</v>
      </c>
      <c r="N4315" t="s">
        <v>16536</v>
      </c>
      <c r="O4315" s="70">
        <v>0.33333333333333331</v>
      </c>
      <c r="P4315" t="s">
        <v>45</v>
      </c>
      <c r="Q4315" t="s">
        <v>19796</v>
      </c>
      <c r="R4315" t="s">
        <v>16959</v>
      </c>
      <c r="T4315">
        <v>2411251752385</v>
      </c>
      <c r="U4315">
        <v>0</v>
      </c>
    </row>
    <row r="4316" spans="1:21" hidden="1">
      <c r="A4316" s="22">
        <v>45985</v>
      </c>
      <c r="B4316" t="s">
        <v>1690</v>
      </c>
      <c r="C4316" t="s">
        <v>41</v>
      </c>
      <c r="D4316">
        <v>784289098</v>
      </c>
      <c r="E4316" t="s">
        <v>33</v>
      </c>
      <c r="F4316" t="s">
        <v>3886</v>
      </c>
      <c r="G4316" t="s">
        <v>22492</v>
      </c>
      <c r="H4316">
        <v>786288527</v>
      </c>
      <c r="I4316">
        <v>786288527</v>
      </c>
      <c r="J4316" t="s">
        <v>22493</v>
      </c>
      <c r="K4316" t="s">
        <v>36</v>
      </c>
      <c r="L4316" t="s">
        <v>3896</v>
      </c>
      <c r="M4316" t="s">
        <v>22494</v>
      </c>
      <c r="N4316" t="s">
        <v>16533</v>
      </c>
      <c r="O4316" s="70">
        <v>0.45833333333333331</v>
      </c>
      <c r="P4316" t="s">
        <v>3886</v>
      </c>
      <c r="R4316"/>
      <c r="U4316"/>
    </row>
    <row r="4317" spans="1:21" hidden="1">
      <c r="A4317" s="22">
        <v>45985</v>
      </c>
      <c r="B4317" t="s">
        <v>5196</v>
      </c>
      <c r="C4317" t="s">
        <v>41</v>
      </c>
      <c r="D4317">
        <v>786561464</v>
      </c>
      <c r="E4317" t="s">
        <v>33</v>
      </c>
      <c r="F4317" t="s">
        <v>45</v>
      </c>
      <c r="G4317" t="s">
        <v>22495</v>
      </c>
      <c r="H4317">
        <v>7050086839</v>
      </c>
      <c r="I4317">
        <v>705086839</v>
      </c>
      <c r="J4317" t="s">
        <v>22496</v>
      </c>
      <c r="K4317" t="s">
        <v>36</v>
      </c>
      <c r="L4317" t="s">
        <v>3945</v>
      </c>
      <c r="M4317" t="s">
        <v>4590</v>
      </c>
      <c r="N4317" t="s">
        <v>16536</v>
      </c>
      <c r="O4317" s="70">
        <v>0.5</v>
      </c>
      <c r="P4317" t="s">
        <v>45</v>
      </c>
      <c r="Q4317" t="s">
        <v>19796</v>
      </c>
      <c r="R4317" s="72">
        <v>0.58125000000000004</v>
      </c>
      <c r="T4317">
        <v>2411251752482</v>
      </c>
      <c r="U4317">
        <v>0</v>
      </c>
    </row>
    <row r="4318" spans="1:21" hidden="1">
      <c r="A4318" s="22">
        <v>45985</v>
      </c>
      <c r="B4318" t="s">
        <v>1690</v>
      </c>
      <c r="C4318" t="s">
        <v>41</v>
      </c>
      <c r="D4318">
        <v>784289098</v>
      </c>
      <c r="E4318" t="s">
        <v>33</v>
      </c>
      <c r="F4318" t="s">
        <v>3886</v>
      </c>
      <c r="G4318" t="s">
        <v>22497</v>
      </c>
      <c r="H4318">
        <v>736288527</v>
      </c>
      <c r="I4318">
        <v>736288527</v>
      </c>
      <c r="J4318" t="s">
        <v>22498</v>
      </c>
      <c r="K4318" t="s">
        <v>36</v>
      </c>
      <c r="L4318" t="s">
        <v>3896</v>
      </c>
      <c r="M4318" t="s">
        <v>7100</v>
      </c>
      <c r="N4318" t="s">
        <v>16528</v>
      </c>
      <c r="O4318" s="70">
        <v>0.375</v>
      </c>
      <c r="P4318" t="s">
        <v>3886</v>
      </c>
      <c r="R4318"/>
      <c r="U4318"/>
    </row>
    <row r="4319" spans="1:21" hidden="1">
      <c r="A4319" s="22">
        <v>45985</v>
      </c>
      <c r="B4319" t="s">
        <v>5196</v>
      </c>
      <c r="C4319" t="s">
        <v>41</v>
      </c>
      <c r="D4319">
        <v>786561464</v>
      </c>
      <c r="E4319" t="s">
        <v>33</v>
      </c>
      <c r="F4319" t="s">
        <v>45</v>
      </c>
      <c r="G4319" t="s">
        <v>22499</v>
      </c>
      <c r="H4319">
        <v>7989771666</v>
      </c>
      <c r="I4319">
        <v>798977166</v>
      </c>
      <c r="J4319" t="s">
        <v>22500</v>
      </c>
      <c r="K4319" t="s">
        <v>36</v>
      </c>
      <c r="L4319" t="s">
        <v>3943</v>
      </c>
      <c r="M4319" t="s">
        <v>5202</v>
      </c>
      <c r="N4319" t="s">
        <v>16536</v>
      </c>
      <c r="O4319" s="70">
        <v>0.5</v>
      </c>
      <c r="P4319" t="s">
        <v>45</v>
      </c>
      <c r="Q4319" t="s">
        <v>19796</v>
      </c>
      <c r="R4319" s="72">
        <v>0.63124999999999998</v>
      </c>
      <c r="T4319">
        <v>2411251752695</v>
      </c>
      <c r="U4319">
        <v>0</v>
      </c>
    </row>
    <row r="4320" spans="1:21" hidden="1">
      <c r="A4320" s="22">
        <v>45985</v>
      </c>
      <c r="B4320" t="s">
        <v>1652</v>
      </c>
      <c r="C4320" t="s">
        <v>41</v>
      </c>
      <c r="D4320">
        <v>738709366</v>
      </c>
      <c r="E4320" t="s">
        <v>33</v>
      </c>
      <c r="F4320" t="s">
        <v>45</v>
      </c>
      <c r="G4320" t="s">
        <v>22501</v>
      </c>
      <c r="H4320">
        <v>705947600</v>
      </c>
      <c r="I4320">
        <v>705947600</v>
      </c>
      <c r="J4320" t="s">
        <v>22502</v>
      </c>
      <c r="K4320" t="s">
        <v>81</v>
      </c>
      <c r="L4320" t="s">
        <v>3942</v>
      </c>
      <c r="M4320" t="s">
        <v>22503</v>
      </c>
      <c r="N4320" t="s">
        <v>16533</v>
      </c>
      <c r="O4320" s="70">
        <v>0.45833333333333331</v>
      </c>
      <c r="P4320" t="s">
        <v>45</v>
      </c>
      <c r="Q4320" t="s">
        <v>19796</v>
      </c>
      <c r="R4320" s="72">
        <v>0.55625000000000002</v>
      </c>
      <c r="T4320">
        <v>2411251752359</v>
      </c>
      <c r="U4320">
        <v>0</v>
      </c>
    </row>
    <row r="4321" spans="1:21" hidden="1">
      <c r="A4321" s="22">
        <v>45985</v>
      </c>
      <c r="B4321" t="s">
        <v>1690</v>
      </c>
      <c r="C4321" t="s">
        <v>41</v>
      </c>
      <c r="D4321">
        <v>784289098</v>
      </c>
      <c r="E4321" t="s">
        <v>33</v>
      </c>
      <c r="F4321" t="s">
        <v>3886</v>
      </c>
      <c r="G4321" t="s">
        <v>22504</v>
      </c>
      <c r="H4321">
        <v>736288741</v>
      </c>
      <c r="I4321">
        <v>736288741</v>
      </c>
      <c r="J4321" t="s">
        <v>22505</v>
      </c>
      <c r="K4321" t="s">
        <v>36</v>
      </c>
      <c r="L4321" t="s">
        <v>3896</v>
      </c>
      <c r="M4321" t="s">
        <v>567</v>
      </c>
      <c r="N4321" t="s">
        <v>16533</v>
      </c>
      <c r="O4321" s="70">
        <v>0.375</v>
      </c>
      <c r="P4321" t="s">
        <v>3886</v>
      </c>
      <c r="R4321"/>
      <c r="U4321"/>
    </row>
    <row r="4322" spans="1:21" hidden="1">
      <c r="A4322" s="22">
        <v>45985</v>
      </c>
      <c r="B4322" t="s">
        <v>5196</v>
      </c>
      <c r="C4322" t="s">
        <v>41</v>
      </c>
      <c r="D4322">
        <v>786561464</v>
      </c>
      <c r="E4322" t="s">
        <v>33</v>
      </c>
      <c r="F4322" t="s">
        <v>45</v>
      </c>
      <c r="G4322" t="s">
        <v>22506</v>
      </c>
      <c r="H4322">
        <v>720058381</v>
      </c>
      <c r="I4322">
        <v>720058381</v>
      </c>
      <c r="J4322" t="s">
        <v>22507</v>
      </c>
      <c r="K4322" t="s">
        <v>36</v>
      </c>
      <c r="L4322" t="s">
        <v>1911</v>
      </c>
      <c r="M4322" t="s">
        <v>22508</v>
      </c>
      <c r="N4322" t="s">
        <v>16528</v>
      </c>
      <c r="O4322" s="70">
        <v>0.54166666666666663</v>
      </c>
      <c r="P4322" t="s">
        <v>67</v>
      </c>
      <c r="Q4322" t="s">
        <v>19796</v>
      </c>
      <c r="R4322" s="72">
        <v>0.56597222222222221</v>
      </c>
      <c r="T4322">
        <v>0</v>
      </c>
      <c r="U4322" t="s">
        <v>4048</v>
      </c>
    </row>
    <row r="4323" spans="1:21" hidden="1">
      <c r="A4323" s="22">
        <v>45985</v>
      </c>
      <c r="B4323" t="s">
        <v>1690</v>
      </c>
      <c r="C4323" t="s">
        <v>41</v>
      </c>
      <c r="D4323">
        <v>784289098</v>
      </c>
      <c r="E4323" t="s">
        <v>33</v>
      </c>
      <c r="F4323" t="s">
        <v>3886</v>
      </c>
      <c r="G4323" t="s">
        <v>22509</v>
      </c>
      <c r="H4323">
        <v>757286369</v>
      </c>
      <c r="I4323">
        <v>757286369</v>
      </c>
      <c r="J4323" t="s">
        <v>22510</v>
      </c>
      <c r="K4323" t="s">
        <v>36</v>
      </c>
      <c r="L4323" t="s">
        <v>3896</v>
      </c>
      <c r="M4323" t="s">
        <v>83</v>
      </c>
      <c r="N4323" t="s">
        <v>16533</v>
      </c>
      <c r="O4323" s="70">
        <v>0.33333333333333331</v>
      </c>
      <c r="P4323" t="s">
        <v>3886</v>
      </c>
      <c r="R4323"/>
      <c r="U4323"/>
    </row>
    <row r="4324" spans="1:21" hidden="1">
      <c r="A4324" s="22">
        <v>45985</v>
      </c>
      <c r="B4324" t="s">
        <v>5196</v>
      </c>
      <c r="C4324" t="s">
        <v>41</v>
      </c>
      <c r="D4324">
        <v>786561464</v>
      </c>
      <c r="E4324" t="s">
        <v>33</v>
      </c>
      <c r="F4324" t="s">
        <v>45</v>
      </c>
      <c r="G4324" t="s">
        <v>22511</v>
      </c>
      <c r="H4324">
        <v>746571862</v>
      </c>
      <c r="I4324">
        <v>746571862</v>
      </c>
      <c r="J4324" t="s">
        <v>22507</v>
      </c>
      <c r="K4324" t="s">
        <v>36</v>
      </c>
      <c r="L4324" t="s">
        <v>1911</v>
      </c>
      <c r="M4324" t="s">
        <v>5199</v>
      </c>
      <c r="N4324" t="s">
        <v>16528</v>
      </c>
      <c r="O4324" s="70">
        <v>0.5</v>
      </c>
      <c r="P4324" t="s">
        <v>45</v>
      </c>
      <c r="Q4324" t="s">
        <v>19796</v>
      </c>
      <c r="R4324" s="72">
        <v>0.57638888888888884</v>
      </c>
      <c r="T4324">
        <v>2411251752461</v>
      </c>
      <c r="U4324">
        <v>0</v>
      </c>
    </row>
    <row r="4325" spans="1:21" hidden="1">
      <c r="A4325" s="22">
        <v>45985</v>
      </c>
      <c r="B4325" t="s">
        <v>1599</v>
      </c>
      <c r="C4325" t="s">
        <v>41</v>
      </c>
      <c r="D4325">
        <v>782765791</v>
      </c>
      <c r="E4325" t="s">
        <v>33</v>
      </c>
      <c r="F4325" t="s">
        <v>45</v>
      </c>
      <c r="G4325" t="s">
        <v>22512</v>
      </c>
      <c r="H4325">
        <v>780001449</v>
      </c>
      <c r="I4325">
        <v>711110666</v>
      </c>
      <c r="J4325" t="s">
        <v>22513</v>
      </c>
      <c r="K4325" t="s">
        <v>36</v>
      </c>
      <c r="L4325" t="s">
        <v>4076</v>
      </c>
      <c r="M4325" t="s">
        <v>22514</v>
      </c>
      <c r="N4325" t="s">
        <v>16533</v>
      </c>
      <c r="O4325" s="70">
        <v>0.625</v>
      </c>
      <c r="P4325" t="s">
        <v>45</v>
      </c>
      <c r="Q4325" t="s">
        <v>19796</v>
      </c>
      <c r="R4325" t="s">
        <v>4512</v>
      </c>
      <c r="T4325">
        <v>2411251752309</v>
      </c>
      <c r="U4325">
        <v>0</v>
      </c>
    </row>
    <row r="4326" spans="1:21" hidden="1">
      <c r="A4326" s="22">
        <v>45985</v>
      </c>
      <c r="B4326" t="s">
        <v>3129</v>
      </c>
      <c r="C4326" t="s">
        <v>41</v>
      </c>
      <c r="D4326">
        <v>780940795</v>
      </c>
      <c r="E4326" t="s">
        <v>33</v>
      </c>
      <c r="F4326" t="s">
        <v>45</v>
      </c>
      <c r="G4326" t="s">
        <v>22515</v>
      </c>
      <c r="I4326">
        <v>113207163</v>
      </c>
      <c r="J4326" t="s">
        <v>22516</v>
      </c>
      <c r="K4326" t="s">
        <v>36</v>
      </c>
      <c r="L4326" t="s">
        <v>3943</v>
      </c>
      <c r="M4326" t="s">
        <v>22517</v>
      </c>
      <c r="N4326" t="s">
        <v>15405</v>
      </c>
      <c r="O4326" s="70">
        <v>0.33333333333333331</v>
      </c>
      <c r="P4326" t="s">
        <v>39</v>
      </c>
      <c r="Q4326" t="s">
        <v>19796</v>
      </c>
      <c r="R4326" t="s">
        <v>16891</v>
      </c>
      <c r="T4326">
        <v>0</v>
      </c>
      <c r="U4326">
        <v>0</v>
      </c>
    </row>
    <row r="4327" spans="1:21" hidden="1">
      <c r="A4327" s="22">
        <v>45985</v>
      </c>
      <c r="B4327" t="s">
        <v>1652</v>
      </c>
      <c r="C4327" t="s">
        <v>41</v>
      </c>
      <c r="D4327">
        <v>738709366</v>
      </c>
      <c r="E4327" t="s">
        <v>33</v>
      </c>
      <c r="F4327" t="s">
        <v>45</v>
      </c>
      <c r="G4327" t="s">
        <v>22311</v>
      </c>
      <c r="H4327">
        <v>104641688</v>
      </c>
      <c r="I4327">
        <v>713668615</v>
      </c>
      <c r="J4327" t="s">
        <v>22312</v>
      </c>
      <c r="K4327" t="s">
        <v>81</v>
      </c>
      <c r="L4327" t="s">
        <v>3896</v>
      </c>
      <c r="M4327" t="s">
        <v>22518</v>
      </c>
      <c r="N4327" t="s">
        <v>16533</v>
      </c>
      <c r="O4327" s="70">
        <v>0.45833333333333331</v>
      </c>
      <c r="P4327" t="s">
        <v>67</v>
      </c>
      <c r="Q4327" t="s">
        <v>19796</v>
      </c>
      <c r="R4327" t="s">
        <v>16948</v>
      </c>
      <c r="T4327">
        <v>0</v>
      </c>
      <c r="U4327" t="s">
        <v>114</v>
      </c>
    </row>
    <row r="4328" spans="1:21" hidden="1">
      <c r="A4328" s="22">
        <v>45985</v>
      </c>
      <c r="B4328" t="s">
        <v>1366</v>
      </c>
      <c r="C4328" t="s">
        <v>41</v>
      </c>
      <c r="D4328">
        <v>738275527</v>
      </c>
      <c r="E4328" t="s">
        <v>33</v>
      </c>
      <c r="F4328" t="s">
        <v>45</v>
      </c>
      <c r="G4328" t="s">
        <v>22519</v>
      </c>
      <c r="H4328">
        <v>781040456</v>
      </c>
      <c r="I4328">
        <v>781040456</v>
      </c>
      <c r="J4328" t="s">
        <v>22520</v>
      </c>
      <c r="K4328" t="s">
        <v>81</v>
      </c>
      <c r="L4328" t="s">
        <v>1878</v>
      </c>
      <c r="M4328" t="s">
        <v>1898</v>
      </c>
      <c r="N4328" t="s">
        <v>16536</v>
      </c>
      <c r="O4328" s="70">
        <v>0.5</v>
      </c>
      <c r="P4328" t="s">
        <v>39</v>
      </c>
      <c r="Q4328" t="s">
        <v>19796</v>
      </c>
      <c r="R4328" t="s">
        <v>18378</v>
      </c>
      <c r="T4328">
        <v>0</v>
      </c>
      <c r="U4328">
        <v>0</v>
      </c>
    </row>
    <row r="4329" spans="1:21" hidden="1">
      <c r="A4329" s="22">
        <v>45985</v>
      </c>
      <c r="B4329" t="s">
        <v>4140</v>
      </c>
      <c r="C4329" t="s">
        <v>41</v>
      </c>
      <c r="D4329">
        <v>787732465</v>
      </c>
      <c r="E4329" t="s">
        <v>33</v>
      </c>
      <c r="F4329" t="s">
        <v>45</v>
      </c>
      <c r="G4329" t="s">
        <v>16727</v>
      </c>
      <c r="H4329">
        <v>780172147</v>
      </c>
      <c r="I4329">
        <v>780172147</v>
      </c>
      <c r="J4329" t="s">
        <v>19214</v>
      </c>
      <c r="K4329" t="s">
        <v>36</v>
      </c>
      <c r="L4329" t="s">
        <v>1196</v>
      </c>
      <c r="M4329" t="s">
        <v>7839</v>
      </c>
      <c r="N4329" t="s">
        <v>16533</v>
      </c>
      <c r="O4329" s="70">
        <v>0.58333333333333337</v>
      </c>
      <c r="P4329" t="s">
        <v>67</v>
      </c>
      <c r="Q4329" t="s">
        <v>19796</v>
      </c>
      <c r="R4329" t="s">
        <v>16989</v>
      </c>
      <c r="T4329">
        <v>0</v>
      </c>
      <c r="U4329" t="s">
        <v>4048</v>
      </c>
    </row>
    <row r="4330" spans="1:21" hidden="1">
      <c r="A4330" s="22">
        <v>45985</v>
      </c>
      <c r="B4330" t="s">
        <v>1366</v>
      </c>
      <c r="C4330" t="s">
        <v>41</v>
      </c>
      <c r="D4330">
        <v>738275527</v>
      </c>
      <c r="E4330" t="s">
        <v>33</v>
      </c>
      <c r="F4330" t="s">
        <v>45</v>
      </c>
      <c r="G4330" t="s">
        <v>22521</v>
      </c>
      <c r="H4330">
        <v>786312003</v>
      </c>
      <c r="I4330">
        <v>786312003</v>
      </c>
      <c r="J4330" t="s">
        <v>22522</v>
      </c>
      <c r="K4330" t="s">
        <v>36</v>
      </c>
      <c r="L4330" t="s">
        <v>3916</v>
      </c>
      <c r="M4330" t="s">
        <v>22523</v>
      </c>
      <c r="N4330" t="s">
        <v>16536</v>
      </c>
      <c r="O4330" s="70">
        <v>0.375</v>
      </c>
      <c r="P4330" t="s">
        <v>45</v>
      </c>
      <c r="Q4330" t="s">
        <v>19796</v>
      </c>
      <c r="R4330" t="s">
        <v>16953</v>
      </c>
      <c r="T4330">
        <v>2411251752445</v>
      </c>
      <c r="U4330">
        <v>0</v>
      </c>
    </row>
    <row r="4331" spans="1:21" hidden="1">
      <c r="A4331" s="22">
        <v>45985</v>
      </c>
      <c r="B4331" t="s">
        <v>1366</v>
      </c>
      <c r="C4331" t="s">
        <v>41</v>
      </c>
      <c r="D4331">
        <v>738275527</v>
      </c>
      <c r="E4331" t="s">
        <v>33</v>
      </c>
      <c r="F4331" t="s">
        <v>45</v>
      </c>
      <c r="G4331" t="s">
        <v>22524</v>
      </c>
      <c r="I4331">
        <v>757121081</v>
      </c>
      <c r="J4331" t="s">
        <v>19146</v>
      </c>
      <c r="K4331" t="s">
        <v>36</v>
      </c>
      <c r="L4331" t="s">
        <v>1878</v>
      </c>
      <c r="M4331" t="s">
        <v>10055</v>
      </c>
      <c r="N4331" t="s">
        <v>16536</v>
      </c>
      <c r="O4331" s="70">
        <v>0.41666666666666669</v>
      </c>
      <c r="P4331" t="s">
        <v>67</v>
      </c>
      <c r="Q4331" t="s">
        <v>19796</v>
      </c>
      <c r="R4331" t="s">
        <v>16960</v>
      </c>
      <c r="T4331">
        <v>0</v>
      </c>
      <c r="U4331">
        <v>0</v>
      </c>
    </row>
    <row r="4332" spans="1:21" hidden="1">
      <c r="A4332" s="22">
        <v>45985</v>
      </c>
      <c r="B4332" t="s">
        <v>1690</v>
      </c>
      <c r="C4332" t="s">
        <v>41</v>
      </c>
      <c r="D4332">
        <v>784289098</v>
      </c>
      <c r="E4332" t="s">
        <v>33</v>
      </c>
      <c r="F4332" t="s">
        <v>3886</v>
      </c>
      <c r="G4332" t="s">
        <v>4951</v>
      </c>
      <c r="H4332">
        <v>757233621</v>
      </c>
      <c r="I4332">
        <v>757233621</v>
      </c>
      <c r="J4332" t="s">
        <v>22525</v>
      </c>
      <c r="K4332" t="s">
        <v>36</v>
      </c>
      <c r="L4332" t="s">
        <v>3896</v>
      </c>
      <c r="M4332" t="s">
        <v>3987</v>
      </c>
      <c r="N4332" t="s">
        <v>16536</v>
      </c>
      <c r="O4332" s="70">
        <v>0.33333333333333331</v>
      </c>
      <c r="P4332" t="s">
        <v>3886</v>
      </c>
      <c r="R4332"/>
      <c r="U4332"/>
    </row>
    <row r="4333" spans="1:21">
      <c r="A4333" s="22">
        <v>45985</v>
      </c>
      <c r="B4333" t="s">
        <v>22526</v>
      </c>
      <c r="C4333" t="s">
        <v>1094</v>
      </c>
      <c r="D4333">
        <v>254754988875</v>
      </c>
      <c r="E4333" t="s">
        <v>33</v>
      </c>
      <c r="F4333" t="s">
        <v>45</v>
      </c>
      <c r="G4333" t="s">
        <v>22527</v>
      </c>
      <c r="H4333">
        <v>254100687185</v>
      </c>
      <c r="I4333">
        <v>254724619243</v>
      </c>
      <c r="J4333" t="s">
        <v>22528</v>
      </c>
      <c r="K4333" t="s">
        <v>36</v>
      </c>
      <c r="L4333" t="s">
        <v>3907</v>
      </c>
      <c r="M4333" t="s">
        <v>22529</v>
      </c>
      <c r="N4333" t="s">
        <v>16533</v>
      </c>
      <c r="O4333" s="70">
        <v>0.625</v>
      </c>
      <c r="P4333" t="s">
        <v>45</v>
      </c>
      <c r="Q4333" t="s">
        <v>19796</v>
      </c>
      <c r="R4333" t="s">
        <v>22530</v>
      </c>
      <c r="T4333">
        <v>2411251752411</v>
      </c>
      <c r="U4333">
        <v>0</v>
      </c>
    </row>
    <row r="4334" spans="1:21">
      <c r="A4334" s="22">
        <v>45985</v>
      </c>
      <c r="B4334" t="s">
        <v>31</v>
      </c>
      <c r="C4334" t="s">
        <v>32</v>
      </c>
      <c r="D4334">
        <v>780225502</v>
      </c>
      <c r="E4334" t="s">
        <v>33</v>
      </c>
      <c r="F4334" t="s">
        <v>45</v>
      </c>
      <c r="G4334" t="s">
        <v>22531</v>
      </c>
      <c r="H4334">
        <v>740864960</v>
      </c>
      <c r="I4334">
        <v>740864960</v>
      </c>
      <c r="J4334" t="s">
        <v>22532</v>
      </c>
      <c r="K4334" t="s">
        <v>81</v>
      </c>
      <c r="L4334" t="s">
        <v>3942</v>
      </c>
      <c r="M4334" t="s">
        <v>5299</v>
      </c>
      <c r="N4334" t="s">
        <v>16533</v>
      </c>
      <c r="O4334" s="70">
        <v>0.54166666666666663</v>
      </c>
      <c r="P4334" t="s">
        <v>45</v>
      </c>
      <c r="Q4334" t="s">
        <v>19796</v>
      </c>
      <c r="R4334" t="s">
        <v>18294</v>
      </c>
      <c r="T4334">
        <v>2411251752449</v>
      </c>
      <c r="U4334">
        <v>0</v>
      </c>
    </row>
    <row r="4335" spans="1:21" hidden="1">
      <c r="A4335" s="22">
        <v>45985</v>
      </c>
      <c r="B4335" t="s">
        <v>170</v>
      </c>
      <c r="C4335" t="s">
        <v>41</v>
      </c>
      <c r="D4335">
        <v>254783687450</v>
      </c>
      <c r="E4335" t="s">
        <v>33</v>
      </c>
      <c r="F4335" t="s">
        <v>45</v>
      </c>
      <c r="G4335" t="s">
        <v>22533</v>
      </c>
      <c r="H4335">
        <v>0</v>
      </c>
      <c r="I4335">
        <v>254722872157</v>
      </c>
      <c r="J4335" t="s">
        <v>22534</v>
      </c>
      <c r="K4335" t="s">
        <v>36</v>
      </c>
      <c r="L4335" t="s">
        <v>1196</v>
      </c>
      <c r="M4335" t="s">
        <v>22535</v>
      </c>
      <c r="N4335" t="s">
        <v>16533</v>
      </c>
      <c r="O4335" s="70">
        <v>0.54166666666666663</v>
      </c>
      <c r="P4335" t="s">
        <v>45</v>
      </c>
      <c r="Q4335" t="s">
        <v>19796</v>
      </c>
      <c r="R4335" t="s">
        <v>19436</v>
      </c>
      <c r="T4335">
        <v>2411251752541</v>
      </c>
      <c r="U4335">
        <v>0</v>
      </c>
    </row>
    <row r="4336" spans="1:21" hidden="1">
      <c r="A4336" s="22">
        <v>45985</v>
      </c>
      <c r="B4336" t="s">
        <v>3071</v>
      </c>
      <c r="C4336" t="s">
        <v>41</v>
      </c>
      <c r="D4336">
        <v>781716905</v>
      </c>
      <c r="E4336" t="s">
        <v>33</v>
      </c>
      <c r="F4336" t="s">
        <v>3886</v>
      </c>
      <c r="G4336" t="s">
        <v>22536</v>
      </c>
      <c r="I4336">
        <v>715767671</v>
      </c>
      <c r="J4336" t="s">
        <v>10166</v>
      </c>
      <c r="K4336" t="s">
        <v>36</v>
      </c>
      <c r="L4336" t="s">
        <v>3896</v>
      </c>
      <c r="M4336" t="s">
        <v>3145</v>
      </c>
      <c r="N4336" t="s">
        <v>16791</v>
      </c>
      <c r="O4336" s="70">
        <v>0.58333333333333337</v>
      </c>
      <c r="P4336" t="s">
        <v>3886</v>
      </c>
      <c r="R4336"/>
      <c r="U4336"/>
    </row>
    <row r="4337" spans="1:21" hidden="1">
      <c r="A4337" s="22">
        <v>45985</v>
      </c>
      <c r="B4337" t="s">
        <v>7545</v>
      </c>
      <c r="C4337" t="s">
        <v>41</v>
      </c>
      <c r="D4337">
        <v>785064773</v>
      </c>
      <c r="E4337" t="s">
        <v>33</v>
      </c>
      <c r="F4337" t="s">
        <v>45</v>
      </c>
      <c r="G4337" t="s">
        <v>22537</v>
      </c>
      <c r="I4337">
        <v>718981583</v>
      </c>
      <c r="J4337" t="s">
        <v>22538</v>
      </c>
      <c r="K4337" t="s">
        <v>36</v>
      </c>
      <c r="L4337" t="s">
        <v>3926</v>
      </c>
      <c r="M4337" t="s">
        <v>22539</v>
      </c>
      <c r="N4337" t="s">
        <v>16542</v>
      </c>
      <c r="O4337" s="70">
        <v>0.41666666666666669</v>
      </c>
      <c r="P4337" t="s">
        <v>45</v>
      </c>
      <c r="Q4337" t="s">
        <v>19796</v>
      </c>
      <c r="R4337" s="72">
        <v>0.57361111111111107</v>
      </c>
      <c r="T4337">
        <v>2411251752442</v>
      </c>
      <c r="U4337">
        <v>0</v>
      </c>
    </row>
    <row r="4338" spans="1:21" hidden="1">
      <c r="A4338" s="22">
        <v>45985</v>
      </c>
      <c r="B4338" t="s">
        <v>7545</v>
      </c>
      <c r="C4338" t="s">
        <v>41</v>
      </c>
      <c r="D4338">
        <v>785064773</v>
      </c>
      <c r="E4338" t="s">
        <v>33</v>
      </c>
      <c r="F4338" t="s">
        <v>45</v>
      </c>
      <c r="G4338" t="s">
        <v>9184</v>
      </c>
      <c r="I4338">
        <v>723225486</v>
      </c>
      <c r="J4338" t="s">
        <v>9185</v>
      </c>
      <c r="K4338" t="s">
        <v>36</v>
      </c>
      <c r="L4338" t="s">
        <v>1196</v>
      </c>
      <c r="M4338" t="s">
        <v>22540</v>
      </c>
      <c r="N4338" t="s">
        <v>16539</v>
      </c>
      <c r="O4338" s="70">
        <v>0.625</v>
      </c>
      <c r="P4338" t="s">
        <v>39</v>
      </c>
      <c r="Q4338" t="s">
        <v>19796</v>
      </c>
      <c r="R4338" t="s">
        <v>19119</v>
      </c>
      <c r="T4338">
        <v>0</v>
      </c>
      <c r="U4338">
        <v>0</v>
      </c>
    </row>
    <row r="4339" spans="1:21">
      <c r="A4339" s="22">
        <v>45985</v>
      </c>
      <c r="B4339" t="s">
        <v>22541</v>
      </c>
      <c r="C4339" t="s">
        <v>1149</v>
      </c>
      <c r="D4339">
        <v>754536548</v>
      </c>
      <c r="E4339" t="s">
        <v>33</v>
      </c>
      <c r="F4339" t="s">
        <v>45</v>
      </c>
      <c r="G4339" t="s">
        <v>22542</v>
      </c>
      <c r="H4339">
        <v>722963385</v>
      </c>
      <c r="I4339">
        <v>722963385</v>
      </c>
      <c r="J4339" t="s">
        <v>22543</v>
      </c>
      <c r="K4339" t="s">
        <v>36</v>
      </c>
      <c r="L4339" t="s">
        <v>4004</v>
      </c>
      <c r="M4339" t="s">
        <v>22544</v>
      </c>
      <c r="N4339" t="s">
        <v>16536</v>
      </c>
      <c r="O4339" s="70">
        <v>0.375</v>
      </c>
      <c r="P4339" t="s">
        <v>45</v>
      </c>
      <c r="Q4339" t="s">
        <v>19796</v>
      </c>
      <c r="R4339" t="s">
        <v>12098</v>
      </c>
      <c r="T4339">
        <v>2411251752602</v>
      </c>
      <c r="U4339">
        <v>0</v>
      </c>
    </row>
    <row r="4340" spans="1:21" hidden="1">
      <c r="A4340" s="22">
        <v>45985</v>
      </c>
      <c r="B4340" t="s">
        <v>4645</v>
      </c>
      <c r="C4340" t="s">
        <v>41</v>
      </c>
      <c r="D4340">
        <v>789928129</v>
      </c>
      <c r="E4340" t="s">
        <v>33</v>
      </c>
      <c r="F4340" t="s">
        <v>45</v>
      </c>
      <c r="G4340" t="s">
        <v>22545</v>
      </c>
      <c r="H4340">
        <v>737144043</v>
      </c>
      <c r="I4340">
        <v>737144043</v>
      </c>
      <c r="J4340" t="s">
        <v>22546</v>
      </c>
      <c r="K4340" t="s">
        <v>36</v>
      </c>
      <c r="L4340" t="s">
        <v>4129</v>
      </c>
      <c r="M4340" t="s">
        <v>22547</v>
      </c>
      <c r="N4340" t="s">
        <v>16533</v>
      </c>
      <c r="O4340" s="70">
        <v>0.625</v>
      </c>
      <c r="P4340" t="s">
        <v>45</v>
      </c>
      <c r="Q4340" t="s">
        <v>19796</v>
      </c>
      <c r="R4340" t="s">
        <v>22548</v>
      </c>
      <c r="T4340">
        <v>2411251752586</v>
      </c>
      <c r="U4340">
        <v>0</v>
      </c>
    </row>
    <row r="4341" spans="1:21">
      <c r="A4341" s="22">
        <v>45985</v>
      </c>
      <c r="B4341" t="s">
        <v>22549</v>
      </c>
      <c r="C4341" t="s">
        <v>32</v>
      </c>
      <c r="D4341">
        <v>780225502</v>
      </c>
      <c r="E4341" t="s">
        <v>33</v>
      </c>
      <c r="F4341" t="s">
        <v>45</v>
      </c>
      <c r="G4341" t="s">
        <v>22550</v>
      </c>
      <c r="H4341">
        <v>731316342</v>
      </c>
      <c r="I4341">
        <v>731316342</v>
      </c>
      <c r="J4341" t="s">
        <v>22551</v>
      </c>
      <c r="K4341" t="s">
        <v>36</v>
      </c>
      <c r="L4341" t="s">
        <v>1196</v>
      </c>
      <c r="M4341" t="s">
        <v>3922</v>
      </c>
      <c r="N4341" t="s">
        <v>16533</v>
      </c>
      <c r="O4341" s="70">
        <v>0.54166666666666663</v>
      </c>
      <c r="P4341" t="s">
        <v>45</v>
      </c>
      <c r="Q4341" t="s">
        <v>19796</v>
      </c>
      <c r="R4341" t="s">
        <v>16913</v>
      </c>
      <c r="T4341">
        <v>2411251752413</v>
      </c>
      <c r="U4341">
        <v>0</v>
      </c>
    </row>
    <row r="4342" spans="1:21" hidden="1">
      <c r="A4342" s="22">
        <v>45985</v>
      </c>
      <c r="B4342" t="s">
        <v>4859</v>
      </c>
      <c r="C4342" t="s">
        <v>41</v>
      </c>
      <c r="D4342">
        <v>783211943</v>
      </c>
      <c r="E4342" t="s">
        <v>33</v>
      </c>
      <c r="F4342" t="s">
        <v>45</v>
      </c>
      <c r="G4342" t="s">
        <v>22552</v>
      </c>
      <c r="H4342">
        <v>746581224</v>
      </c>
      <c r="I4342">
        <v>720097563</v>
      </c>
      <c r="J4342" t="s">
        <v>22553</v>
      </c>
      <c r="K4342" t="s">
        <v>36</v>
      </c>
      <c r="L4342" t="s">
        <v>1196</v>
      </c>
      <c r="M4342" t="s">
        <v>22554</v>
      </c>
      <c r="N4342" t="s">
        <v>16533</v>
      </c>
      <c r="O4342" s="70">
        <v>0.625</v>
      </c>
      <c r="P4342" t="s">
        <v>45</v>
      </c>
      <c r="Q4342" t="s">
        <v>19796</v>
      </c>
      <c r="R4342" t="s">
        <v>12201</v>
      </c>
      <c r="T4342">
        <v>2411251752455</v>
      </c>
      <c r="U4342">
        <v>0</v>
      </c>
    </row>
    <row r="4343" spans="1:21" hidden="1">
      <c r="A4343" s="22">
        <v>45985</v>
      </c>
      <c r="B4343" t="s">
        <v>22555</v>
      </c>
      <c r="C4343" t="s">
        <v>41</v>
      </c>
      <c r="D4343">
        <v>254788841525</v>
      </c>
      <c r="E4343" t="s">
        <v>33</v>
      </c>
      <c r="F4343" t="s">
        <v>45</v>
      </c>
      <c r="G4343" t="s">
        <v>22556</v>
      </c>
      <c r="H4343">
        <v>254700093888</v>
      </c>
      <c r="I4343">
        <v>254700093888</v>
      </c>
      <c r="J4343" t="s">
        <v>22557</v>
      </c>
      <c r="K4343" t="s">
        <v>81</v>
      </c>
      <c r="L4343" t="s">
        <v>1196</v>
      </c>
      <c r="M4343" t="s">
        <v>22558</v>
      </c>
      <c r="N4343" t="s">
        <v>16533</v>
      </c>
      <c r="O4343" s="70">
        <v>0.66666666666666663</v>
      </c>
      <c r="P4343" t="s">
        <v>45</v>
      </c>
      <c r="Q4343" t="s">
        <v>19796</v>
      </c>
      <c r="R4343" s="72">
        <v>0</v>
      </c>
      <c r="T4343">
        <v>2411251752652</v>
      </c>
      <c r="U4343">
        <v>0</v>
      </c>
    </row>
    <row r="4344" spans="1:21" hidden="1">
      <c r="A4344" s="22">
        <v>45985</v>
      </c>
      <c r="B4344" t="s">
        <v>118</v>
      </c>
      <c r="C4344" t="s">
        <v>41</v>
      </c>
      <c r="D4344">
        <v>783211943</v>
      </c>
      <c r="E4344" t="s">
        <v>33</v>
      </c>
      <c r="F4344" t="s">
        <v>45</v>
      </c>
      <c r="G4344" t="s">
        <v>22559</v>
      </c>
      <c r="H4344">
        <v>738648528</v>
      </c>
      <c r="I4344">
        <v>723648528</v>
      </c>
      <c r="J4344" t="s">
        <v>22560</v>
      </c>
      <c r="K4344" t="s">
        <v>36</v>
      </c>
      <c r="L4344" t="s">
        <v>3959</v>
      </c>
      <c r="M4344" t="s">
        <v>22561</v>
      </c>
      <c r="N4344" t="s">
        <v>16533</v>
      </c>
      <c r="O4344" s="70">
        <v>0.625</v>
      </c>
      <c r="P4344" t="s">
        <v>45</v>
      </c>
      <c r="Q4344" t="s">
        <v>19796</v>
      </c>
      <c r="R4344" s="72">
        <v>0.62916666666666665</v>
      </c>
      <c r="T4344">
        <v>2411251752813</v>
      </c>
      <c r="U4344">
        <v>0</v>
      </c>
    </row>
    <row r="4345" spans="1:21" hidden="1">
      <c r="A4345" s="22">
        <v>45985</v>
      </c>
      <c r="B4345" t="s">
        <v>5870</v>
      </c>
      <c r="C4345" t="s">
        <v>41</v>
      </c>
      <c r="D4345">
        <v>735455419</v>
      </c>
      <c r="E4345" t="s">
        <v>33</v>
      </c>
      <c r="F4345" t="s">
        <v>45</v>
      </c>
      <c r="G4345" t="s">
        <v>22562</v>
      </c>
      <c r="H4345">
        <v>702708264</v>
      </c>
      <c r="I4345">
        <v>702708264</v>
      </c>
      <c r="J4345" t="s">
        <v>22563</v>
      </c>
      <c r="K4345" t="s">
        <v>36</v>
      </c>
      <c r="L4345" t="s">
        <v>3909</v>
      </c>
      <c r="M4345" t="s">
        <v>554</v>
      </c>
      <c r="N4345" t="s">
        <v>16533</v>
      </c>
      <c r="O4345" s="70">
        <v>0.625</v>
      </c>
      <c r="P4345" t="s">
        <v>45</v>
      </c>
      <c r="Q4345" t="s">
        <v>19796</v>
      </c>
      <c r="R4345" s="72">
        <v>0.66041666666666665</v>
      </c>
      <c r="T4345">
        <v>2411251752841</v>
      </c>
      <c r="U4345">
        <v>0</v>
      </c>
    </row>
    <row r="4346" spans="1:21">
      <c r="A4346" s="22">
        <v>45985</v>
      </c>
      <c r="B4346" t="s">
        <v>22564</v>
      </c>
      <c r="C4346" t="s">
        <v>809</v>
      </c>
      <c r="D4346">
        <v>254783034544</v>
      </c>
      <c r="E4346" t="s">
        <v>33</v>
      </c>
      <c r="F4346" t="s">
        <v>45</v>
      </c>
      <c r="G4346" t="s">
        <v>22565</v>
      </c>
      <c r="H4346">
        <v>254112090290</v>
      </c>
      <c r="I4346">
        <v>254703515288</v>
      </c>
      <c r="J4346" t="s">
        <v>22566</v>
      </c>
      <c r="K4346" t="s">
        <v>36</v>
      </c>
      <c r="L4346" t="s">
        <v>1196</v>
      </c>
      <c r="M4346" t="s">
        <v>22567</v>
      </c>
      <c r="N4346" t="s">
        <v>16533</v>
      </c>
      <c r="O4346" s="70">
        <v>0.58333333333333337</v>
      </c>
      <c r="P4346" t="s">
        <v>45</v>
      </c>
      <c r="Q4346" t="s">
        <v>19796</v>
      </c>
      <c r="R4346" s="72">
        <v>0.71944444444444444</v>
      </c>
      <c r="T4346">
        <v>2411251752918</v>
      </c>
      <c r="U4346">
        <v>0</v>
      </c>
    </row>
    <row r="4347" spans="1:21">
      <c r="A4347" s="22">
        <v>45985</v>
      </c>
      <c r="B4347" t="s">
        <v>31</v>
      </c>
      <c r="C4347" t="s">
        <v>32</v>
      </c>
      <c r="D4347">
        <v>780225502</v>
      </c>
      <c r="E4347" t="s">
        <v>33</v>
      </c>
      <c r="F4347" t="s">
        <v>45</v>
      </c>
      <c r="G4347" t="s">
        <v>22568</v>
      </c>
      <c r="H4347">
        <v>746486936</v>
      </c>
      <c r="I4347">
        <v>746486936</v>
      </c>
      <c r="J4347" t="s">
        <v>22569</v>
      </c>
      <c r="K4347" t="s">
        <v>36</v>
      </c>
      <c r="L4347" t="s">
        <v>4004</v>
      </c>
      <c r="M4347" t="s">
        <v>1246</v>
      </c>
      <c r="N4347" t="s">
        <v>16533</v>
      </c>
      <c r="O4347" s="70">
        <v>0.58333333333333337</v>
      </c>
      <c r="P4347" t="s">
        <v>45</v>
      </c>
      <c r="Q4347" t="s">
        <v>19796</v>
      </c>
      <c r="R4347" s="72">
        <v>0.71458333333333335</v>
      </c>
      <c r="T4347">
        <v>2411251752897</v>
      </c>
      <c r="U4347">
        <v>0</v>
      </c>
    </row>
    <row r="4348" spans="1:21">
      <c r="A4348" s="22">
        <v>45985</v>
      </c>
      <c r="B4348" t="s">
        <v>9197</v>
      </c>
      <c r="C4348" t="s">
        <v>1174</v>
      </c>
      <c r="D4348">
        <v>103338340</v>
      </c>
      <c r="E4348" t="s">
        <v>33</v>
      </c>
      <c r="F4348" t="s">
        <v>45</v>
      </c>
      <c r="G4348" t="s">
        <v>22570</v>
      </c>
      <c r="H4348">
        <v>115633808</v>
      </c>
      <c r="I4348">
        <v>115633808</v>
      </c>
      <c r="J4348" t="s">
        <v>22571</v>
      </c>
      <c r="K4348" t="s">
        <v>36</v>
      </c>
      <c r="L4348" t="s">
        <v>3896</v>
      </c>
      <c r="M4348" t="s">
        <v>10060</v>
      </c>
      <c r="N4348" t="s">
        <v>16536</v>
      </c>
      <c r="O4348" s="70">
        <v>0.75</v>
      </c>
      <c r="P4348" t="s">
        <v>39</v>
      </c>
      <c r="Q4348" t="s">
        <v>19796</v>
      </c>
      <c r="R4348" s="72">
        <v>0.68055555555555558</v>
      </c>
      <c r="T4348">
        <v>0</v>
      </c>
      <c r="U4348">
        <v>0</v>
      </c>
    </row>
    <row r="4349" spans="1:21" hidden="1">
      <c r="A4349" s="22">
        <v>45985</v>
      </c>
      <c r="B4349" t="s">
        <v>6019</v>
      </c>
      <c r="C4349" t="s">
        <v>41</v>
      </c>
      <c r="D4349">
        <v>787117708</v>
      </c>
      <c r="E4349" t="s">
        <v>33</v>
      </c>
      <c r="F4349" t="s">
        <v>45</v>
      </c>
      <c r="G4349" t="s">
        <v>22572</v>
      </c>
      <c r="H4349">
        <v>732909919</v>
      </c>
      <c r="I4349">
        <v>723361429</v>
      </c>
      <c r="J4349" t="s">
        <v>22573</v>
      </c>
      <c r="K4349" t="s">
        <v>36</v>
      </c>
      <c r="L4349" t="s">
        <v>3971</v>
      </c>
      <c r="M4349" t="s">
        <v>22574</v>
      </c>
      <c r="N4349" t="s">
        <v>16536</v>
      </c>
      <c r="O4349" s="70">
        <v>0.41666666666666669</v>
      </c>
      <c r="P4349" t="s">
        <v>45</v>
      </c>
      <c r="Q4349" t="s">
        <v>19796</v>
      </c>
      <c r="R4349" s="72">
        <v>0.68263888888888891</v>
      </c>
      <c r="T4349">
        <v>2411251752935</v>
      </c>
      <c r="U4349">
        <v>0</v>
      </c>
    </row>
    <row r="4350" spans="1:21" hidden="1">
      <c r="A4350" s="22">
        <v>45985</v>
      </c>
      <c r="B4350" t="s">
        <v>22575</v>
      </c>
      <c r="C4350" t="s">
        <v>41</v>
      </c>
      <c r="D4350">
        <v>738709366</v>
      </c>
      <c r="E4350" t="s">
        <v>33</v>
      </c>
      <c r="F4350" t="s">
        <v>45</v>
      </c>
      <c r="G4350" t="s">
        <v>22576</v>
      </c>
      <c r="H4350">
        <v>254789298252</v>
      </c>
      <c r="I4350">
        <v>254789298252</v>
      </c>
      <c r="J4350" t="s">
        <v>22577</v>
      </c>
      <c r="K4350" t="s">
        <v>36</v>
      </c>
      <c r="L4350" t="s">
        <v>1196</v>
      </c>
      <c r="M4350" t="s">
        <v>22578</v>
      </c>
      <c r="N4350" t="s">
        <v>16533</v>
      </c>
      <c r="O4350" s="70">
        <v>0.45833333333333331</v>
      </c>
      <c r="P4350" t="s">
        <v>67</v>
      </c>
      <c r="Q4350" t="s">
        <v>19796</v>
      </c>
      <c r="R4350" s="72">
        <v>0.65208333333333335</v>
      </c>
      <c r="T4350">
        <v>0</v>
      </c>
      <c r="U4350" t="s">
        <v>114</v>
      </c>
    </row>
    <row r="4351" spans="1:21" hidden="1">
      <c r="A4351" s="22">
        <v>45985</v>
      </c>
      <c r="B4351" t="s">
        <v>5360</v>
      </c>
      <c r="C4351" t="s">
        <v>41</v>
      </c>
      <c r="D4351">
        <v>784953955</v>
      </c>
      <c r="E4351" t="s">
        <v>33</v>
      </c>
      <c r="F4351" t="s">
        <v>45</v>
      </c>
      <c r="G4351" t="s">
        <v>22579</v>
      </c>
      <c r="I4351">
        <v>254108716174</v>
      </c>
      <c r="J4351" t="s">
        <v>22580</v>
      </c>
      <c r="K4351" t="s">
        <v>36</v>
      </c>
      <c r="L4351" t="s">
        <v>3910</v>
      </c>
      <c r="M4351" t="s">
        <v>12999</v>
      </c>
      <c r="N4351" t="s">
        <v>16533</v>
      </c>
      <c r="O4351" s="70">
        <v>0.75</v>
      </c>
      <c r="P4351" t="s">
        <v>67</v>
      </c>
      <c r="Q4351" t="s">
        <v>19796</v>
      </c>
      <c r="R4351" s="72">
        <v>0.65416666666666667</v>
      </c>
      <c r="T4351">
        <v>0</v>
      </c>
      <c r="U4351" t="s">
        <v>4068</v>
      </c>
    </row>
    <row r="4352" spans="1:21" hidden="1">
      <c r="A4352" s="22">
        <v>45985</v>
      </c>
      <c r="B4352" t="s">
        <v>6019</v>
      </c>
      <c r="C4352" t="s">
        <v>41</v>
      </c>
      <c r="D4352">
        <v>787117708</v>
      </c>
      <c r="E4352" t="s">
        <v>33</v>
      </c>
      <c r="F4352" t="s">
        <v>45</v>
      </c>
      <c r="G4352" t="s">
        <v>22581</v>
      </c>
      <c r="H4352">
        <v>739262499</v>
      </c>
      <c r="I4352">
        <v>728582555</v>
      </c>
      <c r="J4352" t="s">
        <v>22582</v>
      </c>
      <c r="K4352" t="s">
        <v>36</v>
      </c>
      <c r="L4352" t="s">
        <v>3971</v>
      </c>
      <c r="M4352" t="s">
        <v>22583</v>
      </c>
      <c r="N4352" t="s">
        <v>16536</v>
      </c>
      <c r="O4352" s="70">
        <v>0.375</v>
      </c>
      <c r="P4352" t="s">
        <v>45</v>
      </c>
      <c r="Q4352" t="s">
        <v>19796</v>
      </c>
      <c r="R4352" s="72">
        <v>0.65555555555555556</v>
      </c>
      <c r="T4352">
        <v>2411251752811</v>
      </c>
      <c r="U4352">
        <v>0</v>
      </c>
    </row>
    <row r="4353" spans="1:21" hidden="1">
      <c r="A4353" s="22">
        <v>45985</v>
      </c>
      <c r="B4353" t="s">
        <v>1690</v>
      </c>
      <c r="C4353" t="s">
        <v>41</v>
      </c>
      <c r="D4353">
        <v>784289098</v>
      </c>
      <c r="E4353" t="s">
        <v>33</v>
      </c>
      <c r="F4353" t="s">
        <v>3886</v>
      </c>
      <c r="G4353" t="s">
        <v>22584</v>
      </c>
      <c r="H4353">
        <v>757785426</v>
      </c>
      <c r="I4353">
        <v>757785426</v>
      </c>
      <c r="J4353" t="s">
        <v>22585</v>
      </c>
      <c r="K4353" t="s">
        <v>36</v>
      </c>
      <c r="L4353" t="s">
        <v>3896</v>
      </c>
      <c r="M4353" t="s">
        <v>22586</v>
      </c>
      <c r="N4353" t="s">
        <v>16536</v>
      </c>
      <c r="O4353" s="70">
        <v>0.33333333333333331</v>
      </c>
      <c r="P4353" t="s">
        <v>3886</v>
      </c>
      <c r="R4353"/>
      <c r="U4353"/>
    </row>
    <row r="4354" spans="1:21" hidden="1">
      <c r="A4354" s="22">
        <v>45985</v>
      </c>
      <c r="B4354" t="s">
        <v>5360</v>
      </c>
      <c r="C4354" t="s">
        <v>41</v>
      </c>
      <c r="D4354">
        <v>784953955</v>
      </c>
      <c r="E4354" t="s">
        <v>33</v>
      </c>
      <c r="F4354" t="s">
        <v>45</v>
      </c>
      <c r="G4354" t="s">
        <v>22587</v>
      </c>
      <c r="I4354">
        <v>708311607</v>
      </c>
      <c r="J4354" t="s">
        <v>22588</v>
      </c>
      <c r="K4354" t="s">
        <v>36</v>
      </c>
      <c r="L4354" t="s">
        <v>1196</v>
      </c>
      <c r="M4354" t="s">
        <v>22589</v>
      </c>
      <c r="N4354" t="s">
        <v>16533</v>
      </c>
      <c r="O4354" s="70">
        <v>0.66666666666666663</v>
      </c>
      <c r="P4354" t="s">
        <v>67</v>
      </c>
      <c r="Q4354" t="s">
        <v>19796</v>
      </c>
      <c r="R4354" s="72">
        <v>0.67500000000000004</v>
      </c>
      <c r="T4354">
        <v>0</v>
      </c>
      <c r="U4354" t="s">
        <v>4068</v>
      </c>
    </row>
    <row r="4355" spans="1:21" hidden="1">
      <c r="A4355" s="22">
        <v>45985</v>
      </c>
      <c r="B4355" t="s">
        <v>3026</v>
      </c>
      <c r="C4355" t="s">
        <v>41</v>
      </c>
      <c r="D4355">
        <v>108626602</v>
      </c>
      <c r="E4355" t="s">
        <v>33</v>
      </c>
      <c r="F4355" t="s">
        <v>45</v>
      </c>
      <c r="G4355" t="s">
        <v>22590</v>
      </c>
      <c r="H4355">
        <v>106764247</v>
      </c>
      <c r="I4355">
        <v>106764247</v>
      </c>
      <c r="J4355" t="s">
        <v>22591</v>
      </c>
      <c r="K4355" t="s">
        <v>36</v>
      </c>
      <c r="L4355" t="s">
        <v>3896</v>
      </c>
      <c r="M4355" t="s">
        <v>22592</v>
      </c>
      <c r="N4355" t="s">
        <v>16533</v>
      </c>
      <c r="O4355" s="70">
        <v>0.625</v>
      </c>
      <c r="P4355" t="s">
        <v>45</v>
      </c>
      <c r="Q4355" t="s">
        <v>19796</v>
      </c>
      <c r="R4355" s="72">
        <v>0.8208333333333333</v>
      </c>
      <c r="T4355">
        <v>2411251753385</v>
      </c>
      <c r="U4355">
        <v>0</v>
      </c>
    </row>
    <row r="4356" spans="1:21">
      <c r="A4356" s="22">
        <v>45985</v>
      </c>
      <c r="B4356" t="s">
        <v>31</v>
      </c>
      <c r="C4356" t="s">
        <v>32</v>
      </c>
      <c r="D4356">
        <v>780225502</v>
      </c>
      <c r="E4356" t="s">
        <v>33</v>
      </c>
      <c r="F4356" t="s">
        <v>45</v>
      </c>
      <c r="G4356" t="s">
        <v>22593</v>
      </c>
      <c r="H4356">
        <v>254793993853</v>
      </c>
      <c r="I4356">
        <v>254793993853</v>
      </c>
      <c r="J4356" t="s">
        <v>22594</v>
      </c>
      <c r="K4356" t="s">
        <v>36</v>
      </c>
      <c r="L4356" t="s">
        <v>3916</v>
      </c>
      <c r="M4356" t="s">
        <v>22595</v>
      </c>
      <c r="N4356" t="s">
        <v>16533</v>
      </c>
      <c r="O4356" s="70">
        <v>0.58333333333333337</v>
      </c>
      <c r="P4356" t="s">
        <v>67</v>
      </c>
      <c r="Q4356" t="s">
        <v>19796</v>
      </c>
      <c r="R4356" s="72">
        <v>0.65625</v>
      </c>
      <c r="T4356">
        <v>0</v>
      </c>
      <c r="U4356" t="s">
        <v>4247</v>
      </c>
    </row>
    <row r="4357" spans="1:21" hidden="1">
      <c r="A4357" s="22">
        <v>45985</v>
      </c>
      <c r="B4357" t="s">
        <v>22597</v>
      </c>
      <c r="C4357" t="s">
        <v>41</v>
      </c>
      <c r="D4357">
        <v>788841525</v>
      </c>
      <c r="E4357" t="s">
        <v>33</v>
      </c>
      <c r="F4357" t="s">
        <v>45</v>
      </c>
      <c r="G4357" t="s">
        <v>22598</v>
      </c>
      <c r="H4357">
        <v>734699848</v>
      </c>
      <c r="I4357">
        <v>734699848</v>
      </c>
      <c r="J4357" t="s">
        <v>22599</v>
      </c>
      <c r="K4357" t="s">
        <v>36</v>
      </c>
      <c r="L4357" t="s">
        <v>1196</v>
      </c>
      <c r="M4357" t="s">
        <v>22600</v>
      </c>
      <c r="N4357" t="s">
        <v>15405</v>
      </c>
      <c r="O4357" s="70">
        <v>0.41666666666666669</v>
      </c>
      <c r="P4357" t="s">
        <v>45</v>
      </c>
      <c r="Q4357" t="s">
        <v>19796</v>
      </c>
      <c r="R4357" s="72">
        <v>0.65</v>
      </c>
      <c r="T4357">
        <v>2411251752793</v>
      </c>
      <c r="U4357">
        <v>0</v>
      </c>
    </row>
    <row r="4358" spans="1:21" hidden="1">
      <c r="A4358" s="22">
        <v>45985</v>
      </c>
      <c r="B4358" t="s">
        <v>867</v>
      </c>
      <c r="C4358" t="s">
        <v>41</v>
      </c>
      <c r="D4358">
        <v>738237386</v>
      </c>
      <c r="E4358" t="s">
        <v>33</v>
      </c>
      <c r="F4358" t="s">
        <v>45</v>
      </c>
      <c r="G4358" t="s">
        <v>5256</v>
      </c>
      <c r="I4358">
        <v>790804060</v>
      </c>
      <c r="J4358" t="s">
        <v>22601</v>
      </c>
      <c r="K4358" t="s">
        <v>36</v>
      </c>
      <c r="L4358" t="s">
        <v>3907</v>
      </c>
      <c r="M4358" t="s">
        <v>2864</v>
      </c>
      <c r="N4358" t="s">
        <v>16536</v>
      </c>
      <c r="O4358" s="70">
        <v>0.41666666666666669</v>
      </c>
      <c r="P4358" t="s">
        <v>45</v>
      </c>
      <c r="Q4358" t="s">
        <v>19796</v>
      </c>
      <c r="R4358" s="72">
        <v>0.6875</v>
      </c>
      <c r="T4358">
        <v>2411251752961</v>
      </c>
      <c r="U4358">
        <v>0</v>
      </c>
    </row>
    <row r="4359" spans="1:21">
      <c r="A4359" s="22">
        <v>45985</v>
      </c>
      <c r="B4359" t="s">
        <v>5632</v>
      </c>
      <c r="C4359" t="s">
        <v>809</v>
      </c>
      <c r="D4359">
        <v>788374099</v>
      </c>
      <c r="E4359" t="s">
        <v>33</v>
      </c>
      <c r="F4359" t="s">
        <v>45</v>
      </c>
      <c r="G4359" t="s">
        <v>22602</v>
      </c>
      <c r="I4359">
        <v>797858909</v>
      </c>
      <c r="J4359" t="s">
        <v>22603</v>
      </c>
      <c r="K4359" t="s">
        <v>36</v>
      </c>
      <c r="L4359" t="s">
        <v>1196</v>
      </c>
      <c r="M4359" t="s">
        <v>22604</v>
      </c>
      <c r="N4359" t="s">
        <v>16533</v>
      </c>
      <c r="O4359" s="70">
        <v>0.66666666666666663</v>
      </c>
      <c r="P4359" t="s">
        <v>45</v>
      </c>
      <c r="Q4359" t="s">
        <v>19796</v>
      </c>
      <c r="R4359" t="s">
        <v>22605</v>
      </c>
      <c r="T4359">
        <v>2411251752837</v>
      </c>
      <c r="U4359">
        <v>0</v>
      </c>
    </row>
    <row r="4360" spans="1:21">
      <c r="A4360" s="22">
        <v>45985</v>
      </c>
      <c r="B4360" t="s">
        <v>9197</v>
      </c>
      <c r="C4360" t="s">
        <v>1174</v>
      </c>
      <c r="D4360">
        <v>103338340</v>
      </c>
      <c r="E4360" t="s">
        <v>33</v>
      </c>
      <c r="F4360" t="s">
        <v>45</v>
      </c>
      <c r="G4360" t="s">
        <v>16803</v>
      </c>
      <c r="H4360">
        <v>768090094</v>
      </c>
      <c r="I4360">
        <v>768090094</v>
      </c>
      <c r="J4360" t="s">
        <v>22606</v>
      </c>
      <c r="K4360" t="s">
        <v>36</v>
      </c>
      <c r="L4360" t="s">
        <v>3896</v>
      </c>
      <c r="M4360" t="s">
        <v>9574</v>
      </c>
      <c r="N4360" t="s">
        <v>16536</v>
      </c>
      <c r="O4360" s="70">
        <v>0.70833333333333337</v>
      </c>
      <c r="P4360" t="s">
        <v>45</v>
      </c>
      <c r="Q4360" t="s">
        <v>19796</v>
      </c>
      <c r="R4360" s="72">
        <v>0.69791666666666663</v>
      </c>
      <c r="T4360">
        <v>2411251753009</v>
      </c>
      <c r="U4360">
        <v>0</v>
      </c>
    </row>
    <row r="4361" spans="1:21" hidden="1">
      <c r="A4361" s="22">
        <v>45985</v>
      </c>
      <c r="B4361" t="s">
        <v>5360</v>
      </c>
      <c r="C4361" t="s">
        <v>41</v>
      </c>
      <c r="D4361">
        <v>784953955</v>
      </c>
      <c r="E4361" t="s">
        <v>33</v>
      </c>
      <c r="F4361" t="s">
        <v>45</v>
      </c>
      <c r="G4361" t="s">
        <v>22607</v>
      </c>
      <c r="I4361">
        <v>754838177</v>
      </c>
      <c r="J4361" t="s">
        <v>22608</v>
      </c>
      <c r="K4361" t="s">
        <v>36</v>
      </c>
      <c r="L4361" t="s">
        <v>3910</v>
      </c>
      <c r="M4361" t="s">
        <v>22609</v>
      </c>
      <c r="N4361" t="s">
        <v>16533</v>
      </c>
      <c r="O4361" s="70">
        <v>0.58333333333333337</v>
      </c>
      <c r="P4361" t="s">
        <v>45</v>
      </c>
      <c r="Q4361" t="s">
        <v>19796</v>
      </c>
      <c r="R4361" s="72">
        <v>0.68333333333333335</v>
      </c>
      <c r="T4361">
        <v>2411251752947</v>
      </c>
      <c r="U4361">
        <v>0</v>
      </c>
    </row>
    <row r="4362" spans="1:21" hidden="1">
      <c r="A4362" s="22">
        <v>45985</v>
      </c>
      <c r="B4362" t="s">
        <v>1652</v>
      </c>
      <c r="C4362" t="s">
        <v>41</v>
      </c>
      <c r="D4362">
        <v>738709366</v>
      </c>
      <c r="E4362" t="s">
        <v>33</v>
      </c>
      <c r="F4362" t="s">
        <v>45</v>
      </c>
      <c r="G4362" t="s">
        <v>22610</v>
      </c>
      <c r="H4362">
        <v>736706097</v>
      </c>
      <c r="I4362">
        <v>710190336</v>
      </c>
      <c r="J4362" t="s">
        <v>22611</v>
      </c>
      <c r="K4362" t="s">
        <v>36</v>
      </c>
      <c r="L4362" t="s">
        <v>1196</v>
      </c>
      <c r="M4362" t="s">
        <v>22612</v>
      </c>
      <c r="N4362" t="s">
        <v>16533</v>
      </c>
      <c r="O4362" s="70">
        <v>0.45833333333333331</v>
      </c>
      <c r="P4362" t="s">
        <v>45</v>
      </c>
      <c r="Q4362" t="s">
        <v>19796</v>
      </c>
      <c r="R4362" t="s">
        <v>22613</v>
      </c>
      <c r="T4362">
        <v>2411251752794</v>
      </c>
      <c r="U4362">
        <v>0</v>
      </c>
    </row>
    <row r="4363" spans="1:21">
      <c r="A4363" s="22">
        <v>45985</v>
      </c>
      <c r="B4363" t="s">
        <v>17820</v>
      </c>
      <c r="C4363" t="s">
        <v>1130</v>
      </c>
      <c r="D4363">
        <v>788224017</v>
      </c>
      <c r="E4363" t="s">
        <v>33</v>
      </c>
      <c r="F4363" t="s">
        <v>45</v>
      </c>
      <c r="G4363" t="s">
        <v>22614</v>
      </c>
      <c r="H4363">
        <v>739251201</v>
      </c>
      <c r="I4363">
        <v>726755036</v>
      </c>
      <c r="J4363" t="s">
        <v>22615</v>
      </c>
      <c r="K4363" t="s">
        <v>36</v>
      </c>
      <c r="L4363" t="s">
        <v>1878</v>
      </c>
      <c r="M4363" t="s">
        <v>3771</v>
      </c>
      <c r="N4363" t="s">
        <v>16533</v>
      </c>
      <c r="O4363" s="70">
        <v>0.625</v>
      </c>
      <c r="P4363"/>
      <c r="R4363"/>
      <c r="U4363"/>
    </row>
    <row r="4364" spans="1:21" hidden="1">
      <c r="A4364" s="22">
        <v>45985</v>
      </c>
      <c r="B4364" t="s">
        <v>22616</v>
      </c>
      <c r="C4364" t="s">
        <v>5732</v>
      </c>
      <c r="D4364">
        <v>783587814</v>
      </c>
      <c r="E4364" t="s">
        <v>33</v>
      </c>
      <c r="F4364" t="s">
        <v>45</v>
      </c>
      <c r="G4364" t="s">
        <v>22617</v>
      </c>
      <c r="H4364">
        <v>783587814</v>
      </c>
      <c r="I4364">
        <v>718323097</v>
      </c>
      <c r="J4364" t="s">
        <v>2483</v>
      </c>
      <c r="K4364" t="s">
        <v>36</v>
      </c>
      <c r="L4364" t="s">
        <v>3959</v>
      </c>
      <c r="M4364" t="s">
        <v>22618</v>
      </c>
      <c r="N4364" t="s">
        <v>16542</v>
      </c>
      <c r="O4364" s="70">
        <v>0.33333333333333331</v>
      </c>
      <c r="P4364"/>
      <c r="R4364"/>
      <c r="U4364"/>
    </row>
    <row r="4365" spans="1:21" hidden="1">
      <c r="A4365" s="22">
        <v>45985</v>
      </c>
      <c r="B4365" t="s">
        <v>3129</v>
      </c>
      <c r="C4365" t="s">
        <v>41</v>
      </c>
      <c r="D4365">
        <v>780940795</v>
      </c>
      <c r="E4365" t="s">
        <v>33</v>
      </c>
      <c r="F4365" t="s">
        <v>45</v>
      </c>
      <c r="G4365" t="s">
        <v>22619</v>
      </c>
      <c r="I4365">
        <v>713955146</v>
      </c>
      <c r="J4365" t="s">
        <v>22620</v>
      </c>
      <c r="K4365" t="s">
        <v>36</v>
      </c>
      <c r="L4365" t="s">
        <v>3943</v>
      </c>
      <c r="M4365" t="s">
        <v>4760</v>
      </c>
      <c r="N4365" t="s">
        <v>16528</v>
      </c>
      <c r="O4365" s="70">
        <v>0.33333333333333331</v>
      </c>
      <c r="P4365"/>
      <c r="R4365"/>
      <c r="U4365"/>
    </row>
    <row r="4366" spans="1:21" hidden="1">
      <c r="A4366" s="22">
        <v>45985</v>
      </c>
      <c r="B4366" t="s">
        <v>5395</v>
      </c>
      <c r="C4366" t="s">
        <v>41</v>
      </c>
      <c r="D4366">
        <v>786457527</v>
      </c>
      <c r="E4366" t="s">
        <v>33</v>
      </c>
      <c r="F4366" t="s">
        <v>45</v>
      </c>
      <c r="G4366" t="s">
        <v>22621</v>
      </c>
      <c r="I4366">
        <v>715539815</v>
      </c>
      <c r="J4366" t="s">
        <v>22622</v>
      </c>
      <c r="K4366" t="s">
        <v>36</v>
      </c>
      <c r="L4366" t="s">
        <v>1871</v>
      </c>
      <c r="M4366" t="s">
        <v>22623</v>
      </c>
      <c r="N4366" t="s">
        <v>16536</v>
      </c>
      <c r="O4366" s="70">
        <v>0.45833333333333331</v>
      </c>
      <c r="P4366"/>
      <c r="R4366"/>
      <c r="U4366"/>
    </row>
    <row r="4367" spans="1:21" hidden="1">
      <c r="A4367" s="22">
        <v>45985</v>
      </c>
      <c r="B4367" t="s">
        <v>3923</v>
      </c>
      <c r="C4367" t="s">
        <v>41</v>
      </c>
      <c r="D4367">
        <v>102497828</v>
      </c>
      <c r="E4367" t="s">
        <v>33</v>
      </c>
      <c r="F4367" t="s">
        <v>45</v>
      </c>
      <c r="G4367" t="s">
        <v>22624</v>
      </c>
      <c r="H4367">
        <v>762757364</v>
      </c>
      <c r="I4367">
        <v>762757364</v>
      </c>
      <c r="J4367" t="s">
        <v>16834</v>
      </c>
      <c r="K4367" t="s">
        <v>36</v>
      </c>
      <c r="L4367" t="s">
        <v>3949</v>
      </c>
      <c r="M4367" t="s">
        <v>22625</v>
      </c>
      <c r="N4367" t="s">
        <v>16536</v>
      </c>
      <c r="O4367" s="70">
        <v>0.45833333333333331</v>
      </c>
      <c r="P4367"/>
      <c r="R4367"/>
      <c r="U4367"/>
    </row>
    <row r="4368" spans="1:21" hidden="1">
      <c r="A4368" s="22">
        <v>45985</v>
      </c>
      <c r="B4368" t="s">
        <v>7545</v>
      </c>
      <c r="C4368" t="s">
        <v>41</v>
      </c>
      <c r="D4368">
        <v>785064773</v>
      </c>
      <c r="E4368" t="s">
        <v>33</v>
      </c>
      <c r="F4368" t="s">
        <v>45</v>
      </c>
      <c r="G4368" t="s">
        <v>22626</v>
      </c>
      <c r="I4368">
        <v>725876689</v>
      </c>
      <c r="J4368" t="s">
        <v>22627</v>
      </c>
      <c r="K4368" t="s">
        <v>36</v>
      </c>
      <c r="L4368" t="s">
        <v>3926</v>
      </c>
      <c r="M4368" t="s">
        <v>22628</v>
      </c>
      <c r="N4368" s="22">
        <v>45669</v>
      </c>
      <c r="O4368" s="70">
        <v>0.66666666666666663</v>
      </c>
      <c r="P4368"/>
      <c r="R4368"/>
      <c r="U4368"/>
    </row>
    <row r="4369" spans="1:21" hidden="1">
      <c r="A4369" s="22">
        <v>45985</v>
      </c>
      <c r="B4369" t="s">
        <v>7723</v>
      </c>
      <c r="C4369" t="s">
        <v>41</v>
      </c>
      <c r="D4369">
        <v>789928129</v>
      </c>
      <c r="E4369" t="s">
        <v>33</v>
      </c>
      <c r="F4369" t="s">
        <v>45</v>
      </c>
      <c r="G4369" t="s">
        <v>22629</v>
      </c>
      <c r="H4369">
        <v>729337240</v>
      </c>
      <c r="I4369">
        <v>729337240</v>
      </c>
      <c r="J4369" t="s">
        <v>22630</v>
      </c>
      <c r="K4369" t="s">
        <v>36</v>
      </c>
      <c r="L4369" t="s">
        <v>4129</v>
      </c>
      <c r="M4369" t="s">
        <v>4089</v>
      </c>
      <c r="N4369" t="s">
        <v>16536</v>
      </c>
      <c r="O4369" s="70">
        <v>0.375</v>
      </c>
      <c r="P4369"/>
      <c r="R4369"/>
      <c r="U4369"/>
    </row>
    <row r="4370" spans="1:21">
      <c r="A4370" s="22">
        <v>45985</v>
      </c>
      <c r="B4370" t="s">
        <v>749</v>
      </c>
      <c r="C4370" t="s">
        <v>32</v>
      </c>
      <c r="D4370">
        <v>780225502</v>
      </c>
      <c r="E4370" t="s">
        <v>33</v>
      </c>
      <c r="F4370" t="s">
        <v>45</v>
      </c>
      <c r="G4370" t="s">
        <v>22631</v>
      </c>
      <c r="H4370">
        <v>757302002</v>
      </c>
      <c r="I4370">
        <v>757302002</v>
      </c>
      <c r="J4370" t="s">
        <v>22632</v>
      </c>
      <c r="K4370" t="s">
        <v>36</v>
      </c>
      <c r="L4370" t="s">
        <v>1196</v>
      </c>
      <c r="M4370" t="s">
        <v>22633</v>
      </c>
      <c r="N4370" t="s">
        <v>16533</v>
      </c>
      <c r="O4370" s="70">
        <v>0.625</v>
      </c>
      <c r="P4370"/>
      <c r="R4370"/>
      <c r="U4370"/>
    </row>
    <row r="4371" spans="1:21" hidden="1">
      <c r="A4371" s="22">
        <v>45985</v>
      </c>
      <c r="B4371" t="s">
        <v>4103</v>
      </c>
      <c r="C4371" t="s">
        <v>41</v>
      </c>
      <c r="D4371">
        <v>780961460</v>
      </c>
      <c r="E4371" t="s">
        <v>33</v>
      </c>
      <c r="F4371" t="s">
        <v>45</v>
      </c>
      <c r="G4371" t="s">
        <v>22634</v>
      </c>
      <c r="H4371">
        <v>112836977</v>
      </c>
      <c r="I4371">
        <v>112836977</v>
      </c>
      <c r="J4371" t="s">
        <v>22635</v>
      </c>
      <c r="K4371" t="s">
        <v>36</v>
      </c>
      <c r="L4371" t="s">
        <v>3942</v>
      </c>
      <c r="M4371" t="s">
        <v>22636</v>
      </c>
      <c r="N4371" s="22">
        <v>45669</v>
      </c>
      <c r="O4371" s="70">
        <v>0.375</v>
      </c>
      <c r="P4371"/>
      <c r="R4371"/>
      <c r="U4371"/>
    </row>
    <row r="4372" spans="1:21">
      <c r="A4372" s="22">
        <v>45985</v>
      </c>
      <c r="B4372" t="s">
        <v>7911</v>
      </c>
      <c r="C4372" t="s">
        <v>1079</v>
      </c>
      <c r="D4372">
        <v>254731299696</v>
      </c>
      <c r="E4372" t="s">
        <v>33</v>
      </c>
      <c r="F4372" t="s">
        <v>45</v>
      </c>
      <c r="G4372" t="s">
        <v>22637</v>
      </c>
      <c r="H4372">
        <v>254784292352</v>
      </c>
      <c r="I4372">
        <v>254722454036</v>
      </c>
      <c r="J4372" t="s">
        <v>22638</v>
      </c>
      <c r="K4372" t="s">
        <v>36</v>
      </c>
      <c r="L4372" t="s">
        <v>3946</v>
      </c>
      <c r="M4372" t="s">
        <v>22639</v>
      </c>
      <c r="N4372" t="s">
        <v>16536</v>
      </c>
      <c r="O4372" s="70">
        <v>0.58333333333333337</v>
      </c>
      <c r="P4372"/>
      <c r="R4372"/>
      <c r="U4372"/>
    </row>
    <row r="4373" spans="1:21" hidden="1">
      <c r="A4373" s="22">
        <v>45985</v>
      </c>
      <c r="B4373" t="s">
        <v>4103</v>
      </c>
      <c r="C4373" t="s">
        <v>41</v>
      </c>
      <c r="D4373">
        <v>780961460</v>
      </c>
      <c r="E4373" t="s">
        <v>33</v>
      </c>
      <c r="F4373" t="s">
        <v>45</v>
      </c>
      <c r="G4373" t="s">
        <v>22640</v>
      </c>
      <c r="H4373">
        <v>733313331</v>
      </c>
      <c r="I4373">
        <v>733313331</v>
      </c>
      <c r="J4373" t="s">
        <v>22641</v>
      </c>
      <c r="K4373" t="s">
        <v>36</v>
      </c>
      <c r="L4373" t="s">
        <v>3896</v>
      </c>
      <c r="M4373" t="s">
        <v>22642</v>
      </c>
      <c r="N4373" t="s">
        <v>16558</v>
      </c>
      <c r="O4373" s="70">
        <v>0.41666666666666669</v>
      </c>
      <c r="P4373"/>
      <c r="R4373"/>
      <c r="U4373"/>
    </row>
    <row r="4374" spans="1:21" hidden="1">
      <c r="A4374" s="22">
        <v>45985</v>
      </c>
      <c r="B4374" t="s">
        <v>9490</v>
      </c>
      <c r="C4374" t="s">
        <v>41</v>
      </c>
      <c r="D4374">
        <v>782244288</v>
      </c>
      <c r="E4374" t="s">
        <v>33</v>
      </c>
      <c r="F4374" t="s">
        <v>45</v>
      </c>
      <c r="G4374" t="s">
        <v>22643</v>
      </c>
      <c r="H4374">
        <v>733241413</v>
      </c>
      <c r="I4374">
        <v>721511948</v>
      </c>
      <c r="J4374" t="s">
        <v>22644</v>
      </c>
      <c r="K4374" t="s">
        <v>36</v>
      </c>
      <c r="L4374" t="s">
        <v>1196</v>
      </c>
      <c r="M4374" t="s">
        <v>22645</v>
      </c>
      <c r="N4374" t="s">
        <v>16533</v>
      </c>
      <c r="O4374" s="70">
        <v>0.75</v>
      </c>
      <c r="P4374"/>
      <c r="R4374"/>
      <c r="U4374"/>
    </row>
    <row r="4375" spans="1:21">
      <c r="A4375" s="22">
        <v>45985</v>
      </c>
      <c r="B4375" t="s">
        <v>749</v>
      </c>
      <c r="C4375" t="s">
        <v>32</v>
      </c>
      <c r="D4375">
        <v>780225502</v>
      </c>
      <c r="E4375" t="s">
        <v>33</v>
      </c>
      <c r="F4375" t="s">
        <v>45</v>
      </c>
      <c r="G4375" t="s">
        <v>22646</v>
      </c>
      <c r="H4375">
        <v>753205419</v>
      </c>
      <c r="I4375">
        <v>753205419</v>
      </c>
      <c r="J4375" t="s">
        <v>22647</v>
      </c>
      <c r="K4375" t="s">
        <v>36</v>
      </c>
      <c r="L4375" t="s">
        <v>1196</v>
      </c>
      <c r="M4375" t="s">
        <v>3428</v>
      </c>
      <c r="N4375" t="s">
        <v>16533</v>
      </c>
      <c r="O4375" s="70">
        <v>0.625</v>
      </c>
      <c r="P4375"/>
      <c r="R4375"/>
      <c r="U4375"/>
    </row>
    <row r="4376" spans="1:21" hidden="1">
      <c r="A4376" s="22">
        <v>45985</v>
      </c>
      <c r="B4376" t="s">
        <v>4545</v>
      </c>
      <c r="C4376" t="s">
        <v>41</v>
      </c>
      <c r="D4376">
        <v>103639065</v>
      </c>
      <c r="E4376" t="s">
        <v>33</v>
      </c>
      <c r="F4376" t="s">
        <v>45</v>
      </c>
      <c r="G4376" t="s">
        <v>22648</v>
      </c>
      <c r="H4376">
        <v>756388867</v>
      </c>
      <c r="I4376">
        <v>718594898</v>
      </c>
      <c r="J4376" t="s">
        <v>22649</v>
      </c>
      <c r="K4376" t="s">
        <v>36</v>
      </c>
      <c r="L4376" t="s">
        <v>3948</v>
      </c>
      <c r="M4376" t="s">
        <v>22650</v>
      </c>
      <c r="N4376" t="s">
        <v>16536</v>
      </c>
      <c r="O4376" s="70">
        <v>0.41666666666666669</v>
      </c>
      <c r="P4376"/>
      <c r="R4376"/>
      <c r="U4376"/>
    </row>
    <row r="4377" spans="1:21" hidden="1">
      <c r="A4377" s="22">
        <v>45985</v>
      </c>
      <c r="B4377" t="s">
        <v>3026</v>
      </c>
      <c r="C4377" t="s">
        <v>41</v>
      </c>
      <c r="D4377">
        <v>108626602</v>
      </c>
      <c r="E4377" t="s">
        <v>33</v>
      </c>
      <c r="F4377" t="s">
        <v>45</v>
      </c>
      <c r="G4377" t="s">
        <v>22651</v>
      </c>
      <c r="H4377">
        <v>723075204</v>
      </c>
      <c r="I4377">
        <v>723075204</v>
      </c>
      <c r="J4377" t="s">
        <v>22652</v>
      </c>
      <c r="K4377" t="s">
        <v>36</v>
      </c>
      <c r="L4377" t="s">
        <v>3896</v>
      </c>
      <c r="M4377" t="s">
        <v>22653</v>
      </c>
      <c r="N4377" t="s">
        <v>16533</v>
      </c>
      <c r="O4377" s="70">
        <v>0.70833333333333337</v>
      </c>
      <c r="P4377"/>
      <c r="R4377"/>
      <c r="U4377"/>
    </row>
    <row r="4378" spans="1:21" hidden="1">
      <c r="A4378" s="22">
        <v>45985</v>
      </c>
      <c r="B4378" t="s">
        <v>5096</v>
      </c>
      <c r="C4378" t="s">
        <v>41</v>
      </c>
      <c r="D4378">
        <v>254762900090</v>
      </c>
      <c r="E4378" t="s">
        <v>33</v>
      </c>
      <c r="F4378" t="s">
        <v>45</v>
      </c>
      <c r="G4378" t="s">
        <v>22654</v>
      </c>
      <c r="H4378">
        <v>254769784053</v>
      </c>
      <c r="I4378">
        <v>254769784053</v>
      </c>
      <c r="J4378" t="s">
        <v>22655</v>
      </c>
      <c r="K4378" t="s">
        <v>36</v>
      </c>
      <c r="L4378" t="s">
        <v>4791</v>
      </c>
      <c r="M4378" t="s">
        <v>22656</v>
      </c>
      <c r="N4378" t="s">
        <v>16528</v>
      </c>
      <c r="O4378" s="70">
        <v>0.41666666666666669</v>
      </c>
      <c r="P4378"/>
      <c r="R4378"/>
      <c r="U4378"/>
    </row>
    <row r="4379" spans="1:21" hidden="1">
      <c r="A4379" s="22">
        <v>45985</v>
      </c>
      <c r="B4379" t="s">
        <v>22657</v>
      </c>
      <c r="C4379" t="s">
        <v>5732</v>
      </c>
      <c r="D4379">
        <v>786594944</v>
      </c>
      <c r="E4379" t="s">
        <v>33</v>
      </c>
      <c r="F4379" t="s">
        <v>45</v>
      </c>
      <c r="G4379" t="s">
        <v>22658</v>
      </c>
      <c r="H4379">
        <v>254783380763</v>
      </c>
      <c r="I4379">
        <v>254783380763</v>
      </c>
      <c r="J4379" t="s">
        <v>22659</v>
      </c>
      <c r="K4379" t="s">
        <v>36</v>
      </c>
      <c r="L4379" t="s">
        <v>3942</v>
      </c>
      <c r="M4379" t="s">
        <v>22660</v>
      </c>
      <c r="N4379" t="s">
        <v>16533</v>
      </c>
      <c r="O4379" s="70">
        <v>0.75</v>
      </c>
      <c r="P4379"/>
      <c r="R4379"/>
      <c r="U4379"/>
    </row>
    <row r="4380" spans="1:21">
      <c r="A4380" s="22">
        <v>45985</v>
      </c>
      <c r="B4380" t="s">
        <v>749</v>
      </c>
      <c r="C4380" t="s">
        <v>32</v>
      </c>
      <c r="D4380">
        <v>780225502</v>
      </c>
      <c r="E4380" t="s">
        <v>33</v>
      </c>
      <c r="F4380" t="s">
        <v>45</v>
      </c>
      <c r="G4380" t="s">
        <v>22661</v>
      </c>
      <c r="H4380">
        <v>790905919</v>
      </c>
      <c r="I4380">
        <v>790905919</v>
      </c>
      <c r="J4380" t="s">
        <v>22662</v>
      </c>
      <c r="K4380" t="s">
        <v>36</v>
      </c>
      <c r="L4380" t="s">
        <v>1196</v>
      </c>
      <c r="M4380" t="s">
        <v>22663</v>
      </c>
      <c r="N4380" t="s">
        <v>16533</v>
      </c>
      <c r="O4380" s="70">
        <v>0.625</v>
      </c>
      <c r="P4380"/>
      <c r="R4380"/>
      <c r="U4380"/>
    </row>
    <row r="4381" spans="1:21">
      <c r="A4381" s="22">
        <v>45985</v>
      </c>
      <c r="B4381" t="s">
        <v>749</v>
      </c>
      <c r="C4381" t="s">
        <v>32</v>
      </c>
      <c r="D4381">
        <v>780225502</v>
      </c>
      <c r="E4381" t="s">
        <v>33</v>
      </c>
      <c r="F4381" t="s">
        <v>45</v>
      </c>
      <c r="G4381" t="s">
        <v>22665</v>
      </c>
      <c r="H4381">
        <v>752579837</v>
      </c>
      <c r="I4381">
        <v>752579837</v>
      </c>
      <c r="J4381" t="s">
        <v>22666</v>
      </c>
      <c r="K4381" t="s">
        <v>81</v>
      </c>
      <c r="L4381" t="s">
        <v>3896</v>
      </c>
      <c r="M4381" t="s">
        <v>3145</v>
      </c>
      <c r="N4381" t="s">
        <v>16533</v>
      </c>
      <c r="O4381" s="70">
        <v>0.625</v>
      </c>
      <c r="P4381"/>
      <c r="R4381"/>
      <c r="U4381"/>
    </row>
    <row r="4382" spans="1:21">
      <c r="A4382" s="22">
        <v>45985</v>
      </c>
      <c r="B4382" t="s">
        <v>749</v>
      </c>
      <c r="C4382" t="s">
        <v>32</v>
      </c>
      <c r="D4382">
        <v>780225502</v>
      </c>
      <c r="E4382" t="s">
        <v>33</v>
      </c>
      <c r="F4382" t="s">
        <v>45</v>
      </c>
      <c r="G4382" t="s">
        <v>22667</v>
      </c>
      <c r="H4382">
        <v>796239597</v>
      </c>
      <c r="I4382">
        <v>796239597</v>
      </c>
      <c r="J4382" t="s">
        <v>18890</v>
      </c>
      <c r="K4382" t="s">
        <v>36</v>
      </c>
      <c r="L4382" t="s">
        <v>3976</v>
      </c>
      <c r="M4382" t="s">
        <v>18891</v>
      </c>
      <c r="N4382" t="s">
        <v>16533</v>
      </c>
      <c r="O4382" s="70">
        <v>0.66666666666666663</v>
      </c>
      <c r="P4382"/>
      <c r="R4382"/>
      <c r="U4382"/>
    </row>
    <row r="4383" spans="1:21" hidden="1">
      <c r="A4383" s="22">
        <v>45985</v>
      </c>
      <c r="B4383" t="s">
        <v>3129</v>
      </c>
      <c r="C4383" t="s">
        <v>41</v>
      </c>
      <c r="D4383">
        <v>780940795</v>
      </c>
      <c r="E4383" t="s">
        <v>33</v>
      </c>
      <c r="F4383" t="s">
        <v>45</v>
      </c>
      <c r="G4383" t="s">
        <v>22668</v>
      </c>
      <c r="I4383">
        <v>722535438</v>
      </c>
      <c r="J4383" t="s">
        <v>22669</v>
      </c>
      <c r="K4383" t="s">
        <v>36</v>
      </c>
      <c r="L4383" t="s">
        <v>3943</v>
      </c>
      <c r="M4383" t="s">
        <v>22670</v>
      </c>
      <c r="N4383" t="s">
        <v>16536</v>
      </c>
      <c r="O4383" s="70">
        <v>0.41666666666666669</v>
      </c>
      <c r="P4383"/>
      <c r="R4383"/>
      <c r="U4383"/>
    </row>
    <row r="4384" spans="1:21">
      <c r="A4384" s="22">
        <v>45985.631379999999</v>
      </c>
      <c r="B4384" t="s">
        <v>6716</v>
      </c>
      <c r="C4384" t="s">
        <v>1107</v>
      </c>
      <c r="D4384">
        <v>762054008</v>
      </c>
      <c r="E4384" t="s">
        <v>33</v>
      </c>
      <c r="F4384" t="s">
        <v>45</v>
      </c>
      <c r="G4384" t="s">
        <v>19402</v>
      </c>
      <c r="I4384">
        <v>723708204</v>
      </c>
      <c r="J4384" t="s">
        <v>22671</v>
      </c>
      <c r="K4384" t="s">
        <v>36</v>
      </c>
      <c r="L4384" t="s">
        <v>3943</v>
      </c>
      <c r="M4384" t="s">
        <v>18145</v>
      </c>
      <c r="N4384" t="s">
        <v>16533</v>
      </c>
      <c r="O4384" s="70">
        <v>0.70833333333333337</v>
      </c>
      <c r="P4384"/>
      <c r="R4384"/>
      <c r="U4384"/>
    </row>
    <row r="4385" spans="1:21">
      <c r="A4385" s="22">
        <v>45985.64832</v>
      </c>
      <c r="B4385" t="s">
        <v>557</v>
      </c>
      <c r="C4385" t="s">
        <v>70</v>
      </c>
      <c r="D4385">
        <v>755877260</v>
      </c>
      <c r="E4385" t="s">
        <v>33</v>
      </c>
      <c r="F4385" t="s">
        <v>45</v>
      </c>
      <c r="G4385" t="s">
        <v>22672</v>
      </c>
      <c r="H4385">
        <v>750713874</v>
      </c>
      <c r="I4385">
        <v>750713874</v>
      </c>
      <c r="J4385" t="s">
        <v>22673</v>
      </c>
      <c r="K4385" t="s">
        <v>36</v>
      </c>
      <c r="L4385" t="s">
        <v>3959</v>
      </c>
      <c r="M4385" t="s">
        <v>9251</v>
      </c>
      <c r="N4385" t="s">
        <v>16536</v>
      </c>
      <c r="O4385" s="70">
        <v>0.375</v>
      </c>
      <c r="P4385"/>
      <c r="R4385"/>
      <c r="U4385"/>
    </row>
    <row r="4386" spans="1:21" hidden="1">
      <c r="A4386" s="22">
        <v>45985.657330000002</v>
      </c>
      <c r="B4386" t="s">
        <v>4402</v>
      </c>
      <c r="C4386" t="s">
        <v>41</v>
      </c>
      <c r="D4386">
        <v>788595265</v>
      </c>
      <c r="E4386" t="s">
        <v>33</v>
      </c>
      <c r="F4386" t="s">
        <v>3886</v>
      </c>
      <c r="G4386" t="s">
        <v>22674</v>
      </c>
      <c r="H4386">
        <v>739481680</v>
      </c>
      <c r="I4386">
        <v>71745778243</v>
      </c>
      <c r="J4386" t="s">
        <v>22675</v>
      </c>
      <c r="K4386" t="s">
        <v>36</v>
      </c>
      <c r="L4386" t="s">
        <v>4129</v>
      </c>
      <c r="M4386" t="s">
        <v>16816</v>
      </c>
      <c r="N4386" t="s">
        <v>16536</v>
      </c>
      <c r="O4386" s="70">
        <v>0.45833333333333331</v>
      </c>
      <c r="P4386" t="s">
        <v>3886</v>
      </c>
      <c r="R4386"/>
      <c r="U4386"/>
    </row>
    <row r="4387" spans="1:21">
      <c r="A4387" s="22">
        <v>45985.662380000002</v>
      </c>
      <c r="B4387" t="s">
        <v>4424</v>
      </c>
      <c r="C4387" t="s">
        <v>4425</v>
      </c>
      <c r="D4387">
        <v>254788906455</v>
      </c>
      <c r="E4387" t="s">
        <v>33</v>
      </c>
      <c r="F4387" t="s">
        <v>45</v>
      </c>
      <c r="G4387" t="s">
        <v>22676</v>
      </c>
      <c r="H4387">
        <v>254786881921</v>
      </c>
      <c r="I4387">
        <v>254705191036</v>
      </c>
      <c r="J4387" t="s">
        <v>22677</v>
      </c>
      <c r="K4387" t="s">
        <v>36</v>
      </c>
      <c r="L4387" t="s">
        <v>3959</v>
      </c>
      <c r="M4387" t="s">
        <v>476</v>
      </c>
      <c r="N4387" t="s">
        <v>16533</v>
      </c>
      <c r="O4387" s="70">
        <v>0.66666666666666663</v>
      </c>
      <c r="P4387"/>
      <c r="R4387"/>
      <c r="U4387"/>
    </row>
    <row r="4388" spans="1:21" hidden="1">
      <c r="A4388" s="22">
        <v>45985.66603</v>
      </c>
      <c r="B4388" t="s">
        <v>3026</v>
      </c>
      <c r="C4388" t="s">
        <v>41</v>
      </c>
      <c r="D4388">
        <v>108626602</v>
      </c>
      <c r="E4388" t="s">
        <v>33</v>
      </c>
      <c r="F4388" t="s">
        <v>45</v>
      </c>
      <c r="G4388" t="s">
        <v>22678</v>
      </c>
      <c r="H4388">
        <v>705045967</v>
      </c>
      <c r="I4388">
        <v>754317165</v>
      </c>
      <c r="J4388" t="s">
        <v>22679</v>
      </c>
      <c r="K4388" t="s">
        <v>36</v>
      </c>
      <c r="L4388" t="s">
        <v>3896</v>
      </c>
      <c r="M4388" t="s">
        <v>22680</v>
      </c>
      <c r="N4388" t="s">
        <v>16533</v>
      </c>
      <c r="O4388" s="70">
        <v>0.70833333333333337</v>
      </c>
      <c r="P4388"/>
      <c r="R4388"/>
      <c r="U4388"/>
    </row>
    <row r="4389" spans="1:21" hidden="1">
      <c r="A4389" s="22">
        <v>45985.667739999997</v>
      </c>
      <c r="B4389" t="s">
        <v>8561</v>
      </c>
      <c r="C4389" t="s">
        <v>41</v>
      </c>
      <c r="D4389">
        <v>254787701553</v>
      </c>
      <c r="E4389" t="s">
        <v>33</v>
      </c>
      <c r="F4389" t="s">
        <v>3886</v>
      </c>
      <c r="G4389" t="s">
        <v>22681</v>
      </c>
      <c r="H4389">
        <v>254784646907</v>
      </c>
      <c r="I4389">
        <v>254784646907</v>
      </c>
      <c r="J4389" t="s">
        <v>22682</v>
      </c>
      <c r="K4389" t="s">
        <v>36</v>
      </c>
      <c r="L4389" t="s">
        <v>1196</v>
      </c>
      <c r="M4389" t="s">
        <v>22683</v>
      </c>
      <c r="N4389" s="22">
        <v>45789</v>
      </c>
      <c r="O4389" s="70">
        <v>0.58333333333333337</v>
      </c>
      <c r="P4389" t="s">
        <v>3886</v>
      </c>
      <c r="R4389"/>
      <c r="U4389"/>
    </row>
    <row r="4390" spans="1:21" hidden="1">
      <c r="A4390" s="22">
        <v>45985.668339999997</v>
      </c>
      <c r="B4390" t="s">
        <v>4381</v>
      </c>
      <c r="C4390" t="s">
        <v>41</v>
      </c>
      <c r="D4390">
        <v>788401220</v>
      </c>
      <c r="E4390" t="s">
        <v>33</v>
      </c>
      <c r="F4390" t="s">
        <v>45</v>
      </c>
      <c r="G4390" t="s">
        <v>22684</v>
      </c>
      <c r="H4390">
        <v>750505590</v>
      </c>
      <c r="I4390">
        <v>707744827</v>
      </c>
      <c r="J4390" t="s">
        <v>22685</v>
      </c>
      <c r="K4390" t="s">
        <v>36</v>
      </c>
      <c r="L4390" t="s">
        <v>4129</v>
      </c>
      <c r="M4390" t="s">
        <v>4642</v>
      </c>
      <c r="N4390" t="s">
        <v>16536</v>
      </c>
      <c r="O4390" s="70">
        <v>0.33333333333333331</v>
      </c>
      <c r="P4390"/>
      <c r="R4390"/>
      <c r="U4390"/>
    </row>
    <row r="4391" spans="1:21" hidden="1">
      <c r="A4391" s="22">
        <v>45985.675589999999</v>
      </c>
      <c r="B4391" t="s">
        <v>3071</v>
      </c>
      <c r="C4391" t="s">
        <v>41</v>
      </c>
      <c r="D4391">
        <v>781716905</v>
      </c>
      <c r="E4391" t="s">
        <v>33</v>
      </c>
      <c r="F4391" t="s">
        <v>3886</v>
      </c>
      <c r="G4391" t="s">
        <v>22686</v>
      </c>
      <c r="I4391">
        <v>724548321</v>
      </c>
      <c r="J4391" t="s">
        <v>22687</v>
      </c>
      <c r="K4391" t="s">
        <v>36</v>
      </c>
      <c r="L4391" t="s">
        <v>3896</v>
      </c>
      <c r="M4391" t="s">
        <v>3145</v>
      </c>
      <c r="N4391" t="s">
        <v>16667</v>
      </c>
      <c r="O4391" s="70">
        <v>0.58333333333333337</v>
      </c>
      <c r="P4391" t="s">
        <v>3886</v>
      </c>
      <c r="R4391"/>
      <c r="U4391"/>
    </row>
    <row r="4392" spans="1:21" hidden="1">
      <c r="A4392" s="22">
        <v>45985.676050000002</v>
      </c>
      <c r="B4392" t="s">
        <v>4381</v>
      </c>
      <c r="C4392" t="s">
        <v>41</v>
      </c>
      <c r="D4392">
        <v>788401220</v>
      </c>
      <c r="E4392" t="s">
        <v>33</v>
      </c>
      <c r="F4392" t="s">
        <v>45</v>
      </c>
      <c r="G4392" t="s">
        <v>22688</v>
      </c>
      <c r="H4392">
        <v>762993248</v>
      </c>
      <c r="I4392">
        <v>720408156</v>
      </c>
      <c r="J4392" t="s">
        <v>22689</v>
      </c>
      <c r="K4392" t="s">
        <v>36</v>
      </c>
      <c r="L4392" t="s">
        <v>4129</v>
      </c>
      <c r="M4392" t="s">
        <v>4642</v>
      </c>
      <c r="N4392" t="s">
        <v>16536</v>
      </c>
      <c r="O4392" s="70">
        <v>0.33333333333333331</v>
      </c>
      <c r="P4392"/>
      <c r="R4392"/>
      <c r="U4392"/>
    </row>
    <row r="4393" spans="1:21" hidden="1">
      <c r="A4393" s="22">
        <v>45985.677810000001</v>
      </c>
      <c r="B4393" t="s">
        <v>3071</v>
      </c>
      <c r="C4393" t="s">
        <v>41</v>
      </c>
      <c r="D4393">
        <v>781716905</v>
      </c>
      <c r="E4393" t="s">
        <v>33</v>
      </c>
      <c r="F4393" t="s">
        <v>3886</v>
      </c>
      <c r="G4393" t="s">
        <v>22690</v>
      </c>
      <c r="I4393">
        <v>702060922</v>
      </c>
      <c r="J4393" t="s">
        <v>22691</v>
      </c>
      <c r="K4393" t="s">
        <v>36</v>
      </c>
      <c r="L4393" t="s">
        <v>3896</v>
      </c>
      <c r="M4393" t="s">
        <v>3145</v>
      </c>
      <c r="N4393" s="22">
        <v>45912</v>
      </c>
      <c r="O4393" s="70">
        <v>0.54166666666666663</v>
      </c>
      <c r="P4393" t="s">
        <v>3886</v>
      </c>
      <c r="R4393"/>
      <c r="U4393"/>
    </row>
    <row r="4394" spans="1:21" hidden="1">
      <c r="A4394" s="22">
        <v>45985.67985</v>
      </c>
      <c r="B4394" t="s">
        <v>3071</v>
      </c>
      <c r="C4394" t="s">
        <v>41</v>
      </c>
      <c r="D4394">
        <v>781716905</v>
      </c>
      <c r="E4394" t="s">
        <v>33</v>
      </c>
      <c r="F4394" t="s">
        <v>3886</v>
      </c>
      <c r="G4394" t="s">
        <v>22692</v>
      </c>
      <c r="I4394">
        <v>714909805</v>
      </c>
      <c r="J4394" t="s">
        <v>22693</v>
      </c>
      <c r="K4394" t="s">
        <v>36</v>
      </c>
      <c r="L4394" t="s">
        <v>3896</v>
      </c>
      <c r="M4394" t="s">
        <v>5752</v>
      </c>
      <c r="N4394" t="s">
        <v>16628</v>
      </c>
      <c r="O4394" s="70">
        <v>0.45833333333333331</v>
      </c>
      <c r="P4394" t="s">
        <v>3886</v>
      </c>
      <c r="R4394"/>
      <c r="U4394"/>
    </row>
    <row r="4395" spans="1:21" hidden="1">
      <c r="A4395" s="22">
        <v>45985.682220000002</v>
      </c>
      <c r="B4395" t="s">
        <v>2777</v>
      </c>
      <c r="C4395" t="s">
        <v>41</v>
      </c>
      <c r="D4395">
        <v>762648144</v>
      </c>
      <c r="E4395" t="s">
        <v>33</v>
      </c>
      <c r="F4395" t="s">
        <v>45</v>
      </c>
      <c r="G4395" t="s">
        <v>22694</v>
      </c>
      <c r="I4395">
        <v>718906659</v>
      </c>
      <c r="J4395" t="s">
        <v>22695</v>
      </c>
      <c r="K4395" t="s">
        <v>36</v>
      </c>
      <c r="L4395" t="s">
        <v>3943</v>
      </c>
      <c r="M4395" t="s">
        <v>8852</v>
      </c>
      <c r="N4395" t="s">
        <v>16542</v>
      </c>
      <c r="O4395" s="70">
        <v>0.58333333333333337</v>
      </c>
      <c r="P4395"/>
      <c r="R4395"/>
      <c r="U4395"/>
    </row>
    <row r="4396" spans="1:21" hidden="1">
      <c r="A4396" s="22">
        <v>45985.685449999997</v>
      </c>
      <c r="B4396" t="s">
        <v>3228</v>
      </c>
      <c r="C4396" t="s">
        <v>41</v>
      </c>
      <c r="D4396">
        <v>787160346</v>
      </c>
      <c r="E4396" t="s">
        <v>33</v>
      </c>
      <c r="F4396" t="s">
        <v>3886</v>
      </c>
      <c r="G4396" t="s">
        <v>22697</v>
      </c>
      <c r="H4396">
        <v>254798029071</v>
      </c>
      <c r="I4396">
        <v>243798029071</v>
      </c>
      <c r="J4396" t="s">
        <v>22698</v>
      </c>
      <c r="K4396" t="s">
        <v>36</v>
      </c>
      <c r="L4396" t="s">
        <v>3946</v>
      </c>
      <c r="M4396" t="s">
        <v>22699</v>
      </c>
      <c r="N4396" t="s">
        <v>16554</v>
      </c>
      <c r="O4396" s="70">
        <v>0.625</v>
      </c>
      <c r="P4396" t="s">
        <v>3886</v>
      </c>
      <c r="R4396"/>
      <c r="U4396"/>
    </row>
    <row r="4397" spans="1:21" hidden="1">
      <c r="A4397" s="22">
        <v>45985.690219999997</v>
      </c>
      <c r="B4397" t="s">
        <v>3228</v>
      </c>
      <c r="C4397" t="s">
        <v>41</v>
      </c>
      <c r="D4397">
        <v>787160346</v>
      </c>
      <c r="E4397" t="s">
        <v>33</v>
      </c>
      <c r="F4397" t="s">
        <v>3886</v>
      </c>
      <c r="G4397" t="s">
        <v>22700</v>
      </c>
      <c r="H4397">
        <v>254715666408</v>
      </c>
      <c r="I4397">
        <v>254715666408</v>
      </c>
      <c r="J4397" t="s">
        <v>22701</v>
      </c>
      <c r="K4397" t="s">
        <v>36</v>
      </c>
      <c r="L4397" t="s">
        <v>3946</v>
      </c>
      <c r="M4397" t="s">
        <v>1226</v>
      </c>
      <c r="N4397" t="s">
        <v>16583</v>
      </c>
      <c r="O4397" s="70">
        <v>0.5</v>
      </c>
      <c r="P4397" t="s">
        <v>3886</v>
      </c>
      <c r="R4397"/>
      <c r="U4397"/>
    </row>
    <row r="4398" spans="1:21">
      <c r="A4398" s="22">
        <v>45985.686710000002</v>
      </c>
      <c r="B4398" t="s">
        <v>22702</v>
      </c>
      <c r="C4398" t="s">
        <v>1094</v>
      </c>
      <c r="D4398">
        <v>787535064</v>
      </c>
      <c r="E4398" t="s">
        <v>33</v>
      </c>
      <c r="F4398" t="s">
        <v>45</v>
      </c>
      <c r="G4398" t="s">
        <v>22703</v>
      </c>
      <c r="H4398">
        <v>788481546</v>
      </c>
      <c r="I4398">
        <v>757233609</v>
      </c>
      <c r="J4398" t="s">
        <v>22704</v>
      </c>
      <c r="K4398" t="s">
        <v>81</v>
      </c>
      <c r="L4398" t="s">
        <v>3907</v>
      </c>
      <c r="M4398" t="s">
        <v>22705</v>
      </c>
      <c r="N4398" t="s">
        <v>16536</v>
      </c>
      <c r="O4398" s="70">
        <v>0.375</v>
      </c>
      <c r="P4398"/>
      <c r="R4398"/>
      <c r="U4398"/>
    </row>
    <row r="4399" spans="1:21">
      <c r="A4399" s="22">
        <v>45985.695870000003</v>
      </c>
      <c r="B4399" t="s">
        <v>16933</v>
      </c>
      <c r="C4399" t="s">
        <v>2932</v>
      </c>
      <c r="D4399">
        <v>783985991</v>
      </c>
      <c r="E4399" t="s">
        <v>33</v>
      </c>
      <c r="F4399" t="s">
        <v>45</v>
      </c>
      <c r="G4399" t="s">
        <v>22706</v>
      </c>
      <c r="H4399">
        <v>784082186</v>
      </c>
      <c r="I4399">
        <v>783985991</v>
      </c>
      <c r="J4399" t="s">
        <v>22707</v>
      </c>
      <c r="K4399" t="s">
        <v>36</v>
      </c>
      <c r="L4399" t="s">
        <v>1241</v>
      </c>
      <c r="M4399" t="s">
        <v>22664</v>
      </c>
      <c r="N4399" t="s">
        <v>16536</v>
      </c>
      <c r="O4399" s="70">
        <v>0.41666666666666669</v>
      </c>
      <c r="P4399"/>
      <c r="R4399"/>
      <c r="U4399"/>
    </row>
    <row r="4400" spans="1:21">
      <c r="A4400" s="22">
        <v>45985.693359999997</v>
      </c>
      <c r="B4400" t="s">
        <v>8502</v>
      </c>
      <c r="C4400" t="s">
        <v>1089</v>
      </c>
      <c r="D4400">
        <v>254734871887</v>
      </c>
      <c r="E4400" t="s">
        <v>33</v>
      </c>
      <c r="F4400" t="s">
        <v>45</v>
      </c>
      <c r="G4400" t="s">
        <v>22708</v>
      </c>
      <c r="H4400">
        <v>254100850430</v>
      </c>
      <c r="I4400">
        <v>254722598237</v>
      </c>
      <c r="J4400" t="s">
        <v>22709</v>
      </c>
      <c r="K4400" t="s">
        <v>81</v>
      </c>
      <c r="L4400" t="s">
        <v>3945</v>
      </c>
      <c r="M4400" t="s">
        <v>22710</v>
      </c>
      <c r="N4400" t="s">
        <v>16536</v>
      </c>
      <c r="O4400" s="70">
        <v>0.5</v>
      </c>
      <c r="P4400"/>
      <c r="R4400"/>
      <c r="U4400"/>
    </row>
    <row r="4401" spans="1:21" hidden="1">
      <c r="A4401" s="22">
        <v>45985.574050000003</v>
      </c>
      <c r="B4401" t="s">
        <v>1754</v>
      </c>
      <c r="C4401" t="s">
        <v>41</v>
      </c>
      <c r="D4401">
        <v>737760378</v>
      </c>
      <c r="E4401" t="s">
        <v>33</v>
      </c>
      <c r="F4401" t="s">
        <v>45</v>
      </c>
      <c r="G4401" t="s">
        <v>22711</v>
      </c>
      <c r="I4401">
        <v>703298969</v>
      </c>
      <c r="J4401" t="s">
        <v>7380</v>
      </c>
      <c r="K4401" t="s">
        <v>36</v>
      </c>
      <c r="L4401" t="s">
        <v>3943</v>
      </c>
      <c r="M4401" t="s">
        <v>22712</v>
      </c>
      <c r="N4401" t="s">
        <v>16536</v>
      </c>
      <c r="O4401" s="70">
        <v>0.33333333333333331</v>
      </c>
      <c r="P4401"/>
      <c r="R4401"/>
      <c r="U4401"/>
    </row>
    <row r="4402" spans="1:21" hidden="1">
      <c r="A4402" s="22">
        <v>45985.700980000001</v>
      </c>
      <c r="B4402" t="s">
        <v>9476</v>
      </c>
      <c r="C4402" t="s">
        <v>41</v>
      </c>
      <c r="D4402">
        <v>762348810</v>
      </c>
      <c r="E4402" t="s">
        <v>33</v>
      </c>
      <c r="F4402" t="s">
        <v>45</v>
      </c>
      <c r="G4402" t="s">
        <v>22713</v>
      </c>
      <c r="H4402">
        <v>735091910</v>
      </c>
      <c r="I4402">
        <v>721850112</v>
      </c>
      <c r="J4402" t="s">
        <v>22714</v>
      </c>
      <c r="K4402" t="s">
        <v>36</v>
      </c>
      <c r="L4402" t="s">
        <v>1196</v>
      </c>
      <c r="M4402" t="s">
        <v>22715</v>
      </c>
      <c r="N4402" t="s">
        <v>16542</v>
      </c>
      <c r="O4402" s="70">
        <v>0.58333333333333337</v>
      </c>
      <c r="P4402"/>
      <c r="R4402"/>
      <c r="U4402"/>
    </row>
    <row r="4403" spans="1:21" hidden="1">
      <c r="A4403" s="22">
        <v>45985.695959999997</v>
      </c>
      <c r="B4403" t="s">
        <v>22716</v>
      </c>
      <c r="C4403" t="s">
        <v>5732</v>
      </c>
      <c r="D4403">
        <v>733502271</v>
      </c>
      <c r="E4403" t="s">
        <v>33</v>
      </c>
      <c r="F4403" t="s">
        <v>45</v>
      </c>
      <c r="G4403" t="s">
        <v>22717</v>
      </c>
      <c r="H4403">
        <v>725783691</v>
      </c>
      <c r="I4403">
        <v>702844690</v>
      </c>
      <c r="J4403" t="s">
        <v>22718</v>
      </c>
      <c r="K4403" t="s">
        <v>81</v>
      </c>
      <c r="L4403" t="s">
        <v>3971</v>
      </c>
      <c r="M4403" t="s">
        <v>22719</v>
      </c>
      <c r="N4403" t="s">
        <v>16536</v>
      </c>
      <c r="O4403" s="70">
        <v>0.375</v>
      </c>
      <c r="P4403"/>
      <c r="R4403"/>
      <c r="U4403"/>
    </row>
    <row r="4404" spans="1:21" hidden="1">
      <c r="A4404" s="22">
        <v>45985.703009999997</v>
      </c>
      <c r="B4404" t="s">
        <v>1754</v>
      </c>
      <c r="C4404" t="s">
        <v>41</v>
      </c>
      <c r="D4404">
        <v>737760378</v>
      </c>
      <c r="E4404" t="s">
        <v>33</v>
      </c>
      <c r="F4404" t="s">
        <v>45</v>
      </c>
      <c r="G4404" t="s">
        <v>22720</v>
      </c>
      <c r="I4404">
        <v>736777077</v>
      </c>
      <c r="J4404" t="s">
        <v>22721</v>
      </c>
      <c r="K4404" t="s">
        <v>36</v>
      </c>
      <c r="L4404" t="s">
        <v>3943</v>
      </c>
      <c r="M4404" t="s">
        <v>22722</v>
      </c>
      <c r="N4404" t="s">
        <v>16536</v>
      </c>
      <c r="O4404" s="70">
        <v>0.33333333333333331</v>
      </c>
      <c r="P4404"/>
      <c r="R4404"/>
      <c r="U4404"/>
    </row>
    <row r="4405" spans="1:21">
      <c r="A4405" s="22">
        <v>45985.711109999997</v>
      </c>
      <c r="B4405" t="s">
        <v>5746</v>
      </c>
      <c r="C4405" t="s">
        <v>1104</v>
      </c>
      <c r="D4405">
        <v>254102127787</v>
      </c>
      <c r="E4405" t="s">
        <v>33</v>
      </c>
      <c r="F4405" t="s">
        <v>45</v>
      </c>
      <c r="G4405" t="s">
        <v>22723</v>
      </c>
      <c r="I4405">
        <v>254715697778</v>
      </c>
      <c r="J4405" t="s">
        <v>22724</v>
      </c>
      <c r="K4405" t="s">
        <v>36</v>
      </c>
      <c r="L4405" t="s">
        <v>3916</v>
      </c>
      <c r="M4405" t="s">
        <v>22725</v>
      </c>
      <c r="N4405" t="s">
        <v>16536</v>
      </c>
      <c r="O4405" s="70">
        <v>0.41666666666666669</v>
      </c>
      <c r="P4405"/>
      <c r="R4405"/>
      <c r="U4405"/>
    </row>
    <row r="4406" spans="1:21">
      <c r="A4406" s="22">
        <v>45985.712339999998</v>
      </c>
      <c r="B4406" t="s">
        <v>460</v>
      </c>
      <c r="C4406" t="s">
        <v>548</v>
      </c>
      <c r="D4406">
        <v>750988989</v>
      </c>
      <c r="E4406" t="s">
        <v>33</v>
      </c>
      <c r="F4406" t="s">
        <v>45</v>
      </c>
      <c r="G4406" t="s">
        <v>22726</v>
      </c>
      <c r="H4406">
        <v>254728784435</v>
      </c>
      <c r="I4406">
        <v>254728784435</v>
      </c>
      <c r="J4406" t="s">
        <v>22727</v>
      </c>
      <c r="K4406" t="s">
        <v>36</v>
      </c>
      <c r="L4406" t="s">
        <v>1889</v>
      </c>
      <c r="M4406" t="s">
        <v>546</v>
      </c>
      <c r="N4406" t="s">
        <v>16536</v>
      </c>
      <c r="O4406" s="70">
        <v>0.45833333333333331</v>
      </c>
      <c r="P4406"/>
      <c r="R4406"/>
      <c r="U4406"/>
    </row>
    <row r="4407" spans="1:21" hidden="1">
      <c r="A4407" s="22">
        <v>45985.712220000001</v>
      </c>
      <c r="B4407" t="s">
        <v>227</v>
      </c>
      <c r="C4407" t="s">
        <v>41</v>
      </c>
      <c r="D4407">
        <v>783211943</v>
      </c>
      <c r="E4407" t="s">
        <v>33</v>
      </c>
      <c r="F4407" t="s">
        <v>45</v>
      </c>
      <c r="G4407" t="s">
        <v>22728</v>
      </c>
      <c r="H4407">
        <v>111834012</v>
      </c>
      <c r="I4407">
        <v>704100665</v>
      </c>
      <c r="J4407" t="s">
        <v>22729</v>
      </c>
      <c r="K4407" t="s">
        <v>36</v>
      </c>
      <c r="L4407" t="s">
        <v>1196</v>
      </c>
      <c r="M4407" t="s">
        <v>22730</v>
      </c>
      <c r="N4407" t="s">
        <v>16536</v>
      </c>
      <c r="O4407" s="70">
        <v>0.33333333333333331</v>
      </c>
      <c r="P4407"/>
      <c r="R4407"/>
      <c r="U4407"/>
    </row>
    <row r="4408" spans="1:21" hidden="1">
      <c r="A4408" s="22">
        <v>45985.713329999999</v>
      </c>
      <c r="B4408" t="s">
        <v>1754</v>
      </c>
      <c r="C4408" t="s">
        <v>41</v>
      </c>
      <c r="D4408">
        <v>737760378</v>
      </c>
      <c r="E4408" t="s">
        <v>33</v>
      </c>
      <c r="F4408" t="s">
        <v>45</v>
      </c>
      <c r="G4408" t="s">
        <v>22731</v>
      </c>
      <c r="I4408">
        <v>717001265</v>
      </c>
      <c r="J4408" t="s">
        <v>22732</v>
      </c>
      <c r="K4408" t="s">
        <v>36</v>
      </c>
      <c r="L4408" t="s">
        <v>3943</v>
      </c>
      <c r="M4408" t="s">
        <v>22733</v>
      </c>
      <c r="N4408" t="s">
        <v>16536</v>
      </c>
      <c r="O4408" s="70">
        <v>0.33333333333333331</v>
      </c>
      <c r="P4408"/>
      <c r="R4408"/>
      <c r="U4408"/>
    </row>
    <row r="4409" spans="1:21">
      <c r="A4409" s="22">
        <v>45985.716110000001</v>
      </c>
      <c r="B4409" t="s">
        <v>19740</v>
      </c>
      <c r="C4409" t="s">
        <v>1086</v>
      </c>
      <c r="D4409">
        <v>254731797777</v>
      </c>
      <c r="E4409" t="s">
        <v>33</v>
      </c>
      <c r="F4409" t="s">
        <v>45</v>
      </c>
      <c r="G4409" t="s">
        <v>22734</v>
      </c>
      <c r="H4409">
        <v>254737963210</v>
      </c>
      <c r="I4409">
        <v>254722963210</v>
      </c>
      <c r="J4409" t="s">
        <v>22735</v>
      </c>
      <c r="K4409" t="s">
        <v>36</v>
      </c>
      <c r="L4409" t="s">
        <v>3942</v>
      </c>
      <c r="M4409" t="s">
        <v>1667</v>
      </c>
      <c r="N4409" t="s">
        <v>16533</v>
      </c>
      <c r="O4409" s="70">
        <v>0.66666666666666663</v>
      </c>
      <c r="P4409"/>
      <c r="R4409"/>
      <c r="U4409"/>
    </row>
    <row r="4410" spans="1:21">
      <c r="A4410" s="22">
        <v>45985.715470000003</v>
      </c>
      <c r="B4410" t="s">
        <v>9197</v>
      </c>
      <c r="C4410" t="s">
        <v>1174</v>
      </c>
      <c r="D4410">
        <v>103338340</v>
      </c>
      <c r="E4410" t="s">
        <v>33</v>
      </c>
      <c r="F4410" t="s">
        <v>45</v>
      </c>
      <c r="G4410" t="s">
        <v>6038</v>
      </c>
      <c r="H4410">
        <v>254735451527</v>
      </c>
      <c r="I4410">
        <v>254735451527</v>
      </c>
      <c r="J4410" t="s">
        <v>22736</v>
      </c>
      <c r="K4410" t="s">
        <v>36</v>
      </c>
      <c r="L4410" t="s">
        <v>3896</v>
      </c>
      <c r="M4410" t="s">
        <v>10277</v>
      </c>
      <c r="N4410" t="s">
        <v>16536</v>
      </c>
      <c r="O4410" s="70">
        <v>0.75</v>
      </c>
      <c r="P4410"/>
      <c r="R4410"/>
      <c r="U4410"/>
    </row>
    <row r="4411" spans="1:21" hidden="1">
      <c r="A4411" s="22">
        <v>45985.724240000003</v>
      </c>
      <c r="B4411" t="s">
        <v>1754</v>
      </c>
      <c r="C4411" t="s">
        <v>41</v>
      </c>
      <c r="D4411">
        <v>737760378</v>
      </c>
      <c r="E4411" t="s">
        <v>33</v>
      </c>
      <c r="F4411" t="s">
        <v>45</v>
      </c>
      <c r="G4411" t="s">
        <v>22737</v>
      </c>
      <c r="I4411">
        <v>725339150</v>
      </c>
      <c r="J4411" t="s">
        <v>22738</v>
      </c>
      <c r="K4411" t="s">
        <v>36</v>
      </c>
      <c r="L4411" t="s">
        <v>3943</v>
      </c>
      <c r="M4411" t="s">
        <v>22739</v>
      </c>
      <c r="N4411" t="s">
        <v>16542</v>
      </c>
      <c r="O4411" s="70">
        <v>0.33333333333333331</v>
      </c>
      <c r="P4411"/>
      <c r="R4411"/>
      <c r="U4411"/>
    </row>
    <row r="4412" spans="1:21" hidden="1">
      <c r="A4412" s="22">
        <v>45985.725899999998</v>
      </c>
      <c r="B4412" t="s">
        <v>17642</v>
      </c>
      <c r="C4412" t="s">
        <v>41</v>
      </c>
      <c r="D4412">
        <v>788092218</v>
      </c>
      <c r="E4412" t="s">
        <v>33</v>
      </c>
      <c r="F4412" t="s">
        <v>45</v>
      </c>
      <c r="G4412" t="s">
        <v>19516</v>
      </c>
      <c r="H4412">
        <v>716060324</v>
      </c>
      <c r="I4412">
        <v>789950337</v>
      </c>
      <c r="J4412" t="s">
        <v>19068</v>
      </c>
      <c r="K4412" t="s">
        <v>36</v>
      </c>
      <c r="L4412" t="s">
        <v>1921</v>
      </c>
      <c r="M4412" t="s">
        <v>22740</v>
      </c>
      <c r="N4412" t="s">
        <v>16536</v>
      </c>
      <c r="O4412" s="70">
        <v>0.375</v>
      </c>
      <c r="P4412"/>
      <c r="R4412"/>
      <c r="U4412"/>
    </row>
    <row r="4413" spans="1:21">
      <c r="A4413" s="22">
        <v>45985.724190000001</v>
      </c>
      <c r="B4413" t="s">
        <v>4424</v>
      </c>
      <c r="C4413" t="s">
        <v>4425</v>
      </c>
      <c r="D4413">
        <v>254788906455</v>
      </c>
      <c r="E4413" t="s">
        <v>33</v>
      </c>
      <c r="F4413" t="s">
        <v>45</v>
      </c>
      <c r="G4413" t="s">
        <v>22741</v>
      </c>
      <c r="H4413">
        <v>254734580813</v>
      </c>
      <c r="I4413">
        <v>254712824346</v>
      </c>
      <c r="J4413" t="s">
        <v>22742</v>
      </c>
      <c r="K4413" t="s">
        <v>36</v>
      </c>
      <c r="L4413" t="s">
        <v>3959</v>
      </c>
      <c r="M4413" t="s">
        <v>2725</v>
      </c>
      <c r="N4413" t="s">
        <v>16533</v>
      </c>
      <c r="O4413" s="70">
        <v>0.45833333333333331</v>
      </c>
      <c r="P4413"/>
      <c r="R4413"/>
      <c r="U4413"/>
    </row>
    <row r="4414" spans="1:21" hidden="1">
      <c r="A4414" s="22">
        <v>45985.727529999996</v>
      </c>
      <c r="B4414" t="s">
        <v>9772</v>
      </c>
      <c r="C4414" t="s">
        <v>41</v>
      </c>
      <c r="D4414">
        <v>735455419</v>
      </c>
      <c r="E4414" t="s">
        <v>33</v>
      </c>
      <c r="F4414" t="s">
        <v>45</v>
      </c>
      <c r="G4414" t="s">
        <v>22743</v>
      </c>
      <c r="H4414">
        <v>722454755</v>
      </c>
      <c r="I4414">
        <v>722454755</v>
      </c>
      <c r="J4414" t="s">
        <v>22744</v>
      </c>
      <c r="K4414" t="s">
        <v>36</v>
      </c>
      <c r="L4414" t="s">
        <v>3940</v>
      </c>
      <c r="M4414" t="s">
        <v>22745</v>
      </c>
      <c r="N4414" t="s">
        <v>16533</v>
      </c>
      <c r="O4414" s="70">
        <v>0.58333333333333337</v>
      </c>
      <c r="P4414"/>
      <c r="R4414"/>
      <c r="U4414"/>
    </row>
    <row r="4415" spans="1:21" hidden="1">
      <c r="A4415" s="22">
        <v>45985.744850000003</v>
      </c>
      <c r="B4415" t="s">
        <v>5163</v>
      </c>
      <c r="C4415" t="s">
        <v>41</v>
      </c>
      <c r="D4415">
        <v>738275527</v>
      </c>
      <c r="E4415" t="s">
        <v>33</v>
      </c>
      <c r="F4415" t="s">
        <v>45</v>
      </c>
      <c r="G4415" t="s">
        <v>22746</v>
      </c>
      <c r="I4415">
        <v>725265595</v>
      </c>
      <c r="J4415" t="s">
        <v>22747</v>
      </c>
      <c r="K4415" t="s">
        <v>36</v>
      </c>
      <c r="L4415" t="s">
        <v>1921</v>
      </c>
      <c r="M4415" t="s">
        <v>22748</v>
      </c>
      <c r="N4415" t="s">
        <v>16536</v>
      </c>
      <c r="O4415" s="70">
        <v>0.45833333333333331</v>
      </c>
      <c r="P4415"/>
      <c r="R4415"/>
      <c r="U4415"/>
    </row>
    <row r="4416" spans="1:21" hidden="1">
      <c r="A4416" s="22">
        <v>45985.748740000003</v>
      </c>
      <c r="B4416" t="s">
        <v>3071</v>
      </c>
      <c r="C4416" t="s">
        <v>41</v>
      </c>
      <c r="D4416">
        <v>781716905</v>
      </c>
      <c r="E4416" t="s">
        <v>33</v>
      </c>
      <c r="F4416" t="s">
        <v>3886</v>
      </c>
      <c r="G4416" t="s">
        <v>22749</v>
      </c>
      <c r="I4416">
        <v>723556346</v>
      </c>
      <c r="J4416" t="s">
        <v>22750</v>
      </c>
      <c r="K4416" t="s">
        <v>36</v>
      </c>
      <c r="L4416" t="s">
        <v>3896</v>
      </c>
      <c r="M4416" t="s">
        <v>3145</v>
      </c>
      <c r="N4416" s="22">
        <v>45973</v>
      </c>
      <c r="O4416" s="70">
        <v>0.45833333333333331</v>
      </c>
      <c r="P4416" t="s">
        <v>3886</v>
      </c>
      <c r="R4416"/>
      <c r="U4416"/>
    </row>
    <row r="4417" spans="1:21" hidden="1">
      <c r="A4417" s="22">
        <v>45985.75101</v>
      </c>
      <c r="B4417" t="s">
        <v>3071</v>
      </c>
      <c r="C4417" t="s">
        <v>41</v>
      </c>
      <c r="D4417">
        <v>781716905</v>
      </c>
      <c r="E4417" t="s">
        <v>33</v>
      </c>
      <c r="F4417" t="s">
        <v>3886</v>
      </c>
      <c r="G4417" t="s">
        <v>22751</v>
      </c>
      <c r="I4417">
        <v>727606764</v>
      </c>
      <c r="J4417" t="s">
        <v>22752</v>
      </c>
      <c r="K4417" t="s">
        <v>36</v>
      </c>
      <c r="L4417" t="s">
        <v>3896</v>
      </c>
      <c r="M4417" t="s">
        <v>7722</v>
      </c>
      <c r="N4417" t="s">
        <v>16533</v>
      </c>
      <c r="O4417" s="70">
        <v>0.625</v>
      </c>
      <c r="P4417" t="s">
        <v>3886</v>
      </c>
      <c r="R4417"/>
      <c r="U4417"/>
    </row>
    <row r="4418" spans="1:21" hidden="1">
      <c r="A4418" s="22">
        <v>45985.752650000002</v>
      </c>
      <c r="B4418" t="s">
        <v>3071</v>
      </c>
      <c r="C4418" t="s">
        <v>41</v>
      </c>
      <c r="D4418">
        <v>781716905</v>
      </c>
      <c r="E4418" t="s">
        <v>33</v>
      </c>
      <c r="F4418" t="s">
        <v>3886</v>
      </c>
      <c r="G4418" t="s">
        <v>22753</v>
      </c>
      <c r="I4418">
        <v>254702804937</v>
      </c>
      <c r="J4418" t="s">
        <v>22754</v>
      </c>
      <c r="K4418" t="s">
        <v>36</v>
      </c>
      <c r="L4418" t="s">
        <v>3896</v>
      </c>
      <c r="M4418" t="s">
        <v>9163</v>
      </c>
      <c r="N4418" t="s">
        <v>16554</v>
      </c>
      <c r="O4418" s="70">
        <v>0.5</v>
      </c>
      <c r="P4418" t="s">
        <v>3886</v>
      </c>
      <c r="R4418"/>
      <c r="U4418"/>
    </row>
    <row r="4419" spans="1:21" hidden="1">
      <c r="A4419" s="22">
        <v>45985.754589999997</v>
      </c>
      <c r="B4419" t="s">
        <v>3071</v>
      </c>
      <c r="C4419" t="s">
        <v>41</v>
      </c>
      <c r="D4419">
        <v>781716905</v>
      </c>
      <c r="E4419" t="s">
        <v>33</v>
      </c>
      <c r="F4419" t="s">
        <v>3886</v>
      </c>
      <c r="G4419" t="s">
        <v>22755</v>
      </c>
      <c r="I4419">
        <v>728121740</v>
      </c>
      <c r="J4419" t="s">
        <v>22756</v>
      </c>
      <c r="K4419" t="s">
        <v>36</v>
      </c>
      <c r="L4419" t="s">
        <v>3896</v>
      </c>
      <c r="M4419" t="s">
        <v>3145</v>
      </c>
      <c r="N4419" t="s">
        <v>17101</v>
      </c>
      <c r="O4419" s="70">
        <v>0.54166666666666663</v>
      </c>
      <c r="P4419" t="s">
        <v>3886</v>
      </c>
      <c r="R4419"/>
      <c r="U4419"/>
    </row>
    <row r="4420" spans="1:21" hidden="1">
      <c r="A4420" s="22">
        <v>45985.753140000001</v>
      </c>
      <c r="B4420" t="s">
        <v>2196</v>
      </c>
      <c r="C4420" t="s">
        <v>41</v>
      </c>
      <c r="D4420">
        <v>752655477</v>
      </c>
      <c r="E4420" t="s">
        <v>33</v>
      </c>
      <c r="F4420" t="s">
        <v>45</v>
      </c>
      <c r="G4420" t="s">
        <v>275</v>
      </c>
      <c r="H4420">
        <v>102256308</v>
      </c>
      <c r="I4420">
        <v>102256308</v>
      </c>
      <c r="J4420" t="s">
        <v>22757</v>
      </c>
      <c r="K4420" t="s">
        <v>36</v>
      </c>
      <c r="L4420" t="s">
        <v>3959</v>
      </c>
      <c r="M4420" t="s">
        <v>2939</v>
      </c>
      <c r="N4420" t="s">
        <v>16536</v>
      </c>
      <c r="O4420" s="70">
        <v>0.41666666666666669</v>
      </c>
      <c r="P4420"/>
      <c r="R4420"/>
      <c r="U4420"/>
    </row>
    <row r="4421" spans="1:21" hidden="1">
      <c r="A4421" s="22">
        <v>45985.753109999998</v>
      </c>
      <c r="B4421" t="s">
        <v>40</v>
      </c>
      <c r="C4421" t="s">
        <v>41</v>
      </c>
      <c r="D4421">
        <v>782300518</v>
      </c>
      <c r="E4421" t="s">
        <v>33</v>
      </c>
      <c r="F4421" t="s">
        <v>45</v>
      </c>
      <c r="G4421" t="s">
        <v>22758</v>
      </c>
      <c r="I4421">
        <v>799014630</v>
      </c>
      <c r="J4421" t="s">
        <v>22759</v>
      </c>
      <c r="K4421" t="s">
        <v>36</v>
      </c>
      <c r="L4421" t="s">
        <v>1196</v>
      </c>
      <c r="M4421" t="s">
        <v>22760</v>
      </c>
      <c r="N4421" t="s">
        <v>16536</v>
      </c>
      <c r="O4421" s="70">
        <v>0.5</v>
      </c>
      <c r="P4421"/>
      <c r="R4421"/>
      <c r="U4421"/>
    </row>
    <row r="4422" spans="1:21" hidden="1">
      <c r="A4422" s="22">
        <v>45985.757030000001</v>
      </c>
      <c r="B4422" t="s">
        <v>3071</v>
      </c>
      <c r="C4422" t="s">
        <v>41</v>
      </c>
      <c r="D4422">
        <v>781716905</v>
      </c>
      <c r="E4422" t="s">
        <v>33</v>
      </c>
      <c r="F4422" t="s">
        <v>3886</v>
      </c>
      <c r="G4422" t="s">
        <v>22761</v>
      </c>
      <c r="I4422">
        <v>727123496</v>
      </c>
      <c r="J4422" t="s">
        <v>22762</v>
      </c>
      <c r="K4422" t="s">
        <v>36</v>
      </c>
      <c r="L4422" t="s">
        <v>3896</v>
      </c>
      <c r="M4422" t="s">
        <v>3145</v>
      </c>
      <c r="N4422" s="22">
        <v>45759</v>
      </c>
      <c r="O4422" s="70">
        <v>0.54166666666666663</v>
      </c>
      <c r="P4422" t="s">
        <v>3886</v>
      </c>
      <c r="R4422"/>
      <c r="U4422"/>
    </row>
    <row r="4423" spans="1:21">
      <c r="A4423" s="22">
        <v>45985.756560000002</v>
      </c>
      <c r="B4423" t="s">
        <v>2420</v>
      </c>
      <c r="C4423" t="s">
        <v>1167</v>
      </c>
      <c r="D4423">
        <v>780080032</v>
      </c>
      <c r="E4423" t="s">
        <v>33</v>
      </c>
      <c r="F4423" t="s">
        <v>45</v>
      </c>
      <c r="G4423" t="s">
        <v>22763</v>
      </c>
      <c r="H4423">
        <v>721905204</v>
      </c>
      <c r="I4423">
        <v>721905204</v>
      </c>
      <c r="J4423" t="s">
        <v>22764</v>
      </c>
      <c r="K4423" t="s">
        <v>36</v>
      </c>
      <c r="L4423" t="s">
        <v>3916</v>
      </c>
      <c r="M4423" t="s">
        <v>3120</v>
      </c>
      <c r="N4423" t="s">
        <v>16536</v>
      </c>
      <c r="O4423" s="70">
        <v>0.41666666666666669</v>
      </c>
      <c r="P4423"/>
      <c r="R4423"/>
      <c r="U4423"/>
    </row>
    <row r="4424" spans="1:21" hidden="1">
      <c r="A4424" s="22">
        <v>45985.75475</v>
      </c>
      <c r="B4424" t="s">
        <v>5632</v>
      </c>
      <c r="C4424" t="s">
        <v>41</v>
      </c>
      <c r="D4424">
        <v>788374099</v>
      </c>
      <c r="E4424" t="s">
        <v>33</v>
      </c>
      <c r="F4424" t="s">
        <v>45</v>
      </c>
      <c r="G4424" t="s">
        <v>22765</v>
      </c>
      <c r="I4424">
        <v>723258695</v>
      </c>
      <c r="J4424" t="s">
        <v>22766</v>
      </c>
      <c r="K4424" t="s">
        <v>36</v>
      </c>
      <c r="L4424" t="s">
        <v>1196</v>
      </c>
      <c r="M4424" t="s">
        <v>22696</v>
      </c>
      <c r="N4424" s="22">
        <v>46054</v>
      </c>
      <c r="O4424" s="70">
        <v>0.5</v>
      </c>
      <c r="P4424"/>
      <c r="R4424"/>
      <c r="U4424"/>
    </row>
    <row r="4425" spans="1:21" hidden="1">
      <c r="A4425" s="22">
        <v>45985.758370000003</v>
      </c>
      <c r="B4425" t="s">
        <v>5632</v>
      </c>
      <c r="C4425" t="s">
        <v>41</v>
      </c>
      <c r="D4425">
        <v>788374099</v>
      </c>
      <c r="E4425" t="s">
        <v>33</v>
      </c>
      <c r="F4425" t="s">
        <v>3886</v>
      </c>
      <c r="G4425" t="s">
        <v>22767</v>
      </c>
      <c r="I4425">
        <v>794292129</v>
      </c>
      <c r="J4425" t="s">
        <v>22768</v>
      </c>
      <c r="K4425" t="s">
        <v>36</v>
      </c>
      <c r="L4425" t="s">
        <v>3946</v>
      </c>
      <c r="M4425" t="s">
        <v>1267</v>
      </c>
      <c r="N4425" s="22">
        <v>46266</v>
      </c>
      <c r="O4425" s="70">
        <v>0.58333333333333337</v>
      </c>
      <c r="P4425" t="s">
        <v>3886</v>
      </c>
      <c r="R4425"/>
      <c r="U4425"/>
    </row>
    <row r="4426" spans="1:21" hidden="1">
      <c r="A4426" s="22">
        <v>45985.758909999997</v>
      </c>
      <c r="B4426" t="s">
        <v>3071</v>
      </c>
      <c r="C4426" t="s">
        <v>41</v>
      </c>
      <c r="D4426">
        <v>781716905</v>
      </c>
      <c r="E4426" t="s">
        <v>33</v>
      </c>
      <c r="F4426" t="s">
        <v>3886</v>
      </c>
      <c r="G4426" t="s">
        <v>20074</v>
      </c>
      <c r="I4426">
        <v>728563447</v>
      </c>
      <c r="J4426" t="s">
        <v>22769</v>
      </c>
      <c r="K4426" t="s">
        <v>36</v>
      </c>
      <c r="L4426" t="s">
        <v>3896</v>
      </c>
      <c r="M4426" t="s">
        <v>3145</v>
      </c>
      <c r="N4426" s="22">
        <v>46235</v>
      </c>
      <c r="O4426" s="70">
        <v>0.54166666666666663</v>
      </c>
      <c r="P4426" t="s">
        <v>3886</v>
      </c>
      <c r="R4426"/>
      <c r="U4426"/>
    </row>
    <row r="4427" spans="1:21" hidden="1">
      <c r="A4427" s="22">
        <v>45985.757839999998</v>
      </c>
      <c r="B4427" t="s">
        <v>5360</v>
      </c>
      <c r="C4427" t="s">
        <v>41</v>
      </c>
      <c r="D4427">
        <v>784953955</v>
      </c>
      <c r="E4427" t="s">
        <v>33</v>
      </c>
      <c r="F4427" t="s">
        <v>45</v>
      </c>
      <c r="G4427" t="s">
        <v>111</v>
      </c>
      <c r="I4427">
        <v>748066716</v>
      </c>
      <c r="J4427" t="s">
        <v>22770</v>
      </c>
      <c r="K4427" t="s">
        <v>36</v>
      </c>
      <c r="L4427" t="s">
        <v>3910</v>
      </c>
      <c r="M4427" t="s">
        <v>22771</v>
      </c>
      <c r="N4427" t="s">
        <v>16536</v>
      </c>
      <c r="O4427" s="70">
        <v>0.75</v>
      </c>
      <c r="P4427"/>
      <c r="R4427"/>
      <c r="U4427"/>
    </row>
    <row r="4428" spans="1:21">
      <c r="A4428" s="22">
        <v>45985.759359999996</v>
      </c>
      <c r="B4428" t="s">
        <v>2420</v>
      </c>
      <c r="C4428" t="s">
        <v>1167</v>
      </c>
      <c r="D4428">
        <v>780080032</v>
      </c>
      <c r="E4428" t="s">
        <v>33</v>
      </c>
      <c r="F4428" t="s">
        <v>45</v>
      </c>
      <c r="G4428" t="s">
        <v>22772</v>
      </c>
      <c r="H4428">
        <v>704968988</v>
      </c>
      <c r="I4428">
        <v>704968988</v>
      </c>
      <c r="J4428" t="s">
        <v>22773</v>
      </c>
      <c r="K4428" t="s">
        <v>36</v>
      </c>
      <c r="L4428" t="s">
        <v>3916</v>
      </c>
      <c r="M4428" t="s">
        <v>4234</v>
      </c>
      <c r="N4428" t="s">
        <v>16536</v>
      </c>
      <c r="O4428" s="70">
        <v>0.375</v>
      </c>
      <c r="P4428"/>
      <c r="R4428"/>
      <c r="U4428"/>
    </row>
    <row r="4429" spans="1:21" hidden="1">
      <c r="A4429" s="22">
        <v>45985.760470000001</v>
      </c>
      <c r="B4429" t="s">
        <v>5632</v>
      </c>
      <c r="C4429" t="s">
        <v>41</v>
      </c>
      <c r="D4429">
        <v>788374099</v>
      </c>
      <c r="E4429" t="s">
        <v>33</v>
      </c>
      <c r="F4429" t="s">
        <v>3886</v>
      </c>
      <c r="G4429" t="s">
        <v>18773</v>
      </c>
      <c r="I4429">
        <v>729332715</v>
      </c>
      <c r="J4429" t="s">
        <v>7221</v>
      </c>
      <c r="K4429" t="s">
        <v>36</v>
      </c>
      <c r="L4429" t="s">
        <v>3946</v>
      </c>
      <c r="M4429" t="s">
        <v>7791</v>
      </c>
      <c r="N4429" s="22">
        <v>45850</v>
      </c>
      <c r="O4429" s="70">
        <v>0.375</v>
      </c>
      <c r="P4429" t="s">
        <v>3886</v>
      </c>
      <c r="R4429"/>
      <c r="U4429"/>
    </row>
    <row r="4430" spans="1:21" hidden="1">
      <c r="A4430" s="22">
        <v>45985.759440000002</v>
      </c>
      <c r="B4430" t="s">
        <v>40</v>
      </c>
      <c r="C4430" t="s">
        <v>41</v>
      </c>
      <c r="D4430">
        <v>782300518</v>
      </c>
      <c r="E4430" t="s">
        <v>33</v>
      </c>
      <c r="F4430" t="s">
        <v>45</v>
      </c>
      <c r="G4430" t="s">
        <v>22774</v>
      </c>
      <c r="I4430">
        <v>701010388</v>
      </c>
      <c r="J4430" t="s">
        <v>22775</v>
      </c>
      <c r="K4430" t="s">
        <v>36</v>
      </c>
      <c r="L4430" t="s">
        <v>1196</v>
      </c>
      <c r="M4430" t="s">
        <v>22776</v>
      </c>
      <c r="N4430" t="s">
        <v>16536</v>
      </c>
      <c r="O4430" s="70">
        <v>0.5</v>
      </c>
      <c r="P4430"/>
      <c r="R4430"/>
      <c r="U4430"/>
    </row>
    <row r="4431" spans="1:21" hidden="1">
      <c r="A4431" s="22">
        <v>45985.762949999997</v>
      </c>
      <c r="B4431" t="s">
        <v>5632</v>
      </c>
      <c r="C4431" t="s">
        <v>41</v>
      </c>
      <c r="D4431">
        <v>788374099</v>
      </c>
      <c r="E4431" t="s">
        <v>33</v>
      </c>
      <c r="F4431" t="s">
        <v>3886</v>
      </c>
      <c r="G4431" t="s">
        <v>22777</v>
      </c>
      <c r="I4431">
        <v>748294672</v>
      </c>
      <c r="J4431" t="s">
        <v>22778</v>
      </c>
      <c r="K4431" t="s">
        <v>36</v>
      </c>
      <c r="L4431" t="s">
        <v>4081</v>
      </c>
      <c r="M4431" t="s">
        <v>9513</v>
      </c>
      <c r="N4431" s="22">
        <v>45912</v>
      </c>
      <c r="O4431" s="70">
        <v>0.45833333333333331</v>
      </c>
      <c r="P4431" t="s">
        <v>3886</v>
      </c>
      <c r="R4431"/>
      <c r="U4431"/>
    </row>
    <row r="4432" spans="1:21">
      <c r="A4432" s="22">
        <v>45985.761639999997</v>
      </c>
      <c r="B4432" t="s">
        <v>2420</v>
      </c>
      <c r="C4432" t="s">
        <v>1167</v>
      </c>
      <c r="D4432">
        <v>780080032</v>
      </c>
      <c r="E4432" t="s">
        <v>33</v>
      </c>
      <c r="F4432" t="s">
        <v>45</v>
      </c>
      <c r="G4432" t="s">
        <v>22779</v>
      </c>
      <c r="H4432">
        <v>722968474</v>
      </c>
      <c r="I4432">
        <v>722968474</v>
      </c>
      <c r="J4432" t="s">
        <v>22780</v>
      </c>
      <c r="K4432" t="s">
        <v>36</v>
      </c>
      <c r="L4432" t="s">
        <v>3916</v>
      </c>
      <c r="M4432" t="s">
        <v>22781</v>
      </c>
      <c r="N4432" t="s">
        <v>16536</v>
      </c>
      <c r="O4432" s="70">
        <v>0.41666666666666669</v>
      </c>
      <c r="P4432"/>
      <c r="R4432"/>
      <c r="U4432"/>
    </row>
    <row r="4433" spans="1:21" hidden="1">
      <c r="A4433" s="22">
        <v>45985.76642</v>
      </c>
      <c r="B4433" t="s">
        <v>720</v>
      </c>
      <c r="C4433" t="s">
        <v>41</v>
      </c>
      <c r="D4433">
        <v>104144901</v>
      </c>
      <c r="E4433" t="s">
        <v>33</v>
      </c>
      <c r="F4433" t="s">
        <v>45</v>
      </c>
      <c r="G4433" t="s">
        <v>22782</v>
      </c>
      <c r="H4433">
        <v>758403913</v>
      </c>
      <c r="I4433">
        <v>758403913</v>
      </c>
      <c r="J4433" t="s">
        <v>22783</v>
      </c>
      <c r="K4433" t="s">
        <v>36</v>
      </c>
      <c r="L4433" t="s">
        <v>4004</v>
      </c>
      <c r="M4433" t="s">
        <v>22784</v>
      </c>
      <c r="N4433" t="s">
        <v>16533</v>
      </c>
      <c r="O4433" s="70">
        <v>0.41666666666666669</v>
      </c>
      <c r="P4433"/>
      <c r="R4433"/>
      <c r="U4433"/>
    </row>
    <row r="4434" spans="1:21">
      <c r="A4434" s="22">
        <v>45985.76597</v>
      </c>
      <c r="B4434" t="s">
        <v>2420</v>
      </c>
      <c r="C4434" t="s">
        <v>1167</v>
      </c>
      <c r="D4434">
        <v>780080032</v>
      </c>
      <c r="E4434" t="s">
        <v>33</v>
      </c>
      <c r="F4434" t="s">
        <v>45</v>
      </c>
      <c r="G4434" t="s">
        <v>22785</v>
      </c>
      <c r="H4434">
        <v>706689161</v>
      </c>
      <c r="I4434">
        <v>706689161</v>
      </c>
      <c r="J4434" t="s">
        <v>22786</v>
      </c>
      <c r="K4434" t="s">
        <v>36</v>
      </c>
      <c r="L4434" t="s">
        <v>3916</v>
      </c>
      <c r="M4434" t="s">
        <v>7132</v>
      </c>
      <c r="N4434" t="s">
        <v>16536</v>
      </c>
      <c r="O4434" s="70">
        <v>0.58333333333333337</v>
      </c>
      <c r="P4434"/>
      <c r="R4434"/>
      <c r="U4434"/>
    </row>
    <row r="4435" spans="1:21" hidden="1">
      <c r="A4435" s="22">
        <v>45985.767290000003</v>
      </c>
      <c r="B4435" t="s">
        <v>47</v>
      </c>
      <c r="C4435" t="s">
        <v>41</v>
      </c>
      <c r="D4435">
        <v>735633807</v>
      </c>
      <c r="E4435" t="s">
        <v>33</v>
      </c>
      <c r="F4435" t="s">
        <v>45</v>
      </c>
      <c r="G4435" t="s">
        <v>22787</v>
      </c>
      <c r="H4435">
        <v>757273125</v>
      </c>
      <c r="I4435">
        <v>757273125</v>
      </c>
      <c r="J4435" t="s">
        <v>22788</v>
      </c>
      <c r="K4435" t="s">
        <v>36</v>
      </c>
      <c r="L4435" t="s">
        <v>1196</v>
      </c>
      <c r="M4435" t="s">
        <v>22789</v>
      </c>
      <c r="N4435" t="s">
        <v>16533</v>
      </c>
      <c r="O4435" s="70">
        <v>0.375</v>
      </c>
      <c r="P4435"/>
      <c r="R4435"/>
      <c r="U4435"/>
    </row>
    <row r="4436" spans="1:21" hidden="1">
      <c r="A4436" s="22">
        <v>45985.766609999999</v>
      </c>
      <c r="B4436" t="s">
        <v>170</v>
      </c>
      <c r="C4436" t="s">
        <v>41</v>
      </c>
      <c r="D4436">
        <v>254783687450</v>
      </c>
      <c r="E4436" t="s">
        <v>33</v>
      </c>
      <c r="F4436" t="s">
        <v>45</v>
      </c>
      <c r="G4436" t="s">
        <v>22790</v>
      </c>
      <c r="H4436">
        <v>254750431659</v>
      </c>
      <c r="I4436">
        <v>254718413229</v>
      </c>
      <c r="J4436" t="s">
        <v>22791</v>
      </c>
      <c r="K4436" t="s">
        <v>36</v>
      </c>
      <c r="L4436" t="s">
        <v>3942</v>
      </c>
      <c r="M4436" t="s">
        <v>22792</v>
      </c>
      <c r="N4436" t="s">
        <v>16536</v>
      </c>
      <c r="O4436" s="70">
        <v>0.375</v>
      </c>
      <c r="P4436"/>
      <c r="R4436"/>
      <c r="U4436"/>
    </row>
    <row r="4437" spans="1:21" hidden="1">
      <c r="A4437" s="22">
        <v>45985.766250000001</v>
      </c>
      <c r="B4437" t="s">
        <v>40</v>
      </c>
      <c r="C4437" t="s">
        <v>41</v>
      </c>
      <c r="D4437">
        <v>782300518</v>
      </c>
      <c r="E4437" t="s">
        <v>33</v>
      </c>
      <c r="F4437" t="s">
        <v>45</v>
      </c>
      <c r="G4437" t="s">
        <v>22793</v>
      </c>
      <c r="I4437">
        <v>102194499</v>
      </c>
      <c r="J4437" t="s">
        <v>22794</v>
      </c>
      <c r="K4437" t="s">
        <v>36</v>
      </c>
      <c r="L4437" t="s">
        <v>3945</v>
      </c>
      <c r="M4437" t="s">
        <v>18071</v>
      </c>
      <c r="N4437" t="s">
        <v>16536</v>
      </c>
      <c r="O4437" s="70">
        <v>0.5</v>
      </c>
      <c r="P4437"/>
      <c r="R4437"/>
      <c r="U4437"/>
    </row>
    <row r="4438" spans="1:21">
      <c r="A4438" s="22">
        <v>45985.76986</v>
      </c>
      <c r="B4438" t="s">
        <v>2420</v>
      </c>
      <c r="C4438" t="s">
        <v>1167</v>
      </c>
      <c r="D4438">
        <v>780080032</v>
      </c>
      <c r="E4438" t="s">
        <v>33</v>
      </c>
      <c r="F4438" t="s">
        <v>45</v>
      </c>
      <c r="G4438" t="s">
        <v>22795</v>
      </c>
      <c r="H4438">
        <v>723484463</v>
      </c>
      <c r="I4438">
        <v>735000063</v>
      </c>
      <c r="J4438" t="s">
        <v>22796</v>
      </c>
      <c r="K4438" t="s">
        <v>36</v>
      </c>
      <c r="L4438" t="s">
        <v>3916</v>
      </c>
      <c r="M4438" t="s">
        <v>22797</v>
      </c>
      <c r="N4438" t="s">
        <v>16536</v>
      </c>
      <c r="O4438" s="70">
        <v>0.58333333333333337</v>
      </c>
      <c r="P4438"/>
      <c r="R4438"/>
      <c r="U4438"/>
    </row>
    <row r="4439" spans="1:21" hidden="1">
      <c r="A4439" s="22">
        <v>45985.770080000002</v>
      </c>
      <c r="B4439" t="s">
        <v>47</v>
      </c>
      <c r="C4439" t="s">
        <v>41</v>
      </c>
      <c r="D4439">
        <v>735633807</v>
      </c>
      <c r="E4439" t="s">
        <v>33</v>
      </c>
      <c r="F4439" t="s">
        <v>45</v>
      </c>
      <c r="G4439" t="s">
        <v>22798</v>
      </c>
      <c r="H4439">
        <v>792639674</v>
      </c>
      <c r="I4439">
        <v>792639674</v>
      </c>
      <c r="J4439" t="s">
        <v>22799</v>
      </c>
      <c r="K4439" t="s">
        <v>36</v>
      </c>
      <c r="L4439" t="s">
        <v>1196</v>
      </c>
      <c r="M4439" t="s">
        <v>22800</v>
      </c>
      <c r="N4439" t="s">
        <v>16533</v>
      </c>
      <c r="O4439" s="70">
        <v>0.75</v>
      </c>
      <c r="P4439"/>
      <c r="R4439"/>
      <c r="U4439"/>
    </row>
    <row r="4440" spans="1:21">
      <c r="A4440" s="22">
        <v>45985.769289999997</v>
      </c>
      <c r="B4440" t="s">
        <v>3709</v>
      </c>
      <c r="C4440" t="s">
        <v>1141</v>
      </c>
      <c r="D4440">
        <v>254732990741</v>
      </c>
      <c r="E4440" t="s">
        <v>33</v>
      </c>
      <c r="F4440" t="s">
        <v>45</v>
      </c>
      <c r="G4440" t="s">
        <v>22801</v>
      </c>
      <c r="H4440">
        <v>254781104564</v>
      </c>
      <c r="I4440">
        <v>254724556930</v>
      </c>
      <c r="J4440" t="s">
        <v>22802</v>
      </c>
      <c r="K4440" t="s">
        <v>36</v>
      </c>
      <c r="L4440" t="s">
        <v>3896</v>
      </c>
      <c r="M4440" t="s">
        <v>22803</v>
      </c>
      <c r="N4440" t="s">
        <v>16536</v>
      </c>
      <c r="O4440" s="70">
        <v>0.45833333333333331</v>
      </c>
      <c r="P4440"/>
      <c r="R4440"/>
      <c r="U4440"/>
    </row>
    <row r="4441" spans="1:21">
      <c r="A4441" s="22">
        <v>45985.771229999998</v>
      </c>
      <c r="B4441" t="s">
        <v>2420</v>
      </c>
      <c r="C4441" t="s">
        <v>1167</v>
      </c>
      <c r="D4441">
        <v>780080032</v>
      </c>
      <c r="E4441" t="s">
        <v>33</v>
      </c>
      <c r="F4441" t="s">
        <v>45</v>
      </c>
      <c r="G4441" t="s">
        <v>22804</v>
      </c>
      <c r="H4441">
        <v>710544697</v>
      </c>
      <c r="I4441">
        <v>710544697</v>
      </c>
      <c r="J4441" t="s">
        <v>22805</v>
      </c>
      <c r="K4441" t="s">
        <v>36</v>
      </c>
      <c r="L4441" t="s">
        <v>3916</v>
      </c>
      <c r="M4441" t="s">
        <v>4234</v>
      </c>
      <c r="N4441" t="s">
        <v>16536</v>
      </c>
      <c r="O4441" s="70">
        <v>0.5</v>
      </c>
      <c r="P4441"/>
      <c r="R4441"/>
      <c r="U4441"/>
    </row>
    <row r="4442" spans="1:21" hidden="1">
      <c r="A4442" s="22">
        <v>45985.773009999997</v>
      </c>
      <c r="B4442" t="s">
        <v>720</v>
      </c>
      <c r="C4442" t="s">
        <v>41</v>
      </c>
      <c r="D4442">
        <v>104144901</v>
      </c>
      <c r="E4442" t="s">
        <v>33</v>
      </c>
      <c r="F4442" t="s">
        <v>45</v>
      </c>
      <c r="G4442" t="s">
        <v>22806</v>
      </c>
      <c r="H4442">
        <v>796426708</v>
      </c>
      <c r="I4442">
        <v>796426708</v>
      </c>
      <c r="J4442" t="s">
        <v>22807</v>
      </c>
      <c r="K4442" t="s">
        <v>36</v>
      </c>
      <c r="L4442" t="s">
        <v>4081</v>
      </c>
      <c r="M4442" t="s">
        <v>22808</v>
      </c>
      <c r="N4442" t="s">
        <v>16533</v>
      </c>
      <c r="O4442" s="70">
        <v>0.375</v>
      </c>
      <c r="P4442"/>
      <c r="R4442"/>
      <c r="U4442"/>
    </row>
    <row r="4443" spans="1:21" hidden="1">
      <c r="A4443" s="22">
        <v>45985.771769999999</v>
      </c>
      <c r="B4443" t="s">
        <v>40</v>
      </c>
      <c r="C4443" t="s">
        <v>41</v>
      </c>
      <c r="D4443">
        <v>782300518</v>
      </c>
      <c r="E4443" t="s">
        <v>33</v>
      </c>
      <c r="F4443" t="s">
        <v>45</v>
      </c>
      <c r="G4443" t="s">
        <v>22809</v>
      </c>
      <c r="I4443">
        <v>784156616</v>
      </c>
      <c r="J4443" t="s">
        <v>22810</v>
      </c>
      <c r="K4443" t="s">
        <v>36</v>
      </c>
      <c r="L4443" t="s">
        <v>3907</v>
      </c>
      <c r="M4443" t="s">
        <v>22811</v>
      </c>
      <c r="N4443" t="s">
        <v>16536</v>
      </c>
      <c r="O4443" s="70">
        <v>0.54166666666666663</v>
      </c>
      <c r="P4443"/>
      <c r="R4443"/>
      <c r="U4443"/>
    </row>
    <row r="4444" spans="1:21" hidden="1">
      <c r="A4444" s="22">
        <v>45985.77392</v>
      </c>
      <c r="B4444" t="s">
        <v>47</v>
      </c>
      <c r="C4444" t="s">
        <v>41</v>
      </c>
      <c r="D4444">
        <v>735633807</v>
      </c>
      <c r="E4444" t="s">
        <v>33</v>
      </c>
      <c r="F4444" t="s">
        <v>45</v>
      </c>
      <c r="G4444" t="s">
        <v>22812</v>
      </c>
      <c r="H4444">
        <v>743621597</v>
      </c>
      <c r="I4444">
        <v>743621597</v>
      </c>
      <c r="J4444" t="s">
        <v>22813</v>
      </c>
      <c r="K4444" t="s">
        <v>36</v>
      </c>
      <c r="L4444" t="s">
        <v>1196</v>
      </c>
      <c r="M4444" t="s">
        <v>22814</v>
      </c>
      <c r="N4444" t="s">
        <v>16533</v>
      </c>
      <c r="O4444" s="70">
        <v>0.75</v>
      </c>
      <c r="P4444"/>
      <c r="R4444"/>
      <c r="U4444"/>
    </row>
    <row r="4445" spans="1:21" hidden="1">
      <c r="A4445" s="22">
        <v>45985.772810000002</v>
      </c>
      <c r="B4445" t="s">
        <v>170</v>
      </c>
      <c r="C4445" t="s">
        <v>41</v>
      </c>
      <c r="D4445">
        <v>254783687450</v>
      </c>
      <c r="E4445" t="s">
        <v>33</v>
      </c>
      <c r="F4445" t="s">
        <v>45</v>
      </c>
      <c r="G4445" t="s">
        <v>22815</v>
      </c>
      <c r="H4445">
        <v>254106262145</v>
      </c>
      <c r="I4445">
        <v>0</v>
      </c>
      <c r="J4445" t="s">
        <v>22816</v>
      </c>
      <c r="K4445" t="s">
        <v>36</v>
      </c>
      <c r="L4445" t="s">
        <v>3942</v>
      </c>
      <c r="M4445" t="s">
        <v>22817</v>
      </c>
      <c r="N4445" t="s">
        <v>16536</v>
      </c>
      <c r="O4445" s="70">
        <v>0.375</v>
      </c>
      <c r="P4445"/>
      <c r="R4445"/>
      <c r="U4445"/>
    </row>
    <row r="4446" spans="1:21">
      <c r="A4446" s="22">
        <v>45985.774219999999</v>
      </c>
      <c r="B4446" t="s">
        <v>2420</v>
      </c>
      <c r="C4446" t="s">
        <v>1167</v>
      </c>
      <c r="D4446">
        <v>780080032</v>
      </c>
      <c r="E4446" t="s">
        <v>33</v>
      </c>
      <c r="F4446" t="s">
        <v>45</v>
      </c>
      <c r="G4446" t="s">
        <v>22818</v>
      </c>
      <c r="H4446">
        <v>731992188</v>
      </c>
      <c r="I4446">
        <v>727644206</v>
      </c>
      <c r="J4446" t="s">
        <v>22819</v>
      </c>
      <c r="K4446" t="s">
        <v>36</v>
      </c>
      <c r="L4446" t="s">
        <v>3916</v>
      </c>
      <c r="M4446" t="s">
        <v>3120</v>
      </c>
      <c r="N4446" t="s">
        <v>16536</v>
      </c>
      <c r="O4446" s="70">
        <v>0.45833333333333331</v>
      </c>
      <c r="P4446"/>
      <c r="R4446"/>
      <c r="U4446"/>
    </row>
    <row r="4447" spans="1:21" hidden="1">
      <c r="A4447" s="22">
        <v>45985.777009999998</v>
      </c>
      <c r="B4447" t="s">
        <v>47</v>
      </c>
      <c r="C4447" t="s">
        <v>41</v>
      </c>
      <c r="D4447">
        <v>735633807</v>
      </c>
      <c r="E4447" t="s">
        <v>33</v>
      </c>
      <c r="F4447" t="s">
        <v>45</v>
      </c>
      <c r="G4447" t="s">
        <v>22820</v>
      </c>
      <c r="H4447">
        <v>706382896</v>
      </c>
      <c r="I4447">
        <v>706382896</v>
      </c>
      <c r="J4447" t="s">
        <v>22821</v>
      </c>
      <c r="K4447" t="s">
        <v>36</v>
      </c>
      <c r="L4447" t="s">
        <v>1196</v>
      </c>
      <c r="M4447" t="s">
        <v>22822</v>
      </c>
      <c r="N4447" t="s">
        <v>16533</v>
      </c>
      <c r="O4447" s="70">
        <v>0.75</v>
      </c>
      <c r="P4447"/>
      <c r="R4447"/>
      <c r="U4447"/>
    </row>
    <row r="4448" spans="1:21">
      <c r="A4448" s="22">
        <v>45985.778209999997</v>
      </c>
      <c r="B4448" t="s">
        <v>2420</v>
      </c>
      <c r="C4448" t="s">
        <v>1167</v>
      </c>
      <c r="D4448">
        <v>780080032</v>
      </c>
      <c r="E4448" t="s">
        <v>33</v>
      </c>
      <c r="F4448" t="s">
        <v>45</v>
      </c>
      <c r="G4448" t="s">
        <v>22823</v>
      </c>
      <c r="H4448">
        <v>706359249</v>
      </c>
      <c r="I4448">
        <v>706359249</v>
      </c>
      <c r="J4448" t="s">
        <v>22824</v>
      </c>
      <c r="K4448" t="s">
        <v>36</v>
      </c>
      <c r="L4448" t="s">
        <v>3916</v>
      </c>
      <c r="M4448" t="s">
        <v>1471</v>
      </c>
      <c r="N4448" t="s">
        <v>16536</v>
      </c>
      <c r="O4448" s="70">
        <v>0.5</v>
      </c>
      <c r="P4448"/>
      <c r="R4448"/>
      <c r="U4448"/>
    </row>
    <row r="4449" spans="1:21" hidden="1">
      <c r="A4449" s="22">
        <v>45985.774660000003</v>
      </c>
      <c r="B4449" t="s">
        <v>720</v>
      </c>
      <c r="C4449" t="s">
        <v>41</v>
      </c>
      <c r="D4449">
        <v>104144901</v>
      </c>
      <c r="E4449" t="s">
        <v>33</v>
      </c>
      <c r="F4449" t="s">
        <v>45</v>
      </c>
      <c r="G4449" t="s">
        <v>22825</v>
      </c>
      <c r="H4449">
        <v>724620969</v>
      </c>
      <c r="I4449">
        <v>724620969</v>
      </c>
      <c r="J4449" t="s">
        <v>22826</v>
      </c>
      <c r="K4449" t="s">
        <v>36</v>
      </c>
      <c r="L4449" t="s">
        <v>1871</v>
      </c>
      <c r="M4449" t="s">
        <v>22827</v>
      </c>
      <c r="N4449" t="s">
        <v>16533</v>
      </c>
      <c r="O4449" s="70">
        <v>0.375</v>
      </c>
      <c r="P4449"/>
      <c r="R4449"/>
      <c r="U4449"/>
    </row>
    <row r="4450" spans="1:21" hidden="1">
      <c r="A4450" s="22">
        <v>45985.78183</v>
      </c>
      <c r="B4450" t="s">
        <v>391</v>
      </c>
      <c r="C4450" t="s">
        <v>41</v>
      </c>
      <c r="D4450">
        <v>254783687450</v>
      </c>
      <c r="E4450" t="s">
        <v>33</v>
      </c>
      <c r="F4450" t="s">
        <v>45</v>
      </c>
      <c r="G4450" t="s">
        <v>22828</v>
      </c>
      <c r="H4450">
        <v>254754323571</v>
      </c>
      <c r="I4450">
        <v>254714131388</v>
      </c>
      <c r="J4450" t="s">
        <v>22829</v>
      </c>
      <c r="K4450" t="s">
        <v>36</v>
      </c>
      <c r="L4450" t="s">
        <v>3907</v>
      </c>
      <c r="M4450" t="s">
        <v>22830</v>
      </c>
      <c r="N4450" t="s">
        <v>16536</v>
      </c>
      <c r="O4450" s="70">
        <v>0.375</v>
      </c>
      <c r="P4450"/>
      <c r="R4450"/>
      <c r="U4450"/>
    </row>
    <row r="4451" spans="1:21">
      <c r="A4451" s="22">
        <v>45985.784319999999</v>
      </c>
      <c r="B4451" t="s">
        <v>19308</v>
      </c>
      <c r="C4451" t="s">
        <v>1112</v>
      </c>
      <c r="D4451">
        <v>254789457580</v>
      </c>
      <c r="E4451" t="s">
        <v>33</v>
      </c>
      <c r="F4451" t="s">
        <v>45</v>
      </c>
      <c r="G4451" t="s">
        <v>22831</v>
      </c>
      <c r="H4451">
        <v>254789183521</v>
      </c>
      <c r="I4451">
        <v>254716172998</v>
      </c>
      <c r="J4451" t="s">
        <v>22832</v>
      </c>
      <c r="K4451" t="s">
        <v>19359</v>
      </c>
      <c r="L4451" t="s">
        <v>37</v>
      </c>
      <c r="M4451" t="s">
        <v>22833</v>
      </c>
      <c r="N4451" t="s">
        <v>16529</v>
      </c>
      <c r="O4451" s="70">
        <v>0.375</v>
      </c>
      <c r="P4451"/>
      <c r="R4451"/>
      <c r="U4451"/>
    </row>
    <row r="4452" spans="1:21">
      <c r="A4452" s="22">
        <v>45985.781300000002</v>
      </c>
      <c r="B4452" t="s">
        <v>2420</v>
      </c>
      <c r="C4452" t="s">
        <v>1167</v>
      </c>
      <c r="D4452">
        <v>780080032</v>
      </c>
      <c r="E4452" t="s">
        <v>33</v>
      </c>
      <c r="F4452" t="s">
        <v>45</v>
      </c>
      <c r="G4452" t="s">
        <v>22834</v>
      </c>
      <c r="H4452">
        <v>745357186</v>
      </c>
      <c r="I4452">
        <v>745357186</v>
      </c>
      <c r="J4452" t="s">
        <v>22835</v>
      </c>
      <c r="K4452" t="s">
        <v>36</v>
      </c>
      <c r="L4452" t="s">
        <v>3916</v>
      </c>
      <c r="M4452" t="s">
        <v>3120</v>
      </c>
      <c r="N4452" t="s">
        <v>16536</v>
      </c>
      <c r="O4452" s="70">
        <v>0.54166666666666663</v>
      </c>
      <c r="P4452"/>
      <c r="R4452"/>
      <c r="U4452"/>
    </row>
    <row r="4453" spans="1:21" hidden="1">
      <c r="A4453" s="22">
        <v>45985.782870000003</v>
      </c>
      <c r="B4453" t="s">
        <v>16794</v>
      </c>
      <c r="C4453" t="s">
        <v>41</v>
      </c>
      <c r="D4453">
        <v>784480267</v>
      </c>
      <c r="E4453" t="s">
        <v>33</v>
      </c>
      <c r="F4453" t="s">
        <v>45</v>
      </c>
      <c r="G4453" t="s">
        <v>22836</v>
      </c>
      <c r="H4453">
        <v>727873606</v>
      </c>
      <c r="I4453">
        <v>727873606</v>
      </c>
      <c r="J4453" t="s">
        <v>22837</v>
      </c>
      <c r="K4453" t="s">
        <v>36</v>
      </c>
      <c r="L4453" t="s">
        <v>3916</v>
      </c>
      <c r="M4453" t="s">
        <v>22838</v>
      </c>
      <c r="N4453" t="s">
        <v>16536</v>
      </c>
      <c r="O4453" s="70">
        <v>0.375</v>
      </c>
      <c r="P4453"/>
      <c r="R4453"/>
      <c r="U4453"/>
    </row>
    <row r="4454" spans="1:21">
      <c r="A4454" s="22">
        <v>45985.78456</v>
      </c>
      <c r="B4454" t="s">
        <v>2420</v>
      </c>
      <c r="C4454" t="s">
        <v>1167</v>
      </c>
      <c r="D4454">
        <v>780080032</v>
      </c>
      <c r="E4454" t="s">
        <v>33</v>
      </c>
      <c r="F4454" t="s">
        <v>45</v>
      </c>
      <c r="G4454" t="s">
        <v>22839</v>
      </c>
      <c r="H4454">
        <v>721832605</v>
      </c>
      <c r="I4454">
        <v>721832605</v>
      </c>
      <c r="J4454" t="s">
        <v>22840</v>
      </c>
      <c r="K4454" t="s">
        <v>36</v>
      </c>
      <c r="L4454" t="s">
        <v>3916</v>
      </c>
      <c r="M4454" t="s">
        <v>4234</v>
      </c>
      <c r="N4454" t="s">
        <v>16536</v>
      </c>
      <c r="O4454" s="70">
        <v>0.41666666666666669</v>
      </c>
      <c r="P4454"/>
      <c r="R4454"/>
      <c r="U4454"/>
    </row>
    <row r="4455" spans="1:21" hidden="1">
      <c r="A4455" s="22">
        <v>45985.780129999999</v>
      </c>
      <c r="B4455" t="s">
        <v>5360</v>
      </c>
      <c r="C4455" t="s">
        <v>41</v>
      </c>
      <c r="D4455">
        <v>784953955</v>
      </c>
      <c r="E4455" t="s">
        <v>33</v>
      </c>
      <c r="F4455" t="s">
        <v>45</v>
      </c>
      <c r="G4455" t="s">
        <v>22841</v>
      </c>
      <c r="I4455">
        <v>793283498</v>
      </c>
      <c r="J4455" t="s">
        <v>22842</v>
      </c>
      <c r="K4455" t="s">
        <v>36</v>
      </c>
      <c r="L4455" t="s">
        <v>3910</v>
      </c>
      <c r="M4455" t="s">
        <v>8389</v>
      </c>
      <c r="N4455" t="s">
        <v>16536</v>
      </c>
      <c r="O4455" s="70">
        <v>0.54166666666666663</v>
      </c>
      <c r="P4455"/>
      <c r="R4455"/>
      <c r="U4455"/>
    </row>
    <row r="4456" spans="1:21">
      <c r="A4456" s="22">
        <v>45985.787559999997</v>
      </c>
      <c r="B4456" t="s">
        <v>2420</v>
      </c>
      <c r="C4456" t="s">
        <v>1167</v>
      </c>
      <c r="D4456">
        <v>780080032</v>
      </c>
      <c r="E4456" t="s">
        <v>33</v>
      </c>
      <c r="F4456" t="s">
        <v>45</v>
      </c>
      <c r="G4456" t="s">
        <v>22843</v>
      </c>
      <c r="H4456">
        <v>105690884</v>
      </c>
      <c r="I4456">
        <v>105690884</v>
      </c>
      <c r="J4456" t="s">
        <v>22844</v>
      </c>
      <c r="K4456" t="s">
        <v>36</v>
      </c>
      <c r="L4456" t="s">
        <v>3916</v>
      </c>
      <c r="M4456" t="s">
        <v>3120</v>
      </c>
      <c r="N4456" t="s">
        <v>16536</v>
      </c>
      <c r="O4456" s="70">
        <v>0.58333333333333337</v>
      </c>
      <c r="P4456"/>
      <c r="R4456"/>
      <c r="U4456"/>
    </row>
    <row r="4457" spans="1:21">
      <c r="A4457" s="22">
        <v>45985.796880000002</v>
      </c>
      <c r="B4457" t="s">
        <v>460</v>
      </c>
      <c r="C4457" t="s">
        <v>548</v>
      </c>
      <c r="D4457">
        <v>750988989</v>
      </c>
      <c r="E4457" t="s">
        <v>33</v>
      </c>
      <c r="F4457" t="s">
        <v>45</v>
      </c>
      <c r="G4457" t="s">
        <v>1422</v>
      </c>
      <c r="H4457">
        <v>735823246</v>
      </c>
      <c r="I4457">
        <v>735823246</v>
      </c>
      <c r="J4457" t="s">
        <v>22845</v>
      </c>
      <c r="K4457" t="s">
        <v>36</v>
      </c>
      <c r="L4457" t="s">
        <v>3966</v>
      </c>
      <c r="M4457" t="s">
        <v>4414</v>
      </c>
      <c r="N4457" t="s">
        <v>16536</v>
      </c>
      <c r="O4457" s="70">
        <v>0.45833333333333331</v>
      </c>
      <c r="P4457"/>
      <c r="R4457"/>
      <c r="U4457"/>
    </row>
    <row r="4458" spans="1:21">
      <c r="A4458" s="22">
        <v>45985.79765</v>
      </c>
      <c r="B4458" t="s">
        <v>2420</v>
      </c>
      <c r="C4458" t="s">
        <v>1167</v>
      </c>
      <c r="D4458">
        <v>780080032</v>
      </c>
      <c r="E4458" t="s">
        <v>33</v>
      </c>
      <c r="F4458" t="s">
        <v>45</v>
      </c>
      <c r="G4458" t="s">
        <v>22846</v>
      </c>
      <c r="H4458">
        <v>732576768</v>
      </c>
      <c r="I4458">
        <v>732570768</v>
      </c>
      <c r="J4458" t="s">
        <v>22847</v>
      </c>
      <c r="K4458" t="s">
        <v>36</v>
      </c>
      <c r="L4458" t="s">
        <v>3916</v>
      </c>
      <c r="M4458" t="s">
        <v>22848</v>
      </c>
      <c r="N4458" t="s">
        <v>16536</v>
      </c>
      <c r="O4458" s="70">
        <v>0.58333333333333337</v>
      </c>
      <c r="P4458"/>
      <c r="R4458"/>
      <c r="U4458"/>
    </row>
    <row r="4459" spans="1:21" hidden="1">
      <c r="A4459" s="22">
        <v>45985.797409999999</v>
      </c>
      <c r="B4459" t="s">
        <v>6182</v>
      </c>
      <c r="C4459" t="s">
        <v>41</v>
      </c>
      <c r="D4459">
        <v>786457527</v>
      </c>
      <c r="E4459" t="s">
        <v>33</v>
      </c>
      <c r="F4459" t="s">
        <v>45</v>
      </c>
      <c r="G4459" t="s">
        <v>22849</v>
      </c>
      <c r="I4459">
        <v>72172727011</v>
      </c>
      <c r="J4459" t="s">
        <v>22850</v>
      </c>
      <c r="K4459" t="s">
        <v>36</v>
      </c>
      <c r="L4459" t="s">
        <v>1871</v>
      </c>
      <c r="M4459" t="s">
        <v>22851</v>
      </c>
      <c r="N4459" t="s">
        <v>16536</v>
      </c>
      <c r="O4459" s="70">
        <v>0.54166666666666663</v>
      </c>
      <c r="P4459"/>
      <c r="R4459"/>
      <c r="U4459"/>
    </row>
    <row r="4460" spans="1:21" hidden="1">
      <c r="A4460" s="22">
        <v>45985.80917</v>
      </c>
      <c r="B4460" t="s">
        <v>2305</v>
      </c>
      <c r="C4460" t="s">
        <v>41</v>
      </c>
      <c r="D4460">
        <v>732610123</v>
      </c>
      <c r="E4460" t="s">
        <v>33</v>
      </c>
      <c r="F4460" t="s">
        <v>3886</v>
      </c>
      <c r="G4460" t="s">
        <v>22852</v>
      </c>
      <c r="I4460">
        <v>254705435849</v>
      </c>
      <c r="J4460" t="s">
        <v>22853</v>
      </c>
      <c r="K4460" t="s">
        <v>36</v>
      </c>
      <c r="L4460" t="s">
        <v>3959</v>
      </c>
      <c r="M4460" t="s">
        <v>7290</v>
      </c>
      <c r="N4460" t="s">
        <v>16603</v>
      </c>
      <c r="O4460" s="70">
        <v>0.5</v>
      </c>
      <c r="P4460" t="s">
        <v>3886</v>
      </c>
      <c r="R4460"/>
      <c r="U4460"/>
    </row>
    <row r="4461" spans="1:21" hidden="1">
      <c r="A4461" s="22">
        <v>45985.809280000001</v>
      </c>
      <c r="B4461" t="s">
        <v>3228</v>
      </c>
      <c r="C4461" t="s">
        <v>41</v>
      </c>
      <c r="D4461">
        <v>787160346</v>
      </c>
      <c r="E4461" t="s">
        <v>33</v>
      </c>
      <c r="F4461" t="s">
        <v>45</v>
      </c>
      <c r="G4461" t="s">
        <v>22854</v>
      </c>
      <c r="H4461">
        <v>254723201641</v>
      </c>
      <c r="I4461">
        <v>254723201641</v>
      </c>
      <c r="J4461" t="s">
        <v>22855</v>
      </c>
      <c r="K4461" t="s">
        <v>36</v>
      </c>
      <c r="L4461" t="s">
        <v>3946</v>
      </c>
      <c r="M4461" t="s">
        <v>1226</v>
      </c>
      <c r="N4461" t="s">
        <v>16583</v>
      </c>
      <c r="O4461" s="70">
        <v>0.54166666666666663</v>
      </c>
      <c r="P4461"/>
      <c r="R4461"/>
      <c r="U4461"/>
    </row>
    <row r="4462" spans="1:21" hidden="1">
      <c r="A4462" s="22">
        <v>45985.811399999999</v>
      </c>
      <c r="B4462" t="s">
        <v>2305</v>
      </c>
      <c r="C4462" t="s">
        <v>41</v>
      </c>
      <c r="D4462">
        <v>732610123</v>
      </c>
      <c r="E4462" t="s">
        <v>33</v>
      </c>
      <c r="F4462" t="s">
        <v>3886</v>
      </c>
      <c r="G4462" t="s">
        <v>22856</v>
      </c>
      <c r="I4462">
        <v>743915233</v>
      </c>
      <c r="J4462" t="s">
        <v>22857</v>
      </c>
      <c r="K4462" t="s">
        <v>36</v>
      </c>
      <c r="L4462" t="s">
        <v>3896</v>
      </c>
      <c r="M4462" t="s">
        <v>9532</v>
      </c>
      <c r="N4462" t="s">
        <v>16556</v>
      </c>
      <c r="O4462" s="70">
        <v>0.54166666666666663</v>
      </c>
      <c r="P4462" t="s">
        <v>3886</v>
      </c>
      <c r="R4462"/>
      <c r="U4462"/>
    </row>
    <row r="4463" spans="1:21" hidden="1">
      <c r="A4463" s="22">
        <v>45985.811600000001</v>
      </c>
      <c r="B4463" t="s">
        <v>4882</v>
      </c>
      <c r="C4463" t="s">
        <v>41</v>
      </c>
      <c r="D4463">
        <v>101792379</v>
      </c>
      <c r="E4463" t="s">
        <v>33</v>
      </c>
      <c r="F4463" t="s">
        <v>45</v>
      </c>
      <c r="G4463" t="s">
        <v>22858</v>
      </c>
      <c r="H4463">
        <v>722618259</v>
      </c>
      <c r="I4463">
        <v>722618259</v>
      </c>
      <c r="J4463" t="s">
        <v>22859</v>
      </c>
      <c r="K4463" t="s">
        <v>36</v>
      </c>
      <c r="L4463" t="s">
        <v>3983</v>
      </c>
      <c r="M4463" t="s">
        <v>22860</v>
      </c>
      <c r="N4463" t="s">
        <v>16536</v>
      </c>
      <c r="O4463" s="70">
        <v>0.41666666666666669</v>
      </c>
      <c r="P4463"/>
      <c r="R4463"/>
      <c r="U4463"/>
    </row>
    <row r="4464" spans="1:21" hidden="1">
      <c r="A4464" s="22">
        <v>45985.813730000002</v>
      </c>
      <c r="B4464" t="s">
        <v>3923</v>
      </c>
      <c r="C4464" t="s">
        <v>41</v>
      </c>
      <c r="D4464">
        <v>102497828</v>
      </c>
      <c r="E4464" t="s">
        <v>33</v>
      </c>
      <c r="F4464" t="s">
        <v>45</v>
      </c>
      <c r="G4464" t="s">
        <v>22861</v>
      </c>
      <c r="H4464">
        <v>746323197</v>
      </c>
      <c r="I4464">
        <v>746323197</v>
      </c>
      <c r="J4464" t="s">
        <v>22862</v>
      </c>
      <c r="K4464" t="s">
        <v>36</v>
      </c>
      <c r="L4464" t="s">
        <v>3943</v>
      </c>
      <c r="M4464" t="s">
        <v>17296</v>
      </c>
      <c r="N4464" s="22">
        <v>45669</v>
      </c>
      <c r="O4464" s="70">
        <v>0.41666666666666669</v>
      </c>
      <c r="P4464"/>
      <c r="R4464"/>
      <c r="U4464"/>
    </row>
    <row r="4465" spans="1:21">
      <c r="A4465" s="22">
        <v>45985.814189999997</v>
      </c>
      <c r="B4465" t="s">
        <v>2420</v>
      </c>
      <c r="C4465" t="s">
        <v>1167</v>
      </c>
      <c r="D4465">
        <v>780080032</v>
      </c>
      <c r="E4465" t="s">
        <v>33</v>
      </c>
      <c r="F4465" t="s">
        <v>45</v>
      </c>
      <c r="G4465" t="s">
        <v>22863</v>
      </c>
      <c r="H4465">
        <v>708650424</v>
      </c>
      <c r="I4465">
        <v>708650424</v>
      </c>
      <c r="J4465" t="s">
        <v>22864</v>
      </c>
      <c r="K4465" t="s">
        <v>36</v>
      </c>
      <c r="L4465" t="s">
        <v>3916</v>
      </c>
      <c r="M4465" t="s">
        <v>7132</v>
      </c>
      <c r="N4465" t="s">
        <v>16536</v>
      </c>
      <c r="O4465" s="70">
        <v>0.45833333333333331</v>
      </c>
      <c r="P4465"/>
      <c r="R4465"/>
      <c r="U4465"/>
    </row>
    <row r="4466" spans="1:21" hidden="1">
      <c r="A4466" s="22">
        <v>45985.814830000003</v>
      </c>
      <c r="B4466" t="s">
        <v>2305</v>
      </c>
      <c r="C4466" t="s">
        <v>41</v>
      </c>
      <c r="D4466">
        <v>732610123</v>
      </c>
      <c r="E4466" t="s">
        <v>33</v>
      </c>
      <c r="F4466" t="s">
        <v>3886</v>
      </c>
      <c r="G4466" t="s">
        <v>22865</v>
      </c>
      <c r="I4466">
        <v>797773266</v>
      </c>
      <c r="J4466" t="s">
        <v>22866</v>
      </c>
      <c r="K4466" t="s">
        <v>36</v>
      </c>
      <c r="L4466" t="s">
        <v>3959</v>
      </c>
      <c r="M4466" t="s">
        <v>22596</v>
      </c>
      <c r="N4466" t="s">
        <v>16583</v>
      </c>
      <c r="O4466" s="70">
        <v>0.54166666666666663</v>
      </c>
      <c r="P4466" t="s">
        <v>3886</v>
      </c>
      <c r="R4466"/>
      <c r="U4466"/>
    </row>
    <row r="4467" spans="1:21" hidden="1">
      <c r="A4467" s="22">
        <v>45985.816409999999</v>
      </c>
      <c r="B4467" t="s">
        <v>2305</v>
      </c>
      <c r="C4467" t="s">
        <v>41</v>
      </c>
      <c r="D4467">
        <v>732610123</v>
      </c>
      <c r="E4467" t="s">
        <v>33</v>
      </c>
      <c r="F4467" t="s">
        <v>3886</v>
      </c>
      <c r="G4467" t="s">
        <v>22867</v>
      </c>
      <c r="I4467">
        <v>254797286670</v>
      </c>
      <c r="J4467" t="s">
        <v>22868</v>
      </c>
      <c r="K4467" t="s">
        <v>36</v>
      </c>
      <c r="L4467" t="s">
        <v>3896</v>
      </c>
      <c r="M4467" t="s">
        <v>22869</v>
      </c>
      <c r="N4467" s="22">
        <v>45942</v>
      </c>
      <c r="O4467" s="70">
        <v>0.41666666666666669</v>
      </c>
      <c r="P4467" t="s">
        <v>3886</v>
      </c>
      <c r="R4467"/>
      <c r="U4467"/>
    </row>
    <row r="4468" spans="1:21">
      <c r="A4468" s="22">
        <v>45985.815360000001</v>
      </c>
      <c r="B4468" t="s">
        <v>22870</v>
      </c>
      <c r="C4468" t="s">
        <v>70</v>
      </c>
      <c r="D4468">
        <v>254798824469</v>
      </c>
      <c r="E4468" t="s">
        <v>33</v>
      </c>
      <c r="F4468" t="s">
        <v>45</v>
      </c>
      <c r="G4468" t="s">
        <v>22871</v>
      </c>
      <c r="H4468">
        <v>714510430</v>
      </c>
      <c r="I4468">
        <v>783124348</v>
      </c>
      <c r="J4468" t="s">
        <v>22872</v>
      </c>
      <c r="K4468" t="s">
        <v>36</v>
      </c>
      <c r="L4468" t="s">
        <v>3959</v>
      </c>
      <c r="M4468" t="s">
        <v>17145</v>
      </c>
      <c r="N4468" t="s">
        <v>16536</v>
      </c>
      <c r="O4468" s="70">
        <v>0.375</v>
      </c>
      <c r="P4468"/>
      <c r="R4468"/>
      <c r="U4468"/>
    </row>
    <row r="4469" spans="1:21" hidden="1">
      <c r="A4469" s="22">
        <v>45985.817990000003</v>
      </c>
      <c r="B4469" t="s">
        <v>2305</v>
      </c>
      <c r="C4469" t="s">
        <v>41</v>
      </c>
      <c r="D4469">
        <v>732610123</v>
      </c>
      <c r="E4469" t="s">
        <v>33</v>
      </c>
      <c r="F4469" t="s">
        <v>3886</v>
      </c>
      <c r="G4469" t="s">
        <v>22873</v>
      </c>
      <c r="I4469">
        <v>254701500561</v>
      </c>
      <c r="J4469" t="s">
        <v>22874</v>
      </c>
      <c r="K4469" t="s">
        <v>36</v>
      </c>
      <c r="L4469" t="s">
        <v>3896</v>
      </c>
      <c r="M4469" t="s">
        <v>1227</v>
      </c>
      <c r="N4469" t="s">
        <v>16583</v>
      </c>
      <c r="O4469" s="70">
        <v>0.54166666666666663</v>
      </c>
      <c r="P4469" t="s">
        <v>3886</v>
      </c>
      <c r="R4469"/>
      <c r="U4469"/>
    </row>
    <row r="4470" spans="1:21" hidden="1">
      <c r="A4470" s="22">
        <v>45985.820079999998</v>
      </c>
      <c r="B4470" t="s">
        <v>2305</v>
      </c>
      <c r="C4470" t="s">
        <v>41</v>
      </c>
      <c r="D4470">
        <v>732610123</v>
      </c>
      <c r="E4470" t="s">
        <v>33</v>
      </c>
      <c r="F4470" t="s">
        <v>3886</v>
      </c>
      <c r="G4470" t="s">
        <v>22875</v>
      </c>
      <c r="I4470">
        <v>254735127605</v>
      </c>
      <c r="J4470" t="s">
        <v>22876</v>
      </c>
      <c r="K4470" t="s">
        <v>36</v>
      </c>
      <c r="L4470" t="s">
        <v>3896</v>
      </c>
      <c r="M4470" t="s">
        <v>19666</v>
      </c>
      <c r="N4470" t="s">
        <v>16628</v>
      </c>
      <c r="O4470" s="70">
        <v>0.54166666666666663</v>
      </c>
      <c r="P4470" t="s">
        <v>3886</v>
      </c>
      <c r="R4470"/>
      <c r="U4470"/>
    </row>
    <row r="4471" spans="1:21" hidden="1">
      <c r="A4471" s="22">
        <v>45985.822160000003</v>
      </c>
      <c r="B4471" t="s">
        <v>2305</v>
      </c>
      <c r="C4471" t="s">
        <v>41</v>
      </c>
      <c r="D4471">
        <v>732610123</v>
      </c>
      <c r="E4471" t="s">
        <v>33</v>
      </c>
      <c r="F4471" t="s">
        <v>3886</v>
      </c>
      <c r="G4471" t="s">
        <v>22877</v>
      </c>
      <c r="I4471">
        <v>254746814196</v>
      </c>
      <c r="J4471" t="s">
        <v>22878</v>
      </c>
      <c r="K4471" t="s">
        <v>36</v>
      </c>
      <c r="L4471" t="s">
        <v>3896</v>
      </c>
      <c r="M4471" t="s">
        <v>19989</v>
      </c>
      <c r="N4471" s="22">
        <v>45942</v>
      </c>
      <c r="O4471" s="70">
        <v>0.45833333333333331</v>
      </c>
      <c r="P4471" t="s">
        <v>3886</v>
      </c>
      <c r="R4471"/>
      <c r="U4471"/>
    </row>
    <row r="4472" spans="1:21" hidden="1">
      <c r="A4472" s="22">
        <v>45985.824359999999</v>
      </c>
      <c r="B4472" t="s">
        <v>3228</v>
      </c>
      <c r="C4472" t="s">
        <v>41</v>
      </c>
      <c r="D4472">
        <v>787160346</v>
      </c>
      <c r="E4472" t="s">
        <v>33</v>
      </c>
      <c r="F4472" t="s">
        <v>3886</v>
      </c>
      <c r="G4472" t="s">
        <v>22879</v>
      </c>
      <c r="H4472">
        <v>254725177855</v>
      </c>
      <c r="I4472">
        <v>254725177855</v>
      </c>
      <c r="J4472" t="s">
        <v>22880</v>
      </c>
      <c r="K4472" t="s">
        <v>36</v>
      </c>
      <c r="L4472" t="s">
        <v>3946</v>
      </c>
      <c r="M4472" t="s">
        <v>1226</v>
      </c>
      <c r="N4472" t="s">
        <v>16710</v>
      </c>
      <c r="O4472" s="70">
        <v>0.5</v>
      </c>
      <c r="P4472" t="s">
        <v>3886</v>
      </c>
      <c r="R4472"/>
      <c r="U4472"/>
    </row>
    <row r="4473" spans="1:21" hidden="1">
      <c r="A4473" s="22">
        <v>45985.825270000001</v>
      </c>
      <c r="B4473" t="s">
        <v>2305</v>
      </c>
      <c r="C4473" t="s">
        <v>41</v>
      </c>
      <c r="D4473">
        <v>732610123</v>
      </c>
      <c r="E4473" t="s">
        <v>33</v>
      </c>
      <c r="F4473" t="s">
        <v>3886</v>
      </c>
      <c r="G4473" t="s">
        <v>8555</v>
      </c>
      <c r="I4473">
        <v>254708510828</v>
      </c>
      <c r="J4473" t="s">
        <v>22881</v>
      </c>
      <c r="K4473" t="s">
        <v>36</v>
      </c>
      <c r="L4473" t="s">
        <v>3896</v>
      </c>
      <c r="M4473" t="s">
        <v>3299</v>
      </c>
      <c r="N4473" s="22">
        <v>45700</v>
      </c>
      <c r="O4473" s="70">
        <v>0.66666666666666663</v>
      </c>
      <c r="P4473" t="s">
        <v>3886</v>
      </c>
      <c r="R4473"/>
      <c r="U4473"/>
    </row>
    <row r="4474" spans="1:21" hidden="1">
      <c r="A4474" s="22">
        <v>45985.77491</v>
      </c>
      <c r="B4474" t="s">
        <v>40</v>
      </c>
      <c r="C4474" t="s">
        <v>41</v>
      </c>
      <c r="D4474">
        <v>782300518</v>
      </c>
      <c r="E4474" t="s">
        <v>33</v>
      </c>
      <c r="F4474" t="s">
        <v>45</v>
      </c>
      <c r="G4474" t="s">
        <v>22882</v>
      </c>
      <c r="I4474">
        <v>102355187</v>
      </c>
      <c r="J4474" t="s">
        <v>19000</v>
      </c>
      <c r="K4474" t="s">
        <v>36</v>
      </c>
      <c r="L4474" t="s">
        <v>3943</v>
      </c>
      <c r="M4474" t="s">
        <v>4760</v>
      </c>
      <c r="N4474" t="s">
        <v>16536</v>
      </c>
      <c r="O4474" s="70">
        <v>0.5</v>
      </c>
      <c r="P4474"/>
      <c r="R4474"/>
      <c r="U4474"/>
    </row>
    <row r="4475" spans="1:21" hidden="1">
      <c r="A4475" s="22">
        <v>45985.828529999999</v>
      </c>
      <c r="B4475" t="s">
        <v>2305</v>
      </c>
      <c r="C4475" t="s">
        <v>41</v>
      </c>
      <c r="D4475">
        <v>732610123</v>
      </c>
      <c r="E4475" t="s">
        <v>33</v>
      </c>
      <c r="F4475" t="s">
        <v>3886</v>
      </c>
      <c r="G4475" t="s">
        <v>22883</v>
      </c>
      <c r="I4475">
        <v>254727464365</v>
      </c>
      <c r="J4475" t="s">
        <v>22884</v>
      </c>
      <c r="K4475" t="s">
        <v>36</v>
      </c>
      <c r="L4475" t="s">
        <v>3896</v>
      </c>
      <c r="M4475" t="s">
        <v>10060</v>
      </c>
      <c r="N4475" s="22">
        <v>45820</v>
      </c>
      <c r="O4475" s="70">
        <v>0.70833333333333337</v>
      </c>
      <c r="P4475" t="s">
        <v>3886</v>
      </c>
      <c r="R4475"/>
      <c r="U4475"/>
    </row>
    <row r="4476" spans="1:21">
      <c r="A4476" s="22">
        <v>45985.826780000003</v>
      </c>
      <c r="B4476" t="s">
        <v>22885</v>
      </c>
      <c r="C4476" t="s">
        <v>1182</v>
      </c>
      <c r="D4476">
        <v>254716026964</v>
      </c>
      <c r="E4476" t="s">
        <v>33</v>
      </c>
      <c r="F4476" t="s">
        <v>45</v>
      </c>
      <c r="G4476" t="s">
        <v>7828</v>
      </c>
      <c r="H4476">
        <v>254729988884</v>
      </c>
      <c r="I4476">
        <v>254729988884</v>
      </c>
      <c r="J4476" t="s">
        <v>22886</v>
      </c>
      <c r="K4476" t="s">
        <v>36</v>
      </c>
      <c r="L4476" t="s">
        <v>1196</v>
      </c>
      <c r="M4476" t="s">
        <v>22887</v>
      </c>
      <c r="N4476" t="s">
        <v>16536</v>
      </c>
      <c r="O4476" s="70">
        <v>0.5</v>
      </c>
      <c r="P4476"/>
      <c r="R4476"/>
      <c r="U4476"/>
    </row>
    <row r="4477" spans="1:21" hidden="1">
      <c r="A4477" s="22">
        <v>45985.831660000003</v>
      </c>
      <c r="B4477" t="s">
        <v>2305</v>
      </c>
      <c r="C4477" t="s">
        <v>41</v>
      </c>
      <c r="D4477">
        <v>732610123</v>
      </c>
      <c r="E4477" t="s">
        <v>33</v>
      </c>
      <c r="F4477" t="s">
        <v>3886</v>
      </c>
      <c r="G4477" t="s">
        <v>22888</v>
      </c>
      <c r="I4477">
        <v>254726260929</v>
      </c>
      <c r="J4477" t="s">
        <v>22889</v>
      </c>
      <c r="K4477" t="s">
        <v>36</v>
      </c>
      <c r="L4477" t="s">
        <v>3896</v>
      </c>
      <c r="M4477" t="s">
        <v>10060</v>
      </c>
      <c r="N4477" t="s">
        <v>16628</v>
      </c>
      <c r="O4477" s="70">
        <v>0.58333333333333337</v>
      </c>
      <c r="P4477" t="s">
        <v>3886</v>
      </c>
      <c r="R4477"/>
      <c r="U4477"/>
    </row>
    <row r="4478" spans="1:21">
      <c r="A4478" s="22">
        <v>45985.840389999998</v>
      </c>
      <c r="B4478" t="s">
        <v>19249</v>
      </c>
      <c r="C4478" t="s">
        <v>1095</v>
      </c>
      <c r="D4478">
        <v>733585934</v>
      </c>
      <c r="E4478" t="s">
        <v>33</v>
      </c>
      <c r="F4478" t="s">
        <v>45</v>
      </c>
      <c r="G4478" t="s">
        <v>22890</v>
      </c>
      <c r="H4478">
        <v>723125900</v>
      </c>
      <c r="I4478">
        <v>723125900</v>
      </c>
      <c r="J4478" t="s">
        <v>22891</v>
      </c>
      <c r="K4478" t="s">
        <v>36</v>
      </c>
      <c r="L4478" t="s">
        <v>3907</v>
      </c>
      <c r="M4478" t="s">
        <v>22892</v>
      </c>
      <c r="N4478" t="s">
        <v>16536</v>
      </c>
      <c r="O4478" s="70">
        <v>0.5</v>
      </c>
      <c r="P4478"/>
      <c r="R4478"/>
      <c r="U4478"/>
    </row>
    <row r="4479" spans="1:21">
      <c r="A4479" s="22">
        <v>45985.848019999998</v>
      </c>
      <c r="B4479" t="s">
        <v>69</v>
      </c>
      <c r="C4479" t="s">
        <v>70</v>
      </c>
      <c r="D4479">
        <v>755877260</v>
      </c>
      <c r="E4479" t="s">
        <v>33</v>
      </c>
      <c r="F4479" t="s">
        <v>45</v>
      </c>
      <c r="G4479" t="s">
        <v>22893</v>
      </c>
      <c r="H4479">
        <v>254740204182</v>
      </c>
      <c r="I4479">
        <v>254740204182</v>
      </c>
      <c r="J4479" t="s">
        <v>22894</v>
      </c>
      <c r="K4479" t="s">
        <v>36</v>
      </c>
      <c r="L4479" t="s">
        <v>1911</v>
      </c>
      <c r="M4479" t="s">
        <v>18817</v>
      </c>
      <c r="N4479" t="s">
        <v>16536</v>
      </c>
      <c r="O4479" s="70">
        <v>0.33333333333333331</v>
      </c>
      <c r="P4479"/>
      <c r="R4479"/>
      <c r="U4479"/>
    </row>
    <row r="4480" spans="1:21" hidden="1">
      <c r="A4480" s="22">
        <v>45985.850169999998</v>
      </c>
      <c r="B4480" t="s">
        <v>3988</v>
      </c>
      <c r="C4480" t="s">
        <v>41</v>
      </c>
      <c r="D4480">
        <v>782610374</v>
      </c>
      <c r="E4480" t="s">
        <v>33</v>
      </c>
      <c r="F4480" t="s">
        <v>45</v>
      </c>
      <c r="G4480" t="s">
        <v>22895</v>
      </c>
      <c r="H4480">
        <v>789992451</v>
      </c>
      <c r="I4480">
        <v>789992451</v>
      </c>
      <c r="J4480" t="s">
        <v>22896</v>
      </c>
      <c r="K4480" t="s">
        <v>36</v>
      </c>
      <c r="L4480" t="s">
        <v>3991</v>
      </c>
      <c r="M4480" t="s">
        <v>9305</v>
      </c>
      <c r="N4480" t="s">
        <v>16536</v>
      </c>
      <c r="O4480" s="70">
        <v>0.41666666666666669</v>
      </c>
      <c r="P4480"/>
      <c r="R4480"/>
      <c r="U4480"/>
    </row>
    <row r="4481" spans="1:21">
      <c r="A4481" s="22">
        <v>45985.851640000001</v>
      </c>
      <c r="B4481" t="s">
        <v>69</v>
      </c>
      <c r="C4481" t="s">
        <v>70</v>
      </c>
      <c r="D4481">
        <v>755877260</v>
      </c>
      <c r="E4481" t="s">
        <v>33</v>
      </c>
      <c r="F4481" t="s">
        <v>45</v>
      </c>
      <c r="G4481" t="s">
        <v>22897</v>
      </c>
      <c r="H4481">
        <v>254757617427</v>
      </c>
      <c r="I4481">
        <v>254757617427</v>
      </c>
      <c r="J4481" t="s">
        <v>22898</v>
      </c>
      <c r="K4481" t="s">
        <v>36</v>
      </c>
      <c r="L4481" t="s">
        <v>1911</v>
      </c>
      <c r="M4481" t="s">
        <v>6342</v>
      </c>
      <c r="N4481" t="s">
        <v>16536</v>
      </c>
      <c r="O4481" s="70">
        <v>0.33333333333333331</v>
      </c>
      <c r="P4481"/>
      <c r="R4481"/>
      <c r="U4481"/>
    </row>
    <row r="4482" spans="1:21">
      <c r="A4482" s="22">
        <v>45985.853589999999</v>
      </c>
      <c r="B4482" t="s">
        <v>69</v>
      </c>
      <c r="C4482" t="s">
        <v>70</v>
      </c>
      <c r="D4482">
        <v>755877260</v>
      </c>
      <c r="E4482" t="s">
        <v>33</v>
      </c>
      <c r="F4482" t="s">
        <v>45</v>
      </c>
      <c r="G4482" t="s">
        <v>1643</v>
      </c>
      <c r="H4482">
        <v>254742045266</v>
      </c>
      <c r="I4482">
        <v>254742045266</v>
      </c>
      <c r="J4482" t="s">
        <v>22899</v>
      </c>
      <c r="K4482" t="s">
        <v>36</v>
      </c>
      <c r="L4482" t="s">
        <v>1911</v>
      </c>
      <c r="M4482" t="s">
        <v>18835</v>
      </c>
      <c r="N4482" t="s">
        <v>16536</v>
      </c>
      <c r="O4482" s="70">
        <v>0.33333333333333331</v>
      </c>
      <c r="P4482"/>
      <c r="R4482"/>
      <c r="U4482"/>
    </row>
    <row r="4483" spans="1:21">
      <c r="A4483" s="22">
        <v>45985.852220000001</v>
      </c>
      <c r="B4483" t="s">
        <v>2734</v>
      </c>
      <c r="C4483" t="s">
        <v>70</v>
      </c>
      <c r="D4483">
        <v>755877260</v>
      </c>
      <c r="E4483" t="s">
        <v>33</v>
      </c>
      <c r="F4483" t="s">
        <v>45</v>
      </c>
      <c r="G4483" t="s">
        <v>22900</v>
      </c>
      <c r="H4483">
        <v>750978175</v>
      </c>
      <c r="I4483">
        <v>750978175</v>
      </c>
      <c r="J4483" t="s">
        <v>22901</v>
      </c>
      <c r="K4483" t="s">
        <v>36</v>
      </c>
      <c r="L4483" t="s">
        <v>1911</v>
      </c>
      <c r="M4483" t="s">
        <v>22902</v>
      </c>
      <c r="N4483" t="s">
        <v>16536</v>
      </c>
      <c r="O4483" s="70">
        <v>0.33333333333333331</v>
      </c>
      <c r="P4483"/>
      <c r="R4483"/>
      <c r="U4483"/>
    </row>
    <row r="4484" spans="1:21">
      <c r="A4484" s="22">
        <v>45985.854469999998</v>
      </c>
      <c r="B4484" t="s">
        <v>69</v>
      </c>
      <c r="C4484" t="s">
        <v>70</v>
      </c>
      <c r="D4484">
        <v>755877260</v>
      </c>
      <c r="E4484" t="s">
        <v>33</v>
      </c>
      <c r="F4484" t="s">
        <v>45</v>
      </c>
      <c r="G4484" t="s">
        <v>22903</v>
      </c>
      <c r="H4484">
        <v>105895363</v>
      </c>
      <c r="I4484">
        <v>105895363</v>
      </c>
      <c r="J4484" t="s">
        <v>22904</v>
      </c>
      <c r="K4484" t="s">
        <v>36</v>
      </c>
      <c r="L4484" t="s">
        <v>1911</v>
      </c>
      <c r="M4484" t="s">
        <v>529</v>
      </c>
      <c r="N4484" t="s">
        <v>16536</v>
      </c>
      <c r="O4484" s="70">
        <v>0.33333333333333331</v>
      </c>
      <c r="P4484"/>
      <c r="R4484"/>
      <c r="U4484"/>
    </row>
    <row r="4485" spans="1:21">
      <c r="A4485" s="22">
        <v>45985.85729</v>
      </c>
      <c r="B4485" t="s">
        <v>2734</v>
      </c>
      <c r="C4485" t="s">
        <v>70</v>
      </c>
      <c r="D4485">
        <v>755877260</v>
      </c>
      <c r="E4485" t="s">
        <v>33</v>
      </c>
      <c r="F4485" t="s">
        <v>45</v>
      </c>
      <c r="G4485" t="s">
        <v>22905</v>
      </c>
      <c r="H4485">
        <v>750978175</v>
      </c>
      <c r="I4485">
        <v>750978175</v>
      </c>
      <c r="J4485" t="s">
        <v>22906</v>
      </c>
      <c r="K4485" t="s">
        <v>36</v>
      </c>
      <c r="L4485" t="s">
        <v>1911</v>
      </c>
      <c r="M4485" t="s">
        <v>22902</v>
      </c>
      <c r="N4485" t="s">
        <v>16536</v>
      </c>
      <c r="O4485" s="70">
        <v>0.375</v>
      </c>
      <c r="P4485"/>
      <c r="R4485"/>
      <c r="U4485"/>
    </row>
    <row r="4486" spans="1:21">
      <c r="A4486" s="22">
        <v>45985.864650000003</v>
      </c>
      <c r="B4486" t="s">
        <v>69</v>
      </c>
      <c r="C4486" t="s">
        <v>70</v>
      </c>
      <c r="D4486">
        <v>755877260</v>
      </c>
      <c r="E4486" t="s">
        <v>33</v>
      </c>
      <c r="F4486" t="s">
        <v>45</v>
      </c>
      <c r="G4486" t="s">
        <v>22907</v>
      </c>
      <c r="H4486">
        <v>254798824469</v>
      </c>
      <c r="I4486">
        <v>254798824469</v>
      </c>
      <c r="J4486" t="s">
        <v>22908</v>
      </c>
      <c r="K4486" t="s">
        <v>36</v>
      </c>
      <c r="L4486" t="s">
        <v>1911</v>
      </c>
      <c r="M4486" t="s">
        <v>3987</v>
      </c>
      <c r="N4486" t="s">
        <v>16536</v>
      </c>
      <c r="O4486" s="70">
        <v>0.33333333333333331</v>
      </c>
      <c r="P4486"/>
      <c r="R4486"/>
      <c r="U4486"/>
    </row>
    <row r="4487" spans="1:21" hidden="1">
      <c r="A4487" s="22">
        <v>45985.877469999999</v>
      </c>
      <c r="B4487" t="s">
        <v>3228</v>
      </c>
      <c r="C4487" t="s">
        <v>41</v>
      </c>
      <c r="D4487">
        <v>787160346</v>
      </c>
      <c r="E4487" t="s">
        <v>33</v>
      </c>
      <c r="F4487" t="s">
        <v>45</v>
      </c>
      <c r="G4487" t="s">
        <v>22909</v>
      </c>
      <c r="H4487">
        <v>25426280033</v>
      </c>
      <c r="I4487">
        <v>25426280033</v>
      </c>
      <c r="J4487" t="s">
        <v>22910</v>
      </c>
      <c r="K4487" t="s">
        <v>36</v>
      </c>
      <c r="L4487" t="s">
        <v>3946</v>
      </c>
      <c r="M4487" t="s">
        <v>22699</v>
      </c>
      <c r="N4487" t="s">
        <v>16536</v>
      </c>
      <c r="O4487" s="70">
        <v>0.5</v>
      </c>
      <c r="P4487"/>
      <c r="R4487"/>
      <c r="U4487"/>
    </row>
    <row r="4488" spans="1:21">
      <c r="A4488" s="22">
        <v>45985.878060000003</v>
      </c>
      <c r="B4488" t="s">
        <v>2734</v>
      </c>
      <c r="C4488" t="s">
        <v>70</v>
      </c>
      <c r="D4488">
        <v>755877260</v>
      </c>
      <c r="E4488" t="s">
        <v>33</v>
      </c>
      <c r="F4488" t="s">
        <v>45</v>
      </c>
      <c r="G4488" t="s">
        <v>22911</v>
      </c>
      <c r="H4488">
        <v>757617427</v>
      </c>
      <c r="I4488">
        <v>757617427</v>
      </c>
      <c r="J4488" t="s">
        <v>22912</v>
      </c>
      <c r="K4488" t="s">
        <v>36</v>
      </c>
      <c r="L4488" t="s">
        <v>3943</v>
      </c>
      <c r="M4488" t="s">
        <v>4760</v>
      </c>
      <c r="N4488" t="s">
        <v>16542</v>
      </c>
      <c r="O4488" s="70">
        <v>0.45833333333333331</v>
      </c>
      <c r="P4488"/>
      <c r="R4488"/>
      <c r="U4488"/>
    </row>
    <row r="4489" spans="1:21">
      <c r="A4489" s="22">
        <v>45985.881780000003</v>
      </c>
      <c r="B4489" t="s">
        <v>4659</v>
      </c>
      <c r="C4489" t="s">
        <v>1141</v>
      </c>
      <c r="D4489">
        <v>254732990741</v>
      </c>
      <c r="E4489" t="s">
        <v>33</v>
      </c>
      <c r="F4489" t="s">
        <v>45</v>
      </c>
      <c r="G4489" t="s">
        <v>22913</v>
      </c>
      <c r="H4489">
        <v>254782797536</v>
      </c>
      <c r="I4489">
        <v>254711529171</v>
      </c>
      <c r="J4489" t="s">
        <v>10891</v>
      </c>
      <c r="K4489" t="s">
        <v>36</v>
      </c>
      <c r="L4489" t="s">
        <v>3910</v>
      </c>
      <c r="M4489" t="s">
        <v>22914</v>
      </c>
      <c r="N4489" t="s">
        <v>16536</v>
      </c>
      <c r="O4489" s="70">
        <v>0.54166666666666663</v>
      </c>
      <c r="P4489"/>
      <c r="R4489"/>
      <c r="U4489"/>
    </row>
    <row r="4490" spans="1:21" hidden="1">
      <c r="A4490" s="22">
        <v>45985.887519999997</v>
      </c>
      <c r="B4490" t="s">
        <v>8441</v>
      </c>
      <c r="C4490" t="s">
        <v>41</v>
      </c>
      <c r="D4490">
        <v>782325197</v>
      </c>
      <c r="E4490" t="s">
        <v>33</v>
      </c>
      <c r="F4490" t="s">
        <v>45</v>
      </c>
      <c r="G4490" t="s">
        <v>22915</v>
      </c>
      <c r="H4490">
        <v>737300892</v>
      </c>
      <c r="I4490">
        <v>702875498</v>
      </c>
      <c r="J4490" t="s">
        <v>22916</v>
      </c>
      <c r="K4490" t="s">
        <v>36</v>
      </c>
      <c r="L4490" t="s">
        <v>3926</v>
      </c>
      <c r="M4490" t="s">
        <v>7541</v>
      </c>
      <c r="N4490" t="s">
        <v>15405</v>
      </c>
      <c r="O4490" s="70">
        <v>0.58333333333333337</v>
      </c>
      <c r="P4490"/>
      <c r="R4490"/>
      <c r="U4490"/>
    </row>
    <row r="4491" spans="1:21">
      <c r="A4491" s="22">
        <v>45985.881099999999</v>
      </c>
      <c r="B4491" t="s">
        <v>2734</v>
      </c>
      <c r="C4491" t="s">
        <v>70</v>
      </c>
      <c r="D4491">
        <v>755877260</v>
      </c>
      <c r="E4491" t="s">
        <v>33</v>
      </c>
      <c r="F4491" t="s">
        <v>45</v>
      </c>
      <c r="G4491" t="s">
        <v>22871</v>
      </c>
      <c r="H4491">
        <v>714510430</v>
      </c>
      <c r="I4491">
        <v>783124348</v>
      </c>
      <c r="J4491" t="s">
        <v>22872</v>
      </c>
      <c r="K4491" t="s">
        <v>36</v>
      </c>
      <c r="L4491" t="s">
        <v>3959</v>
      </c>
      <c r="M4491" t="s">
        <v>1333</v>
      </c>
      <c r="N4491" t="s">
        <v>16536</v>
      </c>
      <c r="O4491" s="70">
        <v>0.375</v>
      </c>
      <c r="P4491"/>
      <c r="R4491"/>
      <c r="U4491"/>
    </row>
    <row r="4492" spans="1:21" hidden="1">
      <c r="A4492" s="22">
        <v>45985.891009999999</v>
      </c>
      <c r="B4492" t="s">
        <v>16794</v>
      </c>
      <c r="C4492" t="s">
        <v>41</v>
      </c>
      <c r="D4492">
        <v>784480267</v>
      </c>
      <c r="E4492" t="s">
        <v>33</v>
      </c>
      <c r="F4492" t="s">
        <v>45</v>
      </c>
      <c r="G4492" t="s">
        <v>22917</v>
      </c>
      <c r="H4492">
        <v>733635004</v>
      </c>
      <c r="I4492">
        <v>733635004</v>
      </c>
      <c r="J4492" t="s">
        <v>9596</v>
      </c>
      <c r="K4492" t="s">
        <v>36</v>
      </c>
      <c r="L4492" t="s">
        <v>1878</v>
      </c>
      <c r="M4492" t="s">
        <v>16772</v>
      </c>
      <c r="N4492" t="s">
        <v>16536</v>
      </c>
      <c r="O4492" s="70">
        <v>0.375</v>
      </c>
      <c r="P4492"/>
      <c r="R4492"/>
      <c r="U4492"/>
    </row>
    <row r="4493" spans="1:21" hidden="1">
      <c r="A4493" s="22">
        <v>45985.89443</v>
      </c>
      <c r="B4493" t="s">
        <v>942</v>
      </c>
      <c r="C4493" t="s">
        <v>41</v>
      </c>
      <c r="D4493">
        <v>786633575</v>
      </c>
      <c r="E4493" t="s">
        <v>33</v>
      </c>
      <c r="F4493" t="s">
        <v>45</v>
      </c>
      <c r="G4493" t="s">
        <v>22918</v>
      </c>
      <c r="H4493">
        <v>762137920</v>
      </c>
      <c r="I4493">
        <v>762137920</v>
      </c>
      <c r="J4493" t="s">
        <v>22919</v>
      </c>
      <c r="K4493" t="s">
        <v>36</v>
      </c>
      <c r="L4493" t="s">
        <v>3959</v>
      </c>
      <c r="M4493" t="s">
        <v>9574</v>
      </c>
      <c r="N4493" t="s">
        <v>16536</v>
      </c>
      <c r="O4493" s="70">
        <v>0.54166666666666663</v>
      </c>
      <c r="P4493"/>
      <c r="R4493"/>
      <c r="U4493"/>
    </row>
    <row r="4494" spans="1:21">
      <c r="A4494" s="22">
        <v>45985.903010000002</v>
      </c>
      <c r="B4494" t="s">
        <v>69</v>
      </c>
      <c r="C4494" t="s">
        <v>70</v>
      </c>
      <c r="D4494">
        <v>755877260</v>
      </c>
      <c r="E4494" t="s">
        <v>33</v>
      </c>
      <c r="F4494" t="s">
        <v>45</v>
      </c>
      <c r="G4494" t="s">
        <v>22920</v>
      </c>
      <c r="H4494">
        <v>750262631</v>
      </c>
      <c r="I4494">
        <v>750262631</v>
      </c>
      <c r="J4494" t="s">
        <v>22921</v>
      </c>
      <c r="K4494" t="s">
        <v>36</v>
      </c>
      <c r="L4494" t="s">
        <v>1911</v>
      </c>
      <c r="M4494" t="s">
        <v>6364</v>
      </c>
      <c r="N4494" t="s">
        <v>16536</v>
      </c>
      <c r="O4494" s="70">
        <v>0.33333333333333331</v>
      </c>
      <c r="P4494"/>
      <c r="R4494"/>
      <c r="U4494"/>
    </row>
    <row r="4495" spans="1:21" hidden="1">
      <c r="A4495" s="22">
        <v>45985.903850000002</v>
      </c>
      <c r="B4495" t="s">
        <v>4669</v>
      </c>
      <c r="C4495" t="s">
        <v>41</v>
      </c>
      <c r="D4495">
        <v>762927300</v>
      </c>
      <c r="E4495" t="s">
        <v>33</v>
      </c>
      <c r="F4495" t="s">
        <v>45</v>
      </c>
      <c r="G4495" t="s">
        <v>22922</v>
      </c>
      <c r="H4495">
        <v>720022099</v>
      </c>
      <c r="I4495">
        <v>720022099</v>
      </c>
      <c r="J4495" t="s">
        <v>22923</v>
      </c>
      <c r="K4495" t="s">
        <v>36</v>
      </c>
      <c r="L4495" t="s">
        <v>3926</v>
      </c>
      <c r="M4495" t="s">
        <v>22924</v>
      </c>
      <c r="N4495" s="22">
        <v>45669</v>
      </c>
      <c r="O4495" s="70">
        <v>0.41666666666666669</v>
      </c>
      <c r="P4495"/>
      <c r="R4495"/>
      <c r="U4495"/>
    </row>
    <row r="4496" spans="1:21" hidden="1">
      <c r="A4496" s="22">
        <v>45985.907010000003</v>
      </c>
      <c r="B4496" t="s">
        <v>4669</v>
      </c>
      <c r="C4496" t="s">
        <v>41</v>
      </c>
      <c r="D4496">
        <v>762927300</v>
      </c>
      <c r="E4496" t="s">
        <v>33</v>
      </c>
      <c r="F4496" t="s">
        <v>45</v>
      </c>
      <c r="G4496" t="s">
        <v>22925</v>
      </c>
      <c r="H4496">
        <v>254740331259</v>
      </c>
      <c r="I4496">
        <v>254740331259</v>
      </c>
      <c r="J4496" t="s">
        <v>22926</v>
      </c>
      <c r="K4496" t="s">
        <v>36</v>
      </c>
      <c r="L4496" t="s">
        <v>3926</v>
      </c>
      <c r="M4496" t="s">
        <v>22927</v>
      </c>
      <c r="N4496" t="s">
        <v>16542</v>
      </c>
      <c r="O4496" s="70">
        <v>0.375</v>
      </c>
      <c r="P4496"/>
      <c r="R4496"/>
      <c r="U4496"/>
    </row>
    <row r="4497" spans="1:21" hidden="1">
      <c r="A4497" s="22">
        <v>45985.907789999997</v>
      </c>
      <c r="B4497" t="s">
        <v>16794</v>
      </c>
      <c r="C4497" t="s">
        <v>41</v>
      </c>
      <c r="D4497">
        <v>784480267</v>
      </c>
      <c r="E4497" t="s">
        <v>33</v>
      </c>
      <c r="F4497" t="s">
        <v>45</v>
      </c>
      <c r="G4497" t="s">
        <v>22928</v>
      </c>
      <c r="H4497">
        <v>727873606</v>
      </c>
      <c r="I4497">
        <v>727873606</v>
      </c>
      <c r="J4497" t="s">
        <v>22837</v>
      </c>
      <c r="K4497" t="s">
        <v>36</v>
      </c>
      <c r="L4497" t="s">
        <v>3916</v>
      </c>
      <c r="M4497" t="s">
        <v>22929</v>
      </c>
      <c r="N4497" t="s">
        <v>16536</v>
      </c>
      <c r="O4497" s="70">
        <v>0.41666666666666669</v>
      </c>
      <c r="P4497"/>
      <c r="R4497"/>
      <c r="U4497"/>
    </row>
    <row r="4498" spans="1:21" hidden="1">
      <c r="A4498" s="22">
        <v>45985.91171</v>
      </c>
      <c r="B4498" t="s">
        <v>16794</v>
      </c>
      <c r="C4498" t="s">
        <v>41</v>
      </c>
      <c r="D4498">
        <v>784480267</v>
      </c>
      <c r="E4498" t="s">
        <v>33</v>
      </c>
      <c r="F4498" t="s">
        <v>45</v>
      </c>
      <c r="G4498" t="s">
        <v>22930</v>
      </c>
      <c r="H4498">
        <v>704988666</v>
      </c>
      <c r="I4498">
        <v>704988666</v>
      </c>
      <c r="J4498" t="s">
        <v>22931</v>
      </c>
      <c r="K4498" t="s">
        <v>36</v>
      </c>
      <c r="L4498" t="s">
        <v>1878</v>
      </c>
      <c r="M4498" t="s">
        <v>6018</v>
      </c>
      <c r="N4498" t="s">
        <v>16536</v>
      </c>
      <c r="O4498" s="70">
        <v>0.41666666666666669</v>
      </c>
      <c r="P4498"/>
      <c r="R4498"/>
      <c r="U4498"/>
    </row>
    <row r="4499" spans="1:21" hidden="1">
      <c r="A4499" s="22">
        <v>45985.913939999999</v>
      </c>
      <c r="B4499" t="s">
        <v>16794</v>
      </c>
      <c r="C4499" t="s">
        <v>41</v>
      </c>
      <c r="D4499">
        <v>784480267</v>
      </c>
      <c r="E4499" t="s">
        <v>33</v>
      </c>
      <c r="F4499" t="s">
        <v>3886</v>
      </c>
      <c r="G4499" t="s">
        <v>22932</v>
      </c>
      <c r="H4499">
        <v>748921181</v>
      </c>
      <c r="I4499">
        <v>748921181</v>
      </c>
      <c r="J4499" t="s">
        <v>22933</v>
      </c>
      <c r="K4499" t="s">
        <v>36</v>
      </c>
      <c r="L4499" t="s">
        <v>1878</v>
      </c>
      <c r="M4499" t="s">
        <v>22934</v>
      </c>
      <c r="N4499" t="s">
        <v>16542</v>
      </c>
      <c r="O4499" s="70">
        <v>0.58333333333333337</v>
      </c>
      <c r="P4499" t="s">
        <v>3886</v>
      </c>
      <c r="R4499"/>
      <c r="U4499"/>
    </row>
    <row r="4500" spans="1:21" hidden="1">
      <c r="A4500" s="22">
        <v>45985.921549999999</v>
      </c>
      <c r="B4500" t="s">
        <v>16794</v>
      </c>
      <c r="C4500" t="s">
        <v>41</v>
      </c>
      <c r="D4500">
        <v>784480267</v>
      </c>
      <c r="E4500" t="s">
        <v>33</v>
      </c>
      <c r="F4500" t="s">
        <v>3886</v>
      </c>
      <c r="G4500" t="s">
        <v>22935</v>
      </c>
      <c r="H4500">
        <v>738283363</v>
      </c>
      <c r="I4500">
        <v>706260630</v>
      </c>
      <c r="J4500" t="s">
        <v>22936</v>
      </c>
      <c r="K4500" t="s">
        <v>36</v>
      </c>
      <c r="L4500" t="s">
        <v>1878</v>
      </c>
      <c r="M4500" t="s">
        <v>22937</v>
      </c>
      <c r="N4500" t="s">
        <v>16536</v>
      </c>
      <c r="O4500" s="70">
        <v>0.41666666666666669</v>
      </c>
      <c r="P4500" t="s">
        <v>3886</v>
      </c>
      <c r="R4500"/>
      <c r="U4500"/>
    </row>
    <row r="4501" spans="1:21" hidden="1">
      <c r="A4501" s="22">
        <v>45985.936780000004</v>
      </c>
      <c r="B4501" t="s">
        <v>40</v>
      </c>
      <c r="C4501" t="s">
        <v>41</v>
      </c>
      <c r="D4501">
        <v>782300518</v>
      </c>
      <c r="E4501" t="s">
        <v>33</v>
      </c>
      <c r="F4501" t="s">
        <v>45</v>
      </c>
      <c r="G4501" t="s">
        <v>22938</v>
      </c>
      <c r="I4501">
        <v>736794938</v>
      </c>
      <c r="J4501" t="s">
        <v>22939</v>
      </c>
      <c r="K4501" t="s">
        <v>36</v>
      </c>
      <c r="L4501" t="s">
        <v>3896</v>
      </c>
      <c r="M4501" t="s">
        <v>22940</v>
      </c>
      <c r="N4501" t="s">
        <v>16536</v>
      </c>
      <c r="O4501" s="70">
        <v>0.5</v>
      </c>
      <c r="P4501"/>
      <c r="R4501"/>
      <c r="U4501"/>
    </row>
    <row r="4502" spans="1:21" hidden="1">
      <c r="A4502" s="22">
        <v>45985.94627</v>
      </c>
      <c r="B4502" t="s">
        <v>22941</v>
      </c>
      <c r="C4502" t="s">
        <v>41</v>
      </c>
      <c r="D4502">
        <v>788201147</v>
      </c>
      <c r="E4502" t="s">
        <v>33</v>
      </c>
      <c r="F4502" t="s">
        <v>3886</v>
      </c>
      <c r="G4502" t="s">
        <v>22942</v>
      </c>
      <c r="H4502">
        <v>757849366</v>
      </c>
      <c r="I4502">
        <v>715178536</v>
      </c>
      <c r="J4502" t="s">
        <v>22943</v>
      </c>
      <c r="K4502" t="s">
        <v>36</v>
      </c>
      <c r="L4502" t="s">
        <v>16723</v>
      </c>
      <c r="M4502" t="s">
        <v>16593</v>
      </c>
      <c r="N4502" t="s">
        <v>16536</v>
      </c>
      <c r="O4502" s="70">
        <v>0.33333333333333331</v>
      </c>
      <c r="P4502" t="s">
        <v>3886</v>
      </c>
      <c r="R4502"/>
      <c r="U4502"/>
    </row>
    <row r="4503" spans="1:21" hidden="1">
      <c r="A4503" s="22">
        <v>45985.95177</v>
      </c>
      <c r="B4503" t="s">
        <v>22941</v>
      </c>
      <c r="C4503" t="s">
        <v>41</v>
      </c>
      <c r="D4503">
        <v>788201147</v>
      </c>
      <c r="E4503" t="s">
        <v>33</v>
      </c>
      <c r="F4503" t="s">
        <v>3886</v>
      </c>
      <c r="G4503" t="s">
        <v>22944</v>
      </c>
      <c r="H4503">
        <v>112457896</v>
      </c>
      <c r="I4503">
        <v>703565985</v>
      </c>
      <c r="J4503" t="s">
        <v>22945</v>
      </c>
      <c r="K4503" t="s">
        <v>36</v>
      </c>
      <c r="L4503" t="s">
        <v>16723</v>
      </c>
      <c r="M4503" t="s">
        <v>16593</v>
      </c>
      <c r="N4503" s="22">
        <v>45789</v>
      </c>
      <c r="O4503" s="70">
        <v>0.375</v>
      </c>
      <c r="P4503" t="s">
        <v>3886</v>
      </c>
      <c r="R4503"/>
      <c r="U4503"/>
    </row>
    <row r="4504" spans="1:21" hidden="1">
      <c r="A4504" s="22">
        <v>45985.954109999999</v>
      </c>
      <c r="B4504" t="s">
        <v>22941</v>
      </c>
      <c r="C4504" t="s">
        <v>41</v>
      </c>
      <c r="D4504">
        <v>788201147</v>
      </c>
      <c r="E4504" t="s">
        <v>33</v>
      </c>
      <c r="F4504" t="s">
        <v>3886</v>
      </c>
      <c r="G4504" t="s">
        <v>22946</v>
      </c>
      <c r="H4504">
        <v>753589632</v>
      </c>
      <c r="I4504">
        <v>707366119</v>
      </c>
      <c r="J4504" t="s">
        <v>22947</v>
      </c>
      <c r="K4504" t="s">
        <v>36</v>
      </c>
      <c r="L4504" t="s">
        <v>16723</v>
      </c>
      <c r="M4504" t="s">
        <v>22948</v>
      </c>
      <c r="N4504" s="22">
        <v>45820</v>
      </c>
      <c r="O4504" s="70">
        <v>0.45833333333333331</v>
      </c>
      <c r="P4504" t="s">
        <v>3886</v>
      </c>
      <c r="R4504"/>
      <c r="U4504"/>
    </row>
    <row r="4505" spans="1:21" hidden="1">
      <c r="A4505" s="22">
        <v>45985.956270000002</v>
      </c>
      <c r="B4505" t="s">
        <v>22941</v>
      </c>
      <c r="C4505" t="s">
        <v>41</v>
      </c>
      <c r="D4505">
        <v>788201147</v>
      </c>
      <c r="E4505" t="s">
        <v>33</v>
      </c>
      <c r="F4505" t="s">
        <v>3886</v>
      </c>
      <c r="G4505" t="s">
        <v>17391</v>
      </c>
      <c r="H4505">
        <v>113254147</v>
      </c>
      <c r="I4505">
        <v>723561742</v>
      </c>
      <c r="J4505" t="s">
        <v>22949</v>
      </c>
      <c r="K4505" t="s">
        <v>36</v>
      </c>
      <c r="L4505" t="s">
        <v>16723</v>
      </c>
      <c r="M4505" t="s">
        <v>22948</v>
      </c>
      <c r="N4505" s="22">
        <v>45728</v>
      </c>
      <c r="O4505" s="70">
        <v>0.33333333333333331</v>
      </c>
      <c r="P4505" t="s">
        <v>3886</v>
      </c>
      <c r="R4505"/>
      <c r="U4505"/>
    </row>
    <row r="4506" spans="1:21" hidden="1">
      <c r="A4506" s="22">
        <v>45985.95779</v>
      </c>
      <c r="B4506" t="s">
        <v>22941</v>
      </c>
      <c r="C4506" t="s">
        <v>41</v>
      </c>
      <c r="D4506">
        <v>788201147</v>
      </c>
      <c r="E4506" t="s">
        <v>33</v>
      </c>
      <c r="F4506" t="s">
        <v>3886</v>
      </c>
      <c r="G4506" t="s">
        <v>22950</v>
      </c>
      <c r="H4506">
        <v>787258365</v>
      </c>
      <c r="I4506">
        <v>756236985</v>
      </c>
      <c r="J4506" t="s">
        <v>22951</v>
      </c>
      <c r="K4506" t="s">
        <v>36</v>
      </c>
      <c r="L4506" t="s">
        <v>16723</v>
      </c>
      <c r="M4506" t="s">
        <v>22948</v>
      </c>
      <c r="N4506" s="22">
        <v>45668</v>
      </c>
      <c r="O4506" s="70">
        <v>0.375</v>
      </c>
      <c r="P4506" t="s">
        <v>3886</v>
      </c>
      <c r="R4506"/>
      <c r="U4506"/>
    </row>
    <row r="4507" spans="1:21">
      <c r="A4507" s="22">
        <v>45985.960120000003</v>
      </c>
      <c r="B4507" t="s">
        <v>510</v>
      </c>
      <c r="C4507" t="s">
        <v>1159</v>
      </c>
      <c r="D4507">
        <v>254732277238</v>
      </c>
      <c r="E4507" t="s">
        <v>33</v>
      </c>
      <c r="F4507" t="s">
        <v>45</v>
      </c>
      <c r="G4507" t="s">
        <v>22952</v>
      </c>
      <c r="H4507">
        <v>254722218823</v>
      </c>
      <c r="I4507">
        <v>254722218823</v>
      </c>
      <c r="J4507" t="s">
        <v>22953</v>
      </c>
      <c r="K4507" t="s">
        <v>81</v>
      </c>
      <c r="L4507" t="s">
        <v>1196</v>
      </c>
      <c r="M4507" t="s">
        <v>22954</v>
      </c>
      <c r="N4507" t="s">
        <v>16536</v>
      </c>
      <c r="O4507" s="70">
        <v>0.45833333333333331</v>
      </c>
      <c r="P4507"/>
      <c r="R4507"/>
      <c r="U4507"/>
    </row>
    <row r="4508" spans="1:21" hidden="1">
      <c r="A4508" s="22">
        <v>45985.961790000001</v>
      </c>
      <c r="B4508" t="s">
        <v>22955</v>
      </c>
      <c r="C4508" t="s">
        <v>41</v>
      </c>
      <c r="D4508">
        <v>254788201147</v>
      </c>
      <c r="E4508" t="s">
        <v>33</v>
      </c>
      <c r="F4508" t="s">
        <v>45</v>
      </c>
      <c r="G4508" t="s">
        <v>6703</v>
      </c>
      <c r="H4508">
        <v>712315039</v>
      </c>
      <c r="I4508">
        <v>712315039</v>
      </c>
      <c r="J4508" t="s">
        <v>22956</v>
      </c>
      <c r="K4508" t="s">
        <v>36</v>
      </c>
      <c r="L4508" t="s">
        <v>16723</v>
      </c>
      <c r="M4508" t="s">
        <v>16593</v>
      </c>
      <c r="N4508" t="s">
        <v>16536</v>
      </c>
      <c r="O4508" s="70">
        <v>0.33333333333333331</v>
      </c>
      <c r="P4508"/>
      <c r="R4508"/>
      <c r="U4508"/>
    </row>
    <row r="4509" spans="1:21" hidden="1">
      <c r="A4509" s="22">
        <v>45985.96428</v>
      </c>
      <c r="B4509" t="s">
        <v>22955</v>
      </c>
      <c r="C4509" t="s">
        <v>41</v>
      </c>
      <c r="D4509">
        <v>788201147</v>
      </c>
      <c r="E4509" t="s">
        <v>33</v>
      </c>
      <c r="F4509" t="s">
        <v>45</v>
      </c>
      <c r="G4509" t="s">
        <v>18183</v>
      </c>
      <c r="H4509">
        <v>708491552</v>
      </c>
      <c r="I4509">
        <v>708491552</v>
      </c>
      <c r="J4509" t="s">
        <v>22957</v>
      </c>
      <c r="K4509" t="s">
        <v>36</v>
      </c>
      <c r="L4509" t="s">
        <v>16723</v>
      </c>
      <c r="M4509" t="s">
        <v>22958</v>
      </c>
      <c r="N4509" t="s">
        <v>16536</v>
      </c>
      <c r="O4509" s="70">
        <v>0.33333333333333331</v>
      </c>
      <c r="P4509"/>
      <c r="R4509"/>
      <c r="U4509"/>
    </row>
    <row r="4510" spans="1:21" hidden="1">
      <c r="A4510" s="22">
        <v>45985.972840000002</v>
      </c>
      <c r="B4510" t="s">
        <v>2122</v>
      </c>
      <c r="C4510" t="s">
        <v>41</v>
      </c>
      <c r="D4510">
        <v>789015505</v>
      </c>
      <c r="E4510" t="s">
        <v>33</v>
      </c>
      <c r="F4510" t="s">
        <v>45</v>
      </c>
      <c r="G4510" t="s">
        <v>5811</v>
      </c>
      <c r="I4510">
        <v>735940000</v>
      </c>
      <c r="J4510" t="s">
        <v>22959</v>
      </c>
      <c r="K4510" t="s">
        <v>36</v>
      </c>
      <c r="L4510" t="s">
        <v>1196</v>
      </c>
      <c r="M4510" t="s">
        <v>3628</v>
      </c>
      <c r="N4510" t="s">
        <v>16536</v>
      </c>
      <c r="O4510" s="70">
        <v>0.45833333333333331</v>
      </c>
      <c r="P4510"/>
      <c r="R4510"/>
      <c r="U4510"/>
    </row>
    <row r="4511" spans="1:21" hidden="1">
      <c r="A4511" s="22">
        <v>45985.974099999999</v>
      </c>
      <c r="B4511" t="s">
        <v>3160</v>
      </c>
      <c r="C4511" t="s">
        <v>41</v>
      </c>
      <c r="D4511">
        <v>789015505</v>
      </c>
      <c r="E4511" t="s">
        <v>33</v>
      </c>
      <c r="F4511" t="s">
        <v>3886</v>
      </c>
      <c r="G4511" t="s">
        <v>22960</v>
      </c>
      <c r="I4511">
        <v>739132404</v>
      </c>
      <c r="J4511" t="s">
        <v>22961</v>
      </c>
      <c r="K4511" t="s">
        <v>36</v>
      </c>
      <c r="L4511" t="s">
        <v>3896</v>
      </c>
      <c r="M4511" t="s">
        <v>3628</v>
      </c>
      <c r="N4511" t="s">
        <v>16542</v>
      </c>
      <c r="O4511" s="70">
        <v>0.54166666666666663</v>
      </c>
      <c r="P4511" t="s">
        <v>3886</v>
      </c>
      <c r="R4511"/>
      <c r="U4511"/>
    </row>
    <row r="4512" spans="1:21" hidden="1">
      <c r="A4512" s="22">
        <v>45985.975460000001</v>
      </c>
      <c r="B4512" t="s">
        <v>2122</v>
      </c>
      <c r="C4512" t="s">
        <v>41</v>
      </c>
      <c r="D4512">
        <v>789015505</v>
      </c>
      <c r="E4512" t="s">
        <v>33</v>
      </c>
      <c r="F4512" t="s">
        <v>3886</v>
      </c>
      <c r="G4512" t="s">
        <v>22962</v>
      </c>
      <c r="I4512">
        <v>796384987</v>
      </c>
      <c r="J4512" t="s">
        <v>22963</v>
      </c>
      <c r="K4512" t="s">
        <v>36</v>
      </c>
      <c r="L4512" t="s">
        <v>3896</v>
      </c>
      <c r="M4512" t="s">
        <v>82</v>
      </c>
      <c r="N4512" t="s">
        <v>15405</v>
      </c>
      <c r="O4512" s="70">
        <v>0.5</v>
      </c>
      <c r="P4512" t="s">
        <v>3886</v>
      </c>
      <c r="R4512"/>
      <c r="U4512"/>
    </row>
    <row r="4513" spans="1:21" hidden="1">
      <c r="A4513" s="22">
        <v>45985.979829999997</v>
      </c>
      <c r="B4513" t="s">
        <v>1587</v>
      </c>
      <c r="C4513" t="s">
        <v>41</v>
      </c>
      <c r="D4513">
        <v>789026673</v>
      </c>
      <c r="E4513" t="s">
        <v>33</v>
      </c>
      <c r="F4513" t="s">
        <v>3886</v>
      </c>
      <c r="G4513" t="s">
        <v>22964</v>
      </c>
      <c r="H4513">
        <v>791252095</v>
      </c>
      <c r="I4513">
        <v>791252095</v>
      </c>
      <c r="J4513" t="s">
        <v>22965</v>
      </c>
      <c r="K4513" t="s">
        <v>36</v>
      </c>
      <c r="L4513" t="s">
        <v>3896</v>
      </c>
      <c r="M4513" t="s">
        <v>2843</v>
      </c>
      <c r="N4513" t="s">
        <v>16533</v>
      </c>
      <c r="O4513" s="70">
        <v>0.5</v>
      </c>
      <c r="P4513" t="s">
        <v>3886</v>
      </c>
      <c r="R4513"/>
      <c r="U4513"/>
    </row>
    <row r="4514" spans="1:21" hidden="1">
      <c r="A4514" s="22">
        <v>45985.981970000001</v>
      </c>
      <c r="B4514" t="s">
        <v>1587</v>
      </c>
      <c r="C4514" t="s">
        <v>41</v>
      </c>
      <c r="D4514">
        <v>789026673</v>
      </c>
      <c r="E4514" t="s">
        <v>33</v>
      </c>
      <c r="F4514" t="s">
        <v>3886</v>
      </c>
      <c r="G4514" t="s">
        <v>22966</v>
      </c>
      <c r="H4514">
        <v>729921084</v>
      </c>
      <c r="I4514">
        <v>729921084</v>
      </c>
      <c r="J4514" t="s">
        <v>22967</v>
      </c>
      <c r="K4514" t="s">
        <v>36</v>
      </c>
      <c r="L4514" t="s">
        <v>3896</v>
      </c>
      <c r="M4514" t="s">
        <v>3306</v>
      </c>
      <c r="N4514" t="s">
        <v>16533</v>
      </c>
      <c r="O4514" s="70">
        <v>0.41666666666666669</v>
      </c>
      <c r="P4514" t="s">
        <v>3886</v>
      </c>
      <c r="R4514"/>
      <c r="U4514"/>
    </row>
    <row r="4515" spans="1:21" hidden="1">
      <c r="A4515" s="22">
        <v>45985.983339999999</v>
      </c>
      <c r="B4515" t="s">
        <v>1587</v>
      </c>
      <c r="C4515" t="s">
        <v>41</v>
      </c>
      <c r="D4515">
        <v>789026673</v>
      </c>
      <c r="E4515" t="s">
        <v>33</v>
      </c>
      <c r="F4515" t="s">
        <v>3886</v>
      </c>
      <c r="G4515" t="s">
        <v>22968</v>
      </c>
      <c r="H4515">
        <v>748216602</v>
      </c>
      <c r="I4515">
        <v>748216602</v>
      </c>
      <c r="J4515" t="s">
        <v>22969</v>
      </c>
      <c r="K4515" t="s">
        <v>36</v>
      </c>
      <c r="L4515" t="s">
        <v>3896</v>
      </c>
      <c r="M4515" t="s">
        <v>3306</v>
      </c>
      <c r="N4515" t="s">
        <v>16533</v>
      </c>
      <c r="O4515" s="70">
        <v>0.54166666666666663</v>
      </c>
      <c r="P4515" t="s">
        <v>3886</v>
      </c>
      <c r="R4515"/>
      <c r="U4515"/>
    </row>
    <row r="4516" spans="1:21" hidden="1">
      <c r="A4516" s="22">
        <v>45985.984830000001</v>
      </c>
      <c r="B4516" t="s">
        <v>1587</v>
      </c>
      <c r="C4516" t="s">
        <v>41</v>
      </c>
      <c r="D4516">
        <v>789026673</v>
      </c>
      <c r="E4516" t="s">
        <v>33</v>
      </c>
      <c r="F4516" t="s">
        <v>3886</v>
      </c>
      <c r="G4516" t="s">
        <v>22970</v>
      </c>
      <c r="H4516">
        <v>797542597</v>
      </c>
      <c r="I4516">
        <v>797542597</v>
      </c>
      <c r="J4516" t="s">
        <v>22971</v>
      </c>
      <c r="K4516" t="s">
        <v>36</v>
      </c>
      <c r="L4516" t="s">
        <v>3896</v>
      </c>
      <c r="M4516" t="s">
        <v>2843</v>
      </c>
      <c r="N4516" t="s">
        <v>16533</v>
      </c>
      <c r="O4516" s="70">
        <v>0.58333333333333337</v>
      </c>
      <c r="P4516" t="s">
        <v>3886</v>
      </c>
      <c r="R4516"/>
      <c r="U4516"/>
    </row>
    <row r="4517" spans="1:21" hidden="1">
      <c r="A4517" s="22">
        <v>45985.986749999996</v>
      </c>
      <c r="B4517" t="s">
        <v>1587</v>
      </c>
      <c r="C4517" t="s">
        <v>41</v>
      </c>
      <c r="D4517">
        <v>789026673</v>
      </c>
      <c r="E4517" t="s">
        <v>33</v>
      </c>
      <c r="F4517" t="s">
        <v>3886</v>
      </c>
      <c r="G4517" t="s">
        <v>3318</v>
      </c>
      <c r="H4517">
        <v>789910264</v>
      </c>
      <c r="I4517">
        <v>789910264</v>
      </c>
      <c r="J4517" t="s">
        <v>3319</v>
      </c>
      <c r="K4517" t="s">
        <v>36</v>
      </c>
      <c r="L4517" t="s">
        <v>3896</v>
      </c>
      <c r="M4517" t="s">
        <v>22972</v>
      </c>
      <c r="N4517" t="s">
        <v>16533</v>
      </c>
      <c r="O4517" s="70">
        <v>0.58333333333333337</v>
      </c>
      <c r="P4517" t="s">
        <v>3886</v>
      </c>
      <c r="R4517"/>
      <c r="U4517"/>
    </row>
    <row r="4518" spans="1:21" hidden="1">
      <c r="A4518" s="22">
        <v>45985.988400000002</v>
      </c>
      <c r="B4518" t="s">
        <v>1587</v>
      </c>
      <c r="C4518" t="s">
        <v>41</v>
      </c>
      <c r="D4518">
        <v>789026673</v>
      </c>
      <c r="E4518" t="s">
        <v>33</v>
      </c>
      <c r="F4518" t="s">
        <v>3886</v>
      </c>
      <c r="G4518" t="s">
        <v>22973</v>
      </c>
      <c r="H4518">
        <v>762161678</v>
      </c>
      <c r="I4518">
        <v>762161678</v>
      </c>
      <c r="J4518" t="s">
        <v>22974</v>
      </c>
      <c r="K4518" t="s">
        <v>36</v>
      </c>
      <c r="L4518" t="s">
        <v>3896</v>
      </c>
      <c r="M4518" t="s">
        <v>2843</v>
      </c>
      <c r="N4518" t="s">
        <v>16533</v>
      </c>
      <c r="O4518" s="70">
        <v>0.66666666666666663</v>
      </c>
      <c r="P4518" t="s">
        <v>3886</v>
      </c>
      <c r="R4518"/>
      <c r="U4518"/>
    </row>
    <row r="4519" spans="1:21" hidden="1">
      <c r="A4519" s="22">
        <v>45985.9902</v>
      </c>
      <c r="B4519" t="s">
        <v>1587</v>
      </c>
      <c r="C4519" t="s">
        <v>41</v>
      </c>
      <c r="D4519">
        <v>789026673</v>
      </c>
      <c r="E4519" t="s">
        <v>33</v>
      </c>
      <c r="F4519" t="s">
        <v>3886</v>
      </c>
      <c r="G4519" t="s">
        <v>19900</v>
      </c>
      <c r="H4519">
        <v>741450797</v>
      </c>
      <c r="I4519">
        <v>741450797</v>
      </c>
      <c r="J4519" t="s">
        <v>22975</v>
      </c>
      <c r="K4519" t="s">
        <v>36</v>
      </c>
      <c r="L4519" t="s">
        <v>3896</v>
      </c>
      <c r="M4519" t="s">
        <v>2843</v>
      </c>
      <c r="N4519" t="s">
        <v>16533</v>
      </c>
      <c r="O4519" s="70">
        <v>0.70833333333333337</v>
      </c>
      <c r="P4519" t="s">
        <v>3886</v>
      </c>
      <c r="R4519"/>
      <c r="U4519"/>
    </row>
    <row r="4520" spans="1:21" hidden="1">
      <c r="A4520" s="22">
        <v>45985.992299999998</v>
      </c>
      <c r="B4520" t="s">
        <v>1587</v>
      </c>
      <c r="C4520" t="s">
        <v>41</v>
      </c>
      <c r="D4520">
        <v>789026673</v>
      </c>
      <c r="E4520" t="s">
        <v>33</v>
      </c>
      <c r="F4520" t="s">
        <v>3886</v>
      </c>
      <c r="G4520" t="s">
        <v>5369</v>
      </c>
      <c r="H4520">
        <v>708125055</v>
      </c>
      <c r="I4520">
        <v>708125055</v>
      </c>
      <c r="J4520" t="s">
        <v>22976</v>
      </c>
      <c r="K4520" t="s">
        <v>36</v>
      </c>
      <c r="L4520" t="s">
        <v>3896</v>
      </c>
      <c r="M4520" t="s">
        <v>2843</v>
      </c>
      <c r="N4520" t="s">
        <v>16533</v>
      </c>
      <c r="O4520" s="70">
        <v>0.70833333333333337</v>
      </c>
      <c r="P4520" t="s">
        <v>3886</v>
      </c>
      <c r="R4520"/>
      <c r="U4520"/>
    </row>
    <row r="4521" spans="1:21" hidden="1">
      <c r="A4521" s="22">
        <v>45985.995970000004</v>
      </c>
      <c r="B4521" t="s">
        <v>1587</v>
      </c>
      <c r="C4521" t="s">
        <v>41</v>
      </c>
      <c r="D4521">
        <v>789026673</v>
      </c>
      <c r="E4521" t="s">
        <v>33</v>
      </c>
      <c r="F4521" t="s">
        <v>3886</v>
      </c>
      <c r="G4521" t="s">
        <v>22977</v>
      </c>
      <c r="H4521">
        <v>106216451</v>
      </c>
      <c r="I4521">
        <v>106216451</v>
      </c>
      <c r="J4521" t="s">
        <v>22978</v>
      </c>
      <c r="K4521" t="s">
        <v>36</v>
      </c>
      <c r="L4521" t="s">
        <v>3896</v>
      </c>
      <c r="M4521" t="s">
        <v>2843</v>
      </c>
      <c r="N4521" t="s">
        <v>16533</v>
      </c>
      <c r="O4521" s="70">
        <v>0.66666666666666663</v>
      </c>
      <c r="P4521" t="s">
        <v>3886</v>
      </c>
      <c r="R4521"/>
      <c r="U4521"/>
    </row>
    <row r="4522" spans="1:21" hidden="1">
      <c r="A4522" s="22">
        <v>45985.999190000002</v>
      </c>
      <c r="B4522" t="s">
        <v>1587</v>
      </c>
      <c r="C4522" t="s">
        <v>41</v>
      </c>
      <c r="D4522">
        <v>789026673</v>
      </c>
      <c r="E4522" t="s">
        <v>33</v>
      </c>
      <c r="F4522" t="s">
        <v>3886</v>
      </c>
      <c r="G4522" t="s">
        <v>5321</v>
      </c>
      <c r="H4522">
        <v>793814061</v>
      </c>
      <c r="I4522">
        <v>793814061</v>
      </c>
      <c r="J4522" t="s">
        <v>22979</v>
      </c>
      <c r="K4522" t="s">
        <v>36</v>
      </c>
      <c r="L4522" t="s">
        <v>3896</v>
      </c>
      <c r="M4522" t="s">
        <v>2843</v>
      </c>
      <c r="N4522" t="s">
        <v>16533</v>
      </c>
      <c r="O4522" s="70">
        <v>0.54166666666666663</v>
      </c>
      <c r="P4522" t="s">
        <v>3886</v>
      </c>
      <c r="R4522"/>
      <c r="U4522"/>
    </row>
    <row r="4523" spans="1:21" hidden="1">
      <c r="A4523" s="22">
        <v>45986.270499999999</v>
      </c>
      <c r="B4523" t="s">
        <v>4669</v>
      </c>
      <c r="C4523" t="s">
        <v>41</v>
      </c>
      <c r="D4523">
        <v>762927300</v>
      </c>
      <c r="E4523" t="s">
        <v>33</v>
      </c>
      <c r="F4523" t="s">
        <v>45</v>
      </c>
      <c r="G4523" t="s">
        <v>22980</v>
      </c>
      <c r="H4523">
        <v>759525759</v>
      </c>
      <c r="I4523">
        <v>759525759</v>
      </c>
      <c r="J4523" t="s">
        <v>22981</v>
      </c>
      <c r="K4523" t="s">
        <v>36</v>
      </c>
      <c r="L4523" t="s">
        <v>3926</v>
      </c>
      <c r="M4523" t="s">
        <v>22982</v>
      </c>
      <c r="N4523" t="s">
        <v>16536</v>
      </c>
      <c r="O4523" s="70">
        <v>0.70833333333333337</v>
      </c>
      <c r="P4523"/>
      <c r="R4523"/>
      <c r="U4523"/>
    </row>
    <row r="4524" spans="1:21" hidden="1">
      <c r="A4524" s="22">
        <v>45986.275979999999</v>
      </c>
      <c r="B4524" t="s">
        <v>4669</v>
      </c>
      <c r="C4524" t="s">
        <v>41</v>
      </c>
      <c r="D4524">
        <v>762927300</v>
      </c>
      <c r="E4524" t="s">
        <v>33</v>
      </c>
      <c r="F4524" t="s">
        <v>45</v>
      </c>
      <c r="G4524" t="s">
        <v>22983</v>
      </c>
      <c r="H4524">
        <v>755817803</v>
      </c>
      <c r="I4524">
        <v>743146560</v>
      </c>
      <c r="J4524" t="s">
        <v>9630</v>
      </c>
      <c r="K4524" t="s">
        <v>36</v>
      </c>
      <c r="L4524" t="s">
        <v>3926</v>
      </c>
      <c r="M4524" t="s">
        <v>22984</v>
      </c>
      <c r="N4524" t="s">
        <v>16542</v>
      </c>
      <c r="O4524" s="70">
        <v>0.54166666666666663</v>
      </c>
      <c r="P4524"/>
      <c r="R4524"/>
      <c r="U4524"/>
    </row>
    <row r="4525" spans="1:21" hidden="1">
      <c r="A4525" s="22">
        <v>45986.278480000001</v>
      </c>
      <c r="B4525" t="s">
        <v>4669</v>
      </c>
      <c r="C4525" t="s">
        <v>41</v>
      </c>
      <c r="D4525">
        <v>762927300</v>
      </c>
      <c r="E4525" t="s">
        <v>33</v>
      </c>
      <c r="F4525" t="s">
        <v>45</v>
      </c>
      <c r="G4525" t="s">
        <v>22983</v>
      </c>
      <c r="H4525">
        <v>755817803</v>
      </c>
      <c r="I4525">
        <v>743146560</v>
      </c>
      <c r="J4525" t="s">
        <v>9630</v>
      </c>
      <c r="K4525" t="s">
        <v>36</v>
      </c>
      <c r="L4525" t="s">
        <v>3926</v>
      </c>
      <c r="M4525" t="s">
        <v>22984</v>
      </c>
      <c r="N4525" t="s">
        <v>16542</v>
      </c>
      <c r="O4525" s="70">
        <v>0.625</v>
      </c>
      <c r="P4525"/>
      <c r="R4525"/>
      <c r="U4525"/>
    </row>
    <row r="4526" spans="1:21" hidden="1">
      <c r="A4526" s="22">
        <v>45986.28</v>
      </c>
      <c r="B4526" t="s">
        <v>4669</v>
      </c>
      <c r="C4526" t="s">
        <v>41</v>
      </c>
      <c r="D4526">
        <v>762927300</v>
      </c>
      <c r="E4526" t="s">
        <v>33</v>
      </c>
      <c r="F4526" t="s">
        <v>45</v>
      </c>
      <c r="G4526" t="s">
        <v>9629</v>
      </c>
      <c r="H4526">
        <v>755817803</v>
      </c>
      <c r="I4526">
        <v>743146560</v>
      </c>
      <c r="J4526" t="s">
        <v>22985</v>
      </c>
      <c r="K4526" t="s">
        <v>36</v>
      </c>
      <c r="L4526" t="s">
        <v>3926</v>
      </c>
      <c r="M4526" t="s">
        <v>22984</v>
      </c>
      <c r="N4526" t="s">
        <v>16542</v>
      </c>
      <c r="O4526" s="70">
        <v>0.625</v>
      </c>
      <c r="P4526"/>
      <c r="R4526"/>
      <c r="U4526"/>
    </row>
    <row r="4527" spans="1:21">
      <c r="A4527" s="22">
        <v>45986.300430000003</v>
      </c>
      <c r="B4527" t="s">
        <v>10180</v>
      </c>
      <c r="C4527" t="s">
        <v>852</v>
      </c>
      <c r="D4527">
        <v>107366710</v>
      </c>
      <c r="E4527" t="s">
        <v>33</v>
      </c>
      <c r="F4527" t="s">
        <v>45</v>
      </c>
      <c r="G4527" t="s">
        <v>903</v>
      </c>
      <c r="H4527">
        <v>751335351</v>
      </c>
      <c r="I4527">
        <v>790714898</v>
      </c>
      <c r="J4527" t="s">
        <v>2872</v>
      </c>
      <c r="K4527" t="s">
        <v>36</v>
      </c>
      <c r="L4527" t="s">
        <v>1196</v>
      </c>
      <c r="M4527" t="s">
        <v>22986</v>
      </c>
      <c r="N4527" t="s">
        <v>16536</v>
      </c>
      <c r="O4527" s="70">
        <v>0.33333333333333331</v>
      </c>
      <c r="P4527"/>
      <c r="R4527"/>
      <c r="U4527"/>
    </row>
    <row r="4528" spans="1:21" hidden="1">
      <c r="A4528" s="22">
        <v>45986.316899999998</v>
      </c>
      <c r="B4528" t="s">
        <v>2014</v>
      </c>
      <c r="C4528" t="s">
        <v>41</v>
      </c>
      <c r="D4528">
        <v>781044277</v>
      </c>
      <c r="E4528" t="s">
        <v>33</v>
      </c>
      <c r="F4528" t="s">
        <v>45</v>
      </c>
      <c r="G4528" t="s">
        <v>22987</v>
      </c>
      <c r="I4528">
        <v>703140410</v>
      </c>
      <c r="J4528" t="s">
        <v>22988</v>
      </c>
      <c r="K4528" t="s">
        <v>36</v>
      </c>
      <c r="L4528" t="s">
        <v>3916</v>
      </c>
      <c r="M4528" t="s">
        <v>3428</v>
      </c>
      <c r="N4528" t="s">
        <v>16536</v>
      </c>
      <c r="O4528" s="70">
        <v>0.33333333333333331</v>
      </c>
      <c r="P4528"/>
      <c r="R4528"/>
      <c r="U4528"/>
    </row>
    <row r="4529" spans="1:21" hidden="1">
      <c r="A4529" s="22">
        <v>45986.321029999999</v>
      </c>
      <c r="B4529" t="s">
        <v>942</v>
      </c>
      <c r="C4529" t="s">
        <v>41</v>
      </c>
      <c r="D4529">
        <v>786633575</v>
      </c>
      <c r="E4529" t="s">
        <v>33</v>
      </c>
      <c r="F4529" t="s">
        <v>45</v>
      </c>
      <c r="G4529" t="s">
        <v>19569</v>
      </c>
      <c r="H4529">
        <v>701474068</v>
      </c>
      <c r="I4529">
        <v>751199295</v>
      </c>
      <c r="J4529" t="s">
        <v>22989</v>
      </c>
      <c r="K4529" t="s">
        <v>36</v>
      </c>
      <c r="L4529" t="s">
        <v>3959</v>
      </c>
      <c r="M4529" t="s">
        <v>8297</v>
      </c>
      <c r="N4529" t="s">
        <v>16536</v>
      </c>
      <c r="O4529" s="70">
        <v>0.58333333333333337</v>
      </c>
      <c r="P4529"/>
      <c r="R4529"/>
      <c r="U4529"/>
    </row>
    <row r="4530" spans="1:21" hidden="1">
      <c r="A4530" s="22">
        <v>45986.322919999999</v>
      </c>
      <c r="B4530" t="s">
        <v>4669</v>
      </c>
      <c r="C4530" t="s">
        <v>41</v>
      </c>
      <c r="D4530">
        <v>762927300</v>
      </c>
      <c r="E4530" t="s">
        <v>33</v>
      </c>
      <c r="F4530" t="s">
        <v>45</v>
      </c>
      <c r="G4530" t="s">
        <v>22990</v>
      </c>
      <c r="H4530">
        <v>755817803</v>
      </c>
      <c r="I4530">
        <v>743146560</v>
      </c>
      <c r="J4530" t="s">
        <v>22985</v>
      </c>
      <c r="K4530" t="s">
        <v>36</v>
      </c>
      <c r="L4530" t="s">
        <v>3926</v>
      </c>
      <c r="M4530" t="s">
        <v>22984</v>
      </c>
      <c r="N4530" t="s">
        <v>16542</v>
      </c>
      <c r="O4530" s="70">
        <v>0.625</v>
      </c>
      <c r="P4530"/>
      <c r="R4530"/>
      <c r="U4530"/>
    </row>
    <row r="4531" spans="1:21" hidden="1">
      <c r="A4531" s="22">
        <v>45986.324800000002</v>
      </c>
      <c r="B4531" t="s">
        <v>4669</v>
      </c>
      <c r="C4531" t="s">
        <v>41</v>
      </c>
      <c r="D4531">
        <v>762927300</v>
      </c>
      <c r="E4531" t="s">
        <v>33</v>
      </c>
      <c r="F4531" t="s">
        <v>45</v>
      </c>
      <c r="G4531" t="s">
        <v>22991</v>
      </c>
      <c r="H4531">
        <v>755817803</v>
      </c>
      <c r="I4531">
        <v>743146560</v>
      </c>
      <c r="J4531" t="s">
        <v>22985</v>
      </c>
      <c r="K4531" t="s">
        <v>36</v>
      </c>
      <c r="L4531" t="s">
        <v>3926</v>
      </c>
      <c r="M4531" t="s">
        <v>22984</v>
      </c>
      <c r="N4531" t="s">
        <v>16542</v>
      </c>
      <c r="O4531" s="70">
        <v>0.625</v>
      </c>
      <c r="P4531"/>
      <c r="R4531"/>
      <c r="U4531"/>
    </row>
    <row r="4532" spans="1:21" hidden="1">
      <c r="A4532" s="22">
        <v>45986.325140000001</v>
      </c>
      <c r="B4532" t="s">
        <v>1019</v>
      </c>
      <c r="C4532" t="s">
        <v>41</v>
      </c>
      <c r="D4532">
        <v>738237386</v>
      </c>
      <c r="E4532" t="s">
        <v>33</v>
      </c>
      <c r="F4532" t="s">
        <v>45</v>
      </c>
      <c r="G4532" t="s">
        <v>22992</v>
      </c>
      <c r="H4532">
        <v>103326359</v>
      </c>
      <c r="I4532">
        <v>759994435</v>
      </c>
      <c r="J4532" t="s">
        <v>18104</v>
      </c>
      <c r="K4532" t="s">
        <v>36</v>
      </c>
      <c r="L4532" t="s">
        <v>3975</v>
      </c>
      <c r="M4532" t="s">
        <v>4337</v>
      </c>
      <c r="N4532" t="s">
        <v>16542</v>
      </c>
      <c r="O4532" s="70">
        <v>0.41666666666666669</v>
      </c>
      <c r="P4532"/>
      <c r="R4532"/>
      <c r="U4532"/>
    </row>
    <row r="4533" spans="1:21" hidden="1">
      <c r="A4533" s="22">
        <v>45986.330889999997</v>
      </c>
      <c r="B4533" t="s">
        <v>867</v>
      </c>
      <c r="C4533" t="s">
        <v>41</v>
      </c>
      <c r="D4533">
        <v>738237386</v>
      </c>
      <c r="E4533" t="s">
        <v>33</v>
      </c>
      <c r="F4533" t="s">
        <v>45</v>
      </c>
      <c r="G4533" t="s">
        <v>22993</v>
      </c>
      <c r="H4533">
        <v>106550657</v>
      </c>
      <c r="I4533">
        <v>106550657</v>
      </c>
      <c r="J4533" t="s">
        <v>22994</v>
      </c>
      <c r="K4533" t="s">
        <v>36</v>
      </c>
      <c r="L4533" t="s">
        <v>3907</v>
      </c>
      <c r="M4533" t="s">
        <v>2864</v>
      </c>
      <c r="N4533" t="s">
        <v>16542</v>
      </c>
      <c r="O4533" s="70">
        <v>0.41666666666666669</v>
      </c>
      <c r="P4533"/>
      <c r="R4533"/>
      <c r="U4533"/>
    </row>
    <row r="4534" spans="1:21" hidden="1">
      <c r="A4534" s="22">
        <v>45986.338739999999</v>
      </c>
      <c r="B4534" t="s">
        <v>4669</v>
      </c>
      <c r="C4534" t="s">
        <v>41</v>
      </c>
      <c r="D4534">
        <v>762927300</v>
      </c>
      <c r="E4534" t="s">
        <v>33</v>
      </c>
      <c r="F4534" t="s">
        <v>45</v>
      </c>
      <c r="G4534" t="s">
        <v>22995</v>
      </c>
      <c r="H4534">
        <v>759525759</v>
      </c>
      <c r="I4534">
        <v>759525759</v>
      </c>
      <c r="J4534" t="s">
        <v>22981</v>
      </c>
      <c r="K4534" t="s">
        <v>36</v>
      </c>
      <c r="L4534" t="s">
        <v>3926</v>
      </c>
      <c r="M4534" t="s">
        <v>22982</v>
      </c>
      <c r="N4534" t="s">
        <v>16542</v>
      </c>
      <c r="O4534" s="70">
        <v>0.625</v>
      </c>
      <c r="P4534"/>
      <c r="R4534"/>
      <c r="U4534"/>
    </row>
    <row r="4535" spans="1:21" hidden="1">
      <c r="A4535" s="22">
        <v>45986.340129999997</v>
      </c>
      <c r="B4535" t="s">
        <v>4669</v>
      </c>
      <c r="C4535" t="s">
        <v>41</v>
      </c>
      <c r="D4535">
        <v>762927300</v>
      </c>
      <c r="E4535" t="s">
        <v>33</v>
      </c>
      <c r="F4535" t="s">
        <v>45</v>
      </c>
      <c r="G4535" t="s">
        <v>22996</v>
      </c>
      <c r="H4535">
        <v>759525759</v>
      </c>
      <c r="I4535">
        <v>759525759</v>
      </c>
      <c r="J4535" t="s">
        <v>22981</v>
      </c>
      <c r="K4535" t="s">
        <v>36</v>
      </c>
      <c r="L4535" t="s">
        <v>3926</v>
      </c>
      <c r="M4535" t="s">
        <v>22982</v>
      </c>
      <c r="N4535" t="s">
        <v>16542</v>
      </c>
      <c r="O4535" s="70">
        <v>0.625</v>
      </c>
      <c r="P4535"/>
      <c r="R4535"/>
      <c r="U4535"/>
    </row>
    <row r="4536" spans="1:21" hidden="1">
      <c r="A4536" s="22">
        <v>45986.340799999998</v>
      </c>
      <c r="B4536" t="s">
        <v>3923</v>
      </c>
      <c r="C4536" t="s">
        <v>41</v>
      </c>
      <c r="D4536">
        <v>102497828</v>
      </c>
      <c r="E4536" t="s">
        <v>33</v>
      </c>
      <c r="F4536" t="s">
        <v>45</v>
      </c>
      <c r="G4536" t="s">
        <v>22997</v>
      </c>
      <c r="H4536">
        <v>736768263</v>
      </c>
      <c r="I4536">
        <v>736768263</v>
      </c>
      <c r="J4536" t="s">
        <v>22998</v>
      </c>
      <c r="K4536" t="s">
        <v>36</v>
      </c>
      <c r="L4536" t="s">
        <v>3907</v>
      </c>
      <c r="M4536" t="s">
        <v>22999</v>
      </c>
      <c r="N4536" t="s">
        <v>16542</v>
      </c>
      <c r="O4536" s="70">
        <v>0.58333333333333337</v>
      </c>
      <c r="P4536"/>
      <c r="R4536"/>
      <c r="U4536"/>
    </row>
    <row r="4537" spans="1:21">
      <c r="A4537" s="108">
        <v>45986.078159999997</v>
      </c>
      <c r="B4537" s="109" t="s">
        <v>23086</v>
      </c>
      <c r="C4537" s="109"/>
      <c r="D4537" s="109">
        <v>750491397</v>
      </c>
      <c r="E4537" s="109" t="s">
        <v>23087</v>
      </c>
      <c r="F4537" s="109" t="s">
        <v>45</v>
      </c>
      <c r="G4537" s="109" t="s">
        <v>23088</v>
      </c>
      <c r="H4537" s="109">
        <v>727536200</v>
      </c>
      <c r="I4537" s="109">
        <v>727536200</v>
      </c>
      <c r="J4537" s="109" t="s">
        <v>23089</v>
      </c>
      <c r="K4537" s="109" t="s">
        <v>36</v>
      </c>
      <c r="L4537" s="109" t="s">
        <v>3943</v>
      </c>
      <c r="M4537" s="109" t="s">
        <v>4760</v>
      </c>
      <c r="N4537" s="108">
        <v>45986</v>
      </c>
      <c r="O4537" s="110">
        <v>0.41666666666666669</v>
      </c>
      <c r="P4537" s="111" t="s">
        <v>39</v>
      </c>
      <c r="Q4537" s="108">
        <v>45986</v>
      </c>
      <c r="R4537" s="109" t="s">
        <v>23090</v>
      </c>
    </row>
    <row r="4538" spans="1:21">
      <c r="A4538" s="108">
        <v>45986.271520000002</v>
      </c>
      <c r="B4538" s="109" t="s">
        <v>23091</v>
      </c>
      <c r="C4538" s="109"/>
      <c r="D4538" s="109">
        <v>254736103979</v>
      </c>
      <c r="E4538" s="109" t="s">
        <v>23087</v>
      </c>
      <c r="F4538" s="109" t="s">
        <v>45</v>
      </c>
      <c r="G4538" s="109" t="s">
        <v>23092</v>
      </c>
      <c r="H4538" s="109"/>
      <c r="I4538" s="109">
        <v>254745337646</v>
      </c>
      <c r="J4538" s="109" t="s">
        <v>23093</v>
      </c>
      <c r="K4538" s="109" t="s">
        <v>36</v>
      </c>
      <c r="L4538" s="109" t="s">
        <v>3896</v>
      </c>
      <c r="M4538" s="109" t="s">
        <v>23094</v>
      </c>
      <c r="N4538" s="108">
        <v>45986</v>
      </c>
      <c r="O4538" s="110">
        <v>0.41666666666666669</v>
      </c>
      <c r="P4538" s="112" t="s">
        <v>45</v>
      </c>
      <c r="Q4538" s="108">
        <v>45986</v>
      </c>
      <c r="R4538" s="113">
        <v>0.3840277777777778</v>
      </c>
    </row>
    <row r="4539" spans="1:21">
      <c r="A4539" s="108">
        <v>45986.27274</v>
      </c>
      <c r="B4539" s="109" t="s">
        <v>4669</v>
      </c>
      <c r="C4539" s="109" t="s">
        <v>41</v>
      </c>
      <c r="D4539" s="109">
        <v>762927300</v>
      </c>
      <c r="E4539" s="109" t="s">
        <v>33</v>
      </c>
      <c r="F4539" s="109" t="s">
        <v>45</v>
      </c>
      <c r="G4539" s="109" t="s">
        <v>22980</v>
      </c>
      <c r="H4539" s="114">
        <v>759525759</v>
      </c>
      <c r="I4539" s="114">
        <v>759525759</v>
      </c>
      <c r="J4539" s="114" t="s">
        <v>22981</v>
      </c>
      <c r="K4539" s="109" t="s">
        <v>36</v>
      </c>
      <c r="L4539" s="109" t="s">
        <v>3926</v>
      </c>
      <c r="M4539" s="109" t="s">
        <v>22982</v>
      </c>
      <c r="N4539" s="108">
        <v>45986</v>
      </c>
      <c r="O4539" s="110">
        <v>0.70833333333333337</v>
      </c>
      <c r="P4539" s="112" t="s">
        <v>45</v>
      </c>
      <c r="Q4539" s="108">
        <v>45986</v>
      </c>
      <c r="R4539" s="113">
        <v>0.3923611111111111</v>
      </c>
    </row>
    <row r="4540" spans="1:21">
      <c r="A4540" s="108">
        <v>45986.277450000001</v>
      </c>
      <c r="B4540" s="109" t="s">
        <v>4669</v>
      </c>
      <c r="C4540" s="109" t="s">
        <v>41</v>
      </c>
      <c r="D4540" s="109">
        <v>762927300</v>
      </c>
      <c r="E4540" s="109" t="s">
        <v>33</v>
      </c>
      <c r="F4540" s="109" t="s">
        <v>45</v>
      </c>
      <c r="G4540" s="114" t="s">
        <v>22983</v>
      </c>
      <c r="H4540" s="114">
        <v>755817803</v>
      </c>
      <c r="I4540" s="114">
        <v>743146560</v>
      </c>
      <c r="J4540" s="114" t="s">
        <v>9630</v>
      </c>
      <c r="K4540" s="109" t="s">
        <v>36</v>
      </c>
      <c r="L4540" s="109" t="s">
        <v>3926</v>
      </c>
      <c r="M4540" s="109" t="s">
        <v>22984</v>
      </c>
      <c r="N4540" s="108">
        <v>45987</v>
      </c>
      <c r="O4540" s="110">
        <v>0.54166666666666663</v>
      </c>
      <c r="P4540" s="112" t="s">
        <v>45</v>
      </c>
      <c r="Q4540" s="108">
        <v>45986</v>
      </c>
      <c r="R4540" s="113">
        <v>0.3972222222222222</v>
      </c>
    </row>
    <row r="4541" spans="1:21">
      <c r="A4541" s="108">
        <v>45986.279949999996</v>
      </c>
      <c r="B4541" s="109" t="s">
        <v>4669</v>
      </c>
      <c r="C4541" s="109" t="s">
        <v>41</v>
      </c>
      <c r="D4541" s="109">
        <v>762927300</v>
      </c>
      <c r="E4541" s="109" t="s">
        <v>33</v>
      </c>
      <c r="F4541" s="109" t="s">
        <v>45</v>
      </c>
      <c r="G4541" s="114" t="s">
        <v>22983</v>
      </c>
      <c r="H4541" s="114">
        <v>755817803</v>
      </c>
      <c r="I4541" s="114">
        <v>743146560</v>
      </c>
      <c r="J4541" s="114" t="s">
        <v>9630</v>
      </c>
      <c r="K4541" s="109" t="s">
        <v>36</v>
      </c>
      <c r="L4541" s="109" t="s">
        <v>3926</v>
      </c>
      <c r="M4541" s="109" t="s">
        <v>22984</v>
      </c>
      <c r="N4541" s="108">
        <v>45987</v>
      </c>
      <c r="O4541" s="110">
        <v>0.625</v>
      </c>
      <c r="P4541" s="112" t="s">
        <v>45</v>
      </c>
      <c r="Q4541" s="108">
        <v>45986</v>
      </c>
      <c r="R4541" s="113">
        <v>0.3972222222222222</v>
      </c>
    </row>
    <row r="4542" spans="1:21">
      <c r="A4542" s="108">
        <v>45986.281080000001</v>
      </c>
      <c r="B4542" s="109" t="s">
        <v>23095</v>
      </c>
      <c r="C4542" s="109"/>
      <c r="D4542" s="109">
        <v>739087939</v>
      </c>
      <c r="E4542" s="109" t="s">
        <v>23087</v>
      </c>
      <c r="F4542" s="109" t="s">
        <v>45</v>
      </c>
      <c r="G4542" s="109" t="s">
        <v>23096</v>
      </c>
      <c r="H4542" s="114">
        <v>725377970</v>
      </c>
      <c r="I4542" s="114">
        <v>725377970</v>
      </c>
      <c r="J4542" s="109" t="s">
        <v>23097</v>
      </c>
      <c r="K4542" s="109" t="s">
        <v>36</v>
      </c>
      <c r="L4542" s="109" t="s">
        <v>3945</v>
      </c>
      <c r="M4542" s="109" t="s">
        <v>23098</v>
      </c>
      <c r="N4542" s="108">
        <v>45986</v>
      </c>
      <c r="O4542" s="110">
        <v>0.54166666666666663</v>
      </c>
      <c r="P4542" s="115" t="s">
        <v>67</v>
      </c>
      <c r="Q4542" s="108">
        <v>45986</v>
      </c>
      <c r="R4542" s="113">
        <v>0.36944444444444446</v>
      </c>
    </row>
    <row r="4543" spans="1:21">
      <c r="A4543" s="108">
        <v>45986.281300000002</v>
      </c>
      <c r="B4543" s="109" t="s">
        <v>4669</v>
      </c>
      <c r="C4543" s="109" t="s">
        <v>41</v>
      </c>
      <c r="D4543" s="109">
        <v>762927300</v>
      </c>
      <c r="E4543" s="109" t="s">
        <v>33</v>
      </c>
      <c r="F4543" s="109" t="s">
        <v>45</v>
      </c>
      <c r="G4543" s="114" t="s">
        <v>9629</v>
      </c>
      <c r="H4543" s="114">
        <v>755817803</v>
      </c>
      <c r="I4543" s="114">
        <v>743146560</v>
      </c>
      <c r="J4543" s="114" t="s">
        <v>22985</v>
      </c>
      <c r="K4543" s="109" t="s">
        <v>36</v>
      </c>
      <c r="L4543" s="109" t="s">
        <v>3926</v>
      </c>
      <c r="M4543" s="109" t="s">
        <v>22984</v>
      </c>
      <c r="N4543" s="108">
        <v>45987</v>
      </c>
      <c r="O4543" s="110">
        <v>0.625</v>
      </c>
      <c r="P4543" s="115" t="s">
        <v>67</v>
      </c>
      <c r="Q4543" s="108">
        <v>45986</v>
      </c>
      <c r="R4543" s="113">
        <v>0.40833333333333338</v>
      </c>
    </row>
    <row r="4544" spans="1:21">
      <c r="A4544" s="108">
        <v>45986.282379999997</v>
      </c>
      <c r="B4544" s="109" t="s">
        <v>23095</v>
      </c>
      <c r="C4544" s="109"/>
      <c r="D4544" s="109">
        <v>739087939</v>
      </c>
      <c r="E4544" s="109" t="s">
        <v>23087</v>
      </c>
      <c r="F4544" s="109" t="s">
        <v>45</v>
      </c>
      <c r="G4544" s="109" t="s">
        <v>23099</v>
      </c>
      <c r="H4544" s="114">
        <v>700916698</v>
      </c>
      <c r="I4544" s="114">
        <v>700916698</v>
      </c>
      <c r="J4544" s="114" t="s">
        <v>23100</v>
      </c>
      <c r="K4544" s="109" t="s">
        <v>36</v>
      </c>
      <c r="L4544" s="109" t="s">
        <v>3959</v>
      </c>
      <c r="M4544" s="109" t="s">
        <v>23101</v>
      </c>
      <c r="N4544" s="108">
        <v>45986</v>
      </c>
      <c r="O4544" s="110">
        <v>0.41666666666666669</v>
      </c>
      <c r="P4544" s="112" t="s">
        <v>45</v>
      </c>
      <c r="Q4544" s="108">
        <v>45986</v>
      </c>
      <c r="R4544" s="113">
        <v>0.41111111111111115</v>
      </c>
    </row>
    <row r="4545" spans="1:18">
      <c r="A4545" s="108">
        <v>45986.284639999998</v>
      </c>
      <c r="B4545" s="109" t="s">
        <v>23095</v>
      </c>
      <c r="C4545" s="109"/>
      <c r="D4545" s="109">
        <v>739086939</v>
      </c>
      <c r="E4545" s="109" t="s">
        <v>23087</v>
      </c>
      <c r="F4545" s="109" t="s">
        <v>45</v>
      </c>
      <c r="G4545" s="109" t="s">
        <v>23102</v>
      </c>
      <c r="H4545" s="109">
        <v>768697949</v>
      </c>
      <c r="I4545" s="114">
        <v>768697949</v>
      </c>
      <c r="J4545" s="114" t="s">
        <v>23103</v>
      </c>
      <c r="K4545" s="109" t="s">
        <v>36</v>
      </c>
      <c r="L4545" s="109" t="s">
        <v>3959</v>
      </c>
      <c r="M4545" s="109" t="s">
        <v>23104</v>
      </c>
      <c r="N4545" s="108">
        <v>45986</v>
      </c>
      <c r="O4545" s="110">
        <v>0.5</v>
      </c>
      <c r="P4545" s="112" t="s">
        <v>45</v>
      </c>
      <c r="Q4545" s="108">
        <v>45986</v>
      </c>
      <c r="R4545" s="113">
        <v>0.41597222222222219</v>
      </c>
    </row>
    <row r="4546" spans="1:18">
      <c r="A4546" s="108">
        <v>45986.286480000002</v>
      </c>
      <c r="B4546" s="109" t="s">
        <v>23095</v>
      </c>
      <c r="C4546" s="109"/>
      <c r="D4546" s="109">
        <v>739087939</v>
      </c>
      <c r="E4546" s="109" t="s">
        <v>23087</v>
      </c>
      <c r="F4546" s="109" t="s">
        <v>45</v>
      </c>
      <c r="G4546" s="109" t="s">
        <v>23105</v>
      </c>
      <c r="H4546" s="114">
        <v>748980517</v>
      </c>
      <c r="I4546" s="114">
        <v>748980517</v>
      </c>
      <c r="J4546" s="114" t="s">
        <v>23106</v>
      </c>
      <c r="K4546" s="109" t="s">
        <v>36</v>
      </c>
      <c r="L4546" s="109" t="s">
        <v>3959</v>
      </c>
      <c r="M4546" s="109" t="s">
        <v>23107</v>
      </c>
      <c r="N4546" s="108">
        <v>45986</v>
      </c>
      <c r="O4546" s="110">
        <v>0.45833333333333331</v>
      </c>
      <c r="P4546" s="115" t="s">
        <v>67</v>
      </c>
      <c r="Q4546" s="108">
        <v>45986</v>
      </c>
      <c r="R4546" s="113">
        <v>0.41944444444444445</v>
      </c>
    </row>
    <row r="4547" spans="1:18">
      <c r="A4547" s="116">
        <v>45986.287380000002</v>
      </c>
      <c r="B4547" s="117" t="s">
        <v>23108</v>
      </c>
      <c r="C4547" s="117"/>
      <c r="D4547" s="117">
        <v>254753942387</v>
      </c>
      <c r="E4547" s="117" t="s">
        <v>3897</v>
      </c>
      <c r="F4547" s="117" t="s">
        <v>45</v>
      </c>
      <c r="G4547" s="118" t="s">
        <v>23109</v>
      </c>
      <c r="H4547" s="118">
        <v>102760178</v>
      </c>
      <c r="I4547" s="118">
        <v>724728466</v>
      </c>
      <c r="J4547" s="118" t="s">
        <v>23110</v>
      </c>
      <c r="K4547" s="117" t="s">
        <v>36</v>
      </c>
      <c r="L4547" s="117" t="s">
        <v>1921</v>
      </c>
      <c r="M4547" s="109" t="s">
        <v>5414</v>
      </c>
      <c r="N4547" s="116">
        <v>45983</v>
      </c>
      <c r="O4547" s="119">
        <v>0.375</v>
      </c>
      <c r="P4547" s="120" t="s">
        <v>67</v>
      </c>
      <c r="Q4547" s="116">
        <v>45986</v>
      </c>
      <c r="R4547" s="121">
        <v>0.42222222222222222</v>
      </c>
    </row>
    <row r="4548" spans="1:18">
      <c r="A4548" s="117"/>
      <c r="B4548" s="117"/>
      <c r="C4548" s="117"/>
      <c r="D4548" s="117"/>
      <c r="E4548" s="117"/>
      <c r="F4548" s="117"/>
      <c r="G4548" s="118"/>
      <c r="H4548" s="118"/>
      <c r="I4548" s="118"/>
      <c r="J4548" s="118"/>
      <c r="K4548" s="117"/>
      <c r="L4548" s="117"/>
      <c r="M4548" s="109" t="s">
        <v>23111</v>
      </c>
      <c r="N4548" s="116"/>
      <c r="O4548" s="119"/>
      <c r="P4548" s="120"/>
      <c r="Q4548" s="116"/>
      <c r="R4548" s="121"/>
    </row>
    <row r="4549" spans="1:18">
      <c r="A4549" s="108">
        <v>45986.288500000002</v>
      </c>
      <c r="B4549" s="109" t="s">
        <v>23095</v>
      </c>
      <c r="C4549" s="109"/>
      <c r="D4549" s="109">
        <v>739087939</v>
      </c>
      <c r="E4549" s="109" t="s">
        <v>23087</v>
      </c>
      <c r="F4549" s="109" t="s">
        <v>45</v>
      </c>
      <c r="G4549" s="114" t="s">
        <v>23112</v>
      </c>
      <c r="H4549" s="114">
        <v>701546710</v>
      </c>
      <c r="I4549" s="114">
        <v>701546710</v>
      </c>
      <c r="J4549" s="114" t="s">
        <v>23113</v>
      </c>
      <c r="K4549" s="109" t="s">
        <v>36</v>
      </c>
      <c r="L4549" s="109" t="s">
        <v>4790</v>
      </c>
      <c r="M4549" s="109" t="s">
        <v>529</v>
      </c>
      <c r="N4549" s="108">
        <v>45986</v>
      </c>
      <c r="O4549" s="110">
        <v>0.5</v>
      </c>
      <c r="P4549" s="115" t="s">
        <v>67</v>
      </c>
      <c r="Q4549" s="108">
        <v>45986</v>
      </c>
      <c r="R4549" s="113">
        <v>0.42430555555555555</v>
      </c>
    </row>
    <row r="4550" spans="1:18">
      <c r="A4550" s="108">
        <v>45986.291100000002</v>
      </c>
      <c r="B4550" s="109" t="s">
        <v>23108</v>
      </c>
      <c r="C4550" s="109"/>
      <c r="D4550" s="109">
        <v>254753942387</v>
      </c>
      <c r="E4550" s="109" t="s">
        <v>3897</v>
      </c>
      <c r="F4550" s="109" t="s">
        <v>45</v>
      </c>
      <c r="G4550" s="109" t="s">
        <v>23114</v>
      </c>
      <c r="H4550" s="109">
        <v>107610677</v>
      </c>
      <c r="I4550" s="109">
        <v>111889250</v>
      </c>
      <c r="J4550" s="109" t="s">
        <v>23115</v>
      </c>
      <c r="K4550" s="109" t="s">
        <v>36</v>
      </c>
      <c r="L4550" s="109" t="s">
        <v>3971</v>
      </c>
      <c r="M4550" s="109" t="s">
        <v>23116</v>
      </c>
      <c r="N4550" s="108">
        <v>45984</v>
      </c>
      <c r="O4550" s="110">
        <v>0.33333333333333331</v>
      </c>
      <c r="P4550" s="112" t="s">
        <v>45</v>
      </c>
      <c r="Q4550" s="108">
        <v>45986</v>
      </c>
      <c r="R4550" s="113">
        <v>0.42638888888888887</v>
      </c>
    </row>
    <row r="4551" spans="1:18">
      <c r="A4551" s="108">
        <v>45986.291160000001</v>
      </c>
      <c r="B4551" s="109" t="s">
        <v>23095</v>
      </c>
      <c r="C4551" s="109"/>
      <c r="D4551" s="109">
        <v>739087939</v>
      </c>
      <c r="E4551" s="109" t="s">
        <v>23087</v>
      </c>
      <c r="F4551" s="109" t="s">
        <v>45</v>
      </c>
      <c r="G4551" s="109" t="s">
        <v>23117</v>
      </c>
      <c r="H4551" s="114">
        <v>731430501</v>
      </c>
      <c r="I4551" s="114">
        <v>731430501</v>
      </c>
      <c r="J4551" s="114" t="s">
        <v>23118</v>
      </c>
      <c r="K4551" s="109" t="s">
        <v>36</v>
      </c>
      <c r="L4551" s="109" t="s">
        <v>4790</v>
      </c>
      <c r="M4551" s="109" t="s">
        <v>23119</v>
      </c>
      <c r="N4551" s="108">
        <v>45986</v>
      </c>
      <c r="O4551" s="110">
        <v>0.5</v>
      </c>
      <c r="P4551" s="115" t="s">
        <v>67</v>
      </c>
      <c r="Q4551" s="108">
        <v>45986</v>
      </c>
      <c r="R4551" s="113">
        <v>0.4777777777777778</v>
      </c>
    </row>
    <row r="4552" spans="1:18">
      <c r="A4552" s="108">
        <v>45986.293449999997</v>
      </c>
      <c r="B4552" s="109" t="s">
        <v>23095</v>
      </c>
      <c r="C4552" s="109"/>
      <c r="D4552" s="109">
        <v>739087939</v>
      </c>
      <c r="E4552" s="109" t="s">
        <v>23087</v>
      </c>
      <c r="F4552" s="109" t="s">
        <v>45</v>
      </c>
      <c r="G4552" s="109" t="s">
        <v>23120</v>
      </c>
      <c r="H4552" s="109">
        <v>788194696</v>
      </c>
      <c r="I4552" s="109">
        <v>788194696</v>
      </c>
      <c r="J4552" s="109" t="s">
        <v>23121</v>
      </c>
      <c r="K4552" s="109" t="s">
        <v>36</v>
      </c>
      <c r="L4552" s="109" t="s">
        <v>4790</v>
      </c>
      <c r="M4552" s="109" t="s">
        <v>8596</v>
      </c>
      <c r="N4552" s="108">
        <v>45986</v>
      </c>
      <c r="O4552" s="110">
        <v>0.45833333333333331</v>
      </c>
      <c r="P4552" s="111" t="s">
        <v>39</v>
      </c>
      <c r="Q4552" s="108">
        <v>45986</v>
      </c>
      <c r="R4552" s="113">
        <v>0.4291666666666667</v>
      </c>
    </row>
    <row r="4553" spans="1:18">
      <c r="A4553" s="108">
        <v>45986.293980000002</v>
      </c>
      <c r="B4553" s="109" t="s">
        <v>23122</v>
      </c>
      <c r="C4553" s="109"/>
      <c r="D4553" s="109">
        <v>738836823</v>
      </c>
      <c r="E4553" s="109" t="s">
        <v>23087</v>
      </c>
      <c r="F4553" s="109" t="s">
        <v>45</v>
      </c>
      <c r="G4553" s="109" t="s">
        <v>23123</v>
      </c>
      <c r="H4553" s="109">
        <v>795385598</v>
      </c>
      <c r="I4553" s="109">
        <v>795385598</v>
      </c>
      <c r="J4553" s="109" t="s">
        <v>23124</v>
      </c>
      <c r="K4553" s="109" t="s">
        <v>36</v>
      </c>
      <c r="L4553" s="109" t="s">
        <v>4128</v>
      </c>
      <c r="M4553" s="109" t="s">
        <v>4598</v>
      </c>
      <c r="N4553" s="108">
        <v>45986</v>
      </c>
      <c r="O4553" s="110">
        <v>0.41666666666666669</v>
      </c>
      <c r="P4553" s="112" t="s">
        <v>45</v>
      </c>
      <c r="Q4553" s="108">
        <v>45986</v>
      </c>
      <c r="R4553" s="109" t="s">
        <v>23125</v>
      </c>
    </row>
    <row r="4554" spans="1:18">
      <c r="A4554" s="108">
        <v>45986.295870000002</v>
      </c>
      <c r="B4554" s="109" t="s">
        <v>23108</v>
      </c>
      <c r="C4554" s="109"/>
      <c r="D4554" s="109">
        <v>254753942387</v>
      </c>
      <c r="E4554" s="109" t="s">
        <v>3897</v>
      </c>
      <c r="F4554" s="109" t="s">
        <v>45</v>
      </c>
      <c r="G4554" s="109" t="s">
        <v>23126</v>
      </c>
      <c r="H4554" s="109">
        <v>104251874</v>
      </c>
      <c r="I4554" s="109">
        <v>7224251874</v>
      </c>
      <c r="J4554" s="109" t="s">
        <v>23127</v>
      </c>
      <c r="K4554" s="109" t="s">
        <v>36</v>
      </c>
      <c r="L4554" s="109" t="s">
        <v>3910</v>
      </c>
      <c r="M4554" s="109" t="s">
        <v>23128</v>
      </c>
      <c r="N4554" s="108">
        <v>45986</v>
      </c>
      <c r="O4554" s="110">
        <v>0.33333333333333331</v>
      </c>
      <c r="P4554" s="112" t="s">
        <v>45</v>
      </c>
      <c r="Q4554" s="108">
        <v>45986</v>
      </c>
      <c r="R4554" s="109" t="s">
        <v>23129</v>
      </c>
    </row>
    <row r="4555" spans="1:18">
      <c r="A4555" s="108">
        <v>45986.296219999997</v>
      </c>
      <c r="B4555" s="109" t="s">
        <v>23095</v>
      </c>
      <c r="C4555" s="109"/>
      <c r="D4555" s="109">
        <v>739087939</v>
      </c>
      <c r="E4555" s="109" t="s">
        <v>23087</v>
      </c>
      <c r="F4555" s="109" t="s">
        <v>45</v>
      </c>
      <c r="G4555" s="109" t="s">
        <v>23130</v>
      </c>
      <c r="H4555" s="109">
        <v>115504423</v>
      </c>
      <c r="I4555" s="109">
        <v>115504423</v>
      </c>
      <c r="J4555" s="109" t="s">
        <v>23131</v>
      </c>
      <c r="K4555" s="109" t="s">
        <v>36</v>
      </c>
      <c r="L4555" s="109" t="s">
        <v>3966</v>
      </c>
      <c r="M4555" s="109" t="s">
        <v>23132</v>
      </c>
      <c r="N4555" s="108">
        <v>45986</v>
      </c>
      <c r="O4555" s="110">
        <v>0.54166666666666663</v>
      </c>
      <c r="P4555" s="111" t="s">
        <v>39</v>
      </c>
      <c r="Q4555" s="108">
        <v>45986</v>
      </c>
      <c r="R4555" s="109" t="s">
        <v>23133</v>
      </c>
    </row>
    <row r="4556" spans="1:18">
      <c r="A4556" s="108">
        <v>45986.302920000002</v>
      </c>
      <c r="B4556" s="109" t="s">
        <v>10180</v>
      </c>
      <c r="C4556" s="109" t="s">
        <v>852</v>
      </c>
      <c r="D4556" s="109">
        <v>107366710</v>
      </c>
      <c r="E4556" s="109" t="s">
        <v>33</v>
      </c>
      <c r="F4556" s="109" t="s">
        <v>45</v>
      </c>
      <c r="G4556" s="114" t="s">
        <v>903</v>
      </c>
      <c r="H4556" s="114">
        <v>751335351</v>
      </c>
      <c r="I4556" s="114">
        <v>790714898</v>
      </c>
      <c r="J4556" s="114" t="s">
        <v>2872</v>
      </c>
      <c r="K4556" s="109" t="s">
        <v>36</v>
      </c>
      <c r="L4556" s="109" t="s">
        <v>1196</v>
      </c>
      <c r="M4556" s="109" t="s">
        <v>22986</v>
      </c>
      <c r="N4556" s="108">
        <v>45986</v>
      </c>
      <c r="O4556" s="110">
        <v>0.33333333333333331</v>
      </c>
      <c r="P4556" s="112" t="s">
        <v>45</v>
      </c>
      <c r="Q4556" s="108">
        <v>45986</v>
      </c>
      <c r="R4556" s="109" t="s">
        <v>4913</v>
      </c>
    </row>
    <row r="4557" spans="1:18">
      <c r="A4557" s="108">
        <v>45986.30588</v>
      </c>
      <c r="B4557" s="109" t="s">
        <v>23134</v>
      </c>
      <c r="C4557" s="109"/>
      <c r="D4557" s="109">
        <v>25437651964</v>
      </c>
      <c r="E4557" s="109" t="s">
        <v>23087</v>
      </c>
      <c r="F4557" s="109" t="s">
        <v>45</v>
      </c>
      <c r="G4557" s="109" t="s">
        <v>23135</v>
      </c>
      <c r="H4557" s="109">
        <v>254104330358</v>
      </c>
      <c r="I4557" s="109">
        <v>254104330358</v>
      </c>
      <c r="J4557" s="109" t="s">
        <v>23136</v>
      </c>
      <c r="K4557" s="109" t="s">
        <v>36</v>
      </c>
      <c r="L4557" s="109" t="s">
        <v>1921</v>
      </c>
      <c r="M4557" s="109" t="s">
        <v>23137</v>
      </c>
      <c r="N4557" s="108">
        <v>45994</v>
      </c>
      <c r="O4557" s="110">
        <v>0.41666666666666669</v>
      </c>
      <c r="P4557" s="111" t="s">
        <v>39</v>
      </c>
      <c r="Q4557" s="108">
        <v>45986</v>
      </c>
      <c r="R4557" s="109" t="s">
        <v>23138</v>
      </c>
    </row>
    <row r="4558" spans="1:18">
      <c r="A4558" s="108">
        <v>45986.307580000001</v>
      </c>
      <c r="B4558" s="109" t="s">
        <v>23134</v>
      </c>
      <c r="C4558" s="109"/>
      <c r="D4558" s="109">
        <v>254737651964</v>
      </c>
      <c r="E4558" s="109" t="s">
        <v>23087</v>
      </c>
      <c r="F4558" s="109" t="s">
        <v>45</v>
      </c>
      <c r="G4558" s="109" t="s">
        <v>23139</v>
      </c>
      <c r="H4558" s="109">
        <v>254759353399</v>
      </c>
      <c r="I4558" s="109">
        <v>254759353399</v>
      </c>
      <c r="J4558" s="109" t="s">
        <v>23140</v>
      </c>
      <c r="K4558" s="109" t="s">
        <v>36</v>
      </c>
      <c r="L4558" s="109" t="s">
        <v>1921</v>
      </c>
      <c r="M4558" s="109" t="s">
        <v>23141</v>
      </c>
      <c r="N4558" s="108">
        <v>45995</v>
      </c>
      <c r="O4558" s="110">
        <v>0.375</v>
      </c>
      <c r="P4558" s="115" t="s">
        <v>67</v>
      </c>
      <c r="Q4558" s="108">
        <v>45986</v>
      </c>
      <c r="R4558" s="109" t="s">
        <v>23142</v>
      </c>
    </row>
    <row r="4559" spans="1:18">
      <c r="A4559" s="108">
        <v>45986.309269999998</v>
      </c>
      <c r="B4559" s="109" t="s">
        <v>23134</v>
      </c>
      <c r="C4559" s="109"/>
      <c r="D4559" s="109">
        <v>254737651964</v>
      </c>
      <c r="E4559" s="109" t="s">
        <v>23087</v>
      </c>
      <c r="F4559" s="109" t="s">
        <v>3886</v>
      </c>
      <c r="G4559" s="114" t="s">
        <v>2870</v>
      </c>
      <c r="H4559" s="109">
        <v>254739309601</v>
      </c>
      <c r="I4559" s="109">
        <v>254739309601</v>
      </c>
      <c r="J4559" s="109" t="s">
        <v>23143</v>
      </c>
      <c r="K4559" s="109" t="s">
        <v>36</v>
      </c>
      <c r="L4559" s="109" t="s">
        <v>1921</v>
      </c>
      <c r="M4559" s="109" t="s">
        <v>23144</v>
      </c>
      <c r="N4559" s="108">
        <v>46008</v>
      </c>
      <c r="O4559" s="110">
        <v>0.375</v>
      </c>
      <c r="P4559" s="122" t="s">
        <v>3886</v>
      </c>
      <c r="Q4559" s="109"/>
      <c r="R4559" s="109"/>
    </row>
    <row r="4560" spans="1:18">
      <c r="A4560" s="108">
        <v>45986.317600000002</v>
      </c>
      <c r="B4560" s="109" t="s">
        <v>23145</v>
      </c>
      <c r="C4560" s="109"/>
      <c r="D4560" s="109">
        <v>756515016</v>
      </c>
      <c r="E4560" s="109" t="s">
        <v>23087</v>
      </c>
      <c r="F4560" s="109" t="s">
        <v>45</v>
      </c>
      <c r="G4560" s="109" t="s">
        <v>23146</v>
      </c>
      <c r="H4560" s="109"/>
      <c r="I4560" s="109">
        <v>707554255</v>
      </c>
      <c r="J4560" s="114" t="s">
        <v>23147</v>
      </c>
      <c r="K4560" s="109" t="s">
        <v>36</v>
      </c>
      <c r="L4560" s="109" t="s">
        <v>3943</v>
      </c>
      <c r="M4560" s="109" t="s">
        <v>23148</v>
      </c>
      <c r="N4560" s="108">
        <v>45986</v>
      </c>
      <c r="O4560" s="110">
        <v>0.54166666666666663</v>
      </c>
      <c r="P4560" s="112" t="s">
        <v>45</v>
      </c>
      <c r="Q4560" s="108">
        <v>45986</v>
      </c>
      <c r="R4560" s="109" t="s">
        <v>23149</v>
      </c>
    </row>
    <row r="4561" spans="1:18">
      <c r="A4561" s="108">
        <v>45986.318460000002</v>
      </c>
      <c r="B4561" s="109" t="s">
        <v>2014</v>
      </c>
      <c r="C4561" s="109" t="s">
        <v>41</v>
      </c>
      <c r="D4561" s="109">
        <v>781044277</v>
      </c>
      <c r="E4561" s="109" t="s">
        <v>33</v>
      </c>
      <c r="F4561" s="109" t="s">
        <v>45</v>
      </c>
      <c r="G4561" s="109" t="s">
        <v>22987</v>
      </c>
      <c r="H4561" s="109"/>
      <c r="I4561" s="114">
        <v>703140410</v>
      </c>
      <c r="J4561" s="109" t="s">
        <v>22988</v>
      </c>
      <c r="K4561" s="109" t="s">
        <v>36</v>
      </c>
      <c r="L4561" s="109" t="s">
        <v>3916</v>
      </c>
      <c r="M4561" s="109" t="s">
        <v>3428</v>
      </c>
      <c r="N4561" s="108">
        <v>45986</v>
      </c>
      <c r="O4561" s="110">
        <v>0.33333333333333331</v>
      </c>
      <c r="P4561" s="112" t="s">
        <v>45</v>
      </c>
      <c r="Q4561" s="108">
        <v>45986</v>
      </c>
      <c r="R4561" s="109" t="s">
        <v>23150</v>
      </c>
    </row>
    <row r="4562" spans="1:18">
      <c r="A4562" s="116">
        <v>45986.323060000002</v>
      </c>
      <c r="B4562" s="117" t="s">
        <v>23108</v>
      </c>
      <c r="C4562" s="117"/>
      <c r="D4562" s="117">
        <v>254753942387</v>
      </c>
      <c r="E4562" s="117" t="s">
        <v>3897</v>
      </c>
      <c r="F4562" s="117" t="s">
        <v>45</v>
      </c>
      <c r="G4562" s="117" t="s">
        <v>23151</v>
      </c>
      <c r="H4562" s="117">
        <v>105146020</v>
      </c>
      <c r="I4562" s="117">
        <v>797582878</v>
      </c>
      <c r="J4562" s="117" t="s">
        <v>23152</v>
      </c>
      <c r="K4562" s="117" t="s">
        <v>36</v>
      </c>
      <c r="L4562" s="117" t="s">
        <v>3918</v>
      </c>
      <c r="M4562" s="109" t="s">
        <v>23153</v>
      </c>
      <c r="N4562" s="116">
        <v>45986</v>
      </c>
      <c r="O4562" s="119">
        <v>0.33333333333333331</v>
      </c>
      <c r="P4562" s="123" t="s">
        <v>45</v>
      </c>
      <c r="Q4562" s="116">
        <v>45986</v>
      </c>
      <c r="R4562" s="117" t="s">
        <v>23156</v>
      </c>
    </row>
    <row r="4563" spans="1:18">
      <c r="A4563" s="117"/>
      <c r="B4563" s="117"/>
      <c r="C4563" s="117"/>
      <c r="D4563" s="117"/>
      <c r="E4563" s="117"/>
      <c r="F4563" s="117"/>
      <c r="G4563" s="117"/>
      <c r="H4563" s="117"/>
      <c r="I4563" s="117"/>
      <c r="J4563" s="117"/>
      <c r="K4563" s="117"/>
      <c r="L4563" s="117"/>
      <c r="M4563" s="109" t="s">
        <v>23154</v>
      </c>
      <c r="N4563" s="116"/>
      <c r="O4563" s="119"/>
      <c r="P4563" s="123"/>
      <c r="Q4563" s="116"/>
      <c r="R4563" s="117"/>
    </row>
    <row r="4564" spans="1:18">
      <c r="A4564" s="117"/>
      <c r="B4564" s="117"/>
      <c r="C4564" s="117"/>
      <c r="D4564" s="117"/>
      <c r="E4564" s="117"/>
      <c r="F4564" s="117"/>
      <c r="G4564" s="117"/>
      <c r="H4564" s="117"/>
      <c r="I4564" s="117"/>
      <c r="J4564" s="117"/>
      <c r="K4564" s="117"/>
      <c r="L4564" s="117"/>
      <c r="M4564" s="109" t="s">
        <v>23155</v>
      </c>
      <c r="N4564" s="116"/>
      <c r="O4564" s="119"/>
      <c r="P4564" s="123"/>
      <c r="Q4564" s="116"/>
      <c r="R4564" s="117"/>
    </row>
    <row r="4565" spans="1:18">
      <c r="A4565" s="108">
        <v>45986.323210000002</v>
      </c>
      <c r="B4565" s="109" t="s">
        <v>942</v>
      </c>
      <c r="C4565" s="109" t="s">
        <v>41</v>
      </c>
      <c r="D4565" s="109">
        <v>786633575</v>
      </c>
      <c r="E4565" s="109" t="s">
        <v>33</v>
      </c>
      <c r="F4565" s="109" t="s">
        <v>45</v>
      </c>
      <c r="G4565" s="114" t="s">
        <v>19569</v>
      </c>
      <c r="H4565" s="109">
        <v>701474068</v>
      </c>
      <c r="I4565" s="109">
        <v>751199295</v>
      </c>
      <c r="J4565" s="109" t="s">
        <v>22989</v>
      </c>
      <c r="K4565" s="109" t="s">
        <v>36</v>
      </c>
      <c r="L4565" s="109" t="s">
        <v>3959</v>
      </c>
      <c r="M4565" s="109" t="s">
        <v>8297</v>
      </c>
      <c r="N4565" s="108">
        <v>45986</v>
      </c>
      <c r="O4565" s="110">
        <v>0.58333333333333337</v>
      </c>
      <c r="P4565" s="112" t="s">
        <v>45</v>
      </c>
      <c r="Q4565" s="108">
        <v>45986</v>
      </c>
      <c r="R4565" s="109" t="s">
        <v>23157</v>
      </c>
    </row>
    <row r="4566" spans="1:18">
      <c r="A4566" s="108">
        <v>45986.324769999999</v>
      </c>
      <c r="B4566" s="109" t="s">
        <v>4669</v>
      </c>
      <c r="C4566" s="109" t="s">
        <v>41</v>
      </c>
      <c r="D4566" s="109">
        <v>762927300</v>
      </c>
      <c r="E4566" s="109" t="s">
        <v>33</v>
      </c>
      <c r="F4566" s="109" t="s">
        <v>45</v>
      </c>
      <c r="G4566" s="109" t="s">
        <v>22990</v>
      </c>
      <c r="H4566" s="114">
        <v>755817803</v>
      </c>
      <c r="I4566" s="114">
        <v>743146560</v>
      </c>
      <c r="J4566" s="114" t="s">
        <v>22985</v>
      </c>
      <c r="K4566" s="109" t="s">
        <v>36</v>
      </c>
      <c r="L4566" s="109" t="s">
        <v>3926</v>
      </c>
      <c r="M4566" s="109" t="s">
        <v>22984</v>
      </c>
      <c r="N4566" s="108">
        <v>45987</v>
      </c>
      <c r="O4566" s="110">
        <v>0.625</v>
      </c>
      <c r="P4566" s="112" t="s">
        <v>45</v>
      </c>
      <c r="Q4566" s="108">
        <v>45986</v>
      </c>
      <c r="R4566" s="109" t="s">
        <v>23158</v>
      </c>
    </row>
    <row r="4567" spans="1:18">
      <c r="A4567" s="108">
        <v>45986.326399999998</v>
      </c>
      <c r="B4567" s="109" t="s">
        <v>4669</v>
      </c>
      <c r="C4567" s="109" t="s">
        <v>41</v>
      </c>
      <c r="D4567" s="109">
        <v>762927300</v>
      </c>
      <c r="E4567" s="109" t="s">
        <v>33</v>
      </c>
      <c r="F4567" s="109" t="s">
        <v>45</v>
      </c>
      <c r="G4567" s="109" t="s">
        <v>22991</v>
      </c>
      <c r="H4567" s="114">
        <v>755817803</v>
      </c>
      <c r="I4567" s="114">
        <v>743146560</v>
      </c>
      <c r="J4567" s="114" t="s">
        <v>22985</v>
      </c>
      <c r="K4567" s="109" t="s">
        <v>36</v>
      </c>
      <c r="L4567" s="109" t="s">
        <v>3926</v>
      </c>
      <c r="M4567" s="109" t="s">
        <v>22984</v>
      </c>
      <c r="N4567" s="108">
        <v>45987</v>
      </c>
      <c r="O4567" s="110">
        <v>0.625</v>
      </c>
      <c r="P4567" s="115" t="s">
        <v>67</v>
      </c>
      <c r="Q4567" s="108">
        <v>45986</v>
      </c>
      <c r="R4567" s="109" t="s">
        <v>16538</v>
      </c>
    </row>
    <row r="4568" spans="1:18">
      <c r="A4568" s="108">
        <v>45986.328220000003</v>
      </c>
      <c r="B4568" s="109" t="s">
        <v>1019</v>
      </c>
      <c r="C4568" s="109" t="s">
        <v>41</v>
      </c>
      <c r="D4568" s="109">
        <v>738237386</v>
      </c>
      <c r="E4568" s="109" t="s">
        <v>33</v>
      </c>
      <c r="F4568" s="109" t="s">
        <v>45</v>
      </c>
      <c r="G4568" s="114" t="s">
        <v>22992</v>
      </c>
      <c r="H4568" s="114">
        <v>103326359</v>
      </c>
      <c r="I4568" s="114">
        <v>759994435</v>
      </c>
      <c r="J4568" s="114" t="s">
        <v>18104</v>
      </c>
      <c r="K4568" s="109" t="s">
        <v>36</v>
      </c>
      <c r="L4568" s="109" t="s">
        <v>3975</v>
      </c>
      <c r="M4568" s="109" t="s">
        <v>4337</v>
      </c>
      <c r="N4568" s="108">
        <v>45987</v>
      </c>
      <c r="O4568" s="110">
        <v>0.41666666666666669</v>
      </c>
      <c r="P4568" s="112" t="s">
        <v>45</v>
      </c>
      <c r="Q4568" s="108">
        <v>45986</v>
      </c>
      <c r="R4568" s="109" t="s">
        <v>23159</v>
      </c>
    </row>
    <row r="4569" spans="1:18">
      <c r="A4569" s="108">
        <v>45986.329270000002</v>
      </c>
      <c r="B4569" s="109" t="s">
        <v>23160</v>
      </c>
      <c r="C4569" s="109"/>
      <c r="D4569" s="109">
        <v>756575087</v>
      </c>
      <c r="E4569" s="109" t="s">
        <v>23087</v>
      </c>
      <c r="F4569" s="109" t="s">
        <v>45</v>
      </c>
      <c r="G4569" s="109" t="s">
        <v>23161</v>
      </c>
      <c r="H4569" s="109">
        <v>736594481</v>
      </c>
      <c r="I4569" s="109">
        <v>736594481</v>
      </c>
      <c r="J4569" s="109" t="s">
        <v>23162</v>
      </c>
      <c r="K4569" s="109" t="s">
        <v>36</v>
      </c>
      <c r="L4569" s="109" t="s">
        <v>3926</v>
      </c>
      <c r="M4569" s="109" t="s">
        <v>23163</v>
      </c>
      <c r="N4569" s="108">
        <v>45989</v>
      </c>
      <c r="O4569" s="110">
        <v>0.66666666666666663</v>
      </c>
      <c r="P4569" s="112" t="s">
        <v>45</v>
      </c>
      <c r="Q4569" s="108">
        <v>45986</v>
      </c>
      <c r="R4569" s="109" t="s">
        <v>23164</v>
      </c>
    </row>
    <row r="4570" spans="1:18">
      <c r="A4570" s="108">
        <v>45986.329700000002</v>
      </c>
      <c r="B4570" s="109" t="s">
        <v>23165</v>
      </c>
      <c r="C4570" s="109"/>
      <c r="D4570" s="109">
        <v>761483684</v>
      </c>
      <c r="E4570" s="109" t="s">
        <v>23087</v>
      </c>
      <c r="F4570" s="109" t="s">
        <v>45</v>
      </c>
      <c r="G4570" s="114" t="s">
        <v>23166</v>
      </c>
      <c r="H4570" s="114">
        <v>254106799897</v>
      </c>
      <c r="I4570" s="109">
        <v>254746951715</v>
      </c>
      <c r="J4570" s="114" t="s">
        <v>18633</v>
      </c>
      <c r="K4570" s="109" t="s">
        <v>36</v>
      </c>
      <c r="L4570" s="109" t="s">
        <v>3976</v>
      </c>
      <c r="M4570" s="109" t="s">
        <v>23167</v>
      </c>
      <c r="N4570" s="108">
        <v>45987</v>
      </c>
      <c r="O4570" s="110">
        <v>0.45833333333333331</v>
      </c>
      <c r="P4570" s="112" t="s">
        <v>45</v>
      </c>
      <c r="Q4570" s="108">
        <v>45986</v>
      </c>
      <c r="R4570" s="109" t="s">
        <v>12142</v>
      </c>
    </row>
    <row r="4571" spans="1:18">
      <c r="A4571" s="108">
        <v>45986.333559999999</v>
      </c>
      <c r="B4571" s="109" t="s">
        <v>23168</v>
      </c>
      <c r="C4571" s="109"/>
      <c r="D4571" s="109">
        <v>789419627</v>
      </c>
      <c r="E4571" s="109" t="s">
        <v>3897</v>
      </c>
      <c r="F4571" s="109" t="s">
        <v>45</v>
      </c>
      <c r="G4571" s="109" t="s">
        <v>23169</v>
      </c>
      <c r="H4571" s="109">
        <v>751673198</v>
      </c>
      <c r="I4571" s="109">
        <v>768482090</v>
      </c>
      <c r="J4571" s="109" t="s">
        <v>23170</v>
      </c>
      <c r="K4571" s="109" t="s">
        <v>36</v>
      </c>
      <c r="L4571" s="109" t="s">
        <v>3911</v>
      </c>
      <c r="M4571" s="109" t="s">
        <v>11773</v>
      </c>
      <c r="N4571" s="108">
        <v>45992</v>
      </c>
      <c r="O4571" s="110">
        <v>0.33333333333333331</v>
      </c>
      <c r="P4571" s="111" t="s">
        <v>39</v>
      </c>
      <c r="Q4571" s="108">
        <v>45986</v>
      </c>
      <c r="R4571" s="109" t="s">
        <v>23171</v>
      </c>
    </row>
    <row r="4572" spans="1:18">
      <c r="A4572" s="108">
        <v>45986.333870000002</v>
      </c>
      <c r="B4572" s="109" t="s">
        <v>867</v>
      </c>
      <c r="C4572" s="109" t="s">
        <v>41</v>
      </c>
      <c r="D4572" s="109">
        <v>738237386</v>
      </c>
      <c r="E4572" s="109" t="s">
        <v>33</v>
      </c>
      <c r="F4572" s="109" t="s">
        <v>45</v>
      </c>
      <c r="G4572" s="109" t="s">
        <v>22993</v>
      </c>
      <c r="H4572" s="109">
        <v>106550657</v>
      </c>
      <c r="I4572" s="109">
        <v>106550657</v>
      </c>
      <c r="J4572" s="109" t="s">
        <v>22994</v>
      </c>
      <c r="K4572" s="109" t="s">
        <v>36</v>
      </c>
      <c r="L4572" s="109" t="s">
        <v>3907</v>
      </c>
      <c r="M4572" s="109" t="s">
        <v>2864</v>
      </c>
      <c r="N4572" s="108">
        <v>45987</v>
      </c>
      <c r="O4572" s="110">
        <v>0.41666666666666669</v>
      </c>
      <c r="P4572" s="112" t="s">
        <v>45</v>
      </c>
      <c r="Q4572" s="108">
        <v>45986</v>
      </c>
      <c r="R4572" s="109" t="s">
        <v>19112</v>
      </c>
    </row>
    <row r="4573" spans="1:18">
      <c r="A4573" s="108">
        <v>45986.33468</v>
      </c>
      <c r="B4573" s="109" t="s">
        <v>23172</v>
      </c>
      <c r="C4573" s="109"/>
      <c r="D4573" s="109">
        <v>733973143</v>
      </c>
      <c r="E4573" s="109" t="s">
        <v>23087</v>
      </c>
      <c r="F4573" s="109" t="s">
        <v>3886</v>
      </c>
      <c r="G4573" s="114" t="s">
        <v>23173</v>
      </c>
      <c r="H4573" s="114">
        <v>721326653</v>
      </c>
      <c r="I4573" s="114">
        <v>721326653</v>
      </c>
      <c r="J4573" s="114" t="s">
        <v>23174</v>
      </c>
      <c r="K4573" s="109" t="s">
        <v>36</v>
      </c>
      <c r="L4573" s="109" t="s">
        <v>3909</v>
      </c>
      <c r="M4573" s="109" t="s">
        <v>23175</v>
      </c>
      <c r="N4573" s="108">
        <v>46023</v>
      </c>
      <c r="O4573" s="110">
        <v>0.45833333333333331</v>
      </c>
      <c r="P4573" s="122" t="s">
        <v>3886</v>
      </c>
      <c r="Q4573" s="109"/>
      <c r="R4573" s="109"/>
    </row>
    <row r="4574" spans="1:18">
      <c r="A4574" s="108">
        <v>45986.335709999999</v>
      </c>
      <c r="B4574" s="109" t="s">
        <v>23176</v>
      </c>
      <c r="C4574" s="109"/>
      <c r="D4574" s="109">
        <v>738657604</v>
      </c>
      <c r="E4574" s="109" t="s">
        <v>23087</v>
      </c>
      <c r="F4574" s="109" t="s">
        <v>45</v>
      </c>
      <c r="G4574" s="109" t="s">
        <v>23177</v>
      </c>
      <c r="H4574" s="109">
        <v>723157990</v>
      </c>
      <c r="I4574" s="109">
        <v>823157990</v>
      </c>
      <c r="J4574" s="109" t="s">
        <v>23178</v>
      </c>
      <c r="K4574" s="109" t="s">
        <v>36</v>
      </c>
      <c r="L4574" s="109" t="s">
        <v>1196</v>
      </c>
      <c r="M4574" s="109" t="s">
        <v>23179</v>
      </c>
      <c r="N4574" s="108">
        <v>45987</v>
      </c>
      <c r="O4574" s="110">
        <v>0.45833333333333331</v>
      </c>
      <c r="P4574" s="112" t="s">
        <v>45</v>
      </c>
      <c r="Q4574" s="108">
        <v>45986</v>
      </c>
      <c r="R4574" s="109" t="s">
        <v>23180</v>
      </c>
    </row>
    <row r="4575" spans="1:18">
      <c r="A4575" s="108">
        <v>45986.337650000001</v>
      </c>
      <c r="B4575" s="109" t="s">
        <v>23176</v>
      </c>
      <c r="C4575" s="109"/>
      <c r="D4575" s="109">
        <v>738657604</v>
      </c>
      <c r="E4575" s="109" t="s">
        <v>23087</v>
      </c>
      <c r="F4575" s="109" t="s">
        <v>45</v>
      </c>
      <c r="G4575" s="109" t="s">
        <v>23181</v>
      </c>
      <c r="H4575" s="109">
        <v>736817889</v>
      </c>
      <c r="I4575" s="109">
        <v>768089003</v>
      </c>
      <c r="J4575" s="109" t="s">
        <v>23182</v>
      </c>
      <c r="K4575" s="109" t="s">
        <v>36</v>
      </c>
      <c r="L4575" s="109" t="s">
        <v>3909</v>
      </c>
      <c r="M4575" s="109" t="s">
        <v>23183</v>
      </c>
      <c r="N4575" s="108">
        <v>45988</v>
      </c>
      <c r="O4575" s="110">
        <v>0.41666666666666669</v>
      </c>
      <c r="P4575" s="111" t="s">
        <v>39</v>
      </c>
      <c r="Q4575" s="108">
        <v>45986</v>
      </c>
      <c r="R4575" s="109" t="s">
        <v>23184</v>
      </c>
    </row>
    <row r="4576" spans="1:18">
      <c r="A4576" s="108">
        <v>45986.33887</v>
      </c>
      <c r="B4576" s="109" t="s">
        <v>23185</v>
      </c>
      <c r="C4576" s="109"/>
      <c r="D4576" s="109">
        <v>754550577</v>
      </c>
      <c r="E4576" s="109" t="s">
        <v>23087</v>
      </c>
      <c r="F4576" s="109" t="s">
        <v>45</v>
      </c>
      <c r="G4576" s="109" t="s">
        <v>23186</v>
      </c>
      <c r="H4576" s="109">
        <v>769495666</v>
      </c>
      <c r="I4576" s="114">
        <v>769495666</v>
      </c>
      <c r="J4576" s="109" t="s">
        <v>23187</v>
      </c>
      <c r="K4576" s="109" t="s">
        <v>36</v>
      </c>
      <c r="L4576" s="109" t="s">
        <v>3910</v>
      </c>
      <c r="M4576" s="109" t="s">
        <v>23188</v>
      </c>
      <c r="N4576" s="108">
        <v>45986</v>
      </c>
      <c r="O4576" s="110">
        <v>0.58333333333333337</v>
      </c>
      <c r="P4576" s="112" t="s">
        <v>45</v>
      </c>
      <c r="Q4576" s="108">
        <v>45986</v>
      </c>
      <c r="R4576" s="109" t="s">
        <v>12295</v>
      </c>
    </row>
    <row r="4577" spans="1:18">
      <c r="A4577" s="108">
        <v>45986.340089999998</v>
      </c>
      <c r="B4577" s="109" t="s">
        <v>4669</v>
      </c>
      <c r="C4577" s="109" t="s">
        <v>41</v>
      </c>
      <c r="D4577" s="109">
        <v>762927300</v>
      </c>
      <c r="E4577" s="109" t="s">
        <v>33</v>
      </c>
      <c r="F4577" s="109" t="s">
        <v>45</v>
      </c>
      <c r="G4577" s="109" t="s">
        <v>22995</v>
      </c>
      <c r="H4577" s="114">
        <v>759525759</v>
      </c>
      <c r="I4577" s="114">
        <v>759525759</v>
      </c>
      <c r="J4577" s="114" t="s">
        <v>22981</v>
      </c>
      <c r="K4577" s="109" t="s">
        <v>36</v>
      </c>
      <c r="L4577" s="109" t="s">
        <v>3926</v>
      </c>
      <c r="M4577" s="109" t="s">
        <v>22982</v>
      </c>
      <c r="N4577" s="108">
        <v>45987</v>
      </c>
      <c r="O4577" s="110">
        <v>0.625</v>
      </c>
      <c r="P4577" s="112" t="s">
        <v>45</v>
      </c>
      <c r="Q4577" s="108">
        <v>45986</v>
      </c>
      <c r="R4577" s="109" t="s">
        <v>23189</v>
      </c>
    </row>
    <row r="4578" spans="1:18">
      <c r="A4578" s="108">
        <v>45986.341229999998</v>
      </c>
      <c r="B4578" s="109" t="s">
        <v>4669</v>
      </c>
      <c r="C4578" s="109" t="s">
        <v>41</v>
      </c>
      <c r="D4578" s="109">
        <v>762927300</v>
      </c>
      <c r="E4578" s="109" t="s">
        <v>33</v>
      </c>
      <c r="F4578" s="109" t="s">
        <v>45</v>
      </c>
      <c r="G4578" s="109" t="s">
        <v>22996</v>
      </c>
      <c r="H4578" s="114">
        <v>759525759</v>
      </c>
      <c r="I4578" s="114">
        <v>759525759</v>
      </c>
      <c r="J4578" s="114" t="s">
        <v>22981</v>
      </c>
      <c r="K4578" s="109" t="s">
        <v>36</v>
      </c>
      <c r="L4578" s="109" t="s">
        <v>3926</v>
      </c>
      <c r="M4578" s="109" t="s">
        <v>22982</v>
      </c>
      <c r="N4578" s="108">
        <v>45987</v>
      </c>
      <c r="O4578" s="110">
        <v>0.625</v>
      </c>
      <c r="P4578" s="112" t="s">
        <v>45</v>
      </c>
      <c r="Q4578" s="108">
        <v>45986</v>
      </c>
      <c r="R4578" s="109" t="s">
        <v>16594</v>
      </c>
    </row>
    <row r="4579" spans="1:18">
      <c r="A4579" s="108">
        <v>45986.342120000001</v>
      </c>
      <c r="B4579" s="109" t="s">
        <v>3923</v>
      </c>
      <c r="C4579" s="109" t="s">
        <v>41</v>
      </c>
      <c r="D4579" s="109">
        <v>102497828</v>
      </c>
      <c r="E4579" s="109" t="s">
        <v>33</v>
      </c>
      <c r="F4579" s="109" t="s">
        <v>45</v>
      </c>
      <c r="G4579" s="109" t="s">
        <v>22997</v>
      </c>
      <c r="H4579" s="109">
        <v>736768263</v>
      </c>
      <c r="I4579" s="109">
        <v>736768263</v>
      </c>
      <c r="J4579" s="109" t="s">
        <v>22998</v>
      </c>
      <c r="K4579" s="109" t="s">
        <v>36</v>
      </c>
      <c r="L4579" s="109" t="s">
        <v>3907</v>
      </c>
      <c r="M4579" s="109" t="s">
        <v>22999</v>
      </c>
      <c r="N4579" s="108">
        <v>45987</v>
      </c>
      <c r="O4579" s="110">
        <v>0.58333333333333337</v>
      </c>
      <c r="P4579" s="112" t="s">
        <v>45</v>
      </c>
      <c r="Q4579" s="108">
        <v>45986</v>
      </c>
      <c r="R4579" s="109" t="s">
        <v>12271</v>
      </c>
    </row>
    <row r="4580" spans="1:18">
      <c r="A4580" s="108">
        <v>45986.346369999999</v>
      </c>
      <c r="B4580" s="109" t="s">
        <v>23190</v>
      </c>
      <c r="C4580" s="109"/>
      <c r="D4580" s="109">
        <v>732548783</v>
      </c>
      <c r="E4580" s="109" t="s">
        <v>23087</v>
      </c>
      <c r="F4580" s="109" t="s">
        <v>45</v>
      </c>
      <c r="G4580" s="109" t="s">
        <v>23191</v>
      </c>
      <c r="H4580" s="109">
        <v>703640807</v>
      </c>
      <c r="I4580" s="109">
        <v>721410757</v>
      </c>
      <c r="J4580" s="109" t="s">
        <v>23192</v>
      </c>
      <c r="K4580" s="109" t="s">
        <v>36</v>
      </c>
      <c r="L4580" s="109" t="s">
        <v>1196</v>
      </c>
      <c r="M4580" s="109" t="s">
        <v>23193</v>
      </c>
      <c r="N4580" s="108">
        <v>45987</v>
      </c>
      <c r="O4580" s="110">
        <v>0.54166666666666663</v>
      </c>
      <c r="P4580" s="112" t="s">
        <v>45</v>
      </c>
      <c r="Q4580" s="108">
        <v>45986</v>
      </c>
      <c r="R4580" s="109" t="s">
        <v>22307</v>
      </c>
    </row>
    <row r="4581" spans="1:18">
      <c r="A4581" s="108">
        <v>45986.349049999997</v>
      </c>
      <c r="B4581" s="109" t="s">
        <v>23194</v>
      </c>
      <c r="C4581" s="109"/>
      <c r="D4581" s="109">
        <v>782719800</v>
      </c>
      <c r="E4581" s="109" t="s">
        <v>23087</v>
      </c>
      <c r="F4581" s="109" t="s">
        <v>45</v>
      </c>
      <c r="G4581" s="109" t="s">
        <v>23195</v>
      </c>
      <c r="H4581" s="109">
        <v>733643463</v>
      </c>
      <c r="I4581" s="109">
        <v>728382260</v>
      </c>
      <c r="J4581" s="109" t="s">
        <v>23196</v>
      </c>
      <c r="K4581" s="109" t="s">
        <v>36</v>
      </c>
      <c r="L4581" s="109" t="s">
        <v>3945</v>
      </c>
      <c r="M4581" s="109" t="s">
        <v>23197</v>
      </c>
      <c r="N4581" s="108">
        <v>45986</v>
      </c>
      <c r="O4581" s="110">
        <v>0.375</v>
      </c>
      <c r="P4581" s="124"/>
      <c r="Q4581" s="109"/>
      <c r="R4581" s="109"/>
    </row>
    <row r="4582" spans="1:18">
      <c r="A4582" s="108">
        <v>45986.349699999999</v>
      </c>
      <c r="B4582" s="109" t="s">
        <v>23198</v>
      </c>
      <c r="C4582" s="109"/>
      <c r="D4582" s="109">
        <v>734011219</v>
      </c>
      <c r="E4582" s="109" t="s">
        <v>23087</v>
      </c>
      <c r="F4582" s="109" t="s">
        <v>45</v>
      </c>
      <c r="G4582" s="109" t="s">
        <v>23199</v>
      </c>
      <c r="H4582" s="109">
        <v>748448952</v>
      </c>
      <c r="I4582" s="109">
        <v>748448952</v>
      </c>
      <c r="J4582" s="109" t="s">
        <v>23200</v>
      </c>
      <c r="K4582" s="109" t="s">
        <v>36</v>
      </c>
      <c r="L4582" s="109" t="s">
        <v>3896</v>
      </c>
      <c r="M4582" s="109" t="s">
        <v>23201</v>
      </c>
      <c r="N4582" s="108">
        <v>45986</v>
      </c>
      <c r="O4582" s="110">
        <v>0.45833333333333331</v>
      </c>
      <c r="P4582" s="124"/>
      <c r="Q4582" s="109"/>
      <c r="R4582" s="109"/>
    </row>
    <row r="4583" spans="1:18">
      <c r="A4583" s="108">
        <v>45986.351439999999</v>
      </c>
      <c r="B4583" s="109" t="s">
        <v>23194</v>
      </c>
      <c r="C4583" s="109"/>
      <c r="D4583" s="109">
        <v>782719800</v>
      </c>
      <c r="E4583" s="109" t="s">
        <v>23087</v>
      </c>
      <c r="F4583" s="109" t="s">
        <v>45</v>
      </c>
      <c r="G4583" s="109" t="s">
        <v>23202</v>
      </c>
      <c r="H4583" s="109"/>
      <c r="I4583" s="109">
        <v>728708561</v>
      </c>
      <c r="J4583" s="109" t="s">
        <v>23203</v>
      </c>
      <c r="K4583" s="109" t="s">
        <v>36</v>
      </c>
      <c r="L4583" s="109" t="s">
        <v>3959</v>
      </c>
      <c r="M4583" s="109" t="s">
        <v>23204</v>
      </c>
      <c r="N4583" s="108">
        <v>45986</v>
      </c>
      <c r="O4583" s="110">
        <v>0.33333333333333331</v>
      </c>
      <c r="P4583" s="124"/>
      <c r="Q4583" s="109"/>
      <c r="R4583" s="109"/>
    </row>
    <row r="4584" spans="1:18">
      <c r="A4584" s="108">
        <v>45986.351470000001</v>
      </c>
      <c r="B4584" s="109" t="s">
        <v>23205</v>
      </c>
      <c r="C4584" s="109" t="s">
        <v>41</v>
      </c>
      <c r="D4584" s="109">
        <v>750127440</v>
      </c>
      <c r="E4584" s="109" t="s">
        <v>33</v>
      </c>
      <c r="F4584" s="109" t="s">
        <v>3886</v>
      </c>
      <c r="G4584" s="109" t="s">
        <v>23206</v>
      </c>
      <c r="H4584" s="109">
        <v>101484986</v>
      </c>
      <c r="I4584" s="109">
        <v>101484986</v>
      </c>
      <c r="J4584" s="109" t="s">
        <v>23207</v>
      </c>
      <c r="K4584" s="109" t="s">
        <v>36</v>
      </c>
      <c r="L4584" s="109" t="s">
        <v>3936</v>
      </c>
      <c r="M4584" s="109" t="s">
        <v>23208</v>
      </c>
      <c r="N4584" s="108">
        <v>45992</v>
      </c>
      <c r="O4584" s="110">
        <v>0.45833333333333331</v>
      </c>
      <c r="P4584" s="124"/>
      <c r="Q4584" s="109"/>
      <c r="R4584" s="109"/>
    </row>
    <row r="4585" spans="1:18">
      <c r="A4585" s="108">
        <v>45986.353730000003</v>
      </c>
      <c r="B4585" s="109" t="s">
        <v>2122</v>
      </c>
      <c r="C4585" s="109" t="s">
        <v>41</v>
      </c>
      <c r="D4585" s="109">
        <v>789015505</v>
      </c>
      <c r="E4585" s="109" t="s">
        <v>33</v>
      </c>
      <c r="F4585" s="109" t="s">
        <v>45</v>
      </c>
      <c r="G4585" s="109" t="s">
        <v>23209</v>
      </c>
      <c r="H4585" s="109"/>
      <c r="I4585" s="109">
        <v>715578015</v>
      </c>
      <c r="J4585" s="109" t="s">
        <v>23210</v>
      </c>
      <c r="K4585" s="109" t="s">
        <v>36</v>
      </c>
      <c r="L4585" s="109" t="s">
        <v>3896</v>
      </c>
      <c r="M4585" s="109" t="s">
        <v>2078</v>
      </c>
      <c r="N4585" s="108">
        <v>45986</v>
      </c>
      <c r="O4585" s="110">
        <v>0.45833333333333331</v>
      </c>
      <c r="P4585" s="124"/>
      <c r="Q4585" s="109"/>
      <c r="R4585" s="109"/>
    </row>
    <row r="4586" spans="1:18">
      <c r="A4586" s="108">
        <v>45986.358690000001</v>
      </c>
      <c r="B4586" s="109" t="s">
        <v>69</v>
      </c>
      <c r="C4586" s="109" t="s">
        <v>70</v>
      </c>
      <c r="D4586" s="109">
        <v>755877260</v>
      </c>
      <c r="E4586" s="109" t="s">
        <v>33</v>
      </c>
      <c r="F4586" s="109" t="s">
        <v>45</v>
      </c>
      <c r="G4586" s="109" t="s">
        <v>23211</v>
      </c>
      <c r="H4586" s="109">
        <v>254117104199</v>
      </c>
      <c r="I4586" s="109">
        <v>254117104199</v>
      </c>
      <c r="J4586" s="109" t="s">
        <v>23212</v>
      </c>
      <c r="K4586" s="109" t="s">
        <v>36</v>
      </c>
      <c r="L4586" s="109" t="s">
        <v>3959</v>
      </c>
      <c r="M4586" s="109" t="s">
        <v>74</v>
      </c>
      <c r="N4586" s="108">
        <v>45986</v>
      </c>
      <c r="O4586" s="110">
        <v>0.375</v>
      </c>
      <c r="P4586" s="124"/>
      <c r="Q4586" s="109"/>
      <c r="R4586" s="109"/>
    </row>
    <row r="4587" spans="1:18">
      <c r="A4587" s="108">
        <v>45986.36047</v>
      </c>
      <c r="B4587" s="109" t="s">
        <v>47</v>
      </c>
      <c r="C4587" s="109" t="s">
        <v>41</v>
      </c>
      <c r="D4587" s="109">
        <v>735633807</v>
      </c>
      <c r="E4587" s="109" t="s">
        <v>33</v>
      </c>
      <c r="F4587" s="109" t="s">
        <v>45</v>
      </c>
      <c r="G4587" s="109" t="s">
        <v>23213</v>
      </c>
      <c r="H4587" s="109">
        <v>734169925</v>
      </c>
      <c r="I4587" s="109">
        <v>734169925</v>
      </c>
      <c r="J4587" s="109" t="s">
        <v>23214</v>
      </c>
      <c r="K4587" s="109" t="s">
        <v>36</v>
      </c>
      <c r="L4587" s="109" t="s">
        <v>1196</v>
      </c>
      <c r="M4587" s="109" t="s">
        <v>23215</v>
      </c>
      <c r="N4587" s="108">
        <v>45986</v>
      </c>
      <c r="O4587" s="110">
        <v>0.375</v>
      </c>
      <c r="P4587" s="124"/>
      <c r="Q4587" s="109"/>
      <c r="R4587" s="109"/>
    </row>
    <row r="4588" spans="1:18">
      <c r="A4588" s="108">
        <v>45986.360970000002</v>
      </c>
      <c r="B4588" s="109" t="s">
        <v>23216</v>
      </c>
      <c r="C4588" s="109"/>
      <c r="D4588" s="109">
        <v>750689040</v>
      </c>
      <c r="E4588" s="109" t="s">
        <v>23087</v>
      </c>
      <c r="F4588" s="109" t="s">
        <v>45</v>
      </c>
      <c r="G4588" s="114" t="s">
        <v>23217</v>
      </c>
      <c r="H4588" s="114">
        <v>788733744</v>
      </c>
      <c r="I4588" s="109">
        <v>788733744</v>
      </c>
      <c r="J4588" s="114" t="s">
        <v>23218</v>
      </c>
      <c r="K4588" s="109" t="s">
        <v>81</v>
      </c>
      <c r="L4588" s="109" t="s">
        <v>1911</v>
      </c>
      <c r="M4588" s="109" t="s">
        <v>23219</v>
      </c>
      <c r="N4588" s="108">
        <v>45986</v>
      </c>
      <c r="O4588" s="110">
        <v>0.375</v>
      </c>
      <c r="P4588" s="124"/>
      <c r="Q4588" s="109"/>
      <c r="R4588" s="109"/>
    </row>
    <row r="4589" spans="1:18">
      <c r="A4589" s="108">
        <v>45986.362070000003</v>
      </c>
      <c r="B4589" s="109" t="s">
        <v>23220</v>
      </c>
      <c r="C4589" s="109"/>
      <c r="D4589" s="109">
        <v>254102595814</v>
      </c>
      <c r="E4589" s="109" t="s">
        <v>23087</v>
      </c>
      <c r="F4589" s="109" t="s">
        <v>45</v>
      </c>
      <c r="G4589" s="109" t="s">
        <v>23221</v>
      </c>
      <c r="H4589" s="109"/>
      <c r="I4589" s="109">
        <v>254717674793</v>
      </c>
      <c r="J4589" s="109" t="s">
        <v>23222</v>
      </c>
      <c r="K4589" s="109" t="s">
        <v>36</v>
      </c>
      <c r="L4589" s="109" t="s">
        <v>3976</v>
      </c>
      <c r="M4589" s="109" t="s">
        <v>23223</v>
      </c>
      <c r="N4589" s="108">
        <v>45986</v>
      </c>
      <c r="O4589" s="110">
        <v>0.75</v>
      </c>
      <c r="P4589" s="124"/>
      <c r="Q4589" s="109"/>
      <c r="R4589" s="109"/>
    </row>
    <row r="4590" spans="1:18">
      <c r="A4590" s="108">
        <v>45986.362529999999</v>
      </c>
      <c r="B4590" s="109" t="s">
        <v>47</v>
      </c>
      <c r="C4590" s="109" t="s">
        <v>41</v>
      </c>
      <c r="D4590" s="109">
        <v>735633807</v>
      </c>
      <c r="E4590" s="109" t="s">
        <v>33</v>
      </c>
      <c r="F4590" s="109" t="s">
        <v>45</v>
      </c>
      <c r="G4590" s="109" t="s">
        <v>23224</v>
      </c>
      <c r="H4590" s="109">
        <v>720620017</v>
      </c>
      <c r="I4590" s="109">
        <v>720620017</v>
      </c>
      <c r="J4590" s="109" t="s">
        <v>23225</v>
      </c>
      <c r="K4590" s="109" t="s">
        <v>36</v>
      </c>
      <c r="L4590" s="109" t="s">
        <v>1196</v>
      </c>
      <c r="M4590" s="109" t="s">
        <v>23226</v>
      </c>
      <c r="N4590" s="108">
        <v>45986</v>
      </c>
      <c r="O4590" s="110">
        <v>0.375</v>
      </c>
      <c r="P4590" s="109"/>
      <c r="Q4590" s="109"/>
      <c r="R4590" s="109"/>
    </row>
    <row r="4591" spans="1:18">
      <c r="A4591" s="108">
        <v>45986.36436</v>
      </c>
      <c r="B4591" s="109" t="s">
        <v>23227</v>
      </c>
      <c r="C4591" s="109"/>
      <c r="D4591" s="109">
        <v>754550577</v>
      </c>
      <c r="E4591" s="109" t="s">
        <v>23087</v>
      </c>
      <c r="F4591" s="109" t="s">
        <v>45</v>
      </c>
      <c r="G4591" s="109" t="s">
        <v>23228</v>
      </c>
      <c r="H4591" s="114">
        <v>799519292</v>
      </c>
      <c r="I4591" s="114">
        <v>799519292</v>
      </c>
      <c r="J4591" s="109" t="s">
        <v>23229</v>
      </c>
      <c r="K4591" s="109" t="s">
        <v>36</v>
      </c>
      <c r="L4591" s="109" t="s">
        <v>3910</v>
      </c>
      <c r="M4591" s="109" t="s">
        <v>4955</v>
      </c>
      <c r="N4591" s="108">
        <v>45987</v>
      </c>
      <c r="O4591" s="110">
        <v>0.54166666666666663</v>
      </c>
      <c r="P4591" s="109"/>
      <c r="Q4591" s="109"/>
      <c r="R4591" s="109"/>
    </row>
    <row r="4592" spans="1:18">
      <c r="A4592" s="108">
        <v>45986.364800000003</v>
      </c>
      <c r="B4592" s="109" t="s">
        <v>47</v>
      </c>
      <c r="C4592" s="109" t="s">
        <v>41</v>
      </c>
      <c r="D4592" s="109">
        <v>735633807</v>
      </c>
      <c r="E4592" s="109" t="s">
        <v>33</v>
      </c>
      <c r="F4592" s="109" t="s">
        <v>45</v>
      </c>
      <c r="G4592" s="109" t="s">
        <v>23230</v>
      </c>
      <c r="H4592" s="109">
        <v>743827834</v>
      </c>
      <c r="I4592" s="109">
        <v>743827834</v>
      </c>
      <c r="J4592" s="109" t="s">
        <v>23231</v>
      </c>
      <c r="K4592" s="109" t="s">
        <v>36</v>
      </c>
      <c r="L4592" s="109" t="s">
        <v>1196</v>
      </c>
      <c r="M4592" s="109" t="s">
        <v>3315</v>
      </c>
      <c r="N4592" s="108">
        <v>45986</v>
      </c>
      <c r="O4592" s="110">
        <v>0.375</v>
      </c>
      <c r="P4592" s="109"/>
      <c r="Q4592" s="109"/>
      <c r="R4592" s="109"/>
    </row>
    <row r="4593" spans="1:18">
      <c r="A4593" s="108">
        <v>45986.364849999998</v>
      </c>
      <c r="B4593" s="109" t="s">
        <v>23216</v>
      </c>
      <c r="C4593" s="109"/>
      <c r="D4593" s="109">
        <v>750689040</v>
      </c>
      <c r="E4593" s="109" t="s">
        <v>23087</v>
      </c>
      <c r="F4593" s="109" t="s">
        <v>45</v>
      </c>
      <c r="G4593" s="114" t="s">
        <v>16754</v>
      </c>
      <c r="H4593" s="109">
        <v>786733199</v>
      </c>
      <c r="I4593" s="109">
        <v>786733199</v>
      </c>
      <c r="J4593" s="114" t="s">
        <v>23232</v>
      </c>
      <c r="K4593" s="109" t="s">
        <v>36</v>
      </c>
      <c r="L4593" s="109" t="s">
        <v>3949</v>
      </c>
      <c r="M4593" s="109" t="s">
        <v>23233</v>
      </c>
      <c r="N4593" s="108">
        <v>45986</v>
      </c>
      <c r="O4593" s="110">
        <v>0.41666666666666669</v>
      </c>
      <c r="P4593" s="109"/>
      <c r="Q4593" s="109"/>
      <c r="R4593" s="109"/>
    </row>
    <row r="4594" spans="1:18">
      <c r="A4594" s="108">
        <v>45986.366990000002</v>
      </c>
      <c r="B4594" s="109" t="s">
        <v>23234</v>
      </c>
      <c r="C4594" s="109"/>
      <c r="D4594" s="109">
        <v>782499332</v>
      </c>
      <c r="E4594" s="109" t="s">
        <v>23087</v>
      </c>
      <c r="F4594" s="109" t="s">
        <v>45</v>
      </c>
      <c r="G4594" s="109" t="s">
        <v>23235</v>
      </c>
      <c r="H4594" s="109">
        <v>254751364075</v>
      </c>
      <c r="I4594" s="109">
        <v>254751364075</v>
      </c>
      <c r="J4594" s="109" t="s">
        <v>23236</v>
      </c>
      <c r="K4594" s="109" t="s">
        <v>36</v>
      </c>
      <c r="L4594" s="109" t="s">
        <v>1196</v>
      </c>
      <c r="M4594" s="109" t="s">
        <v>23237</v>
      </c>
      <c r="N4594" s="108">
        <v>45986</v>
      </c>
      <c r="O4594" s="110">
        <v>0.58333333333333337</v>
      </c>
      <c r="P4594" s="109"/>
      <c r="Q4594" s="109"/>
      <c r="R4594" s="109"/>
    </row>
    <row r="4595" spans="1:18">
      <c r="A4595" s="108">
        <v>45986.366999999998</v>
      </c>
      <c r="B4595" s="109" t="s">
        <v>22555</v>
      </c>
      <c r="C4595" s="109" t="s">
        <v>41</v>
      </c>
      <c r="D4595" s="109">
        <v>788841525</v>
      </c>
      <c r="E4595" s="109" t="s">
        <v>33</v>
      </c>
      <c r="F4595" s="109" t="s">
        <v>45</v>
      </c>
      <c r="G4595" s="109" t="s">
        <v>23238</v>
      </c>
      <c r="H4595" s="109">
        <v>795097964</v>
      </c>
      <c r="I4595" s="109">
        <v>795097964</v>
      </c>
      <c r="J4595" s="109" t="s">
        <v>23239</v>
      </c>
      <c r="K4595" s="109" t="s">
        <v>36</v>
      </c>
      <c r="L4595" s="109" t="s">
        <v>4004</v>
      </c>
      <c r="M4595" s="109" t="s">
        <v>23240</v>
      </c>
      <c r="N4595" s="108">
        <v>45987</v>
      </c>
      <c r="O4595" s="110">
        <v>0.45833333333333331</v>
      </c>
      <c r="P4595" s="109"/>
      <c r="Q4595" s="109"/>
      <c r="R4595" s="109"/>
    </row>
    <row r="4596" spans="1:18">
      <c r="A4596" s="108">
        <v>45986.367400000003</v>
      </c>
      <c r="B4596" s="109" t="s">
        <v>47</v>
      </c>
      <c r="C4596" s="109" t="s">
        <v>41</v>
      </c>
      <c r="D4596" s="109">
        <v>735633807</v>
      </c>
      <c r="E4596" s="109" t="s">
        <v>33</v>
      </c>
      <c r="F4596" s="109" t="s">
        <v>45</v>
      </c>
      <c r="G4596" s="109" t="s">
        <v>23241</v>
      </c>
      <c r="H4596" s="109">
        <v>724273126</v>
      </c>
      <c r="I4596" s="109">
        <v>724273126</v>
      </c>
      <c r="J4596" s="109" t="s">
        <v>23242</v>
      </c>
      <c r="K4596" s="109" t="s">
        <v>36</v>
      </c>
      <c r="L4596" s="109" t="s">
        <v>3959</v>
      </c>
      <c r="M4596" s="109" t="s">
        <v>23243</v>
      </c>
      <c r="N4596" s="108">
        <v>45987</v>
      </c>
      <c r="O4596" s="110">
        <v>0.375</v>
      </c>
      <c r="P4596" s="109"/>
      <c r="Q4596" s="109"/>
      <c r="R4596" s="109"/>
    </row>
    <row r="4597" spans="1:18">
      <c r="A4597" s="108">
        <v>45986.367590000002</v>
      </c>
      <c r="B4597" s="109" t="s">
        <v>4103</v>
      </c>
      <c r="C4597" s="109" t="s">
        <v>41</v>
      </c>
      <c r="D4597" s="109">
        <v>780961460</v>
      </c>
      <c r="E4597" s="109" t="s">
        <v>33</v>
      </c>
      <c r="F4597" s="109" t="s">
        <v>45</v>
      </c>
      <c r="G4597" s="109" t="s">
        <v>23244</v>
      </c>
      <c r="H4597" s="114">
        <v>705292197</v>
      </c>
      <c r="I4597" s="114">
        <v>705292197</v>
      </c>
      <c r="J4597" s="114" t="s">
        <v>17425</v>
      </c>
      <c r="K4597" s="109" t="s">
        <v>36</v>
      </c>
      <c r="L4597" s="109" t="s">
        <v>3943</v>
      </c>
      <c r="M4597" s="109" t="s">
        <v>23245</v>
      </c>
      <c r="N4597" s="108">
        <v>45986</v>
      </c>
      <c r="O4597" s="110">
        <v>0.66666666666666663</v>
      </c>
      <c r="P4597" s="109"/>
      <c r="Q4597" s="109"/>
      <c r="R4597" s="109"/>
    </row>
    <row r="4598" spans="1:18">
      <c r="A4598" s="108">
        <v>45986.369460000002</v>
      </c>
      <c r="B4598" s="109" t="s">
        <v>4483</v>
      </c>
      <c r="C4598" s="109" t="s">
        <v>41</v>
      </c>
      <c r="D4598" s="109">
        <v>780940795</v>
      </c>
      <c r="E4598" s="109" t="s">
        <v>33</v>
      </c>
      <c r="F4598" s="109" t="s">
        <v>45</v>
      </c>
      <c r="G4598" s="114" t="s">
        <v>23246</v>
      </c>
      <c r="H4598" s="109"/>
      <c r="I4598" s="114">
        <v>254714194534</v>
      </c>
      <c r="J4598" s="114" t="s">
        <v>8890</v>
      </c>
      <c r="K4598" s="109" t="s">
        <v>36</v>
      </c>
      <c r="L4598" s="109" t="s">
        <v>3943</v>
      </c>
      <c r="M4598" s="109" t="s">
        <v>23247</v>
      </c>
      <c r="N4598" s="108">
        <v>45987</v>
      </c>
      <c r="O4598" s="110">
        <v>0.375</v>
      </c>
      <c r="P4598" s="109"/>
      <c r="Q4598" s="109"/>
      <c r="R4598" s="109"/>
    </row>
    <row r="4599" spans="1:18">
      <c r="A4599" s="108">
        <v>45986.369619999998</v>
      </c>
      <c r="B4599" s="109" t="s">
        <v>47</v>
      </c>
      <c r="C4599" s="109" t="s">
        <v>41</v>
      </c>
      <c r="D4599" s="109">
        <v>735633807</v>
      </c>
      <c r="E4599" s="109" t="s">
        <v>33</v>
      </c>
      <c r="F4599" s="109" t="s">
        <v>45</v>
      </c>
      <c r="G4599" s="109" t="s">
        <v>23248</v>
      </c>
      <c r="H4599" s="109">
        <v>736380120</v>
      </c>
      <c r="I4599" s="109">
        <v>736380120</v>
      </c>
      <c r="J4599" s="109" t="s">
        <v>23249</v>
      </c>
      <c r="K4599" s="109" t="s">
        <v>36</v>
      </c>
      <c r="L4599" s="109" t="s">
        <v>1196</v>
      </c>
      <c r="M4599" s="109" t="s">
        <v>23250</v>
      </c>
      <c r="N4599" s="108">
        <v>45986</v>
      </c>
      <c r="O4599" s="110">
        <v>0.375</v>
      </c>
      <c r="P4599" s="109"/>
      <c r="Q4599" s="109"/>
      <c r="R4599" s="109"/>
    </row>
    <row r="4600" spans="1:18">
      <c r="A4600" s="108">
        <v>45986.37141</v>
      </c>
      <c r="B4600" s="109" t="s">
        <v>47</v>
      </c>
      <c r="C4600" s="109"/>
      <c r="D4600" s="109">
        <v>735633807</v>
      </c>
      <c r="E4600" s="109" t="s">
        <v>23087</v>
      </c>
      <c r="F4600" s="109" t="s">
        <v>45</v>
      </c>
      <c r="G4600" s="109" t="s">
        <v>23251</v>
      </c>
      <c r="H4600" s="114">
        <v>716397148</v>
      </c>
      <c r="I4600" s="109">
        <v>716397148</v>
      </c>
      <c r="J4600" s="109" t="s">
        <v>23252</v>
      </c>
      <c r="K4600" s="109" t="s">
        <v>36</v>
      </c>
      <c r="L4600" s="109" t="s">
        <v>4004</v>
      </c>
      <c r="M4600" s="109" t="s">
        <v>23253</v>
      </c>
      <c r="N4600" s="108">
        <v>45986</v>
      </c>
      <c r="O4600" s="110">
        <v>0.375</v>
      </c>
      <c r="P4600" s="109"/>
      <c r="Q4600" s="109"/>
      <c r="R4600" s="109"/>
    </row>
    <row r="4601" spans="1:18">
      <c r="A4601" s="108">
        <v>45986.373030000002</v>
      </c>
      <c r="B4601" s="109" t="s">
        <v>2620</v>
      </c>
      <c r="C4601" s="109" t="s">
        <v>1179</v>
      </c>
      <c r="D4601" s="109">
        <v>108757361</v>
      </c>
      <c r="E4601" s="109" t="s">
        <v>33</v>
      </c>
      <c r="F4601" s="109" t="s">
        <v>45</v>
      </c>
      <c r="G4601" s="109" t="s">
        <v>23254</v>
      </c>
      <c r="H4601" s="114">
        <v>735922209</v>
      </c>
      <c r="I4601" s="114">
        <v>735922209</v>
      </c>
      <c r="J4601" s="109" t="s">
        <v>23255</v>
      </c>
      <c r="K4601" s="109" t="s">
        <v>36</v>
      </c>
      <c r="L4601" s="109" t="s">
        <v>3959</v>
      </c>
      <c r="M4601" s="109" t="s">
        <v>19232</v>
      </c>
      <c r="N4601" s="108">
        <v>45986</v>
      </c>
      <c r="O4601" s="110">
        <v>0.41666666666666669</v>
      </c>
      <c r="P4601" s="109"/>
      <c r="Q4601" s="109"/>
      <c r="R4601" s="109"/>
    </row>
    <row r="4602" spans="1:18">
      <c r="A4602" s="108">
        <v>45986.373090000001</v>
      </c>
      <c r="B4602" s="109" t="s">
        <v>47</v>
      </c>
      <c r="C4602" s="109" t="s">
        <v>41</v>
      </c>
      <c r="D4602" s="109">
        <v>735633807</v>
      </c>
      <c r="E4602" s="109" t="s">
        <v>33</v>
      </c>
      <c r="F4602" s="109" t="s">
        <v>45</v>
      </c>
      <c r="G4602" s="109" t="s">
        <v>23256</v>
      </c>
      <c r="H4602" s="109">
        <v>722121966</v>
      </c>
      <c r="I4602" s="109">
        <v>722121966</v>
      </c>
      <c r="J4602" s="109" t="s">
        <v>23257</v>
      </c>
      <c r="K4602" s="109" t="s">
        <v>36</v>
      </c>
      <c r="L4602" s="109" t="s">
        <v>1916</v>
      </c>
      <c r="M4602" s="109" t="s">
        <v>23258</v>
      </c>
      <c r="N4602" s="108">
        <v>45986</v>
      </c>
      <c r="O4602" s="110">
        <v>0.375</v>
      </c>
      <c r="P4602" s="109"/>
      <c r="Q4602" s="109"/>
      <c r="R4602" s="109"/>
    </row>
    <row r="4603" spans="1:18">
      <c r="A4603" s="108">
        <v>45986.3747</v>
      </c>
      <c r="B4603" s="109" t="s">
        <v>23259</v>
      </c>
      <c r="C4603" s="109" t="s">
        <v>1132</v>
      </c>
      <c r="D4603" s="109">
        <v>734782203</v>
      </c>
      <c r="E4603" s="109" t="s">
        <v>33</v>
      </c>
      <c r="F4603" s="109" t="s">
        <v>45</v>
      </c>
      <c r="G4603" s="109" t="s">
        <v>23260</v>
      </c>
      <c r="H4603" s="109">
        <v>254734224318</v>
      </c>
      <c r="I4603" s="109">
        <v>254722643026</v>
      </c>
      <c r="J4603" s="109" t="s">
        <v>23261</v>
      </c>
      <c r="K4603" s="109" t="s">
        <v>36</v>
      </c>
      <c r="L4603" s="109" t="s">
        <v>4076</v>
      </c>
      <c r="M4603" s="109" t="s">
        <v>23262</v>
      </c>
      <c r="N4603" s="108">
        <v>45988</v>
      </c>
      <c r="O4603" s="110">
        <v>0.54166666666666663</v>
      </c>
      <c r="P4603" s="109"/>
      <c r="Q4603" s="109"/>
      <c r="R4603" s="109"/>
    </row>
    <row r="4604" spans="1:18">
      <c r="A4604" s="108">
        <v>45986.374929999998</v>
      </c>
      <c r="B4604" s="109" t="s">
        <v>47</v>
      </c>
      <c r="C4604" s="109" t="s">
        <v>41</v>
      </c>
      <c r="D4604" s="109">
        <v>735633807</v>
      </c>
      <c r="E4604" s="109" t="s">
        <v>33</v>
      </c>
      <c r="F4604" s="109" t="s">
        <v>45</v>
      </c>
      <c r="G4604" s="109" t="s">
        <v>23263</v>
      </c>
      <c r="H4604" s="109">
        <v>718772123</v>
      </c>
      <c r="I4604" s="109">
        <v>718772123</v>
      </c>
      <c r="J4604" s="109" t="s">
        <v>23264</v>
      </c>
      <c r="K4604" s="109" t="s">
        <v>36</v>
      </c>
      <c r="L4604" s="109" t="s">
        <v>1196</v>
      </c>
      <c r="M4604" s="109" t="s">
        <v>23265</v>
      </c>
      <c r="N4604" s="108">
        <v>45986</v>
      </c>
      <c r="O4604" s="110">
        <v>0.375</v>
      </c>
      <c r="P4604" s="109"/>
      <c r="Q4604" s="109"/>
      <c r="R4604" s="109"/>
    </row>
    <row r="4605" spans="1:18">
      <c r="A4605" s="108">
        <v>45986.3753</v>
      </c>
      <c r="B4605" s="109" t="s">
        <v>2777</v>
      </c>
      <c r="C4605" s="109" t="s">
        <v>41</v>
      </c>
      <c r="D4605" s="109">
        <v>762648144</v>
      </c>
      <c r="E4605" s="109" t="s">
        <v>33</v>
      </c>
      <c r="F4605" s="109" t="s">
        <v>45</v>
      </c>
      <c r="G4605" s="109" t="s">
        <v>23266</v>
      </c>
      <c r="H4605" s="109"/>
      <c r="I4605" s="109">
        <v>729464396</v>
      </c>
      <c r="J4605" s="109" t="s">
        <v>23267</v>
      </c>
      <c r="K4605" s="109" t="s">
        <v>36</v>
      </c>
      <c r="L4605" s="109" t="s">
        <v>3943</v>
      </c>
      <c r="M4605" s="109" t="s">
        <v>18420</v>
      </c>
      <c r="N4605" s="108">
        <v>45989</v>
      </c>
      <c r="O4605" s="110">
        <v>0.45833333333333331</v>
      </c>
      <c r="P4605" s="109"/>
      <c r="Q4605" s="109"/>
      <c r="R4605" s="109"/>
    </row>
    <row r="4606" spans="1:18">
      <c r="A4606" s="108">
        <v>45986.375650000002</v>
      </c>
      <c r="B4606" s="109" t="s">
        <v>9476</v>
      </c>
      <c r="C4606" s="109" t="s">
        <v>41</v>
      </c>
      <c r="D4606" s="109">
        <v>762348810</v>
      </c>
      <c r="E4606" s="109" t="s">
        <v>33</v>
      </c>
      <c r="F4606" s="109" t="s">
        <v>45</v>
      </c>
      <c r="G4606" s="109" t="s">
        <v>23268</v>
      </c>
      <c r="H4606" s="114">
        <v>105503164</v>
      </c>
      <c r="I4606" s="114">
        <v>719574773</v>
      </c>
      <c r="J4606" s="114" t="s">
        <v>19464</v>
      </c>
      <c r="K4606" s="109" t="s">
        <v>36</v>
      </c>
      <c r="L4606" s="109" t="s">
        <v>1196</v>
      </c>
      <c r="M4606" s="109" t="s">
        <v>554</v>
      </c>
      <c r="N4606" s="108">
        <v>45986</v>
      </c>
      <c r="O4606" s="110">
        <v>0.5</v>
      </c>
      <c r="P4606" s="109"/>
      <c r="Q4606" s="109"/>
      <c r="R4606" s="109"/>
    </row>
    <row r="4607" spans="1:18">
      <c r="A4607" s="108">
        <v>45986.375890000003</v>
      </c>
      <c r="B4607" s="109" t="s">
        <v>23269</v>
      </c>
      <c r="C4607" s="109"/>
      <c r="D4607" s="109">
        <v>254731885691</v>
      </c>
      <c r="E4607" s="109" t="s">
        <v>23087</v>
      </c>
      <c r="F4607" s="109" t="s">
        <v>45</v>
      </c>
      <c r="G4607" s="114" t="s">
        <v>23270</v>
      </c>
      <c r="H4607" s="109"/>
      <c r="I4607" s="114">
        <v>254702465518</v>
      </c>
      <c r="J4607" s="114" t="s">
        <v>23271</v>
      </c>
      <c r="K4607" s="109" t="s">
        <v>36</v>
      </c>
      <c r="L4607" s="109" t="s">
        <v>3942</v>
      </c>
      <c r="M4607" s="109" t="s">
        <v>23272</v>
      </c>
      <c r="N4607" s="108">
        <v>45987</v>
      </c>
      <c r="O4607" s="110">
        <v>0.5</v>
      </c>
      <c r="P4607" s="109"/>
      <c r="Q4607" s="109"/>
      <c r="R4607" s="109"/>
    </row>
    <row r="4608" spans="1:18">
      <c r="A4608" s="108">
        <v>45986.376190000003</v>
      </c>
      <c r="B4608" s="109" t="s">
        <v>1599</v>
      </c>
      <c r="C4608" s="109" t="s">
        <v>41</v>
      </c>
      <c r="D4608" s="109">
        <v>782765791</v>
      </c>
      <c r="E4608" s="109" t="s">
        <v>33</v>
      </c>
      <c r="F4608" s="109" t="s">
        <v>45</v>
      </c>
      <c r="G4608" s="109" t="s">
        <v>23273</v>
      </c>
      <c r="H4608" s="114">
        <v>100660633</v>
      </c>
      <c r="I4608" s="114">
        <v>100660633</v>
      </c>
      <c r="J4608" s="109" t="s">
        <v>23274</v>
      </c>
      <c r="K4608" s="109" t="s">
        <v>36</v>
      </c>
      <c r="L4608" s="109" t="s">
        <v>4076</v>
      </c>
      <c r="M4608" s="109" t="s">
        <v>23275</v>
      </c>
      <c r="N4608" s="108">
        <v>45986</v>
      </c>
      <c r="O4608" s="110">
        <v>0.5</v>
      </c>
      <c r="P4608" s="109"/>
      <c r="Q4608" s="109"/>
      <c r="R4608" s="109"/>
    </row>
    <row r="4609" spans="1:18">
      <c r="A4609" s="108">
        <v>45986.376470000003</v>
      </c>
      <c r="B4609" s="109" t="s">
        <v>23276</v>
      </c>
      <c r="C4609" s="109"/>
      <c r="D4609" s="109">
        <v>750552339</v>
      </c>
      <c r="E4609" s="109" t="s">
        <v>23087</v>
      </c>
      <c r="F4609" s="109" t="s">
        <v>45</v>
      </c>
      <c r="G4609" s="109" t="s">
        <v>23277</v>
      </c>
      <c r="H4609" s="109">
        <v>751437911</v>
      </c>
      <c r="I4609" s="109">
        <v>769831858</v>
      </c>
      <c r="J4609" s="109" t="s">
        <v>23278</v>
      </c>
      <c r="K4609" s="109" t="s">
        <v>36</v>
      </c>
      <c r="L4609" s="109" t="s">
        <v>1196</v>
      </c>
      <c r="M4609" s="109" t="s">
        <v>9470</v>
      </c>
      <c r="N4609" s="108">
        <v>45986</v>
      </c>
      <c r="O4609" s="110">
        <v>0.58333333333333337</v>
      </c>
      <c r="P4609" s="109"/>
      <c r="Q4609" s="109"/>
      <c r="R4609" s="109"/>
    </row>
    <row r="4610" spans="1:18">
      <c r="A4610" s="108">
        <v>45986.377529999998</v>
      </c>
      <c r="B4610" s="109" t="s">
        <v>47</v>
      </c>
      <c r="C4610" s="109" t="s">
        <v>41</v>
      </c>
      <c r="D4610" s="109">
        <v>735633807</v>
      </c>
      <c r="E4610" s="109" t="s">
        <v>33</v>
      </c>
      <c r="F4610" s="109" t="s">
        <v>45</v>
      </c>
      <c r="G4610" s="109" t="s">
        <v>23279</v>
      </c>
      <c r="H4610" s="109">
        <v>707125847</v>
      </c>
      <c r="I4610" s="109">
        <v>707125847</v>
      </c>
      <c r="J4610" s="109" t="s">
        <v>23280</v>
      </c>
      <c r="K4610" s="109" t="s">
        <v>36</v>
      </c>
      <c r="L4610" s="109" t="s">
        <v>3966</v>
      </c>
      <c r="M4610" s="109" t="s">
        <v>23281</v>
      </c>
      <c r="N4610" s="108">
        <v>45994</v>
      </c>
      <c r="O4610" s="110">
        <v>0.375</v>
      </c>
      <c r="P4610" s="109"/>
      <c r="Q4610" s="109"/>
      <c r="R4610" s="109"/>
    </row>
    <row r="4611" spans="1:18">
      <c r="A4611" s="108">
        <v>45986.378429999997</v>
      </c>
      <c r="B4611" s="109" t="s">
        <v>23282</v>
      </c>
      <c r="C4611" s="109"/>
      <c r="D4611" s="109">
        <v>738142182</v>
      </c>
      <c r="E4611" s="109" t="s">
        <v>23283</v>
      </c>
      <c r="F4611" s="109" t="s">
        <v>45</v>
      </c>
      <c r="G4611" s="109" t="s">
        <v>23284</v>
      </c>
      <c r="H4611" s="109">
        <v>733628025</v>
      </c>
      <c r="I4611" s="109">
        <v>722144553</v>
      </c>
      <c r="J4611" s="109" t="s">
        <v>23285</v>
      </c>
      <c r="K4611" s="109" t="s">
        <v>36</v>
      </c>
      <c r="L4611" s="109" t="s">
        <v>3916</v>
      </c>
      <c r="M4611" s="109" t="s">
        <v>23286</v>
      </c>
      <c r="N4611" s="108">
        <v>45986</v>
      </c>
      <c r="O4611" s="110">
        <v>0.45833333333333331</v>
      </c>
      <c r="P4611" s="109"/>
      <c r="Q4611" s="109"/>
      <c r="R4611" s="109"/>
    </row>
    <row r="4612" spans="1:18">
      <c r="A4612" s="108">
        <v>45986.379549999998</v>
      </c>
      <c r="B4612" s="109" t="s">
        <v>47</v>
      </c>
      <c r="C4612" s="109" t="s">
        <v>41</v>
      </c>
      <c r="D4612" s="109">
        <v>735633807</v>
      </c>
      <c r="E4612" s="109" t="s">
        <v>33</v>
      </c>
      <c r="F4612" s="109" t="s">
        <v>45</v>
      </c>
      <c r="G4612" s="109" t="s">
        <v>23287</v>
      </c>
      <c r="H4612" s="109">
        <v>734044784</v>
      </c>
      <c r="I4612" s="109">
        <v>734044784</v>
      </c>
      <c r="J4612" s="109" t="s">
        <v>23288</v>
      </c>
      <c r="K4612" s="109" t="s">
        <v>36</v>
      </c>
      <c r="L4612" s="109" t="s">
        <v>1196</v>
      </c>
      <c r="M4612" s="109" t="s">
        <v>23288</v>
      </c>
      <c r="N4612" s="108">
        <v>45993</v>
      </c>
      <c r="O4612" s="110">
        <v>0.375</v>
      </c>
      <c r="P4612" s="109"/>
      <c r="Q4612" s="109"/>
      <c r="R4612" s="109"/>
    </row>
    <row r="4613" spans="1:18">
      <c r="A4613" s="108">
        <v>45986.38091</v>
      </c>
      <c r="B4613" s="109" t="s">
        <v>23282</v>
      </c>
      <c r="C4613" s="109"/>
      <c r="D4613" s="109">
        <v>738142182</v>
      </c>
      <c r="E4613" s="109" t="s">
        <v>23283</v>
      </c>
      <c r="F4613" s="109" t="s">
        <v>45</v>
      </c>
      <c r="G4613" s="109" t="s">
        <v>23289</v>
      </c>
      <c r="H4613" s="109">
        <v>736565039</v>
      </c>
      <c r="I4613" s="109">
        <v>725867311</v>
      </c>
      <c r="J4613" s="109" t="s">
        <v>23290</v>
      </c>
      <c r="K4613" s="109" t="s">
        <v>36</v>
      </c>
      <c r="L4613" s="109" t="s">
        <v>3916</v>
      </c>
      <c r="M4613" s="109" t="s">
        <v>23291</v>
      </c>
      <c r="N4613" s="108">
        <v>45986</v>
      </c>
      <c r="O4613" s="110">
        <v>0.5</v>
      </c>
      <c r="P4613" s="109"/>
      <c r="Q4613" s="109"/>
      <c r="R4613" s="109"/>
    </row>
    <row r="4614" spans="1:18">
      <c r="A4614" s="108">
        <v>45986.381600000001</v>
      </c>
      <c r="B4614" s="109" t="s">
        <v>23168</v>
      </c>
      <c r="C4614" s="109"/>
      <c r="D4614" s="109">
        <v>789419627</v>
      </c>
      <c r="E4614" s="109" t="s">
        <v>3897</v>
      </c>
      <c r="F4614" s="109" t="s">
        <v>45</v>
      </c>
      <c r="G4614" s="109" t="s">
        <v>23292</v>
      </c>
      <c r="H4614" s="114">
        <v>100768411</v>
      </c>
      <c r="I4614" s="114">
        <v>723089608</v>
      </c>
      <c r="J4614" s="109" t="s">
        <v>23293</v>
      </c>
      <c r="K4614" s="109" t="s">
        <v>36</v>
      </c>
      <c r="L4614" s="109" t="s">
        <v>4128</v>
      </c>
      <c r="M4614" s="109" t="s">
        <v>23294</v>
      </c>
      <c r="N4614" s="108">
        <v>45992</v>
      </c>
      <c r="O4614" s="110">
        <v>0.33333333333333331</v>
      </c>
      <c r="P4614" s="109"/>
      <c r="Q4614" s="109"/>
      <c r="R4614" s="109"/>
    </row>
    <row r="4615" spans="1:18">
      <c r="A4615" s="108">
        <v>45986.382250000002</v>
      </c>
      <c r="B4615" s="109" t="s">
        <v>23295</v>
      </c>
      <c r="C4615" s="109"/>
      <c r="D4615" s="109">
        <v>756191414</v>
      </c>
      <c r="E4615" s="109" t="s">
        <v>3897</v>
      </c>
      <c r="F4615" s="109" t="s">
        <v>45</v>
      </c>
      <c r="G4615" s="109" t="s">
        <v>23296</v>
      </c>
      <c r="H4615" s="114">
        <v>254708296073</v>
      </c>
      <c r="I4615" s="109">
        <v>154708296073</v>
      </c>
      <c r="J4615" s="109" t="s">
        <v>23297</v>
      </c>
      <c r="K4615" s="109" t="s">
        <v>36</v>
      </c>
      <c r="L4615" s="109" t="s">
        <v>3976</v>
      </c>
      <c r="M4615" s="109" t="s">
        <v>23298</v>
      </c>
      <c r="N4615" s="108">
        <v>45989</v>
      </c>
      <c r="O4615" s="110">
        <v>0.58333333333333337</v>
      </c>
      <c r="P4615" s="109"/>
      <c r="Q4615" s="109"/>
      <c r="R4615" s="109"/>
    </row>
    <row r="4616" spans="1:18">
      <c r="A4616" s="108">
        <v>45986.384700000002</v>
      </c>
      <c r="B4616" s="109" t="s">
        <v>23299</v>
      </c>
      <c r="C4616" s="109"/>
      <c r="D4616" s="109">
        <v>104010758</v>
      </c>
      <c r="E4616" s="109" t="s">
        <v>23087</v>
      </c>
      <c r="F4616" s="109" t="s">
        <v>45</v>
      </c>
      <c r="G4616" s="109" t="s">
        <v>23300</v>
      </c>
      <c r="H4616" s="109">
        <v>100930715</v>
      </c>
      <c r="I4616" s="109">
        <v>726534897</v>
      </c>
      <c r="J4616" s="109" t="s">
        <v>23301</v>
      </c>
      <c r="K4616" s="109" t="s">
        <v>36</v>
      </c>
      <c r="L4616" s="109" t="s">
        <v>3907</v>
      </c>
      <c r="M4616" s="109" t="s">
        <v>23302</v>
      </c>
      <c r="N4616" s="108">
        <v>45986</v>
      </c>
      <c r="O4616" s="110">
        <v>0.58333333333333337</v>
      </c>
      <c r="P4616" s="109"/>
      <c r="Q4616" s="109"/>
      <c r="R4616" s="109"/>
    </row>
    <row r="4617" spans="1:18">
      <c r="A4617" s="108">
        <v>45986.38824</v>
      </c>
      <c r="B4617" s="109" t="s">
        <v>23086</v>
      </c>
      <c r="C4617" s="109"/>
      <c r="D4617" s="109">
        <v>750491397</v>
      </c>
      <c r="E4617" s="109" t="s">
        <v>23087</v>
      </c>
      <c r="F4617" s="109" t="s">
        <v>45</v>
      </c>
      <c r="G4617" s="109" t="s">
        <v>23303</v>
      </c>
      <c r="H4617" s="109">
        <v>758341426</v>
      </c>
      <c r="I4617" s="109">
        <v>758341426</v>
      </c>
      <c r="J4617" s="109" t="s">
        <v>23304</v>
      </c>
      <c r="K4617" s="109" t="s">
        <v>36</v>
      </c>
      <c r="L4617" s="109" t="s">
        <v>3945</v>
      </c>
      <c r="M4617" s="109" t="s">
        <v>23305</v>
      </c>
      <c r="N4617" s="108">
        <v>45987</v>
      </c>
      <c r="O4617" s="110">
        <v>0.5</v>
      </c>
      <c r="P4617" s="109"/>
      <c r="Q4617" s="109"/>
      <c r="R4617" s="109"/>
    </row>
    <row r="4618" spans="1:18">
      <c r="A4618" s="108">
        <v>45986.393100000001</v>
      </c>
      <c r="B4618" s="109" t="s">
        <v>23091</v>
      </c>
      <c r="C4618" s="109"/>
      <c r="D4618" s="109">
        <v>254736103979</v>
      </c>
      <c r="E4618" s="109" t="s">
        <v>23087</v>
      </c>
      <c r="F4618" s="109" t="s">
        <v>45</v>
      </c>
      <c r="G4618" s="114" t="s">
        <v>23306</v>
      </c>
      <c r="H4618" s="109"/>
      <c r="I4618" s="109">
        <v>254768120638</v>
      </c>
      <c r="J4618" s="114" t="s">
        <v>23307</v>
      </c>
      <c r="K4618" s="109" t="s">
        <v>36</v>
      </c>
      <c r="L4618" s="109" t="s">
        <v>3896</v>
      </c>
      <c r="M4618" s="109" t="s">
        <v>23094</v>
      </c>
      <c r="N4618" s="108">
        <v>45986</v>
      </c>
      <c r="O4618" s="110">
        <v>0.41666666666666669</v>
      </c>
      <c r="P4618" s="109"/>
      <c r="Q4618" s="109"/>
      <c r="R4618" s="109"/>
    </row>
    <row r="4619" spans="1:18">
      <c r="A4619" s="108">
        <v>45986.393360000002</v>
      </c>
      <c r="B4619" s="109" t="s">
        <v>23308</v>
      </c>
      <c r="C4619" s="109"/>
      <c r="D4619" s="109">
        <v>788323039</v>
      </c>
      <c r="E4619" s="109" t="s">
        <v>23087</v>
      </c>
      <c r="F4619" s="109" t="s">
        <v>45</v>
      </c>
      <c r="G4619" s="114" t="s">
        <v>23309</v>
      </c>
      <c r="H4619" s="109">
        <v>254724233094</v>
      </c>
      <c r="I4619" s="109">
        <v>254724233094</v>
      </c>
      <c r="J4619" s="109" t="s">
        <v>23310</v>
      </c>
      <c r="K4619" s="109" t="s">
        <v>36</v>
      </c>
      <c r="L4619" s="109" t="s">
        <v>1196</v>
      </c>
      <c r="M4619" s="109" t="s">
        <v>23311</v>
      </c>
      <c r="N4619" s="108">
        <v>45986</v>
      </c>
      <c r="O4619" s="110">
        <v>0.45833333333333331</v>
      </c>
      <c r="P4619" s="109"/>
      <c r="Q4619" s="109"/>
      <c r="R4619" s="109"/>
    </row>
    <row r="4620" spans="1:18">
      <c r="A4620" s="108">
        <v>45986.395129999997</v>
      </c>
      <c r="B4620" s="109" t="s">
        <v>23168</v>
      </c>
      <c r="C4620" s="109"/>
      <c r="D4620" s="109">
        <v>789419627</v>
      </c>
      <c r="E4620" s="109" t="s">
        <v>3897</v>
      </c>
      <c r="F4620" s="109" t="s">
        <v>45</v>
      </c>
      <c r="G4620" s="109" t="s">
        <v>23312</v>
      </c>
      <c r="H4620" s="109">
        <v>780836157</v>
      </c>
      <c r="I4620" s="109">
        <v>791862774</v>
      </c>
      <c r="J4620" s="109" t="s">
        <v>23313</v>
      </c>
      <c r="K4620" s="109" t="s">
        <v>36</v>
      </c>
      <c r="L4620" s="109" t="s">
        <v>1878</v>
      </c>
      <c r="M4620" s="109" t="s">
        <v>23314</v>
      </c>
      <c r="N4620" s="108">
        <v>45992</v>
      </c>
      <c r="O4620" s="110">
        <v>0.33333333333333331</v>
      </c>
      <c r="P4620" s="109"/>
      <c r="Q4620" s="109"/>
      <c r="R4620" s="109"/>
    </row>
    <row r="4621" spans="1:18">
      <c r="A4621" s="108">
        <v>45986.39759</v>
      </c>
      <c r="B4621" s="109" t="s">
        <v>381</v>
      </c>
      <c r="C4621" s="109" t="s">
        <v>41</v>
      </c>
      <c r="D4621" s="109">
        <v>100911807</v>
      </c>
      <c r="E4621" s="109" t="s">
        <v>33</v>
      </c>
      <c r="F4621" s="109" t="s">
        <v>45</v>
      </c>
      <c r="G4621" s="109" t="s">
        <v>23315</v>
      </c>
      <c r="H4621" s="109"/>
      <c r="I4621" s="109">
        <v>705367845</v>
      </c>
      <c r="J4621" s="109" t="s">
        <v>23316</v>
      </c>
      <c r="K4621" s="109" t="s">
        <v>36</v>
      </c>
      <c r="L4621" s="109" t="s">
        <v>3966</v>
      </c>
      <c r="M4621" s="109" t="s">
        <v>23317</v>
      </c>
      <c r="N4621" s="108">
        <v>45986</v>
      </c>
      <c r="O4621" s="110">
        <v>0.41666666666666669</v>
      </c>
      <c r="P4621" s="109"/>
      <c r="Q4621" s="109"/>
      <c r="R4621" s="109"/>
    </row>
    <row r="4622" spans="1:18">
      <c r="A4622" s="108">
        <v>45986.400930000003</v>
      </c>
      <c r="B4622" s="109" t="s">
        <v>23318</v>
      </c>
      <c r="C4622" s="109"/>
      <c r="D4622" s="109">
        <v>107213945</v>
      </c>
      <c r="E4622" s="109" t="s">
        <v>23087</v>
      </c>
      <c r="F4622" s="109" t="s">
        <v>45</v>
      </c>
      <c r="G4622" s="109" t="s">
        <v>23319</v>
      </c>
      <c r="H4622" s="109">
        <v>703958036</v>
      </c>
      <c r="I4622" s="109">
        <v>703958036</v>
      </c>
      <c r="J4622" s="109" t="s">
        <v>23320</v>
      </c>
      <c r="K4622" s="109" t="s">
        <v>36</v>
      </c>
      <c r="L4622" s="109" t="s">
        <v>1196</v>
      </c>
      <c r="M4622" s="109" t="s">
        <v>23321</v>
      </c>
      <c r="N4622" s="108">
        <v>45986</v>
      </c>
      <c r="O4622" s="110">
        <v>0.58333333333333337</v>
      </c>
      <c r="P4622" s="109"/>
      <c r="Q4622" s="109"/>
      <c r="R4622" s="109"/>
    </row>
    <row r="4623" spans="1:18">
      <c r="A4623" s="116">
        <v>45986.405659999997</v>
      </c>
      <c r="B4623" s="117" t="s">
        <v>23322</v>
      </c>
      <c r="C4623" s="117"/>
      <c r="D4623" s="117">
        <v>782929067</v>
      </c>
      <c r="E4623" s="117" t="s">
        <v>23283</v>
      </c>
      <c r="F4623" s="117" t="s">
        <v>45</v>
      </c>
      <c r="G4623" s="117" t="s">
        <v>23323</v>
      </c>
      <c r="H4623" s="117">
        <v>736008856</v>
      </c>
      <c r="I4623" s="117">
        <v>799871622</v>
      </c>
      <c r="J4623" s="117" t="s">
        <v>23324</v>
      </c>
      <c r="K4623" s="117" t="s">
        <v>36</v>
      </c>
      <c r="L4623" s="117" t="s">
        <v>1196</v>
      </c>
      <c r="M4623" s="109" t="s">
        <v>23325</v>
      </c>
      <c r="N4623" s="116">
        <v>45986</v>
      </c>
      <c r="O4623" s="119">
        <v>0.70833333333333337</v>
      </c>
      <c r="P4623" s="117"/>
      <c r="Q4623" s="117"/>
      <c r="R4623" s="117"/>
    </row>
    <row r="4624" spans="1:18">
      <c r="A4624" s="117"/>
      <c r="B4624" s="117"/>
      <c r="C4624" s="117"/>
      <c r="D4624" s="117"/>
      <c r="E4624" s="117"/>
      <c r="F4624" s="117"/>
      <c r="G4624" s="117"/>
      <c r="H4624" s="117"/>
      <c r="I4624" s="117"/>
      <c r="J4624" s="117"/>
      <c r="K4624" s="117"/>
      <c r="L4624" s="117"/>
      <c r="M4624" s="109" t="s">
        <v>23326</v>
      </c>
      <c r="N4624" s="116"/>
      <c r="O4624" s="119"/>
      <c r="P4624" s="117"/>
      <c r="Q4624" s="117"/>
      <c r="R4624" s="117"/>
    </row>
    <row r="4625" spans="1:18">
      <c r="A4625" s="108">
        <v>45986.406620000002</v>
      </c>
      <c r="B4625" s="109" t="s">
        <v>749</v>
      </c>
      <c r="C4625" s="109" t="s">
        <v>32</v>
      </c>
      <c r="D4625" s="109">
        <v>780225502</v>
      </c>
      <c r="E4625" s="109" t="s">
        <v>33</v>
      </c>
      <c r="F4625" s="109" t="s">
        <v>45</v>
      </c>
      <c r="G4625" s="109" t="s">
        <v>23327</v>
      </c>
      <c r="H4625" s="109">
        <v>720741954</v>
      </c>
      <c r="I4625" s="109">
        <v>720741954</v>
      </c>
      <c r="J4625" s="109" t="s">
        <v>23328</v>
      </c>
      <c r="K4625" s="109" t="s">
        <v>36</v>
      </c>
      <c r="L4625" s="109" t="s">
        <v>1921</v>
      </c>
      <c r="M4625" s="109" t="s">
        <v>23329</v>
      </c>
      <c r="N4625" s="108">
        <v>45986</v>
      </c>
      <c r="O4625" s="110">
        <v>0.41666666666666669</v>
      </c>
      <c r="P4625" s="109"/>
      <c r="Q4625" s="109"/>
      <c r="R4625" s="109"/>
    </row>
    <row r="4626" spans="1:18">
      <c r="A4626" s="108">
        <v>45986.407039999998</v>
      </c>
      <c r="B4626" s="109" t="s">
        <v>23330</v>
      </c>
      <c r="C4626" s="109"/>
      <c r="D4626" s="109">
        <v>753009536</v>
      </c>
      <c r="E4626" s="109" t="s">
        <v>23283</v>
      </c>
      <c r="F4626" s="109" t="s">
        <v>45</v>
      </c>
      <c r="G4626" s="109" t="s">
        <v>23331</v>
      </c>
      <c r="H4626" s="109">
        <v>783177065</v>
      </c>
      <c r="I4626" s="109">
        <v>713177065</v>
      </c>
      <c r="J4626" s="114" t="s">
        <v>23332</v>
      </c>
      <c r="K4626" s="109" t="s">
        <v>36</v>
      </c>
      <c r="L4626" s="109" t="s">
        <v>4004</v>
      </c>
      <c r="M4626" s="109" t="s">
        <v>23333</v>
      </c>
      <c r="N4626" s="108">
        <v>45990</v>
      </c>
      <c r="O4626" s="110">
        <v>0.375</v>
      </c>
      <c r="P4626" s="109"/>
      <c r="Q4626" s="109"/>
      <c r="R4626" s="109"/>
    </row>
    <row r="4627" spans="1:18">
      <c r="A4627" s="108">
        <v>45986.407149999999</v>
      </c>
      <c r="B4627" s="109" t="s">
        <v>23334</v>
      </c>
      <c r="C4627" s="109"/>
      <c r="D4627" s="109">
        <v>787334427</v>
      </c>
      <c r="E4627" s="109" t="s">
        <v>23087</v>
      </c>
      <c r="F4627" s="109" t="s">
        <v>45</v>
      </c>
      <c r="G4627" s="109" t="s">
        <v>23335</v>
      </c>
      <c r="H4627" s="109"/>
      <c r="I4627" s="109">
        <v>714610230</v>
      </c>
      <c r="J4627" s="109" t="s">
        <v>23336</v>
      </c>
      <c r="K4627" s="109" t="s">
        <v>36</v>
      </c>
      <c r="L4627" s="109" t="s">
        <v>1196</v>
      </c>
      <c r="M4627" s="109" t="s">
        <v>10239</v>
      </c>
      <c r="N4627" s="108">
        <v>45986</v>
      </c>
      <c r="O4627" s="110">
        <v>0.625</v>
      </c>
      <c r="P4627" s="109"/>
      <c r="Q4627" s="109"/>
      <c r="R4627" s="109"/>
    </row>
    <row r="4628" spans="1:18">
      <c r="A4628" s="108">
        <v>45986.40784</v>
      </c>
      <c r="B4628" s="109" t="s">
        <v>749</v>
      </c>
      <c r="C4628" s="109" t="s">
        <v>32</v>
      </c>
      <c r="D4628" s="109">
        <v>780225502</v>
      </c>
      <c r="E4628" s="109" t="s">
        <v>33</v>
      </c>
      <c r="F4628" s="109" t="s">
        <v>45</v>
      </c>
      <c r="G4628" s="109" t="s">
        <v>23337</v>
      </c>
      <c r="H4628" s="109">
        <v>742703848</v>
      </c>
      <c r="I4628" s="109">
        <v>742703848</v>
      </c>
      <c r="J4628" s="109" t="s">
        <v>23338</v>
      </c>
      <c r="K4628" s="109" t="s">
        <v>36</v>
      </c>
      <c r="L4628" s="109" t="s">
        <v>3896</v>
      </c>
      <c r="M4628" s="109" t="s">
        <v>3145</v>
      </c>
      <c r="N4628" s="108">
        <v>45986</v>
      </c>
      <c r="O4628" s="110">
        <v>0.41666666666666669</v>
      </c>
      <c r="P4628" s="109"/>
      <c r="Q4628" s="109"/>
      <c r="R4628" s="109"/>
    </row>
    <row r="4629" spans="1:18">
      <c r="A4629" s="108">
        <v>45986.409039999999</v>
      </c>
      <c r="B4629" s="109" t="s">
        <v>749</v>
      </c>
      <c r="C4629" s="109" t="s">
        <v>32</v>
      </c>
      <c r="D4629" s="109">
        <v>780225502</v>
      </c>
      <c r="E4629" s="109" t="s">
        <v>33</v>
      </c>
      <c r="F4629" s="109" t="s">
        <v>45</v>
      </c>
      <c r="G4629" s="109" t="s">
        <v>23339</v>
      </c>
      <c r="H4629" s="109">
        <v>700670584</v>
      </c>
      <c r="I4629" s="109">
        <v>700670584</v>
      </c>
      <c r="J4629" s="109" t="s">
        <v>23340</v>
      </c>
      <c r="K4629" s="109" t="s">
        <v>36</v>
      </c>
      <c r="L4629" s="109" t="s">
        <v>1196</v>
      </c>
      <c r="M4629" s="109" t="s">
        <v>23341</v>
      </c>
      <c r="N4629" s="108">
        <v>45986</v>
      </c>
      <c r="O4629" s="110">
        <v>0.41666666666666669</v>
      </c>
      <c r="P4629" s="109"/>
      <c r="Q4629" s="109"/>
      <c r="R4629" s="109"/>
    </row>
    <row r="4630" spans="1:18">
      <c r="A4630" s="108">
        <v>45986.410389999997</v>
      </c>
      <c r="B4630" s="109" t="s">
        <v>23342</v>
      </c>
      <c r="C4630" s="109"/>
      <c r="D4630" s="109">
        <v>104958329</v>
      </c>
      <c r="E4630" s="109" t="s">
        <v>23283</v>
      </c>
      <c r="F4630" s="109" t="s">
        <v>45</v>
      </c>
      <c r="G4630" s="109" t="s">
        <v>23343</v>
      </c>
      <c r="H4630" s="109">
        <v>762400030</v>
      </c>
      <c r="I4630" s="109">
        <v>792362530</v>
      </c>
      <c r="J4630" s="109" t="s">
        <v>23344</v>
      </c>
      <c r="K4630" s="109" t="s">
        <v>36</v>
      </c>
      <c r="L4630" s="109" t="s">
        <v>1196</v>
      </c>
      <c r="M4630" s="109" t="s">
        <v>23345</v>
      </c>
      <c r="N4630" s="108">
        <v>45987</v>
      </c>
      <c r="O4630" s="110">
        <v>0.33333333333333331</v>
      </c>
      <c r="P4630" s="109"/>
      <c r="Q4630" s="109"/>
      <c r="R4630" s="109"/>
    </row>
    <row r="4631" spans="1:18">
      <c r="A4631" s="108">
        <v>45986.410830000001</v>
      </c>
      <c r="B4631" s="109" t="s">
        <v>749</v>
      </c>
      <c r="C4631" s="109" t="s">
        <v>32</v>
      </c>
      <c r="D4631" s="109">
        <v>780225502</v>
      </c>
      <c r="E4631" s="109" t="s">
        <v>33</v>
      </c>
      <c r="F4631" s="109" t="s">
        <v>45</v>
      </c>
      <c r="G4631" s="109" t="s">
        <v>23346</v>
      </c>
      <c r="H4631" s="109">
        <v>729901861</v>
      </c>
      <c r="I4631" s="109">
        <v>729901861</v>
      </c>
      <c r="J4631" s="109" t="s">
        <v>23347</v>
      </c>
      <c r="K4631" s="109" t="s">
        <v>36</v>
      </c>
      <c r="L4631" s="109" t="s">
        <v>1196</v>
      </c>
      <c r="M4631" s="109" t="s">
        <v>491</v>
      </c>
      <c r="N4631" s="108">
        <v>45986</v>
      </c>
      <c r="O4631" s="110">
        <v>0.41666666666666669</v>
      </c>
      <c r="P4631" s="109"/>
      <c r="Q4631" s="109"/>
      <c r="R4631" s="109"/>
    </row>
    <row r="4632" spans="1:18">
      <c r="A4632" s="108">
        <v>45986.411010000003</v>
      </c>
      <c r="B4632" s="109" t="s">
        <v>1965</v>
      </c>
      <c r="C4632" s="109" t="s">
        <v>41</v>
      </c>
      <c r="D4632" s="109">
        <v>787594432</v>
      </c>
      <c r="E4632" s="109" t="s">
        <v>33</v>
      </c>
      <c r="F4632" s="109" t="s">
        <v>45</v>
      </c>
      <c r="G4632" s="114" t="s">
        <v>23348</v>
      </c>
      <c r="H4632" s="109"/>
      <c r="I4632" s="109">
        <v>100156819</v>
      </c>
      <c r="J4632" s="109" t="s">
        <v>23349</v>
      </c>
      <c r="K4632" s="109" t="s">
        <v>36</v>
      </c>
      <c r="L4632" s="109" t="s">
        <v>3959</v>
      </c>
      <c r="M4632" s="109" t="s">
        <v>3159</v>
      </c>
      <c r="N4632" s="108">
        <v>45987</v>
      </c>
      <c r="O4632" s="110">
        <v>0.41666666666666669</v>
      </c>
      <c r="P4632" s="109"/>
      <c r="Q4632" s="109"/>
      <c r="R4632" s="109"/>
    </row>
    <row r="4633" spans="1:18">
      <c r="A4633" s="108">
        <v>45986.41102</v>
      </c>
      <c r="B4633" s="109" t="s">
        <v>23350</v>
      </c>
      <c r="C4633" s="109"/>
      <c r="D4633" s="109">
        <v>750630434</v>
      </c>
      <c r="E4633" s="109" t="s">
        <v>23087</v>
      </c>
      <c r="F4633" s="109" t="s">
        <v>45</v>
      </c>
      <c r="G4633" s="109" t="s">
        <v>23351</v>
      </c>
      <c r="H4633" s="109">
        <v>739856636</v>
      </c>
      <c r="I4633" s="109">
        <v>798690088</v>
      </c>
      <c r="J4633" s="109" t="s">
        <v>23352</v>
      </c>
      <c r="K4633" s="109" t="s">
        <v>36</v>
      </c>
      <c r="L4633" s="109" t="s">
        <v>1196</v>
      </c>
      <c r="M4633" s="109" t="s">
        <v>23353</v>
      </c>
      <c r="N4633" s="108">
        <v>45986</v>
      </c>
      <c r="O4633" s="110">
        <v>0.45833333333333331</v>
      </c>
      <c r="P4633" s="109"/>
      <c r="Q4633" s="109"/>
      <c r="R4633" s="109"/>
    </row>
    <row r="4634" spans="1:18">
      <c r="A4634" s="108">
        <v>45986.412559999997</v>
      </c>
      <c r="B4634" s="109" t="s">
        <v>749</v>
      </c>
      <c r="C4634" s="109" t="s">
        <v>32</v>
      </c>
      <c r="D4634" s="109">
        <v>78022502</v>
      </c>
      <c r="E4634" s="109" t="s">
        <v>33</v>
      </c>
      <c r="F4634" s="109" t="s">
        <v>45</v>
      </c>
      <c r="G4634" s="109" t="s">
        <v>23354</v>
      </c>
      <c r="H4634" s="114">
        <v>724453372</v>
      </c>
      <c r="I4634" s="114">
        <v>724453372</v>
      </c>
      <c r="J4634" s="109" t="s">
        <v>23355</v>
      </c>
      <c r="K4634" s="109" t="s">
        <v>36</v>
      </c>
      <c r="L4634" s="109" t="s">
        <v>3909</v>
      </c>
      <c r="M4634" s="109" t="s">
        <v>23356</v>
      </c>
      <c r="N4634" s="108">
        <v>45986</v>
      </c>
      <c r="O4634" s="110">
        <v>0.41666666666666669</v>
      </c>
      <c r="P4634" s="109"/>
      <c r="Q4634" s="109"/>
      <c r="R4634" s="109"/>
    </row>
    <row r="4635" spans="1:18">
      <c r="A4635" s="108">
        <v>45986.414190000003</v>
      </c>
      <c r="B4635" s="109" t="s">
        <v>16578</v>
      </c>
      <c r="C4635" s="109"/>
      <c r="D4635" s="109">
        <v>738133811</v>
      </c>
      <c r="E4635" s="109" t="s">
        <v>23283</v>
      </c>
      <c r="F4635" s="109" t="s">
        <v>45</v>
      </c>
      <c r="G4635" s="109" t="s">
        <v>23357</v>
      </c>
      <c r="H4635" s="109">
        <v>737645974</v>
      </c>
      <c r="I4635" s="109">
        <v>737645974</v>
      </c>
      <c r="J4635" s="109" t="s">
        <v>23358</v>
      </c>
      <c r="K4635" s="109" t="s">
        <v>36</v>
      </c>
      <c r="L4635" s="109" t="s">
        <v>3943</v>
      </c>
      <c r="M4635" s="109" t="s">
        <v>23359</v>
      </c>
      <c r="N4635" s="108">
        <v>45982</v>
      </c>
      <c r="O4635" s="110">
        <v>0.375</v>
      </c>
      <c r="P4635" s="109"/>
      <c r="Q4635" s="109"/>
      <c r="R4635" s="109"/>
    </row>
    <row r="4636" spans="1:18">
      <c r="A4636" s="108">
        <v>45986.41661</v>
      </c>
      <c r="B4636" s="109" t="s">
        <v>23360</v>
      </c>
      <c r="C4636" s="109"/>
      <c r="D4636" s="109">
        <v>783862948</v>
      </c>
      <c r="E4636" s="109" t="s">
        <v>23283</v>
      </c>
      <c r="F4636" s="109" t="s">
        <v>45</v>
      </c>
      <c r="G4636" s="109" t="s">
        <v>23361</v>
      </c>
      <c r="H4636" s="109">
        <v>732970016</v>
      </c>
      <c r="I4636" s="109">
        <v>740530621</v>
      </c>
      <c r="J4636" s="109" t="s">
        <v>23362</v>
      </c>
      <c r="K4636" s="109" t="s">
        <v>36</v>
      </c>
      <c r="L4636" s="109" t="s">
        <v>3909</v>
      </c>
      <c r="M4636" s="109" t="s">
        <v>23363</v>
      </c>
      <c r="N4636" s="108">
        <v>45987</v>
      </c>
      <c r="O4636" s="110">
        <v>0.375</v>
      </c>
      <c r="P4636" s="109"/>
      <c r="Q4636" s="109"/>
      <c r="R4636" s="109"/>
    </row>
    <row r="4637" spans="1:18">
      <c r="A4637" s="108">
        <v>45986.418080000003</v>
      </c>
      <c r="B4637" s="109" t="s">
        <v>23364</v>
      </c>
      <c r="C4637" s="109"/>
      <c r="D4637" s="109">
        <v>254101216785</v>
      </c>
      <c r="E4637" s="109" t="s">
        <v>23283</v>
      </c>
      <c r="F4637" s="109" t="s">
        <v>45</v>
      </c>
      <c r="G4637" s="109" t="s">
        <v>23365</v>
      </c>
      <c r="H4637" s="109">
        <v>254738716410</v>
      </c>
      <c r="I4637" s="109">
        <v>254740867406</v>
      </c>
      <c r="J4637" s="109" t="s">
        <v>23366</v>
      </c>
      <c r="K4637" s="109" t="s">
        <v>36</v>
      </c>
      <c r="L4637" s="109" t="s">
        <v>3910</v>
      </c>
      <c r="M4637" s="109" t="s">
        <v>23367</v>
      </c>
      <c r="N4637" s="108">
        <v>45986</v>
      </c>
      <c r="O4637" s="110">
        <v>0.58333333333333337</v>
      </c>
      <c r="P4637" s="109"/>
      <c r="Q4637" s="109"/>
      <c r="R4637" s="109"/>
    </row>
    <row r="4638" spans="1:18">
      <c r="A4638" s="116">
        <v>45986.4185</v>
      </c>
      <c r="B4638" s="117" t="s">
        <v>23108</v>
      </c>
      <c r="C4638" s="117"/>
      <c r="D4638" s="117">
        <v>254753942387</v>
      </c>
      <c r="E4638" s="117" t="s">
        <v>3897</v>
      </c>
      <c r="F4638" s="117" t="s">
        <v>45</v>
      </c>
      <c r="G4638" s="117" t="s">
        <v>23368</v>
      </c>
      <c r="H4638" s="117">
        <v>782585171</v>
      </c>
      <c r="I4638" s="117">
        <v>714809819</v>
      </c>
      <c r="J4638" s="117" t="s">
        <v>23369</v>
      </c>
      <c r="K4638" s="117" t="s">
        <v>36</v>
      </c>
      <c r="L4638" s="117" t="s">
        <v>1196</v>
      </c>
      <c r="M4638" s="109" t="s">
        <v>6999</v>
      </c>
      <c r="N4638" s="116">
        <v>45986</v>
      </c>
      <c r="O4638" s="119">
        <v>0.41666666666666669</v>
      </c>
      <c r="P4638" s="117"/>
      <c r="Q4638" s="117"/>
      <c r="R4638" s="117"/>
    </row>
    <row r="4639" spans="1:18">
      <c r="A4639" s="117"/>
      <c r="B4639" s="117"/>
      <c r="C4639" s="117"/>
      <c r="D4639" s="117"/>
      <c r="E4639" s="117"/>
      <c r="F4639" s="117"/>
      <c r="G4639" s="117"/>
      <c r="H4639" s="117"/>
      <c r="I4639" s="117"/>
      <c r="J4639" s="117"/>
      <c r="K4639" s="117"/>
      <c r="L4639" s="117"/>
      <c r="M4639" s="109" t="s">
        <v>23370</v>
      </c>
      <c r="N4639" s="116"/>
      <c r="O4639" s="119"/>
      <c r="P4639" s="117"/>
      <c r="Q4639" s="117"/>
      <c r="R4639" s="117"/>
    </row>
    <row r="4640" spans="1:18">
      <c r="A4640" s="116">
        <v>45986.419950000003</v>
      </c>
      <c r="B4640" s="117" t="s">
        <v>23108</v>
      </c>
      <c r="C4640" s="117"/>
      <c r="D4640" s="117">
        <v>254753942387</v>
      </c>
      <c r="E4640" s="117" t="s">
        <v>3897</v>
      </c>
      <c r="F4640" s="117" t="s">
        <v>45</v>
      </c>
      <c r="G4640" s="117" t="s">
        <v>23371</v>
      </c>
      <c r="H4640" s="117">
        <v>754063970</v>
      </c>
      <c r="I4640" s="117">
        <v>798625549</v>
      </c>
      <c r="J4640" s="117" t="s">
        <v>23372</v>
      </c>
      <c r="K4640" s="117" t="s">
        <v>36</v>
      </c>
      <c r="L4640" s="117" t="s">
        <v>3911</v>
      </c>
      <c r="M4640" s="109" t="s">
        <v>1197</v>
      </c>
      <c r="N4640" s="116">
        <v>45986</v>
      </c>
      <c r="O4640" s="119">
        <v>0.41666666666666669</v>
      </c>
      <c r="P4640" s="117"/>
      <c r="Q4640" s="117"/>
      <c r="R4640" s="117"/>
    </row>
    <row r="4641" spans="1:18">
      <c r="A4641" s="117"/>
      <c r="B4641" s="117"/>
      <c r="C4641" s="117"/>
      <c r="D4641" s="117"/>
      <c r="E4641" s="117"/>
      <c r="F4641" s="117"/>
      <c r="G4641" s="117"/>
      <c r="H4641" s="117"/>
      <c r="I4641" s="117"/>
      <c r="J4641" s="117"/>
      <c r="K4641" s="117"/>
      <c r="L4641" s="117"/>
      <c r="M4641" s="109" t="s">
        <v>23373</v>
      </c>
      <c r="N4641" s="116"/>
      <c r="O4641" s="119"/>
      <c r="P4641" s="117"/>
      <c r="Q4641" s="117"/>
      <c r="R4641" s="117"/>
    </row>
    <row r="4642" spans="1:18">
      <c r="A4642" s="117"/>
      <c r="B4642" s="117"/>
      <c r="C4642" s="117"/>
      <c r="D4642" s="117"/>
      <c r="E4642" s="117"/>
      <c r="F4642" s="117"/>
      <c r="G4642" s="117"/>
      <c r="H4642" s="117"/>
      <c r="I4642" s="117"/>
      <c r="J4642" s="117"/>
      <c r="K4642" s="117"/>
      <c r="L4642" s="117"/>
      <c r="M4642" s="109" t="s">
        <v>23374</v>
      </c>
      <c r="N4642" s="116"/>
      <c r="O4642" s="119"/>
      <c r="P4642" s="117"/>
      <c r="Q4642" s="117"/>
      <c r="R4642" s="117"/>
    </row>
    <row r="4643" spans="1:18">
      <c r="A4643" s="108">
        <v>45986.420879999998</v>
      </c>
      <c r="B4643" s="109" t="s">
        <v>830</v>
      </c>
      <c r="C4643" s="109" t="s">
        <v>41</v>
      </c>
      <c r="D4643" s="109">
        <v>782300518</v>
      </c>
      <c r="E4643" s="109" t="s">
        <v>33</v>
      </c>
      <c r="F4643" s="109" t="s">
        <v>45</v>
      </c>
      <c r="G4643" s="109" t="s">
        <v>23375</v>
      </c>
      <c r="H4643" s="109"/>
      <c r="I4643" s="109">
        <v>782360796</v>
      </c>
      <c r="J4643" s="109" t="s">
        <v>23376</v>
      </c>
      <c r="K4643" s="109" t="s">
        <v>36</v>
      </c>
      <c r="L4643" s="109" t="s">
        <v>1196</v>
      </c>
      <c r="M4643" s="109" t="s">
        <v>23377</v>
      </c>
      <c r="N4643" s="108">
        <v>45986</v>
      </c>
      <c r="O4643" s="110">
        <v>0.5</v>
      </c>
      <c r="P4643" s="109"/>
      <c r="Q4643" s="109"/>
      <c r="R4643" s="109"/>
    </row>
    <row r="4644" spans="1:18">
      <c r="A4644" s="108">
        <v>45986.421600000001</v>
      </c>
      <c r="B4644" s="109" t="s">
        <v>23378</v>
      </c>
      <c r="C4644" s="109"/>
      <c r="D4644" s="109">
        <v>751108603</v>
      </c>
      <c r="E4644" s="109" t="s">
        <v>23087</v>
      </c>
      <c r="F4644" s="109" t="s">
        <v>45</v>
      </c>
      <c r="G4644" s="109" t="s">
        <v>23379</v>
      </c>
      <c r="H4644" s="109">
        <v>751043746</v>
      </c>
      <c r="I4644" s="109">
        <v>751043746</v>
      </c>
      <c r="J4644" s="109" t="s">
        <v>23380</v>
      </c>
      <c r="K4644" s="109" t="s">
        <v>36</v>
      </c>
      <c r="L4644" s="109" t="s">
        <v>1889</v>
      </c>
      <c r="M4644" s="109" t="s">
        <v>23381</v>
      </c>
      <c r="N4644" s="108">
        <v>45986</v>
      </c>
      <c r="O4644" s="110">
        <v>0.45833333333333331</v>
      </c>
      <c r="P4644" s="109"/>
      <c r="Q4644" s="109"/>
      <c r="R4644" s="109"/>
    </row>
    <row r="4645" spans="1:18">
      <c r="A4645" s="108">
        <v>45986.421840000003</v>
      </c>
      <c r="B4645" s="109" t="s">
        <v>23382</v>
      </c>
      <c r="C4645" s="109"/>
      <c r="D4645" s="109">
        <v>254106506369</v>
      </c>
      <c r="E4645" s="109" t="s">
        <v>23087</v>
      </c>
      <c r="F4645" s="109" t="s">
        <v>45</v>
      </c>
      <c r="G4645" s="109" t="s">
        <v>23383</v>
      </c>
      <c r="H4645" s="109">
        <v>254734701800</v>
      </c>
      <c r="I4645" s="109">
        <v>254722708791</v>
      </c>
      <c r="J4645" s="109" t="s">
        <v>23384</v>
      </c>
      <c r="K4645" s="109" t="s">
        <v>36</v>
      </c>
      <c r="L4645" s="109" t="s">
        <v>3942</v>
      </c>
      <c r="M4645" s="109" t="s">
        <v>23385</v>
      </c>
      <c r="N4645" s="108">
        <v>45986</v>
      </c>
      <c r="O4645" s="110">
        <v>0.5</v>
      </c>
      <c r="P4645" s="109"/>
      <c r="Q4645" s="109"/>
      <c r="R4645" s="109"/>
    </row>
    <row r="4646" spans="1:18">
      <c r="A4646" s="108">
        <v>45986.422039999998</v>
      </c>
      <c r="B4646" s="109" t="s">
        <v>23386</v>
      </c>
      <c r="C4646" s="109"/>
      <c r="D4646" s="109">
        <v>786986519</v>
      </c>
      <c r="E4646" s="109" t="s">
        <v>23087</v>
      </c>
      <c r="F4646" s="109" t="s">
        <v>45</v>
      </c>
      <c r="G4646" s="109" t="s">
        <v>23387</v>
      </c>
      <c r="H4646" s="109"/>
      <c r="I4646" s="109">
        <v>705747915</v>
      </c>
      <c r="J4646" s="109" t="s">
        <v>23388</v>
      </c>
      <c r="K4646" s="109" t="s">
        <v>36</v>
      </c>
      <c r="L4646" s="109" t="s">
        <v>4081</v>
      </c>
      <c r="M4646" s="109" t="s">
        <v>23389</v>
      </c>
      <c r="N4646" s="108">
        <v>45987</v>
      </c>
      <c r="O4646" s="110">
        <v>0.41666666666666669</v>
      </c>
      <c r="P4646" s="109"/>
      <c r="Q4646" s="109"/>
      <c r="R4646" s="109"/>
    </row>
    <row r="4647" spans="1:18">
      <c r="A4647" s="108">
        <v>45986.423260000003</v>
      </c>
      <c r="B4647" s="109" t="s">
        <v>23386</v>
      </c>
      <c r="C4647" s="109"/>
      <c r="D4647" s="109">
        <v>786986519</v>
      </c>
      <c r="E4647" s="109" t="s">
        <v>23087</v>
      </c>
      <c r="F4647" s="109" t="s">
        <v>45</v>
      </c>
      <c r="G4647" s="114" t="s">
        <v>23390</v>
      </c>
      <c r="H4647" s="109"/>
      <c r="I4647" s="114">
        <v>735760875</v>
      </c>
      <c r="J4647" s="114" t="s">
        <v>23391</v>
      </c>
      <c r="K4647" s="109" t="s">
        <v>36</v>
      </c>
      <c r="L4647" s="109" t="s">
        <v>4081</v>
      </c>
      <c r="M4647" s="109" t="s">
        <v>23392</v>
      </c>
      <c r="N4647" s="108">
        <v>45987</v>
      </c>
      <c r="O4647" s="110">
        <v>0.41666666666666669</v>
      </c>
      <c r="P4647" s="109"/>
      <c r="Q4647" s="109"/>
      <c r="R4647" s="109"/>
    </row>
    <row r="4648" spans="1:18">
      <c r="A4648" s="108">
        <v>45986.42396</v>
      </c>
      <c r="B4648" s="109" t="s">
        <v>23393</v>
      </c>
      <c r="C4648" s="109" t="s">
        <v>70</v>
      </c>
      <c r="D4648" s="109">
        <v>755877260</v>
      </c>
      <c r="E4648" s="109" t="s">
        <v>33</v>
      </c>
      <c r="F4648" s="109" t="s">
        <v>45</v>
      </c>
      <c r="G4648" s="109" t="s">
        <v>23394</v>
      </c>
      <c r="H4648" s="114">
        <v>711313786</v>
      </c>
      <c r="I4648" s="114">
        <v>711313786</v>
      </c>
      <c r="J4648" s="109" t="s">
        <v>23395</v>
      </c>
      <c r="K4648" s="109" t="s">
        <v>36</v>
      </c>
      <c r="L4648" s="109" t="s">
        <v>3943</v>
      </c>
      <c r="M4648" s="109" t="s">
        <v>4760</v>
      </c>
      <c r="N4648" s="108">
        <v>45986</v>
      </c>
      <c r="O4648" s="110">
        <v>0.58333333333333337</v>
      </c>
      <c r="P4648" s="109"/>
      <c r="Q4648" s="109"/>
      <c r="R4648" s="109"/>
    </row>
    <row r="4649" spans="1:18">
      <c r="A4649" s="108">
        <v>45986.42641</v>
      </c>
      <c r="B4649" s="109" t="s">
        <v>23396</v>
      </c>
      <c r="C4649" s="109"/>
      <c r="D4649" s="109">
        <v>254787705302</v>
      </c>
      <c r="E4649" s="109" t="s">
        <v>23087</v>
      </c>
      <c r="F4649" s="109" t="s">
        <v>45</v>
      </c>
      <c r="G4649" s="109" t="s">
        <v>23397</v>
      </c>
      <c r="H4649" s="109">
        <v>104920050</v>
      </c>
      <c r="I4649" s="109">
        <v>254795070018</v>
      </c>
      <c r="J4649" s="109" t="s">
        <v>23398</v>
      </c>
      <c r="K4649" s="109" t="s">
        <v>36</v>
      </c>
      <c r="L4649" s="109" t="s">
        <v>3976</v>
      </c>
      <c r="M4649" s="109" t="s">
        <v>23399</v>
      </c>
      <c r="N4649" s="108">
        <v>45986</v>
      </c>
      <c r="O4649" s="110">
        <v>0.45833333333333331</v>
      </c>
      <c r="P4649" s="109"/>
      <c r="Q4649" s="109"/>
      <c r="R4649" s="109"/>
    </row>
    <row r="4650" spans="1:18">
      <c r="A4650" s="108">
        <v>45986.426449999999</v>
      </c>
      <c r="B4650" s="109" t="s">
        <v>23400</v>
      </c>
      <c r="C4650" s="109"/>
      <c r="D4650" s="109">
        <v>108707852</v>
      </c>
      <c r="E4650" s="109" t="s">
        <v>23087</v>
      </c>
      <c r="F4650" s="109" t="s">
        <v>45</v>
      </c>
      <c r="G4650" s="109" t="s">
        <v>23401</v>
      </c>
      <c r="H4650" s="109">
        <v>784249164</v>
      </c>
      <c r="I4650" s="109">
        <v>784249164</v>
      </c>
      <c r="J4650" s="109" t="s">
        <v>23402</v>
      </c>
      <c r="K4650" s="109" t="s">
        <v>36</v>
      </c>
      <c r="L4650" s="109" t="s">
        <v>3976</v>
      </c>
      <c r="M4650" s="109" t="s">
        <v>23403</v>
      </c>
      <c r="N4650" s="108">
        <v>45987</v>
      </c>
      <c r="O4650" s="110">
        <v>0.375</v>
      </c>
      <c r="P4650" s="109"/>
      <c r="Q4650" s="109"/>
      <c r="R4650" s="109"/>
    </row>
    <row r="4651" spans="1:18">
      <c r="A4651" s="108">
        <v>45986.426939999998</v>
      </c>
      <c r="B4651" s="109" t="s">
        <v>23205</v>
      </c>
      <c r="C4651" s="109" t="s">
        <v>41</v>
      </c>
      <c r="D4651" s="109">
        <v>750127440</v>
      </c>
      <c r="E4651" s="109" t="s">
        <v>33</v>
      </c>
      <c r="F4651" s="109" t="s">
        <v>3886</v>
      </c>
      <c r="G4651" s="109" t="s">
        <v>23404</v>
      </c>
      <c r="H4651" s="109">
        <v>701561713</v>
      </c>
      <c r="I4651" s="109">
        <v>701561713</v>
      </c>
      <c r="J4651" s="109" t="s">
        <v>23405</v>
      </c>
      <c r="K4651" s="109" t="s">
        <v>36</v>
      </c>
      <c r="L4651" s="109" t="s">
        <v>3936</v>
      </c>
      <c r="M4651" s="109" t="s">
        <v>23406</v>
      </c>
      <c r="N4651" s="108">
        <v>45992</v>
      </c>
      <c r="O4651" s="110">
        <v>0.41666666666666669</v>
      </c>
      <c r="P4651" s="109"/>
      <c r="Q4651" s="109"/>
      <c r="R4651" s="109"/>
    </row>
    <row r="4652" spans="1:18">
      <c r="A4652" s="108">
        <v>45986.427810000001</v>
      </c>
      <c r="B4652" s="109" t="s">
        <v>31</v>
      </c>
      <c r="C4652" s="109" t="s">
        <v>32</v>
      </c>
      <c r="D4652" s="109">
        <v>780225502</v>
      </c>
      <c r="E4652" s="109" t="s">
        <v>33</v>
      </c>
      <c r="F4652" s="109" t="s">
        <v>45</v>
      </c>
      <c r="G4652" s="114" t="s">
        <v>4018</v>
      </c>
      <c r="H4652" s="109">
        <v>720687524</v>
      </c>
      <c r="I4652" s="109">
        <v>720687524</v>
      </c>
      <c r="J4652" s="109" t="s">
        <v>23407</v>
      </c>
      <c r="K4652" s="109" t="s">
        <v>36</v>
      </c>
      <c r="L4652" s="109" t="s">
        <v>1921</v>
      </c>
      <c r="M4652" s="109" t="s">
        <v>23408</v>
      </c>
      <c r="N4652" s="108">
        <v>45986</v>
      </c>
      <c r="O4652" s="110">
        <v>0.45833333333333331</v>
      </c>
      <c r="P4652" s="109"/>
      <c r="Q4652" s="109"/>
      <c r="R4652" s="109"/>
    </row>
    <row r="4653" spans="1:18">
      <c r="A4653" s="108">
        <v>45986.430489999999</v>
      </c>
      <c r="B4653" s="109" t="s">
        <v>23409</v>
      </c>
      <c r="C4653" s="109"/>
      <c r="D4653" s="109">
        <v>756133824</v>
      </c>
      <c r="E4653" s="109" t="s">
        <v>23087</v>
      </c>
      <c r="F4653" s="109" t="s">
        <v>45</v>
      </c>
      <c r="G4653" s="109" t="s">
        <v>23410</v>
      </c>
      <c r="H4653" s="109"/>
      <c r="I4653" s="109">
        <v>797383032</v>
      </c>
      <c r="J4653" s="109" t="s">
        <v>23411</v>
      </c>
      <c r="K4653" s="109" t="s">
        <v>36</v>
      </c>
      <c r="L4653" s="109" t="s">
        <v>1916</v>
      </c>
      <c r="M4653" s="109" t="s">
        <v>23412</v>
      </c>
      <c r="N4653" s="108">
        <v>45987</v>
      </c>
      <c r="O4653" s="110">
        <v>0.58333333333333337</v>
      </c>
      <c r="P4653" s="109"/>
      <c r="Q4653" s="109"/>
      <c r="R4653" s="109"/>
    </row>
    <row r="4654" spans="1:18">
      <c r="A4654" s="108">
        <v>45986.431219999999</v>
      </c>
      <c r="B4654" s="109" t="s">
        <v>23413</v>
      </c>
      <c r="C4654" s="109"/>
      <c r="D4654" s="109">
        <v>786028665</v>
      </c>
      <c r="E4654" s="109" t="s">
        <v>23414</v>
      </c>
      <c r="F4654" s="109" t="s">
        <v>45</v>
      </c>
      <c r="G4654" s="109" t="s">
        <v>23415</v>
      </c>
      <c r="H4654" s="109">
        <v>254782395883</v>
      </c>
      <c r="I4654" s="109">
        <v>254728055011</v>
      </c>
      <c r="J4654" s="109" t="s">
        <v>23416</v>
      </c>
      <c r="K4654" s="109" t="s">
        <v>36</v>
      </c>
      <c r="L4654" s="109" t="s">
        <v>1871</v>
      </c>
      <c r="M4654" s="109" t="s">
        <v>23417</v>
      </c>
      <c r="N4654" s="108">
        <v>45986</v>
      </c>
      <c r="O4654" s="110">
        <v>0.58333333333333337</v>
      </c>
      <c r="P4654" s="109"/>
      <c r="Q4654" s="109"/>
      <c r="R4654" s="109"/>
    </row>
    <row r="4655" spans="1:18">
      <c r="A4655" s="108">
        <v>45986.431239999998</v>
      </c>
      <c r="B4655" s="109" t="s">
        <v>23418</v>
      </c>
      <c r="C4655" s="109"/>
      <c r="D4655" s="109">
        <v>254734267308</v>
      </c>
      <c r="E4655" s="109" t="s">
        <v>23283</v>
      </c>
      <c r="F4655" s="109" t="s">
        <v>45</v>
      </c>
      <c r="G4655" s="109" t="s">
        <v>23419</v>
      </c>
      <c r="H4655" s="109">
        <v>254721563383</v>
      </c>
      <c r="I4655" s="109">
        <v>254721563383</v>
      </c>
      <c r="J4655" s="109" t="s">
        <v>23420</v>
      </c>
      <c r="K4655" s="109" t="s">
        <v>36</v>
      </c>
      <c r="L4655" s="109" t="s">
        <v>1878</v>
      </c>
      <c r="M4655" s="109" t="s">
        <v>23421</v>
      </c>
      <c r="N4655" s="108">
        <v>45986</v>
      </c>
      <c r="O4655" s="110">
        <v>0.33333333333333331</v>
      </c>
      <c r="P4655" s="109"/>
      <c r="Q4655" s="109"/>
      <c r="R4655" s="109"/>
    </row>
    <row r="4656" spans="1:18">
      <c r="A4656" s="108">
        <v>45986.43146</v>
      </c>
      <c r="B4656" s="109" t="s">
        <v>23422</v>
      </c>
      <c r="C4656" s="109"/>
      <c r="D4656" s="109">
        <v>254783355363</v>
      </c>
      <c r="E4656" s="109" t="s">
        <v>23283</v>
      </c>
      <c r="F4656" s="109" t="s">
        <v>45</v>
      </c>
      <c r="G4656" s="109" t="s">
        <v>23423</v>
      </c>
      <c r="H4656" s="109">
        <v>254740216674</v>
      </c>
      <c r="I4656" s="109">
        <v>254740216674</v>
      </c>
      <c r="J4656" s="109" t="s">
        <v>23424</v>
      </c>
      <c r="K4656" s="109" t="s">
        <v>36</v>
      </c>
      <c r="L4656" s="109" t="s">
        <v>3936</v>
      </c>
      <c r="M4656" s="109" t="s">
        <v>23425</v>
      </c>
      <c r="N4656" s="108">
        <v>45987</v>
      </c>
      <c r="O4656" s="110">
        <v>0.75</v>
      </c>
      <c r="P4656" s="109"/>
      <c r="Q4656" s="109"/>
      <c r="R4656" s="109"/>
    </row>
    <row r="4657" spans="1:18">
      <c r="A4657" s="108">
        <v>45986.431570000001</v>
      </c>
      <c r="B4657" s="109" t="s">
        <v>23409</v>
      </c>
      <c r="C4657" s="109"/>
      <c r="D4657" s="109">
        <v>756133824</v>
      </c>
      <c r="E4657" s="109" t="s">
        <v>23087</v>
      </c>
      <c r="F4657" s="109" t="s">
        <v>45</v>
      </c>
      <c r="G4657" s="109" t="s">
        <v>23426</v>
      </c>
      <c r="H4657" s="109"/>
      <c r="I4657" s="109">
        <v>254103510291</v>
      </c>
      <c r="J4657" s="109" t="s">
        <v>23426</v>
      </c>
      <c r="K4657" s="109" t="s">
        <v>36</v>
      </c>
      <c r="L4657" s="109" t="s">
        <v>1916</v>
      </c>
      <c r="M4657" s="109" t="s">
        <v>23427</v>
      </c>
      <c r="N4657" s="108">
        <v>45988</v>
      </c>
      <c r="O4657" s="110">
        <v>0.58333333333333337</v>
      </c>
      <c r="P4657" s="109"/>
      <c r="Q4657" s="109"/>
      <c r="R4657" s="109"/>
    </row>
    <row r="4658" spans="1:18">
      <c r="A4658" s="108">
        <v>45986.431830000001</v>
      </c>
      <c r="B4658" s="109" t="s">
        <v>417</v>
      </c>
      <c r="C4658" s="109"/>
      <c r="D4658" s="109">
        <v>753626821</v>
      </c>
      <c r="E4658" s="109" t="s">
        <v>23087</v>
      </c>
      <c r="F4658" s="109" t="s">
        <v>45</v>
      </c>
      <c r="G4658" s="109" t="s">
        <v>23428</v>
      </c>
      <c r="H4658" s="109">
        <v>781965227</v>
      </c>
      <c r="I4658" s="109">
        <v>724969686</v>
      </c>
      <c r="J4658" s="109" t="s">
        <v>23429</v>
      </c>
      <c r="K4658" s="109" t="s">
        <v>36</v>
      </c>
      <c r="L4658" s="109" t="s">
        <v>3959</v>
      </c>
      <c r="M4658" s="109" t="s">
        <v>23430</v>
      </c>
      <c r="N4658" s="108">
        <v>45987</v>
      </c>
      <c r="O4658" s="110">
        <v>0.33333333333333331</v>
      </c>
      <c r="P4658" s="109"/>
      <c r="Q4658" s="109"/>
      <c r="R4658" s="109"/>
    </row>
    <row r="4659" spans="1:18">
      <c r="A4659" s="116">
        <v>45986.43262</v>
      </c>
      <c r="B4659" s="117" t="s">
        <v>23276</v>
      </c>
      <c r="C4659" s="117"/>
      <c r="D4659" s="117">
        <v>750552339</v>
      </c>
      <c r="E4659" s="117" t="s">
        <v>23087</v>
      </c>
      <c r="F4659" s="117" t="s">
        <v>45</v>
      </c>
      <c r="G4659" s="117" t="s">
        <v>23431</v>
      </c>
      <c r="H4659" s="117"/>
      <c r="I4659" s="117">
        <v>716300177</v>
      </c>
      <c r="J4659" s="117" t="s">
        <v>23432</v>
      </c>
      <c r="K4659" s="117" t="s">
        <v>81</v>
      </c>
      <c r="L4659" s="117" t="s">
        <v>1196</v>
      </c>
      <c r="M4659" s="109" t="s">
        <v>491</v>
      </c>
      <c r="N4659" s="116">
        <v>45986</v>
      </c>
      <c r="O4659" s="119">
        <v>0.54166666666666663</v>
      </c>
      <c r="P4659" s="117"/>
      <c r="Q4659" s="117"/>
      <c r="R4659" s="117"/>
    </row>
    <row r="4660" spans="1:18">
      <c r="A4660" s="117"/>
      <c r="B4660" s="117"/>
      <c r="C4660" s="117"/>
      <c r="D4660" s="117"/>
      <c r="E4660" s="117"/>
      <c r="F4660" s="117"/>
      <c r="G4660" s="117"/>
      <c r="H4660" s="117"/>
      <c r="I4660" s="117"/>
      <c r="J4660" s="117"/>
      <c r="K4660" s="117"/>
      <c r="L4660" s="117"/>
      <c r="M4660" s="109" t="s">
        <v>23433</v>
      </c>
      <c r="N4660" s="116"/>
      <c r="O4660" s="119"/>
      <c r="P4660" s="117"/>
      <c r="Q4660" s="117"/>
      <c r="R4660" s="117"/>
    </row>
    <row r="4661" spans="1:18">
      <c r="A4661" s="108">
        <v>45986.432769999999</v>
      </c>
      <c r="B4661" s="109" t="s">
        <v>23434</v>
      </c>
      <c r="C4661" s="109"/>
      <c r="D4661" s="109">
        <v>254106685962</v>
      </c>
      <c r="E4661" s="109" t="s">
        <v>23087</v>
      </c>
      <c r="F4661" s="109" t="s">
        <v>45</v>
      </c>
      <c r="G4661" s="109" t="s">
        <v>23435</v>
      </c>
      <c r="H4661" s="109"/>
      <c r="I4661" s="109">
        <v>254710103951</v>
      </c>
      <c r="J4661" s="109" t="s">
        <v>23436</v>
      </c>
      <c r="K4661" s="109" t="s">
        <v>36</v>
      </c>
      <c r="L4661" s="109" t="s">
        <v>3936</v>
      </c>
      <c r="M4661" s="109" t="s">
        <v>23437</v>
      </c>
      <c r="N4661" s="108">
        <v>45987</v>
      </c>
      <c r="O4661" s="110">
        <v>0.33333333333333331</v>
      </c>
      <c r="P4661" s="109"/>
      <c r="Q4661" s="109"/>
      <c r="R4661" s="109"/>
    </row>
    <row r="4662" spans="1:18">
      <c r="A4662" s="108">
        <v>45986.433579999997</v>
      </c>
      <c r="B4662" s="109" t="s">
        <v>9476</v>
      </c>
      <c r="C4662" s="109" t="s">
        <v>41</v>
      </c>
      <c r="D4662" s="109">
        <v>762348810</v>
      </c>
      <c r="E4662" s="109" t="s">
        <v>33</v>
      </c>
      <c r="F4662" s="109" t="s">
        <v>45</v>
      </c>
      <c r="G4662" s="109" t="s">
        <v>23438</v>
      </c>
      <c r="H4662" s="109">
        <v>796283976</v>
      </c>
      <c r="I4662" s="109">
        <v>796283976</v>
      </c>
      <c r="J4662" s="109" t="s">
        <v>23439</v>
      </c>
      <c r="K4662" s="109" t="s">
        <v>36</v>
      </c>
      <c r="L4662" s="109" t="s">
        <v>3946</v>
      </c>
      <c r="M4662" s="109" t="s">
        <v>23440</v>
      </c>
      <c r="N4662" s="108">
        <v>45988</v>
      </c>
      <c r="O4662" s="110">
        <v>0.45833333333333331</v>
      </c>
      <c r="P4662" s="109"/>
      <c r="Q4662" s="109"/>
      <c r="R4662" s="109"/>
    </row>
    <row r="4663" spans="1:18">
      <c r="A4663" s="108">
        <v>45986.433960000002</v>
      </c>
      <c r="B4663" s="109" t="s">
        <v>417</v>
      </c>
      <c r="C4663" s="109"/>
      <c r="D4663" s="109">
        <v>753626821</v>
      </c>
      <c r="E4663" s="109" t="s">
        <v>23087</v>
      </c>
      <c r="F4663" s="109" t="s">
        <v>45</v>
      </c>
      <c r="G4663" s="109" t="s">
        <v>23441</v>
      </c>
      <c r="H4663" s="109">
        <v>724368125</v>
      </c>
      <c r="I4663" s="109">
        <v>724368125</v>
      </c>
      <c r="J4663" s="109" t="s">
        <v>23442</v>
      </c>
      <c r="K4663" s="109" t="s">
        <v>36</v>
      </c>
      <c r="L4663" s="109" t="s">
        <v>4076</v>
      </c>
      <c r="M4663" s="109" t="s">
        <v>23443</v>
      </c>
      <c r="N4663" s="108">
        <v>45986</v>
      </c>
      <c r="O4663" s="110">
        <v>0.45833333333333331</v>
      </c>
      <c r="P4663" s="109"/>
      <c r="Q4663" s="109"/>
      <c r="R4663" s="109"/>
    </row>
    <row r="4664" spans="1:18">
      <c r="A4664" s="108">
        <v>45986.436329999997</v>
      </c>
      <c r="B4664" s="109" t="s">
        <v>23444</v>
      </c>
      <c r="C4664" s="109"/>
      <c r="D4664" s="109">
        <v>739757683</v>
      </c>
      <c r="E4664" s="109" t="s">
        <v>23087</v>
      </c>
      <c r="F4664" s="109" t="s">
        <v>45</v>
      </c>
      <c r="G4664" s="109" t="s">
        <v>23445</v>
      </c>
      <c r="H4664" s="109">
        <v>750405759</v>
      </c>
      <c r="I4664" s="109">
        <v>714929749</v>
      </c>
      <c r="J4664" s="109" t="s">
        <v>23446</v>
      </c>
      <c r="K4664" s="109" t="s">
        <v>36</v>
      </c>
      <c r="L4664" s="109" t="s">
        <v>3959</v>
      </c>
      <c r="M4664" s="109" t="s">
        <v>23447</v>
      </c>
      <c r="N4664" s="108">
        <v>45986</v>
      </c>
      <c r="O4664" s="110">
        <v>0.58333333333333337</v>
      </c>
      <c r="P4664" s="109"/>
      <c r="Q4664" s="109"/>
      <c r="R4664" s="109"/>
    </row>
    <row r="4665" spans="1:18">
      <c r="A4665" s="108">
        <v>45986.437149999998</v>
      </c>
      <c r="B4665" s="109" t="s">
        <v>417</v>
      </c>
      <c r="C4665" s="109"/>
      <c r="D4665" s="109">
        <v>753626821</v>
      </c>
      <c r="E4665" s="109" t="s">
        <v>23087</v>
      </c>
      <c r="F4665" s="109" t="s">
        <v>45</v>
      </c>
      <c r="G4665" s="114" t="s">
        <v>23448</v>
      </c>
      <c r="H4665" s="109">
        <v>715737269</v>
      </c>
      <c r="I4665" s="109">
        <v>715737269</v>
      </c>
      <c r="J4665" s="109" t="s">
        <v>23449</v>
      </c>
      <c r="K4665" s="109" t="s">
        <v>36</v>
      </c>
      <c r="L4665" s="109" t="s">
        <v>3943</v>
      </c>
      <c r="M4665" s="109" t="s">
        <v>23450</v>
      </c>
      <c r="N4665" s="108">
        <v>45987</v>
      </c>
      <c r="O4665" s="110">
        <v>0.33333333333333331</v>
      </c>
      <c r="P4665" s="109"/>
      <c r="Q4665" s="109"/>
      <c r="R4665" s="109"/>
    </row>
    <row r="4666" spans="1:18">
      <c r="A4666" s="108">
        <v>45986.437850000002</v>
      </c>
      <c r="B4666" s="109" t="s">
        <v>23444</v>
      </c>
      <c r="C4666" s="109"/>
      <c r="D4666" s="109">
        <v>739757683</v>
      </c>
      <c r="E4666" s="109" t="s">
        <v>23087</v>
      </c>
      <c r="F4666" s="109" t="s">
        <v>45</v>
      </c>
      <c r="G4666" s="109" t="s">
        <v>23451</v>
      </c>
      <c r="H4666" s="114">
        <v>736671291</v>
      </c>
      <c r="I4666" s="114">
        <v>727890156</v>
      </c>
      <c r="J4666" s="114" t="s">
        <v>23452</v>
      </c>
      <c r="K4666" s="109" t="s">
        <v>36</v>
      </c>
      <c r="L4666" s="109" t="s">
        <v>3959</v>
      </c>
      <c r="M4666" s="109" t="s">
        <v>23453</v>
      </c>
      <c r="N4666" s="108">
        <v>45987</v>
      </c>
      <c r="O4666" s="110">
        <v>0.41666666666666669</v>
      </c>
      <c r="P4666" s="109"/>
      <c r="Q4666" s="109"/>
      <c r="R4666" s="109"/>
    </row>
    <row r="4667" spans="1:18">
      <c r="A4667" s="108">
        <v>45986.438410000002</v>
      </c>
      <c r="B4667" s="109" t="s">
        <v>23409</v>
      </c>
      <c r="C4667" s="109"/>
      <c r="D4667" s="109">
        <v>756133824</v>
      </c>
      <c r="E4667" s="109" t="s">
        <v>23087</v>
      </c>
      <c r="F4667" s="109" t="s">
        <v>45</v>
      </c>
      <c r="G4667" s="109" t="s">
        <v>23454</v>
      </c>
      <c r="H4667" s="109"/>
      <c r="I4667" s="109">
        <v>254114487205</v>
      </c>
      <c r="J4667" s="109" t="s">
        <v>23455</v>
      </c>
      <c r="K4667" s="109" t="s">
        <v>36</v>
      </c>
      <c r="L4667" s="109" t="s">
        <v>1916</v>
      </c>
      <c r="M4667" s="109" t="s">
        <v>23456</v>
      </c>
      <c r="N4667" s="108">
        <v>45987</v>
      </c>
      <c r="O4667" s="110">
        <v>0.58333333333333337</v>
      </c>
      <c r="P4667" s="109"/>
      <c r="Q4667" s="109"/>
      <c r="R4667" s="109"/>
    </row>
    <row r="4668" spans="1:18">
      <c r="A4668" s="108">
        <v>45986.439180000001</v>
      </c>
      <c r="B4668" s="109" t="s">
        <v>15356</v>
      </c>
      <c r="C4668" s="109"/>
      <c r="D4668" s="109">
        <v>786193884</v>
      </c>
      <c r="E4668" s="109" t="s">
        <v>23087</v>
      </c>
      <c r="F4668" s="109" t="s">
        <v>45</v>
      </c>
      <c r="G4668" s="109" t="s">
        <v>23457</v>
      </c>
      <c r="H4668" s="109">
        <v>715681292</v>
      </c>
      <c r="I4668" s="109">
        <v>733981256</v>
      </c>
      <c r="J4668" s="114" t="s">
        <v>23458</v>
      </c>
      <c r="K4668" s="109" t="s">
        <v>36</v>
      </c>
      <c r="L4668" s="109" t="s">
        <v>3926</v>
      </c>
      <c r="M4668" s="109" t="s">
        <v>23459</v>
      </c>
      <c r="N4668" s="108">
        <v>45987</v>
      </c>
      <c r="O4668" s="110">
        <v>0.41666666666666669</v>
      </c>
      <c r="P4668" s="109"/>
      <c r="Q4668" s="109"/>
      <c r="R4668" s="109"/>
    </row>
    <row r="4669" spans="1:18">
      <c r="A4669" s="108">
        <v>45986.439350000001</v>
      </c>
      <c r="B4669" s="109" t="s">
        <v>23409</v>
      </c>
      <c r="C4669" s="109"/>
      <c r="D4669" s="109">
        <v>756133824</v>
      </c>
      <c r="E4669" s="109" t="s">
        <v>23087</v>
      </c>
      <c r="F4669" s="109" t="s">
        <v>45</v>
      </c>
      <c r="G4669" s="114" t="s">
        <v>23460</v>
      </c>
      <c r="H4669" s="109"/>
      <c r="I4669" s="109">
        <v>728409355</v>
      </c>
      <c r="J4669" s="109" t="s">
        <v>23461</v>
      </c>
      <c r="K4669" s="109" t="s">
        <v>36</v>
      </c>
      <c r="L4669" s="109" t="s">
        <v>1916</v>
      </c>
      <c r="M4669" s="109" t="s">
        <v>23462</v>
      </c>
      <c r="N4669" s="108">
        <v>45988</v>
      </c>
      <c r="O4669" s="110">
        <v>0.625</v>
      </c>
      <c r="P4669" s="109"/>
      <c r="Q4669" s="109"/>
      <c r="R4669" s="109"/>
    </row>
    <row r="4670" spans="1:18">
      <c r="A4670" s="108">
        <v>45986.440309999998</v>
      </c>
      <c r="B4670" s="109" t="s">
        <v>23463</v>
      </c>
      <c r="C4670" s="109"/>
      <c r="D4670" s="109">
        <v>103480855</v>
      </c>
      <c r="E4670" s="109" t="s">
        <v>23087</v>
      </c>
      <c r="F4670" s="109" t="s">
        <v>45</v>
      </c>
      <c r="G4670" s="109" t="s">
        <v>23464</v>
      </c>
      <c r="H4670" s="114">
        <v>799007810</v>
      </c>
      <c r="I4670" s="109">
        <v>799007810</v>
      </c>
      <c r="J4670" s="109" t="s">
        <v>23465</v>
      </c>
      <c r="K4670" s="109" t="s">
        <v>36</v>
      </c>
      <c r="L4670" s="109" t="s">
        <v>3971</v>
      </c>
      <c r="M4670" s="109" t="s">
        <v>5199</v>
      </c>
      <c r="N4670" s="108">
        <v>45987</v>
      </c>
      <c r="O4670" s="110">
        <v>0.41666666666666669</v>
      </c>
      <c r="P4670" s="109"/>
      <c r="Q4670" s="109"/>
      <c r="R4670" s="109"/>
    </row>
    <row r="4671" spans="1:18">
      <c r="A4671" s="108">
        <v>45986.440840000003</v>
      </c>
      <c r="B4671" s="109" t="s">
        <v>23466</v>
      </c>
      <c r="C4671" s="109"/>
      <c r="D4671" s="109">
        <v>254784600699</v>
      </c>
      <c r="E4671" s="109" t="s">
        <v>23283</v>
      </c>
      <c r="F4671" s="109" t="s">
        <v>45</v>
      </c>
      <c r="G4671" s="109" t="s">
        <v>23467</v>
      </c>
      <c r="H4671" s="109">
        <v>254755342909</v>
      </c>
      <c r="I4671" s="109">
        <v>254797163803</v>
      </c>
      <c r="J4671" s="109" t="s">
        <v>23468</v>
      </c>
      <c r="K4671" s="109" t="s">
        <v>36</v>
      </c>
      <c r="L4671" s="109" t="s">
        <v>3896</v>
      </c>
      <c r="M4671" s="109" t="s">
        <v>23469</v>
      </c>
      <c r="N4671" s="108">
        <v>45986</v>
      </c>
      <c r="O4671" s="110">
        <v>0.54166666666666663</v>
      </c>
      <c r="P4671" s="109"/>
      <c r="Q4671" s="109"/>
      <c r="R4671" s="109"/>
    </row>
    <row r="4672" spans="1:18">
      <c r="A4672" s="108">
        <v>45986.444130000003</v>
      </c>
      <c r="B4672" s="109" t="s">
        <v>23470</v>
      </c>
      <c r="C4672" s="109"/>
      <c r="D4672" s="109">
        <v>786868656</v>
      </c>
      <c r="E4672" s="109" t="s">
        <v>23087</v>
      </c>
      <c r="F4672" s="109" t="s">
        <v>45</v>
      </c>
      <c r="G4672" s="109" t="s">
        <v>23471</v>
      </c>
      <c r="H4672" s="109">
        <v>103521265</v>
      </c>
      <c r="I4672" s="109">
        <v>714060246</v>
      </c>
      <c r="J4672" s="109" t="s">
        <v>23472</v>
      </c>
      <c r="K4672" s="109" t="s">
        <v>36</v>
      </c>
      <c r="L4672" s="109" t="s">
        <v>5728</v>
      </c>
      <c r="M4672" s="109" t="s">
        <v>23473</v>
      </c>
      <c r="N4672" s="108">
        <v>45986</v>
      </c>
      <c r="O4672" s="110">
        <v>0.58333333333333337</v>
      </c>
      <c r="P4672" s="109"/>
      <c r="Q4672" s="109"/>
      <c r="R4672" s="109"/>
    </row>
    <row r="4673" spans="1:18">
      <c r="A4673" s="108">
        <v>45986.44442</v>
      </c>
      <c r="B4673" s="109" t="s">
        <v>8502</v>
      </c>
      <c r="C4673" s="109" t="s">
        <v>1089</v>
      </c>
      <c r="D4673" s="109">
        <v>254734871887</v>
      </c>
      <c r="E4673" s="109" t="s">
        <v>33</v>
      </c>
      <c r="F4673" s="109" t="s">
        <v>45</v>
      </c>
      <c r="G4673" s="109" t="s">
        <v>23474</v>
      </c>
      <c r="H4673" s="109">
        <v>254721697988</v>
      </c>
      <c r="I4673" s="114">
        <v>254721697988</v>
      </c>
      <c r="J4673" s="114" t="s">
        <v>23475</v>
      </c>
      <c r="K4673" s="109" t="s">
        <v>81</v>
      </c>
      <c r="L4673" s="109" t="s">
        <v>3945</v>
      </c>
      <c r="M4673" s="109" t="s">
        <v>23476</v>
      </c>
      <c r="N4673" s="108">
        <v>45987</v>
      </c>
      <c r="O4673" s="110">
        <v>0.45833333333333331</v>
      </c>
      <c r="P4673" s="109"/>
      <c r="Q4673" s="109"/>
      <c r="R4673" s="109"/>
    </row>
    <row r="4674" spans="1:18">
      <c r="A4674" s="108">
        <v>45986.445310000003</v>
      </c>
      <c r="B4674" s="109" t="s">
        <v>23269</v>
      </c>
      <c r="C4674" s="109"/>
      <c r="D4674" s="109">
        <v>254731885691</v>
      </c>
      <c r="E4674" s="109" t="s">
        <v>23087</v>
      </c>
      <c r="F4674" s="109" t="s">
        <v>45</v>
      </c>
      <c r="G4674" s="114" t="s">
        <v>23477</v>
      </c>
      <c r="H4674" s="109"/>
      <c r="I4674" s="109">
        <v>254712299284</v>
      </c>
      <c r="J4674" s="109" t="s">
        <v>23478</v>
      </c>
      <c r="K4674" s="109" t="s">
        <v>36</v>
      </c>
      <c r="L4674" s="109" t="s">
        <v>1196</v>
      </c>
      <c r="M4674" s="109" t="s">
        <v>1220</v>
      </c>
      <c r="N4674" s="108">
        <v>45986</v>
      </c>
      <c r="O4674" s="110">
        <v>0.66666666666666663</v>
      </c>
      <c r="P4674" s="109"/>
      <c r="Q4674" s="109"/>
      <c r="R4674" s="109"/>
    </row>
    <row r="4675" spans="1:18">
      <c r="A4675" s="108">
        <v>45986.445970000001</v>
      </c>
      <c r="B4675" s="109" t="s">
        <v>23479</v>
      </c>
      <c r="C4675" s="109"/>
      <c r="D4675" s="109">
        <v>786011477</v>
      </c>
      <c r="E4675" s="109" t="s">
        <v>23087</v>
      </c>
      <c r="F4675" s="109" t="s">
        <v>45</v>
      </c>
      <c r="G4675" s="109" t="s">
        <v>23480</v>
      </c>
      <c r="H4675" s="109">
        <v>735719473</v>
      </c>
      <c r="I4675" s="109">
        <v>735719473</v>
      </c>
      <c r="J4675" s="109" t="s">
        <v>23481</v>
      </c>
      <c r="K4675" s="109" t="s">
        <v>36</v>
      </c>
      <c r="L4675" s="109" t="s">
        <v>3946</v>
      </c>
      <c r="M4675" s="109" t="s">
        <v>8853</v>
      </c>
      <c r="N4675" s="108">
        <v>45987</v>
      </c>
      <c r="O4675" s="110">
        <v>0.41666666666666669</v>
      </c>
      <c r="P4675" s="109"/>
      <c r="Q4675" s="109"/>
      <c r="R4675" s="109"/>
    </row>
    <row r="4676" spans="1:18">
      <c r="A4676" s="108">
        <v>45986.446279999996</v>
      </c>
      <c r="B4676" s="109" t="s">
        <v>417</v>
      </c>
      <c r="C4676" s="109"/>
      <c r="D4676" s="109">
        <v>753626821</v>
      </c>
      <c r="E4676" s="109" t="s">
        <v>23087</v>
      </c>
      <c r="F4676" s="109" t="s">
        <v>45</v>
      </c>
      <c r="G4676" s="109" t="s">
        <v>23482</v>
      </c>
      <c r="H4676" s="109">
        <v>737791670</v>
      </c>
      <c r="I4676" s="109">
        <v>737791670</v>
      </c>
      <c r="J4676" s="109" t="s">
        <v>23483</v>
      </c>
      <c r="K4676" s="109" t="s">
        <v>36</v>
      </c>
      <c r="L4676" s="109" t="s">
        <v>1911</v>
      </c>
      <c r="M4676" s="109" t="s">
        <v>23484</v>
      </c>
      <c r="N4676" s="108">
        <v>45986</v>
      </c>
      <c r="O4676" s="110">
        <v>0.45833333333333331</v>
      </c>
      <c r="P4676" s="109"/>
      <c r="Q4676" s="109"/>
      <c r="R4676" s="109"/>
    </row>
    <row r="4677" spans="1:18">
      <c r="A4677" s="108">
        <v>45986.449699999997</v>
      </c>
      <c r="B4677" s="109" t="s">
        <v>8039</v>
      </c>
      <c r="C4677" s="109"/>
      <c r="D4677" s="109">
        <v>103639065</v>
      </c>
      <c r="E4677" s="109" t="s">
        <v>23087</v>
      </c>
      <c r="F4677" s="109" t="s">
        <v>45</v>
      </c>
      <c r="G4677" s="109" t="s">
        <v>23485</v>
      </c>
      <c r="H4677" s="109">
        <v>111984104</v>
      </c>
      <c r="I4677" s="114">
        <v>707357193</v>
      </c>
      <c r="J4677" s="109" t="s">
        <v>23486</v>
      </c>
      <c r="K4677" s="109" t="s">
        <v>36</v>
      </c>
      <c r="L4677" s="109" t="s">
        <v>1241</v>
      </c>
      <c r="M4677" s="109" t="s">
        <v>23487</v>
      </c>
      <c r="N4677" s="108">
        <v>45990</v>
      </c>
      <c r="O4677" s="110">
        <v>0.33333333333333331</v>
      </c>
      <c r="P4677" s="109"/>
      <c r="Q4677" s="109"/>
      <c r="R4677" s="109"/>
    </row>
    <row r="4678" spans="1:18">
      <c r="A4678" s="108">
        <v>45986.451220000003</v>
      </c>
      <c r="B4678" s="109" t="s">
        <v>23396</v>
      </c>
      <c r="C4678" s="109"/>
      <c r="D4678" s="109">
        <v>254787705302</v>
      </c>
      <c r="E4678" s="109" t="s">
        <v>23087</v>
      </c>
      <c r="F4678" s="109" t="s">
        <v>45</v>
      </c>
      <c r="G4678" s="109" t="s">
        <v>23488</v>
      </c>
      <c r="H4678" s="109">
        <v>254102985007</v>
      </c>
      <c r="I4678" s="109">
        <v>254102985007</v>
      </c>
      <c r="J4678" s="109" t="s">
        <v>23489</v>
      </c>
      <c r="K4678" s="109" t="s">
        <v>36</v>
      </c>
      <c r="L4678" s="109" t="s">
        <v>3976</v>
      </c>
      <c r="M4678" s="109" t="s">
        <v>23490</v>
      </c>
      <c r="N4678" s="108">
        <v>45986</v>
      </c>
      <c r="O4678" s="110">
        <v>0.45833333333333331</v>
      </c>
      <c r="P4678" s="109"/>
      <c r="Q4678" s="109"/>
      <c r="R4678" s="109"/>
    </row>
    <row r="4679" spans="1:18">
      <c r="A4679" s="108">
        <v>45986.455529999999</v>
      </c>
      <c r="B4679" s="109" t="s">
        <v>23491</v>
      </c>
      <c r="C4679" s="109"/>
      <c r="D4679" s="109">
        <v>738738023</v>
      </c>
      <c r="E4679" s="109" t="s">
        <v>23283</v>
      </c>
      <c r="F4679" s="109" t="s">
        <v>45</v>
      </c>
      <c r="G4679" s="109" t="s">
        <v>23492</v>
      </c>
      <c r="H4679" s="109">
        <v>254756207622</v>
      </c>
      <c r="I4679" s="109">
        <v>254790371744</v>
      </c>
      <c r="J4679" s="109" t="s">
        <v>23493</v>
      </c>
      <c r="K4679" s="109" t="s">
        <v>36</v>
      </c>
      <c r="L4679" s="109" t="s">
        <v>3907</v>
      </c>
      <c r="M4679" s="109" t="s">
        <v>23494</v>
      </c>
      <c r="N4679" s="108">
        <v>45987</v>
      </c>
      <c r="O4679" s="110">
        <v>0.41666666666666669</v>
      </c>
      <c r="P4679" s="109"/>
      <c r="Q4679" s="109"/>
      <c r="R4679" s="109"/>
    </row>
    <row r="4680" spans="1:18">
      <c r="A4680" s="108">
        <v>45986.45579</v>
      </c>
      <c r="B4680" s="109" t="s">
        <v>417</v>
      </c>
      <c r="C4680" s="109"/>
      <c r="D4680" s="109">
        <v>753626821</v>
      </c>
      <c r="E4680" s="109" t="s">
        <v>23087</v>
      </c>
      <c r="F4680" s="109" t="s">
        <v>45</v>
      </c>
      <c r="G4680" s="109" t="s">
        <v>23495</v>
      </c>
      <c r="H4680" s="109">
        <v>720503196</v>
      </c>
      <c r="I4680" s="109">
        <v>720503196</v>
      </c>
      <c r="J4680" s="114" t="s">
        <v>23496</v>
      </c>
      <c r="K4680" s="109" t="s">
        <v>36</v>
      </c>
      <c r="L4680" s="109" t="s">
        <v>1889</v>
      </c>
      <c r="M4680" s="109" t="s">
        <v>23497</v>
      </c>
      <c r="N4680" s="108">
        <v>45986</v>
      </c>
      <c r="O4680" s="110">
        <v>0.5</v>
      </c>
      <c r="P4680" s="109"/>
      <c r="Q4680" s="109"/>
      <c r="R4680" s="109"/>
    </row>
    <row r="4681" spans="1:18">
      <c r="A4681" s="108">
        <v>45986.456180000001</v>
      </c>
      <c r="B4681" s="109" t="s">
        <v>23498</v>
      </c>
      <c r="C4681" s="109"/>
      <c r="D4681" s="109">
        <v>254762955449</v>
      </c>
      <c r="E4681" s="109" t="s">
        <v>23283</v>
      </c>
      <c r="F4681" s="109" t="s">
        <v>45</v>
      </c>
      <c r="G4681" s="109" t="s">
        <v>23499</v>
      </c>
      <c r="H4681" s="109">
        <v>254106868316</v>
      </c>
      <c r="I4681" s="109">
        <v>254718291989</v>
      </c>
      <c r="J4681" s="109" t="s">
        <v>23500</v>
      </c>
      <c r="K4681" s="109" t="s">
        <v>36</v>
      </c>
      <c r="L4681" s="109" t="s">
        <v>3942</v>
      </c>
      <c r="M4681" s="109" t="s">
        <v>23501</v>
      </c>
      <c r="N4681" s="108">
        <v>45996</v>
      </c>
      <c r="O4681" s="110">
        <v>0.375</v>
      </c>
      <c r="P4681" s="109"/>
      <c r="Q4681" s="109"/>
      <c r="R4681" s="109"/>
    </row>
    <row r="4682" spans="1:18">
      <c r="A4682" s="108">
        <v>45986.456830000003</v>
      </c>
      <c r="B4682" s="109" t="s">
        <v>23502</v>
      </c>
      <c r="C4682" s="109"/>
      <c r="D4682" s="109">
        <v>254785443439</v>
      </c>
      <c r="E4682" s="109" t="s">
        <v>23283</v>
      </c>
      <c r="F4682" s="109" t="s">
        <v>45</v>
      </c>
      <c r="G4682" s="109" t="s">
        <v>23503</v>
      </c>
      <c r="H4682" s="109">
        <v>254731955973</v>
      </c>
      <c r="I4682" s="109">
        <v>254726955973</v>
      </c>
      <c r="J4682" s="109" t="s">
        <v>23504</v>
      </c>
      <c r="K4682" s="109" t="s">
        <v>36</v>
      </c>
      <c r="L4682" s="109" t="s">
        <v>4200</v>
      </c>
      <c r="M4682" s="109" t="s">
        <v>23505</v>
      </c>
      <c r="N4682" s="108">
        <v>45989</v>
      </c>
      <c r="O4682" s="110">
        <v>0.33333333333333331</v>
      </c>
      <c r="P4682" s="109"/>
      <c r="Q4682" s="109"/>
      <c r="R4682" s="109"/>
    </row>
    <row r="4683" spans="1:18">
      <c r="A4683" s="108">
        <v>45986.456969999999</v>
      </c>
      <c r="B4683" s="109" t="s">
        <v>23506</v>
      </c>
      <c r="C4683" s="109"/>
      <c r="D4683" s="109">
        <v>754183372</v>
      </c>
      <c r="E4683" s="109" t="s">
        <v>23507</v>
      </c>
      <c r="F4683" s="109" t="s">
        <v>45</v>
      </c>
      <c r="G4683" s="109" t="s">
        <v>23506</v>
      </c>
      <c r="H4683" s="109">
        <v>754183372</v>
      </c>
      <c r="I4683" s="109">
        <v>713804861</v>
      </c>
      <c r="J4683" s="109" t="s">
        <v>23508</v>
      </c>
      <c r="K4683" s="109" t="s">
        <v>36</v>
      </c>
      <c r="L4683" s="109" t="s">
        <v>1196</v>
      </c>
      <c r="M4683" s="109" t="s">
        <v>23509</v>
      </c>
      <c r="N4683" s="108">
        <v>45986</v>
      </c>
      <c r="O4683" s="110">
        <v>0.5</v>
      </c>
      <c r="P4683" s="109"/>
      <c r="Q4683" s="109"/>
      <c r="R4683" s="109"/>
    </row>
    <row r="4684" spans="1:18">
      <c r="A4684" s="108">
        <v>45986.457560000003</v>
      </c>
      <c r="B4684" s="109" t="s">
        <v>23510</v>
      </c>
      <c r="C4684" s="109"/>
      <c r="D4684" s="109">
        <v>738836823</v>
      </c>
      <c r="E4684" s="109" t="s">
        <v>23087</v>
      </c>
      <c r="F4684" s="109" t="s">
        <v>45</v>
      </c>
      <c r="G4684" s="109" t="s">
        <v>23511</v>
      </c>
      <c r="H4684" s="109">
        <v>796816210</v>
      </c>
      <c r="I4684" s="109">
        <v>796816210</v>
      </c>
      <c r="J4684" s="109" t="s">
        <v>23512</v>
      </c>
      <c r="K4684" s="109" t="s">
        <v>36</v>
      </c>
      <c r="L4684" s="109" t="s">
        <v>4128</v>
      </c>
      <c r="M4684" s="109" t="s">
        <v>23513</v>
      </c>
      <c r="N4684" s="108">
        <v>45987</v>
      </c>
      <c r="O4684" s="110">
        <v>0.41666666666666669</v>
      </c>
      <c r="P4684" s="109"/>
      <c r="Q4684" s="109"/>
      <c r="R4684" s="109"/>
    </row>
    <row r="4685" spans="1:18">
      <c r="A4685" s="116">
        <v>45986.457950000004</v>
      </c>
      <c r="B4685" s="117" t="s">
        <v>23514</v>
      </c>
      <c r="C4685" s="117"/>
      <c r="D4685" s="117">
        <v>754062657</v>
      </c>
      <c r="E4685" s="117" t="s">
        <v>23283</v>
      </c>
      <c r="F4685" s="117" t="s">
        <v>45</v>
      </c>
      <c r="G4685" s="118" t="s">
        <v>23515</v>
      </c>
      <c r="H4685" s="117">
        <v>732248449</v>
      </c>
      <c r="I4685" s="117">
        <v>718113885</v>
      </c>
      <c r="J4685" s="117" t="s">
        <v>23516</v>
      </c>
      <c r="K4685" s="117" t="s">
        <v>36</v>
      </c>
      <c r="L4685" s="117" t="s">
        <v>5728</v>
      </c>
      <c r="M4685" s="109" t="s">
        <v>23517</v>
      </c>
      <c r="N4685" s="116">
        <v>45987</v>
      </c>
      <c r="O4685" s="119">
        <v>0.375</v>
      </c>
      <c r="P4685" s="117"/>
      <c r="Q4685" s="117"/>
      <c r="R4685" s="117"/>
    </row>
    <row r="4686" spans="1:18">
      <c r="A4686" s="117"/>
      <c r="B4686" s="117"/>
      <c r="C4686" s="117"/>
      <c r="D4686" s="117"/>
      <c r="E4686" s="117"/>
      <c r="F4686" s="117"/>
      <c r="G4686" s="118"/>
      <c r="H4686" s="117"/>
      <c r="I4686" s="117"/>
      <c r="J4686" s="117"/>
      <c r="K4686" s="117"/>
      <c r="L4686" s="117"/>
      <c r="M4686" s="109" t="s">
        <v>23518</v>
      </c>
      <c r="N4686" s="116"/>
      <c r="O4686" s="119"/>
      <c r="P4686" s="117"/>
      <c r="Q4686" s="117"/>
      <c r="R4686" s="117"/>
    </row>
    <row r="4687" spans="1:18">
      <c r="A4687" s="108">
        <v>45986.458250000003</v>
      </c>
      <c r="B4687" s="109" t="s">
        <v>23160</v>
      </c>
      <c r="C4687" s="109"/>
      <c r="D4687" s="109">
        <v>756575087</v>
      </c>
      <c r="E4687" s="109" t="s">
        <v>23087</v>
      </c>
      <c r="F4687" s="109" t="s">
        <v>45</v>
      </c>
      <c r="G4687" s="114" t="s">
        <v>5534</v>
      </c>
      <c r="H4687" s="109">
        <v>710503728</v>
      </c>
      <c r="I4687" s="109">
        <v>710503728</v>
      </c>
      <c r="J4687" s="109" t="s">
        <v>23519</v>
      </c>
      <c r="K4687" s="109" t="s">
        <v>36</v>
      </c>
      <c r="L4687" s="109" t="s">
        <v>3926</v>
      </c>
      <c r="M4687" s="109" t="s">
        <v>23520</v>
      </c>
      <c r="N4687" s="108">
        <v>45992</v>
      </c>
      <c r="O4687" s="110">
        <v>0.45833333333333331</v>
      </c>
      <c r="P4687" s="109"/>
      <c r="Q4687" s="109"/>
      <c r="R4687" s="109"/>
    </row>
    <row r="4688" spans="1:18">
      <c r="A4688" s="108">
        <v>45986.459719999999</v>
      </c>
      <c r="B4688" s="109" t="s">
        <v>1403</v>
      </c>
      <c r="C4688" s="109" t="s">
        <v>41</v>
      </c>
      <c r="D4688" s="109">
        <v>738275527</v>
      </c>
      <c r="E4688" s="109" t="s">
        <v>33</v>
      </c>
      <c r="F4688" s="109" t="s">
        <v>45</v>
      </c>
      <c r="G4688" s="114" t="s">
        <v>23521</v>
      </c>
      <c r="H4688" s="114">
        <v>733249026</v>
      </c>
      <c r="I4688" s="109">
        <v>733249026</v>
      </c>
      <c r="J4688" s="114" t="s">
        <v>23522</v>
      </c>
      <c r="K4688" s="109" t="s">
        <v>36</v>
      </c>
      <c r="L4688" s="109" t="s">
        <v>3916</v>
      </c>
      <c r="M4688" s="109" t="s">
        <v>23523</v>
      </c>
      <c r="N4688" s="108">
        <v>45987</v>
      </c>
      <c r="O4688" s="110">
        <v>0.375</v>
      </c>
      <c r="P4688" s="109"/>
      <c r="Q4688" s="109"/>
      <c r="R4688" s="109"/>
    </row>
    <row r="4689" spans="1:18">
      <c r="A4689" s="108">
        <v>45986.461280000003</v>
      </c>
      <c r="B4689" s="109" t="s">
        <v>23524</v>
      </c>
      <c r="C4689" s="109"/>
      <c r="D4689" s="109">
        <v>752988593</v>
      </c>
      <c r="E4689" s="109" t="s">
        <v>23283</v>
      </c>
      <c r="F4689" s="109" t="s">
        <v>45</v>
      </c>
      <c r="G4689" s="109" t="s">
        <v>23525</v>
      </c>
      <c r="H4689" s="109">
        <v>751442024</v>
      </c>
      <c r="I4689" s="109">
        <v>720802036</v>
      </c>
      <c r="J4689" s="109" t="s">
        <v>23526</v>
      </c>
      <c r="K4689" s="109" t="s">
        <v>36</v>
      </c>
      <c r="L4689" s="109" t="s">
        <v>1884</v>
      </c>
      <c r="M4689" s="109" t="s">
        <v>23527</v>
      </c>
      <c r="N4689" s="108">
        <v>45986</v>
      </c>
      <c r="O4689" s="110">
        <v>0.58333333333333337</v>
      </c>
      <c r="P4689" s="109"/>
      <c r="Q4689" s="109"/>
      <c r="R4689" s="109"/>
    </row>
    <row r="4690" spans="1:18">
      <c r="A4690" s="108">
        <v>45986.462229999997</v>
      </c>
      <c r="B4690" s="109" t="s">
        <v>5163</v>
      </c>
      <c r="C4690" s="109" t="s">
        <v>41</v>
      </c>
      <c r="D4690" s="109">
        <v>738275527</v>
      </c>
      <c r="E4690" s="109" t="s">
        <v>33</v>
      </c>
      <c r="F4690" s="109" t="s">
        <v>45</v>
      </c>
      <c r="G4690" s="109" t="s">
        <v>23528</v>
      </c>
      <c r="H4690" s="109">
        <v>750979856</v>
      </c>
      <c r="I4690" s="109">
        <v>750979856</v>
      </c>
      <c r="J4690" s="109" t="s">
        <v>23529</v>
      </c>
      <c r="K4690" s="109" t="s">
        <v>36</v>
      </c>
      <c r="L4690" s="109" t="s">
        <v>1878</v>
      </c>
      <c r="M4690" s="109" t="s">
        <v>23530</v>
      </c>
      <c r="N4690" s="108">
        <v>45987</v>
      </c>
      <c r="O4690" s="110">
        <v>0.45833333333333331</v>
      </c>
      <c r="P4690" s="109"/>
      <c r="Q4690" s="109"/>
      <c r="R4690" s="109"/>
    </row>
    <row r="4691" spans="1:18">
      <c r="A4691" s="108">
        <v>45986.464070000002</v>
      </c>
      <c r="B4691" s="109" t="s">
        <v>4140</v>
      </c>
      <c r="C4691" s="109" t="s">
        <v>41</v>
      </c>
      <c r="D4691" s="109">
        <v>787732465</v>
      </c>
      <c r="E4691" s="109" t="s">
        <v>33</v>
      </c>
      <c r="F4691" s="109" t="s">
        <v>45</v>
      </c>
      <c r="G4691" s="109" t="s">
        <v>23531</v>
      </c>
      <c r="H4691" s="109">
        <v>735614805</v>
      </c>
      <c r="I4691" s="109">
        <v>729955043</v>
      </c>
      <c r="J4691" s="109" t="s">
        <v>23532</v>
      </c>
      <c r="K4691" s="109" t="s">
        <v>36</v>
      </c>
      <c r="L4691" s="109" t="s">
        <v>3942</v>
      </c>
      <c r="M4691" s="109" t="s">
        <v>23533</v>
      </c>
      <c r="N4691" s="108">
        <v>45990</v>
      </c>
      <c r="O4691" s="110">
        <v>0.375</v>
      </c>
      <c r="P4691" s="109"/>
      <c r="Q4691" s="109"/>
      <c r="R4691" s="109"/>
    </row>
    <row r="4692" spans="1:18">
      <c r="A4692" s="108">
        <v>45986.464200000002</v>
      </c>
      <c r="B4692" s="109" t="s">
        <v>1403</v>
      </c>
      <c r="C4692" s="109" t="s">
        <v>41</v>
      </c>
      <c r="D4692" s="109">
        <v>738275527</v>
      </c>
      <c r="E4692" s="109" t="s">
        <v>33</v>
      </c>
      <c r="F4692" s="109" t="s">
        <v>45</v>
      </c>
      <c r="G4692" s="109" t="s">
        <v>23534</v>
      </c>
      <c r="H4692" s="109"/>
      <c r="I4692" s="109">
        <v>722831990</v>
      </c>
      <c r="J4692" s="109" t="s">
        <v>23535</v>
      </c>
      <c r="K4692" s="109" t="s">
        <v>36</v>
      </c>
      <c r="L4692" s="109" t="s">
        <v>3916</v>
      </c>
      <c r="M4692" s="109" t="s">
        <v>23536</v>
      </c>
      <c r="N4692" s="108">
        <v>45987</v>
      </c>
      <c r="O4692" s="110">
        <v>0.375</v>
      </c>
      <c r="P4692" s="109"/>
      <c r="Q4692" s="109"/>
      <c r="R4692" s="109"/>
    </row>
    <row r="4693" spans="1:18">
      <c r="A4693" s="108">
        <v>45986.465150000004</v>
      </c>
      <c r="B4693" s="109" t="s">
        <v>23537</v>
      </c>
      <c r="C4693" s="109"/>
      <c r="D4693" s="109">
        <v>738836823</v>
      </c>
      <c r="E4693" s="109" t="s">
        <v>23087</v>
      </c>
      <c r="F4693" s="109" t="s">
        <v>45</v>
      </c>
      <c r="G4693" s="109" t="s">
        <v>23538</v>
      </c>
      <c r="H4693" s="109">
        <v>114054901</v>
      </c>
      <c r="I4693" s="109">
        <v>114054901</v>
      </c>
      <c r="J4693" s="109" t="s">
        <v>23539</v>
      </c>
      <c r="K4693" s="109" t="s">
        <v>36</v>
      </c>
      <c r="L4693" s="109" t="s">
        <v>4128</v>
      </c>
      <c r="M4693" s="109" t="s">
        <v>4598</v>
      </c>
      <c r="N4693" s="108">
        <v>45986</v>
      </c>
      <c r="O4693" s="110">
        <v>0.54166666666666663</v>
      </c>
      <c r="P4693" s="109"/>
      <c r="Q4693" s="109"/>
      <c r="R4693" s="109"/>
    </row>
    <row r="4694" spans="1:18">
      <c r="A4694" s="108">
        <v>45986.465649999998</v>
      </c>
      <c r="B4694" s="109" t="s">
        <v>23540</v>
      </c>
      <c r="C4694" s="109"/>
      <c r="D4694" s="109">
        <v>788104188</v>
      </c>
      <c r="E4694" s="109" t="s">
        <v>23087</v>
      </c>
      <c r="F4694" s="109" t="s">
        <v>45</v>
      </c>
      <c r="G4694" s="109" t="s">
        <v>23541</v>
      </c>
      <c r="H4694" s="109">
        <v>781876044</v>
      </c>
      <c r="I4694" s="109">
        <v>701548444</v>
      </c>
      <c r="J4694" s="109" t="s">
        <v>23542</v>
      </c>
      <c r="K4694" s="109" t="s">
        <v>36</v>
      </c>
      <c r="L4694" s="109" t="s">
        <v>3916</v>
      </c>
      <c r="M4694" s="109" t="s">
        <v>5670</v>
      </c>
      <c r="N4694" s="108">
        <v>45987</v>
      </c>
      <c r="O4694" s="110">
        <v>0.375</v>
      </c>
      <c r="P4694" s="109"/>
      <c r="Q4694" s="109"/>
      <c r="R4694" s="109"/>
    </row>
    <row r="4695" spans="1:18">
      <c r="A4695" s="108">
        <v>45986.465779999999</v>
      </c>
      <c r="B4695" s="109" t="s">
        <v>23543</v>
      </c>
      <c r="C4695" s="109"/>
      <c r="D4695" s="109">
        <v>254734544993</v>
      </c>
      <c r="E4695" s="109" t="s">
        <v>23283</v>
      </c>
      <c r="F4695" s="109" t="s">
        <v>45</v>
      </c>
      <c r="G4695" s="109" t="s">
        <v>23544</v>
      </c>
      <c r="H4695" s="109">
        <v>755088591</v>
      </c>
      <c r="I4695" s="109">
        <v>756750281</v>
      </c>
      <c r="J4695" s="109" t="s">
        <v>23545</v>
      </c>
      <c r="K4695" s="109" t="s">
        <v>81</v>
      </c>
      <c r="L4695" s="109" t="s">
        <v>3896</v>
      </c>
      <c r="M4695" s="109" t="s">
        <v>23546</v>
      </c>
      <c r="N4695" s="108">
        <v>45987</v>
      </c>
      <c r="O4695" s="110">
        <v>0.375</v>
      </c>
      <c r="P4695" s="109"/>
      <c r="Q4695" s="109"/>
      <c r="R4695" s="109"/>
    </row>
    <row r="4696" spans="1:18">
      <c r="A4696" s="108">
        <v>45986.46615</v>
      </c>
      <c r="B4696" s="109" t="s">
        <v>1403</v>
      </c>
      <c r="C4696" s="109" t="s">
        <v>41</v>
      </c>
      <c r="D4696" s="109">
        <v>738275527</v>
      </c>
      <c r="E4696" s="109" t="s">
        <v>33</v>
      </c>
      <c r="F4696" s="109" t="s">
        <v>45</v>
      </c>
      <c r="G4696" s="109" t="s">
        <v>23547</v>
      </c>
      <c r="H4696" s="109">
        <v>731481576</v>
      </c>
      <c r="I4696" s="109">
        <v>731481576</v>
      </c>
      <c r="J4696" s="109" t="s">
        <v>23548</v>
      </c>
      <c r="K4696" s="109" t="s">
        <v>36</v>
      </c>
      <c r="L4696" s="109" t="s">
        <v>1878</v>
      </c>
      <c r="M4696" s="109" t="s">
        <v>23549</v>
      </c>
      <c r="N4696" s="108">
        <v>45987</v>
      </c>
      <c r="O4696" s="110">
        <v>0.54166666666666663</v>
      </c>
      <c r="P4696" s="109"/>
      <c r="Q4696" s="109"/>
      <c r="R4696" s="109"/>
    </row>
    <row r="4697" spans="1:18">
      <c r="A4697" s="108">
        <v>45986.467270000001</v>
      </c>
      <c r="B4697" s="109" t="s">
        <v>4882</v>
      </c>
      <c r="C4697" s="109" t="s">
        <v>41</v>
      </c>
      <c r="D4697" s="109">
        <v>101792379</v>
      </c>
      <c r="E4697" s="109" t="s">
        <v>33</v>
      </c>
      <c r="F4697" s="109" t="s">
        <v>45</v>
      </c>
      <c r="G4697" s="109" t="s">
        <v>23550</v>
      </c>
      <c r="H4697" s="109">
        <v>752937500</v>
      </c>
      <c r="I4697" s="109">
        <v>712489422</v>
      </c>
      <c r="J4697" s="109" t="s">
        <v>23551</v>
      </c>
      <c r="K4697" s="109" t="s">
        <v>36</v>
      </c>
      <c r="L4697" s="109" t="s">
        <v>3983</v>
      </c>
      <c r="M4697" s="109" t="s">
        <v>23552</v>
      </c>
      <c r="N4697" s="108">
        <v>45987</v>
      </c>
      <c r="O4697" s="110">
        <v>0.41666666666666669</v>
      </c>
      <c r="P4697" s="109"/>
      <c r="Q4697" s="109"/>
      <c r="R4697" s="109"/>
    </row>
    <row r="4698" spans="1:18">
      <c r="A4698" s="108">
        <v>45986.47</v>
      </c>
      <c r="B4698" s="109" t="s">
        <v>23282</v>
      </c>
      <c r="C4698" s="109"/>
      <c r="D4698" s="109">
        <v>738142182</v>
      </c>
      <c r="E4698" s="109" t="s">
        <v>23283</v>
      </c>
      <c r="F4698" s="109" t="s">
        <v>45</v>
      </c>
      <c r="G4698" s="109" t="s">
        <v>23553</v>
      </c>
      <c r="H4698" s="109">
        <v>732908471</v>
      </c>
      <c r="I4698" s="109">
        <v>710978375</v>
      </c>
      <c r="J4698" s="109" t="s">
        <v>23554</v>
      </c>
      <c r="K4698" s="109" t="s">
        <v>36</v>
      </c>
      <c r="L4698" s="109" t="s">
        <v>3916</v>
      </c>
      <c r="M4698" s="109" t="s">
        <v>23555</v>
      </c>
      <c r="N4698" s="108">
        <v>45986</v>
      </c>
      <c r="O4698" s="110">
        <v>0.54166666666666663</v>
      </c>
      <c r="P4698" s="109"/>
      <c r="Q4698" s="109"/>
      <c r="R4698" s="109"/>
    </row>
    <row r="4699" spans="1:18">
      <c r="A4699" s="108">
        <v>45986.471270000002</v>
      </c>
      <c r="B4699" s="109" t="s">
        <v>23360</v>
      </c>
      <c r="C4699" s="109"/>
      <c r="D4699" s="109">
        <v>783862948</v>
      </c>
      <c r="E4699" s="109" t="s">
        <v>23283</v>
      </c>
      <c r="F4699" s="109" t="s">
        <v>45</v>
      </c>
      <c r="G4699" s="109" t="s">
        <v>23556</v>
      </c>
      <c r="H4699" s="109">
        <v>787392645</v>
      </c>
      <c r="I4699" s="109">
        <v>725928417</v>
      </c>
      <c r="J4699" s="109" t="s">
        <v>23557</v>
      </c>
      <c r="K4699" s="109" t="s">
        <v>36</v>
      </c>
      <c r="L4699" s="109" t="s">
        <v>3909</v>
      </c>
      <c r="M4699" s="109" t="s">
        <v>23558</v>
      </c>
      <c r="N4699" s="108">
        <v>45987</v>
      </c>
      <c r="O4699" s="110">
        <v>0.375</v>
      </c>
      <c r="P4699" s="109"/>
      <c r="Q4699" s="109"/>
      <c r="R4699" s="109"/>
    </row>
    <row r="4700" spans="1:18">
      <c r="A4700" s="108">
        <v>45986.474580000002</v>
      </c>
      <c r="B4700" s="109" t="s">
        <v>47</v>
      </c>
      <c r="C4700" s="109" t="s">
        <v>41</v>
      </c>
      <c r="D4700" s="109">
        <v>735633807</v>
      </c>
      <c r="E4700" s="109" t="s">
        <v>33</v>
      </c>
      <c r="F4700" s="109" t="s">
        <v>45</v>
      </c>
      <c r="G4700" s="109" t="s">
        <v>23559</v>
      </c>
      <c r="H4700" s="109">
        <v>735548427</v>
      </c>
      <c r="I4700" s="114">
        <v>727548427</v>
      </c>
      <c r="J4700" s="109" t="s">
        <v>23560</v>
      </c>
      <c r="K4700" s="109" t="s">
        <v>36</v>
      </c>
      <c r="L4700" s="109" t="s">
        <v>1196</v>
      </c>
      <c r="M4700" s="109" t="s">
        <v>23561</v>
      </c>
      <c r="N4700" s="108">
        <v>45994</v>
      </c>
      <c r="O4700" s="110">
        <v>0.375</v>
      </c>
      <c r="P4700" s="109"/>
      <c r="Q4700" s="109"/>
      <c r="R4700" s="109"/>
    </row>
    <row r="4701" spans="1:18">
      <c r="A4701" s="116">
        <v>45986.474900000001</v>
      </c>
      <c r="B4701" s="117" t="s">
        <v>23562</v>
      </c>
      <c r="C4701" s="117"/>
      <c r="D4701" s="117">
        <v>782173430</v>
      </c>
      <c r="E4701" s="117" t="s">
        <v>23087</v>
      </c>
      <c r="F4701" s="117" t="s">
        <v>45</v>
      </c>
      <c r="G4701" s="117" t="s">
        <v>23563</v>
      </c>
      <c r="H4701" s="117">
        <v>703300795</v>
      </c>
      <c r="I4701" s="117">
        <v>703300795</v>
      </c>
      <c r="J4701" s="117" t="s">
        <v>23564</v>
      </c>
      <c r="K4701" s="117" t="s">
        <v>36</v>
      </c>
      <c r="L4701" s="117" t="s">
        <v>1196</v>
      </c>
      <c r="M4701" s="109" t="s">
        <v>23565</v>
      </c>
      <c r="N4701" s="116">
        <v>45986</v>
      </c>
      <c r="O4701" s="119">
        <v>0.54166666666666663</v>
      </c>
      <c r="P4701" s="117"/>
      <c r="Q4701" s="117"/>
      <c r="R4701" s="117"/>
    </row>
    <row r="4702" spans="1:18">
      <c r="A4702" s="117"/>
      <c r="B4702" s="117"/>
      <c r="C4702" s="117"/>
      <c r="D4702" s="117"/>
      <c r="E4702" s="117"/>
      <c r="F4702" s="117"/>
      <c r="G4702" s="117"/>
      <c r="H4702" s="117"/>
      <c r="I4702" s="117"/>
      <c r="J4702" s="117"/>
      <c r="K4702" s="117"/>
      <c r="L4702" s="117"/>
      <c r="M4702" s="109" t="s">
        <v>23566</v>
      </c>
      <c r="N4702" s="116"/>
      <c r="O4702" s="119"/>
      <c r="P4702" s="117"/>
      <c r="Q4702" s="117"/>
      <c r="R4702" s="117"/>
    </row>
    <row r="4703" spans="1:18">
      <c r="A4703" s="108">
        <v>45986.475250000003</v>
      </c>
      <c r="B4703" s="109" t="s">
        <v>23567</v>
      </c>
      <c r="C4703" s="109"/>
      <c r="D4703" s="109">
        <v>753931576</v>
      </c>
      <c r="E4703" s="109" t="s">
        <v>23087</v>
      </c>
      <c r="F4703" s="109" t="s">
        <v>3886</v>
      </c>
      <c r="G4703" s="109" t="s">
        <v>23568</v>
      </c>
      <c r="H4703" s="109">
        <v>254754978218</v>
      </c>
      <c r="I4703" s="109">
        <v>254754978218</v>
      </c>
      <c r="J4703" s="114" t="s">
        <v>23174</v>
      </c>
      <c r="K4703" s="109" t="s">
        <v>36</v>
      </c>
      <c r="L4703" s="109" t="s">
        <v>4081</v>
      </c>
      <c r="M4703" s="109" t="s">
        <v>23569</v>
      </c>
      <c r="N4703" s="108">
        <v>45997</v>
      </c>
      <c r="O4703" s="110">
        <v>0.58333333333333337</v>
      </c>
      <c r="P4703" s="109"/>
      <c r="Q4703" s="109"/>
      <c r="R4703" s="109"/>
    </row>
    <row r="4704" spans="1:18">
      <c r="A4704" s="108">
        <v>45986.475250000003</v>
      </c>
      <c r="B4704" s="109" t="s">
        <v>23570</v>
      </c>
      <c r="C4704" s="109"/>
      <c r="D4704" s="109">
        <v>750059618</v>
      </c>
      <c r="E4704" s="109" t="s">
        <v>23283</v>
      </c>
      <c r="F4704" s="109" t="s">
        <v>45</v>
      </c>
      <c r="G4704" s="109" t="s">
        <v>23571</v>
      </c>
      <c r="H4704" s="109">
        <v>7833802351</v>
      </c>
      <c r="I4704" s="109">
        <v>794707522</v>
      </c>
      <c r="J4704" s="109" t="s">
        <v>23572</v>
      </c>
      <c r="K4704" s="109" t="s">
        <v>36</v>
      </c>
      <c r="L4704" s="109" t="s">
        <v>3948</v>
      </c>
      <c r="M4704" s="109" t="s">
        <v>23573</v>
      </c>
      <c r="N4704" s="108">
        <v>45987</v>
      </c>
      <c r="O4704" s="110">
        <v>0.375</v>
      </c>
      <c r="P4704" s="109"/>
      <c r="Q4704" s="109"/>
      <c r="R4704" s="109"/>
    </row>
    <row r="4705" spans="1:18">
      <c r="A4705" s="108">
        <v>45986.476269999999</v>
      </c>
      <c r="B4705" s="109" t="s">
        <v>16578</v>
      </c>
      <c r="C4705" s="109"/>
      <c r="D4705" s="109">
        <v>738133811</v>
      </c>
      <c r="E4705" s="109" t="s">
        <v>23283</v>
      </c>
      <c r="F4705" s="109" t="s">
        <v>45</v>
      </c>
      <c r="G4705" s="114" t="s">
        <v>23574</v>
      </c>
      <c r="H4705" s="109">
        <v>798567941</v>
      </c>
      <c r="I4705" s="114">
        <v>798567941</v>
      </c>
      <c r="J4705" s="114" t="s">
        <v>23575</v>
      </c>
      <c r="K4705" s="109" t="s">
        <v>36</v>
      </c>
      <c r="L4705" s="109" t="s">
        <v>3943</v>
      </c>
      <c r="M4705" s="109" t="s">
        <v>23576</v>
      </c>
      <c r="N4705" s="108">
        <v>45982</v>
      </c>
      <c r="O4705" s="110">
        <v>0.45833333333333331</v>
      </c>
      <c r="P4705" s="109"/>
      <c r="Q4705" s="109"/>
      <c r="R4705" s="109"/>
    </row>
    <row r="4706" spans="1:18">
      <c r="A4706" s="108">
        <v>45986.476719999999</v>
      </c>
      <c r="B4706" s="109" t="s">
        <v>3455</v>
      </c>
      <c r="C4706" s="109"/>
      <c r="D4706" s="109">
        <v>762360547</v>
      </c>
      <c r="E4706" s="109" t="s">
        <v>23087</v>
      </c>
      <c r="F4706" s="109" t="s">
        <v>45</v>
      </c>
      <c r="G4706" s="109" t="s">
        <v>23577</v>
      </c>
      <c r="H4706" s="109"/>
      <c r="I4706" s="109">
        <v>726891325</v>
      </c>
      <c r="J4706" s="109" t="s">
        <v>23578</v>
      </c>
      <c r="K4706" s="109" t="s">
        <v>36</v>
      </c>
      <c r="L4706" s="109" t="s">
        <v>1196</v>
      </c>
      <c r="M4706" s="109" t="s">
        <v>23579</v>
      </c>
      <c r="N4706" s="108">
        <v>45986</v>
      </c>
      <c r="O4706" s="110">
        <v>0.66666666666666663</v>
      </c>
      <c r="P4706" s="109"/>
      <c r="Q4706" s="109"/>
      <c r="R4706" s="109"/>
    </row>
    <row r="4707" spans="1:18">
      <c r="A4707" s="108">
        <v>45986.476790000001</v>
      </c>
      <c r="B4707" s="109" t="s">
        <v>3129</v>
      </c>
      <c r="C4707" s="109" t="s">
        <v>41</v>
      </c>
      <c r="D4707" s="109">
        <v>780940795</v>
      </c>
      <c r="E4707" s="109" t="s">
        <v>33</v>
      </c>
      <c r="F4707" s="109" t="s">
        <v>45</v>
      </c>
      <c r="G4707" s="109" t="s">
        <v>23580</v>
      </c>
      <c r="H4707" s="109"/>
      <c r="I4707" s="114">
        <v>729241999</v>
      </c>
      <c r="J4707" s="114" t="s">
        <v>13505</v>
      </c>
      <c r="K4707" s="109" t="s">
        <v>36</v>
      </c>
      <c r="L4707" s="109" t="s">
        <v>3976</v>
      </c>
      <c r="M4707" s="109" t="s">
        <v>23581</v>
      </c>
      <c r="N4707" s="108">
        <v>45987</v>
      </c>
      <c r="O4707" s="110">
        <v>0.375</v>
      </c>
      <c r="P4707" s="109"/>
      <c r="Q4707" s="109"/>
      <c r="R4707" s="109"/>
    </row>
    <row r="4708" spans="1:18">
      <c r="A4708" s="108">
        <v>45986.477059999997</v>
      </c>
      <c r="B4708" s="109" t="s">
        <v>4704</v>
      </c>
      <c r="C4708" s="109" t="s">
        <v>41</v>
      </c>
      <c r="D4708" s="109">
        <v>731700211</v>
      </c>
      <c r="E4708" s="109" t="s">
        <v>33</v>
      </c>
      <c r="F4708" s="109" t="s">
        <v>45</v>
      </c>
      <c r="G4708" s="109" t="s">
        <v>23582</v>
      </c>
      <c r="H4708" s="109">
        <v>754518991</v>
      </c>
      <c r="I4708" s="109">
        <v>711137373</v>
      </c>
      <c r="J4708" s="109" t="s">
        <v>23583</v>
      </c>
      <c r="K4708" s="109" t="s">
        <v>36</v>
      </c>
      <c r="L4708" s="109" t="s">
        <v>3907</v>
      </c>
      <c r="M4708" s="109" t="s">
        <v>23584</v>
      </c>
      <c r="N4708" s="108">
        <v>45988</v>
      </c>
      <c r="O4708" s="110">
        <v>0.45833333333333331</v>
      </c>
      <c r="P4708" s="109"/>
      <c r="Q4708" s="109"/>
      <c r="R4708" s="109"/>
    </row>
    <row r="4709" spans="1:18">
      <c r="A4709" s="108">
        <v>45986.478170000002</v>
      </c>
      <c r="B4709" s="109" t="s">
        <v>23220</v>
      </c>
      <c r="C4709" s="109"/>
      <c r="D4709" s="109">
        <v>254102595814</v>
      </c>
      <c r="E4709" s="109" t="s">
        <v>23087</v>
      </c>
      <c r="F4709" s="109" t="s">
        <v>45</v>
      </c>
      <c r="G4709" s="109" t="s">
        <v>23585</v>
      </c>
      <c r="H4709" s="109"/>
      <c r="I4709" s="109">
        <v>254723803858</v>
      </c>
      <c r="J4709" s="109" t="s">
        <v>23586</v>
      </c>
      <c r="K4709" s="109" t="s">
        <v>36</v>
      </c>
      <c r="L4709" s="109" t="s">
        <v>1196</v>
      </c>
      <c r="M4709" s="109" t="s">
        <v>23587</v>
      </c>
      <c r="N4709" s="108">
        <v>45986</v>
      </c>
      <c r="O4709" s="110">
        <v>0.75</v>
      </c>
      <c r="P4709" s="109"/>
      <c r="Q4709" s="109"/>
      <c r="R4709" s="109"/>
    </row>
    <row r="4710" spans="1:18">
      <c r="A4710" s="108">
        <v>45986.478340000001</v>
      </c>
      <c r="B4710" s="109" t="s">
        <v>23145</v>
      </c>
      <c r="C4710" s="109"/>
      <c r="D4710" s="109">
        <v>756515016</v>
      </c>
      <c r="E4710" s="109" t="s">
        <v>23087</v>
      </c>
      <c r="F4710" s="109" t="s">
        <v>45</v>
      </c>
      <c r="G4710" s="109" t="s">
        <v>23588</v>
      </c>
      <c r="H4710" s="109"/>
      <c r="I4710" s="109">
        <v>726764073</v>
      </c>
      <c r="J4710" s="109" t="s">
        <v>23589</v>
      </c>
      <c r="K4710" s="109" t="s">
        <v>36</v>
      </c>
      <c r="L4710" s="109" t="s">
        <v>3945</v>
      </c>
      <c r="M4710" s="109" t="s">
        <v>23590</v>
      </c>
      <c r="N4710" s="108">
        <v>45987</v>
      </c>
      <c r="O4710" s="110">
        <v>0.45833333333333331</v>
      </c>
      <c r="P4710" s="109"/>
      <c r="Q4710" s="109"/>
      <c r="R4710" s="109"/>
    </row>
    <row r="4711" spans="1:18">
      <c r="A4711" s="108">
        <v>45986.47939</v>
      </c>
      <c r="B4711" s="109" t="s">
        <v>4704</v>
      </c>
      <c r="C4711" s="109" t="s">
        <v>41</v>
      </c>
      <c r="D4711" s="109">
        <v>731700211</v>
      </c>
      <c r="E4711" s="109" t="s">
        <v>33</v>
      </c>
      <c r="F4711" s="109" t="s">
        <v>45</v>
      </c>
      <c r="G4711" s="109" t="s">
        <v>23591</v>
      </c>
      <c r="H4711" s="109">
        <v>750299179</v>
      </c>
      <c r="I4711" s="109">
        <v>723945094</v>
      </c>
      <c r="J4711" s="114" t="s">
        <v>23592</v>
      </c>
      <c r="K4711" s="109" t="s">
        <v>36</v>
      </c>
      <c r="L4711" s="109" t="s">
        <v>3966</v>
      </c>
      <c r="M4711" s="109" t="s">
        <v>23593</v>
      </c>
      <c r="N4711" s="108">
        <v>45987</v>
      </c>
      <c r="O4711" s="110">
        <v>0.45833333333333331</v>
      </c>
      <c r="P4711" s="109"/>
      <c r="Q4711" s="109"/>
      <c r="R4711" s="109"/>
    </row>
    <row r="4712" spans="1:18">
      <c r="A4712" s="108">
        <v>45986.480349999998</v>
      </c>
      <c r="B4712" s="109" t="s">
        <v>3129</v>
      </c>
      <c r="C4712" s="109" t="s">
        <v>41</v>
      </c>
      <c r="D4712" s="109">
        <v>780940795</v>
      </c>
      <c r="E4712" s="109" t="s">
        <v>33</v>
      </c>
      <c r="F4712" s="109" t="s">
        <v>45</v>
      </c>
      <c r="G4712" s="109" t="s">
        <v>23594</v>
      </c>
      <c r="H4712" s="109"/>
      <c r="I4712" s="109">
        <v>702800899</v>
      </c>
      <c r="J4712" s="109" t="s">
        <v>23595</v>
      </c>
      <c r="K4712" s="109" t="s">
        <v>36</v>
      </c>
      <c r="L4712" s="109" t="s">
        <v>3976</v>
      </c>
      <c r="M4712" s="109" t="s">
        <v>23596</v>
      </c>
      <c r="N4712" s="108">
        <v>45987</v>
      </c>
      <c r="O4712" s="110">
        <v>0.33333333333333331</v>
      </c>
      <c r="P4712" s="109"/>
      <c r="Q4712" s="109"/>
      <c r="R4712" s="109"/>
    </row>
    <row r="4713" spans="1:18">
      <c r="A4713" s="108">
        <v>45986.482259999997</v>
      </c>
      <c r="B4713" s="109" t="s">
        <v>23220</v>
      </c>
      <c r="C4713" s="109"/>
      <c r="D4713" s="109">
        <v>254102595814</v>
      </c>
      <c r="E4713" s="109" t="s">
        <v>23087</v>
      </c>
      <c r="F4713" s="109" t="s">
        <v>45</v>
      </c>
      <c r="G4713" s="109" t="s">
        <v>23597</v>
      </c>
      <c r="H4713" s="109"/>
      <c r="I4713" s="109">
        <v>254727737559</v>
      </c>
      <c r="J4713" s="109" t="s">
        <v>23598</v>
      </c>
      <c r="K4713" s="109" t="s">
        <v>36</v>
      </c>
      <c r="L4713" s="109" t="s">
        <v>1196</v>
      </c>
      <c r="M4713" s="109" t="s">
        <v>23599</v>
      </c>
      <c r="N4713" s="108">
        <v>45986</v>
      </c>
      <c r="O4713" s="110">
        <v>0.75</v>
      </c>
      <c r="P4713" s="109"/>
      <c r="Q4713" s="109"/>
      <c r="R4713" s="109"/>
    </row>
    <row r="4714" spans="1:18">
      <c r="A4714" s="108">
        <v>45986.482559999997</v>
      </c>
      <c r="B4714" s="109" t="s">
        <v>830</v>
      </c>
      <c r="C4714" s="109" t="s">
        <v>41</v>
      </c>
      <c r="D4714" s="109">
        <v>782300518</v>
      </c>
      <c r="E4714" s="109" t="s">
        <v>33</v>
      </c>
      <c r="F4714" s="109" t="s">
        <v>45</v>
      </c>
      <c r="G4714" s="109" t="s">
        <v>23600</v>
      </c>
      <c r="H4714" s="109"/>
      <c r="I4714" s="109">
        <v>723757075</v>
      </c>
      <c r="J4714" s="109" t="s">
        <v>23601</v>
      </c>
      <c r="K4714" s="109" t="s">
        <v>36</v>
      </c>
      <c r="L4714" s="109" t="s">
        <v>4791</v>
      </c>
      <c r="M4714" s="109" t="s">
        <v>23602</v>
      </c>
      <c r="N4714" s="108">
        <v>45986</v>
      </c>
      <c r="O4714" s="110">
        <v>0.625</v>
      </c>
      <c r="P4714" s="109"/>
      <c r="Q4714" s="109"/>
      <c r="R4714" s="109"/>
    </row>
    <row r="4715" spans="1:18">
      <c r="A4715" s="108">
        <v>45986.484060000003</v>
      </c>
      <c r="B4715" s="109" t="s">
        <v>23603</v>
      </c>
      <c r="C4715" s="109"/>
      <c r="D4715" s="109">
        <v>784421561</v>
      </c>
      <c r="E4715" s="109" t="s">
        <v>23087</v>
      </c>
      <c r="F4715" s="109" t="s">
        <v>45</v>
      </c>
      <c r="G4715" s="109" t="s">
        <v>23604</v>
      </c>
      <c r="H4715" s="109">
        <v>783683693</v>
      </c>
      <c r="I4715" s="109">
        <v>708250304</v>
      </c>
      <c r="J4715" s="109" t="s">
        <v>23605</v>
      </c>
      <c r="K4715" s="109" t="s">
        <v>36</v>
      </c>
      <c r="L4715" s="109" t="s">
        <v>3910</v>
      </c>
      <c r="M4715" s="109" t="s">
        <v>23606</v>
      </c>
      <c r="N4715" s="108">
        <v>45986</v>
      </c>
      <c r="O4715" s="110">
        <v>0.5</v>
      </c>
      <c r="P4715" s="109"/>
      <c r="Q4715" s="109"/>
      <c r="R4715" s="109"/>
    </row>
    <row r="4716" spans="1:18">
      <c r="A4716" s="108">
        <v>45986.485860000001</v>
      </c>
      <c r="B4716" s="109" t="s">
        <v>23607</v>
      </c>
      <c r="C4716" s="109"/>
      <c r="D4716" s="109">
        <v>762312671</v>
      </c>
      <c r="E4716" s="109" t="s">
        <v>23087</v>
      </c>
      <c r="F4716" s="109" t="s">
        <v>45</v>
      </c>
      <c r="G4716" s="114" t="s">
        <v>1705</v>
      </c>
      <c r="H4716" s="109"/>
      <c r="I4716" s="109">
        <v>720306107</v>
      </c>
      <c r="J4716" s="109" t="s">
        <v>23608</v>
      </c>
      <c r="K4716" s="109" t="s">
        <v>36</v>
      </c>
      <c r="L4716" s="109" t="s">
        <v>3971</v>
      </c>
      <c r="M4716" s="109" t="s">
        <v>23609</v>
      </c>
      <c r="N4716" s="108">
        <v>45988</v>
      </c>
      <c r="O4716" s="110">
        <v>0.41666666666666669</v>
      </c>
      <c r="P4716" s="109"/>
      <c r="Q4716" s="109"/>
      <c r="R4716" s="109"/>
    </row>
    <row r="4717" spans="1:18">
      <c r="A4717" s="108">
        <v>45986.485939999999</v>
      </c>
      <c r="B4717" s="109" t="s">
        <v>23610</v>
      </c>
      <c r="C4717" s="109"/>
      <c r="D4717" s="109">
        <v>738199590</v>
      </c>
      <c r="E4717" s="109" t="s">
        <v>23087</v>
      </c>
      <c r="F4717" s="109" t="s">
        <v>3886</v>
      </c>
      <c r="G4717" s="109" t="s">
        <v>23611</v>
      </c>
      <c r="H4717" s="109"/>
      <c r="I4717" s="109">
        <v>782469469</v>
      </c>
      <c r="J4717" s="109" t="s">
        <v>23612</v>
      </c>
      <c r="K4717" s="109" t="s">
        <v>36</v>
      </c>
      <c r="L4717" s="109" t="s">
        <v>3936</v>
      </c>
      <c r="M4717" s="109" t="s">
        <v>1274</v>
      </c>
      <c r="N4717" s="108">
        <v>46009</v>
      </c>
      <c r="O4717" s="110">
        <v>0.41666666666666669</v>
      </c>
      <c r="P4717" s="109"/>
      <c r="Q4717" s="109"/>
      <c r="R4717" s="109"/>
    </row>
    <row r="4718" spans="1:18">
      <c r="A4718" s="108">
        <v>45986.48616</v>
      </c>
      <c r="B4718" s="109" t="s">
        <v>1754</v>
      </c>
      <c r="C4718" s="109" t="s">
        <v>41</v>
      </c>
      <c r="D4718" s="109">
        <v>737760378</v>
      </c>
      <c r="E4718" s="109" t="s">
        <v>33</v>
      </c>
      <c r="F4718" s="109" t="s">
        <v>45</v>
      </c>
      <c r="G4718" s="114" t="s">
        <v>23613</v>
      </c>
      <c r="H4718" s="109"/>
      <c r="I4718" s="114">
        <v>798567941</v>
      </c>
      <c r="J4718" s="114" t="s">
        <v>23575</v>
      </c>
      <c r="K4718" s="109" t="s">
        <v>36</v>
      </c>
      <c r="L4718" s="109" t="s">
        <v>3943</v>
      </c>
      <c r="M4718" s="109" t="s">
        <v>8098</v>
      </c>
      <c r="N4718" s="108">
        <v>45987</v>
      </c>
      <c r="O4718" s="110">
        <v>0.33333333333333331</v>
      </c>
      <c r="P4718" s="109"/>
      <c r="Q4718" s="109"/>
      <c r="R4718" s="109"/>
    </row>
    <row r="4719" spans="1:18">
      <c r="A4719" s="108">
        <v>45986.48818</v>
      </c>
      <c r="B4719" s="109" t="s">
        <v>23396</v>
      </c>
      <c r="C4719" s="109"/>
      <c r="D4719" s="109">
        <v>254787705302</v>
      </c>
      <c r="E4719" s="109" t="s">
        <v>23087</v>
      </c>
      <c r="F4719" s="109" t="s">
        <v>45</v>
      </c>
      <c r="G4719" s="109" t="s">
        <v>23614</v>
      </c>
      <c r="H4719" s="109">
        <v>254782362909</v>
      </c>
      <c r="I4719" s="114">
        <v>254721311447</v>
      </c>
      <c r="J4719" s="109" t="s">
        <v>23615</v>
      </c>
      <c r="K4719" s="109" t="s">
        <v>36</v>
      </c>
      <c r="L4719" s="109" t="s">
        <v>3976</v>
      </c>
      <c r="M4719" s="109" t="s">
        <v>23490</v>
      </c>
      <c r="N4719" s="108">
        <v>45986</v>
      </c>
      <c r="O4719" s="110">
        <v>0.5</v>
      </c>
      <c r="P4719" s="109"/>
      <c r="Q4719" s="109"/>
      <c r="R4719" s="109"/>
    </row>
    <row r="4720" spans="1:18">
      <c r="A4720" s="108">
        <v>45986.490140000002</v>
      </c>
      <c r="B4720" s="109" t="s">
        <v>23378</v>
      </c>
      <c r="C4720" s="109"/>
      <c r="D4720" s="109">
        <v>751108603</v>
      </c>
      <c r="E4720" s="109" t="s">
        <v>23087</v>
      </c>
      <c r="F4720" s="109" t="s">
        <v>45</v>
      </c>
      <c r="G4720" s="109" t="s">
        <v>23616</v>
      </c>
      <c r="H4720" s="109">
        <v>704266307</v>
      </c>
      <c r="I4720" s="109">
        <v>704266307</v>
      </c>
      <c r="J4720" s="109" t="s">
        <v>23617</v>
      </c>
      <c r="K4720" s="109" t="s">
        <v>36</v>
      </c>
      <c r="L4720" s="109" t="s">
        <v>1889</v>
      </c>
      <c r="M4720" s="109" t="s">
        <v>23618</v>
      </c>
      <c r="N4720" s="108">
        <v>45986</v>
      </c>
      <c r="O4720" s="110">
        <v>0.5</v>
      </c>
      <c r="P4720" s="109"/>
      <c r="Q4720" s="109"/>
      <c r="R4720" s="109"/>
    </row>
    <row r="4721" spans="1:18">
      <c r="A4721" s="108">
        <v>45986.491000000002</v>
      </c>
      <c r="B4721" s="109" t="s">
        <v>23619</v>
      </c>
      <c r="C4721" s="109"/>
      <c r="D4721" s="109">
        <v>786405407</v>
      </c>
      <c r="E4721" s="109" t="s">
        <v>23087</v>
      </c>
      <c r="F4721" s="109" t="s">
        <v>45</v>
      </c>
      <c r="G4721" s="109" t="s">
        <v>23620</v>
      </c>
      <c r="H4721" s="109"/>
      <c r="I4721" s="109">
        <v>722781122</v>
      </c>
      <c r="J4721" s="109" t="s">
        <v>23621</v>
      </c>
      <c r="K4721" s="109" t="s">
        <v>36</v>
      </c>
      <c r="L4721" s="109" t="s">
        <v>6649</v>
      </c>
      <c r="M4721" s="109" t="s">
        <v>23622</v>
      </c>
      <c r="N4721" s="108">
        <v>45987</v>
      </c>
      <c r="O4721" s="110">
        <v>0.5</v>
      </c>
      <c r="P4721" s="109"/>
      <c r="Q4721" s="109"/>
      <c r="R4721" s="109"/>
    </row>
    <row r="4722" spans="1:18">
      <c r="A4722" s="108">
        <v>45986.492010000002</v>
      </c>
      <c r="B4722" s="109" t="s">
        <v>23623</v>
      </c>
      <c r="C4722" s="109"/>
      <c r="D4722" s="109">
        <v>787355769</v>
      </c>
      <c r="E4722" s="109" t="s">
        <v>23087</v>
      </c>
      <c r="F4722" s="109" t="s">
        <v>45</v>
      </c>
      <c r="G4722" s="109" t="s">
        <v>23624</v>
      </c>
      <c r="H4722" s="109"/>
      <c r="I4722" s="109">
        <v>799999194</v>
      </c>
      <c r="J4722" s="109" t="s">
        <v>23625</v>
      </c>
      <c r="K4722" s="109" t="s">
        <v>36</v>
      </c>
      <c r="L4722" s="109" t="s">
        <v>1196</v>
      </c>
      <c r="M4722" s="109" t="s">
        <v>23626</v>
      </c>
      <c r="N4722" s="108">
        <v>45986</v>
      </c>
      <c r="O4722" s="110">
        <v>0.5</v>
      </c>
      <c r="P4722" s="109"/>
      <c r="Q4722" s="109"/>
      <c r="R4722" s="109"/>
    </row>
    <row r="4723" spans="1:18">
      <c r="A4723" s="108">
        <v>45986.492689999999</v>
      </c>
      <c r="B4723" s="109" t="s">
        <v>417</v>
      </c>
      <c r="C4723" s="109"/>
      <c r="D4723" s="109">
        <v>753626821</v>
      </c>
      <c r="E4723" s="109" t="s">
        <v>23087</v>
      </c>
      <c r="F4723" s="109" t="s">
        <v>45</v>
      </c>
      <c r="G4723" s="109" t="s">
        <v>23627</v>
      </c>
      <c r="H4723" s="109">
        <v>736442389</v>
      </c>
      <c r="I4723" s="109">
        <v>724472831</v>
      </c>
      <c r="J4723" s="109" t="s">
        <v>23628</v>
      </c>
      <c r="K4723" s="109" t="s">
        <v>36</v>
      </c>
      <c r="L4723" s="109" t="s">
        <v>3976</v>
      </c>
      <c r="M4723" s="109" t="s">
        <v>23629</v>
      </c>
      <c r="N4723" s="108">
        <v>45986</v>
      </c>
      <c r="O4723" s="110">
        <v>0.5</v>
      </c>
      <c r="P4723" s="109"/>
      <c r="Q4723" s="109"/>
      <c r="R4723" s="109"/>
    </row>
    <row r="4724" spans="1:18">
      <c r="A4724" s="108">
        <v>45986.494100000004</v>
      </c>
      <c r="B4724" s="109" t="s">
        <v>23630</v>
      </c>
      <c r="C4724" s="109"/>
      <c r="D4724" s="109">
        <v>755770029</v>
      </c>
      <c r="E4724" s="109" t="s">
        <v>23087</v>
      </c>
      <c r="F4724" s="109" t="s">
        <v>45</v>
      </c>
      <c r="G4724" s="109" t="s">
        <v>23631</v>
      </c>
      <c r="H4724" s="109">
        <v>708399233</v>
      </c>
      <c r="I4724" s="109">
        <v>708399233</v>
      </c>
      <c r="J4724" s="109" t="s">
        <v>23632</v>
      </c>
      <c r="K4724" s="109" t="s">
        <v>36</v>
      </c>
      <c r="L4724" s="109" t="s">
        <v>3916</v>
      </c>
      <c r="M4724" s="109" t="s">
        <v>23633</v>
      </c>
      <c r="N4724" s="108">
        <v>45992</v>
      </c>
      <c r="O4724" s="110">
        <v>0.41666666666666669</v>
      </c>
      <c r="P4724" s="109"/>
      <c r="Q4724" s="109"/>
      <c r="R4724" s="109"/>
    </row>
    <row r="4725" spans="1:18">
      <c r="A4725" s="108">
        <v>45986.494429999999</v>
      </c>
      <c r="B4725" s="109" t="s">
        <v>23634</v>
      </c>
      <c r="C4725" s="109"/>
      <c r="D4725" s="109">
        <v>254753728511</v>
      </c>
      <c r="E4725" s="109" t="s">
        <v>23283</v>
      </c>
      <c r="F4725" s="109" t="s">
        <v>45</v>
      </c>
      <c r="G4725" s="109" t="s">
        <v>23635</v>
      </c>
      <c r="H4725" s="109">
        <v>254735648229</v>
      </c>
      <c r="I4725" s="109">
        <v>254703331770</v>
      </c>
      <c r="J4725" s="109" t="s">
        <v>23636</v>
      </c>
      <c r="K4725" s="109" t="s">
        <v>36</v>
      </c>
      <c r="L4725" s="109" t="s">
        <v>1196</v>
      </c>
      <c r="M4725" s="109" t="s">
        <v>23637</v>
      </c>
      <c r="N4725" s="108">
        <v>45987</v>
      </c>
      <c r="O4725" s="110">
        <v>0.33333333333333331</v>
      </c>
      <c r="P4725" s="109"/>
      <c r="Q4725" s="109"/>
      <c r="R4725" s="109"/>
    </row>
    <row r="4726" spans="1:18">
      <c r="A4726" s="108">
        <v>45986.494760000001</v>
      </c>
      <c r="B4726" s="109" t="s">
        <v>23638</v>
      </c>
      <c r="C4726" s="109"/>
      <c r="D4726" s="109">
        <v>254789731727</v>
      </c>
      <c r="E4726" s="109" t="s">
        <v>23283</v>
      </c>
      <c r="F4726" s="109" t="s">
        <v>45</v>
      </c>
      <c r="G4726" s="109" t="s">
        <v>23639</v>
      </c>
      <c r="H4726" s="109">
        <v>254106387513</v>
      </c>
      <c r="I4726" s="109">
        <v>254797519050</v>
      </c>
      <c r="J4726" s="109" t="s">
        <v>23640</v>
      </c>
      <c r="K4726" s="109" t="s">
        <v>36</v>
      </c>
      <c r="L4726" s="109" t="s">
        <v>1196</v>
      </c>
      <c r="M4726" s="109" t="s">
        <v>23641</v>
      </c>
      <c r="N4726" s="108">
        <v>45989</v>
      </c>
      <c r="O4726" s="110">
        <v>0.41666666666666669</v>
      </c>
      <c r="P4726" s="109"/>
      <c r="Q4726" s="109"/>
      <c r="R4726" s="109"/>
    </row>
    <row r="4727" spans="1:18">
      <c r="A4727" s="108">
        <v>45986.496330000002</v>
      </c>
      <c r="B4727" s="109" t="s">
        <v>23642</v>
      </c>
      <c r="C4727" s="109"/>
      <c r="D4727" s="109">
        <v>737037978</v>
      </c>
      <c r="E4727" s="109" t="s">
        <v>23087</v>
      </c>
      <c r="F4727" s="109" t="s">
        <v>3886</v>
      </c>
      <c r="G4727" s="114" t="s">
        <v>5001</v>
      </c>
      <c r="H4727" s="109"/>
      <c r="I4727" s="109">
        <v>735555818</v>
      </c>
      <c r="J4727" s="114" t="s">
        <v>23643</v>
      </c>
      <c r="K4727" s="109" t="s">
        <v>36</v>
      </c>
      <c r="L4727" s="109" t="s">
        <v>3959</v>
      </c>
      <c r="M4727" s="109" t="s">
        <v>23644</v>
      </c>
      <c r="N4727" s="108">
        <v>46067</v>
      </c>
      <c r="O4727" s="110">
        <v>0.5</v>
      </c>
      <c r="P4727" s="109"/>
      <c r="Q4727" s="109"/>
      <c r="R4727" s="109"/>
    </row>
    <row r="4728" spans="1:18">
      <c r="A4728" s="108">
        <v>45986.501349999999</v>
      </c>
      <c r="B4728" s="109" t="s">
        <v>23645</v>
      </c>
      <c r="C4728" s="109"/>
      <c r="D4728" s="109">
        <v>254752028704</v>
      </c>
      <c r="E4728" s="109" t="s">
        <v>23283</v>
      </c>
      <c r="F4728" s="109" t="s">
        <v>45</v>
      </c>
      <c r="G4728" s="109" t="s">
        <v>23646</v>
      </c>
      <c r="H4728" s="109">
        <v>738190000</v>
      </c>
      <c r="I4728" s="109">
        <v>738190000</v>
      </c>
      <c r="J4728" s="109" t="s">
        <v>23647</v>
      </c>
      <c r="K4728" s="109" t="s">
        <v>36</v>
      </c>
      <c r="L4728" s="109" t="s">
        <v>3926</v>
      </c>
      <c r="M4728" s="109" t="s">
        <v>23648</v>
      </c>
      <c r="N4728" s="108">
        <v>45987</v>
      </c>
      <c r="O4728" s="110">
        <v>0.41666666666666669</v>
      </c>
      <c r="P4728" s="109"/>
      <c r="Q4728" s="109"/>
      <c r="R4728" s="109"/>
    </row>
    <row r="4729" spans="1:18">
      <c r="A4729" s="108">
        <v>45986.501539999997</v>
      </c>
      <c r="B4729" s="109" t="s">
        <v>3026</v>
      </c>
      <c r="C4729" s="109" t="s">
        <v>41</v>
      </c>
      <c r="D4729" s="109">
        <v>108626602</v>
      </c>
      <c r="E4729" s="109" t="s">
        <v>33</v>
      </c>
      <c r="F4729" s="109" t="s">
        <v>45</v>
      </c>
      <c r="G4729" s="109" t="s">
        <v>23649</v>
      </c>
      <c r="H4729" s="109">
        <v>753227563</v>
      </c>
      <c r="I4729" s="109">
        <v>753227563</v>
      </c>
      <c r="J4729" s="109" t="s">
        <v>23650</v>
      </c>
      <c r="K4729" s="109" t="s">
        <v>36</v>
      </c>
      <c r="L4729" s="109" t="s">
        <v>3896</v>
      </c>
      <c r="M4729" s="109" t="s">
        <v>23651</v>
      </c>
      <c r="N4729" s="108">
        <v>45986</v>
      </c>
      <c r="O4729" s="110">
        <v>0.58333333333333337</v>
      </c>
      <c r="P4729" s="109"/>
      <c r="Q4729" s="109"/>
      <c r="R4729" s="109"/>
    </row>
    <row r="4730" spans="1:18">
      <c r="A4730" s="108">
        <v>45986.501900000003</v>
      </c>
      <c r="B4730" s="109" t="s">
        <v>23652</v>
      </c>
      <c r="C4730" s="109"/>
      <c r="D4730" s="109">
        <v>788087511</v>
      </c>
      <c r="E4730" s="109" t="s">
        <v>23087</v>
      </c>
      <c r="F4730" s="109" t="s">
        <v>45</v>
      </c>
      <c r="G4730" s="109" t="s">
        <v>23653</v>
      </c>
      <c r="H4730" s="109">
        <v>724708780</v>
      </c>
      <c r="I4730" s="114">
        <v>101253901</v>
      </c>
      <c r="J4730" s="109" t="s">
        <v>23654</v>
      </c>
      <c r="K4730" s="109" t="s">
        <v>36</v>
      </c>
      <c r="L4730" s="109" t="s">
        <v>1921</v>
      </c>
      <c r="M4730" s="109" t="s">
        <v>23655</v>
      </c>
      <c r="N4730" s="108">
        <v>45987</v>
      </c>
      <c r="O4730" s="110">
        <v>0.54166666666666663</v>
      </c>
      <c r="P4730" s="109"/>
      <c r="Q4730" s="109"/>
      <c r="R4730" s="109"/>
    </row>
    <row r="4731" spans="1:18">
      <c r="A4731" s="108">
        <v>45986.502330000003</v>
      </c>
      <c r="B4731" s="109" t="s">
        <v>23610</v>
      </c>
      <c r="C4731" s="109"/>
      <c r="D4731" s="109">
        <v>706460280</v>
      </c>
      <c r="E4731" s="109" t="s">
        <v>23087</v>
      </c>
      <c r="F4731" s="109" t="s">
        <v>3886</v>
      </c>
      <c r="G4731" s="114" t="s">
        <v>23656</v>
      </c>
      <c r="H4731" s="109"/>
      <c r="I4731" s="114">
        <v>706460280</v>
      </c>
      <c r="J4731" s="109" t="s">
        <v>23657</v>
      </c>
      <c r="K4731" s="109" t="s">
        <v>36</v>
      </c>
      <c r="L4731" s="109" t="s">
        <v>3936</v>
      </c>
      <c r="M4731" s="109" t="s">
        <v>23658</v>
      </c>
      <c r="N4731" s="108">
        <v>46007</v>
      </c>
      <c r="O4731" s="110">
        <v>0.54166666666666663</v>
      </c>
      <c r="P4731" s="109"/>
      <c r="Q4731" s="109"/>
      <c r="R4731" s="109"/>
    </row>
    <row r="4732" spans="1:18">
      <c r="A4732" s="108">
        <v>45986.503830000001</v>
      </c>
      <c r="B4732" s="109" t="s">
        <v>749</v>
      </c>
      <c r="C4732" s="109" t="s">
        <v>32</v>
      </c>
      <c r="D4732" s="109">
        <v>780225502</v>
      </c>
      <c r="E4732" s="109" t="s">
        <v>33</v>
      </c>
      <c r="F4732" s="109" t="s">
        <v>45</v>
      </c>
      <c r="G4732" s="109" t="s">
        <v>23659</v>
      </c>
      <c r="H4732" s="109">
        <v>726244441</v>
      </c>
      <c r="I4732" s="109">
        <v>726244441</v>
      </c>
      <c r="J4732" s="109" t="s">
        <v>23660</v>
      </c>
      <c r="K4732" s="109" t="s">
        <v>36</v>
      </c>
      <c r="L4732" s="109" t="s">
        <v>3896</v>
      </c>
      <c r="M4732" s="109" t="s">
        <v>7665</v>
      </c>
      <c r="N4732" s="108">
        <v>45986</v>
      </c>
      <c r="O4732" s="110">
        <v>0.54166666666666663</v>
      </c>
      <c r="P4732" s="109"/>
      <c r="Q4732" s="109"/>
      <c r="R4732" s="109"/>
    </row>
    <row r="4733" spans="1:18">
      <c r="A4733" s="108">
        <v>45986.504130000001</v>
      </c>
      <c r="B4733" s="109" t="s">
        <v>23409</v>
      </c>
      <c r="C4733" s="109"/>
      <c r="D4733" s="109">
        <v>756133824</v>
      </c>
      <c r="E4733" s="109" t="s">
        <v>23087</v>
      </c>
      <c r="F4733" s="109" t="s">
        <v>45</v>
      </c>
      <c r="G4733" s="109" t="s">
        <v>23661</v>
      </c>
      <c r="H4733" s="109"/>
      <c r="I4733" s="109">
        <v>254729246104</v>
      </c>
      <c r="J4733" s="109" t="s">
        <v>23662</v>
      </c>
      <c r="K4733" s="109" t="s">
        <v>36</v>
      </c>
      <c r="L4733" s="109" t="s">
        <v>1196</v>
      </c>
      <c r="M4733" s="109" t="s">
        <v>23663</v>
      </c>
      <c r="N4733" s="108">
        <v>45987</v>
      </c>
      <c r="O4733" s="110">
        <v>0.66666666666666663</v>
      </c>
      <c r="P4733" s="109"/>
      <c r="Q4733" s="109"/>
      <c r="R4733" s="109"/>
    </row>
    <row r="4734" spans="1:18">
      <c r="A4734" s="108">
        <v>45986.504430000001</v>
      </c>
      <c r="B4734" s="109" t="s">
        <v>23664</v>
      </c>
      <c r="C4734" s="109"/>
      <c r="D4734" s="109">
        <v>101535440</v>
      </c>
      <c r="E4734" s="109" t="s">
        <v>23283</v>
      </c>
      <c r="F4734" s="109" t="s">
        <v>45</v>
      </c>
      <c r="G4734" s="109" t="s">
        <v>23665</v>
      </c>
      <c r="H4734" s="109">
        <v>254703357398</v>
      </c>
      <c r="I4734" s="109">
        <v>254729339330</v>
      </c>
      <c r="J4734" s="109" t="s">
        <v>23666</v>
      </c>
      <c r="K4734" s="109" t="s">
        <v>36</v>
      </c>
      <c r="L4734" s="109" t="s">
        <v>1196</v>
      </c>
      <c r="M4734" s="109" t="s">
        <v>23667</v>
      </c>
      <c r="N4734" s="108">
        <v>45987</v>
      </c>
      <c r="O4734" s="110">
        <v>0.58333333333333337</v>
      </c>
      <c r="P4734" s="109"/>
      <c r="Q4734" s="109"/>
      <c r="R4734" s="109"/>
    </row>
    <row r="4735" spans="1:18">
      <c r="A4735" s="108">
        <v>45986.504760000003</v>
      </c>
      <c r="B4735" s="109" t="s">
        <v>23668</v>
      </c>
      <c r="C4735" s="109"/>
      <c r="D4735" s="109">
        <v>738738088</v>
      </c>
      <c r="E4735" s="109" t="s">
        <v>23283</v>
      </c>
      <c r="F4735" s="109" t="s">
        <v>45</v>
      </c>
      <c r="G4735" s="109" t="s">
        <v>23669</v>
      </c>
      <c r="H4735" s="109">
        <v>254780618414</v>
      </c>
      <c r="I4735" s="109">
        <v>254721618414</v>
      </c>
      <c r="J4735" s="109" t="s">
        <v>23670</v>
      </c>
      <c r="K4735" s="109" t="s">
        <v>36</v>
      </c>
      <c r="L4735" s="109" t="s">
        <v>3907</v>
      </c>
      <c r="M4735" s="109" t="s">
        <v>2042</v>
      </c>
      <c r="N4735" s="108">
        <v>45987</v>
      </c>
      <c r="O4735" s="110">
        <v>0.375</v>
      </c>
      <c r="P4735" s="109"/>
      <c r="Q4735" s="109"/>
      <c r="R4735" s="109"/>
    </row>
    <row r="4736" spans="1:18">
      <c r="A4736" s="108">
        <v>45986.505380000002</v>
      </c>
      <c r="B4736" s="109" t="s">
        <v>23671</v>
      </c>
      <c r="C4736" s="109" t="s">
        <v>41</v>
      </c>
      <c r="D4736" s="109">
        <v>784292582</v>
      </c>
      <c r="E4736" s="109" t="s">
        <v>33</v>
      </c>
      <c r="F4736" s="109" t="s">
        <v>45</v>
      </c>
      <c r="G4736" s="109" t="s">
        <v>23672</v>
      </c>
      <c r="H4736" s="109">
        <v>738193022</v>
      </c>
      <c r="I4736" s="109">
        <v>716957540</v>
      </c>
      <c r="J4736" s="109" t="s">
        <v>23673</v>
      </c>
      <c r="K4736" s="109" t="s">
        <v>36</v>
      </c>
      <c r="L4736" s="109" t="s">
        <v>3945</v>
      </c>
      <c r="M4736" s="109" t="s">
        <v>23674</v>
      </c>
      <c r="N4736" s="108">
        <v>45987</v>
      </c>
      <c r="O4736" s="110">
        <v>0.41666666666666669</v>
      </c>
      <c r="P4736" s="109"/>
      <c r="Q4736" s="109"/>
      <c r="R4736" s="109"/>
    </row>
    <row r="4737" spans="1:18">
      <c r="A4737" s="108">
        <v>45986.507279999998</v>
      </c>
      <c r="B4737" s="109" t="s">
        <v>23675</v>
      </c>
      <c r="C4737" s="109"/>
      <c r="D4737" s="109">
        <v>789785049</v>
      </c>
      <c r="E4737" s="109" t="s">
        <v>23283</v>
      </c>
      <c r="F4737" s="109" t="s">
        <v>45</v>
      </c>
      <c r="G4737" s="114" t="s">
        <v>23676</v>
      </c>
      <c r="H4737" s="109">
        <v>104525515</v>
      </c>
      <c r="I4737" s="109">
        <v>727305779</v>
      </c>
      <c r="J4737" s="109" t="s">
        <v>23677</v>
      </c>
      <c r="K4737" s="109" t="s">
        <v>36</v>
      </c>
      <c r="L4737" s="109" t="s">
        <v>5728</v>
      </c>
      <c r="M4737" s="109" t="s">
        <v>23678</v>
      </c>
      <c r="N4737" s="108">
        <v>45987</v>
      </c>
      <c r="O4737" s="110">
        <v>0.41666666666666669</v>
      </c>
      <c r="P4737" s="109"/>
      <c r="Q4737" s="109"/>
      <c r="R4737" s="109"/>
    </row>
    <row r="4738" spans="1:18">
      <c r="A4738" s="108">
        <v>45986.508229999999</v>
      </c>
      <c r="B4738" s="109" t="s">
        <v>23679</v>
      </c>
      <c r="C4738" s="109"/>
      <c r="D4738" s="109">
        <v>735008001</v>
      </c>
      <c r="E4738" s="109" t="s">
        <v>23087</v>
      </c>
      <c r="F4738" s="109" t="s">
        <v>45</v>
      </c>
      <c r="G4738" s="114" t="s">
        <v>23680</v>
      </c>
      <c r="H4738" s="114">
        <v>784405615</v>
      </c>
      <c r="I4738" s="114">
        <v>708059777</v>
      </c>
      <c r="J4738" s="109" t="s">
        <v>23681</v>
      </c>
      <c r="K4738" s="109" t="s">
        <v>36</v>
      </c>
      <c r="L4738" s="109" t="s">
        <v>4004</v>
      </c>
      <c r="M4738" s="109" t="s">
        <v>23682</v>
      </c>
      <c r="N4738" s="108">
        <v>45986</v>
      </c>
      <c r="O4738" s="110">
        <v>0.58333333333333337</v>
      </c>
      <c r="P4738" s="109"/>
      <c r="Q4738" s="109"/>
      <c r="R4738" s="109"/>
    </row>
    <row r="4739" spans="1:18">
      <c r="A4739" s="108">
        <v>45986.509610000001</v>
      </c>
      <c r="B4739" s="109" t="s">
        <v>1754</v>
      </c>
      <c r="C4739" s="109" t="s">
        <v>41</v>
      </c>
      <c r="D4739" s="109">
        <v>737760378</v>
      </c>
      <c r="E4739" s="109" t="s">
        <v>33</v>
      </c>
      <c r="F4739" s="109" t="s">
        <v>45</v>
      </c>
      <c r="G4739" s="109" t="s">
        <v>23683</v>
      </c>
      <c r="H4739" s="109"/>
      <c r="I4739" s="109">
        <v>715940077</v>
      </c>
      <c r="J4739" s="109" t="s">
        <v>23684</v>
      </c>
      <c r="K4739" s="109" t="s">
        <v>81</v>
      </c>
      <c r="L4739" s="109" t="s">
        <v>3943</v>
      </c>
      <c r="M4739" s="109" t="s">
        <v>23685</v>
      </c>
      <c r="N4739" s="108">
        <v>45987</v>
      </c>
      <c r="O4739" s="110">
        <v>0.41666666666666669</v>
      </c>
      <c r="P4739" s="109"/>
      <c r="Q4739" s="109"/>
      <c r="R4739" s="109"/>
    </row>
    <row r="4740" spans="1:18">
      <c r="A4740" s="108">
        <v>45986.510060000001</v>
      </c>
      <c r="B4740" s="109" t="s">
        <v>23686</v>
      </c>
      <c r="C4740" s="109"/>
      <c r="D4740" s="109">
        <v>754420288</v>
      </c>
      <c r="E4740" s="109" t="s">
        <v>23087</v>
      </c>
      <c r="F4740" s="109" t="s">
        <v>45</v>
      </c>
      <c r="G4740" s="109" t="s">
        <v>23687</v>
      </c>
      <c r="H4740" s="109"/>
      <c r="I4740" s="109">
        <v>719315496</v>
      </c>
      <c r="J4740" s="109" t="s">
        <v>23688</v>
      </c>
      <c r="K4740" s="109" t="s">
        <v>36</v>
      </c>
      <c r="L4740" s="109" t="s">
        <v>3975</v>
      </c>
      <c r="M4740" s="109" t="s">
        <v>23689</v>
      </c>
      <c r="N4740" s="108">
        <v>45986</v>
      </c>
      <c r="O4740" s="110">
        <v>0.54166666666666663</v>
      </c>
      <c r="P4740" s="109"/>
      <c r="Q4740" s="109"/>
      <c r="R4740" s="109"/>
    </row>
    <row r="4741" spans="1:18">
      <c r="A4741" s="116">
        <v>45986.511440000002</v>
      </c>
      <c r="B4741" s="117" t="s">
        <v>4704</v>
      </c>
      <c r="C4741" s="117"/>
      <c r="D4741" s="117">
        <v>731700211</v>
      </c>
      <c r="E4741" s="117" t="s">
        <v>23087</v>
      </c>
      <c r="F4741" s="117" t="s">
        <v>45</v>
      </c>
      <c r="G4741" s="117" t="s">
        <v>23690</v>
      </c>
      <c r="H4741" s="117">
        <v>713144658</v>
      </c>
      <c r="I4741" s="117">
        <v>721345687</v>
      </c>
      <c r="J4741" s="117" t="s">
        <v>23691</v>
      </c>
      <c r="K4741" s="117" t="s">
        <v>36</v>
      </c>
      <c r="L4741" s="117" t="s">
        <v>5154</v>
      </c>
      <c r="M4741" s="109" t="s">
        <v>23692</v>
      </c>
      <c r="N4741" s="116">
        <v>45988</v>
      </c>
      <c r="O4741" s="119">
        <v>0.41666666666666669</v>
      </c>
      <c r="P4741" s="117"/>
      <c r="Q4741" s="117"/>
      <c r="R4741" s="117"/>
    </row>
    <row r="4742" spans="1:18">
      <c r="A4742" s="117"/>
      <c r="B4742" s="117"/>
      <c r="C4742" s="117"/>
      <c r="D4742" s="117"/>
      <c r="E4742" s="117"/>
      <c r="F4742" s="117"/>
      <c r="G4742" s="117"/>
      <c r="H4742" s="117"/>
      <c r="I4742" s="117"/>
      <c r="J4742" s="117"/>
      <c r="K4742" s="117"/>
      <c r="L4742" s="117"/>
      <c r="M4742" s="109" t="s">
        <v>17740</v>
      </c>
      <c r="N4742" s="116"/>
      <c r="O4742" s="119"/>
      <c r="P4742" s="117"/>
      <c r="Q4742" s="117"/>
      <c r="R4742" s="117"/>
    </row>
    <row r="4743" spans="1:18">
      <c r="A4743" s="108">
        <v>45986.511980000003</v>
      </c>
      <c r="B4743" s="109" t="s">
        <v>23693</v>
      </c>
      <c r="C4743" s="109"/>
      <c r="D4743" s="109">
        <v>754817421</v>
      </c>
      <c r="E4743" s="109" t="s">
        <v>23087</v>
      </c>
      <c r="F4743" s="109" t="s">
        <v>45</v>
      </c>
      <c r="G4743" s="109" t="s">
        <v>23694</v>
      </c>
      <c r="H4743" s="109"/>
      <c r="I4743" s="109">
        <v>113225131</v>
      </c>
      <c r="J4743" s="109" t="s">
        <v>23695</v>
      </c>
      <c r="K4743" s="109" t="s">
        <v>36</v>
      </c>
      <c r="L4743" s="109" t="s">
        <v>3948</v>
      </c>
      <c r="M4743" s="109" t="s">
        <v>23696</v>
      </c>
      <c r="N4743" s="108">
        <v>45986</v>
      </c>
      <c r="O4743" s="110">
        <v>0.45833333333333331</v>
      </c>
      <c r="P4743" s="109"/>
      <c r="Q4743" s="109"/>
      <c r="R4743" s="109"/>
    </row>
    <row r="4744" spans="1:18">
      <c r="A4744" s="108">
        <v>45986.513030000002</v>
      </c>
      <c r="B4744" s="109" t="s">
        <v>23697</v>
      </c>
      <c r="C4744" s="109"/>
      <c r="D4744" s="109">
        <v>254787315873</v>
      </c>
      <c r="E4744" s="109" t="s">
        <v>23283</v>
      </c>
      <c r="F4744" s="109" t="s">
        <v>45</v>
      </c>
      <c r="G4744" s="109" t="s">
        <v>23698</v>
      </c>
      <c r="H4744" s="109">
        <v>254788236007</v>
      </c>
      <c r="I4744" s="109">
        <v>254788236007</v>
      </c>
      <c r="J4744" s="109" t="s">
        <v>23699</v>
      </c>
      <c r="K4744" s="109" t="s">
        <v>36</v>
      </c>
      <c r="L4744" s="109" t="s">
        <v>5728</v>
      </c>
      <c r="M4744" s="109" t="s">
        <v>23700</v>
      </c>
      <c r="N4744" s="108">
        <v>45987</v>
      </c>
      <c r="O4744" s="110">
        <v>0.41666666666666669</v>
      </c>
      <c r="P4744" s="109"/>
      <c r="Q4744" s="109"/>
      <c r="R4744" s="109"/>
    </row>
    <row r="4745" spans="1:18">
      <c r="A4745" s="108">
        <v>45986.513469999998</v>
      </c>
      <c r="B4745" s="109" t="s">
        <v>23701</v>
      </c>
      <c r="C4745" s="109"/>
      <c r="D4745" s="109">
        <v>254784327575</v>
      </c>
      <c r="E4745" s="109" t="s">
        <v>23283</v>
      </c>
      <c r="F4745" s="109" t="s">
        <v>45</v>
      </c>
      <c r="G4745" s="109" t="s">
        <v>23702</v>
      </c>
      <c r="H4745" s="109">
        <v>254755713464</v>
      </c>
      <c r="I4745" s="109">
        <v>254717168381</v>
      </c>
      <c r="J4745" s="109" t="s">
        <v>23703</v>
      </c>
      <c r="K4745" s="109" t="s">
        <v>36</v>
      </c>
      <c r="L4745" s="109" t="s">
        <v>3896</v>
      </c>
      <c r="M4745" s="109" t="s">
        <v>23704</v>
      </c>
      <c r="N4745" s="108">
        <v>45986</v>
      </c>
      <c r="O4745" s="110">
        <v>0.58333333333333337</v>
      </c>
      <c r="P4745" s="109"/>
      <c r="Q4745" s="109"/>
      <c r="R4745" s="109"/>
    </row>
    <row r="4746" spans="1:18">
      <c r="A4746" s="116">
        <v>45986.514499999997</v>
      </c>
      <c r="B4746" s="117" t="s">
        <v>23705</v>
      </c>
      <c r="C4746" s="117"/>
      <c r="D4746" s="117">
        <v>750034767</v>
      </c>
      <c r="E4746" s="117" t="s">
        <v>23087</v>
      </c>
      <c r="F4746" s="117" t="s">
        <v>45</v>
      </c>
      <c r="G4746" s="117" t="s">
        <v>23706</v>
      </c>
      <c r="H4746" s="117">
        <v>722747035</v>
      </c>
      <c r="I4746" s="117">
        <v>743429113</v>
      </c>
      <c r="J4746" s="117" t="s">
        <v>23707</v>
      </c>
      <c r="K4746" s="117" t="s">
        <v>36</v>
      </c>
      <c r="L4746" s="117" t="s">
        <v>3942</v>
      </c>
      <c r="M4746" s="109" t="s">
        <v>23708</v>
      </c>
      <c r="N4746" s="116">
        <v>45987</v>
      </c>
      <c r="O4746" s="119">
        <v>0.33333333333333331</v>
      </c>
      <c r="P4746" s="117"/>
      <c r="Q4746" s="117"/>
      <c r="R4746" s="117"/>
    </row>
    <row r="4747" spans="1:18">
      <c r="A4747" s="117"/>
      <c r="B4747" s="117"/>
      <c r="C4747" s="117"/>
      <c r="D4747" s="117"/>
      <c r="E4747" s="117"/>
      <c r="F4747" s="117"/>
      <c r="G4747" s="117"/>
      <c r="H4747" s="117"/>
      <c r="I4747" s="117"/>
      <c r="J4747" s="117"/>
      <c r="K4747" s="117"/>
      <c r="L4747" s="117"/>
      <c r="M4747" s="109" t="s">
        <v>23709</v>
      </c>
      <c r="N4747" s="116"/>
      <c r="O4747" s="119"/>
      <c r="P4747" s="117"/>
      <c r="Q4747" s="117"/>
      <c r="R4747" s="117"/>
    </row>
    <row r="4748" spans="1:18">
      <c r="A4748" s="108">
        <v>45986.515140000003</v>
      </c>
      <c r="B4748" s="109" t="s">
        <v>23710</v>
      </c>
      <c r="C4748" s="109"/>
      <c r="D4748" s="109">
        <v>739467799</v>
      </c>
      <c r="E4748" s="109" t="s">
        <v>23087</v>
      </c>
      <c r="F4748" s="109" t="s">
        <v>45</v>
      </c>
      <c r="G4748" s="109" t="s">
        <v>23711</v>
      </c>
      <c r="H4748" s="109"/>
      <c r="I4748" s="109">
        <v>742740254</v>
      </c>
      <c r="J4748" s="109" t="s">
        <v>23712</v>
      </c>
      <c r="K4748" s="109" t="s">
        <v>36</v>
      </c>
      <c r="L4748" s="109" t="s">
        <v>4064</v>
      </c>
      <c r="M4748" s="109" t="s">
        <v>23713</v>
      </c>
      <c r="N4748" s="108">
        <v>45986</v>
      </c>
      <c r="O4748" s="110">
        <v>0.66666666666666663</v>
      </c>
      <c r="P4748" s="109"/>
      <c r="Q4748" s="109"/>
      <c r="R4748" s="109"/>
    </row>
    <row r="4749" spans="1:18">
      <c r="A4749" s="116">
        <v>45986.515599999999</v>
      </c>
      <c r="B4749" s="117" t="s">
        <v>749</v>
      </c>
      <c r="C4749" s="117" t="s">
        <v>32</v>
      </c>
      <c r="D4749" s="117">
        <v>780225502</v>
      </c>
      <c r="E4749" s="117" t="s">
        <v>33</v>
      </c>
      <c r="F4749" s="117" t="s">
        <v>45</v>
      </c>
      <c r="G4749" s="117" t="s">
        <v>23714</v>
      </c>
      <c r="H4749" s="117">
        <v>735444929</v>
      </c>
      <c r="I4749" s="117">
        <v>735444929</v>
      </c>
      <c r="J4749" s="117" t="s">
        <v>23715</v>
      </c>
      <c r="K4749" s="117" t="s">
        <v>81</v>
      </c>
      <c r="L4749" s="117" t="s">
        <v>3896</v>
      </c>
      <c r="M4749" s="109" t="s">
        <v>3987</v>
      </c>
      <c r="N4749" s="116">
        <v>45986</v>
      </c>
      <c r="O4749" s="119">
        <v>0.54166666666666663</v>
      </c>
      <c r="P4749" s="117"/>
      <c r="Q4749" s="117"/>
      <c r="R4749" s="117"/>
    </row>
    <row r="4750" spans="1:18">
      <c r="A4750" s="117"/>
      <c r="B4750" s="117"/>
      <c r="C4750" s="117"/>
      <c r="D4750" s="117"/>
      <c r="E4750" s="117"/>
      <c r="F4750" s="117"/>
      <c r="G4750" s="117"/>
      <c r="H4750" s="117"/>
      <c r="I4750" s="117"/>
      <c r="J4750" s="117"/>
      <c r="K4750" s="117"/>
      <c r="L4750" s="117"/>
      <c r="M4750" s="109" t="s">
        <v>23716</v>
      </c>
      <c r="N4750" s="116"/>
      <c r="O4750" s="119"/>
      <c r="P4750" s="117"/>
      <c r="Q4750" s="117"/>
      <c r="R4750" s="117"/>
    </row>
    <row r="4751" spans="1:18">
      <c r="A4751" s="108">
        <v>45986.517699999997</v>
      </c>
      <c r="B4751" s="109" t="s">
        <v>1690</v>
      </c>
      <c r="C4751" s="109" t="s">
        <v>41</v>
      </c>
      <c r="D4751" s="109">
        <v>784289098</v>
      </c>
      <c r="E4751" s="109" t="s">
        <v>33</v>
      </c>
      <c r="F4751" s="109" t="s">
        <v>3886</v>
      </c>
      <c r="G4751" s="109" t="s">
        <v>23717</v>
      </c>
      <c r="H4751" s="109">
        <v>736257845</v>
      </c>
      <c r="I4751" s="109">
        <v>736257845</v>
      </c>
      <c r="J4751" s="109" t="s">
        <v>23718</v>
      </c>
      <c r="K4751" s="109" t="s">
        <v>36</v>
      </c>
      <c r="L4751" s="109" t="s">
        <v>3896</v>
      </c>
      <c r="M4751" s="109" t="s">
        <v>3987</v>
      </c>
      <c r="N4751" s="108">
        <v>45989</v>
      </c>
      <c r="O4751" s="110">
        <v>0.33333333333333331</v>
      </c>
      <c r="P4751" s="109"/>
      <c r="Q4751" s="109"/>
      <c r="R4751" s="109"/>
    </row>
    <row r="4752" spans="1:18">
      <c r="A4752" s="108">
        <v>45986.51799</v>
      </c>
      <c r="B4752" s="109" t="s">
        <v>23418</v>
      </c>
      <c r="C4752" s="109"/>
      <c r="D4752" s="109">
        <v>254734267308</v>
      </c>
      <c r="E4752" s="109" t="s">
        <v>23283</v>
      </c>
      <c r="F4752" s="109" t="s">
        <v>45</v>
      </c>
      <c r="G4752" s="114" t="s">
        <v>23719</v>
      </c>
      <c r="H4752" s="109">
        <v>254785846937</v>
      </c>
      <c r="I4752" s="109">
        <v>254729449723</v>
      </c>
      <c r="J4752" s="109" t="s">
        <v>23720</v>
      </c>
      <c r="K4752" s="109" t="s">
        <v>36</v>
      </c>
      <c r="L4752" s="109" t="s">
        <v>1878</v>
      </c>
      <c r="M4752" s="109" t="s">
        <v>23721</v>
      </c>
      <c r="N4752" s="108">
        <v>45986</v>
      </c>
      <c r="O4752" s="110">
        <v>0.58333333333333337</v>
      </c>
      <c r="P4752" s="109"/>
      <c r="Q4752" s="109"/>
      <c r="R4752" s="109"/>
    </row>
    <row r="4753" spans="1:18">
      <c r="A4753" s="108">
        <v>45986.519789999998</v>
      </c>
      <c r="B4753" s="109" t="s">
        <v>282</v>
      </c>
      <c r="C4753" s="109" t="s">
        <v>41</v>
      </c>
      <c r="D4753" s="109">
        <v>100822172</v>
      </c>
      <c r="E4753" s="109" t="s">
        <v>33</v>
      </c>
      <c r="F4753" s="109" t="s">
        <v>45</v>
      </c>
      <c r="G4753" s="109" t="s">
        <v>23722</v>
      </c>
      <c r="H4753" s="109"/>
      <c r="I4753" s="109">
        <v>729862603</v>
      </c>
      <c r="J4753" s="109" t="s">
        <v>23723</v>
      </c>
      <c r="K4753" s="109" t="s">
        <v>36</v>
      </c>
      <c r="L4753" s="109" t="s">
        <v>1241</v>
      </c>
      <c r="M4753" s="109" t="s">
        <v>23724</v>
      </c>
      <c r="N4753" s="108">
        <v>45993</v>
      </c>
      <c r="O4753" s="110">
        <v>0.5</v>
      </c>
      <c r="P4753" s="109"/>
      <c r="Q4753" s="109"/>
      <c r="R4753" s="109"/>
    </row>
    <row r="4754" spans="1:18">
      <c r="A4754" s="108">
        <v>45986.519800000002</v>
      </c>
      <c r="B4754" s="109" t="s">
        <v>1690</v>
      </c>
      <c r="C4754" s="109" t="s">
        <v>41</v>
      </c>
      <c r="D4754" s="109">
        <v>784289098</v>
      </c>
      <c r="E4754" s="109" t="s">
        <v>33</v>
      </c>
      <c r="F4754" s="109" t="s">
        <v>3886</v>
      </c>
      <c r="G4754" s="109" t="s">
        <v>23725</v>
      </c>
      <c r="H4754" s="109">
        <v>736821448</v>
      </c>
      <c r="I4754" s="109">
        <v>736821448</v>
      </c>
      <c r="J4754" s="109" t="s">
        <v>23726</v>
      </c>
      <c r="K4754" s="109" t="s">
        <v>36</v>
      </c>
      <c r="L4754" s="109" t="s">
        <v>3896</v>
      </c>
      <c r="M4754" s="109" t="s">
        <v>1227</v>
      </c>
      <c r="N4754" s="108">
        <v>45986</v>
      </c>
      <c r="O4754" s="110">
        <v>0.375</v>
      </c>
      <c r="P4754" s="109"/>
      <c r="Q4754" s="109"/>
      <c r="R4754" s="109"/>
    </row>
    <row r="4755" spans="1:18">
      <c r="A4755" s="108">
        <v>45986.520089999998</v>
      </c>
      <c r="B4755" s="109" t="s">
        <v>2122</v>
      </c>
      <c r="C4755" s="109" t="s">
        <v>41</v>
      </c>
      <c r="D4755" s="109">
        <v>789015505</v>
      </c>
      <c r="E4755" s="109" t="s">
        <v>33</v>
      </c>
      <c r="F4755" s="109" t="s">
        <v>45</v>
      </c>
      <c r="G4755" s="114" t="s">
        <v>17352</v>
      </c>
      <c r="H4755" s="114">
        <v>254785157684</v>
      </c>
      <c r="I4755" s="114">
        <v>254785157684</v>
      </c>
      <c r="J4755" s="109" t="s">
        <v>23727</v>
      </c>
      <c r="K4755" s="109" t="s">
        <v>36</v>
      </c>
      <c r="L4755" s="109" t="s">
        <v>3896</v>
      </c>
      <c r="M4755" s="109" t="s">
        <v>82</v>
      </c>
      <c r="N4755" s="108">
        <v>45986</v>
      </c>
      <c r="O4755" s="110">
        <v>0.41666666666666669</v>
      </c>
      <c r="P4755" s="109"/>
      <c r="Q4755" s="109"/>
      <c r="R4755" s="109"/>
    </row>
    <row r="4756" spans="1:18">
      <c r="A4756" s="108">
        <v>45986.522279999997</v>
      </c>
      <c r="B4756" s="109" t="s">
        <v>23728</v>
      </c>
      <c r="C4756" s="109"/>
      <c r="D4756" s="109">
        <v>736838568</v>
      </c>
      <c r="E4756" s="109" t="s">
        <v>23283</v>
      </c>
      <c r="F4756" s="109" t="s">
        <v>45</v>
      </c>
      <c r="G4756" s="109" t="s">
        <v>23729</v>
      </c>
      <c r="H4756" s="114">
        <v>100768411</v>
      </c>
      <c r="I4756" s="114">
        <v>723089608</v>
      </c>
      <c r="J4756" s="109" t="s">
        <v>23730</v>
      </c>
      <c r="K4756" s="109" t="s">
        <v>36</v>
      </c>
      <c r="L4756" s="109" t="s">
        <v>4128</v>
      </c>
      <c r="M4756" s="109" t="s">
        <v>23731</v>
      </c>
      <c r="N4756" s="108">
        <v>45986</v>
      </c>
      <c r="O4756" s="110">
        <v>0.5</v>
      </c>
      <c r="P4756" s="109"/>
      <c r="Q4756" s="109"/>
      <c r="R4756" s="109"/>
    </row>
    <row r="4757" spans="1:18">
      <c r="A4757" s="108">
        <v>45986.522749999996</v>
      </c>
      <c r="B4757" s="109" t="s">
        <v>749</v>
      </c>
      <c r="C4757" s="109" t="s">
        <v>32</v>
      </c>
      <c r="D4757" s="109">
        <v>780225502</v>
      </c>
      <c r="E4757" s="109" t="s">
        <v>33</v>
      </c>
      <c r="F4757" s="109" t="s">
        <v>45</v>
      </c>
      <c r="G4757" s="109" t="s">
        <v>23732</v>
      </c>
      <c r="H4757" s="109">
        <v>724136899</v>
      </c>
      <c r="I4757" s="109">
        <v>724136899</v>
      </c>
      <c r="J4757" s="109" t="s">
        <v>23733</v>
      </c>
      <c r="K4757" s="109" t="s">
        <v>36</v>
      </c>
      <c r="L4757" s="109" t="s">
        <v>3942</v>
      </c>
      <c r="M4757" s="109" t="s">
        <v>23734</v>
      </c>
      <c r="N4757" s="108">
        <v>45987</v>
      </c>
      <c r="O4757" s="110">
        <v>0.54166666666666663</v>
      </c>
      <c r="P4757" s="109"/>
      <c r="Q4757" s="109"/>
      <c r="R4757" s="109"/>
    </row>
    <row r="4758" spans="1:18">
      <c r="A4758" s="108">
        <v>45986.523370000003</v>
      </c>
      <c r="B4758" s="109" t="s">
        <v>17820</v>
      </c>
      <c r="C4758" s="109" t="s">
        <v>1130</v>
      </c>
      <c r="D4758" s="109">
        <v>788224017</v>
      </c>
      <c r="E4758" s="109" t="s">
        <v>33</v>
      </c>
      <c r="F4758" s="109" t="s">
        <v>45</v>
      </c>
      <c r="G4758" s="109" t="s">
        <v>23735</v>
      </c>
      <c r="H4758" s="109">
        <v>731370634</v>
      </c>
      <c r="I4758" s="109">
        <v>722376634</v>
      </c>
      <c r="J4758" s="109" t="s">
        <v>23736</v>
      </c>
      <c r="K4758" s="109" t="s">
        <v>36</v>
      </c>
      <c r="L4758" s="109" t="s">
        <v>1878</v>
      </c>
      <c r="M4758" s="109" t="s">
        <v>23737</v>
      </c>
      <c r="N4758" s="108">
        <v>45987</v>
      </c>
      <c r="O4758" s="110">
        <v>0.33333333333333331</v>
      </c>
      <c r="P4758" s="109"/>
      <c r="Q4758" s="109"/>
      <c r="R4758" s="109"/>
    </row>
    <row r="4759" spans="1:18">
      <c r="A4759" s="108">
        <v>45986.523939999999</v>
      </c>
      <c r="B4759" s="109" t="s">
        <v>23422</v>
      </c>
      <c r="C4759" s="109"/>
      <c r="D4759" s="109">
        <v>254783355363</v>
      </c>
      <c r="E4759" s="109" t="s">
        <v>23283</v>
      </c>
      <c r="F4759" s="109" t="s">
        <v>45</v>
      </c>
      <c r="G4759" s="109" t="s">
        <v>23738</v>
      </c>
      <c r="H4759" s="109">
        <v>254722586636</v>
      </c>
      <c r="I4759" s="109">
        <v>254793032226</v>
      </c>
      <c r="J4759" s="109" t="s">
        <v>23739</v>
      </c>
      <c r="K4759" s="109" t="s">
        <v>36</v>
      </c>
      <c r="L4759" s="109" t="s">
        <v>3949</v>
      </c>
      <c r="M4759" s="109" t="s">
        <v>23740</v>
      </c>
      <c r="N4759" s="108">
        <v>45987</v>
      </c>
      <c r="O4759" s="110">
        <v>0.58333333333333337</v>
      </c>
      <c r="P4759" s="109"/>
      <c r="Q4759" s="109"/>
      <c r="R4759" s="109"/>
    </row>
    <row r="4760" spans="1:18">
      <c r="A4760" s="108">
        <v>45986.524259999998</v>
      </c>
      <c r="B4760" s="109" t="s">
        <v>23741</v>
      </c>
      <c r="C4760" s="109"/>
      <c r="D4760" s="109">
        <v>2547105400712</v>
      </c>
      <c r="E4760" s="109" t="s">
        <v>23283</v>
      </c>
      <c r="F4760" s="109" t="s">
        <v>45</v>
      </c>
      <c r="G4760" s="109" t="s">
        <v>23742</v>
      </c>
      <c r="H4760" s="109"/>
      <c r="I4760" s="109">
        <v>254728082326</v>
      </c>
      <c r="J4760" s="109" t="s">
        <v>23743</v>
      </c>
      <c r="K4760" s="109" t="s">
        <v>36</v>
      </c>
      <c r="L4760" s="109" t="s">
        <v>4200</v>
      </c>
      <c r="M4760" s="109" t="s">
        <v>23744</v>
      </c>
      <c r="N4760" s="108">
        <v>45986</v>
      </c>
      <c r="O4760" s="110">
        <v>0.66666666666666663</v>
      </c>
      <c r="P4760" s="109"/>
      <c r="Q4760" s="109"/>
      <c r="R4760" s="109"/>
    </row>
    <row r="4761" spans="1:18">
      <c r="A4761" s="108">
        <v>45986.524899999997</v>
      </c>
      <c r="B4761" s="109" t="s">
        <v>23675</v>
      </c>
      <c r="C4761" s="109"/>
      <c r="D4761" s="109">
        <v>781440436</v>
      </c>
      <c r="E4761" s="109" t="s">
        <v>23087</v>
      </c>
      <c r="F4761" s="109" t="s">
        <v>45</v>
      </c>
      <c r="G4761" s="109" t="s">
        <v>23745</v>
      </c>
      <c r="H4761" s="109">
        <v>705593135</v>
      </c>
      <c r="I4761" s="109">
        <v>736696756</v>
      </c>
      <c r="J4761" s="109" t="s">
        <v>23746</v>
      </c>
      <c r="K4761" s="109" t="s">
        <v>36</v>
      </c>
      <c r="L4761" s="109" t="s">
        <v>1911</v>
      </c>
      <c r="M4761" s="109" t="s">
        <v>23747</v>
      </c>
      <c r="N4761" s="108">
        <v>45986</v>
      </c>
      <c r="O4761" s="110">
        <v>0.54166666666666663</v>
      </c>
      <c r="P4761" s="109"/>
      <c r="Q4761" s="109"/>
      <c r="R4761" s="109"/>
    </row>
    <row r="4762" spans="1:18">
      <c r="A4762" s="108">
        <v>45986.525840000002</v>
      </c>
      <c r="B4762" s="109" t="s">
        <v>23748</v>
      </c>
      <c r="C4762" s="109"/>
      <c r="D4762" s="109">
        <v>254784164088</v>
      </c>
      <c r="E4762" s="109" t="s">
        <v>23087</v>
      </c>
      <c r="F4762" s="109" t="s">
        <v>45</v>
      </c>
      <c r="G4762" s="109" t="s">
        <v>23749</v>
      </c>
      <c r="H4762" s="109">
        <v>254105948679</v>
      </c>
      <c r="I4762" s="109">
        <v>254707187036</v>
      </c>
      <c r="J4762" s="109" t="s">
        <v>23750</v>
      </c>
      <c r="K4762" s="109" t="s">
        <v>36</v>
      </c>
      <c r="L4762" s="109" t="s">
        <v>3959</v>
      </c>
      <c r="M4762" s="109" t="s">
        <v>23751</v>
      </c>
      <c r="N4762" s="108">
        <v>45987</v>
      </c>
      <c r="O4762" s="110">
        <v>0.45833333333333331</v>
      </c>
      <c r="P4762" s="109"/>
      <c r="Q4762" s="109"/>
      <c r="R4762" s="109"/>
    </row>
    <row r="4763" spans="1:18">
      <c r="A4763" s="108">
        <v>45986.525860000002</v>
      </c>
      <c r="B4763" s="109" t="s">
        <v>1690</v>
      </c>
      <c r="C4763" s="109" t="s">
        <v>41</v>
      </c>
      <c r="D4763" s="109">
        <v>784289098</v>
      </c>
      <c r="E4763" s="109" t="s">
        <v>33</v>
      </c>
      <c r="F4763" s="109" t="s">
        <v>3886</v>
      </c>
      <c r="G4763" s="109" t="s">
        <v>23752</v>
      </c>
      <c r="H4763" s="109">
        <v>786588966</v>
      </c>
      <c r="I4763" s="109">
        <v>786588966</v>
      </c>
      <c r="J4763" s="109" t="s">
        <v>23753</v>
      </c>
      <c r="K4763" s="109" t="s">
        <v>36</v>
      </c>
      <c r="L4763" s="109" t="s">
        <v>3896</v>
      </c>
      <c r="M4763" s="109" t="s">
        <v>9149</v>
      </c>
      <c r="N4763" s="108">
        <v>45986</v>
      </c>
      <c r="O4763" s="110">
        <v>0.375</v>
      </c>
      <c r="P4763" s="109"/>
      <c r="Q4763" s="109"/>
      <c r="R4763" s="109"/>
    </row>
    <row r="4764" spans="1:18">
      <c r="A4764" s="108">
        <v>45986.525889999997</v>
      </c>
      <c r="B4764" s="109" t="s">
        <v>23754</v>
      </c>
      <c r="C4764" s="109"/>
      <c r="D4764" s="109">
        <v>254738500179</v>
      </c>
      <c r="E4764" s="109" t="s">
        <v>23087</v>
      </c>
      <c r="F4764" s="109" t="s">
        <v>45</v>
      </c>
      <c r="G4764" s="109" t="s">
        <v>23755</v>
      </c>
      <c r="H4764" s="109">
        <v>254757637200</v>
      </c>
      <c r="I4764" s="109">
        <v>254757637200</v>
      </c>
      <c r="J4764" s="109" t="s">
        <v>23756</v>
      </c>
      <c r="K4764" s="109" t="s">
        <v>36</v>
      </c>
      <c r="L4764" s="109" t="s">
        <v>3945</v>
      </c>
      <c r="M4764" s="109" t="s">
        <v>23757</v>
      </c>
      <c r="N4764" s="108">
        <v>45986</v>
      </c>
      <c r="O4764" s="110">
        <v>0.625</v>
      </c>
      <c r="P4764" s="109"/>
      <c r="Q4764" s="109"/>
      <c r="R4764" s="109"/>
    </row>
    <row r="4765" spans="1:18">
      <c r="A4765" s="108">
        <v>45986.526230000003</v>
      </c>
      <c r="B4765" s="109" t="s">
        <v>23086</v>
      </c>
      <c r="C4765" s="109"/>
      <c r="D4765" s="109">
        <v>750491397</v>
      </c>
      <c r="E4765" s="109" t="s">
        <v>23087</v>
      </c>
      <c r="F4765" s="109" t="s">
        <v>45</v>
      </c>
      <c r="G4765" s="109" t="s">
        <v>23758</v>
      </c>
      <c r="H4765" s="109">
        <v>722609233</v>
      </c>
      <c r="I4765" s="109">
        <v>722609233</v>
      </c>
      <c r="J4765" s="109" t="s">
        <v>23759</v>
      </c>
      <c r="K4765" s="109" t="s">
        <v>36</v>
      </c>
      <c r="L4765" s="109" t="s">
        <v>3949</v>
      </c>
      <c r="M4765" s="109" t="s">
        <v>23760</v>
      </c>
      <c r="N4765" s="108">
        <v>45987</v>
      </c>
      <c r="O4765" s="110">
        <v>0.375</v>
      </c>
      <c r="P4765" s="109"/>
      <c r="Q4765" s="109"/>
      <c r="R4765" s="109"/>
    </row>
    <row r="4766" spans="1:18">
      <c r="A4766" s="108">
        <v>45986.526400000002</v>
      </c>
      <c r="B4766" s="109" t="s">
        <v>23741</v>
      </c>
      <c r="C4766" s="109"/>
      <c r="D4766" s="109">
        <v>2547105400712</v>
      </c>
      <c r="E4766" s="109" t="s">
        <v>23283</v>
      </c>
      <c r="F4766" s="109" t="s">
        <v>45</v>
      </c>
      <c r="G4766" s="109" t="s">
        <v>23761</v>
      </c>
      <c r="H4766" s="109">
        <v>254736781277</v>
      </c>
      <c r="I4766" s="109">
        <v>254729577550</v>
      </c>
      <c r="J4766" s="109" t="s">
        <v>23762</v>
      </c>
      <c r="K4766" s="109" t="s">
        <v>36</v>
      </c>
      <c r="L4766" s="109" t="s">
        <v>4200</v>
      </c>
      <c r="M4766" s="109" t="s">
        <v>23763</v>
      </c>
      <c r="N4766" s="108">
        <v>45986</v>
      </c>
      <c r="O4766" s="110">
        <v>0.66666666666666663</v>
      </c>
      <c r="P4766" s="109"/>
      <c r="Q4766" s="109"/>
      <c r="R4766" s="109"/>
    </row>
    <row r="4767" spans="1:18">
      <c r="A4767" s="108">
        <v>45986.526790000004</v>
      </c>
      <c r="B4767" s="109" t="s">
        <v>23728</v>
      </c>
      <c r="C4767" s="109"/>
      <c r="D4767" s="109">
        <v>736838568</v>
      </c>
      <c r="E4767" s="109" t="s">
        <v>23283</v>
      </c>
      <c r="F4767" s="109" t="s">
        <v>45</v>
      </c>
      <c r="G4767" s="109" t="s">
        <v>23764</v>
      </c>
      <c r="H4767" s="109">
        <v>719603420</v>
      </c>
      <c r="I4767" s="109">
        <v>719603420</v>
      </c>
      <c r="J4767" s="109" t="s">
        <v>23765</v>
      </c>
      <c r="K4767" s="109" t="s">
        <v>36</v>
      </c>
      <c r="L4767" s="109" t="s">
        <v>4128</v>
      </c>
      <c r="M4767" s="109" t="s">
        <v>4290</v>
      </c>
      <c r="N4767" s="108">
        <v>45987</v>
      </c>
      <c r="O4767" s="110">
        <v>0.41666666666666669</v>
      </c>
      <c r="P4767" s="109"/>
      <c r="Q4767" s="109"/>
      <c r="R4767" s="109"/>
    </row>
    <row r="4768" spans="1:18">
      <c r="A4768" s="108">
        <v>45986.526859999998</v>
      </c>
      <c r="B4768" s="109" t="s">
        <v>23642</v>
      </c>
      <c r="C4768" s="109"/>
      <c r="D4768" s="109">
        <v>737037978</v>
      </c>
      <c r="E4768" s="109" t="s">
        <v>23087</v>
      </c>
      <c r="F4768" s="109" t="s">
        <v>3886</v>
      </c>
      <c r="G4768" s="109" t="s">
        <v>23766</v>
      </c>
      <c r="H4768" s="109"/>
      <c r="I4768" s="109">
        <v>729972512</v>
      </c>
      <c r="J4768" s="114" t="s">
        <v>23643</v>
      </c>
      <c r="K4768" s="109" t="s">
        <v>36</v>
      </c>
      <c r="L4768" s="109" t="s">
        <v>3959</v>
      </c>
      <c r="M4768" s="109" t="s">
        <v>23644</v>
      </c>
      <c r="N4768" s="108">
        <v>46081</v>
      </c>
      <c r="O4768" s="110">
        <v>0.5</v>
      </c>
      <c r="P4768" s="109"/>
      <c r="Q4768" s="109"/>
      <c r="R4768" s="109"/>
    </row>
    <row r="4769" spans="1:18">
      <c r="A4769" s="108">
        <v>45986.527289999998</v>
      </c>
      <c r="B4769" s="109" t="s">
        <v>4381</v>
      </c>
      <c r="C4769" s="109" t="s">
        <v>41</v>
      </c>
      <c r="D4769" s="109">
        <v>788401220</v>
      </c>
      <c r="E4769" s="109" t="s">
        <v>33</v>
      </c>
      <c r="F4769" s="109" t="s">
        <v>45</v>
      </c>
      <c r="G4769" s="109" t="s">
        <v>23767</v>
      </c>
      <c r="H4769" s="114">
        <v>787881516</v>
      </c>
      <c r="I4769" s="114">
        <v>796050980</v>
      </c>
      <c r="J4769" s="109" t="s">
        <v>23768</v>
      </c>
      <c r="K4769" s="109" t="s">
        <v>36</v>
      </c>
      <c r="L4769" s="109" t="s">
        <v>4384</v>
      </c>
      <c r="M4769" s="109" t="s">
        <v>4391</v>
      </c>
      <c r="N4769" s="108">
        <v>45987</v>
      </c>
      <c r="O4769" s="110">
        <v>0.5</v>
      </c>
      <c r="P4769" s="109"/>
      <c r="Q4769" s="109"/>
      <c r="R4769" s="109"/>
    </row>
    <row r="4770" spans="1:18">
      <c r="A4770" s="108">
        <v>45986.527690000003</v>
      </c>
      <c r="B4770" s="109" t="s">
        <v>23086</v>
      </c>
      <c r="C4770" s="109"/>
      <c r="D4770" s="109">
        <v>750491397</v>
      </c>
      <c r="E4770" s="109" t="s">
        <v>23087</v>
      </c>
      <c r="F4770" s="109" t="s">
        <v>45</v>
      </c>
      <c r="G4770" s="109" t="s">
        <v>23769</v>
      </c>
      <c r="H4770" s="109">
        <v>740062223</v>
      </c>
      <c r="I4770" s="109">
        <v>740062223</v>
      </c>
      <c r="J4770" s="109" t="s">
        <v>23770</v>
      </c>
      <c r="K4770" s="109" t="s">
        <v>36</v>
      </c>
      <c r="L4770" s="109" t="s">
        <v>3949</v>
      </c>
      <c r="M4770" s="109" t="s">
        <v>23771</v>
      </c>
      <c r="N4770" s="108">
        <v>45987</v>
      </c>
      <c r="O4770" s="110">
        <v>0.41666666666666669</v>
      </c>
      <c r="P4770" s="109"/>
      <c r="Q4770" s="109"/>
      <c r="R4770" s="109"/>
    </row>
    <row r="4771" spans="1:18">
      <c r="A4771" s="108">
        <v>45986.528969999999</v>
      </c>
      <c r="B4771" s="109" t="s">
        <v>23772</v>
      </c>
      <c r="C4771" s="109"/>
      <c r="D4771" s="109">
        <v>107564083</v>
      </c>
      <c r="E4771" s="109" t="s">
        <v>23087</v>
      </c>
      <c r="F4771" s="109" t="s">
        <v>45</v>
      </c>
      <c r="G4771" s="109" t="s">
        <v>23773</v>
      </c>
      <c r="H4771" s="109"/>
      <c r="I4771" s="109">
        <v>793678227</v>
      </c>
      <c r="J4771" s="114" t="s">
        <v>23774</v>
      </c>
      <c r="K4771" s="109" t="s">
        <v>36</v>
      </c>
      <c r="L4771" s="109" t="s">
        <v>3896</v>
      </c>
      <c r="M4771" s="109" t="s">
        <v>3818</v>
      </c>
      <c r="N4771" s="108">
        <v>45986</v>
      </c>
      <c r="O4771" s="110">
        <v>0.66666666666666663</v>
      </c>
      <c r="P4771" s="109"/>
      <c r="Q4771" s="109"/>
      <c r="R4771" s="109"/>
    </row>
    <row r="4772" spans="1:18">
      <c r="A4772" s="108">
        <v>45986.529260000003</v>
      </c>
      <c r="B4772" s="109" t="s">
        <v>23775</v>
      </c>
      <c r="C4772" s="109"/>
      <c r="D4772" s="109">
        <v>254788158590</v>
      </c>
      <c r="E4772" s="109" t="s">
        <v>23283</v>
      </c>
      <c r="F4772" s="109" t="s">
        <v>45</v>
      </c>
      <c r="G4772" s="114" t="s">
        <v>23776</v>
      </c>
      <c r="H4772" s="109">
        <v>254781754147</v>
      </c>
      <c r="I4772" s="109">
        <v>254719389402</v>
      </c>
      <c r="J4772" s="114" t="s">
        <v>23777</v>
      </c>
      <c r="K4772" s="109" t="s">
        <v>81</v>
      </c>
      <c r="L4772" s="109" t="s">
        <v>1911</v>
      </c>
      <c r="M4772" s="109" t="s">
        <v>23778</v>
      </c>
      <c r="N4772" s="108">
        <v>45986</v>
      </c>
      <c r="O4772" s="110">
        <v>0.45833333333333331</v>
      </c>
      <c r="P4772" s="109"/>
      <c r="Q4772" s="109"/>
      <c r="R4772" s="109"/>
    </row>
    <row r="4773" spans="1:18">
      <c r="A4773" s="108">
        <v>45986.531470000002</v>
      </c>
      <c r="B4773" s="109" t="s">
        <v>23779</v>
      </c>
      <c r="C4773" s="109"/>
      <c r="D4773" s="109">
        <v>234732341943</v>
      </c>
      <c r="E4773" s="109" t="s">
        <v>23283</v>
      </c>
      <c r="F4773" s="109" t="s">
        <v>45</v>
      </c>
      <c r="G4773" s="109" t="s">
        <v>23780</v>
      </c>
      <c r="H4773" s="109">
        <v>254733928685</v>
      </c>
      <c r="I4773" s="109">
        <v>254795496589</v>
      </c>
      <c r="J4773" s="109" t="s">
        <v>23781</v>
      </c>
      <c r="K4773" s="109" t="s">
        <v>36</v>
      </c>
      <c r="L4773" s="109" t="s">
        <v>1911</v>
      </c>
      <c r="M4773" s="109" t="s">
        <v>23782</v>
      </c>
      <c r="N4773" s="108">
        <v>45987</v>
      </c>
      <c r="O4773" s="110">
        <v>0.58333333333333337</v>
      </c>
      <c r="P4773" s="109"/>
      <c r="Q4773" s="109"/>
      <c r="R4773" s="109"/>
    </row>
    <row r="4774" spans="1:18">
      <c r="A4774" s="108">
        <v>45986.531710000003</v>
      </c>
      <c r="B4774" s="109" t="s">
        <v>23630</v>
      </c>
      <c r="C4774" s="109"/>
      <c r="D4774" s="109">
        <v>755770029</v>
      </c>
      <c r="E4774" s="109" t="s">
        <v>23087</v>
      </c>
      <c r="F4774" s="109" t="s">
        <v>45</v>
      </c>
      <c r="G4774" s="109" t="s">
        <v>23783</v>
      </c>
      <c r="H4774" s="109">
        <v>782737110</v>
      </c>
      <c r="I4774" s="109">
        <v>720913349</v>
      </c>
      <c r="J4774" s="109" t="s">
        <v>23784</v>
      </c>
      <c r="K4774" s="109" t="s">
        <v>36</v>
      </c>
      <c r="L4774" s="109" t="s">
        <v>3916</v>
      </c>
      <c r="M4774" s="109" t="s">
        <v>23785</v>
      </c>
      <c r="N4774" s="108">
        <v>45990</v>
      </c>
      <c r="O4774" s="110">
        <v>0.58333333333333337</v>
      </c>
      <c r="P4774" s="109"/>
      <c r="Q4774" s="109"/>
      <c r="R4774" s="109"/>
    </row>
    <row r="4775" spans="1:18">
      <c r="A4775" s="108">
        <v>45986.533810000001</v>
      </c>
      <c r="B4775" s="109" t="s">
        <v>23786</v>
      </c>
      <c r="C4775" s="109"/>
      <c r="D4775" s="109">
        <v>756191414</v>
      </c>
      <c r="E4775" s="109" t="s">
        <v>3897</v>
      </c>
      <c r="F4775" s="109" t="s">
        <v>45</v>
      </c>
      <c r="G4775" s="109" t="s">
        <v>23787</v>
      </c>
      <c r="H4775" s="109">
        <v>254738558054</v>
      </c>
      <c r="I4775" s="109">
        <v>254798687024</v>
      </c>
      <c r="J4775" s="114" t="s">
        <v>23788</v>
      </c>
      <c r="K4775" s="109" t="s">
        <v>36</v>
      </c>
      <c r="L4775" s="109" t="s">
        <v>3916</v>
      </c>
      <c r="M4775" s="109" t="s">
        <v>23789</v>
      </c>
      <c r="N4775" s="108">
        <v>45996</v>
      </c>
      <c r="O4775" s="110">
        <v>0.45833333333333331</v>
      </c>
      <c r="P4775" s="109"/>
      <c r="Q4775" s="109"/>
      <c r="R4775" s="109"/>
    </row>
    <row r="4776" spans="1:18">
      <c r="A4776" s="108">
        <v>45986.534359999998</v>
      </c>
      <c r="B4776" s="109" t="s">
        <v>23790</v>
      </c>
      <c r="C4776" s="109"/>
      <c r="D4776" s="109">
        <v>786915747</v>
      </c>
      <c r="E4776" s="109" t="s">
        <v>23087</v>
      </c>
      <c r="F4776" s="109" t="s">
        <v>45</v>
      </c>
      <c r="G4776" s="109" t="s">
        <v>23791</v>
      </c>
      <c r="H4776" s="109"/>
      <c r="I4776" s="109">
        <v>720622210</v>
      </c>
      <c r="J4776" s="109" t="s">
        <v>23792</v>
      </c>
      <c r="K4776" s="109" t="s">
        <v>36</v>
      </c>
      <c r="L4776" s="109" t="s">
        <v>3916</v>
      </c>
      <c r="M4776" s="109" t="s">
        <v>10637</v>
      </c>
      <c r="N4776" s="108">
        <v>45986</v>
      </c>
      <c r="O4776" s="110">
        <v>0.54166666666666663</v>
      </c>
      <c r="P4776" s="109"/>
      <c r="Q4776" s="109"/>
      <c r="R4776" s="109"/>
    </row>
    <row r="4777" spans="1:18">
      <c r="A4777" s="108">
        <v>45986.535199999998</v>
      </c>
      <c r="B4777" s="109" t="s">
        <v>23793</v>
      </c>
      <c r="C4777" s="109"/>
      <c r="D4777" s="109">
        <v>783030307</v>
      </c>
      <c r="E4777" s="109" t="s">
        <v>23283</v>
      </c>
      <c r="F4777" s="109" t="s">
        <v>45</v>
      </c>
      <c r="G4777" s="109" t="s">
        <v>23794</v>
      </c>
      <c r="H4777" s="114">
        <v>752431458</v>
      </c>
      <c r="I4777" s="114">
        <v>728120321</v>
      </c>
      <c r="J4777" s="114" t="s">
        <v>23795</v>
      </c>
      <c r="K4777" s="109" t="s">
        <v>36</v>
      </c>
      <c r="L4777" s="109" t="s">
        <v>4791</v>
      </c>
      <c r="M4777" s="109" t="s">
        <v>23796</v>
      </c>
      <c r="N4777" s="108">
        <v>45987</v>
      </c>
      <c r="O4777" s="110">
        <v>0.5</v>
      </c>
      <c r="P4777" s="109"/>
      <c r="Q4777" s="109"/>
      <c r="R4777" s="109"/>
    </row>
    <row r="4778" spans="1:18">
      <c r="A4778" s="108">
        <v>45986.535889999999</v>
      </c>
      <c r="B4778" s="109" t="s">
        <v>2777</v>
      </c>
      <c r="C4778" s="109" t="s">
        <v>41</v>
      </c>
      <c r="D4778" s="109">
        <v>762648144</v>
      </c>
      <c r="E4778" s="109" t="s">
        <v>33</v>
      </c>
      <c r="F4778" s="109" t="s">
        <v>45</v>
      </c>
      <c r="G4778" s="109" t="s">
        <v>23797</v>
      </c>
      <c r="H4778" s="109"/>
      <c r="I4778" s="109">
        <v>726776719</v>
      </c>
      <c r="J4778" s="109" t="s">
        <v>23798</v>
      </c>
      <c r="K4778" s="109" t="s">
        <v>36</v>
      </c>
      <c r="L4778" s="109" t="s">
        <v>3943</v>
      </c>
      <c r="M4778" s="109" t="s">
        <v>23799</v>
      </c>
      <c r="N4778" s="108">
        <v>45988</v>
      </c>
      <c r="O4778" s="110">
        <v>0.625</v>
      </c>
      <c r="P4778" s="109"/>
      <c r="Q4778" s="109"/>
      <c r="R4778" s="109"/>
    </row>
    <row r="4779" spans="1:18">
      <c r="A4779" s="108">
        <v>45986.536249999997</v>
      </c>
      <c r="B4779" s="109" t="s">
        <v>23772</v>
      </c>
      <c r="C4779" s="109"/>
      <c r="D4779" s="109">
        <v>107564083</v>
      </c>
      <c r="E4779" s="109" t="s">
        <v>23087</v>
      </c>
      <c r="F4779" s="109" t="s">
        <v>45</v>
      </c>
      <c r="G4779" s="114" t="s">
        <v>23800</v>
      </c>
      <c r="H4779" s="109"/>
      <c r="I4779" s="114">
        <v>712709960</v>
      </c>
      <c r="J4779" s="114" t="s">
        <v>23801</v>
      </c>
      <c r="K4779" s="109" t="s">
        <v>36</v>
      </c>
      <c r="L4779" s="109" t="s">
        <v>3943</v>
      </c>
      <c r="M4779" s="109" t="s">
        <v>3944</v>
      </c>
      <c r="N4779" s="108">
        <v>45986</v>
      </c>
      <c r="O4779" s="110">
        <v>0.66666666666666663</v>
      </c>
      <c r="P4779" s="109"/>
      <c r="Q4779" s="109"/>
      <c r="R4779" s="109"/>
    </row>
    <row r="4780" spans="1:18">
      <c r="A4780" s="108">
        <v>45986.536890000003</v>
      </c>
      <c r="B4780" s="109" t="s">
        <v>23802</v>
      </c>
      <c r="C4780" s="109"/>
      <c r="D4780" s="109">
        <v>100415513</v>
      </c>
      <c r="E4780" s="109" t="s">
        <v>23087</v>
      </c>
      <c r="F4780" s="109" t="s">
        <v>45</v>
      </c>
      <c r="G4780" s="109" t="s">
        <v>23803</v>
      </c>
      <c r="H4780" s="109">
        <v>725036012</v>
      </c>
      <c r="I4780" s="109">
        <v>725036012</v>
      </c>
      <c r="J4780" s="109" t="s">
        <v>23804</v>
      </c>
      <c r="K4780" s="109" t="s">
        <v>36</v>
      </c>
      <c r="L4780" s="109" t="s">
        <v>3949</v>
      </c>
      <c r="M4780" s="109" t="s">
        <v>23805</v>
      </c>
      <c r="N4780" s="108">
        <v>45987</v>
      </c>
      <c r="O4780" s="110">
        <v>0.375</v>
      </c>
      <c r="P4780" s="109"/>
      <c r="Q4780" s="109"/>
      <c r="R4780" s="109"/>
    </row>
    <row r="4781" spans="1:18">
      <c r="A4781" s="108">
        <v>45986.537629999999</v>
      </c>
      <c r="B4781" s="109" t="s">
        <v>5196</v>
      </c>
      <c r="C4781" s="109" t="s">
        <v>41</v>
      </c>
      <c r="D4781" s="109">
        <v>786561464</v>
      </c>
      <c r="E4781" s="109" t="s">
        <v>33</v>
      </c>
      <c r="F4781" s="109" t="s">
        <v>45</v>
      </c>
      <c r="G4781" s="109" t="s">
        <v>23806</v>
      </c>
      <c r="H4781" s="109">
        <v>792563316</v>
      </c>
      <c r="I4781" s="109">
        <v>792563316</v>
      </c>
      <c r="J4781" s="109" t="s">
        <v>23807</v>
      </c>
      <c r="K4781" s="109" t="s">
        <v>36</v>
      </c>
      <c r="L4781" s="109" t="s">
        <v>3976</v>
      </c>
      <c r="M4781" s="109" t="s">
        <v>23808</v>
      </c>
      <c r="N4781" s="108">
        <v>45988</v>
      </c>
      <c r="O4781" s="110">
        <v>0.5</v>
      </c>
      <c r="P4781" s="109"/>
      <c r="Q4781" s="109"/>
      <c r="R4781" s="109"/>
    </row>
    <row r="4782" spans="1:18">
      <c r="A4782" s="108">
        <v>45986.539140000001</v>
      </c>
      <c r="B4782" s="109" t="s">
        <v>23809</v>
      </c>
      <c r="C4782" s="109"/>
      <c r="D4782" s="109">
        <v>100415513</v>
      </c>
      <c r="E4782" s="109" t="s">
        <v>23087</v>
      </c>
      <c r="F4782" s="109" t="s">
        <v>45</v>
      </c>
      <c r="G4782" s="109" t="s">
        <v>23810</v>
      </c>
      <c r="H4782" s="109">
        <v>705405194</v>
      </c>
      <c r="I4782" s="109">
        <v>705405194</v>
      </c>
      <c r="J4782" s="109" t="s">
        <v>23811</v>
      </c>
      <c r="K4782" s="109" t="s">
        <v>36</v>
      </c>
      <c r="L4782" s="109" t="s">
        <v>3949</v>
      </c>
      <c r="M4782" s="109" t="s">
        <v>23812</v>
      </c>
      <c r="N4782" s="108">
        <v>45990</v>
      </c>
      <c r="O4782" s="110">
        <v>0.375</v>
      </c>
      <c r="P4782" s="109"/>
      <c r="Q4782" s="109"/>
      <c r="R4782" s="109"/>
    </row>
    <row r="4783" spans="1:18">
      <c r="A4783" s="108">
        <v>45986.539530000002</v>
      </c>
      <c r="B4783" s="109" t="s">
        <v>8502</v>
      </c>
      <c r="C4783" s="109" t="s">
        <v>1089</v>
      </c>
      <c r="D4783" s="109">
        <v>254734871887</v>
      </c>
      <c r="E4783" s="109" t="s">
        <v>33</v>
      </c>
      <c r="F4783" s="109" t="s">
        <v>45</v>
      </c>
      <c r="G4783" s="109" t="s">
        <v>23813</v>
      </c>
      <c r="H4783" s="109">
        <v>254722515065</v>
      </c>
      <c r="I4783" s="109">
        <v>254722515065</v>
      </c>
      <c r="J4783" s="109" t="s">
        <v>23814</v>
      </c>
      <c r="K4783" s="109" t="s">
        <v>36</v>
      </c>
      <c r="L4783" s="109" t="s">
        <v>3945</v>
      </c>
      <c r="M4783" s="109" t="s">
        <v>23815</v>
      </c>
      <c r="N4783" s="108">
        <v>45987</v>
      </c>
      <c r="O4783" s="110">
        <v>0.41666666666666669</v>
      </c>
      <c r="P4783" s="109"/>
      <c r="Q4783" s="109"/>
      <c r="R4783" s="109"/>
    </row>
    <row r="4784" spans="1:18">
      <c r="A4784" s="108">
        <v>45986.53959</v>
      </c>
      <c r="B4784" s="109" t="s">
        <v>23816</v>
      </c>
      <c r="C4784" s="109"/>
      <c r="D4784" s="109">
        <v>739979589</v>
      </c>
      <c r="E4784" s="109" t="s">
        <v>23283</v>
      </c>
      <c r="F4784" s="109" t="s">
        <v>45</v>
      </c>
      <c r="G4784" s="109" t="s">
        <v>23817</v>
      </c>
      <c r="H4784" s="109">
        <v>7856457925</v>
      </c>
      <c r="I4784" s="109">
        <v>758302227</v>
      </c>
      <c r="J4784" s="109" t="s">
        <v>23818</v>
      </c>
      <c r="K4784" s="109" t="s">
        <v>36</v>
      </c>
      <c r="L4784" s="109" t="s">
        <v>3916</v>
      </c>
      <c r="M4784" s="109" t="s">
        <v>23819</v>
      </c>
      <c r="N4784" s="108">
        <v>45987</v>
      </c>
      <c r="O4784" s="110">
        <v>0.41666666666666669</v>
      </c>
      <c r="P4784" s="109"/>
      <c r="Q4784" s="109"/>
      <c r="R4784" s="109"/>
    </row>
    <row r="4785" spans="1:18">
      <c r="A4785" s="108">
        <v>45986.541559999998</v>
      </c>
      <c r="B4785" s="109" t="s">
        <v>4599</v>
      </c>
      <c r="C4785" s="109" t="s">
        <v>1086</v>
      </c>
      <c r="D4785" s="109">
        <v>254731797777</v>
      </c>
      <c r="E4785" s="109" t="s">
        <v>33</v>
      </c>
      <c r="F4785" s="109" t="s">
        <v>45</v>
      </c>
      <c r="G4785" s="109" t="s">
        <v>23820</v>
      </c>
      <c r="H4785" s="109">
        <v>254745136639</v>
      </c>
      <c r="I4785" s="109">
        <v>254752920122</v>
      </c>
      <c r="J4785" s="109" t="s">
        <v>23821</v>
      </c>
      <c r="K4785" s="109" t="s">
        <v>36</v>
      </c>
      <c r="L4785" s="109" t="s">
        <v>3942</v>
      </c>
      <c r="M4785" s="109" t="s">
        <v>1667</v>
      </c>
      <c r="N4785" s="108">
        <v>45986</v>
      </c>
      <c r="O4785" s="110">
        <v>0.54166666666666663</v>
      </c>
      <c r="P4785" s="109"/>
      <c r="Q4785" s="109"/>
      <c r="R4785" s="109"/>
    </row>
    <row r="4786" spans="1:18">
      <c r="A4786" s="108">
        <v>45986.542970000002</v>
      </c>
      <c r="B4786" s="109" t="s">
        <v>23652</v>
      </c>
      <c r="C4786" s="109"/>
      <c r="D4786" s="109">
        <v>788087511</v>
      </c>
      <c r="E4786" s="109" t="s">
        <v>23087</v>
      </c>
      <c r="F4786" s="109" t="s">
        <v>45</v>
      </c>
      <c r="G4786" s="109" t="s">
        <v>23822</v>
      </c>
      <c r="H4786" s="109">
        <v>723285407</v>
      </c>
      <c r="I4786" s="114">
        <v>786902765</v>
      </c>
      <c r="J4786" s="114" t="s">
        <v>23823</v>
      </c>
      <c r="K4786" s="109" t="s">
        <v>36</v>
      </c>
      <c r="L4786" s="109" t="s">
        <v>3896</v>
      </c>
      <c r="M4786" s="109" t="s">
        <v>3970</v>
      </c>
      <c r="N4786" s="108">
        <v>45988</v>
      </c>
      <c r="O4786" s="110">
        <v>0.5</v>
      </c>
      <c r="P4786" s="109"/>
      <c r="Q4786" s="109"/>
      <c r="R4786" s="109"/>
    </row>
    <row r="4787" spans="1:18">
      <c r="A4787" s="108">
        <v>45986.543210000003</v>
      </c>
      <c r="B4787" s="109" t="s">
        <v>23824</v>
      </c>
      <c r="C4787" s="109"/>
      <c r="D4787" s="109">
        <v>753019829</v>
      </c>
      <c r="E4787" s="109" t="s">
        <v>23283</v>
      </c>
      <c r="F4787" s="109" t="s">
        <v>45</v>
      </c>
      <c r="G4787" s="109" t="s">
        <v>23825</v>
      </c>
      <c r="H4787" s="109">
        <v>732937385</v>
      </c>
      <c r="I4787" s="109">
        <v>722962021</v>
      </c>
      <c r="J4787" s="109" t="s">
        <v>23826</v>
      </c>
      <c r="K4787" s="109" t="s">
        <v>36</v>
      </c>
      <c r="L4787" s="109" t="s">
        <v>1196</v>
      </c>
      <c r="M4787" s="109" t="s">
        <v>19320</v>
      </c>
      <c r="N4787" s="108">
        <v>45987</v>
      </c>
      <c r="O4787" s="110">
        <v>0.41666666666666669</v>
      </c>
      <c r="P4787" s="109"/>
      <c r="Q4787" s="109"/>
      <c r="R4787" s="109"/>
    </row>
    <row r="4788" spans="1:18">
      <c r="A4788" s="108">
        <v>45986.543339999997</v>
      </c>
      <c r="B4788" s="109" t="s">
        <v>23827</v>
      </c>
      <c r="C4788" s="109"/>
      <c r="D4788" s="109">
        <v>784970359</v>
      </c>
      <c r="E4788" s="109" t="s">
        <v>23087</v>
      </c>
      <c r="F4788" s="109" t="s">
        <v>45</v>
      </c>
      <c r="G4788" s="109" t="s">
        <v>23828</v>
      </c>
      <c r="H4788" s="109">
        <v>782188290</v>
      </c>
      <c r="I4788" s="109">
        <v>782188290</v>
      </c>
      <c r="J4788" s="109" t="s">
        <v>23829</v>
      </c>
      <c r="K4788" s="109" t="s">
        <v>36</v>
      </c>
      <c r="L4788" s="109" t="s">
        <v>3991</v>
      </c>
      <c r="M4788" s="109" t="s">
        <v>23830</v>
      </c>
      <c r="N4788" s="108">
        <v>45987</v>
      </c>
      <c r="O4788" s="110">
        <v>0.45833333333333331</v>
      </c>
      <c r="P4788" s="109"/>
      <c r="Q4788" s="109"/>
      <c r="R4788" s="109"/>
    </row>
    <row r="4789" spans="1:18">
      <c r="A4789" s="108">
        <v>45986.543460000001</v>
      </c>
      <c r="B4789" s="109" t="s">
        <v>4425</v>
      </c>
      <c r="C4789" s="109" t="s">
        <v>4425</v>
      </c>
      <c r="D4789" s="109">
        <v>254788906455</v>
      </c>
      <c r="E4789" s="109" t="s">
        <v>33</v>
      </c>
      <c r="F4789" s="109" t="s">
        <v>3886</v>
      </c>
      <c r="G4789" s="109" t="s">
        <v>23831</v>
      </c>
      <c r="H4789" s="109">
        <v>254706408279</v>
      </c>
      <c r="I4789" s="109">
        <v>254786199455</v>
      </c>
      <c r="J4789" s="109" t="s">
        <v>23832</v>
      </c>
      <c r="K4789" s="109" t="s">
        <v>36</v>
      </c>
      <c r="L4789" s="109" t="s">
        <v>3959</v>
      </c>
      <c r="M4789" s="109" t="s">
        <v>19874</v>
      </c>
      <c r="N4789" s="108">
        <v>45991</v>
      </c>
      <c r="O4789" s="110">
        <v>0.45833333333333331</v>
      </c>
      <c r="P4789" s="109"/>
      <c r="Q4789" s="109"/>
      <c r="R4789" s="109"/>
    </row>
    <row r="4790" spans="1:18">
      <c r="A4790" s="108">
        <v>45986.543729999998</v>
      </c>
      <c r="B4790" s="109" t="s">
        <v>23833</v>
      </c>
      <c r="C4790" s="109"/>
      <c r="D4790" s="109">
        <v>782286266</v>
      </c>
      <c r="E4790" s="109" t="s">
        <v>23087</v>
      </c>
      <c r="F4790" s="109" t="s">
        <v>45</v>
      </c>
      <c r="G4790" s="109" t="s">
        <v>23834</v>
      </c>
      <c r="H4790" s="109"/>
      <c r="I4790" s="109">
        <v>707846586</v>
      </c>
      <c r="J4790" s="109" t="s">
        <v>23835</v>
      </c>
      <c r="K4790" s="109" t="s">
        <v>36</v>
      </c>
      <c r="L4790" s="109" t="s">
        <v>3943</v>
      </c>
      <c r="M4790" s="109" t="s">
        <v>23836</v>
      </c>
      <c r="N4790" s="108">
        <v>45986</v>
      </c>
      <c r="O4790" s="110">
        <v>0.625</v>
      </c>
      <c r="P4790" s="109"/>
      <c r="Q4790" s="109"/>
      <c r="R4790" s="109"/>
    </row>
    <row r="4791" spans="1:18">
      <c r="A4791" s="108">
        <v>45986.54378</v>
      </c>
      <c r="B4791" s="109" t="s">
        <v>23543</v>
      </c>
      <c r="C4791" s="109"/>
      <c r="D4791" s="109">
        <v>254734544993</v>
      </c>
      <c r="E4791" s="109" t="s">
        <v>23283</v>
      </c>
      <c r="F4791" s="109" t="s">
        <v>45</v>
      </c>
      <c r="G4791" s="109" t="s">
        <v>23837</v>
      </c>
      <c r="H4791" s="109">
        <v>254100961125</v>
      </c>
      <c r="I4791" s="109">
        <v>254720208991</v>
      </c>
      <c r="J4791" s="109" t="s">
        <v>23838</v>
      </c>
      <c r="K4791" s="109" t="s">
        <v>36</v>
      </c>
      <c r="L4791" s="109" t="s">
        <v>3896</v>
      </c>
      <c r="M4791" s="109" t="s">
        <v>23839</v>
      </c>
      <c r="N4791" s="108">
        <v>45987</v>
      </c>
      <c r="O4791" s="110">
        <v>0.33333333333333331</v>
      </c>
      <c r="P4791" s="109"/>
      <c r="Q4791" s="109"/>
      <c r="R4791" s="109"/>
    </row>
    <row r="4792" spans="1:18">
      <c r="A4792" s="108">
        <v>45986.543980000002</v>
      </c>
      <c r="B4792" s="109" t="s">
        <v>23748</v>
      </c>
      <c r="C4792" s="109"/>
      <c r="D4792" s="109">
        <v>254784164088</v>
      </c>
      <c r="E4792" s="109" t="s">
        <v>23087</v>
      </c>
      <c r="F4792" s="109" t="s">
        <v>45</v>
      </c>
      <c r="G4792" s="109" t="s">
        <v>23840</v>
      </c>
      <c r="H4792" s="109">
        <v>254738308462</v>
      </c>
      <c r="I4792" s="109">
        <v>254723919311</v>
      </c>
      <c r="J4792" s="109" t="s">
        <v>23841</v>
      </c>
      <c r="K4792" s="109" t="s">
        <v>36</v>
      </c>
      <c r="L4792" s="109" t="s">
        <v>3959</v>
      </c>
      <c r="M4792" s="109" t="s">
        <v>23842</v>
      </c>
      <c r="N4792" s="108">
        <v>45989</v>
      </c>
      <c r="O4792" s="110">
        <v>0.45833333333333331</v>
      </c>
      <c r="P4792" s="109"/>
      <c r="Q4792" s="109"/>
      <c r="R4792" s="109"/>
    </row>
    <row r="4793" spans="1:18">
      <c r="A4793" s="108">
        <v>45986.546600000001</v>
      </c>
      <c r="B4793" s="109" t="s">
        <v>23567</v>
      </c>
      <c r="C4793" s="109"/>
      <c r="D4793" s="109">
        <v>753931576</v>
      </c>
      <c r="E4793" s="109" t="s">
        <v>23087</v>
      </c>
      <c r="F4793" s="109" t="s">
        <v>45</v>
      </c>
      <c r="G4793" s="109" t="s">
        <v>23843</v>
      </c>
      <c r="H4793" s="109">
        <v>786194455</v>
      </c>
      <c r="I4793" s="109">
        <v>729873398</v>
      </c>
      <c r="J4793" s="109" t="s">
        <v>23844</v>
      </c>
      <c r="K4793" s="109" t="s">
        <v>36</v>
      </c>
      <c r="L4793" s="109" t="s">
        <v>3942</v>
      </c>
      <c r="M4793" s="109" t="s">
        <v>23845</v>
      </c>
      <c r="N4793" s="108">
        <v>45987</v>
      </c>
      <c r="O4793" s="110">
        <v>0.41666666666666669</v>
      </c>
      <c r="P4793" s="109"/>
      <c r="Q4793" s="109"/>
      <c r="R4793" s="109"/>
    </row>
    <row r="4794" spans="1:18">
      <c r="A4794" s="108">
        <v>45986.547120000003</v>
      </c>
      <c r="B4794" s="109" t="s">
        <v>23748</v>
      </c>
      <c r="C4794" s="109"/>
      <c r="D4794" s="109">
        <v>254784164088</v>
      </c>
      <c r="E4794" s="109" t="s">
        <v>23087</v>
      </c>
      <c r="F4794" s="109" t="s">
        <v>3886</v>
      </c>
      <c r="G4794" s="109" t="s">
        <v>23846</v>
      </c>
      <c r="H4794" s="109">
        <v>254762889077</v>
      </c>
      <c r="I4794" s="109">
        <v>254791706123</v>
      </c>
      <c r="J4794" s="114" t="s">
        <v>23174</v>
      </c>
      <c r="K4794" s="109" t="s">
        <v>36</v>
      </c>
      <c r="L4794" s="109" t="s">
        <v>3959</v>
      </c>
      <c r="M4794" s="109" t="s">
        <v>23847</v>
      </c>
      <c r="N4794" s="108">
        <v>45994</v>
      </c>
      <c r="O4794" s="110">
        <v>0.58333333333333337</v>
      </c>
      <c r="P4794" s="109"/>
      <c r="Q4794" s="109"/>
      <c r="R4794" s="109"/>
    </row>
    <row r="4795" spans="1:18">
      <c r="A4795" s="108">
        <v>45986.547330000001</v>
      </c>
      <c r="B4795" s="109" t="s">
        <v>5196</v>
      </c>
      <c r="C4795" s="109" t="s">
        <v>41</v>
      </c>
      <c r="D4795" s="109">
        <v>786561464</v>
      </c>
      <c r="E4795" s="109" t="s">
        <v>33</v>
      </c>
      <c r="F4795" s="109" t="s">
        <v>45</v>
      </c>
      <c r="G4795" s="109" t="s">
        <v>23848</v>
      </c>
      <c r="H4795" s="109">
        <v>757498190</v>
      </c>
      <c r="I4795" s="109">
        <v>757498190</v>
      </c>
      <c r="J4795" s="109" t="s">
        <v>23849</v>
      </c>
      <c r="K4795" s="109" t="s">
        <v>36</v>
      </c>
      <c r="L4795" s="109" t="s">
        <v>1911</v>
      </c>
      <c r="M4795" s="109" t="s">
        <v>5199</v>
      </c>
      <c r="N4795" s="108">
        <v>45987</v>
      </c>
      <c r="O4795" s="110">
        <v>0.5</v>
      </c>
      <c r="P4795" s="109"/>
      <c r="Q4795" s="109"/>
      <c r="R4795" s="109"/>
    </row>
    <row r="4796" spans="1:18">
      <c r="A4796" s="108">
        <v>45986.547619999998</v>
      </c>
      <c r="B4796" s="109" t="s">
        <v>23827</v>
      </c>
      <c r="C4796" s="109"/>
      <c r="D4796" s="109">
        <v>784970359</v>
      </c>
      <c r="E4796" s="109" t="s">
        <v>23087</v>
      </c>
      <c r="F4796" s="109" t="s">
        <v>45</v>
      </c>
      <c r="G4796" s="109" t="s">
        <v>23850</v>
      </c>
      <c r="H4796" s="109">
        <v>784230848</v>
      </c>
      <c r="I4796" s="109">
        <v>784230848</v>
      </c>
      <c r="J4796" s="109" t="s">
        <v>23851</v>
      </c>
      <c r="K4796" s="109" t="s">
        <v>36</v>
      </c>
      <c r="L4796" s="109" t="s">
        <v>3991</v>
      </c>
      <c r="M4796" s="109" t="s">
        <v>23830</v>
      </c>
      <c r="N4796" s="108">
        <v>45987</v>
      </c>
      <c r="O4796" s="110">
        <v>0.45833333333333331</v>
      </c>
      <c r="P4796" s="109"/>
      <c r="Q4796" s="109"/>
      <c r="R4796" s="109"/>
    </row>
    <row r="4797" spans="1:18">
      <c r="A4797" s="108">
        <v>45986.54782</v>
      </c>
      <c r="B4797" s="109" t="s">
        <v>23833</v>
      </c>
      <c r="C4797" s="109"/>
      <c r="D4797" s="109">
        <v>782286266</v>
      </c>
      <c r="E4797" s="109" t="s">
        <v>23087</v>
      </c>
      <c r="F4797" s="109" t="s">
        <v>45</v>
      </c>
      <c r="G4797" s="109" t="s">
        <v>23852</v>
      </c>
      <c r="H4797" s="109"/>
      <c r="I4797" s="109">
        <v>707243553</v>
      </c>
      <c r="J4797" s="109" t="s">
        <v>23853</v>
      </c>
      <c r="K4797" s="109" t="s">
        <v>36</v>
      </c>
      <c r="L4797" s="109" t="s">
        <v>3943</v>
      </c>
      <c r="M4797" s="109" t="s">
        <v>23854</v>
      </c>
      <c r="N4797" s="108">
        <v>45989</v>
      </c>
      <c r="O4797" s="110">
        <v>0.625</v>
      </c>
      <c r="P4797" s="109"/>
      <c r="Q4797" s="109"/>
      <c r="R4797" s="109"/>
    </row>
    <row r="4798" spans="1:18">
      <c r="A4798" s="108">
        <v>45986.548360000001</v>
      </c>
      <c r="B4798" s="109" t="s">
        <v>23855</v>
      </c>
      <c r="C4798" s="109"/>
      <c r="D4798" s="109">
        <v>780919074</v>
      </c>
      <c r="E4798" s="109" t="s">
        <v>23087</v>
      </c>
      <c r="F4798" s="109" t="s">
        <v>45</v>
      </c>
      <c r="G4798" s="109" t="s">
        <v>23856</v>
      </c>
      <c r="H4798" s="109">
        <v>739337210</v>
      </c>
      <c r="I4798" s="109">
        <v>739337210</v>
      </c>
      <c r="J4798" s="109" t="s">
        <v>23857</v>
      </c>
      <c r="K4798" s="109" t="s">
        <v>36</v>
      </c>
      <c r="L4798" s="109" t="s">
        <v>3945</v>
      </c>
      <c r="M4798" s="109" t="s">
        <v>1231</v>
      </c>
      <c r="N4798" s="108">
        <v>45987</v>
      </c>
      <c r="O4798" s="110">
        <v>0.41666666666666669</v>
      </c>
      <c r="P4798" s="109"/>
      <c r="Q4798" s="109"/>
      <c r="R4798" s="109"/>
    </row>
    <row r="4799" spans="1:18">
      <c r="A4799" s="108">
        <v>45986.548779999997</v>
      </c>
      <c r="B4799" s="109" t="s">
        <v>23858</v>
      </c>
      <c r="C4799" s="109"/>
      <c r="D4799" s="109">
        <v>738068948</v>
      </c>
      <c r="E4799" s="109" t="s">
        <v>23283</v>
      </c>
      <c r="F4799" s="109" t="s">
        <v>45</v>
      </c>
      <c r="G4799" s="109" t="s">
        <v>23859</v>
      </c>
      <c r="H4799" s="109">
        <v>788531046</v>
      </c>
      <c r="I4799" s="109">
        <v>714165714</v>
      </c>
      <c r="J4799" s="109" t="s">
        <v>23860</v>
      </c>
      <c r="K4799" s="109" t="s">
        <v>36</v>
      </c>
      <c r="L4799" s="109" t="s">
        <v>1889</v>
      </c>
      <c r="M4799" s="109" t="s">
        <v>23861</v>
      </c>
      <c r="N4799" s="108">
        <v>45987</v>
      </c>
      <c r="O4799" s="110">
        <v>0.66666666666666663</v>
      </c>
      <c r="P4799" s="109"/>
      <c r="Q4799" s="109"/>
      <c r="R4799" s="109"/>
    </row>
    <row r="4800" spans="1:18">
      <c r="A4800" s="116">
        <v>45986.549120000003</v>
      </c>
      <c r="B4800" s="117" t="s">
        <v>23862</v>
      </c>
      <c r="C4800" s="117"/>
      <c r="D4800" s="117">
        <v>750585648</v>
      </c>
      <c r="E4800" s="117" t="s">
        <v>3897</v>
      </c>
      <c r="F4800" s="117" t="s">
        <v>45</v>
      </c>
      <c r="G4800" s="117" t="s">
        <v>23863</v>
      </c>
      <c r="H4800" s="117">
        <v>100690535</v>
      </c>
      <c r="I4800" s="117">
        <v>743331028</v>
      </c>
      <c r="J4800" s="117" t="s">
        <v>23864</v>
      </c>
      <c r="K4800" s="117" t="s">
        <v>36</v>
      </c>
      <c r="L4800" s="117" t="s">
        <v>1196</v>
      </c>
      <c r="M4800" s="109" t="s">
        <v>23865</v>
      </c>
      <c r="N4800" s="116">
        <v>45987</v>
      </c>
      <c r="O4800" s="119">
        <v>0.41666666666666669</v>
      </c>
      <c r="P4800" s="117"/>
      <c r="Q4800" s="117"/>
      <c r="R4800" s="117"/>
    </row>
    <row r="4801" spans="1:18">
      <c r="A4801" s="117"/>
      <c r="B4801" s="117"/>
      <c r="C4801" s="117"/>
      <c r="D4801" s="117"/>
      <c r="E4801" s="117"/>
      <c r="F4801" s="117"/>
      <c r="G4801" s="117"/>
      <c r="H4801" s="117"/>
      <c r="I4801" s="117"/>
      <c r="J4801" s="117"/>
      <c r="K4801" s="117"/>
      <c r="L4801" s="117"/>
      <c r="M4801" s="109" t="s">
        <v>4535</v>
      </c>
      <c r="N4801" s="116"/>
      <c r="O4801" s="119"/>
      <c r="P4801" s="117"/>
      <c r="Q4801" s="117"/>
      <c r="R4801" s="117"/>
    </row>
    <row r="4802" spans="1:18">
      <c r="A4802" s="108">
        <v>45986.549279999999</v>
      </c>
      <c r="B4802" s="109" t="s">
        <v>5196</v>
      </c>
      <c r="C4802" s="109" t="s">
        <v>41</v>
      </c>
      <c r="D4802" s="109">
        <v>786561464</v>
      </c>
      <c r="E4802" s="109" t="s">
        <v>33</v>
      </c>
      <c r="F4802" s="109" t="s">
        <v>45</v>
      </c>
      <c r="G4802" s="109" t="s">
        <v>23866</v>
      </c>
      <c r="H4802" s="109">
        <v>754272694</v>
      </c>
      <c r="I4802" s="109">
        <v>754272694</v>
      </c>
      <c r="J4802" s="109" t="s">
        <v>23867</v>
      </c>
      <c r="K4802" s="109" t="s">
        <v>36</v>
      </c>
      <c r="L4802" s="109" t="s">
        <v>1911</v>
      </c>
      <c r="M4802" s="109" t="s">
        <v>5199</v>
      </c>
      <c r="N4802" s="108">
        <v>45987</v>
      </c>
      <c r="O4802" s="110">
        <v>0.5</v>
      </c>
      <c r="P4802" s="109"/>
      <c r="Q4802" s="109"/>
      <c r="R4802" s="109"/>
    </row>
    <row r="4803" spans="1:18">
      <c r="A4803" s="108">
        <v>45986.549850000003</v>
      </c>
      <c r="B4803" s="109" t="s">
        <v>23868</v>
      </c>
      <c r="C4803" s="109"/>
      <c r="D4803" s="109">
        <v>738979855</v>
      </c>
      <c r="E4803" s="109" t="s">
        <v>23087</v>
      </c>
      <c r="F4803" s="109" t="s">
        <v>45</v>
      </c>
      <c r="G4803" s="109" t="s">
        <v>23869</v>
      </c>
      <c r="H4803" s="109">
        <v>799303866</v>
      </c>
      <c r="I4803" s="114">
        <v>799303866</v>
      </c>
      <c r="J4803" s="109" t="s">
        <v>23870</v>
      </c>
      <c r="K4803" s="109" t="s">
        <v>36</v>
      </c>
      <c r="L4803" s="109" t="s">
        <v>3959</v>
      </c>
      <c r="M4803" s="109" t="s">
        <v>23871</v>
      </c>
      <c r="N4803" s="108">
        <v>45987</v>
      </c>
      <c r="O4803" s="110">
        <v>0.375</v>
      </c>
      <c r="P4803" s="109"/>
      <c r="Q4803" s="109"/>
      <c r="R4803" s="109"/>
    </row>
    <row r="4804" spans="1:18">
      <c r="A4804" s="108">
        <v>45986.549939999997</v>
      </c>
      <c r="B4804" s="109" t="s">
        <v>23872</v>
      </c>
      <c r="C4804" s="109"/>
      <c r="D4804" s="109">
        <v>254787642245</v>
      </c>
      <c r="E4804" s="109" t="s">
        <v>23283</v>
      </c>
      <c r="F4804" s="109" t="s">
        <v>45</v>
      </c>
      <c r="G4804" s="109" t="s">
        <v>23873</v>
      </c>
      <c r="H4804" s="109">
        <v>254751211028</v>
      </c>
      <c r="I4804" s="109">
        <v>254721867847</v>
      </c>
      <c r="J4804" s="109" t="s">
        <v>23874</v>
      </c>
      <c r="K4804" s="109" t="s">
        <v>36</v>
      </c>
      <c r="L4804" s="109" t="s">
        <v>3945</v>
      </c>
      <c r="M4804" s="109" t="s">
        <v>23875</v>
      </c>
      <c r="N4804" s="108">
        <v>45987</v>
      </c>
      <c r="O4804" s="110">
        <v>0.41666666666666669</v>
      </c>
      <c r="P4804" s="109"/>
      <c r="Q4804" s="109"/>
      <c r="R4804" s="109"/>
    </row>
    <row r="4805" spans="1:18">
      <c r="A4805" s="108">
        <v>45986.550069999998</v>
      </c>
      <c r="B4805" s="109" t="s">
        <v>417</v>
      </c>
      <c r="C4805" s="109"/>
      <c r="D4805" s="109">
        <v>753626821</v>
      </c>
      <c r="E4805" s="109" t="s">
        <v>23087</v>
      </c>
      <c r="F4805" s="109" t="s">
        <v>45</v>
      </c>
      <c r="G4805" s="109" t="s">
        <v>23876</v>
      </c>
      <c r="H4805" s="109">
        <v>781567527</v>
      </c>
      <c r="I4805" s="109">
        <v>781567527</v>
      </c>
      <c r="J4805" s="109" t="s">
        <v>23877</v>
      </c>
      <c r="K4805" s="109" t="s">
        <v>36</v>
      </c>
      <c r="L4805" s="109" t="s">
        <v>1196</v>
      </c>
      <c r="M4805" s="109" t="s">
        <v>23878</v>
      </c>
      <c r="N4805" s="108">
        <v>45986</v>
      </c>
      <c r="O4805" s="110">
        <v>0.58333333333333337</v>
      </c>
      <c r="P4805" s="109"/>
      <c r="Q4805" s="109"/>
      <c r="R4805" s="109"/>
    </row>
    <row r="4806" spans="1:18">
      <c r="A4806" s="108">
        <v>45986.550139999999</v>
      </c>
      <c r="B4806" s="109" t="s">
        <v>23168</v>
      </c>
      <c r="C4806" s="109"/>
      <c r="D4806" s="109">
        <v>789419627</v>
      </c>
      <c r="E4806" s="109" t="s">
        <v>3897</v>
      </c>
      <c r="F4806" s="109" t="s">
        <v>45</v>
      </c>
      <c r="G4806" s="114" t="s">
        <v>23879</v>
      </c>
      <c r="H4806" s="114">
        <v>733658504</v>
      </c>
      <c r="I4806" s="114">
        <v>715658504</v>
      </c>
      <c r="J4806" s="109" t="s">
        <v>23880</v>
      </c>
      <c r="K4806" s="109" t="s">
        <v>36</v>
      </c>
      <c r="L4806" s="109" t="s">
        <v>3942</v>
      </c>
      <c r="M4806" s="109" t="s">
        <v>23881</v>
      </c>
      <c r="N4806" s="108">
        <v>45991</v>
      </c>
      <c r="O4806" s="110">
        <v>0.33333333333333331</v>
      </c>
      <c r="P4806" s="109"/>
      <c r="Q4806" s="109"/>
      <c r="R4806" s="109"/>
    </row>
    <row r="4807" spans="1:18">
      <c r="A4807" s="108">
        <v>45986.551440000003</v>
      </c>
      <c r="B4807" s="109" t="s">
        <v>23295</v>
      </c>
      <c r="C4807" s="109"/>
      <c r="D4807" s="109">
        <v>756191414</v>
      </c>
      <c r="E4807" s="109" t="s">
        <v>3897</v>
      </c>
      <c r="F4807" s="109" t="s">
        <v>45</v>
      </c>
      <c r="G4807" s="109" t="s">
        <v>23882</v>
      </c>
      <c r="H4807" s="109">
        <v>254114545516</v>
      </c>
      <c r="I4807" s="109">
        <v>254114545516</v>
      </c>
      <c r="J4807" s="109" t="s">
        <v>23883</v>
      </c>
      <c r="K4807" s="109" t="s">
        <v>36</v>
      </c>
      <c r="L4807" s="109" t="s">
        <v>1911</v>
      </c>
      <c r="M4807" s="109" t="s">
        <v>23884</v>
      </c>
      <c r="N4807" s="108">
        <v>45996</v>
      </c>
      <c r="O4807" s="110">
        <v>0.54166666666666663</v>
      </c>
      <c r="P4807" s="109"/>
      <c r="Q4807" s="109"/>
      <c r="R4807" s="109"/>
    </row>
    <row r="4808" spans="1:18">
      <c r="A4808" s="108">
        <v>45986.552340000002</v>
      </c>
      <c r="B4808" s="109" t="s">
        <v>23610</v>
      </c>
      <c r="C4808" s="109"/>
      <c r="D4808" s="109">
        <v>738199590</v>
      </c>
      <c r="E4808" s="109" t="s">
        <v>23087</v>
      </c>
      <c r="F4808" s="109" t="s">
        <v>3886</v>
      </c>
      <c r="G4808" s="109" t="s">
        <v>23885</v>
      </c>
      <c r="H4808" s="109"/>
      <c r="I4808" s="109">
        <v>712274034</v>
      </c>
      <c r="J4808" s="109" t="s">
        <v>23886</v>
      </c>
      <c r="K4808" s="109" t="s">
        <v>36</v>
      </c>
      <c r="L4808" s="109" t="s">
        <v>3936</v>
      </c>
      <c r="M4808" s="109" t="s">
        <v>23887</v>
      </c>
      <c r="N4808" s="108">
        <v>46011</v>
      </c>
      <c r="O4808" s="110">
        <v>0.41666666666666669</v>
      </c>
      <c r="P4808" s="109"/>
      <c r="Q4808" s="109"/>
      <c r="R4808" s="109"/>
    </row>
    <row r="4809" spans="1:18">
      <c r="A4809" s="108">
        <v>45986.552559999996</v>
      </c>
      <c r="B4809" s="109" t="s">
        <v>23888</v>
      </c>
      <c r="C4809" s="109"/>
      <c r="D4809" s="109">
        <v>254781043266</v>
      </c>
      <c r="E4809" s="109" t="s">
        <v>23283</v>
      </c>
      <c r="F4809" s="109" t="s">
        <v>45</v>
      </c>
      <c r="G4809" s="109" t="s">
        <v>23889</v>
      </c>
      <c r="H4809" s="109">
        <v>254733142195</v>
      </c>
      <c r="I4809" s="109">
        <v>254717092621</v>
      </c>
      <c r="J4809" s="109" t="s">
        <v>23890</v>
      </c>
      <c r="K4809" s="109" t="s">
        <v>36</v>
      </c>
      <c r="L4809" s="109" t="s">
        <v>1196</v>
      </c>
      <c r="M4809" s="109" t="s">
        <v>23891</v>
      </c>
      <c r="N4809" s="108">
        <v>45986</v>
      </c>
      <c r="O4809" s="110">
        <v>0.33333333333333331</v>
      </c>
      <c r="P4809" s="109"/>
      <c r="Q4809" s="109"/>
      <c r="R4809" s="109"/>
    </row>
    <row r="4810" spans="1:18">
      <c r="A4810" s="108">
        <v>45986.552689999997</v>
      </c>
      <c r="B4810" s="109" t="s">
        <v>23892</v>
      </c>
      <c r="C4810" s="109"/>
      <c r="D4810" s="109">
        <v>254731344154</v>
      </c>
      <c r="E4810" s="109" t="s">
        <v>23283</v>
      </c>
      <c r="F4810" s="109" t="s">
        <v>45</v>
      </c>
      <c r="G4810" s="109" t="s">
        <v>23893</v>
      </c>
      <c r="H4810" s="109">
        <v>254105482676</v>
      </c>
      <c r="I4810" s="109">
        <v>254746023508</v>
      </c>
      <c r="J4810" s="109" t="s">
        <v>23894</v>
      </c>
      <c r="K4810" s="109" t="s">
        <v>36</v>
      </c>
      <c r="L4810" s="109" t="s">
        <v>3946</v>
      </c>
      <c r="M4810" s="109" t="s">
        <v>23895</v>
      </c>
      <c r="N4810" s="108">
        <v>45987</v>
      </c>
      <c r="O4810" s="110">
        <v>0.70833333333333337</v>
      </c>
      <c r="P4810" s="109"/>
      <c r="Q4810" s="109"/>
      <c r="R4810" s="109"/>
    </row>
    <row r="4811" spans="1:18">
      <c r="A4811" s="108">
        <v>45986.553169999999</v>
      </c>
      <c r="B4811" s="109" t="s">
        <v>3129</v>
      </c>
      <c r="C4811" s="109" t="s">
        <v>41</v>
      </c>
      <c r="D4811" s="109">
        <v>780940795</v>
      </c>
      <c r="E4811" s="109" t="s">
        <v>33</v>
      </c>
      <c r="F4811" s="109" t="s">
        <v>45</v>
      </c>
      <c r="G4811" s="109" t="s">
        <v>23896</v>
      </c>
      <c r="H4811" s="109">
        <v>787287073</v>
      </c>
      <c r="I4811" s="114">
        <v>254714194534</v>
      </c>
      <c r="J4811" s="114" t="s">
        <v>8890</v>
      </c>
      <c r="K4811" s="109" t="s">
        <v>36</v>
      </c>
      <c r="L4811" s="109" t="s">
        <v>3976</v>
      </c>
      <c r="M4811" s="109" t="s">
        <v>23897</v>
      </c>
      <c r="N4811" s="108">
        <v>45987</v>
      </c>
      <c r="O4811" s="110">
        <v>0.33333333333333331</v>
      </c>
      <c r="P4811" s="109"/>
      <c r="Q4811" s="109"/>
      <c r="R4811" s="109"/>
    </row>
    <row r="4812" spans="1:18">
      <c r="A4812" s="108">
        <v>45986.553619999999</v>
      </c>
      <c r="B4812" s="109" t="s">
        <v>23168</v>
      </c>
      <c r="C4812" s="109"/>
      <c r="D4812" s="109">
        <v>789419627</v>
      </c>
      <c r="E4812" s="109" t="s">
        <v>3897</v>
      </c>
      <c r="F4812" s="109" t="s">
        <v>45</v>
      </c>
      <c r="G4812" s="109" t="s">
        <v>23898</v>
      </c>
      <c r="H4812" s="109">
        <v>718132689</v>
      </c>
      <c r="I4812" s="109">
        <v>718132689</v>
      </c>
      <c r="J4812" s="109" t="s">
        <v>23899</v>
      </c>
      <c r="K4812" s="109" t="s">
        <v>36</v>
      </c>
      <c r="L4812" s="109" t="s">
        <v>4004</v>
      </c>
      <c r="M4812" s="109" t="s">
        <v>23900</v>
      </c>
      <c r="N4812" s="108">
        <v>45990</v>
      </c>
      <c r="O4812" s="110">
        <v>0.33333333333333331</v>
      </c>
      <c r="P4812" s="109"/>
      <c r="Q4812" s="109"/>
      <c r="R4812" s="109"/>
    </row>
    <row r="4813" spans="1:18">
      <c r="A4813" s="108">
        <v>45986.553769999999</v>
      </c>
      <c r="B4813" s="109" t="s">
        <v>23664</v>
      </c>
      <c r="C4813" s="109"/>
      <c r="D4813" s="109">
        <v>254101535440</v>
      </c>
      <c r="E4813" s="109" t="s">
        <v>23283</v>
      </c>
      <c r="F4813" s="109" t="s">
        <v>45</v>
      </c>
      <c r="G4813" s="109" t="s">
        <v>23901</v>
      </c>
      <c r="H4813" s="109">
        <v>254786937616</v>
      </c>
      <c r="I4813" s="109">
        <v>254718315906</v>
      </c>
      <c r="J4813" s="109" t="s">
        <v>23902</v>
      </c>
      <c r="K4813" s="109" t="s">
        <v>36</v>
      </c>
      <c r="L4813" s="109" t="s">
        <v>1196</v>
      </c>
      <c r="M4813" s="109" t="s">
        <v>23903</v>
      </c>
      <c r="N4813" s="108">
        <v>45992</v>
      </c>
      <c r="O4813" s="110">
        <v>0.33333333333333331</v>
      </c>
      <c r="P4813" s="109"/>
      <c r="Q4813" s="109"/>
      <c r="R4813" s="109"/>
    </row>
    <row r="4814" spans="1:18">
      <c r="A4814" s="108">
        <v>45986.554810000001</v>
      </c>
      <c r="B4814" s="109" t="s">
        <v>23904</v>
      </c>
      <c r="C4814" s="109"/>
      <c r="D4814" s="109">
        <v>782339086</v>
      </c>
      <c r="E4814" s="109" t="s">
        <v>23283</v>
      </c>
      <c r="F4814" s="109" t="s">
        <v>45</v>
      </c>
      <c r="G4814" s="109" t="s">
        <v>23905</v>
      </c>
      <c r="H4814" s="109">
        <v>756654619</v>
      </c>
      <c r="I4814" s="109">
        <v>710401604</v>
      </c>
      <c r="J4814" s="109" t="s">
        <v>23906</v>
      </c>
      <c r="K4814" s="109" t="s">
        <v>36</v>
      </c>
      <c r="L4814" s="109" t="s">
        <v>1921</v>
      </c>
      <c r="M4814" s="109" t="s">
        <v>23907</v>
      </c>
      <c r="N4814" s="108">
        <v>45996</v>
      </c>
      <c r="O4814" s="110">
        <v>0.33333333333333331</v>
      </c>
      <c r="P4814" s="109"/>
      <c r="Q4814" s="109"/>
      <c r="R4814" s="109"/>
    </row>
    <row r="4815" spans="1:18">
      <c r="A4815" s="108">
        <v>45986.555410000001</v>
      </c>
      <c r="B4815" s="109" t="s">
        <v>23908</v>
      </c>
      <c r="C4815" s="109"/>
      <c r="D4815" s="109">
        <v>782499332</v>
      </c>
      <c r="E4815" s="109" t="s">
        <v>23087</v>
      </c>
      <c r="F4815" s="109" t="s">
        <v>45</v>
      </c>
      <c r="G4815" s="109" t="s">
        <v>23909</v>
      </c>
      <c r="H4815" s="109"/>
      <c r="I4815" s="109">
        <v>254702236877</v>
      </c>
      <c r="J4815" s="109" t="s">
        <v>23910</v>
      </c>
      <c r="K4815" s="109" t="s">
        <v>36</v>
      </c>
      <c r="L4815" s="109" t="s">
        <v>1196</v>
      </c>
      <c r="M4815" s="109" t="s">
        <v>4442</v>
      </c>
      <c r="N4815" s="108">
        <v>45987</v>
      </c>
      <c r="O4815" s="110">
        <v>0.58333333333333337</v>
      </c>
      <c r="P4815" s="109"/>
      <c r="Q4815" s="109"/>
      <c r="R4815" s="109"/>
    </row>
    <row r="4816" spans="1:18">
      <c r="A4816" s="108">
        <v>45986.556530000002</v>
      </c>
      <c r="B4816" s="109" t="s">
        <v>23086</v>
      </c>
      <c r="C4816" s="109"/>
      <c r="D4816" s="109">
        <v>750491397</v>
      </c>
      <c r="E4816" s="109" t="s">
        <v>23087</v>
      </c>
      <c r="F4816" s="109" t="s">
        <v>45</v>
      </c>
      <c r="G4816" s="114" t="s">
        <v>23911</v>
      </c>
      <c r="H4816" s="109">
        <v>769153328</v>
      </c>
      <c r="I4816" s="109">
        <v>769153328</v>
      </c>
      <c r="J4816" s="109" t="s">
        <v>23912</v>
      </c>
      <c r="K4816" s="109" t="s">
        <v>36</v>
      </c>
      <c r="L4816" s="109" t="s">
        <v>3949</v>
      </c>
      <c r="M4816" s="109" t="s">
        <v>23913</v>
      </c>
      <c r="N4816" s="108">
        <v>45986</v>
      </c>
      <c r="O4816" s="110">
        <v>0.5</v>
      </c>
      <c r="P4816" s="109"/>
      <c r="Q4816" s="109"/>
      <c r="R4816" s="109"/>
    </row>
    <row r="4817" spans="1:18">
      <c r="A4817" s="108">
        <v>45986.558230000002</v>
      </c>
      <c r="B4817" s="109" t="s">
        <v>23914</v>
      </c>
      <c r="C4817" s="109"/>
      <c r="D4817" s="109">
        <v>254788651293</v>
      </c>
      <c r="E4817" s="109" t="s">
        <v>23283</v>
      </c>
      <c r="F4817" s="109" t="s">
        <v>45</v>
      </c>
      <c r="G4817" s="109" t="s">
        <v>23915</v>
      </c>
      <c r="H4817" s="109">
        <v>254739565696</v>
      </c>
      <c r="I4817" s="109">
        <v>254792675955</v>
      </c>
      <c r="J4817" s="109" t="s">
        <v>23916</v>
      </c>
      <c r="K4817" s="109" t="s">
        <v>36</v>
      </c>
      <c r="L4817" s="109" t="s">
        <v>4129</v>
      </c>
      <c r="M4817" s="109" t="s">
        <v>23917</v>
      </c>
      <c r="N4817" s="108">
        <v>45988</v>
      </c>
      <c r="O4817" s="110">
        <v>0.45833333333333331</v>
      </c>
      <c r="P4817" s="109"/>
      <c r="Q4817" s="109"/>
      <c r="R4817" s="109"/>
    </row>
    <row r="4818" spans="1:18">
      <c r="A4818" s="108">
        <v>45986.558380000002</v>
      </c>
      <c r="B4818" s="109" t="s">
        <v>7482</v>
      </c>
      <c r="C4818" s="109" t="s">
        <v>1141</v>
      </c>
      <c r="D4818" s="109">
        <v>254732990741</v>
      </c>
      <c r="E4818" s="109" t="s">
        <v>33</v>
      </c>
      <c r="F4818" s="109" t="s">
        <v>45</v>
      </c>
      <c r="G4818" s="109" t="s">
        <v>23918</v>
      </c>
      <c r="H4818" s="114">
        <v>254104251874</v>
      </c>
      <c r="I4818" s="114">
        <v>254722251874</v>
      </c>
      <c r="J4818" s="114" t="s">
        <v>23919</v>
      </c>
      <c r="K4818" s="109" t="s">
        <v>36</v>
      </c>
      <c r="L4818" s="109" t="s">
        <v>3910</v>
      </c>
      <c r="M4818" s="109" t="s">
        <v>23920</v>
      </c>
      <c r="N4818" s="108">
        <v>45987</v>
      </c>
      <c r="O4818" s="110">
        <v>0.54166666666666663</v>
      </c>
      <c r="P4818" s="109"/>
      <c r="Q4818" s="109"/>
      <c r="R4818" s="109"/>
    </row>
    <row r="4819" spans="1:18">
      <c r="A4819" s="116">
        <v>45986.559529999999</v>
      </c>
      <c r="B4819" s="117" t="s">
        <v>23108</v>
      </c>
      <c r="C4819" s="117"/>
      <c r="D4819" s="117">
        <v>254753942387</v>
      </c>
      <c r="E4819" s="117" t="s">
        <v>3897</v>
      </c>
      <c r="F4819" s="117" t="s">
        <v>45</v>
      </c>
      <c r="G4819" s="117" t="s">
        <v>23921</v>
      </c>
      <c r="H4819" s="117">
        <v>733387899</v>
      </c>
      <c r="I4819" s="117">
        <v>798826031</v>
      </c>
      <c r="J4819" s="118" t="s">
        <v>23922</v>
      </c>
      <c r="K4819" s="117" t="s">
        <v>36</v>
      </c>
      <c r="L4819" s="117" t="s">
        <v>1196</v>
      </c>
      <c r="M4819" s="109" t="s">
        <v>4535</v>
      </c>
      <c r="N4819" s="116">
        <v>45986</v>
      </c>
      <c r="O4819" s="119">
        <v>0.54166666666666663</v>
      </c>
      <c r="P4819" s="117"/>
      <c r="Q4819" s="117"/>
      <c r="R4819" s="117"/>
    </row>
    <row r="4820" spans="1:18">
      <c r="A4820" s="117"/>
      <c r="B4820" s="117"/>
      <c r="C4820" s="117"/>
      <c r="D4820" s="117"/>
      <c r="E4820" s="117"/>
      <c r="F4820" s="117"/>
      <c r="G4820" s="117"/>
      <c r="H4820" s="117"/>
      <c r="I4820" s="117"/>
      <c r="J4820" s="118"/>
      <c r="K4820" s="117"/>
      <c r="L4820" s="117"/>
      <c r="M4820" s="109" t="s">
        <v>23923</v>
      </c>
      <c r="N4820" s="116"/>
      <c r="O4820" s="119"/>
      <c r="P4820" s="117"/>
      <c r="Q4820" s="117"/>
      <c r="R4820" s="117"/>
    </row>
    <row r="4821" spans="1:18">
      <c r="A4821" s="108">
        <v>45986.560279999998</v>
      </c>
      <c r="B4821" s="109" t="s">
        <v>23872</v>
      </c>
      <c r="C4821" s="109"/>
      <c r="D4821" s="109">
        <v>254787642245</v>
      </c>
      <c r="E4821" s="109" t="s">
        <v>23283</v>
      </c>
      <c r="F4821" s="109" t="s">
        <v>45</v>
      </c>
      <c r="G4821" s="109" t="s">
        <v>23924</v>
      </c>
      <c r="H4821" s="109"/>
      <c r="I4821" s="109">
        <v>721420678</v>
      </c>
      <c r="J4821" s="109" t="s">
        <v>23925</v>
      </c>
      <c r="K4821" s="109" t="s">
        <v>36</v>
      </c>
      <c r="L4821" s="109" t="s">
        <v>3959</v>
      </c>
      <c r="M4821" s="109" t="s">
        <v>6348</v>
      </c>
      <c r="N4821" s="108">
        <v>45986</v>
      </c>
      <c r="O4821" s="110">
        <v>0.625</v>
      </c>
      <c r="P4821" s="109"/>
      <c r="Q4821" s="109"/>
      <c r="R4821" s="109"/>
    </row>
    <row r="4822" spans="1:18">
      <c r="A4822" s="108">
        <v>45986.560640000003</v>
      </c>
      <c r="B4822" s="109" t="s">
        <v>7545</v>
      </c>
      <c r="C4822" s="109" t="s">
        <v>41</v>
      </c>
      <c r="D4822" s="109">
        <v>785064773</v>
      </c>
      <c r="E4822" s="109" t="s">
        <v>33</v>
      </c>
      <c r="F4822" s="109" t="s">
        <v>45</v>
      </c>
      <c r="G4822" s="109" t="s">
        <v>23926</v>
      </c>
      <c r="H4822" s="109"/>
      <c r="I4822" s="109">
        <v>701625924</v>
      </c>
      <c r="J4822" s="109" t="s">
        <v>23927</v>
      </c>
      <c r="K4822" s="109" t="s">
        <v>36</v>
      </c>
      <c r="L4822" s="109" t="s">
        <v>3926</v>
      </c>
      <c r="M4822" s="109" t="s">
        <v>9617</v>
      </c>
      <c r="N4822" s="108">
        <v>45992</v>
      </c>
      <c r="O4822" s="110">
        <v>0.45833333333333331</v>
      </c>
      <c r="P4822" s="109"/>
      <c r="Q4822" s="109"/>
      <c r="R4822" s="109"/>
    </row>
    <row r="4823" spans="1:18">
      <c r="A4823" s="108">
        <v>45986.564919999997</v>
      </c>
      <c r="B4823" s="109" t="s">
        <v>23928</v>
      </c>
      <c r="C4823" s="109"/>
      <c r="D4823" s="109">
        <v>254780328183</v>
      </c>
      <c r="E4823" s="109" t="s">
        <v>23283</v>
      </c>
      <c r="F4823" s="109" t="s">
        <v>45</v>
      </c>
      <c r="G4823" s="114" t="s">
        <v>23929</v>
      </c>
      <c r="H4823" s="109">
        <v>254762820842</v>
      </c>
      <c r="I4823" s="109">
        <v>254742851889</v>
      </c>
      <c r="J4823" s="109" t="s">
        <v>23930</v>
      </c>
      <c r="K4823" s="109" t="s">
        <v>36</v>
      </c>
      <c r="L4823" s="109" t="s">
        <v>3896</v>
      </c>
      <c r="M4823" s="109" t="s">
        <v>23931</v>
      </c>
      <c r="N4823" s="108">
        <v>45992</v>
      </c>
      <c r="O4823" s="110">
        <v>0.41666666666666669</v>
      </c>
      <c r="P4823" s="109"/>
      <c r="Q4823" s="109"/>
      <c r="R4823" s="109"/>
    </row>
    <row r="4824" spans="1:18">
      <c r="A4824" s="116">
        <v>45986.565799999997</v>
      </c>
      <c r="B4824" s="117" t="s">
        <v>23108</v>
      </c>
      <c r="C4824" s="117"/>
      <c r="D4824" s="117">
        <v>254753942387</v>
      </c>
      <c r="E4824" s="117" t="s">
        <v>3897</v>
      </c>
      <c r="F4824" s="117" t="s">
        <v>45</v>
      </c>
      <c r="G4824" s="117" t="s">
        <v>23932</v>
      </c>
      <c r="H4824" s="117">
        <v>108224979</v>
      </c>
      <c r="I4824" s="117">
        <v>116284255</v>
      </c>
      <c r="J4824" s="117" t="s">
        <v>23933</v>
      </c>
      <c r="K4824" s="117" t="s">
        <v>36</v>
      </c>
      <c r="L4824" s="117" t="s">
        <v>3916</v>
      </c>
      <c r="M4824" s="109" t="s">
        <v>23934</v>
      </c>
      <c r="N4824" s="116">
        <v>45986</v>
      </c>
      <c r="O4824" s="119">
        <v>0.54166666666666663</v>
      </c>
      <c r="P4824" s="117"/>
      <c r="Q4824" s="117"/>
      <c r="R4824" s="117"/>
    </row>
    <row r="4825" spans="1:18">
      <c r="A4825" s="117"/>
      <c r="B4825" s="117"/>
      <c r="C4825" s="117"/>
      <c r="D4825" s="117"/>
      <c r="E4825" s="117"/>
      <c r="F4825" s="117"/>
      <c r="G4825" s="117"/>
      <c r="H4825" s="117"/>
      <c r="I4825" s="117"/>
      <c r="J4825" s="117"/>
      <c r="K4825" s="117"/>
      <c r="L4825" s="117"/>
      <c r="M4825" s="109" t="s">
        <v>23935</v>
      </c>
      <c r="N4825" s="116"/>
      <c r="O4825" s="119"/>
      <c r="P4825" s="117"/>
      <c r="Q4825" s="117"/>
      <c r="R4825" s="117"/>
    </row>
    <row r="4826" spans="1:18">
      <c r="A4826" s="108">
        <v>45986.568059999998</v>
      </c>
      <c r="B4826" s="109" t="s">
        <v>5632</v>
      </c>
      <c r="C4826" s="109" t="s">
        <v>41</v>
      </c>
      <c r="D4826" s="109">
        <v>788374099</v>
      </c>
      <c r="E4826" s="109" t="s">
        <v>33</v>
      </c>
      <c r="F4826" s="109" t="s">
        <v>45</v>
      </c>
      <c r="G4826" s="109" t="s">
        <v>23936</v>
      </c>
      <c r="H4826" s="109"/>
      <c r="I4826" s="109">
        <v>715143547</v>
      </c>
      <c r="J4826" s="109" t="s">
        <v>23937</v>
      </c>
      <c r="K4826" s="109" t="s">
        <v>36</v>
      </c>
      <c r="L4826" s="109" t="s">
        <v>3936</v>
      </c>
      <c r="M4826" s="109" t="s">
        <v>5654</v>
      </c>
      <c r="N4826" s="108">
        <v>45986</v>
      </c>
      <c r="O4826" s="110">
        <v>0.66666666666666663</v>
      </c>
      <c r="P4826" s="109"/>
      <c r="Q4826" s="109"/>
      <c r="R4826" s="109"/>
    </row>
    <row r="4827" spans="1:18">
      <c r="A4827" s="108">
        <v>45986.568169999999</v>
      </c>
      <c r="B4827" s="109" t="s">
        <v>23938</v>
      </c>
      <c r="C4827" s="109"/>
      <c r="D4827" s="109">
        <v>736686244</v>
      </c>
      <c r="E4827" s="109" t="s">
        <v>23087</v>
      </c>
      <c r="F4827" s="109" t="s">
        <v>45</v>
      </c>
      <c r="G4827" s="109" t="s">
        <v>23939</v>
      </c>
      <c r="H4827" s="109"/>
      <c r="I4827" s="114">
        <v>793966235</v>
      </c>
      <c r="J4827" s="114" t="s">
        <v>6664</v>
      </c>
      <c r="K4827" s="109" t="s">
        <v>36</v>
      </c>
      <c r="L4827" s="109" t="s">
        <v>1911</v>
      </c>
      <c r="M4827" s="109" t="s">
        <v>8415</v>
      </c>
      <c r="N4827" s="108">
        <v>45987</v>
      </c>
      <c r="O4827" s="110">
        <v>0.45833333333333331</v>
      </c>
      <c r="P4827" s="109"/>
      <c r="Q4827" s="109"/>
      <c r="R4827" s="109"/>
    </row>
    <row r="4828" spans="1:18">
      <c r="A4828" s="108">
        <v>45986.569020000003</v>
      </c>
      <c r="B4828" s="109" t="s">
        <v>4425</v>
      </c>
      <c r="C4828" s="109" t="s">
        <v>4425</v>
      </c>
      <c r="D4828" s="109">
        <v>254788906455</v>
      </c>
      <c r="E4828" s="109" t="s">
        <v>33</v>
      </c>
      <c r="F4828" s="109" t="s">
        <v>3886</v>
      </c>
      <c r="G4828" s="109" t="s">
        <v>23940</v>
      </c>
      <c r="H4828" s="109">
        <v>254102708908</v>
      </c>
      <c r="I4828" s="109">
        <v>254740399303</v>
      </c>
      <c r="J4828" s="109" t="s">
        <v>23941</v>
      </c>
      <c r="K4828" s="109" t="s">
        <v>36</v>
      </c>
      <c r="L4828" s="109" t="s">
        <v>3959</v>
      </c>
      <c r="M4828" s="109" t="s">
        <v>23942</v>
      </c>
      <c r="N4828" s="108">
        <v>45991</v>
      </c>
      <c r="O4828" s="110">
        <v>0.54166666666666663</v>
      </c>
      <c r="P4828" s="109"/>
      <c r="Q4828" s="109"/>
      <c r="R4828" s="109"/>
    </row>
    <row r="4829" spans="1:18">
      <c r="A4829" s="108">
        <v>45986.569649999998</v>
      </c>
      <c r="B4829" s="109" t="s">
        <v>23943</v>
      </c>
      <c r="C4829" s="109"/>
      <c r="D4829" s="109">
        <v>734014640</v>
      </c>
      <c r="E4829" s="109" t="s">
        <v>23283</v>
      </c>
      <c r="F4829" s="109" t="s">
        <v>45</v>
      </c>
      <c r="G4829" s="109" t="s">
        <v>23944</v>
      </c>
      <c r="H4829" s="109">
        <v>737234323</v>
      </c>
      <c r="I4829" s="109">
        <v>742657682</v>
      </c>
      <c r="J4829" s="109" t="s">
        <v>23945</v>
      </c>
      <c r="K4829" s="109" t="s">
        <v>36</v>
      </c>
      <c r="L4829" s="109" t="s">
        <v>4081</v>
      </c>
      <c r="M4829" s="109" t="s">
        <v>23946</v>
      </c>
      <c r="N4829" s="108">
        <v>45986</v>
      </c>
      <c r="O4829" s="110">
        <v>0.70833333333333337</v>
      </c>
      <c r="P4829" s="109"/>
      <c r="Q4829" s="109"/>
      <c r="R4829" s="109"/>
    </row>
    <row r="4830" spans="1:18">
      <c r="A4830" s="108">
        <v>45986.569660000001</v>
      </c>
      <c r="B4830" s="109" t="s">
        <v>23607</v>
      </c>
      <c r="C4830" s="109"/>
      <c r="D4830" s="109">
        <v>762312671</v>
      </c>
      <c r="E4830" s="109" t="s">
        <v>23087</v>
      </c>
      <c r="F4830" s="109" t="s">
        <v>45</v>
      </c>
      <c r="G4830" s="109" t="s">
        <v>23947</v>
      </c>
      <c r="H4830" s="109"/>
      <c r="I4830" s="109">
        <v>706426494</v>
      </c>
      <c r="J4830" s="109" t="s">
        <v>23948</v>
      </c>
      <c r="K4830" s="109" t="s">
        <v>36</v>
      </c>
      <c r="L4830" s="109" t="s">
        <v>3971</v>
      </c>
      <c r="M4830" s="109" t="s">
        <v>23949</v>
      </c>
      <c r="N4830" s="108">
        <v>45988</v>
      </c>
      <c r="O4830" s="110">
        <v>0.41666666666666669</v>
      </c>
      <c r="P4830" s="109"/>
      <c r="Q4830" s="109"/>
      <c r="R4830" s="109"/>
    </row>
    <row r="4831" spans="1:18">
      <c r="A4831" s="108">
        <v>45986.57041</v>
      </c>
      <c r="B4831" s="109" t="s">
        <v>5878</v>
      </c>
      <c r="C4831" s="109" t="s">
        <v>41</v>
      </c>
      <c r="D4831" s="109">
        <v>789753094</v>
      </c>
      <c r="E4831" s="109" t="s">
        <v>33</v>
      </c>
      <c r="F4831" s="109" t="s">
        <v>45</v>
      </c>
      <c r="G4831" s="109" t="s">
        <v>23950</v>
      </c>
      <c r="H4831" s="109"/>
      <c r="I4831" s="114">
        <v>792030612</v>
      </c>
      <c r="J4831" s="109" t="s">
        <v>23951</v>
      </c>
      <c r="K4831" s="109" t="s">
        <v>36</v>
      </c>
      <c r="L4831" s="109" t="s">
        <v>3940</v>
      </c>
      <c r="M4831" s="109" t="s">
        <v>23952</v>
      </c>
      <c r="N4831" s="108">
        <v>45987</v>
      </c>
      <c r="O4831" s="110">
        <v>0.33333333333333331</v>
      </c>
      <c r="P4831" s="109"/>
      <c r="Q4831" s="109"/>
      <c r="R4831" s="109"/>
    </row>
    <row r="4832" spans="1:18">
      <c r="A4832" s="108">
        <v>45986.570489999998</v>
      </c>
      <c r="B4832" s="109" t="s">
        <v>23953</v>
      </c>
      <c r="C4832" s="109"/>
      <c r="D4832" s="109">
        <v>733122001</v>
      </c>
      <c r="E4832" s="109" t="s">
        <v>23283</v>
      </c>
      <c r="F4832" s="109" t="s">
        <v>45</v>
      </c>
      <c r="G4832" s="114" t="s">
        <v>23954</v>
      </c>
      <c r="H4832" s="109">
        <v>254723534293</v>
      </c>
      <c r="I4832" s="109">
        <v>254741901936</v>
      </c>
      <c r="J4832" s="109" t="s">
        <v>23955</v>
      </c>
      <c r="K4832" s="109" t="s">
        <v>36</v>
      </c>
      <c r="L4832" s="109" t="s">
        <v>3907</v>
      </c>
      <c r="M4832" s="109" t="s">
        <v>23956</v>
      </c>
      <c r="N4832" s="108">
        <v>45987</v>
      </c>
      <c r="O4832" s="110">
        <v>0.375</v>
      </c>
      <c r="P4832" s="109"/>
      <c r="Q4832" s="109"/>
      <c r="R4832" s="109"/>
    </row>
    <row r="4833" spans="1:18">
      <c r="A4833" s="108">
        <v>45986.571389999997</v>
      </c>
      <c r="B4833" s="109" t="s">
        <v>23957</v>
      </c>
      <c r="C4833" s="109"/>
      <c r="D4833" s="109">
        <v>781606906</v>
      </c>
      <c r="E4833" s="109" t="s">
        <v>23283</v>
      </c>
      <c r="F4833" s="109" t="s">
        <v>45</v>
      </c>
      <c r="G4833" s="109" t="s">
        <v>23958</v>
      </c>
      <c r="H4833" s="109">
        <v>101035700</v>
      </c>
      <c r="I4833" s="109">
        <v>701041601</v>
      </c>
      <c r="J4833" s="109" t="s">
        <v>23959</v>
      </c>
      <c r="K4833" s="109" t="s">
        <v>36</v>
      </c>
      <c r="L4833" s="109" t="s">
        <v>1196</v>
      </c>
      <c r="M4833" s="109" t="s">
        <v>23960</v>
      </c>
      <c r="N4833" s="108">
        <v>45987</v>
      </c>
      <c r="O4833" s="110">
        <v>0.375</v>
      </c>
      <c r="P4833" s="109"/>
      <c r="Q4833" s="109"/>
      <c r="R4833" s="109"/>
    </row>
    <row r="4834" spans="1:18">
      <c r="A4834" s="108">
        <v>45986.572529999998</v>
      </c>
      <c r="B4834" s="109" t="s">
        <v>23833</v>
      </c>
      <c r="C4834" s="109"/>
      <c r="D4834" s="109">
        <v>782286266</v>
      </c>
      <c r="E4834" s="109" t="s">
        <v>23087</v>
      </c>
      <c r="F4834" s="109" t="s">
        <v>45</v>
      </c>
      <c r="G4834" s="109" t="s">
        <v>23961</v>
      </c>
      <c r="H4834" s="109"/>
      <c r="I4834" s="109">
        <v>799363483</v>
      </c>
      <c r="J4834" s="109" t="s">
        <v>23962</v>
      </c>
      <c r="K4834" s="109" t="s">
        <v>36</v>
      </c>
      <c r="L4834" s="109" t="s">
        <v>3943</v>
      </c>
      <c r="M4834" s="109" t="s">
        <v>23836</v>
      </c>
      <c r="N4834" s="108">
        <v>45990</v>
      </c>
      <c r="O4834" s="110">
        <v>0.41666666666666669</v>
      </c>
      <c r="P4834" s="109"/>
      <c r="Q4834" s="109"/>
      <c r="R4834" s="109"/>
    </row>
    <row r="4835" spans="1:18">
      <c r="A4835" s="108">
        <v>45986.573279999997</v>
      </c>
      <c r="B4835" s="109" t="s">
        <v>5878</v>
      </c>
      <c r="C4835" s="109" t="s">
        <v>41</v>
      </c>
      <c r="D4835" s="109">
        <v>789753094</v>
      </c>
      <c r="E4835" s="109" t="s">
        <v>33</v>
      </c>
      <c r="F4835" s="109" t="s">
        <v>45</v>
      </c>
      <c r="G4835" s="109" t="s">
        <v>23963</v>
      </c>
      <c r="H4835" s="109"/>
      <c r="I4835" s="109">
        <v>735500255</v>
      </c>
      <c r="J4835" s="109" t="s">
        <v>23964</v>
      </c>
      <c r="K4835" s="109" t="s">
        <v>36</v>
      </c>
      <c r="L4835" s="109" t="s">
        <v>3940</v>
      </c>
      <c r="M4835" s="109" t="s">
        <v>23965</v>
      </c>
      <c r="N4835" s="108">
        <v>45987</v>
      </c>
      <c r="O4835" s="110">
        <v>0.33333333333333331</v>
      </c>
      <c r="P4835" s="109"/>
      <c r="Q4835" s="109"/>
      <c r="R4835" s="109"/>
    </row>
    <row r="4836" spans="1:18">
      <c r="A4836" s="108">
        <v>45986.573660000002</v>
      </c>
      <c r="B4836" s="109" t="s">
        <v>23966</v>
      </c>
      <c r="C4836" s="109"/>
      <c r="D4836" s="109">
        <v>751313269</v>
      </c>
      <c r="E4836" s="109" t="s">
        <v>23087</v>
      </c>
      <c r="F4836" s="109" t="s">
        <v>45</v>
      </c>
      <c r="G4836" s="109" t="s">
        <v>23967</v>
      </c>
      <c r="H4836" s="109">
        <v>731061920</v>
      </c>
      <c r="I4836" s="109">
        <v>731061920</v>
      </c>
      <c r="J4836" s="109" t="s">
        <v>23968</v>
      </c>
      <c r="K4836" s="109" t="s">
        <v>36</v>
      </c>
      <c r="L4836" s="109" t="s">
        <v>4129</v>
      </c>
      <c r="M4836" s="109" t="s">
        <v>23969</v>
      </c>
      <c r="N4836" s="108">
        <v>45986</v>
      </c>
      <c r="O4836" s="110">
        <v>0.58333333333333337</v>
      </c>
      <c r="P4836" s="109"/>
      <c r="Q4836" s="109"/>
      <c r="R4836" s="109"/>
    </row>
    <row r="4837" spans="1:18">
      <c r="A4837" s="108">
        <v>45986.573980000001</v>
      </c>
      <c r="B4837" s="109" t="s">
        <v>3228</v>
      </c>
      <c r="C4837" s="109" t="s">
        <v>41</v>
      </c>
      <c r="D4837" s="109">
        <v>787160346</v>
      </c>
      <c r="E4837" s="109" t="s">
        <v>33</v>
      </c>
      <c r="F4837" s="109" t="s">
        <v>45</v>
      </c>
      <c r="G4837" s="114" t="s">
        <v>5255</v>
      </c>
      <c r="H4837" s="109">
        <v>25439374171</v>
      </c>
      <c r="I4837" s="109">
        <v>254726707638</v>
      </c>
      <c r="J4837" s="109" t="s">
        <v>23970</v>
      </c>
      <c r="K4837" s="109" t="s">
        <v>36</v>
      </c>
      <c r="L4837" s="109" t="s">
        <v>3946</v>
      </c>
      <c r="M4837" s="109" t="s">
        <v>1226</v>
      </c>
      <c r="N4837" s="108">
        <v>45986</v>
      </c>
      <c r="O4837" s="110">
        <v>0.75</v>
      </c>
      <c r="P4837" s="109"/>
      <c r="Q4837" s="109"/>
      <c r="R4837" s="109"/>
    </row>
    <row r="4838" spans="1:18">
      <c r="A4838" s="108">
        <v>45986.574589999997</v>
      </c>
      <c r="B4838" s="109" t="s">
        <v>7545</v>
      </c>
      <c r="C4838" s="109" t="s">
        <v>41</v>
      </c>
      <c r="D4838" s="109">
        <v>785064773</v>
      </c>
      <c r="E4838" s="109" t="s">
        <v>33</v>
      </c>
      <c r="F4838" s="109" t="s">
        <v>3886</v>
      </c>
      <c r="G4838" s="114" t="s">
        <v>23971</v>
      </c>
      <c r="H4838" s="109"/>
      <c r="I4838" s="109">
        <v>254794217657</v>
      </c>
      <c r="J4838" s="114" t="s">
        <v>23972</v>
      </c>
      <c r="K4838" s="109" t="s">
        <v>36</v>
      </c>
      <c r="L4838" s="109" t="s">
        <v>3926</v>
      </c>
      <c r="M4838" s="109" t="s">
        <v>9617</v>
      </c>
      <c r="N4838" s="108">
        <v>45995</v>
      </c>
      <c r="O4838" s="110">
        <v>0.45833333333333331</v>
      </c>
      <c r="P4838" s="109"/>
      <c r="Q4838" s="109"/>
      <c r="R4838" s="109"/>
    </row>
    <row r="4839" spans="1:18">
      <c r="A4839" s="108">
        <v>45986.575049999999</v>
      </c>
      <c r="B4839" s="109" t="s">
        <v>5870</v>
      </c>
      <c r="C4839" s="109" t="s">
        <v>41</v>
      </c>
      <c r="D4839" s="109">
        <v>735455419</v>
      </c>
      <c r="E4839" s="109" t="s">
        <v>33</v>
      </c>
      <c r="F4839" s="109" t="s">
        <v>45</v>
      </c>
      <c r="G4839" s="109" t="s">
        <v>23973</v>
      </c>
      <c r="H4839" s="114">
        <v>741597330</v>
      </c>
      <c r="I4839" s="114">
        <v>741597330</v>
      </c>
      <c r="J4839" s="109" t="s">
        <v>23974</v>
      </c>
      <c r="K4839" s="109" t="s">
        <v>36</v>
      </c>
      <c r="L4839" s="109" t="s">
        <v>3909</v>
      </c>
      <c r="M4839" s="109" t="s">
        <v>23975</v>
      </c>
      <c r="N4839" s="108">
        <v>45986</v>
      </c>
      <c r="O4839" s="110">
        <v>0.66666666666666663</v>
      </c>
      <c r="P4839" s="109"/>
      <c r="Q4839" s="109"/>
      <c r="R4839" s="109"/>
    </row>
    <row r="4840" spans="1:18">
      <c r="A4840" s="108">
        <v>45986.575680000002</v>
      </c>
      <c r="B4840" s="109" t="s">
        <v>23976</v>
      </c>
      <c r="C4840" s="109"/>
      <c r="D4840" s="109">
        <v>731544152</v>
      </c>
      <c r="E4840" s="109" t="s">
        <v>23283</v>
      </c>
      <c r="F4840" s="109" t="s">
        <v>45</v>
      </c>
      <c r="G4840" s="109" t="s">
        <v>23977</v>
      </c>
      <c r="H4840" s="109">
        <v>738412962</v>
      </c>
      <c r="I4840" s="109">
        <v>746623529</v>
      </c>
      <c r="J4840" s="109" t="s">
        <v>23978</v>
      </c>
      <c r="K4840" s="109" t="s">
        <v>36</v>
      </c>
      <c r="L4840" s="109" t="s">
        <v>3896</v>
      </c>
      <c r="M4840" s="109" t="s">
        <v>23979</v>
      </c>
      <c r="N4840" s="108">
        <v>45700</v>
      </c>
      <c r="O4840" s="110">
        <v>0.375</v>
      </c>
      <c r="P4840" s="109"/>
      <c r="Q4840" s="109"/>
      <c r="R4840" s="109"/>
    </row>
    <row r="4841" spans="1:18">
      <c r="A4841" s="108">
        <v>45986.575750000004</v>
      </c>
      <c r="B4841" s="109" t="s">
        <v>2309</v>
      </c>
      <c r="C4841" s="109" t="s">
        <v>41</v>
      </c>
      <c r="D4841" s="109">
        <v>789753094</v>
      </c>
      <c r="E4841" s="109" t="s">
        <v>33</v>
      </c>
      <c r="F4841" s="109" t="s">
        <v>45</v>
      </c>
      <c r="G4841" s="109" t="s">
        <v>23980</v>
      </c>
      <c r="H4841" s="109"/>
      <c r="I4841" s="109">
        <v>731185435</v>
      </c>
      <c r="J4841" s="109" t="s">
        <v>23981</v>
      </c>
      <c r="K4841" s="109" t="s">
        <v>36</v>
      </c>
      <c r="L4841" s="109" t="s">
        <v>3940</v>
      </c>
      <c r="M4841" s="109" t="s">
        <v>23982</v>
      </c>
      <c r="N4841" s="108">
        <v>45987</v>
      </c>
      <c r="O4841" s="110">
        <v>0.33333333333333331</v>
      </c>
      <c r="P4841" s="109"/>
      <c r="Q4841" s="109"/>
      <c r="R4841" s="109"/>
    </row>
    <row r="4842" spans="1:18">
      <c r="A4842" s="108">
        <v>45986.577270000002</v>
      </c>
      <c r="B4842" s="109" t="s">
        <v>239</v>
      </c>
      <c r="C4842" s="109" t="s">
        <v>41</v>
      </c>
      <c r="D4842" s="109">
        <v>735802340</v>
      </c>
      <c r="E4842" s="109" t="s">
        <v>33</v>
      </c>
      <c r="F4842" s="109" t="s">
        <v>45</v>
      </c>
      <c r="G4842" s="109" t="s">
        <v>23983</v>
      </c>
      <c r="H4842" s="109">
        <v>731217040</v>
      </c>
      <c r="I4842" s="109">
        <v>731217040</v>
      </c>
      <c r="J4842" s="109" t="s">
        <v>23984</v>
      </c>
      <c r="K4842" s="109" t="s">
        <v>36</v>
      </c>
      <c r="L4842" s="109" t="s">
        <v>1196</v>
      </c>
      <c r="M4842" s="109" t="s">
        <v>6543</v>
      </c>
      <c r="N4842" s="108">
        <v>45987</v>
      </c>
      <c r="O4842" s="110">
        <v>0.45833333333333331</v>
      </c>
      <c r="P4842" s="109"/>
      <c r="Q4842" s="109"/>
      <c r="R4842" s="109"/>
    </row>
    <row r="4843" spans="1:18">
      <c r="A4843" s="108">
        <v>45986.578079999999</v>
      </c>
      <c r="B4843" s="109" t="s">
        <v>7545</v>
      </c>
      <c r="C4843" s="109" t="s">
        <v>41</v>
      </c>
      <c r="D4843" s="109">
        <v>785064773</v>
      </c>
      <c r="E4843" s="109" t="s">
        <v>33</v>
      </c>
      <c r="F4843" s="109" t="s">
        <v>3886</v>
      </c>
      <c r="G4843" s="109" t="s">
        <v>23985</v>
      </c>
      <c r="H4843" s="109"/>
      <c r="I4843" s="109">
        <v>794809186</v>
      </c>
      <c r="J4843" s="109" t="s">
        <v>23986</v>
      </c>
      <c r="K4843" s="109" t="s">
        <v>36</v>
      </c>
      <c r="L4843" s="109" t="s">
        <v>3926</v>
      </c>
      <c r="M4843" s="109" t="s">
        <v>3428</v>
      </c>
      <c r="N4843" s="108">
        <v>46001</v>
      </c>
      <c r="O4843" s="110">
        <v>0.625</v>
      </c>
      <c r="P4843" s="109"/>
      <c r="Q4843" s="109"/>
      <c r="R4843" s="109"/>
    </row>
    <row r="4844" spans="1:18">
      <c r="A4844" s="108">
        <v>45986.578500000003</v>
      </c>
      <c r="B4844" s="109" t="s">
        <v>23987</v>
      </c>
      <c r="C4844" s="109"/>
      <c r="D4844" s="109">
        <v>784040980</v>
      </c>
      <c r="E4844" s="109" t="s">
        <v>23283</v>
      </c>
      <c r="F4844" s="109" t="s">
        <v>45</v>
      </c>
      <c r="G4844" s="109" t="s">
        <v>23988</v>
      </c>
      <c r="H4844" s="109"/>
      <c r="I4844" s="109">
        <v>706252608</v>
      </c>
      <c r="J4844" s="109" t="s">
        <v>23989</v>
      </c>
      <c r="K4844" s="109" t="s">
        <v>36</v>
      </c>
      <c r="L4844" s="109" t="s">
        <v>1916</v>
      </c>
      <c r="M4844" s="109" t="s">
        <v>23990</v>
      </c>
      <c r="N4844" s="108">
        <v>45986</v>
      </c>
      <c r="O4844" s="110">
        <v>0.375</v>
      </c>
      <c r="P4844" s="109"/>
      <c r="Q4844" s="109"/>
      <c r="R4844" s="109"/>
    </row>
    <row r="4845" spans="1:18">
      <c r="A4845" s="108">
        <v>45986.578889999997</v>
      </c>
      <c r="B4845" s="109" t="s">
        <v>1690</v>
      </c>
      <c r="C4845" s="109" t="s">
        <v>41</v>
      </c>
      <c r="D4845" s="109">
        <v>784289098</v>
      </c>
      <c r="E4845" s="109" t="s">
        <v>33</v>
      </c>
      <c r="F4845" s="109" t="s">
        <v>3886</v>
      </c>
      <c r="G4845" s="109" t="s">
        <v>23991</v>
      </c>
      <c r="H4845" s="109">
        <v>726346258</v>
      </c>
      <c r="I4845" s="109">
        <v>726346258</v>
      </c>
      <c r="J4845" s="109" t="s">
        <v>23992</v>
      </c>
      <c r="K4845" s="109" t="s">
        <v>36</v>
      </c>
      <c r="L4845" s="109" t="s">
        <v>3896</v>
      </c>
      <c r="M4845" s="109" t="s">
        <v>19406</v>
      </c>
      <c r="N4845" s="108">
        <v>45990</v>
      </c>
      <c r="O4845" s="110">
        <v>0.33333333333333331</v>
      </c>
      <c r="P4845" s="109"/>
      <c r="Q4845" s="109"/>
      <c r="R4845" s="109"/>
    </row>
    <row r="4846" spans="1:18">
      <c r="A4846" s="108">
        <v>45986.579709999998</v>
      </c>
      <c r="B4846" s="109" t="s">
        <v>23993</v>
      </c>
      <c r="C4846" s="109"/>
      <c r="D4846" s="109">
        <v>254787290359</v>
      </c>
      <c r="E4846" s="109" t="s">
        <v>23283</v>
      </c>
      <c r="F4846" s="109" t="s">
        <v>45</v>
      </c>
      <c r="G4846" s="109" t="s">
        <v>23994</v>
      </c>
      <c r="H4846" s="109">
        <v>254738471006</v>
      </c>
      <c r="I4846" s="109">
        <v>254707417814</v>
      </c>
      <c r="J4846" s="109" t="s">
        <v>23995</v>
      </c>
      <c r="K4846" s="109" t="s">
        <v>36</v>
      </c>
      <c r="L4846" s="109" t="s">
        <v>1196</v>
      </c>
      <c r="M4846" s="109" t="s">
        <v>23996</v>
      </c>
      <c r="N4846" s="108">
        <v>45987</v>
      </c>
      <c r="O4846" s="110">
        <v>0.41666666666666669</v>
      </c>
      <c r="P4846" s="109"/>
      <c r="Q4846" s="109"/>
      <c r="R4846" s="109"/>
    </row>
    <row r="4847" spans="1:18">
      <c r="A4847" s="108">
        <v>45986.580860000002</v>
      </c>
      <c r="B4847" s="109" t="s">
        <v>23997</v>
      </c>
      <c r="C4847" s="109"/>
      <c r="D4847" s="109">
        <v>762128428</v>
      </c>
      <c r="E4847" s="109" t="s">
        <v>23087</v>
      </c>
      <c r="F4847" s="109" t="s">
        <v>45</v>
      </c>
      <c r="G4847" s="109" t="s">
        <v>23998</v>
      </c>
      <c r="H4847" s="109"/>
      <c r="I4847" s="109">
        <v>783387712</v>
      </c>
      <c r="J4847" s="109" t="s">
        <v>23999</v>
      </c>
      <c r="K4847" s="109" t="s">
        <v>36</v>
      </c>
      <c r="L4847" s="109" t="s">
        <v>3896</v>
      </c>
      <c r="M4847" s="109" t="s">
        <v>24000</v>
      </c>
      <c r="N4847" s="108">
        <v>45986</v>
      </c>
      <c r="O4847" s="110">
        <v>0.66666666666666663</v>
      </c>
      <c r="P4847" s="109"/>
      <c r="Q4847" s="109"/>
      <c r="R4847" s="109"/>
    </row>
    <row r="4848" spans="1:18">
      <c r="A4848" s="108">
        <v>45986.581100000003</v>
      </c>
      <c r="B4848" s="109" t="s">
        <v>1690</v>
      </c>
      <c r="C4848" s="109" t="s">
        <v>41</v>
      </c>
      <c r="D4848" s="109">
        <v>784289098</v>
      </c>
      <c r="E4848" s="109" t="s">
        <v>33</v>
      </c>
      <c r="F4848" s="109" t="s">
        <v>3886</v>
      </c>
      <c r="G4848" s="109" t="s">
        <v>24001</v>
      </c>
      <c r="H4848" s="109">
        <v>736346258</v>
      </c>
      <c r="I4848" s="109">
        <v>736346258</v>
      </c>
      <c r="J4848" s="109" t="s">
        <v>24002</v>
      </c>
      <c r="K4848" s="109" t="s">
        <v>36</v>
      </c>
      <c r="L4848" s="109" t="s">
        <v>3896</v>
      </c>
      <c r="M4848" s="109" t="s">
        <v>567</v>
      </c>
      <c r="N4848" s="108">
        <v>45986</v>
      </c>
      <c r="O4848" s="110">
        <v>0.33333333333333331</v>
      </c>
      <c r="P4848" s="109"/>
      <c r="Q4848" s="109"/>
      <c r="R4848" s="109"/>
    </row>
    <row r="4849" spans="1:18">
      <c r="A4849" s="108">
        <v>45986.581180000001</v>
      </c>
      <c r="B4849" s="109" t="s">
        <v>24003</v>
      </c>
      <c r="C4849" s="109"/>
      <c r="D4849" s="109">
        <v>254786004142</v>
      </c>
      <c r="E4849" s="109" t="s">
        <v>23087</v>
      </c>
      <c r="F4849" s="109" t="s">
        <v>45</v>
      </c>
      <c r="G4849" s="109" t="s">
        <v>24004</v>
      </c>
      <c r="H4849" s="109"/>
      <c r="I4849" s="109">
        <v>111403806</v>
      </c>
      <c r="J4849" s="109" t="s">
        <v>24005</v>
      </c>
      <c r="K4849" s="109" t="s">
        <v>36</v>
      </c>
      <c r="L4849" s="109" t="s">
        <v>1871</v>
      </c>
      <c r="M4849" s="109" t="s">
        <v>24006</v>
      </c>
      <c r="N4849" s="108">
        <v>45987</v>
      </c>
      <c r="O4849" s="110">
        <v>0.58333333333333337</v>
      </c>
      <c r="P4849" s="109"/>
      <c r="Q4849" s="109"/>
      <c r="R4849" s="109"/>
    </row>
    <row r="4850" spans="1:18">
      <c r="A4850" s="108">
        <v>45986.581630000001</v>
      </c>
      <c r="B4850" s="109" t="s">
        <v>5632</v>
      </c>
      <c r="C4850" s="109" t="s">
        <v>41</v>
      </c>
      <c r="D4850" s="109">
        <v>788374099</v>
      </c>
      <c r="E4850" s="109" t="s">
        <v>33</v>
      </c>
      <c r="F4850" s="109" t="s">
        <v>45</v>
      </c>
      <c r="G4850" s="109" t="s">
        <v>24007</v>
      </c>
      <c r="H4850" s="109"/>
      <c r="I4850" s="109">
        <v>745134334</v>
      </c>
      <c r="J4850" s="109" t="s">
        <v>24008</v>
      </c>
      <c r="K4850" s="109" t="s">
        <v>36</v>
      </c>
      <c r="L4850" s="109" t="s">
        <v>3896</v>
      </c>
      <c r="M4850" s="109" t="s">
        <v>24009</v>
      </c>
      <c r="N4850" s="108">
        <v>45986</v>
      </c>
      <c r="O4850" s="110">
        <v>0.66666666666666663</v>
      </c>
      <c r="P4850" s="109"/>
      <c r="Q4850" s="109"/>
      <c r="R4850" s="109"/>
    </row>
    <row r="4851" spans="1:18">
      <c r="A4851" s="108">
        <v>45986.582439999998</v>
      </c>
      <c r="B4851" s="109" t="s">
        <v>23872</v>
      </c>
      <c r="C4851" s="109"/>
      <c r="D4851" s="109">
        <v>254787642245</v>
      </c>
      <c r="E4851" s="109" t="s">
        <v>23283</v>
      </c>
      <c r="F4851" s="109" t="s">
        <v>45</v>
      </c>
      <c r="G4851" s="114" t="s">
        <v>20473</v>
      </c>
      <c r="H4851" s="109">
        <v>254752031050</v>
      </c>
      <c r="I4851" s="109">
        <v>254768320783</v>
      </c>
      <c r="J4851" s="109" t="s">
        <v>24010</v>
      </c>
      <c r="K4851" s="109" t="s">
        <v>36</v>
      </c>
      <c r="L4851" s="109" t="s">
        <v>3959</v>
      </c>
      <c r="M4851" s="109" t="s">
        <v>24011</v>
      </c>
      <c r="N4851" s="108">
        <v>45987</v>
      </c>
      <c r="O4851" s="110">
        <v>0.41666666666666669</v>
      </c>
      <c r="P4851" s="109"/>
      <c r="Q4851" s="109"/>
      <c r="R4851" s="109"/>
    </row>
    <row r="4852" spans="1:18">
      <c r="A4852" s="108">
        <v>45986.58253</v>
      </c>
      <c r="B4852" s="109" t="s">
        <v>23976</v>
      </c>
      <c r="C4852" s="109"/>
      <c r="D4852" s="109">
        <v>731544152</v>
      </c>
      <c r="E4852" s="109" t="s">
        <v>23283</v>
      </c>
      <c r="F4852" s="109" t="s">
        <v>45</v>
      </c>
      <c r="G4852" s="109" t="s">
        <v>24012</v>
      </c>
      <c r="H4852" s="109">
        <v>781567033</v>
      </c>
      <c r="I4852" s="109">
        <v>796757656</v>
      </c>
      <c r="J4852" s="109" t="s">
        <v>24013</v>
      </c>
      <c r="K4852" s="109" t="s">
        <v>36</v>
      </c>
      <c r="L4852" s="109" t="s">
        <v>3896</v>
      </c>
      <c r="M4852" s="109" t="s">
        <v>24014</v>
      </c>
      <c r="N4852" s="108">
        <v>45988</v>
      </c>
      <c r="O4852" s="110">
        <v>0.41666666666666669</v>
      </c>
      <c r="P4852" s="109"/>
      <c r="Q4852" s="109"/>
      <c r="R4852" s="109"/>
    </row>
    <row r="4853" spans="1:18">
      <c r="A4853" s="108">
        <v>45986.582860000002</v>
      </c>
      <c r="B4853" s="109" t="s">
        <v>1690</v>
      </c>
      <c r="C4853" s="109" t="s">
        <v>41</v>
      </c>
      <c r="D4853" s="109">
        <v>784289098</v>
      </c>
      <c r="E4853" s="109" t="s">
        <v>33</v>
      </c>
      <c r="F4853" s="109" t="s">
        <v>3886</v>
      </c>
      <c r="G4853" s="114" t="s">
        <v>5469</v>
      </c>
      <c r="H4853" s="109">
        <v>788265741</v>
      </c>
      <c r="I4853" s="109">
        <v>788265741</v>
      </c>
      <c r="J4853" s="109" t="s">
        <v>24015</v>
      </c>
      <c r="K4853" s="109" t="s">
        <v>36</v>
      </c>
      <c r="L4853" s="109" t="s">
        <v>3896</v>
      </c>
      <c r="M4853" s="109" t="s">
        <v>1227</v>
      </c>
      <c r="N4853" s="108">
        <v>45990</v>
      </c>
      <c r="O4853" s="110">
        <v>0.33333333333333331</v>
      </c>
      <c r="P4853" s="109"/>
      <c r="Q4853" s="109"/>
      <c r="R4853" s="109"/>
    </row>
    <row r="4854" spans="1:18">
      <c r="A4854" s="108">
        <v>45986.583509999997</v>
      </c>
      <c r="B4854" s="109" t="s">
        <v>24016</v>
      </c>
      <c r="C4854" s="109"/>
      <c r="D4854" s="109">
        <v>254782588994</v>
      </c>
      <c r="E4854" s="109" t="s">
        <v>23283</v>
      </c>
      <c r="F4854" s="109" t="s">
        <v>45</v>
      </c>
      <c r="G4854" s="109" t="s">
        <v>24017</v>
      </c>
      <c r="H4854" s="109">
        <v>254780779901</v>
      </c>
      <c r="I4854" s="109">
        <v>254724712516</v>
      </c>
      <c r="J4854" s="109" t="s">
        <v>24018</v>
      </c>
      <c r="K4854" s="109" t="s">
        <v>36</v>
      </c>
      <c r="L4854" s="109" t="s">
        <v>3942</v>
      </c>
      <c r="M4854" s="109" t="s">
        <v>24019</v>
      </c>
      <c r="N4854" s="108">
        <v>45986</v>
      </c>
      <c r="O4854" s="110">
        <v>0.375</v>
      </c>
      <c r="P4854" s="109"/>
      <c r="Q4854" s="109"/>
      <c r="R4854" s="109"/>
    </row>
    <row r="4855" spans="1:18">
      <c r="A4855" s="108">
        <v>45986.58455</v>
      </c>
      <c r="B4855" s="109" t="s">
        <v>1690</v>
      </c>
      <c r="C4855" s="109" t="s">
        <v>41</v>
      </c>
      <c r="D4855" s="109">
        <v>784289098</v>
      </c>
      <c r="E4855" s="109" t="s">
        <v>33</v>
      </c>
      <c r="F4855" s="109" t="s">
        <v>3886</v>
      </c>
      <c r="G4855" s="114" t="s">
        <v>19964</v>
      </c>
      <c r="H4855" s="109">
        <v>728465800</v>
      </c>
      <c r="I4855" s="109">
        <v>728465800</v>
      </c>
      <c r="J4855" s="109" t="s">
        <v>24020</v>
      </c>
      <c r="K4855" s="109" t="s">
        <v>36</v>
      </c>
      <c r="L4855" s="109" t="s">
        <v>3896</v>
      </c>
      <c r="M4855" s="109" t="s">
        <v>17840</v>
      </c>
      <c r="N4855" s="108">
        <v>45986</v>
      </c>
      <c r="O4855" s="110">
        <v>0.375</v>
      </c>
      <c r="P4855" s="109"/>
      <c r="Q4855" s="109"/>
      <c r="R4855" s="109"/>
    </row>
    <row r="4856" spans="1:18">
      <c r="A4856" s="108">
        <v>45986.58509</v>
      </c>
      <c r="B4856" s="109" t="s">
        <v>23168</v>
      </c>
      <c r="C4856" s="109"/>
      <c r="D4856" s="109">
        <v>789419627</v>
      </c>
      <c r="E4856" s="109" t="s">
        <v>3897</v>
      </c>
      <c r="F4856" s="109" t="s">
        <v>45</v>
      </c>
      <c r="G4856" s="109" t="s">
        <v>24021</v>
      </c>
      <c r="H4856" s="109">
        <v>784569231</v>
      </c>
      <c r="I4856" s="109">
        <v>703170378</v>
      </c>
      <c r="J4856" s="109" t="s">
        <v>24022</v>
      </c>
      <c r="K4856" s="109" t="s">
        <v>81</v>
      </c>
      <c r="L4856" s="109" t="s">
        <v>3916</v>
      </c>
      <c r="M4856" s="109" t="s">
        <v>24023</v>
      </c>
      <c r="N4856" s="108">
        <v>45990</v>
      </c>
      <c r="O4856" s="110">
        <v>0.33333333333333331</v>
      </c>
      <c r="P4856" s="109"/>
      <c r="Q4856" s="109"/>
      <c r="R4856" s="109"/>
    </row>
    <row r="4857" spans="1:18">
      <c r="A4857" s="108">
        <v>45986.589800000002</v>
      </c>
      <c r="B4857" s="109" t="s">
        <v>381</v>
      </c>
      <c r="C4857" s="109" t="s">
        <v>41</v>
      </c>
      <c r="D4857" s="109">
        <v>100911807</v>
      </c>
      <c r="E4857" s="109" t="s">
        <v>33</v>
      </c>
      <c r="F4857" s="109" t="s">
        <v>45</v>
      </c>
      <c r="G4857" s="109" t="s">
        <v>24024</v>
      </c>
      <c r="H4857" s="109"/>
      <c r="I4857" s="109">
        <v>254710273966</v>
      </c>
      <c r="J4857" s="109" t="s">
        <v>24025</v>
      </c>
      <c r="K4857" s="109" t="s">
        <v>36</v>
      </c>
      <c r="L4857" s="109" t="s">
        <v>3945</v>
      </c>
      <c r="M4857" s="109" t="s">
        <v>24026</v>
      </c>
      <c r="N4857" s="108">
        <v>45986</v>
      </c>
      <c r="O4857" s="110">
        <v>0.625</v>
      </c>
      <c r="P4857" s="109"/>
      <c r="Q4857" s="109"/>
      <c r="R4857" s="109"/>
    </row>
    <row r="4858" spans="1:18">
      <c r="A4858" s="108">
        <v>45986.590409999997</v>
      </c>
      <c r="B4858" s="109" t="s">
        <v>2305</v>
      </c>
      <c r="C4858" s="109" t="s">
        <v>41</v>
      </c>
      <c r="D4858" s="109">
        <v>732610123</v>
      </c>
      <c r="E4858" s="109" t="s">
        <v>33</v>
      </c>
      <c r="F4858" s="109" t="s">
        <v>45</v>
      </c>
      <c r="G4858" s="109" t="s">
        <v>24027</v>
      </c>
      <c r="H4858" s="109"/>
      <c r="I4858" s="109">
        <v>113126318</v>
      </c>
      <c r="J4858" s="109" t="s">
        <v>24028</v>
      </c>
      <c r="K4858" s="109" t="s">
        <v>36</v>
      </c>
      <c r="L4858" s="109" t="s">
        <v>3896</v>
      </c>
      <c r="M4858" s="109" t="s">
        <v>4532</v>
      </c>
      <c r="N4858" s="108">
        <v>45986</v>
      </c>
      <c r="O4858" s="110">
        <v>0.66666666666666663</v>
      </c>
      <c r="P4858" s="109"/>
      <c r="Q4858" s="109"/>
      <c r="R4858" s="109"/>
    </row>
    <row r="4859" spans="1:18">
      <c r="A4859" s="108">
        <v>45986.591090000002</v>
      </c>
      <c r="B4859" s="109" t="s">
        <v>19740</v>
      </c>
      <c r="C4859" s="109" t="s">
        <v>1086</v>
      </c>
      <c r="D4859" s="109">
        <v>254731797777</v>
      </c>
      <c r="E4859" s="109" t="s">
        <v>33</v>
      </c>
      <c r="F4859" s="109" t="s">
        <v>45</v>
      </c>
      <c r="G4859" s="109" t="s">
        <v>24029</v>
      </c>
      <c r="H4859" s="109">
        <v>254726780939</v>
      </c>
      <c r="I4859" s="109">
        <v>254726780939</v>
      </c>
      <c r="J4859" s="114" t="s">
        <v>19754</v>
      </c>
      <c r="K4859" s="109" t="s">
        <v>36</v>
      </c>
      <c r="L4859" s="109" t="s">
        <v>3942</v>
      </c>
      <c r="M4859" s="109" t="s">
        <v>5422</v>
      </c>
      <c r="N4859" s="108">
        <v>45986</v>
      </c>
      <c r="O4859" s="110">
        <v>0.625</v>
      </c>
      <c r="P4859" s="109"/>
      <c r="Q4859" s="109"/>
      <c r="R4859" s="109"/>
    </row>
    <row r="4860" spans="1:18">
      <c r="A4860" s="108">
        <v>45986.591200000003</v>
      </c>
      <c r="B4860" s="109" t="s">
        <v>1690</v>
      </c>
      <c r="C4860" s="109" t="s">
        <v>41</v>
      </c>
      <c r="D4860" s="109">
        <v>784289098</v>
      </c>
      <c r="E4860" s="109" t="s">
        <v>33</v>
      </c>
      <c r="F4860" s="109" t="s">
        <v>3886</v>
      </c>
      <c r="G4860" s="114" t="s">
        <v>18518</v>
      </c>
      <c r="H4860" s="114">
        <v>728369852</v>
      </c>
      <c r="I4860" s="114">
        <v>728369852</v>
      </c>
      <c r="J4860" s="109" t="s">
        <v>24030</v>
      </c>
      <c r="K4860" s="109" t="s">
        <v>36</v>
      </c>
      <c r="L4860" s="109" t="s">
        <v>3896</v>
      </c>
      <c r="M4860" s="109" t="s">
        <v>7100</v>
      </c>
      <c r="N4860" s="108">
        <v>45986</v>
      </c>
      <c r="O4860" s="110">
        <v>0.33333333333333331</v>
      </c>
      <c r="P4860" s="109"/>
      <c r="Q4860" s="109"/>
      <c r="R4860" s="109"/>
    </row>
    <row r="4861" spans="1:18">
      <c r="A4861" s="108">
        <v>45986.591330000003</v>
      </c>
      <c r="B4861" s="109" t="s">
        <v>47</v>
      </c>
      <c r="C4861" s="109" t="s">
        <v>41</v>
      </c>
      <c r="D4861" s="109">
        <v>735633807</v>
      </c>
      <c r="E4861" s="109" t="s">
        <v>33</v>
      </c>
      <c r="F4861" s="109" t="s">
        <v>45</v>
      </c>
      <c r="G4861" s="109" t="s">
        <v>24031</v>
      </c>
      <c r="H4861" s="109">
        <v>254737370077</v>
      </c>
      <c r="I4861" s="109">
        <v>254737370077</v>
      </c>
      <c r="J4861" s="109" t="s">
        <v>24032</v>
      </c>
      <c r="K4861" s="109" t="s">
        <v>36</v>
      </c>
      <c r="L4861" s="109" t="s">
        <v>1196</v>
      </c>
      <c r="M4861" s="109" t="s">
        <v>24033</v>
      </c>
      <c r="N4861" s="108">
        <v>45986</v>
      </c>
      <c r="O4861" s="110">
        <v>0.58333333333333337</v>
      </c>
      <c r="P4861" s="109"/>
      <c r="Q4861" s="109"/>
      <c r="R4861" s="109"/>
    </row>
    <row r="4862" spans="1:18">
      <c r="A4862" s="108">
        <v>45986.593090000002</v>
      </c>
      <c r="B4862" s="109" t="s">
        <v>47</v>
      </c>
      <c r="C4862" s="109" t="s">
        <v>41</v>
      </c>
      <c r="D4862" s="109">
        <v>735633807</v>
      </c>
      <c r="E4862" s="109" t="s">
        <v>33</v>
      </c>
      <c r="F4862" s="109" t="s">
        <v>45</v>
      </c>
      <c r="G4862" s="109" t="s">
        <v>24034</v>
      </c>
      <c r="H4862" s="109">
        <v>254739572257</v>
      </c>
      <c r="I4862" s="109">
        <v>254739572257</v>
      </c>
      <c r="J4862" s="109" t="s">
        <v>24035</v>
      </c>
      <c r="K4862" s="109" t="s">
        <v>36</v>
      </c>
      <c r="L4862" s="109" t="s">
        <v>1196</v>
      </c>
      <c r="M4862" s="109" t="s">
        <v>17858</v>
      </c>
      <c r="N4862" s="108">
        <v>45986</v>
      </c>
      <c r="O4862" s="110">
        <v>0.625</v>
      </c>
      <c r="P4862" s="109"/>
      <c r="Q4862" s="109"/>
      <c r="R4862" s="109"/>
    </row>
    <row r="4863" spans="1:18">
      <c r="A4863" s="108">
        <v>45986.593180000003</v>
      </c>
      <c r="B4863" s="109" t="s">
        <v>24036</v>
      </c>
      <c r="C4863" s="109"/>
      <c r="D4863" s="109">
        <v>254753420524</v>
      </c>
      <c r="E4863" s="109" t="s">
        <v>23283</v>
      </c>
      <c r="F4863" s="109" t="s">
        <v>45</v>
      </c>
      <c r="G4863" s="109" t="s">
        <v>24037</v>
      </c>
      <c r="H4863" s="109">
        <v>254737033135</v>
      </c>
      <c r="I4863" s="109">
        <v>254721732226</v>
      </c>
      <c r="J4863" s="109" t="s">
        <v>24038</v>
      </c>
      <c r="K4863" s="109" t="s">
        <v>36</v>
      </c>
      <c r="L4863" s="109" t="s">
        <v>3959</v>
      </c>
      <c r="M4863" s="109" t="s">
        <v>24039</v>
      </c>
      <c r="N4863" s="108">
        <v>45987</v>
      </c>
      <c r="O4863" s="110">
        <v>0.41666666666666669</v>
      </c>
      <c r="P4863" s="109"/>
      <c r="Q4863" s="109"/>
      <c r="R4863" s="109"/>
    </row>
    <row r="4864" spans="1:18">
      <c r="A4864" s="108">
        <v>45986.5933</v>
      </c>
      <c r="B4864" s="109" t="s">
        <v>24040</v>
      </c>
      <c r="C4864" s="109"/>
      <c r="D4864" s="109">
        <v>105057966</v>
      </c>
      <c r="E4864" s="109" t="s">
        <v>23087</v>
      </c>
      <c r="F4864" s="109" t="s">
        <v>45</v>
      </c>
      <c r="G4864" s="109" t="s">
        <v>24041</v>
      </c>
      <c r="H4864" s="109">
        <v>758403348</v>
      </c>
      <c r="I4864" s="109">
        <v>758403348</v>
      </c>
      <c r="J4864" s="109" t="s">
        <v>24042</v>
      </c>
      <c r="K4864" s="109" t="s">
        <v>36</v>
      </c>
      <c r="L4864" s="109" t="s">
        <v>3896</v>
      </c>
      <c r="M4864" s="109" t="s">
        <v>24043</v>
      </c>
      <c r="N4864" s="108">
        <v>45987</v>
      </c>
      <c r="O4864" s="110">
        <v>0.375</v>
      </c>
      <c r="P4864" s="109"/>
      <c r="Q4864" s="109"/>
      <c r="R4864" s="109"/>
    </row>
    <row r="4865" spans="1:18">
      <c r="A4865" s="108">
        <v>45986.593589999997</v>
      </c>
      <c r="B4865" s="109" t="s">
        <v>1690</v>
      </c>
      <c r="C4865" s="109" t="s">
        <v>41</v>
      </c>
      <c r="D4865" s="109">
        <v>784289098</v>
      </c>
      <c r="E4865" s="109" t="s">
        <v>33</v>
      </c>
      <c r="F4865" s="109" t="s">
        <v>3886</v>
      </c>
      <c r="G4865" s="109" t="s">
        <v>24044</v>
      </c>
      <c r="H4865" s="109">
        <v>786885665</v>
      </c>
      <c r="I4865" s="109">
        <v>786885665</v>
      </c>
      <c r="J4865" s="109" t="s">
        <v>24045</v>
      </c>
      <c r="K4865" s="109" t="s">
        <v>36</v>
      </c>
      <c r="L4865" s="109" t="s">
        <v>3896</v>
      </c>
      <c r="M4865" s="109" t="s">
        <v>1227</v>
      </c>
      <c r="N4865" s="108">
        <v>45986</v>
      </c>
      <c r="O4865" s="110">
        <v>0.33333333333333331</v>
      </c>
      <c r="P4865" s="109"/>
      <c r="Q4865" s="109"/>
      <c r="R4865" s="109"/>
    </row>
    <row r="4866" spans="1:18">
      <c r="A4866" s="108">
        <v>45986.594550000002</v>
      </c>
      <c r="B4866" s="109" t="s">
        <v>23833</v>
      </c>
      <c r="C4866" s="109"/>
      <c r="D4866" s="109">
        <v>782286266</v>
      </c>
      <c r="E4866" s="109" t="s">
        <v>23087</v>
      </c>
      <c r="F4866" s="109" t="s">
        <v>45</v>
      </c>
      <c r="G4866" s="109" t="s">
        <v>24046</v>
      </c>
      <c r="H4866" s="109"/>
      <c r="I4866" s="114">
        <v>724488768</v>
      </c>
      <c r="J4866" s="109" t="s">
        <v>24047</v>
      </c>
      <c r="K4866" s="109" t="s">
        <v>36</v>
      </c>
      <c r="L4866" s="109" t="s">
        <v>3943</v>
      </c>
      <c r="M4866" s="109" t="s">
        <v>23836</v>
      </c>
      <c r="N4866" s="108">
        <v>45986</v>
      </c>
      <c r="O4866" s="110">
        <v>0.70833333333333337</v>
      </c>
      <c r="P4866" s="109"/>
      <c r="Q4866" s="109"/>
      <c r="R4866" s="109"/>
    </row>
    <row r="4867" spans="1:18">
      <c r="A4867" s="108">
        <v>45986.594790000003</v>
      </c>
      <c r="B4867" s="109" t="s">
        <v>23630</v>
      </c>
      <c r="C4867" s="109"/>
      <c r="D4867" s="109">
        <v>755770029</v>
      </c>
      <c r="E4867" s="109" t="s">
        <v>23087</v>
      </c>
      <c r="F4867" s="109" t="s">
        <v>45</v>
      </c>
      <c r="G4867" s="109" t="s">
        <v>24048</v>
      </c>
      <c r="H4867" s="109">
        <v>752979269</v>
      </c>
      <c r="I4867" s="109">
        <v>726049256</v>
      </c>
      <c r="J4867" s="109" t="s">
        <v>24049</v>
      </c>
      <c r="K4867" s="109" t="s">
        <v>36</v>
      </c>
      <c r="L4867" s="109" t="s">
        <v>3916</v>
      </c>
      <c r="M4867" s="109" t="s">
        <v>24050</v>
      </c>
      <c r="N4867" s="108">
        <v>45988</v>
      </c>
      <c r="O4867" s="110">
        <v>0.58333333333333337</v>
      </c>
      <c r="P4867" s="109"/>
      <c r="Q4867" s="109"/>
      <c r="R4867" s="109"/>
    </row>
    <row r="4868" spans="1:18">
      <c r="A4868" s="116">
        <v>45986.595050000004</v>
      </c>
      <c r="B4868" s="117" t="s">
        <v>23108</v>
      </c>
      <c r="C4868" s="117"/>
      <c r="D4868" s="117">
        <v>254753942387</v>
      </c>
      <c r="E4868" s="117" t="s">
        <v>3897</v>
      </c>
      <c r="F4868" s="117" t="s">
        <v>45</v>
      </c>
      <c r="G4868" s="118" t="s">
        <v>16084</v>
      </c>
      <c r="H4868" s="117">
        <v>780317514</v>
      </c>
      <c r="I4868" s="117">
        <v>716628559</v>
      </c>
      <c r="J4868" s="117" t="s">
        <v>24051</v>
      </c>
      <c r="K4868" s="117" t="s">
        <v>36</v>
      </c>
      <c r="L4868" s="117" t="s">
        <v>1921</v>
      </c>
      <c r="M4868" s="109" t="s">
        <v>24052</v>
      </c>
      <c r="N4868" s="116">
        <v>45986</v>
      </c>
      <c r="O4868" s="119">
        <v>0.58333333333333337</v>
      </c>
      <c r="P4868" s="117"/>
      <c r="Q4868" s="117"/>
      <c r="R4868" s="117"/>
    </row>
    <row r="4869" spans="1:18">
      <c r="A4869" s="117"/>
      <c r="B4869" s="117"/>
      <c r="C4869" s="117"/>
      <c r="D4869" s="117"/>
      <c r="E4869" s="117"/>
      <c r="F4869" s="117"/>
      <c r="G4869" s="118"/>
      <c r="H4869" s="117"/>
      <c r="I4869" s="117"/>
      <c r="J4869" s="117"/>
      <c r="K4869" s="117"/>
      <c r="L4869" s="117"/>
      <c r="M4869" s="109" t="s">
        <v>24053</v>
      </c>
      <c r="N4869" s="116"/>
      <c r="O4869" s="119"/>
      <c r="P4869" s="117"/>
      <c r="Q4869" s="117"/>
      <c r="R4869" s="117"/>
    </row>
    <row r="4870" spans="1:18">
      <c r="A4870" s="108">
        <v>45986.59549</v>
      </c>
      <c r="B4870" s="109" t="s">
        <v>19740</v>
      </c>
      <c r="C4870" s="109" t="s">
        <v>1086</v>
      </c>
      <c r="D4870" s="109">
        <v>254731797777</v>
      </c>
      <c r="E4870" s="109" t="s">
        <v>33</v>
      </c>
      <c r="F4870" s="109" t="s">
        <v>45</v>
      </c>
      <c r="G4870" s="114" t="s">
        <v>24054</v>
      </c>
      <c r="H4870" s="114">
        <v>254734437101</v>
      </c>
      <c r="I4870" s="114">
        <v>254725350717</v>
      </c>
      <c r="J4870" s="114" t="s">
        <v>24055</v>
      </c>
      <c r="K4870" s="109" t="s">
        <v>36</v>
      </c>
      <c r="L4870" s="109" t="s">
        <v>3942</v>
      </c>
      <c r="M4870" s="109" t="s">
        <v>521</v>
      </c>
      <c r="N4870" s="108">
        <v>45986</v>
      </c>
      <c r="O4870" s="110">
        <v>0.625</v>
      </c>
      <c r="P4870" s="109"/>
      <c r="Q4870" s="109"/>
      <c r="R4870" s="109"/>
    </row>
    <row r="4871" spans="1:18">
      <c r="A4871" s="108">
        <v>45986.596279999998</v>
      </c>
      <c r="B4871" s="109" t="s">
        <v>17642</v>
      </c>
      <c r="C4871" s="109" t="s">
        <v>41</v>
      </c>
      <c r="D4871" s="109">
        <v>788092218</v>
      </c>
      <c r="E4871" s="109" t="s">
        <v>33</v>
      </c>
      <c r="F4871" s="109" t="s">
        <v>45</v>
      </c>
      <c r="G4871" s="109" t="s">
        <v>24056</v>
      </c>
      <c r="H4871" s="109">
        <v>720495799</v>
      </c>
      <c r="I4871" s="109">
        <v>720495799</v>
      </c>
      <c r="J4871" s="109" t="s">
        <v>24057</v>
      </c>
      <c r="K4871" s="109" t="s">
        <v>36</v>
      </c>
      <c r="L4871" s="109" t="s">
        <v>1871</v>
      </c>
      <c r="M4871" s="109" t="s">
        <v>24058</v>
      </c>
      <c r="N4871" s="108">
        <v>45987</v>
      </c>
      <c r="O4871" s="110">
        <v>0.45833333333333331</v>
      </c>
      <c r="P4871" s="109"/>
      <c r="Q4871" s="109"/>
      <c r="R4871" s="109"/>
    </row>
    <row r="4872" spans="1:18">
      <c r="A4872" s="108">
        <v>45986.596539999999</v>
      </c>
      <c r="B4872" s="109" t="s">
        <v>23386</v>
      </c>
      <c r="C4872" s="109"/>
      <c r="D4872" s="109">
        <v>786986519</v>
      </c>
      <c r="E4872" s="109" t="s">
        <v>23087</v>
      </c>
      <c r="F4872" s="109" t="s">
        <v>45</v>
      </c>
      <c r="G4872" s="109" t="s">
        <v>24059</v>
      </c>
      <c r="H4872" s="109"/>
      <c r="I4872" s="109">
        <v>723438636</v>
      </c>
      <c r="J4872" s="109" t="s">
        <v>24060</v>
      </c>
      <c r="K4872" s="109" t="s">
        <v>36</v>
      </c>
      <c r="L4872" s="109" t="s">
        <v>3942</v>
      </c>
      <c r="M4872" s="109" t="s">
        <v>24061</v>
      </c>
      <c r="N4872" s="108">
        <v>45987</v>
      </c>
      <c r="O4872" s="110">
        <v>0.45833333333333331</v>
      </c>
      <c r="P4872" s="109"/>
      <c r="Q4872" s="109"/>
      <c r="R4872" s="109"/>
    </row>
    <row r="4873" spans="1:18">
      <c r="A4873" s="108">
        <v>45986.59708</v>
      </c>
      <c r="B4873" s="109" t="s">
        <v>3235</v>
      </c>
      <c r="C4873" s="109"/>
      <c r="D4873" s="109">
        <v>789399593</v>
      </c>
      <c r="E4873" s="109" t="s">
        <v>23414</v>
      </c>
      <c r="F4873" s="109" t="s">
        <v>45</v>
      </c>
      <c r="G4873" s="109" t="s">
        <v>24062</v>
      </c>
      <c r="H4873" s="109">
        <v>728518177</v>
      </c>
      <c r="I4873" s="109">
        <v>789772623</v>
      </c>
      <c r="J4873" s="109" t="s">
        <v>24063</v>
      </c>
      <c r="K4873" s="109" t="s">
        <v>36</v>
      </c>
      <c r="L4873" s="109" t="s">
        <v>3896</v>
      </c>
      <c r="M4873" s="109" t="s">
        <v>936</v>
      </c>
      <c r="N4873" s="108">
        <v>45989</v>
      </c>
      <c r="O4873" s="110">
        <v>0.375</v>
      </c>
      <c r="P4873" s="109"/>
      <c r="Q4873" s="109"/>
      <c r="R4873" s="109"/>
    </row>
    <row r="4874" spans="1:18">
      <c r="A4874" s="108">
        <v>45986.59708</v>
      </c>
      <c r="B4874" s="109" t="s">
        <v>24064</v>
      </c>
      <c r="C4874" s="109"/>
      <c r="D4874" s="109">
        <v>108464050</v>
      </c>
      <c r="E4874" s="109" t="s">
        <v>23087</v>
      </c>
      <c r="F4874" s="109" t="s">
        <v>45</v>
      </c>
      <c r="G4874" s="109" t="s">
        <v>24065</v>
      </c>
      <c r="H4874" s="109">
        <v>732878889</v>
      </c>
      <c r="I4874" s="109">
        <v>706705005</v>
      </c>
      <c r="J4874" s="109" t="s">
        <v>24066</v>
      </c>
      <c r="K4874" s="109" t="s">
        <v>36</v>
      </c>
      <c r="L4874" s="109" t="s">
        <v>3959</v>
      </c>
      <c r="M4874" s="109" t="s">
        <v>3428</v>
      </c>
      <c r="N4874" s="108">
        <v>45986</v>
      </c>
      <c r="O4874" s="110">
        <v>0.66666666666666663</v>
      </c>
      <c r="P4874" s="109"/>
      <c r="Q4874" s="109"/>
      <c r="R4874" s="109"/>
    </row>
    <row r="4875" spans="1:18">
      <c r="A4875" s="108">
        <v>45986.598230000003</v>
      </c>
      <c r="B4875" s="109" t="s">
        <v>24067</v>
      </c>
      <c r="C4875" s="109"/>
      <c r="D4875" s="109">
        <v>753814783</v>
      </c>
      <c r="E4875" s="109" t="s">
        <v>23087</v>
      </c>
      <c r="F4875" s="109" t="s">
        <v>45</v>
      </c>
      <c r="G4875" s="109" t="s">
        <v>24068</v>
      </c>
      <c r="H4875" s="109"/>
      <c r="I4875" s="109">
        <v>716142745</v>
      </c>
      <c r="J4875" s="109" t="s">
        <v>24069</v>
      </c>
      <c r="K4875" s="109" t="s">
        <v>36</v>
      </c>
      <c r="L4875" s="109" t="s">
        <v>3916</v>
      </c>
      <c r="M4875" s="109" t="s">
        <v>24070</v>
      </c>
      <c r="N4875" s="108">
        <v>45988</v>
      </c>
      <c r="O4875" s="110">
        <v>0.41666666666666669</v>
      </c>
      <c r="P4875" s="109"/>
      <c r="Q4875" s="109"/>
      <c r="R4875" s="109"/>
    </row>
    <row r="4876" spans="1:18">
      <c r="A4876" s="108">
        <v>45986.598469999997</v>
      </c>
      <c r="B4876" s="109" t="s">
        <v>24071</v>
      </c>
      <c r="C4876" s="109"/>
      <c r="D4876" s="109">
        <v>780114475</v>
      </c>
      <c r="E4876" s="109" t="s">
        <v>23283</v>
      </c>
      <c r="F4876" s="109" t="s">
        <v>45</v>
      </c>
      <c r="G4876" s="109" t="s">
        <v>24072</v>
      </c>
      <c r="H4876" s="109">
        <v>731700938</v>
      </c>
      <c r="I4876" s="109">
        <v>741274684</v>
      </c>
      <c r="J4876" s="109" t="s">
        <v>24073</v>
      </c>
      <c r="K4876" s="109" t="s">
        <v>36</v>
      </c>
      <c r="L4876" s="109" t="s">
        <v>3959</v>
      </c>
      <c r="M4876" s="109" t="s">
        <v>560</v>
      </c>
      <c r="N4876" s="108">
        <v>45991</v>
      </c>
      <c r="O4876" s="110">
        <v>0.5</v>
      </c>
      <c r="P4876" s="109"/>
      <c r="Q4876" s="109"/>
      <c r="R4876" s="109"/>
    </row>
    <row r="4877" spans="1:18">
      <c r="A4877" s="108">
        <v>45986.598729999998</v>
      </c>
      <c r="B4877" s="109" t="s">
        <v>24074</v>
      </c>
      <c r="C4877" s="109"/>
      <c r="D4877" s="109">
        <v>254788441200</v>
      </c>
      <c r="E4877" s="109" t="s">
        <v>23283</v>
      </c>
      <c r="F4877" s="109" t="s">
        <v>45</v>
      </c>
      <c r="G4877" s="109" t="s">
        <v>24075</v>
      </c>
      <c r="H4877" s="109">
        <v>254722777325</v>
      </c>
      <c r="I4877" s="109">
        <v>254722777325</v>
      </c>
      <c r="J4877" s="109" t="s">
        <v>24076</v>
      </c>
      <c r="K4877" s="109" t="s">
        <v>36</v>
      </c>
      <c r="L4877" s="109" t="s">
        <v>3916</v>
      </c>
      <c r="M4877" s="109" t="s">
        <v>24077</v>
      </c>
      <c r="N4877" s="108">
        <v>45987</v>
      </c>
      <c r="O4877" s="110">
        <v>0.45833333333333331</v>
      </c>
      <c r="P4877" s="109"/>
      <c r="Q4877" s="109"/>
      <c r="R4877" s="109"/>
    </row>
    <row r="4878" spans="1:18">
      <c r="A4878" s="108">
        <v>45986.599580000002</v>
      </c>
      <c r="B4878" s="109" t="s">
        <v>24067</v>
      </c>
      <c r="C4878" s="109"/>
      <c r="D4878" s="109">
        <v>753814783</v>
      </c>
      <c r="E4878" s="109" t="s">
        <v>23087</v>
      </c>
      <c r="F4878" s="109" t="s">
        <v>45</v>
      </c>
      <c r="G4878" s="114" t="s">
        <v>9599</v>
      </c>
      <c r="H4878" s="109">
        <v>732343132</v>
      </c>
      <c r="I4878" s="109">
        <v>729839298</v>
      </c>
      <c r="J4878" s="109" t="s">
        <v>24078</v>
      </c>
      <c r="K4878" s="109" t="s">
        <v>36</v>
      </c>
      <c r="L4878" s="109" t="s">
        <v>3916</v>
      </c>
      <c r="M4878" s="109" t="s">
        <v>1471</v>
      </c>
      <c r="N4878" s="108">
        <v>45987</v>
      </c>
      <c r="O4878" s="110">
        <v>0.45833333333333331</v>
      </c>
      <c r="P4878" s="109"/>
      <c r="Q4878" s="109"/>
      <c r="R4878" s="109"/>
    </row>
    <row r="4879" spans="1:18">
      <c r="A4879" s="108">
        <v>45986.600859999999</v>
      </c>
      <c r="B4879" s="109" t="s">
        <v>47</v>
      </c>
      <c r="C4879" s="109" t="s">
        <v>41</v>
      </c>
      <c r="D4879" s="109">
        <v>735633807</v>
      </c>
      <c r="E4879" s="109" t="s">
        <v>33</v>
      </c>
      <c r="F4879" s="109" t="s">
        <v>45</v>
      </c>
      <c r="G4879" s="109" t="s">
        <v>24079</v>
      </c>
      <c r="H4879" s="109">
        <v>254733814555</v>
      </c>
      <c r="I4879" s="109">
        <v>254733814555</v>
      </c>
      <c r="J4879" s="114" t="s">
        <v>24080</v>
      </c>
      <c r="K4879" s="109" t="s">
        <v>36</v>
      </c>
      <c r="L4879" s="109" t="s">
        <v>1196</v>
      </c>
      <c r="M4879" s="109" t="s">
        <v>24081</v>
      </c>
      <c r="N4879" s="108">
        <v>45986</v>
      </c>
      <c r="O4879" s="110">
        <v>0.625</v>
      </c>
      <c r="P4879" s="109"/>
      <c r="Q4879" s="109"/>
      <c r="R4879" s="109"/>
    </row>
    <row r="4880" spans="1:18">
      <c r="A4880" s="108">
        <v>45986.602740000002</v>
      </c>
      <c r="B4880" s="109" t="s">
        <v>47</v>
      </c>
      <c r="C4880" s="109" t="s">
        <v>41</v>
      </c>
      <c r="D4880" s="109">
        <v>735633807</v>
      </c>
      <c r="E4880" s="109" t="s">
        <v>33</v>
      </c>
      <c r="F4880" s="109" t="s">
        <v>45</v>
      </c>
      <c r="G4880" s="109" t="s">
        <v>24082</v>
      </c>
      <c r="H4880" s="109">
        <v>254752422549</v>
      </c>
      <c r="I4880" s="109">
        <v>254752422549</v>
      </c>
      <c r="J4880" s="109" t="s">
        <v>24083</v>
      </c>
      <c r="K4880" s="109" t="s">
        <v>36</v>
      </c>
      <c r="L4880" s="109" t="s">
        <v>1196</v>
      </c>
      <c r="M4880" s="109" t="s">
        <v>24084</v>
      </c>
      <c r="N4880" s="108">
        <v>45987</v>
      </c>
      <c r="O4880" s="110">
        <v>0.625</v>
      </c>
      <c r="P4880" s="109"/>
      <c r="Q4880" s="109"/>
      <c r="R4880" s="109"/>
    </row>
    <row r="4881" spans="1:18">
      <c r="A4881" s="108">
        <v>45986.603060000001</v>
      </c>
      <c r="B4881" s="109" t="s">
        <v>24085</v>
      </c>
      <c r="C4881" s="109"/>
      <c r="D4881" s="109">
        <v>107118423</v>
      </c>
      <c r="E4881" s="109" t="s">
        <v>23087</v>
      </c>
      <c r="F4881" s="109" t="s">
        <v>3886</v>
      </c>
      <c r="G4881" s="114" t="s">
        <v>8082</v>
      </c>
      <c r="H4881" s="109"/>
      <c r="I4881" s="109">
        <v>794129954</v>
      </c>
      <c r="J4881" s="109" t="s">
        <v>24086</v>
      </c>
      <c r="K4881" s="109" t="s">
        <v>36</v>
      </c>
      <c r="L4881" s="109" t="s">
        <v>3966</v>
      </c>
      <c r="M4881" s="109" t="s">
        <v>24087</v>
      </c>
      <c r="N4881" s="108">
        <v>45987</v>
      </c>
      <c r="O4881" s="110">
        <v>0.375</v>
      </c>
      <c r="P4881" s="109"/>
      <c r="Q4881" s="109"/>
      <c r="R4881" s="109"/>
    </row>
    <row r="4882" spans="1:18">
      <c r="A4882" s="108">
        <v>45986.604310000002</v>
      </c>
      <c r="B4882" s="109" t="s">
        <v>24085</v>
      </c>
      <c r="C4882" s="109"/>
      <c r="D4882" s="109">
        <v>107118423</v>
      </c>
      <c r="E4882" s="109" t="s">
        <v>23087</v>
      </c>
      <c r="F4882" s="109" t="s">
        <v>3886</v>
      </c>
      <c r="G4882" s="109" t="s">
        <v>24088</v>
      </c>
      <c r="H4882" s="109"/>
      <c r="I4882" s="109">
        <v>7224831650</v>
      </c>
      <c r="J4882" s="109" t="s">
        <v>24089</v>
      </c>
      <c r="K4882" s="109" t="s">
        <v>36</v>
      </c>
      <c r="L4882" s="109" t="s">
        <v>24090</v>
      </c>
      <c r="M4882" s="109" t="s">
        <v>24087</v>
      </c>
      <c r="N4882" s="108">
        <v>45987</v>
      </c>
      <c r="O4882" s="110">
        <v>0.33333333333333331</v>
      </c>
      <c r="P4882" s="109"/>
      <c r="Q4882" s="109"/>
      <c r="R4882" s="109"/>
    </row>
    <row r="4883" spans="1:18">
      <c r="A4883" s="108">
        <v>45986.604339999998</v>
      </c>
      <c r="B4883" s="109" t="s">
        <v>24091</v>
      </c>
      <c r="C4883" s="109"/>
      <c r="D4883" s="109">
        <v>254732201541</v>
      </c>
      <c r="E4883" s="109" t="s">
        <v>23283</v>
      </c>
      <c r="F4883" s="109" t="s">
        <v>45</v>
      </c>
      <c r="G4883" s="109" t="s">
        <v>24092</v>
      </c>
      <c r="H4883" s="114">
        <v>254762400030</v>
      </c>
      <c r="I4883" s="109">
        <v>254795382583</v>
      </c>
      <c r="J4883" s="109" t="s">
        <v>24093</v>
      </c>
      <c r="K4883" s="109" t="s">
        <v>36</v>
      </c>
      <c r="L4883" s="109" t="s">
        <v>1196</v>
      </c>
      <c r="M4883" s="109" t="s">
        <v>24094</v>
      </c>
      <c r="N4883" s="108">
        <v>45987</v>
      </c>
      <c r="O4883" s="110">
        <v>0.33333333333333331</v>
      </c>
      <c r="P4883" s="109"/>
      <c r="Q4883" s="109"/>
      <c r="R4883" s="109"/>
    </row>
    <row r="4884" spans="1:18">
      <c r="A4884" s="108">
        <v>45986.604639999998</v>
      </c>
      <c r="B4884" s="109" t="s">
        <v>23524</v>
      </c>
      <c r="C4884" s="109"/>
      <c r="D4884" s="109">
        <v>752988593</v>
      </c>
      <c r="E4884" s="109" t="s">
        <v>23283</v>
      </c>
      <c r="F4884" s="109" t="s">
        <v>45</v>
      </c>
      <c r="G4884" s="109" t="s">
        <v>24095</v>
      </c>
      <c r="H4884" s="109">
        <v>73776397</v>
      </c>
      <c r="I4884" s="109">
        <v>728949990</v>
      </c>
      <c r="J4884" s="109" t="s">
        <v>24096</v>
      </c>
      <c r="K4884" s="109" t="s">
        <v>36</v>
      </c>
      <c r="L4884" s="109" t="s">
        <v>1884</v>
      </c>
      <c r="M4884" s="109" t="s">
        <v>24097</v>
      </c>
      <c r="N4884" s="108">
        <v>45986</v>
      </c>
      <c r="O4884" s="110">
        <v>0.70833333333333337</v>
      </c>
      <c r="P4884" s="109"/>
      <c r="Q4884" s="109"/>
      <c r="R4884" s="109"/>
    </row>
    <row r="4885" spans="1:18">
      <c r="A4885" s="108">
        <v>45986.604679999997</v>
      </c>
      <c r="B4885" s="109" t="s">
        <v>4758</v>
      </c>
      <c r="C4885" s="109"/>
      <c r="D4885" s="109">
        <v>781913937</v>
      </c>
      <c r="E4885" s="109" t="s">
        <v>23283</v>
      </c>
      <c r="F4885" s="109" t="s">
        <v>45</v>
      </c>
      <c r="G4885" s="109" t="s">
        <v>24098</v>
      </c>
      <c r="H4885" s="109">
        <v>750849602</v>
      </c>
      <c r="I4885" s="109">
        <v>797111001</v>
      </c>
      <c r="J4885" s="109" t="s">
        <v>24099</v>
      </c>
      <c r="K4885" s="109" t="s">
        <v>36</v>
      </c>
      <c r="L4885" s="109" t="s">
        <v>1871</v>
      </c>
      <c r="M4885" s="109" t="s">
        <v>24100</v>
      </c>
      <c r="N4885" s="108">
        <v>45994</v>
      </c>
      <c r="O4885" s="110">
        <v>0.375</v>
      </c>
      <c r="P4885" s="109"/>
      <c r="Q4885" s="109"/>
      <c r="R4885" s="109"/>
    </row>
    <row r="4886" spans="1:18">
      <c r="A4886" s="108">
        <v>45986.604729999999</v>
      </c>
      <c r="B4886" s="109" t="s">
        <v>47</v>
      </c>
      <c r="C4886" s="109" t="s">
        <v>41</v>
      </c>
      <c r="D4886" s="109">
        <v>735633807</v>
      </c>
      <c r="E4886" s="109" t="s">
        <v>33</v>
      </c>
      <c r="F4886" s="109" t="s">
        <v>45</v>
      </c>
      <c r="G4886" s="109" t="s">
        <v>24101</v>
      </c>
      <c r="H4886" s="109">
        <v>733255131</v>
      </c>
      <c r="I4886" s="109">
        <v>733255131</v>
      </c>
      <c r="J4886" s="114" t="s">
        <v>24102</v>
      </c>
      <c r="K4886" s="109" t="s">
        <v>36</v>
      </c>
      <c r="L4886" s="109" t="s">
        <v>1196</v>
      </c>
      <c r="M4886" s="109" t="s">
        <v>5956</v>
      </c>
      <c r="N4886" s="108">
        <v>45987</v>
      </c>
      <c r="O4886" s="110">
        <v>0.625</v>
      </c>
      <c r="P4886" s="109"/>
      <c r="Q4886" s="109"/>
      <c r="R4886" s="109"/>
    </row>
    <row r="4887" spans="1:18">
      <c r="A4887" s="108">
        <v>45986.606749999999</v>
      </c>
      <c r="B4887" s="109" t="s">
        <v>24103</v>
      </c>
      <c r="C4887" s="109"/>
      <c r="D4887" s="109">
        <v>750844843</v>
      </c>
      <c r="E4887" s="109" t="s">
        <v>23087</v>
      </c>
      <c r="F4887" s="109" t="s">
        <v>45</v>
      </c>
      <c r="G4887" s="109" t="s">
        <v>24104</v>
      </c>
      <c r="H4887" s="109">
        <v>103005314</v>
      </c>
      <c r="I4887" s="109">
        <v>790106038</v>
      </c>
      <c r="J4887" s="109" t="s">
        <v>24105</v>
      </c>
      <c r="K4887" s="109" t="s">
        <v>36</v>
      </c>
      <c r="L4887" s="109" t="s">
        <v>3966</v>
      </c>
      <c r="M4887" s="109" t="s">
        <v>24106</v>
      </c>
      <c r="N4887" s="108">
        <v>45986</v>
      </c>
      <c r="O4887" s="110">
        <v>0.70833333333333337</v>
      </c>
      <c r="P4887" s="109"/>
      <c r="Q4887" s="109"/>
      <c r="R4887" s="109"/>
    </row>
    <row r="4888" spans="1:18">
      <c r="A4888" s="108">
        <v>45986.607120000001</v>
      </c>
      <c r="B4888" s="109" t="s">
        <v>24085</v>
      </c>
      <c r="C4888" s="109"/>
      <c r="D4888" s="109">
        <v>107118423</v>
      </c>
      <c r="E4888" s="109" t="s">
        <v>23087</v>
      </c>
      <c r="F4888" s="109" t="s">
        <v>3886</v>
      </c>
      <c r="G4888" s="114" t="s">
        <v>24107</v>
      </c>
      <c r="H4888" s="109"/>
      <c r="I4888" s="109">
        <v>7941299540</v>
      </c>
      <c r="J4888" s="109" t="s">
        <v>24108</v>
      </c>
      <c r="K4888" s="109" t="s">
        <v>36</v>
      </c>
      <c r="L4888" s="109" t="s">
        <v>3966</v>
      </c>
      <c r="M4888" s="109" t="s">
        <v>24109</v>
      </c>
      <c r="N4888" s="108">
        <v>45987</v>
      </c>
      <c r="O4888" s="110">
        <v>0.375</v>
      </c>
      <c r="P4888" s="109"/>
      <c r="Q4888" s="109"/>
      <c r="R4888" s="109"/>
    </row>
    <row r="4889" spans="1:18">
      <c r="A4889" s="108">
        <v>45986.607219999998</v>
      </c>
      <c r="B4889" s="109" t="s">
        <v>23444</v>
      </c>
      <c r="C4889" s="109"/>
      <c r="D4889" s="109">
        <v>739757683</v>
      </c>
      <c r="E4889" s="109" t="s">
        <v>23087</v>
      </c>
      <c r="F4889" s="109" t="s">
        <v>3886</v>
      </c>
      <c r="G4889" s="109" t="s">
        <v>24110</v>
      </c>
      <c r="H4889" s="109"/>
      <c r="I4889" s="109">
        <v>794980609</v>
      </c>
      <c r="J4889" s="109" t="s">
        <v>24111</v>
      </c>
      <c r="K4889" s="109" t="s">
        <v>36</v>
      </c>
      <c r="L4889" s="109" t="s">
        <v>3959</v>
      </c>
      <c r="M4889" s="109" t="s">
        <v>2854</v>
      </c>
      <c r="N4889" s="108">
        <v>46025</v>
      </c>
      <c r="O4889" s="110">
        <v>0.41666666666666669</v>
      </c>
      <c r="P4889" s="109"/>
      <c r="Q4889" s="109"/>
      <c r="R4889" s="109"/>
    </row>
    <row r="4890" spans="1:18">
      <c r="A4890" s="108">
        <v>45986.607349999998</v>
      </c>
      <c r="B4890" s="109" t="s">
        <v>5878</v>
      </c>
      <c r="C4890" s="109" t="s">
        <v>41</v>
      </c>
      <c r="D4890" s="109">
        <v>789753094</v>
      </c>
      <c r="E4890" s="109" t="s">
        <v>33</v>
      </c>
      <c r="F4890" s="109" t="s">
        <v>45</v>
      </c>
      <c r="G4890" s="109" t="s">
        <v>24112</v>
      </c>
      <c r="H4890" s="109"/>
      <c r="I4890" s="109">
        <v>721487955</v>
      </c>
      <c r="J4890" s="109" t="s">
        <v>24113</v>
      </c>
      <c r="K4890" s="109" t="s">
        <v>36</v>
      </c>
      <c r="L4890" s="109" t="s">
        <v>3940</v>
      </c>
      <c r="M4890" s="109" t="s">
        <v>24114</v>
      </c>
      <c r="N4890" s="108">
        <v>45987</v>
      </c>
      <c r="O4890" s="110">
        <v>0.375</v>
      </c>
      <c r="P4890" s="109"/>
      <c r="Q4890" s="109"/>
      <c r="R4890" s="109"/>
    </row>
    <row r="4891" spans="1:18">
      <c r="A4891" s="108">
        <v>45986.607349999998</v>
      </c>
      <c r="B4891" s="109" t="s">
        <v>24115</v>
      </c>
      <c r="C4891" s="109"/>
      <c r="D4891" s="109">
        <v>101688630</v>
      </c>
      <c r="E4891" s="109" t="s">
        <v>23283</v>
      </c>
      <c r="F4891" s="109" t="s">
        <v>45</v>
      </c>
      <c r="G4891" s="109" t="s">
        <v>24116</v>
      </c>
      <c r="H4891" s="109">
        <v>735592003</v>
      </c>
      <c r="I4891" s="109">
        <v>728954244</v>
      </c>
      <c r="J4891" s="109" t="s">
        <v>24117</v>
      </c>
      <c r="K4891" s="109" t="s">
        <v>36</v>
      </c>
      <c r="L4891" s="109" t="s">
        <v>1871</v>
      </c>
      <c r="M4891" s="109" t="s">
        <v>24118</v>
      </c>
      <c r="N4891" s="108">
        <v>45987</v>
      </c>
      <c r="O4891" s="110">
        <v>0.54166666666666663</v>
      </c>
      <c r="P4891" s="109"/>
      <c r="Q4891" s="109"/>
      <c r="R4891" s="109"/>
    </row>
    <row r="4892" spans="1:18">
      <c r="A4892" s="108">
        <v>45986.607510000002</v>
      </c>
      <c r="B4892" s="109" t="s">
        <v>23400</v>
      </c>
      <c r="C4892" s="109"/>
      <c r="D4892" s="109">
        <v>108707852</v>
      </c>
      <c r="E4892" s="109" t="s">
        <v>23087</v>
      </c>
      <c r="F4892" s="109" t="s">
        <v>45</v>
      </c>
      <c r="G4892" s="109" t="s">
        <v>24119</v>
      </c>
      <c r="H4892" s="109">
        <v>732558019</v>
      </c>
      <c r="I4892" s="109">
        <v>700519159</v>
      </c>
      <c r="J4892" s="109" t="s">
        <v>24120</v>
      </c>
      <c r="K4892" s="109" t="s">
        <v>36</v>
      </c>
      <c r="L4892" s="109" t="s">
        <v>3945</v>
      </c>
      <c r="M4892" s="109" t="s">
        <v>24121</v>
      </c>
      <c r="N4892" s="108">
        <v>45987</v>
      </c>
      <c r="O4892" s="110">
        <v>0.5</v>
      </c>
      <c r="P4892" s="109"/>
      <c r="Q4892" s="109"/>
      <c r="R4892" s="109"/>
    </row>
    <row r="4893" spans="1:18">
      <c r="A4893" s="108">
        <v>45986.607949999998</v>
      </c>
      <c r="B4893" s="109" t="s">
        <v>24122</v>
      </c>
      <c r="C4893" s="109"/>
      <c r="D4893" s="109">
        <v>254784056203</v>
      </c>
      <c r="E4893" s="109" t="s">
        <v>23283</v>
      </c>
      <c r="F4893" s="109" t="s">
        <v>45</v>
      </c>
      <c r="G4893" s="114" t="s">
        <v>24123</v>
      </c>
      <c r="H4893" s="109">
        <v>254703292759</v>
      </c>
      <c r="I4893" s="109">
        <v>254703292759</v>
      </c>
      <c r="J4893" s="109" t="s">
        <v>24124</v>
      </c>
      <c r="K4893" s="109" t="s">
        <v>36</v>
      </c>
      <c r="L4893" s="109" t="s">
        <v>1196</v>
      </c>
      <c r="M4893" s="109" t="s">
        <v>24125</v>
      </c>
      <c r="N4893" s="108">
        <v>45987</v>
      </c>
      <c r="O4893" s="110">
        <v>0.45833333333333331</v>
      </c>
      <c r="P4893" s="109"/>
      <c r="Q4893" s="109"/>
      <c r="R4893" s="109"/>
    </row>
    <row r="4894" spans="1:18">
      <c r="A4894" s="108">
        <v>45986.609020000004</v>
      </c>
      <c r="B4894" s="109" t="s">
        <v>24126</v>
      </c>
      <c r="C4894" s="109"/>
      <c r="D4894" s="109">
        <v>102663632</v>
      </c>
      <c r="E4894" s="109" t="s">
        <v>23283</v>
      </c>
      <c r="F4894" s="109" t="s">
        <v>45</v>
      </c>
      <c r="G4894" s="109" t="s">
        <v>24127</v>
      </c>
      <c r="H4894" s="109">
        <v>736789055</v>
      </c>
      <c r="I4894" s="109">
        <v>114291560</v>
      </c>
      <c r="J4894" s="109" t="s">
        <v>24128</v>
      </c>
      <c r="K4894" s="109" t="s">
        <v>36</v>
      </c>
      <c r="L4894" s="109" t="s">
        <v>3896</v>
      </c>
      <c r="M4894" s="109" t="s">
        <v>8007</v>
      </c>
      <c r="N4894" s="108">
        <v>45987</v>
      </c>
      <c r="O4894" s="110">
        <v>0.58333333333333337</v>
      </c>
      <c r="P4894" s="109"/>
      <c r="Q4894" s="109"/>
      <c r="R4894" s="109"/>
    </row>
    <row r="4895" spans="1:18">
      <c r="A4895" s="108">
        <v>45986.609550000001</v>
      </c>
      <c r="B4895" s="109" t="s">
        <v>18764</v>
      </c>
      <c r="C4895" s="109" t="s">
        <v>1120</v>
      </c>
      <c r="D4895" s="109">
        <v>254733379698</v>
      </c>
      <c r="E4895" s="109" t="s">
        <v>33</v>
      </c>
      <c r="F4895" s="109" t="s">
        <v>45</v>
      </c>
      <c r="G4895" s="114" t="s">
        <v>18764</v>
      </c>
      <c r="H4895" s="109">
        <v>254733379698</v>
      </c>
      <c r="I4895" s="109">
        <v>254722150824</v>
      </c>
      <c r="J4895" s="109" t="s">
        <v>24129</v>
      </c>
      <c r="K4895" s="109" t="s">
        <v>36</v>
      </c>
      <c r="L4895" s="109" t="s">
        <v>3910</v>
      </c>
      <c r="M4895" s="109" t="s">
        <v>24130</v>
      </c>
      <c r="N4895" s="108">
        <v>45996</v>
      </c>
      <c r="O4895" s="110">
        <v>0.45833333333333331</v>
      </c>
      <c r="P4895" s="109"/>
      <c r="Q4895" s="109"/>
      <c r="R4895" s="109"/>
    </row>
    <row r="4896" spans="1:18">
      <c r="A4896" s="108">
        <v>45986.610229999998</v>
      </c>
      <c r="B4896" s="109" t="s">
        <v>24131</v>
      </c>
      <c r="C4896" s="109"/>
      <c r="D4896" s="109">
        <v>254783952750</v>
      </c>
      <c r="E4896" s="109" t="s">
        <v>23283</v>
      </c>
      <c r="F4896" s="109" t="s">
        <v>45</v>
      </c>
      <c r="G4896" s="109" t="s">
        <v>24132</v>
      </c>
      <c r="H4896" s="109">
        <v>254798758928</v>
      </c>
      <c r="I4896" s="109">
        <v>254798758928</v>
      </c>
      <c r="J4896" s="109" t="s">
        <v>24133</v>
      </c>
      <c r="K4896" s="109" t="s">
        <v>36</v>
      </c>
      <c r="L4896" s="109" t="s">
        <v>3896</v>
      </c>
      <c r="M4896" s="109" t="s">
        <v>24134</v>
      </c>
      <c r="N4896" s="108">
        <v>45989</v>
      </c>
      <c r="O4896" s="110">
        <v>0.45833333333333331</v>
      </c>
      <c r="P4896" s="109"/>
      <c r="Q4896" s="109"/>
      <c r="R4896" s="109"/>
    </row>
    <row r="4897" spans="1:18">
      <c r="A4897" s="108">
        <v>45986.610780000003</v>
      </c>
      <c r="B4897" s="109" t="s">
        <v>749</v>
      </c>
      <c r="C4897" s="109" t="s">
        <v>32</v>
      </c>
      <c r="D4897" s="109">
        <v>780225502</v>
      </c>
      <c r="E4897" s="109" t="s">
        <v>33</v>
      </c>
      <c r="F4897" s="109" t="s">
        <v>45</v>
      </c>
      <c r="G4897" s="109" t="s">
        <v>24135</v>
      </c>
      <c r="H4897" s="109">
        <v>789117088</v>
      </c>
      <c r="I4897" s="109">
        <v>729478479</v>
      </c>
      <c r="J4897" s="109" t="s">
        <v>24136</v>
      </c>
      <c r="K4897" s="109" t="s">
        <v>36</v>
      </c>
      <c r="L4897" s="109" t="s">
        <v>4791</v>
      </c>
      <c r="M4897" s="109" t="s">
        <v>24137</v>
      </c>
      <c r="N4897" s="108">
        <v>45986</v>
      </c>
      <c r="O4897" s="110">
        <v>0.625</v>
      </c>
      <c r="P4897" s="109"/>
      <c r="Q4897" s="109"/>
      <c r="R4897" s="109"/>
    </row>
    <row r="4898" spans="1:18">
      <c r="A4898" s="108">
        <v>45986.611149999997</v>
      </c>
      <c r="B4898" s="109" t="s">
        <v>23892</v>
      </c>
      <c r="C4898" s="109"/>
      <c r="D4898" s="109">
        <v>254731344154</v>
      </c>
      <c r="E4898" s="109" t="s">
        <v>23283</v>
      </c>
      <c r="F4898" s="109" t="s">
        <v>45</v>
      </c>
      <c r="G4898" s="109" t="s">
        <v>24138</v>
      </c>
      <c r="H4898" s="109">
        <v>254735806867</v>
      </c>
      <c r="I4898" s="109">
        <v>254717491275</v>
      </c>
      <c r="J4898" s="109" t="s">
        <v>24139</v>
      </c>
      <c r="K4898" s="109" t="s">
        <v>36</v>
      </c>
      <c r="L4898" s="109" t="s">
        <v>3946</v>
      </c>
      <c r="M4898" s="109" t="s">
        <v>24140</v>
      </c>
      <c r="N4898" s="108">
        <v>45987</v>
      </c>
      <c r="O4898" s="110">
        <v>0.5</v>
      </c>
      <c r="P4898" s="109"/>
      <c r="Q4898" s="109"/>
      <c r="R4898" s="109"/>
    </row>
    <row r="4899" spans="1:18">
      <c r="A4899" s="108">
        <v>45986.61262</v>
      </c>
      <c r="B4899" s="109" t="s">
        <v>23122</v>
      </c>
      <c r="C4899" s="109"/>
      <c r="D4899" s="109">
        <v>738836823</v>
      </c>
      <c r="E4899" s="109" t="s">
        <v>23087</v>
      </c>
      <c r="F4899" s="109" t="s">
        <v>45</v>
      </c>
      <c r="G4899" s="109" t="s">
        <v>24141</v>
      </c>
      <c r="H4899" s="109">
        <v>722945786</v>
      </c>
      <c r="I4899" s="109">
        <v>722945786</v>
      </c>
      <c r="J4899" s="109" t="s">
        <v>24142</v>
      </c>
      <c r="K4899" s="109" t="s">
        <v>36</v>
      </c>
      <c r="L4899" s="109" t="s">
        <v>4128</v>
      </c>
      <c r="M4899" s="109" t="s">
        <v>24143</v>
      </c>
      <c r="N4899" s="108">
        <v>45986</v>
      </c>
      <c r="O4899" s="110">
        <v>0.70833333333333337</v>
      </c>
      <c r="P4899" s="109"/>
      <c r="Q4899" s="109"/>
      <c r="R4899" s="109"/>
    </row>
    <row r="4900" spans="1:18">
      <c r="A4900" s="108">
        <v>45986.612800000003</v>
      </c>
      <c r="B4900" s="109" t="s">
        <v>749</v>
      </c>
      <c r="C4900" s="109" t="s">
        <v>32</v>
      </c>
      <c r="D4900" s="109">
        <v>780225502</v>
      </c>
      <c r="E4900" s="109" t="s">
        <v>33</v>
      </c>
      <c r="F4900" s="109" t="s">
        <v>45</v>
      </c>
      <c r="G4900" s="109" t="s">
        <v>24144</v>
      </c>
      <c r="H4900" s="109">
        <v>712092517</v>
      </c>
      <c r="I4900" s="109">
        <v>712092517</v>
      </c>
      <c r="J4900" s="109" t="s">
        <v>24145</v>
      </c>
      <c r="K4900" s="109" t="s">
        <v>36</v>
      </c>
      <c r="L4900" s="109" t="s">
        <v>3896</v>
      </c>
      <c r="M4900" s="109" t="s">
        <v>16793</v>
      </c>
      <c r="N4900" s="108">
        <v>45986</v>
      </c>
      <c r="O4900" s="110">
        <v>0.625</v>
      </c>
      <c r="P4900" s="109"/>
      <c r="Q4900" s="109"/>
      <c r="R4900" s="109"/>
    </row>
    <row r="4901" spans="1:18">
      <c r="A4901" s="108">
        <v>45986.613689999998</v>
      </c>
      <c r="B4901" s="109" t="s">
        <v>1690</v>
      </c>
      <c r="C4901" s="109" t="s">
        <v>41</v>
      </c>
      <c r="D4901" s="109">
        <v>784289098</v>
      </c>
      <c r="E4901" s="109" t="s">
        <v>33</v>
      </c>
      <c r="F4901" s="109" t="s">
        <v>3886</v>
      </c>
      <c r="G4901" s="109" t="s">
        <v>24146</v>
      </c>
      <c r="H4901" s="109">
        <v>737777254</v>
      </c>
      <c r="I4901" s="109">
        <v>737777254</v>
      </c>
      <c r="J4901" s="109" t="s">
        <v>24147</v>
      </c>
      <c r="K4901" s="109" t="s">
        <v>36</v>
      </c>
      <c r="L4901" s="109" t="s">
        <v>3896</v>
      </c>
      <c r="M4901" s="109" t="s">
        <v>978</v>
      </c>
      <c r="N4901" s="108">
        <v>45986</v>
      </c>
      <c r="O4901" s="110">
        <v>0.33333333333333331</v>
      </c>
      <c r="P4901" s="109"/>
      <c r="Q4901" s="109"/>
      <c r="R4901" s="109"/>
    </row>
    <row r="4902" spans="1:18">
      <c r="A4902" s="116">
        <v>45986.613850000002</v>
      </c>
      <c r="B4902" s="117" t="s">
        <v>23108</v>
      </c>
      <c r="C4902" s="117"/>
      <c r="D4902" s="117">
        <v>254753942387</v>
      </c>
      <c r="E4902" s="117" t="s">
        <v>3897</v>
      </c>
      <c r="F4902" s="117" t="s">
        <v>45</v>
      </c>
      <c r="G4902" s="117" t="s">
        <v>24148</v>
      </c>
      <c r="H4902" s="117">
        <v>719633962</v>
      </c>
      <c r="I4902" s="117">
        <v>719633962</v>
      </c>
      <c r="J4902" s="117" t="s">
        <v>24149</v>
      </c>
      <c r="K4902" s="117" t="s">
        <v>36</v>
      </c>
      <c r="L4902" s="117" t="s">
        <v>1196</v>
      </c>
      <c r="M4902" s="109" t="s">
        <v>37</v>
      </c>
      <c r="N4902" s="116">
        <v>45986</v>
      </c>
      <c r="O4902" s="119">
        <v>0.58333333333333337</v>
      </c>
      <c r="P4902" s="117"/>
      <c r="Q4902" s="117"/>
      <c r="R4902" s="117"/>
    </row>
    <row r="4903" spans="1:18">
      <c r="A4903" s="117"/>
      <c r="B4903" s="117"/>
      <c r="C4903" s="117"/>
      <c r="D4903" s="117"/>
      <c r="E4903" s="117"/>
      <c r="F4903" s="117"/>
      <c r="G4903" s="117"/>
      <c r="H4903" s="117"/>
      <c r="I4903" s="117"/>
      <c r="J4903" s="117"/>
      <c r="K4903" s="117"/>
      <c r="L4903" s="117"/>
      <c r="M4903" s="109" t="s">
        <v>24150</v>
      </c>
      <c r="N4903" s="116"/>
      <c r="O4903" s="119"/>
      <c r="P4903" s="117"/>
      <c r="Q4903" s="117"/>
      <c r="R4903" s="117"/>
    </row>
    <row r="4904" spans="1:18">
      <c r="A4904" s="117"/>
      <c r="B4904" s="117"/>
      <c r="C4904" s="117"/>
      <c r="D4904" s="117"/>
      <c r="E4904" s="117"/>
      <c r="F4904" s="117"/>
      <c r="G4904" s="117"/>
      <c r="H4904" s="117"/>
      <c r="I4904" s="117"/>
      <c r="J4904" s="117"/>
      <c r="K4904" s="117"/>
      <c r="L4904" s="117"/>
      <c r="M4904" s="109" t="s">
        <v>24151</v>
      </c>
      <c r="N4904" s="116"/>
      <c r="O4904" s="119"/>
      <c r="P4904" s="117"/>
      <c r="Q4904" s="117"/>
      <c r="R4904" s="117"/>
    </row>
    <row r="4905" spans="1:18">
      <c r="A4905" s="108">
        <v>45986.614320000001</v>
      </c>
      <c r="B4905" s="109" t="s">
        <v>24152</v>
      </c>
      <c r="C4905" s="109"/>
      <c r="D4905" s="109">
        <v>762646469</v>
      </c>
      <c r="E4905" s="109" t="s">
        <v>23087</v>
      </c>
      <c r="F4905" s="109" t="s">
        <v>45</v>
      </c>
      <c r="G4905" s="109" t="s">
        <v>24153</v>
      </c>
      <c r="H4905" s="114">
        <v>780790530</v>
      </c>
      <c r="I4905" s="114">
        <v>780790530</v>
      </c>
      <c r="J4905" s="114" t="s">
        <v>24154</v>
      </c>
      <c r="K4905" s="109" t="s">
        <v>36</v>
      </c>
      <c r="L4905" s="109" t="s">
        <v>3943</v>
      </c>
      <c r="M4905" s="109" t="s">
        <v>24155</v>
      </c>
      <c r="N4905" s="108">
        <v>45986</v>
      </c>
      <c r="O4905" s="110">
        <v>0.66666666666666663</v>
      </c>
      <c r="P4905" s="109"/>
      <c r="Q4905" s="109"/>
      <c r="R4905" s="109"/>
    </row>
    <row r="4906" spans="1:18">
      <c r="A4906" s="108">
        <v>45986.614410000002</v>
      </c>
      <c r="B4906" s="109" t="s">
        <v>23997</v>
      </c>
      <c r="C4906" s="109"/>
      <c r="D4906" s="109">
        <v>762128428</v>
      </c>
      <c r="E4906" s="109" t="s">
        <v>23087</v>
      </c>
      <c r="F4906" s="109" t="s">
        <v>45</v>
      </c>
      <c r="G4906" s="109" t="s">
        <v>24156</v>
      </c>
      <c r="H4906" s="109"/>
      <c r="I4906" s="109">
        <v>254727553156</v>
      </c>
      <c r="J4906" s="109" t="s">
        <v>24157</v>
      </c>
      <c r="K4906" s="109" t="s">
        <v>36</v>
      </c>
      <c r="L4906" s="109" t="s">
        <v>3896</v>
      </c>
      <c r="M4906" s="109" t="s">
        <v>4532</v>
      </c>
      <c r="N4906" s="108">
        <v>45986</v>
      </c>
      <c r="O4906" s="110">
        <v>0.58333333333333337</v>
      </c>
      <c r="P4906" s="109"/>
      <c r="Q4906" s="109"/>
      <c r="R4906" s="109"/>
    </row>
    <row r="4907" spans="1:18">
      <c r="A4907" s="108">
        <v>45986.614650000003</v>
      </c>
      <c r="B4907" s="109" t="s">
        <v>749</v>
      </c>
      <c r="C4907" s="109" t="s">
        <v>32</v>
      </c>
      <c r="D4907" s="109">
        <v>780225502</v>
      </c>
      <c r="E4907" s="109" t="s">
        <v>33</v>
      </c>
      <c r="F4907" s="109" t="s">
        <v>45</v>
      </c>
      <c r="G4907" s="109" t="s">
        <v>24158</v>
      </c>
      <c r="H4907" s="109">
        <v>791083220</v>
      </c>
      <c r="I4907" s="109">
        <v>791083220</v>
      </c>
      <c r="J4907" s="109" t="s">
        <v>24159</v>
      </c>
      <c r="K4907" s="109" t="s">
        <v>36</v>
      </c>
      <c r="L4907" s="109" t="s">
        <v>1196</v>
      </c>
      <c r="M4907" s="109" t="s">
        <v>24160</v>
      </c>
      <c r="N4907" s="108">
        <v>45986</v>
      </c>
      <c r="O4907" s="110">
        <v>0.625</v>
      </c>
      <c r="P4907" s="109"/>
      <c r="Q4907" s="109"/>
      <c r="R4907" s="109"/>
    </row>
    <row r="4908" spans="1:18">
      <c r="A4908" s="108">
        <v>45986.615140000002</v>
      </c>
      <c r="B4908" s="109" t="s">
        <v>24003</v>
      </c>
      <c r="C4908" s="109"/>
      <c r="D4908" s="109">
        <v>254786004142</v>
      </c>
      <c r="E4908" s="109" t="s">
        <v>23087</v>
      </c>
      <c r="F4908" s="109" t="s">
        <v>45</v>
      </c>
      <c r="G4908" s="109" t="s">
        <v>24161</v>
      </c>
      <c r="H4908" s="109"/>
      <c r="I4908" s="109">
        <v>254705346064</v>
      </c>
      <c r="J4908" s="109" t="s">
        <v>24162</v>
      </c>
      <c r="K4908" s="109" t="s">
        <v>36</v>
      </c>
      <c r="L4908" s="109" t="s">
        <v>1871</v>
      </c>
      <c r="M4908" s="109" t="s">
        <v>24163</v>
      </c>
      <c r="N4908" s="108">
        <v>45987</v>
      </c>
      <c r="O4908" s="110">
        <v>0.54166666666666663</v>
      </c>
      <c r="P4908" s="109"/>
      <c r="Q4908" s="109"/>
      <c r="R4908" s="109"/>
    </row>
    <row r="4909" spans="1:18">
      <c r="A4909" s="108">
        <v>45986.615169999997</v>
      </c>
      <c r="B4909" s="109" t="s">
        <v>1690</v>
      </c>
      <c r="C4909" s="109" t="s">
        <v>41</v>
      </c>
      <c r="D4909" s="109">
        <v>784289098</v>
      </c>
      <c r="E4909" s="109" t="s">
        <v>33</v>
      </c>
      <c r="F4909" s="109" t="s">
        <v>3886</v>
      </c>
      <c r="G4909" s="114" t="s">
        <v>24164</v>
      </c>
      <c r="H4909" s="109">
        <v>737826558</v>
      </c>
      <c r="I4909" s="109">
        <v>737826558</v>
      </c>
      <c r="J4909" s="109" t="s">
        <v>24165</v>
      </c>
      <c r="K4909" s="109" t="s">
        <v>36</v>
      </c>
      <c r="L4909" s="109" t="s">
        <v>3896</v>
      </c>
      <c r="M4909" s="109" t="s">
        <v>8208</v>
      </c>
      <c r="N4909" s="108">
        <v>45986</v>
      </c>
      <c r="O4909" s="110">
        <v>0.33333333333333331</v>
      </c>
      <c r="P4909" s="109"/>
      <c r="Q4909" s="109"/>
      <c r="R4909" s="109"/>
    </row>
    <row r="4910" spans="1:18">
      <c r="A4910" s="108">
        <v>45986.616190000001</v>
      </c>
      <c r="B4910" s="109" t="s">
        <v>24152</v>
      </c>
      <c r="C4910" s="109"/>
      <c r="D4910" s="109">
        <v>762646469</v>
      </c>
      <c r="E4910" s="109" t="s">
        <v>23087</v>
      </c>
      <c r="F4910" s="109" t="s">
        <v>45</v>
      </c>
      <c r="G4910" s="109" t="s">
        <v>24166</v>
      </c>
      <c r="H4910" s="114">
        <v>715837952</v>
      </c>
      <c r="I4910" s="114">
        <v>715837952</v>
      </c>
      <c r="J4910" s="114" t="s">
        <v>24167</v>
      </c>
      <c r="K4910" s="109" t="s">
        <v>36</v>
      </c>
      <c r="L4910" s="109" t="s">
        <v>3943</v>
      </c>
      <c r="M4910" s="109" t="s">
        <v>5202</v>
      </c>
      <c r="N4910" s="108">
        <v>45986</v>
      </c>
      <c r="O4910" s="110">
        <v>0.70833333333333337</v>
      </c>
      <c r="P4910" s="109"/>
      <c r="Q4910" s="109"/>
      <c r="R4910" s="109"/>
    </row>
    <row r="4911" spans="1:18">
      <c r="A4911" s="108">
        <v>45986.616719999998</v>
      </c>
      <c r="B4911" s="109" t="s">
        <v>1690</v>
      </c>
      <c r="C4911" s="109" t="s">
        <v>41</v>
      </c>
      <c r="D4911" s="109">
        <v>784289098</v>
      </c>
      <c r="E4911" s="109" t="s">
        <v>33</v>
      </c>
      <c r="F4911" s="109" t="s">
        <v>3886</v>
      </c>
      <c r="G4911" s="109" t="s">
        <v>24168</v>
      </c>
      <c r="H4911" s="109">
        <v>737656885</v>
      </c>
      <c r="I4911" s="109">
        <v>737656885</v>
      </c>
      <c r="J4911" s="109" t="s">
        <v>24169</v>
      </c>
      <c r="K4911" s="109" t="s">
        <v>36</v>
      </c>
      <c r="L4911" s="109" t="s">
        <v>3896</v>
      </c>
      <c r="M4911" s="109" t="s">
        <v>3163</v>
      </c>
      <c r="N4911" s="108">
        <v>45986</v>
      </c>
      <c r="O4911" s="110">
        <v>0.33333333333333331</v>
      </c>
      <c r="P4911" s="109"/>
      <c r="Q4911" s="109"/>
      <c r="R4911" s="109"/>
    </row>
    <row r="4912" spans="1:18">
      <c r="A4912" s="108">
        <v>45986.617120000003</v>
      </c>
      <c r="B4912" s="109" t="s">
        <v>5196</v>
      </c>
      <c r="C4912" s="109" t="s">
        <v>41</v>
      </c>
      <c r="D4912" s="109">
        <v>786561464</v>
      </c>
      <c r="E4912" s="109" t="s">
        <v>33</v>
      </c>
      <c r="F4912" s="109" t="s">
        <v>45</v>
      </c>
      <c r="G4912" s="109" t="s">
        <v>24170</v>
      </c>
      <c r="H4912" s="109">
        <v>102028605</v>
      </c>
      <c r="I4912" s="109">
        <v>716736200</v>
      </c>
      <c r="J4912" s="109" t="s">
        <v>24171</v>
      </c>
      <c r="K4912" s="109" t="s">
        <v>36</v>
      </c>
      <c r="L4912" s="109" t="s">
        <v>1911</v>
      </c>
      <c r="M4912" s="109" t="s">
        <v>7296</v>
      </c>
      <c r="N4912" s="108">
        <v>45987</v>
      </c>
      <c r="O4912" s="110">
        <v>0.58333333333333337</v>
      </c>
      <c r="P4912" s="109"/>
      <c r="Q4912" s="109"/>
      <c r="R4912" s="109"/>
    </row>
    <row r="4913" spans="1:18">
      <c r="A4913" s="108">
        <v>45986.617299999998</v>
      </c>
      <c r="B4913" s="109" t="s">
        <v>24172</v>
      </c>
      <c r="C4913" s="109"/>
      <c r="D4913" s="109">
        <v>751680088</v>
      </c>
      <c r="E4913" s="109" t="s">
        <v>23283</v>
      </c>
      <c r="F4913" s="109" t="s">
        <v>45</v>
      </c>
      <c r="G4913" s="109" t="s">
        <v>24173</v>
      </c>
      <c r="H4913" s="109">
        <v>733969955</v>
      </c>
      <c r="I4913" s="109">
        <v>728256132</v>
      </c>
      <c r="J4913" s="109" t="s">
        <v>24174</v>
      </c>
      <c r="K4913" s="109" t="s">
        <v>36</v>
      </c>
      <c r="L4913" s="109" t="s">
        <v>3946</v>
      </c>
      <c r="M4913" s="109" t="s">
        <v>24175</v>
      </c>
      <c r="N4913" s="108">
        <v>45986</v>
      </c>
      <c r="O4913" s="110">
        <v>0.375</v>
      </c>
      <c r="P4913" s="109"/>
      <c r="Q4913" s="109"/>
      <c r="R4913" s="109"/>
    </row>
    <row r="4914" spans="1:18">
      <c r="A4914" s="108">
        <v>45986.617660000004</v>
      </c>
      <c r="B4914" s="109" t="s">
        <v>23086</v>
      </c>
      <c r="C4914" s="109"/>
      <c r="D4914" s="109">
        <v>750491397</v>
      </c>
      <c r="E4914" s="109" t="s">
        <v>23087</v>
      </c>
      <c r="F4914" s="109" t="s">
        <v>45</v>
      </c>
      <c r="G4914" s="109" t="s">
        <v>24176</v>
      </c>
      <c r="H4914" s="109">
        <v>719310592</v>
      </c>
      <c r="I4914" s="114">
        <v>719310592</v>
      </c>
      <c r="J4914" s="109" t="s">
        <v>24177</v>
      </c>
      <c r="K4914" s="109" t="s">
        <v>36</v>
      </c>
      <c r="L4914" s="109" t="s">
        <v>1911</v>
      </c>
      <c r="M4914" s="109" t="s">
        <v>17542</v>
      </c>
      <c r="N4914" s="108">
        <v>45987</v>
      </c>
      <c r="O4914" s="110">
        <v>0.5</v>
      </c>
      <c r="P4914" s="109"/>
      <c r="Q4914" s="109"/>
      <c r="R4914" s="109"/>
    </row>
    <row r="4915" spans="1:18">
      <c r="A4915" s="108">
        <v>45986.617810000003</v>
      </c>
      <c r="B4915" s="109" t="s">
        <v>24178</v>
      </c>
      <c r="C4915" s="109"/>
      <c r="D4915" s="109">
        <v>738032300</v>
      </c>
      <c r="E4915" s="109" t="s">
        <v>23414</v>
      </c>
      <c r="F4915" s="109" t="s">
        <v>45</v>
      </c>
      <c r="G4915" s="109" t="s">
        <v>24179</v>
      </c>
      <c r="H4915" s="109"/>
      <c r="I4915" s="109">
        <v>725875805</v>
      </c>
      <c r="J4915" s="109" t="s">
        <v>24180</v>
      </c>
      <c r="K4915" s="109" t="s">
        <v>81</v>
      </c>
      <c r="L4915" s="109" t="s">
        <v>3896</v>
      </c>
      <c r="M4915" s="109" t="s">
        <v>24181</v>
      </c>
      <c r="N4915" s="108">
        <v>45987</v>
      </c>
      <c r="O4915" s="110">
        <v>0.5</v>
      </c>
      <c r="P4915" s="109"/>
      <c r="Q4915" s="109"/>
      <c r="R4915" s="109"/>
    </row>
    <row r="4916" spans="1:18">
      <c r="A4916" s="108">
        <v>45986.618329999998</v>
      </c>
      <c r="B4916" s="109" t="s">
        <v>23386</v>
      </c>
      <c r="C4916" s="109"/>
      <c r="D4916" s="109">
        <v>786986519</v>
      </c>
      <c r="E4916" s="109" t="s">
        <v>23087</v>
      </c>
      <c r="F4916" s="109" t="s">
        <v>45</v>
      </c>
      <c r="G4916" s="109" t="s">
        <v>24182</v>
      </c>
      <c r="H4916" s="109">
        <v>754704248</v>
      </c>
      <c r="I4916" s="109">
        <v>708404076</v>
      </c>
      <c r="J4916" s="109" t="s">
        <v>24183</v>
      </c>
      <c r="K4916" s="109" t="s">
        <v>36</v>
      </c>
      <c r="L4916" s="109" t="s">
        <v>3942</v>
      </c>
      <c r="M4916" s="109" t="s">
        <v>24184</v>
      </c>
      <c r="N4916" s="108">
        <v>45987</v>
      </c>
      <c r="O4916" s="110">
        <v>0.45833333333333331</v>
      </c>
      <c r="P4916" s="109"/>
      <c r="Q4916" s="109"/>
      <c r="R4916" s="109"/>
    </row>
    <row r="4917" spans="1:18">
      <c r="A4917" s="108">
        <v>45986.61969</v>
      </c>
      <c r="B4917" s="109" t="s">
        <v>24003</v>
      </c>
      <c r="C4917" s="109"/>
      <c r="D4917" s="109">
        <v>254786004142</v>
      </c>
      <c r="E4917" s="109" t="s">
        <v>23087</v>
      </c>
      <c r="F4917" s="109" t="s">
        <v>45</v>
      </c>
      <c r="G4917" s="109" t="s">
        <v>24185</v>
      </c>
      <c r="H4917" s="109"/>
      <c r="I4917" s="109">
        <v>254720240494</v>
      </c>
      <c r="J4917" s="109" t="s">
        <v>24186</v>
      </c>
      <c r="K4917" s="109" t="s">
        <v>36</v>
      </c>
      <c r="L4917" s="109" t="s">
        <v>1871</v>
      </c>
      <c r="M4917" s="109" t="s">
        <v>5580</v>
      </c>
      <c r="N4917" s="108">
        <v>45987</v>
      </c>
      <c r="O4917" s="110">
        <v>0.58333333333333337</v>
      </c>
      <c r="P4917" s="109"/>
      <c r="Q4917" s="109"/>
      <c r="R4917" s="109"/>
    </row>
    <row r="4918" spans="1:18">
      <c r="A4918" s="108">
        <v>45986.620289999999</v>
      </c>
      <c r="B4918" s="109" t="s">
        <v>23610</v>
      </c>
      <c r="C4918" s="109"/>
      <c r="D4918" s="109">
        <v>738199590</v>
      </c>
      <c r="E4918" s="109" t="s">
        <v>23087</v>
      </c>
      <c r="F4918" s="109" t="s">
        <v>3886</v>
      </c>
      <c r="G4918" s="109" t="s">
        <v>24187</v>
      </c>
      <c r="H4918" s="109"/>
      <c r="I4918" s="114">
        <v>740396382</v>
      </c>
      <c r="J4918" s="109" t="s">
        <v>24188</v>
      </c>
      <c r="K4918" s="109" t="s">
        <v>36</v>
      </c>
      <c r="L4918" s="109" t="s">
        <v>3936</v>
      </c>
      <c r="M4918" s="109" t="s">
        <v>24189</v>
      </c>
      <c r="N4918" s="108">
        <v>46002</v>
      </c>
      <c r="O4918" s="110">
        <v>0.45833333333333331</v>
      </c>
      <c r="P4918" s="109"/>
      <c r="Q4918" s="109"/>
      <c r="R4918" s="109"/>
    </row>
    <row r="4919" spans="1:18">
      <c r="A4919" s="108">
        <v>45986.621149999999</v>
      </c>
      <c r="B4919" s="109" t="s">
        <v>24190</v>
      </c>
      <c r="C4919" s="109"/>
      <c r="D4919" s="109">
        <v>788441200</v>
      </c>
      <c r="E4919" s="109" t="s">
        <v>23283</v>
      </c>
      <c r="F4919" s="109" t="s">
        <v>45</v>
      </c>
      <c r="G4919" s="109" t="s">
        <v>24191</v>
      </c>
      <c r="H4919" s="109">
        <v>254756395630</v>
      </c>
      <c r="I4919" s="109">
        <v>254721395630</v>
      </c>
      <c r="J4919" s="109" t="s">
        <v>24192</v>
      </c>
      <c r="K4919" s="109" t="s">
        <v>81</v>
      </c>
      <c r="L4919" s="109" t="s">
        <v>3916</v>
      </c>
      <c r="M4919" s="109" t="s">
        <v>24193</v>
      </c>
      <c r="N4919" s="108">
        <v>45987</v>
      </c>
      <c r="O4919" s="110">
        <v>0.5</v>
      </c>
      <c r="P4919" s="109"/>
      <c r="Q4919" s="109"/>
      <c r="R4919" s="109"/>
    </row>
    <row r="4920" spans="1:18">
      <c r="A4920" s="116">
        <v>45986.62124</v>
      </c>
      <c r="B4920" s="117" t="s">
        <v>24194</v>
      </c>
      <c r="C4920" s="117"/>
      <c r="D4920" s="117">
        <v>254733633199</v>
      </c>
      <c r="E4920" s="117" t="s">
        <v>23283</v>
      </c>
      <c r="F4920" s="117" t="s">
        <v>45</v>
      </c>
      <c r="G4920" s="117" t="s">
        <v>24195</v>
      </c>
      <c r="H4920" s="117">
        <v>254732067563</v>
      </c>
      <c r="I4920" s="117">
        <v>254715871396</v>
      </c>
      <c r="J4920" s="117" t="s">
        <v>24196</v>
      </c>
      <c r="K4920" s="117" t="s">
        <v>81</v>
      </c>
      <c r="L4920" s="117" t="s">
        <v>1196</v>
      </c>
      <c r="M4920" s="109" t="s">
        <v>1762</v>
      </c>
      <c r="N4920" s="116">
        <v>45987</v>
      </c>
      <c r="O4920" s="119">
        <v>0.375</v>
      </c>
      <c r="P4920" s="117"/>
      <c r="Q4920" s="117"/>
      <c r="R4920" s="117"/>
    </row>
    <row r="4921" spans="1:18">
      <c r="A4921" s="117"/>
      <c r="B4921" s="117"/>
      <c r="C4921" s="117"/>
      <c r="D4921" s="117"/>
      <c r="E4921" s="117"/>
      <c r="F4921" s="117"/>
      <c r="G4921" s="117"/>
      <c r="H4921" s="117"/>
      <c r="I4921" s="117"/>
      <c r="J4921" s="117"/>
      <c r="K4921" s="117"/>
      <c r="L4921" s="117"/>
      <c r="M4921" s="109" t="s">
        <v>24197</v>
      </c>
      <c r="N4921" s="116"/>
      <c r="O4921" s="119"/>
      <c r="P4921" s="117"/>
      <c r="Q4921" s="117"/>
      <c r="R4921" s="117"/>
    </row>
    <row r="4922" spans="1:18">
      <c r="A4922" s="108">
        <v>45986.62182</v>
      </c>
      <c r="B4922" s="109" t="s">
        <v>23816</v>
      </c>
      <c r="C4922" s="109"/>
      <c r="D4922" s="109">
        <v>739979589</v>
      </c>
      <c r="E4922" s="109" t="s">
        <v>23283</v>
      </c>
      <c r="F4922" s="109" t="s">
        <v>45</v>
      </c>
      <c r="G4922" s="109" t="s">
        <v>24198</v>
      </c>
      <c r="H4922" s="109">
        <v>734790044</v>
      </c>
      <c r="I4922" s="109">
        <v>719457665</v>
      </c>
      <c r="J4922" s="109" t="s">
        <v>24199</v>
      </c>
      <c r="K4922" s="109" t="s">
        <v>36</v>
      </c>
      <c r="L4922" s="109" t="s">
        <v>3916</v>
      </c>
      <c r="M4922" s="109" t="s">
        <v>24200</v>
      </c>
      <c r="N4922" s="108">
        <v>45987</v>
      </c>
      <c r="O4922" s="110">
        <v>0.41666666666666669</v>
      </c>
      <c r="P4922" s="109"/>
      <c r="Q4922" s="109"/>
      <c r="R4922" s="109"/>
    </row>
    <row r="4923" spans="1:18">
      <c r="A4923" s="108">
        <v>45986.622649999998</v>
      </c>
      <c r="B4923" s="109" t="s">
        <v>1690</v>
      </c>
      <c r="C4923" s="109" t="s">
        <v>41</v>
      </c>
      <c r="D4923" s="109">
        <v>784289098</v>
      </c>
      <c r="E4923" s="109" t="s">
        <v>33</v>
      </c>
      <c r="F4923" s="109" t="s">
        <v>3886</v>
      </c>
      <c r="G4923" s="109" t="s">
        <v>24201</v>
      </c>
      <c r="H4923" s="109">
        <v>742583325</v>
      </c>
      <c r="I4923" s="109">
        <v>742583325</v>
      </c>
      <c r="J4923" s="109" t="s">
        <v>24202</v>
      </c>
      <c r="K4923" s="109" t="s">
        <v>36</v>
      </c>
      <c r="L4923" s="109" t="s">
        <v>3896</v>
      </c>
      <c r="M4923" s="109" t="s">
        <v>2250</v>
      </c>
      <c r="N4923" s="108">
        <v>45986</v>
      </c>
      <c r="O4923" s="110">
        <v>0.375</v>
      </c>
      <c r="P4923" s="109"/>
      <c r="Q4923" s="109"/>
      <c r="R4923" s="109"/>
    </row>
    <row r="4924" spans="1:18">
      <c r="A4924" s="108">
        <v>45986.623879999999</v>
      </c>
      <c r="B4924" s="109" t="s">
        <v>24203</v>
      </c>
      <c r="C4924" s="109"/>
      <c r="D4924" s="109">
        <v>254783184780</v>
      </c>
      <c r="E4924" s="109" t="s">
        <v>23283</v>
      </c>
      <c r="F4924" s="109" t="s">
        <v>45</v>
      </c>
      <c r="G4924" s="109" t="s">
        <v>24204</v>
      </c>
      <c r="H4924" s="109">
        <v>254750544163</v>
      </c>
      <c r="I4924" s="109">
        <v>254723258786</v>
      </c>
      <c r="J4924" s="109" t="s">
        <v>24205</v>
      </c>
      <c r="K4924" s="109" t="s">
        <v>36</v>
      </c>
      <c r="L4924" s="109" t="s">
        <v>1196</v>
      </c>
      <c r="M4924" s="109" t="s">
        <v>24206</v>
      </c>
      <c r="N4924" s="108">
        <v>45987</v>
      </c>
      <c r="O4924" s="110">
        <v>0.45833333333333331</v>
      </c>
      <c r="P4924" s="109"/>
      <c r="Q4924" s="109"/>
      <c r="R4924" s="109"/>
    </row>
    <row r="4925" spans="1:18">
      <c r="A4925" s="108">
        <v>45986.624250000001</v>
      </c>
      <c r="B4925" s="109" t="s">
        <v>23086</v>
      </c>
      <c r="C4925" s="109"/>
      <c r="D4925" s="109">
        <v>750491397</v>
      </c>
      <c r="E4925" s="109" t="s">
        <v>23087</v>
      </c>
      <c r="F4925" s="109" t="s">
        <v>45</v>
      </c>
      <c r="G4925" s="109" t="s">
        <v>24207</v>
      </c>
      <c r="H4925" s="114">
        <v>780648061</v>
      </c>
      <c r="I4925" s="109">
        <v>780648061</v>
      </c>
      <c r="J4925" s="109" t="s">
        <v>24208</v>
      </c>
      <c r="K4925" s="109" t="s">
        <v>36</v>
      </c>
      <c r="L4925" s="109" t="s">
        <v>1196</v>
      </c>
      <c r="M4925" s="109" t="s">
        <v>24209</v>
      </c>
      <c r="N4925" s="108">
        <v>45991</v>
      </c>
      <c r="O4925" s="110">
        <v>0.5</v>
      </c>
      <c r="P4925" s="109"/>
      <c r="Q4925" s="109"/>
      <c r="R4925" s="109"/>
    </row>
    <row r="4926" spans="1:18">
      <c r="A4926" s="108">
        <v>45986.624530000001</v>
      </c>
      <c r="B4926" s="109" t="s">
        <v>24210</v>
      </c>
      <c r="C4926" s="109"/>
      <c r="D4926" s="109">
        <v>254782803086</v>
      </c>
      <c r="E4926" s="109" t="s">
        <v>23283</v>
      </c>
      <c r="F4926" s="109" t="s">
        <v>45</v>
      </c>
      <c r="G4926" s="109" t="s">
        <v>24211</v>
      </c>
      <c r="H4926" s="109"/>
      <c r="I4926" s="109">
        <v>254722572620</v>
      </c>
      <c r="J4926" s="109" t="s">
        <v>24212</v>
      </c>
      <c r="K4926" s="109" t="s">
        <v>36</v>
      </c>
      <c r="L4926" s="109" t="s">
        <v>3909</v>
      </c>
      <c r="M4926" s="109" t="s">
        <v>24213</v>
      </c>
      <c r="N4926" s="108">
        <v>45987</v>
      </c>
      <c r="O4926" s="110">
        <v>0.41666666666666669</v>
      </c>
      <c r="P4926" s="109"/>
      <c r="Q4926" s="109"/>
      <c r="R4926" s="109"/>
    </row>
    <row r="4927" spans="1:18">
      <c r="A4927" s="108">
        <v>45986.626170000003</v>
      </c>
      <c r="B4927" s="109" t="s">
        <v>23276</v>
      </c>
      <c r="C4927" s="109"/>
      <c r="D4927" s="109">
        <v>750552339</v>
      </c>
      <c r="E4927" s="109" t="s">
        <v>23087</v>
      </c>
      <c r="F4927" s="109" t="s">
        <v>45</v>
      </c>
      <c r="G4927" s="109" t="s">
        <v>24214</v>
      </c>
      <c r="H4927" s="109">
        <v>754175700</v>
      </c>
      <c r="I4927" s="109">
        <v>745916921</v>
      </c>
      <c r="J4927" s="109" t="s">
        <v>24215</v>
      </c>
      <c r="K4927" s="109" t="s">
        <v>36</v>
      </c>
      <c r="L4927" s="109" t="s">
        <v>1196</v>
      </c>
      <c r="M4927" s="109" t="s">
        <v>24216</v>
      </c>
      <c r="N4927" s="108">
        <v>45986</v>
      </c>
      <c r="O4927" s="110">
        <v>0.70833333333333337</v>
      </c>
      <c r="P4927" s="109"/>
      <c r="Q4927" s="109"/>
      <c r="R4927" s="109"/>
    </row>
    <row r="4928" spans="1:18">
      <c r="A4928" s="108">
        <v>45986.62715</v>
      </c>
      <c r="B4928" s="109" t="s">
        <v>23194</v>
      </c>
      <c r="C4928" s="109"/>
      <c r="D4928" s="109">
        <v>782719800</v>
      </c>
      <c r="E4928" s="109" t="s">
        <v>23087</v>
      </c>
      <c r="F4928" s="109" t="s">
        <v>45</v>
      </c>
      <c r="G4928" s="109" t="s">
        <v>24217</v>
      </c>
      <c r="H4928" s="109"/>
      <c r="I4928" s="109">
        <v>723702354</v>
      </c>
      <c r="J4928" s="109" t="s">
        <v>24218</v>
      </c>
      <c r="K4928" s="109" t="s">
        <v>36</v>
      </c>
      <c r="L4928" s="109" t="s">
        <v>1871</v>
      </c>
      <c r="M4928" s="109" t="s">
        <v>24219</v>
      </c>
      <c r="N4928" s="108">
        <v>45986</v>
      </c>
      <c r="O4928" s="110">
        <v>0.625</v>
      </c>
      <c r="P4928" s="109"/>
      <c r="Q4928" s="109"/>
      <c r="R4928" s="109"/>
    </row>
    <row r="4929" spans="1:18">
      <c r="A4929" s="108">
        <v>45986.627159999996</v>
      </c>
      <c r="B4929" s="109" t="s">
        <v>749</v>
      </c>
      <c r="C4929" s="109" t="s">
        <v>32</v>
      </c>
      <c r="D4929" s="109">
        <v>780225502</v>
      </c>
      <c r="E4929" s="109" t="s">
        <v>33</v>
      </c>
      <c r="F4929" s="109" t="s">
        <v>45</v>
      </c>
      <c r="G4929" s="114" t="s">
        <v>24220</v>
      </c>
      <c r="H4929" s="109">
        <v>723396793</v>
      </c>
      <c r="I4929" s="109">
        <v>723396793</v>
      </c>
      <c r="J4929" s="109" t="s">
        <v>24221</v>
      </c>
      <c r="K4929" s="109" t="s">
        <v>36</v>
      </c>
      <c r="L4929" s="109" t="s">
        <v>1196</v>
      </c>
      <c r="M4929" s="109" t="s">
        <v>24222</v>
      </c>
      <c r="N4929" s="108">
        <v>45986</v>
      </c>
      <c r="O4929" s="110">
        <v>0.66666666666666663</v>
      </c>
      <c r="P4929" s="109"/>
      <c r="Q4929" s="109"/>
      <c r="R4929" s="109"/>
    </row>
    <row r="4930" spans="1:18">
      <c r="A4930" s="108">
        <v>45986.627999999997</v>
      </c>
      <c r="B4930" s="109" t="s">
        <v>24223</v>
      </c>
      <c r="C4930" s="109"/>
      <c r="D4930" s="109">
        <v>254783008107</v>
      </c>
      <c r="E4930" s="109" t="s">
        <v>23283</v>
      </c>
      <c r="F4930" s="109" t="s">
        <v>45</v>
      </c>
      <c r="G4930" s="109" t="s">
        <v>24224</v>
      </c>
      <c r="H4930" s="109">
        <v>254789317543</v>
      </c>
      <c r="I4930" s="109">
        <v>254708815199</v>
      </c>
      <c r="J4930" s="109" t="s">
        <v>24225</v>
      </c>
      <c r="K4930" s="109" t="s">
        <v>36</v>
      </c>
      <c r="L4930" s="109" t="s">
        <v>5154</v>
      </c>
      <c r="M4930" s="109" t="s">
        <v>24226</v>
      </c>
      <c r="N4930" s="108">
        <v>45988</v>
      </c>
      <c r="O4930" s="110">
        <v>0.45833333333333331</v>
      </c>
      <c r="P4930" s="109"/>
      <c r="Q4930" s="109"/>
      <c r="R4930" s="109"/>
    </row>
    <row r="4931" spans="1:18">
      <c r="A4931" s="108">
        <v>45986.628539999998</v>
      </c>
      <c r="B4931" s="109" t="s">
        <v>23194</v>
      </c>
      <c r="C4931" s="109"/>
      <c r="D4931" s="109">
        <v>782719800</v>
      </c>
      <c r="E4931" s="109" t="s">
        <v>23087</v>
      </c>
      <c r="F4931" s="109" t="s">
        <v>45</v>
      </c>
      <c r="G4931" s="109" t="s">
        <v>24227</v>
      </c>
      <c r="H4931" s="109"/>
      <c r="I4931" s="109">
        <v>728363049</v>
      </c>
      <c r="J4931" s="109" t="s">
        <v>24228</v>
      </c>
      <c r="K4931" s="109" t="s">
        <v>36</v>
      </c>
      <c r="L4931" s="109" t="s">
        <v>4129</v>
      </c>
      <c r="M4931" s="109" t="s">
        <v>24229</v>
      </c>
      <c r="N4931" s="108">
        <v>45986</v>
      </c>
      <c r="O4931" s="110">
        <v>0.66666666666666663</v>
      </c>
      <c r="P4931" s="109"/>
      <c r="Q4931" s="109"/>
      <c r="R4931" s="109"/>
    </row>
    <row r="4932" spans="1:18">
      <c r="A4932" s="108">
        <v>45986.630299999997</v>
      </c>
      <c r="B4932" s="109" t="s">
        <v>749</v>
      </c>
      <c r="C4932" s="109" t="s">
        <v>32</v>
      </c>
      <c r="D4932" s="109">
        <v>780225502</v>
      </c>
      <c r="E4932" s="109" t="s">
        <v>33</v>
      </c>
      <c r="F4932" s="109" t="s">
        <v>45</v>
      </c>
      <c r="G4932" s="109" t="s">
        <v>24230</v>
      </c>
      <c r="H4932" s="109">
        <v>780656571</v>
      </c>
      <c r="I4932" s="109">
        <v>780656571</v>
      </c>
      <c r="J4932" s="109" t="s">
        <v>24231</v>
      </c>
      <c r="K4932" s="109" t="s">
        <v>36</v>
      </c>
      <c r="L4932" s="109" t="s">
        <v>6649</v>
      </c>
      <c r="M4932" s="109" t="s">
        <v>2804</v>
      </c>
      <c r="N4932" s="108">
        <v>45986</v>
      </c>
      <c r="O4932" s="110">
        <v>0.66666666666666663</v>
      </c>
      <c r="P4932" s="109"/>
      <c r="Q4932" s="109"/>
      <c r="R4932" s="109"/>
    </row>
    <row r="4933" spans="1:18">
      <c r="A4933" s="108">
        <v>45986.630640000003</v>
      </c>
      <c r="B4933" s="109" t="s">
        <v>24232</v>
      </c>
      <c r="C4933" s="109"/>
      <c r="D4933" s="109">
        <v>105763134</v>
      </c>
      <c r="E4933" s="109" t="s">
        <v>23087</v>
      </c>
      <c r="F4933" s="109" t="s">
        <v>45</v>
      </c>
      <c r="G4933" s="114" t="s">
        <v>24233</v>
      </c>
      <c r="H4933" s="109"/>
      <c r="I4933" s="109">
        <v>720379144</v>
      </c>
      <c r="J4933" s="114" t="s">
        <v>24234</v>
      </c>
      <c r="K4933" s="109" t="s">
        <v>36</v>
      </c>
      <c r="L4933" s="109" t="s">
        <v>3942</v>
      </c>
      <c r="M4933" s="109" t="s">
        <v>24235</v>
      </c>
      <c r="N4933" s="108">
        <v>45986</v>
      </c>
      <c r="O4933" s="110">
        <v>0.625</v>
      </c>
      <c r="P4933" s="109"/>
      <c r="Q4933" s="109"/>
      <c r="R4933" s="109"/>
    </row>
    <row r="4934" spans="1:18">
      <c r="A4934" s="108">
        <v>45986.631379999999</v>
      </c>
      <c r="B4934" s="109" t="s">
        <v>24236</v>
      </c>
      <c r="C4934" s="109"/>
      <c r="D4934" s="109">
        <v>739230032</v>
      </c>
      <c r="E4934" s="109" t="s">
        <v>23283</v>
      </c>
      <c r="F4934" s="109" t="s">
        <v>45</v>
      </c>
      <c r="G4934" s="114" t="s">
        <v>24237</v>
      </c>
      <c r="H4934" s="109"/>
      <c r="I4934" s="109">
        <v>717081218</v>
      </c>
      <c r="J4934" s="109" t="s">
        <v>24238</v>
      </c>
      <c r="K4934" s="109" t="s">
        <v>36</v>
      </c>
      <c r="L4934" s="109" t="s">
        <v>1916</v>
      </c>
      <c r="M4934" s="109" t="s">
        <v>24239</v>
      </c>
      <c r="N4934" s="108">
        <v>45987</v>
      </c>
      <c r="O4934" s="110">
        <v>0.375</v>
      </c>
      <c r="P4934" s="109"/>
      <c r="Q4934" s="109"/>
      <c r="R4934" s="109"/>
    </row>
    <row r="4935" spans="1:18">
      <c r="A4935" s="108">
        <v>45986.631419999998</v>
      </c>
      <c r="B4935" s="109" t="s">
        <v>3228</v>
      </c>
      <c r="C4935" s="109" t="s">
        <v>41</v>
      </c>
      <c r="D4935" s="109">
        <v>787160346</v>
      </c>
      <c r="E4935" s="109" t="s">
        <v>33</v>
      </c>
      <c r="F4935" s="109" t="s">
        <v>45</v>
      </c>
      <c r="G4935" s="109" t="s">
        <v>24240</v>
      </c>
      <c r="H4935" s="109">
        <v>254112750721</v>
      </c>
      <c r="I4935" s="109">
        <v>254112750721</v>
      </c>
      <c r="J4935" s="109" t="s">
        <v>24241</v>
      </c>
      <c r="K4935" s="109" t="s">
        <v>36</v>
      </c>
      <c r="L4935" s="109" t="s">
        <v>3946</v>
      </c>
      <c r="M4935" s="109" t="s">
        <v>1226</v>
      </c>
      <c r="N4935" s="108">
        <v>45986</v>
      </c>
      <c r="O4935" s="110">
        <v>0.75</v>
      </c>
      <c r="P4935" s="109"/>
      <c r="Q4935" s="109"/>
      <c r="R4935" s="109"/>
    </row>
    <row r="4936" spans="1:18">
      <c r="A4936" s="108">
        <v>45986.631979999998</v>
      </c>
      <c r="B4936" s="109" t="s">
        <v>23610</v>
      </c>
      <c r="C4936" s="109"/>
      <c r="D4936" s="109">
        <v>738199590</v>
      </c>
      <c r="E4936" s="109" t="s">
        <v>23087</v>
      </c>
      <c r="F4936" s="109" t="s">
        <v>45</v>
      </c>
      <c r="G4936" s="109" t="s">
        <v>24242</v>
      </c>
      <c r="H4936" s="109"/>
      <c r="I4936" s="114">
        <v>740396382</v>
      </c>
      <c r="J4936" s="109" t="s">
        <v>24243</v>
      </c>
      <c r="K4936" s="109" t="s">
        <v>36</v>
      </c>
      <c r="L4936" s="109" t="s">
        <v>1196</v>
      </c>
      <c r="M4936" s="109" t="s">
        <v>24244</v>
      </c>
      <c r="N4936" s="108">
        <v>45987</v>
      </c>
      <c r="O4936" s="110">
        <v>0.375</v>
      </c>
      <c r="P4936" s="109"/>
      <c r="Q4936" s="109"/>
      <c r="R4936" s="109"/>
    </row>
    <row r="4937" spans="1:18">
      <c r="A4937" s="108">
        <v>45986.632949999999</v>
      </c>
      <c r="B4937" s="109" t="s">
        <v>24245</v>
      </c>
      <c r="C4937" s="109"/>
      <c r="D4937" s="109">
        <v>254738738088</v>
      </c>
      <c r="E4937" s="109" t="s">
        <v>23283</v>
      </c>
      <c r="F4937" s="109" t="s">
        <v>45</v>
      </c>
      <c r="G4937" s="109" t="s">
        <v>24246</v>
      </c>
      <c r="H4937" s="109">
        <v>254780707506</v>
      </c>
      <c r="I4937" s="109">
        <v>254793308909</v>
      </c>
      <c r="J4937" s="109" t="s">
        <v>24247</v>
      </c>
      <c r="K4937" s="109" t="s">
        <v>36</v>
      </c>
      <c r="L4937" s="109" t="s">
        <v>3907</v>
      </c>
      <c r="M4937" s="109" t="s">
        <v>24248</v>
      </c>
      <c r="N4937" s="108">
        <v>45987</v>
      </c>
      <c r="O4937" s="110">
        <v>0.33333333333333331</v>
      </c>
      <c r="P4937" s="109"/>
      <c r="Q4937" s="109"/>
      <c r="R4937" s="109"/>
    </row>
    <row r="4938" spans="1:18">
      <c r="A4938" s="108">
        <v>45986.633159999998</v>
      </c>
      <c r="B4938" s="109" t="s">
        <v>23892</v>
      </c>
      <c r="C4938" s="109"/>
      <c r="D4938" s="109">
        <v>254731344154</v>
      </c>
      <c r="E4938" s="109" t="s">
        <v>23283</v>
      </c>
      <c r="F4938" s="109" t="s">
        <v>45</v>
      </c>
      <c r="G4938" s="109" t="s">
        <v>24249</v>
      </c>
      <c r="H4938" s="109"/>
      <c r="I4938" s="109">
        <v>254758957828</v>
      </c>
      <c r="J4938" s="109" t="s">
        <v>24250</v>
      </c>
      <c r="K4938" s="109" t="s">
        <v>36</v>
      </c>
      <c r="L4938" s="109" t="s">
        <v>3946</v>
      </c>
      <c r="M4938" s="109" t="s">
        <v>24251</v>
      </c>
      <c r="N4938" s="108">
        <v>45987</v>
      </c>
      <c r="O4938" s="110">
        <v>0.5</v>
      </c>
      <c r="P4938" s="109"/>
      <c r="Q4938" s="109"/>
      <c r="R4938" s="109"/>
    </row>
    <row r="4939" spans="1:18">
      <c r="A4939" s="108">
        <v>45986.633220000003</v>
      </c>
      <c r="B4939" s="109" t="s">
        <v>23176</v>
      </c>
      <c r="C4939" s="109"/>
      <c r="D4939" s="109">
        <v>738657604</v>
      </c>
      <c r="E4939" s="109" t="s">
        <v>23087</v>
      </c>
      <c r="F4939" s="109" t="s">
        <v>45</v>
      </c>
      <c r="G4939" s="109" t="s">
        <v>24252</v>
      </c>
      <c r="H4939" s="114">
        <v>733949493</v>
      </c>
      <c r="I4939" s="114">
        <v>733949493</v>
      </c>
      <c r="J4939" s="114" t="s">
        <v>24253</v>
      </c>
      <c r="K4939" s="109" t="s">
        <v>36</v>
      </c>
      <c r="L4939" s="109" t="s">
        <v>4081</v>
      </c>
      <c r="M4939" s="109" t="s">
        <v>24254</v>
      </c>
      <c r="N4939" s="108">
        <v>45987</v>
      </c>
      <c r="O4939" s="110">
        <v>0.375</v>
      </c>
      <c r="P4939" s="109"/>
      <c r="Q4939" s="109"/>
      <c r="R4939" s="109"/>
    </row>
    <row r="4940" spans="1:18">
      <c r="A4940" s="108">
        <v>45986.633249999999</v>
      </c>
      <c r="B4940" s="109" t="s">
        <v>749</v>
      </c>
      <c r="C4940" s="109" t="s">
        <v>32</v>
      </c>
      <c r="D4940" s="109">
        <v>780225502</v>
      </c>
      <c r="E4940" s="109" t="s">
        <v>33</v>
      </c>
      <c r="F4940" s="109" t="s">
        <v>45</v>
      </c>
      <c r="G4940" s="109" t="s">
        <v>24255</v>
      </c>
      <c r="H4940" s="109">
        <v>745849470</v>
      </c>
      <c r="I4940" s="109">
        <v>745849470</v>
      </c>
      <c r="J4940" s="109" t="s">
        <v>24256</v>
      </c>
      <c r="K4940" s="109" t="s">
        <v>36</v>
      </c>
      <c r="L4940" s="109" t="s">
        <v>3909</v>
      </c>
      <c r="M4940" s="109" t="s">
        <v>4085</v>
      </c>
      <c r="N4940" s="108">
        <v>45986</v>
      </c>
      <c r="O4940" s="110">
        <v>0.66666666666666663</v>
      </c>
      <c r="P4940" s="109"/>
      <c r="Q4940" s="109"/>
      <c r="R4940" s="109"/>
    </row>
    <row r="4941" spans="1:18">
      <c r="A4941" s="108">
        <v>45986.634100000003</v>
      </c>
      <c r="B4941" s="109" t="s">
        <v>24257</v>
      </c>
      <c r="C4941" s="109"/>
      <c r="D4941" s="109">
        <v>254100682727</v>
      </c>
      <c r="E4941" s="109" t="s">
        <v>23283</v>
      </c>
      <c r="F4941" s="109" t="s">
        <v>45</v>
      </c>
      <c r="G4941" s="109" t="s">
        <v>24258</v>
      </c>
      <c r="H4941" s="109"/>
      <c r="I4941" s="109">
        <v>254724868275</v>
      </c>
      <c r="J4941" s="109" t="s">
        <v>24259</v>
      </c>
      <c r="K4941" s="109" t="s">
        <v>36</v>
      </c>
      <c r="L4941" s="109" t="s">
        <v>4081</v>
      </c>
      <c r="M4941" s="109" t="s">
        <v>24260</v>
      </c>
      <c r="N4941" s="108">
        <v>45987</v>
      </c>
      <c r="O4941" s="110">
        <v>0.41666666666666669</v>
      </c>
      <c r="P4941" s="109"/>
      <c r="Q4941" s="109"/>
      <c r="R4941" s="109"/>
    </row>
    <row r="4942" spans="1:18">
      <c r="A4942" s="108">
        <v>45986.634389999999</v>
      </c>
      <c r="B4942" s="109" t="s">
        <v>23754</v>
      </c>
      <c r="C4942" s="109"/>
      <c r="D4942" s="109">
        <v>254738500179</v>
      </c>
      <c r="E4942" s="109" t="s">
        <v>23087</v>
      </c>
      <c r="F4942" s="109" t="s">
        <v>45</v>
      </c>
      <c r="G4942" s="109" t="s">
        <v>24261</v>
      </c>
      <c r="H4942" s="109">
        <v>254762738631</v>
      </c>
      <c r="I4942" s="109">
        <v>254762738631</v>
      </c>
      <c r="J4942" s="109" t="s">
        <v>24262</v>
      </c>
      <c r="K4942" s="109" t="s">
        <v>36</v>
      </c>
      <c r="L4942" s="109" t="s">
        <v>3943</v>
      </c>
      <c r="M4942" s="109" t="s">
        <v>24263</v>
      </c>
      <c r="N4942" s="108">
        <v>45986</v>
      </c>
      <c r="O4942" s="110">
        <v>0.75</v>
      </c>
      <c r="P4942" s="109"/>
      <c r="Q4942" s="109"/>
      <c r="R4942" s="109"/>
    </row>
    <row r="4943" spans="1:18">
      <c r="A4943" s="108">
        <v>45986.634680000003</v>
      </c>
      <c r="B4943" s="109" t="s">
        <v>23997</v>
      </c>
      <c r="C4943" s="109"/>
      <c r="D4943" s="109">
        <v>762128428</v>
      </c>
      <c r="E4943" s="109" t="s">
        <v>23087</v>
      </c>
      <c r="F4943" s="109" t="s">
        <v>45</v>
      </c>
      <c r="G4943" s="109" t="s">
        <v>24264</v>
      </c>
      <c r="H4943" s="109"/>
      <c r="I4943" s="114">
        <v>254781174090</v>
      </c>
      <c r="J4943" s="114" t="s">
        <v>24265</v>
      </c>
      <c r="K4943" s="109" t="s">
        <v>36</v>
      </c>
      <c r="L4943" s="109" t="s">
        <v>3896</v>
      </c>
      <c r="M4943" s="109" t="s">
        <v>4532</v>
      </c>
      <c r="N4943" s="108">
        <v>45986</v>
      </c>
      <c r="O4943" s="110">
        <v>0.5</v>
      </c>
      <c r="P4943" s="109"/>
      <c r="Q4943" s="109"/>
      <c r="R4943" s="109"/>
    </row>
    <row r="4944" spans="1:18">
      <c r="A4944" s="108">
        <v>45986.634680000003</v>
      </c>
      <c r="B4944" s="109" t="s">
        <v>24266</v>
      </c>
      <c r="C4944" s="109"/>
      <c r="D4944" s="109">
        <v>254738302079</v>
      </c>
      <c r="E4944" s="109" t="s">
        <v>23283</v>
      </c>
      <c r="F4944" s="109" t="s">
        <v>45</v>
      </c>
      <c r="G4944" s="109" t="s">
        <v>24267</v>
      </c>
      <c r="H4944" s="114">
        <v>2547</v>
      </c>
      <c r="I4944" s="109">
        <v>254720236584</v>
      </c>
      <c r="J4944" s="109" t="s">
        <v>24268</v>
      </c>
      <c r="K4944" s="109" t="s">
        <v>36</v>
      </c>
      <c r="L4944" s="109" t="s">
        <v>3959</v>
      </c>
      <c r="M4944" s="109" t="s">
        <v>24269</v>
      </c>
      <c r="N4944" s="108">
        <v>45987</v>
      </c>
      <c r="O4944" s="110">
        <v>0.5</v>
      </c>
      <c r="P4944" s="109"/>
      <c r="Q4944" s="109"/>
      <c r="R4944" s="109"/>
    </row>
    <row r="4945" spans="1:18">
      <c r="A4945" s="116">
        <v>45986.6351</v>
      </c>
      <c r="B4945" s="117" t="s">
        <v>24270</v>
      </c>
      <c r="C4945" s="117"/>
      <c r="D4945" s="117">
        <v>254782089189</v>
      </c>
      <c r="E4945" s="117" t="s">
        <v>23283</v>
      </c>
      <c r="F4945" s="117" t="s">
        <v>45</v>
      </c>
      <c r="G4945" s="117" t="s">
        <v>24271</v>
      </c>
      <c r="H4945" s="117">
        <v>254734017672</v>
      </c>
      <c r="I4945" s="117">
        <v>254721606669</v>
      </c>
      <c r="J4945" s="117" t="s">
        <v>24272</v>
      </c>
      <c r="K4945" s="117" t="s">
        <v>36</v>
      </c>
      <c r="L4945" s="117" t="s">
        <v>3910</v>
      </c>
      <c r="M4945" s="109" t="s">
        <v>24273</v>
      </c>
      <c r="N4945" s="116">
        <v>45987</v>
      </c>
      <c r="O4945" s="119">
        <v>0.375</v>
      </c>
      <c r="P4945" s="117"/>
      <c r="Q4945" s="117"/>
      <c r="R4945" s="117"/>
    </row>
    <row r="4946" spans="1:18">
      <c r="A4946" s="117"/>
      <c r="B4946" s="117"/>
      <c r="C4946" s="117"/>
      <c r="D4946" s="117"/>
      <c r="E4946" s="117"/>
      <c r="F4946" s="117"/>
      <c r="G4946" s="117"/>
      <c r="H4946" s="117"/>
      <c r="I4946" s="117"/>
      <c r="J4946" s="117"/>
      <c r="K4946" s="117"/>
      <c r="L4946" s="117"/>
      <c r="M4946" s="109" t="s">
        <v>24274</v>
      </c>
      <c r="N4946" s="116"/>
      <c r="O4946" s="119"/>
      <c r="P4946" s="117"/>
      <c r="Q4946" s="117"/>
      <c r="R4946" s="117"/>
    </row>
    <row r="4947" spans="1:18">
      <c r="A4947" s="108">
        <v>45986.635419999999</v>
      </c>
      <c r="B4947" s="109" t="s">
        <v>23318</v>
      </c>
      <c r="C4947" s="109"/>
      <c r="D4947" s="109">
        <v>107213945</v>
      </c>
      <c r="E4947" s="109" t="s">
        <v>23087</v>
      </c>
      <c r="F4947" s="109" t="s">
        <v>45</v>
      </c>
      <c r="G4947" s="109" t="s">
        <v>24275</v>
      </c>
      <c r="H4947" s="109">
        <v>117635310</v>
      </c>
      <c r="I4947" s="109">
        <v>117635310</v>
      </c>
      <c r="J4947" s="109" t="s">
        <v>24276</v>
      </c>
      <c r="K4947" s="109" t="s">
        <v>36</v>
      </c>
      <c r="L4947" s="109" t="s">
        <v>1196</v>
      </c>
      <c r="M4947" s="109" t="s">
        <v>24277</v>
      </c>
      <c r="N4947" s="108">
        <v>45987</v>
      </c>
      <c r="O4947" s="110">
        <v>0.5</v>
      </c>
      <c r="P4947" s="109"/>
      <c r="Q4947" s="109"/>
      <c r="R4947" s="109"/>
    </row>
    <row r="4948" spans="1:18">
      <c r="A4948" s="108">
        <v>45986.635820000003</v>
      </c>
      <c r="B4948" s="109" t="s">
        <v>24203</v>
      </c>
      <c r="C4948" s="109"/>
      <c r="D4948" s="109">
        <v>254783184780</v>
      </c>
      <c r="E4948" s="109" t="s">
        <v>23283</v>
      </c>
      <c r="F4948" s="109" t="s">
        <v>45</v>
      </c>
      <c r="G4948" s="109" t="s">
        <v>24278</v>
      </c>
      <c r="H4948" s="109"/>
      <c r="I4948" s="109">
        <v>254723112863</v>
      </c>
      <c r="J4948" s="109" t="s">
        <v>24279</v>
      </c>
      <c r="K4948" s="109" t="s">
        <v>36</v>
      </c>
      <c r="L4948" s="109" t="s">
        <v>1196</v>
      </c>
      <c r="M4948" s="109" t="s">
        <v>24280</v>
      </c>
      <c r="N4948" s="108">
        <v>45990</v>
      </c>
      <c r="O4948" s="110">
        <v>0.45833333333333331</v>
      </c>
      <c r="P4948" s="109"/>
      <c r="Q4948" s="109"/>
      <c r="R4948" s="109"/>
    </row>
    <row r="4949" spans="1:18">
      <c r="A4949" s="108">
        <v>45986.635840000003</v>
      </c>
      <c r="B4949" s="109" t="s">
        <v>23928</v>
      </c>
      <c r="C4949" s="109"/>
      <c r="D4949" s="109">
        <v>254780328183</v>
      </c>
      <c r="E4949" s="109" t="s">
        <v>23283</v>
      </c>
      <c r="F4949" s="109" t="s">
        <v>45</v>
      </c>
      <c r="G4949" s="109" t="s">
        <v>24281</v>
      </c>
      <c r="H4949" s="114">
        <v>254754234656</v>
      </c>
      <c r="I4949" s="114">
        <v>254791619616</v>
      </c>
      <c r="J4949" s="109" t="s">
        <v>24282</v>
      </c>
      <c r="K4949" s="109" t="s">
        <v>36</v>
      </c>
      <c r="L4949" s="109" t="s">
        <v>3896</v>
      </c>
      <c r="M4949" s="109" t="s">
        <v>24283</v>
      </c>
      <c r="N4949" s="108">
        <v>45987</v>
      </c>
      <c r="O4949" s="110">
        <v>0.41666666666666669</v>
      </c>
      <c r="P4949" s="109"/>
      <c r="Q4949" s="109"/>
      <c r="R4949" s="109"/>
    </row>
    <row r="4950" spans="1:18">
      <c r="A4950" s="108">
        <v>45986.636019999998</v>
      </c>
      <c r="B4950" s="109" t="s">
        <v>23997</v>
      </c>
      <c r="C4950" s="109"/>
      <c r="D4950" s="109">
        <v>762128428</v>
      </c>
      <c r="E4950" s="109" t="s">
        <v>23087</v>
      </c>
      <c r="F4950" s="109" t="s">
        <v>45</v>
      </c>
      <c r="G4950" s="109" t="s">
        <v>24284</v>
      </c>
      <c r="H4950" s="109"/>
      <c r="I4950" s="114">
        <v>254781174090</v>
      </c>
      <c r="J4950" s="114" t="s">
        <v>24265</v>
      </c>
      <c r="K4950" s="109" t="s">
        <v>36</v>
      </c>
      <c r="L4950" s="109" t="s">
        <v>3896</v>
      </c>
      <c r="M4950" s="109" t="s">
        <v>4532</v>
      </c>
      <c r="N4950" s="108">
        <v>45986</v>
      </c>
      <c r="O4950" s="110">
        <v>0.75</v>
      </c>
      <c r="P4950" s="109"/>
      <c r="Q4950" s="109"/>
      <c r="R4950" s="109"/>
    </row>
    <row r="4951" spans="1:18">
      <c r="A4951" s="108">
        <v>45986.637260000003</v>
      </c>
      <c r="B4951" s="109" t="s">
        <v>23400</v>
      </c>
      <c r="C4951" s="109"/>
      <c r="D4951" s="109">
        <v>108707852</v>
      </c>
      <c r="E4951" s="109" t="s">
        <v>23087</v>
      </c>
      <c r="F4951" s="109" t="s">
        <v>45</v>
      </c>
      <c r="G4951" s="109" t="s">
        <v>24285</v>
      </c>
      <c r="H4951" s="114">
        <v>103524566</v>
      </c>
      <c r="I4951" s="114">
        <v>103524566</v>
      </c>
      <c r="J4951" s="109" t="s">
        <v>24286</v>
      </c>
      <c r="K4951" s="109" t="s">
        <v>36</v>
      </c>
      <c r="L4951" s="109" t="s">
        <v>3976</v>
      </c>
      <c r="M4951" s="109" t="s">
        <v>17523</v>
      </c>
      <c r="N4951" s="108">
        <v>45987</v>
      </c>
      <c r="O4951" s="110">
        <v>0.41666666666666669</v>
      </c>
      <c r="P4951" s="109"/>
      <c r="Q4951" s="109"/>
      <c r="R4951" s="109"/>
    </row>
    <row r="4952" spans="1:18">
      <c r="A4952" s="108">
        <v>45986.637340000001</v>
      </c>
      <c r="B4952" s="109" t="s">
        <v>23234</v>
      </c>
      <c r="C4952" s="109"/>
      <c r="D4952" s="109">
        <v>782499332</v>
      </c>
      <c r="E4952" s="109" t="s">
        <v>23087</v>
      </c>
      <c r="F4952" s="109" t="s">
        <v>45</v>
      </c>
      <c r="G4952" s="109" t="s">
        <v>24287</v>
      </c>
      <c r="H4952" s="109"/>
      <c r="I4952" s="109">
        <v>254797665621</v>
      </c>
      <c r="J4952" s="109" t="s">
        <v>24288</v>
      </c>
      <c r="K4952" s="109" t="s">
        <v>36</v>
      </c>
      <c r="L4952" s="109" t="s">
        <v>1196</v>
      </c>
      <c r="M4952" s="109" t="s">
        <v>24289</v>
      </c>
      <c r="N4952" s="108">
        <v>45987</v>
      </c>
      <c r="O4952" s="110">
        <v>0.5</v>
      </c>
      <c r="P4952" s="109"/>
      <c r="Q4952" s="109"/>
      <c r="R4952" s="109"/>
    </row>
    <row r="4953" spans="1:18">
      <c r="A4953" s="108">
        <v>45986.637589999998</v>
      </c>
      <c r="B4953" s="109" t="s">
        <v>23434</v>
      </c>
      <c r="C4953" s="109"/>
      <c r="D4953" s="109">
        <v>254106685962</v>
      </c>
      <c r="E4953" s="109" t="s">
        <v>23087</v>
      </c>
      <c r="F4953" s="109" t="s">
        <v>3886</v>
      </c>
      <c r="G4953" s="114" t="s">
        <v>3300</v>
      </c>
      <c r="H4953" s="109"/>
      <c r="I4953" s="114">
        <v>254722974980</v>
      </c>
      <c r="J4953" s="109" t="s">
        <v>24290</v>
      </c>
      <c r="K4953" s="109" t="s">
        <v>36</v>
      </c>
      <c r="L4953" s="109" t="s">
        <v>3936</v>
      </c>
      <c r="M4953" s="109" t="s">
        <v>24291</v>
      </c>
      <c r="N4953" s="108">
        <v>46064</v>
      </c>
      <c r="O4953" s="110">
        <v>0.33333333333333331</v>
      </c>
      <c r="P4953" s="109"/>
      <c r="Q4953" s="109"/>
      <c r="R4953" s="109"/>
    </row>
    <row r="4954" spans="1:18">
      <c r="A4954" s="108">
        <v>45986.637649999997</v>
      </c>
      <c r="B4954" s="109" t="s">
        <v>24292</v>
      </c>
      <c r="C4954" s="109"/>
      <c r="D4954" s="109">
        <v>734332998</v>
      </c>
      <c r="E4954" s="109" t="s">
        <v>23283</v>
      </c>
      <c r="F4954" s="109" t="s">
        <v>45</v>
      </c>
      <c r="G4954" s="109" t="s">
        <v>24293</v>
      </c>
      <c r="H4954" s="109">
        <v>785258644</v>
      </c>
      <c r="I4954" s="109">
        <v>721545426</v>
      </c>
      <c r="J4954" s="109" t="s">
        <v>24294</v>
      </c>
      <c r="K4954" s="109" t="s">
        <v>36</v>
      </c>
      <c r="L4954" s="109" t="s">
        <v>1911</v>
      </c>
      <c r="M4954" s="109" t="s">
        <v>24295</v>
      </c>
      <c r="N4954" s="108">
        <v>45987</v>
      </c>
      <c r="O4954" s="110">
        <v>0.41666666666666669</v>
      </c>
      <c r="P4954" s="109"/>
      <c r="Q4954" s="109"/>
      <c r="R4954" s="109"/>
    </row>
    <row r="4955" spans="1:18">
      <c r="A4955" s="108">
        <v>45986.639089999997</v>
      </c>
      <c r="B4955" s="109" t="s">
        <v>23434</v>
      </c>
      <c r="C4955" s="109"/>
      <c r="D4955" s="109">
        <v>254106685962</v>
      </c>
      <c r="E4955" s="109" t="s">
        <v>23087</v>
      </c>
      <c r="F4955" s="109" t="s">
        <v>3886</v>
      </c>
      <c r="G4955" s="109" t="s">
        <v>24296</v>
      </c>
      <c r="H4955" s="109"/>
      <c r="I4955" s="109">
        <v>254745552870</v>
      </c>
      <c r="J4955" s="109" t="s">
        <v>24297</v>
      </c>
      <c r="K4955" s="109" t="s">
        <v>36</v>
      </c>
      <c r="L4955" s="109" t="s">
        <v>3936</v>
      </c>
      <c r="M4955" s="109" t="s">
        <v>1197</v>
      </c>
      <c r="N4955" s="108">
        <v>46072</v>
      </c>
      <c r="O4955" s="110">
        <v>0.33333333333333331</v>
      </c>
      <c r="P4955" s="109"/>
      <c r="Q4955" s="109"/>
      <c r="R4955" s="109"/>
    </row>
    <row r="4956" spans="1:18">
      <c r="A4956" s="108">
        <v>45986.639929999998</v>
      </c>
      <c r="B4956" s="109" t="s">
        <v>1690</v>
      </c>
      <c r="C4956" s="109" t="s">
        <v>41</v>
      </c>
      <c r="D4956" s="109">
        <v>784289098</v>
      </c>
      <c r="E4956" s="109" t="s">
        <v>33</v>
      </c>
      <c r="F4956" s="109" t="s">
        <v>3886</v>
      </c>
      <c r="G4956" s="109" t="s">
        <v>24298</v>
      </c>
      <c r="H4956" s="109">
        <v>736508908</v>
      </c>
      <c r="I4956" s="109">
        <v>736508908</v>
      </c>
      <c r="J4956" s="109" t="s">
        <v>24299</v>
      </c>
      <c r="K4956" s="109" t="s">
        <v>36</v>
      </c>
      <c r="L4956" s="109" t="s">
        <v>3896</v>
      </c>
      <c r="M4956" s="109" t="s">
        <v>24300</v>
      </c>
      <c r="N4956" s="108">
        <v>45987</v>
      </c>
      <c r="O4956" s="110">
        <v>0.375</v>
      </c>
      <c r="P4956" s="109"/>
      <c r="Q4956" s="109"/>
      <c r="R4956" s="109"/>
    </row>
    <row r="4957" spans="1:18">
      <c r="A4957" s="108">
        <v>45986.64013</v>
      </c>
      <c r="B4957" s="109" t="s">
        <v>23987</v>
      </c>
      <c r="C4957" s="109"/>
      <c r="D4957" s="109">
        <v>784040980</v>
      </c>
      <c r="E4957" s="109" t="s">
        <v>23283</v>
      </c>
      <c r="F4957" s="109" t="s">
        <v>45</v>
      </c>
      <c r="G4957" s="109" t="s">
        <v>24301</v>
      </c>
      <c r="H4957" s="109"/>
      <c r="I4957" s="109">
        <v>713425352</v>
      </c>
      <c r="J4957" s="109" t="s">
        <v>24302</v>
      </c>
      <c r="K4957" s="109" t="s">
        <v>36</v>
      </c>
      <c r="L4957" s="109" t="s">
        <v>1916</v>
      </c>
      <c r="M4957" s="109" t="s">
        <v>24303</v>
      </c>
      <c r="N4957" s="108">
        <v>45987</v>
      </c>
      <c r="O4957" s="110">
        <v>0.33333333333333331</v>
      </c>
      <c r="P4957" s="109"/>
      <c r="Q4957" s="109"/>
      <c r="R4957" s="109"/>
    </row>
    <row r="4958" spans="1:18">
      <c r="A4958" s="116">
        <v>45986.641199999998</v>
      </c>
      <c r="B4958" s="117" t="s">
        <v>23705</v>
      </c>
      <c r="C4958" s="117"/>
      <c r="D4958" s="117">
        <v>750034767</v>
      </c>
      <c r="E4958" s="117" t="s">
        <v>23087</v>
      </c>
      <c r="F4958" s="117" t="s">
        <v>45</v>
      </c>
      <c r="G4958" s="117" t="s">
        <v>24304</v>
      </c>
      <c r="H4958" s="117">
        <v>703751533</v>
      </c>
      <c r="I4958" s="117">
        <v>703751533</v>
      </c>
      <c r="J4958" s="117" t="s">
        <v>24305</v>
      </c>
      <c r="K4958" s="117" t="s">
        <v>36</v>
      </c>
      <c r="L4958" s="117" t="s">
        <v>3942</v>
      </c>
      <c r="M4958" s="109" t="s">
        <v>24306</v>
      </c>
      <c r="N4958" s="116">
        <v>45987</v>
      </c>
      <c r="O4958" s="119">
        <v>0.58333333333333337</v>
      </c>
      <c r="P4958" s="117"/>
      <c r="Q4958" s="117"/>
      <c r="R4958" s="117"/>
    </row>
    <row r="4959" spans="1:18">
      <c r="A4959" s="117"/>
      <c r="B4959" s="117"/>
      <c r="C4959" s="117"/>
      <c r="D4959" s="117"/>
      <c r="E4959" s="117"/>
      <c r="F4959" s="117"/>
      <c r="G4959" s="117"/>
      <c r="H4959" s="117"/>
      <c r="I4959" s="117"/>
      <c r="J4959" s="117"/>
      <c r="K4959" s="117"/>
      <c r="L4959" s="117"/>
      <c r="M4959" s="109" t="s">
        <v>24307</v>
      </c>
      <c r="N4959" s="116"/>
      <c r="O4959" s="119"/>
      <c r="P4959" s="117"/>
      <c r="Q4959" s="117"/>
      <c r="R4959" s="117"/>
    </row>
    <row r="4960" spans="1:18">
      <c r="A4960" s="108">
        <v>45986.641660000001</v>
      </c>
      <c r="B4960" s="109" t="s">
        <v>24308</v>
      </c>
      <c r="C4960" s="109" t="s">
        <v>1283</v>
      </c>
      <c r="D4960" s="109">
        <v>738748828</v>
      </c>
      <c r="E4960" s="109" t="s">
        <v>33</v>
      </c>
      <c r="F4960" s="109" t="s">
        <v>45</v>
      </c>
      <c r="G4960" s="109" t="s">
        <v>14630</v>
      </c>
      <c r="H4960" s="109">
        <v>734696449</v>
      </c>
      <c r="I4960" s="109">
        <v>722356969</v>
      </c>
      <c r="J4960" s="109" t="s">
        <v>24309</v>
      </c>
      <c r="K4960" s="109" t="s">
        <v>36</v>
      </c>
      <c r="L4960" s="109" t="s">
        <v>3975</v>
      </c>
      <c r="M4960" s="109" t="s">
        <v>24310</v>
      </c>
      <c r="N4960" s="108">
        <v>45987</v>
      </c>
      <c r="O4960" s="110">
        <v>0.41666666666666669</v>
      </c>
      <c r="P4960" s="109"/>
      <c r="Q4960" s="109"/>
      <c r="R4960" s="109"/>
    </row>
    <row r="4961" spans="1:18">
      <c r="A4961" s="108">
        <v>45986.641920000002</v>
      </c>
      <c r="B4961" s="109" t="s">
        <v>749</v>
      </c>
      <c r="C4961" s="109" t="s">
        <v>32</v>
      </c>
      <c r="D4961" s="109">
        <v>780225502</v>
      </c>
      <c r="E4961" s="109" t="s">
        <v>33</v>
      </c>
      <c r="F4961" s="109" t="s">
        <v>45</v>
      </c>
      <c r="G4961" s="109" t="s">
        <v>24311</v>
      </c>
      <c r="H4961" s="109">
        <v>115798855</v>
      </c>
      <c r="I4961" s="109">
        <v>115798855</v>
      </c>
      <c r="J4961" s="109" t="s">
        <v>24312</v>
      </c>
      <c r="K4961" s="109" t="s">
        <v>36</v>
      </c>
      <c r="L4961" s="109" t="s">
        <v>1196</v>
      </c>
      <c r="M4961" s="109" t="s">
        <v>24313</v>
      </c>
      <c r="N4961" s="108">
        <v>45987</v>
      </c>
      <c r="O4961" s="110">
        <v>0.66666666666666663</v>
      </c>
      <c r="P4961" s="109"/>
      <c r="Q4961" s="109"/>
      <c r="R4961" s="109"/>
    </row>
    <row r="4962" spans="1:18">
      <c r="A4962" s="108">
        <v>45986.64198</v>
      </c>
      <c r="B4962" s="109" t="s">
        <v>24314</v>
      </c>
      <c r="C4962" s="109"/>
      <c r="D4962" s="109">
        <v>735352628</v>
      </c>
      <c r="E4962" s="109" t="s">
        <v>23087</v>
      </c>
      <c r="F4962" s="109" t="s">
        <v>45</v>
      </c>
      <c r="G4962" s="109" t="s">
        <v>24315</v>
      </c>
      <c r="H4962" s="109"/>
      <c r="I4962" s="109">
        <v>702357237</v>
      </c>
      <c r="J4962" s="109" t="s">
        <v>24316</v>
      </c>
      <c r="K4962" s="109" t="s">
        <v>36</v>
      </c>
      <c r="L4962" s="109" t="s">
        <v>3976</v>
      </c>
      <c r="M4962" s="109" t="s">
        <v>24317</v>
      </c>
      <c r="N4962" s="108">
        <v>45987</v>
      </c>
      <c r="O4962" s="110">
        <v>0.41666666666666669</v>
      </c>
      <c r="P4962" s="109"/>
      <c r="Q4962" s="109"/>
      <c r="R4962" s="109"/>
    </row>
    <row r="4963" spans="1:18">
      <c r="A4963" s="108">
        <v>45986.64241</v>
      </c>
      <c r="B4963" s="109" t="s">
        <v>23434</v>
      </c>
      <c r="C4963" s="109"/>
      <c r="D4963" s="109">
        <v>254106685962</v>
      </c>
      <c r="E4963" s="109" t="s">
        <v>23087</v>
      </c>
      <c r="F4963" s="109" t="s">
        <v>3886</v>
      </c>
      <c r="G4963" s="114" t="s">
        <v>24318</v>
      </c>
      <c r="H4963" s="109"/>
      <c r="I4963" s="109">
        <v>254725738452</v>
      </c>
      <c r="J4963" s="109" t="s">
        <v>24319</v>
      </c>
      <c r="K4963" s="109" t="s">
        <v>36</v>
      </c>
      <c r="L4963" s="109" t="s">
        <v>3936</v>
      </c>
      <c r="M4963" s="109" t="s">
        <v>24320</v>
      </c>
      <c r="N4963" s="108">
        <v>46055</v>
      </c>
      <c r="O4963" s="110">
        <v>0.33333333333333331</v>
      </c>
      <c r="P4963" s="109"/>
      <c r="Q4963" s="109"/>
      <c r="R4963" s="109"/>
    </row>
    <row r="4964" spans="1:18">
      <c r="A4964" s="116">
        <v>45986.642509999998</v>
      </c>
      <c r="B4964" s="117" t="s">
        <v>24321</v>
      </c>
      <c r="C4964" s="117"/>
      <c r="D4964" s="117">
        <v>735983607</v>
      </c>
      <c r="E4964" s="117" t="s">
        <v>23087</v>
      </c>
      <c r="F4964" s="117" t="s">
        <v>45</v>
      </c>
      <c r="G4964" s="117" t="s">
        <v>24322</v>
      </c>
      <c r="H4964" s="117">
        <v>722901955</v>
      </c>
      <c r="I4964" s="118">
        <v>7</v>
      </c>
      <c r="J4964" s="117" t="s">
        <v>24323</v>
      </c>
      <c r="K4964" s="117" t="s">
        <v>36</v>
      </c>
      <c r="L4964" s="117" t="s">
        <v>1196</v>
      </c>
      <c r="M4964" s="109" t="s">
        <v>1222</v>
      </c>
      <c r="N4964" s="116">
        <v>45996</v>
      </c>
      <c r="O4964" s="119">
        <v>0.625</v>
      </c>
      <c r="P4964" s="117"/>
      <c r="Q4964" s="117"/>
      <c r="R4964" s="117"/>
    </row>
    <row r="4965" spans="1:18">
      <c r="A4965" s="117"/>
      <c r="B4965" s="117"/>
      <c r="C4965" s="117"/>
      <c r="D4965" s="117"/>
      <c r="E4965" s="117"/>
      <c r="F4965" s="117"/>
      <c r="G4965" s="117"/>
      <c r="H4965" s="117"/>
      <c r="I4965" s="118"/>
      <c r="J4965" s="117"/>
      <c r="K4965" s="117"/>
      <c r="L4965" s="117"/>
      <c r="M4965" s="109" t="s">
        <v>24324</v>
      </c>
      <c r="N4965" s="116"/>
      <c r="O4965" s="119"/>
      <c r="P4965" s="117"/>
      <c r="Q4965" s="117"/>
      <c r="R4965" s="117"/>
    </row>
    <row r="4966" spans="1:18">
      <c r="A4966" s="108">
        <v>45986.642590000003</v>
      </c>
      <c r="B4966" s="109" t="s">
        <v>24325</v>
      </c>
      <c r="C4966" s="109"/>
      <c r="D4966" s="109">
        <v>787831675</v>
      </c>
      <c r="E4966" s="109" t="s">
        <v>23283</v>
      </c>
      <c r="F4966" s="109" t="s">
        <v>45</v>
      </c>
      <c r="G4966" s="109" t="s">
        <v>24326</v>
      </c>
      <c r="H4966" s="109">
        <v>718464640</v>
      </c>
      <c r="I4966" s="109">
        <v>722311183</v>
      </c>
      <c r="J4966" s="109" t="s">
        <v>24327</v>
      </c>
      <c r="K4966" s="109" t="s">
        <v>36</v>
      </c>
      <c r="L4966" s="109" t="s">
        <v>1196</v>
      </c>
      <c r="M4966" s="109" t="s">
        <v>24328</v>
      </c>
      <c r="N4966" s="108">
        <v>45988</v>
      </c>
      <c r="O4966" s="110">
        <v>0.45833333333333331</v>
      </c>
      <c r="P4966" s="109"/>
      <c r="Q4966" s="109"/>
      <c r="R4966" s="109"/>
    </row>
    <row r="4967" spans="1:18">
      <c r="A4967" s="108">
        <v>45986.642639999998</v>
      </c>
      <c r="B4967" s="109" t="s">
        <v>24329</v>
      </c>
      <c r="C4967" s="109"/>
      <c r="D4967" s="109">
        <v>254753212618</v>
      </c>
      <c r="E4967" s="109" t="s">
        <v>3897</v>
      </c>
      <c r="F4967" s="109" t="s">
        <v>45</v>
      </c>
      <c r="G4967" s="109" t="s">
        <v>24330</v>
      </c>
      <c r="H4967" s="109">
        <v>254787263030</v>
      </c>
      <c r="I4967" s="109">
        <v>254729890950</v>
      </c>
      <c r="J4967" s="109" t="s">
        <v>24331</v>
      </c>
      <c r="K4967" s="109" t="s">
        <v>36</v>
      </c>
      <c r="L4967" s="109" t="s">
        <v>3966</v>
      </c>
      <c r="M4967" s="109" t="s">
        <v>24332</v>
      </c>
      <c r="N4967" s="108">
        <v>45997</v>
      </c>
      <c r="O4967" s="110">
        <v>0.33333333333333331</v>
      </c>
      <c r="P4967" s="109"/>
      <c r="Q4967" s="109"/>
      <c r="R4967" s="109"/>
    </row>
    <row r="4968" spans="1:18">
      <c r="A4968" s="108">
        <v>45986.644039999999</v>
      </c>
      <c r="B4968" s="109" t="s">
        <v>24333</v>
      </c>
      <c r="C4968" s="109"/>
      <c r="D4968" s="109">
        <v>736293531</v>
      </c>
      <c r="E4968" s="109" t="s">
        <v>23087</v>
      </c>
      <c r="F4968" s="109" t="s">
        <v>45</v>
      </c>
      <c r="G4968" s="109" t="s">
        <v>24334</v>
      </c>
      <c r="H4968" s="109">
        <v>759493619</v>
      </c>
      <c r="I4968" s="109">
        <v>759493619</v>
      </c>
      <c r="J4968" s="109" t="s">
        <v>24335</v>
      </c>
      <c r="K4968" s="109" t="s">
        <v>36</v>
      </c>
      <c r="L4968" s="109" t="s">
        <v>3945</v>
      </c>
      <c r="M4968" s="109" t="s">
        <v>24336</v>
      </c>
      <c r="N4968" s="108">
        <v>45987</v>
      </c>
      <c r="O4968" s="110">
        <v>0.58333333333333337</v>
      </c>
      <c r="P4968" s="109"/>
      <c r="Q4968" s="109"/>
      <c r="R4968" s="109"/>
    </row>
    <row r="4969" spans="1:18">
      <c r="A4969" s="108">
        <v>45986.644200000002</v>
      </c>
      <c r="B4969" s="109" t="s">
        <v>4758</v>
      </c>
      <c r="C4969" s="109"/>
      <c r="D4969" s="109">
        <v>781913937</v>
      </c>
      <c r="E4969" s="109" t="s">
        <v>23283</v>
      </c>
      <c r="F4969" s="109" t="s">
        <v>45</v>
      </c>
      <c r="G4969" s="109" t="s">
        <v>24337</v>
      </c>
      <c r="H4969" s="109"/>
      <c r="I4969" s="109">
        <v>725233969</v>
      </c>
      <c r="J4969" s="109" t="s">
        <v>24338</v>
      </c>
      <c r="K4969" s="109" t="s">
        <v>36</v>
      </c>
      <c r="L4969" s="109" t="s">
        <v>1871</v>
      </c>
      <c r="M4969" s="109" t="s">
        <v>24339</v>
      </c>
      <c r="N4969" s="108">
        <v>45992</v>
      </c>
      <c r="O4969" s="110">
        <v>0.41666666666666669</v>
      </c>
      <c r="P4969" s="109"/>
      <c r="Q4969" s="109"/>
      <c r="R4969" s="109"/>
    </row>
    <row r="4970" spans="1:18">
      <c r="A4970" s="108">
        <v>45986.644419999997</v>
      </c>
      <c r="B4970" s="109" t="s">
        <v>24340</v>
      </c>
      <c r="C4970" s="109"/>
      <c r="D4970" s="109">
        <v>733457751</v>
      </c>
      <c r="E4970" s="109" t="s">
        <v>23283</v>
      </c>
      <c r="F4970" s="109" t="s">
        <v>45</v>
      </c>
      <c r="G4970" s="109" t="s">
        <v>24341</v>
      </c>
      <c r="H4970" s="109">
        <v>739677928</v>
      </c>
      <c r="I4970" s="109">
        <v>745109159</v>
      </c>
      <c r="J4970" s="109" t="s">
        <v>24342</v>
      </c>
      <c r="K4970" s="109" t="s">
        <v>36</v>
      </c>
      <c r="L4970" s="109" t="s">
        <v>3896</v>
      </c>
      <c r="M4970" s="109" t="s">
        <v>24343</v>
      </c>
      <c r="N4970" s="108">
        <v>45988</v>
      </c>
      <c r="O4970" s="110">
        <v>0.41666666666666669</v>
      </c>
      <c r="P4970" s="109"/>
      <c r="Q4970" s="109"/>
      <c r="R4970" s="109"/>
    </row>
    <row r="4971" spans="1:18">
      <c r="A4971" s="108">
        <v>45986.64473</v>
      </c>
      <c r="B4971" s="109" t="s">
        <v>5360</v>
      </c>
      <c r="C4971" s="109" t="s">
        <v>41</v>
      </c>
      <c r="D4971" s="109">
        <v>784953955</v>
      </c>
      <c r="E4971" s="109" t="s">
        <v>33</v>
      </c>
      <c r="F4971" s="109" t="s">
        <v>45</v>
      </c>
      <c r="G4971" s="109" t="s">
        <v>24344</v>
      </c>
      <c r="H4971" s="109"/>
      <c r="I4971" s="109">
        <v>108716174</v>
      </c>
      <c r="J4971" s="114" t="s">
        <v>22580</v>
      </c>
      <c r="K4971" s="109" t="s">
        <v>36</v>
      </c>
      <c r="L4971" s="109" t="s">
        <v>1196</v>
      </c>
      <c r="M4971" s="109" t="s">
        <v>24345</v>
      </c>
      <c r="N4971" s="108">
        <v>45986</v>
      </c>
      <c r="O4971" s="110">
        <v>0.75</v>
      </c>
      <c r="P4971" s="109"/>
      <c r="Q4971" s="109"/>
      <c r="R4971" s="109"/>
    </row>
    <row r="4972" spans="1:18">
      <c r="A4972" s="108">
        <v>45986.64647</v>
      </c>
      <c r="B4972" s="109" t="s">
        <v>23997</v>
      </c>
      <c r="C4972" s="109"/>
      <c r="D4972" s="109">
        <v>762128428</v>
      </c>
      <c r="E4972" s="109" t="s">
        <v>23087</v>
      </c>
      <c r="F4972" s="109" t="s">
        <v>45</v>
      </c>
      <c r="G4972" s="114" t="s">
        <v>24346</v>
      </c>
      <c r="H4972" s="109"/>
      <c r="I4972" s="109">
        <v>797777347</v>
      </c>
      <c r="J4972" s="109" t="s">
        <v>24347</v>
      </c>
      <c r="K4972" s="109" t="s">
        <v>36</v>
      </c>
      <c r="L4972" s="109" t="s">
        <v>3896</v>
      </c>
      <c r="M4972" s="109" t="s">
        <v>4532</v>
      </c>
      <c r="N4972" s="108">
        <v>45986</v>
      </c>
      <c r="O4972" s="110">
        <v>0.70833333333333337</v>
      </c>
      <c r="P4972" s="109"/>
      <c r="Q4972" s="109"/>
      <c r="R4972" s="109"/>
    </row>
    <row r="4973" spans="1:18">
      <c r="A4973" s="108">
        <v>45986.646979999998</v>
      </c>
      <c r="B4973" s="109" t="s">
        <v>47</v>
      </c>
      <c r="C4973" s="109" t="s">
        <v>41</v>
      </c>
      <c r="D4973" s="109">
        <v>735633807</v>
      </c>
      <c r="E4973" s="109" t="s">
        <v>33</v>
      </c>
      <c r="F4973" s="109" t="s">
        <v>45</v>
      </c>
      <c r="G4973" s="109" t="s">
        <v>24348</v>
      </c>
      <c r="H4973" s="109">
        <v>727548427</v>
      </c>
      <c r="I4973" s="114">
        <v>727548427</v>
      </c>
      <c r="J4973" s="109" t="s">
        <v>24349</v>
      </c>
      <c r="K4973" s="109" t="s">
        <v>36</v>
      </c>
      <c r="L4973" s="109" t="s">
        <v>4129</v>
      </c>
      <c r="M4973" s="109" t="s">
        <v>24350</v>
      </c>
      <c r="N4973" s="108">
        <v>45986</v>
      </c>
      <c r="O4973" s="110">
        <v>0.66666666666666663</v>
      </c>
      <c r="P4973" s="109"/>
      <c r="Q4973" s="109"/>
      <c r="R4973" s="109"/>
    </row>
    <row r="4974" spans="1:18">
      <c r="A4974" s="108">
        <v>45986.647279999997</v>
      </c>
      <c r="B4974" s="109" t="s">
        <v>2777</v>
      </c>
      <c r="C4974" s="109" t="s">
        <v>41</v>
      </c>
      <c r="D4974" s="109">
        <v>762648144</v>
      </c>
      <c r="E4974" s="109" t="s">
        <v>33</v>
      </c>
      <c r="F4974" s="109" t="s">
        <v>45</v>
      </c>
      <c r="G4974" s="109" t="s">
        <v>24351</v>
      </c>
      <c r="H4974" s="109"/>
      <c r="I4974" s="109">
        <v>702677068</v>
      </c>
      <c r="J4974" s="109" t="s">
        <v>24352</v>
      </c>
      <c r="K4974" s="109" t="s">
        <v>36</v>
      </c>
      <c r="L4974" s="109" t="s">
        <v>3943</v>
      </c>
      <c r="M4974" s="109" t="s">
        <v>24353</v>
      </c>
      <c r="N4974" s="108">
        <v>45988</v>
      </c>
      <c r="O4974" s="110">
        <v>0.58333333333333337</v>
      </c>
      <c r="P4974" s="109"/>
      <c r="Q4974" s="109"/>
      <c r="R4974" s="109"/>
    </row>
    <row r="4975" spans="1:18">
      <c r="A4975" s="108">
        <v>45986.647709999997</v>
      </c>
      <c r="B4975" s="109" t="s">
        <v>23269</v>
      </c>
      <c r="C4975" s="109"/>
      <c r="D4975" s="109">
        <v>254731885691</v>
      </c>
      <c r="E4975" s="109" t="s">
        <v>23087</v>
      </c>
      <c r="F4975" s="109" t="s">
        <v>45</v>
      </c>
      <c r="G4975" s="109" t="s">
        <v>24354</v>
      </c>
      <c r="H4975" s="109"/>
      <c r="I4975" s="114">
        <v>254711980897</v>
      </c>
      <c r="J4975" s="114" t="s">
        <v>24355</v>
      </c>
      <c r="K4975" s="109" t="s">
        <v>36</v>
      </c>
      <c r="L4975" s="109" t="s">
        <v>1196</v>
      </c>
      <c r="M4975" s="109" t="s">
        <v>17539</v>
      </c>
      <c r="N4975" s="108">
        <v>45987</v>
      </c>
      <c r="O4975" s="110">
        <v>0.5</v>
      </c>
      <c r="P4975" s="109"/>
      <c r="Q4975" s="109"/>
      <c r="R4975" s="109"/>
    </row>
    <row r="4976" spans="1:18">
      <c r="A4976" s="108">
        <v>45986.647949999999</v>
      </c>
      <c r="B4976" s="109" t="s">
        <v>23386</v>
      </c>
      <c r="C4976" s="109"/>
      <c r="D4976" s="109">
        <v>786986519</v>
      </c>
      <c r="E4976" s="109" t="s">
        <v>23087</v>
      </c>
      <c r="F4976" s="109" t="s">
        <v>45</v>
      </c>
      <c r="G4976" s="109" t="s">
        <v>24356</v>
      </c>
      <c r="H4976" s="109"/>
      <c r="I4976" s="109">
        <v>723105322</v>
      </c>
      <c r="J4976" s="109" t="s">
        <v>24357</v>
      </c>
      <c r="K4976" s="109" t="s">
        <v>36</v>
      </c>
      <c r="L4976" s="109" t="s">
        <v>1196</v>
      </c>
      <c r="M4976" s="109" t="s">
        <v>24358</v>
      </c>
      <c r="N4976" s="108">
        <v>45987</v>
      </c>
      <c r="O4976" s="110">
        <v>0.45833333333333331</v>
      </c>
      <c r="P4976" s="109"/>
      <c r="Q4976" s="109"/>
      <c r="R4976" s="109"/>
    </row>
    <row r="4977" spans="1:18">
      <c r="A4977" s="108">
        <v>45986.648090000002</v>
      </c>
      <c r="B4977" s="109" t="s">
        <v>24036</v>
      </c>
      <c r="C4977" s="109"/>
      <c r="D4977" s="109">
        <v>254753420524</v>
      </c>
      <c r="E4977" s="109" t="s">
        <v>23283</v>
      </c>
      <c r="F4977" s="109" t="s">
        <v>45</v>
      </c>
      <c r="G4977" s="109" t="s">
        <v>24359</v>
      </c>
      <c r="H4977" s="109">
        <v>254791074938</v>
      </c>
      <c r="I4977" s="109">
        <v>254791074938</v>
      </c>
      <c r="J4977" s="109" t="s">
        <v>24360</v>
      </c>
      <c r="K4977" s="109" t="s">
        <v>36</v>
      </c>
      <c r="L4977" s="109" t="s">
        <v>3959</v>
      </c>
      <c r="M4977" s="109" t="s">
        <v>24361</v>
      </c>
      <c r="N4977" s="108">
        <v>45986</v>
      </c>
      <c r="O4977" s="110">
        <v>0.75</v>
      </c>
      <c r="P4977" s="109"/>
      <c r="Q4977" s="109"/>
      <c r="R4977" s="109"/>
    </row>
    <row r="4978" spans="1:18">
      <c r="A4978" s="108">
        <v>45986.649129999998</v>
      </c>
      <c r="B4978" s="109" t="s">
        <v>24362</v>
      </c>
      <c r="C4978" s="109" t="s">
        <v>1283</v>
      </c>
      <c r="D4978" s="109">
        <v>738748828</v>
      </c>
      <c r="E4978" s="109" t="s">
        <v>33</v>
      </c>
      <c r="F4978" s="109" t="s">
        <v>45</v>
      </c>
      <c r="G4978" s="109" t="s">
        <v>24363</v>
      </c>
      <c r="H4978" s="109">
        <v>729413388</v>
      </c>
      <c r="I4978" s="109">
        <v>108951431</v>
      </c>
      <c r="J4978" s="109" t="s">
        <v>24364</v>
      </c>
      <c r="K4978" s="109" t="s">
        <v>36</v>
      </c>
      <c r="L4978" s="109" t="s">
        <v>1921</v>
      </c>
      <c r="M4978" s="109" t="s">
        <v>24365</v>
      </c>
      <c r="N4978" s="108">
        <v>45987</v>
      </c>
      <c r="O4978" s="110">
        <v>0.375</v>
      </c>
      <c r="P4978" s="109"/>
      <c r="Q4978" s="109"/>
      <c r="R4978" s="109"/>
    </row>
    <row r="4979" spans="1:18">
      <c r="A4979" s="108">
        <v>45986.649640000003</v>
      </c>
      <c r="B4979" s="109" t="s">
        <v>24366</v>
      </c>
      <c r="C4979" s="109"/>
      <c r="D4979" s="109">
        <v>781565736</v>
      </c>
      <c r="E4979" s="109" t="s">
        <v>23087</v>
      </c>
      <c r="F4979" s="109" t="s">
        <v>45</v>
      </c>
      <c r="G4979" s="109" t="s">
        <v>24367</v>
      </c>
      <c r="H4979" s="109">
        <v>732503419</v>
      </c>
      <c r="I4979" s="109">
        <v>700564668</v>
      </c>
      <c r="J4979" s="114" t="s">
        <v>23174</v>
      </c>
      <c r="K4979" s="109" t="s">
        <v>36</v>
      </c>
      <c r="L4979" s="109" t="s">
        <v>1878</v>
      </c>
      <c r="M4979" s="109" t="s">
        <v>24368</v>
      </c>
      <c r="N4979" s="108">
        <v>45987</v>
      </c>
      <c r="O4979" s="110">
        <v>0.33333333333333331</v>
      </c>
      <c r="P4979" s="109"/>
      <c r="Q4979" s="109"/>
      <c r="R4979" s="109"/>
    </row>
    <row r="4980" spans="1:18">
      <c r="A4980" s="108">
        <v>45986.649640000003</v>
      </c>
      <c r="B4980" s="109" t="s">
        <v>23816</v>
      </c>
      <c r="C4980" s="109"/>
      <c r="D4980" s="109">
        <v>739979589</v>
      </c>
      <c r="E4980" s="109" t="s">
        <v>23283</v>
      </c>
      <c r="F4980" s="109" t="s">
        <v>45</v>
      </c>
      <c r="G4980" s="114" t="s">
        <v>24369</v>
      </c>
      <c r="H4980" s="114">
        <v>792195707</v>
      </c>
      <c r="I4980" s="114">
        <v>792195707</v>
      </c>
      <c r="J4980" s="114" t="s">
        <v>24370</v>
      </c>
      <c r="K4980" s="109" t="s">
        <v>36</v>
      </c>
      <c r="L4980" s="109" t="s">
        <v>3916</v>
      </c>
      <c r="M4980" s="109" t="s">
        <v>24371</v>
      </c>
      <c r="N4980" s="108">
        <v>45987</v>
      </c>
      <c r="O4980" s="110">
        <v>0.45833333333333331</v>
      </c>
      <c r="P4980" s="109"/>
      <c r="Q4980" s="109"/>
      <c r="R4980" s="109"/>
    </row>
    <row r="4981" spans="1:18">
      <c r="A4981" s="108">
        <v>45986.650500000003</v>
      </c>
      <c r="B4981" s="109" t="s">
        <v>23269</v>
      </c>
      <c r="C4981" s="109"/>
      <c r="D4981" s="109">
        <v>254731885691</v>
      </c>
      <c r="E4981" s="109" t="s">
        <v>23087</v>
      </c>
      <c r="F4981" s="109" t="s">
        <v>45</v>
      </c>
      <c r="G4981" s="109" t="s">
        <v>24372</v>
      </c>
      <c r="H4981" s="109"/>
      <c r="I4981" s="114">
        <v>254711980897</v>
      </c>
      <c r="J4981" s="114" t="s">
        <v>24355</v>
      </c>
      <c r="K4981" s="109" t="s">
        <v>36</v>
      </c>
      <c r="L4981" s="109" t="s">
        <v>1196</v>
      </c>
      <c r="M4981" s="109" t="s">
        <v>17539</v>
      </c>
      <c r="N4981" s="108">
        <v>45987</v>
      </c>
      <c r="O4981" s="110">
        <v>0.5</v>
      </c>
      <c r="P4981" s="109"/>
      <c r="Q4981" s="109"/>
      <c r="R4981" s="109"/>
    </row>
    <row r="4982" spans="1:18">
      <c r="A4982" s="108">
        <v>45986.650959999999</v>
      </c>
      <c r="B4982" s="109" t="s">
        <v>23282</v>
      </c>
      <c r="C4982" s="109"/>
      <c r="D4982" s="109">
        <v>738142182</v>
      </c>
      <c r="E4982" s="109" t="s">
        <v>23283</v>
      </c>
      <c r="F4982" s="109" t="s">
        <v>45</v>
      </c>
      <c r="G4982" s="109" t="s">
        <v>24373</v>
      </c>
      <c r="H4982" s="109">
        <v>732765134</v>
      </c>
      <c r="I4982" s="109">
        <v>728217658</v>
      </c>
      <c r="J4982" s="109" t="s">
        <v>24374</v>
      </c>
      <c r="K4982" s="109" t="s">
        <v>36</v>
      </c>
      <c r="L4982" s="109" t="s">
        <v>3916</v>
      </c>
      <c r="M4982" s="109" t="s">
        <v>24375</v>
      </c>
      <c r="N4982" s="108">
        <v>45986</v>
      </c>
      <c r="O4982" s="110">
        <v>0.66666666666666663</v>
      </c>
      <c r="P4982" s="109"/>
      <c r="Q4982" s="109"/>
      <c r="R4982" s="109"/>
    </row>
    <row r="4983" spans="1:18">
      <c r="A4983" s="108">
        <v>45986.651030000001</v>
      </c>
      <c r="B4983" s="109" t="s">
        <v>6199</v>
      </c>
      <c r="C4983" s="109" t="s">
        <v>1116</v>
      </c>
      <c r="D4983" s="109">
        <v>254782000144</v>
      </c>
      <c r="E4983" s="109" t="s">
        <v>33</v>
      </c>
      <c r="F4983" s="109" t="s">
        <v>45</v>
      </c>
      <c r="G4983" s="114" t="s">
        <v>24376</v>
      </c>
      <c r="H4983" s="109">
        <v>254750521942</v>
      </c>
      <c r="I4983" s="109">
        <v>254740334027</v>
      </c>
      <c r="J4983" s="109" t="s">
        <v>24377</v>
      </c>
      <c r="K4983" s="109" t="s">
        <v>36</v>
      </c>
      <c r="L4983" s="109" t="s">
        <v>3945</v>
      </c>
      <c r="M4983" s="109" t="s">
        <v>685</v>
      </c>
      <c r="N4983" s="108">
        <v>45986</v>
      </c>
      <c r="O4983" s="110">
        <v>0.70833333333333337</v>
      </c>
      <c r="P4983" s="109"/>
      <c r="Q4983" s="109"/>
      <c r="R4983" s="109"/>
    </row>
    <row r="4984" spans="1:18">
      <c r="A4984" s="108">
        <v>45986.651570000002</v>
      </c>
      <c r="B4984" s="109" t="s">
        <v>2196</v>
      </c>
      <c r="C4984" s="109" t="s">
        <v>41</v>
      </c>
      <c r="D4984" s="109">
        <v>752655477</v>
      </c>
      <c r="E4984" s="109" t="s">
        <v>33</v>
      </c>
      <c r="F4984" s="109" t="s">
        <v>45</v>
      </c>
      <c r="G4984" s="109" t="s">
        <v>24378</v>
      </c>
      <c r="H4984" s="109">
        <v>723928948</v>
      </c>
      <c r="I4984" s="109">
        <v>723928948</v>
      </c>
      <c r="J4984" s="109" t="s">
        <v>24379</v>
      </c>
      <c r="K4984" s="109" t="s">
        <v>36</v>
      </c>
      <c r="L4984" s="109" t="s">
        <v>3959</v>
      </c>
      <c r="M4984" s="109" t="s">
        <v>18652</v>
      </c>
      <c r="N4984" s="108">
        <v>45988</v>
      </c>
      <c r="O4984" s="110">
        <v>0.45833333333333331</v>
      </c>
      <c r="P4984" s="109"/>
      <c r="Q4984" s="109"/>
      <c r="R4984" s="109"/>
    </row>
    <row r="4985" spans="1:18">
      <c r="A4985" s="108">
        <v>45986.652529999999</v>
      </c>
      <c r="B4985" s="109" t="s">
        <v>5632</v>
      </c>
      <c r="C4985" s="109" t="s">
        <v>41</v>
      </c>
      <c r="D4985" s="109">
        <v>788374099</v>
      </c>
      <c r="E4985" s="109" t="s">
        <v>33</v>
      </c>
      <c r="F4985" s="109" t="s">
        <v>45</v>
      </c>
      <c r="G4985" s="114" t="s">
        <v>18836</v>
      </c>
      <c r="H4985" s="109"/>
      <c r="I4985" s="109">
        <v>733779180</v>
      </c>
      <c r="J4985" s="109" t="s">
        <v>24380</v>
      </c>
      <c r="K4985" s="109" t="s">
        <v>36</v>
      </c>
      <c r="L4985" s="109" t="s">
        <v>3945</v>
      </c>
      <c r="M4985" s="109" t="s">
        <v>18838</v>
      </c>
      <c r="N4985" s="108">
        <v>45986</v>
      </c>
      <c r="O4985" s="110">
        <v>0.66666666666666663</v>
      </c>
      <c r="P4985" s="109"/>
      <c r="Q4985" s="109"/>
      <c r="R4985" s="109"/>
    </row>
    <row r="4986" spans="1:18">
      <c r="A4986" s="108">
        <v>45986.653989999999</v>
      </c>
      <c r="B4986" s="109" t="s">
        <v>24381</v>
      </c>
      <c r="C4986" s="109"/>
      <c r="D4986" s="109">
        <v>254100812585</v>
      </c>
      <c r="E4986" s="109" t="s">
        <v>23283</v>
      </c>
      <c r="F4986" s="109" t="s">
        <v>45</v>
      </c>
      <c r="G4986" s="109" t="s">
        <v>24382</v>
      </c>
      <c r="H4986" s="114">
        <v>254000000</v>
      </c>
      <c r="I4986" s="109">
        <v>254722330198</v>
      </c>
      <c r="J4986" s="109" t="s">
        <v>24383</v>
      </c>
      <c r="K4986" s="109" t="s">
        <v>36</v>
      </c>
      <c r="L4986" s="109" t="s">
        <v>1196</v>
      </c>
      <c r="M4986" s="109" t="s">
        <v>24384</v>
      </c>
      <c r="N4986" s="108">
        <v>45987</v>
      </c>
      <c r="O4986" s="110">
        <v>0.375</v>
      </c>
      <c r="P4986" s="109"/>
      <c r="Q4986" s="109"/>
      <c r="R4986" s="109"/>
    </row>
    <row r="4987" spans="1:18">
      <c r="A4987" s="108">
        <v>45986.654580000002</v>
      </c>
      <c r="B4987" s="109" t="s">
        <v>2777</v>
      </c>
      <c r="C4987" s="109" t="s">
        <v>41</v>
      </c>
      <c r="D4987" s="109">
        <v>762648144</v>
      </c>
      <c r="E4987" s="109" t="s">
        <v>33</v>
      </c>
      <c r="F4987" s="109" t="s">
        <v>45</v>
      </c>
      <c r="G4987" s="109" t="s">
        <v>24385</v>
      </c>
      <c r="H4987" s="109"/>
      <c r="I4987" s="109">
        <v>740516902</v>
      </c>
      <c r="J4987" s="109" t="s">
        <v>24386</v>
      </c>
      <c r="K4987" s="109" t="s">
        <v>36</v>
      </c>
      <c r="L4987" s="109" t="s">
        <v>3943</v>
      </c>
      <c r="M4987" s="109" t="s">
        <v>17296</v>
      </c>
      <c r="N4987" s="108">
        <v>45988</v>
      </c>
      <c r="O4987" s="110">
        <v>0.625</v>
      </c>
      <c r="P4987" s="109"/>
      <c r="Q4987" s="109"/>
      <c r="R4987" s="109"/>
    </row>
    <row r="4988" spans="1:18">
      <c r="A4988" s="108">
        <v>45986.65466</v>
      </c>
      <c r="B4988" s="109" t="s">
        <v>2309</v>
      </c>
      <c r="C4988" s="109" t="s">
        <v>41</v>
      </c>
      <c r="D4988" s="109">
        <v>789753094</v>
      </c>
      <c r="E4988" s="109" t="s">
        <v>33</v>
      </c>
      <c r="F4988" s="109" t="s">
        <v>45</v>
      </c>
      <c r="G4988" s="109" t="s">
        <v>24387</v>
      </c>
      <c r="H4988" s="109"/>
      <c r="I4988" s="109">
        <v>783313917</v>
      </c>
      <c r="J4988" s="109" t="s">
        <v>24388</v>
      </c>
      <c r="K4988" s="109" t="s">
        <v>36</v>
      </c>
      <c r="L4988" s="109" t="s">
        <v>3940</v>
      </c>
      <c r="M4988" s="109" t="s">
        <v>5344</v>
      </c>
      <c r="N4988" s="108">
        <v>45987</v>
      </c>
      <c r="O4988" s="110">
        <v>0.41666666666666669</v>
      </c>
      <c r="P4988" s="109"/>
      <c r="Q4988" s="109"/>
      <c r="R4988" s="109"/>
    </row>
    <row r="4989" spans="1:18">
      <c r="A4989" s="108">
        <v>45986.655449999998</v>
      </c>
      <c r="B4989" s="109" t="s">
        <v>23422</v>
      </c>
      <c r="C4989" s="109"/>
      <c r="D4989" s="109">
        <v>254783355363</v>
      </c>
      <c r="E4989" s="109" t="s">
        <v>23283</v>
      </c>
      <c r="F4989" s="109" t="s">
        <v>45</v>
      </c>
      <c r="G4989" s="109" t="s">
        <v>24389</v>
      </c>
      <c r="H4989" s="109">
        <v>254733312173</v>
      </c>
      <c r="I4989" s="109">
        <v>254722852396</v>
      </c>
      <c r="J4989" s="109" t="s">
        <v>24390</v>
      </c>
      <c r="K4989" s="109" t="s">
        <v>36</v>
      </c>
      <c r="L4989" s="109" t="s">
        <v>4004</v>
      </c>
      <c r="M4989" s="109" t="s">
        <v>24391</v>
      </c>
      <c r="N4989" s="108">
        <v>45990</v>
      </c>
      <c r="O4989" s="110">
        <v>0.33333333333333331</v>
      </c>
      <c r="P4989" s="109"/>
      <c r="Q4989" s="109"/>
      <c r="R4989" s="109"/>
    </row>
    <row r="4990" spans="1:18">
      <c r="A4990" s="108">
        <v>45986.656710000003</v>
      </c>
      <c r="B4990" s="109" t="s">
        <v>2309</v>
      </c>
      <c r="C4990" s="109" t="s">
        <v>41</v>
      </c>
      <c r="D4990" s="109">
        <v>789753094</v>
      </c>
      <c r="E4990" s="109" t="s">
        <v>33</v>
      </c>
      <c r="F4990" s="109" t="s">
        <v>45</v>
      </c>
      <c r="G4990" s="109" t="s">
        <v>178</v>
      </c>
      <c r="H4990" s="109"/>
      <c r="I4990" s="109">
        <v>759991112</v>
      </c>
      <c r="J4990" s="109" t="s">
        <v>24392</v>
      </c>
      <c r="K4990" s="109" t="s">
        <v>36</v>
      </c>
      <c r="L4990" s="109" t="s">
        <v>3940</v>
      </c>
      <c r="M4990" s="109" t="s">
        <v>24393</v>
      </c>
      <c r="N4990" s="108">
        <v>45987</v>
      </c>
      <c r="O4990" s="110">
        <v>0.41666666666666669</v>
      </c>
      <c r="P4990" s="109"/>
      <c r="Q4990" s="109"/>
      <c r="R4990" s="109"/>
    </row>
    <row r="4991" spans="1:18">
      <c r="A4991" s="108">
        <v>45986.657039999998</v>
      </c>
      <c r="B4991" s="109" t="s">
        <v>23479</v>
      </c>
      <c r="C4991" s="109"/>
      <c r="D4991" s="109">
        <v>786011477</v>
      </c>
      <c r="E4991" s="109" t="s">
        <v>23087</v>
      </c>
      <c r="F4991" s="109" t="s">
        <v>45</v>
      </c>
      <c r="G4991" s="109" t="s">
        <v>24394</v>
      </c>
      <c r="H4991" s="109">
        <v>788839949</v>
      </c>
      <c r="I4991" s="109">
        <v>788839949</v>
      </c>
      <c r="J4991" s="109" t="s">
        <v>24395</v>
      </c>
      <c r="K4991" s="109" t="s">
        <v>36</v>
      </c>
      <c r="L4991" s="109" t="s">
        <v>3946</v>
      </c>
      <c r="M4991" s="109" t="s">
        <v>4216</v>
      </c>
      <c r="N4991" s="108">
        <v>45987</v>
      </c>
      <c r="O4991" s="110">
        <v>0.41666666666666669</v>
      </c>
      <c r="P4991" s="109"/>
      <c r="Q4991" s="109"/>
      <c r="R4991" s="109"/>
    </row>
    <row r="4992" spans="1:18">
      <c r="A4992" s="108">
        <v>45986.657070000001</v>
      </c>
      <c r="B4992" s="109" t="s">
        <v>24396</v>
      </c>
      <c r="C4992" s="109"/>
      <c r="D4992" s="109">
        <v>254103802365</v>
      </c>
      <c r="E4992" s="109" t="s">
        <v>23087</v>
      </c>
      <c r="F4992" s="109" t="s">
        <v>45</v>
      </c>
      <c r="G4992" s="109" t="s">
        <v>24397</v>
      </c>
      <c r="H4992" s="109"/>
      <c r="I4992" s="109">
        <v>254740735247</v>
      </c>
      <c r="J4992" s="114" t="s">
        <v>24398</v>
      </c>
      <c r="K4992" s="109" t="s">
        <v>36</v>
      </c>
      <c r="L4992" s="109" t="s">
        <v>16723</v>
      </c>
      <c r="M4992" s="109" t="s">
        <v>24399</v>
      </c>
      <c r="N4992" s="108">
        <v>45988</v>
      </c>
      <c r="O4992" s="110">
        <v>0.41666666666666669</v>
      </c>
      <c r="P4992" s="109"/>
      <c r="Q4992" s="109"/>
      <c r="R4992" s="109"/>
    </row>
    <row r="4993" spans="1:18">
      <c r="A4993" s="108">
        <v>45986.657209999998</v>
      </c>
      <c r="B4993" s="109" t="s">
        <v>24381</v>
      </c>
      <c r="C4993" s="109"/>
      <c r="D4993" s="109">
        <v>254100812585</v>
      </c>
      <c r="E4993" s="109" t="s">
        <v>23283</v>
      </c>
      <c r="F4993" s="109" t="s">
        <v>45</v>
      </c>
      <c r="G4993" s="109" t="s">
        <v>24400</v>
      </c>
      <c r="H4993" s="114">
        <v>254000000</v>
      </c>
      <c r="I4993" s="109">
        <v>254724504328</v>
      </c>
      <c r="J4993" s="109" t="s">
        <v>24401</v>
      </c>
      <c r="K4993" s="109" t="s">
        <v>36</v>
      </c>
      <c r="L4993" s="109" t="s">
        <v>1196</v>
      </c>
      <c r="M4993" s="109" t="s">
        <v>24402</v>
      </c>
      <c r="N4993" s="108">
        <v>45987</v>
      </c>
      <c r="O4993" s="110">
        <v>0.375</v>
      </c>
      <c r="P4993" s="109"/>
      <c r="Q4993" s="109"/>
      <c r="R4993" s="109"/>
    </row>
    <row r="4994" spans="1:18">
      <c r="A4994" s="108">
        <v>45986.657220000001</v>
      </c>
      <c r="B4994" s="109" t="s">
        <v>6199</v>
      </c>
      <c r="C4994" s="109" t="s">
        <v>1116</v>
      </c>
      <c r="D4994" s="109">
        <v>254782000144</v>
      </c>
      <c r="E4994" s="109" t="s">
        <v>33</v>
      </c>
      <c r="F4994" s="109" t="s">
        <v>45</v>
      </c>
      <c r="G4994" s="109" t="s">
        <v>24403</v>
      </c>
      <c r="H4994" s="114">
        <v>254732692409</v>
      </c>
      <c r="I4994" s="114">
        <v>254727779747</v>
      </c>
      <c r="J4994" s="114" t="s">
        <v>24404</v>
      </c>
      <c r="K4994" s="109" t="s">
        <v>36</v>
      </c>
      <c r="L4994" s="109" t="s">
        <v>3976</v>
      </c>
      <c r="M4994" s="109" t="s">
        <v>24405</v>
      </c>
      <c r="N4994" s="108">
        <v>45986</v>
      </c>
      <c r="O4994" s="110">
        <v>0.70833333333333337</v>
      </c>
      <c r="P4994" s="109"/>
      <c r="Q4994" s="109"/>
      <c r="R4994" s="109"/>
    </row>
    <row r="4995" spans="1:18">
      <c r="A4995" s="108">
        <v>45986.657579999999</v>
      </c>
      <c r="B4995" s="109" t="s">
        <v>23282</v>
      </c>
      <c r="C4995" s="109"/>
      <c r="D4995" s="109">
        <v>738142182</v>
      </c>
      <c r="E4995" s="109" t="s">
        <v>23283</v>
      </c>
      <c r="F4995" s="109" t="s">
        <v>45</v>
      </c>
      <c r="G4995" s="109" t="s">
        <v>24406</v>
      </c>
      <c r="H4995" s="114">
        <v>7</v>
      </c>
      <c r="I4995" s="109">
        <v>711412753</v>
      </c>
      <c r="J4995" s="109" t="s">
        <v>24407</v>
      </c>
      <c r="K4995" s="109" t="s">
        <v>36</v>
      </c>
      <c r="L4995" s="109" t="s">
        <v>3916</v>
      </c>
      <c r="M4995" s="109" t="s">
        <v>24408</v>
      </c>
      <c r="N4995" s="108">
        <v>45986</v>
      </c>
      <c r="O4995" s="110">
        <v>0.66666666666666663</v>
      </c>
      <c r="P4995" s="109"/>
      <c r="Q4995" s="109"/>
      <c r="R4995" s="109"/>
    </row>
    <row r="4996" spans="1:18">
      <c r="A4996" s="108">
        <v>45986.658000000003</v>
      </c>
      <c r="B4996" s="109" t="s">
        <v>24409</v>
      </c>
      <c r="C4996" s="109"/>
      <c r="D4996" s="109">
        <v>786868656</v>
      </c>
      <c r="E4996" s="109" t="s">
        <v>23087</v>
      </c>
      <c r="F4996" s="109" t="s">
        <v>45</v>
      </c>
      <c r="G4996" s="109" t="s">
        <v>24410</v>
      </c>
      <c r="H4996" s="109">
        <v>739588260</v>
      </c>
      <c r="I4996" s="109">
        <v>708413984</v>
      </c>
      <c r="J4996" s="109" t="s">
        <v>24411</v>
      </c>
      <c r="K4996" s="109" t="s">
        <v>36</v>
      </c>
      <c r="L4996" s="109" t="s">
        <v>1911</v>
      </c>
      <c r="M4996" s="109" t="s">
        <v>18517</v>
      </c>
      <c r="N4996" s="108">
        <v>45990</v>
      </c>
      <c r="O4996" s="110">
        <v>0.375</v>
      </c>
      <c r="P4996" s="109"/>
      <c r="Q4996" s="109"/>
      <c r="R4996" s="109"/>
    </row>
    <row r="4997" spans="1:18">
      <c r="A4997" s="108">
        <v>45986.660600000003</v>
      </c>
      <c r="B4997" s="109" t="s">
        <v>24381</v>
      </c>
      <c r="C4997" s="109"/>
      <c r="D4997" s="109">
        <v>254100812585</v>
      </c>
      <c r="E4997" s="109" t="s">
        <v>23283</v>
      </c>
      <c r="F4997" s="109" t="s">
        <v>45</v>
      </c>
      <c r="G4997" s="109" t="s">
        <v>24412</v>
      </c>
      <c r="H4997" s="109">
        <v>254738628828</v>
      </c>
      <c r="I4997" s="109">
        <v>254721992154</v>
      </c>
      <c r="J4997" s="109" t="s">
        <v>24413</v>
      </c>
      <c r="K4997" s="109" t="s">
        <v>36</v>
      </c>
      <c r="L4997" s="109" t="s">
        <v>1196</v>
      </c>
      <c r="M4997" s="109" t="s">
        <v>24414</v>
      </c>
      <c r="N4997" s="108">
        <v>45987</v>
      </c>
      <c r="O4997" s="110">
        <v>0.41666666666666669</v>
      </c>
      <c r="P4997" s="109"/>
      <c r="Q4997" s="109"/>
      <c r="R4997" s="109"/>
    </row>
    <row r="4998" spans="1:18">
      <c r="A4998" s="108">
        <v>45986.660929999998</v>
      </c>
      <c r="B4998" s="109" t="s">
        <v>24396</v>
      </c>
      <c r="C4998" s="109"/>
      <c r="D4998" s="109">
        <v>254103802365</v>
      </c>
      <c r="E4998" s="109" t="s">
        <v>23087</v>
      </c>
      <c r="F4998" s="109" t="s">
        <v>45</v>
      </c>
      <c r="G4998" s="109" t="s">
        <v>24415</v>
      </c>
      <c r="H4998" s="109"/>
      <c r="I4998" s="109">
        <v>254797247964</v>
      </c>
      <c r="J4998" s="114" t="s">
        <v>24398</v>
      </c>
      <c r="K4998" s="109" t="s">
        <v>36</v>
      </c>
      <c r="L4998" s="109" t="s">
        <v>16723</v>
      </c>
      <c r="M4998" s="109" t="s">
        <v>24399</v>
      </c>
      <c r="N4998" s="108">
        <v>45988</v>
      </c>
      <c r="O4998" s="110">
        <v>0.41666666666666669</v>
      </c>
      <c r="P4998" s="109"/>
      <c r="Q4998" s="109"/>
      <c r="R4998" s="109"/>
    </row>
    <row r="4999" spans="1:18">
      <c r="A4999" s="108">
        <v>45986.661639999998</v>
      </c>
      <c r="B4999" s="109" t="s">
        <v>24003</v>
      </c>
      <c r="C4999" s="109"/>
      <c r="D4999" s="109">
        <v>254786004142</v>
      </c>
      <c r="E4999" s="109" t="s">
        <v>23087</v>
      </c>
      <c r="F4999" s="109" t="s">
        <v>45</v>
      </c>
      <c r="G4999" s="114" t="s">
        <v>24416</v>
      </c>
      <c r="H4999" s="109"/>
      <c r="I4999" s="109">
        <v>718435572</v>
      </c>
      <c r="J4999" s="109" t="s">
        <v>24417</v>
      </c>
      <c r="K4999" s="109" t="s">
        <v>36</v>
      </c>
      <c r="L4999" s="109" t="s">
        <v>1871</v>
      </c>
      <c r="M4999" s="109" t="s">
        <v>10143</v>
      </c>
      <c r="N4999" s="108">
        <v>45987</v>
      </c>
      <c r="O4999" s="110">
        <v>0.5</v>
      </c>
      <c r="P4999" s="109"/>
      <c r="Q4999" s="109"/>
      <c r="R4999" s="109"/>
    </row>
    <row r="5000" spans="1:18">
      <c r="A5000" s="108">
        <v>45986.661930000002</v>
      </c>
      <c r="B5000" s="109" t="s">
        <v>23282</v>
      </c>
      <c r="C5000" s="109"/>
      <c r="D5000" s="109">
        <v>738142182</v>
      </c>
      <c r="E5000" s="109" t="s">
        <v>23283</v>
      </c>
      <c r="F5000" s="109" t="s">
        <v>45</v>
      </c>
      <c r="G5000" s="109" t="s">
        <v>24418</v>
      </c>
      <c r="H5000" s="109">
        <v>105859015</v>
      </c>
      <c r="I5000" s="109">
        <v>797631690</v>
      </c>
      <c r="J5000" s="109" t="s">
        <v>24419</v>
      </c>
      <c r="K5000" s="109" t="s">
        <v>36</v>
      </c>
      <c r="L5000" s="109" t="s">
        <v>3916</v>
      </c>
      <c r="M5000" s="109" t="s">
        <v>24420</v>
      </c>
      <c r="N5000" s="108">
        <v>45986</v>
      </c>
      <c r="O5000" s="110">
        <v>0.70833333333333337</v>
      </c>
      <c r="P5000" s="109"/>
      <c r="Q5000" s="109"/>
      <c r="R5000" s="109"/>
    </row>
    <row r="5001" spans="1:18">
      <c r="A5001" s="108">
        <v>45986.662210000002</v>
      </c>
      <c r="B5001" s="109" t="s">
        <v>24421</v>
      </c>
      <c r="C5001" s="109"/>
      <c r="D5001" s="109">
        <v>750047679</v>
      </c>
      <c r="E5001" s="109" t="s">
        <v>23414</v>
      </c>
      <c r="F5001" s="109" t="s">
        <v>45</v>
      </c>
      <c r="G5001" s="109" t="s">
        <v>24422</v>
      </c>
      <c r="H5001" s="109">
        <v>105405403</v>
      </c>
      <c r="I5001" s="109">
        <v>254708344845</v>
      </c>
      <c r="J5001" s="109" t="s">
        <v>24423</v>
      </c>
      <c r="K5001" s="109" t="s">
        <v>36</v>
      </c>
      <c r="L5001" s="109" t="s">
        <v>1871</v>
      </c>
      <c r="M5001" s="109" t="s">
        <v>24424</v>
      </c>
      <c r="N5001" s="108">
        <v>45987</v>
      </c>
      <c r="O5001" s="110">
        <v>0.41666666666666669</v>
      </c>
      <c r="P5001" s="109"/>
      <c r="Q5001" s="109"/>
      <c r="R5001" s="109"/>
    </row>
    <row r="5002" spans="1:18">
      <c r="A5002" s="108">
        <v>45986.662850000001</v>
      </c>
      <c r="B5002" s="109" t="s">
        <v>24425</v>
      </c>
      <c r="C5002" s="109"/>
      <c r="D5002" s="109">
        <v>104664058</v>
      </c>
      <c r="E5002" s="109" t="s">
        <v>23087</v>
      </c>
      <c r="F5002" s="109" t="s">
        <v>45</v>
      </c>
      <c r="G5002" s="114" t="s">
        <v>24426</v>
      </c>
      <c r="H5002" s="109">
        <v>723044914</v>
      </c>
      <c r="I5002" s="109">
        <v>723044914</v>
      </c>
      <c r="J5002" s="109" t="s">
        <v>24427</v>
      </c>
      <c r="K5002" s="109" t="s">
        <v>36</v>
      </c>
      <c r="L5002" s="109" t="s">
        <v>4200</v>
      </c>
      <c r="M5002" s="109" t="s">
        <v>24428</v>
      </c>
      <c r="N5002" s="108">
        <v>45988</v>
      </c>
      <c r="O5002" s="110">
        <v>0.5</v>
      </c>
      <c r="P5002" s="109"/>
      <c r="Q5002" s="109"/>
      <c r="R5002" s="109"/>
    </row>
    <row r="5003" spans="1:18">
      <c r="A5003" s="108">
        <v>45986.664380000002</v>
      </c>
      <c r="B5003" s="109" t="s">
        <v>23872</v>
      </c>
      <c r="C5003" s="109"/>
      <c r="D5003" s="109">
        <v>254787642245</v>
      </c>
      <c r="E5003" s="109" t="s">
        <v>23283</v>
      </c>
      <c r="F5003" s="109" t="s">
        <v>45</v>
      </c>
      <c r="G5003" s="109" t="s">
        <v>24429</v>
      </c>
      <c r="H5003" s="109">
        <v>254788070183</v>
      </c>
      <c r="I5003" s="109">
        <v>254798610160</v>
      </c>
      <c r="J5003" s="109" t="s">
        <v>24430</v>
      </c>
      <c r="K5003" s="109" t="s">
        <v>36</v>
      </c>
      <c r="L5003" s="109" t="s">
        <v>3976</v>
      </c>
      <c r="M5003" s="109" t="s">
        <v>24431</v>
      </c>
      <c r="N5003" s="108">
        <v>45987</v>
      </c>
      <c r="O5003" s="110">
        <v>0.41666666666666669</v>
      </c>
      <c r="P5003" s="109"/>
      <c r="Q5003" s="109"/>
      <c r="R5003" s="109"/>
    </row>
    <row r="5004" spans="1:18">
      <c r="A5004" s="116">
        <v>45986.664380000002</v>
      </c>
      <c r="B5004" s="117" t="s">
        <v>118</v>
      </c>
      <c r="C5004" s="117" t="s">
        <v>41</v>
      </c>
      <c r="D5004" s="117">
        <v>783211943</v>
      </c>
      <c r="E5004" s="117" t="s">
        <v>33</v>
      </c>
      <c r="F5004" s="117" t="s">
        <v>45</v>
      </c>
      <c r="G5004" s="118" t="s">
        <v>4035</v>
      </c>
      <c r="H5004" s="117">
        <v>722904022</v>
      </c>
      <c r="I5004" s="118">
        <v>720097563</v>
      </c>
      <c r="J5004" s="117" t="s">
        <v>24432</v>
      </c>
      <c r="K5004" s="117" t="s">
        <v>36</v>
      </c>
      <c r="L5004" s="117" t="s">
        <v>1196</v>
      </c>
      <c r="M5004" s="109" t="s">
        <v>24433</v>
      </c>
      <c r="N5004" s="116">
        <v>45987</v>
      </c>
      <c r="O5004" s="119">
        <v>0.75</v>
      </c>
      <c r="P5004" s="117"/>
      <c r="Q5004" s="117"/>
      <c r="R5004" s="117"/>
    </row>
    <row r="5005" spans="1:18">
      <c r="A5005" s="117"/>
      <c r="B5005" s="117"/>
      <c r="C5005" s="117"/>
      <c r="D5005" s="117"/>
      <c r="E5005" s="117"/>
      <c r="F5005" s="117"/>
      <c r="G5005" s="118"/>
      <c r="H5005" s="117"/>
      <c r="I5005" s="118"/>
      <c r="J5005" s="117"/>
      <c r="K5005" s="117"/>
      <c r="L5005" s="117"/>
      <c r="M5005" s="109" t="s">
        <v>24434</v>
      </c>
      <c r="N5005" s="116"/>
      <c r="O5005" s="119"/>
      <c r="P5005" s="117"/>
      <c r="Q5005" s="117"/>
      <c r="R5005" s="117"/>
    </row>
    <row r="5006" spans="1:18">
      <c r="A5006" s="117"/>
      <c r="B5006" s="117"/>
      <c r="C5006" s="117"/>
      <c r="D5006" s="117"/>
      <c r="E5006" s="117"/>
      <c r="F5006" s="117"/>
      <c r="G5006" s="118"/>
      <c r="H5006" s="117"/>
      <c r="I5006" s="118"/>
      <c r="J5006" s="117"/>
      <c r="K5006" s="117"/>
      <c r="L5006" s="117"/>
      <c r="M5006" s="109" t="s">
        <v>24435</v>
      </c>
      <c r="N5006" s="116"/>
      <c r="O5006" s="119"/>
      <c r="P5006" s="117"/>
      <c r="Q5006" s="117"/>
      <c r="R5006" s="117"/>
    </row>
    <row r="5007" spans="1:18">
      <c r="A5007" s="117"/>
      <c r="B5007" s="117"/>
      <c r="C5007" s="117"/>
      <c r="D5007" s="117"/>
      <c r="E5007" s="117"/>
      <c r="F5007" s="117"/>
      <c r="G5007" s="118"/>
      <c r="H5007" s="117"/>
      <c r="I5007" s="118"/>
      <c r="J5007" s="117"/>
      <c r="K5007" s="117"/>
      <c r="L5007" s="117"/>
      <c r="M5007" s="109" t="s">
        <v>390</v>
      </c>
      <c r="N5007" s="116"/>
      <c r="O5007" s="119"/>
      <c r="P5007" s="117"/>
      <c r="Q5007" s="117"/>
      <c r="R5007" s="117"/>
    </row>
    <row r="5008" spans="1:18">
      <c r="A5008" s="117"/>
      <c r="B5008" s="117"/>
      <c r="C5008" s="117"/>
      <c r="D5008" s="117"/>
      <c r="E5008" s="117"/>
      <c r="F5008" s="117"/>
      <c r="G5008" s="118"/>
      <c r="H5008" s="117"/>
      <c r="I5008" s="118"/>
      <c r="J5008" s="117"/>
      <c r="K5008" s="117"/>
      <c r="L5008" s="117"/>
      <c r="M5008" s="109" t="s">
        <v>3922</v>
      </c>
      <c r="N5008" s="116"/>
      <c r="O5008" s="119"/>
      <c r="P5008" s="117"/>
      <c r="Q5008" s="117"/>
      <c r="R5008" s="117"/>
    </row>
    <row r="5009" spans="1:18">
      <c r="A5009" s="108">
        <v>45986.664470000003</v>
      </c>
      <c r="B5009" s="109" t="s">
        <v>24409</v>
      </c>
      <c r="C5009" s="109"/>
      <c r="D5009" s="109">
        <v>786868656</v>
      </c>
      <c r="E5009" s="109" t="s">
        <v>23087</v>
      </c>
      <c r="F5009" s="109" t="s">
        <v>45</v>
      </c>
      <c r="G5009" s="114" t="s">
        <v>24436</v>
      </c>
      <c r="H5009" s="109">
        <v>757094877</v>
      </c>
      <c r="I5009" s="109">
        <v>757094877</v>
      </c>
      <c r="J5009" s="114" t="s">
        <v>24437</v>
      </c>
      <c r="K5009" s="109" t="s">
        <v>36</v>
      </c>
      <c r="L5009" s="109" t="s">
        <v>4004</v>
      </c>
      <c r="M5009" s="109" t="s">
        <v>24438</v>
      </c>
      <c r="N5009" s="108">
        <v>45987</v>
      </c>
      <c r="O5009" s="110">
        <v>0.375</v>
      </c>
      <c r="P5009" s="109"/>
      <c r="Q5009" s="109"/>
      <c r="R5009" s="109"/>
    </row>
    <row r="5010" spans="1:18">
      <c r="A5010" s="108">
        <v>45986.664629999999</v>
      </c>
      <c r="B5010" s="109" t="s">
        <v>23816</v>
      </c>
      <c r="C5010" s="109"/>
      <c r="D5010" s="109">
        <v>739979589</v>
      </c>
      <c r="E5010" s="109" t="s">
        <v>23283</v>
      </c>
      <c r="F5010" s="109" t="s">
        <v>45</v>
      </c>
      <c r="G5010" s="109" t="s">
        <v>24439</v>
      </c>
      <c r="H5010" s="109">
        <v>784283267</v>
      </c>
      <c r="I5010" s="109">
        <v>724971928</v>
      </c>
      <c r="J5010" s="109" t="s">
        <v>24440</v>
      </c>
      <c r="K5010" s="109" t="s">
        <v>36</v>
      </c>
      <c r="L5010" s="109" t="s">
        <v>3916</v>
      </c>
      <c r="M5010" s="109" t="s">
        <v>24441</v>
      </c>
      <c r="N5010" s="108">
        <v>45987</v>
      </c>
      <c r="O5010" s="110">
        <v>0.41666666666666669</v>
      </c>
      <c r="P5010" s="109"/>
      <c r="Q5010" s="109"/>
      <c r="R5010" s="109"/>
    </row>
    <row r="5011" spans="1:18">
      <c r="A5011" s="108">
        <v>45986.664720000001</v>
      </c>
      <c r="B5011" s="109" t="s">
        <v>23282</v>
      </c>
      <c r="C5011" s="109"/>
      <c r="D5011" s="109">
        <v>738142182</v>
      </c>
      <c r="E5011" s="109" t="s">
        <v>23283</v>
      </c>
      <c r="F5011" s="109" t="s">
        <v>45</v>
      </c>
      <c r="G5011" s="109" t="s">
        <v>24442</v>
      </c>
      <c r="H5011" s="109">
        <v>100138541</v>
      </c>
      <c r="I5011" s="109">
        <v>705366666</v>
      </c>
      <c r="J5011" s="109" t="s">
        <v>24443</v>
      </c>
      <c r="K5011" s="109" t="s">
        <v>36</v>
      </c>
      <c r="L5011" s="109" t="s">
        <v>3916</v>
      </c>
      <c r="M5011" s="109" t="s">
        <v>24444</v>
      </c>
      <c r="N5011" s="108">
        <v>45987</v>
      </c>
      <c r="O5011" s="110">
        <v>0.41666666666666669</v>
      </c>
      <c r="P5011" s="109"/>
      <c r="Q5011" s="109"/>
      <c r="R5011" s="109"/>
    </row>
    <row r="5012" spans="1:18">
      <c r="A5012" s="108">
        <v>45986.665569999997</v>
      </c>
      <c r="B5012" s="109" t="s">
        <v>817</v>
      </c>
      <c r="C5012" s="109" t="s">
        <v>41</v>
      </c>
      <c r="D5012" s="109">
        <v>752655477</v>
      </c>
      <c r="E5012" s="109" t="s">
        <v>33</v>
      </c>
      <c r="F5012" s="109" t="s">
        <v>45</v>
      </c>
      <c r="G5012" s="109" t="s">
        <v>24445</v>
      </c>
      <c r="H5012" s="109">
        <v>718155087</v>
      </c>
      <c r="I5012" s="109">
        <v>718155087</v>
      </c>
      <c r="J5012" s="109" t="s">
        <v>24446</v>
      </c>
      <c r="K5012" s="109" t="s">
        <v>36</v>
      </c>
      <c r="L5012" s="109" t="s">
        <v>3959</v>
      </c>
      <c r="M5012" s="109" t="s">
        <v>24447</v>
      </c>
      <c r="N5012" s="108">
        <v>45987</v>
      </c>
      <c r="O5012" s="110">
        <v>0.41666666666666669</v>
      </c>
      <c r="P5012" s="109"/>
      <c r="Q5012" s="109"/>
      <c r="R5012" s="109"/>
    </row>
    <row r="5013" spans="1:18">
      <c r="A5013" s="108">
        <v>45986.665979999998</v>
      </c>
      <c r="B5013" s="109" t="s">
        <v>23675</v>
      </c>
      <c r="C5013" s="109"/>
      <c r="D5013" s="109">
        <v>789785049</v>
      </c>
      <c r="E5013" s="109" t="s">
        <v>23283</v>
      </c>
      <c r="F5013" s="109" t="s">
        <v>45</v>
      </c>
      <c r="G5013" s="109" t="s">
        <v>24448</v>
      </c>
      <c r="H5013" s="109">
        <v>784043912</v>
      </c>
      <c r="I5013" s="109">
        <v>714460604</v>
      </c>
      <c r="J5013" s="109" t="s">
        <v>24449</v>
      </c>
      <c r="K5013" s="109" t="s">
        <v>36</v>
      </c>
      <c r="L5013" s="109" t="s">
        <v>5728</v>
      </c>
      <c r="M5013" s="109" t="s">
        <v>24450</v>
      </c>
      <c r="N5013" s="108">
        <v>45987</v>
      </c>
      <c r="O5013" s="110">
        <v>0.375</v>
      </c>
      <c r="P5013" s="109"/>
      <c r="Q5013" s="109"/>
      <c r="R5013" s="109"/>
    </row>
    <row r="5014" spans="1:18">
      <c r="A5014" s="108">
        <v>45986.669220000003</v>
      </c>
      <c r="B5014" s="109" t="s">
        <v>24451</v>
      </c>
      <c r="C5014" s="109"/>
      <c r="D5014" s="109">
        <v>738142182</v>
      </c>
      <c r="E5014" s="109" t="s">
        <v>23283</v>
      </c>
      <c r="F5014" s="109" t="s">
        <v>45</v>
      </c>
      <c r="G5014" s="109" t="s">
        <v>24452</v>
      </c>
      <c r="H5014" s="109"/>
      <c r="I5014" s="109">
        <v>742446801</v>
      </c>
      <c r="J5014" s="109" t="s">
        <v>24453</v>
      </c>
      <c r="K5014" s="109" t="s">
        <v>36</v>
      </c>
      <c r="L5014" s="109" t="s">
        <v>3916</v>
      </c>
      <c r="M5014" s="109" t="s">
        <v>24454</v>
      </c>
      <c r="N5014" s="108">
        <v>45987</v>
      </c>
      <c r="O5014" s="110">
        <v>0.45833333333333331</v>
      </c>
      <c r="P5014" s="109"/>
      <c r="Q5014" s="109"/>
      <c r="R5014" s="109"/>
    </row>
    <row r="5015" spans="1:18">
      <c r="A5015" s="108">
        <v>45986.669750000001</v>
      </c>
      <c r="B5015" s="109" t="s">
        <v>23833</v>
      </c>
      <c r="C5015" s="109"/>
      <c r="D5015" s="109">
        <v>782286266</v>
      </c>
      <c r="E5015" s="109" t="s">
        <v>23087</v>
      </c>
      <c r="F5015" s="109" t="s">
        <v>45</v>
      </c>
      <c r="G5015" s="109" t="s">
        <v>24455</v>
      </c>
      <c r="H5015" s="109">
        <v>738495649</v>
      </c>
      <c r="I5015" s="109">
        <v>768689697</v>
      </c>
      <c r="J5015" s="109" t="s">
        <v>24456</v>
      </c>
      <c r="K5015" s="109" t="s">
        <v>36</v>
      </c>
      <c r="L5015" s="109" t="s">
        <v>3943</v>
      </c>
      <c r="M5015" s="109" t="s">
        <v>5181</v>
      </c>
      <c r="N5015" s="108">
        <v>46001</v>
      </c>
      <c r="O5015" s="110">
        <v>0.5</v>
      </c>
      <c r="P5015" s="109"/>
      <c r="Q5015" s="109"/>
      <c r="R5015" s="109"/>
    </row>
    <row r="5016" spans="1:18">
      <c r="A5016" s="116">
        <v>45986.671090000003</v>
      </c>
      <c r="B5016" s="117" t="s">
        <v>24036</v>
      </c>
      <c r="C5016" s="117"/>
      <c r="D5016" s="117">
        <v>254753420524</v>
      </c>
      <c r="E5016" s="117" t="s">
        <v>23283</v>
      </c>
      <c r="F5016" s="117" t="s">
        <v>45</v>
      </c>
      <c r="G5016" s="117" t="s">
        <v>24457</v>
      </c>
      <c r="H5016" s="117">
        <v>254739080236</v>
      </c>
      <c r="I5016" s="117">
        <v>254795515953</v>
      </c>
      <c r="J5016" s="117" t="s">
        <v>24458</v>
      </c>
      <c r="K5016" s="117" t="s">
        <v>36</v>
      </c>
      <c r="L5016" s="117" t="s">
        <v>3959</v>
      </c>
      <c r="M5016" s="109" t="s">
        <v>24459</v>
      </c>
      <c r="N5016" s="116">
        <v>45987</v>
      </c>
      <c r="O5016" s="119">
        <v>0.375</v>
      </c>
      <c r="P5016" s="117"/>
      <c r="Q5016" s="117"/>
      <c r="R5016" s="117"/>
    </row>
    <row r="5017" spans="1:18">
      <c r="A5017" s="117"/>
      <c r="B5017" s="117"/>
      <c r="C5017" s="117"/>
      <c r="D5017" s="117"/>
      <c r="E5017" s="117"/>
      <c r="F5017" s="117"/>
      <c r="G5017" s="117"/>
      <c r="H5017" s="117"/>
      <c r="I5017" s="117"/>
      <c r="J5017" s="117"/>
      <c r="K5017" s="117"/>
      <c r="L5017" s="117"/>
      <c r="M5017" s="109" t="s">
        <v>24460</v>
      </c>
      <c r="N5017" s="116"/>
      <c r="O5017" s="119"/>
      <c r="P5017" s="117"/>
      <c r="Q5017" s="117"/>
      <c r="R5017" s="117"/>
    </row>
    <row r="5018" spans="1:18">
      <c r="A5018" s="108">
        <v>45986.671219999997</v>
      </c>
      <c r="B5018" s="109" t="s">
        <v>23816</v>
      </c>
      <c r="C5018" s="109"/>
      <c r="D5018" s="109">
        <v>7399979589</v>
      </c>
      <c r="E5018" s="109" t="s">
        <v>23283</v>
      </c>
      <c r="F5018" s="109" t="s">
        <v>45</v>
      </c>
      <c r="G5018" s="109" t="s">
        <v>24461</v>
      </c>
      <c r="H5018" s="109">
        <v>735923070</v>
      </c>
      <c r="I5018" s="109">
        <v>713396572</v>
      </c>
      <c r="J5018" s="109" t="s">
        <v>24462</v>
      </c>
      <c r="K5018" s="109" t="s">
        <v>36</v>
      </c>
      <c r="L5018" s="109" t="s">
        <v>3916</v>
      </c>
      <c r="M5018" s="109" t="s">
        <v>24463</v>
      </c>
      <c r="N5018" s="108">
        <v>45987</v>
      </c>
      <c r="O5018" s="110">
        <v>0.375</v>
      </c>
      <c r="P5018" s="109"/>
      <c r="Q5018" s="109"/>
      <c r="R5018" s="109"/>
    </row>
    <row r="5019" spans="1:18">
      <c r="A5019" s="108">
        <v>45986.672039999998</v>
      </c>
      <c r="B5019" s="109" t="s">
        <v>23282</v>
      </c>
      <c r="C5019" s="109"/>
      <c r="D5019" s="109">
        <v>738142182</v>
      </c>
      <c r="E5019" s="109" t="s">
        <v>23283</v>
      </c>
      <c r="F5019" s="109" t="s">
        <v>45</v>
      </c>
      <c r="G5019" s="109" t="s">
        <v>24464</v>
      </c>
      <c r="H5019" s="109">
        <v>733775629</v>
      </c>
      <c r="I5019" s="109">
        <v>721775629</v>
      </c>
      <c r="J5019" s="109" t="s">
        <v>24465</v>
      </c>
      <c r="K5019" s="109" t="s">
        <v>36</v>
      </c>
      <c r="L5019" s="109" t="s">
        <v>3916</v>
      </c>
      <c r="M5019" s="109" t="s">
        <v>24466</v>
      </c>
      <c r="N5019" s="108">
        <v>45986</v>
      </c>
      <c r="O5019" s="110">
        <v>0.625</v>
      </c>
      <c r="P5019" s="109"/>
      <c r="Q5019" s="109"/>
      <c r="R5019" s="109"/>
    </row>
    <row r="5020" spans="1:18">
      <c r="A5020" s="108">
        <v>45986.672400000003</v>
      </c>
      <c r="B5020" s="109" t="s">
        <v>24467</v>
      </c>
      <c r="C5020" s="109"/>
      <c r="D5020" s="109">
        <v>254755641148</v>
      </c>
      <c r="E5020" s="109" t="s">
        <v>3897</v>
      </c>
      <c r="F5020" s="109" t="s">
        <v>45</v>
      </c>
      <c r="G5020" s="114" t="s">
        <v>24468</v>
      </c>
      <c r="H5020" s="109"/>
      <c r="I5020" s="109">
        <v>254722323272</v>
      </c>
      <c r="J5020" s="109" t="s">
        <v>24469</v>
      </c>
      <c r="K5020" s="109" t="s">
        <v>36</v>
      </c>
      <c r="L5020" s="109" t="s">
        <v>4004</v>
      </c>
      <c r="M5020" s="109" t="s">
        <v>24470</v>
      </c>
      <c r="N5020" s="108">
        <v>45987</v>
      </c>
      <c r="O5020" s="110">
        <v>0.375</v>
      </c>
      <c r="P5020" s="109"/>
      <c r="Q5020" s="109"/>
      <c r="R5020" s="109"/>
    </row>
    <row r="5021" spans="1:18">
      <c r="A5021" s="116">
        <v>45986.673629999998</v>
      </c>
      <c r="B5021" s="117" t="s">
        <v>24091</v>
      </c>
      <c r="C5021" s="117"/>
      <c r="D5021" s="117">
        <v>254732201541</v>
      </c>
      <c r="E5021" s="117" t="s">
        <v>23283</v>
      </c>
      <c r="F5021" s="117" t="s">
        <v>45</v>
      </c>
      <c r="G5021" s="117" t="s">
        <v>24471</v>
      </c>
      <c r="H5021" s="118">
        <v>254762400030</v>
      </c>
      <c r="I5021" s="117">
        <v>254729636340</v>
      </c>
      <c r="J5021" s="117" t="s">
        <v>24472</v>
      </c>
      <c r="K5021" s="117" t="s">
        <v>36</v>
      </c>
      <c r="L5021" s="117" t="s">
        <v>3916</v>
      </c>
      <c r="M5021" s="109" t="s">
        <v>24473</v>
      </c>
      <c r="N5021" s="116">
        <v>45987</v>
      </c>
      <c r="O5021" s="119">
        <v>0.33333333333333331</v>
      </c>
      <c r="P5021" s="117"/>
      <c r="Q5021" s="117"/>
      <c r="R5021" s="117"/>
    </row>
    <row r="5022" spans="1:18">
      <c r="A5022" s="117"/>
      <c r="B5022" s="117"/>
      <c r="C5022" s="117"/>
      <c r="D5022" s="117"/>
      <c r="E5022" s="117"/>
      <c r="F5022" s="117"/>
      <c r="G5022" s="117"/>
      <c r="H5022" s="118"/>
      <c r="I5022" s="117"/>
      <c r="J5022" s="117"/>
      <c r="K5022" s="117"/>
      <c r="L5022" s="117"/>
      <c r="M5022" s="109" t="s">
        <v>24474</v>
      </c>
      <c r="N5022" s="116"/>
      <c r="O5022" s="119"/>
      <c r="P5022" s="117"/>
      <c r="Q5022" s="117"/>
      <c r="R5022" s="117"/>
    </row>
    <row r="5023" spans="1:18">
      <c r="A5023" s="108">
        <v>45986.673730000002</v>
      </c>
      <c r="B5023" s="109" t="s">
        <v>15058</v>
      </c>
      <c r="C5023" s="109" t="s">
        <v>1094</v>
      </c>
      <c r="D5023" s="109">
        <v>787535064</v>
      </c>
      <c r="E5023" s="109" t="s">
        <v>33</v>
      </c>
      <c r="F5023" s="109" t="s">
        <v>45</v>
      </c>
      <c r="G5023" s="109" t="s">
        <v>24475</v>
      </c>
      <c r="H5023" s="109">
        <v>254704127872</v>
      </c>
      <c r="I5023" s="109">
        <v>254733673629</v>
      </c>
      <c r="J5023" s="109" t="s">
        <v>24476</v>
      </c>
      <c r="K5023" s="109" t="s">
        <v>36</v>
      </c>
      <c r="L5023" s="109" t="s">
        <v>3907</v>
      </c>
      <c r="M5023" s="109" t="s">
        <v>24477</v>
      </c>
      <c r="N5023" s="108">
        <v>45987</v>
      </c>
      <c r="O5023" s="110">
        <v>0.375</v>
      </c>
      <c r="P5023" s="109"/>
      <c r="Q5023" s="109"/>
      <c r="R5023" s="109"/>
    </row>
    <row r="5024" spans="1:18">
      <c r="A5024" s="108">
        <v>45986.674099999997</v>
      </c>
      <c r="B5024" s="109" t="s">
        <v>23816</v>
      </c>
      <c r="C5024" s="109"/>
      <c r="D5024" s="109">
        <v>739979589</v>
      </c>
      <c r="E5024" s="109" t="s">
        <v>23283</v>
      </c>
      <c r="F5024" s="109" t="s">
        <v>45</v>
      </c>
      <c r="G5024" s="114" t="s">
        <v>24478</v>
      </c>
      <c r="H5024" s="109">
        <v>734596655</v>
      </c>
      <c r="I5024" s="109">
        <v>740412496</v>
      </c>
      <c r="J5024" s="109" t="s">
        <v>24479</v>
      </c>
      <c r="K5024" s="109" t="s">
        <v>36</v>
      </c>
      <c r="L5024" s="109" t="s">
        <v>3916</v>
      </c>
      <c r="M5024" s="109" t="s">
        <v>24480</v>
      </c>
      <c r="N5024" s="108">
        <v>45987</v>
      </c>
      <c r="O5024" s="110">
        <v>0.5</v>
      </c>
      <c r="P5024" s="109"/>
      <c r="Q5024" s="109"/>
      <c r="R5024" s="109"/>
    </row>
    <row r="5025" spans="1:18">
      <c r="A5025" s="108">
        <v>45986.677580000003</v>
      </c>
      <c r="B5025" s="109" t="s">
        <v>4758</v>
      </c>
      <c r="C5025" s="109"/>
      <c r="D5025" s="109">
        <v>781913937</v>
      </c>
      <c r="E5025" s="109" t="s">
        <v>23283</v>
      </c>
      <c r="F5025" s="109" t="s">
        <v>45</v>
      </c>
      <c r="G5025" s="109" t="s">
        <v>24481</v>
      </c>
      <c r="H5025" s="109"/>
      <c r="I5025" s="109">
        <v>723839664</v>
      </c>
      <c r="J5025" s="109" t="s">
        <v>24482</v>
      </c>
      <c r="K5025" s="109" t="s">
        <v>36</v>
      </c>
      <c r="L5025" s="109" t="s">
        <v>1871</v>
      </c>
      <c r="M5025" s="109" t="s">
        <v>24483</v>
      </c>
      <c r="N5025" s="108">
        <v>45987</v>
      </c>
      <c r="O5025" s="110">
        <v>0.375</v>
      </c>
      <c r="P5025" s="109"/>
      <c r="Q5025" s="109"/>
      <c r="R5025" s="109"/>
    </row>
    <row r="5026" spans="1:18">
      <c r="A5026" s="108">
        <v>45986.681279999997</v>
      </c>
      <c r="B5026" s="109" t="s">
        <v>24484</v>
      </c>
      <c r="C5026" s="109"/>
      <c r="D5026" s="109">
        <v>254785747149</v>
      </c>
      <c r="E5026" s="109" t="s">
        <v>23283</v>
      </c>
      <c r="F5026" s="109" t="s">
        <v>45</v>
      </c>
      <c r="G5026" s="109" t="s">
        <v>24485</v>
      </c>
      <c r="H5026" s="109">
        <v>254734053876</v>
      </c>
      <c r="I5026" s="109">
        <v>254725962798</v>
      </c>
      <c r="J5026" s="109" t="s">
        <v>24486</v>
      </c>
      <c r="K5026" s="109" t="s">
        <v>36</v>
      </c>
      <c r="L5026" s="109" t="s">
        <v>3918</v>
      </c>
      <c r="M5026" s="109" t="s">
        <v>24487</v>
      </c>
      <c r="N5026" s="108">
        <v>45987</v>
      </c>
      <c r="O5026" s="110">
        <v>0.41666666666666669</v>
      </c>
      <c r="P5026" s="109"/>
      <c r="Q5026" s="109"/>
      <c r="R5026" s="109"/>
    </row>
    <row r="5027" spans="1:18">
      <c r="A5027" s="108">
        <v>45986.68189</v>
      </c>
      <c r="B5027" s="109" t="s">
        <v>24232</v>
      </c>
      <c r="C5027" s="109"/>
      <c r="D5027" s="109">
        <v>105763134</v>
      </c>
      <c r="E5027" s="109" t="s">
        <v>23087</v>
      </c>
      <c r="F5027" s="109" t="s">
        <v>45</v>
      </c>
      <c r="G5027" s="109" t="s">
        <v>24488</v>
      </c>
      <c r="H5027" s="109">
        <v>781938137</v>
      </c>
      <c r="I5027" s="109">
        <v>794551542</v>
      </c>
      <c r="J5027" s="109" t="s">
        <v>24489</v>
      </c>
      <c r="K5027" s="109" t="s">
        <v>36</v>
      </c>
      <c r="L5027" s="109" t="s">
        <v>4004</v>
      </c>
      <c r="M5027" s="109" t="s">
        <v>24490</v>
      </c>
      <c r="N5027" s="108">
        <v>45987</v>
      </c>
      <c r="O5027" s="110">
        <v>0.41666666666666669</v>
      </c>
      <c r="P5027" s="109"/>
      <c r="Q5027" s="109"/>
      <c r="R5027" s="109"/>
    </row>
    <row r="5028" spans="1:18">
      <c r="A5028" s="108">
        <v>45986.682050000003</v>
      </c>
      <c r="B5028" s="109" t="s">
        <v>24329</v>
      </c>
      <c r="C5028" s="109"/>
      <c r="D5028" s="109">
        <v>254753212618</v>
      </c>
      <c r="E5028" s="109" t="s">
        <v>3897</v>
      </c>
      <c r="F5028" s="109" t="s">
        <v>45</v>
      </c>
      <c r="G5028" s="109" t="s">
        <v>24491</v>
      </c>
      <c r="H5028" s="109">
        <v>254104382043</v>
      </c>
      <c r="I5028" s="109">
        <v>254741192487</v>
      </c>
      <c r="J5028" s="109" t="s">
        <v>24492</v>
      </c>
      <c r="K5028" s="109" t="s">
        <v>36</v>
      </c>
      <c r="L5028" s="109" t="s">
        <v>3896</v>
      </c>
      <c r="M5028" s="109" t="s">
        <v>24493</v>
      </c>
      <c r="N5028" s="108">
        <v>45986</v>
      </c>
      <c r="O5028" s="110">
        <v>0.33333333333333331</v>
      </c>
      <c r="P5028" s="109"/>
      <c r="Q5028" s="109"/>
      <c r="R5028" s="109"/>
    </row>
    <row r="5029" spans="1:18">
      <c r="A5029" s="108">
        <v>45986.682139999997</v>
      </c>
      <c r="B5029" s="109" t="s">
        <v>23966</v>
      </c>
      <c r="C5029" s="109"/>
      <c r="D5029" s="109">
        <v>751313269</v>
      </c>
      <c r="E5029" s="109" t="s">
        <v>23087</v>
      </c>
      <c r="F5029" s="109" t="s">
        <v>45</v>
      </c>
      <c r="G5029" s="109" t="s">
        <v>24494</v>
      </c>
      <c r="H5029" s="109">
        <v>795404688</v>
      </c>
      <c r="I5029" s="109">
        <v>795404688</v>
      </c>
      <c r="J5029" s="109" t="s">
        <v>24495</v>
      </c>
      <c r="K5029" s="109" t="s">
        <v>36</v>
      </c>
      <c r="L5029" s="109" t="s">
        <v>4129</v>
      </c>
      <c r="M5029" s="109" t="s">
        <v>24496</v>
      </c>
      <c r="N5029" s="108">
        <v>45986</v>
      </c>
      <c r="O5029" s="110">
        <v>0.75</v>
      </c>
      <c r="P5029" s="109"/>
      <c r="Q5029" s="109"/>
      <c r="R5029" s="109"/>
    </row>
    <row r="5030" spans="1:18">
      <c r="A5030" s="116">
        <v>45986.682150000001</v>
      </c>
      <c r="B5030" s="117" t="s">
        <v>24036</v>
      </c>
      <c r="C5030" s="117"/>
      <c r="D5030" s="117">
        <v>254753420524</v>
      </c>
      <c r="E5030" s="117" t="s">
        <v>23283</v>
      </c>
      <c r="F5030" s="117" t="s">
        <v>45</v>
      </c>
      <c r="G5030" s="117" t="s">
        <v>24497</v>
      </c>
      <c r="H5030" s="117">
        <v>254786797109</v>
      </c>
      <c r="I5030" s="117">
        <v>254700652305</v>
      </c>
      <c r="J5030" s="117" t="s">
        <v>24498</v>
      </c>
      <c r="K5030" s="117" t="s">
        <v>36</v>
      </c>
      <c r="L5030" s="117" t="s">
        <v>3959</v>
      </c>
      <c r="M5030" s="109" t="s">
        <v>24499</v>
      </c>
      <c r="N5030" s="116">
        <v>45987</v>
      </c>
      <c r="O5030" s="119">
        <v>0.41666666666666669</v>
      </c>
      <c r="P5030" s="117"/>
      <c r="Q5030" s="117"/>
      <c r="R5030" s="117"/>
    </row>
    <row r="5031" spans="1:18">
      <c r="A5031" s="117"/>
      <c r="B5031" s="117"/>
      <c r="C5031" s="117"/>
      <c r="D5031" s="117"/>
      <c r="E5031" s="117"/>
      <c r="F5031" s="117"/>
      <c r="G5031" s="117"/>
      <c r="H5031" s="117"/>
      <c r="I5031" s="117"/>
      <c r="J5031" s="117"/>
      <c r="K5031" s="117"/>
      <c r="L5031" s="117"/>
      <c r="M5031" s="109" t="s">
        <v>24500</v>
      </c>
      <c r="N5031" s="116"/>
      <c r="O5031" s="119"/>
      <c r="P5031" s="117"/>
      <c r="Q5031" s="117"/>
      <c r="R5031" s="117"/>
    </row>
    <row r="5032" spans="1:18">
      <c r="A5032" s="108">
        <v>45986.682200000003</v>
      </c>
      <c r="B5032" s="109" t="s">
        <v>24501</v>
      </c>
      <c r="C5032" s="109"/>
      <c r="D5032" s="109">
        <v>754817421</v>
      </c>
      <c r="E5032" s="109" t="s">
        <v>23087</v>
      </c>
      <c r="F5032" s="109" t="s">
        <v>45</v>
      </c>
      <c r="G5032" s="109" t="s">
        <v>24502</v>
      </c>
      <c r="H5032" s="109"/>
      <c r="I5032" s="109">
        <v>703752933</v>
      </c>
      <c r="J5032" s="109" t="s">
        <v>24503</v>
      </c>
      <c r="K5032" s="109" t="s">
        <v>36</v>
      </c>
      <c r="L5032" s="109" t="s">
        <v>1196</v>
      </c>
      <c r="M5032" s="109" t="s">
        <v>24504</v>
      </c>
      <c r="N5032" s="108">
        <v>45987</v>
      </c>
      <c r="O5032" s="110">
        <v>0.66666666666666663</v>
      </c>
      <c r="P5032" s="109"/>
      <c r="Q5032" s="109"/>
      <c r="R5032" s="109"/>
    </row>
    <row r="5033" spans="1:18">
      <c r="A5033" s="108">
        <v>45986.682480000003</v>
      </c>
      <c r="B5033" s="109" t="s">
        <v>24505</v>
      </c>
      <c r="C5033" s="109"/>
      <c r="D5033" s="109">
        <v>785199713</v>
      </c>
      <c r="E5033" s="109" t="s">
        <v>23283</v>
      </c>
      <c r="F5033" s="109" t="s">
        <v>45</v>
      </c>
      <c r="G5033" s="114" t="s">
        <v>24506</v>
      </c>
      <c r="H5033" s="114">
        <v>101376642</v>
      </c>
      <c r="I5033" s="114">
        <v>720376642</v>
      </c>
      <c r="J5033" s="109" t="s">
        <v>24507</v>
      </c>
      <c r="K5033" s="109" t="s">
        <v>36</v>
      </c>
      <c r="L5033" s="109" t="s">
        <v>3896</v>
      </c>
      <c r="M5033" s="109" t="s">
        <v>24508</v>
      </c>
      <c r="N5033" s="108">
        <v>45987</v>
      </c>
      <c r="O5033" s="110">
        <v>0.66666666666666663</v>
      </c>
      <c r="P5033" s="109"/>
      <c r="Q5033" s="109"/>
      <c r="R5033" s="109"/>
    </row>
    <row r="5034" spans="1:18">
      <c r="A5034" s="108">
        <v>45986.682560000001</v>
      </c>
      <c r="B5034" s="109" t="s">
        <v>24509</v>
      </c>
      <c r="C5034" s="109"/>
      <c r="D5034" s="109">
        <v>731062877</v>
      </c>
      <c r="E5034" s="109" t="s">
        <v>23087</v>
      </c>
      <c r="F5034" s="109" t="s">
        <v>45</v>
      </c>
      <c r="G5034" s="109" t="s">
        <v>24510</v>
      </c>
      <c r="H5034" s="109"/>
      <c r="I5034" s="109">
        <v>754119694</v>
      </c>
      <c r="J5034" s="109" t="s">
        <v>24511</v>
      </c>
      <c r="K5034" s="109" t="s">
        <v>36</v>
      </c>
      <c r="L5034" s="109" t="s">
        <v>3942</v>
      </c>
      <c r="M5034" s="109" t="s">
        <v>24512</v>
      </c>
      <c r="N5034" s="108">
        <v>45987</v>
      </c>
      <c r="O5034" s="110">
        <v>0.41666666666666669</v>
      </c>
      <c r="P5034" s="109"/>
      <c r="Q5034" s="109"/>
      <c r="R5034" s="109"/>
    </row>
    <row r="5035" spans="1:18">
      <c r="A5035" s="108">
        <v>45986.682710000001</v>
      </c>
      <c r="B5035" s="109" t="s">
        <v>24513</v>
      </c>
      <c r="C5035" s="109" t="s">
        <v>1094</v>
      </c>
      <c r="D5035" s="109">
        <v>789954111</v>
      </c>
      <c r="E5035" s="109" t="s">
        <v>33</v>
      </c>
      <c r="F5035" s="109" t="s">
        <v>45</v>
      </c>
      <c r="G5035" s="109" t="s">
        <v>24514</v>
      </c>
      <c r="H5035" s="109">
        <v>714933777</v>
      </c>
      <c r="I5035" s="109">
        <v>726457928</v>
      </c>
      <c r="J5035" s="109" t="s">
        <v>24515</v>
      </c>
      <c r="K5035" s="109" t="s">
        <v>36</v>
      </c>
      <c r="L5035" s="109" t="s">
        <v>3907</v>
      </c>
      <c r="M5035" s="109" t="s">
        <v>24516</v>
      </c>
      <c r="N5035" s="108">
        <v>45989</v>
      </c>
      <c r="O5035" s="110">
        <v>0.375</v>
      </c>
      <c r="P5035" s="109"/>
      <c r="Q5035" s="109"/>
      <c r="R5035" s="109"/>
    </row>
    <row r="5036" spans="1:18">
      <c r="A5036" s="116">
        <v>45986.683729999997</v>
      </c>
      <c r="B5036" s="117" t="s">
        <v>24517</v>
      </c>
      <c r="C5036" s="117"/>
      <c r="D5036" s="117">
        <v>788633528</v>
      </c>
      <c r="E5036" s="117" t="s">
        <v>23087</v>
      </c>
      <c r="F5036" s="117" t="s">
        <v>45</v>
      </c>
      <c r="G5036" s="118" t="s">
        <v>24518</v>
      </c>
      <c r="H5036" s="117">
        <v>742717680</v>
      </c>
      <c r="I5036" s="117">
        <v>742717680</v>
      </c>
      <c r="J5036" s="117" t="s">
        <v>24519</v>
      </c>
      <c r="K5036" s="117" t="s">
        <v>36</v>
      </c>
      <c r="L5036" s="117" t="s">
        <v>1196</v>
      </c>
      <c r="M5036" s="109" t="s">
        <v>24520</v>
      </c>
      <c r="N5036" s="116">
        <v>45987</v>
      </c>
      <c r="O5036" s="119">
        <v>0.45833333333333331</v>
      </c>
      <c r="P5036" s="117"/>
      <c r="Q5036" s="117"/>
      <c r="R5036" s="117"/>
    </row>
    <row r="5037" spans="1:18">
      <c r="A5037" s="117"/>
      <c r="B5037" s="117"/>
      <c r="C5037" s="117"/>
      <c r="D5037" s="117"/>
      <c r="E5037" s="117"/>
      <c r="F5037" s="117"/>
      <c r="G5037" s="118"/>
      <c r="H5037" s="117"/>
      <c r="I5037" s="117"/>
      <c r="J5037" s="117"/>
      <c r="K5037" s="117"/>
      <c r="L5037" s="117"/>
      <c r="M5037" s="109" t="s">
        <v>24521</v>
      </c>
      <c r="N5037" s="116"/>
      <c r="O5037" s="119"/>
      <c r="P5037" s="117"/>
      <c r="Q5037" s="117"/>
      <c r="R5037" s="117"/>
    </row>
    <row r="5038" spans="1:18">
      <c r="A5038" s="117"/>
      <c r="B5038" s="117"/>
      <c r="C5038" s="117"/>
      <c r="D5038" s="117"/>
      <c r="E5038" s="117"/>
      <c r="F5038" s="117"/>
      <c r="G5038" s="118"/>
      <c r="H5038" s="117"/>
      <c r="I5038" s="117"/>
      <c r="J5038" s="117"/>
      <c r="K5038" s="117"/>
      <c r="L5038" s="117"/>
      <c r="M5038" s="109" t="s">
        <v>24522</v>
      </c>
      <c r="N5038" s="116"/>
      <c r="O5038" s="119"/>
      <c r="P5038" s="117"/>
      <c r="Q5038" s="117"/>
      <c r="R5038" s="117"/>
    </row>
    <row r="5039" spans="1:18">
      <c r="A5039" s="108">
        <v>45986.684829999998</v>
      </c>
      <c r="B5039" s="109" t="s">
        <v>24115</v>
      </c>
      <c r="C5039" s="109"/>
      <c r="D5039" s="109">
        <v>101688630</v>
      </c>
      <c r="E5039" s="109" t="s">
        <v>23283</v>
      </c>
      <c r="F5039" s="109" t="s">
        <v>45</v>
      </c>
      <c r="G5039" s="109" t="s">
        <v>24523</v>
      </c>
      <c r="H5039" s="109"/>
      <c r="I5039" s="109">
        <v>720324344</v>
      </c>
      <c r="J5039" s="109" t="s">
        <v>24524</v>
      </c>
      <c r="K5039" s="109" t="s">
        <v>36</v>
      </c>
      <c r="L5039" s="109" t="s">
        <v>1871</v>
      </c>
      <c r="M5039" s="109" t="s">
        <v>24483</v>
      </c>
      <c r="N5039" s="108">
        <v>45987</v>
      </c>
      <c r="O5039" s="110">
        <v>0.41666666666666669</v>
      </c>
      <c r="P5039" s="109"/>
      <c r="Q5039" s="109"/>
      <c r="R5039" s="109"/>
    </row>
    <row r="5040" spans="1:18">
      <c r="A5040" s="108">
        <v>45986.684990000002</v>
      </c>
      <c r="B5040" s="109" t="s">
        <v>24525</v>
      </c>
      <c r="C5040" s="109"/>
      <c r="D5040" s="109">
        <v>254731344154</v>
      </c>
      <c r="E5040" s="109" t="s">
        <v>23283</v>
      </c>
      <c r="F5040" s="109" t="s">
        <v>45</v>
      </c>
      <c r="G5040" s="109" t="s">
        <v>24526</v>
      </c>
      <c r="H5040" s="109">
        <v>254733593482</v>
      </c>
      <c r="I5040" s="109">
        <v>254716120161</v>
      </c>
      <c r="J5040" s="109" t="s">
        <v>24527</v>
      </c>
      <c r="K5040" s="109" t="s">
        <v>36</v>
      </c>
      <c r="L5040" s="109" t="s">
        <v>3946</v>
      </c>
      <c r="M5040" s="109" t="s">
        <v>24528</v>
      </c>
      <c r="N5040" s="108">
        <v>45987</v>
      </c>
      <c r="O5040" s="110">
        <v>0.54166666666666663</v>
      </c>
      <c r="P5040" s="109"/>
      <c r="Q5040" s="109"/>
      <c r="R5040" s="109"/>
    </row>
    <row r="5041" spans="1:18">
      <c r="A5041" s="108">
        <v>45986.686699999998</v>
      </c>
      <c r="B5041" s="109" t="s">
        <v>24529</v>
      </c>
      <c r="C5041" s="109"/>
      <c r="D5041" s="109">
        <v>781606906</v>
      </c>
      <c r="E5041" s="109" t="s">
        <v>23283</v>
      </c>
      <c r="F5041" s="109" t="s">
        <v>45</v>
      </c>
      <c r="G5041" s="114" t="s">
        <v>24530</v>
      </c>
      <c r="H5041" s="109">
        <v>754500656</v>
      </c>
      <c r="I5041" s="109">
        <v>763214162</v>
      </c>
      <c r="J5041" s="109" t="s">
        <v>24531</v>
      </c>
      <c r="K5041" s="109" t="s">
        <v>36</v>
      </c>
      <c r="L5041" s="109" t="s">
        <v>1196</v>
      </c>
      <c r="M5041" s="109" t="s">
        <v>24532</v>
      </c>
      <c r="N5041" s="108">
        <v>45997</v>
      </c>
      <c r="O5041" s="110">
        <v>0.375</v>
      </c>
      <c r="P5041" s="109"/>
      <c r="Q5041" s="109"/>
      <c r="R5041" s="109"/>
    </row>
    <row r="5042" spans="1:18">
      <c r="A5042" s="108">
        <v>45986.687059999997</v>
      </c>
      <c r="B5042" s="109" t="s">
        <v>749</v>
      </c>
      <c r="C5042" s="109" t="s">
        <v>32</v>
      </c>
      <c r="D5042" s="109">
        <v>780225502</v>
      </c>
      <c r="E5042" s="109" t="s">
        <v>33</v>
      </c>
      <c r="F5042" s="109" t="s">
        <v>45</v>
      </c>
      <c r="G5042" s="109" t="s">
        <v>24533</v>
      </c>
      <c r="H5042" s="114">
        <v>726211208</v>
      </c>
      <c r="I5042" s="114">
        <v>726211208</v>
      </c>
      <c r="J5042" s="109" t="s">
        <v>24534</v>
      </c>
      <c r="K5042" s="109" t="s">
        <v>36</v>
      </c>
      <c r="L5042" s="109" t="s">
        <v>1196</v>
      </c>
      <c r="M5042" s="109" t="s">
        <v>24535</v>
      </c>
      <c r="N5042" s="108">
        <v>45986</v>
      </c>
      <c r="O5042" s="110">
        <v>0.70833333333333337</v>
      </c>
      <c r="P5042" s="109"/>
      <c r="Q5042" s="109"/>
      <c r="R5042" s="109"/>
    </row>
    <row r="5043" spans="1:18">
      <c r="A5043" s="108">
        <v>45986.687160000001</v>
      </c>
      <c r="B5043" s="109" t="s">
        <v>6716</v>
      </c>
      <c r="C5043" s="109" t="s">
        <v>1107</v>
      </c>
      <c r="D5043" s="109">
        <v>762054008</v>
      </c>
      <c r="E5043" s="109" t="s">
        <v>33</v>
      </c>
      <c r="F5043" s="109" t="s">
        <v>45</v>
      </c>
      <c r="G5043" s="109" t="s">
        <v>24536</v>
      </c>
      <c r="H5043" s="109"/>
      <c r="I5043" s="109">
        <v>700122111</v>
      </c>
      <c r="J5043" s="109" t="s">
        <v>24537</v>
      </c>
      <c r="K5043" s="109" t="s">
        <v>36</v>
      </c>
      <c r="L5043" s="109" t="s">
        <v>3943</v>
      </c>
      <c r="M5043" s="109" t="s">
        <v>6793</v>
      </c>
      <c r="N5043" s="108">
        <v>45986</v>
      </c>
      <c r="O5043" s="110">
        <v>0.70833333333333337</v>
      </c>
      <c r="P5043" s="109"/>
      <c r="Q5043" s="109"/>
      <c r="R5043" s="109"/>
    </row>
    <row r="5044" spans="1:18">
      <c r="A5044" s="108">
        <v>45986.687559999998</v>
      </c>
      <c r="B5044" s="109" t="s">
        <v>24538</v>
      </c>
      <c r="C5044" s="109"/>
      <c r="D5044" s="109">
        <v>254731377113</v>
      </c>
      <c r="E5044" s="109" t="s">
        <v>23283</v>
      </c>
      <c r="F5044" s="109" t="s">
        <v>45</v>
      </c>
      <c r="G5044" s="109" t="s">
        <v>24539</v>
      </c>
      <c r="H5044" s="109">
        <v>254725098627</v>
      </c>
      <c r="I5044" s="109">
        <v>254725098627</v>
      </c>
      <c r="J5044" s="109" t="s">
        <v>24540</v>
      </c>
      <c r="K5044" s="109" t="s">
        <v>36</v>
      </c>
      <c r="L5044" s="109" t="s">
        <v>4076</v>
      </c>
      <c r="M5044" s="109" t="s">
        <v>24541</v>
      </c>
      <c r="N5044" s="108">
        <v>45987</v>
      </c>
      <c r="O5044" s="110">
        <v>0.375</v>
      </c>
      <c r="P5044" s="109"/>
      <c r="Q5044" s="109"/>
      <c r="R5044" s="109"/>
    </row>
    <row r="5045" spans="1:18">
      <c r="A5045" s="108">
        <v>45986.68778</v>
      </c>
      <c r="B5045" s="109" t="s">
        <v>23543</v>
      </c>
      <c r="C5045" s="109"/>
      <c r="D5045" s="109">
        <v>254734544993</v>
      </c>
      <c r="E5045" s="109" t="s">
        <v>23283</v>
      </c>
      <c r="F5045" s="109" t="s">
        <v>45</v>
      </c>
      <c r="G5045" s="114" t="s">
        <v>24542</v>
      </c>
      <c r="H5045" s="109">
        <v>254732440586</v>
      </c>
      <c r="I5045" s="109">
        <v>254720809741</v>
      </c>
      <c r="J5045" s="109" t="s">
        <v>24543</v>
      </c>
      <c r="K5045" s="109" t="s">
        <v>36</v>
      </c>
      <c r="L5045" s="109" t="s">
        <v>3896</v>
      </c>
      <c r="M5045" s="109" t="s">
        <v>24544</v>
      </c>
      <c r="N5045" s="108">
        <v>45987</v>
      </c>
      <c r="O5045" s="110">
        <v>0.375</v>
      </c>
      <c r="P5045" s="109"/>
      <c r="Q5045" s="109"/>
      <c r="R5045" s="109"/>
    </row>
    <row r="5046" spans="1:18">
      <c r="A5046" s="108">
        <v>45986.688869999998</v>
      </c>
      <c r="B5046" s="109" t="s">
        <v>720</v>
      </c>
      <c r="C5046" s="109" t="s">
        <v>41</v>
      </c>
      <c r="D5046" s="109">
        <v>104144901</v>
      </c>
      <c r="E5046" s="109" t="s">
        <v>33</v>
      </c>
      <c r="F5046" s="109" t="s">
        <v>45</v>
      </c>
      <c r="G5046" s="109" t="s">
        <v>24545</v>
      </c>
      <c r="H5046" s="109">
        <v>752633407</v>
      </c>
      <c r="I5046" s="109">
        <v>752633407</v>
      </c>
      <c r="J5046" s="109" t="s">
        <v>24546</v>
      </c>
      <c r="K5046" s="109" t="s">
        <v>36</v>
      </c>
      <c r="L5046" s="109" t="s">
        <v>1911</v>
      </c>
      <c r="M5046" s="109" t="s">
        <v>24547</v>
      </c>
      <c r="N5046" s="108">
        <v>45986</v>
      </c>
      <c r="O5046" s="110">
        <v>0.54166666666666663</v>
      </c>
      <c r="P5046" s="109"/>
      <c r="Q5046" s="109"/>
      <c r="R5046" s="109"/>
    </row>
    <row r="5047" spans="1:18">
      <c r="A5047" s="108">
        <v>45986.689200000001</v>
      </c>
      <c r="B5047" s="109" t="s">
        <v>749</v>
      </c>
      <c r="C5047" s="109" t="s">
        <v>32</v>
      </c>
      <c r="D5047" s="109">
        <v>780225502</v>
      </c>
      <c r="E5047" s="109" t="s">
        <v>33</v>
      </c>
      <c r="F5047" s="109" t="s">
        <v>45</v>
      </c>
      <c r="G5047" s="109" t="s">
        <v>24548</v>
      </c>
      <c r="H5047" s="109">
        <v>790398963</v>
      </c>
      <c r="I5047" s="109">
        <v>790398963</v>
      </c>
      <c r="J5047" s="109" t="s">
        <v>24549</v>
      </c>
      <c r="K5047" s="109" t="s">
        <v>36</v>
      </c>
      <c r="L5047" s="109" t="s">
        <v>1196</v>
      </c>
      <c r="M5047" s="109" t="s">
        <v>698</v>
      </c>
      <c r="N5047" s="108">
        <v>45986</v>
      </c>
      <c r="O5047" s="110">
        <v>0.70833333333333337</v>
      </c>
      <c r="P5047" s="109"/>
      <c r="Q5047" s="109"/>
      <c r="R5047" s="109"/>
    </row>
    <row r="5048" spans="1:18">
      <c r="A5048" s="108">
        <v>45986.68993</v>
      </c>
      <c r="B5048" s="109" t="s">
        <v>23145</v>
      </c>
      <c r="C5048" s="109"/>
      <c r="D5048" s="109">
        <v>756515016</v>
      </c>
      <c r="E5048" s="109" t="s">
        <v>23087</v>
      </c>
      <c r="F5048" s="109" t="s">
        <v>3886</v>
      </c>
      <c r="G5048" s="109" t="s">
        <v>24550</v>
      </c>
      <c r="H5048" s="109"/>
      <c r="I5048" s="109">
        <v>785185192</v>
      </c>
      <c r="J5048" s="109" t="s">
        <v>24551</v>
      </c>
      <c r="K5048" s="109" t="s">
        <v>36</v>
      </c>
      <c r="L5048" s="109" t="s">
        <v>1916</v>
      </c>
      <c r="M5048" s="109" t="s">
        <v>24552</v>
      </c>
      <c r="N5048" s="108">
        <v>46022</v>
      </c>
      <c r="O5048" s="110">
        <v>0.45833333333333331</v>
      </c>
      <c r="P5048" s="109"/>
      <c r="Q5048" s="109"/>
      <c r="R5048" s="109"/>
    </row>
    <row r="5049" spans="1:18">
      <c r="A5049" s="108">
        <v>45986.690589999998</v>
      </c>
      <c r="B5049" s="109" t="s">
        <v>720</v>
      </c>
      <c r="C5049" s="109" t="s">
        <v>41</v>
      </c>
      <c r="D5049" s="109">
        <v>104144901</v>
      </c>
      <c r="E5049" s="109" t="s">
        <v>33</v>
      </c>
      <c r="F5049" s="109" t="s">
        <v>45</v>
      </c>
      <c r="G5049" s="109" t="s">
        <v>24553</v>
      </c>
      <c r="H5049" s="109">
        <v>737790311</v>
      </c>
      <c r="I5049" s="114">
        <v>737790311</v>
      </c>
      <c r="J5049" s="114" t="s">
        <v>24554</v>
      </c>
      <c r="K5049" s="109" t="s">
        <v>36</v>
      </c>
      <c r="L5049" s="109" t="s">
        <v>3918</v>
      </c>
      <c r="M5049" s="109" t="s">
        <v>24555</v>
      </c>
      <c r="N5049" s="108">
        <v>45986</v>
      </c>
      <c r="O5049" s="110">
        <v>0.54166666666666663</v>
      </c>
      <c r="P5049" s="109"/>
      <c r="Q5049" s="109"/>
      <c r="R5049" s="109"/>
    </row>
    <row r="5050" spans="1:18">
      <c r="A5050" s="108">
        <v>45986.691619999998</v>
      </c>
      <c r="B5050" s="109" t="s">
        <v>23145</v>
      </c>
      <c r="C5050" s="109"/>
      <c r="D5050" s="109">
        <v>756515016</v>
      </c>
      <c r="E5050" s="109" t="s">
        <v>23087</v>
      </c>
      <c r="F5050" s="109" t="s">
        <v>3886</v>
      </c>
      <c r="G5050" s="109" t="s">
        <v>24556</v>
      </c>
      <c r="H5050" s="109"/>
      <c r="I5050" s="109">
        <v>727830155</v>
      </c>
      <c r="J5050" s="109" t="s">
        <v>24557</v>
      </c>
      <c r="K5050" s="109" t="s">
        <v>36</v>
      </c>
      <c r="L5050" s="109" t="s">
        <v>1916</v>
      </c>
      <c r="M5050" s="109" t="s">
        <v>24558</v>
      </c>
      <c r="N5050" s="108">
        <v>46021</v>
      </c>
      <c r="O5050" s="110">
        <v>0.5</v>
      </c>
      <c r="P5050" s="109"/>
      <c r="Q5050" s="109"/>
      <c r="R5050" s="109"/>
    </row>
    <row r="5051" spans="1:18">
      <c r="A5051" s="108">
        <v>45986.692410000003</v>
      </c>
      <c r="B5051" s="109" t="s">
        <v>23567</v>
      </c>
      <c r="C5051" s="109"/>
      <c r="D5051" s="109">
        <v>753931576</v>
      </c>
      <c r="E5051" s="109" t="s">
        <v>23087</v>
      </c>
      <c r="F5051" s="109" t="s">
        <v>45</v>
      </c>
      <c r="G5051" s="109" t="s">
        <v>24559</v>
      </c>
      <c r="H5051" s="109">
        <v>703642323</v>
      </c>
      <c r="I5051" s="109">
        <v>711345324</v>
      </c>
      <c r="J5051" s="109" t="s">
        <v>24560</v>
      </c>
      <c r="K5051" s="109" t="s">
        <v>36</v>
      </c>
      <c r="L5051" s="109" t="s">
        <v>4081</v>
      </c>
      <c r="M5051" s="109" t="s">
        <v>24561</v>
      </c>
      <c r="N5051" s="108">
        <v>45988</v>
      </c>
      <c r="O5051" s="110">
        <v>0.5</v>
      </c>
      <c r="P5051" s="109"/>
      <c r="Q5051" s="109"/>
      <c r="R5051" s="109"/>
    </row>
    <row r="5052" spans="1:18">
      <c r="A5052" s="108">
        <v>45986.693030000002</v>
      </c>
      <c r="B5052" s="109" t="s">
        <v>23330</v>
      </c>
      <c r="C5052" s="109"/>
      <c r="D5052" s="109">
        <v>753009536</v>
      </c>
      <c r="E5052" s="109" t="s">
        <v>23283</v>
      </c>
      <c r="F5052" s="109" t="s">
        <v>45</v>
      </c>
      <c r="G5052" s="109" t="s">
        <v>24562</v>
      </c>
      <c r="H5052" s="109">
        <v>726623621</v>
      </c>
      <c r="I5052" s="109">
        <v>726623621</v>
      </c>
      <c r="J5052" s="114" t="s">
        <v>23332</v>
      </c>
      <c r="K5052" s="109" t="s">
        <v>36</v>
      </c>
      <c r="L5052" s="109" t="s">
        <v>4004</v>
      </c>
      <c r="M5052" s="109" t="s">
        <v>24563</v>
      </c>
      <c r="N5052" s="108">
        <v>45988</v>
      </c>
      <c r="O5052" s="110">
        <v>0.375</v>
      </c>
      <c r="P5052" s="109"/>
      <c r="Q5052" s="109"/>
      <c r="R5052" s="109"/>
    </row>
    <row r="5053" spans="1:18">
      <c r="A5053" s="108">
        <v>45986.693440000003</v>
      </c>
      <c r="B5053" s="109" t="s">
        <v>24564</v>
      </c>
      <c r="C5053" s="109"/>
      <c r="D5053" s="109">
        <v>254788422375</v>
      </c>
      <c r="E5053" s="109" t="s">
        <v>23283</v>
      </c>
      <c r="F5053" s="109" t="s">
        <v>45</v>
      </c>
      <c r="G5053" s="109" t="s">
        <v>24565</v>
      </c>
      <c r="H5053" s="109">
        <v>254780899085</v>
      </c>
      <c r="I5053" s="109">
        <v>254729774868</v>
      </c>
      <c r="J5053" s="109" t="s">
        <v>24566</v>
      </c>
      <c r="K5053" s="109" t="s">
        <v>36</v>
      </c>
      <c r="L5053" s="109" t="s">
        <v>3971</v>
      </c>
      <c r="M5053" s="109" t="s">
        <v>24567</v>
      </c>
      <c r="N5053" s="108">
        <v>45987</v>
      </c>
      <c r="O5053" s="110">
        <v>0.5</v>
      </c>
      <c r="P5053" s="109"/>
      <c r="Q5053" s="109"/>
      <c r="R5053" s="109"/>
    </row>
    <row r="5054" spans="1:18">
      <c r="A5054" s="108">
        <v>45986.694239999997</v>
      </c>
      <c r="B5054" s="109" t="s">
        <v>24203</v>
      </c>
      <c r="C5054" s="109"/>
      <c r="D5054" s="109">
        <v>254783184780</v>
      </c>
      <c r="E5054" s="109" t="s">
        <v>23283</v>
      </c>
      <c r="F5054" s="109" t="s">
        <v>45</v>
      </c>
      <c r="G5054" s="109" t="s">
        <v>24568</v>
      </c>
      <c r="H5054" s="109">
        <v>254780449575</v>
      </c>
      <c r="I5054" s="109">
        <v>254724796726</v>
      </c>
      <c r="J5054" s="109" t="s">
        <v>24569</v>
      </c>
      <c r="K5054" s="109" t="s">
        <v>36</v>
      </c>
      <c r="L5054" s="109" t="s">
        <v>1921</v>
      </c>
      <c r="M5054" s="109" t="s">
        <v>24570</v>
      </c>
      <c r="N5054" s="108">
        <v>45986</v>
      </c>
      <c r="O5054" s="110">
        <v>0.45833333333333331</v>
      </c>
      <c r="P5054" s="109"/>
      <c r="Q5054" s="109"/>
      <c r="R5054" s="109"/>
    </row>
    <row r="5055" spans="1:18">
      <c r="A5055" s="108">
        <v>45986.694779999998</v>
      </c>
      <c r="B5055" s="109" t="s">
        <v>24571</v>
      </c>
      <c r="C5055" s="109"/>
      <c r="D5055" s="109">
        <v>783276037</v>
      </c>
      <c r="E5055" s="109" t="s">
        <v>23283</v>
      </c>
      <c r="F5055" s="109" t="s">
        <v>45</v>
      </c>
      <c r="G5055" s="109" t="s">
        <v>24572</v>
      </c>
      <c r="H5055" s="109">
        <v>750200075</v>
      </c>
      <c r="I5055" s="109">
        <v>723145638</v>
      </c>
      <c r="J5055" s="109" t="s">
        <v>24573</v>
      </c>
      <c r="K5055" s="109" t="s">
        <v>36</v>
      </c>
      <c r="L5055" s="109" t="s">
        <v>3991</v>
      </c>
      <c r="M5055" s="109" t="s">
        <v>24574</v>
      </c>
      <c r="N5055" s="108">
        <v>45987</v>
      </c>
      <c r="O5055" s="110">
        <v>0.33333333333333331</v>
      </c>
      <c r="P5055" s="109"/>
      <c r="Q5055" s="109"/>
      <c r="R5055" s="109"/>
    </row>
    <row r="5056" spans="1:18">
      <c r="A5056" s="108">
        <v>45986.695659999998</v>
      </c>
      <c r="B5056" s="109" t="s">
        <v>23543</v>
      </c>
      <c r="C5056" s="109"/>
      <c r="D5056" s="109">
        <v>254734544993</v>
      </c>
      <c r="E5056" s="109" t="s">
        <v>23283</v>
      </c>
      <c r="F5056" s="109" t="s">
        <v>45</v>
      </c>
      <c r="G5056" s="109" t="s">
        <v>24575</v>
      </c>
      <c r="H5056" s="109">
        <v>254750498876</v>
      </c>
      <c r="I5056" s="109">
        <v>254726287939</v>
      </c>
      <c r="J5056" s="109" t="s">
        <v>24576</v>
      </c>
      <c r="K5056" s="109" t="s">
        <v>36</v>
      </c>
      <c r="L5056" s="109" t="s">
        <v>3896</v>
      </c>
      <c r="M5056" s="109" t="s">
        <v>24577</v>
      </c>
      <c r="N5056" s="108">
        <v>45987</v>
      </c>
      <c r="O5056" s="110">
        <v>0.41666666666666669</v>
      </c>
      <c r="P5056" s="109"/>
      <c r="Q5056" s="109"/>
      <c r="R5056" s="109"/>
    </row>
    <row r="5057" spans="1:18">
      <c r="A5057" s="108">
        <v>45986.69627</v>
      </c>
      <c r="B5057" s="109" t="s">
        <v>170</v>
      </c>
      <c r="C5057" s="109" t="s">
        <v>41</v>
      </c>
      <c r="D5057" s="109">
        <v>254783687450</v>
      </c>
      <c r="E5057" s="109" t="s">
        <v>33</v>
      </c>
      <c r="F5057" s="109" t="s">
        <v>45</v>
      </c>
      <c r="G5057" s="109" t="s">
        <v>24578</v>
      </c>
      <c r="H5057" s="109">
        <v>254789577171</v>
      </c>
      <c r="I5057" s="114">
        <v>254720716914</v>
      </c>
      <c r="J5057" s="109" t="s">
        <v>24579</v>
      </c>
      <c r="K5057" s="109" t="s">
        <v>36</v>
      </c>
      <c r="L5057" s="109" t="s">
        <v>3945</v>
      </c>
      <c r="M5057" s="109" t="s">
        <v>24580</v>
      </c>
      <c r="N5057" s="108">
        <v>45986</v>
      </c>
      <c r="O5057" s="110">
        <v>0.70833333333333337</v>
      </c>
      <c r="P5057" s="109"/>
      <c r="Q5057" s="109"/>
      <c r="R5057" s="109"/>
    </row>
    <row r="5058" spans="1:18">
      <c r="A5058" s="108">
        <v>45986.697419999997</v>
      </c>
      <c r="B5058" s="109" t="s">
        <v>24581</v>
      </c>
      <c r="C5058" s="109"/>
      <c r="D5058" s="109">
        <v>738738023</v>
      </c>
      <c r="E5058" s="109" t="s">
        <v>23283</v>
      </c>
      <c r="F5058" s="109" t="s">
        <v>45</v>
      </c>
      <c r="G5058" s="109" t="s">
        <v>24582</v>
      </c>
      <c r="H5058" s="109">
        <v>254780010039</v>
      </c>
      <c r="I5058" s="109">
        <v>254721794778</v>
      </c>
      <c r="J5058" s="109" t="s">
        <v>24583</v>
      </c>
      <c r="K5058" s="109" t="s">
        <v>36</v>
      </c>
      <c r="L5058" s="109" t="s">
        <v>3907</v>
      </c>
      <c r="M5058" s="109" t="s">
        <v>24584</v>
      </c>
      <c r="N5058" s="108">
        <v>45987</v>
      </c>
      <c r="O5058" s="110">
        <v>0.41666666666666669</v>
      </c>
      <c r="P5058" s="109"/>
      <c r="Q5058" s="109"/>
      <c r="R5058" s="109"/>
    </row>
    <row r="5059" spans="1:18">
      <c r="A5059" s="108">
        <v>45986.697520000002</v>
      </c>
      <c r="B5059" s="109" t="s">
        <v>170</v>
      </c>
      <c r="C5059" s="109" t="s">
        <v>41</v>
      </c>
      <c r="D5059" s="109">
        <v>254783687450</v>
      </c>
      <c r="E5059" s="109" t="s">
        <v>33</v>
      </c>
      <c r="F5059" s="109" t="s">
        <v>45</v>
      </c>
      <c r="G5059" s="109" t="s">
        <v>24585</v>
      </c>
      <c r="H5059" s="109">
        <v>254734572642</v>
      </c>
      <c r="I5059" s="109">
        <v>254743560329</v>
      </c>
      <c r="J5059" s="109" t="s">
        <v>24586</v>
      </c>
      <c r="K5059" s="109" t="s">
        <v>36</v>
      </c>
      <c r="L5059" s="109" t="s">
        <v>1889</v>
      </c>
      <c r="M5059" s="109" t="s">
        <v>24587</v>
      </c>
      <c r="N5059" s="108">
        <v>45986</v>
      </c>
      <c r="O5059" s="110">
        <v>0.70833333333333337</v>
      </c>
      <c r="P5059" s="109"/>
      <c r="Q5059" s="109"/>
      <c r="R5059" s="109"/>
    </row>
    <row r="5060" spans="1:18">
      <c r="A5060" s="108">
        <v>45986.697630000002</v>
      </c>
      <c r="B5060" s="109" t="s">
        <v>749</v>
      </c>
      <c r="C5060" s="109" t="s">
        <v>32</v>
      </c>
      <c r="D5060" s="109">
        <v>780225502</v>
      </c>
      <c r="E5060" s="109" t="s">
        <v>33</v>
      </c>
      <c r="F5060" s="109" t="s">
        <v>45</v>
      </c>
      <c r="G5060" s="109" t="s">
        <v>24588</v>
      </c>
      <c r="H5060" s="109">
        <v>791320453</v>
      </c>
      <c r="I5060" s="109">
        <v>791320453</v>
      </c>
      <c r="J5060" s="109" t="s">
        <v>24589</v>
      </c>
      <c r="K5060" s="109" t="s">
        <v>36</v>
      </c>
      <c r="L5060" s="109" t="s">
        <v>3896</v>
      </c>
      <c r="M5060" s="109" t="s">
        <v>24590</v>
      </c>
      <c r="N5060" s="108">
        <v>45986</v>
      </c>
      <c r="O5060" s="110">
        <v>0.70833333333333337</v>
      </c>
      <c r="P5060" s="109"/>
      <c r="Q5060" s="109"/>
      <c r="R5060" s="109"/>
    </row>
    <row r="5061" spans="1:18">
      <c r="A5061" s="108">
        <v>45986.698210000002</v>
      </c>
      <c r="B5061" s="109" t="s">
        <v>484</v>
      </c>
      <c r="C5061" s="109" t="s">
        <v>41</v>
      </c>
      <c r="D5061" s="109">
        <v>784292582</v>
      </c>
      <c r="E5061" s="109" t="s">
        <v>33</v>
      </c>
      <c r="F5061" s="109" t="s">
        <v>45</v>
      </c>
      <c r="G5061" s="109" t="s">
        <v>24591</v>
      </c>
      <c r="H5061" s="109">
        <v>716026856</v>
      </c>
      <c r="I5061" s="109">
        <v>716026856</v>
      </c>
      <c r="J5061" s="109" t="s">
        <v>24592</v>
      </c>
      <c r="K5061" s="109" t="s">
        <v>36</v>
      </c>
      <c r="L5061" s="109" t="s">
        <v>3907</v>
      </c>
      <c r="M5061" s="109" t="s">
        <v>24593</v>
      </c>
      <c r="N5061" s="108">
        <v>45987</v>
      </c>
      <c r="O5061" s="110">
        <v>0.54166666666666663</v>
      </c>
      <c r="P5061" s="109"/>
      <c r="Q5061" s="109"/>
      <c r="R5061" s="109"/>
    </row>
    <row r="5062" spans="1:18">
      <c r="A5062" s="108">
        <v>45986.699130000001</v>
      </c>
      <c r="B5062" s="109" t="s">
        <v>749</v>
      </c>
      <c r="C5062" s="109" t="s">
        <v>32</v>
      </c>
      <c r="D5062" s="109">
        <v>780225502</v>
      </c>
      <c r="E5062" s="109" t="s">
        <v>33</v>
      </c>
      <c r="F5062" s="109" t="s">
        <v>45</v>
      </c>
      <c r="G5062" s="109" t="s">
        <v>24594</v>
      </c>
      <c r="H5062" s="109">
        <v>704165804</v>
      </c>
      <c r="I5062" s="109">
        <v>704165804</v>
      </c>
      <c r="J5062" s="109" t="s">
        <v>24595</v>
      </c>
      <c r="K5062" s="109" t="s">
        <v>36</v>
      </c>
      <c r="L5062" s="109" t="s">
        <v>3896</v>
      </c>
      <c r="M5062" s="109" t="s">
        <v>24596</v>
      </c>
      <c r="N5062" s="108">
        <v>45986</v>
      </c>
      <c r="O5062" s="110">
        <v>0.70833333333333337</v>
      </c>
      <c r="P5062" s="109"/>
      <c r="Q5062" s="109"/>
      <c r="R5062" s="109"/>
    </row>
    <row r="5063" spans="1:18">
      <c r="A5063" s="108">
        <v>45986.699719999997</v>
      </c>
      <c r="B5063" s="109" t="s">
        <v>24597</v>
      </c>
      <c r="C5063" s="109"/>
      <c r="D5063" s="109">
        <v>788441200</v>
      </c>
      <c r="E5063" s="109" t="s">
        <v>23283</v>
      </c>
      <c r="F5063" s="109" t="s">
        <v>45</v>
      </c>
      <c r="G5063" s="109" t="s">
        <v>24598</v>
      </c>
      <c r="H5063" s="109">
        <v>254785323886</v>
      </c>
      <c r="I5063" s="109">
        <v>254702340425</v>
      </c>
      <c r="J5063" s="109" t="s">
        <v>24599</v>
      </c>
      <c r="K5063" s="109" t="s">
        <v>36</v>
      </c>
      <c r="L5063" s="109" t="s">
        <v>3916</v>
      </c>
      <c r="M5063" s="109" t="s">
        <v>24600</v>
      </c>
      <c r="N5063" s="108">
        <v>45987</v>
      </c>
      <c r="O5063" s="110">
        <v>0.5</v>
      </c>
      <c r="P5063" s="109"/>
      <c r="Q5063" s="109"/>
      <c r="R5063" s="109"/>
    </row>
    <row r="5064" spans="1:18">
      <c r="A5064" s="108">
        <v>45986.700080000002</v>
      </c>
      <c r="B5064" s="109" t="s">
        <v>23728</v>
      </c>
      <c r="C5064" s="109"/>
      <c r="D5064" s="109">
        <v>736838568</v>
      </c>
      <c r="E5064" s="109" t="s">
        <v>23283</v>
      </c>
      <c r="F5064" s="109" t="s">
        <v>45</v>
      </c>
      <c r="G5064" s="109" t="s">
        <v>24601</v>
      </c>
      <c r="H5064" s="109">
        <v>792723341</v>
      </c>
      <c r="I5064" s="109">
        <v>743979972</v>
      </c>
      <c r="J5064" s="109" t="s">
        <v>24602</v>
      </c>
      <c r="K5064" s="109" t="s">
        <v>36</v>
      </c>
      <c r="L5064" s="109" t="s">
        <v>4128</v>
      </c>
      <c r="M5064" s="109" t="s">
        <v>24603</v>
      </c>
      <c r="N5064" s="108">
        <v>45987</v>
      </c>
      <c r="O5064" s="110">
        <v>0.41666666666666669</v>
      </c>
      <c r="P5064" s="109"/>
      <c r="Q5064" s="109"/>
      <c r="R5064" s="109"/>
    </row>
    <row r="5065" spans="1:18">
      <c r="A5065" s="108">
        <v>45986.702469999997</v>
      </c>
      <c r="B5065" s="109" t="s">
        <v>24604</v>
      </c>
      <c r="C5065" s="109"/>
      <c r="D5065" s="109">
        <v>789043809</v>
      </c>
      <c r="E5065" s="109" t="s">
        <v>23087</v>
      </c>
      <c r="F5065" s="109" t="s">
        <v>45</v>
      </c>
      <c r="G5065" s="109" t="s">
        <v>24605</v>
      </c>
      <c r="H5065" s="109"/>
      <c r="I5065" s="109">
        <v>254712725823</v>
      </c>
      <c r="J5065" s="109" t="s">
        <v>24606</v>
      </c>
      <c r="K5065" s="109" t="s">
        <v>36</v>
      </c>
      <c r="L5065" s="109" t="s">
        <v>1911</v>
      </c>
      <c r="M5065" s="109" t="s">
        <v>24607</v>
      </c>
      <c r="N5065" s="108">
        <v>45987</v>
      </c>
      <c r="O5065" s="110">
        <v>0.66666666666666663</v>
      </c>
      <c r="P5065" s="109"/>
      <c r="Q5065" s="109"/>
      <c r="R5065" s="109"/>
    </row>
    <row r="5066" spans="1:18">
      <c r="A5066" s="108">
        <v>45986.702770000004</v>
      </c>
      <c r="B5066" s="109" t="s">
        <v>720</v>
      </c>
      <c r="C5066" s="109" t="s">
        <v>41</v>
      </c>
      <c r="D5066" s="109">
        <v>104144901</v>
      </c>
      <c r="E5066" s="109" t="s">
        <v>33</v>
      </c>
      <c r="F5066" s="109" t="s">
        <v>45</v>
      </c>
      <c r="G5066" s="114" t="s">
        <v>904</v>
      </c>
      <c r="H5066" s="109">
        <v>790956593</v>
      </c>
      <c r="I5066" s="109">
        <v>790956593</v>
      </c>
      <c r="J5066" s="109" t="s">
        <v>24608</v>
      </c>
      <c r="K5066" s="109" t="s">
        <v>36</v>
      </c>
      <c r="L5066" s="109" t="s">
        <v>1196</v>
      </c>
      <c r="M5066" s="109" t="s">
        <v>24609</v>
      </c>
      <c r="N5066" s="108">
        <v>45986</v>
      </c>
      <c r="O5066" s="110">
        <v>0.45833333333333331</v>
      </c>
      <c r="P5066" s="109"/>
      <c r="Q5066" s="109"/>
      <c r="R5066" s="109"/>
    </row>
    <row r="5067" spans="1:18">
      <c r="A5067" s="108">
        <v>45986.703390000002</v>
      </c>
      <c r="B5067" s="109" t="s">
        <v>24610</v>
      </c>
      <c r="C5067" s="109"/>
      <c r="D5067" s="109">
        <v>731377113</v>
      </c>
      <c r="E5067" s="109" t="s">
        <v>23283</v>
      </c>
      <c r="F5067" s="109" t="s">
        <v>45</v>
      </c>
      <c r="G5067" s="109" t="s">
        <v>24611</v>
      </c>
      <c r="H5067" s="109">
        <v>254713415046</v>
      </c>
      <c r="I5067" s="109">
        <v>254736481571</v>
      </c>
      <c r="J5067" s="109" t="s">
        <v>24612</v>
      </c>
      <c r="K5067" s="109" t="s">
        <v>36</v>
      </c>
      <c r="L5067" s="109" t="s">
        <v>4076</v>
      </c>
      <c r="M5067" s="109" t="s">
        <v>24613</v>
      </c>
      <c r="N5067" s="108">
        <v>45987</v>
      </c>
      <c r="O5067" s="110">
        <v>0.41666666666666669</v>
      </c>
      <c r="P5067" s="109"/>
      <c r="Q5067" s="109"/>
      <c r="R5067" s="109"/>
    </row>
    <row r="5068" spans="1:18">
      <c r="A5068" s="116">
        <v>45986.704380000003</v>
      </c>
      <c r="B5068" s="117" t="s">
        <v>4103</v>
      </c>
      <c r="C5068" s="117" t="s">
        <v>41</v>
      </c>
      <c r="D5068" s="117">
        <v>780961460</v>
      </c>
      <c r="E5068" s="117" t="s">
        <v>33</v>
      </c>
      <c r="F5068" s="117" t="s">
        <v>45</v>
      </c>
      <c r="G5068" s="117" t="s">
        <v>24614</v>
      </c>
      <c r="H5068" s="117">
        <v>723449627</v>
      </c>
      <c r="I5068" s="117">
        <v>723449627</v>
      </c>
      <c r="J5068" s="117" t="s">
        <v>24615</v>
      </c>
      <c r="K5068" s="117" t="s">
        <v>36</v>
      </c>
      <c r="L5068" s="117" t="s">
        <v>3907</v>
      </c>
      <c r="M5068" s="107"/>
      <c r="N5068" s="116">
        <v>45987</v>
      </c>
      <c r="O5068" s="119">
        <v>0.41666666666666669</v>
      </c>
      <c r="P5068" s="117"/>
      <c r="Q5068" s="117"/>
      <c r="R5068" s="117"/>
    </row>
    <row r="5069" spans="1:18">
      <c r="A5069" s="117"/>
      <c r="B5069" s="117"/>
      <c r="C5069" s="117"/>
      <c r="D5069" s="117"/>
      <c r="E5069" s="117"/>
      <c r="F5069" s="117"/>
      <c r="G5069" s="117"/>
      <c r="H5069" s="117"/>
      <c r="I5069" s="117"/>
      <c r="J5069" s="117"/>
      <c r="K5069" s="117"/>
      <c r="L5069" s="117"/>
      <c r="M5069" s="109" t="s">
        <v>24616</v>
      </c>
      <c r="N5069" s="116"/>
      <c r="O5069" s="119"/>
      <c r="P5069" s="117"/>
      <c r="Q5069" s="117"/>
      <c r="R5069" s="117"/>
    </row>
    <row r="5070" spans="1:18">
      <c r="A5070" s="117"/>
      <c r="B5070" s="117"/>
      <c r="C5070" s="117"/>
      <c r="D5070" s="117"/>
      <c r="E5070" s="117"/>
      <c r="F5070" s="117"/>
      <c r="G5070" s="117"/>
      <c r="H5070" s="117"/>
      <c r="I5070" s="117"/>
      <c r="J5070" s="117"/>
      <c r="K5070" s="117"/>
      <c r="L5070" s="117"/>
      <c r="M5070" s="109" t="s">
        <v>24617</v>
      </c>
      <c r="N5070" s="116"/>
      <c r="O5070" s="119"/>
      <c r="P5070" s="117"/>
      <c r="Q5070" s="117"/>
      <c r="R5070" s="117"/>
    </row>
    <row r="5071" spans="1:18">
      <c r="A5071" s="117"/>
      <c r="B5071" s="117"/>
      <c r="C5071" s="117"/>
      <c r="D5071" s="117"/>
      <c r="E5071" s="117"/>
      <c r="F5071" s="117"/>
      <c r="G5071" s="117"/>
      <c r="H5071" s="117"/>
      <c r="I5071" s="117"/>
      <c r="J5071" s="117"/>
      <c r="K5071" s="117"/>
      <c r="L5071" s="117"/>
      <c r="M5071" s="109" t="s">
        <v>24618</v>
      </c>
      <c r="N5071" s="116"/>
      <c r="O5071" s="119"/>
      <c r="P5071" s="117"/>
      <c r="Q5071" s="117"/>
      <c r="R5071" s="117"/>
    </row>
    <row r="5072" spans="1:18">
      <c r="A5072" s="116">
        <v>45986.706019999998</v>
      </c>
      <c r="B5072" s="117" t="s">
        <v>24619</v>
      </c>
      <c r="C5072" s="117"/>
      <c r="D5072" s="117">
        <v>731608913</v>
      </c>
      <c r="E5072" s="117" t="s">
        <v>23283</v>
      </c>
      <c r="F5072" s="117" t="s">
        <v>45</v>
      </c>
      <c r="G5072" s="117" t="s">
        <v>24620</v>
      </c>
      <c r="H5072" s="117">
        <v>757296768</v>
      </c>
      <c r="I5072" s="117">
        <v>757296768</v>
      </c>
      <c r="J5072" s="117" t="s">
        <v>24621</v>
      </c>
      <c r="K5072" s="117" t="s">
        <v>81</v>
      </c>
      <c r="L5072" s="117" t="s">
        <v>4076</v>
      </c>
      <c r="M5072" s="109" t="s">
        <v>24622</v>
      </c>
      <c r="N5072" s="116">
        <v>45988</v>
      </c>
      <c r="O5072" s="119">
        <v>0.45833333333333331</v>
      </c>
      <c r="P5072" s="117"/>
      <c r="Q5072" s="117"/>
      <c r="R5072" s="117"/>
    </row>
    <row r="5073" spans="1:18">
      <c r="A5073" s="117"/>
      <c r="B5073" s="117"/>
      <c r="C5073" s="117"/>
      <c r="D5073" s="117"/>
      <c r="E5073" s="117"/>
      <c r="F5073" s="117"/>
      <c r="G5073" s="117"/>
      <c r="H5073" s="117"/>
      <c r="I5073" s="117"/>
      <c r="J5073" s="117"/>
      <c r="K5073" s="117"/>
      <c r="L5073" s="117"/>
      <c r="M5073" s="109" t="s">
        <v>24623</v>
      </c>
      <c r="N5073" s="116"/>
      <c r="O5073" s="119"/>
      <c r="P5073" s="117"/>
      <c r="Q5073" s="117"/>
      <c r="R5073" s="117"/>
    </row>
    <row r="5074" spans="1:18">
      <c r="A5074" s="108">
        <v>45986.706989999999</v>
      </c>
      <c r="B5074" s="109" t="s">
        <v>24122</v>
      </c>
      <c r="C5074" s="109"/>
      <c r="D5074" s="109">
        <v>254784056203</v>
      </c>
      <c r="E5074" s="109" t="s">
        <v>23283</v>
      </c>
      <c r="F5074" s="109" t="s">
        <v>45</v>
      </c>
      <c r="G5074" s="114" t="s">
        <v>24624</v>
      </c>
      <c r="H5074" s="109"/>
      <c r="I5074" s="109">
        <v>25410202014</v>
      </c>
      <c r="J5074" s="114" t="s">
        <v>24625</v>
      </c>
      <c r="K5074" s="109" t="s">
        <v>81</v>
      </c>
      <c r="L5074" s="109" t="s">
        <v>3943</v>
      </c>
      <c r="M5074" s="109" t="s">
        <v>24626</v>
      </c>
      <c r="N5074" s="108">
        <v>45986</v>
      </c>
      <c r="O5074" s="110">
        <v>0.58333333333333337</v>
      </c>
      <c r="P5074" s="109"/>
      <c r="Q5074" s="109"/>
      <c r="R5074" s="109"/>
    </row>
    <row r="5075" spans="1:18">
      <c r="A5075" s="108">
        <v>45986.707119999999</v>
      </c>
      <c r="B5075" s="109" t="s">
        <v>24190</v>
      </c>
      <c r="C5075" s="109"/>
      <c r="D5075" s="109">
        <v>254788441200</v>
      </c>
      <c r="E5075" s="109" t="s">
        <v>23283</v>
      </c>
      <c r="F5075" s="109" t="s">
        <v>45</v>
      </c>
      <c r="G5075" s="109" t="s">
        <v>24627</v>
      </c>
      <c r="H5075" s="109">
        <v>254784011351</v>
      </c>
      <c r="I5075" s="109">
        <v>254718837397</v>
      </c>
      <c r="J5075" s="109" t="s">
        <v>24628</v>
      </c>
      <c r="K5075" s="109" t="s">
        <v>36</v>
      </c>
      <c r="L5075" s="109" t="s">
        <v>3916</v>
      </c>
      <c r="M5075" s="109" t="s">
        <v>24629</v>
      </c>
      <c r="N5075" s="108">
        <v>45987</v>
      </c>
      <c r="O5075" s="110">
        <v>0.41666666666666669</v>
      </c>
      <c r="P5075" s="109"/>
      <c r="Q5075" s="109"/>
      <c r="R5075" s="109"/>
    </row>
    <row r="5076" spans="1:18">
      <c r="A5076" s="108">
        <v>45986.707739999998</v>
      </c>
      <c r="B5076" s="109" t="s">
        <v>24630</v>
      </c>
      <c r="C5076" s="109"/>
      <c r="D5076" s="109">
        <v>746450770</v>
      </c>
      <c r="E5076" s="109" t="s">
        <v>23087</v>
      </c>
      <c r="F5076" s="109" t="s">
        <v>3886</v>
      </c>
      <c r="G5076" s="109" t="s">
        <v>24631</v>
      </c>
      <c r="H5076" s="109"/>
      <c r="I5076" s="109">
        <v>746450770</v>
      </c>
      <c r="J5076" s="114" t="s">
        <v>23174</v>
      </c>
      <c r="K5076" s="109" t="s">
        <v>36</v>
      </c>
      <c r="L5076" s="109" t="s">
        <v>3975</v>
      </c>
      <c r="M5076" s="109" t="s">
        <v>24632</v>
      </c>
      <c r="N5076" s="108">
        <v>46022</v>
      </c>
      <c r="O5076" s="110">
        <v>0.54166666666666663</v>
      </c>
      <c r="P5076" s="109"/>
      <c r="Q5076" s="109"/>
      <c r="R5076" s="109"/>
    </row>
    <row r="5077" spans="1:18">
      <c r="A5077" s="108">
        <v>45986.70811</v>
      </c>
      <c r="B5077" s="109" t="s">
        <v>23194</v>
      </c>
      <c r="C5077" s="109"/>
      <c r="D5077" s="109">
        <v>782719800</v>
      </c>
      <c r="E5077" s="109" t="s">
        <v>23087</v>
      </c>
      <c r="F5077" s="109" t="s">
        <v>45</v>
      </c>
      <c r="G5077" s="109" t="s">
        <v>24633</v>
      </c>
      <c r="H5077" s="109"/>
      <c r="I5077" s="109">
        <v>700608776</v>
      </c>
      <c r="J5077" s="109" t="s">
        <v>24634</v>
      </c>
      <c r="K5077" s="109" t="s">
        <v>36</v>
      </c>
      <c r="L5077" s="109" t="s">
        <v>1878</v>
      </c>
      <c r="M5077" s="109" t="s">
        <v>24635</v>
      </c>
      <c r="N5077" s="108">
        <v>45986</v>
      </c>
      <c r="O5077" s="110">
        <v>0.66666666666666663</v>
      </c>
      <c r="P5077" s="109"/>
      <c r="Q5077" s="109"/>
      <c r="R5077" s="109"/>
    </row>
    <row r="5078" spans="1:18">
      <c r="A5078" s="108">
        <v>45986.708839999999</v>
      </c>
      <c r="B5078" s="109" t="s">
        <v>24630</v>
      </c>
      <c r="C5078" s="109"/>
      <c r="D5078" s="109">
        <v>788183863</v>
      </c>
      <c r="E5078" s="109" t="s">
        <v>23087</v>
      </c>
      <c r="F5078" s="109" t="s">
        <v>3886</v>
      </c>
      <c r="G5078" s="114" t="s">
        <v>24636</v>
      </c>
      <c r="H5078" s="109"/>
      <c r="I5078" s="109">
        <v>722288934</v>
      </c>
      <c r="J5078" s="114" t="s">
        <v>23174</v>
      </c>
      <c r="K5078" s="109" t="s">
        <v>36</v>
      </c>
      <c r="L5078" s="109" t="s">
        <v>3975</v>
      </c>
      <c r="M5078" s="109" t="s">
        <v>24632</v>
      </c>
      <c r="N5078" s="108">
        <v>46022</v>
      </c>
      <c r="O5078" s="110">
        <v>0.33333333333333331</v>
      </c>
      <c r="P5078" s="109"/>
      <c r="Q5078" s="109"/>
      <c r="R5078" s="109"/>
    </row>
    <row r="5079" spans="1:18">
      <c r="A5079" s="108">
        <v>45986.709089999997</v>
      </c>
      <c r="B5079" s="109" t="s">
        <v>24409</v>
      </c>
      <c r="C5079" s="109"/>
      <c r="D5079" s="109">
        <v>786868656</v>
      </c>
      <c r="E5079" s="109" t="s">
        <v>23087</v>
      </c>
      <c r="F5079" s="109" t="s">
        <v>45</v>
      </c>
      <c r="G5079" s="109" t="s">
        <v>24637</v>
      </c>
      <c r="H5079" s="109">
        <v>703442266</v>
      </c>
      <c r="I5079" s="109">
        <v>703442266</v>
      </c>
      <c r="J5079" s="109" t="s">
        <v>24638</v>
      </c>
      <c r="K5079" s="109" t="s">
        <v>36</v>
      </c>
      <c r="L5079" s="109" t="s">
        <v>1196</v>
      </c>
      <c r="M5079" s="109" t="s">
        <v>24639</v>
      </c>
      <c r="N5079" s="108">
        <v>45987</v>
      </c>
      <c r="O5079" s="110">
        <v>0.375</v>
      </c>
      <c r="P5079" s="109"/>
      <c r="Q5079" s="109"/>
      <c r="R5079" s="109"/>
    </row>
    <row r="5080" spans="1:18">
      <c r="A5080" s="108">
        <v>45986.709459999998</v>
      </c>
      <c r="B5080" s="109" t="s">
        <v>11893</v>
      </c>
      <c r="C5080" s="109" t="s">
        <v>11894</v>
      </c>
      <c r="D5080" s="109">
        <v>254100643344</v>
      </c>
      <c r="E5080" s="109" t="s">
        <v>33</v>
      </c>
      <c r="F5080" s="109" t="s">
        <v>45</v>
      </c>
      <c r="G5080" s="109" t="s">
        <v>24640</v>
      </c>
      <c r="H5080" s="109">
        <v>254108240587</v>
      </c>
      <c r="I5080" s="109">
        <v>254758168516</v>
      </c>
      <c r="J5080" s="109" t="s">
        <v>24641</v>
      </c>
      <c r="K5080" s="109" t="s">
        <v>36</v>
      </c>
      <c r="L5080" s="109" t="s">
        <v>4064</v>
      </c>
      <c r="M5080" s="109" t="s">
        <v>24642</v>
      </c>
      <c r="N5080" s="108">
        <v>45996</v>
      </c>
      <c r="O5080" s="110">
        <v>0.66666666666666663</v>
      </c>
      <c r="P5080" s="109"/>
      <c r="Q5080" s="109"/>
      <c r="R5080" s="109"/>
    </row>
    <row r="5081" spans="1:18">
      <c r="A5081" s="108">
        <v>45986.709759999998</v>
      </c>
      <c r="B5081" s="109" t="s">
        <v>24643</v>
      </c>
      <c r="C5081" s="109"/>
      <c r="D5081" s="109">
        <v>254755986933</v>
      </c>
      <c r="E5081" s="109" t="s">
        <v>23283</v>
      </c>
      <c r="F5081" s="109" t="s">
        <v>45</v>
      </c>
      <c r="G5081" s="109" t="s">
        <v>24644</v>
      </c>
      <c r="H5081" s="109">
        <v>254787844474</v>
      </c>
      <c r="I5081" s="109">
        <v>254710426735</v>
      </c>
      <c r="J5081" s="109" t="s">
        <v>24645</v>
      </c>
      <c r="K5081" s="109" t="s">
        <v>36</v>
      </c>
      <c r="L5081" s="109" t="s">
        <v>3976</v>
      </c>
      <c r="M5081" s="109" t="s">
        <v>24646</v>
      </c>
      <c r="N5081" s="108">
        <v>45987</v>
      </c>
      <c r="O5081" s="110">
        <v>0.33333333333333331</v>
      </c>
      <c r="P5081" s="109"/>
      <c r="Q5081" s="109"/>
      <c r="R5081" s="109"/>
    </row>
    <row r="5082" spans="1:18">
      <c r="A5082" s="108">
        <v>45986.709880000002</v>
      </c>
      <c r="B5082" s="109" t="s">
        <v>24257</v>
      </c>
      <c r="C5082" s="109"/>
      <c r="D5082" s="109">
        <v>254100682727</v>
      </c>
      <c r="E5082" s="109" t="s">
        <v>23283</v>
      </c>
      <c r="F5082" s="109" t="s">
        <v>45</v>
      </c>
      <c r="G5082" s="109" t="s">
        <v>24647</v>
      </c>
      <c r="H5082" s="109">
        <v>2547566104473</v>
      </c>
      <c r="I5082" s="109">
        <v>254795501381</v>
      </c>
      <c r="J5082" s="109" t="s">
        <v>24648</v>
      </c>
      <c r="K5082" s="109" t="s">
        <v>36</v>
      </c>
      <c r="L5082" s="109" t="s">
        <v>1196</v>
      </c>
      <c r="M5082" s="109" t="s">
        <v>24649</v>
      </c>
      <c r="N5082" s="108">
        <v>45987</v>
      </c>
      <c r="O5082" s="110">
        <v>0.45833333333333331</v>
      </c>
      <c r="P5082" s="109"/>
      <c r="Q5082" s="109"/>
      <c r="R5082" s="109"/>
    </row>
    <row r="5083" spans="1:18">
      <c r="A5083" s="108">
        <v>45986.71009</v>
      </c>
      <c r="B5083" s="109" t="s">
        <v>23194</v>
      </c>
      <c r="C5083" s="109"/>
      <c r="D5083" s="109">
        <v>782719800</v>
      </c>
      <c r="E5083" s="109" t="s">
        <v>23087</v>
      </c>
      <c r="F5083" s="109" t="s">
        <v>45</v>
      </c>
      <c r="G5083" s="109" t="s">
        <v>24650</v>
      </c>
      <c r="H5083" s="109"/>
      <c r="I5083" s="109">
        <v>701003885</v>
      </c>
      <c r="J5083" s="109" t="s">
        <v>24651</v>
      </c>
      <c r="K5083" s="109" t="s">
        <v>36</v>
      </c>
      <c r="L5083" s="109" t="s">
        <v>3959</v>
      </c>
      <c r="M5083" s="109" t="s">
        <v>24652</v>
      </c>
      <c r="N5083" s="108">
        <v>45986</v>
      </c>
      <c r="O5083" s="110">
        <v>0.70833333333333337</v>
      </c>
      <c r="P5083" s="109"/>
      <c r="Q5083" s="109"/>
      <c r="R5083" s="109"/>
    </row>
    <row r="5084" spans="1:18">
      <c r="A5084" s="108">
        <v>45986.710760000002</v>
      </c>
      <c r="B5084" s="109" t="s">
        <v>24630</v>
      </c>
      <c r="C5084" s="109"/>
      <c r="D5084" s="109">
        <v>788183863</v>
      </c>
      <c r="E5084" s="109" t="s">
        <v>23087</v>
      </c>
      <c r="F5084" s="109" t="s">
        <v>3886</v>
      </c>
      <c r="G5084" s="114" t="s">
        <v>24653</v>
      </c>
      <c r="H5084" s="109"/>
      <c r="I5084" s="109">
        <v>101757017</v>
      </c>
      <c r="J5084" s="114" t="s">
        <v>23174</v>
      </c>
      <c r="K5084" s="109" t="s">
        <v>36</v>
      </c>
      <c r="L5084" s="109" t="s">
        <v>3975</v>
      </c>
      <c r="M5084" s="109" t="s">
        <v>24654</v>
      </c>
      <c r="N5084" s="108">
        <v>46022</v>
      </c>
      <c r="O5084" s="110">
        <v>0.54166666666666663</v>
      </c>
      <c r="P5084" s="109"/>
      <c r="Q5084" s="109"/>
      <c r="R5084" s="109"/>
    </row>
    <row r="5085" spans="1:18">
      <c r="A5085" s="108">
        <v>45986.712529999997</v>
      </c>
      <c r="B5085" s="109" t="s">
        <v>23993</v>
      </c>
      <c r="C5085" s="109"/>
      <c r="D5085" s="109">
        <v>254787290359</v>
      </c>
      <c r="E5085" s="109" t="s">
        <v>23283</v>
      </c>
      <c r="F5085" s="109" t="s">
        <v>45</v>
      </c>
      <c r="G5085" s="109" t="s">
        <v>24655</v>
      </c>
      <c r="H5085" s="109">
        <v>254721150620</v>
      </c>
      <c r="I5085" s="109">
        <v>254790271389</v>
      </c>
      <c r="J5085" s="109" t="s">
        <v>24656</v>
      </c>
      <c r="K5085" s="109" t="s">
        <v>36</v>
      </c>
      <c r="L5085" s="109" t="s">
        <v>1196</v>
      </c>
      <c r="M5085" s="109" t="s">
        <v>24657</v>
      </c>
      <c r="N5085" s="108">
        <v>45987</v>
      </c>
      <c r="O5085" s="110">
        <v>0.45833333333333331</v>
      </c>
      <c r="P5085" s="109"/>
      <c r="Q5085" s="109"/>
      <c r="R5085" s="109"/>
    </row>
    <row r="5086" spans="1:18">
      <c r="A5086" s="108">
        <v>45986.712619999998</v>
      </c>
      <c r="B5086" s="109" t="s">
        <v>24194</v>
      </c>
      <c r="C5086" s="109"/>
      <c r="D5086" s="109">
        <v>254733633199</v>
      </c>
      <c r="E5086" s="109" t="s">
        <v>23283</v>
      </c>
      <c r="F5086" s="109" t="s">
        <v>45</v>
      </c>
      <c r="G5086" s="109" t="s">
        <v>24658</v>
      </c>
      <c r="H5086" s="109"/>
      <c r="I5086" s="109">
        <v>254716481489</v>
      </c>
      <c r="J5086" s="109" t="s">
        <v>24659</v>
      </c>
      <c r="K5086" s="109" t="s">
        <v>36</v>
      </c>
      <c r="L5086" s="109" t="s">
        <v>1196</v>
      </c>
      <c r="M5086" s="109" t="s">
        <v>24660</v>
      </c>
      <c r="N5086" s="108">
        <v>45987</v>
      </c>
      <c r="O5086" s="110">
        <v>0.33333333333333331</v>
      </c>
      <c r="P5086" s="109"/>
      <c r="Q5086" s="109"/>
      <c r="R5086" s="109"/>
    </row>
    <row r="5087" spans="1:18">
      <c r="A5087" s="108">
        <v>45986.713949999998</v>
      </c>
      <c r="B5087" s="109" t="s">
        <v>4381</v>
      </c>
      <c r="C5087" s="109" t="s">
        <v>41</v>
      </c>
      <c r="D5087" s="109">
        <v>788401220</v>
      </c>
      <c r="E5087" s="109" t="s">
        <v>33</v>
      </c>
      <c r="F5087" s="109" t="s">
        <v>45</v>
      </c>
      <c r="G5087" s="114" t="s">
        <v>17368</v>
      </c>
      <c r="H5087" s="114">
        <v>751807484</v>
      </c>
      <c r="I5087" s="114">
        <v>700807484</v>
      </c>
      <c r="J5087" s="114" t="s">
        <v>17369</v>
      </c>
      <c r="K5087" s="109" t="s">
        <v>36</v>
      </c>
      <c r="L5087" s="109" t="s">
        <v>4384</v>
      </c>
      <c r="M5087" s="109" t="s">
        <v>8424</v>
      </c>
      <c r="N5087" s="108">
        <v>45987</v>
      </c>
      <c r="O5087" s="110">
        <v>0.33333333333333331</v>
      </c>
      <c r="P5087" s="109"/>
      <c r="Q5087" s="109"/>
      <c r="R5087" s="109"/>
    </row>
    <row r="5088" spans="1:18">
      <c r="A5088" s="108">
        <v>45986.714789999998</v>
      </c>
      <c r="B5088" s="109" t="s">
        <v>40</v>
      </c>
      <c r="C5088" s="109" t="s">
        <v>41</v>
      </c>
      <c r="D5088" s="109">
        <v>782300518</v>
      </c>
      <c r="E5088" s="109" t="s">
        <v>33</v>
      </c>
      <c r="F5088" s="109" t="s">
        <v>45</v>
      </c>
      <c r="G5088" s="109" t="s">
        <v>24661</v>
      </c>
      <c r="H5088" s="109"/>
      <c r="I5088" s="109">
        <v>789838722</v>
      </c>
      <c r="J5088" s="109" t="s">
        <v>24662</v>
      </c>
      <c r="K5088" s="109" t="s">
        <v>36</v>
      </c>
      <c r="L5088" s="109" t="s">
        <v>1196</v>
      </c>
      <c r="M5088" s="109" t="s">
        <v>1220</v>
      </c>
      <c r="N5088" s="108">
        <v>45987</v>
      </c>
      <c r="O5088" s="110">
        <v>0.5</v>
      </c>
      <c r="P5088" s="109"/>
      <c r="Q5088" s="109"/>
      <c r="R5088" s="109"/>
    </row>
    <row r="5089" spans="1:18">
      <c r="A5089" s="108">
        <v>45986.715060000002</v>
      </c>
      <c r="B5089" s="109" t="s">
        <v>24663</v>
      </c>
      <c r="C5089" s="109"/>
      <c r="D5089" s="109">
        <v>787497177</v>
      </c>
      <c r="E5089" s="109" t="s">
        <v>23087</v>
      </c>
      <c r="F5089" s="109" t="s">
        <v>45</v>
      </c>
      <c r="G5089" s="109" t="s">
        <v>24664</v>
      </c>
      <c r="H5089" s="109">
        <v>722526665</v>
      </c>
      <c r="I5089" s="109">
        <v>722526665</v>
      </c>
      <c r="J5089" s="109" t="s">
        <v>24665</v>
      </c>
      <c r="K5089" s="109" t="s">
        <v>36</v>
      </c>
      <c r="L5089" s="109" t="s">
        <v>3896</v>
      </c>
      <c r="M5089" s="109" t="s">
        <v>24666</v>
      </c>
      <c r="N5089" s="108">
        <v>45987</v>
      </c>
      <c r="O5089" s="110">
        <v>0.41666666666666669</v>
      </c>
      <c r="P5089" s="109"/>
      <c r="Q5089" s="109"/>
      <c r="R5089" s="109"/>
    </row>
    <row r="5090" spans="1:18">
      <c r="A5090" s="108">
        <v>45986.715230000002</v>
      </c>
      <c r="B5090" s="109" t="s">
        <v>6199</v>
      </c>
      <c r="C5090" s="109" t="s">
        <v>1116</v>
      </c>
      <c r="D5090" s="109">
        <v>254782000188</v>
      </c>
      <c r="E5090" s="109" t="s">
        <v>33</v>
      </c>
      <c r="F5090" s="109" t="s">
        <v>45</v>
      </c>
      <c r="G5090" s="109" t="s">
        <v>24667</v>
      </c>
      <c r="H5090" s="109">
        <v>254786757881</v>
      </c>
      <c r="I5090" s="109">
        <v>254742730259</v>
      </c>
      <c r="J5090" s="109" t="s">
        <v>24668</v>
      </c>
      <c r="K5090" s="109" t="s">
        <v>36</v>
      </c>
      <c r="L5090" s="109" t="s">
        <v>1241</v>
      </c>
      <c r="M5090" s="109" t="s">
        <v>24669</v>
      </c>
      <c r="N5090" s="108">
        <v>45986</v>
      </c>
      <c r="O5090" s="110">
        <v>0.75</v>
      </c>
      <c r="P5090" s="109"/>
      <c r="Q5090" s="109"/>
      <c r="R5090" s="109"/>
    </row>
    <row r="5091" spans="1:18">
      <c r="A5091" s="108">
        <v>45986.715709999997</v>
      </c>
      <c r="B5091" s="109" t="s">
        <v>417</v>
      </c>
      <c r="C5091" s="109"/>
      <c r="D5091" s="109">
        <v>753626821</v>
      </c>
      <c r="E5091" s="109" t="s">
        <v>23087</v>
      </c>
      <c r="F5091" s="109" t="s">
        <v>45</v>
      </c>
      <c r="G5091" s="109" t="s">
        <v>24670</v>
      </c>
      <c r="H5091" s="109">
        <v>759980008</v>
      </c>
      <c r="I5091" s="109">
        <v>759980008</v>
      </c>
      <c r="J5091" s="109" t="s">
        <v>24671</v>
      </c>
      <c r="K5091" s="109" t="s">
        <v>36</v>
      </c>
      <c r="L5091" s="109" t="s">
        <v>4004</v>
      </c>
      <c r="M5091" s="109" t="s">
        <v>24672</v>
      </c>
      <c r="N5091" s="108">
        <v>45987</v>
      </c>
      <c r="O5091" s="110">
        <v>0.33333333333333331</v>
      </c>
      <c r="P5091" s="109"/>
      <c r="Q5091" s="109"/>
      <c r="R5091" s="109"/>
    </row>
    <row r="5092" spans="1:18">
      <c r="A5092" s="108">
        <v>45986.715799999998</v>
      </c>
      <c r="B5092" s="109" t="s">
        <v>23567</v>
      </c>
      <c r="C5092" s="109"/>
      <c r="D5092" s="109">
        <v>753931576</v>
      </c>
      <c r="E5092" s="109" t="s">
        <v>23087</v>
      </c>
      <c r="F5092" s="109" t="s">
        <v>3886</v>
      </c>
      <c r="G5092" s="114" t="s">
        <v>24673</v>
      </c>
      <c r="H5092" s="114">
        <v>783150484</v>
      </c>
      <c r="I5092" s="114">
        <v>712489467</v>
      </c>
      <c r="J5092" s="114" t="s">
        <v>24674</v>
      </c>
      <c r="K5092" s="109" t="s">
        <v>36</v>
      </c>
      <c r="L5092" s="109" t="s">
        <v>4081</v>
      </c>
      <c r="M5092" s="109" t="s">
        <v>24675</v>
      </c>
      <c r="N5092" s="108">
        <v>45987</v>
      </c>
      <c r="O5092" s="110">
        <v>0.41666666666666669</v>
      </c>
      <c r="P5092" s="109"/>
      <c r="Q5092" s="109"/>
      <c r="R5092" s="109"/>
    </row>
    <row r="5093" spans="1:18">
      <c r="A5093" s="108">
        <v>45986.715960000001</v>
      </c>
      <c r="B5093" s="109" t="s">
        <v>502</v>
      </c>
      <c r="C5093" s="109" t="s">
        <v>41</v>
      </c>
      <c r="D5093" s="109">
        <v>784292582</v>
      </c>
      <c r="E5093" s="109" t="s">
        <v>33</v>
      </c>
      <c r="F5093" s="109" t="s">
        <v>45</v>
      </c>
      <c r="G5093" s="109" t="s">
        <v>24676</v>
      </c>
      <c r="H5093" s="114">
        <v>754121300</v>
      </c>
      <c r="I5093" s="114">
        <v>707732325</v>
      </c>
      <c r="J5093" s="114" t="s">
        <v>16854</v>
      </c>
      <c r="K5093" s="109" t="s">
        <v>36</v>
      </c>
      <c r="L5093" s="109" t="s">
        <v>3907</v>
      </c>
      <c r="M5093" s="109" t="s">
        <v>2864</v>
      </c>
      <c r="N5093" s="108">
        <v>45987</v>
      </c>
      <c r="O5093" s="110">
        <v>0.41666666666666669</v>
      </c>
      <c r="P5093" s="109"/>
      <c r="Q5093" s="109"/>
      <c r="R5093" s="109"/>
    </row>
    <row r="5094" spans="1:18">
      <c r="A5094" s="108">
        <v>45986.717190000003</v>
      </c>
      <c r="B5094" s="109" t="s">
        <v>170</v>
      </c>
      <c r="C5094" s="109" t="s">
        <v>41</v>
      </c>
      <c r="D5094" s="109">
        <v>254783687450</v>
      </c>
      <c r="E5094" s="109" t="s">
        <v>33</v>
      </c>
      <c r="F5094" s="109" t="s">
        <v>45</v>
      </c>
      <c r="G5094" s="109" t="s">
        <v>24677</v>
      </c>
      <c r="H5094" s="109">
        <v>254752604300</v>
      </c>
      <c r="I5094" s="114">
        <v>0</v>
      </c>
      <c r="J5094" s="109" t="s">
        <v>24678</v>
      </c>
      <c r="K5094" s="109" t="s">
        <v>36</v>
      </c>
      <c r="L5094" s="109" t="s">
        <v>3896</v>
      </c>
      <c r="M5094" s="109" t="s">
        <v>24679</v>
      </c>
      <c r="N5094" s="108">
        <v>45986</v>
      </c>
      <c r="O5094" s="110">
        <v>0.75</v>
      </c>
      <c r="P5094" s="109"/>
      <c r="Q5094" s="109"/>
      <c r="R5094" s="109"/>
    </row>
    <row r="5095" spans="1:18">
      <c r="A5095" s="108">
        <v>45986.717649999999</v>
      </c>
      <c r="B5095" s="109" t="s">
        <v>23386</v>
      </c>
      <c r="C5095" s="109"/>
      <c r="D5095" s="109">
        <v>786986519</v>
      </c>
      <c r="E5095" s="109" t="s">
        <v>23087</v>
      </c>
      <c r="F5095" s="109" t="s">
        <v>45</v>
      </c>
      <c r="G5095" s="109" t="s">
        <v>24680</v>
      </c>
      <c r="H5095" s="109"/>
      <c r="I5095" s="109">
        <v>787514517</v>
      </c>
      <c r="J5095" s="109" t="s">
        <v>24681</v>
      </c>
      <c r="K5095" s="109" t="s">
        <v>36</v>
      </c>
      <c r="L5095" s="109" t="s">
        <v>3942</v>
      </c>
      <c r="M5095" s="109" t="s">
        <v>24682</v>
      </c>
      <c r="N5095" s="108">
        <v>45987</v>
      </c>
      <c r="O5095" s="110">
        <v>0.45833333333333331</v>
      </c>
      <c r="P5095" s="109"/>
      <c r="Q5095" s="109"/>
      <c r="R5095" s="109"/>
    </row>
    <row r="5096" spans="1:18">
      <c r="A5096" s="116">
        <v>45986.718159999997</v>
      </c>
      <c r="B5096" s="117" t="s">
        <v>24663</v>
      </c>
      <c r="C5096" s="117"/>
      <c r="D5096" s="117">
        <v>787497177</v>
      </c>
      <c r="E5096" s="117" t="s">
        <v>23087</v>
      </c>
      <c r="F5096" s="117" t="s">
        <v>45</v>
      </c>
      <c r="G5096" s="117" t="s">
        <v>24683</v>
      </c>
      <c r="H5096" s="117">
        <v>731431741</v>
      </c>
      <c r="I5096" s="117">
        <v>731431741</v>
      </c>
      <c r="J5096" s="117" t="s">
        <v>24684</v>
      </c>
      <c r="K5096" s="117" t="s">
        <v>36</v>
      </c>
      <c r="L5096" s="117" t="s">
        <v>1196</v>
      </c>
      <c r="M5096" s="109" t="s">
        <v>24685</v>
      </c>
      <c r="N5096" s="116">
        <v>45987</v>
      </c>
      <c r="O5096" s="119">
        <v>0.41666666666666669</v>
      </c>
      <c r="P5096" s="117"/>
      <c r="Q5096" s="117"/>
      <c r="R5096" s="117"/>
    </row>
    <row r="5097" spans="1:18">
      <c r="A5097" s="117"/>
      <c r="B5097" s="117"/>
      <c r="C5097" s="117"/>
      <c r="D5097" s="117"/>
      <c r="E5097" s="117"/>
      <c r="F5097" s="117"/>
      <c r="G5097" s="117"/>
      <c r="H5097" s="117"/>
      <c r="I5097" s="117"/>
      <c r="J5097" s="117"/>
      <c r="K5097" s="117"/>
      <c r="L5097" s="117"/>
      <c r="M5097" s="109" t="s">
        <v>24686</v>
      </c>
      <c r="N5097" s="116"/>
      <c r="O5097" s="119"/>
      <c r="P5097" s="117"/>
      <c r="Q5097" s="117"/>
      <c r="R5097" s="117"/>
    </row>
    <row r="5098" spans="1:18">
      <c r="A5098" s="108">
        <v>45986.718659999999</v>
      </c>
      <c r="B5098" s="109" t="s">
        <v>4103</v>
      </c>
      <c r="C5098" s="109" t="s">
        <v>41</v>
      </c>
      <c r="D5098" s="109">
        <v>780961460</v>
      </c>
      <c r="E5098" s="109" t="s">
        <v>33</v>
      </c>
      <c r="F5098" s="109" t="s">
        <v>45</v>
      </c>
      <c r="G5098" s="109" t="s">
        <v>24687</v>
      </c>
      <c r="H5098" s="114">
        <v>720857108</v>
      </c>
      <c r="I5098" s="114">
        <v>720857108</v>
      </c>
      <c r="J5098" s="109" t="s">
        <v>24688</v>
      </c>
      <c r="K5098" s="109" t="s">
        <v>36</v>
      </c>
      <c r="L5098" s="109" t="s">
        <v>1871</v>
      </c>
      <c r="M5098" s="109" t="s">
        <v>24689</v>
      </c>
      <c r="N5098" s="108">
        <v>45988</v>
      </c>
      <c r="O5098" s="110">
        <v>0.45833333333333331</v>
      </c>
      <c r="P5098" s="109"/>
      <c r="Q5098" s="109"/>
      <c r="R5098" s="109"/>
    </row>
    <row r="5099" spans="1:18">
      <c r="A5099" s="108">
        <v>45986.720150000001</v>
      </c>
      <c r="B5099" s="109" t="s">
        <v>40</v>
      </c>
      <c r="C5099" s="109" t="s">
        <v>41</v>
      </c>
      <c r="D5099" s="109">
        <v>782300518</v>
      </c>
      <c r="E5099" s="109" t="s">
        <v>33</v>
      </c>
      <c r="F5099" s="109" t="s">
        <v>45</v>
      </c>
      <c r="G5099" s="109" t="s">
        <v>24690</v>
      </c>
      <c r="H5099" s="109"/>
      <c r="I5099" s="114">
        <v>737790311</v>
      </c>
      <c r="J5099" s="114" t="s">
        <v>24691</v>
      </c>
      <c r="K5099" s="109" t="s">
        <v>36</v>
      </c>
      <c r="L5099" s="109" t="s">
        <v>3918</v>
      </c>
      <c r="M5099" s="109" t="s">
        <v>24692</v>
      </c>
      <c r="N5099" s="108">
        <v>45987</v>
      </c>
      <c r="O5099" s="110">
        <v>0.54166666666666663</v>
      </c>
      <c r="P5099" s="109"/>
      <c r="Q5099" s="109"/>
      <c r="R5099" s="109"/>
    </row>
    <row r="5100" spans="1:18">
      <c r="A5100" s="108">
        <v>45986.72019</v>
      </c>
      <c r="B5100" s="109" t="s">
        <v>24663</v>
      </c>
      <c r="C5100" s="109"/>
      <c r="D5100" s="109">
        <v>787497177</v>
      </c>
      <c r="E5100" s="109" t="s">
        <v>23087</v>
      </c>
      <c r="F5100" s="109" t="s">
        <v>45</v>
      </c>
      <c r="G5100" s="109" t="s">
        <v>24693</v>
      </c>
      <c r="H5100" s="109">
        <v>720425001</v>
      </c>
      <c r="I5100" s="109">
        <v>720425001</v>
      </c>
      <c r="J5100" s="109" t="s">
        <v>24694</v>
      </c>
      <c r="K5100" s="109" t="s">
        <v>36</v>
      </c>
      <c r="L5100" s="109" t="s">
        <v>1196</v>
      </c>
      <c r="M5100" s="109" t="s">
        <v>24695</v>
      </c>
      <c r="N5100" s="108">
        <v>45987</v>
      </c>
      <c r="O5100" s="110">
        <v>0.41666666666666669</v>
      </c>
      <c r="P5100" s="109"/>
      <c r="Q5100" s="109"/>
      <c r="R5100" s="109"/>
    </row>
    <row r="5101" spans="1:18">
      <c r="A5101" s="108">
        <v>45986.720609999997</v>
      </c>
      <c r="B5101" s="109" t="s">
        <v>720</v>
      </c>
      <c r="C5101" s="109" t="s">
        <v>41</v>
      </c>
      <c r="D5101" s="109">
        <v>104144901</v>
      </c>
      <c r="E5101" s="109" t="s">
        <v>33</v>
      </c>
      <c r="F5101" s="109" t="s">
        <v>45</v>
      </c>
      <c r="G5101" s="109" t="s">
        <v>24696</v>
      </c>
      <c r="H5101" s="109">
        <v>703401033</v>
      </c>
      <c r="I5101" s="109">
        <v>703401033</v>
      </c>
      <c r="J5101" s="114" t="s">
        <v>24697</v>
      </c>
      <c r="K5101" s="109" t="s">
        <v>36</v>
      </c>
      <c r="L5101" s="109" t="s">
        <v>3943</v>
      </c>
      <c r="M5101" s="109" t="s">
        <v>24698</v>
      </c>
      <c r="N5101" s="108">
        <v>45986</v>
      </c>
      <c r="O5101" s="110">
        <v>0.45833333333333331</v>
      </c>
      <c r="P5101" s="109"/>
      <c r="Q5101" s="109"/>
      <c r="R5101" s="109"/>
    </row>
    <row r="5102" spans="1:18">
      <c r="A5102" s="116">
        <v>45986.720869999997</v>
      </c>
      <c r="B5102" s="117" t="s">
        <v>23364</v>
      </c>
      <c r="C5102" s="117"/>
      <c r="D5102" s="117">
        <v>254101216785</v>
      </c>
      <c r="E5102" s="117" t="s">
        <v>23283</v>
      </c>
      <c r="F5102" s="117" t="s">
        <v>45</v>
      </c>
      <c r="G5102" s="118" t="s">
        <v>24699</v>
      </c>
      <c r="H5102" s="117"/>
      <c r="I5102" s="118">
        <v>254793562860</v>
      </c>
      <c r="J5102" s="118" t="s">
        <v>24700</v>
      </c>
      <c r="K5102" s="117" t="s">
        <v>81</v>
      </c>
      <c r="L5102" s="117" t="s">
        <v>3910</v>
      </c>
      <c r="M5102" s="109" t="s">
        <v>24701</v>
      </c>
      <c r="N5102" s="116">
        <v>45987</v>
      </c>
      <c r="O5102" s="119">
        <v>0.41666666666666669</v>
      </c>
      <c r="P5102" s="117"/>
      <c r="Q5102" s="117"/>
      <c r="R5102" s="117"/>
    </row>
    <row r="5103" spans="1:18">
      <c r="A5103" s="117"/>
      <c r="B5103" s="117"/>
      <c r="C5103" s="117"/>
      <c r="D5103" s="117"/>
      <c r="E5103" s="117"/>
      <c r="F5103" s="117"/>
      <c r="G5103" s="118"/>
      <c r="H5103" s="117"/>
      <c r="I5103" s="118"/>
      <c r="J5103" s="118"/>
      <c r="K5103" s="117"/>
      <c r="L5103" s="117"/>
      <c r="M5103" s="109" t="s">
        <v>24702</v>
      </c>
      <c r="N5103" s="116"/>
      <c r="O5103" s="119"/>
      <c r="P5103" s="117"/>
      <c r="Q5103" s="117"/>
      <c r="R5103" s="117"/>
    </row>
    <row r="5104" spans="1:18">
      <c r="A5104" s="117"/>
      <c r="B5104" s="117"/>
      <c r="C5104" s="117"/>
      <c r="D5104" s="117"/>
      <c r="E5104" s="117"/>
      <c r="F5104" s="117"/>
      <c r="G5104" s="118"/>
      <c r="H5104" s="117"/>
      <c r="I5104" s="118"/>
      <c r="J5104" s="118"/>
      <c r="K5104" s="117"/>
      <c r="L5104" s="117"/>
      <c r="M5104" s="109" t="s">
        <v>24703</v>
      </c>
      <c r="N5104" s="116"/>
      <c r="O5104" s="119"/>
      <c r="P5104" s="117"/>
      <c r="Q5104" s="117"/>
      <c r="R5104" s="117"/>
    </row>
    <row r="5105" spans="1:18">
      <c r="A5105" s="108">
        <v>45986.72191</v>
      </c>
      <c r="B5105" s="109" t="s">
        <v>24704</v>
      </c>
      <c r="C5105" s="109"/>
      <c r="D5105" s="109">
        <v>755500691</v>
      </c>
      <c r="E5105" s="109" t="s">
        <v>23087</v>
      </c>
      <c r="F5105" s="109" t="s">
        <v>45</v>
      </c>
      <c r="G5105" s="114" t="s">
        <v>24705</v>
      </c>
      <c r="H5105" s="109">
        <v>254731907699</v>
      </c>
      <c r="I5105" s="109">
        <v>254790917761</v>
      </c>
      <c r="J5105" s="114" t="s">
        <v>24706</v>
      </c>
      <c r="K5105" s="109" t="s">
        <v>36</v>
      </c>
      <c r="L5105" s="109" t="s">
        <v>1911</v>
      </c>
      <c r="M5105" s="109" t="s">
        <v>24707</v>
      </c>
      <c r="N5105" s="108">
        <v>45986</v>
      </c>
      <c r="O5105" s="110">
        <v>0.75</v>
      </c>
      <c r="P5105" s="109"/>
      <c r="Q5105" s="109"/>
      <c r="R5105" s="109"/>
    </row>
    <row r="5106" spans="1:18">
      <c r="A5106" s="108">
        <v>45986.722139999998</v>
      </c>
      <c r="B5106" s="109" t="s">
        <v>23543</v>
      </c>
      <c r="C5106" s="109"/>
      <c r="D5106" s="109">
        <v>254734544993</v>
      </c>
      <c r="E5106" s="109" t="s">
        <v>23283</v>
      </c>
      <c r="F5106" s="109" t="s">
        <v>45</v>
      </c>
      <c r="G5106" s="109" t="s">
        <v>24708</v>
      </c>
      <c r="H5106" s="109">
        <v>254104562244</v>
      </c>
      <c r="I5106" s="109">
        <v>254718699691</v>
      </c>
      <c r="J5106" s="109" t="s">
        <v>24709</v>
      </c>
      <c r="K5106" s="109" t="s">
        <v>36</v>
      </c>
      <c r="L5106" s="109" t="s">
        <v>3896</v>
      </c>
      <c r="M5106" s="109" t="s">
        <v>24710</v>
      </c>
      <c r="N5106" s="108">
        <v>45987</v>
      </c>
      <c r="O5106" s="110">
        <v>0.375</v>
      </c>
      <c r="P5106" s="109"/>
      <c r="Q5106" s="109"/>
      <c r="R5106" s="109"/>
    </row>
    <row r="5107" spans="1:18">
      <c r="A5107" s="108">
        <v>45986.722970000003</v>
      </c>
      <c r="B5107" s="109" t="s">
        <v>40</v>
      </c>
      <c r="C5107" s="109" t="s">
        <v>41</v>
      </c>
      <c r="D5107" s="109">
        <v>782300518</v>
      </c>
      <c r="E5107" s="109" t="s">
        <v>33</v>
      </c>
      <c r="F5107" s="109" t="s">
        <v>45</v>
      </c>
      <c r="G5107" s="109" t="s">
        <v>24711</v>
      </c>
      <c r="H5107" s="109"/>
      <c r="I5107" s="109">
        <v>797036194</v>
      </c>
      <c r="J5107" s="109" t="s">
        <v>24712</v>
      </c>
      <c r="K5107" s="109" t="s">
        <v>36</v>
      </c>
      <c r="L5107" s="109" t="s">
        <v>1911</v>
      </c>
      <c r="M5107" s="109" t="s">
        <v>24713</v>
      </c>
      <c r="N5107" s="108">
        <v>45987</v>
      </c>
      <c r="O5107" s="110">
        <v>0.5</v>
      </c>
      <c r="P5107" s="109"/>
      <c r="Q5107" s="109"/>
      <c r="R5107" s="109"/>
    </row>
    <row r="5108" spans="1:18">
      <c r="A5108" s="108">
        <v>45986.723389999999</v>
      </c>
      <c r="B5108" s="109" t="s">
        <v>24663</v>
      </c>
      <c r="C5108" s="109"/>
      <c r="D5108" s="109">
        <v>787497177</v>
      </c>
      <c r="E5108" s="109" t="s">
        <v>23087</v>
      </c>
      <c r="F5108" s="109" t="s">
        <v>45</v>
      </c>
      <c r="G5108" s="109" t="s">
        <v>24714</v>
      </c>
      <c r="H5108" s="109">
        <v>780468191</v>
      </c>
      <c r="I5108" s="109">
        <v>780468191</v>
      </c>
      <c r="J5108" s="109" t="s">
        <v>24715</v>
      </c>
      <c r="K5108" s="109" t="s">
        <v>36</v>
      </c>
      <c r="L5108" s="109" t="s">
        <v>3907</v>
      </c>
      <c r="M5108" s="109" t="s">
        <v>24716</v>
      </c>
      <c r="N5108" s="108">
        <v>45987</v>
      </c>
      <c r="O5108" s="110">
        <v>0.41666666666666669</v>
      </c>
      <c r="P5108" s="109"/>
      <c r="Q5108" s="109"/>
      <c r="R5108" s="109"/>
    </row>
    <row r="5109" spans="1:18">
      <c r="A5109" s="108">
        <v>45986.723480000001</v>
      </c>
      <c r="B5109" s="109" t="s">
        <v>24717</v>
      </c>
      <c r="C5109" s="109"/>
      <c r="D5109" s="109">
        <v>108464050</v>
      </c>
      <c r="E5109" s="109" t="s">
        <v>23087</v>
      </c>
      <c r="F5109" s="109" t="s">
        <v>45</v>
      </c>
      <c r="G5109" s="109" t="s">
        <v>24718</v>
      </c>
      <c r="H5109" s="109">
        <v>768590900</v>
      </c>
      <c r="I5109" s="109">
        <v>768590900</v>
      </c>
      <c r="J5109" s="109" t="s">
        <v>24719</v>
      </c>
      <c r="K5109" s="109" t="s">
        <v>81</v>
      </c>
      <c r="L5109" s="109" t="s">
        <v>3959</v>
      </c>
      <c r="M5109" s="109" t="s">
        <v>24720</v>
      </c>
      <c r="N5109" s="108">
        <v>45987</v>
      </c>
      <c r="O5109" s="110">
        <v>0.33333333333333331</v>
      </c>
      <c r="P5109" s="109"/>
      <c r="Q5109" s="109"/>
      <c r="R5109" s="109"/>
    </row>
    <row r="5110" spans="1:18">
      <c r="A5110" s="116">
        <v>45986.723689999999</v>
      </c>
      <c r="B5110" s="117" t="s">
        <v>24270</v>
      </c>
      <c r="C5110" s="117"/>
      <c r="D5110" s="117">
        <v>254782089189</v>
      </c>
      <c r="E5110" s="117" t="s">
        <v>23283</v>
      </c>
      <c r="F5110" s="117" t="s">
        <v>45</v>
      </c>
      <c r="G5110" s="117" t="s">
        <v>24721</v>
      </c>
      <c r="H5110" s="118">
        <v>254100871678</v>
      </c>
      <c r="I5110" s="117">
        <v>254727728442</v>
      </c>
      <c r="J5110" s="117" t="s">
        <v>24722</v>
      </c>
      <c r="K5110" s="117" t="s">
        <v>36</v>
      </c>
      <c r="L5110" s="117" t="s">
        <v>3910</v>
      </c>
      <c r="M5110" s="109" t="s">
        <v>24723</v>
      </c>
      <c r="N5110" s="116">
        <v>45987</v>
      </c>
      <c r="O5110" s="119">
        <v>0.41666666666666669</v>
      </c>
      <c r="P5110" s="117"/>
      <c r="Q5110" s="117"/>
      <c r="R5110" s="117"/>
    </row>
    <row r="5111" spans="1:18">
      <c r="A5111" s="117"/>
      <c r="B5111" s="117"/>
      <c r="C5111" s="117"/>
      <c r="D5111" s="117"/>
      <c r="E5111" s="117"/>
      <c r="F5111" s="117"/>
      <c r="G5111" s="117"/>
      <c r="H5111" s="118"/>
      <c r="I5111" s="117"/>
      <c r="J5111" s="117"/>
      <c r="K5111" s="117"/>
      <c r="L5111" s="117"/>
      <c r="M5111" s="109" t="s">
        <v>24724</v>
      </c>
      <c r="N5111" s="116"/>
      <c r="O5111" s="119"/>
      <c r="P5111" s="117"/>
      <c r="Q5111" s="117"/>
      <c r="R5111" s="117"/>
    </row>
    <row r="5112" spans="1:18">
      <c r="A5112" s="108">
        <v>45986.723749999997</v>
      </c>
      <c r="B5112" s="109" t="s">
        <v>23567</v>
      </c>
      <c r="C5112" s="109"/>
      <c r="D5112" s="109">
        <v>753931576</v>
      </c>
      <c r="E5112" s="109" t="s">
        <v>23087</v>
      </c>
      <c r="F5112" s="109" t="s">
        <v>45</v>
      </c>
      <c r="G5112" s="114" t="s">
        <v>24673</v>
      </c>
      <c r="H5112" s="114">
        <v>783150484</v>
      </c>
      <c r="I5112" s="114">
        <v>712489467</v>
      </c>
      <c r="J5112" s="114" t="s">
        <v>24674</v>
      </c>
      <c r="K5112" s="109" t="s">
        <v>36</v>
      </c>
      <c r="L5112" s="109" t="s">
        <v>4081</v>
      </c>
      <c r="M5112" s="109" t="s">
        <v>24725</v>
      </c>
      <c r="N5112" s="108">
        <v>45988</v>
      </c>
      <c r="O5112" s="110">
        <v>0.54166666666666663</v>
      </c>
      <c r="P5112" s="109"/>
      <c r="Q5112" s="109"/>
      <c r="R5112" s="109"/>
    </row>
    <row r="5113" spans="1:18">
      <c r="A5113" s="108">
        <v>45986.725189999997</v>
      </c>
      <c r="B5113" s="109" t="s">
        <v>24726</v>
      </c>
      <c r="C5113" s="109"/>
      <c r="D5113" s="109">
        <v>731433770</v>
      </c>
      <c r="E5113" s="109" t="s">
        <v>23087</v>
      </c>
      <c r="F5113" s="109" t="s">
        <v>45</v>
      </c>
      <c r="G5113" s="109" t="s">
        <v>24727</v>
      </c>
      <c r="H5113" s="109">
        <v>723529496</v>
      </c>
      <c r="I5113" s="109">
        <v>723529496</v>
      </c>
      <c r="J5113" s="109" t="s">
        <v>24728</v>
      </c>
      <c r="K5113" s="109" t="s">
        <v>36</v>
      </c>
      <c r="L5113" s="109" t="s">
        <v>1196</v>
      </c>
      <c r="M5113" s="109" t="s">
        <v>6999</v>
      </c>
      <c r="N5113" s="108">
        <v>45988</v>
      </c>
      <c r="O5113" s="110">
        <v>0.625</v>
      </c>
      <c r="P5113" s="109"/>
      <c r="Q5113" s="109"/>
      <c r="R5113" s="109"/>
    </row>
    <row r="5114" spans="1:18">
      <c r="A5114" s="108">
        <v>45986.725200000001</v>
      </c>
      <c r="B5114" s="109" t="s">
        <v>24126</v>
      </c>
      <c r="C5114" s="109"/>
      <c r="D5114" s="109">
        <v>102663632</v>
      </c>
      <c r="E5114" s="109" t="s">
        <v>23283</v>
      </c>
      <c r="F5114" s="109" t="s">
        <v>45</v>
      </c>
      <c r="G5114" s="109" t="s">
        <v>24729</v>
      </c>
      <c r="H5114" s="109">
        <v>107034190</v>
      </c>
      <c r="I5114" s="109">
        <v>707733353</v>
      </c>
      <c r="J5114" s="109" t="s">
        <v>24730</v>
      </c>
      <c r="K5114" s="109" t="s">
        <v>36</v>
      </c>
      <c r="L5114" s="109" t="s">
        <v>3896</v>
      </c>
      <c r="M5114" s="109" t="s">
        <v>24731</v>
      </c>
      <c r="N5114" s="108">
        <v>45987</v>
      </c>
      <c r="O5114" s="110">
        <v>0.41666666666666669</v>
      </c>
      <c r="P5114" s="109"/>
      <c r="Q5114" s="109"/>
      <c r="R5114" s="109"/>
    </row>
    <row r="5115" spans="1:18">
      <c r="A5115" s="108">
        <v>45986.725530000003</v>
      </c>
      <c r="B5115" s="109" t="s">
        <v>24717</v>
      </c>
      <c r="C5115" s="109"/>
      <c r="D5115" s="109">
        <v>108464050</v>
      </c>
      <c r="E5115" s="109" t="s">
        <v>23087</v>
      </c>
      <c r="F5115" s="109" t="s">
        <v>45</v>
      </c>
      <c r="G5115" s="109" t="s">
        <v>24732</v>
      </c>
      <c r="H5115" s="109">
        <v>741875693</v>
      </c>
      <c r="I5115" s="109">
        <v>741875693</v>
      </c>
      <c r="J5115" s="109" t="s">
        <v>24733</v>
      </c>
      <c r="K5115" s="109" t="s">
        <v>36</v>
      </c>
      <c r="L5115" s="109" t="s">
        <v>3959</v>
      </c>
      <c r="M5115" s="109" t="s">
        <v>1333</v>
      </c>
      <c r="N5115" s="108">
        <v>45987</v>
      </c>
      <c r="O5115" s="110">
        <v>0.33333333333333331</v>
      </c>
      <c r="P5115" s="109"/>
      <c r="Q5115" s="109"/>
      <c r="R5115" s="109"/>
    </row>
    <row r="5116" spans="1:18">
      <c r="A5116" s="108">
        <v>45986.727229999997</v>
      </c>
      <c r="B5116" s="109" t="s">
        <v>23524</v>
      </c>
      <c r="C5116" s="109"/>
      <c r="D5116" s="109">
        <v>752988593</v>
      </c>
      <c r="E5116" s="109" t="s">
        <v>23283</v>
      </c>
      <c r="F5116" s="109" t="s">
        <v>45</v>
      </c>
      <c r="G5116" s="109" t="s">
        <v>24734</v>
      </c>
      <c r="H5116" s="109">
        <v>755911567</v>
      </c>
      <c r="I5116" s="109">
        <v>713926253</v>
      </c>
      <c r="J5116" s="109" t="s">
        <v>24735</v>
      </c>
      <c r="K5116" s="109" t="s">
        <v>36</v>
      </c>
      <c r="L5116" s="109" t="s">
        <v>1884</v>
      </c>
      <c r="M5116" s="109" t="s">
        <v>24736</v>
      </c>
      <c r="N5116" s="108">
        <v>45987</v>
      </c>
      <c r="O5116" s="110">
        <v>0.33333333333333331</v>
      </c>
      <c r="P5116" s="109"/>
      <c r="Q5116" s="109"/>
      <c r="R5116" s="109"/>
    </row>
    <row r="5117" spans="1:18">
      <c r="A5117" s="108">
        <v>45986.728150000003</v>
      </c>
      <c r="B5117" s="109" t="s">
        <v>24737</v>
      </c>
      <c r="C5117" s="109"/>
      <c r="D5117" s="109">
        <v>254738302179</v>
      </c>
      <c r="E5117" s="109" t="s">
        <v>23283</v>
      </c>
      <c r="F5117" s="109" t="s">
        <v>45</v>
      </c>
      <c r="G5117" s="109" t="s">
        <v>24738</v>
      </c>
      <c r="H5117" s="109">
        <v>254789623795</v>
      </c>
      <c r="I5117" s="109">
        <v>254710564855</v>
      </c>
      <c r="J5117" s="109" t="s">
        <v>24739</v>
      </c>
      <c r="K5117" s="109" t="s">
        <v>36</v>
      </c>
      <c r="L5117" s="109" t="s">
        <v>3959</v>
      </c>
      <c r="M5117" s="109" t="s">
        <v>24740</v>
      </c>
      <c r="N5117" s="108">
        <v>46006</v>
      </c>
      <c r="O5117" s="110">
        <v>0.45833333333333331</v>
      </c>
      <c r="P5117" s="109"/>
      <c r="Q5117" s="109"/>
      <c r="R5117" s="109"/>
    </row>
    <row r="5118" spans="1:18">
      <c r="A5118" s="108">
        <v>45986.728690000004</v>
      </c>
      <c r="B5118" s="109" t="s">
        <v>417</v>
      </c>
      <c r="C5118" s="109"/>
      <c r="D5118" s="109">
        <v>753626821</v>
      </c>
      <c r="E5118" s="109" t="s">
        <v>23087</v>
      </c>
      <c r="F5118" s="109" t="s">
        <v>45</v>
      </c>
      <c r="G5118" s="109" t="s">
        <v>24741</v>
      </c>
      <c r="H5118" s="109">
        <v>737254009</v>
      </c>
      <c r="I5118" s="109">
        <v>737254009</v>
      </c>
      <c r="J5118" s="109" t="s">
        <v>24742</v>
      </c>
      <c r="K5118" s="109" t="s">
        <v>36</v>
      </c>
      <c r="L5118" s="109" t="s">
        <v>3896</v>
      </c>
      <c r="M5118" s="109" t="s">
        <v>24743</v>
      </c>
      <c r="N5118" s="108">
        <v>45987</v>
      </c>
      <c r="O5118" s="110">
        <v>0.33333333333333331</v>
      </c>
      <c r="P5118" s="109"/>
      <c r="Q5118" s="109"/>
      <c r="R5118" s="109"/>
    </row>
    <row r="5119" spans="1:18">
      <c r="A5119" s="108">
        <v>45986.729200000002</v>
      </c>
      <c r="B5119" s="109" t="s">
        <v>24126</v>
      </c>
      <c r="C5119" s="109"/>
      <c r="D5119" s="109">
        <v>102663632</v>
      </c>
      <c r="E5119" s="109" t="s">
        <v>23283</v>
      </c>
      <c r="F5119" s="109" t="s">
        <v>45</v>
      </c>
      <c r="G5119" s="109" t="s">
        <v>24744</v>
      </c>
      <c r="H5119" s="109">
        <v>752196368</v>
      </c>
      <c r="I5119" s="109">
        <v>714821246</v>
      </c>
      <c r="J5119" s="109" t="s">
        <v>24745</v>
      </c>
      <c r="K5119" s="109" t="s">
        <v>36</v>
      </c>
      <c r="L5119" s="109" t="s">
        <v>3896</v>
      </c>
      <c r="M5119" s="109" t="s">
        <v>17148</v>
      </c>
      <c r="N5119" s="108">
        <v>45987</v>
      </c>
      <c r="O5119" s="110">
        <v>0.66666666666666663</v>
      </c>
      <c r="P5119" s="109"/>
      <c r="Q5119" s="109"/>
      <c r="R5119" s="109"/>
    </row>
    <row r="5120" spans="1:18">
      <c r="A5120" s="108">
        <v>45986.729339999998</v>
      </c>
      <c r="B5120" s="109" t="s">
        <v>24726</v>
      </c>
      <c r="C5120" s="109"/>
      <c r="D5120" s="109">
        <v>731433770</v>
      </c>
      <c r="E5120" s="109" t="s">
        <v>23087</v>
      </c>
      <c r="F5120" s="109" t="s">
        <v>45</v>
      </c>
      <c r="G5120" s="109" t="s">
        <v>24746</v>
      </c>
      <c r="H5120" s="109">
        <v>112656117</v>
      </c>
      <c r="I5120" s="109">
        <v>112656117</v>
      </c>
      <c r="J5120" s="109" t="s">
        <v>24747</v>
      </c>
      <c r="K5120" s="109" t="s">
        <v>36</v>
      </c>
      <c r="L5120" s="109" t="s">
        <v>1196</v>
      </c>
      <c r="M5120" s="109" t="s">
        <v>24748</v>
      </c>
      <c r="N5120" s="108">
        <v>45992</v>
      </c>
      <c r="O5120" s="110">
        <v>0.45833333333333331</v>
      </c>
      <c r="P5120" s="109"/>
      <c r="Q5120" s="109"/>
      <c r="R5120" s="109"/>
    </row>
    <row r="5121" spans="1:18">
      <c r="A5121" s="108">
        <v>45986.73042</v>
      </c>
      <c r="B5121" s="109" t="s">
        <v>417</v>
      </c>
      <c r="C5121" s="109"/>
      <c r="D5121" s="109">
        <v>753626821</v>
      </c>
      <c r="E5121" s="109" t="s">
        <v>23087</v>
      </c>
      <c r="F5121" s="109" t="s">
        <v>45</v>
      </c>
      <c r="G5121" s="109" t="s">
        <v>24749</v>
      </c>
      <c r="H5121" s="109">
        <v>707251355</v>
      </c>
      <c r="I5121" s="109">
        <v>707251355</v>
      </c>
      <c r="J5121" s="114" t="s">
        <v>24750</v>
      </c>
      <c r="K5121" s="109" t="s">
        <v>36</v>
      </c>
      <c r="L5121" s="109" t="s">
        <v>1196</v>
      </c>
      <c r="M5121" s="109" t="s">
        <v>24751</v>
      </c>
      <c r="N5121" s="108">
        <v>45987</v>
      </c>
      <c r="O5121" s="110">
        <v>0.33333333333333331</v>
      </c>
      <c r="P5121" s="109"/>
      <c r="Q5121" s="109"/>
      <c r="R5121" s="109"/>
    </row>
    <row r="5122" spans="1:18">
      <c r="A5122" s="108">
        <v>45986.730940000001</v>
      </c>
      <c r="B5122" s="109" t="s">
        <v>23816</v>
      </c>
      <c r="C5122" s="109"/>
      <c r="D5122" s="109">
        <v>739979589</v>
      </c>
      <c r="E5122" s="109" t="s">
        <v>23283</v>
      </c>
      <c r="F5122" s="109" t="s">
        <v>45</v>
      </c>
      <c r="G5122" s="114" t="s">
        <v>24752</v>
      </c>
      <c r="H5122" s="109">
        <v>718372648</v>
      </c>
      <c r="I5122" s="109">
        <v>718372648</v>
      </c>
      <c r="J5122" s="109" t="s">
        <v>24753</v>
      </c>
      <c r="K5122" s="109" t="s">
        <v>36</v>
      </c>
      <c r="L5122" s="109" t="s">
        <v>3916</v>
      </c>
      <c r="M5122" s="109" t="s">
        <v>24754</v>
      </c>
      <c r="N5122" s="108">
        <v>45987</v>
      </c>
      <c r="O5122" s="110">
        <v>0.41666666666666669</v>
      </c>
      <c r="P5122" s="109"/>
      <c r="Q5122" s="109"/>
      <c r="R5122" s="109"/>
    </row>
    <row r="5123" spans="1:18">
      <c r="A5123" s="108">
        <v>45986.731959999997</v>
      </c>
      <c r="B5123" s="109" t="s">
        <v>23728</v>
      </c>
      <c r="C5123" s="109"/>
      <c r="D5123" s="109">
        <v>736838568</v>
      </c>
      <c r="E5123" s="109" t="s">
        <v>23283</v>
      </c>
      <c r="F5123" s="109" t="s">
        <v>45</v>
      </c>
      <c r="G5123" s="114" t="s">
        <v>24755</v>
      </c>
      <c r="H5123" s="109">
        <v>721518067</v>
      </c>
      <c r="I5123" s="109">
        <v>721518067</v>
      </c>
      <c r="J5123" s="109" t="s">
        <v>24756</v>
      </c>
      <c r="K5123" s="109" t="s">
        <v>36</v>
      </c>
      <c r="L5123" s="109" t="s">
        <v>4128</v>
      </c>
      <c r="M5123" s="109" t="s">
        <v>24757</v>
      </c>
      <c r="N5123" s="108">
        <v>45987</v>
      </c>
      <c r="O5123" s="110">
        <v>0.45833333333333331</v>
      </c>
      <c r="P5123" s="109"/>
      <c r="Q5123" s="109"/>
      <c r="R5123" s="109"/>
    </row>
    <row r="5124" spans="1:18">
      <c r="A5124" s="108">
        <v>45986.732629999999</v>
      </c>
      <c r="B5124" s="109" t="s">
        <v>24758</v>
      </c>
      <c r="C5124" s="109" t="s">
        <v>1157</v>
      </c>
      <c r="D5124" s="109">
        <v>254762855844</v>
      </c>
      <c r="E5124" s="109" t="s">
        <v>33</v>
      </c>
      <c r="F5124" s="109" t="s">
        <v>45</v>
      </c>
      <c r="G5124" s="109" t="s">
        <v>24759</v>
      </c>
      <c r="H5124" s="109">
        <v>254734934369</v>
      </c>
      <c r="I5124" s="109">
        <v>254738728879</v>
      </c>
      <c r="J5124" s="109" t="s">
        <v>24760</v>
      </c>
      <c r="K5124" s="109" t="s">
        <v>36</v>
      </c>
      <c r="L5124" s="109" t="s">
        <v>3946</v>
      </c>
      <c r="M5124" s="109" t="s">
        <v>24761</v>
      </c>
      <c r="N5124" s="108">
        <v>45996</v>
      </c>
      <c r="O5124" s="110">
        <v>0.375</v>
      </c>
      <c r="P5124" s="109"/>
      <c r="Q5124" s="109"/>
      <c r="R5124" s="109"/>
    </row>
    <row r="5125" spans="1:18">
      <c r="A5125" s="108">
        <v>45986.733220000002</v>
      </c>
      <c r="B5125" s="109" t="s">
        <v>460</v>
      </c>
      <c r="C5125" s="109" t="s">
        <v>548</v>
      </c>
      <c r="D5125" s="109">
        <v>750988989</v>
      </c>
      <c r="E5125" s="109" t="s">
        <v>33</v>
      </c>
      <c r="F5125" s="109" t="s">
        <v>45</v>
      </c>
      <c r="G5125" s="114" t="s">
        <v>11010</v>
      </c>
      <c r="H5125" s="109">
        <v>254748300255</v>
      </c>
      <c r="I5125" s="109">
        <v>254748300255</v>
      </c>
      <c r="J5125" s="109" t="s">
        <v>24762</v>
      </c>
      <c r="K5125" s="109" t="s">
        <v>36</v>
      </c>
      <c r="L5125" s="109" t="s">
        <v>3959</v>
      </c>
      <c r="M5125" s="109" t="s">
        <v>15927</v>
      </c>
      <c r="N5125" s="108">
        <v>45987</v>
      </c>
      <c r="O5125" s="110">
        <v>0.45833333333333331</v>
      </c>
      <c r="P5125" s="109"/>
      <c r="Q5125" s="109"/>
      <c r="R5125" s="109"/>
    </row>
    <row r="5126" spans="1:18">
      <c r="A5126" s="108">
        <v>45986.733359999998</v>
      </c>
      <c r="B5126" s="109" t="s">
        <v>24763</v>
      </c>
      <c r="C5126" s="109"/>
      <c r="D5126" s="109">
        <v>738836823</v>
      </c>
      <c r="E5126" s="109" t="s">
        <v>23087</v>
      </c>
      <c r="F5126" s="109" t="s">
        <v>45</v>
      </c>
      <c r="G5126" s="109" t="s">
        <v>24764</v>
      </c>
      <c r="H5126" s="109">
        <v>722135300</v>
      </c>
      <c r="I5126" s="109">
        <v>722135300</v>
      </c>
      <c r="J5126" s="109" t="s">
        <v>24765</v>
      </c>
      <c r="K5126" s="109" t="s">
        <v>36</v>
      </c>
      <c r="L5126" s="109" t="s">
        <v>4128</v>
      </c>
      <c r="M5126" s="109" t="s">
        <v>24766</v>
      </c>
      <c r="N5126" s="108">
        <v>45986</v>
      </c>
      <c r="O5126" s="110">
        <v>0.75</v>
      </c>
      <c r="P5126" s="109"/>
      <c r="Q5126" s="109"/>
      <c r="R5126" s="109"/>
    </row>
    <row r="5127" spans="1:18">
      <c r="A5127" s="108">
        <v>45986.734709999997</v>
      </c>
      <c r="B5127" s="109" t="s">
        <v>24126</v>
      </c>
      <c r="C5127" s="109"/>
      <c r="D5127" s="109">
        <v>102663632</v>
      </c>
      <c r="E5127" s="109" t="s">
        <v>23283</v>
      </c>
      <c r="F5127" s="109" t="s">
        <v>45</v>
      </c>
      <c r="G5127" s="109" t="s">
        <v>24767</v>
      </c>
      <c r="H5127" s="109">
        <v>723787662</v>
      </c>
      <c r="I5127" s="109">
        <v>723787662</v>
      </c>
      <c r="J5127" s="109" t="s">
        <v>24768</v>
      </c>
      <c r="K5127" s="109" t="s">
        <v>36</v>
      </c>
      <c r="L5127" s="109" t="s">
        <v>3896</v>
      </c>
      <c r="M5127" s="109" t="s">
        <v>24769</v>
      </c>
      <c r="N5127" s="108">
        <v>45986</v>
      </c>
      <c r="O5127" s="110">
        <v>0.41666666666666669</v>
      </c>
      <c r="P5127" s="109"/>
      <c r="Q5127" s="109"/>
      <c r="R5127" s="109"/>
    </row>
    <row r="5128" spans="1:18">
      <c r="A5128" s="108">
        <v>45986.735489999999</v>
      </c>
      <c r="B5128" s="109" t="s">
        <v>24571</v>
      </c>
      <c r="C5128" s="109"/>
      <c r="D5128" s="109">
        <v>783276037</v>
      </c>
      <c r="E5128" s="109" t="s">
        <v>23283</v>
      </c>
      <c r="F5128" s="109" t="s">
        <v>45</v>
      </c>
      <c r="G5128" s="109" t="s">
        <v>24770</v>
      </c>
      <c r="H5128" s="109">
        <v>101992045</v>
      </c>
      <c r="I5128" s="109">
        <v>729992044</v>
      </c>
      <c r="J5128" s="109" t="s">
        <v>24771</v>
      </c>
      <c r="K5128" s="109" t="s">
        <v>36</v>
      </c>
      <c r="L5128" s="109" t="s">
        <v>3991</v>
      </c>
      <c r="M5128" s="109" t="s">
        <v>24772</v>
      </c>
      <c r="N5128" s="108">
        <v>45987</v>
      </c>
      <c r="O5128" s="110">
        <v>0.33333333333333331</v>
      </c>
      <c r="P5128" s="109"/>
      <c r="Q5128" s="109"/>
      <c r="R5128" s="109"/>
    </row>
    <row r="5129" spans="1:18">
      <c r="A5129" s="108">
        <v>45986.735650000002</v>
      </c>
      <c r="B5129" s="109" t="s">
        <v>24314</v>
      </c>
      <c r="C5129" s="109"/>
      <c r="D5129" s="109">
        <v>735352628</v>
      </c>
      <c r="E5129" s="109" t="s">
        <v>23087</v>
      </c>
      <c r="F5129" s="109" t="s">
        <v>45</v>
      </c>
      <c r="G5129" s="109" t="s">
        <v>24773</v>
      </c>
      <c r="H5129" s="109"/>
      <c r="I5129" s="109">
        <v>720087832</v>
      </c>
      <c r="J5129" s="109" t="s">
        <v>24774</v>
      </c>
      <c r="K5129" s="109" t="s">
        <v>36</v>
      </c>
      <c r="L5129" s="109" t="s">
        <v>3976</v>
      </c>
      <c r="M5129" s="109" t="s">
        <v>24775</v>
      </c>
      <c r="N5129" s="108">
        <v>45987</v>
      </c>
      <c r="O5129" s="110">
        <v>0.625</v>
      </c>
      <c r="P5129" s="109"/>
      <c r="Q5129" s="109"/>
      <c r="R5129" s="109"/>
    </row>
    <row r="5130" spans="1:18">
      <c r="A5130" s="108">
        <v>45986.736749999996</v>
      </c>
      <c r="B5130" s="109" t="s">
        <v>24776</v>
      </c>
      <c r="C5130" s="109"/>
      <c r="D5130" s="109">
        <v>780103362</v>
      </c>
      <c r="E5130" s="109" t="s">
        <v>23283</v>
      </c>
      <c r="F5130" s="109" t="s">
        <v>45</v>
      </c>
      <c r="G5130" s="114" t="s">
        <v>9147</v>
      </c>
      <c r="H5130" s="109">
        <v>796517188</v>
      </c>
      <c r="I5130" s="109">
        <v>735755194</v>
      </c>
      <c r="J5130" s="109" t="s">
        <v>24777</v>
      </c>
      <c r="K5130" s="109" t="s">
        <v>36</v>
      </c>
      <c r="L5130" s="109" t="s">
        <v>1196</v>
      </c>
      <c r="M5130" s="109" t="s">
        <v>24778</v>
      </c>
      <c r="N5130" s="108">
        <v>45987</v>
      </c>
      <c r="O5130" s="110">
        <v>0.45833333333333331</v>
      </c>
      <c r="P5130" s="109"/>
      <c r="Q5130" s="109"/>
      <c r="R5130" s="109"/>
    </row>
    <row r="5131" spans="1:18">
      <c r="A5131" s="108">
        <v>45986.737350000003</v>
      </c>
      <c r="B5131" s="109" t="s">
        <v>749</v>
      </c>
      <c r="C5131" s="109" t="s">
        <v>32</v>
      </c>
      <c r="D5131" s="109">
        <v>780225502</v>
      </c>
      <c r="E5131" s="109" t="s">
        <v>33</v>
      </c>
      <c r="F5131" s="109" t="s">
        <v>45</v>
      </c>
      <c r="G5131" s="109" t="s">
        <v>24779</v>
      </c>
      <c r="H5131" s="109">
        <v>737147034</v>
      </c>
      <c r="I5131" s="109">
        <v>737147034</v>
      </c>
      <c r="J5131" s="109" t="s">
        <v>24780</v>
      </c>
      <c r="K5131" s="109" t="s">
        <v>36</v>
      </c>
      <c r="L5131" s="109" t="s">
        <v>3896</v>
      </c>
      <c r="M5131" s="109" t="s">
        <v>4532</v>
      </c>
      <c r="N5131" s="108">
        <v>45986</v>
      </c>
      <c r="O5131" s="110">
        <v>0.75</v>
      </c>
      <c r="P5131" s="109"/>
      <c r="Q5131" s="109"/>
      <c r="R5131" s="109"/>
    </row>
    <row r="5132" spans="1:18">
      <c r="A5132" s="108">
        <v>45986.737780000003</v>
      </c>
      <c r="B5132" s="109" t="s">
        <v>23816</v>
      </c>
      <c r="C5132" s="109"/>
      <c r="D5132" s="109">
        <v>739979589</v>
      </c>
      <c r="E5132" s="109" t="s">
        <v>23283</v>
      </c>
      <c r="F5132" s="109" t="s">
        <v>45</v>
      </c>
      <c r="G5132" s="109" t="s">
        <v>24781</v>
      </c>
      <c r="H5132" s="109">
        <v>100819681</v>
      </c>
      <c r="I5132" s="109">
        <v>717247071</v>
      </c>
      <c r="J5132" s="109" t="s">
        <v>24782</v>
      </c>
      <c r="K5132" s="109" t="s">
        <v>36</v>
      </c>
      <c r="L5132" s="109" t="s">
        <v>3916</v>
      </c>
      <c r="M5132" s="109" t="s">
        <v>24783</v>
      </c>
      <c r="N5132" s="108">
        <v>45987</v>
      </c>
      <c r="O5132" s="110">
        <v>0.5</v>
      </c>
      <c r="P5132" s="109"/>
      <c r="Q5132" s="109"/>
      <c r="R5132" s="109"/>
    </row>
    <row r="5133" spans="1:18">
      <c r="A5133" s="108">
        <v>45986.739249999999</v>
      </c>
      <c r="B5133" s="109" t="s">
        <v>3071</v>
      </c>
      <c r="C5133" s="109" t="s">
        <v>41</v>
      </c>
      <c r="D5133" s="109">
        <v>781716905</v>
      </c>
      <c r="E5133" s="109" t="s">
        <v>33</v>
      </c>
      <c r="F5133" s="109" t="s">
        <v>3886</v>
      </c>
      <c r="G5133" s="109" t="s">
        <v>24784</v>
      </c>
      <c r="H5133" s="109"/>
      <c r="I5133" s="109">
        <v>714846603</v>
      </c>
      <c r="J5133" s="109" t="s">
        <v>24785</v>
      </c>
      <c r="K5133" s="109" t="s">
        <v>36</v>
      </c>
      <c r="L5133" s="109" t="s">
        <v>3896</v>
      </c>
      <c r="M5133" s="109" t="s">
        <v>3145</v>
      </c>
      <c r="N5133" s="108">
        <v>46008</v>
      </c>
      <c r="O5133" s="110">
        <v>0.70833333333333337</v>
      </c>
      <c r="P5133" s="109"/>
      <c r="Q5133" s="109"/>
      <c r="R5133" s="109"/>
    </row>
    <row r="5134" spans="1:18">
      <c r="A5134" s="108">
        <v>45986.739930000003</v>
      </c>
      <c r="B5134" s="109" t="s">
        <v>24786</v>
      </c>
      <c r="C5134" s="109"/>
      <c r="D5134" s="109">
        <v>254755642773</v>
      </c>
      <c r="E5134" s="109" t="s">
        <v>23283</v>
      </c>
      <c r="F5134" s="109" t="s">
        <v>45</v>
      </c>
      <c r="G5134" s="109" t="s">
        <v>24787</v>
      </c>
      <c r="H5134" s="109"/>
      <c r="I5134" s="109">
        <v>254768162572</v>
      </c>
      <c r="J5134" s="109" t="s">
        <v>24788</v>
      </c>
      <c r="K5134" s="109" t="s">
        <v>36</v>
      </c>
      <c r="L5134" s="109" t="s">
        <v>1196</v>
      </c>
      <c r="M5134" s="109" t="s">
        <v>24789</v>
      </c>
      <c r="N5134" s="108">
        <v>45987</v>
      </c>
      <c r="O5134" s="110">
        <v>0.45833333333333331</v>
      </c>
      <c r="P5134" s="109"/>
      <c r="Q5134" s="109"/>
      <c r="R5134" s="109"/>
    </row>
    <row r="5135" spans="1:18">
      <c r="A5135" s="108">
        <v>45986.74091</v>
      </c>
      <c r="B5135" s="109" t="s">
        <v>23908</v>
      </c>
      <c r="C5135" s="109"/>
      <c r="D5135" s="109">
        <v>782499332</v>
      </c>
      <c r="E5135" s="109" t="s">
        <v>23087</v>
      </c>
      <c r="F5135" s="109" t="s">
        <v>45</v>
      </c>
      <c r="G5135" s="109" t="s">
        <v>24790</v>
      </c>
      <c r="H5135" s="109">
        <v>254735613607</v>
      </c>
      <c r="I5135" s="109">
        <v>254735613607</v>
      </c>
      <c r="J5135" s="109" t="s">
        <v>24791</v>
      </c>
      <c r="K5135" s="109" t="s">
        <v>36</v>
      </c>
      <c r="L5135" s="109" t="s">
        <v>1196</v>
      </c>
      <c r="M5135" s="109" t="s">
        <v>24792</v>
      </c>
      <c r="N5135" s="108">
        <v>45987</v>
      </c>
      <c r="O5135" s="110">
        <v>0.5</v>
      </c>
      <c r="P5135" s="109"/>
      <c r="Q5135" s="109"/>
      <c r="R5135" s="109"/>
    </row>
    <row r="5136" spans="1:18">
      <c r="A5136" s="108">
        <v>45986.741860000002</v>
      </c>
      <c r="B5136" s="109" t="s">
        <v>4402</v>
      </c>
      <c r="C5136" s="109" t="s">
        <v>41</v>
      </c>
      <c r="D5136" s="109">
        <v>788595265</v>
      </c>
      <c r="E5136" s="109" t="s">
        <v>33</v>
      </c>
      <c r="F5136" s="109" t="s">
        <v>45</v>
      </c>
      <c r="G5136" s="109" t="s">
        <v>24793</v>
      </c>
      <c r="H5136" s="109">
        <v>100600000</v>
      </c>
      <c r="I5136" s="109">
        <v>716100565</v>
      </c>
      <c r="J5136" s="109" t="s">
        <v>24794</v>
      </c>
      <c r="K5136" s="109" t="s">
        <v>36</v>
      </c>
      <c r="L5136" s="109" t="s">
        <v>4129</v>
      </c>
      <c r="M5136" s="109" t="s">
        <v>4598</v>
      </c>
      <c r="N5136" s="108">
        <v>45988</v>
      </c>
      <c r="O5136" s="110">
        <v>0.41666666666666669</v>
      </c>
      <c r="P5136" s="109"/>
      <c r="Q5136" s="109"/>
      <c r="R5136" s="109"/>
    </row>
    <row r="5137" spans="1:18">
      <c r="A5137" s="108">
        <v>45986.742570000002</v>
      </c>
      <c r="B5137" s="109" t="s">
        <v>23957</v>
      </c>
      <c r="C5137" s="109"/>
      <c r="D5137" s="109">
        <v>781606906</v>
      </c>
      <c r="E5137" s="109" t="s">
        <v>23283</v>
      </c>
      <c r="F5137" s="109" t="s">
        <v>45</v>
      </c>
      <c r="G5137" s="109" t="s">
        <v>24795</v>
      </c>
      <c r="H5137" s="109">
        <v>713607842</v>
      </c>
      <c r="I5137" s="109">
        <v>713607842</v>
      </c>
      <c r="J5137" s="109" t="s">
        <v>24796</v>
      </c>
      <c r="K5137" s="109" t="s">
        <v>36</v>
      </c>
      <c r="L5137" s="109" t="s">
        <v>1196</v>
      </c>
      <c r="M5137" s="109" t="s">
        <v>24797</v>
      </c>
      <c r="N5137" s="108">
        <v>45987</v>
      </c>
      <c r="O5137" s="110">
        <v>0.375</v>
      </c>
      <c r="P5137" s="109"/>
      <c r="Q5137" s="109"/>
      <c r="R5137" s="109"/>
    </row>
    <row r="5138" spans="1:18">
      <c r="A5138" s="108">
        <v>45986.743060000001</v>
      </c>
      <c r="B5138" s="109" t="s">
        <v>23086</v>
      </c>
      <c r="C5138" s="109"/>
      <c r="D5138" s="109">
        <v>750491397</v>
      </c>
      <c r="E5138" s="109" t="s">
        <v>23087</v>
      </c>
      <c r="F5138" s="109" t="s">
        <v>45</v>
      </c>
      <c r="G5138" s="109" t="s">
        <v>24798</v>
      </c>
      <c r="H5138" s="109">
        <v>748304713</v>
      </c>
      <c r="I5138" s="109">
        <v>748304713</v>
      </c>
      <c r="J5138" s="109" t="s">
        <v>24799</v>
      </c>
      <c r="K5138" s="109" t="s">
        <v>36</v>
      </c>
      <c r="L5138" s="109" t="s">
        <v>4081</v>
      </c>
      <c r="M5138" s="109" t="s">
        <v>24800</v>
      </c>
      <c r="N5138" s="108">
        <v>45987</v>
      </c>
      <c r="O5138" s="110">
        <v>0.5</v>
      </c>
      <c r="P5138" s="109"/>
      <c r="Q5138" s="109"/>
      <c r="R5138" s="109"/>
    </row>
    <row r="5139" spans="1:18">
      <c r="A5139" s="108">
        <v>45986.74523</v>
      </c>
      <c r="B5139" s="109" t="s">
        <v>24538</v>
      </c>
      <c r="C5139" s="109"/>
      <c r="D5139" s="109">
        <v>254731377113</v>
      </c>
      <c r="E5139" s="109" t="s">
        <v>23283</v>
      </c>
      <c r="F5139" s="109" t="s">
        <v>45</v>
      </c>
      <c r="G5139" s="109" t="s">
        <v>24801</v>
      </c>
      <c r="H5139" s="109">
        <v>254726645513</v>
      </c>
      <c r="I5139" s="109">
        <v>254756645513</v>
      </c>
      <c r="J5139" s="109" t="s">
        <v>24802</v>
      </c>
      <c r="K5139" s="109" t="s">
        <v>81</v>
      </c>
      <c r="L5139" s="109" t="s">
        <v>4076</v>
      </c>
      <c r="M5139" s="109" t="s">
        <v>24803</v>
      </c>
      <c r="N5139" s="108">
        <v>45987</v>
      </c>
      <c r="O5139" s="110">
        <v>0.45833333333333331</v>
      </c>
      <c r="P5139" s="109"/>
      <c r="Q5139" s="109"/>
      <c r="R5139" s="109"/>
    </row>
    <row r="5140" spans="1:18">
      <c r="A5140" s="108">
        <v>45986.74581</v>
      </c>
      <c r="B5140" s="109" t="s">
        <v>24804</v>
      </c>
      <c r="C5140" s="109" t="s">
        <v>1129</v>
      </c>
      <c r="D5140" s="109">
        <v>751347375</v>
      </c>
      <c r="E5140" s="109" t="s">
        <v>33</v>
      </c>
      <c r="F5140" s="109" t="s">
        <v>45</v>
      </c>
      <c r="G5140" s="109" t="s">
        <v>24805</v>
      </c>
      <c r="H5140" s="109">
        <v>786533945</v>
      </c>
      <c r="I5140" s="109">
        <v>790023485</v>
      </c>
      <c r="J5140" s="114" t="s">
        <v>10474</v>
      </c>
      <c r="K5140" s="109" t="s">
        <v>36</v>
      </c>
      <c r="L5140" s="109" t="s">
        <v>3910</v>
      </c>
      <c r="M5140" s="109" t="s">
        <v>24806</v>
      </c>
      <c r="N5140" s="108">
        <v>45988</v>
      </c>
      <c r="O5140" s="110">
        <v>0.58333333333333337</v>
      </c>
      <c r="P5140" s="109"/>
      <c r="Q5140" s="109"/>
      <c r="R5140" s="109"/>
    </row>
    <row r="5141" spans="1:18">
      <c r="A5141" s="108">
        <v>45986.747190000002</v>
      </c>
      <c r="B5141" s="109" t="s">
        <v>23086</v>
      </c>
      <c r="C5141" s="109"/>
      <c r="D5141" s="109">
        <v>750491397</v>
      </c>
      <c r="E5141" s="109" t="s">
        <v>23087</v>
      </c>
      <c r="F5141" s="109" t="s">
        <v>45</v>
      </c>
      <c r="G5141" s="109" t="s">
        <v>24807</v>
      </c>
      <c r="H5141" s="109">
        <v>791060463</v>
      </c>
      <c r="I5141" s="109">
        <v>791060463</v>
      </c>
      <c r="J5141" s="109" t="s">
        <v>24808</v>
      </c>
      <c r="K5141" s="109" t="s">
        <v>36</v>
      </c>
      <c r="L5141" s="109" t="s">
        <v>3943</v>
      </c>
      <c r="M5141" s="109" t="s">
        <v>24809</v>
      </c>
      <c r="N5141" s="108">
        <v>45987</v>
      </c>
      <c r="O5141" s="110">
        <v>0.45833333333333331</v>
      </c>
      <c r="P5141" s="109"/>
      <c r="Q5141" s="109"/>
      <c r="R5141" s="109"/>
    </row>
    <row r="5142" spans="1:18">
      <c r="A5142" s="108">
        <v>45986.748800000001</v>
      </c>
      <c r="B5142" s="109" t="s">
        <v>24786</v>
      </c>
      <c r="C5142" s="109"/>
      <c r="D5142" s="109">
        <v>254755642773</v>
      </c>
      <c r="E5142" s="109" t="s">
        <v>23283</v>
      </c>
      <c r="F5142" s="109" t="s">
        <v>45</v>
      </c>
      <c r="G5142" s="109" t="s">
        <v>24810</v>
      </c>
      <c r="H5142" s="109"/>
      <c r="I5142" s="109">
        <v>254791432872</v>
      </c>
      <c r="J5142" s="109" t="s">
        <v>24811</v>
      </c>
      <c r="K5142" s="109" t="s">
        <v>36</v>
      </c>
      <c r="L5142" s="109" t="s">
        <v>1916</v>
      </c>
      <c r="M5142" s="109" t="s">
        <v>24812</v>
      </c>
      <c r="N5142" s="108">
        <v>45988</v>
      </c>
      <c r="O5142" s="110">
        <v>0.375</v>
      </c>
      <c r="P5142" s="109"/>
      <c r="Q5142" s="109"/>
      <c r="R5142" s="109"/>
    </row>
    <row r="5143" spans="1:18">
      <c r="A5143" s="108">
        <v>45986.750540000001</v>
      </c>
      <c r="B5143" s="109" t="s">
        <v>22549</v>
      </c>
      <c r="C5143" s="109" t="s">
        <v>32</v>
      </c>
      <c r="D5143" s="109">
        <v>780225502</v>
      </c>
      <c r="E5143" s="109" t="s">
        <v>33</v>
      </c>
      <c r="F5143" s="109" t="s">
        <v>45</v>
      </c>
      <c r="G5143" s="109" t="s">
        <v>24813</v>
      </c>
      <c r="H5143" s="109">
        <v>254708857776</v>
      </c>
      <c r="I5143" s="109">
        <v>254708857776</v>
      </c>
      <c r="J5143" s="109" t="s">
        <v>24814</v>
      </c>
      <c r="K5143" s="109" t="s">
        <v>36</v>
      </c>
      <c r="L5143" s="109" t="s">
        <v>1196</v>
      </c>
      <c r="M5143" s="109" t="s">
        <v>24815</v>
      </c>
      <c r="N5143" s="108">
        <v>45986</v>
      </c>
      <c r="O5143" s="110">
        <v>0.75</v>
      </c>
      <c r="P5143" s="109"/>
      <c r="Q5143" s="109"/>
      <c r="R5143" s="109"/>
    </row>
    <row r="5144" spans="1:18">
      <c r="A5144" s="108">
        <v>45986.752639999999</v>
      </c>
      <c r="B5144" s="109" t="s">
        <v>3129</v>
      </c>
      <c r="C5144" s="109" t="s">
        <v>41</v>
      </c>
      <c r="D5144" s="109">
        <v>780940795</v>
      </c>
      <c r="E5144" s="109" t="s">
        <v>33</v>
      </c>
      <c r="F5144" s="109" t="s">
        <v>45</v>
      </c>
      <c r="G5144" s="109" t="s">
        <v>24816</v>
      </c>
      <c r="H5144" s="109"/>
      <c r="I5144" s="109">
        <v>729787763</v>
      </c>
      <c r="J5144" s="114" t="s">
        <v>4849</v>
      </c>
      <c r="K5144" s="109" t="s">
        <v>36</v>
      </c>
      <c r="L5144" s="109" t="s">
        <v>3976</v>
      </c>
      <c r="M5144" s="109" t="s">
        <v>17866</v>
      </c>
      <c r="N5144" s="108">
        <v>45987</v>
      </c>
      <c r="O5144" s="110">
        <v>0.41666666666666669</v>
      </c>
      <c r="P5144" s="109"/>
      <c r="Q5144" s="109"/>
      <c r="R5144" s="109"/>
    </row>
    <row r="5145" spans="1:18">
      <c r="A5145" s="108">
        <v>45986.753320000003</v>
      </c>
      <c r="B5145" s="109" t="s">
        <v>24817</v>
      </c>
      <c r="C5145" s="109"/>
      <c r="D5145" s="109">
        <v>753609173</v>
      </c>
      <c r="E5145" s="109" t="s">
        <v>23087</v>
      </c>
      <c r="F5145" s="109" t="s">
        <v>45</v>
      </c>
      <c r="G5145" s="109" t="s">
        <v>24818</v>
      </c>
      <c r="H5145" s="109">
        <v>732210505</v>
      </c>
      <c r="I5145" s="109">
        <v>711230365</v>
      </c>
      <c r="J5145" s="109" t="s">
        <v>24819</v>
      </c>
      <c r="K5145" s="109" t="s">
        <v>36</v>
      </c>
      <c r="L5145" s="109" t="s">
        <v>3916</v>
      </c>
      <c r="M5145" s="109" t="s">
        <v>24820</v>
      </c>
      <c r="N5145" s="108">
        <v>45987</v>
      </c>
      <c r="O5145" s="110">
        <v>0.41666666666666669</v>
      </c>
      <c r="P5145" s="109"/>
      <c r="Q5145" s="109"/>
      <c r="R5145" s="109"/>
    </row>
    <row r="5146" spans="1:18">
      <c r="A5146" s="108">
        <v>45986.753799999999</v>
      </c>
      <c r="B5146" s="109" t="s">
        <v>23378</v>
      </c>
      <c r="C5146" s="109"/>
      <c r="D5146" s="109">
        <v>751108603</v>
      </c>
      <c r="E5146" s="109" t="s">
        <v>23087</v>
      </c>
      <c r="F5146" s="109" t="s">
        <v>45</v>
      </c>
      <c r="G5146" s="109" t="s">
        <v>24821</v>
      </c>
      <c r="H5146" s="109">
        <v>783511877</v>
      </c>
      <c r="I5146" s="109">
        <v>783511877</v>
      </c>
      <c r="J5146" s="109" t="s">
        <v>24822</v>
      </c>
      <c r="K5146" s="109" t="s">
        <v>36</v>
      </c>
      <c r="L5146" s="109" t="s">
        <v>3909</v>
      </c>
      <c r="M5146" s="109" t="s">
        <v>24823</v>
      </c>
      <c r="N5146" s="108">
        <v>45987</v>
      </c>
      <c r="O5146" s="110">
        <v>0.33333333333333331</v>
      </c>
      <c r="P5146" s="109"/>
      <c r="Q5146" s="109"/>
      <c r="R5146" s="109"/>
    </row>
    <row r="5147" spans="1:18">
      <c r="A5147" s="108">
        <v>45986.753830000001</v>
      </c>
      <c r="B5147" s="109" t="s">
        <v>3129</v>
      </c>
      <c r="C5147" s="109" t="s">
        <v>41</v>
      </c>
      <c r="D5147" s="109">
        <v>780940795</v>
      </c>
      <c r="E5147" s="109" t="s">
        <v>33</v>
      </c>
      <c r="F5147" s="109" t="s">
        <v>45</v>
      </c>
      <c r="G5147" s="109" t="s">
        <v>24824</v>
      </c>
      <c r="H5147" s="109"/>
      <c r="I5147" s="114">
        <v>759964753</v>
      </c>
      <c r="J5147" s="114" t="s">
        <v>17386</v>
      </c>
      <c r="K5147" s="109" t="s">
        <v>36</v>
      </c>
      <c r="L5147" s="109" t="s">
        <v>3976</v>
      </c>
      <c r="M5147" s="109" t="s">
        <v>17866</v>
      </c>
      <c r="N5147" s="108">
        <v>45987</v>
      </c>
      <c r="O5147" s="110">
        <v>0.41666666666666669</v>
      </c>
      <c r="P5147" s="109"/>
      <c r="Q5147" s="109"/>
      <c r="R5147" s="109"/>
    </row>
    <row r="5148" spans="1:18">
      <c r="A5148" s="108">
        <v>45986.753969999998</v>
      </c>
      <c r="B5148" s="109" t="s">
        <v>24152</v>
      </c>
      <c r="C5148" s="109"/>
      <c r="D5148" s="109">
        <v>762646469</v>
      </c>
      <c r="E5148" s="109" t="s">
        <v>23087</v>
      </c>
      <c r="F5148" s="109" t="s">
        <v>45</v>
      </c>
      <c r="G5148" s="109" t="s">
        <v>24825</v>
      </c>
      <c r="H5148" s="109">
        <v>731066577</v>
      </c>
      <c r="I5148" s="109">
        <v>731066577</v>
      </c>
      <c r="J5148" s="109" t="s">
        <v>24826</v>
      </c>
      <c r="K5148" s="109" t="s">
        <v>36</v>
      </c>
      <c r="L5148" s="109" t="s">
        <v>3943</v>
      </c>
      <c r="M5148" s="109" t="s">
        <v>24827</v>
      </c>
      <c r="N5148" s="108">
        <v>45987</v>
      </c>
      <c r="O5148" s="110">
        <v>0.375</v>
      </c>
      <c r="P5148" s="109"/>
      <c r="Q5148" s="109"/>
      <c r="R5148" s="109"/>
    </row>
    <row r="5149" spans="1:18">
      <c r="A5149" s="108">
        <v>45986.755349999999</v>
      </c>
      <c r="B5149" s="109" t="s">
        <v>3129</v>
      </c>
      <c r="C5149" s="109" t="s">
        <v>41</v>
      </c>
      <c r="D5149" s="109">
        <v>780940795</v>
      </c>
      <c r="E5149" s="109" t="s">
        <v>33</v>
      </c>
      <c r="F5149" s="109" t="s">
        <v>45</v>
      </c>
      <c r="G5149" s="109" t="s">
        <v>24828</v>
      </c>
      <c r="H5149" s="109"/>
      <c r="I5149" s="109">
        <v>746865554</v>
      </c>
      <c r="J5149" s="114" t="s">
        <v>4849</v>
      </c>
      <c r="K5149" s="109" t="s">
        <v>36</v>
      </c>
      <c r="L5149" s="109" t="s">
        <v>3976</v>
      </c>
      <c r="M5149" s="109" t="s">
        <v>17866</v>
      </c>
      <c r="N5149" s="108">
        <v>45987</v>
      </c>
      <c r="O5149" s="110">
        <v>0.41666666666666669</v>
      </c>
      <c r="P5149" s="109"/>
      <c r="Q5149" s="109"/>
      <c r="R5149" s="109"/>
    </row>
    <row r="5150" spans="1:18">
      <c r="A5150" s="108">
        <v>45986.755839999998</v>
      </c>
      <c r="B5150" s="109" t="s">
        <v>24829</v>
      </c>
      <c r="C5150" s="109" t="s">
        <v>1182</v>
      </c>
      <c r="D5150" s="109">
        <v>254792229185</v>
      </c>
      <c r="E5150" s="109" t="s">
        <v>33</v>
      </c>
      <c r="F5150" s="109" t="s">
        <v>45</v>
      </c>
      <c r="G5150" s="109" t="s">
        <v>24830</v>
      </c>
      <c r="H5150" s="109">
        <v>254712679693</v>
      </c>
      <c r="I5150" s="109">
        <v>254708806086</v>
      </c>
      <c r="J5150" s="109" t="s">
        <v>24831</v>
      </c>
      <c r="K5150" s="109" t="s">
        <v>81</v>
      </c>
      <c r="L5150" s="109" t="s">
        <v>3966</v>
      </c>
      <c r="M5150" s="109" t="s">
        <v>4447</v>
      </c>
      <c r="N5150" s="108">
        <v>45987</v>
      </c>
      <c r="O5150" s="110">
        <v>0.33333333333333331</v>
      </c>
      <c r="P5150" s="109"/>
      <c r="Q5150" s="109"/>
      <c r="R5150" s="109"/>
    </row>
    <row r="5151" spans="1:18">
      <c r="A5151" s="108">
        <v>45986.7569</v>
      </c>
      <c r="B5151" s="109" t="s">
        <v>24003</v>
      </c>
      <c r="C5151" s="109"/>
      <c r="D5151" s="109">
        <v>254786004142</v>
      </c>
      <c r="E5151" s="109" t="s">
        <v>23087</v>
      </c>
      <c r="F5151" s="109" t="s">
        <v>45</v>
      </c>
      <c r="G5151" s="109" t="s">
        <v>24832</v>
      </c>
      <c r="H5151" s="109"/>
      <c r="I5151" s="109">
        <v>707130258</v>
      </c>
      <c r="J5151" s="109" t="s">
        <v>24833</v>
      </c>
      <c r="K5151" s="109" t="s">
        <v>36</v>
      </c>
      <c r="L5151" s="109" t="s">
        <v>1871</v>
      </c>
      <c r="M5151" s="109" t="s">
        <v>24834</v>
      </c>
      <c r="N5151" s="108">
        <v>45987</v>
      </c>
      <c r="O5151" s="110">
        <v>0.54166666666666663</v>
      </c>
      <c r="P5151" s="109"/>
      <c r="Q5151" s="109"/>
      <c r="R5151" s="109"/>
    </row>
    <row r="5152" spans="1:18">
      <c r="A5152" s="108">
        <v>45986.757440000001</v>
      </c>
      <c r="B5152" s="109" t="s">
        <v>23378</v>
      </c>
      <c r="C5152" s="109"/>
      <c r="D5152" s="109">
        <v>751108603</v>
      </c>
      <c r="E5152" s="109" t="s">
        <v>23087</v>
      </c>
      <c r="F5152" s="109" t="s">
        <v>3886</v>
      </c>
      <c r="G5152" s="109" t="s">
        <v>24835</v>
      </c>
      <c r="H5152" s="109">
        <v>735435521</v>
      </c>
      <c r="I5152" s="109">
        <v>735435521</v>
      </c>
      <c r="J5152" s="109" t="s">
        <v>24836</v>
      </c>
      <c r="K5152" s="109" t="s">
        <v>36</v>
      </c>
      <c r="L5152" s="109" t="s">
        <v>3909</v>
      </c>
      <c r="M5152" s="109" t="s">
        <v>7060</v>
      </c>
      <c r="N5152" s="108">
        <v>46009</v>
      </c>
      <c r="O5152" s="110">
        <v>0.41666666666666669</v>
      </c>
      <c r="P5152" s="109"/>
      <c r="Q5152" s="109"/>
      <c r="R5152" s="109"/>
    </row>
    <row r="5153" spans="1:18">
      <c r="A5153" s="108">
        <v>45986.75748</v>
      </c>
      <c r="B5153" s="109" t="s">
        <v>24837</v>
      </c>
      <c r="C5153" s="109"/>
      <c r="D5153" s="109">
        <v>751816630</v>
      </c>
      <c r="E5153" s="109" t="s">
        <v>23087</v>
      </c>
      <c r="F5153" s="109" t="s">
        <v>45</v>
      </c>
      <c r="G5153" s="109" t="s">
        <v>24838</v>
      </c>
      <c r="H5153" s="109">
        <v>112165840</v>
      </c>
      <c r="I5153" s="109">
        <v>112165840</v>
      </c>
      <c r="J5153" s="109" t="s">
        <v>24839</v>
      </c>
      <c r="K5153" s="109" t="s">
        <v>36</v>
      </c>
      <c r="L5153" s="109" t="s">
        <v>4064</v>
      </c>
      <c r="M5153" s="109" t="s">
        <v>24840</v>
      </c>
      <c r="N5153" s="108">
        <v>45986</v>
      </c>
      <c r="O5153" s="110">
        <v>0.375</v>
      </c>
      <c r="P5153" s="109"/>
      <c r="Q5153" s="109"/>
      <c r="R5153" s="109"/>
    </row>
    <row r="5154" spans="1:18">
      <c r="A5154" s="108">
        <v>45986.757879999997</v>
      </c>
      <c r="B5154" s="109" t="s">
        <v>6199</v>
      </c>
      <c r="C5154" s="109" t="s">
        <v>1116</v>
      </c>
      <c r="D5154" s="109">
        <v>254782000144</v>
      </c>
      <c r="E5154" s="109" t="s">
        <v>33</v>
      </c>
      <c r="F5154" s="109" t="s">
        <v>45</v>
      </c>
      <c r="G5154" s="109" t="s">
        <v>24841</v>
      </c>
      <c r="H5154" s="109">
        <v>254737167133</v>
      </c>
      <c r="I5154" s="109">
        <v>254796743735</v>
      </c>
      <c r="J5154" s="109" t="s">
        <v>24842</v>
      </c>
      <c r="K5154" s="109" t="s">
        <v>36</v>
      </c>
      <c r="L5154" s="109" t="s">
        <v>1196</v>
      </c>
      <c r="M5154" s="109" t="s">
        <v>1806</v>
      </c>
      <c r="N5154" s="108">
        <v>45987</v>
      </c>
      <c r="O5154" s="110">
        <v>0.33333333333333331</v>
      </c>
      <c r="P5154" s="109"/>
      <c r="Q5154" s="109"/>
      <c r="R5154" s="109"/>
    </row>
    <row r="5155" spans="1:18">
      <c r="A5155" s="108">
        <v>45986.75808</v>
      </c>
      <c r="B5155" s="109" t="s">
        <v>24829</v>
      </c>
      <c r="C5155" s="109" t="s">
        <v>1182</v>
      </c>
      <c r="D5155" s="109">
        <v>25492229185</v>
      </c>
      <c r="E5155" s="109" t="s">
        <v>33</v>
      </c>
      <c r="F5155" s="109" t="s">
        <v>45</v>
      </c>
      <c r="G5155" s="109" t="s">
        <v>24843</v>
      </c>
      <c r="H5155" s="114">
        <v>254708806086</v>
      </c>
      <c r="I5155" s="114">
        <v>254707764462</v>
      </c>
      <c r="J5155" s="114" t="s">
        <v>85</v>
      </c>
      <c r="K5155" s="109" t="s">
        <v>81</v>
      </c>
      <c r="L5155" s="109" t="s">
        <v>3945</v>
      </c>
      <c r="M5155" s="109" t="s">
        <v>24844</v>
      </c>
      <c r="N5155" s="108">
        <v>45987</v>
      </c>
      <c r="O5155" s="110">
        <v>0.33333333333333331</v>
      </c>
      <c r="P5155" s="109"/>
      <c r="Q5155" s="109"/>
      <c r="R5155" s="109"/>
    </row>
    <row r="5156" spans="1:18">
      <c r="A5156" s="108">
        <v>45986.758390000003</v>
      </c>
      <c r="B5156" s="109" t="s">
        <v>6151</v>
      </c>
      <c r="C5156" s="109" t="s">
        <v>1149</v>
      </c>
      <c r="D5156" s="109">
        <v>754536548</v>
      </c>
      <c r="E5156" s="109" t="s">
        <v>33</v>
      </c>
      <c r="F5156" s="109" t="s">
        <v>45</v>
      </c>
      <c r="G5156" s="109" t="s">
        <v>24845</v>
      </c>
      <c r="H5156" s="109">
        <v>731069980</v>
      </c>
      <c r="I5156" s="109">
        <v>720045593</v>
      </c>
      <c r="J5156" s="109" t="s">
        <v>15838</v>
      </c>
      <c r="K5156" s="109" t="s">
        <v>36</v>
      </c>
      <c r="L5156" s="109" t="s">
        <v>4004</v>
      </c>
      <c r="M5156" s="109" t="s">
        <v>24846</v>
      </c>
      <c r="N5156" s="108">
        <v>45987</v>
      </c>
      <c r="O5156" s="110">
        <v>0.58333333333333337</v>
      </c>
      <c r="P5156" s="109"/>
      <c r="Q5156" s="109"/>
      <c r="R5156" s="109"/>
    </row>
    <row r="5157" spans="1:18">
      <c r="A5157" s="108">
        <v>45986.758620000001</v>
      </c>
      <c r="B5157" s="109" t="s">
        <v>3129</v>
      </c>
      <c r="C5157" s="109" t="s">
        <v>41</v>
      </c>
      <c r="D5157" s="109">
        <v>780940795</v>
      </c>
      <c r="E5157" s="109" t="s">
        <v>33</v>
      </c>
      <c r="F5157" s="109" t="s">
        <v>45</v>
      </c>
      <c r="G5157" s="109" t="s">
        <v>24847</v>
      </c>
      <c r="H5157" s="109">
        <v>735499070</v>
      </c>
      <c r="I5157" s="114">
        <v>729241999</v>
      </c>
      <c r="J5157" s="114" t="s">
        <v>13505</v>
      </c>
      <c r="K5157" s="109" t="s">
        <v>36</v>
      </c>
      <c r="L5157" s="109" t="s">
        <v>3976</v>
      </c>
      <c r="M5157" s="109" t="s">
        <v>17866</v>
      </c>
      <c r="N5157" s="108">
        <v>45991</v>
      </c>
      <c r="O5157" s="110">
        <v>0.375</v>
      </c>
      <c r="P5157" s="109"/>
      <c r="Q5157" s="109"/>
      <c r="R5157" s="109"/>
    </row>
    <row r="5158" spans="1:18">
      <c r="A5158" s="108">
        <v>45986.759729999998</v>
      </c>
      <c r="B5158" s="109" t="s">
        <v>24643</v>
      </c>
      <c r="C5158" s="109"/>
      <c r="D5158" s="109">
        <v>254755986933</v>
      </c>
      <c r="E5158" s="109" t="s">
        <v>23283</v>
      </c>
      <c r="F5158" s="109" t="s">
        <v>45</v>
      </c>
      <c r="G5158" s="109" t="s">
        <v>24848</v>
      </c>
      <c r="H5158" s="109">
        <v>254789518576</v>
      </c>
      <c r="I5158" s="109">
        <v>254708563971</v>
      </c>
      <c r="J5158" s="109" t="s">
        <v>24849</v>
      </c>
      <c r="K5158" s="109" t="s">
        <v>36</v>
      </c>
      <c r="L5158" s="109" t="s">
        <v>3976</v>
      </c>
      <c r="M5158" s="109" t="s">
        <v>24850</v>
      </c>
      <c r="N5158" s="108">
        <v>45986</v>
      </c>
      <c r="O5158" s="110">
        <v>0.66666666666666663</v>
      </c>
      <c r="P5158" s="109"/>
      <c r="Q5158" s="109"/>
      <c r="R5158" s="109"/>
    </row>
    <row r="5159" spans="1:18">
      <c r="A5159" s="108">
        <v>45986.759980000003</v>
      </c>
      <c r="B5159" s="109" t="s">
        <v>24829</v>
      </c>
      <c r="C5159" s="109" t="s">
        <v>1182</v>
      </c>
      <c r="D5159" s="109">
        <v>25492229185</v>
      </c>
      <c r="E5159" s="109" t="s">
        <v>33</v>
      </c>
      <c r="F5159" s="109" t="s">
        <v>45</v>
      </c>
      <c r="G5159" s="114" t="s">
        <v>24851</v>
      </c>
      <c r="H5159" s="114">
        <v>254708806086</v>
      </c>
      <c r="I5159" s="114">
        <v>254707764462</v>
      </c>
      <c r="J5159" s="114" t="s">
        <v>85</v>
      </c>
      <c r="K5159" s="109" t="s">
        <v>81</v>
      </c>
      <c r="L5159" s="109" t="s">
        <v>3945</v>
      </c>
      <c r="M5159" s="109" t="s">
        <v>24844</v>
      </c>
      <c r="N5159" s="108">
        <v>45987</v>
      </c>
      <c r="O5159" s="110">
        <v>0.33333333333333331</v>
      </c>
      <c r="P5159" s="109"/>
      <c r="Q5159" s="109"/>
      <c r="R5159" s="109"/>
    </row>
    <row r="5160" spans="1:18">
      <c r="A5160" s="108">
        <v>45986.760060000001</v>
      </c>
      <c r="B5160" s="109" t="s">
        <v>24852</v>
      </c>
      <c r="C5160" s="109"/>
      <c r="D5160" s="109">
        <v>254734267308</v>
      </c>
      <c r="E5160" s="109" t="s">
        <v>23283</v>
      </c>
      <c r="F5160" s="109" t="s">
        <v>45</v>
      </c>
      <c r="G5160" s="109" t="s">
        <v>24853</v>
      </c>
      <c r="H5160" s="109">
        <v>254731888658</v>
      </c>
      <c r="I5160" s="109">
        <v>254725837523</v>
      </c>
      <c r="J5160" s="109" t="s">
        <v>24854</v>
      </c>
      <c r="K5160" s="109" t="s">
        <v>36</v>
      </c>
      <c r="L5160" s="109" t="s">
        <v>1878</v>
      </c>
      <c r="M5160" s="109" t="s">
        <v>24855</v>
      </c>
      <c r="N5160" s="108">
        <v>45987</v>
      </c>
      <c r="O5160" s="110">
        <v>0.33333333333333331</v>
      </c>
      <c r="P5160" s="109"/>
      <c r="Q5160" s="109"/>
      <c r="R5160" s="109"/>
    </row>
    <row r="5161" spans="1:18">
      <c r="A5161" s="108">
        <v>45986.761160000002</v>
      </c>
      <c r="B5161" s="109" t="s">
        <v>23498</v>
      </c>
      <c r="C5161" s="109"/>
      <c r="D5161" s="109">
        <v>254762955449</v>
      </c>
      <c r="E5161" s="109" t="s">
        <v>23283</v>
      </c>
      <c r="F5161" s="109" t="s">
        <v>45</v>
      </c>
      <c r="G5161" s="109" t="s">
        <v>24856</v>
      </c>
      <c r="H5161" s="109">
        <v>254713640013</v>
      </c>
      <c r="I5161" s="109">
        <v>254704394968</v>
      </c>
      <c r="J5161" s="109" t="s">
        <v>24857</v>
      </c>
      <c r="K5161" s="109" t="s">
        <v>36</v>
      </c>
      <c r="L5161" s="109" t="s">
        <v>1196</v>
      </c>
      <c r="M5161" s="109" t="s">
        <v>24858</v>
      </c>
      <c r="N5161" s="108">
        <v>45989</v>
      </c>
      <c r="O5161" s="110">
        <v>0.58333333333333337</v>
      </c>
      <c r="P5161" s="109"/>
      <c r="Q5161" s="109"/>
      <c r="R5161" s="109"/>
    </row>
    <row r="5162" spans="1:18">
      <c r="A5162" s="108">
        <v>45986.763449999999</v>
      </c>
      <c r="B5162" s="109" t="s">
        <v>24763</v>
      </c>
      <c r="C5162" s="109"/>
      <c r="D5162" s="109">
        <v>738836823</v>
      </c>
      <c r="E5162" s="109" t="s">
        <v>23087</v>
      </c>
      <c r="F5162" s="109" t="s">
        <v>45</v>
      </c>
      <c r="G5162" s="109" t="s">
        <v>24859</v>
      </c>
      <c r="H5162" s="114">
        <v>722221294</v>
      </c>
      <c r="I5162" s="114">
        <v>722221294</v>
      </c>
      <c r="J5162" s="109" t="s">
        <v>24860</v>
      </c>
      <c r="K5162" s="109" t="s">
        <v>36</v>
      </c>
      <c r="L5162" s="109" t="s">
        <v>4128</v>
      </c>
      <c r="M5162" s="109" t="s">
        <v>24861</v>
      </c>
      <c r="N5162" s="108">
        <v>45987</v>
      </c>
      <c r="O5162" s="110">
        <v>0.33333333333333331</v>
      </c>
      <c r="P5162" s="109"/>
      <c r="Q5162" s="109"/>
      <c r="R5162" s="109"/>
    </row>
    <row r="5163" spans="1:18">
      <c r="A5163" s="108">
        <v>45986.765290000003</v>
      </c>
      <c r="B5163" s="109" t="s">
        <v>18089</v>
      </c>
      <c r="C5163" s="109" t="s">
        <v>17921</v>
      </c>
      <c r="D5163" s="109">
        <v>254733911728</v>
      </c>
      <c r="E5163" s="109" t="s">
        <v>33</v>
      </c>
      <c r="F5163" s="109" t="s">
        <v>45</v>
      </c>
      <c r="G5163" s="109" t="s">
        <v>24862</v>
      </c>
      <c r="H5163" s="109"/>
      <c r="I5163" s="109">
        <v>254700908483</v>
      </c>
      <c r="J5163" s="109" t="s">
        <v>24863</v>
      </c>
      <c r="K5163" s="109" t="s">
        <v>36</v>
      </c>
      <c r="L5163" s="109" t="s">
        <v>3943</v>
      </c>
      <c r="M5163" s="109" t="s">
        <v>24864</v>
      </c>
      <c r="N5163" s="108">
        <v>45988</v>
      </c>
      <c r="O5163" s="110">
        <v>0.375</v>
      </c>
      <c r="P5163" s="109"/>
      <c r="Q5163" s="109"/>
      <c r="R5163" s="109"/>
    </row>
    <row r="5164" spans="1:18">
      <c r="A5164" s="108">
        <v>45986.76541</v>
      </c>
      <c r="B5164" s="109" t="s">
        <v>24717</v>
      </c>
      <c r="C5164" s="109"/>
      <c r="D5164" s="109">
        <v>108464050</v>
      </c>
      <c r="E5164" s="109" t="s">
        <v>23087</v>
      </c>
      <c r="F5164" s="109" t="s">
        <v>45</v>
      </c>
      <c r="G5164" s="109" t="s">
        <v>24865</v>
      </c>
      <c r="H5164" s="109">
        <v>739631457</v>
      </c>
      <c r="I5164" s="109">
        <v>739631457</v>
      </c>
      <c r="J5164" s="109" t="s">
        <v>24866</v>
      </c>
      <c r="K5164" s="109" t="s">
        <v>36</v>
      </c>
      <c r="L5164" s="109" t="s">
        <v>3959</v>
      </c>
      <c r="M5164" s="109" t="s">
        <v>1689</v>
      </c>
      <c r="N5164" s="108">
        <v>45987</v>
      </c>
      <c r="O5164" s="110">
        <v>0.33333333333333331</v>
      </c>
      <c r="P5164" s="109"/>
      <c r="Q5164" s="109"/>
      <c r="R5164" s="109"/>
    </row>
    <row r="5165" spans="1:18">
      <c r="A5165" s="116">
        <v>45986.770750000003</v>
      </c>
      <c r="B5165" s="117" t="s">
        <v>23364</v>
      </c>
      <c r="C5165" s="117"/>
      <c r="D5165" s="117">
        <v>254101216785</v>
      </c>
      <c r="E5165" s="117" t="s">
        <v>23283</v>
      </c>
      <c r="F5165" s="117" t="s">
        <v>45</v>
      </c>
      <c r="G5165" s="117" t="s">
        <v>24867</v>
      </c>
      <c r="H5165" s="117"/>
      <c r="I5165" s="117">
        <v>254111644464</v>
      </c>
      <c r="J5165" s="117" t="s">
        <v>24868</v>
      </c>
      <c r="K5165" s="117" t="s">
        <v>36</v>
      </c>
      <c r="L5165" s="117" t="s">
        <v>3910</v>
      </c>
      <c r="M5165" s="109" t="s">
        <v>24869</v>
      </c>
      <c r="N5165" s="116">
        <v>45987</v>
      </c>
      <c r="O5165" s="119">
        <v>0.41666666666666669</v>
      </c>
      <c r="P5165" s="117"/>
      <c r="Q5165" s="117"/>
      <c r="R5165" s="117"/>
    </row>
    <row r="5166" spans="1:18">
      <c r="A5166" s="117"/>
      <c r="B5166" s="117"/>
      <c r="C5166" s="117"/>
      <c r="D5166" s="117"/>
      <c r="E5166" s="117"/>
      <c r="F5166" s="117"/>
      <c r="G5166" s="117"/>
      <c r="H5166" s="117"/>
      <c r="I5166" s="117"/>
      <c r="J5166" s="117"/>
      <c r="K5166" s="117"/>
      <c r="L5166" s="117"/>
      <c r="M5166" s="109" t="s">
        <v>24870</v>
      </c>
      <c r="N5166" s="116"/>
      <c r="O5166" s="119"/>
      <c r="P5166" s="117"/>
      <c r="Q5166" s="117"/>
      <c r="R5166" s="117"/>
    </row>
    <row r="5167" spans="1:18">
      <c r="A5167" s="108">
        <v>45986.770830000001</v>
      </c>
      <c r="B5167" s="109" t="s">
        <v>47</v>
      </c>
      <c r="C5167" s="109" t="s">
        <v>41</v>
      </c>
      <c r="D5167" s="109">
        <v>735633807</v>
      </c>
      <c r="E5167" s="109" t="s">
        <v>33</v>
      </c>
      <c r="F5167" s="109" t="s">
        <v>45</v>
      </c>
      <c r="G5167" s="114" t="s">
        <v>24871</v>
      </c>
      <c r="H5167" s="114">
        <v>781000994</v>
      </c>
      <c r="I5167" s="109">
        <v>781000994</v>
      </c>
      <c r="J5167" s="114" t="s">
        <v>24872</v>
      </c>
      <c r="K5167" s="109" t="s">
        <v>36</v>
      </c>
      <c r="L5167" s="109" t="s">
        <v>1196</v>
      </c>
      <c r="M5167" s="109" t="s">
        <v>24873</v>
      </c>
      <c r="N5167" s="108">
        <v>45986</v>
      </c>
      <c r="O5167" s="110">
        <v>0.75</v>
      </c>
      <c r="P5167" s="109"/>
      <c r="Q5167" s="109"/>
      <c r="R5167" s="109"/>
    </row>
    <row r="5168" spans="1:18">
      <c r="A5168" s="108">
        <v>45986.772700000001</v>
      </c>
      <c r="B5168" s="109" t="s">
        <v>47</v>
      </c>
      <c r="C5168" s="109" t="s">
        <v>41</v>
      </c>
      <c r="D5168" s="109">
        <v>735633807</v>
      </c>
      <c r="E5168" s="109" t="s">
        <v>33</v>
      </c>
      <c r="F5168" s="109" t="s">
        <v>45</v>
      </c>
      <c r="G5168" s="109" t="s">
        <v>24874</v>
      </c>
      <c r="H5168" s="109">
        <v>792268170</v>
      </c>
      <c r="I5168" s="109">
        <v>792268170</v>
      </c>
      <c r="J5168" s="109" t="s">
        <v>24875</v>
      </c>
      <c r="K5168" s="109" t="s">
        <v>36</v>
      </c>
      <c r="L5168" s="109" t="s">
        <v>3936</v>
      </c>
      <c r="M5168" s="109" t="s">
        <v>24876</v>
      </c>
      <c r="N5168" s="108">
        <v>45986</v>
      </c>
      <c r="O5168" s="110">
        <v>0.75</v>
      </c>
      <c r="P5168" s="109"/>
      <c r="Q5168" s="109"/>
      <c r="R5168" s="109"/>
    </row>
    <row r="5169" spans="1:18">
      <c r="A5169" s="108">
        <v>45986.774069999999</v>
      </c>
      <c r="B5169" s="109" t="s">
        <v>23638</v>
      </c>
      <c r="C5169" s="109"/>
      <c r="D5169" s="109">
        <v>254789731727</v>
      </c>
      <c r="E5169" s="109" t="s">
        <v>23283</v>
      </c>
      <c r="F5169" s="109" t="s">
        <v>45</v>
      </c>
      <c r="G5169" s="109" t="s">
        <v>24877</v>
      </c>
      <c r="H5169" s="109"/>
      <c r="I5169" s="109">
        <v>254723912414</v>
      </c>
      <c r="J5169" s="109" t="s">
        <v>24878</v>
      </c>
      <c r="K5169" s="109" t="s">
        <v>36</v>
      </c>
      <c r="L5169" s="109" t="s">
        <v>1196</v>
      </c>
      <c r="M5169" s="109" t="s">
        <v>24879</v>
      </c>
      <c r="N5169" s="108">
        <v>45987</v>
      </c>
      <c r="O5169" s="110">
        <v>0.41666666666666669</v>
      </c>
      <c r="P5169" s="109"/>
      <c r="Q5169" s="109"/>
      <c r="R5169" s="109"/>
    </row>
    <row r="5170" spans="1:18">
      <c r="A5170" s="108">
        <v>45986.777739999998</v>
      </c>
      <c r="B5170" s="109" t="s">
        <v>47</v>
      </c>
      <c r="C5170" s="109" t="s">
        <v>41</v>
      </c>
      <c r="D5170" s="109">
        <v>735633807</v>
      </c>
      <c r="E5170" s="109" t="s">
        <v>33</v>
      </c>
      <c r="F5170" s="109" t="s">
        <v>45</v>
      </c>
      <c r="G5170" s="109" t="s">
        <v>24880</v>
      </c>
      <c r="H5170" s="109">
        <v>726590232</v>
      </c>
      <c r="I5170" s="109">
        <v>726590232</v>
      </c>
      <c r="J5170" s="109" t="s">
        <v>24881</v>
      </c>
      <c r="K5170" s="109" t="s">
        <v>36</v>
      </c>
      <c r="L5170" s="109" t="s">
        <v>1196</v>
      </c>
      <c r="M5170" s="109" t="s">
        <v>24882</v>
      </c>
      <c r="N5170" s="108">
        <v>45986</v>
      </c>
      <c r="O5170" s="110">
        <v>0.75</v>
      </c>
      <c r="P5170" s="109"/>
      <c r="Q5170" s="109"/>
      <c r="R5170" s="109"/>
    </row>
    <row r="5171" spans="1:18">
      <c r="A5171" s="108">
        <v>45986.779029999998</v>
      </c>
      <c r="B5171" s="109" t="s">
        <v>3596</v>
      </c>
      <c r="C5171" s="109" t="s">
        <v>41</v>
      </c>
      <c r="D5171" s="109">
        <v>254787701553</v>
      </c>
      <c r="E5171" s="109" t="s">
        <v>33</v>
      </c>
      <c r="F5171" s="109" t="s">
        <v>45</v>
      </c>
      <c r="G5171" s="109" t="s">
        <v>24883</v>
      </c>
      <c r="H5171" s="109">
        <v>254726681755</v>
      </c>
      <c r="I5171" s="109">
        <v>254726681755</v>
      </c>
      <c r="J5171" s="109" t="s">
        <v>24884</v>
      </c>
      <c r="K5171" s="109" t="s">
        <v>36</v>
      </c>
      <c r="L5171" s="109" t="s">
        <v>1196</v>
      </c>
      <c r="M5171" s="109" t="s">
        <v>24885</v>
      </c>
      <c r="N5171" s="108">
        <v>45990</v>
      </c>
      <c r="O5171" s="110">
        <v>0.58333333333333337</v>
      </c>
      <c r="P5171" s="109"/>
      <c r="Q5171" s="109"/>
      <c r="R5171" s="109"/>
    </row>
    <row r="5172" spans="1:18">
      <c r="A5172" s="108">
        <v>45986.779280000002</v>
      </c>
      <c r="B5172" s="109" t="s">
        <v>24103</v>
      </c>
      <c r="C5172" s="109"/>
      <c r="D5172" s="109">
        <v>750844843</v>
      </c>
      <c r="E5172" s="109" t="s">
        <v>23087</v>
      </c>
      <c r="F5172" s="109" t="s">
        <v>45</v>
      </c>
      <c r="G5172" s="114" t="s">
        <v>24886</v>
      </c>
      <c r="H5172" s="109">
        <v>713298536</v>
      </c>
      <c r="I5172" s="109">
        <v>713298536</v>
      </c>
      <c r="J5172" s="109" t="s">
        <v>24887</v>
      </c>
      <c r="K5172" s="109" t="s">
        <v>36</v>
      </c>
      <c r="L5172" s="109" t="s">
        <v>3966</v>
      </c>
      <c r="M5172" s="109" t="s">
        <v>24888</v>
      </c>
      <c r="N5172" s="108">
        <v>45987</v>
      </c>
      <c r="O5172" s="110">
        <v>0.54166666666666663</v>
      </c>
      <c r="P5172" s="109"/>
      <c r="Q5172" s="109"/>
      <c r="R5172" s="109"/>
    </row>
    <row r="5173" spans="1:18">
      <c r="A5173" s="108">
        <v>45986.779390000003</v>
      </c>
      <c r="B5173" s="109" t="s">
        <v>47</v>
      </c>
      <c r="C5173" s="109" t="s">
        <v>41</v>
      </c>
      <c r="D5173" s="109">
        <v>735633807</v>
      </c>
      <c r="E5173" s="109" t="s">
        <v>33</v>
      </c>
      <c r="F5173" s="109" t="s">
        <v>45</v>
      </c>
      <c r="G5173" s="109" t="s">
        <v>24889</v>
      </c>
      <c r="H5173" s="109">
        <v>756516810</v>
      </c>
      <c r="I5173" s="109">
        <v>756516810</v>
      </c>
      <c r="J5173" s="109" t="s">
        <v>24890</v>
      </c>
      <c r="K5173" s="109" t="s">
        <v>36</v>
      </c>
      <c r="L5173" s="109" t="s">
        <v>1196</v>
      </c>
      <c r="M5173" s="109" t="s">
        <v>24891</v>
      </c>
      <c r="N5173" s="108">
        <v>45986</v>
      </c>
      <c r="O5173" s="110">
        <v>0.75</v>
      </c>
      <c r="P5173" s="109"/>
      <c r="Q5173" s="109"/>
      <c r="R5173" s="109"/>
    </row>
    <row r="5174" spans="1:18">
      <c r="A5174" s="108">
        <v>45986.779990000003</v>
      </c>
      <c r="B5174" s="109" t="s">
        <v>267</v>
      </c>
      <c r="C5174" s="109" t="s">
        <v>41</v>
      </c>
      <c r="D5174" s="109">
        <v>254755669505</v>
      </c>
      <c r="E5174" s="109" t="s">
        <v>33</v>
      </c>
      <c r="F5174" s="109" t="s">
        <v>45</v>
      </c>
      <c r="G5174" s="109" t="s">
        <v>24892</v>
      </c>
      <c r="H5174" s="109">
        <v>254100256026</v>
      </c>
      <c r="I5174" s="109">
        <v>254729233769</v>
      </c>
      <c r="J5174" s="109" t="s">
        <v>24893</v>
      </c>
      <c r="K5174" s="109" t="s">
        <v>36</v>
      </c>
      <c r="L5174" s="109" t="s">
        <v>3959</v>
      </c>
      <c r="M5174" s="109" t="s">
        <v>5810</v>
      </c>
      <c r="N5174" s="108">
        <v>45988</v>
      </c>
      <c r="O5174" s="110">
        <v>0.58333333333333337</v>
      </c>
      <c r="P5174" s="109"/>
      <c r="Q5174" s="109"/>
      <c r="R5174" s="109"/>
    </row>
    <row r="5175" spans="1:18">
      <c r="A5175" s="108">
        <v>45986.780079999997</v>
      </c>
      <c r="B5175" s="109" t="s">
        <v>23824</v>
      </c>
      <c r="C5175" s="109"/>
      <c r="D5175" s="109">
        <v>753019829</v>
      </c>
      <c r="E5175" s="109" t="s">
        <v>23283</v>
      </c>
      <c r="F5175" s="109" t="s">
        <v>45</v>
      </c>
      <c r="G5175" s="109" t="s">
        <v>24894</v>
      </c>
      <c r="H5175" s="109">
        <v>781987800</v>
      </c>
      <c r="I5175" s="109">
        <v>708682200</v>
      </c>
      <c r="J5175" s="109" t="s">
        <v>24895</v>
      </c>
      <c r="K5175" s="109" t="s">
        <v>36</v>
      </c>
      <c r="L5175" s="109" t="s">
        <v>1196</v>
      </c>
      <c r="M5175" s="109" t="s">
        <v>24896</v>
      </c>
      <c r="N5175" s="108">
        <v>45987</v>
      </c>
      <c r="O5175" s="110">
        <v>0.33333333333333331</v>
      </c>
      <c r="P5175" s="109"/>
      <c r="Q5175" s="109"/>
      <c r="R5175" s="109"/>
    </row>
    <row r="5176" spans="1:18">
      <c r="A5176" s="108">
        <v>45986.781260000003</v>
      </c>
      <c r="B5176" s="109" t="s">
        <v>47</v>
      </c>
      <c r="C5176" s="109" t="s">
        <v>41</v>
      </c>
      <c r="D5176" s="109">
        <v>735633807</v>
      </c>
      <c r="E5176" s="109" t="s">
        <v>33</v>
      </c>
      <c r="F5176" s="109" t="s">
        <v>45</v>
      </c>
      <c r="G5176" s="109" t="s">
        <v>24897</v>
      </c>
      <c r="H5176" s="109">
        <v>722606315</v>
      </c>
      <c r="I5176" s="109">
        <v>722606315</v>
      </c>
      <c r="J5176" s="109" t="s">
        <v>24898</v>
      </c>
      <c r="K5176" s="109" t="s">
        <v>36</v>
      </c>
      <c r="L5176" s="109" t="s">
        <v>1196</v>
      </c>
      <c r="M5176" s="109" t="s">
        <v>24899</v>
      </c>
      <c r="N5176" s="108">
        <v>45986</v>
      </c>
      <c r="O5176" s="110">
        <v>0.75</v>
      </c>
      <c r="P5176" s="109"/>
      <c r="Q5176" s="109"/>
      <c r="R5176" s="109"/>
    </row>
    <row r="5177" spans="1:18">
      <c r="A5177" s="108">
        <v>45986.783459999999</v>
      </c>
      <c r="B5177" s="109" t="s">
        <v>47</v>
      </c>
      <c r="C5177" s="109" t="s">
        <v>41</v>
      </c>
      <c r="D5177" s="109">
        <v>735633807</v>
      </c>
      <c r="E5177" s="109" t="s">
        <v>33</v>
      </c>
      <c r="F5177" s="109" t="s">
        <v>45</v>
      </c>
      <c r="G5177" s="109" t="s">
        <v>24900</v>
      </c>
      <c r="H5177" s="109">
        <v>732408281</v>
      </c>
      <c r="I5177" s="109">
        <v>712392741</v>
      </c>
      <c r="J5177" s="109" t="s">
        <v>24901</v>
      </c>
      <c r="K5177" s="109" t="s">
        <v>36</v>
      </c>
      <c r="L5177" s="109" t="s">
        <v>1196</v>
      </c>
      <c r="M5177" s="109" t="s">
        <v>22696</v>
      </c>
      <c r="N5177" s="108">
        <v>45986</v>
      </c>
      <c r="O5177" s="110">
        <v>0.75</v>
      </c>
      <c r="P5177" s="109"/>
      <c r="Q5177" s="109"/>
      <c r="R5177" s="109"/>
    </row>
    <row r="5178" spans="1:18">
      <c r="A5178" s="108">
        <v>45986.784180000002</v>
      </c>
      <c r="B5178" s="109" t="s">
        <v>4103</v>
      </c>
      <c r="C5178" s="109" t="s">
        <v>41</v>
      </c>
      <c r="D5178" s="109">
        <v>780961460</v>
      </c>
      <c r="E5178" s="109" t="s">
        <v>33</v>
      </c>
      <c r="F5178" s="109" t="s">
        <v>45</v>
      </c>
      <c r="G5178" s="109" t="s">
        <v>24902</v>
      </c>
      <c r="H5178" s="109">
        <v>748477055</v>
      </c>
      <c r="I5178" s="109">
        <v>748477055</v>
      </c>
      <c r="J5178" s="109" t="s">
        <v>24903</v>
      </c>
      <c r="K5178" s="109" t="s">
        <v>36</v>
      </c>
      <c r="L5178" s="109" t="s">
        <v>1196</v>
      </c>
      <c r="M5178" s="109" t="s">
        <v>1258</v>
      </c>
      <c r="N5178" s="108">
        <v>45987</v>
      </c>
      <c r="O5178" s="110">
        <v>0.45833333333333331</v>
      </c>
      <c r="P5178" s="109"/>
      <c r="Q5178" s="109"/>
      <c r="R5178" s="109"/>
    </row>
    <row r="5179" spans="1:18">
      <c r="A5179" s="108">
        <v>45986.785709999996</v>
      </c>
      <c r="B5179" s="109" t="s">
        <v>24904</v>
      </c>
      <c r="C5179" s="109"/>
      <c r="D5179" s="109">
        <v>107118423</v>
      </c>
      <c r="E5179" s="109" t="s">
        <v>23087</v>
      </c>
      <c r="F5179" s="109" t="s">
        <v>45</v>
      </c>
      <c r="G5179" s="114" t="s">
        <v>24905</v>
      </c>
      <c r="H5179" s="114">
        <v>781247233</v>
      </c>
      <c r="I5179" s="114">
        <v>741377351</v>
      </c>
      <c r="J5179" s="114" t="s">
        <v>24906</v>
      </c>
      <c r="K5179" s="109" t="s">
        <v>36</v>
      </c>
      <c r="L5179" s="109" t="s">
        <v>3966</v>
      </c>
      <c r="M5179" s="109" t="s">
        <v>24087</v>
      </c>
      <c r="N5179" s="108">
        <v>45987</v>
      </c>
      <c r="O5179" s="110">
        <v>0.33333333333333331</v>
      </c>
      <c r="P5179" s="109"/>
      <c r="Q5179" s="109"/>
      <c r="R5179" s="109"/>
    </row>
    <row r="5180" spans="1:18">
      <c r="A5180" s="108">
        <v>45986.786189999999</v>
      </c>
      <c r="B5180" s="109" t="s">
        <v>24907</v>
      </c>
      <c r="C5180" s="109"/>
      <c r="D5180" s="109">
        <v>752498228</v>
      </c>
      <c r="E5180" s="109" t="s">
        <v>23087</v>
      </c>
      <c r="F5180" s="109" t="s">
        <v>3886</v>
      </c>
      <c r="G5180" s="114" t="s">
        <v>4599</v>
      </c>
      <c r="H5180" s="109">
        <v>727558276</v>
      </c>
      <c r="I5180" s="109">
        <v>727558276</v>
      </c>
      <c r="J5180" s="114" t="s">
        <v>23174</v>
      </c>
      <c r="K5180" s="109" t="s">
        <v>36</v>
      </c>
      <c r="L5180" s="109" t="s">
        <v>5728</v>
      </c>
      <c r="M5180" s="109" t="s">
        <v>6175</v>
      </c>
      <c r="N5180" s="108">
        <v>46010</v>
      </c>
      <c r="O5180" s="110">
        <v>0.625</v>
      </c>
      <c r="P5180" s="109"/>
      <c r="Q5180" s="109"/>
      <c r="R5180" s="109"/>
    </row>
    <row r="5181" spans="1:18">
      <c r="A5181" s="108">
        <v>45986.787770000003</v>
      </c>
      <c r="B5181" s="109" t="s">
        <v>23145</v>
      </c>
      <c r="C5181" s="109"/>
      <c r="D5181" s="109">
        <v>756515016</v>
      </c>
      <c r="E5181" s="109" t="s">
        <v>23087</v>
      </c>
      <c r="F5181" s="109" t="s">
        <v>45</v>
      </c>
      <c r="G5181" s="109" t="s">
        <v>24908</v>
      </c>
      <c r="H5181" s="109"/>
      <c r="I5181" s="109">
        <v>706384073</v>
      </c>
      <c r="J5181" s="109" t="s">
        <v>24909</v>
      </c>
      <c r="K5181" s="109" t="s">
        <v>36</v>
      </c>
      <c r="L5181" s="109" t="s">
        <v>3943</v>
      </c>
      <c r="M5181" s="109" t="s">
        <v>24910</v>
      </c>
      <c r="N5181" s="108">
        <v>45987</v>
      </c>
      <c r="O5181" s="110">
        <v>0.41666666666666669</v>
      </c>
      <c r="P5181" s="109"/>
      <c r="Q5181" s="109"/>
      <c r="R5181" s="109"/>
    </row>
    <row r="5182" spans="1:18">
      <c r="A5182" s="108">
        <v>45986.788220000002</v>
      </c>
      <c r="B5182" s="109" t="s">
        <v>24911</v>
      </c>
      <c r="C5182" s="109"/>
      <c r="D5182" s="109">
        <v>254750251282</v>
      </c>
      <c r="E5182" s="109" t="s">
        <v>23087</v>
      </c>
      <c r="F5182" s="109" t="s">
        <v>3886</v>
      </c>
      <c r="G5182" s="114" t="s">
        <v>4866</v>
      </c>
      <c r="H5182" s="109">
        <v>254782721099</v>
      </c>
      <c r="I5182" s="109">
        <v>254782721099</v>
      </c>
      <c r="J5182" s="114" t="s">
        <v>23174</v>
      </c>
      <c r="K5182" s="109" t="s">
        <v>36</v>
      </c>
      <c r="L5182" s="109" t="s">
        <v>3983</v>
      </c>
      <c r="M5182" s="109" t="s">
        <v>24912</v>
      </c>
      <c r="N5182" s="108">
        <v>45990</v>
      </c>
      <c r="O5182" s="110">
        <v>0.375</v>
      </c>
      <c r="P5182" s="109"/>
      <c r="Q5182" s="109"/>
      <c r="R5182" s="109"/>
    </row>
    <row r="5183" spans="1:18">
      <c r="A5183" s="108">
        <v>45986.789620000003</v>
      </c>
      <c r="B5183" s="109" t="s">
        <v>24904</v>
      </c>
      <c r="C5183" s="109"/>
      <c r="D5183" s="109">
        <v>107118423</v>
      </c>
      <c r="E5183" s="109" t="s">
        <v>23087</v>
      </c>
      <c r="F5183" s="109" t="s">
        <v>45</v>
      </c>
      <c r="G5183" s="109" t="s">
        <v>24913</v>
      </c>
      <c r="H5183" s="109">
        <v>735128435</v>
      </c>
      <c r="I5183" s="114">
        <v>735128435</v>
      </c>
      <c r="J5183" s="109" t="s">
        <v>24914</v>
      </c>
      <c r="K5183" s="109" t="s">
        <v>36</v>
      </c>
      <c r="L5183" s="109" t="s">
        <v>3966</v>
      </c>
      <c r="M5183" s="109" t="s">
        <v>24087</v>
      </c>
      <c r="N5183" s="108">
        <v>45987</v>
      </c>
      <c r="O5183" s="110">
        <v>0.33333333333333331</v>
      </c>
      <c r="P5183" s="109"/>
      <c r="Q5183" s="109"/>
      <c r="R5183" s="109"/>
    </row>
    <row r="5184" spans="1:18">
      <c r="A5184" s="108">
        <v>45986.790809999999</v>
      </c>
      <c r="B5184" s="109" t="s">
        <v>24915</v>
      </c>
      <c r="C5184" s="109"/>
      <c r="D5184" s="109">
        <v>254100812585</v>
      </c>
      <c r="E5184" s="109" t="s">
        <v>23283</v>
      </c>
      <c r="F5184" s="109" t="s">
        <v>45</v>
      </c>
      <c r="G5184" s="109" t="s">
        <v>24916</v>
      </c>
      <c r="H5184" s="109">
        <v>254734930020</v>
      </c>
      <c r="I5184" s="109">
        <v>254748033295</v>
      </c>
      <c r="J5184" s="109" t="s">
        <v>24917</v>
      </c>
      <c r="K5184" s="109" t="s">
        <v>36</v>
      </c>
      <c r="L5184" s="109" t="s">
        <v>1196</v>
      </c>
      <c r="M5184" s="109" t="s">
        <v>24918</v>
      </c>
      <c r="N5184" s="108">
        <v>45989</v>
      </c>
      <c r="O5184" s="110">
        <v>0.375</v>
      </c>
      <c r="P5184" s="109"/>
      <c r="Q5184" s="109"/>
      <c r="R5184" s="109"/>
    </row>
    <row r="5185" spans="1:18">
      <c r="A5185" s="108">
        <v>45986.79133</v>
      </c>
      <c r="B5185" s="109" t="s">
        <v>40</v>
      </c>
      <c r="C5185" s="109" t="s">
        <v>41</v>
      </c>
      <c r="D5185" s="109">
        <v>782300518</v>
      </c>
      <c r="E5185" s="109" t="s">
        <v>33</v>
      </c>
      <c r="F5185" s="109" t="s">
        <v>45</v>
      </c>
      <c r="G5185" s="114" t="s">
        <v>24919</v>
      </c>
      <c r="H5185" s="109"/>
      <c r="I5185" s="114">
        <v>727779615</v>
      </c>
      <c r="J5185" s="114" t="s">
        <v>24920</v>
      </c>
      <c r="K5185" s="109" t="s">
        <v>36</v>
      </c>
      <c r="L5185" s="109" t="s">
        <v>1196</v>
      </c>
      <c r="M5185" s="109" t="s">
        <v>24921</v>
      </c>
      <c r="N5185" s="108">
        <v>45987</v>
      </c>
      <c r="O5185" s="110">
        <v>0.5</v>
      </c>
      <c r="P5185" s="109"/>
      <c r="Q5185" s="109"/>
      <c r="R5185" s="109"/>
    </row>
    <row r="5186" spans="1:18">
      <c r="A5186" s="108">
        <v>45986.791420000001</v>
      </c>
      <c r="B5186" s="109" t="s">
        <v>24904</v>
      </c>
      <c r="C5186" s="109"/>
      <c r="D5186" s="109">
        <v>107118423</v>
      </c>
      <c r="E5186" s="109" t="s">
        <v>23087</v>
      </c>
      <c r="F5186" s="109" t="s">
        <v>45</v>
      </c>
      <c r="G5186" s="114" t="s">
        <v>24905</v>
      </c>
      <c r="H5186" s="114">
        <v>781247233</v>
      </c>
      <c r="I5186" s="114">
        <v>741377351</v>
      </c>
      <c r="J5186" s="114" t="s">
        <v>24906</v>
      </c>
      <c r="K5186" s="109" t="s">
        <v>36</v>
      </c>
      <c r="L5186" s="109" t="s">
        <v>3966</v>
      </c>
      <c r="M5186" s="109" t="s">
        <v>24922</v>
      </c>
      <c r="N5186" s="108">
        <v>45987</v>
      </c>
      <c r="O5186" s="110">
        <v>0.33333333333333331</v>
      </c>
      <c r="P5186" s="109"/>
      <c r="Q5186" s="109"/>
      <c r="R5186" s="109"/>
    </row>
    <row r="5187" spans="1:18">
      <c r="A5187" s="108">
        <v>45986.792300000001</v>
      </c>
      <c r="B5187" s="109" t="s">
        <v>24923</v>
      </c>
      <c r="C5187" s="109"/>
      <c r="D5187" s="109">
        <v>254789700411</v>
      </c>
      <c r="E5187" s="109" t="s">
        <v>23283</v>
      </c>
      <c r="F5187" s="109" t="s">
        <v>45</v>
      </c>
      <c r="G5187" s="109" t="s">
        <v>24924</v>
      </c>
      <c r="H5187" s="109">
        <v>254784090506</v>
      </c>
      <c r="I5187" s="109">
        <v>254720612976</v>
      </c>
      <c r="J5187" s="109" t="s">
        <v>24925</v>
      </c>
      <c r="K5187" s="109" t="s">
        <v>36</v>
      </c>
      <c r="L5187" s="109" t="s">
        <v>1196</v>
      </c>
      <c r="M5187" s="109" t="s">
        <v>24926</v>
      </c>
      <c r="N5187" s="108">
        <v>45987</v>
      </c>
      <c r="O5187" s="110">
        <v>0.5</v>
      </c>
      <c r="P5187" s="109"/>
      <c r="Q5187" s="109"/>
      <c r="R5187" s="109"/>
    </row>
    <row r="5188" spans="1:18">
      <c r="A5188" s="116">
        <v>45986.793660000003</v>
      </c>
      <c r="B5188" s="117" t="s">
        <v>118</v>
      </c>
      <c r="C5188" s="117" t="s">
        <v>41</v>
      </c>
      <c r="D5188" s="117">
        <v>783211943</v>
      </c>
      <c r="E5188" s="117" t="s">
        <v>33</v>
      </c>
      <c r="F5188" s="117" t="s">
        <v>45</v>
      </c>
      <c r="G5188" s="117" t="s">
        <v>24927</v>
      </c>
      <c r="H5188" s="117">
        <v>728888273</v>
      </c>
      <c r="I5188" s="118">
        <v>720097563</v>
      </c>
      <c r="J5188" s="117" t="s">
        <v>24928</v>
      </c>
      <c r="K5188" s="117" t="s">
        <v>36</v>
      </c>
      <c r="L5188" s="117" t="s">
        <v>1196</v>
      </c>
      <c r="M5188" s="109" t="s">
        <v>24929</v>
      </c>
      <c r="N5188" s="116">
        <v>45987</v>
      </c>
      <c r="O5188" s="119">
        <v>0.33333333333333331</v>
      </c>
      <c r="P5188" s="117"/>
      <c r="Q5188" s="117"/>
      <c r="R5188" s="117"/>
    </row>
    <row r="5189" spans="1:18">
      <c r="A5189" s="117"/>
      <c r="B5189" s="117"/>
      <c r="C5189" s="117"/>
      <c r="D5189" s="117"/>
      <c r="E5189" s="117"/>
      <c r="F5189" s="117"/>
      <c r="G5189" s="117"/>
      <c r="H5189" s="117"/>
      <c r="I5189" s="118"/>
      <c r="J5189" s="117"/>
      <c r="K5189" s="117"/>
      <c r="L5189" s="117"/>
      <c r="M5189" s="109" t="s">
        <v>24930</v>
      </c>
      <c r="N5189" s="116"/>
      <c r="O5189" s="119"/>
      <c r="P5189" s="117"/>
      <c r="Q5189" s="117"/>
      <c r="R5189" s="117"/>
    </row>
    <row r="5190" spans="1:18">
      <c r="A5190" s="117"/>
      <c r="B5190" s="117"/>
      <c r="C5190" s="117"/>
      <c r="D5190" s="117"/>
      <c r="E5190" s="117"/>
      <c r="F5190" s="117"/>
      <c r="G5190" s="117"/>
      <c r="H5190" s="117"/>
      <c r="I5190" s="118"/>
      <c r="J5190" s="117"/>
      <c r="K5190" s="117"/>
      <c r="L5190" s="117"/>
      <c r="M5190" s="109" t="s">
        <v>390</v>
      </c>
      <c r="N5190" s="116"/>
      <c r="O5190" s="119"/>
      <c r="P5190" s="117"/>
      <c r="Q5190" s="117"/>
      <c r="R5190" s="117"/>
    </row>
    <row r="5191" spans="1:18">
      <c r="A5191" s="108">
        <v>45986.795740000001</v>
      </c>
      <c r="B5191" s="109" t="s">
        <v>24931</v>
      </c>
      <c r="C5191" s="109"/>
      <c r="D5191" s="109">
        <v>739142023</v>
      </c>
      <c r="E5191" s="109" t="s">
        <v>23283</v>
      </c>
      <c r="F5191" s="109" t="s">
        <v>45</v>
      </c>
      <c r="G5191" s="109" t="s">
        <v>24932</v>
      </c>
      <c r="H5191" s="109">
        <v>254107078195</v>
      </c>
      <c r="I5191" s="109">
        <v>254722100931</v>
      </c>
      <c r="J5191" s="109" t="s">
        <v>24933</v>
      </c>
      <c r="K5191" s="109" t="s">
        <v>36</v>
      </c>
      <c r="L5191" s="109" t="s">
        <v>1196</v>
      </c>
      <c r="M5191" s="109" t="s">
        <v>24934</v>
      </c>
      <c r="N5191" s="108">
        <v>45987</v>
      </c>
      <c r="O5191" s="110">
        <v>0.58333333333333337</v>
      </c>
      <c r="P5191" s="109"/>
      <c r="Q5191" s="109"/>
      <c r="R5191" s="109"/>
    </row>
    <row r="5192" spans="1:18">
      <c r="A5192" s="108">
        <v>45986.796739999998</v>
      </c>
      <c r="B5192" s="109" t="s">
        <v>40</v>
      </c>
      <c r="C5192" s="109" t="s">
        <v>41</v>
      </c>
      <c r="D5192" s="109">
        <v>782300518</v>
      </c>
      <c r="E5192" s="109" t="s">
        <v>33</v>
      </c>
      <c r="F5192" s="109" t="s">
        <v>45</v>
      </c>
      <c r="G5192" s="114" t="s">
        <v>24919</v>
      </c>
      <c r="H5192" s="109"/>
      <c r="I5192" s="114">
        <v>727779615</v>
      </c>
      <c r="J5192" s="114" t="s">
        <v>24935</v>
      </c>
      <c r="K5192" s="109" t="s">
        <v>36</v>
      </c>
      <c r="L5192" s="109" t="s">
        <v>4791</v>
      </c>
      <c r="M5192" s="109" t="s">
        <v>24936</v>
      </c>
      <c r="N5192" s="108">
        <v>45987</v>
      </c>
      <c r="O5192" s="110">
        <v>0.5</v>
      </c>
      <c r="P5192" s="109"/>
      <c r="Q5192" s="109"/>
      <c r="R5192" s="109"/>
    </row>
    <row r="5193" spans="1:18">
      <c r="A5193" s="108">
        <v>45986.797789999997</v>
      </c>
      <c r="B5193" s="109" t="s">
        <v>24931</v>
      </c>
      <c r="C5193" s="109"/>
      <c r="D5193" s="109">
        <v>254739142023</v>
      </c>
      <c r="E5193" s="109" t="s">
        <v>23283</v>
      </c>
      <c r="F5193" s="109" t="s">
        <v>45</v>
      </c>
      <c r="G5193" s="109" t="s">
        <v>24937</v>
      </c>
      <c r="H5193" s="109">
        <v>254712922703</v>
      </c>
      <c r="I5193" s="109">
        <v>254724923873</v>
      </c>
      <c r="J5193" s="109" t="s">
        <v>24938</v>
      </c>
      <c r="K5193" s="109" t="s">
        <v>81</v>
      </c>
      <c r="L5193" s="109" t="s">
        <v>1196</v>
      </c>
      <c r="M5193" s="109" t="s">
        <v>1264</v>
      </c>
      <c r="N5193" s="108">
        <v>45988</v>
      </c>
      <c r="O5193" s="110">
        <v>0.625</v>
      </c>
      <c r="P5193" s="109"/>
      <c r="Q5193" s="109"/>
      <c r="R5193" s="109"/>
    </row>
    <row r="5194" spans="1:18">
      <c r="A5194" s="108">
        <v>45986.802889999999</v>
      </c>
      <c r="B5194" s="109" t="s">
        <v>24939</v>
      </c>
      <c r="C5194" s="109"/>
      <c r="D5194" s="109">
        <v>786915747</v>
      </c>
      <c r="E5194" s="109" t="s">
        <v>23087</v>
      </c>
      <c r="F5194" s="109" t="s">
        <v>45</v>
      </c>
      <c r="G5194" s="109" t="s">
        <v>24940</v>
      </c>
      <c r="H5194" s="109"/>
      <c r="I5194" s="114">
        <v>796641299</v>
      </c>
      <c r="J5194" s="109" t="s">
        <v>24941</v>
      </c>
      <c r="K5194" s="109" t="s">
        <v>36</v>
      </c>
      <c r="L5194" s="109" t="s">
        <v>3916</v>
      </c>
      <c r="M5194" s="109" t="s">
        <v>16716</v>
      </c>
      <c r="N5194" s="108">
        <v>45987</v>
      </c>
      <c r="O5194" s="110">
        <v>0.33333333333333331</v>
      </c>
      <c r="P5194" s="109"/>
      <c r="Q5194" s="109"/>
      <c r="R5194" s="109"/>
    </row>
    <row r="5195" spans="1:18">
      <c r="A5195" s="108">
        <v>45986.803220000002</v>
      </c>
      <c r="B5195" s="109" t="s">
        <v>23610</v>
      </c>
      <c r="C5195" s="109"/>
      <c r="D5195" s="109">
        <v>738199590</v>
      </c>
      <c r="E5195" s="109" t="s">
        <v>23087</v>
      </c>
      <c r="F5195" s="109" t="s">
        <v>45</v>
      </c>
      <c r="G5195" s="109" t="s">
        <v>24942</v>
      </c>
      <c r="H5195" s="109"/>
      <c r="I5195" s="109">
        <v>711300030</v>
      </c>
      <c r="J5195" s="109" t="s">
        <v>24943</v>
      </c>
      <c r="K5195" s="109" t="s">
        <v>81</v>
      </c>
      <c r="L5195" s="109" t="s">
        <v>3936</v>
      </c>
      <c r="M5195" s="109" t="s">
        <v>24944</v>
      </c>
      <c r="N5195" s="108">
        <v>45987</v>
      </c>
      <c r="O5195" s="110">
        <v>0.375</v>
      </c>
      <c r="P5195" s="109"/>
      <c r="Q5195" s="109"/>
      <c r="R5195" s="109"/>
    </row>
    <row r="5196" spans="1:18">
      <c r="A5196" s="108">
        <v>45986.804470000003</v>
      </c>
      <c r="B5196" s="109" t="s">
        <v>24945</v>
      </c>
      <c r="C5196" s="109"/>
      <c r="D5196" s="109">
        <v>108977872</v>
      </c>
      <c r="E5196" s="109" t="s">
        <v>23087</v>
      </c>
      <c r="F5196" s="109" t="s">
        <v>45</v>
      </c>
      <c r="G5196" s="109" t="s">
        <v>24946</v>
      </c>
      <c r="H5196" s="109">
        <v>768496782</v>
      </c>
      <c r="I5196" s="109">
        <v>702183399</v>
      </c>
      <c r="J5196" s="109" t="s">
        <v>24947</v>
      </c>
      <c r="K5196" s="109" t="s">
        <v>36</v>
      </c>
      <c r="L5196" s="109" t="s">
        <v>3959</v>
      </c>
      <c r="M5196" s="109" t="s">
        <v>24948</v>
      </c>
      <c r="N5196" s="108">
        <v>45987</v>
      </c>
      <c r="O5196" s="110">
        <v>0.33333333333333331</v>
      </c>
      <c r="P5196" s="109"/>
      <c r="Q5196" s="109"/>
      <c r="R5196" s="109"/>
    </row>
    <row r="5197" spans="1:18">
      <c r="A5197" s="108">
        <v>45986.805090000002</v>
      </c>
      <c r="B5197" s="109" t="s">
        <v>24949</v>
      </c>
      <c r="C5197" s="109"/>
      <c r="D5197" s="109">
        <v>739034021</v>
      </c>
      <c r="E5197" s="109" t="s">
        <v>23087</v>
      </c>
      <c r="F5197" s="109" t="s">
        <v>45</v>
      </c>
      <c r="G5197" s="109" t="s">
        <v>24950</v>
      </c>
      <c r="H5197" s="109">
        <v>254732315682</v>
      </c>
      <c r="I5197" s="109">
        <v>254722777209</v>
      </c>
      <c r="J5197" s="109" t="s">
        <v>24951</v>
      </c>
      <c r="K5197" s="109" t="s">
        <v>36</v>
      </c>
      <c r="L5197" s="109" t="s">
        <v>4004</v>
      </c>
      <c r="M5197" s="109" t="s">
        <v>24952</v>
      </c>
      <c r="N5197" s="108">
        <v>45987</v>
      </c>
      <c r="O5197" s="110">
        <v>0.58333333333333337</v>
      </c>
      <c r="P5197" s="109"/>
      <c r="Q5197" s="109"/>
      <c r="R5197" s="109"/>
    </row>
    <row r="5198" spans="1:18">
      <c r="A5198" s="108">
        <v>45986.805200000003</v>
      </c>
      <c r="B5198" s="109" t="s">
        <v>417</v>
      </c>
      <c r="C5198" s="109"/>
      <c r="D5198" s="109">
        <v>753626821</v>
      </c>
      <c r="E5198" s="109" t="s">
        <v>23087</v>
      </c>
      <c r="F5198" s="109" t="s">
        <v>45</v>
      </c>
      <c r="G5198" s="109" t="s">
        <v>24953</v>
      </c>
      <c r="H5198" s="109">
        <v>794481658</v>
      </c>
      <c r="I5198" s="109">
        <v>794481658</v>
      </c>
      <c r="J5198" s="109" t="s">
        <v>24954</v>
      </c>
      <c r="K5198" s="109" t="s">
        <v>36</v>
      </c>
      <c r="L5198" s="109" t="s">
        <v>1921</v>
      </c>
      <c r="M5198" s="109" t="s">
        <v>24955</v>
      </c>
      <c r="N5198" s="108">
        <v>45988</v>
      </c>
      <c r="O5198" s="110">
        <v>0.33333333333333331</v>
      </c>
      <c r="P5198" s="109"/>
      <c r="Q5198" s="109"/>
      <c r="R5198" s="109"/>
    </row>
    <row r="5199" spans="1:18">
      <c r="A5199" s="108">
        <v>45986.805410000001</v>
      </c>
      <c r="B5199" s="109" t="s">
        <v>24945</v>
      </c>
      <c r="C5199" s="109"/>
      <c r="D5199" s="109">
        <v>108977872</v>
      </c>
      <c r="E5199" s="109" t="s">
        <v>23087</v>
      </c>
      <c r="F5199" s="109" t="s">
        <v>45</v>
      </c>
      <c r="G5199" s="109" t="s">
        <v>24956</v>
      </c>
      <c r="H5199" s="109">
        <v>707622134</v>
      </c>
      <c r="I5199" s="114">
        <v>101990108</v>
      </c>
      <c r="J5199" s="109" t="s">
        <v>24957</v>
      </c>
      <c r="K5199" s="109" t="s">
        <v>36</v>
      </c>
      <c r="L5199" s="109" t="s">
        <v>3959</v>
      </c>
      <c r="M5199" s="109" t="s">
        <v>926</v>
      </c>
      <c r="N5199" s="108">
        <v>45987</v>
      </c>
      <c r="O5199" s="110">
        <v>0.33333333333333331</v>
      </c>
      <c r="P5199" s="109"/>
      <c r="Q5199" s="109"/>
      <c r="R5199" s="109"/>
    </row>
    <row r="5200" spans="1:18">
      <c r="A5200" s="108">
        <v>45986.807180000003</v>
      </c>
      <c r="B5200" s="109" t="s">
        <v>23299</v>
      </c>
      <c r="C5200" s="109"/>
      <c r="D5200" s="109">
        <v>104010758</v>
      </c>
      <c r="E5200" s="109" t="s">
        <v>23087</v>
      </c>
      <c r="F5200" s="109" t="s">
        <v>45</v>
      </c>
      <c r="G5200" s="109" t="s">
        <v>24958</v>
      </c>
      <c r="H5200" s="114">
        <v>746170398</v>
      </c>
      <c r="I5200" s="114">
        <v>746170398</v>
      </c>
      <c r="J5200" s="114" t="s">
        <v>24959</v>
      </c>
      <c r="K5200" s="109" t="s">
        <v>36</v>
      </c>
      <c r="L5200" s="109" t="s">
        <v>3907</v>
      </c>
      <c r="M5200" s="109" t="s">
        <v>2864</v>
      </c>
      <c r="N5200" s="108">
        <v>45987</v>
      </c>
      <c r="O5200" s="110">
        <v>0.45833333333333331</v>
      </c>
      <c r="P5200" s="109"/>
      <c r="Q5200" s="109"/>
      <c r="R5200" s="109"/>
    </row>
    <row r="5201" spans="1:18">
      <c r="A5201" s="108">
        <v>45986.809480000004</v>
      </c>
      <c r="B5201" s="109" t="s">
        <v>24960</v>
      </c>
      <c r="C5201" s="109"/>
      <c r="D5201" s="109">
        <v>734332998</v>
      </c>
      <c r="E5201" s="109" t="s">
        <v>23283</v>
      </c>
      <c r="F5201" s="109" t="s">
        <v>45</v>
      </c>
      <c r="G5201" s="109" t="s">
        <v>24961</v>
      </c>
      <c r="H5201" s="114">
        <v>784826399</v>
      </c>
      <c r="I5201" s="114">
        <v>718236683</v>
      </c>
      <c r="J5201" s="109" t="s">
        <v>24962</v>
      </c>
      <c r="K5201" s="109" t="s">
        <v>81</v>
      </c>
      <c r="L5201" s="109" t="s">
        <v>3909</v>
      </c>
      <c r="M5201" s="109" t="s">
        <v>24963</v>
      </c>
      <c r="N5201" s="108">
        <v>45987</v>
      </c>
      <c r="O5201" s="110">
        <v>0.45833333333333331</v>
      </c>
      <c r="P5201" s="109"/>
      <c r="Q5201" s="109"/>
      <c r="R5201" s="109"/>
    </row>
    <row r="5202" spans="1:18">
      <c r="A5202" s="108">
        <v>45986.810579999998</v>
      </c>
      <c r="B5202" s="109" t="s">
        <v>4659</v>
      </c>
      <c r="C5202" s="109" t="s">
        <v>1141</v>
      </c>
      <c r="D5202" s="109">
        <v>254732990741</v>
      </c>
      <c r="E5202" s="109" t="s">
        <v>33</v>
      </c>
      <c r="F5202" s="109" t="s">
        <v>45</v>
      </c>
      <c r="G5202" s="109" t="s">
        <v>24964</v>
      </c>
      <c r="H5202" s="109">
        <v>254733477952</v>
      </c>
      <c r="I5202" s="109">
        <v>254715014564</v>
      </c>
      <c r="J5202" s="109" t="s">
        <v>24965</v>
      </c>
      <c r="K5202" s="109" t="s">
        <v>36</v>
      </c>
      <c r="L5202" s="109" t="s">
        <v>3896</v>
      </c>
      <c r="M5202" s="109" t="s">
        <v>24966</v>
      </c>
      <c r="N5202" s="108">
        <v>45987</v>
      </c>
      <c r="O5202" s="110">
        <v>0.45833333333333331</v>
      </c>
      <c r="P5202" s="109"/>
      <c r="Q5202" s="109"/>
      <c r="R5202" s="109"/>
    </row>
    <row r="5203" spans="1:18">
      <c r="A5203" s="108">
        <v>45986.811280000002</v>
      </c>
      <c r="B5203" s="109" t="s">
        <v>23360</v>
      </c>
      <c r="C5203" s="109"/>
      <c r="D5203" s="109">
        <v>783862948</v>
      </c>
      <c r="E5203" s="109" t="s">
        <v>23283</v>
      </c>
      <c r="F5203" s="109" t="s">
        <v>45</v>
      </c>
      <c r="G5203" s="109" t="s">
        <v>24967</v>
      </c>
      <c r="H5203" s="109">
        <v>712760105</v>
      </c>
      <c r="I5203" s="109">
        <v>712760105</v>
      </c>
      <c r="J5203" s="109" t="s">
        <v>24968</v>
      </c>
      <c r="K5203" s="109" t="s">
        <v>36</v>
      </c>
      <c r="L5203" s="109" t="s">
        <v>3909</v>
      </c>
      <c r="M5203" s="109" t="s">
        <v>24969</v>
      </c>
      <c r="N5203" s="108">
        <v>45987</v>
      </c>
      <c r="O5203" s="110">
        <v>0.375</v>
      </c>
      <c r="P5203" s="109"/>
      <c r="Q5203" s="109"/>
      <c r="R5203" s="109"/>
    </row>
    <row r="5204" spans="1:18">
      <c r="A5204" s="108">
        <v>45986.811459999997</v>
      </c>
      <c r="B5204" s="109" t="s">
        <v>23966</v>
      </c>
      <c r="C5204" s="109"/>
      <c r="D5204" s="109">
        <v>751313269</v>
      </c>
      <c r="E5204" s="109" t="s">
        <v>23087</v>
      </c>
      <c r="F5204" s="109" t="s">
        <v>45</v>
      </c>
      <c r="G5204" s="109" t="s">
        <v>24970</v>
      </c>
      <c r="H5204" s="109">
        <v>753715332</v>
      </c>
      <c r="I5204" s="109">
        <v>753715332</v>
      </c>
      <c r="J5204" s="114" t="s">
        <v>24971</v>
      </c>
      <c r="K5204" s="109" t="s">
        <v>36</v>
      </c>
      <c r="L5204" s="109" t="s">
        <v>4129</v>
      </c>
      <c r="M5204" s="109" t="s">
        <v>24972</v>
      </c>
      <c r="N5204" s="108">
        <v>45986</v>
      </c>
      <c r="O5204" s="110">
        <v>0.66666666666666663</v>
      </c>
      <c r="P5204" s="109"/>
      <c r="Q5204" s="109"/>
      <c r="R5204" s="109"/>
    </row>
    <row r="5205" spans="1:18">
      <c r="A5205" s="108">
        <v>45986.813529999999</v>
      </c>
      <c r="B5205" s="109" t="s">
        <v>9197</v>
      </c>
      <c r="C5205" s="109" t="s">
        <v>1174</v>
      </c>
      <c r="D5205" s="109">
        <v>103338310</v>
      </c>
      <c r="E5205" s="109" t="s">
        <v>33</v>
      </c>
      <c r="F5205" s="109" t="s">
        <v>45</v>
      </c>
      <c r="G5205" s="109" t="s">
        <v>24973</v>
      </c>
      <c r="H5205" s="114">
        <v>757348217</v>
      </c>
      <c r="I5205" s="114">
        <v>757348217</v>
      </c>
      <c r="J5205" s="114" t="s">
        <v>22284</v>
      </c>
      <c r="K5205" s="109" t="s">
        <v>36</v>
      </c>
      <c r="L5205" s="109" t="s">
        <v>3896</v>
      </c>
      <c r="M5205" s="109" t="s">
        <v>5642</v>
      </c>
      <c r="N5205" s="108">
        <v>45987</v>
      </c>
      <c r="O5205" s="110">
        <v>0.70833333333333337</v>
      </c>
      <c r="P5205" s="109"/>
      <c r="Q5205" s="109"/>
      <c r="R5205" s="109"/>
    </row>
    <row r="5206" spans="1:18">
      <c r="A5206" s="108">
        <v>45986.816780000001</v>
      </c>
      <c r="B5206" s="109" t="s">
        <v>24974</v>
      </c>
      <c r="C5206" s="109"/>
      <c r="D5206" s="109">
        <v>254736332978</v>
      </c>
      <c r="E5206" s="109" t="s">
        <v>23283</v>
      </c>
      <c r="F5206" s="109" t="s">
        <v>45</v>
      </c>
      <c r="G5206" s="109" t="s">
        <v>24975</v>
      </c>
      <c r="H5206" s="114">
        <v>254762400030</v>
      </c>
      <c r="I5206" s="109">
        <v>254705911642</v>
      </c>
      <c r="J5206" s="109" t="s">
        <v>24976</v>
      </c>
      <c r="K5206" s="109" t="s">
        <v>36</v>
      </c>
      <c r="L5206" s="109" t="s">
        <v>1196</v>
      </c>
      <c r="M5206" s="109" t="s">
        <v>24977</v>
      </c>
      <c r="N5206" s="108">
        <v>45987</v>
      </c>
      <c r="O5206" s="110">
        <v>0.33333333333333331</v>
      </c>
      <c r="P5206" s="109"/>
      <c r="Q5206" s="109"/>
      <c r="R5206" s="109"/>
    </row>
    <row r="5207" spans="1:18">
      <c r="A5207" s="108">
        <v>45986.817710000003</v>
      </c>
      <c r="B5207" s="109" t="s">
        <v>24978</v>
      </c>
      <c r="C5207" s="109"/>
      <c r="D5207" s="109">
        <v>732610146</v>
      </c>
      <c r="E5207" s="109" t="s">
        <v>23087</v>
      </c>
      <c r="F5207" s="109" t="s">
        <v>45</v>
      </c>
      <c r="G5207" s="109" t="s">
        <v>24979</v>
      </c>
      <c r="H5207" s="109"/>
      <c r="I5207" s="114">
        <v>702810255</v>
      </c>
      <c r="J5207" s="114" t="s">
        <v>19926</v>
      </c>
      <c r="K5207" s="109" t="s">
        <v>36</v>
      </c>
      <c r="L5207" s="109" t="s">
        <v>3943</v>
      </c>
      <c r="M5207" s="109" t="s">
        <v>24980</v>
      </c>
      <c r="N5207" s="108">
        <v>45987</v>
      </c>
      <c r="O5207" s="110">
        <v>0.33333333333333331</v>
      </c>
      <c r="P5207" s="109"/>
      <c r="Q5207" s="109"/>
      <c r="R5207" s="109"/>
    </row>
    <row r="5208" spans="1:18">
      <c r="A5208" s="108">
        <v>45986.822039999999</v>
      </c>
      <c r="B5208" s="109" t="s">
        <v>6019</v>
      </c>
      <c r="C5208" s="109" t="s">
        <v>41</v>
      </c>
      <c r="D5208" s="109">
        <v>787117708</v>
      </c>
      <c r="E5208" s="109" t="s">
        <v>33</v>
      </c>
      <c r="F5208" s="109" t="s">
        <v>45</v>
      </c>
      <c r="G5208" s="109" t="s">
        <v>24981</v>
      </c>
      <c r="H5208" s="109">
        <v>783840263</v>
      </c>
      <c r="I5208" s="109">
        <v>725415220</v>
      </c>
      <c r="J5208" s="109" t="s">
        <v>24982</v>
      </c>
      <c r="K5208" s="109" t="s">
        <v>36</v>
      </c>
      <c r="L5208" s="109" t="s">
        <v>1921</v>
      </c>
      <c r="M5208" s="109" t="s">
        <v>24983</v>
      </c>
      <c r="N5208" s="108">
        <v>45987</v>
      </c>
      <c r="O5208" s="110">
        <v>0.375</v>
      </c>
      <c r="P5208" s="109"/>
      <c r="Q5208" s="109"/>
      <c r="R5208" s="109"/>
    </row>
    <row r="5209" spans="1:18">
      <c r="A5209" s="108">
        <v>45986.822890000003</v>
      </c>
      <c r="B5209" s="109" t="s">
        <v>9197</v>
      </c>
      <c r="C5209" s="109" t="s">
        <v>1174</v>
      </c>
      <c r="D5209" s="109">
        <v>103338340</v>
      </c>
      <c r="E5209" s="109" t="s">
        <v>33</v>
      </c>
      <c r="F5209" s="109" t="s">
        <v>45</v>
      </c>
      <c r="G5209" s="109" t="s">
        <v>24984</v>
      </c>
      <c r="H5209" s="109">
        <v>254758994308</v>
      </c>
      <c r="I5209" s="109">
        <v>254758994308</v>
      </c>
      <c r="J5209" s="109" t="s">
        <v>24985</v>
      </c>
      <c r="K5209" s="109" t="s">
        <v>36</v>
      </c>
      <c r="L5209" s="109" t="s">
        <v>3896</v>
      </c>
      <c r="M5209" s="109" t="s">
        <v>19902</v>
      </c>
      <c r="N5209" s="108">
        <v>45987</v>
      </c>
      <c r="O5209" s="110">
        <v>0.66666666666666663</v>
      </c>
      <c r="P5209" s="109"/>
      <c r="Q5209" s="109"/>
      <c r="R5209" s="109"/>
    </row>
    <row r="5210" spans="1:18">
      <c r="A5210" s="108">
        <v>45986.825169999996</v>
      </c>
      <c r="B5210" s="109" t="s">
        <v>24986</v>
      </c>
      <c r="C5210" s="109"/>
      <c r="D5210" s="109">
        <v>762721005</v>
      </c>
      <c r="E5210" s="109" t="s">
        <v>23087</v>
      </c>
      <c r="F5210" s="109" t="s">
        <v>45</v>
      </c>
      <c r="G5210" s="114" t="s">
        <v>24987</v>
      </c>
      <c r="H5210" s="109"/>
      <c r="I5210" s="114">
        <v>796124666</v>
      </c>
      <c r="J5210" s="114" t="s">
        <v>24988</v>
      </c>
      <c r="K5210" s="109" t="s">
        <v>36</v>
      </c>
      <c r="L5210" s="109" t="s">
        <v>1878</v>
      </c>
      <c r="M5210" s="109" t="s">
        <v>24989</v>
      </c>
      <c r="N5210" s="108">
        <v>45986</v>
      </c>
      <c r="O5210" s="110">
        <v>0.54166666666666663</v>
      </c>
      <c r="P5210" s="109"/>
      <c r="Q5210" s="109"/>
      <c r="R5210" s="109"/>
    </row>
    <row r="5211" spans="1:18">
      <c r="A5211" s="108">
        <v>45986.825570000001</v>
      </c>
      <c r="B5211" s="109" t="s">
        <v>9197</v>
      </c>
      <c r="C5211" s="109" t="s">
        <v>1174</v>
      </c>
      <c r="D5211" s="109">
        <v>103338340</v>
      </c>
      <c r="E5211" s="109" t="s">
        <v>33</v>
      </c>
      <c r="F5211" s="109" t="s">
        <v>45</v>
      </c>
      <c r="G5211" s="114" t="s">
        <v>24990</v>
      </c>
      <c r="H5211" s="114">
        <v>254795078039</v>
      </c>
      <c r="I5211" s="114">
        <v>254795078039</v>
      </c>
      <c r="J5211" s="114" t="s">
        <v>19789</v>
      </c>
      <c r="K5211" s="109" t="s">
        <v>36</v>
      </c>
      <c r="L5211" s="109" t="s">
        <v>3896</v>
      </c>
      <c r="M5211" s="109" t="s">
        <v>23836</v>
      </c>
      <c r="N5211" s="108">
        <v>45987</v>
      </c>
      <c r="O5211" s="110">
        <v>0.75</v>
      </c>
      <c r="P5211" s="109"/>
      <c r="Q5211" s="109"/>
      <c r="R5211" s="109"/>
    </row>
    <row r="5212" spans="1:18">
      <c r="A5212" s="108">
        <v>45986.826300000001</v>
      </c>
      <c r="B5212" s="109" t="s">
        <v>24986</v>
      </c>
      <c r="C5212" s="109"/>
      <c r="D5212" s="109">
        <v>762721005</v>
      </c>
      <c r="E5212" s="109" t="s">
        <v>23087</v>
      </c>
      <c r="F5212" s="109" t="s">
        <v>45</v>
      </c>
      <c r="G5212" s="109" t="s">
        <v>24991</v>
      </c>
      <c r="H5212" s="114">
        <v>731264390</v>
      </c>
      <c r="I5212" s="114">
        <v>731264390</v>
      </c>
      <c r="J5212" s="109" t="s">
        <v>24992</v>
      </c>
      <c r="K5212" s="109" t="s">
        <v>36</v>
      </c>
      <c r="L5212" s="109" t="s">
        <v>1878</v>
      </c>
      <c r="M5212" s="109" t="s">
        <v>24993</v>
      </c>
      <c r="N5212" s="108">
        <v>45986</v>
      </c>
      <c r="O5212" s="110">
        <v>0.45833333333333331</v>
      </c>
      <c r="P5212" s="109"/>
      <c r="Q5212" s="109"/>
      <c r="R5212" s="109"/>
    </row>
    <row r="5213" spans="1:18">
      <c r="A5213" s="108">
        <v>45986.828249999999</v>
      </c>
      <c r="B5213" s="109" t="s">
        <v>205</v>
      </c>
      <c r="C5213" s="109" t="s">
        <v>41</v>
      </c>
      <c r="D5213" s="109">
        <v>736418479</v>
      </c>
      <c r="E5213" s="109" t="s">
        <v>33</v>
      </c>
      <c r="F5213" s="109" t="s">
        <v>45</v>
      </c>
      <c r="G5213" s="109" t="s">
        <v>24994</v>
      </c>
      <c r="H5213" s="109"/>
      <c r="I5213" s="109">
        <v>713844512</v>
      </c>
      <c r="J5213" s="114" t="s">
        <v>24995</v>
      </c>
      <c r="K5213" s="109" t="s">
        <v>36</v>
      </c>
      <c r="L5213" s="109" t="s">
        <v>1196</v>
      </c>
      <c r="M5213" s="109" t="s">
        <v>24996</v>
      </c>
      <c r="N5213" s="108">
        <v>45987</v>
      </c>
      <c r="O5213" s="110">
        <v>0.375</v>
      </c>
      <c r="P5213" s="109"/>
      <c r="Q5213" s="109"/>
      <c r="R5213" s="109"/>
    </row>
    <row r="5214" spans="1:18">
      <c r="A5214" s="108">
        <v>45986.829590000001</v>
      </c>
      <c r="B5214" s="109" t="s">
        <v>205</v>
      </c>
      <c r="C5214" s="109" t="s">
        <v>41</v>
      </c>
      <c r="D5214" s="109">
        <v>736418479</v>
      </c>
      <c r="E5214" s="109" t="s">
        <v>33</v>
      </c>
      <c r="F5214" s="109" t="s">
        <v>45</v>
      </c>
      <c r="G5214" s="109" t="s">
        <v>24997</v>
      </c>
      <c r="H5214" s="109"/>
      <c r="I5214" s="109">
        <v>754076029</v>
      </c>
      <c r="J5214" s="114" t="s">
        <v>24995</v>
      </c>
      <c r="K5214" s="109" t="s">
        <v>36</v>
      </c>
      <c r="L5214" s="109" t="s">
        <v>1196</v>
      </c>
      <c r="M5214" s="109" t="s">
        <v>24998</v>
      </c>
      <c r="N5214" s="108">
        <v>45987</v>
      </c>
      <c r="O5214" s="110">
        <v>0.41666666666666669</v>
      </c>
      <c r="P5214" s="109"/>
      <c r="Q5214" s="109"/>
      <c r="R5214" s="109"/>
    </row>
    <row r="5215" spans="1:18">
      <c r="A5215" s="108">
        <v>45986.830139999998</v>
      </c>
      <c r="B5215" s="109" t="s">
        <v>24999</v>
      </c>
      <c r="C5215" s="109"/>
      <c r="D5215" s="109">
        <v>754549400</v>
      </c>
      <c r="E5215" s="109" t="s">
        <v>23087</v>
      </c>
      <c r="F5215" s="109" t="s">
        <v>45</v>
      </c>
      <c r="G5215" s="109" t="s">
        <v>25000</v>
      </c>
      <c r="H5215" s="114">
        <v>784159600</v>
      </c>
      <c r="I5215" s="114">
        <v>727131871</v>
      </c>
      <c r="J5215" s="109" t="s">
        <v>25001</v>
      </c>
      <c r="K5215" s="109" t="s">
        <v>36</v>
      </c>
      <c r="L5215" s="109" t="s">
        <v>1921</v>
      </c>
      <c r="M5215" s="109" t="s">
        <v>5414</v>
      </c>
      <c r="N5215" s="108">
        <v>45987</v>
      </c>
      <c r="O5215" s="110">
        <v>0.45833333333333331</v>
      </c>
      <c r="P5215" s="109"/>
      <c r="Q5215" s="109"/>
      <c r="R5215" s="109"/>
    </row>
    <row r="5216" spans="1:18">
      <c r="A5216" s="108">
        <v>45986.833830000003</v>
      </c>
      <c r="B5216" s="109" t="s">
        <v>25002</v>
      </c>
      <c r="C5216" s="109"/>
      <c r="D5216" s="109">
        <v>108977872</v>
      </c>
      <c r="E5216" s="109" t="s">
        <v>23087</v>
      </c>
      <c r="F5216" s="109" t="s">
        <v>45</v>
      </c>
      <c r="G5216" s="109" t="s">
        <v>25003</v>
      </c>
      <c r="H5216" s="109"/>
      <c r="I5216" s="109">
        <v>735764987</v>
      </c>
      <c r="J5216" s="109" t="s">
        <v>25004</v>
      </c>
      <c r="K5216" s="109" t="s">
        <v>36</v>
      </c>
      <c r="L5216" s="109" t="s">
        <v>3959</v>
      </c>
      <c r="M5216" s="109" t="s">
        <v>25005</v>
      </c>
      <c r="N5216" s="108">
        <v>45987</v>
      </c>
      <c r="O5216" s="110">
        <v>0.33333333333333331</v>
      </c>
      <c r="P5216" s="109"/>
      <c r="Q5216" s="109"/>
      <c r="R5216" s="109"/>
    </row>
    <row r="5217" spans="1:18">
      <c r="A5217" s="108">
        <v>45986.834860000003</v>
      </c>
      <c r="B5217" s="109" t="s">
        <v>24717</v>
      </c>
      <c r="C5217" s="109"/>
      <c r="D5217" s="109">
        <v>108464050</v>
      </c>
      <c r="E5217" s="109" t="s">
        <v>23087</v>
      </c>
      <c r="F5217" s="109" t="s">
        <v>45</v>
      </c>
      <c r="G5217" s="109" t="s">
        <v>25006</v>
      </c>
      <c r="H5217" s="109">
        <v>762038480</v>
      </c>
      <c r="I5217" s="109">
        <v>762038480</v>
      </c>
      <c r="J5217" s="109" t="s">
        <v>25007</v>
      </c>
      <c r="K5217" s="109" t="s">
        <v>36</v>
      </c>
      <c r="L5217" s="109" t="s">
        <v>3959</v>
      </c>
      <c r="M5217" s="109" t="s">
        <v>4006</v>
      </c>
      <c r="N5217" s="108">
        <v>45987</v>
      </c>
      <c r="O5217" s="110">
        <v>0.33333333333333331</v>
      </c>
      <c r="P5217" s="109"/>
      <c r="Q5217" s="109"/>
      <c r="R5217" s="109"/>
    </row>
    <row r="5218" spans="1:18">
      <c r="A5218" s="108">
        <v>45986.83567</v>
      </c>
      <c r="B5218" s="109" t="s">
        <v>23790</v>
      </c>
      <c r="C5218" s="109"/>
      <c r="D5218" s="109">
        <v>786915747</v>
      </c>
      <c r="E5218" s="109" t="s">
        <v>23087</v>
      </c>
      <c r="F5218" s="109" t="s">
        <v>45</v>
      </c>
      <c r="G5218" s="109" t="s">
        <v>25008</v>
      </c>
      <c r="H5218" s="109"/>
      <c r="I5218" s="109">
        <v>784054469</v>
      </c>
      <c r="J5218" s="109" t="s">
        <v>25009</v>
      </c>
      <c r="K5218" s="109" t="s">
        <v>36</v>
      </c>
      <c r="L5218" s="109" t="s">
        <v>3916</v>
      </c>
      <c r="M5218" s="109" t="s">
        <v>25010</v>
      </c>
      <c r="N5218" s="108">
        <v>45987</v>
      </c>
      <c r="O5218" s="110">
        <v>0.33333333333333331</v>
      </c>
      <c r="P5218" s="109"/>
      <c r="Q5218" s="109"/>
      <c r="R5218" s="109"/>
    </row>
    <row r="5219" spans="1:18">
      <c r="A5219" s="108">
        <v>45986.836150000003</v>
      </c>
      <c r="B5219" s="109" t="s">
        <v>23194</v>
      </c>
      <c r="C5219" s="109"/>
      <c r="D5219" s="109">
        <v>782719800</v>
      </c>
      <c r="E5219" s="109" t="s">
        <v>23087</v>
      </c>
      <c r="F5219" s="109" t="s">
        <v>45</v>
      </c>
      <c r="G5219" s="109" t="s">
        <v>25011</v>
      </c>
      <c r="H5219" s="109"/>
      <c r="I5219" s="109">
        <v>725988896</v>
      </c>
      <c r="J5219" s="109" t="s">
        <v>25012</v>
      </c>
      <c r="K5219" s="109" t="s">
        <v>36</v>
      </c>
      <c r="L5219" s="109" t="s">
        <v>1241</v>
      </c>
      <c r="M5219" s="109" t="s">
        <v>25013</v>
      </c>
      <c r="N5219" s="108">
        <v>45987</v>
      </c>
      <c r="O5219" s="110">
        <v>0.375</v>
      </c>
      <c r="P5219" s="109"/>
      <c r="Q5219" s="109"/>
      <c r="R5219" s="109"/>
    </row>
    <row r="5220" spans="1:18">
      <c r="A5220" s="108">
        <v>45986.837939999998</v>
      </c>
      <c r="B5220" s="109" t="s">
        <v>4704</v>
      </c>
      <c r="C5220" s="109" t="s">
        <v>41</v>
      </c>
      <c r="D5220" s="109">
        <v>731700211</v>
      </c>
      <c r="E5220" s="109" t="s">
        <v>33</v>
      </c>
      <c r="F5220" s="109" t="s">
        <v>45</v>
      </c>
      <c r="G5220" s="109" t="s">
        <v>25014</v>
      </c>
      <c r="H5220" s="109">
        <v>725316567</v>
      </c>
      <c r="I5220" s="109">
        <v>725316567</v>
      </c>
      <c r="J5220" s="114" t="s">
        <v>25015</v>
      </c>
      <c r="K5220" s="109" t="s">
        <v>36</v>
      </c>
      <c r="L5220" s="109" t="s">
        <v>5154</v>
      </c>
      <c r="M5220" s="109" t="s">
        <v>17740</v>
      </c>
      <c r="N5220" s="108">
        <v>45988</v>
      </c>
      <c r="O5220" s="110">
        <v>0.41666666666666669</v>
      </c>
      <c r="P5220" s="109"/>
      <c r="Q5220" s="109"/>
      <c r="R5220" s="109"/>
    </row>
    <row r="5221" spans="1:18">
      <c r="A5221" s="108">
        <v>45986.83898</v>
      </c>
      <c r="B5221" s="109" t="s">
        <v>25016</v>
      </c>
      <c r="C5221" s="109"/>
      <c r="D5221" s="109">
        <v>254737679243</v>
      </c>
      <c r="E5221" s="109" t="s">
        <v>23087</v>
      </c>
      <c r="F5221" s="109" t="s">
        <v>45</v>
      </c>
      <c r="G5221" s="109" t="s">
        <v>25017</v>
      </c>
      <c r="H5221" s="109">
        <v>254737029868</v>
      </c>
      <c r="I5221" s="109">
        <v>254716292544</v>
      </c>
      <c r="J5221" s="109" t="s">
        <v>25018</v>
      </c>
      <c r="K5221" s="109" t="s">
        <v>36</v>
      </c>
      <c r="L5221" s="109" t="s">
        <v>3896</v>
      </c>
      <c r="M5221" s="109" t="s">
        <v>25019</v>
      </c>
      <c r="N5221" s="108">
        <v>45986</v>
      </c>
      <c r="O5221" s="110">
        <v>0.41666666666666669</v>
      </c>
      <c r="P5221" s="109"/>
      <c r="Q5221" s="109"/>
      <c r="R5221" s="109"/>
    </row>
    <row r="5222" spans="1:18">
      <c r="A5222" s="108">
        <v>45986.839639999998</v>
      </c>
      <c r="B5222" s="109" t="s">
        <v>25020</v>
      </c>
      <c r="C5222" s="109"/>
      <c r="D5222" s="109">
        <v>784612199</v>
      </c>
      <c r="E5222" s="109" t="s">
        <v>23087</v>
      </c>
      <c r="F5222" s="109" t="s">
        <v>45</v>
      </c>
      <c r="G5222" s="109" t="s">
        <v>25021</v>
      </c>
      <c r="H5222" s="109">
        <v>716630086</v>
      </c>
      <c r="I5222" s="109">
        <v>716630086</v>
      </c>
      <c r="J5222" s="109" t="s">
        <v>25022</v>
      </c>
      <c r="K5222" s="109" t="s">
        <v>36</v>
      </c>
      <c r="L5222" s="109" t="s">
        <v>1196</v>
      </c>
      <c r="M5222" s="109" t="s">
        <v>25023</v>
      </c>
      <c r="N5222" s="108">
        <v>45991</v>
      </c>
      <c r="O5222" s="110">
        <v>0.41666666666666669</v>
      </c>
      <c r="P5222" s="109"/>
      <c r="Q5222" s="109"/>
      <c r="R5222" s="109"/>
    </row>
    <row r="5223" spans="1:18">
      <c r="A5223" s="108">
        <v>45986.841</v>
      </c>
      <c r="B5223" s="109" t="s">
        <v>25016</v>
      </c>
      <c r="C5223" s="109"/>
      <c r="D5223" s="109">
        <v>254737679243</v>
      </c>
      <c r="E5223" s="109" t="s">
        <v>23087</v>
      </c>
      <c r="F5223" s="109" t="s">
        <v>45</v>
      </c>
      <c r="G5223" s="109" t="s">
        <v>25024</v>
      </c>
      <c r="H5223" s="109">
        <v>254759409703</v>
      </c>
      <c r="I5223" s="109">
        <v>254759409703</v>
      </c>
      <c r="J5223" s="109" t="s">
        <v>25025</v>
      </c>
      <c r="K5223" s="109" t="s">
        <v>36</v>
      </c>
      <c r="L5223" s="109" t="s">
        <v>3896</v>
      </c>
      <c r="M5223" s="109" t="s">
        <v>25026</v>
      </c>
      <c r="N5223" s="108">
        <v>45987</v>
      </c>
      <c r="O5223" s="110">
        <v>0.41666666666666669</v>
      </c>
      <c r="P5223" s="109"/>
      <c r="Q5223" s="109"/>
      <c r="R5223" s="109"/>
    </row>
    <row r="5224" spans="1:18">
      <c r="A5224" s="108">
        <v>45986.843150000001</v>
      </c>
      <c r="B5224" s="109" t="s">
        <v>24837</v>
      </c>
      <c r="C5224" s="109"/>
      <c r="D5224" s="109">
        <v>751816630</v>
      </c>
      <c r="E5224" s="109" t="s">
        <v>23087</v>
      </c>
      <c r="F5224" s="109" t="s">
        <v>45</v>
      </c>
      <c r="G5224" s="109" t="s">
        <v>25027</v>
      </c>
      <c r="H5224" s="109">
        <v>715056090</v>
      </c>
      <c r="I5224" s="109">
        <v>715056090</v>
      </c>
      <c r="J5224" s="109" t="s">
        <v>25028</v>
      </c>
      <c r="K5224" s="109" t="s">
        <v>36</v>
      </c>
      <c r="L5224" s="109" t="s">
        <v>4064</v>
      </c>
      <c r="M5224" s="109" t="s">
        <v>24840</v>
      </c>
      <c r="N5224" s="108">
        <v>45986</v>
      </c>
      <c r="O5224" s="110">
        <v>0.41666666666666669</v>
      </c>
      <c r="P5224" s="109"/>
      <c r="Q5224" s="109"/>
      <c r="R5224" s="109"/>
    </row>
    <row r="5225" spans="1:18">
      <c r="A5225" s="108">
        <v>45986.847479999997</v>
      </c>
      <c r="B5225" s="109" t="s">
        <v>4222</v>
      </c>
      <c r="C5225" s="109" t="s">
        <v>41</v>
      </c>
      <c r="D5225" s="109">
        <v>739803870</v>
      </c>
      <c r="E5225" s="109" t="s">
        <v>33</v>
      </c>
      <c r="F5225" s="109" t="s">
        <v>45</v>
      </c>
      <c r="G5225" s="114" t="s">
        <v>25029</v>
      </c>
      <c r="H5225" s="109">
        <v>720758110</v>
      </c>
      <c r="I5225" s="109">
        <v>720758110</v>
      </c>
      <c r="J5225" s="109" t="s">
        <v>25030</v>
      </c>
      <c r="K5225" s="109" t="s">
        <v>36</v>
      </c>
      <c r="L5225" s="109" t="s">
        <v>3959</v>
      </c>
      <c r="M5225" s="109" t="s">
        <v>25031</v>
      </c>
      <c r="N5225" s="108">
        <v>45989</v>
      </c>
      <c r="O5225" s="110">
        <v>0.66666666666666663</v>
      </c>
      <c r="P5225" s="109"/>
      <c r="Q5225" s="109"/>
      <c r="R5225" s="109"/>
    </row>
    <row r="5226" spans="1:18">
      <c r="A5226" s="108">
        <v>45986.84895</v>
      </c>
      <c r="B5226" s="109" t="s">
        <v>4222</v>
      </c>
      <c r="C5226" s="109" t="s">
        <v>41</v>
      </c>
      <c r="D5226" s="109">
        <v>739803870</v>
      </c>
      <c r="E5226" s="109" t="s">
        <v>33</v>
      </c>
      <c r="F5226" s="109" t="s">
        <v>45</v>
      </c>
      <c r="G5226" s="109" t="s">
        <v>25032</v>
      </c>
      <c r="H5226" s="109">
        <v>729080937</v>
      </c>
      <c r="I5226" s="109">
        <v>729080937</v>
      </c>
      <c r="J5226" s="109" t="s">
        <v>25033</v>
      </c>
      <c r="K5226" s="109" t="s">
        <v>36</v>
      </c>
      <c r="L5226" s="109" t="s">
        <v>1911</v>
      </c>
      <c r="M5226" s="109" t="s">
        <v>25034</v>
      </c>
      <c r="N5226" s="108">
        <v>45988</v>
      </c>
      <c r="O5226" s="110">
        <v>0.45833333333333331</v>
      </c>
      <c r="P5226" s="109"/>
      <c r="Q5226" s="109"/>
      <c r="R5226" s="109"/>
    </row>
    <row r="5227" spans="1:18">
      <c r="A5227" s="108">
        <v>45986.850339999997</v>
      </c>
      <c r="B5227" s="109" t="s">
        <v>25035</v>
      </c>
      <c r="C5227" s="109"/>
      <c r="D5227" s="109">
        <v>103045488</v>
      </c>
      <c r="E5227" s="109" t="s">
        <v>23087</v>
      </c>
      <c r="F5227" s="109" t="s">
        <v>45</v>
      </c>
      <c r="G5227" s="114" t="s">
        <v>25036</v>
      </c>
      <c r="H5227" s="114">
        <v>723694785</v>
      </c>
      <c r="I5227" s="114">
        <v>723694785</v>
      </c>
      <c r="J5227" s="109" t="s">
        <v>25037</v>
      </c>
      <c r="K5227" s="109" t="s">
        <v>36</v>
      </c>
      <c r="L5227" s="109" t="s">
        <v>3907</v>
      </c>
      <c r="M5227" s="109" t="s">
        <v>25038</v>
      </c>
      <c r="N5227" s="108">
        <v>45987</v>
      </c>
      <c r="O5227" s="110">
        <v>0.33333333333333331</v>
      </c>
      <c r="P5227" s="109"/>
      <c r="Q5227" s="109"/>
      <c r="R5227" s="109"/>
    </row>
    <row r="5228" spans="1:18">
      <c r="A5228" s="108">
        <v>45986.851300000002</v>
      </c>
      <c r="B5228" s="109" t="s">
        <v>23966</v>
      </c>
      <c r="C5228" s="109"/>
      <c r="D5228" s="109">
        <v>751313269</v>
      </c>
      <c r="E5228" s="109" t="s">
        <v>23087</v>
      </c>
      <c r="F5228" s="109" t="s">
        <v>45</v>
      </c>
      <c r="G5228" s="109" t="s">
        <v>25039</v>
      </c>
      <c r="H5228" s="109">
        <v>104588370</v>
      </c>
      <c r="I5228" s="109">
        <v>722685142</v>
      </c>
      <c r="J5228" s="109" t="s">
        <v>25040</v>
      </c>
      <c r="K5228" s="109" t="s">
        <v>36</v>
      </c>
      <c r="L5228" s="109" t="s">
        <v>4129</v>
      </c>
      <c r="M5228" s="109" t="s">
        <v>25041</v>
      </c>
      <c r="N5228" s="108">
        <v>45987</v>
      </c>
      <c r="O5228" s="110">
        <v>0.45833333333333331</v>
      </c>
      <c r="P5228" s="109"/>
      <c r="Q5228" s="109"/>
      <c r="R5228" s="109"/>
    </row>
    <row r="5229" spans="1:18">
      <c r="A5229" s="108">
        <v>45986.852059999997</v>
      </c>
      <c r="B5229" s="109" t="s">
        <v>25035</v>
      </c>
      <c r="C5229" s="109"/>
      <c r="D5229" s="109">
        <v>103045488</v>
      </c>
      <c r="E5229" s="109" t="s">
        <v>23087</v>
      </c>
      <c r="F5229" s="109" t="s">
        <v>3886</v>
      </c>
      <c r="G5229" s="109" t="s">
        <v>25042</v>
      </c>
      <c r="H5229" s="109">
        <v>721949682</v>
      </c>
      <c r="I5229" s="109">
        <v>721949682</v>
      </c>
      <c r="J5229" s="109" t="s">
        <v>25043</v>
      </c>
      <c r="K5229" s="109" t="s">
        <v>36</v>
      </c>
      <c r="L5229" s="109" t="s">
        <v>3907</v>
      </c>
      <c r="M5229" s="109" t="s">
        <v>8679</v>
      </c>
      <c r="N5229" s="108">
        <v>45996</v>
      </c>
      <c r="O5229" s="110">
        <v>0.41666666666666669</v>
      </c>
      <c r="P5229" s="109"/>
      <c r="Q5229" s="109"/>
      <c r="R5229" s="109"/>
    </row>
    <row r="5230" spans="1:18">
      <c r="A5230" s="108">
        <v>45986.858240000001</v>
      </c>
      <c r="B5230" s="109" t="s">
        <v>23463</v>
      </c>
      <c r="C5230" s="109"/>
      <c r="D5230" s="109">
        <v>103480855</v>
      </c>
      <c r="E5230" s="109" t="s">
        <v>23087</v>
      </c>
      <c r="F5230" s="109" t="s">
        <v>45</v>
      </c>
      <c r="G5230" s="114" t="s">
        <v>25044</v>
      </c>
      <c r="H5230" s="109">
        <v>100201373</v>
      </c>
      <c r="I5230" s="114">
        <v>748349422</v>
      </c>
      <c r="J5230" s="109" t="s">
        <v>25045</v>
      </c>
      <c r="K5230" s="109" t="s">
        <v>36</v>
      </c>
      <c r="L5230" s="109" t="s">
        <v>3971</v>
      </c>
      <c r="M5230" s="109" t="s">
        <v>25046</v>
      </c>
      <c r="N5230" s="108">
        <v>45990</v>
      </c>
      <c r="O5230" s="110">
        <v>0.375</v>
      </c>
      <c r="P5230" s="109"/>
      <c r="Q5230" s="109"/>
      <c r="R5230" s="109"/>
    </row>
    <row r="5231" spans="1:18">
      <c r="A5231" s="108">
        <v>45986.85903</v>
      </c>
      <c r="B5231" s="109" t="s">
        <v>2369</v>
      </c>
      <c r="C5231" s="109" t="s">
        <v>41</v>
      </c>
      <c r="D5231" s="109">
        <v>781044277</v>
      </c>
      <c r="E5231" s="109" t="s">
        <v>33</v>
      </c>
      <c r="F5231" s="109" t="s">
        <v>45</v>
      </c>
      <c r="G5231" s="109" t="s">
        <v>25047</v>
      </c>
      <c r="H5231" s="109"/>
      <c r="I5231" s="114">
        <v>745388036</v>
      </c>
      <c r="J5231" s="114" t="s">
        <v>19716</v>
      </c>
      <c r="K5231" s="109" t="s">
        <v>36</v>
      </c>
      <c r="L5231" s="109" t="s">
        <v>3916</v>
      </c>
      <c r="M5231" s="109" t="s">
        <v>19696</v>
      </c>
      <c r="N5231" s="108">
        <v>45986</v>
      </c>
      <c r="O5231" s="110">
        <v>0.33333333333333331</v>
      </c>
      <c r="P5231" s="109"/>
      <c r="Q5231" s="109"/>
      <c r="R5231" s="109"/>
    </row>
    <row r="5232" spans="1:18">
      <c r="A5232" s="108">
        <v>45986.859470000003</v>
      </c>
      <c r="B5232" s="109" t="s">
        <v>23334</v>
      </c>
      <c r="C5232" s="109"/>
      <c r="D5232" s="109">
        <v>787334427</v>
      </c>
      <c r="E5232" s="109" t="s">
        <v>23087</v>
      </c>
      <c r="F5232" s="109" t="s">
        <v>45</v>
      </c>
      <c r="G5232" s="109" t="s">
        <v>25048</v>
      </c>
      <c r="H5232" s="109">
        <v>727520561</v>
      </c>
      <c r="I5232" s="109">
        <v>735075127</v>
      </c>
      <c r="J5232" s="109" t="s">
        <v>25049</v>
      </c>
      <c r="K5232" s="109" t="s">
        <v>36</v>
      </c>
      <c r="L5232" s="109" t="s">
        <v>1196</v>
      </c>
      <c r="M5232" s="109" t="s">
        <v>25050</v>
      </c>
      <c r="N5232" s="108">
        <v>45987</v>
      </c>
      <c r="O5232" s="110">
        <v>0.41666666666666669</v>
      </c>
      <c r="P5232" s="109"/>
      <c r="Q5232" s="109"/>
      <c r="R5232" s="109"/>
    </row>
    <row r="5233" spans="1:18">
      <c r="A5233" s="108">
        <v>45986.859559999997</v>
      </c>
      <c r="B5233" s="109" t="s">
        <v>25051</v>
      </c>
      <c r="C5233" s="109"/>
      <c r="D5233" s="109">
        <v>105374882</v>
      </c>
      <c r="E5233" s="109" t="s">
        <v>23087</v>
      </c>
      <c r="F5233" s="109" t="s">
        <v>45</v>
      </c>
      <c r="G5233" s="109" t="s">
        <v>25052</v>
      </c>
      <c r="H5233" s="109">
        <v>101061816</v>
      </c>
      <c r="I5233" s="109">
        <v>727877590</v>
      </c>
      <c r="J5233" s="109" t="s">
        <v>25053</v>
      </c>
      <c r="K5233" s="109" t="s">
        <v>36</v>
      </c>
      <c r="L5233" s="109" t="s">
        <v>1916</v>
      </c>
      <c r="M5233" s="109" t="s">
        <v>4123</v>
      </c>
      <c r="N5233" s="108">
        <v>45986</v>
      </c>
      <c r="O5233" s="110">
        <v>0.75</v>
      </c>
      <c r="P5233" s="109"/>
      <c r="Q5233" s="109"/>
      <c r="R5233" s="109"/>
    </row>
    <row r="5234" spans="1:18">
      <c r="A5234" s="108">
        <v>45986.862229999999</v>
      </c>
      <c r="B5234" s="109" t="s">
        <v>24907</v>
      </c>
      <c r="C5234" s="109"/>
      <c r="D5234" s="109">
        <v>752498228</v>
      </c>
      <c r="E5234" s="109" t="s">
        <v>23087</v>
      </c>
      <c r="F5234" s="109" t="s">
        <v>3886</v>
      </c>
      <c r="G5234" s="109" t="s">
        <v>25054</v>
      </c>
      <c r="H5234" s="109">
        <v>723049008</v>
      </c>
      <c r="I5234" s="109">
        <v>723049008</v>
      </c>
      <c r="J5234" s="114" t="s">
        <v>23174</v>
      </c>
      <c r="K5234" s="109" t="s">
        <v>36</v>
      </c>
      <c r="L5234" s="109" t="s">
        <v>4384</v>
      </c>
      <c r="M5234" s="109" t="s">
        <v>16509</v>
      </c>
      <c r="N5234" s="108">
        <v>46008</v>
      </c>
      <c r="O5234" s="110">
        <v>0.70833333333333337</v>
      </c>
      <c r="P5234" s="109"/>
      <c r="Q5234" s="109"/>
      <c r="R5234" s="109"/>
    </row>
    <row r="5235" spans="1:18">
      <c r="A5235" s="108">
        <v>45986.864220000003</v>
      </c>
      <c r="B5235" s="109" t="s">
        <v>24907</v>
      </c>
      <c r="C5235" s="109"/>
      <c r="D5235" s="109">
        <v>752498228</v>
      </c>
      <c r="E5235" s="109" t="s">
        <v>23087</v>
      </c>
      <c r="F5235" s="109" t="s">
        <v>3886</v>
      </c>
      <c r="G5235" s="109" t="s">
        <v>25055</v>
      </c>
      <c r="H5235" s="109">
        <v>729263991</v>
      </c>
      <c r="I5235" s="109">
        <v>729263991</v>
      </c>
      <c r="J5235" s="114" t="s">
        <v>23174</v>
      </c>
      <c r="K5235" s="109" t="s">
        <v>36</v>
      </c>
      <c r="L5235" s="109" t="s">
        <v>4384</v>
      </c>
      <c r="M5235" s="109" t="s">
        <v>8424</v>
      </c>
      <c r="N5235" s="108">
        <v>45997</v>
      </c>
      <c r="O5235" s="110">
        <v>0.75</v>
      </c>
      <c r="P5235" s="109"/>
      <c r="Q5235" s="109"/>
      <c r="R5235" s="109"/>
    </row>
    <row r="5236" spans="1:18">
      <c r="A5236" s="108">
        <v>45986.865120000002</v>
      </c>
      <c r="B5236" s="109" t="s">
        <v>24907</v>
      </c>
      <c r="C5236" s="109"/>
      <c r="D5236" s="109">
        <v>752498228</v>
      </c>
      <c r="E5236" s="109" t="s">
        <v>23087</v>
      </c>
      <c r="F5236" s="109" t="s">
        <v>45</v>
      </c>
      <c r="G5236" s="109" t="s">
        <v>25056</v>
      </c>
      <c r="H5236" s="114">
        <v>712070130</v>
      </c>
      <c r="I5236" s="114">
        <v>712070130</v>
      </c>
      <c r="J5236" s="114" t="s">
        <v>25057</v>
      </c>
      <c r="K5236" s="109" t="s">
        <v>36</v>
      </c>
      <c r="L5236" s="109" t="s">
        <v>4384</v>
      </c>
      <c r="M5236" s="109" t="s">
        <v>11528</v>
      </c>
      <c r="N5236" s="108">
        <v>45987</v>
      </c>
      <c r="O5236" s="110">
        <v>0.58333333333333337</v>
      </c>
      <c r="P5236" s="109"/>
      <c r="Q5236" s="109"/>
      <c r="R5236" s="109"/>
    </row>
    <row r="5237" spans="1:18">
      <c r="A5237" s="108">
        <v>45986.866260000003</v>
      </c>
      <c r="B5237" s="109" t="s">
        <v>16794</v>
      </c>
      <c r="C5237" s="109" t="s">
        <v>41</v>
      </c>
      <c r="D5237" s="109">
        <v>784480267</v>
      </c>
      <c r="E5237" s="109" t="s">
        <v>33</v>
      </c>
      <c r="F5237" s="109" t="s">
        <v>3886</v>
      </c>
      <c r="G5237" s="114" t="s">
        <v>25058</v>
      </c>
      <c r="H5237" s="109">
        <v>706448166</v>
      </c>
      <c r="I5237" s="109">
        <v>706448166</v>
      </c>
      <c r="J5237" s="109" t="s">
        <v>25059</v>
      </c>
      <c r="K5237" s="109" t="s">
        <v>36</v>
      </c>
      <c r="L5237" s="109" t="s">
        <v>1878</v>
      </c>
      <c r="M5237" s="109" t="s">
        <v>25060</v>
      </c>
      <c r="N5237" s="108">
        <v>45988</v>
      </c>
      <c r="O5237" s="110">
        <v>0.41666666666666669</v>
      </c>
      <c r="P5237" s="109"/>
      <c r="Q5237" s="109"/>
      <c r="R5237" s="109"/>
    </row>
    <row r="5238" spans="1:18">
      <c r="A5238" s="108">
        <v>45986.867619999997</v>
      </c>
      <c r="B5238" s="109" t="s">
        <v>4381</v>
      </c>
      <c r="C5238" s="109" t="s">
        <v>41</v>
      </c>
      <c r="D5238" s="109">
        <v>788401220</v>
      </c>
      <c r="E5238" s="109" t="s">
        <v>33</v>
      </c>
      <c r="F5238" s="109" t="s">
        <v>45</v>
      </c>
      <c r="G5238" s="109" t="s">
        <v>25061</v>
      </c>
      <c r="H5238" s="109">
        <v>732478147</v>
      </c>
      <c r="I5238" s="109">
        <v>703770058</v>
      </c>
      <c r="J5238" s="109" t="s">
        <v>25062</v>
      </c>
      <c r="K5238" s="109" t="s">
        <v>36</v>
      </c>
      <c r="L5238" s="109" t="s">
        <v>4384</v>
      </c>
      <c r="M5238" s="109" t="s">
        <v>25063</v>
      </c>
      <c r="N5238" s="108">
        <v>45987</v>
      </c>
      <c r="O5238" s="110">
        <v>0.33333333333333331</v>
      </c>
      <c r="P5238" s="109"/>
      <c r="Q5238" s="109"/>
      <c r="R5238" s="109"/>
    </row>
    <row r="5239" spans="1:18">
      <c r="A5239" s="108">
        <v>45986.868369999997</v>
      </c>
      <c r="B5239" s="109" t="s">
        <v>3580</v>
      </c>
      <c r="C5239" s="109" t="s">
        <v>5732</v>
      </c>
      <c r="D5239" s="109">
        <v>254739662010</v>
      </c>
      <c r="E5239" s="109" t="s">
        <v>33</v>
      </c>
      <c r="F5239" s="109" t="s">
        <v>45</v>
      </c>
      <c r="G5239" s="109" t="s">
        <v>25064</v>
      </c>
      <c r="H5239" s="109">
        <v>254736256470</v>
      </c>
      <c r="I5239" s="109">
        <v>254719198219</v>
      </c>
      <c r="J5239" s="109" t="s">
        <v>25065</v>
      </c>
      <c r="K5239" s="109" t="s">
        <v>36</v>
      </c>
      <c r="L5239" s="109" t="s">
        <v>3896</v>
      </c>
      <c r="M5239" s="109" t="s">
        <v>25066</v>
      </c>
      <c r="N5239" s="108">
        <v>45987</v>
      </c>
      <c r="O5239" s="110">
        <v>0.33333333333333331</v>
      </c>
      <c r="P5239" s="109"/>
      <c r="Q5239" s="109"/>
      <c r="R5239" s="109"/>
    </row>
    <row r="5240" spans="1:18">
      <c r="A5240" s="108">
        <v>45986.872649999998</v>
      </c>
      <c r="B5240" s="109" t="s">
        <v>25051</v>
      </c>
      <c r="C5240" s="109"/>
      <c r="D5240" s="109">
        <v>105374882</v>
      </c>
      <c r="E5240" s="109" t="s">
        <v>23087</v>
      </c>
      <c r="F5240" s="109" t="s">
        <v>45</v>
      </c>
      <c r="G5240" s="109" t="s">
        <v>25067</v>
      </c>
      <c r="H5240" s="109"/>
      <c r="I5240" s="109">
        <v>705247139</v>
      </c>
      <c r="J5240" s="109" t="s">
        <v>25068</v>
      </c>
      <c r="K5240" s="109" t="s">
        <v>36</v>
      </c>
      <c r="L5240" s="109" t="s">
        <v>3976</v>
      </c>
      <c r="M5240" s="109" t="s">
        <v>24431</v>
      </c>
      <c r="N5240" s="108">
        <v>45986</v>
      </c>
      <c r="O5240" s="110">
        <v>0.375</v>
      </c>
      <c r="P5240" s="109"/>
      <c r="Q5240" s="109"/>
      <c r="R5240" s="109"/>
    </row>
    <row r="5241" spans="1:18">
      <c r="A5241" s="108">
        <v>45986.874360000002</v>
      </c>
      <c r="B5241" s="109" t="s">
        <v>25069</v>
      </c>
      <c r="C5241" s="109"/>
      <c r="D5241" s="109">
        <v>752242496</v>
      </c>
      <c r="E5241" s="109" t="s">
        <v>23087</v>
      </c>
      <c r="F5241" s="109" t="s">
        <v>45</v>
      </c>
      <c r="G5241" s="114" t="s">
        <v>25070</v>
      </c>
      <c r="H5241" s="109">
        <v>117135836</v>
      </c>
      <c r="I5241" s="109">
        <v>117135836</v>
      </c>
      <c r="J5241" s="109" t="s">
        <v>25071</v>
      </c>
      <c r="K5241" s="109" t="s">
        <v>36</v>
      </c>
      <c r="L5241" s="109" t="s">
        <v>4004</v>
      </c>
      <c r="M5241" s="109" t="s">
        <v>25072</v>
      </c>
      <c r="N5241" s="108">
        <v>45987</v>
      </c>
      <c r="O5241" s="110">
        <v>0.41666666666666669</v>
      </c>
      <c r="P5241" s="109"/>
      <c r="Q5241" s="109"/>
      <c r="R5241" s="109"/>
    </row>
    <row r="5242" spans="1:18">
      <c r="A5242" s="108">
        <v>45986.874580000003</v>
      </c>
      <c r="B5242" s="109" t="s">
        <v>24329</v>
      </c>
      <c r="C5242" s="109"/>
      <c r="D5242" s="109">
        <v>254753212618</v>
      </c>
      <c r="E5242" s="109" t="s">
        <v>3897</v>
      </c>
      <c r="F5242" s="109" t="s">
        <v>45</v>
      </c>
      <c r="G5242" s="109" t="s">
        <v>25073</v>
      </c>
      <c r="H5242" s="109">
        <v>254107945193</v>
      </c>
      <c r="I5242" s="109">
        <v>254728974737</v>
      </c>
      <c r="J5242" s="109" t="s">
        <v>25074</v>
      </c>
      <c r="K5242" s="109" t="s">
        <v>36</v>
      </c>
      <c r="L5242" s="109" t="s">
        <v>1911</v>
      </c>
      <c r="M5242" s="109" t="s">
        <v>25075</v>
      </c>
      <c r="N5242" s="108">
        <v>45986</v>
      </c>
      <c r="O5242" s="110">
        <v>0.33333333333333331</v>
      </c>
      <c r="P5242" s="109"/>
      <c r="Q5242" s="109"/>
      <c r="R5242" s="109"/>
    </row>
    <row r="5243" spans="1:18">
      <c r="A5243" s="108">
        <v>45986.87586</v>
      </c>
      <c r="B5243" s="109" t="s">
        <v>25076</v>
      </c>
      <c r="C5243" s="109"/>
      <c r="D5243" s="109">
        <v>254734933837</v>
      </c>
      <c r="E5243" s="109" t="s">
        <v>23283</v>
      </c>
      <c r="F5243" s="109" t="s">
        <v>45</v>
      </c>
      <c r="G5243" s="109" t="s">
        <v>25077</v>
      </c>
      <c r="H5243" s="109">
        <v>254737721707</v>
      </c>
      <c r="I5243" s="109">
        <v>254720822789</v>
      </c>
      <c r="J5243" s="109" t="s">
        <v>25078</v>
      </c>
      <c r="K5243" s="109" t="s">
        <v>36</v>
      </c>
      <c r="L5243" s="109" t="s">
        <v>1196</v>
      </c>
      <c r="M5243" s="109" t="s">
        <v>25079</v>
      </c>
      <c r="N5243" s="108">
        <v>45990</v>
      </c>
      <c r="O5243" s="110">
        <v>0.54166666666666663</v>
      </c>
      <c r="P5243" s="109"/>
      <c r="Q5243" s="109"/>
      <c r="R5243" s="109"/>
    </row>
    <row r="5244" spans="1:18">
      <c r="A5244" s="108">
        <v>45986.876109999997</v>
      </c>
      <c r="B5244" s="109" t="s">
        <v>3580</v>
      </c>
      <c r="C5244" s="109" t="s">
        <v>5732</v>
      </c>
      <c r="D5244" s="109">
        <v>254739662010</v>
      </c>
      <c r="E5244" s="109" t="s">
        <v>33</v>
      </c>
      <c r="F5244" s="109" t="s">
        <v>45</v>
      </c>
      <c r="G5244" s="114" t="s">
        <v>25080</v>
      </c>
      <c r="H5244" s="114">
        <v>254100485138</v>
      </c>
      <c r="I5244" s="109">
        <v>254710740302</v>
      </c>
      <c r="J5244" s="114" t="s">
        <v>5268</v>
      </c>
      <c r="K5244" s="109" t="s">
        <v>81</v>
      </c>
      <c r="L5244" s="109" t="s">
        <v>3896</v>
      </c>
      <c r="M5244" s="109" t="s">
        <v>25081</v>
      </c>
      <c r="N5244" s="108">
        <v>45988</v>
      </c>
      <c r="O5244" s="110">
        <v>0.375</v>
      </c>
      <c r="P5244" s="109"/>
      <c r="Q5244" s="109"/>
      <c r="R5244" s="109"/>
    </row>
    <row r="5245" spans="1:18">
      <c r="A5245" s="108">
        <v>45986.882380000003</v>
      </c>
      <c r="B5245" s="109" t="s">
        <v>23386</v>
      </c>
      <c r="C5245" s="109"/>
      <c r="D5245" s="109">
        <v>786986519</v>
      </c>
      <c r="E5245" s="109" t="s">
        <v>23087</v>
      </c>
      <c r="F5245" s="109" t="s">
        <v>45</v>
      </c>
      <c r="G5245" s="109" t="s">
        <v>25082</v>
      </c>
      <c r="H5245" s="109">
        <v>782991677</v>
      </c>
      <c r="I5245" s="109">
        <v>728875147</v>
      </c>
      <c r="J5245" s="109" t="s">
        <v>25083</v>
      </c>
      <c r="K5245" s="109" t="s">
        <v>36</v>
      </c>
      <c r="L5245" s="109" t="s">
        <v>3942</v>
      </c>
      <c r="M5245" s="109" t="s">
        <v>25084</v>
      </c>
      <c r="N5245" s="108">
        <v>45987</v>
      </c>
      <c r="O5245" s="110">
        <v>0.45833333333333331</v>
      </c>
      <c r="P5245" s="109"/>
      <c r="Q5245" s="109"/>
      <c r="R5245" s="109"/>
    </row>
    <row r="5246" spans="1:18">
      <c r="A5246" s="108">
        <v>45986.884700000002</v>
      </c>
      <c r="B5246" s="109" t="s">
        <v>4474</v>
      </c>
      <c r="C5246" s="109" t="s">
        <v>41</v>
      </c>
      <c r="D5246" s="109">
        <v>755316644</v>
      </c>
      <c r="E5246" s="109" t="s">
        <v>33</v>
      </c>
      <c r="F5246" s="109" t="s">
        <v>45</v>
      </c>
      <c r="G5246" s="109" t="s">
        <v>25085</v>
      </c>
      <c r="H5246" s="109">
        <v>734752830</v>
      </c>
      <c r="I5246" s="109">
        <v>734752830</v>
      </c>
      <c r="J5246" s="109" t="s">
        <v>25086</v>
      </c>
      <c r="K5246" s="109" t="s">
        <v>36</v>
      </c>
      <c r="L5246" s="109" t="s">
        <v>3959</v>
      </c>
      <c r="M5246" s="109" t="s">
        <v>25087</v>
      </c>
      <c r="N5246" s="108">
        <v>45989</v>
      </c>
      <c r="O5246" s="110">
        <v>0.41666666666666669</v>
      </c>
      <c r="P5246" s="109"/>
      <c r="Q5246" s="109"/>
      <c r="R5246" s="109"/>
    </row>
    <row r="5247" spans="1:18">
      <c r="A5247" s="108">
        <v>45986.887159999998</v>
      </c>
      <c r="B5247" s="109" t="s">
        <v>24067</v>
      </c>
      <c r="C5247" s="109"/>
      <c r="D5247" s="109">
        <v>753814783</v>
      </c>
      <c r="E5247" s="109" t="s">
        <v>23087</v>
      </c>
      <c r="F5247" s="109" t="s">
        <v>45</v>
      </c>
      <c r="G5247" s="109" t="s">
        <v>25088</v>
      </c>
      <c r="H5247" s="109"/>
      <c r="I5247" s="114">
        <v>756442561</v>
      </c>
      <c r="J5247" s="114" t="s">
        <v>25089</v>
      </c>
      <c r="K5247" s="109" t="s">
        <v>36</v>
      </c>
      <c r="L5247" s="109" t="s">
        <v>3916</v>
      </c>
      <c r="M5247" s="109" t="s">
        <v>25090</v>
      </c>
      <c r="N5247" s="108">
        <v>45987</v>
      </c>
      <c r="O5247" s="110">
        <v>0.41666666666666669</v>
      </c>
      <c r="P5247" s="109"/>
      <c r="Q5247" s="109"/>
      <c r="R5247" s="109"/>
    </row>
    <row r="5248" spans="1:18">
      <c r="A5248" s="108">
        <v>45986.887289999999</v>
      </c>
      <c r="B5248" s="109" t="s">
        <v>23610</v>
      </c>
      <c r="C5248" s="109"/>
      <c r="D5248" s="109">
        <v>738199590</v>
      </c>
      <c r="E5248" s="109" t="s">
        <v>23087</v>
      </c>
      <c r="F5248" s="109" t="s">
        <v>45</v>
      </c>
      <c r="G5248" s="109" t="s">
        <v>25091</v>
      </c>
      <c r="H5248" s="109"/>
      <c r="I5248" s="109">
        <v>723506111</v>
      </c>
      <c r="J5248" s="109" t="s">
        <v>25092</v>
      </c>
      <c r="K5248" s="109" t="s">
        <v>36</v>
      </c>
      <c r="L5248" s="109" t="s">
        <v>3936</v>
      </c>
      <c r="M5248" s="109" t="s">
        <v>25093</v>
      </c>
      <c r="N5248" s="108">
        <v>45987</v>
      </c>
      <c r="O5248" s="110">
        <v>0.375</v>
      </c>
      <c r="P5248" s="109"/>
      <c r="Q5248" s="109"/>
      <c r="R5248" s="109"/>
    </row>
    <row r="5249" spans="1:18">
      <c r="A5249" s="108">
        <v>45986.888370000001</v>
      </c>
      <c r="B5249" s="109" t="s">
        <v>24067</v>
      </c>
      <c r="C5249" s="109"/>
      <c r="D5249" s="109">
        <v>753814783</v>
      </c>
      <c r="E5249" s="109" t="s">
        <v>23087</v>
      </c>
      <c r="F5249" s="109" t="s">
        <v>45</v>
      </c>
      <c r="G5249" s="109" t="s">
        <v>25094</v>
      </c>
      <c r="H5249" s="109"/>
      <c r="I5249" s="114">
        <v>704802099</v>
      </c>
      <c r="J5249" s="109" t="s">
        <v>25095</v>
      </c>
      <c r="K5249" s="109" t="s">
        <v>36</v>
      </c>
      <c r="L5249" s="109" t="s">
        <v>3916</v>
      </c>
      <c r="M5249" s="109" t="s">
        <v>1375</v>
      </c>
      <c r="N5249" s="108">
        <v>45987</v>
      </c>
      <c r="O5249" s="110">
        <v>0.45833333333333331</v>
      </c>
      <c r="P5249" s="109"/>
      <c r="Q5249" s="109"/>
      <c r="R5249" s="109"/>
    </row>
    <row r="5250" spans="1:18">
      <c r="A5250" s="108">
        <v>45986.889790000001</v>
      </c>
      <c r="B5250" s="109" t="s">
        <v>4474</v>
      </c>
      <c r="C5250" s="109" t="s">
        <v>41</v>
      </c>
      <c r="D5250" s="109">
        <v>755316644</v>
      </c>
      <c r="E5250" s="109" t="s">
        <v>33</v>
      </c>
      <c r="F5250" s="109" t="s">
        <v>45</v>
      </c>
      <c r="G5250" s="109" t="s">
        <v>25096</v>
      </c>
      <c r="H5250" s="109">
        <v>108331500</v>
      </c>
      <c r="I5250" s="109">
        <v>743039373</v>
      </c>
      <c r="J5250" s="109" t="s">
        <v>25097</v>
      </c>
      <c r="K5250" s="109" t="s">
        <v>36</v>
      </c>
      <c r="L5250" s="109" t="s">
        <v>3959</v>
      </c>
      <c r="M5250" s="109" t="s">
        <v>25098</v>
      </c>
      <c r="N5250" s="108">
        <v>45990</v>
      </c>
      <c r="O5250" s="110">
        <v>0.66666666666666663</v>
      </c>
      <c r="P5250" s="109"/>
      <c r="Q5250" s="109"/>
      <c r="R5250" s="109"/>
    </row>
    <row r="5251" spans="1:18">
      <c r="A5251" s="108">
        <v>45986.891479999998</v>
      </c>
      <c r="B5251" s="109" t="s">
        <v>4222</v>
      </c>
      <c r="C5251" s="109" t="s">
        <v>41</v>
      </c>
      <c r="D5251" s="109">
        <v>739803870</v>
      </c>
      <c r="E5251" s="109" t="s">
        <v>33</v>
      </c>
      <c r="F5251" s="109" t="s">
        <v>45</v>
      </c>
      <c r="G5251" s="109" t="s">
        <v>25099</v>
      </c>
      <c r="H5251" s="109">
        <v>725946551</v>
      </c>
      <c r="I5251" s="109">
        <v>725946551</v>
      </c>
      <c r="J5251" s="109" t="s">
        <v>25100</v>
      </c>
      <c r="K5251" s="109" t="s">
        <v>36</v>
      </c>
      <c r="L5251" s="109" t="s">
        <v>3918</v>
      </c>
      <c r="M5251" s="109" t="s">
        <v>25101</v>
      </c>
      <c r="N5251" s="108">
        <v>45990</v>
      </c>
      <c r="O5251" s="110">
        <v>0.58333333333333337</v>
      </c>
      <c r="P5251" s="109"/>
      <c r="Q5251" s="109"/>
      <c r="R5251" s="109"/>
    </row>
    <row r="5252" spans="1:18">
      <c r="A5252" s="108">
        <v>45986.89183</v>
      </c>
      <c r="B5252" s="109" t="s">
        <v>24978</v>
      </c>
      <c r="C5252" s="109"/>
      <c r="D5252" s="109">
        <v>732610146</v>
      </c>
      <c r="E5252" s="109" t="s">
        <v>23087</v>
      </c>
      <c r="F5252" s="109" t="s">
        <v>45</v>
      </c>
      <c r="G5252" s="109" t="s">
        <v>25102</v>
      </c>
      <c r="H5252" s="109"/>
      <c r="I5252" s="109">
        <v>769675083</v>
      </c>
      <c r="J5252" s="109" t="s">
        <v>25103</v>
      </c>
      <c r="K5252" s="109" t="s">
        <v>36</v>
      </c>
      <c r="L5252" s="109" t="s">
        <v>1196</v>
      </c>
      <c r="M5252" s="109" t="s">
        <v>25104</v>
      </c>
      <c r="N5252" s="108">
        <v>45987</v>
      </c>
      <c r="O5252" s="110">
        <v>0.33333333333333331</v>
      </c>
      <c r="P5252" s="109"/>
      <c r="Q5252" s="109"/>
      <c r="R5252" s="109"/>
    </row>
    <row r="5253" spans="1:18">
      <c r="A5253" s="108">
        <v>45986.897080000002</v>
      </c>
      <c r="B5253" s="109" t="s">
        <v>24999</v>
      </c>
      <c r="C5253" s="109"/>
      <c r="D5253" s="109">
        <v>754549400</v>
      </c>
      <c r="E5253" s="109" t="s">
        <v>23087</v>
      </c>
      <c r="F5253" s="109" t="s">
        <v>45</v>
      </c>
      <c r="G5253" s="109" t="s">
        <v>25105</v>
      </c>
      <c r="H5253" s="109">
        <v>782546852</v>
      </c>
      <c r="I5253" s="109">
        <v>741912898</v>
      </c>
      <c r="J5253" s="109" t="s">
        <v>25106</v>
      </c>
      <c r="K5253" s="109" t="s">
        <v>36</v>
      </c>
      <c r="L5253" s="109" t="s">
        <v>4076</v>
      </c>
      <c r="M5253" s="109" t="s">
        <v>25107</v>
      </c>
      <c r="N5253" s="108">
        <v>45987</v>
      </c>
      <c r="O5253" s="110">
        <v>0.5</v>
      </c>
      <c r="P5253" s="109"/>
      <c r="Q5253" s="109"/>
      <c r="R5253" s="109"/>
    </row>
    <row r="5254" spans="1:18">
      <c r="A5254" s="108">
        <v>45986.902629999997</v>
      </c>
      <c r="B5254" s="109" t="s">
        <v>2590</v>
      </c>
      <c r="C5254" s="109" t="s">
        <v>41</v>
      </c>
      <c r="D5254" s="109">
        <v>254738481681</v>
      </c>
      <c r="E5254" s="109" t="s">
        <v>33</v>
      </c>
      <c r="F5254" s="109" t="s">
        <v>45</v>
      </c>
      <c r="G5254" s="109" t="s">
        <v>25108</v>
      </c>
      <c r="H5254" s="109">
        <v>354798780670</v>
      </c>
      <c r="I5254" s="109">
        <v>254798780670</v>
      </c>
      <c r="J5254" s="109" t="s">
        <v>25109</v>
      </c>
      <c r="K5254" s="109" t="s">
        <v>36</v>
      </c>
      <c r="L5254" s="109" t="s">
        <v>1889</v>
      </c>
      <c r="M5254" s="109" t="s">
        <v>25110</v>
      </c>
      <c r="N5254" s="108">
        <v>46001</v>
      </c>
      <c r="O5254" s="110">
        <v>0.41666666666666669</v>
      </c>
      <c r="P5254" s="109"/>
      <c r="Q5254" s="109"/>
      <c r="R5254" s="109"/>
    </row>
    <row r="5255" spans="1:18">
      <c r="A5255" s="108">
        <v>45986.902889999998</v>
      </c>
      <c r="B5255" s="109" t="s">
        <v>25111</v>
      </c>
      <c r="C5255" s="109"/>
      <c r="D5255" s="109">
        <v>750702285</v>
      </c>
      <c r="E5255" s="109" t="s">
        <v>23087</v>
      </c>
      <c r="F5255" s="109" t="s">
        <v>45</v>
      </c>
      <c r="G5255" s="109" t="s">
        <v>25112</v>
      </c>
      <c r="H5255" s="109">
        <v>739145988</v>
      </c>
      <c r="I5255" s="109">
        <v>710830771</v>
      </c>
      <c r="J5255" s="109" t="s">
        <v>25113</v>
      </c>
      <c r="K5255" s="109" t="s">
        <v>36</v>
      </c>
      <c r="L5255" s="109" t="s">
        <v>3943</v>
      </c>
      <c r="M5255" s="109" t="s">
        <v>25114</v>
      </c>
      <c r="N5255" s="108">
        <v>45987</v>
      </c>
      <c r="O5255" s="110">
        <v>0.33333333333333331</v>
      </c>
      <c r="P5255" s="109"/>
      <c r="Q5255" s="109"/>
      <c r="R5255" s="109"/>
    </row>
    <row r="5256" spans="1:18">
      <c r="A5256" s="108">
        <v>45986.905839999999</v>
      </c>
      <c r="B5256" s="109" t="s">
        <v>2590</v>
      </c>
      <c r="C5256" s="109" t="s">
        <v>41</v>
      </c>
      <c r="D5256" s="109">
        <v>254738481681</v>
      </c>
      <c r="E5256" s="109" t="s">
        <v>33</v>
      </c>
      <c r="F5256" s="109" t="s">
        <v>45</v>
      </c>
      <c r="G5256" s="109" t="s">
        <v>25115</v>
      </c>
      <c r="H5256" s="109">
        <v>254734246048</v>
      </c>
      <c r="I5256" s="109">
        <v>254734246048</v>
      </c>
      <c r="J5256" s="109" t="s">
        <v>25116</v>
      </c>
      <c r="K5256" s="109" t="s">
        <v>36</v>
      </c>
      <c r="L5256" s="109" t="s">
        <v>1889</v>
      </c>
      <c r="M5256" s="109" t="s">
        <v>25117</v>
      </c>
      <c r="N5256" s="108">
        <v>46004</v>
      </c>
      <c r="O5256" s="110">
        <v>0.45833333333333331</v>
      </c>
      <c r="P5256" s="109"/>
      <c r="Q5256" s="109"/>
      <c r="R5256" s="109"/>
    </row>
    <row r="5257" spans="1:18">
      <c r="A5257" s="108">
        <v>45986.908990000004</v>
      </c>
      <c r="B5257" s="109" t="s">
        <v>2590</v>
      </c>
      <c r="C5257" s="109" t="s">
        <v>41</v>
      </c>
      <c r="D5257" s="109">
        <v>254738481681</v>
      </c>
      <c r="E5257" s="109" t="s">
        <v>33</v>
      </c>
      <c r="F5257" s="109" t="s">
        <v>45</v>
      </c>
      <c r="G5257" s="109" t="s">
        <v>25118</v>
      </c>
      <c r="H5257" s="109">
        <v>254758419189</v>
      </c>
      <c r="I5257" s="109">
        <v>254758419189</v>
      </c>
      <c r="J5257" s="109" t="s">
        <v>25119</v>
      </c>
      <c r="K5257" s="109" t="s">
        <v>36</v>
      </c>
      <c r="L5257" s="109" t="s">
        <v>1889</v>
      </c>
      <c r="M5257" s="109" t="s">
        <v>9358</v>
      </c>
      <c r="N5257" s="108">
        <v>46012</v>
      </c>
      <c r="O5257" s="110">
        <v>0.41666666666666669</v>
      </c>
      <c r="P5257" s="109"/>
      <c r="Q5257" s="109"/>
      <c r="R5257" s="109"/>
    </row>
    <row r="5258" spans="1:18">
      <c r="A5258" s="108">
        <v>45986.914210000003</v>
      </c>
      <c r="B5258" s="109" t="s">
        <v>2590</v>
      </c>
      <c r="C5258" s="109" t="s">
        <v>41</v>
      </c>
      <c r="D5258" s="109">
        <v>254738481681</v>
      </c>
      <c r="E5258" s="109" t="s">
        <v>33</v>
      </c>
      <c r="F5258" s="109" t="s">
        <v>45</v>
      </c>
      <c r="G5258" s="109" t="s">
        <v>25120</v>
      </c>
      <c r="H5258" s="109">
        <v>254733504816</v>
      </c>
      <c r="I5258" s="109">
        <v>254723841994</v>
      </c>
      <c r="J5258" s="109" t="s">
        <v>25121</v>
      </c>
      <c r="K5258" s="109" t="s">
        <v>36</v>
      </c>
      <c r="L5258" s="109" t="s">
        <v>1889</v>
      </c>
      <c r="M5258" s="109" t="s">
        <v>25122</v>
      </c>
      <c r="N5258" s="108">
        <v>45993</v>
      </c>
      <c r="O5258" s="110">
        <v>0.45833333333333331</v>
      </c>
      <c r="P5258" s="109"/>
      <c r="Q5258" s="109"/>
      <c r="R5258" s="109"/>
    </row>
    <row r="5259" spans="1:18">
      <c r="A5259" s="108">
        <v>45986.915419999998</v>
      </c>
      <c r="B5259" s="109" t="s">
        <v>25111</v>
      </c>
      <c r="C5259" s="109"/>
      <c r="D5259" s="109">
        <v>750702287</v>
      </c>
      <c r="E5259" s="109" t="s">
        <v>23087</v>
      </c>
      <c r="F5259" s="109" t="s">
        <v>45</v>
      </c>
      <c r="G5259" s="114" t="s">
        <v>25123</v>
      </c>
      <c r="H5259" s="109">
        <v>722126288</v>
      </c>
      <c r="I5259" s="109">
        <v>72212688</v>
      </c>
      <c r="J5259" s="109" t="s">
        <v>25124</v>
      </c>
      <c r="K5259" s="109" t="s">
        <v>36</v>
      </c>
      <c r="L5259" s="109" t="s">
        <v>3918</v>
      </c>
      <c r="M5259" s="109" t="s">
        <v>25125</v>
      </c>
      <c r="N5259" s="108">
        <v>45987</v>
      </c>
      <c r="O5259" s="110">
        <v>0.375</v>
      </c>
      <c r="P5259" s="109"/>
      <c r="Q5259" s="109"/>
      <c r="R5259" s="109"/>
    </row>
    <row r="5260" spans="1:18">
      <c r="A5260" s="108">
        <v>45986.918460000001</v>
      </c>
      <c r="B5260" s="109" t="s">
        <v>2590</v>
      </c>
      <c r="C5260" s="109" t="s">
        <v>41</v>
      </c>
      <c r="D5260" s="109">
        <v>254738481681</v>
      </c>
      <c r="E5260" s="109" t="s">
        <v>33</v>
      </c>
      <c r="F5260" s="109" t="s">
        <v>45</v>
      </c>
      <c r="G5260" s="109" t="s">
        <v>25126</v>
      </c>
      <c r="H5260" s="109">
        <v>254713802497</v>
      </c>
      <c r="I5260" s="109">
        <v>254713802497</v>
      </c>
      <c r="J5260" s="109" t="s">
        <v>25127</v>
      </c>
      <c r="K5260" s="109" t="s">
        <v>36</v>
      </c>
      <c r="L5260" s="109" t="s">
        <v>1889</v>
      </c>
      <c r="M5260" s="109" t="s">
        <v>25128</v>
      </c>
      <c r="N5260" s="108">
        <v>46018</v>
      </c>
      <c r="O5260" s="110">
        <v>0.41666666666666669</v>
      </c>
      <c r="P5260" s="109"/>
      <c r="Q5260" s="109"/>
      <c r="R5260" s="109"/>
    </row>
    <row r="5261" spans="1:18">
      <c r="A5261" s="108">
        <v>45986.918550000002</v>
      </c>
      <c r="B5261" s="109" t="s">
        <v>25111</v>
      </c>
      <c r="C5261" s="109"/>
      <c r="D5261" s="109">
        <v>750702285</v>
      </c>
      <c r="E5261" s="109" t="s">
        <v>23087</v>
      </c>
      <c r="F5261" s="109" t="s">
        <v>45</v>
      </c>
      <c r="G5261" s="109" t="s">
        <v>25129</v>
      </c>
      <c r="H5261" s="109">
        <v>727284380</v>
      </c>
      <c r="I5261" s="109">
        <v>727284380</v>
      </c>
      <c r="J5261" s="109" t="s">
        <v>25130</v>
      </c>
      <c r="K5261" s="109" t="s">
        <v>36</v>
      </c>
      <c r="L5261" s="109" t="s">
        <v>3943</v>
      </c>
      <c r="M5261" s="109" t="s">
        <v>25131</v>
      </c>
      <c r="N5261" s="108">
        <v>45991</v>
      </c>
      <c r="O5261" s="110">
        <v>0.375</v>
      </c>
      <c r="P5261" s="109"/>
      <c r="Q5261" s="109"/>
      <c r="R5261" s="109"/>
    </row>
    <row r="5262" spans="1:18">
      <c r="A5262" s="108">
        <v>45986.918740000001</v>
      </c>
      <c r="B5262" s="109" t="s">
        <v>23997</v>
      </c>
      <c r="C5262" s="109"/>
      <c r="D5262" s="109">
        <v>762128428</v>
      </c>
      <c r="E5262" s="109" t="s">
        <v>23087</v>
      </c>
      <c r="F5262" s="109" t="s">
        <v>45</v>
      </c>
      <c r="G5262" s="109" t="s">
        <v>25132</v>
      </c>
      <c r="H5262" s="109"/>
      <c r="I5262" s="109">
        <v>254786276727</v>
      </c>
      <c r="J5262" s="109" t="s">
        <v>25133</v>
      </c>
      <c r="K5262" s="109" t="s">
        <v>36</v>
      </c>
      <c r="L5262" s="109" t="s">
        <v>3896</v>
      </c>
      <c r="M5262" s="109" t="s">
        <v>25134</v>
      </c>
      <c r="N5262" s="108">
        <v>45987</v>
      </c>
      <c r="O5262" s="110">
        <v>0.58333333333333337</v>
      </c>
      <c r="P5262" s="109"/>
      <c r="Q5262" s="109"/>
      <c r="R5262" s="109"/>
    </row>
    <row r="5263" spans="1:18">
      <c r="A5263" s="108">
        <v>45986.919479999997</v>
      </c>
      <c r="B5263" s="109" t="s">
        <v>3923</v>
      </c>
      <c r="C5263" s="109" t="s">
        <v>41</v>
      </c>
      <c r="D5263" s="109">
        <v>102497828</v>
      </c>
      <c r="E5263" s="109" t="s">
        <v>33</v>
      </c>
      <c r="F5263" s="109" t="s">
        <v>45</v>
      </c>
      <c r="G5263" s="109" t="s">
        <v>25135</v>
      </c>
      <c r="H5263" s="109">
        <v>706284948</v>
      </c>
      <c r="I5263" s="109">
        <v>706284948</v>
      </c>
      <c r="J5263" s="114" t="s">
        <v>25136</v>
      </c>
      <c r="K5263" s="109" t="s">
        <v>36</v>
      </c>
      <c r="L5263" s="109" t="s">
        <v>3907</v>
      </c>
      <c r="M5263" s="109" t="s">
        <v>25137</v>
      </c>
      <c r="N5263" s="108">
        <v>45987</v>
      </c>
      <c r="O5263" s="110">
        <v>0.58333333333333337</v>
      </c>
      <c r="P5263" s="109"/>
      <c r="Q5263" s="109"/>
      <c r="R5263" s="109"/>
    </row>
    <row r="5264" spans="1:18">
      <c r="A5264" s="108">
        <v>45986.924879999999</v>
      </c>
      <c r="B5264" s="109" t="s">
        <v>2590</v>
      </c>
      <c r="C5264" s="109" t="s">
        <v>41</v>
      </c>
      <c r="D5264" s="109">
        <v>254738481681</v>
      </c>
      <c r="E5264" s="109" t="s">
        <v>33</v>
      </c>
      <c r="F5264" s="109" t="s">
        <v>45</v>
      </c>
      <c r="G5264" s="109" t="s">
        <v>25138</v>
      </c>
      <c r="H5264" s="109">
        <v>254727525910</v>
      </c>
      <c r="I5264" s="109">
        <v>254727525910</v>
      </c>
      <c r="J5264" s="109" t="s">
        <v>25139</v>
      </c>
      <c r="K5264" s="109" t="s">
        <v>36</v>
      </c>
      <c r="L5264" s="109" t="s">
        <v>1889</v>
      </c>
      <c r="M5264" s="109" t="s">
        <v>25140</v>
      </c>
      <c r="N5264" s="108">
        <v>46022</v>
      </c>
      <c r="O5264" s="110">
        <v>0.375</v>
      </c>
      <c r="P5264" s="109"/>
      <c r="Q5264" s="109"/>
      <c r="R5264" s="109"/>
    </row>
    <row r="5265" spans="1:18">
      <c r="A5265" s="108">
        <v>45986.927049999998</v>
      </c>
      <c r="B5265" s="109" t="s">
        <v>25111</v>
      </c>
      <c r="C5265" s="109"/>
      <c r="D5265" s="109">
        <v>750702285</v>
      </c>
      <c r="E5265" s="109" t="s">
        <v>23087</v>
      </c>
      <c r="F5265" s="109" t="s">
        <v>45</v>
      </c>
      <c r="G5265" s="109" t="s">
        <v>25141</v>
      </c>
      <c r="H5265" s="114">
        <v>704261208</v>
      </c>
      <c r="I5265" s="114">
        <v>704261208</v>
      </c>
      <c r="J5265" s="114" t="s">
        <v>25142</v>
      </c>
      <c r="K5265" s="109" t="s">
        <v>36</v>
      </c>
      <c r="L5265" s="109" t="s">
        <v>3943</v>
      </c>
      <c r="M5265" s="109" t="s">
        <v>25143</v>
      </c>
      <c r="N5265" s="108">
        <v>45987</v>
      </c>
      <c r="O5265" s="110">
        <v>0.33333333333333331</v>
      </c>
      <c r="P5265" s="109"/>
      <c r="Q5265" s="109"/>
      <c r="R5265" s="109"/>
    </row>
    <row r="5266" spans="1:18">
      <c r="A5266" s="108">
        <v>45986.929329999999</v>
      </c>
      <c r="B5266" s="109" t="s">
        <v>2590</v>
      </c>
      <c r="C5266" s="109" t="s">
        <v>41</v>
      </c>
      <c r="D5266" s="109">
        <v>254738481681</v>
      </c>
      <c r="E5266" s="109" t="s">
        <v>33</v>
      </c>
      <c r="F5266" s="109" t="s">
        <v>45</v>
      </c>
      <c r="G5266" s="109" t="s">
        <v>25144</v>
      </c>
      <c r="H5266" s="109">
        <v>254786644109</v>
      </c>
      <c r="I5266" s="109">
        <v>25470126312496</v>
      </c>
      <c r="J5266" s="109" t="s">
        <v>25145</v>
      </c>
      <c r="K5266" s="109" t="s">
        <v>36</v>
      </c>
      <c r="L5266" s="109" t="s">
        <v>1889</v>
      </c>
      <c r="M5266" s="109" t="s">
        <v>25146</v>
      </c>
      <c r="N5266" s="108">
        <v>45995</v>
      </c>
      <c r="O5266" s="110">
        <v>0.5</v>
      </c>
      <c r="P5266" s="109"/>
      <c r="Q5266" s="109"/>
      <c r="R5266" s="109"/>
    </row>
    <row r="5267" spans="1:18">
      <c r="A5267" s="108">
        <v>45986.929779999999</v>
      </c>
      <c r="B5267" s="109" t="s">
        <v>25147</v>
      </c>
      <c r="C5267" s="109"/>
      <c r="D5267" s="109">
        <v>755865632</v>
      </c>
      <c r="E5267" s="109" t="s">
        <v>23087</v>
      </c>
      <c r="F5267" s="109" t="s">
        <v>45</v>
      </c>
      <c r="G5267" s="109" t="s">
        <v>25148</v>
      </c>
      <c r="H5267" s="109">
        <v>751901230</v>
      </c>
      <c r="I5267" s="109">
        <v>792904101</v>
      </c>
      <c r="J5267" s="109" t="s">
        <v>25149</v>
      </c>
      <c r="K5267" s="109" t="s">
        <v>36</v>
      </c>
      <c r="L5267" s="109" t="s">
        <v>3909</v>
      </c>
      <c r="M5267" s="109" t="s">
        <v>25150</v>
      </c>
      <c r="N5267" s="108">
        <v>45987</v>
      </c>
      <c r="O5267" s="110">
        <v>0.33333333333333331</v>
      </c>
      <c r="P5267" s="109"/>
      <c r="Q5267" s="109"/>
      <c r="R5267" s="109"/>
    </row>
    <row r="5268" spans="1:18">
      <c r="A5268" s="108">
        <v>45986.932289999997</v>
      </c>
      <c r="B5268" s="109" t="s">
        <v>25151</v>
      </c>
      <c r="C5268" s="109"/>
      <c r="D5268" s="109">
        <v>786181166</v>
      </c>
      <c r="E5268" s="109" t="s">
        <v>23414</v>
      </c>
      <c r="F5268" s="109" t="s">
        <v>45</v>
      </c>
      <c r="G5268" s="109" t="s">
        <v>25152</v>
      </c>
      <c r="H5268" s="109">
        <v>103782647</v>
      </c>
      <c r="I5268" s="109">
        <v>725440774</v>
      </c>
      <c r="J5268" s="109" t="s">
        <v>25153</v>
      </c>
      <c r="K5268" s="109" t="s">
        <v>36</v>
      </c>
      <c r="L5268" s="109" t="s">
        <v>4076</v>
      </c>
      <c r="M5268" s="109" t="s">
        <v>25154</v>
      </c>
      <c r="N5268" s="108">
        <v>45987</v>
      </c>
      <c r="O5268" s="110">
        <v>0.375</v>
      </c>
      <c r="P5268" s="109"/>
      <c r="Q5268" s="109"/>
      <c r="R5268" s="109"/>
    </row>
    <row r="5269" spans="1:18">
      <c r="A5269" s="108">
        <v>45986.933649999999</v>
      </c>
      <c r="B5269" s="109" t="s">
        <v>25155</v>
      </c>
      <c r="C5269" s="109"/>
      <c r="D5269" s="109">
        <v>782296827</v>
      </c>
      <c r="E5269" s="109" t="s">
        <v>23087</v>
      </c>
      <c r="F5269" s="109" t="s">
        <v>45</v>
      </c>
      <c r="G5269" s="109" t="s">
        <v>25156</v>
      </c>
      <c r="H5269" s="109"/>
      <c r="I5269" s="109">
        <v>752225833</v>
      </c>
      <c r="J5269" s="109" t="s">
        <v>25157</v>
      </c>
      <c r="K5269" s="109" t="s">
        <v>36</v>
      </c>
      <c r="L5269" s="109" t="s">
        <v>1196</v>
      </c>
      <c r="M5269" s="109" t="s">
        <v>25158</v>
      </c>
      <c r="N5269" s="108">
        <v>45987</v>
      </c>
      <c r="O5269" s="110">
        <v>0.54166666666666663</v>
      </c>
      <c r="P5269" s="109"/>
      <c r="Q5269" s="109"/>
      <c r="R5269" s="109"/>
    </row>
    <row r="5270" spans="1:18">
      <c r="A5270" s="108">
        <v>45986.933980000002</v>
      </c>
      <c r="B5270" s="109" t="s">
        <v>2590</v>
      </c>
      <c r="C5270" s="109" t="s">
        <v>41</v>
      </c>
      <c r="D5270" s="109">
        <v>254738481681</v>
      </c>
      <c r="E5270" s="109" t="s">
        <v>33</v>
      </c>
      <c r="F5270" s="109" t="s">
        <v>45</v>
      </c>
      <c r="G5270" s="109" t="s">
        <v>25159</v>
      </c>
      <c r="H5270" s="109">
        <v>254708138891</v>
      </c>
      <c r="I5270" s="109">
        <v>254708138891</v>
      </c>
      <c r="J5270" s="109" t="s">
        <v>25160</v>
      </c>
      <c r="K5270" s="109" t="s">
        <v>36</v>
      </c>
      <c r="L5270" s="109" t="s">
        <v>1889</v>
      </c>
      <c r="M5270" s="109" t="s">
        <v>18225</v>
      </c>
      <c r="N5270" s="108">
        <v>45993</v>
      </c>
      <c r="O5270" s="110">
        <v>0.41666666666666669</v>
      </c>
      <c r="P5270" s="109"/>
      <c r="Q5270" s="109"/>
      <c r="R5270" s="109"/>
    </row>
    <row r="5271" spans="1:18">
      <c r="A5271" s="108">
        <v>45986.939859999999</v>
      </c>
      <c r="B5271" s="109" t="s">
        <v>25161</v>
      </c>
      <c r="C5271" s="109"/>
      <c r="D5271" s="109">
        <v>750702285</v>
      </c>
      <c r="E5271" s="109" t="s">
        <v>23087</v>
      </c>
      <c r="F5271" s="109" t="s">
        <v>45</v>
      </c>
      <c r="G5271" s="114" t="s">
        <v>25162</v>
      </c>
      <c r="H5271" s="114">
        <v>781287194</v>
      </c>
      <c r="I5271" s="114">
        <v>781287194</v>
      </c>
      <c r="J5271" s="114" t="s">
        <v>25163</v>
      </c>
      <c r="K5271" s="109" t="s">
        <v>36</v>
      </c>
      <c r="L5271" s="109" t="s">
        <v>3918</v>
      </c>
      <c r="M5271" s="109" t="s">
        <v>25164</v>
      </c>
      <c r="N5271" s="108">
        <v>45987</v>
      </c>
      <c r="O5271" s="110">
        <v>0.375</v>
      </c>
      <c r="P5271" s="109"/>
      <c r="Q5271" s="109"/>
      <c r="R5271" s="109"/>
    </row>
    <row r="5272" spans="1:18">
      <c r="A5272" s="108">
        <v>45986.947419999997</v>
      </c>
      <c r="B5272" s="109" t="s">
        <v>25165</v>
      </c>
      <c r="C5272" s="109"/>
      <c r="D5272" s="109">
        <v>752139680</v>
      </c>
      <c r="E5272" s="109" t="s">
        <v>23087</v>
      </c>
      <c r="F5272" s="109" t="s">
        <v>45</v>
      </c>
      <c r="G5272" s="109" t="s">
        <v>25166</v>
      </c>
      <c r="H5272" s="109">
        <v>254719340512</v>
      </c>
      <c r="I5272" s="109">
        <v>254719340512</v>
      </c>
      <c r="J5272" s="114" t="s">
        <v>25167</v>
      </c>
      <c r="K5272" s="109" t="s">
        <v>36</v>
      </c>
      <c r="L5272" s="109" t="s">
        <v>1878</v>
      </c>
      <c r="M5272" s="109" t="s">
        <v>25168</v>
      </c>
      <c r="N5272" s="108">
        <v>45987</v>
      </c>
      <c r="O5272" s="110">
        <v>0.58333333333333337</v>
      </c>
      <c r="P5272" s="109"/>
      <c r="Q5272" s="109"/>
      <c r="R5272" s="109"/>
    </row>
    <row r="5273" spans="1:18">
      <c r="A5273" s="108">
        <v>45986.949379999998</v>
      </c>
      <c r="B5273" s="109" t="s">
        <v>25165</v>
      </c>
      <c r="C5273" s="109"/>
      <c r="D5273" s="109">
        <v>752139680</v>
      </c>
      <c r="E5273" s="109" t="s">
        <v>23087</v>
      </c>
      <c r="F5273" s="109" t="s">
        <v>45</v>
      </c>
      <c r="G5273" s="109" t="s">
        <v>25169</v>
      </c>
      <c r="H5273" s="114">
        <v>770146189</v>
      </c>
      <c r="I5273" s="114">
        <v>770146189</v>
      </c>
      <c r="J5273" s="109" t="s">
        <v>25170</v>
      </c>
      <c r="K5273" s="109" t="s">
        <v>36</v>
      </c>
      <c r="L5273" s="109" t="s">
        <v>3991</v>
      </c>
      <c r="M5273" s="109" t="s">
        <v>8175</v>
      </c>
      <c r="N5273" s="108">
        <v>45987</v>
      </c>
      <c r="O5273" s="110">
        <v>0.5</v>
      </c>
      <c r="P5273" s="109"/>
      <c r="Q5273" s="109"/>
      <c r="R5273" s="109"/>
    </row>
    <row r="5274" spans="1:18">
      <c r="A5274" s="108">
        <v>45986.949950000002</v>
      </c>
      <c r="B5274" s="109" t="s">
        <v>1020</v>
      </c>
      <c r="C5274" s="109" t="s">
        <v>41</v>
      </c>
      <c r="D5274" s="109">
        <v>737760378</v>
      </c>
      <c r="E5274" s="109" t="s">
        <v>33</v>
      </c>
      <c r="F5274" s="109" t="s">
        <v>45</v>
      </c>
      <c r="G5274" s="109" t="s">
        <v>25171</v>
      </c>
      <c r="H5274" s="109"/>
      <c r="I5274" s="109">
        <v>750466126</v>
      </c>
      <c r="J5274" s="109" t="s">
        <v>25172</v>
      </c>
      <c r="K5274" s="109" t="s">
        <v>36</v>
      </c>
      <c r="L5274" s="109" t="s">
        <v>3943</v>
      </c>
      <c r="M5274" s="109" t="s">
        <v>7338</v>
      </c>
      <c r="N5274" s="108">
        <v>45987</v>
      </c>
      <c r="O5274" s="110">
        <v>0.33333333333333331</v>
      </c>
      <c r="P5274" s="109"/>
      <c r="Q5274" s="109"/>
      <c r="R5274" s="109"/>
    </row>
    <row r="5275" spans="1:18">
      <c r="A5275" s="108">
        <v>45986.951179999996</v>
      </c>
      <c r="B5275" s="109" t="s">
        <v>24978</v>
      </c>
      <c r="C5275" s="109"/>
      <c r="D5275" s="109">
        <v>732610146</v>
      </c>
      <c r="E5275" s="109" t="s">
        <v>23087</v>
      </c>
      <c r="F5275" s="109" t="s">
        <v>45</v>
      </c>
      <c r="G5275" s="109" t="s">
        <v>25173</v>
      </c>
      <c r="H5275" s="109"/>
      <c r="I5275" s="109">
        <v>712693804</v>
      </c>
      <c r="J5275" s="109" t="s">
        <v>25174</v>
      </c>
      <c r="K5275" s="109" t="s">
        <v>36</v>
      </c>
      <c r="L5275" s="109" t="s">
        <v>1196</v>
      </c>
      <c r="M5275" s="109" t="s">
        <v>25175</v>
      </c>
      <c r="N5275" s="108">
        <v>45987</v>
      </c>
      <c r="O5275" s="110">
        <v>0.33333333333333331</v>
      </c>
      <c r="P5275" s="109"/>
      <c r="Q5275" s="109"/>
      <c r="R5275" s="109"/>
    </row>
    <row r="5276" spans="1:18">
      <c r="A5276" s="108">
        <v>45986.953679999999</v>
      </c>
      <c r="B5276" s="109" t="s">
        <v>24978</v>
      </c>
      <c r="C5276" s="109"/>
      <c r="D5276" s="109">
        <v>732610146</v>
      </c>
      <c r="E5276" s="109" t="s">
        <v>23087</v>
      </c>
      <c r="F5276" s="109" t="s">
        <v>45</v>
      </c>
      <c r="G5276" s="109" t="s">
        <v>25176</v>
      </c>
      <c r="H5276" s="109"/>
      <c r="I5276" s="109">
        <v>732610146</v>
      </c>
      <c r="J5276" s="109" t="s">
        <v>25177</v>
      </c>
      <c r="K5276" s="109" t="s">
        <v>36</v>
      </c>
      <c r="L5276" s="109" t="s">
        <v>1911</v>
      </c>
      <c r="M5276" s="109" t="s">
        <v>25178</v>
      </c>
      <c r="N5276" s="108">
        <v>45987</v>
      </c>
      <c r="O5276" s="110">
        <v>0.33333333333333331</v>
      </c>
      <c r="P5276" s="109"/>
      <c r="Q5276" s="109"/>
      <c r="R5276" s="109"/>
    </row>
    <row r="5277" spans="1:18">
      <c r="A5277" s="108">
        <v>45986.956769999997</v>
      </c>
      <c r="B5277" s="109" t="s">
        <v>25179</v>
      </c>
      <c r="C5277" s="109"/>
      <c r="D5277" s="109">
        <v>750082570</v>
      </c>
      <c r="E5277" s="109" t="s">
        <v>23087</v>
      </c>
      <c r="F5277" s="109" t="s">
        <v>45</v>
      </c>
      <c r="G5277" s="114" t="s">
        <v>25180</v>
      </c>
      <c r="H5277" s="109">
        <v>719284339</v>
      </c>
      <c r="I5277" s="109">
        <v>719284339</v>
      </c>
      <c r="J5277" s="109" t="s">
        <v>25181</v>
      </c>
      <c r="K5277" s="109" t="s">
        <v>36</v>
      </c>
      <c r="L5277" s="109" t="s">
        <v>1196</v>
      </c>
      <c r="M5277" s="109" t="s">
        <v>1265</v>
      </c>
      <c r="N5277" s="108">
        <v>45987</v>
      </c>
      <c r="O5277" s="110">
        <v>0.66666666666666663</v>
      </c>
      <c r="P5277" s="109"/>
      <c r="Q5277" s="109"/>
      <c r="R5277" s="109"/>
    </row>
    <row r="5278" spans="1:18">
      <c r="A5278" s="108">
        <v>45986.962220000001</v>
      </c>
      <c r="B5278" s="109" t="s">
        <v>23540</v>
      </c>
      <c r="C5278" s="109"/>
      <c r="D5278" s="109">
        <v>788104187</v>
      </c>
      <c r="E5278" s="109" t="s">
        <v>23087</v>
      </c>
      <c r="F5278" s="109" t="s">
        <v>45</v>
      </c>
      <c r="G5278" s="109" t="s">
        <v>25182</v>
      </c>
      <c r="H5278" s="109">
        <v>789232122</v>
      </c>
      <c r="I5278" s="109">
        <v>721806214</v>
      </c>
      <c r="J5278" s="109" t="s">
        <v>25183</v>
      </c>
      <c r="K5278" s="109" t="s">
        <v>36</v>
      </c>
      <c r="L5278" s="109" t="s">
        <v>3916</v>
      </c>
      <c r="M5278" s="109" t="s">
        <v>25184</v>
      </c>
      <c r="N5278" s="108">
        <v>45987</v>
      </c>
      <c r="O5278" s="110">
        <v>0.375</v>
      </c>
      <c r="P5278" s="109"/>
      <c r="Q5278" s="109"/>
      <c r="R5278" s="109"/>
    </row>
    <row r="5279" spans="1:18">
      <c r="A5279" s="108">
        <v>45986.964419999997</v>
      </c>
      <c r="B5279" s="109" t="s">
        <v>25185</v>
      </c>
      <c r="C5279" s="109"/>
      <c r="D5279" s="109">
        <v>107331757</v>
      </c>
      <c r="E5279" s="109" t="s">
        <v>23087</v>
      </c>
      <c r="F5279" s="109" t="s">
        <v>3886</v>
      </c>
      <c r="G5279" s="109" t="s">
        <v>25186</v>
      </c>
      <c r="H5279" s="109">
        <v>733559865</v>
      </c>
      <c r="I5279" s="109">
        <v>733559865</v>
      </c>
      <c r="J5279" s="114" t="s">
        <v>23643</v>
      </c>
      <c r="K5279" s="109" t="s">
        <v>36</v>
      </c>
      <c r="L5279" s="109" t="s">
        <v>3910</v>
      </c>
      <c r="M5279" s="109" t="s">
        <v>25187</v>
      </c>
      <c r="N5279" s="108">
        <v>45990</v>
      </c>
      <c r="O5279" s="110">
        <v>0.45833333333333331</v>
      </c>
      <c r="P5279" s="109"/>
      <c r="Q5279" s="109"/>
      <c r="R5279" s="109"/>
    </row>
    <row r="5280" spans="1:18">
      <c r="A5280" s="108">
        <v>45986.972750000001</v>
      </c>
      <c r="B5280" s="109" t="s">
        <v>24817</v>
      </c>
      <c r="C5280" s="109"/>
      <c r="D5280" s="109">
        <v>753609173</v>
      </c>
      <c r="E5280" s="109" t="s">
        <v>23087</v>
      </c>
      <c r="F5280" s="109" t="s">
        <v>45</v>
      </c>
      <c r="G5280" s="109" t="s">
        <v>25188</v>
      </c>
      <c r="H5280" s="109"/>
      <c r="I5280" s="109">
        <v>798687024</v>
      </c>
      <c r="J5280" s="114" t="s">
        <v>23788</v>
      </c>
      <c r="K5280" s="109" t="s">
        <v>36</v>
      </c>
      <c r="L5280" s="109" t="s">
        <v>3916</v>
      </c>
      <c r="M5280" s="109" t="s">
        <v>25189</v>
      </c>
      <c r="N5280" s="108">
        <v>45988</v>
      </c>
      <c r="O5280" s="110">
        <v>0.5</v>
      </c>
      <c r="P5280" s="109"/>
      <c r="Q5280" s="109"/>
      <c r="R5280" s="109"/>
    </row>
    <row r="5281" spans="1:18">
      <c r="A5281" s="108">
        <v>45986.97464</v>
      </c>
      <c r="B5281" s="109" t="s">
        <v>2305</v>
      </c>
      <c r="C5281" s="109" t="s">
        <v>41</v>
      </c>
      <c r="D5281" s="109">
        <v>732610123</v>
      </c>
      <c r="E5281" s="109" t="s">
        <v>33</v>
      </c>
      <c r="F5281" s="109" t="s">
        <v>45</v>
      </c>
      <c r="G5281" s="109" t="s">
        <v>25190</v>
      </c>
      <c r="H5281" s="109"/>
      <c r="I5281" s="109">
        <v>254722295970</v>
      </c>
      <c r="J5281" s="109" t="s">
        <v>25191</v>
      </c>
      <c r="K5281" s="109" t="s">
        <v>36</v>
      </c>
      <c r="L5281" s="109" t="s">
        <v>3896</v>
      </c>
      <c r="M5281" s="109" t="s">
        <v>1323</v>
      </c>
      <c r="N5281" s="108">
        <v>45986</v>
      </c>
      <c r="O5281" s="110">
        <v>0.5</v>
      </c>
      <c r="P5281" s="109"/>
      <c r="Q5281" s="109"/>
      <c r="R5281" s="109"/>
    </row>
    <row r="5282" spans="1:18">
      <c r="A5282" s="108">
        <v>45986.977709999999</v>
      </c>
      <c r="B5282" s="109" t="s">
        <v>2055</v>
      </c>
      <c r="C5282" s="109" t="s">
        <v>41</v>
      </c>
      <c r="D5282" s="109">
        <v>732610123</v>
      </c>
      <c r="E5282" s="109" t="s">
        <v>33</v>
      </c>
      <c r="F5282" s="109" t="s">
        <v>3886</v>
      </c>
      <c r="G5282" s="114" t="s">
        <v>976</v>
      </c>
      <c r="H5282" s="109"/>
      <c r="I5282" s="109">
        <v>254714696618</v>
      </c>
      <c r="J5282" s="109" t="s">
        <v>25192</v>
      </c>
      <c r="K5282" s="109" t="s">
        <v>36</v>
      </c>
      <c r="L5282" s="109" t="s">
        <v>3896</v>
      </c>
      <c r="M5282" s="109" t="s">
        <v>25193</v>
      </c>
      <c r="N5282" s="108">
        <v>46009</v>
      </c>
      <c r="O5282" s="110">
        <v>0.41666666666666669</v>
      </c>
      <c r="P5282" s="109"/>
      <c r="Q5282" s="109"/>
      <c r="R5282" s="109"/>
    </row>
    <row r="5283" spans="1:18">
      <c r="A5283" s="108">
        <v>45986.98027</v>
      </c>
      <c r="B5283" s="109" t="s">
        <v>2305</v>
      </c>
      <c r="C5283" s="109" t="s">
        <v>41</v>
      </c>
      <c r="D5283" s="109">
        <v>732610123</v>
      </c>
      <c r="E5283" s="109" t="s">
        <v>33</v>
      </c>
      <c r="F5283" s="109" t="s">
        <v>3886</v>
      </c>
      <c r="G5283" s="109" t="s">
        <v>25194</v>
      </c>
      <c r="H5283" s="109"/>
      <c r="I5283" s="109">
        <v>723295606</v>
      </c>
      <c r="J5283" s="109" t="s">
        <v>25195</v>
      </c>
      <c r="K5283" s="109" t="s">
        <v>36</v>
      </c>
      <c r="L5283" s="109" t="s">
        <v>3896</v>
      </c>
      <c r="M5283" s="109" t="s">
        <v>25193</v>
      </c>
      <c r="N5283" s="108">
        <v>46006</v>
      </c>
      <c r="O5283" s="110">
        <v>0.54166666666666663</v>
      </c>
      <c r="P5283" s="109"/>
      <c r="Q5283" s="109"/>
      <c r="R5283" s="109"/>
    </row>
    <row r="5284" spans="1:18">
      <c r="A5284" s="108">
        <v>45986.982069999998</v>
      </c>
      <c r="B5284" s="109" t="s">
        <v>25185</v>
      </c>
      <c r="C5284" s="109"/>
      <c r="D5284" s="109">
        <v>107331757</v>
      </c>
      <c r="E5284" s="109" t="s">
        <v>23087</v>
      </c>
      <c r="F5284" s="109" t="s">
        <v>3886</v>
      </c>
      <c r="G5284" s="109" t="s">
        <v>25196</v>
      </c>
      <c r="H5284" s="109">
        <v>738432070</v>
      </c>
      <c r="I5284" s="109">
        <v>738432070</v>
      </c>
      <c r="J5284" s="114" t="s">
        <v>23643</v>
      </c>
      <c r="K5284" s="109" t="s">
        <v>36</v>
      </c>
      <c r="L5284" s="109" t="s">
        <v>3910</v>
      </c>
      <c r="M5284" s="109" t="s">
        <v>12999</v>
      </c>
      <c r="N5284" s="108">
        <v>45991</v>
      </c>
      <c r="O5284" s="110">
        <v>0.54166666666666663</v>
      </c>
      <c r="P5284" s="109"/>
      <c r="Q5284" s="109"/>
      <c r="R5284" s="109"/>
    </row>
    <row r="5285" spans="1:18">
      <c r="A5285" s="108">
        <v>45986.984340000003</v>
      </c>
      <c r="B5285" s="109" t="s">
        <v>2305</v>
      </c>
      <c r="C5285" s="109" t="s">
        <v>41</v>
      </c>
      <c r="D5285" s="109">
        <v>732610123</v>
      </c>
      <c r="E5285" s="109" t="s">
        <v>33</v>
      </c>
      <c r="F5285" s="109" t="s">
        <v>3886</v>
      </c>
      <c r="G5285" s="109" t="s">
        <v>25197</v>
      </c>
      <c r="H5285" s="109"/>
      <c r="I5285" s="109">
        <v>712285059</v>
      </c>
      <c r="J5285" s="109" t="s">
        <v>25198</v>
      </c>
      <c r="K5285" s="109" t="s">
        <v>36</v>
      </c>
      <c r="L5285" s="109" t="s">
        <v>3896</v>
      </c>
      <c r="M5285" s="109" t="s">
        <v>19666</v>
      </c>
      <c r="N5285" s="108">
        <v>46014</v>
      </c>
      <c r="O5285" s="110">
        <v>0.58333333333333337</v>
      </c>
      <c r="P5285" s="109"/>
      <c r="Q5285" s="109"/>
      <c r="R5285" s="109"/>
    </row>
    <row r="5286" spans="1:18">
      <c r="A5286" s="108">
        <v>45986.98547</v>
      </c>
      <c r="B5286" s="109" t="s">
        <v>25179</v>
      </c>
      <c r="C5286" s="109"/>
      <c r="D5286" s="109">
        <v>750082570</v>
      </c>
      <c r="E5286" s="109" t="s">
        <v>23087</v>
      </c>
      <c r="F5286" s="109" t="s">
        <v>45</v>
      </c>
      <c r="G5286" s="114" t="s">
        <v>25199</v>
      </c>
      <c r="H5286" s="109">
        <v>707537738</v>
      </c>
      <c r="I5286" s="114">
        <v>707537738</v>
      </c>
      <c r="J5286" s="114" t="s">
        <v>25200</v>
      </c>
      <c r="K5286" s="109" t="s">
        <v>36</v>
      </c>
      <c r="L5286" s="109" t="s">
        <v>5551</v>
      </c>
      <c r="M5286" s="109" t="s">
        <v>25201</v>
      </c>
      <c r="N5286" s="108">
        <v>45987</v>
      </c>
      <c r="O5286" s="110">
        <v>0.58333333333333337</v>
      </c>
      <c r="P5286" s="109"/>
      <c r="Q5286" s="109"/>
      <c r="R5286" s="109"/>
    </row>
    <row r="5287" spans="1:18">
      <c r="A5287" s="108">
        <v>45986.988519999999</v>
      </c>
      <c r="B5287" s="109" t="s">
        <v>25202</v>
      </c>
      <c r="C5287" s="109"/>
      <c r="D5287" s="109">
        <v>755500691</v>
      </c>
      <c r="E5287" s="109" t="s">
        <v>23087</v>
      </c>
      <c r="F5287" s="109" t="s">
        <v>45</v>
      </c>
      <c r="G5287" s="109" t="s">
        <v>25203</v>
      </c>
      <c r="H5287" s="109">
        <v>739970545</v>
      </c>
      <c r="I5287" s="109">
        <v>739970545</v>
      </c>
      <c r="J5287" s="109" t="s">
        <v>25204</v>
      </c>
      <c r="K5287" s="109" t="s">
        <v>36</v>
      </c>
      <c r="L5287" s="109" t="s">
        <v>3959</v>
      </c>
      <c r="M5287" s="109" t="s">
        <v>25205</v>
      </c>
      <c r="N5287" s="108">
        <v>45987</v>
      </c>
      <c r="O5287" s="110">
        <v>0.33333333333333331</v>
      </c>
      <c r="P5287" s="109"/>
      <c r="Q5287" s="109"/>
      <c r="R5287" s="109"/>
    </row>
    <row r="5288" spans="1:18">
      <c r="A5288" s="108">
        <v>45986.993450000002</v>
      </c>
      <c r="B5288" s="109" t="s">
        <v>25206</v>
      </c>
      <c r="C5288" s="109" t="s">
        <v>41</v>
      </c>
      <c r="D5288" s="109">
        <v>788201147</v>
      </c>
      <c r="E5288" s="109" t="s">
        <v>33</v>
      </c>
      <c r="F5288" s="109" t="s">
        <v>3886</v>
      </c>
      <c r="G5288" s="109" t="s">
        <v>25207</v>
      </c>
      <c r="H5288" s="109">
        <v>787654125</v>
      </c>
      <c r="I5288" s="109">
        <v>708536985</v>
      </c>
      <c r="J5288" s="109" t="s">
        <v>25208</v>
      </c>
      <c r="K5288" s="109" t="s">
        <v>36</v>
      </c>
      <c r="L5288" s="109" t="s">
        <v>5495</v>
      </c>
      <c r="M5288" s="109" t="s">
        <v>25209</v>
      </c>
      <c r="N5288" s="108">
        <v>46034</v>
      </c>
      <c r="O5288" s="110">
        <v>0.33333333333333331</v>
      </c>
      <c r="P5288" s="109"/>
      <c r="Q5288" s="109"/>
      <c r="R5288" s="109"/>
    </row>
    <row r="5289" spans="1:18">
      <c r="A5289" s="108">
        <v>45986.995900000002</v>
      </c>
      <c r="B5289" s="109" t="s">
        <v>25206</v>
      </c>
      <c r="C5289" s="109" t="s">
        <v>41</v>
      </c>
      <c r="D5289" s="109">
        <v>788201147</v>
      </c>
      <c r="E5289" s="109" t="s">
        <v>33</v>
      </c>
      <c r="F5289" s="109" t="s">
        <v>3886</v>
      </c>
      <c r="G5289" s="109" t="s">
        <v>25210</v>
      </c>
      <c r="H5289" s="109">
        <v>757885269</v>
      </c>
      <c r="I5289" s="109">
        <v>702568965</v>
      </c>
      <c r="J5289" s="109" t="s">
        <v>25211</v>
      </c>
      <c r="K5289" s="109" t="s">
        <v>36</v>
      </c>
      <c r="L5289" s="109" t="s">
        <v>5495</v>
      </c>
      <c r="M5289" s="109" t="s">
        <v>25212</v>
      </c>
      <c r="N5289" s="108">
        <v>45997</v>
      </c>
      <c r="O5289" s="110">
        <v>0.45833333333333331</v>
      </c>
      <c r="P5289" s="109"/>
      <c r="Q5289" s="109"/>
      <c r="R5289" s="109"/>
    </row>
    <row r="5290" spans="1:18">
      <c r="A5290" s="108">
        <v>45986.998390000001</v>
      </c>
      <c r="B5290" s="109" t="s">
        <v>25206</v>
      </c>
      <c r="C5290" s="109" t="s">
        <v>41</v>
      </c>
      <c r="D5290" s="109">
        <v>788201147</v>
      </c>
      <c r="E5290" s="109" t="s">
        <v>33</v>
      </c>
      <c r="F5290" s="109" t="s">
        <v>3886</v>
      </c>
      <c r="G5290" s="114" t="s">
        <v>25213</v>
      </c>
      <c r="H5290" s="109">
        <v>112541369</v>
      </c>
      <c r="I5290" s="109">
        <v>723698521</v>
      </c>
      <c r="J5290" s="109" t="s">
        <v>25214</v>
      </c>
      <c r="K5290" s="109" t="s">
        <v>36</v>
      </c>
      <c r="L5290" s="109" t="s">
        <v>5495</v>
      </c>
      <c r="M5290" s="109" t="s">
        <v>25215</v>
      </c>
      <c r="N5290" s="108">
        <v>46027</v>
      </c>
      <c r="O5290" s="110">
        <v>0.45833333333333331</v>
      </c>
      <c r="P5290" s="109"/>
      <c r="Q5290" s="109"/>
      <c r="R5290" s="109"/>
    </row>
    <row r="5291" spans="1:18">
      <c r="A5291" s="108">
        <v>45987.000970000001</v>
      </c>
      <c r="B5291" s="109" t="s">
        <v>25206</v>
      </c>
      <c r="C5291" s="109" t="s">
        <v>41</v>
      </c>
      <c r="D5291" s="109">
        <v>788201147</v>
      </c>
      <c r="E5291" s="109" t="s">
        <v>33</v>
      </c>
      <c r="F5291" s="109" t="s">
        <v>3886</v>
      </c>
      <c r="G5291" s="109" t="s">
        <v>25216</v>
      </c>
      <c r="H5291" s="109">
        <v>784756985</v>
      </c>
      <c r="I5291" s="109">
        <v>710258364</v>
      </c>
      <c r="J5291" s="109" t="s">
        <v>25217</v>
      </c>
      <c r="K5291" s="109" t="s">
        <v>36</v>
      </c>
      <c r="L5291" s="109" t="s">
        <v>5495</v>
      </c>
      <c r="M5291" s="109" t="s">
        <v>25218</v>
      </c>
      <c r="N5291" s="108">
        <v>46082</v>
      </c>
      <c r="O5291" s="110">
        <v>0.375</v>
      </c>
      <c r="P5291" s="109"/>
      <c r="Q5291" s="109"/>
      <c r="R5291" s="109"/>
    </row>
    <row r="5292" spans="1:18">
      <c r="A5292" s="108">
        <v>45987.004699999998</v>
      </c>
      <c r="B5292" s="109" t="s">
        <v>25206</v>
      </c>
      <c r="C5292" s="109"/>
      <c r="D5292" s="109">
        <v>788201147</v>
      </c>
      <c r="E5292" s="109" t="s">
        <v>23087</v>
      </c>
      <c r="F5292" s="109" t="s">
        <v>3886</v>
      </c>
      <c r="G5292" s="109" t="s">
        <v>25219</v>
      </c>
      <c r="H5292" s="109">
        <v>789658231</v>
      </c>
      <c r="I5292" s="109">
        <v>703582369</v>
      </c>
      <c r="J5292" s="109" t="s">
        <v>25220</v>
      </c>
      <c r="K5292" s="109" t="s">
        <v>36</v>
      </c>
      <c r="L5292" s="109" t="s">
        <v>5495</v>
      </c>
      <c r="M5292" s="109" t="s">
        <v>6017</v>
      </c>
      <c r="N5292" s="108">
        <v>38777</v>
      </c>
      <c r="O5292" s="110">
        <v>0.375</v>
      </c>
      <c r="P5292" s="109"/>
      <c r="Q5292" s="109"/>
      <c r="R5292" s="109"/>
    </row>
    <row r="5293" spans="1:18">
      <c r="A5293" s="108">
        <v>45987.007409999998</v>
      </c>
      <c r="B5293" s="109" t="s">
        <v>25206</v>
      </c>
      <c r="C5293" s="109" t="s">
        <v>41</v>
      </c>
      <c r="D5293" s="109">
        <v>788201147</v>
      </c>
      <c r="E5293" s="109" t="s">
        <v>33</v>
      </c>
      <c r="F5293" s="109" t="s">
        <v>3886</v>
      </c>
      <c r="G5293" s="109" t="s">
        <v>25221</v>
      </c>
      <c r="H5293" s="109">
        <v>757452368</v>
      </c>
      <c r="I5293" s="109">
        <v>715785236</v>
      </c>
      <c r="J5293" s="109" t="s">
        <v>25222</v>
      </c>
      <c r="K5293" s="109" t="s">
        <v>36</v>
      </c>
      <c r="L5293" s="109" t="s">
        <v>5495</v>
      </c>
      <c r="M5293" s="109" t="s">
        <v>25223</v>
      </c>
      <c r="N5293" s="108">
        <v>45996</v>
      </c>
      <c r="O5293" s="110">
        <v>0.5</v>
      </c>
      <c r="P5293" s="109"/>
      <c r="Q5293" s="109"/>
      <c r="R5293" s="109"/>
    </row>
    <row r="5294" spans="1:18">
      <c r="A5294" s="108">
        <v>45987.009409999999</v>
      </c>
      <c r="B5294" s="109" t="s">
        <v>25206</v>
      </c>
      <c r="C5294" s="109" t="s">
        <v>41</v>
      </c>
      <c r="D5294" s="109">
        <v>788201147</v>
      </c>
      <c r="E5294" s="109" t="s">
        <v>33</v>
      </c>
      <c r="F5294" s="109" t="s">
        <v>45</v>
      </c>
      <c r="G5294" s="109" t="s">
        <v>25224</v>
      </c>
      <c r="H5294" s="109">
        <v>71897021</v>
      </c>
      <c r="I5294" s="109">
        <v>70356594</v>
      </c>
      <c r="J5294" s="109" t="s">
        <v>25225</v>
      </c>
      <c r="K5294" s="109" t="s">
        <v>36</v>
      </c>
      <c r="L5294" s="109" t="s">
        <v>5495</v>
      </c>
      <c r="M5294" s="109" t="s">
        <v>25226</v>
      </c>
      <c r="N5294" s="108">
        <v>46143</v>
      </c>
      <c r="O5294" s="110">
        <v>0.41666666666666669</v>
      </c>
      <c r="P5294" s="109"/>
      <c r="Q5294" s="109"/>
      <c r="R5294" s="109"/>
    </row>
    <row r="5295" spans="1:18">
      <c r="A5295" s="108">
        <v>45987.264719999999</v>
      </c>
      <c r="B5295" s="109" t="s">
        <v>23308</v>
      </c>
      <c r="C5295" s="109"/>
      <c r="D5295" s="109">
        <v>788323039</v>
      </c>
      <c r="E5295" s="109" t="s">
        <v>23087</v>
      </c>
      <c r="F5295" s="109" t="s">
        <v>45</v>
      </c>
      <c r="G5295" s="114" t="s">
        <v>25227</v>
      </c>
      <c r="H5295" s="109">
        <v>732827075</v>
      </c>
      <c r="I5295" s="109">
        <v>729807092</v>
      </c>
      <c r="J5295" s="114" t="s">
        <v>25228</v>
      </c>
      <c r="K5295" s="109" t="s">
        <v>36</v>
      </c>
      <c r="L5295" s="109" t="s">
        <v>4004</v>
      </c>
      <c r="M5295" s="109" t="s">
        <v>25229</v>
      </c>
      <c r="N5295" s="108">
        <v>45987</v>
      </c>
      <c r="O5295" s="110">
        <v>0.41666666666666669</v>
      </c>
      <c r="P5295" s="109"/>
      <c r="Q5295" s="109"/>
      <c r="R5295" s="109"/>
    </row>
    <row r="5296" spans="1:18">
      <c r="A5296" s="108">
        <v>45987.266170000003</v>
      </c>
      <c r="B5296" s="109" t="s">
        <v>23308</v>
      </c>
      <c r="C5296" s="109"/>
      <c r="D5296" s="109">
        <v>788323039</v>
      </c>
      <c r="E5296" s="109" t="s">
        <v>23087</v>
      </c>
      <c r="F5296" s="109" t="s">
        <v>45</v>
      </c>
      <c r="G5296" s="109" t="s">
        <v>25230</v>
      </c>
      <c r="H5296" s="109">
        <v>254782317131</v>
      </c>
      <c r="I5296" s="109">
        <v>254782317131</v>
      </c>
      <c r="J5296" s="109" t="s">
        <v>25231</v>
      </c>
      <c r="K5296" s="109" t="s">
        <v>36</v>
      </c>
      <c r="L5296" s="109" t="s">
        <v>3949</v>
      </c>
      <c r="M5296" s="109" t="s">
        <v>25232</v>
      </c>
      <c r="N5296" s="108">
        <v>45987</v>
      </c>
      <c r="O5296" s="110">
        <v>0.41666666666666669</v>
      </c>
      <c r="P5296" s="109"/>
      <c r="Q5296" s="109"/>
      <c r="R5296" s="109"/>
    </row>
    <row r="5297" spans="1:18">
      <c r="A5297" s="108">
        <v>45987.268320000003</v>
      </c>
      <c r="B5297" s="109" t="s">
        <v>23308</v>
      </c>
      <c r="C5297" s="109"/>
      <c r="D5297" s="109">
        <v>788323039</v>
      </c>
      <c r="E5297" s="109" t="s">
        <v>23087</v>
      </c>
      <c r="F5297" s="109" t="s">
        <v>45</v>
      </c>
      <c r="G5297" s="109" t="s">
        <v>25233</v>
      </c>
      <c r="H5297" s="109">
        <v>254727757749</v>
      </c>
      <c r="I5297" s="109">
        <v>254727757749</v>
      </c>
      <c r="J5297" s="109" t="s">
        <v>25234</v>
      </c>
      <c r="K5297" s="109" t="s">
        <v>36</v>
      </c>
      <c r="L5297" s="109" t="s">
        <v>3949</v>
      </c>
      <c r="M5297" s="109" t="s">
        <v>8927</v>
      </c>
      <c r="N5297" s="108">
        <v>45987</v>
      </c>
      <c r="O5297" s="110">
        <v>0.45833333333333331</v>
      </c>
      <c r="P5297" s="109"/>
      <c r="Q5297" s="109"/>
      <c r="R5297" s="109"/>
    </row>
    <row r="5298" spans="1:18">
      <c r="A5298" s="108">
        <v>45987.269679999998</v>
      </c>
      <c r="B5298" s="109" t="s">
        <v>23308</v>
      </c>
      <c r="C5298" s="109"/>
      <c r="D5298" s="109">
        <v>788323039</v>
      </c>
      <c r="E5298" s="109" t="s">
        <v>23087</v>
      </c>
      <c r="F5298" s="109" t="s">
        <v>45</v>
      </c>
      <c r="G5298" s="114" t="s">
        <v>25235</v>
      </c>
      <c r="H5298" s="109">
        <v>254714202771</v>
      </c>
      <c r="I5298" s="109">
        <v>254714202771</v>
      </c>
      <c r="J5298" s="109" t="s">
        <v>25236</v>
      </c>
      <c r="K5298" s="109" t="s">
        <v>36</v>
      </c>
      <c r="L5298" s="109" t="s">
        <v>3949</v>
      </c>
      <c r="M5298" s="109" t="s">
        <v>8927</v>
      </c>
      <c r="N5298" s="108">
        <v>45987</v>
      </c>
      <c r="O5298" s="110">
        <v>0.375</v>
      </c>
      <c r="P5298" s="109"/>
      <c r="Q5298" s="109"/>
      <c r="R5298" s="109"/>
    </row>
    <row r="5299" spans="1:18">
      <c r="A5299" s="108">
        <v>45987.271390000002</v>
      </c>
      <c r="B5299" s="109" t="s">
        <v>23308</v>
      </c>
      <c r="C5299" s="109"/>
      <c r="D5299" s="109">
        <v>788323039</v>
      </c>
      <c r="E5299" s="109" t="s">
        <v>23087</v>
      </c>
      <c r="F5299" s="109" t="s">
        <v>45</v>
      </c>
      <c r="G5299" s="109" t="s">
        <v>25237</v>
      </c>
      <c r="H5299" s="109">
        <v>254723709078</v>
      </c>
      <c r="I5299" s="109">
        <v>254723709078</v>
      </c>
      <c r="J5299" s="109" t="s">
        <v>25238</v>
      </c>
      <c r="K5299" s="109" t="s">
        <v>36</v>
      </c>
      <c r="L5299" s="109" t="s">
        <v>3949</v>
      </c>
      <c r="M5299" s="109" t="s">
        <v>8927</v>
      </c>
      <c r="N5299" s="108">
        <v>45987</v>
      </c>
      <c r="O5299" s="110">
        <v>0.375</v>
      </c>
      <c r="P5299" s="109"/>
      <c r="Q5299" s="109"/>
      <c r="R5299" s="109"/>
    </row>
    <row r="5300" spans="1:18">
      <c r="A5300" s="108">
        <v>45987.272810000002</v>
      </c>
      <c r="B5300" s="109" t="s">
        <v>23308</v>
      </c>
      <c r="C5300" s="109"/>
      <c r="D5300" s="109">
        <v>788323039</v>
      </c>
      <c r="E5300" s="109" t="s">
        <v>23087</v>
      </c>
      <c r="F5300" s="109" t="s">
        <v>45</v>
      </c>
      <c r="G5300" s="109" t="s">
        <v>25239</v>
      </c>
      <c r="H5300" s="109">
        <v>254723707137</v>
      </c>
      <c r="I5300" s="109">
        <v>254723707137</v>
      </c>
      <c r="J5300" s="109" t="s">
        <v>25240</v>
      </c>
      <c r="K5300" s="109" t="s">
        <v>36</v>
      </c>
      <c r="L5300" s="109" t="s">
        <v>3949</v>
      </c>
      <c r="M5300" s="109" t="s">
        <v>8927</v>
      </c>
      <c r="N5300" s="108">
        <v>45987</v>
      </c>
      <c r="O5300" s="110">
        <v>0.375</v>
      </c>
      <c r="P5300" s="109"/>
      <c r="Q5300" s="109"/>
      <c r="R5300" s="109"/>
    </row>
    <row r="5301" spans="1:18">
      <c r="A5301" s="108">
        <v>45987.27418</v>
      </c>
      <c r="B5301" s="109" t="s">
        <v>23308</v>
      </c>
      <c r="C5301" s="109"/>
      <c r="D5301" s="109">
        <v>788323039</v>
      </c>
      <c r="E5301" s="109" t="s">
        <v>23087</v>
      </c>
      <c r="F5301" s="109" t="s">
        <v>45</v>
      </c>
      <c r="G5301" s="114" t="s">
        <v>8719</v>
      </c>
      <c r="H5301" s="109">
        <v>254111216605</v>
      </c>
      <c r="I5301" s="109">
        <v>254111216605</v>
      </c>
      <c r="J5301" s="109" t="s">
        <v>25241</v>
      </c>
      <c r="K5301" s="109" t="s">
        <v>36</v>
      </c>
      <c r="L5301" s="109" t="s">
        <v>3949</v>
      </c>
      <c r="M5301" s="109" t="s">
        <v>25242</v>
      </c>
      <c r="N5301" s="108">
        <v>45987</v>
      </c>
      <c r="O5301" s="110">
        <v>0.375</v>
      </c>
      <c r="P5301" s="109"/>
      <c r="Q5301" s="109"/>
      <c r="R5301" s="109"/>
    </row>
    <row r="5302" spans="1:18">
      <c r="A5302" s="108">
        <v>45987.275809999999</v>
      </c>
      <c r="B5302" s="109" t="s">
        <v>25243</v>
      </c>
      <c r="C5302" s="109"/>
      <c r="D5302" s="109">
        <v>785897693</v>
      </c>
      <c r="E5302" s="109" t="s">
        <v>23283</v>
      </c>
      <c r="F5302" s="109" t="s">
        <v>45</v>
      </c>
      <c r="G5302" s="109" t="s">
        <v>25244</v>
      </c>
      <c r="H5302" s="109">
        <v>733469007</v>
      </c>
      <c r="I5302" s="109">
        <v>114443952</v>
      </c>
      <c r="J5302" s="109" t="s">
        <v>25245</v>
      </c>
      <c r="K5302" s="109" t="s">
        <v>36</v>
      </c>
      <c r="L5302" s="109" t="s">
        <v>3896</v>
      </c>
      <c r="M5302" s="109" t="s">
        <v>82</v>
      </c>
      <c r="N5302" s="108">
        <v>45987</v>
      </c>
      <c r="O5302" s="110">
        <v>0.66666666666666663</v>
      </c>
      <c r="P5302" s="109"/>
      <c r="Q5302" s="109"/>
      <c r="R5302" s="109"/>
    </row>
    <row r="5303" spans="1:18">
      <c r="A5303" s="108">
        <v>45987.276109999999</v>
      </c>
      <c r="B5303" s="109" t="s">
        <v>25246</v>
      </c>
      <c r="C5303" s="109"/>
      <c r="D5303" s="109">
        <v>788323039</v>
      </c>
      <c r="E5303" s="109" t="s">
        <v>23087</v>
      </c>
      <c r="F5303" s="109" t="s">
        <v>45</v>
      </c>
      <c r="G5303" s="109" t="s">
        <v>25247</v>
      </c>
      <c r="H5303" s="109">
        <v>254757790662</v>
      </c>
      <c r="I5303" s="109">
        <v>254757790662</v>
      </c>
      <c r="J5303" s="109" t="s">
        <v>25248</v>
      </c>
      <c r="K5303" s="109" t="s">
        <v>36</v>
      </c>
      <c r="L5303" s="109" t="s">
        <v>3949</v>
      </c>
      <c r="M5303" s="109" t="s">
        <v>8927</v>
      </c>
      <c r="N5303" s="108">
        <v>45987</v>
      </c>
      <c r="O5303" s="110">
        <v>0.375</v>
      </c>
      <c r="P5303" s="109"/>
      <c r="Q5303" s="109"/>
      <c r="R5303" s="109"/>
    </row>
    <row r="5304" spans="1:18">
      <c r="A5304" s="108">
        <v>45987.277620000001</v>
      </c>
      <c r="B5304" s="109" t="s">
        <v>23308</v>
      </c>
      <c r="C5304" s="109"/>
      <c r="D5304" s="109">
        <v>788323039</v>
      </c>
      <c r="E5304" s="109" t="s">
        <v>23087</v>
      </c>
      <c r="F5304" s="109" t="s">
        <v>45</v>
      </c>
      <c r="G5304" s="109" t="s">
        <v>5492</v>
      </c>
      <c r="H5304" s="109">
        <v>254706876373</v>
      </c>
      <c r="I5304" s="109">
        <v>254706876373</v>
      </c>
      <c r="J5304" s="109" t="s">
        <v>25249</v>
      </c>
      <c r="K5304" s="109" t="s">
        <v>36</v>
      </c>
      <c r="L5304" s="109" t="s">
        <v>3949</v>
      </c>
      <c r="M5304" s="109" t="s">
        <v>8927</v>
      </c>
      <c r="N5304" s="108">
        <v>45987</v>
      </c>
      <c r="O5304" s="110">
        <v>0.375</v>
      </c>
      <c r="P5304" s="109"/>
      <c r="Q5304" s="109"/>
      <c r="R5304" s="109"/>
    </row>
    <row r="5305" spans="1:18">
      <c r="A5305" s="108">
        <v>45987.278169999998</v>
      </c>
      <c r="B5305" s="109" t="s">
        <v>25243</v>
      </c>
      <c r="C5305" s="109"/>
      <c r="D5305" s="109">
        <v>785897693</v>
      </c>
      <c r="E5305" s="109" t="s">
        <v>23283</v>
      </c>
      <c r="F5305" s="109" t="s">
        <v>45</v>
      </c>
      <c r="G5305" s="114" t="s">
        <v>25250</v>
      </c>
      <c r="H5305" s="109">
        <v>722115020</v>
      </c>
      <c r="I5305" s="109">
        <v>722115020</v>
      </c>
      <c r="J5305" s="109" t="s">
        <v>25251</v>
      </c>
      <c r="K5305" s="109" t="s">
        <v>36</v>
      </c>
      <c r="L5305" s="109" t="s">
        <v>3896</v>
      </c>
      <c r="M5305" s="109" t="s">
        <v>82</v>
      </c>
      <c r="N5305" s="108">
        <v>45987</v>
      </c>
      <c r="O5305" s="110">
        <v>0.70833333333333337</v>
      </c>
      <c r="P5305" s="109"/>
      <c r="Q5305" s="109"/>
      <c r="R5305" s="109"/>
    </row>
    <row r="5306" spans="1:18">
      <c r="A5306" s="108">
        <v>45987.279049999997</v>
      </c>
      <c r="B5306" s="109" t="s">
        <v>23308</v>
      </c>
      <c r="C5306" s="109"/>
      <c r="D5306" s="109">
        <v>788323039</v>
      </c>
      <c r="E5306" s="109" t="s">
        <v>23087</v>
      </c>
      <c r="F5306" s="109" t="s">
        <v>45</v>
      </c>
      <c r="G5306" s="109" t="s">
        <v>25252</v>
      </c>
      <c r="H5306" s="109">
        <v>254739450099</v>
      </c>
      <c r="I5306" s="109">
        <v>254739450099</v>
      </c>
      <c r="J5306" s="109" t="s">
        <v>25253</v>
      </c>
      <c r="K5306" s="109" t="s">
        <v>36</v>
      </c>
      <c r="L5306" s="109" t="s">
        <v>3949</v>
      </c>
      <c r="M5306" s="109" t="s">
        <v>8927</v>
      </c>
      <c r="N5306" s="108">
        <v>45987</v>
      </c>
      <c r="O5306" s="110">
        <v>0.375</v>
      </c>
      <c r="P5306" s="109"/>
      <c r="Q5306" s="109"/>
      <c r="R5306" s="109"/>
    </row>
    <row r="5307" spans="1:18">
      <c r="A5307" s="108">
        <v>45987.289640000003</v>
      </c>
      <c r="B5307" s="109" t="s">
        <v>23567</v>
      </c>
      <c r="C5307" s="109"/>
      <c r="D5307" s="109">
        <v>753931576</v>
      </c>
      <c r="E5307" s="109" t="s">
        <v>23087</v>
      </c>
      <c r="F5307" s="109" t="s">
        <v>45</v>
      </c>
      <c r="G5307" s="109" t="s">
        <v>25254</v>
      </c>
      <c r="H5307" s="114">
        <v>796426708</v>
      </c>
      <c r="I5307" s="109">
        <v>786059367</v>
      </c>
      <c r="J5307" s="114" t="s">
        <v>25255</v>
      </c>
      <c r="K5307" s="109" t="s">
        <v>36</v>
      </c>
      <c r="L5307" s="109" t="s">
        <v>4081</v>
      </c>
      <c r="M5307" s="109" t="s">
        <v>25256</v>
      </c>
      <c r="N5307" s="108">
        <v>45988</v>
      </c>
      <c r="O5307" s="110">
        <v>0.54166666666666663</v>
      </c>
      <c r="P5307" s="109"/>
      <c r="Q5307" s="109"/>
      <c r="R5307" s="109"/>
    </row>
    <row r="5308" spans="1:18">
      <c r="A5308" s="108">
        <v>45987.301930000001</v>
      </c>
      <c r="B5308" s="109" t="s">
        <v>23145</v>
      </c>
      <c r="C5308" s="109"/>
      <c r="D5308" s="109">
        <v>756515016</v>
      </c>
      <c r="E5308" s="109" t="s">
        <v>23087</v>
      </c>
      <c r="F5308" s="109" t="s">
        <v>45</v>
      </c>
      <c r="G5308" s="109" t="s">
        <v>25257</v>
      </c>
      <c r="H5308" s="109"/>
      <c r="I5308" s="109">
        <v>710499233</v>
      </c>
      <c r="J5308" s="109" t="s">
        <v>25258</v>
      </c>
      <c r="K5308" s="109" t="s">
        <v>36</v>
      </c>
      <c r="L5308" s="109" t="s">
        <v>3945</v>
      </c>
      <c r="M5308" s="109" t="s">
        <v>25259</v>
      </c>
      <c r="N5308" s="108">
        <v>45987</v>
      </c>
      <c r="O5308" s="110">
        <v>0.45833333333333331</v>
      </c>
      <c r="P5308" s="109"/>
      <c r="Q5308" s="109"/>
      <c r="R5308" s="109"/>
    </row>
    <row r="5309" spans="1:18">
      <c r="A5309" s="108">
        <v>45987.308219999999</v>
      </c>
      <c r="B5309" s="109" t="s">
        <v>25260</v>
      </c>
      <c r="C5309" s="109"/>
      <c r="D5309" s="109">
        <v>254747249818</v>
      </c>
      <c r="E5309" s="109" t="s">
        <v>23087</v>
      </c>
      <c r="F5309" s="109" t="s">
        <v>45</v>
      </c>
      <c r="G5309" s="114" t="s">
        <v>25261</v>
      </c>
      <c r="H5309" s="114">
        <v>254753319898</v>
      </c>
      <c r="I5309" s="109">
        <v>254723491904</v>
      </c>
      <c r="J5309" s="114" t="s">
        <v>25262</v>
      </c>
      <c r="K5309" s="109" t="s">
        <v>36</v>
      </c>
      <c r="L5309" s="109" t="s">
        <v>1878</v>
      </c>
      <c r="M5309" s="109" t="s">
        <v>25263</v>
      </c>
      <c r="N5309" s="108">
        <v>45988</v>
      </c>
      <c r="O5309" s="110">
        <v>0.45833333333333331</v>
      </c>
      <c r="P5309" s="109"/>
      <c r="Q5309" s="109"/>
      <c r="R5309" s="109"/>
    </row>
    <row r="5310" spans="1:18">
      <c r="A5310" s="108">
        <v>45987.314429999999</v>
      </c>
      <c r="B5310" s="109" t="s">
        <v>23790</v>
      </c>
      <c r="C5310" s="109"/>
      <c r="D5310" s="109">
        <v>786915747</v>
      </c>
      <c r="E5310" s="109" t="s">
        <v>23087</v>
      </c>
      <c r="F5310" s="109" t="s">
        <v>3886</v>
      </c>
      <c r="G5310" s="109" t="s">
        <v>25264</v>
      </c>
      <c r="H5310" s="109"/>
      <c r="I5310" s="109">
        <v>254729711106</v>
      </c>
      <c r="J5310" s="114" t="s">
        <v>25265</v>
      </c>
      <c r="K5310" s="109" t="s">
        <v>36</v>
      </c>
      <c r="L5310" s="109" t="s">
        <v>3916</v>
      </c>
      <c r="M5310" s="109" t="s">
        <v>25266</v>
      </c>
      <c r="N5310" s="108">
        <v>45986</v>
      </c>
      <c r="O5310" s="110">
        <v>0.33333333333333331</v>
      </c>
      <c r="P5310" s="109"/>
      <c r="Q5310" s="109"/>
      <c r="R5310" s="109"/>
    </row>
    <row r="5311" spans="1:18">
      <c r="A5311" s="108">
        <v>45987.315909999998</v>
      </c>
      <c r="B5311" s="109" t="s">
        <v>25267</v>
      </c>
      <c r="C5311" s="109"/>
      <c r="D5311" s="109">
        <v>786915747</v>
      </c>
      <c r="E5311" s="109" t="s">
        <v>23087</v>
      </c>
      <c r="F5311" s="109" t="s">
        <v>3886</v>
      </c>
      <c r="G5311" s="114" t="s">
        <v>25268</v>
      </c>
      <c r="H5311" s="109"/>
      <c r="I5311" s="114">
        <v>796641299</v>
      </c>
      <c r="J5311" s="114" t="s">
        <v>25265</v>
      </c>
      <c r="K5311" s="109" t="s">
        <v>36</v>
      </c>
      <c r="L5311" s="109" t="s">
        <v>3916</v>
      </c>
      <c r="M5311" s="109" t="s">
        <v>25269</v>
      </c>
      <c r="N5311" s="108">
        <v>45986</v>
      </c>
      <c r="O5311" s="110">
        <v>0.33333333333333331</v>
      </c>
      <c r="P5311" s="109"/>
      <c r="Q5311" s="109"/>
      <c r="R5311" s="109"/>
    </row>
    <row r="5312" spans="1:18">
      <c r="A5312" s="108">
        <v>45987.316760000002</v>
      </c>
      <c r="B5312" s="109" t="s">
        <v>25267</v>
      </c>
      <c r="C5312" s="109"/>
      <c r="D5312" s="109">
        <v>721176887</v>
      </c>
      <c r="E5312" s="109" t="s">
        <v>23087</v>
      </c>
      <c r="F5312" s="109" t="s">
        <v>3886</v>
      </c>
      <c r="G5312" s="109" t="s">
        <v>25270</v>
      </c>
      <c r="H5312" s="109"/>
      <c r="I5312" s="109">
        <v>721176887</v>
      </c>
      <c r="J5312" s="114" t="s">
        <v>25265</v>
      </c>
      <c r="K5312" s="109" t="s">
        <v>36</v>
      </c>
      <c r="L5312" s="109" t="s">
        <v>3916</v>
      </c>
      <c r="M5312" s="109" t="s">
        <v>25269</v>
      </c>
      <c r="N5312" s="108">
        <v>45986</v>
      </c>
      <c r="O5312" s="110">
        <v>0.33333333333333331</v>
      </c>
      <c r="P5312" s="109"/>
      <c r="Q5312" s="109"/>
      <c r="R5312" s="109"/>
    </row>
    <row r="5313" spans="1:18">
      <c r="A5313" s="108">
        <v>45987.316780000001</v>
      </c>
      <c r="B5313" s="109" t="s">
        <v>3937</v>
      </c>
      <c r="C5313" s="109" t="s">
        <v>1181</v>
      </c>
      <c r="D5313" s="109">
        <v>735500255</v>
      </c>
      <c r="E5313" s="109" t="s">
        <v>33</v>
      </c>
      <c r="F5313" s="109" t="s">
        <v>45</v>
      </c>
      <c r="G5313" s="109" t="s">
        <v>25271</v>
      </c>
      <c r="H5313" s="109">
        <v>753566331</v>
      </c>
      <c r="I5313" s="109">
        <v>718142252</v>
      </c>
      <c r="J5313" s="109" t="s">
        <v>25272</v>
      </c>
      <c r="K5313" s="109" t="s">
        <v>36</v>
      </c>
      <c r="L5313" s="109" t="s">
        <v>3940</v>
      </c>
      <c r="M5313" s="109" t="s">
        <v>25273</v>
      </c>
      <c r="N5313" s="108">
        <v>45988</v>
      </c>
      <c r="O5313" s="110">
        <v>0.33333333333333331</v>
      </c>
      <c r="P5313" s="109"/>
      <c r="Q5313" s="109"/>
      <c r="R5313" s="109"/>
    </row>
    <row r="5314" spans="1:18">
      <c r="A5314" s="108">
        <v>45987.316980000003</v>
      </c>
      <c r="B5314" s="109" t="s">
        <v>24763</v>
      </c>
      <c r="C5314" s="109"/>
      <c r="D5314" s="109">
        <v>738836823</v>
      </c>
      <c r="E5314" s="109" t="s">
        <v>23087</v>
      </c>
      <c r="F5314" s="109" t="s">
        <v>45</v>
      </c>
      <c r="G5314" s="109" t="s">
        <v>25274</v>
      </c>
      <c r="H5314" s="114">
        <v>729433450</v>
      </c>
      <c r="I5314" s="114">
        <v>729433450</v>
      </c>
      <c r="J5314" s="109" t="s">
        <v>25275</v>
      </c>
      <c r="K5314" s="109" t="s">
        <v>36</v>
      </c>
      <c r="L5314" s="109" t="s">
        <v>4128</v>
      </c>
      <c r="M5314" s="109" t="s">
        <v>23513</v>
      </c>
      <c r="N5314" s="108">
        <v>45987</v>
      </c>
      <c r="O5314" s="110">
        <v>0.5</v>
      </c>
      <c r="P5314" s="109"/>
      <c r="Q5314" s="109"/>
      <c r="R5314" s="109"/>
    </row>
    <row r="5315" spans="1:18">
      <c r="A5315" s="108">
        <v>45987.317719999999</v>
      </c>
      <c r="B5315" s="109" t="s">
        <v>25267</v>
      </c>
      <c r="C5315" s="109"/>
      <c r="D5315" s="109">
        <v>786915747</v>
      </c>
      <c r="E5315" s="109" t="s">
        <v>23087</v>
      </c>
      <c r="F5315" s="109" t="s">
        <v>3886</v>
      </c>
      <c r="G5315" s="114" t="s">
        <v>216</v>
      </c>
      <c r="H5315" s="109"/>
      <c r="I5315" s="109">
        <v>254722404636</v>
      </c>
      <c r="J5315" s="114" t="s">
        <v>25265</v>
      </c>
      <c r="K5315" s="109" t="s">
        <v>36</v>
      </c>
      <c r="L5315" s="109" t="s">
        <v>3916</v>
      </c>
      <c r="M5315" s="109" t="s">
        <v>25269</v>
      </c>
      <c r="N5315" s="108">
        <v>45986</v>
      </c>
      <c r="O5315" s="110">
        <v>0.33333333333333331</v>
      </c>
      <c r="P5315" s="109"/>
      <c r="Q5315" s="109"/>
      <c r="R5315" s="109"/>
    </row>
    <row r="5316" spans="1:18">
      <c r="A5316" s="108">
        <v>45987.318379999997</v>
      </c>
      <c r="B5316" s="109" t="s">
        <v>3937</v>
      </c>
      <c r="C5316" s="109" t="s">
        <v>1181</v>
      </c>
      <c r="D5316" s="109">
        <v>735500255</v>
      </c>
      <c r="E5316" s="109" t="s">
        <v>33</v>
      </c>
      <c r="F5316" s="109" t="s">
        <v>45</v>
      </c>
      <c r="G5316" s="109" t="s">
        <v>25276</v>
      </c>
      <c r="H5316" s="109"/>
      <c r="I5316" s="109">
        <v>716484727</v>
      </c>
      <c r="J5316" s="109" t="s">
        <v>25277</v>
      </c>
      <c r="K5316" s="109" t="s">
        <v>36</v>
      </c>
      <c r="L5316" s="109" t="s">
        <v>3940</v>
      </c>
      <c r="M5316" s="109" t="s">
        <v>25278</v>
      </c>
      <c r="N5316" s="108">
        <v>45988</v>
      </c>
      <c r="O5316" s="110">
        <v>0.33333333333333331</v>
      </c>
      <c r="P5316" s="109"/>
      <c r="Q5316" s="109"/>
      <c r="R5316" s="109"/>
    </row>
    <row r="5317" spans="1:18">
      <c r="A5317" s="108">
        <v>45987.318979999996</v>
      </c>
      <c r="B5317" s="109" t="s">
        <v>25279</v>
      </c>
      <c r="C5317" s="109" t="s">
        <v>1132</v>
      </c>
      <c r="D5317" s="109">
        <v>752387155</v>
      </c>
      <c r="E5317" s="109" t="s">
        <v>33</v>
      </c>
      <c r="F5317" s="109" t="s">
        <v>45</v>
      </c>
      <c r="G5317" s="109" t="s">
        <v>25280</v>
      </c>
      <c r="H5317" s="109">
        <v>725627339</v>
      </c>
      <c r="I5317" s="109">
        <v>717566905</v>
      </c>
      <c r="J5317" s="109" t="s">
        <v>25281</v>
      </c>
      <c r="K5317" s="109" t="s">
        <v>36</v>
      </c>
      <c r="L5317" s="109" t="s">
        <v>3896</v>
      </c>
      <c r="M5317" s="109" t="s">
        <v>25282</v>
      </c>
      <c r="N5317" s="108">
        <v>45990</v>
      </c>
      <c r="O5317" s="110">
        <v>0.5</v>
      </c>
      <c r="P5317" s="109"/>
      <c r="Q5317" s="109"/>
      <c r="R5317" s="109"/>
    </row>
    <row r="5318" spans="1:18">
      <c r="A5318" s="108">
        <v>45987.319069999998</v>
      </c>
      <c r="B5318" s="109" t="s">
        <v>25267</v>
      </c>
      <c r="C5318" s="109"/>
      <c r="D5318" s="109">
        <v>786915747</v>
      </c>
      <c r="E5318" s="109" t="s">
        <v>23087</v>
      </c>
      <c r="F5318" s="109" t="s">
        <v>3886</v>
      </c>
      <c r="G5318" s="114" t="s">
        <v>25283</v>
      </c>
      <c r="H5318" s="109"/>
      <c r="I5318" s="109">
        <v>736254035</v>
      </c>
      <c r="J5318" s="114" t="s">
        <v>25265</v>
      </c>
      <c r="K5318" s="109" t="s">
        <v>36</v>
      </c>
      <c r="L5318" s="109" t="s">
        <v>3916</v>
      </c>
      <c r="M5318" s="109" t="s">
        <v>25269</v>
      </c>
      <c r="N5318" s="108">
        <v>45986</v>
      </c>
      <c r="O5318" s="110">
        <v>0.33333333333333331</v>
      </c>
      <c r="P5318" s="109"/>
      <c r="Q5318" s="109"/>
      <c r="R5318" s="109"/>
    </row>
    <row r="5319" spans="1:18">
      <c r="A5319" s="108">
        <v>45987.31985</v>
      </c>
      <c r="B5319" s="109" t="s">
        <v>25267</v>
      </c>
      <c r="C5319" s="109"/>
      <c r="D5319" s="109">
        <v>786915747</v>
      </c>
      <c r="E5319" s="109" t="s">
        <v>23087</v>
      </c>
      <c r="F5319" s="109" t="s">
        <v>3886</v>
      </c>
      <c r="G5319" s="114" t="s">
        <v>25284</v>
      </c>
      <c r="H5319" s="109"/>
      <c r="I5319" s="109">
        <v>707757967</v>
      </c>
      <c r="J5319" s="114" t="s">
        <v>25265</v>
      </c>
      <c r="K5319" s="109" t="s">
        <v>36</v>
      </c>
      <c r="L5319" s="109" t="s">
        <v>3916</v>
      </c>
      <c r="M5319" s="109" t="s">
        <v>25269</v>
      </c>
      <c r="N5319" s="108">
        <v>45986</v>
      </c>
      <c r="O5319" s="110">
        <v>0.33333333333333331</v>
      </c>
      <c r="P5319" s="109"/>
      <c r="Q5319" s="109"/>
      <c r="R5319" s="109"/>
    </row>
    <row r="5320" spans="1:18">
      <c r="A5320" s="116">
        <v>45987.326099999998</v>
      </c>
      <c r="B5320" s="117" t="s">
        <v>25374</v>
      </c>
      <c r="C5320" s="117"/>
      <c r="D5320" s="117">
        <v>105737531</v>
      </c>
      <c r="E5320" s="117" t="s">
        <v>23087</v>
      </c>
      <c r="F5320" s="117" t="s">
        <v>45</v>
      </c>
      <c r="G5320" s="117" t="s">
        <v>25375</v>
      </c>
      <c r="H5320" s="117">
        <v>254786309743</v>
      </c>
      <c r="I5320" s="117">
        <v>254786309743</v>
      </c>
      <c r="J5320" s="117" t="s">
        <v>25376</v>
      </c>
      <c r="K5320" s="117" t="s">
        <v>36</v>
      </c>
      <c r="L5320" s="117" t="s">
        <v>1196</v>
      </c>
      <c r="M5320" s="109" t="s">
        <v>25377</v>
      </c>
      <c r="N5320" s="116">
        <v>45987</v>
      </c>
      <c r="O5320" s="119">
        <v>0.45833333333333331</v>
      </c>
      <c r="P5320" s="117"/>
      <c r="Q5320" s="117"/>
      <c r="R5320" s="117"/>
    </row>
    <row r="5321" spans="1:18">
      <c r="A5321" s="117"/>
      <c r="B5321" s="117"/>
      <c r="C5321" s="117"/>
      <c r="D5321" s="117"/>
      <c r="E5321" s="117"/>
      <c r="F5321" s="117"/>
      <c r="G5321" s="117"/>
      <c r="H5321" s="117"/>
      <c r="I5321" s="117"/>
      <c r="J5321" s="117"/>
      <c r="K5321" s="117"/>
      <c r="L5321" s="117"/>
      <c r="M5321" s="109" t="s">
        <v>25378</v>
      </c>
      <c r="N5321" s="116"/>
      <c r="O5321" s="119"/>
      <c r="P5321" s="117"/>
      <c r="Q5321" s="117"/>
      <c r="R5321" s="117"/>
    </row>
    <row r="5322" spans="1:18">
      <c r="A5322" s="108">
        <v>45987.326809999999</v>
      </c>
      <c r="B5322" s="109" t="s">
        <v>23095</v>
      </c>
      <c r="C5322" s="109"/>
      <c r="D5322" s="109">
        <v>739087939</v>
      </c>
      <c r="E5322" s="109" t="s">
        <v>23087</v>
      </c>
      <c r="F5322" s="109" t="s">
        <v>45</v>
      </c>
      <c r="G5322" s="114" t="s">
        <v>25379</v>
      </c>
      <c r="H5322" s="114">
        <v>768280574</v>
      </c>
      <c r="I5322" s="114">
        <v>768280574</v>
      </c>
      <c r="J5322" s="114" t="s">
        <v>25380</v>
      </c>
      <c r="K5322" s="109" t="s">
        <v>36</v>
      </c>
      <c r="L5322" s="109" t="s">
        <v>3959</v>
      </c>
      <c r="M5322" s="109" t="s">
        <v>25381</v>
      </c>
      <c r="N5322" s="108">
        <v>45987</v>
      </c>
      <c r="O5322" s="110">
        <v>0.41666666666666669</v>
      </c>
      <c r="P5322" s="109"/>
      <c r="Q5322" s="109"/>
      <c r="R5322" s="109"/>
    </row>
    <row r="5323" spans="1:18">
      <c r="A5323" s="108">
        <v>45987.327619999996</v>
      </c>
      <c r="B5323" s="109" t="s">
        <v>23754</v>
      </c>
      <c r="C5323" s="109"/>
      <c r="D5323" s="109">
        <v>254738500179</v>
      </c>
      <c r="E5323" s="109" t="s">
        <v>23087</v>
      </c>
      <c r="F5323" s="109" t="s">
        <v>45</v>
      </c>
      <c r="G5323" s="109" t="s">
        <v>25382</v>
      </c>
      <c r="H5323" s="109">
        <v>254786036305</v>
      </c>
      <c r="I5323" s="109">
        <v>254712460285</v>
      </c>
      <c r="J5323" s="109" t="s">
        <v>25383</v>
      </c>
      <c r="K5323" s="109" t="s">
        <v>36</v>
      </c>
      <c r="L5323" s="109" t="s">
        <v>1911</v>
      </c>
      <c r="M5323" s="109" t="s">
        <v>25384</v>
      </c>
      <c r="N5323" s="108">
        <v>45987</v>
      </c>
      <c r="O5323" s="110">
        <v>0.54166666666666663</v>
      </c>
      <c r="P5323" s="109"/>
      <c r="Q5323" s="109"/>
      <c r="R5323" s="109"/>
    </row>
    <row r="5324" spans="1:18">
      <c r="A5324" s="108">
        <v>45987.329160000001</v>
      </c>
      <c r="B5324" s="109" t="s">
        <v>4103</v>
      </c>
      <c r="C5324" s="109" t="s">
        <v>41</v>
      </c>
      <c r="D5324" s="109">
        <v>780961460</v>
      </c>
      <c r="E5324" s="109" t="s">
        <v>33</v>
      </c>
      <c r="F5324" s="109" t="s">
        <v>45</v>
      </c>
      <c r="G5324" s="109" t="s">
        <v>25385</v>
      </c>
      <c r="H5324" s="109">
        <v>723501731</v>
      </c>
      <c r="I5324" s="109">
        <v>723501731</v>
      </c>
      <c r="J5324" s="109" t="s">
        <v>25386</v>
      </c>
      <c r="K5324" s="109" t="s">
        <v>36</v>
      </c>
      <c r="L5324" s="109" t="s">
        <v>3909</v>
      </c>
      <c r="M5324" s="109" t="s">
        <v>1369</v>
      </c>
      <c r="N5324" s="108">
        <v>45988</v>
      </c>
      <c r="O5324" s="110">
        <v>0.33333333333333331</v>
      </c>
      <c r="P5324" s="109"/>
      <c r="Q5324" s="109"/>
      <c r="R5324" s="109"/>
    </row>
    <row r="5325" spans="1:18">
      <c r="A5325" s="108">
        <v>45987.33034</v>
      </c>
      <c r="B5325" s="109" t="s">
        <v>24939</v>
      </c>
      <c r="C5325" s="109"/>
      <c r="D5325" s="109">
        <v>786915747</v>
      </c>
      <c r="E5325" s="109" t="s">
        <v>23087</v>
      </c>
      <c r="F5325" s="109" t="s">
        <v>45</v>
      </c>
      <c r="G5325" s="109" t="s">
        <v>25387</v>
      </c>
      <c r="H5325" s="109"/>
      <c r="I5325" s="109">
        <v>718148332</v>
      </c>
      <c r="J5325" s="109" t="s">
        <v>25388</v>
      </c>
      <c r="K5325" s="109" t="s">
        <v>36</v>
      </c>
      <c r="L5325" s="109" t="s">
        <v>3916</v>
      </c>
      <c r="M5325" s="109" t="s">
        <v>25389</v>
      </c>
      <c r="N5325" s="108">
        <v>45987</v>
      </c>
      <c r="O5325" s="110">
        <v>0.33333333333333331</v>
      </c>
      <c r="P5325" s="109"/>
      <c r="Q5325" s="109"/>
      <c r="R5325" s="109"/>
    </row>
    <row r="5326" spans="1:18">
      <c r="A5326" s="108">
        <v>45987.332159999998</v>
      </c>
      <c r="B5326" s="109" t="s">
        <v>4103</v>
      </c>
      <c r="C5326" s="109" t="s">
        <v>41</v>
      </c>
      <c r="D5326" s="109">
        <v>780961460</v>
      </c>
      <c r="E5326" s="109" t="s">
        <v>33</v>
      </c>
      <c r="F5326" s="109" t="s">
        <v>45</v>
      </c>
      <c r="G5326" s="109" t="s">
        <v>25390</v>
      </c>
      <c r="H5326" s="109">
        <v>715072183</v>
      </c>
      <c r="I5326" s="109">
        <v>715072183</v>
      </c>
      <c r="J5326" s="109" t="s">
        <v>25391</v>
      </c>
      <c r="K5326" s="109" t="s">
        <v>36</v>
      </c>
      <c r="L5326" s="109" t="s">
        <v>3959</v>
      </c>
      <c r="M5326" s="109" t="s">
        <v>25392</v>
      </c>
      <c r="N5326" s="108">
        <v>45988</v>
      </c>
      <c r="O5326" s="110">
        <v>0.33333333333333331</v>
      </c>
      <c r="P5326" s="109"/>
      <c r="Q5326" s="109"/>
      <c r="R5326" s="109"/>
    </row>
    <row r="5327" spans="1:18">
      <c r="A5327" s="108">
        <v>45987.334260000003</v>
      </c>
      <c r="B5327" s="109" t="s">
        <v>23234</v>
      </c>
      <c r="C5327" s="109"/>
      <c r="D5327" s="109">
        <v>782499332</v>
      </c>
      <c r="E5327" s="109" t="s">
        <v>23087</v>
      </c>
      <c r="F5327" s="109" t="s">
        <v>45</v>
      </c>
      <c r="G5327" s="114" t="s">
        <v>17438</v>
      </c>
      <c r="H5327" s="109"/>
      <c r="I5327" s="114">
        <v>111388931</v>
      </c>
      <c r="J5327" s="109" t="s">
        <v>25393</v>
      </c>
      <c r="K5327" s="109" t="s">
        <v>36</v>
      </c>
      <c r="L5327" s="109" t="s">
        <v>1196</v>
      </c>
      <c r="M5327" s="109" t="s">
        <v>25394</v>
      </c>
      <c r="N5327" s="108">
        <v>45987</v>
      </c>
      <c r="O5327" s="110">
        <v>0.66666666666666663</v>
      </c>
      <c r="P5327" s="109"/>
      <c r="Q5327" s="109"/>
      <c r="R5327" s="109"/>
    </row>
    <row r="5328" spans="1:18">
      <c r="A5328" s="116">
        <v>45987.339390000001</v>
      </c>
      <c r="B5328" s="117" t="s">
        <v>118</v>
      </c>
      <c r="C5328" s="117" t="s">
        <v>41</v>
      </c>
      <c r="D5328" s="117">
        <v>783211943</v>
      </c>
      <c r="E5328" s="117" t="s">
        <v>33</v>
      </c>
      <c r="F5328" s="117" t="s">
        <v>45</v>
      </c>
      <c r="G5328" s="117" t="s">
        <v>25395</v>
      </c>
      <c r="H5328" s="117">
        <v>733121031</v>
      </c>
      <c r="I5328" s="117">
        <v>791808506</v>
      </c>
      <c r="J5328" s="117" t="s">
        <v>25396</v>
      </c>
      <c r="K5328" s="117" t="s">
        <v>36</v>
      </c>
      <c r="L5328" s="117" t="s">
        <v>1196</v>
      </c>
      <c r="M5328" s="109" t="s">
        <v>25397</v>
      </c>
      <c r="N5328" s="116">
        <v>45987</v>
      </c>
      <c r="O5328" s="119">
        <v>0.41666666666666669</v>
      </c>
      <c r="P5328" s="117"/>
      <c r="Q5328" s="117"/>
      <c r="R5328" s="117"/>
    </row>
    <row r="5329" spans="1:18">
      <c r="A5329" s="117"/>
      <c r="B5329" s="117"/>
      <c r="C5329" s="117"/>
      <c r="D5329" s="117"/>
      <c r="E5329" s="117"/>
      <c r="F5329" s="117"/>
      <c r="G5329" s="117"/>
      <c r="H5329" s="117"/>
      <c r="I5329" s="117"/>
      <c r="J5329" s="117"/>
      <c r="K5329" s="117"/>
      <c r="L5329" s="117"/>
      <c r="M5329" s="109" t="s">
        <v>25398</v>
      </c>
      <c r="N5329" s="116"/>
      <c r="O5329" s="119"/>
      <c r="P5329" s="117"/>
      <c r="Q5329" s="117"/>
      <c r="R5329" s="117"/>
    </row>
    <row r="5330" spans="1:18">
      <c r="A5330" s="117"/>
      <c r="B5330" s="117"/>
      <c r="C5330" s="117"/>
      <c r="D5330" s="117"/>
      <c r="E5330" s="117"/>
      <c r="F5330" s="117"/>
      <c r="G5330" s="117"/>
      <c r="H5330" s="117"/>
      <c r="I5330" s="117"/>
      <c r="J5330" s="117"/>
      <c r="K5330" s="117"/>
      <c r="L5330" s="117"/>
      <c r="M5330" s="109" t="s">
        <v>37</v>
      </c>
      <c r="N5330" s="116"/>
      <c r="O5330" s="119"/>
      <c r="P5330" s="117"/>
      <c r="Q5330" s="117"/>
      <c r="R5330" s="117"/>
    </row>
    <row r="5331" spans="1:18">
      <c r="A5331" s="108">
        <v>45987.339549999997</v>
      </c>
      <c r="B5331" s="109" t="s">
        <v>24630</v>
      </c>
      <c r="C5331" s="109"/>
      <c r="D5331" s="109">
        <v>788183863</v>
      </c>
      <c r="E5331" s="109" t="s">
        <v>23087</v>
      </c>
      <c r="F5331" s="109" t="s">
        <v>45</v>
      </c>
      <c r="G5331" s="109" t="s">
        <v>25399</v>
      </c>
      <c r="H5331" s="109"/>
      <c r="I5331" s="109">
        <v>790126340</v>
      </c>
      <c r="J5331" s="109" t="s">
        <v>25400</v>
      </c>
      <c r="K5331" s="109" t="s">
        <v>36</v>
      </c>
      <c r="L5331" s="109" t="s">
        <v>3975</v>
      </c>
      <c r="M5331" s="109" t="s">
        <v>25401</v>
      </c>
      <c r="N5331" s="108">
        <v>45987</v>
      </c>
      <c r="O5331" s="110">
        <v>0.41666666666666669</v>
      </c>
      <c r="P5331" s="109"/>
      <c r="Q5331" s="109"/>
      <c r="R5331" s="109"/>
    </row>
    <row r="5332" spans="1:18">
      <c r="A5332" s="108">
        <v>45987.346669999999</v>
      </c>
      <c r="B5332" s="109" t="s">
        <v>24624</v>
      </c>
      <c r="C5332" s="109"/>
      <c r="D5332" s="109">
        <v>254784056203</v>
      </c>
      <c r="E5332" s="109" t="s">
        <v>23283</v>
      </c>
      <c r="F5332" s="109" t="s">
        <v>45</v>
      </c>
      <c r="G5332" s="114" t="s">
        <v>24624</v>
      </c>
      <c r="H5332" s="109">
        <v>254710202014</v>
      </c>
      <c r="I5332" s="109">
        <v>254710202014</v>
      </c>
      <c r="J5332" s="114" t="s">
        <v>25402</v>
      </c>
      <c r="K5332" s="109" t="s">
        <v>81</v>
      </c>
      <c r="L5332" s="109" t="s">
        <v>3945</v>
      </c>
      <c r="M5332" s="109" t="s">
        <v>25403</v>
      </c>
      <c r="N5332" s="108">
        <v>45988</v>
      </c>
      <c r="O5332" s="110">
        <v>0.33333333333333331</v>
      </c>
      <c r="P5332" s="109"/>
      <c r="Q5332" s="109"/>
      <c r="R5332" s="109"/>
    </row>
    <row r="5333" spans="1:18">
      <c r="A5333" s="108">
        <v>45987.347730000001</v>
      </c>
      <c r="B5333" s="109" t="s">
        <v>23378</v>
      </c>
      <c r="C5333" s="109"/>
      <c r="D5333" s="109">
        <v>751108603</v>
      </c>
      <c r="E5333" s="109" t="s">
        <v>23087</v>
      </c>
      <c r="F5333" s="109" t="s">
        <v>45</v>
      </c>
      <c r="G5333" s="109" t="s">
        <v>25404</v>
      </c>
      <c r="H5333" s="109">
        <v>713562138</v>
      </c>
      <c r="I5333" s="109">
        <v>713562138</v>
      </c>
      <c r="J5333" s="109" t="s">
        <v>25405</v>
      </c>
      <c r="K5333" s="109" t="s">
        <v>36</v>
      </c>
      <c r="L5333" s="109" t="s">
        <v>3909</v>
      </c>
      <c r="M5333" s="109" t="s">
        <v>4085</v>
      </c>
      <c r="N5333" s="108">
        <v>45987</v>
      </c>
      <c r="O5333" s="110">
        <v>0.375</v>
      </c>
      <c r="P5333" s="109"/>
      <c r="Q5333" s="109"/>
      <c r="R5333" s="109"/>
    </row>
    <row r="5334" spans="1:18">
      <c r="A5334" s="116">
        <v>45987.348259999999</v>
      </c>
      <c r="B5334" s="117" t="s">
        <v>24517</v>
      </c>
      <c r="C5334" s="117"/>
      <c r="D5334" s="117">
        <v>788633528</v>
      </c>
      <c r="E5334" s="117" t="s">
        <v>23087</v>
      </c>
      <c r="F5334" s="117" t="s">
        <v>45</v>
      </c>
      <c r="G5334" s="118" t="s">
        <v>25406</v>
      </c>
      <c r="H5334" s="118">
        <v>706423456</v>
      </c>
      <c r="I5334" s="118">
        <v>706423456</v>
      </c>
      <c r="J5334" s="117" t="s">
        <v>25407</v>
      </c>
      <c r="K5334" s="117" t="s">
        <v>36</v>
      </c>
      <c r="L5334" s="117" t="s">
        <v>3966</v>
      </c>
      <c r="M5334" s="109" t="s">
        <v>25408</v>
      </c>
      <c r="N5334" s="116">
        <v>45987</v>
      </c>
      <c r="O5334" s="119">
        <v>0.70833333333333337</v>
      </c>
      <c r="P5334" s="117"/>
      <c r="Q5334" s="117"/>
      <c r="R5334" s="117"/>
    </row>
    <row r="5335" spans="1:18">
      <c r="A5335" s="117"/>
      <c r="B5335" s="117"/>
      <c r="C5335" s="117"/>
      <c r="D5335" s="117"/>
      <c r="E5335" s="117"/>
      <c r="F5335" s="117"/>
      <c r="G5335" s="118"/>
      <c r="H5335" s="118"/>
      <c r="I5335" s="118"/>
      <c r="J5335" s="117"/>
      <c r="K5335" s="117"/>
      <c r="L5335" s="117"/>
      <c r="M5335" s="109" t="s">
        <v>3458</v>
      </c>
      <c r="N5335" s="116"/>
      <c r="O5335" s="119"/>
      <c r="P5335" s="117"/>
      <c r="Q5335" s="117"/>
      <c r="R5335" s="117"/>
    </row>
    <row r="5336" spans="1:18">
      <c r="A5336" s="108">
        <v>45987.348819999999</v>
      </c>
      <c r="B5336" s="109" t="s">
        <v>4180</v>
      </c>
      <c r="C5336" s="109" t="s">
        <v>742</v>
      </c>
      <c r="D5336" s="109">
        <v>105981359</v>
      </c>
      <c r="E5336" s="109" t="s">
        <v>33</v>
      </c>
      <c r="F5336" s="109" t="s">
        <v>45</v>
      </c>
      <c r="G5336" s="109" t="s">
        <v>25409</v>
      </c>
      <c r="H5336" s="109">
        <v>714258012</v>
      </c>
      <c r="I5336" s="109">
        <v>714258012</v>
      </c>
      <c r="J5336" s="109" t="s">
        <v>25410</v>
      </c>
      <c r="K5336" s="109" t="s">
        <v>36</v>
      </c>
      <c r="L5336" s="109" t="s">
        <v>3959</v>
      </c>
      <c r="M5336" s="109" t="s">
        <v>25411</v>
      </c>
      <c r="N5336" s="108">
        <v>45987</v>
      </c>
      <c r="O5336" s="110">
        <v>0.45833333333333331</v>
      </c>
      <c r="P5336" s="109"/>
      <c r="Q5336" s="109"/>
      <c r="R5336" s="109"/>
    </row>
    <row r="5337" spans="1:18">
      <c r="A5337" s="108">
        <v>45987.34966</v>
      </c>
      <c r="B5337" s="109" t="s">
        <v>23479</v>
      </c>
      <c r="C5337" s="109"/>
      <c r="D5337" s="109">
        <v>786011477</v>
      </c>
      <c r="E5337" s="109" t="s">
        <v>23087</v>
      </c>
      <c r="F5337" s="109" t="s">
        <v>45</v>
      </c>
      <c r="G5337" s="109" t="s">
        <v>25412</v>
      </c>
      <c r="H5337" s="109">
        <v>708229773</v>
      </c>
      <c r="I5337" s="109">
        <v>708229773</v>
      </c>
      <c r="J5337" s="109" t="s">
        <v>25413</v>
      </c>
      <c r="K5337" s="109" t="s">
        <v>36</v>
      </c>
      <c r="L5337" s="109" t="s">
        <v>3946</v>
      </c>
      <c r="M5337" s="109" t="s">
        <v>25414</v>
      </c>
      <c r="N5337" s="108">
        <v>45988</v>
      </c>
      <c r="O5337" s="110">
        <v>0.45833333333333331</v>
      </c>
      <c r="P5337" s="109"/>
      <c r="Q5337" s="109"/>
      <c r="R5337" s="109"/>
    </row>
    <row r="5338" spans="1:18">
      <c r="A5338" s="108">
        <v>45987.350200000001</v>
      </c>
      <c r="B5338" s="109" t="s">
        <v>4278</v>
      </c>
      <c r="C5338" s="109" t="s">
        <v>41</v>
      </c>
      <c r="D5338" s="109">
        <v>762144673</v>
      </c>
      <c r="E5338" s="109" t="s">
        <v>33</v>
      </c>
      <c r="F5338" s="109" t="s">
        <v>45</v>
      </c>
      <c r="G5338" s="109" t="s">
        <v>25415</v>
      </c>
      <c r="H5338" s="109">
        <v>254757094877</v>
      </c>
      <c r="I5338" s="109">
        <v>254757094877</v>
      </c>
      <c r="J5338" s="114" t="s">
        <v>24437</v>
      </c>
      <c r="K5338" s="109" t="s">
        <v>36</v>
      </c>
      <c r="L5338" s="109" t="s">
        <v>4004</v>
      </c>
      <c r="M5338" s="109" t="s">
        <v>25416</v>
      </c>
      <c r="N5338" s="108">
        <v>45989</v>
      </c>
      <c r="O5338" s="110">
        <v>0.41666666666666669</v>
      </c>
      <c r="P5338" s="109"/>
      <c r="Q5338" s="109"/>
      <c r="R5338" s="109"/>
    </row>
    <row r="5339" spans="1:18">
      <c r="A5339" s="108">
        <v>45987.358849999997</v>
      </c>
      <c r="B5339" s="109" t="s">
        <v>239</v>
      </c>
      <c r="C5339" s="109" t="s">
        <v>41</v>
      </c>
      <c r="D5339" s="109">
        <v>735802340</v>
      </c>
      <c r="E5339" s="109" t="s">
        <v>33</v>
      </c>
      <c r="F5339" s="109" t="s">
        <v>45</v>
      </c>
      <c r="G5339" s="114" t="s">
        <v>7775</v>
      </c>
      <c r="H5339" s="114">
        <v>762397700</v>
      </c>
      <c r="I5339" s="114">
        <v>762397700</v>
      </c>
      <c r="J5339" s="109" t="s">
        <v>25417</v>
      </c>
      <c r="K5339" s="109" t="s">
        <v>36</v>
      </c>
      <c r="L5339" s="109" t="s">
        <v>1196</v>
      </c>
      <c r="M5339" s="109" t="s">
        <v>3039</v>
      </c>
      <c r="N5339" s="108">
        <v>45987</v>
      </c>
      <c r="O5339" s="110">
        <v>0.45833333333333331</v>
      </c>
      <c r="P5339" s="109"/>
      <c r="Q5339" s="109"/>
      <c r="R5339" s="109"/>
    </row>
    <row r="5340" spans="1:18">
      <c r="A5340" s="108">
        <v>45987.360780000003</v>
      </c>
      <c r="B5340" s="109" t="s">
        <v>23172</v>
      </c>
      <c r="C5340" s="109"/>
      <c r="D5340" s="109">
        <v>733973143</v>
      </c>
      <c r="E5340" s="109" t="s">
        <v>23087</v>
      </c>
      <c r="F5340" s="109" t="s">
        <v>3886</v>
      </c>
      <c r="G5340" s="114" t="s">
        <v>23173</v>
      </c>
      <c r="H5340" s="114">
        <v>721326653</v>
      </c>
      <c r="I5340" s="114">
        <v>721326653</v>
      </c>
      <c r="J5340" s="114" t="s">
        <v>23174</v>
      </c>
      <c r="K5340" s="109" t="s">
        <v>36</v>
      </c>
      <c r="L5340" s="109" t="s">
        <v>3909</v>
      </c>
      <c r="M5340" s="109" t="s">
        <v>23175</v>
      </c>
      <c r="N5340" s="108">
        <v>46023</v>
      </c>
      <c r="O5340" s="110">
        <v>0.45833333333333331</v>
      </c>
      <c r="P5340" s="109"/>
      <c r="Q5340" s="109"/>
      <c r="R5340" s="109"/>
    </row>
    <row r="5341" spans="1:18">
      <c r="A5341" s="116">
        <v>45987.36118</v>
      </c>
      <c r="B5341" s="117" t="s">
        <v>23176</v>
      </c>
      <c r="C5341" s="117"/>
      <c r="D5341" s="117">
        <v>738657604</v>
      </c>
      <c r="E5341" s="117" t="s">
        <v>23087</v>
      </c>
      <c r="F5341" s="117" t="s">
        <v>45</v>
      </c>
      <c r="G5341" s="117" t="s">
        <v>25418</v>
      </c>
      <c r="H5341" s="118">
        <v>733949493</v>
      </c>
      <c r="I5341" s="118">
        <v>733949493</v>
      </c>
      <c r="J5341" s="118" t="s">
        <v>24253</v>
      </c>
      <c r="K5341" s="117" t="s">
        <v>36</v>
      </c>
      <c r="L5341" s="117" t="s">
        <v>4081</v>
      </c>
      <c r="M5341" s="109" t="s">
        <v>25419</v>
      </c>
      <c r="N5341" s="116">
        <v>45987</v>
      </c>
      <c r="O5341" s="119">
        <v>0.5</v>
      </c>
      <c r="P5341" s="117"/>
      <c r="Q5341" s="117"/>
      <c r="R5341" s="117"/>
    </row>
    <row r="5342" spans="1:18">
      <c r="A5342" s="117"/>
      <c r="B5342" s="117"/>
      <c r="C5342" s="117"/>
      <c r="D5342" s="117"/>
      <c r="E5342" s="117"/>
      <c r="F5342" s="117"/>
      <c r="G5342" s="117"/>
      <c r="H5342" s="118"/>
      <c r="I5342" s="118"/>
      <c r="J5342" s="118"/>
      <c r="K5342" s="117"/>
      <c r="L5342" s="117"/>
      <c r="M5342" s="109" t="s">
        <v>8514</v>
      </c>
      <c r="N5342" s="116"/>
      <c r="O5342" s="119"/>
      <c r="P5342" s="117"/>
      <c r="Q5342" s="117"/>
      <c r="R5342" s="117"/>
    </row>
    <row r="5343" spans="1:18">
      <c r="A5343" s="108">
        <v>45987.363830000002</v>
      </c>
      <c r="B5343" s="109" t="s">
        <v>25420</v>
      </c>
      <c r="C5343" s="109"/>
      <c r="D5343" s="109">
        <v>254103802365</v>
      </c>
      <c r="E5343" s="109" t="s">
        <v>23087</v>
      </c>
      <c r="F5343" s="109" t="s">
        <v>45</v>
      </c>
      <c r="G5343" s="109" t="s">
        <v>25421</v>
      </c>
      <c r="H5343" s="109"/>
      <c r="I5343" s="109">
        <v>254705011485</v>
      </c>
      <c r="J5343" s="109" t="s">
        <v>25422</v>
      </c>
      <c r="K5343" s="109" t="s">
        <v>36</v>
      </c>
      <c r="L5343" s="109" t="s">
        <v>16723</v>
      </c>
      <c r="M5343" s="109" t="s">
        <v>25423</v>
      </c>
      <c r="N5343" s="108">
        <v>45989</v>
      </c>
      <c r="O5343" s="110">
        <v>0.45833333333333331</v>
      </c>
      <c r="P5343" s="109"/>
      <c r="Q5343" s="109"/>
      <c r="R5343" s="109"/>
    </row>
    <row r="5344" spans="1:18">
      <c r="A5344" s="116">
        <v>45987.365169999997</v>
      </c>
      <c r="B5344" s="117" t="s">
        <v>23705</v>
      </c>
      <c r="C5344" s="117"/>
      <c r="D5344" s="117">
        <v>750034767</v>
      </c>
      <c r="E5344" s="117" t="s">
        <v>23087</v>
      </c>
      <c r="F5344" s="117" t="s">
        <v>45</v>
      </c>
      <c r="G5344" s="118" t="s">
        <v>401</v>
      </c>
      <c r="H5344" s="117">
        <v>712641540</v>
      </c>
      <c r="I5344" s="117">
        <v>725684429</v>
      </c>
      <c r="J5344" s="118" t="s">
        <v>402</v>
      </c>
      <c r="K5344" s="117" t="s">
        <v>36</v>
      </c>
      <c r="L5344" s="117" t="s">
        <v>1196</v>
      </c>
      <c r="M5344" s="109" t="s">
        <v>19320</v>
      </c>
      <c r="N5344" s="116">
        <v>45987</v>
      </c>
      <c r="O5344" s="119">
        <v>0.5</v>
      </c>
      <c r="P5344" s="117"/>
      <c r="Q5344" s="117"/>
      <c r="R5344" s="117"/>
    </row>
    <row r="5345" spans="1:18">
      <c r="A5345" s="117"/>
      <c r="B5345" s="117"/>
      <c r="C5345" s="117"/>
      <c r="D5345" s="117"/>
      <c r="E5345" s="117"/>
      <c r="F5345" s="117"/>
      <c r="G5345" s="118"/>
      <c r="H5345" s="117"/>
      <c r="I5345" s="117"/>
      <c r="J5345" s="118"/>
      <c r="K5345" s="117"/>
      <c r="L5345" s="117"/>
      <c r="M5345" s="109" t="s">
        <v>25424</v>
      </c>
      <c r="N5345" s="116"/>
      <c r="O5345" s="119"/>
      <c r="P5345" s="117"/>
      <c r="Q5345" s="117"/>
      <c r="R5345" s="117"/>
    </row>
    <row r="5346" spans="1:18">
      <c r="A5346" s="117"/>
      <c r="B5346" s="117"/>
      <c r="C5346" s="117"/>
      <c r="D5346" s="117"/>
      <c r="E5346" s="117"/>
      <c r="F5346" s="117"/>
      <c r="G5346" s="118"/>
      <c r="H5346" s="117"/>
      <c r="I5346" s="117"/>
      <c r="J5346" s="118"/>
      <c r="K5346" s="117"/>
      <c r="L5346" s="117"/>
      <c r="M5346" s="109" t="s">
        <v>25425</v>
      </c>
      <c r="N5346" s="116"/>
      <c r="O5346" s="119"/>
      <c r="P5346" s="117"/>
      <c r="Q5346" s="117"/>
      <c r="R5346" s="117"/>
    </row>
    <row r="5347" spans="1:18">
      <c r="A5347" s="108">
        <v>45987.365790000003</v>
      </c>
      <c r="B5347" s="109" t="s">
        <v>23198</v>
      </c>
      <c r="C5347" s="109"/>
      <c r="D5347" s="109">
        <v>734011219</v>
      </c>
      <c r="E5347" s="109" t="s">
        <v>23087</v>
      </c>
      <c r="F5347" s="109" t="s">
        <v>45</v>
      </c>
      <c r="G5347" s="109" t="s">
        <v>25426</v>
      </c>
      <c r="H5347" s="109">
        <v>718765500</v>
      </c>
      <c r="I5347" s="109">
        <v>718765500</v>
      </c>
      <c r="J5347" s="109" t="s">
        <v>25427</v>
      </c>
      <c r="K5347" s="109" t="s">
        <v>36</v>
      </c>
      <c r="L5347" s="109" t="s">
        <v>3907</v>
      </c>
      <c r="M5347" s="109" t="s">
        <v>25428</v>
      </c>
      <c r="N5347" s="108">
        <v>45987</v>
      </c>
      <c r="O5347" s="110">
        <v>0.5</v>
      </c>
      <c r="P5347" s="109"/>
      <c r="Q5347" s="109"/>
      <c r="R5347" s="109"/>
    </row>
    <row r="5348" spans="1:18">
      <c r="A5348" s="108">
        <v>45987.36681</v>
      </c>
      <c r="B5348" s="109" t="s">
        <v>25429</v>
      </c>
      <c r="C5348" s="109"/>
      <c r="D5348" s="109">
        <v>750832351</v>
      </c>
      <c r="E5348" s="109" t="s">
        <v>23087</v>
      </c>
      <c r="F5348" s="109" t="s">
        <v>45</v>
      </c>
      <c r="G5348" s="114" t="s">
        <v>5855</v>
      </c>
      <c r="H5348" s="109">
        <v>715697778</v>
      </c>
      <c r="I5348" s="109">
        <v>715697778</v>
      </c>
      <c r="J5348" s="114" t="s">
        <v>25430</v>
      </c>
      <c r="K5348" s="109" t="s">
        <v>36</v>
      </c>
      <c r="L5348" s="109" t="s">
        <v>3916</v>
      </c>
      <c r="M5348" s="109" t="s">
        <v>25431</v>
      </c>
      <c r="N5348" s="108">
        <v>45987</v>
      </c>
      <c r="O5348" s="110">
        <v>0.375</v>
      </c>
      <c r="P5348" s="109"/>
      <c r="Q5348" s="109"/>
      <c r="R5348" s="109"/>
    </row>
    <row r="5349" spans="1:18">
      <c r="A5349" s="108">
        <v>45987.366860000002</v>
      </c>
      <c r="B5349" s="109" t="s">
        <v>23220</v>
      </c>
      <c r="C5349" s="109"/>
      <c r="D5349" s="109">
        <v>254102595814</v>
      </c>
      <c r="E5349" s="109" t="s">
        <v>23087</v>
      </c>
      <c r="F5349" s="109" t="s">
        <v>45</v>
      </c>
      <c r="G5349" s="109" t="s">
        <v>25432</v>
      </c>
      <c r="H5349" s="109"/>
      <c r="I5349" s="109">
        <v>254726298985</v>
      </c>
      <c r="J5349" s="109" t="s">
        <v>25433</v>
      </c>
      <c r="K5349" s="109" t="s">
        <v>36</v>
      </c>
      <c r="L5349" s="109" t="s">
        <v>1196</v>
      </c>
      <c r="M5349" s="109" t="s">
        <v>25434</v>
      </c>
      <c r="N5349" s="108">
        <v>45987</v>
      </c>
      <c r="O5349" s="110">
        <v>0.625</v>
      </c>
      <c r="P5349" s="109"/>
      <c r="Q5349" s="109"/>
      <c r="R5349" s="109"/>
    </row>
    <row r="5350" spans="1:18">
      <c r="A5350" s="108">
        <v>45987.367330000001</v>
      </c>
      <c r="B5350" s="109" t="s">
        <v>23269</v>
      </c>
      <c r="C5350" s="109"/>
      <c r="D5350" s="109">
        <v>254731885691</v>
      </c>
      <c r="E5350" s="109" t="s">
        <v>23087</v>
      </c>
      <c r="F5350" s="109" t="s">
        <v>45</v>
      </c>
      <c r="G5350" s="114" t="s">
        <v>25435</v>
      </c>
      <c r="H5350" s="109"/>
      <c r="I5350" s="114">
        <v>254792769883</v>
      </c>
      <c r="J5350" s="114" t="s">
        <v>25436</v>
      </c>
      <c r="K5350" s="109" t="s">
        <v>36</v>
      </c>
      <c r="L5350" s="109" t="s">
        <v>6649</v>
      </c>
      <c r="M5350" s="109" t="s">
        <v>25437</v>
      </c>
      <c r="N5350" s="108">
        <v>45988</v>
      </c>
      <c r="O5350" s="110">
        <v>0.5</v>
      </c>
      <c r="P5350" s="109"/>
      <c r="Q5350" s="109"/>
      <c r="R5350" s="109"/>
    </row>
    <row r="5351" spans="1:18">
      <c r="A5351" s="108">
        <v>45987.367480000001</v>
      </c>
      <c r="B5351" s="109" t="s">
        <v>23705</v>
      </c>
      <c r="C5351" s="109"/>
      <c r="D5351" s="109">
        <v>750034767</v>
      </c>
      <c r="E5351" s="109" t="s">
        <v>23087</v>
      </c>
      <c r="F5351" s="109" t="s">
        <v>45</v>
      </c>
      <c r="G5351" s="109" t="s">
        <v>25438</v>
      </c>
      <c r="H5351" s="114">
        <v>721611772</v>
      </c>
      <c r="I5351" s="114">
        <v>721611772</v>
      </c>
      <c r="J5351" s="109" t="s">
        <v>25439</v>
      </c>
      <c r="K5351" s="109" t="s">
        <v>36</v>
      </c>
      <c r="L5351" s="109" t="s">
        <v>1196</v>
      </c>
      <c r="M5351" s="109" t="s">
        <v>1258</v>
      </c>
      <c r="N5351" s="108">
        <v>45987</v>
      </c>
      <c r="O5351" s="110">
        <v>0.54166666666666663</v>
      </c>
      <c r="P5351" s="109"/>
      <c r="Q5351" s="109"/>
      <c r="R5351" s="109"/>
    </row>
    <row r="5352" spans="1:18">
      <c r="A5352" s="108">
        <v>45987.37038</v>
      </c>
      <c r="B5352" s="109" t="s">
        <v>25440</v>
      </c>
      <c r="C5352" s="109"/>
      <c r="D5352" s="109">
        <v>254781027613</v>
      </c>
      <c r="E5352" s="109" t="s">
        <v>23283</v>
      </c>
      <c r="F5352" s="109" t="s">
        <v>45</v>
      </c>
      <c r="G5352" s="109" t="s">
        <v>25441</v>
      </c>
      <c r="H5352" s="109">
        <v>254734222448</v>
      </c>
      <c r="I5352" s="109">
        <v>254722521398</v>
      </c>
      <c r="J5352" s="109" t="s">
        <v>25442</v>
      </c>
      <c r="K5352" s="109" t="s">
        <v>36</v>
      </c>
      <c r="L5352" s="109" t="s">
        <v>1196</v>
      </c>
      <c r="M5352" s="109" t="s">
        <v>25443</v>
      </c>
      <c r="N5352" s="108">
        <v>45988</v>
      </c>
      <c r="O5352" s="110">
        <v>0.375</v>
      </c>
      <c r="P5352" s="109"/>
      <c r="Q5352" s="109"/>
      <c r="R5352" s="109"/>
    </row>
    <row r="5353" spans="1:18">
      <c r="A5353" s="108">
        <v>45987.371379999997</v>
      </c>
      <c r="B5353" s="109" t="s">
        <v>24564</v>
      </c>
      <c r="C5353" s="109"/>
      <c r="D5353" s="109">
        <v>254788422375</v>
      </c>
      <c r="E5353" s="109" t="s">
        <v>23283</v>
      </c>
      <c r="F5353" s="109" t="s">
        <v>45</v>
      </c>
      <c r="G5353" s="109" t="s">
        <v>25444</v>
      </c>
      <c r="H5353" s="109"/>
      <c r="I5353" s="109">
        <v>254719613373</v>
      </c>
      <c r="J5353" s="109" t="s">
        <v>25445</v>
      </c>
      <c r="K5353" s="109" t="s">
        <v>36</v>
      </c>
      <c r="L5353" s="109" t="s">
        <v>3971</v>
      </c>
      <c r="M5353" s="109" t="s">
        <v>25446</v>
      </c>
      <c r="N5353" s="108">
        <v>45989</v>
      </c>
      <c r="O5353" s="110">
        <v>0.5</v>
      </c>
      <c r="P5353" s="109"/>
      <c r="Q5353" s="109"/>
      <c r="R5353" s="109"/>
    </row>
    <row r="5354" spans="1:18">
      <c r="A5354" s="108">
        <v>45987.371489999998</v>
      </c>
      <c r="B5354" s="109" t="s">
        <v>25447</v>
      </c>
      <c r="C5354" s="109"/>
      <c r="D5354" s="109">
        <v>254732341943</v>
      </c>
      <c r="E5354" s="109" t="s">
        <v>23283</v>
      </c>
      <c r="F5354" s="109" t="s">
        <v>45</v>
      </c>
      <c r="G5354" s="109" t="s">
        <v>25448</v>
      </c>
      <c r="H5354" s="109">
        <v>254733680205</v>
      </c>
      <c r="I5354" s="109">
        <v>726597450</v>
      </c>
      <c r="J5354" s="109" t="s">
        <v>25449</v>
      </c>
      <c r="K5354" s="109" t="s">
        <v>36</v>
      </c>
      <c r="L5354" s="109" t="s">
        <v>3909</v>
      </c>
      <c r="M5354" s="109" t="s">
        <v>25450</v>
      </c>
      <c r="N5354" s="108">
        <v>45988</v>
      </c>
      <c r="O5354" s="110">
        <v>0.45833333333333331</v>
      </c>
      <c r="P5354" s="109"/>
      <c r="Q5354" s="109"/>
      <c r="R5354" s="109"/>
    </row>
    <row r="5355" spans="1:18">
      <c r="A5355" s="116">
        <v>45987.372130000003</v>
      </c>
      <c r="B5355" s="117" t="s">
        <v>24270</v>
      </c>
      <c r="C5355" s="117"/>
      <c r="D5355" s="117">
        <v>254782089189</v>
      </c>
      <c r="E5355" s="117" t="s">
        <v>23283</v>
      </c>
      <c r="F5355" s="117" t="s">
        <v>45</v>
      </c>
      <c r="G5355" s="117" t="s">
        <v>25451</v>
      </c>
      <c r="H5355" s="117">
        <v>254788776305</v>
      </c>
      <c r="I5355" s="117">
        <v>254743852737</v>
      </c>
      <c r="J5355" s="117" t="s">
        <v>25452</v>
      </c>
      <c r="K5355" s="117" t="s">
        <v>36</v>
      </c>
      <c r="L5355" s="117" t="s">
        <v>3910</v>
      </c>
      <c r="M5355" s="109" t="s">
        <v>25453</v>
      </c>
      <c r="N5355" s="116">
        <v>45988</v>
      </c>
      <c r="O5355" s="119">
        <v>0.33333333333333331</v>
      </c>
      <c r="P5355" s="117"/>
      <c r="Q5355" s="117"/>
      <c r="R5355" s="117"/>
    </row>
    <row r="5356" spans="1:18">
      <c r="A5356" s="117"/>
      <c r="B5356" s="117"/>
      <c r="C5356" s="117"/>
      <c r="D5356" s="117"/>
      <c r="E5356" s="117"/>
      <c r="F5356" s="117"/>
      <c r="G5356" s="117"/>
      <c r="H5356" s="117"/>
      <c r="I5356" s="117"/>
      <c r="J5356" s="117"/>
      <c r="K5356" s="117"/>
      <c r="L5356" s="117"/>
      <c r="M5356" s="109" t="s">
        <v>25454</v>
      </c>
      <c r="N5356" s="116"/>
      <c r="O5356" s="119"/>
      <c r="P5356" s="117"/>
      <c r="Q5356" s="117"/>
      <c r="R5356" s="117"/>
    </row>
    <row r="5357" spans="1:18">
      <c r="A5357" s="116">
        <v>45987.373670000001</v>
      </c>
      <c r="B5357" s="117" t="s">
        <v>23108</v>
      </c>
      <c r="C5357" s="117"/>
      <c r="D5357" s="117">
        <v>254753942387</v>
      </c>
      <c r="E5357" s="117" t="s">
        <v>3897</v>
      </c>
      <c r="F5357" s="117" t="s">
        <v>45</v>
      </c>
      <c r="G5357" s="117" t="s">
        <v>25455</v>
      </c>
      <c r="H5357" s="117">
        <v>754978864</v>
      </c>
      <c r="I5357" s="117">
        <v>792882163</v>
      </c>
      <c r="J5357" s="117" t="s">
        <v>25456</v>
      </c>
      <c r="K5357" s="117" t="s">
        <v>36</v>
      </c>
      <c r="L5357" s="117" t="s">
        <v>1196</v>
      </c>
      <c r="M5357" s="109" t="s">
        <v>25457</v>
      </c>
      <c r="N5357" s="116">
        <v>45987</v>
      </c>
      <c r="O5357" s="119">
        <v>0.33333333333333331</v>
      </c>
      <c r="P5357" s="117"/>
      <c r="Q5357" s="117"/>
      <c r="R5357" s="117"/>
    </row>
    <row r="5358" spans="1:18">
      <c r="A5358" s="117"/>
      <c r="B5358" s="117"/>
      <c r="C5358" s="117"/>
      <c r="D5358" s="117"/>
      <c r="E5358" s="117"/>
      <c r="F5358" s="117"/>
      <c r="G5358" s="117"/>
      <c r="H5358" s="117"/>
      <c r="I5358" s="117"/>
      <c r="J5358" s="117"/>
      <c r="K5358" s="117"/>
      <c r="L5358" s="117"/>
      <c r="M5358" s="109" t="s">
        <v>25458</v>
      </c>
      <c r="N5358" s="116"/>
      <c r="O5358" s="119"/>
      <c r="P5358" s="117"/>
      <c r="Q5358" s="117"/>
      <c r="R5358" s="117"/>
    </row>
    <row r="5359" spans="1:18">
      <c r="A5359" s="116">
        <v>45987.374649999998</v>
      </c>
      <c r="B5359" s="117" t="s">
        <v>25459</v>
      </c>
      <c r="C5359" s="117"/>
      <c r="D5359" s="117">
        <v>734546327</v>
      </c>
      <c r="E5359" s="117" t="s">
        <v>23283</v>
      </c>
      <c r="F5359" s="117" t="s">
        <v>45</v>
      </c>
      <c r="G5359" s="118" t="s">
        <v>8854</v>
      </c>
      <c r="H5359" s="117">
        <v>733781336</v>
      </c>
      <c r="I5359" s="117">
        <v>723781336</v>
      </c>
      <c r="J5359" s="117" t="s">
        <v>25460</v>
      </c>
      <c r="K5359" s="117" t="s">
        <v>36</v>
      </c>
      <c r="L5359" s="117" t="s">
        <v>1196</v>
      </c>
      <c r="M5359" s="109" t="s">
        <v>25461</v>
      </c>
      <c r="N5359" s="116">
        <v>45998</v>
      </c>
      <c r="O5359" s="119">
        <v>0.375</v>
      </c>
      <c r="P5359" s="117"/>
      <c r="Q5359" s="117"/>
      <c r="R5359" s="117"/>
    </row>
    <row r="5360" spans="1:18">
      <c r="A5360" s="117"/>
      <c r="B5360" s="117"/>
      <c r="C5360" s="117"/>
      <c r="D5360" s="117"/>
      <c r="E5360" s="117"/>
      <c r="F5360" s="117"/>
      <c r="G5360" s="118"/>
      <c r="H5360" s="117"/>
      <c r="I5360" s="117"/>
      <c r="J5360" s="117"/>
      <c r="K5360" s="117"/>
      <c r="L5360" s="117"/>
      <c r="M5360" s="109" t="s">
        <v>25462</v>
      </c>
      <c r="N5360" s="116"/>
      <c r="O5360" s="119"/>
      <c r="P5360" s="117"/>
      <c r="Q5360" s="117"/>
      <c r="R5360" s="117"/>
    </row>
    <row r="5361" spans="1:18">
      <c r="A5361" s="108">
        <v>45987.376470000003</v>
      </c>
      <c r="B5361" s="109" t="s">
        <v>24564</v>
      </c>
      <c r="C5361" s="109"/>
      <c r="D5361" s="109">
        <v>254788422375</v>
      </c>
      <c r="E5361" s="109" t="s">
        <v>23283</v>
      </c>
      <c r="F5361" s="109" t="s">
        <v>45</v>
      </c>
      <c r="G5361" s="109" t="s">
        <v>25463</v>
      </c>
      <c r="H5361" s="114">
        <v>254780413888</v>
      </c>
      <c r="I5361" s="114">
        <v>254780413888</v>
      </c>
      <c r="J5361" s="114" t="s">
        <v>25464</v>
      </c>
      <c r="K5361" s="109" t="s">
        <v>36</v>
      </c>
      <c r="L5361" s="109" t="s">
        <v>3971</v>
      </c>
      <c r="M5361" s="109" t="s">
        <v>25465</v>
      </c>
      <c r="N5361" s="108">
        <v>45987</v>
      </c>
      <c r="O5361" s="110">
        <v>0.75</v>
      </c>
      <c r="P5361" s="109"/>
      <c r="Q5361" s="109"/>
      <c r="R5361" s="109"/>
    </row>
    <row r="5362" spans="1:18">
      <c r="A5362" s="108">
        <v>45987.376790000002</v>
      </c>
      <c r="B5362" s="109" t="s">
        <v>23470</v>
      </c>
      <c r="C5362" s="109"/>
      <c r="D5362" s="109">
        <v>786868656</v>
      </c>
      <c r="E5362" s="109" t="s">
        <v>23087</v>
      </c>
      <c r="F5362" s="109" t="s">
        <v>45</v>
      </c>
      <c r="G5362" s="109" t="s">
        <v>25466</v>
      </c>
      <c r="H5362" s="109">
        <v>728061693</v>
      </c>
      <c r="I5362" s="109">
        <v>733427317</v>
      </c>
      <c r="J5362" s="109" t="s">
        <v>25467</v>
      </c>
      <c r="K5362" s="109" t="s">
        <v>36</v>
      </c>
      <c r="L5362" s="109" t="s">
        <v>3916</v>
      </c>
      <c r="M5362" s="109" t="s">
        <v>160</v>
      </c>
      <c r="N5362" s="108">
        <v>45987</v>
      </c>
      <c r="O5362" s="110">
        <v>0.5</v>
      </c>
      <c r="P5362" s="109"/>
      <c r="Q5362" s="109"/>
      <c r="R5362" s="109"/>
    </row>
    <row r="5363" spans="1:18">
      <c r="A5363" s="116">
        <v>45987.37962</v>
      </c>
      <c r="B5363" s="117" t="s">
        <v>23108</v>
      </c>
      <c r="C5363" s="117"/>
      <c r="D5363" s="117">
        <v>254753942387</v>
      </c>
      <c r="E5363" s="117" t="s">
        <v>3897</v>
      </c>
      <c r="F5363" s="117" t="s">
        <v>45</v>
      </c>
      <c r="G5363" s="117" t="s">
        <v>25468</v>
      </c>
      <c r="H5363" s="117">
        <v>712839633</v>
      </c>
      <c r="I5363" s="117">
        <v>796767314</v>
      </c>
      <c r="J5363" s="117" t="s">
        <v>25469</v>
      </c>
      <c r="K5363" s="117" t="s">
        <v>36</v>
      </c>
      <c r="L5363" s="117" t="s">
        <v>3942</v>
      </c>
      <c r="M5363" s="109" t="s">
        <v>1194</v>
      </c>
      <c r="N5363" s="116">
        <v>45987</v>
      </c>
      <c r="O5363" s="119">
        <v>0.375</v>
      </c>
      <c r="P5363" s="117"/>
      <c r="Q5363" s="117"/>
      <c r="R5363" s="117"/>
    </row>
    <row r="5364" spans="1:18">
      <c r="A5364" s="117"/>
      <c r="B5364" s="117"/>
      <c r="C5364" s="117"/>
      <c r="D5364" s="117"/>
      <c r="E5364" s="117"/>
      <c r="F5364" s="117"/>
      <c r="G5364" s="117"/>
      <c r="H5364" s="117"/>
      <c r="I5364" s="117"/>
      <c r="J5364" s="117"/>
      <c r="K5364" s="117"/>
      <c r="L5364" s="117"/>
      <c r="M5364" s="109" t="s">
        <v>25470</v>
      </c>
      <c r="N5364" s="116"/>
      <c r="O5364" s="119"/>
      <c r="P5364" s="117"/>
      <c r="Q5364" s="117"/>
      <c r="R5364" s="117"/>
    </row>
    <row r="5365" spans="1:18">
      <c r="A5365" s="108">
        <v>45987.380270000001</v>
      </c>
      <c r="B5365" s="109" t="s">
        <v>24978</v>
      </c>
      <c r="C5365" s="109"/>
      <c r="D5365" s="109">
        <v>732610146</v>
      </c>
      <c r="E5365" s="109" t="s">
        <v>23087</v>
      </c>
      <c r="F5365" s="109" t="s">
        <v>45</v>
      </c>
      <c r="G5365" s="109" t="s">
        <v>25471</v>
      </c>
      <c r="H5365" s="109"/>
      <c r="I5365" s="109">
        <v>700388885</v>
      </c>
      <c r="J5365" s="114" t="s">
        <v>25472</v>
      </c>
      <c r="K5365" s="109" t="s">
        <v>36</v>
      </c>
      <c r="L5365" s="109" t="s">
        <v>1921</v>
      </c>
      <c r="M5365" s="109" t="s">
        <v>25473</v>
      </c>
      <c r="N5365" s="108">
        <v>45987</v>
      </c>
      <c r="O5365" s="110">
        <v>0.5</v>
      </c>
      <c r="P5365" s="109"/>
      <c r="Q5365" s="109"/>
      <c r="R5365" s="109"/>
    </row>
    <row r="5366" spans="1:18">
      <c r="A5366" s="108">
        <v>45987.385349999997</v>
      </c>
      <c r="B5366" s="109" t="s">
        <v>25474</v>
      </c>
      <c r="C5366" s="109"/>
      <c r="D5366" s="109">
        <v>107331757</v>
      </c>
      <c r="E5366" s="109" t="s">
        <v>23087</v>
      </c>
      <c r="F5366" s="109" t="s">
        <v>3886</v>
      </c>
      <c r="G5366" s="109" t="s">
        <v>25475</v>
      </c>
      <c r="H5366" s="109">
        <v>750618108</v>
      </c>
      <c r="I5366" s="109">
        <v>750618108</v>
      </c>
      <c r="J5366" s="114" t="s">
        <v>23174</v>
      </c>
      <c r="K5366" s="109" t="s">
        <v>36</v>
      </c>
      <c r="L5366" s="109" t="s">
        <v>3910</v>
      </c>
      <c r="M5366" s="109" t="s">
        <v>25476</v>
      </c>
      <c r="N5366" s="108">
        <v>45991</v>
      </c>
      <c r="O5366" s="110">
        <v>0.58333333333333337</v>
      </c>
      <c r="P5366" s="109"/>
      <c r="Q5366" s="109"/>
      <c r="R5366" s="109"/>
    </row>
    <row r="5367" spans="1:18">
      <c r="A5367" s="108">
        <v>45987.385970000003</v>
      </c>
      <c r="B5367" s="109" t="s">
        <v>23095</v>
      </c>
      <c r="C5367" s="109"/>
      <c r="D5367" s="109">
        <v>739087939</v>
      </c>
      <c r="E5367" s="109" t="s">
        <v>23087</v>
      </c>
      <c r="F5367" s="109" t="s">
        <v>45</v>
      </c>
      <c r="G5367" s="109" t="s">
        <v>25477</v>
      </c>
      <c r="H5367" s="109">
        <v>751226868</v>
      </c>
      <c r="I5367" s="109">
        <v>726943154</v>
      </c>
      <c r="J5367" s="109" t="s">
        <v>25478</v>
      </c>
      <c r="K5367" s="109" t="s">
        <v>36</v>
      </c>
      <c r="L5367" s="109" t="s">
        <v>3959</v>
      </c>
      <c r="M5367" s="109" t="s">
        <v>25479</v>
      </c>
      <c r="N5367" s="108">
        <v>45987</v>
      </c>
      <c r="O5367" s="110">
        <v>0.5</v>
      </c>
      <c r="P5367" s="109"/>
      <c r="Q5367" s="109"/>
      <c r="R5367" s="109"/>
    </row>
    <row r="5368" spans="1:18">
      <c r="A5368" s="108">
        <v>45987.386449999998</v>
      </c>
      <c r="B5368" s="109" t="s">
        <v>417</v>
      </c>
      <c r="C5368" s="109"/>
      <c r="D5368" s="109">
        <v>753626821</v>
      </c>
      <c r="E5368" s="109" t="s">
        <v>23087</v>
      </c>
      <c r="F5368" s="109" t="s">
        <v>45</v>
      </c>
      <c r="G5368" s="109" t="s">
        <v>25480</v>
      </c>
      <c r="H5368" s="109">
        <v>73379813</v>
      </c>
      <c r="I5368" s="109">
        <v>73379813</v>
      </c>
      <c r="J5368" s="109" t="s">
        <v>25481</v>
      </c>
      <c r="K5368" s="109" t="s">
        <v>36</v>
      </c>
      <c r="L5368" s="109" t="s">
        <v>1196</v>
      </c>
      <c r="M5368" s="109" t="s">
        <v>25482</v>
      </c>
      <c r="N5368" s="108">
        <v>45988</v>
      </c>
      <c r="O5368" s="110">
        <v>0.33333333333333331</v>
      </c>
      <c r="P5368" s="109"/>
      <c r="Q5368" s="109"/>
      <c r="R5368" s="109"/>
    </row>
    <row r="5369" spans="1:18">
      <c r="A5369" s="108">
        <v>45987.387940000001</v>
      </c>
      <c r="B5369" s="109" t="s">
        <v>25483</v>
      </c>
      <c r="C5369" s="109"/>
      <c r="D5369" s="109">
        <v>789146112</v>
      </c>
      <c r="E5369" s="109" t="s">
        <v>23087</v>
      </c>
      <c r="F5369" s="109" t="s">
        <v>45</v>
      </c>
      <c r="G5369" s="109" t="s">
        <v>25484</v>
      </c>
      <c r="H5369" s="109">
        <v>732339673</v>
      </c>
      <c r="I5369" s="109">
        <v>711406714</v>
      </c>
      <c r="J5369" s="109" t="s">
        <v>25485</v>
      </c>
      <c r="K5369" s="109" t="s">
        <v>36</v>
      </c>
      <c r="L5369" s="109" t="s">
        <v>3940</v>
      </c>
      <c r="M5369" s="109" t="s">
        <v>25486</v>
      </c>
      <c r="N5369" s="108">
        <v>45987</v>
      </c>
      <c r="O5369" s="110">
        <v>0.58333333333333337</v>
      </c>
      <c r="P5369" s="109"/>
      <c r="Q5369" s="109"/>
      <c r="R5369" s="109"/>
    </row>
    <row r="5370" spans="1:18">
      <c r="A5370" s="108">
        <v>45987.388250000004</v>
      </c>
      <c r="B5370" s="109" t="s">
        <v>23168</v>
      </c>
      <c r="C5370" s="109"/>
      <c r="D5370" s="109">
        <v>789419627</v>
      </c>
      <c r="E5370" s="109" t="s">
        <v>3897</v>
      </c>
      <c r="F5370" s="109" t="s">
        <v>45</v>
      </c>
      <c r="G5370" s="109" t="s">
        <v>25487</v>
      </c>
      <c r="H5370" s="109">
        <v>722911245</v>
      </c>
      <c r="I5370" s="109">
        <v>754309976</v>
      </c>
      <c r="J5370" s="109" t="s">
        <v>25488</v>
      </c>
      <c r="K5370" s="109" t="s">
        <v>36</v>
      </c>
      <c r="L5370" s="109" t="s">
        <v>3916</v>
      </c>
      <c r="M5370" s="109" t="s">
        <v>16055</v>
      </c>
      <c r="N5370" s="108">
        <v>45992</v>
      </c>
      <c r="O5370" s="110">
        <v>0.33333333333333331</v>
      </c>
      <c r="P5370" s="109"/>
      <c r="Q5370" s="109"/>
      <c r="R5370" s="109"/>
    </row>
    <row r="5371" spans="1:18">
      <c r="A5371" s="108">
        <v>45987.38867</v>
      </c>
      <c r="B5371" s="109" t="s">
        <v>417</v>
      </c>
      <c r="C5371" s="109"/>
      <c r="D5371" s="109">
        <v>753626821</v>
      </c>
      <c r="E5371" s="109" t="s">
        <v>23087</v>
      </c>
      <c r="F5371" s="109" t="s">
        <v>45</v>
      </c>
      <c r="G5371" s="109" t="s">
        <v>25489</v>
      </c>
      <c r="H5371" s="109">
        <v>795588651</v>
      </c>
      <c r="I5371" s="109">
        <v>795588651</v>
      </c>
      <c r="J5371" s="109" t="s">
        <v>25490</v>
      </c>
      <c r="K5371" s="109" t="s">
        <v>36</v>
      </c>
      <c r="L5371" s="109" t="s">
        <v>1196</v>
      </c>
      <c r="M5371" s="109" t="s">
        <v>25491</v>
      </c>
      <c r="N5371" s="108">
        <v>45988</v>
      </c>
      <c r="O5371" s="110">
        <v>0.33333333333333331</v>
      </c>
      <c r="P5371" s="109"/>
      <c r="Q5371" s="109"/>
      <c r="R5371" s="109"/>
    </row>
    <row r="5372" spans="1:18">
      <c r="A5372" s="108">
        <v>45987.388939999997</v>
      </c>
      <c r="B5372" s="109" t="s">
        <v>749</v>
      </c>
      <c r="C5372" s="109" t="s">
        <v>32</v>
      </c>
      <c r="D5372" s="109">
        <v>780225502</v>
      </c>
      <c r="E5372" s="109" t="s">
        <v>33</v>
      </c>
      <c r="F5372" s="109" t="s">
        <v>45</v>
      </c>
      <c r="G5372" s="109" t="s">
        <v>25492</v>
      </c>
      <c r="H5372" s="109">
        <v>780136794</v>
      </c>
      <c r="I5372" s="109">
        <v>780136794</v>
      </c>
      <c r="J5372" s="109" t="s">
        <v>25493</v>
      </c>
      <c r="K5372" s="109" t="s">
        <v>36</v>
      </c>
      <c r="L5372" s="109" t="s">
        <v>3910</v>
      </c>
      <c r="M5372" s="109" t="s">
        <v>25494</v>
      </c>
      <c r="N5372" s="108">
        <v>45987</v>
      </c>
      <c r="O5372" s="110">
        <v>0.41666666666666669</v>
      </c>
      <c r="P5372" s="109"/>
      <c r="Q5372" s="109"/>
      <c r="R5372" s="109"/>
    </row>
    <row r="5373" spans="1:18">
      <c r="A5373" s="108">
        <v>45987.389439999999</v>
      </c>
      <c r="B5373" s="109" t="s">
        <v>25495</v>
      </c>
      <c r="C5373" s="109"/>
      <c r="D5373" s="109">
        <v>107331757</v>
      </c>
      <c r="E5373" s="109" t="s">
        <v>23087</v>
      </c>
      <c r="F5373" s="109" t="s">
        <v>3886</v>
      </c>
      <c r="G5373" s="109" t="s">
        <v>25496</v>
      </c>
      <c r="H5373" s="109">
        <v>108698955</v>
      </c>
      <c r="I5373" s="109">
        <v>108698955</v>
      </c>
      <c r="J5373" s="114" t="s">
        <v>23174</v>
      </c>
      <c r="K5373" s="109" t="s">
        <v>36</v>
      </c>
      <c r="L5373" s="109" t="s">
        <v>3910</v>
      </c>
      <c r="M5373" s="109" t="s">
        <v>19153</v>
      </c>
      <c r="N5373" s="108">
        <v>45992</v>
      </c>
      <c r="O5373" s="110">
        <v>0.5</v>
      </c>
      <c r="P5373" s="109"/>
      <c r="Q5373" s="109"/>
      <c r="R5373" s="109"/>
    </row>
    <row r="5374" spans="1:18">
      <c r="A5374" s="108">
        <v>45987.389779999998</v>
      </c>
      <c r="B5374" s="109" t="s">
        <v>25497</v>
      </c>
      <c r="C5374" s="109"/>
      <c r="D5374" s="109">
        <v>739508634</v>
      </c>
      <c r="E5374" s="109" t="s">
        <v>23283</v>
      </c>
      <c r="F5374" s="109" t="s">
        <v>45</v>
      </c>
      <c r="G5374" s="114" t="s">
        <v>25498</v>
      </c>
      <c r="H5374" s="109">
        <v>712381283</v>
      </c>
      <c r="I5374" s="109">
        <v>768456691</v>
      </c>
      <c r="J5374" s="114" t="s">
        <v>25499</v>
      </c>
      <c r="K5374" s="109" t="s">
        <v>36</v>
      </c>
      <c r="L5374" s="109" t="s">
        <v>4128</v>
      </c>
      <c r="M5374" s="109" t="s">
        <v>25500</v>
      </c>
      <c r="N5374" s="108">
        <v>45988</v>
      </c>
      <c r="O5374" s="110">
        <v>0.45833333333333331</v>
      </c>
      <c r="P5374" s="109"/>
      <c r="Q5374" s="109"/>
      <c r="R5374" s="109"/>
    </row>
    <row r="5375" spans="1:18">
      <c r="A5375" s="108">
        <v>45987.389790000001</v>
      </c>
      <c r="B5375" s="109" t="s">
        <v>23816</v>
      </c>
      <c r="C5375" s="109"/>
      <c r="D5375" s="109">
        <v>739979589</v>
      </c>
      <c r="E5375" s="109" t="s">
        <v>23283</v>
      </c>
      <c r="F5375" s="109" t="s">
        <v>45</v>
      </c>
      <c r="G5375" s="114" t="s">
        <v>24369</v>
      </c>
      <c r="H5375" s="114">
        <v>792195707</v>
      </c>
      <c r="I5375" s="114">
        <v>792195707</v>
      </c>
      <c r="J5375" s="114" t="s">
        <v>24370</v>
      </c>
      <c r="K5375" s="109" t="s">
        <v>36</v>
      </c>
      <c r="L5375" s="109" t="s">
        <v>3916</v>
      </c>
      <c r="M5375" s="109" t="s">
        <v>24371</v>
      </c>
      <c r="N5375" s="108">
        <v>45987</v>
      </c>
      <c r="O5375" s="110">
        <v>0.45833333333333331</v>
      </c>
      <c r="P5375" s="109"/>
      <c r="Q5375" s="109"/>
      <c r="R5375" s="109"/>
    </row>
    <row r="5376" spans="1:18">
      <c r="A5376" s="108">
        <v>45987.390310000003</v>
      </c>
      <c r="B5376" s="109" t="s">
        <v>749</v>
      </c>
      <c r="C5376" s="109" t="s">
        <v>32</v>
      </c>
      <c r="D5376" s="109">
        <v>780225502</v>
      </c>
      <c r="E5376" s="109" t="s">
        <v>33</v>
      </c>
      <c r="F5376" s="109" t="s">
        <v>45</v>
      </c>
      <c r="G5376" s="109" t="s">
        <v>25501</v>
      </c>
      <c r="H5376" s="109">
        <v>784724920</v>
      </c>
      <c r="I5376" s="109">
        <v>784724920</v>
      </c>
      <c r="J5376" s="109" t="s">
        <v>25502</v>
      </c>
      <c r="K5376" s="109" t="s">
        <v>36</v>
      </c>
      <c r="L5376" s="109" t="s">
        <v>1196</v>
      </c>
      <c r="M5376" s="109" t="s">
        <v>25503</v>
      </c>
      <c r="N5376" s="108">
        <v>45987</v>
      </c>
      <c r="O5376" s="110">
        <v>0.41666666666666669</v>
      </c>
      <c r="P5376" s="109"/>
      <c r="Q5376" s="109"/>
      <c r="R5376" s="109"/>
    </row>
    <row r="5377" spans="1:18">
      <c r="A5377" s="108">
        <v>45987.390749999999</v>
      </c>
      <c r="B5377" s="109" t="s">
        <v>23444</v>
      </c>
      <c r="C5377" s="109"/>
      <c r="D5377" s="109">
        <v>739757683</v>
      </c>
      <c r="E5377" s="109" t="s">
        <v>23087</v>
      </c>
      <c r="F5377" s="109" t="s">
        <v>45</v>
      </c>
      <c r="G5377" s="109" t="s">
        <v>25504</v>
      </c>
      <c r="H5377" s="109">
        <v>736849593</v>
      </c>
      <c r="I5377" s="109">
        <v>713069837</v>
      </c>
      <c r="J5377" s="109" t="s">
        <v>25505</v>
      </c>
      <c r="K5377" s="109" t="s">
        <v>36</v>
      </c>
      <c r="L5377" s="109" t="s">
        <v>3959</v>
      </c>
      <c r="M5377" s="109" t="s">
        <v>25506</v>
      </c>
      <c r="N5377" s="108">
        <v>45987</v>
      </c>
      <c r="O5377" s="110">
        <v>0.58333333333333337</v>
      </c>
      <c r="P5377" s="109"/>
      <c r="Q5377" s="109"/>
      <c r="R5377" s="109"/>
    </row>
    <row r="5378" spans="1:18">
      <c r="A5378" s="108">
        <v>45987.390939999997</v>
      </c>
      <c r="B5378" s="109" t="s">
        <v>417</v>
      </c>
      <c r="C5378" s="109"/>
      <c r="D5378" s="109">
        <v>753626821</v>
      </c>
      <c r="E5378" s="109" t="s">
        <v>23087</v>
      </c>
      <c r="F5378" s="109" t="s">
        <v>45</v>
      </c>
      <c r="G5378" s="109" t="s">
        <v>25507</v>
      </c>
      <c r="H5378" s="109">
        <v>733781536</v>
      </c>
      <c r="I5378" s="109">
        <v>733781536</v>
      </c>
      <c r="J5378" s="109" t="s">
        <v>25508</v>
      </c>
      <c r="K5378" s="109" t="s">
        <v>81</v>
      </c>
      <c r="L5378" s="109" t="s">
        <v>1196</v>
      </c>
      <c r="M5378" s="109" t="s">
        <v>25509</v>
      </c>
      <c r="N5378" s="108">
        <v>45987</v>
      </c>
      <c r="O5378" s="110">
        <v>0.41666666666666669</v>
      </c>
      <c r="P5378" s="109"/>
      <c r="Q5378" s="109"/>
      <c r="R5378" s="109"/>
    </row>
    <row r="5379" spans="1:18">
      <c r="A5379" s="108">
        <v>45987.392290000003</v>
      </c>
      <c r="B5379" s="109" t="s">
        <v>749</v>
      </c>
      <c r="C5379" s="109" t="s">
        <v>32</v>
      </c>
      <c r="D5379" s="109">
        <v>780225502</v>
      </c>
      <c r="E5379" s="109" t="s">
        <v>33</v>
      </c>
      <c r="F5379" s="109" t="s">
        <v>45</v>
      </c>
      <c r="G5379" s="109" t="s">
        <v>25510</v>
      </c>
      <c r="H5379" s="109">
        <v>713294711</v>
      </c>
      <c r="I5379" s="109">
        <v>713294711</v>
      </c>
      <c r="J5379" s="109" t="s">
        <v>25511</v>
      </c>
      <c r="K5379" s="109" t="s">
        <v>36</v>
      </c>
      <c r="L5379" s="109" t="s">
        <v>1196</v>
      </c>
      <c r="M5379" s="109" t="s">
        <v>318</v>
      </c>
      <c r="N5379" s="108">
        <v>45987</v>
      </c>
      <c r="O5379" s="110">
        <v>0.41666666666666669</v>
      </c>
      <c r="P5379" s="109"/>
      <c r="Q5379" s="109"/>
      <c r="R5379" s="109"/>
    </row>
    <row r="5380" spans="1:18">
      <c r="A5380" s="108">
        <v>45987.392639999998</v>
      </c>
      <c r="B5380" s="109" t="s">
        <v>23444</v>
      </c>
      <c r="C5380" s="109"/>
      <c r="D5380" s="109">
        <v>739757683</v>
      </c>
      <c r="E5380" s="109" t="s">
        <v>23087</v>
      </c>
      <c r="F5380" s="109" t="s">
        <v>45</v>
      </c>
      <c r="G5380" s="114" t="s">
        <v>25512</v>
      </c>
      <c r="H5380" s="109"/>
      <c r="I5380" s="109">
        <v>796460641</v>
      </c>
      <c r="J5380" s="109" t="s">
        <v>25513</v>
      </c>
      <c r="K5380" s="109" t="s">
        <v>36</v>
      </c>
      <c r="L5380" s="109" t="s">
        <v>3959</v>
      </c>
      <c r="M5380" s="109" t="s">
        <v>10669</v>
      </c>
      <c r="N5380" s="108">
        <v>45987</v>
      </c>
      <c r="O5380" s="110">
        <v>0.41666666666666669</v>
      </c>
      <c r="P5380" s="109"/>
      <c r="Q5380" s="109"/>
      <c r="R5380" s="109"/>
    </row>
    <row r="5381" spans="1:18">
      <c r="A5381" s="108">
        <v>45987.392720000003</v>
      </c>
      <c r="B5381" s="109" t="s">
        <v>25076</v>
      </c>
      <c r="C5381" s="109"/>
      <c r="D5381" s="109">
        <v>254734933837</v>
      </c>
      <c r="E5381" s="109" t="s">
        <v>23283</v>
      </c>
      <c r="F5381" s="109" t="s">
        <v>45</v>
      </c>
      <c r="G5381" s="109" t="s">
        <v>25514</v>
      </c>
      <c r="H5381" s="109">
        <v>254100664668</v>
      </c>
      <c r="I5381" s="109">
        <v>254722701286</v>
      </c>
      <c r="J5381" s="109" t="s">
        <v>25515</v>
      </c>
      <c r="K5381" s="109" t="s">
        <v>36</v>
      </c>
      <c r="L5381" s="109" t="s">
        <v>1196</v>
      </c>
      <c r="M5381" s="109" t="s">
        <v>25516</v>
      </c>
      <c r="N5381" s="108">
        <v>45989</v>
      </c>
      <c r="O5381" s="110">
        <v>0.33333333333333331</v>
      </c>
      <c r="P5381" s="109"/>
      <c r="Q5381" s="109"/>
      <c r="R5381" s="109"/>
    </row>
    <row r="5382" spans="1:18">
      <c r="A5382" s="108">
        <v>45987.393429999996</v>
      </c>
      <c r="B5382" s="109" t="s">
        <v>23282</v>
      </c>
      <c r="C5382" s="109"/>
      <c r="D5382" s="109">
        <v>738142182</v>
      </c>
      <c r="E5382" s="109" t="s">
        <v>23283</v>
      </c>
      <c r="F5382" s="109" t="s">
        <v>45</v>
      </c>
      <c r="G5382" s="109" t="s">
        <v>25517</v>
      </c>
      <c r="H5382" s="109">
        <v>782452795</v>
      </c>
      <c r="I5382" s="109">
        <v>717452794</v>
      </c>
      <c r="J5382" s="109" t="s">
        <v>25518</v>
      </c>
      <c r="K5382" s="109" t="s">
        <v>36</v>
      </c>
      <c r="L5382" s="109" t="s">
        <v>3907</v>
      </c>
      <c r="M5382" s="109" t="s">
        <v>25519</v>
      </c>
      <c r="N5382" s="108">
        <v>45987</v>
      </c>
      <c r="O5382" s="110">
        <v>0.5</v>
      </c>
      <c r="P5382" s="109"/>
      <c r="Q5382" s="109"/>
      <c r="R5382" s="109"/>
    </row>
    <row r="5383" spans="1:18">
      <c r="A5383" s="108">
        <v>45987.393649999998</v>
      </c>
      <c r="B5383" s="109" t="s">
        <v>749</v>
      </c>
      <c r="C5383" s="109" t="s">
        <v>32</v>
      </c>
      <c r="D5383" s="109">
        <v>780225502</v>
      </c>
      <c r="E5383" s="109" t="s">
        <v>33</v>
      </c>
      <c r="F5383" s="109" t="s">
        <v>45</v>
      </c>
      <c r="G5383" s="114" t="s">
        <v>25520</v>
      </c>
      <c r="H5383" s="109">
        <v>712505948</v>
      </c>
      <c r="I5383" s="109">
        <v>712505948</v>
      </c>
      <c r="J5383" s="109" t="s">
        <v>25521</v>
      </c>
      <c r="K5383" s="109" t="s">
        <v>36</v>
      </c>
      <c r="L5383" s="109" t="s">
        <v>1196</v>
      </c>
      <c r="M5383" s="109" t="s">
        <v>25522</v>
      </c>
      <c r="N5383" s="108">
        <v>45988</v>
      </c>
      <c r="O5383" s="110">
        <v>0.41666666666666669</v>
      </c>
      <c r="P5383" s="109"/>
      <c r="Q5383" s="109"/>
      <c r="R5383" s="109"/>
    </row>
    <row r="5384" spans="1:18">
      <c r="A5384" s="108">
        <v>45987.394189999999</v>
      </c>
      <c r="B5384" s="109" t="s">
        <v>23444</v>
      </c>
      <c r="C5384" s="109"/>
      <c r="D5384" s="109">
        <v>739757683</v>
      </c>
      <c r="E5384" s="109" t="s">
        <v>23087</v>
      </c>
      <c r="F5384" s="109" t="s">
        <v>45</v>
      </c>
      <c r="G5384" s="109" t="s">
        <v>25523</v>
      </c>
      <c r="H5384" s="109">
        <v>737866544</v>
      </c>
      <c r="I5384" s="109">
        <v>748265152</v>
      </c>
      <c r="J5384" s="109" t="s">
        <v>25524</v>
      </c>
      <c r="K5384" s="109" t="s">
        <v>36</v>
      </c>
      <c r="L5384" s="109" t="s">
        <v>3959</v>
      </c>
      <c r="M5384" s="109" t="s">
        <v>927</v>
      </c>
      <c r="N5384" s="108">
        <v>45988</v>
      </c>
      <c r="O5384" s="110">
        <v>0.58333333333333337</v>
      </c>
      <c r="P5384" s="109"/>
      <c r="Q5384" s="109"/>
      <c r="R5384" s="109"/>
    </row>
    <row r="5385" spans="1:18">
      <c r="A5385" s="108">
        <v>45987.394769999999</v>
      </c>
      <c r="B5385" s="109" t="s">
        <v>749</v>
      </c>
      <c r="C5385" s="109" t="s">
        <v>32</v>
      </c>
      <c r="D5385" s="109">
        <v>780225502</v>
      </c>
      <c r="E5385" s="109" t="s">
        <v>33</v>
      </c>
      <c r="F5385" s="109" t="s">
        <v>45</v>
      </c>
      <c r="G5385" s="109" t="s">
        <v>25525</v>
      </c>
      <c r="H5385" s="109">
        <v>702828115</v>
      </c>
      <c r="I5385" s="109">
        <v>702828115</v>
      </c>
      <c r="J5385" s="109" t="s">
        <v>25526</v>
      </c>
      <c r="K5385" s="109" t="s">
        <v>36</v>
      </c>
      <c r="L5385" s="109" t="s">
        <v>3896</v>
      </c>
      <c r="M5385" s="109" t="s">
        <v>1227</v>
      </c>
      <c r="N5385" s="108">
        <v>45988</v>
      </c>
      <c r="O5385" s="110">
        <v>0.41666666666666669</v>
      </c>
      <c r="P5385" s="109"/>
      <c r="Q5385" s="109"/>
      <c r="R5385" s="109"/>
    </row>
    <row r="5386" spans="1:18">
      <c r="A5386" s="108">
        <v>45987.394829999997</v>
      </c>
      <c r="B5386" s="109" t="s">
        <v>25483</v>
      </c>
      <c r="C5386" s="109"/>
      <c r="D5386" s="109">
        <v>789146112</v>
      </c>
      <c r="E5386" s="109" t="s">
        <v>23087</v>
      </c>
      <c r="F5386" s="109" t="s">
        <v>45</v>
      </c>
      <c r="G5386" s="109" t="s">
        <v>25527</v>
      </c>
      <c r="H5386" s="109"/>
      <c r="I5386" s="109">
        <v>720159989</v>
      </c>
      <c r="J5386" s="109" t="s">
        <v>25528</v>
      </c>
      <c r="K5386" s="109" t="s">
        <v>36</v>
      </c>
      <c r="L5386" s="109" t="s">
        <v>1878</v>
      </c>
      <c r="M5386" s="109" t="s">
        <v>25529</v>
      </c>
      <c r="N5386" s="108">
        <v>45987</v>
      </c>
      <c r="O5386" s="110">
        <v>0.5</v>
      </c>
      <c r="P5386" s="109"/>
      <c r="Q5386" s="109"/>
      <c r="R5386" s="109"/>
    </row>
    <row r="5387" spans="1:18">
      <c r="A5387" s="108">
        <v>45987.395140000001</v>
      </c>
      <c r="B5387" s="109" t="s">
        <v>24501</v>
      </c>
      <c r="C5387" s="109"/>
      <c r="D5387" s="109">
        <v>754817421</v>
      </c>
      <c r="E5387" s="109" t="s">
        <v>23087</v>
      </c>
      <c r="F5387" s="109" t="s">
        <v>45</v>
      </c>
      <c r="G5387" s="114" t="s">
        <v>25530</v>
      </c>
      <c r="H5387" s="109"/>
      <c r="I5387" s="114">
        <v>112828511</v>
      </c>
      <c r="J5387" s="114" t="s">
        <v>25531</v>
      </c>
      <c r="K5387" s="109" t="s">
        <v>36</v>
      </c>
      <c r="L5387" s="109" t="s">
        <v>1196</v>
      </c>
      <c r="M5387" s="109" t="s">
        <v>1252</v>
      </c>
      <c r="N5387" s="108">
        <v>45989</v>
      </c>
      <c r="O5387" s="110">
        <v>0.41666666666666669</v>
      </c>
      <c r="P5387" s="109"/>
      <c r="Q5387" s="109"/>
      <c r="R5387" s="109"/>
    </row>
    <row r="5388" spans="1:18">
      <c r="A5388" s="108">
        <v>45987.397199999999</v>
      </c>
      <c r="B5388" s="109" t="s">
        <v>3937</v>
      </c>
      <c r="C5388" s="109" t="s">
        <v>1181</v>
      </c>
      <c r="D5388" s="109">
        <v>735500255</v>
      </c>
      <c r="E5388" s="109" t="s">
        <v>33</v>
      </c>
      <c r="F5388" s="109" t="s">
        <v>45</v>
      </c>
      <c r="G5388" s="109" t="s">
        <v>25532</v>
      </c>
      <c r="H5388" s="109"/>
      <c r="I5388" s="109">
        <v>734855129</v>
      </c>
      <c r="J5388" s="109" t="s">
        <v>25533</v>
      </c>
      <c r="K5388" s="109" t="s">
        <v>36</v>
      </c>
      <c r="L5388" s="109" t="s">
        <v>3940</v>
      </c>
      <c r="M5388" s="109" t="s">
        <v>4280</v>
      </c>
      <c r="N5388" s="108">
        <v>45988</v>
      </c>
      <c r="O5388" s="110">
        <v>0.33333333333333331</v>
      </c>
      <c r="P5388" s="109"/>
      <c r="Q5388" s="109"/>
      <c r="R5388" s="109"/>
    </row>
    <row r="5389" spans="1:18">
      <c r="A5389" s="108">
        <v>45987.397729999997</v>
      </c>
      <c r="B5389" s="109" t="s">
        <v>484</v>
      </c>
      <c r="C5389" s="109" t="s">
        <v>41</v>
      </c>
      <c r="D5389" s="109">
        <v>784292582</v>
      </c>
      <c r="E5389" s="109" t="s">
        <v>33</v>
      </c>
      <c r="F5389" s="109" t="s">
        <v>45</v>
      </c>
      <c r="G5389" s="109" t="s">
        <v>25534</v>
      </c>
      <c r="H5389" s="109">
        <v>254734637143</v>
      </c>
      <c r="I5389" s="109">
        <v>254734637143</v>
      </c>
      <c r="J5389" s="109" t="s">
        <v>25535</v>
      </c>
      <c r="K5389" s="109" t="s">
        <v>36</v>
      </c>
      <c r="L5389" s="109" t="s">
        <v>3907</v>
      </c>
      <c r="M5389" s="109" t="s">
        <v>7994</v>
      </c>
      <c r="N5389" s="108">
        <v>45987</v>
      </c>
      <c r="O5389" s="110">
        <v>0.58333333333333337</v>
      </c>
      <c r="P5389" s="109"/>
      <c r="Q5389" s="109"/>
      <c r="R5389" s="109"/>
    </row>
    <row r="5390" spans="1:18">
      <c r="A5390" s="108">
        <v>45987.398939999999</v>
      </c>
      <c r="B5390" s="109" t="s">
        <v>749</v>
      </c>
      <c r="C5390" s="109" t="s">
        <v>32</v>
      </c>
      <c r="D5390" s="109">
        <v>780225502</v>
      </c>
      <c r="E5390" s="109" t="s">
        <v>33</v>
      </c>
      <c r="F5390" s="109" t="s">
        <v>45</v>
      </c>
      <c r="G5390" s="109" t="s">
        <v>25536</v>
      </c>
      <c r="H5390" s="109">
        <v>721633854</v>
      </c>
      <c r="I5390" s="109">
        <v>721633854</v>
      </c>
      <c r="J5390" s="109" t="s">
        <v>25537</v>
      </c>
      <c r="K5390" s="109" t="s">
        <v>36</v>
      </c>
      <c r="L5390" s="109" t="s">
        <v>1196</v>
      </c>
      <c r="M5390" s="109" t="s">
        <v>5992</v>
      </c>
      <c r="N5390" s="108">
        <v>45987</v>
      </c>
      <c r="O5390" s="110">
        <v>0.41666666666666669</v>
      </c>
      <c r="P5390" s="109"/>
      <c r="Q5390" s="109"/>
      <c r="R5390" s="109"/>
    </row>
    <row r="5391" spans="1:18">
      <c r="A5391" s="108">
        <v>45987.401189999997</v>
      </c>
      <c r="B5391" s="109" t="s">
        <v>6716</v>
      </c>
      <c r="C5391" s="109" t="s">
        <v>1107</v>
      </c>
      <c r="D5391" s="109">
        <v>762054008</v>
      </c>
      <c r="E5391" s="109" t="s">
        <v>33</v>
      </c>
      <c r="F5391" s="109" t="s">
        <v>45</v>
      </c>
      <c r="G5391" s="114" t="s">
        <v>8726</v>
      </c>
      <c r="H5391" s="114">
        <v>788454087</v>
      </c>
      <c r="I5391" s="114">
        <v>721520248</v>
      </c>
      <c r="J5391" s="114" t="s">
        <v>22285</v>
      </c>
      <c r="K5391" s="109" t="s">
        <v>36</v>
      </c>
      <c r="L5391" s="109" t="s">
        <v>3943</v>
      </c>
      <c r="M5391" s="109" t="s">
        <v>1231</v>
      </c>
      <c r="N5391" s="108">
        <v>45987</v>
      </c>
      <c r="O5391" s="110">
        <v>0.625</v>
      </c>
      <c r="P5391" s="109"/>
      <c r="Q5391" s="109"/>
      <c r="R5391" s="109"/>
    </row>
    <row r="5392" spans="1:18">
      <c r="A5392" s="108">
        <v>45987.40137</v>
      </c>
      <c r="B5392" s="109" t="s">
        <v>40</v>
      </c>
      <c r="C5392" s="109" t="s">
        <v>41</v>
      </c>
      <c r="D5392" s="109">
        <v>782300518</v>
      </c>
      <c r="E5392" s="109" t="s">
        <v>33</v>
      </c>
      <c r="F5392" s="109" t="s">
        <v>45</v>
      </c>
      <c r="G5392" s="109" t="s">
        <v>25538</v>
      </c>
      <c r="H5392" s="109"/>
      <c r="I5392" s="109">
        <v>701133070</v>
      </c>
      <c r="J5392" s="109" t="s">
        <v>25539</v>
      </c>
      <c r="K5392" s="109" t="s">
        <v>36</v>
      </c>
      <c r="L5392" s="109" t="s">
        <v>3896</v>
      </c>
      <c r="M5392" s="109" t="s">
        <v>25540</v>
      </c>
      <c r="N5392" s="108">
        <v>45987</v>
      </c>
      <c r="O5392" s="110">
        <v>0.5</v>
      </c>
      <c r="P5392" s="109"/>
      <c r="Q5392" s="109"/>
      <c r="R5392" s="109"/>
    </row>
    <row r="5393" spans="1:18">
      <c r="A5393" s="108">
        <v>45987.401449999998</v>
      </c>
      <c r="B5393" s="109" t="s">
        <v>749</v>
      </c>
      <c r="C5393" s="109" t="s">
        <v>32</v>
      </c>
      <c r="D5393" s="109">
        <v>780225502</v>
      </c>
      <c r="E5393" s="109" t="s">
        <v>33</v>
      </c>
      <c r="F5393" s="109" t="s">
        <v>45</v>
      </c>
      <c r="G5393" s="109" t="s">
        <v>25541</v>
      </c>
      <c r="H5393" s="109">
        <v>722787173</v>
      </c>
      <c r="I5393" s="109">
        <v>722787173</v>
      </c>
      <c r="J5393" s="109" t="s">
        <v>25542</v>
      </c>
      <c r="K5393" s="109" t="s">
        <v>36</v>
      </c>
      <c r="L5393" s="109" t="s">
        <v>1196</v>
      </c>
      <c r="M5393" s="109" t="s">
        <v>25543</v>
      </c>
      <c r="N5393" s="108">
        <v>45987</v>
      </c>
      <c r="O5393" s="110">
        <v>0.54166666666666663</v>
      </c>
      <c r="P5393" s="109"/>
      <c r="Q5393" s="109"/>
      <c r="R5393" s="109"/>
    </row>
    <row r="5394" spans="1:18">
      <c r="A5394" s="108">
        <v>45987.402399999999</v>
      </c>
      <c r="B5394" s="109" t="s">
        <v>24314</v>
      </c>
      <c r="C5394" s="109"/>
      <c r="D5394" s="109">
        <v>735352628</v>
      </c>
      <c r="E5394" s="109" t="s">
        <v>23087</v>
      </c>
      <c r="F5394" s="109" t="s">
        <v>45</v>
      </c>
      <c r="G5394" s="109" t="s">
        <v>25544</v>
      </c>
      <c r="H5394" s="109">
        <v>731094977</v>
      </c>
      <c r="I5394" s="109">
        <v>731094977</v>
      </c>
      <c r="J5394" s="109" t="s">
        <v>25545</v>
      </c>
      <c r="K5394" s="109" t="s">
        <v>36</v>
      </c>
      <c r="L5394" s="109" t="s">
        <v>3943</v>
      </c>
      <c r="M5394" s="109" t="s">
        <v>25546</v>
      </c>
      <c r="N5394" s="108">
        <v>45987</v>
      </c>
      <c r="O5394" s="110">
        <v>0.66666666666666663</v>
      </c>
      <c r="P5394" s="109"/>
      <c r="Q5394" s="109"/>
      <c r="R5394" s="109"/>
    </row>
    <row r="5395" spans="1:18">
      <c r="A5395" s="108">
        <v>45987.402990000002</v>
      </c>
      <c r="B5395" s="109" t="s">
        <v>25547</v>
      </c>
      <c r="C5395" s="109"/>
      <c r="D5395" s="109">
        <v>107331757</v>
      </c>
      <c r="E5395" s="109" t="s">
        <v>23087</v>
      </c>
      <c r="F5395" s="109" t="s">
        <v>3886</v>
      </c>
      <c r="G5395" s="109" t="s">
        <v>25548</v>
      </c>
      <c r="H5395" s="109">
        <v>739820971</v>
      </c>
      <c r="I5395" s="109">
        <v>739820971</v>
      </c>
      <c r="J5395" s="114" t="s">
        <v>23174</v>
      </c>
      <c r="K5395" s="109" t="s">
        <v>36</v>
      </c>
      <c r="L5395" s="109" t="s">
        <v>3910</v>
      </c>
      <c r="M5395" s="109" t="s">
        <v>25549</v>
      </c>
      <c r="N5395" s="108">
        <v>45995</v>
      </c>
      <c r="O5395" s="110">
        <v>0.41666666666666669</v>
      </c>
      <c r="P5395" s="109"/>
      <c r="Q5395" s="109"/>
      <c r="R5395" s="109"/>
    </row>
    <row r="5396" spans="1:18">
      <c r="A5396" s="108">
        <v>45987.403030000001</v>
      </c>
      <c r="B5396" s="109" t="s">
        <v>25420</v>
      </c>
      <c r="C5396" s="109"/>
      <c r="D5396" s="109">
        <v>254103802365</v>
      </c>
      <c r="E5396" s="109" t="s">
        <v>23087</v>
      </c>
      <c r="F5396" s="109" t="s">
        <v>45</v>
      </c>
      <c r="G5396" s="114" t="s">
        <v>16727</v>
      </c>
      <c r="H5396" s="114">
        <v>254750869487</v>
      </c>
      <c r="I5396" s="114">
        <v>254790850602</v>
      </c>
      <c r="J5396" s="114" t="s">
        <v>25550</v>
      </c>
      <c r="K5396" s="109" t="s">
        <v>36</v>
      </c>
      <c r="L5396" s="109" t="s">
        <v>16723</v>
      </c>
      <c r="M5396" s="109" t="s">
        <v>25423</v>
      </c>
      <c r="N5396" s="108">
        <v>45989</v>
      </c>
      <c r="O5396" s="110">
        <v>0.54166666666666663</v>
      </c>
      <c r="P5396" s="109"/>
      <c r="Q5396" s="109"/>
      <c r="R5396" s="109"/>
    </row>
    <row r="5397" spans="1:18">
      <c r="A5397" s="108">
        <v>45987.403100000003</v>
      </c>
      <c r="B5397" s="109" t="s">
        <v>749</v>
      </c>
      <c r="C5397" s="109" t="s">
        <v>32</v>
      </c>
      <c r="D5397" s="109">
        <v>780225502</v>
      </c>
      <c r="E5397" s="109" t="s">
        <v>33</v>
      </c>
      <c r="F5397" s="109" t="s">
        <v>45</v>
      </c>
      <c r="G5397" s="109" t="s">
        <v>25551</v>
      </c>
      <c r="H5397" s="109">
        <v>757639106</v>
      </c>
      <c r="I5397" s="109">
        <v>757639106</v>
      </c>
      <c r="J5397" s="109" t="s">
        <v>25552</v>
      </c>
      <c r="K5397" s="109" t="s">
        <v>36</v>
      </c>
      <c r="L5397" s="109" t="s">
        <v>3896</v>
      </c>
      <c r="M5397" s="109" t="s">
        <v>1226</v>
      </c>
      <c r="N5397" s="108">
        <v>45987</v>
      </c>
      <c r="O5397" s="110">
        <v>0.45833333333333331</v>
      </c>
      <c r="P5397" s="109"/>
      <c r="Q5397" s="109"/>
      <c r="R5397" s="109"/>
    </row>
    <row r="5398" spans="1:18">
      <c r="A5398" s="108">
        <v>45987.404609999998</v>
      </c>
      <c r="B5398" s="109" t="s">
        <v>749</v>
      </c>
      <c r="C5398" s="109" t="s">
        <v>32</v>
      </c>
      <c r="D5398" s="109">
        <v>780225502</v>
      </c>
      <c r="E5398" s="109" t="s">
        <v>33</v>
      </c>
      <c r="F5398" s="109" t="s">
        <v>45</v>
      </c>
      <c r="G5398" s="109" t="s">
        <v>25553</v>
      </c>
      <c r="H5398" s="109">
        <v>711821107</v>
      </c>
      <c r="I5398" s="109">
        <v>711821107</v>
      </c>
      <c r="J5398" s="109" t="s">
        <v>25554</v>
      </c>
      <c r="K5398" s="109" t="s">
        <v>36</v>
      </c>
      <c r="L5398" s="109" t="s">
        <v>3896</v>
      </c>
      <c r="M5398" s="109" t="s">
        <v>6325</v>
      </c>
      <c r="N5398" s="108">
        <v>45988</v>
      </c>
      <c r="O5398" s="110">
        <v>0.45833333333333331</v>
      </c>
      <c r="P5398" s="109"/>
      <c r="Q5398" s="109"/>
      <c r="R5398" s="109"/>
    </row>
    <row r="5399" spans="1:18">
      <c r="A5399" s="116">
        <v>45987.405050000001</v>
      </c>
      <c r="B5399" s="117" t="s">
        <v>23108</v>
      </c>
      <c r="C5399" s="117"/>
      <c r="D5399" s="117">
        <v>254753942387</v>
      </c>
      <c r="E5399" s="117" t="s">
        <v>3897</v>
      </c>
      <c r="F5399" s="117" t="s">
        <v>45</v>
      </c>
      <c r="G5399" s="117" t="s">
        <v>25555</v>
      </c>
      <c r="H5399" s="117">
        <v>786059367</v>
      </c>
      <c r="I5399" s="118">
        <v>796426708</v>
      </c>
      <c r="J5399" s="118" t="s">
        <v>22807</v>
      </c>
      <c r="K5399" s="117" t="s">
        <v>36</v>
      </c>
      <c r="L5399" s="117" t="s">
        <v>4081</v>
      </c>
      <c r="M5399" s="109" t="s">
        <v>9513</v>
      </c>
      <c r="N5399" s="116">
        <v>45987</v>
      </c>
      <c r="O5399" s="119">
        <v>0.375</v>
      </c>
      <c r="P5399" s="117"/>
      <c r="Q5399" s="117"/>
      <c r="R5399" s="117"/>
    </row>
    <row r="5400" spans="1:18">
      <c r="A5400" s="117"/>
      <c r="B5400" s="117"/>
      <c r="C5400" s="117"/>
      <c r="D5400" s="117"/>
      <c r="E5400" s="117"/>
      <c r="F5400" s="117"/>
      <c r="G5400" s="117"/>
      <c r="H5400" s="117"/>
      <c r="I5400" s="118"/>
      <c r="J5400" s="118"/>
      <c r="K5400" s="117"/>
      <c r="L5400" s="117"/>
      <c r="M5400" s="109" t="s">
        <v>25556</v>
      </c>
      <c r="N5400" s="116"/>
      <c r="O5400" s="119"/>
      <c r="P5400" s="117"/>
      <c r="Q5400" s="117"/>
      <c r="R5400" s="117"/>
    </row>
    <row r="5401" spans="1:18">
      <c r="A5401" s="108">
        <v>45987.405680000003</v>
      </c>
      <c r="B5401" s="109" t="s">
        <v>23308</v>
      </c>
      <c r="C5401" s="109"/>
      <c r="D5401" s="109">
        <v>788323039</v>
      </c>
      <c r="E5401" s="109" t="s">
        <v>23087</v>
      </c>
      <c r="F5401" s="109" t="s">
        <v>45</v>
      </c>
      <c r="G5401" s="114" t="s">
        <v>25557</v>
      </c>
      <c r="H5401" s="114">
        <v>254713509295</v>
      </c>
      <c r="I5401" s="114">
        <v>254713509295</v>
      </c>
      <c r="J5401" s="114" t="s">
        <v>25558</v>
      </c>
      <c r="K5401" s="109" t="s">
        <v>36</v>
      </c>
      <c r="L5401" s="109" t="s">
        <v>3949</v>
      </c>
      <c r="M5401" s="109" t="s">
        <v>8239</v>
      </c>
      <c r="N5401" s="108">
        <v>45987</v>
      </c>
      <c r="O5401" s="110">
        <v>0.45833333333333331</v>
      </c>
      <c r="P5401" s="109"/>
      <c r="Q5401" s="109"/>
      <c r="R5401" s="109"/>
    </row>
    <row r="5402" spans="1:18">
      <c r="A5402" s="108">
        <v>45987.405939999997</v>
      </c>
      <c r="B5402" s="109" t="s">
        <v>23282</v>
      </c>
      <c r="C5402" s="109"/>
      <c r="D5402" s="109">
        <v>738142182</v>
      </c>
      <c r="E5402" s="109" t="s">
        <v>23283</v>
      </c>
      <c r="F5402" s="109" t="s">
        <v>45</v>
      </c>
      <c r="G5402" s="109" t="s">
        <v>25559</v>
      </c>
      <c r="H5402" s="109"/>
      <c r="I5402" s="109">
        <v>721352042</v>
      </c>
      <c r="J5402" s="109" t="s">
        <v>25560</v>
      </c>
      <c r="K5402" s="109" t="s">
        <v>36</v>
      </c>
      <c r="L5402" s="109" t="s">
        <v>3916</v>
      </c>
      <c r="M5402" s="109" t="s">
        <v>25561</v>
      </c>
      <c r="N5402" s="108">
        <v>45987</v>
      </c>
      <c r="O5402" s="110">
        <v>0.45833333333333331</v>
      </c>
      <c r="P5402" s="109"/>
      <c r="Q5402" s="109"/>
      <c r="R5402" s="109"/>
    </row>
    <row r="5403" spans="1:18">
      <c r="A5403" s="108">
        <v>45987.406219999997</v>
      </c>
      <c r="B5403" s="109" t="s">
        <v>749</v>
      </c>
      <c r="C5403" s="109" t="s">
        <v>32</v>
      </c>
      <c r="D5403" s="109">
        <v>780225502</v>
      </c>
      <c r="E5403" s="109" t="s">
        <v>33</v>
      </c>
      <c r="F5403" s="109" t="s">
        <v>45</v>
      </c>
      <c r="G5403" s="114" t="s">
        <v>25562</v>
      </c>
      <c r="H5403" s="114">
        <v>734300502</v>
      </c>
      <c r="I5403" s="114">
        <v>734300502</v>
      </c>
      <c r="J5403" s="109" t="s">
        <v>25563</v>
      </c>
      <c r="K5403" s="109" t="s">
        <v>36</v>
      </c>
      <c r="L5403" s="109" t="s">
        <v>3975</v>
      </c>
      <c r="M5403" s="109" t="s">
        <v>25564</v>
      </c>
      <c r="N5403" s="108">
        <v>45988</v>
      </c>
      <c r="O5403" s="110">
        <v>0.45833333333333331</v>
      </c>
      <c r="P5403" s="109"/>
      <c r="Q5403" s="109"/>
      <c r="R5403" s="109"/>
    </row>
    <row r="5404" spans="1:18">
      <c r="A5404" s="108">
        <v>45987.406490000001</v>
      </c>
      <c r="B5404" s="109" t="s">
        <v>24270</v>
      </c>
      <c r="C5404" s="109"/>
      <c r="D5404" s="109">
        <v>254782089189</v>
      </c>
      <c r="E5404" s="109" t="s">
        <v>23283</v>
      </c>
      <c r="F5404" s="109" t="s">
        <v>45</v>
      </c>
      <c r="G5404" s="109" t="s">
        <v>25565</v>
      </c>
      <c r="H5404" s="109">
        <v>254733833895</v>
      </c>
      <c r="I5404" s="109">
        <v>254720761214</v>
      </c>
      <c r="J5404" s="109" t="s">
        <v>25566</v>
      </c>
      <c r="K5404" s="109" t="s">
        <v>36</v>
      </c>
      <c r="L5404" s="109" t="s">
        <v>3910</v>
      </c>
      <c r="M5404" s="109" t="s">
        <v>25567</v>
      </c>
      <c r="N5404" s="108">
        <v>45988</v>
      </c>
      <c r="O5404" s="110">
        <v>0.375</v>
      </c>
      <c r="P5404" s="109"/>
      <c r="Q5404" s="109"/>
      <c r="R5404" s="109"/>
    </row>
    <row r="5405" spans="1:18">
      <c r="A5405" s="108">
        <v>45987.407160000002</v>
      </c>
      <c r="B5405" s="109" t="s">
        <v>25568</v>
      </c>
      <c r="C5405" s="109"/>
      <c r="D5405" s="109">
        <v>732597849</v>
      </c>
      <c r="E5405" s="109" t="s">
        <v>23087</v>
      </c>
      <c r="F5405" s="109" t="s">
        <v>45</v>
      </c>
      <c r="G5405" s="109" t="s">
        <v>25569</v>
      </c>
      <c r="H5405" s="109">
        <v>796936397</v>
      </c>
      <c r="I5405" s="109">
        <v>796936397</v>
      </c>
      <c r="J5405" s="109" t="s">
        <v>25570</v>
      </c>
      <c r="K5405" s="109" t="s">
        <v>36</v>
      </c>
      <c r="L5405" s="109" t="s">
        <v>3926</v>
      </c>
      <c r="M5405" s="109" t="s">
        <v>25571</v>
      </c>
      <c r="N5405" s="108">
        <v>45988</v>
      </c>
      <c r="O5405" s="110">
        <v>0.375</v>
      </c>
      <c r="P5405" s="109"/>
      <c r="Q5405" s="109"/>
      <c r="R5405" s="109"/>
    </row>
    <row r="5406" spans="1:18">
      <c r="A5406" s="108">
        <v>45987.409420000004</v>
      </c>
      <c r="B5406" s="109" t="s">
        <v>749</v>
      </c>
      <c r="C5406" s="109" t="s">
        <v>32</v>
      </c>
      <c r="D5406" s="109">
        <v>780225502</v>
      </c>
      <c r="E5406" s="109" t="s">
        <v>33</v>
      </c>
      <c r="F5406" s="109" t="s">
        <v>45</v>
      </c>
      <c r="G5406" s="109" t="s">
        <v>25572</v>
      </c>
      <c r="H5406" s="109">
        <v>732757178</v>
      </c>
      <c r="I5406" s="109">
        <v>732757178</v>
      </c>
      <c r="J5406" s="109" t="s">
        <v>25573</v>
      </c>
      <c r="K5406" s="109" t="s">
        <v>36</v>
      </c>
      <c r="L5406" s="109" t="s">
        <v>3896</v>
      </c>
      <c r="M5406" s="109" t="s">
        <v>25574</v>
      </c>
      <c r="N5406" s="108">
        <v>45988</v>
      </c>
      <c r="O5406" s="110">
        <v>0.45833333333333331</v>
      </c>
      <c r="P5406" s="109"/>
      <c r="Q5406" s="109"/>
      <c r="R5406" s="109"/>
    </row>
    <row r="5407" spans="1:18">
      <c r="A5407" s="108">
        <v>45987.409720000003</v>
      </c>
      <c r="B5407" s="109" t="s">
        <v>24484</v>
      </c>
      <c r="C5407" s="109"/>
      <c r="D5407" s="109">
        <v>254785747149</v>
      </c>
      <c r="E5407" s="109" t="s">
        <v>23283</v>
      </c>
      <c r="F5407" s="109" t="s">
        <v>45</v>
      </c>
      <c r="G5407" s="109" t="s">
        <v>25575</v>
      </c>
      <c r="H5407" s="109">
        <v>254711909750</v>
      </c>
      <c r="I5407" s="109">
        <v>254711909750</v>
      </c>
      <c r="J5407" s="109" t="s">
        <v>25576</v>
      </c>
      <c r="K5407" s="109" t="s">
        <v>36</v>
      </c>
      <c r="L5407" s="109" t="s">
        <v>3918</v>
      </c>
      <c r="M5407" s="109" t="s">
        <v>25577</v>
      </c>
      <c r="N5407" s="108">
        <v>45988</v>
      </c>
      <c r="O5407" s="110">
        <v>0.375</v>
      </c>
      <c r="P5407" s="109"/>
      <c r="Q5407" s="109"/>
      <c r="R5407" s="109"/>
    </row>
    <row r="5408" spans="1:18">
      <c r="A5408" s="108">
        <v>45987.409800000001</v>
      </c>
      <c r="B5408" s="109" t="s">
        <v>23772</v>
      </c>
      <c r="C5408" s="109"/>
      <c r="D5408" s="109">
        <v>107564083</v>
      </c>
      <c r="E5408" s="109" t="s">
        <v>23087</v>
      </c>
      <c r="F5408" s="109" t="s">
        <v>45</v>
      </c>
      <c r="G5408" s="114" t="s">
        <v>25578</v>
      </c>
      <c r="H5408" s="114">
        <v>792782940</v>
      </c>
      <c r="I5408" s="114">
        <v>715342869</v>
      </c>
      <c r="J5408" s="114" t="s">
        <v>25579</v>
      </c>
      <c r="K5408" s="109" t="s">
        <v>81</v>
      </c>
      <c r="L5408" s="109" t="s">
        <v>1241</v>
      </c>
      <c r="M5408" s="109" t="s">
        <v>25580</v>
      </c>
      <c r="N5408" s="108">
        <v>45987</v>
      </c>
      <c r="O5408" s="110">
        <v>0.625</v>
      </c>
      <c r="P5408" s="109"/>
      <c r="Q5408" s="109"/>
      <c r="R5408" s="109"/>
    </row>
    <row r="5409" spans="1:18">
      <c r="A5409" s="108">
        <v>45987.41072</v>
      </c>
      <c r="B5409" s="109" t="s">
        <v>23095</v>
      </c>
      <c r="C5409" s="109"/>
      <c r="D5409" s="109">
        <v>739087939</v>
      </c>
      <c r="E5409" s="109" t="s">
        <v>23087</v>
      </c>
      <c r="F5409" s="109" t="s">
        <v>45</v>
      </c>
      <c r="G5409" s="109" t="s">
        <v>25581</v>
      </c>
      <c r="H5409" s="109">
        <v>713167668</v>
      </c>
      <c r="I5409" s="109">
        <v>713167668</v>
      </c>
      <c r="J5409" s="109" t="s">
        <v>25582</v>
      </c>
      <c r="K5409" s="109" t="s">
        <v>36</v>
      </c>
      <c r="L5409" s="109" t="s">
        <v>4037</v>
      </c>
      <c r="M5409" s="109" t="s">
        <v>25583</v>
      </c>
      <c r="N5409" s="108">
        <v>45987</v>
      </c>
      <c r="O5409" s="110">
        <v>0.54166666666666663</v>
      </c>
      <c r="P5409" s="109"/>
      <c r="Q5409" s="109"/>
      <c r="R5409" s="109"/>
    </row>
    <row r="5410" spans="1:18">
      <c r="A5410" s="108">
        <v>45987.410880000003</v>
      </c>
      <c r="B5410" s="109" t="s">
        <v>24999</v>
      </c>
      <c r="C5410" s="109"/>
      <c r="D5410" s="109">
        <v>754549400</v>
      </c>
      <c r="E5410" s="109" t="s">
        <v>23087</v>
      </c>
      <c r="F5410" s="109" t="s">
        <v>45</v>
      </c>
      <c r="G5410" s="109" t="s">
        <v>24999</v>
      </c>
      <c r="H5410" s="109">
        <v>785256316</v>
      </c>
      <c r="I5410" s="109">
        <v>75039591</v>
      </c>
      <c r="J5410" s="109" t="s">
        <v>25584</v>
      </c>
      <c r="K5410" s="109" t="s">
        <v>36</v>
      </c>
      <c r="L5410" s="109" t="s">
        <v>3942</v>
      </c>
      <c r="M5410" s="109" t="s">
        <v>5986</v>
      </c>
      <c r="N5410" s="108">
        <v>45988</v>
      </c>
      <c r="O5410" s="110">
        <v>0.45833333333333331</v>
      </c>
      <c r="P5410" s="109"/>
      <c r="Q5410" s="109"/>
      <c r="R5410" s="109"/>
    </row>
    <row r="5411" spans="1:18">
      <c r="A5411" s="108">
        <v>45987.411390000001</v>
      </c>
      <c r="B5411" s="109" t="s">
        <v>31</v>
      </c>
      <c r="C5411" s="109" t="s">
        <v>32</v>
      </c>
      <c r="D5411" s="109">
        <v>780225502</v>
      </c>
      <c r="E5411" s="109" t="s">
        <v>33</v>
      </c>
      <c r="F5411" s="109" t="s">
        <v>45</v>
      </c>
      <c r="G5411" s="109" t="s">
        <v>25585</v>
      </c>
      <c r="H5411" s="109">
        <v>702676038</v>
      </c>
      <c r="I5411" s="109">
        <v>702676038</v>
      </c>
      <c r="J5411" s="109" t="s">
        <v>25586</v>
      </c>
      <c r="K5411" s="109" t="s">
        <v>36</v>
      </c>
      <c r="L5411" s="109" t="s">
        <v>3916</v>
      </c>
      <c r="M5411" s="109" t="s">
        <v>25587</v>
      </c>
      <c r="N5411" s="108">
        <v>45987</v>
      </c>
      <c r="O5411" s="110">
        <v>0.45833333333333331</v>
      </c>
      <c r="P5411" s="109"/>
      <c r="Q5411" s="109"/>
      <c r="R5411" s="109"/>
    </row>
    <row r="5412" spans="1:18">
      <c r="A5412" s="116">
        <v>45987.411569999997</v>
      </c>
      <c r="B5412" s="117" t="s">
        <v>315</v>
      </c>
      <c r="C5412" s="117" t="s">
        <v>41</v>
      </c>
      <c r="D5412" s="117">
        <v>254786372737</v>
      </c>
      <c r="E5412" s="117" t="s">
        <v>33</v>
      </c>
      <c r="F5412" s="117" t="s">
        <v>45</v>
      </c>
      <c r="G5412" s="117" t="s">
        <v>25588</v>
      </c>
      <c r="H5412" s="117">
        <v>254780444750</v>
      </c>
      <c r="I5412" s="117">
        <v>254722524023</v>
      </c>
      <c r="J5412" s="117" t="s">
        <v>25589</v>
      </c>
      <c r="K5412" s="117" t="s">
        <v>81</v>
      </c>
      <c r="L5412" s="117" t="s">
        <v>1196</v>
      </c>
      <c r="M5412" s="109" t="s">
        <v>25590</v>
      </c>
      <c r="N5412" s="116">
        <v>45988</v>
      </c>
      <c r="O5412" s="119">
        <v>0.54166666666666663</v>
      </c>
      <c r="P5412" s="117"/>
      <c r="Q5412" s="117"/>
      <c r="R5412" s="117"/>
    </row>
    <row r="5413" spans="1:18">
      <c r="A5413" s="117"/>
      <c r="B5413" s="117"/>
      <c r="C5413" s="117"/>
      <c r="D5413" s="117"/>
      <c r="E5413" s="117"/>
      <c r="F5413" s="117"/>
      <c r="G5413" s="117"/>
      <c r="H5413" s="117"/>
      <c r="I5413" s="117"/>
      <c r="J5413" s="117"/>
      <c r="K5413" s="117"/>
      <c r="L5413" s="117"/>
      <c r="M5413" s="109" t="s">
        <v>25591</v>
      </c>
      <c r="N5413" s="116"/>
      <c r="O5413" s="119"/>
      <c r="P5413" s="117"/>
      <c r="Q5413" s="117"/>
      <c r="R5413" s="117"/>
    </row>
    <row r="5414" spans="1:18">
      <c r="A5414" s="117"/>
      <c r="B5414" s="117"/>
      <c r="C5414" s="117"/>
      <c r="D5414" s="117"/>
      <c r="E5414" s="117"/>
      <c r="F5414" s="117"/>
      <c r="G5414" s="117"/>
      <c r="H5414" s="117"/>
      <c r="I5414" s="117"/>
      <c r="J5414" s="117"/>
      <c r="K5414" s="117"/>
      <c r="L5414" s="117"/>
      <c r="M5414" s="109" t="s">
        <v>25592</v>
      </c>
      <c r="N5414" s="116"/>
      <c r="O5414" s="119"/>
      <c r="P5414" s="117"/>
      <c r="Q5414" s="117"/>
      <c r="R5414" s="117"/>
    </row>
    <row r="5415" spans="1:18">
      <c r="A5415" s="108">
        <v>45987.411809999998</v>
      </c>
      <c r="B5415" s="109" t="s">
        <v>24643</v>
      </c>
      <c r="C5415" s="109"/>
      <c r="D5415" s="109">
        <v>254755986933</v>
      </c>
      <c r="E5415" s="109" t="s">
        <v>23283</v>
      </c>
      <c r="F5415" s="109" t="s">
        <v>45</v>
      </c>
      <c r="G5415" s="109" t="s">
        <v>25593</v>
      </c>
      <c r="H5415" s="109">
        <v>254755608034</v>
      </c>
      <c r="I5415" s="109">
        <v>254712346783</v>
      </c>
      <c r="J5415" s="109" t="s">
        <v>25594</v>
      </c>
      <c r="K5415" s="109" t="s">
        <v>36</v>
      </c>
      <c r="L5415" s="109" t="s">
        <v>3976</v>
      </c>
      <c r="M5415" s="109" t="s">
        <v>25595</v>
      </c>
      <c r="N5415" s="108">
        <v>45987</v>
      </c>
      <c r="O5415" s="110">
        <v>0.41666666666666669</v>
      </c>
      <c r="P5415" s="109"/>
      <c r="Q5415" s="109"/>
      <c r="R5415" s="109"/>
    </row>
    <row r="5416" spans="1:18">
      <c r="A5416" s="108">
        <v>45987.412729999996</v>
      </c>
      <c r="B5416" s="109" t="s">
        <v>749</v>
      </c>
      <c r="C5416" s="109" t="s">
        <v>32</v>
      </c>
      <c r="D5416" s="109">
        <v>780225502</v>
      </c>
      <c r="E5416" s="109" t="s">
        <v>33</v>
      </c>
      <c r="F5416" s="109" t="s">
        <v>45</v>
      </c>
      <c r="G5416" s="109" t="s">
        <v>25596</v>
      </c>
      <c r="H5416" s="114">
        <v>706423456</v>
      </c>
      <c r="I5416" s="114">
        <v>706423456</v>
      </c>
      <c r="J5416" s="109" t="s">
        <v>25597</v>
      </c>
      <c r="K5416" s="109" t="s">
        <v>36</v>
      </c>
      <c r="L5416" s="109" t="s">
        <v>3959</v>
      </c>
      <c r="M5416" s="109" t="s">
        <v>25598</v>
      </c>
      <c r="N5416" s="108">
        <v>45987</v>
      </c>
      <c r="O5416" s="110">
        <v>0.45833333333333331</v>
      </c>
      <c r="P5416" s="109"/>
      <c r="Q5416" s="109"/>
      <c r="R5416" s="109"/>
    </row>
    <row r="5417" spans="1:18">
      <c r="A5417" s="108">
        <v>45987.41388</v>
      </c>
      <c r="B5417" s="109" t="s">
        <v>24999</v>
      </c>
      <c r="C5417" s="109"/>
      <c r="D5417" s="109">
        <v>754549400</v>
      </c>
      <c r="E5417" s="109" t="s">
        <v>23087</v>
      </c>
      <c r="F5417" s="109" t="s">
        <v>45</v>
      </c>
      <c r="G5417" s="109" t="s">
        <v>25599</v>
      </c>
      <c r="H5417" s="109">
        <v>106433274</v>
      </c>
      <c r="I5417" s="109">
        <v>793946607</v>
      </c>
      <c r="J5417" s="114" t="s">
        <v>25472</v>
      </c>
      <c r="K5417" s="109" t="s">
        <v>36</v>
      </c>
      <c r="L5417" s="109" t="s">
        <v>1921</v>
      </c>
      <c r="M5417" s="109" t="s">
        <v>25600</v>
      </c>
      <c r="N5417" s="108">
        <v>45994</v>
      </c>
      <c r="O5417" s="110">
        <v>0.54166666666666663</v>
      </c>
      <c r="P5417" s="109"/>
      <c r="Q5417" s="109"/>
      <c r="R5417" s="109"/>
    </row>
    <row r="5418" spans="1:18">
      <c r="A5418" s="108">
        <v>45987.415029999996</v>
      </c>
      <c r="B5418" s="109" t="s">
        <v>3071</v>
      </c>
      <c r="C5418" s="109" t="s">
        <v>41</v>
      </c>
      <c r="D5418" s="109">
        <v>781716905</v>
      </c>
      <c r="E5418" s="109" t="s">
        <v>33</v>
      </c>
      <c r="F5418" s="109" t="s">
        <v>3886</v>
      </c>
      <c r="G5418" s="109" t="s">
        <v>25601</v>
      </c>
      <c r="H5418" s="109"/>
      <c r="I5418" s="109">
        <v>704198348</v>
      </c>
      <c r="J5418" s="109" t="s">
        <v>25602</v>
      </c>
      <c r="K5418" s="109" t="s">
        <v>36</v>
      </c>
      <c r="L5418" s="109" t="s">
        <v>3896</v>
      </c>
      <c r="M5418" s="109" t="s">
        <v>3145</v>
      </c>
      <c r="N5418" s="108">
        <v>46001</v>
      </c>
      <c r="O5418" s="110">
        <v>0.54166666666666663</v>
      </c>
      <c r="P5418" s="109"/>
      <c r="Q5418" s="109"/>
      <c r="R5418" s="109"/>
    </row>
    <row r="5419" spans="1:18">
      <c r="A5419" s="108">
        <v>45987.416669999999</v>
      </c>
      <c r="B5419" s="109" t="s">
        <v>749</v>
      </c>
      <c r="C5419" s="109" t="s">
        <v>32</v>
      </c>
      <c r="D5419" s="109">
        <v>780225502</v>
      </c>
      <c r="E5419" s="109" t="s">
        <v>33</v>
      </c>
      <c r="F5419" s="109" t="s">
        <v>45</v>
      </c>
      <c r="G5419" s="109" t="s">
        <v>25603</v>
      </c>
      <c r="H5419" s="109">
        <v>738420540</v>
      </c>
      <c r="I5419" s="109">
        <v>738420540</v>
      </c>
      <c r="J5419" s="109" t="s">
        <v>25604</v>
      </c>
      <c r="K5419" s="109" t="s">
        <v>36</v>
      </c>
      <c r="L5419" s="109" t="s">
        <v>3942</v>
      </c>
      <c r="M5419" s="109" t="s">
        <v>25605</v>
      </c>
      <c r="N5419" s="108">
        <v>45987</v>
      </c>
      <c r="O5419" s="110">
        <v>0.5</v>
      </c>
      <c r="P5419" s="109"/>
      <c r="Q5419" s="109"/>
      <c r="R5419" s="109"/>
    </row>
    <row r="5420" spans="1:18">
      <c r="A5420" s="108">
        <v>45987.417970000002</v>
      </c>
      <c r="B5420" s="109" t="s">
        <v>25606</v>
      </c>
      <c r="C5420" s="109"/>
      <c r="D5420" s="109">
        <v>108153351</v>
      </c>
      <c r="E5420" s="109" t="s">
        <v>23087</v>
      </c>
      <c r="F5420" s="109" t="s">
        <v>3886</v>
      </c>
      <c r="G5420" s="114" t="s">
        <v>4316</v>
      </c>
      <c r="H5420" s="109">
        <v>736853833</v>
      </c>
      <c r="I5420" s="109">
        <v>736853833</v>
      </c>
      <c r="J5420" s="114" t="s">
        <v>23643</v>
      </c>
      <c r="K5420" s="109" t="s">
        <v>36</v>
      </c>
      <c r="L5420" s="109" t="s">
        <v>1196</v>
      </c>
      <c r="M5420" s="109" t="s">
        <v>403</v>
      </c>
      <c r="N5420" s="108">
        <v>45992</v>
      </c>
      <c r="O5420" s="110">
        <v>0.375</v>
      </c>
      <c r="P5420" s="109"/>
      <c r="Q5420" s="109"/>
      <c r="R5420" s="109"/>
    </row>
    <row r="5421" spans="1:18">
      <c r="A5421" s="108">
        <v>45987.419000000002</v>
      </c>
      <c r="B5421" s="109" t="s">
        <v>25606</v>
      </c>
      <c r="C5421" s="109"/>
      <c r="D5421" s="109">
        <v>108153351</v>
      </c>
      <c r="E5421" s="109" t="s">
        <v>23087</v>
      </c>
      <c r="F5421" s="109" t="s">
        <v>3886</v>
      </c>
      <c r="G5421" s="109" t="s">
        <v>25607</v>
      </c>
      <c r="H5421" s="109">
        <v>725077994</v>
      </c>
      <c r="I5421" s="109">
        <v>725077994</v>
      </c>
      <c r="J5421" s="114" t="s">
        <v>23643</v>
      </c>
      <c r="K5421" s="109" t="s">
        <v>36</v>
      </c>
      <c r="L5421" s="109" t="s">
        <v>1196</v>
      </c>
      <c r="M5421" s="109" t="s">
        <v>403</v>
      </c>
      <c r="N5421" s="108">
        <v>45993</v>
      </c>
      <c r="O5421" s="110">
        <v>0.375</v>
      </c>
      <c r="P5421" s="109"/>
      <c r="Q5421" s="109"/>
      <c r="R5421" s="109"/>
    </row>
    <row r="5422" spans="1:18">
      <c r="A5422" s="108">
        <v>45987.419309999997</v>
      </c>
      <c r="B5422" s="109" t="s">
        <v>749</v>
      </c>
      <c r="C5422" s="109" t="s">
        <v>32</v>
      </c>
      <c r="D5422" s="109">
        <v>780225502</v>
      </c>
      <c r="E5422" s="109" t="s">
        <v>33</v>
      </c>
      <c r="F5422" s="109" t="s">
        <v>45</v>
      </c>
      <c r="G5422" s="114" t="s">
        <v>25608</v>
      </c>
      <c r="H5422" s="109">
        <v>722436466</v>
      </c>
      <c r="I5422" s="109">
        <v>722436466</v>
      </c>
      <c r="J5422" s="114" t="s">
        <v>25609</v>
      </c>
      <c r="K5422" s="109" t="s">
        <v>36</v>
      </c>
      <c r="L5422" s="109" t="s">
        <v>3916</v>
      </c>
      <c r="M5422" s="109" t="s">
        <v>25610</v>
      </c>
      <c r="N5422" s="108">
        <v>45987</v>
      </c>
      <c r="O5422" s="110">
        <v>0.45833333333333331</v>
      </c>
      <c r="P5422" s="109"/>
      <c r="Q5422" s="109"/>
      <c r="R5422" s="109"/>
    </row>
    <row r="5423" spans="1:18">
      <c r="A5423" s="108">
        <v>45987.420599999998</v>
      </c>
      <c r="B5423" s="109" t="s">
        <v>3071</v>
      </c>
      <c r="C5423" s="109" t="s">
        <v>41</v>
      </c>
      <c r="D5423" s="109">
        <v>781716905</v>
      </c>
      <c r="E5423" s="109" t="s">
        <v>33</v>
      </c>
      <c r="F5423" s="109" t="s">
        <v>3886</v>
      </c>
      <c r="G5423" s="109" t="s">
        <v>25611</v>
      </c>
      <c r="H5423" s="109"/>
      <c r="I5423" s="109">
        <v>791625998</v>
      </c>
      <c r="J5423" s="109" t="s">
        <v>25612</v>
      </c>
      <c r="K5423" s="109" t="s">
        <v>36</v>
      </c>
      <c r="L5423" s="109" t="s">
        <v>3896</v>
      </c>
      <c r="M5423" s="109" t="s">
        <v>3145</v>
      </c>
      <c r="N5423" s="108">
        <v>45996</v>
      </c>
      <c r="O5423" s="110">
        <v>0.5</v>
      </c>
      <c r="P5423" s="109"/>
      <c r="Q5423" s="109"/>
      <c r="R5423" s="109"/>
    </row>
    <row r="5424" spans="1:18">
      <c r="A5424" s="108">
        <v>45987.422689999999</v>
      </c>
      <c r="B5424" s="109" t="s">
        <v>4180</v>
      </c>
      <c r="C5424" s="109" t="s">
        <v>742</v>
      </c>
      <c r="D5424" s="109">
        <v>105981359</v>
      </c>
      <c r="E5424" s="109" t="s">
        <v>33</v>
      </c>
      <c r="F5424" s="109" t="s">
        <v>45</v>
      </c>
      <c r="G5424" s="109" t="s">
        <v>25613</v>
      </c>
      <c r="H5424" s="109">
        <v>728476923</v>
      </c>
      <c r="I5424" s="109">
        <v>796531028</v>
      </c>
      <c r="J5424" s="109" t="s">
        <v>25614</v>
      </c>
      <c r="K5424" s="109" t="s">
        <v>36</v>
      </c>
      <c r="L5424" s="109" t="s">
        <v>3959</v>
      </c>
      <c r="M5424" s="109" t="s">
        <v>25615</v>
      </c>
      <c r="N5424" s="108">
        <v>45987</v>
      </c>
      <c r="O5424" s="110">
        <v>0.5</v>
      </c>
      <c r="P5424" s="109"/>
      <c r="Q5424" s="109"/>
      <c r="R5424" s="109"/>
    </row>
    <row r="5425" spans="1:18">
      <c r="A5425" s="108">
        <v>45987.423390000004</v>
      </c>
      <c r="B5425" s="109" t="s">
        <v>24152</v>
      </c>
      <c r="C5425" s="109"/>
      <c r="D5425" s="109">
        <v>762646469</v>
      </c>
      <c r="E5425" s="109" t="s">
        <v>23087</v>
      </c>
      <c r="F5425" s="109" t="s">
        <v>45</v>
      </c>
      <c r="G5425" s="109" t="s">
        <v>25616</v>
      </c>
      <c r="H5425" s="109">
        <v>711493352</v>
      </c>
      <c r="I5425" s="109">
        <v>711493352</v>
      </c>
      <c r="J5425" s="109" t="s">
        <v>25617</v>
      </c>
      <c r="K5425" s="109" t="s">
        <v>36</v>
      </c>
      <c r="L5425" s="109" t="s">
        <v>3943</v>
      </c>
      <c r="M5425" s="109" t="s">
        <v>25618</v>
      </c>
      <c r="N5425" s="108">
        <v>45987</v>
      </c>
      <c r="O5425" s="110">
        <v>0.58333333333333337</v>
      </c>
      <c r="P5425" s="109"/>
      <c r="Q5425" s="109"/>
      <c r="R5425" s="109"/>
    </row>
    <row r="5426" spans="1:18">
      <c r="A5426" s="108">
        <v>45987.424760000002</v>
      </c>
      <c r="B5426" s="109" t="s">
        <v>8822</v>
      </c>
      <c r="C5426" s="109" t="s">
        <v>1095</v>
      </c>
      <c r="D5426" s="109">
        <v>733585934</v>
      </c>
      <c r="E5426" s="109" t="s">
        <v>33</v>
      </c>
      <c r="F5426" s="109" t="s">
        <v>45</v>
      </c>
      <c r="G5426" s="109" t="s">
        <v>25619</v>
      </c>
      <c r="H5426" s="109">
        <v>798977949</v>
      </c>
      <c r="I5426" s="109">
        <v>739528264</v>
      </c>
      <c r="J5426" s="109" t="s">
        <v>25620</v>
      </c>
      <c r="K5426" s="109" t="s">
        <v>36</v>
      </c>
      <c r="L5426" s="109" t="s">
        <v>3907</v>
      </c>
      <c r="M5426" s="109" t="s">
        <v>25621</v>
      </c>
      <c r="N5426" s="108">
        <v>45988</v>
      </c>
      <c r="O5426" s="110">
        <v>0.375</v>
      </c>
      <c r="P5426" s="109"/>
      <c r="Q5426" s="109"/>
      <c r="R5426" s="109"/>
    </row>
    <row r="5427" spans="1:18">
      <c r="A5427" s="108">
        <v>45987.425150000003</v>
      </c>
      <c r="B5427" s="109" t="s">
        <v>22549</v>
      </c>
      <c r="C5427" s="109" t="s">
        <v>32</v>
      </c>
      <c r="D5427" s="109">
        <v>780225502</v>
      </c>
      <c r="E5427" s="109" t="s">
        <v>33</v>
      </c>
      <c r="F5427" s="109" t="s">
        <v>45</v>
      </c>
      <c r="G5427" s="109" t="s">
        <v>25622</v>
      </c>
      <c r="H5427" s="114">
        <v>784159600</v>
      </c>
      <c r="I5427" s="114">
        <v>727131871</v>
      </c>
      <c r="J5427" s="109" t="s">
        <v>25623</v>
      </c>
      <c r="K5427" s="109" t="s">
        <v>36</v>
      </c>
      <c r="L5427" s="109" t="s">
        <v>1921</v>
      </c>
      <c r="M5427" s="109" t="s">
        <v>5432</v>
      </c>
      <c r="N5427" s="108">
        <v>45988</v>
      </c>
      <c r="O5427" s="110">
        <v>0.45833333333333331</v>
      </c>
      <c r="P5427" s="109"/>
      <c r="Q5427" s="109"/>
      <c r="R5427" s="109"/>
    </row>
    <row r="5428" spans="1:18">
      <c r="A5428" s="108">
        <v>45987.425219999997</v>
      </c>
      <c r="B5428" s="109" t="s">
        <v>25624</v>
      </c>
      <c r="C5428" s="109"/>
      <c r="D5428" s="109">
        <v>254106506369</v>
      </c>
      <c r="E5428" s="109" t="s">
        <v>23087</v>
      </c>
      <c r="F5428" s="109" t="s">
        <v>45</v>
      </c>
      <c r="G5428" s="109" t="s">
        <v>25625</v>
      </c>
      <c r="H5428" s="109">
        <v>254732523979</v>
      </c>
      <c r="I5428" s="109">
        <v>254725902693</v>
      </c>
      <c r="J5428" s="109" t="s">
        <v>25626</v>
      </c>
      <c r="K5428" s="109" t="s">
        <v>36</v>
      </c>
      <c r="L5428" s="109" t="s">
        <v>3994</v>
      </c>
      <c r="M5428" s="109" t="s">
        <v>25627</v>
      </c>
      <c r="N5428" s="108">
        <v>45987</v>
      </c>
      <c r="O5428" s="110">
        <v>0.54166666666666663</v>
      </c>
      <c r="P5428" s="109"/>
      <c r="Q5428" s="109"/>
      <c r="R5428" s="109"/>
    </row>
    <row r="5429" spans="1:18">
      <c r="A5429" s="108">
        <v>45987.4283</v>
      </c>
      <c r="B5429" s="109" t="s">
        <v>749</v>
      </c>
      <c r="C5429" s="109" t="s">
        <v>32</v>
      </c>
      <c r="D5429" s="109">
        <v>780225502</v>
      </c>
      <c r="E5429" s="109" t="s">
        <v>33</v>
      </c>
      <c r="F5429" s="109" t="s">
        <v>45</v>
      </c>
      <c r="G5429" s="109" t="s">
        <v>25628</v>
      </c>
      <c r="H5429" s="109">
        <v>115271098</v>
      </c>
      <c r="I5429" s="109">
        <v>115271098</v>
      </c>
      <c r="J5429" s="109" t="s">
        <v>25629</v>
      </c>
      <c r="K5429" s="109" t="s">
        <v>36</v>
      </c>
      <c r="L5429" s="109" t="s">
        <v>1196</v>
      </c>
      <c r="M5429" s="109" t="s">
        <v>25630</v>
      </c>
      <c r="N5429" s="108">
        <v>45987</v>
      </c>
      <c r="O5429" s="110">
        <v>0.45833333333333331</v>
      </c>
      <c r="P5429" s="109"/>
      <c r="Q5429" s="109"/>
      <c r="R5429" s="109"/>
    </row>
    <row r="5430" spans="1:18">
      <c r="A5430" s="108">
        <v>45987.430099999998</v>
      </c>
      <c r="B5430" s="109" t="s">
        <v>25631</v>
      </c>
      <c r="C5430" s="109"/>
      <c r="D5430" s="109">
        <v>762103154</v>
      </c>
      <c r="E5430" s="109" t="s">
        <v>23087</v>
      </c>
      <c r="F5430" s="109" t="s">
        <v>3886</v>
      </c>
      <c r="G5430" s="114" t="s">
        <v>25632</v>
      </c>
      <c r="H5430" s="114">
        <v>747415564</v>
      </c>
      <c r="I5430" s="114">
        <v>747415564</v>
      </c>
      <c r="J5430" s="114" t="s">
        <v>25633</v>
      </c>
      <c r="K5430" s="109" t="s">
        <v>36</v>
      </c>
      <c r="L5430" s="109" t="s">
        <v>1889</v>
      </c>
      <c r="M5430" s="109" t="s">
        <v>25634</v>
      </c>
      <c r="N5430" s="108">
        <v>45988</v>
      </c>
      <c r="O5430" s="110">
        <v>0.41666666666666669</v>
      </c>
      <c r="P5430" s="109"/>
      <c r="Q5430" s="109"/>
      <c r="R5430" s="109"/>
    </row>
    <row r="5431" spans="1:18">
      <c r="A5431" s="108">
        <v>45987.43075</v>
      </c>
      <c r="B5431" s="109" t="s">
        <v>749</v>
      </c>
      <c r="C5431" s="109" t="s">
        <v>32</v>
      </c>
      <c r="D5431" s="109">
        <v>780225502</v>
      </c>
      <c r="E5431" s="109" t="s">
        <v>33</v>
      </c>
      <c r="F5431" s="109" t="s">
        <v>45</v>
      </c>
      <c r="G5431" s="109" t="s">
        <v>25635</v>
      </c>
      <c r="H5431" s="109">
        <v>726876689</v>
      </c>
      <c r="I5431" s="109">
        <v>726876689</v>
      </c>
      <c r="J5431" s="109" t="s">
        <v>25636</v>
      </c>
      <c r="K5431" s="109" t="s">
        <v>36</v>
      </c>
      <c r="L5431" s="109" t="s">
        <v>3916</v>
      </c>
      <c r="M5431" s="109" t="s">
        <v>25637</v>
      </c>
      <c r="N5431" s="108">
        <v>45987</v>
      </c>
      <c r="O5431" s="110">
        <v>0.5</v>
      </c>
      <c r="P5431" s="109"/>
      <c r="Q5431" s="109"/>
      <c r="R5431" s="109"/>
    </row>
    <row r="5432" spans="1:18">
      <c r="A5432" s="108">
        <v>45987.431080000002</v>
      </c>
      <c r="B5432" s="109" t="s">
        <v>23938</v>
      </c>
      <c r="C5432" s="109"/>
      <c r="D5432" s="109">
        <v>736686244</v>
      </c>
      <c r="E5432" s="109" t="s">
        <v>23087</v>
      </c>
      <c r="F5432" s="109" t="s">
        <v>45</v>
      </c>
      <c r="G5432" s="109" t="s">
        <v>25638</v>
      </c>
      <c r="H5432" s="109"/>
      <c r="I5432" s="109">
        <v>725152147</v>
      </c>
      <c r="J5432" s="109" t="s">
        <v>25639</v>
      </c>
      <c r="K5432" s="109" t="s">
        <v>36</v>
      </c>
      <c r="L5432" s="109" t="s">
        <v>1911</v>
      </c>
      <c r="M5432" s="109" t="s">
        <v>25640</v>
      </c>
      <c r="N5432" s="108">
        <v>45988</v>
      </c>
      <c r="O5432" s="110">
        <v>0.41666666666666669</v>
      </c>
      <c r="P5432" s="109"/>
      <c r="Q5432" s="109"/>
      <c r="R5432" s="109"/>
    </row>
    <row r="5433" spans="1:18">
      <c r="A5433" s="108">
        <v>45987.432269999998</v>
      </c>
      <c r="B5433" s="109" t="s">
        <v>25631</v>
      </c>
      <c r="C5433" s="109"/>
      <c r="D5433" s="109">
        <v>762103164</v>
      </c>
      <c r="E5433" s="109" t="s">
        <v>23087</v>
      </c>
      <c r="F5433" s="109" t="s">
        <v>45</v>
      </c>
      <c r="G5433" s="114" t="s">
        <v>25632</v>
      </c>
      <c r="H5433" s="114">
        <v>747415564</v>
      </c>
      <c r="I5433" s="114">
        <v>747415564</v>
      </c>
      <c r="J5433" s="114" t="s">
        <v>25633</v>
      </c>
      <c r="K5433" s="109" t="s">
        <v>36</v>
      </c>
      <c r="L5433" s="109" t="s">
        <v>1889</v>
      </c>
      <c r="M5433" s="109" t="s">
        <v>25641</v>
      </c>
      <c r="N5433" s="108">
        <v>45987</v>
      </c>
      <c r="O5433" s="110">
        <v>0.41666666666666669</v>
      </c>
      <c r="P5433" s="109"/>
      <c r="Q5433" s="109"/>
      <c r="R5433" s="109"/>
    </row>
    <row r="5434" spans="1:18">
      <c r="A5434" s="108">
        <v>45987.433449999997</v>
      </c>
      <c r="B5434" s="109" t="s">
        <v>25642</v>
      </c>
      <c r="C5434" s="109"/>
      <c r="D5434" s="109">
        <v>780258202</v>
      </c>
      <c r="E5434" s="109" t="s">
        <v>23283</v>
      </c>
      <c r="F5434" s="109" t="s">
        <v>45</v>
      </c>
      <c r="G5434" s="109" t="s">
        <v>25643</v>
      </c>
      <c r="H5434" s="109">
        <v>737425209</v>
      </c>
      <c r="I5434" s="109">
        <v>727841560</v>
      </c>
      <c r="J5434" s="114" t="s">
        <v>18403</v>
      </c>
      <c r="K5434" s="109" t="s">
        <v>36</v>
      </c>
      <c r="L5434" s="109" t="s">
        <v>1921</v>
      </c>
      <c r="M5434" s="109" t="s">
        <v>25644</v>
      </c>
      <c r="N5434" s="108">
        <v>45987</v>
      </c>
      <c r="O5434" s="110">
        <v>0.33333333333333331</v>
      </c>
      <c r="P5434" s="109"/>
      <c r="Q5434" s="109"/>
      <c r="R5434" s="109"/>
    </row>
    <row r="5435" spans="1:18">
      <c r="A5435" s="108">
        <v>45987.433649999999</v>
      </c>
      <c r="B5435" s="109" t="s">
        <v>749</v>
      </c>
      <c r="C5435" s="109" t="s">
        <v>32</v>
      </c>
      <c r="D5435" s="109">
        <v>780225502</v>
      </c>
      <c r="E5435" s="109" t="s">
        <v>33</v>
      </c>
      <c r="F5435" s="109" t="s">
        <v>45</v>
      </c>
      <c r="G5435" s="109" t="s">
        <v>25645</v>
      </c>
      <c r="H5435" s="109">
        <v>726737607</v>
      </c>
      <c r="I5435" s="109">
        <v>726737607</v>
      </c>
      <c r="J5435" s="109" t="s">
        <v>25646</v>
      </c>
      <c r="K5435" s="109" t="s">
        <v>36</v>
      </c>
      <c r="L5435" s="109" t="s">
        <v>1921</v>
      </c>
      <c r="M5435" s="109" t="s">
        <v>25647</v>
      </c>
      <c r="N5435" s="108">
        <v>45987</v>
      </c>
      <c r="O5435" s="110">
        <v>0.5</v>
      </c>
      <c r="P5435" s="109"/>
      <c r="Q5435" s="109"/>
      <c r="R5435" s="109"/>
    </row>
    <row r="5436" spans="1:18">
      <c r="A5436" s="108">
        <v>45987.434710000001</v>
      </c>
      <c r="B5436" s="109" t="s">
        <v>25648</v>
      </c>
      <c r="C5436" s="109"/>
      <c r="D5436" s="109">
        <v>731266753</v>
      </c>
      <c r="E5436" s="109" t="s">
        <v>23087</v>
      </c>
      <c r="F5436" s="109" t="s">
        <v>45</v>
      </c>
      <c r="G5436" s="109" t="s">
        <v>25649</v>
      </c>
      <c r="H5436" s="109"/>
      <c r="I5436" s="109">
        <v>757452638</v>
      </c>
      <c r="J5436" s="109" t="s">
        <v>25650</v>
      </c>
      <c r="K5436" s="109" t="s">
        <v>36</v>
      </c>
      <c r="L5436" s="109" t="s">
        <v>1196</v>
      </c>
      <c r="M5436" s="109" t="s">
        <v>25651</v>
      </c>
      <c r="N5436" s="108">
        <v>45992</v>
      </c>
      <c r="O5436" s="110">
        <v>0.33333333333333331</v>
      </c>
      <c r="P5436" s="109"/>
      <c r="Q5436" s="109"/>
      <c r="R5436" s="109"/>
    </row>
    <row r="5437" spans="1:18">
      <c r="A5437" s="108">
        <v>45987.435279999998</v>
      </c>
      <c r="B5437" s="109" t="s">
        <v>170</v>
      </c>
      <c r="C5437" s="109" t="s">
        <v>41</v>
      </c>
      <c r="D5437" s="109">
        <v>254783687450</v>
      </c>
      <c r="E5437" s="109" t="s">
        <v>33</v>
      </c>
      <c r="F5437" s="109" t="s">
        <v>45</v>
      </c>
      <c r="G5437" s="114" t="s">
        <v>5363</v>
      </c>
      <c r="H5437" s="109">
        <v>254780911797</v>
      </c>
      <c r="I5437" s="114">
        <v>0</v>
      </c>
      <c r="J5437" s="114" t="s">
        <v>24697</v>
      </c>
      <c r="K5437" s="109" t="s">
        <v>36</v>
      </c>
      <c r="L5437" s="109" t="s">
        <v>3943</v>
      </c>
      <c r="M5437" s="109" t="s">
        <v>25652</v>
      </c>
      <c r="N5437" s="108">
        <v>45987</v>
      </c>
      <c r="O5437" s="110">
        <v>0.45833333333333331</v>
      </c>
      <c r="P5437" s="109"/>
      <c r="Q5437" s="109"/>
      <c r="R5437" s="109"/>
    </row>
    <row r="5438" spans="1:18">
      <c r="A5438" s="108">
        <v>45987.436809999999</v>
      </c>
      <c r="B5438" s="109" t="s">
        <v>25631</v>
      </c>
      <c r="C5438" s="109"/>
      <c r="D5438" s="109">
        <v>762103154</v>
      </c>
      <c r="E5438" s="109" t="s">
        <v>23087</v>
      </c>
      <c r="F5438" s="109" t="s">
        <v>3886</v>
      </c>
      <c r="G5438" s="109" t="s">
        <v>25653</v>
      </c>
      <c r="H5438" s="114">
        <v>700305353</v>
      </c>
      <c r="I5438" s="114">
        <v>700305353</v>
      </c>
      <c r="J5438" s="114" t="s">
        <v>25654</v>
      </c>
      <c r="K5438" s="109" t="s">
        <v>36</v>
      </c>
      <c r="L5438" s="109" t="s">
        <v>1889</v>
      </c>
      <c r="M5438" s="109" t="s">
        <v>9343</v>
      </c>
      <c r="N5438" s="108">
        <v>45989</v>
      </c>
      <c r="O5438" s="110">
        <v>0.375</v>
      </c>
      <c r="P5438" s="109"/>
      <c r="Q5438" s="109"/>
      <c r="R5438" s="109"/>
    </row>
    <row r="5439" spans="1:18">
      <c r="A5439" s="108">
        <v>45987.43705</v>
      </c>
      <c r="B5439" s="109" t="s">
        <v>25655</v>
      </c>
      <c r="C5439" s="109"/>
      <c r="D5439" s="109">
        <v>731266753</v>
      </c>
      <c r="E5439" s="109" t="s">
        <v>23087</v>
      </c>
      <c r="F5439" s="109" t="s">
        <v>45</v>
      </c>
      <c r="G5439" s="114" t="s">
        <v>25656</v>
      </c>
      <c r="H5439" s="109"/>
      <c r="I5439" s="114">
        <v>711572224</v>
      </c>
      <c r="J5439" s="109" t="s">
        <v>25657</v>
      </c>
      <c r="K5439" s="109" t="s">
        <v>36</v>
      </c>
      <c r="L5439" s="109" t="s">
        <v>3943</v>
      </c>
      <c r="M5439" s="109" t="s">
        <v>25658</v>
      </c>
      <c r="N5439" s="108">
        <v>45989</v>
      </c>
      <c r="O5439" s="110">
        <v>0.375</v>
      </c>
      <c r="P5439" s="109"/>
      <c r="Q5439" s="109"/>
      <c r="R5439" s="109"/>
    </row>
    <row r="5440" spans="1:18">
      <c r="A5440" s="108">
        <v>45987.437109999999</v>
      </c>
      <c r="B5440" s="109" t="s">
        <v>25659</v>
      </c>
      <c r="C5440" s="109"/>
      <c r="D5440" s="109">
        <v>254737003611</v>
      </c>
      <c r="E5440" s="109" t="s">
        <v>23283</v>
      </c>
      <c r="F5440" s="109" t="s">
        <v>45</v>
      </c>
      <c r="G5440" s="109" t="s">
        <v>25660</v>
      </c>
      <c r="H5440" s="109"/>
      <c r="I5440" s="109">
        <v>254115853640</v>
      </c>
      <c r="J5440" s="109" t="s">
        <v>25661</v>
      </c>
      <c r="K5440" s="109" t="s">
        <v>36</v>
      </c>
      <c r="L5440" s="109" t="s">
        <v>1196</v>
      </c>
      <c r="M5440" s="109" t="s">
        <v>25662</v>
      </c>
      <c r="N5440" s="108">
        <v>45988</v>
      </c>
      <c r="O5440" s="110">
        <v>0.375</v>
      </c>
      <c r="P5440" s="109"/>
      <c r="Q5440" s="109"/>
      <c r="R5440" s="109"/>
    </row>
    <row r="5441" spans="1:18">
      <c r="A5441" s="108">
        <v>45987.437129999998</v>
      </c>
      <c r="B5441" s="109" t="s">
        <v>170</v>
      </c>
      <c r="C5441" s="109" t="s">
        <v>41</v>
      </c>
      <c r="D5441" s="109">
        <v>254783687450</v>
      </c>
      <c r="E5441" s="109" t="s">
        <v>33</v>
      </c>
      <c r="F5441" s="109" t="s">
        <v>45</v>
      </c>
      <c r="G5441" s="109" t="s">
        <v>25663</v>
      </c>
      <c r="H5441" s="109">
        <v>254750749258</v>
      </c>
      <c r="I5441" s="114">
        <v>0</v>
      </c>
      <c r="J5441" s="109" t="s">
        <v>25664</v>
      </c>
      <c r="K5441" s="109" t="s">
        <v>36</v>
      </c>
      <c r="L5441" s="109" t="s">
        <v>3943</v>
      </c>
      <c r="M5441" s="109" t="s">
        <v>25665</v>
      </c>
      <c r="N5441" s="108">
        <v>45987</v>
      </c>
      <c r="O5441" s="110">
        <v>0.45833333333333331</v>
      </c>
      <c r="P5441" s="109"/>
      <c r="Q5441" s="109"/>
      <c r="R5441" s="109"/>
    </row>
    <row r="5442" spans="1:18">
      <c r="A5442" s="108">
        <v>45987.437570000002</v>
      </c>
      <c r="B5442" s="109" t="s">
        <v>25631</v>
      </c>
      <c r="C5442" s="109"/>
      <c r="D5442" s="109">
        <v>762103154</v>
      </c>
      <c r="E5442" s="109" t="s">
        <v>23087</v>
      </c>
      <c r="F5442" s="109" t="s">
        <v>45</v>
      </c>
      <c r="G5442" s="109" t="s">
        <v>25666</v>
      </c>
      <c r="H5442" s="114">
        <v>700305353</v>
      </c>
      <c r="I5442" s="114">
        <v>700305353</v>
      </c>
      <c r="J5442" s="114" t="s">
        <v>25654</v>
      </c>
      <c r="K5442" s="109" t="s">
        <v>36</v>
      </c>
      <c r="L5442" s="109" t="s">
        <v>1889</v>
      </c>
      <c r="M5442" s="109" t="s">
        <v>9343</v>
      </c>
      <c r="N5442" s="108">
        <v>45988</v>
      </c>
      <c r="O5442" s="110">
        <v>0.45833333333333331</v>
      </c>
      <c r="P5442" s="109"/>
      <c r="Q5442" s="109"/>
      <c r="R5442" s="109"/>
    </row>
    <row r="5443" spans="1:18">
      <c r="A5443" s="108">
        <v>45987.437769999997</v>
      </c>
      <c r="B5443" s="109" t="s">
        <v>25667</v>
      </c>
      <c r="C5443" s="109"/>
      <c r="D5443" s="109">
        <v>254784520466</v>
      </c>
      <c r="E5443" s="109" t="s">
        <v>23283</v>
      </c>
      <c r="F5443" s="109" t="s">
        <v>45</v>
      </c>
      <c r="G5443" s="109" t="s">
        <v>25668</v>
      </c>
      <c r="H5443" s="109">
        <v>254787804038</v>
      </c>
      <c r="I5443" s="109">
        <v>254723269626</v>
      </c>
      <c r="J5443" s="109" t="s">
        <v>25669</v>
      </c>
      <c r="K5443" s="109" t="s">
        <v>36</v>
      </c>
      <c r="L5443" s="109" t="s">
        <v>5154</v>
      </c>
      <c r="M5443" s="109" t="s">
        <v>25670</v>
      </c>
      <c r="N5443" s="108">
        <v>45988</v>
      </c>
      <c r="O5443" s="110">
        <v>0.66666666666666663</v>
      </c>
      <c r="P5443" s="109"/>
      <c r="Q5443" s="109"/>
      <c r="R5443" s="109"/>
    </row>
    <row r="5444" spans="1:18">
      <c r="A5444" s="116">
        <v>45987.438090000003</v>
      </c>
      <c r="B5444" s="117" t="s">
        <v>24091</v>
      </c>
      <c r="C5444" s="117"/>
      <c r="D5444" s="117">
        <v>254732201541</v>
      </c>
      <c r="E5444" s="117" t="s">
        <v>23283</v>
      </c>
      <c r="F5444" s="117" t="s">
        <v>45</v>
      </c>
      <c r="G5444" s="117" t="s">
        <v>25671</v>
      </c>
      <c r="H5444" s="117">
        <v>254734396667</v>
      </c>
      <c r="I5444" s="117">
        <v>254704007343</v>
      </c>
      <c r="J5444" s="117" t="s">
        <v>25672</v>
      </c>
      <c r="K5444" s="117" t="s">
        <v>36</v>
      </c>
      <c r="L5444" s="117" t="s">
        <v>3942</v>
      </c>
      <c r="M5444" s="109" t="s">
        <v>25673</v>
      </c>
      <c r="N5444" s="116">
        <v>45988</v>
      </c>
      <c r="O5444" s="119">
        <v>0.33333333333333331</v>
      </c>
      <c r="P5444" s="117"/>
      <c r="Q5444" s="117"/>
      <c r="R5444" s="117"/>
    </row>
    <row r="5445" spans="1:18">
      <c r="A5445" s="117"/>
      <c r="B5445" s="117"/>
      <c r="C5445" s="117"/>
      <c r="D5445" s="117"/>
      <c r="E5445" s="117"/>
      <c r="F5445" s="117"/>
      <c r="G5445" s="117"/>
      <c r="H5445" s="117"/>
      <c r="I5445" s="117"/>
      <c r="J5445" s="117"/>
      <c r="K5445" s="117"/>
      <c r="L5445" s="117"/>
      <c r="M5445" s="109" t="s">
        <v>25674</v>
      </c>
      <c r="N5445" s="116"/>
      <c r="O5445" s="119"/>
      <c r="P5445" s="117"/>
      <c r="Q5445" s="117"/>
      <c r="R5445" s="117"/>
    </row>
    <row r="5446" spans="1:18">
      <c r="A5446" s="117"/>
      <c r="B5446" s="117"/>
      <c r="C5446" s="117"/>
      <c r="D5446" s="117"/>
      <c r="E5446" s="117"/>
      <c r="F5446" s="117"/>
      <c r="G5446" s="117"/>
      <c r="H5446" s="117"/>
      <c r="I5446" s="117"/>
      <c r="J5446" s="117"/>
      <c r="K5446" s="117"/>
      <c r="L5446" s="117"/>
      <c r="M5446" s="109" t="s">
        <v>25675</v>
      </c>
      <c r="N5446" s="116"/>
      <c r="O5446" s="119"/>
      <c r="P5446" s="117"/>
      <c r="Q5446" s="117"/>
      <c r="R5446" s="117"/>
    </row>
    <row r="5447" spans="1:18">
      <c r="A5447" s="116">
        <v>45987.439570000002</v>
      </c>
      <c r="B5447" s="117" t="s">
        <v>24091</v>
      </c>
      <c r="C5447" s="117"/>
      <c r="D5447" s="117">
        <v>254732201541</v>
      </c>
      <c r="E5447" s="117" t="s">
        <v>23283</v>
      </c>
      <c r="F5447" s="117" t="s">
        <v>45</v>
      </c>
      <c r="G5447" s="117" t="s">
        <v>25676</v>
      </c>
      <c r="H5447" s="117">
        <v>254784619050</v>
      </c>
      <c r="I5447" s="117">
        <v>254784619050</v>
      </c>
      <c r="J5447" s="117" t="s">
        <v>25677</v>
      </c>
      <c r="K5447" s="117" t="s">
        <v>36</v>
      </c>
      <c r="L5447" s="117" t="s">
        <v>1196</v>
      </c>
      <c r="M5447" s="109" t="s">
        <v>25678</v>
      </c>
      <c r="N5447" s="116">
        <v>45989</v>
      </c>
      <c r="O5447" s="119">
        <v>0.33333333333333331</v>
      </c>
      <c r="P5447" s="117"/>
      <c r="Q5447" s="117"/>
      <c r="R5447" s="117"/>
    </row>
    <row r="5448" spans="1:18">
      <c r="A5448" s="117"/>
      <c r="B5448" s="117"/>
      <c r="C5448" s="117"/>
      <c r="D5448" s="117"/>
      <c r="E5448" s="117"/>
      <c r="F5448" s="117"/>
      <c r="G5448" s="117"/>
      <c r="H5448" s="117"/>
      <c r="I5448" s="117"/>
      <c r="J5448" s="117"/>
      <c r="K5448" s="117"/>
      <c r="L5448" s="117"/>
      <c r="M5448" s="109" t="s">
        <v>25679</v>
      </c>
      <c r="N5448" s="116"/>
      <c r="O5448" s="119"/>
      <c r="P5448" s="117"/>
      <c r="Q5448" s="117"/>
      <c r="R5448" s="117"/>
    </row>
    <row r="5449" spans="1:18">
      <c r="A5449" s="108">
        <v>45987.440069999997</v>
      </c>
      <c r="B5449" s="109" t="s">
        <v>23701</v>
      </c>
      <c r="C5449" s="109"/>
      <c r="D5449" s="109">
        <v>254784327575</v>
      </c>
      <c r="E5449" s="109" t="s">
        <v>23283</v>
      </c>
      <c r="F5449" s="109" t="s">
        <v>45</v>
      </c>
      <c r="G5449" s="109" t="s">
        <v>25680</v>
      </c>
      <c r="H5449" s="109">
        <v>254787942210</v>
      </c>
      <c r="I5449" s="109">
        <v>254712287626</v>
      </c>
      <c r="J5449" s="109" t="s">
        <v>25681</v>
      </c>
      <c r="K5449" s="109" t="s">
        <v>36</v>
      </c>
      <c r="L5449" s="109" t="s">
        <v>3896</v>
      </c>
      <c r="M5449" s="109" t="s">
        <v>25682</v>
      </c>
      <c r="N5449" s="108">
        <v>45987</v>
      </c>
      <c r="O5449" s="110">
        <v>0.70833333333333337</v>
      </c>
      <c r="P5449" s="109"/>
      <c r="Q5449" s="109"/>
      <c r="R5449" s="109"/>
    </row>
    <row r="5450" spans="1:18">
      <c r="A5450" s="108">
        <v>45987.440419999999</v>
      </c>
      <c r="B5450" s="109" t="s">
        <v>170</v>
      </c>
      <c r="C5450" s="109" t="s">
        <v>41</v>
      </c>
      <c r="D5450" s="109">
        <v>254783687450</v>
      </c>
      <c r="E5450" s="109" t="s">
        <v>33</v>
      </c>
      <c r="F5450" s="109" t="s">
        <v>45</v>
      </c>
      <c r="G5450" s="109" t="s">
        <v>25683</v>
      </c>
      <c r="H5450" s="114">
        <v>254743209097</v>
      </c>
      <c r="I5450" s="114">
        <v>254743209097</v>
      </c>
      <c r="J5450" s="114" t="s">
        <v>19711</v>
      </c>
      <c r="K5450" s="109" t="s">
        <v>36</v>
      </c>
      <c r="L5450" s="109" t="s">
        <v>1196</v>
      </c>
      <c r="M5450" s="109" t="s">
        <v>554</v>
      </c>
      <c r="N5450" s="108">
        <v>45987</v>
      </c>
      <c r="O5450" s="110">
        <v>0.45833333333333331</v>
      </c>
      <c r="P5450" s="109"/>
      <c r="Q5450" s="109"/>
      <c r="R5450" s="109"/>
    </row>
    <row r="5451" spans="1:18">
      <c r="A5451" s="108">
        <v>45987.440670000004</v>
      </c>
      <c r="B5451" s="109" t="s">
        <v>23645</v>
      </c>
      <c r="C5451" s="109"/>
      <c r="D5451" s="109">
        <v>254752028704</v>
      </c>
      <c r="E5451" s="109" t="s">
        <v>23283</v>
      </c>
      <c r="F5451" s="109" t="s">
        <v>45</v>
      </c>
      <c r="G5451" s="109" t="s">
        <v>25684</v>
      </c>
      <c r="H5451" s="109">
        <v>254111916526</v>
      </c>
      <c r="I5451" s="109">
        <v>254111916526</v>
      </c>
      <c r="J5451" s="109" t="s">
        <v>25685</v>
      </c>
      <c r="K5451" s="109" t="s">
        <v>36</v>
      </c>
      <c r="L5451" s="109" t="s">
        <v>3926</v>
      </c>
      <c r="M5451" s="109" t="s">
        <v>25686</v>
      </c>
      <c r="N5451" s="108">
        <v>45988</v>
      </c>
      <c r="O5451" s="110">
        <v>0.45833333333333331</v>
      </c>
      <c r="P5451" s="109"/>
      <c r="Q5451" s="109"/>
      <c r="R5451" s="109"/>
    </row>
    <row r="5452" spans="1:18">
      <c r="A5452" s="108">
        <v>45987.441850000003</v>
      </c>
      <c r="B5452" s="109" t="s">
        <v>47</v>
      </c>
      <c r="C5452" s="109" t="s">
        <v>41</v>
      </c>
      <c r="D5452" s="109">
        <v>735633807</v>
      </c>
      <c r="E5452" s="109" t="s">
        <v>33</v>
      </c>
      <c r="F5452" s="109" t="s">
        <v>45</v>
      </c>
      <c r="G5452" s="109" t="s">
        <v>25687</v>
      </c>
      <c r="H5452" s="109">
        <v>734704959</v>
      </c>
      <c r="I5452" s="109">
        <v>734704959</v>
      </c>
      <c r="J5452" s="109" t="s">
        <v>25688</v>
      </c>
      <c r="K5452" s="109" t="s">
        <v>36</v>
      </c>
      <c r="L5452" s="109" t="s">
        <v>1196</v>
      </c>
      <c r="M5452" s="109" t="s">
        <v>25689</v>
      </c>
      <c r="N5452" s="108">
        <v>45987</v>
      </c>
      <c r="O5452" s="110">
        <v>0.375</v>
      </c>
      <c r="P5452" s="109"/>
      <c r="Q5452" s="109"/>
      <c r="R5452" s="109"/>
    </row>
  </sheetData>
  <autoFilter ref="A1:X4536" xr:uid="{D83EDAA3-0188-4901-918F-74C72662921E}">
    <filterColumn colId="2">
      <filters blank="1">
        <filter val="AIRTIME TRADERS LIMITED"/>
        <filter val="AITESAF INVESTMENTS"/>
        <filter val="ALPHA LINK COMMUNICATION"/>
        <filter val="BAZZTECH NETWORKS"/>
        <filter val="BILTONY GENERAL CONTRACTORS LIMITED"/>
        <filter val="BJ WAKAAM LIMITED"/>
        <filter val="BLESSED DIGITAL ELECTRONICS LIMITED"/>
        <filter val="BRIGHTER BRAND PROMOTERS LIMITED"/>
        <filter val="CHABERO GENERAL SUPPLIES AND CONSTRUCTIO"/>
        <filter val="CHINXNAYA TECHNOLOGIES"/>
        <filter val="DANTEZKI SOLUTIONS LIMITED"/>
        <filter val="DAVIJO DISTRIBUTORS"/>
        <filter val="DENTECH INNOVATIONS"/>
        <filter val="DORALF SERVICE"/>
        <filter val="Dualpix Communications Limited"/>
        <filter val="DULO INVESTMENTS"/>
        <filter val="EVENT CREST LIMITED"/>
        <filter val="GRANDWORLD MOTORS"/>
        <filter val="Infinite Entreprenuers"/>
        <filter val="JEGLAR LIMITED"/>
        <filter val="JM CONCLAVE LIMITED"/>
        <filter val="JOECHARLIE ENTERPRISES"/>
        <filter val="KENMAG GENERAL DISTRIBUTOR"/>
        <filter val="KEROMATT COMMUNICATION LIMITED"/>
        <filter val="KEYTAN HOLDING LIMITED"/>
        <filter val="KLIQ MICRO SYSTEMS"/>
        <filter val="Koderap Supplies"/>
        <filter val="LEXCAR COMMUNIATIONS LIMITED"/>
        <filter val="LUHYA LUO DOLLAR CONNECTION"/>
        <filter val="LUVIDA INVESTMENT"/>
        <filter val="M NET TECHNOLOGIES"/>
        <filter val="MANYA FIRM"/>
        <filter val="MIDDLETON COMMUNICATION LIMITED"/>
        <filter val="MORAN ELECTRICALS &amp; DESIGN LTD"/>
        <filter val="MOWAMA GENERAL SUPPLIERS"/>
        <filter val="OLIPHERNET BUSINESS SOLUTIONS"/>
        <filter val="Plenitude Agencies Ltd"/>
        <filter val="POWEX COMMUNICATIONS"/>
        <filter val="Ramitech Networks Ltd"/>
        <filter val="REALITY DREAM"/>
        <filter val="RENECY VENTURES"/>
        <filter val="RYDEME EAST AFRICA LTD"/>
        <filter val="SALAMA COMMUNICATIONS LIMITED"/>
        <filter val="SEGO COMMUNICATIONS"/>
        <filter val="SIRGOI SYSTEMS LIMITED"/>
        <filter val="SPICY LUMINARIES ENTERPRISE"/>
        <filter val="STRATON AND CRAPHT LIMITED"/>
        <filter val="SUMA COMPUTERS"/>
        <filter val="SURF NET SOLUTIONS LIMITED"/>
        <filter val="SYLVERENE COMMUNICATION"/>
        <filter val="TORESCOE LIMITED"/>
        <filter val="WAKANDA GALAXY SERVICES"/>
        <filter val="WAM APPLICATIONS"/>
        <filter val="WAMEER WHOLESALERS AND DISTRIBUTORS LTD"/>
        <filter val="WINCOS CONNECTIONS LTD"/>
        <filter val="YAS COMMUNICATION"/>
        <filter val="YASKEEN ENTERPRISES"/>
        <filter val="YIREH NETWORKS"/>
        <filter val="Zaincom Omaris ltd"/>
        <filter val="ZURI NETWORKS LIMITED"/>
      </filters>
    </filterColumn>
  </autoFilter>
  <mergeCells count="765">
    <mergeCell ref="O5447:O5448"/>
    <mergeCell ref="P5447:P5448"/>
    <mergeCell ref="Q5447:Q5448"/>
    <mergeCell ref="R5447:R5448"/>
    <mergeCell ref="N5447:N5448"/>
    <mergeCell ref="G5447:G5448"/>
    <mergeCell ref="H5447:H5448"/>
    <mergeCell ref="I5447:I5448"/>
    <mergeCell ref="J5447:J5448"/>
    <mergeCell ref="K5447:K5448"/>
    <mergeCell ref="L5447:L5448"/>
    <mergeCell ref="A5447:A5448"/>
    <mergeCell ref="B5447:B5448"/>
    <mergeCell ref="C5447:C5448"/>
    <mergeCell ref="D5447:D5448"/>
    <mergeCell ref="E5447:E5448"/>
    <mergeCell ref="F5447:F5448"/>
    <mergeCell ref="O5444:O5446"/>
    <mergeCell ref="P5444:P5446"/>
    <mergeCell ref="Q5444:Q5446"/>
    <mergeCell ref="R5444:R5446"/>
    <mergeCell ref="N5444:N5446"/>
    <mergeCell ref="G5444:G5446"/>
    <mergeCell ref="H5444:H5446"/>
    <mergeCell ref="I5444:I5446"/>
    <mergeCell ref="J5444:J5446"/>
    <mergeCell ref="K5444:K5446"/>
    <mergeCell ref="L5444:L5446"/>
    <mergeCell ref="A5444:A5446"/>
    <mergeCell ref="B5444:B5446"/>
    <mergeCell ref="C5444:C5446"/>
    <mergeCell ref="D5444:D5446"/>
    <mergeCell ref="E5444:E5446"/>
    <mergeCell ref="F5444:F5446"/>
    <mergeCell ref="O5412:O5414"/>
    <mergeCell ref="P5412:P5414"/>
    <mergeCell ref="Q5412:Q5414"/>
    <mergeCell ref="R5412:R5414"/>
    <mergeCell ref="N5412:N5414"/>
    <mergeCell ref="G5412:G5414"/>
    <mergeCell ref="H5412:H5414"/>
    <mergeCell ref="I5412:I5414"/>
    <mergeCell ref="J5412:J5414"/>
    <mergeCell ref="K5412:K5414"/>
    <mergeCell ref="L5412:L5414"/>
    <mergeCell ref="A5412:A5414"/>
    <mergeCell ref="B5412:B5414"/>
    <mergeCell ref="C5412:C5414"/>
    <mergeCell ref="D5412:D5414"/>
    <mergeCell ref="E5412:E5414"/>
    <mergeCell ref="F5412:F5414"/>
    <mergeCell ref="O5399:O5400"/>
    <mergeCell ref="P5399:P5400"/>
    <mergeCell ref="Q5399:Q5400"/>
    <mergeCell ref="R5399:R5400"/>
    <mergeCell ref="N5399:N5400"/>
    <mergeCell ref="G5399:G5400"/>
    <mergeCell ref="H5399:H5400"/>
    <mergeCell ref="I5399:I5400"/>
    <mergeCell ref="J5399:J5400"/>
    <mergeCell ref="K5399:K5400"/>
    <mergeCell ref="L5399:L5400"/>
    <mergeCell ref="A5399:A5400"/>
    <mergeCell ref="B5399:B5400"/>
    <mergeCell ref="C5399:C5400"/>
    <mergeCell ref="D5399:D5400"/>
    <mergeCell ref="E5399:E5400"/>
    <mergeCell ref="F5399:F5400"/>
    <mergeCell ref="O5363:O5364"/>
    <mergeCell ref="P5363:P5364"/>
    <mergeCell ref="Q5363:Q5364"/>
    <mergeCell ref="R5363:R5364"/>
    <mergeCell ref="N5363:N5364"/>
    <mergeCell ref="G5363:G5364"/>
    <mergeCell ref="H5363:H5364"/>
    <mergeCell ref="I5363:I5364"/>
    <mergeCell ref="J5363:J5364"/>
    <mergeCell ref="K5363:K5364"/>
    <mergeCell ref="L5363:L5364"/>
    <mergeCell ref="A5363:A5364"/>
    <mergeCell ref="B5363:B5364"/>
    <mergeCell ref="C5363:C5364"/>
    <mergeCell ref="D5363:D5364"/>
    <mergeCell ref="E5363:E5364"/>
    <mergeCell ref="F5363:F5364"/>
    <mergeCell ref="O5359:O5360"/>
    <mergeCell ref="P5359:P5360"/>
    <mergeCell ref="Q5359:Q5360"/>
    <mergeCell ref="R5359:R5360"/>
    <mergeCell ref="N5359:N5360"/>
    <mergeCell ref="G5359:G5360"/>
    <mergeCell ref="H5359:H5360"/>
    <mergeCell ref="I5359:I5360"/>
    <mergeCell ref="J5359:J5360"/>
    <mergeCell ref="K5359:K5360"/>
    <mergeCell ref="L5359:L5360"/>
    <mergeCell ref="A5359:A5360"/>
    <mergeCell ref="B5359:B5360"/>
    <mergeCell ref="C5359:C5360"/>
    <mergeCell ref="D5359:D5360"/>
    <mergeCell ref="E5359:E5360"/>
    <mergeCell ref="F5359:F5360"/>
    <mergeCell ref="O5357:O5358"/>
    <mergeCell ref="P5357:P5358"/>
    <mergeCell ref="Q5357:Q5358"/>
    <mergeCell ref="R5357:R5358"/>
    <mergeCell ref="N5357:N5358"/>
    <mergeCell ref="G5357:G5358"/>
    <mergeCell ref="H5357:H5358"/>
    <mergeCell ref="I5357:I5358"/>
    <mergeCell ref="J5357:J5358"/>
    <mergeCell ref="K5357:K5358"/>
    <mergeCell ref="L5357:L5358"/>
    <mergeCell ref="A5357:A5358"/>
    <mergeCell ref="B5357:B5358"/>
    <mergeCell ref="C5357:C5358"/>
    <mergeCell ref="D5357:D5358"/>
    <mergeCell ref="E5357:E5358"/>
    <mergeCell ref="F5357:F5358"/>
    <mergeCell ref="O5355:O5356"/>
    <mergeCell ref="P5355:P5356"/>
    <mergeCell ref="Q5355:Q5356"/>
    <mergeCell ref="R5355:R5356"/>
    <mergeCell ref="N5355:N5356"/>
    <mergeCell ref="G5355:G5356"/>
    <mergeCell ref="H5355:H5356"/>
    <mergeCell ref="I5355:I5356"/>
    <mergeCell ref="J5355:J5356"/>
    <mergeCell ref="K5355:K5356"/>
    <mergeCell ref="L5355:L5356"/>
    <mergeCell ref="A5355:A5356"/>
    <mergeCell ref="B5355:B5356"/>
    <mergeCell ref="C5355:C5356"/>
    <mergeCell ref="D5355:D5356"/>
    <mergeCell ref="E5355:E5356"/>
    <mergeCell ref="F5355:F5356"/>
    <mergeCell ref="O5344:O5346"/>
    <mergeCell ref="P5344:P5346"/>
    <mergeCell ref="Q5344:Q5346"/>
    <mergeCell ref="R5344:R5346"/>
    <mergeCell ref="N5344:N5346"/>
    <mergeCell ref="G5344:G5346"/>
    <mergeCell ref="H5344:H5346"/>
    <mergeCell ref="I5344:I5346"/>
    <mergeCell ref="J5344:J5346"/>
    <mergeCell ref="K5344:K5346"/>
    <mergeCell ref="L5344:L5346"/>
    <mergeCell ref="A5344:A5346"/>
    <mergeCell ref="B5344:B5346"/>
    <mergeCell ref="C5344:C5346"/>
    <mergeCell ref="D5344:D5346"/>
    <mergeCell ref="E5344:E5346"/>
    <mergeCell ref="F5344:F5346"/>
    <mergeCell ref="O5341:O5342"/>
    <mergeCell ref="P5341:P5342"/>
    <mergeCell ref="Q5341:Q5342"/>
    <mergeCell ref="R5341:R5342"/>
    <mergeCell ref="N5341:N5342"/>
    <mergeCell ref="G5341:G5342"/>
    <mergeCell ref="H5341:H5342"/>
    <mergeCell ref="I5341:I5342"/>
    <mergeCell ref="J5341:J5342"/>
    <mergeCell ref="K5341:K5342"/>
    <mergeCell ref="L5341:L5342"/>
    <mergeCell ref="A5341:A5342"/>
    <mergeCell ref="B5341:B5342"/>
    <mergeCell ref="C5341:C5342"/>
    <mergeCell ref="D5341:D5342"/>
    <mergeCell ref="E5341:E5342"/>
    <mergeCell ref="F5341:F5342"/>
    <mergeCell ref="O5334:O5335"/>
    <mergeCell ref="P5334:P5335"/>
    <mergeCell ref="Q5334:Q5335"/>
    <mergeCell ref="R5334:R5335"/>
    <mergeCell ref="N5334:N5335"/>
    <mergeCell ref="G5334:G5335"/>
    <mergeCell ref="H5334:H5335"/>
    <mergeCell ref="I5334:I5335"/>
    <mergeCell ref="J5334:J5335"/>
    <mergeCell ref="K5334:K5335"/>
    <mergeCell ref="L5334:L5335"/>
    <mergeCell ref="A5334:A5335"/>
    <mergeCell ref="B5334:B5335"/>
    <mergeCell ref="C5334:C5335"/>
    <mergeCell ref="D5334:D5335"/>
    <mergeCell ref="E5334:E5335"/>
    <mergeCell ref="F5334:F5335"/>
    <mergeCell ref="O5328:O5330"/>
    <mergeCell ref="P5328:P5330"/>
    <mergeCell ref="Q5328:Q5330"/>
    <mergeCell ref="R5328:R5330"/>
    <mergeCell ref="N5328:N5330"/>
    <mergeCell ref="G5328:G5330"/>
    <mergeCell ref="H5328:H5330"/>
    <mergeCell ref="I5328:I5330"/>
    <mergeCell ref="J5328:J5330"/>
    <mergeCell ref="K5328:K5330"/>
    <mergeCell ref="L5328:L5330"/>
    <mergeCell ref="A5328:A5330"/>
    <mergeCell ref="B5328:B5330"/>
    <mergeCell ref="C5328:C5330"/>
    <mergeCell ref="D5328:D5330"/>
    <mergeCell ref="E5328:E5330"/>
    <mergeCell ref="F5328:F5330"/>
    <mergeCell ref="O5320:O5321"/>
    <mergeCell ref="P5320:P5321"/>
    <mergeCell ref="Q5320:Q5321"/>
    <mergeCell ref="R5320:R5321"/>
    <mergeCell ref="N5320:N5321"/>
    <mergeCell ref="G5320:G5321"/>
    <mergeCell ref="H5320:H5321"/>
    <mergeCell ref="I5320:I5321"/>
    <mergeCell ref="J5320:J5321"/>
    <mergeCell ref="K5320:K5321"/>
    <mergeCell ref="L5320:L5321"/>
    <mergeCell ref="A5320:A5321"/>
    <mergeCell ref="B5320:B5321"/>
    <mergeCell ref="C5320:C5321"/>
    <mergeCell ref="D5320:D5321"/>
    <mergeCell ref="E5320:E5321"/>
    <mergeCell ref="F5320:F5321"/>
    <mergeCell ref="O5188:O5190"/>
    <mergeCell ref="P5188:P5190"/>
    <mergeCell ref="Q5188:Q5190"/>
    <mergeCell ref="R5188:R5190"/>
    <mergeCell ref="N5188:N5190"/>
    <mergeCell ref="G5188:G5190"/>
    <mergeCell ref="H5188:H5190"/>
    <mergeCell ref="I5188:I5190"/>
    <mergeCell ref="J5188:J5190"/>
    <mergeCell ref="K5188:K5190"/>
    <mergeCell ref="L5188:L5190"/>
    <mergeCell ref="A5188:A5190"/>
    <mergeCell ref="B5188:B5190"/>
    <mergeCell ref="C5188:C5190"/>
    <mergeCell ref="D5188:D5190"/>
    <mergeCell ref="E5188:E5190"/>
    <mergeCell ref="F5188:F5190"/>
    <mergeCell ref="O5165:O5166"/>
    <mergeCell ref="P5165:P5166"/>
    <mergeCell ref="Q5165:Q5166"/>
    <mergeCell ref="R5165:R5166"/>
    <mergeCell ref="N5165:N5166"/>
    <mergeCell ref="G5165:G5166"/>
    <mergeCell ref="H5165:H5166"/>
    <mergeCell ref="I5165:I5166"/>
    <mergeCell ref="J5165:J5166"/>
    <mergeCell ref="K5165:K5166"/>
    <mergeCell ref="L5165:L5166"/>
    <mergeCell ref="A5165:A5166"/>
    <mergeCell ref="B5165:B5166"/>
    <mergeCell ref="C5165:C5166"/>
    <mergeCell ref="D5165:D5166"/>
    <mergeCell ref="E5165:E5166"/>
    <mergeCell ref="F5165:F5166"/>
    <mergeCell ref="O5110:O5111"/>
    <mergeCell ref="P5110:P5111"/>
    <mergeCell ref="Q5110:Q5111"/>
    <mergeCell ref="R5110:R5111"/>
    <mergeCell ref="N5110:N5111"/>
    <mergeCell ref="G5110:G5111"/>
    <mergeCell ref="H5110:H5111"/>
    <mergeCell ref="I5110:I5111"/>
    <mergeCell ref="J5110:J5111"/>
    <mergeCell ref="K5110:K5111"/>
    <mergeCell ref="L5110:L5111"/>
    <mergeCell ref="A5110:A5111"/>
    <mergeCell ref="B5110:B5111"/>
    <mergeCell ref="C5110:C5111"/>
    <mergeCell ref="D5110:D5111"/>
    <mergeCell ref="E5110:E5111"/>
    <mergeCell ref="F5110:F5111"/>
    <mergeCell ref="O5102:O5104"/>
    <mergeCell ref="P5102:P5104"/>
    <mergeCell ref="Q5102:Q5104"/>
    <mergeCell ref="R5102:R5104"/>
    <mergeCell ref="N5102:N5104"/>
    <mergeCell ref="G5102:G5104"/>
    <mergeCell ref="H5102:H5104"/>
    <mergeCell ref="I5102:I5104"/>
    <mergeCell ref="J5102:J5104"/>
    <mergeCell ref="K5102:K5104"/>
    <mergeCell ref="L5102:L5104"/>
    <mergeCell ref="A5102:A5104"/>
    <mergeCell ref="B5102:B5104"/>
    <mergeCell ref="C5102:C5104"/>
    <mergeCell ref="D5102:D5104"/>
    <mergeCell ref="E5102:E5104"/>
    <mergeCell ref="F5102:F5104"/>
    <mergeCell ref="O5096:O5097"/>
    <mergeCell ref="P5096:P5097"/>
    <mergeCell ref="Q5096:Q5097"/>
    <mergeCell ref="R5096:R5097"/>
    <mergeCell ref="N5096:N5097"/>
    <mergeCell ref="G5096:G5097"/>
    <mergeCell ref="H5096:H5097"/>
    <mergeCell ref="I5096:I5097"/>
    <mergeCell ref="J5096:J5097"/>
    <mergeCell ref="K5096:K5097"/>
    <mergeCell ref="L5096:L5097"/>
    <mergeCell ref="A5096:A5097"/>
    <mergeCell ref="B5096:B5097"/>
    <mergeCell ref="C5096:C5097"/>
    <mergeCell ref="D5096:D5097"/>
    <mergeCell ref="E5096:E5097"/>
    <mergeCell ref="F5096:F5097"/>
    <mergeCell ref="O5072:O5073"/>
    <mergeCell ref="P5072:P5073"/>
    <mergeCell ref="Q5072:Q5073"/>
    <mergeCell ref="R5072:R5073"/>
    <mergeCell ref="N5072:N5073"/>
    <mergeCell ref="G5072:G5073"/>
    <mergeCell ref="H5072:H5073"/>
    <mergeCell ref="I5072:I5073"/>
    <mergeCell ref="J5072:J5073"/>
    <mergeCell ref="K5072:K5073"/>
    <mergeCell ref="L5072:L5073"/>
    <mergeCell ref="A5072:A5073"/>
    <mergeCell ref="B5072:B5073"/>
    <mergeCell ref="C5072:C5073"/>
    <mergeCell ref="D5072:D5073"/>
    <mergeCell ref="E5072:E5073"/>
    <mergeCell ref="F5072:F5073"/>
    <mergeCell ref="O5068:O5071"/>
    <mergeCell ref="P5068:P5071"/>
    <mergeCell ref="Q5068:Q5071"/>
    <mergeCell ref="R5068:R5071"/>
    <mergeCell ref="N5068:N5071"/>
    <mergeCell ref="G5068:G5071"/>
    <mergeCell ref="H5068:H5071"/>
    <mergeCell ref="I5068:I5071"/>
    <mergeCell ref="J5068:J5071"/>
    <mergeCell ref="K5068:K5071"/>
    <mergeCell ref="L5068:L5071"/>
    <mergeCell ref="A5068:A5071"/>
    <mergeCell ref="B5068:B5071"/>
    <mergeCell ref="C5068:C5071"/>
    <mergeCell ref="D5068:D5071"/>
    <mergeCell ref="E5068:E5071"/>
    <mergeCell ref="F5068:F5071"/>
    <mergeCell ref="O5036:O5038"/>
    <mergeCell ref="P5036:P5038"/>
    <mergeCell ref="Q5036:Q5038"/>
    <mergeCell ref="R5036:R5038"/>
    <mergeCell ref="N5036:N5038"/>
    <mergeCell ref="G5036:G5038"/>
    <mergeCell ref="H5036:H5038"/>
    <mergeCell ref="I5036:I5038"/>
    <mergeCell ref="J5036:J5038"/>
    <mergeCell ref="K5036:K5038"/>
    <mergeCell ref="L5036:L5038"/>
    <mergeCell ref="A5036:A5038"/>
    <mergeCell ref="B5036:B5038"/>
    <mergeCell ref="C5036:C5038"/>
    <mergeCell ref="D5036:D5038"/>
    <mergeCell ref="E5036:E5038"/>
    <mergeCell ref="F5036:F5038"/>
    <mergeCell ref="O5030:O5031"/>
    <mergeCell ref="P5030:P5031"/>
    <mergeCell ref="Q5030:Q5031"/>
    <mergeCell ref="R5030:R5031"/>
    <mergeCell ref="N5030:N5031"/>
    <mergeCell ref="G5030:G5031"/>
    <mergeCell ref="H5030:H5031"/>
    <mergeCell ref="I5030:I5031"/>
    <mergeCell ref="J5030:J5031"/>
    <mergeCell ref="K5030:K5031"/>
    <mergeCell ref="L5030:L5031"/>
    <mergeCell ref="A5030:A5031"/>
    <mergeCell ref="B5030:B5031"/>
    <mergeCell ref="C5030:C5031"/>
    <mergeCell ref="D5030:D5031"/>
    <mergeCell ref="E5030:E5031"/>
    <mergeCell ref="F5030:F5031"/>
    <mergeCell ref="O5021:O5022"/>
    <mergeCell ref="P5021:P5022"/>
    <mergeCell ref="Q5021:Q5022"/>
    <mergeCell ref="R5021:R5022"/>
    <mergeCell ref="N5021:N5022"/>
    <mergeCell ref="G5021:G5022"/>
    <mergeCell ref="H5021:H5022"/>
    <mergeCell ref="I5021:I5022"/>
    <mergeCell ref="J5021:J5022"/>
    <mergeCell ref="K5021:K5022"/>
    <mergeCell ref="L5021:L5022"/>
    <mergeCell ref="A5021:A5022"/>
    <mergeCell ref="B5021:B5022"/>
    <mergeCell ref="C5021:C5022"/>
    <mergeCell ref="D5021:D5022"/>
    <mergeCell ref="E5021:E5022"/>
    <mergeCell ref="F5021:F5022"/>
    <mergeCell ref="O5016:O5017"/>
    <mergeCell ref="P5016:P5017"/>
    <mergeCell ref="Q5016:Q5017"/>
    <mergeCell ref="R5016:R5017"/>
    <mergeCell ref="N5016:N5017"/>
    <mergeCell ref="G5016:G5017"/>
    <mergeCell ref="H5016:H5017"/>
    <mergeCell ref="I5016:I5017"/>
    <mergeCell ref="J5016:J5017"/>
    <mergeCell ref="K5016:K5017"/>
    <mergeCell ref="L5016:L5017"/>
    <mergeCell ref="A5016:A5017"/>
    <mergeCell ref="B5016:B5017"/>
    <mergeCell ref="C5016:C5017"/>
    <mergeCell ref="D5016:D5017"/>
    <mergeCell ref="E5016:E5017"/>
    <mergeCell ref="F5016:F5017"/>
    <mergeCell ref="O5004:O5008"/>
    <mergeCell ref="P5004:P5008"/>
    <mergeCell ref="Q5004:Q5008"/>
    <mergeCell ref="R5004:R5008"/>
    <mergeCell ref="N5004:N5008"/>
    <mergeCell ref="G5004:G5008"/>
    <mergeCell ref="H5004:H5008"/>
    <mergeCell ref="I5004:I5008"/>
    <mergeCell ref="J5004:J5008"/>
    <mergeCell ref="K5004:K5008"/>
    <mergeCell ref="L5004:L5008"/>
    <mergeCell ref="A5004:A5008"/>
    <mergeCell ref="B5004:B5008"/>
    <mergeCell ref="C5004:C5008"/>
    <mergeCell ref="D5004:D5008"/>
    <mergeCell ref="E5004:E5008"/>
    <mergeCell ref="F5004:F5008"/>
    <mergeCell ref="O4964:O4965"/>
    <mergeCell ref="P4964:P4965"/>
    <mergeCell ref="Q4964:Q4965"/>
    <mergeCell ref="R4964:R4965"/>
    <mergeCell ref="N4964:N4965"/>
    <mergeCell ref="G4964:G4965"/>
    <mergeCell ref="H4964:H4965"/>
    <mergeCell ref="I4964:I4965"/>
    <mergeCell ref="J4964:J4965"/>
    <mergeCell ref="K4964:K4965"/>
    <mergeCell ref="L4964:L4965"/>
    <mergeCell ref="A4964:A4965"/>
    <mergeCell ref="B4964:B4965"/>
    <mergeCell ref="C4964:C4965"/>
    <mergeCell ref="D4964:D4965"/>
    <mergeCell ref="E4964:E4965"/>
    <mergeCell ref="F4964:F4965"/>
    <mergeCell ref="O4958:O4959"/>
    <mergeCell ref="P4958:P4959"/>
    <mergeCell ref="Q4958:Q4959"/>
    <mergeCell ref="R4958:R4959"/>
    <mergeCell ref="N4958:N4959"/>
    <mergeCell ref="G4958:G4959"/>
    <mergeCell ref="H4958:H4959"/>
    <mergeCell ref="I4958:I4959"/>
    <mergeCell ref="J4958:J4959"/>
    <mergeCell ref="K4958:K4959"/>
    <mergeCell ref="L4958:L4959"/>
    <mergeCell ref="A4958:A4959"/>
    <mergeCell ref="B4958:B4959"/>
    <mergeCell ref="C4958:C4959"/>
    <mergeCell ref="D4958:D4959"/>
    <mergeCell ref="E4958:E4959"/>
    <mergeCell ref="F4958:F4959"/>
    <mergeCell ref="O4945:O4946"/>
    <mergeCell ref="P4945:P4946"/>
    <mergeCell ref="Q4945:Q4946"/>
    <mergeCell ref="R4945:R4946"/>
    <mergeCell ref="N4945:N4946"/>
    <mergeCell ref="G4945:G4946"/>
    <mergeCell ref="H4945:H4946"/>
    <mergeCell ref="I4945:I4946"/>
    <mergeCell ref="J4945:J4946"/>
    <mergeCell ref="K4945:K4946"/>
    <mergeCell ref="L4945:L4946"/>
    <mergeCell ref="A4945:A4946"/>
    <mergeCell ref="B4945:B4946"/>
    <mergeCell ref="C4945:C4946"/>
    <mergeCell ref="D4945:D4946"/>
    <mergeCell ref="E4945:E4946"/>
    <mergeCell ref="F4945:F4946"/>
    <mergeCell ref="O4920:O4921"/>
    <mergeCell ref="P4920:P4921"/>
    <mergeCell ref="Q4920:Q4921"/>
    <mergeCell ref="R4920:R4921"/>
    <mergeCell ref="N4920:N4921"/>
    <mergeCell ref="G4920:G4921"/>
    <mergeCell ref="H4920:H4921"/>
    <mergeCell ref="I4920:I4921"/>
    <mergeCell ref="J4920:J4921"/>
    <mergeCell ref="K4920:K4921"/>
    <mergeCell ref="L4920:L4921"/>
    <mergeCell ref="A4920:A4921"/>
    <mergeCell ref="B4920:B4921"/>
    <mergeCell ref="C4920:C4921"/>
    <mergeCell ref="D4920:D4921"/>
    <mergeCell ref="E4920:E4921"/>
    <mergeCell ref="F4920:F4921"/>
    <mergeCell ref="O4902:O4904"/>
    <mergeCell ref="P4902:P4904"/>
    <mergeCell ref="Q4902:Q4904"/>
    <mergeCell ref="R4902:R4904"/>
    <mergeCell ref="N4902:N4904"/>
    <mergeCell ref="G4902:G4904"/>
    <mergeCell ref="H4902:H4904"/>
    <mergeCell ref="I4902:I4904"/>
    <mergeCell ref="J4902:J4904"/>
    <mergeCell ref="K4902:K4904"/>
    <mergeCell ref="L4902:L4904"/>
    <mergeCell ref="A4902:A4904"/>
    <mergeCell ref="B4902:B4904"/>
    <mergeCell ref="C4902:C4904"/>
    <mergeCell ref="D4902:D4904"/>
    <mergeCell ref="E4902:E4904"/>
    <mergeCell ref="F4902:F4904"/>
    <mergeCell ref="O4868:O4869"/>
    <mergeCell ref="P4868:P4869"/>
    <mergeCell ref="Q4868:Q4869"/>
    <mergeCell ref="R4868:R4869"/>
    <mergeCell ref="N4868:N4869"/>
    <mergeCell ref="G4868:G4869"/>
    <mergeCell ref="H4868:H4869"/>
    <mergeCell ref="I4868:I4869"/>
    <mergeCell ref="J4868:J4869"/>
    <mergeCell ref="K4868:K4869"/>
    <mergeCell ref="L4868:L4869"/>
    <mergeCell ref="A4868:A4869"/>
    <mergeCell ref="B4868:B4869"/>
    <mergeCell ref="C4868:C4869"/>
    <mergeCell ref="D4868:D4869"/>
    <mergeCell ref="E4868:E4869"/>
    <mergeCell ref="F4868:F4869"/>
    <mergeCell ref="O4824:O4825"/>
    <mergeCell ref="P4824:P4825"/>
    <mergeCell ref="Q4824:Q4825"/>
    <mergeCell ref="R4824:R4825"/>
    <mergeCell ref="N4824:N4825"/>
    <mergeCell ref="G4824:G4825"/>
    <mergeCell ref="H4824:H4825"/>
    <mergeCell ref="I4824:I4825"/>
    <mergeCell ref="J4824:J4825"/>
    <mergeCell ref="K4824:K4825"/>
    <mergeCell ref="L4824:L4825"/>
    <mergeCell ref="A4824:A4825"/>
    <mergeCell ref="B4824:B4825"/>
    <mergeCell ref="C4824:C4825"/>
    <mergeCell ref="D4824:D4825"/>
    <mergeCell ref="E4824:E4825"/>
    <mergeCell ref="F4824:F4825"/>
    <mergeCell ref="O4819:O4820"/>
    <mergeCell ref="P4819:P4820"/>
    <mergeCell ref="Q4819:Q4820"/>
    <mergeCell ref="R4819:R4820"/>
    <mergeCell ref="N4819:N4820"/>
    <mergeCell ref="G4819:G4820"/>
    <mergeCell ref="H4819:H4820"/>
    <mergeCell ref="I4819:I4820"/>
    <mergeCell ref="J4819:J4820"/>
    <mergeCell ref="K4819:K4820"/>
    <mergeCell ref="L4819:L4820"/>
    <mergeCell ref="A4819:A4820"/>
    <mergeCell ref="B4819:B4820"/>
    <mergeCell ref="C4819:C4820"/>
    <mergeCell ref="D4819:D4820"/>
    <mergeCell ref="E4819:E4820"/>
    <mergeCell ref="F4819:F4820"/>
    <mergeCell ref="O4800:O4801"/>
    <mergeCell ref="P4800:P4801"/>
    <mergeCell ref="Q4800:Q4801"/>
    <mergeCell ref="R4800:R4801"/>
    <mergeCell ref="N4800:N4801"/>
    <mergeCell ref="G4800:G4801"/>
    <mergeCell ref="H4800:H4801"/>
    <mergeCell ref="I4800:I4801"/>
    <mergeCell ref="J4800:J4801"/>
    <mergeCell ref="K4800:K4801"/>
    <mergeCell ref="L4800:L4801"/>
    <mergeCell ref="A4800:A4801"/>
    <mergeCell ref="B4800:B4801"/>
    <mergeCell ref="C4800:C4801"/>
    <mergeCell ref="D4800:D4801"/>
    <mergeCell ref="E4800:E4801"/>
    <mergeCell ref="F4800:F4801"/>
    <mergeCell ref="O4749:O4750"/>
    <mergeCell ref="P4749:P4750"/>
    <mergeCell ref="Q4749:Q4750"/>
    <mergeCell ref="R4749:R4750"/>
    <mergeCell ref="N4749:N4750"/>
    <mergeCell ref="G4749:G4750"/>
    <mergeCell ref="H4749:H4750"/>
    <mergeCell ref="I4749:I4750"/>
    <mergeCell ref="J4749:J4750"/>
    <mergeCell ref="K4749:K4750"/>
    <mergeCell ref="L4749:L4750"/>
    <mergeCell ref="A4749:A4750"/>
    <mergeCell ref="B4749:B4750"/>
    <mergeCell ref="C4749:C4750"/>
    <mergeCell ref="D4749:D4750"/>
    <mergeCell ref="E4749:E4750"/>
    <mergeCell ref="F4749:F4750"/>
    <mergeCell ref="O4746:O4747"/>
    <mergeCell ref="P4746:P4747"/>
    <mergeCell ref="Q4746:Q4747"/>
    <mergeCell ref="R4746:R4747"/>
    <mergeCell ref="N4746:N4747"/>
    <mergeCell ref="G4746:G4747"/>
    <mergeCell ref="H4746:H4747"/>
    <mergeCell ref="I4746:I4747"/>
    <mergeCell ref="J4746:J4747"/>
    <mergeCell ref="K4746:K4747"/>
    <mergeCell ref="L4746:L4747"/>
    <mergeCell ref="A4746:A4747"/>
    <mergeCell ref="B4746:B4747"/>
    <mergeCell ref="C4746:C4747"/>
    <mergeCell ref="D4746:D4747"/>
    <mergeCell ref="E4746:E4747"/>
    <mergeCell ref="F4746:F4747"/>
    <mergeCell ref="O4741:O4742"/>
    <mergeCell ref="P4741:P4742"/>
    <mergeCell ref="Q4741:Q4742"/>
    <mergeCell ref="R4741:R4742"/>
    <mergeCell ref="N4741:N4742"/>
    <mergeCell ref="G4741:G4742"/>
    <mergeCell ref="H4741:H4742"/>
    <mergeCell ref="I4741:I4742"/>
    <mergeCell ref="J4741:J4742"/>
    <mergeCell ref="K4741:K4742"/>
    <mergeCell ref="L4741:L4742"/>
    <mergeCell ref="A4741:A4742"/>
    <mergeCell ref="B4741:B4742"/>
    <mergeCell ref="C4741:C4742"/>
    <mergeCell ref="D4741:D4742"/>
    <mergeCell ref="E4741:E4742"/>
    <mergeCell ref="F4741:F4742"/>
    <mergeCell ref="O4701:O4702"/>
    <mergeCell ref="P4701:P4702"/>
    <mergeCell ref="Q4701:Q4702"/>
    <mergeCell ref="R4701:R4702"/>
    <mergeCell ref="N4701:N4702"/>
    <mergeCell ref="G4701:G4702"/>
    <mergeCell ref="H4701:H4702"/>
    <mergeCell ref="I4701:I4702"/>
    <mergeCell ref="J4701:J4702"/>
    <mergeCell ref="K4701:K4702"/>
    <mergeCell ref="L4701:L4702"/>
    <mergeCell ref="A4701:A4702"/>
    <mergeCell ref="B4701:B4702"/>
    <mergeCell ref="C4701:C4702"/>
    <mergeCell ref="D4701:D4702"/>
    <mergeCell ref="E4701:E4702"/>
    <mergeCell ref="F4701:F4702"/>
    <mergeCell ref="O4685:O4686"/>
    <mergeCell ref="P4685:P4686"/>
    <mergeCell ref="Q4685:Q4686"/>
    <mergeCell ref="R4685:R4686"/>
    <mergeCell ref="N4685:N4686"/>
    <mergeCell ref="G4685:G4686"/>
    <mergeCell ref="H4685:H4686"/>
    <mergeCell ref="I4685:I4686"/>
    <mergeCell ref="J4685:J4686"/>
    <mergeCell ref="K4685:K4686"/>
    <mergeCell ref="L4685:L4686"/>
    <mergeCell ref="A4685:A4686"/>
    <mergeCell ref="B4685:B4686"/>
    <mergeCell ref="C4685:C4686"/>
    <mergeCell ref="D4685:D4686"/>
    <mergeCell ref="E4685:E4686"/>
    <mergeCell ref="F4685:F4686"/>
    <mergeCell ref="O4659:O4660"/>
    <mergeCell ref="P4659:P4660"/>
    <mergeCell ref="Q4659:Q4660"/>
    <mergeCell ref="R4659:R4660"/>
    <mergeCell ref="N4659:N4660"/>
    <mergeCell ref="G4659:G4660"/>
    <mergeCell ref="H4659:H4660"/>
    <mergeCell ref="I4659:I4660"/>
    <mergeCell ref="J4659:J4660"/>
    <mergeCell ref="K4659:K4660"/>
    <mergeCell ref="L4659:L4660"/>
    <mergeCell ref="A4659:A4660"/>
    <mergeCell ref="B4659:B4660"/>
    <mergeCell ref="C4659:C4660"/>
    <mergeCell ref="D4659:D4660"/>
    <mergeCell ref="E4659:E4660"/>
    <mergeCell ref="F4659:F4660"/>
    <mergeCell ref="O4640:O4642"/>
    <mergeCell ref="P4640:P4642"/>
    <mergeCell ref="Q4640:Q4642"/>
    <mergeCell ref="R4640:R4642"/>
    <mergeCell ref="N4640:N4642"/>
    <mergeCell ref="G4640:G4642"/>
    <mergeCell ref="H4640:H4642"/>
    <mergeCell ref="I4640:I4642"/>
    <mergeCell ref="J4640:J4642"/>
    <mergeCell ref="K4640:K4642"/>
    <mergeCell ref="L4640:L4642"/>
    <mergeCell ref="A4640:A4642"/>
    <mergeCell ref="B4640:B4642"/>
    <mergeCell ref="C4640:C4642"/>
    <mergeCell ref="D4640:D4642"/>
    <mergeCell ref="E4640:E4642"/>
    <mergeCell ref="F4640:F4642"/>
    <mergeCell ref="O4638:O4639"/>
    <mergeCell ref="P4638:P4639"/>
    <mergeCell ref="Q4638:Q4639"/>
    <mergeCell ref="R4638:R4639"/>
    <mergeCell ref="N4638:N4639"/>
    <mergeCell ref="G4638:G4639"/>
    <mergeCell ref="H4638:H4639"/>
    <mergeCell ref="I4638:I4639"/>
    <mergeCell ref="J4638:J4639"/>
    <mergeCell ref="K4638:K4639"/>
    <mergeCell ref="L4638:L4639"/>
    <mergeCell ref="A4638:A4639"/>
    <mergeCell ref="B4638:B4639"/>
    <mergeCell ref="C4638:C4639"/>
    <mergeCell ref="D4638:D4639"/>
    <mergeCell ref="E4638:E4639"/>
    <mergeCell ref="F4638:F4639"/>
    <mergeCell ref="O4623:O4624"/>
    <mergeCell ref="P4623:P4624"/>
    <mergeCell ref="Q4623:Q4624"/>
    <mergeCell ref="R4623:R4624"/>
    <mergeCell ref="N4623:N4624"/>
    <mergeCell ref="G4623:G4624"/>
    <mergeCell ref="H4623:H4624"/>
    <mergeCell ref="I4623:I4624"/>
    <mergeCell ref="J4623:J4624"/>
    <mergeCell ref="K4623:K4624"/>
    <mergeCell ref="L4623:L4624"/>
    <mergeCell ref="A4623:A4624"/>
    <mergeCell ref="B4623:B4624"/>
    <mergeCell ref="C4623:C4624"/>
    <mergeCell ref="D4623:D4624"/>
    <mergeCell ref="E4623:E4624"/>
    <mergeCell ref="F4623:F4624"/>
    <mergeCell ref="O4562:O4564"/>
    <mergeCell ref="P4562:P4564"/>
    <mergeCell ref="Q4562:Q4564"/>
    <mergeCell ref="R4562:R4564"/>
    <mergeCell ref="N4562:N4564"/>
    <mergeCell ref="G4562:G4564"/>
    <mergeCell ref="H4562:H4564"/>
    <mergeCell ref="I4562:I4564"/>
    <mergeCell ref="J4562:J4564"/>
    <mergeCell ref="K4562:K4564"/>
    <mergeCell ref="L4562:L4564"/>
    <mergeCell ref="A4562:A4564"/>
    <mergeCell ref="B4562:B4564"/>
    <mergeCell ref="C4562:C4564"/>
    <mergeCell ref="D4562:D4564"/>
    <mergeCell ref="E4562:E4564"/>
    <mergeCell ref="F4562:F4564"/>
    <mergeCell ref="O4547:O4548"/>
    <mergeCell ref="P4547:P4548"/>
    <mergeCell ref="Q4547:Q4548"/>
    <mergeCell ref="R4547:R4548"/>
    <mergeCell ref="N4547:N4548"/>
    <mergeCell ref="G4547:G4548"/>
    <mergeCell ref="H4547:H4548"/>
    <mergeCell ref="I4547:I4548"/>
    <mergeCell ref="J4547:J4548"/>
    <mergeCell ref="K4547:K4548"/>
    <mergeCell ref="L4547:L4548"/>
    <mergeCell ref="A4547:A4548"/>
    <mergeCell ref="B4547:B4548"/>
    <mergeCell ref="C4547:C4548"/>
    <mergeCell ref="D4547:D4548"/>
    <mergeCell ref="E4547:E4548"/>
    <mergeCell ref="F4547:F4548"/>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2A8DA-E731-4743-B18B-4D30C6BFA526}">
  <dimension ref="A1:AP2314"/>
  <sheetViews>
    <sheetView topLeftCell="B1" workbookViewId="0">
      <selection activeCell="L22" sqref="L22"/>
    </sheetView>
  </sheetViews>
  <sheetFormatPr defaultRowHeight="14.25"/>
  <cols>
    <col min="1" max="1" width="10.375" bestFit="1" customWidth="1"/>
    <col min="2" max="2" width="16.375" bestFit="1" customWidth="1"/>
    <col min="3" max="3" width="34" bestFit="1" customWidth="1"/>
    <col min="4" max="4" width="44.375" bestFit="1" customWidth="1"/>
    <col min="5" max="5" width="20.75" bestFit="1" customWidth="1"/>
    <col min="17" max="17" width="24.25" bestFit="1" customWidth="1"/>
  </cols>
  <sheetData>
    <row r="1" spans="1:42" ht="15">
      <c r="A1" s="65" t="s">
        <v>0</v>
      </c>
      <c r="B1" s="65" t="s">
        <v>3887</v>
      </c>
      <c r="C1" s="23" t="s">
        <v>1</v>
      </c>
      <c r="D1" s="23" t="s">
        <v>2</v>
      </c>
      <c r="E1" s="23" t="s">
        <v>3</v>
      </c>
      <c r="F1" s="23" t="s">
        <v>4</v>
      </c>
      <c r="G1" s="23" t="s">
        <v>5</v>
      </c>
      <c r="H1" s="23" t="s">
        <v>6</v>
      </c>
      <c r="I1" s="23" t="s">
        <v>7</v>
      </c>
      <c r="J1" s="23" t="s">
        <v>8</v>
      </c>
      <c r="K1" s="23" t="s">
        <v>9</v>
      </c>
      <c r="L1" s="23" t="s">
        <v>10</v>
      </c>
      <c r="M1" s="23" t="s">
        <v>11</v>
      </c>
      <c r="N1" s="23" t="s">
        <v>12</v>
      </c>
      <c r="O1" s="23" t="s">
        <v>13</v>
      </c>
      <c r="P1" s="23" t="s">
        <v>3890</v>
      </c>
      <c r="Q1" s="23" t="s">
        <v>3891</v>
      </c>
      <c r="R1" s="65" t="s">
        <v>15</v>
      </c>
      <c r="S1" s="23" t="s">
        <v>16</v>
      </c>
      <c r="T1" s="23" t="s">
        <v>17</v>
      </c>
      <c r="U1" s="23" t="s">
        <v>18</v>
      </c>
      <c r="V1" s="23" t="s">
        <v>19</v>
      </c>
      <c r="W1" s="23" t="s">
        <v>20</v>
      </c>
      <c r="X1" s="23" t="s">
        <v>21</v>
      </c>
      <c r="Y1" s="23" t="s">
        <v>22</v>
      </c>
      <c r="Z1" s="23" t="s">
        <v>23</v>
      </c>
      <c r="AA1" s="23" t="s">
        <v>24</v>
      </c>
      <c r="AB1" s="23" t="s">
        <v>25</v>
      </c>
      <c r="AC1" s="23" t="s">
        <v>26</v>
      </c>
      <c r="AD1" s="23" t="s">
        <v>27</v>
      </c>
      <c r="AE1" s="23" t="s">
        <v>15</v>
      </c>
      <c r="AF1" s="23" t="s">
        <v>16</v>
      </c>
      <c r="AG1" s="23" t="s">
        <v>17</v>
      </c>
      <c r="AH1" s="23" t="s">
        <v>28</v>
      </c>
      <c r="AI1" s="23" t="s">
        <v>3893</v>
      </c>
      <c r="AJ1" s="23" t="s">
        <v>29</v>
      </c>
      <c r="AK1" s="23" t="s">
        <v>30</v>
      </c>
      <c r="AL1" s="23" t="s">
        <v>12395</v>
      </c>
      <c r="AM1" s="23"/>
      <c r="AN1" s="23"/>
      <c r="AO1" s="23"/>
      <c r="AP1" s="23"/>
    </row>
    <row r="2" spans="1:42">
      <c r="A2" s="54">
        <v>45931</v>
      </c>
      <c r="B2" s="54">
        <v>45931</v>
      </c>
      <c r="C2" t="s">
        <v>31</v>
      </c>
      <c r="D2" t="s">
        <v>32</v>
      </c>
      <c r="E2">
        <v>780225502</v>
      </c>
      <c r="F2" t="s">
        <v>33</v>
      </c>
      <c r="G2" t="s">
        <v>34</v>
      </c>
      <c r="H2">
        <v>759315059</v>
      </c>
      <c r="I2">
        <v>795977017</v>
      </c>
      <c r="J2" t="s">
        <v>35</v>
      </c>
      <c r="K2" t="s">
        <v>36</v>
      </c>
      <c r="L2" t="s">
        <v>37</v>
      </c>
      <c r="M2" t="s">
        <v>38</v>
      </c>
      <c r="N2">
        <v>45931</v>
      </c>
      <c r="O2">
        <v>0.375</v>
      </c>
      <c r="P2" t="s">
        <v>4080</v>
      </c>
      <c r="Q2" t="s">
        <v>67</v>
      </c>
      <c r="R2" s="54"/>
      <c r="U2" t="s">
        <v>67</v>
      </c>
      <c r="V2" t="s">
        <v>114</v>
      </c>
    </row>
    <row r="3" spans="1:42">
      <c r="A3" s="54">
        <v>45931</v>
      </c>
      <c r="B3" s="54">
        <v>45931</v>
      </c>
      <c r="C3" t="s">
        <v>40</v>
      </c>
      <c r="D3" t="s">
        <v>41</v>
      </c>
      <c r="E3">
        <v>782300518</v>
      </c>
      <c r="F3" t="s">
        <v>33</v>
      </c>
      <c r="G3" t="s">
        <v>42</v>
      </c>
      <c r="I3">
        <v>790997152</v>
      </c>
      <c r="J3" t="s">
        <v>43</v>
      </c>
      <c r="K3" t="s">
        <v>36</v>
      </c>
      <c r="L3" t="s">
        <v>37</v>
      </c>
      <c r="M3" t="s">
        <v>44</v>
      </c>
      <c r="N3">
        <v>45932</v>
      </c>
      <c r="O3">
        <v>0.41666666666666669</v>
      </c>
      <c r="P3" t="s">
        <v>4080</v>
      </c>
      <c r="Q3" t="s">
        <v>45</v>
      </c>
      <c r="R3" s="54">
        <v>45931</v>
      </c>
      <c r="S3" t="s">
        <v>12399</v>
      </c>
      <c r="U3" t="s">
        <v>45</v>
      </c>
      <c r="V3">
        <v>9110251653651</v>
      </c>
      <c r="W3" t="s">
        <v>46</v>
      </c>
      <c r="X3">
        <v>45931</v>
      </c>
      <c r="Y3">
        <v>0.53333333333333333</v>
      </c>
      <c r="AH3" t="s">
        <v>1326</v>
      </c>
      <c r="AJ3">
        <v>33937751</v>
      </c>
    </row>
    <row r="4" spans="1:42">
      <c r="A4" s="54">
        <v>45931</v>
      </c>
      <c r="B4" s="54">
        <v>45931</v>
      </c>
      <c r="C4" t="s">
        <v>47</v>
      </c>
      <c r="D4" t="s">
        <v>41</v>
      </c>
      <c r="E4">
        <v>735633807</v>
      </c>
      <c r="F4" t="s">
        <v>33</v>
      </c>
      <c r="G4" t="s">
        <v>48</v>
      </c>
      <c r="H4">
        <v>735512004</v>
      </c>
      <c r="I4">
        <v>727487239</v>
      </c>
      <c r="J4" t="s">
        <v>49</v>
      </c>
      <c r="K4" t="s">
        <v>36</v>
      </c>
      <c r="L4" t="e" vm="20">
        <v>#VALUE!</v>
      </c>
      <c r="M4" t="s">
        <v>51</v>
      </c>
      <c r="N4">
        <v>45931</v>
      </c>
      <c r="O4">
        <v>0.45833333333333331</v>
      </c>
      <c r="P4" t="s">
        <v>52</v>
      </c>
      <c r="Q4" t="s">
        <v>45</v>
      </c>
      <c r="R4" s="54">
        <v>45931</v>
      </c>
      <c r="S4" t="s">
        <v>12405</v>
      </c>
      <c r="U4" t="s">
        <v>45</v>
      </c>
      <c r="V4">
        <v>9110251654275</v>
      </c>
      <c r="W4" t="s">
        <v>53</v>
      </c>
      <c r="X4">
        <v>45931</v>
      </c>
      <c r="Y4">
        <v>0.75902777777777775</v>
      </c>
      <c r="Z4">
        <v>45932</v>
      </c>
      <c r="AA4">
        <v>0.18958333333333333</v>
      </c>
      <c r="AB4" t="s">
        <v>472</v>
      </c>
      <c r="AC4">
        <v>100010004</v>
      </c>
      <c r="AD4">
        <v>38317977</v>
      </c>
      <c r="AE4">
        <v>45933</v>
      </c>
      <c r="AF4" t="s">
        <v>1785</v>
      </c>
      <c r="AH4" t="s">
        <v>2438</v>
      </c>
      <c r="AJ4">
        <v>0</v>
      </c>
    </row>
    <row r="5" spans="1:42">
      <c r="A5" s="54">
        <v>45931</v>
      </c>
      <c r="B5" s="54">
        <v>45931</v>
      </c>
      <c r="C5" t="s">
        <v>47</v>
      </c>
      <c r="D5" t="s">
        <v>41</v>
      </c>
      <c r="E5">
        <v>735633807</v>
      </c>
      <c r="F5" t="s">
        <v>33</v>
      </c>
      <c r="G5" t="s">
        <v>54</v>
      </c>
      <c r="H5">
        <v>735291752</v>
      </c>
      <c r="I5">
        <v>768383017</v>
      </c>
      <c r="J5" t="s">
        <v>55</v>
      </c>
      <c r="K5" t="s">
        <v>36</v>
      </c>
      <c r="L5" t="e" vm="4">
        <v>#VALUE!</v>
      </c>
      <c r="M5" t="s">
        <v>56</v>
      </c>
      <c r="N5">
        <v>45931</v>
      </c>
      <c r="O5">
        <v>0.45833333333333331</v>
      </c>
      <c r="P5" t="s">
        <v>52</v>
      </c>
      <c r="Q5" t="s">
        <v>45</v>
      </c>
      <c r="R5" s="54">
        <v>45931</v>
      </c>
      <c r="S5" t="s">
        <v>12407</v>
      </c>
      <c r="T5">
        <v>45933</v>
      </c>
      <c r="U5" t="s">
        <v>45</v>
      </c>
      <c r="V5">
        <v>9210251655162</v>
      </c>
      <c r="W5" t="s">
        <v>46</v>
      </c>
      <c r="X5">
        <v>45932</v>
      </c>
      <c r="Y5">
        <v>0.5</v>
      </c>
      <c r="Z5">
        <v>45932</v>
      </c>
      <c r="AA5">
        <v>0.71666666666666667</v>
      </c>
      <c r="AB5" t="s">
        <v>1326</v>
      </c>
      <c r="AC5">
        <v>100010007</v>
      </c>
      <c r="AD5">
        <v>33937751</v>
      </c>
      <c r="AH5" t="s">
        <v>1326</v>
      </c>
      <c r="AJ5">
        <v>33937751</v>
      </c>
    </row>
    <row r="6" spans="1:42">
      <c r="A6" s="54">
        <v>45931</v>
      </c>
      <c r="B6" s="54">
        <v>45931</v>
      </c>
      <c r="C6" t="s">
        <v>47</v>
      </c>
      <c r="D6" t="s">
        <v>41</v>
      </c>
      <c r="E6">
        <v>735633807</v>
      </c>
      <c r="F6" t="s">
        <v>33</v>
      </c>
      <c r="G6" t="s">
        <v>57</v>
      </c>
      <c r="H6">
        <v>783065534</v>
      </c>
      <c r="I6">
        <v>751167751</v>
      </c>
      <c r="J6" t="s">
        <v>58</v>
      </c>
      <c r="K6" t="s">
        <v>36</v>
      </c>
      <c r="L6" t="s">
        <v>50</v>
      </c>
      <c r="M6" t="s">
        <v>59</v>
      </c>
      <c r="N6">
        <v>45931</v>
      </c>
      <c r="O6">
        <v>0.45833333333333331</v>
      </c>
      <c r="P6" t="s">
        <v>4235</v>
      </c>
      <c r="Q6" t="s">
        <v>67</v>
      </c>
      <c r="R6" s="54"/>
      <c r="U6" t="s">
        <v>67</v>
      </c>
      <c r="V6" t="s">
        <v>12413</v>
      </c>
    </row>
    <row r="7" spans="1:42">
      <c r="A7" s="54">
        <v>45931</v>
      </c>
      <c r="B7" s="54">
        <v>45931</v>
      </c>
      <c r="C7" t="s">
        <v>60</v>
      </c>
      <c r="D7" t="s">
        <v>41</v>
      </c>
      <c r="E7">
        <v>735633807</v>
      </c>
      <c r="F7" t="s">
        <v>33</v>
      </c>
      <c r="G7" t="s">
        <v>61</v>
      </c>
      <c r="H7">
        <v>786265309</v>
      </c>
      <c r="I7">
        <v>726265309</v>
      </c>
      <c r="J7" t="s">
        <v>62</v>
      </c>
      <c r="K7" t="s">
        <v>36</v>
      </c>
      <c r="L7" t="s">
        <v>37</v>
      </c>
      <c r="M7" t="s">
        <v>63</v>
      </c>
      <c r="N7">
        <v>45931</v>
      </c>
      <c r="O7">
        <v>0.45833333333333331</v>
      </c>
      <c r="P7" t="s">
        <v>4095</v>
      </c>
      <c r="Q7" t="s">
        <v>45</v>
      </c>
      <c r="R7" s="54">
        <v>45931</v>
      </c>
      <c r="S7" t="s">
        <v>12415</v>
      </c>
      <c r="T7">
        <v>45932</v>
      </c>
      <c r="U7" t="s">
        <v>45</v>
      </c>
      <c r="V7">
        <v>9110251654171</v>
      </c>
      <c r="W7" t="s">
        <v>53</v>
      </c>
      <c r="X7">
        <v>45931</v>
      </c>
      <c r="Y7">
        <v>0.43472222222222223</v>
      </c>
      <c r="Z7">
        <v>45932</v>
      </c>
      <c r="AA7">
        <v>0.62777777777777777</v>
      </c>
      <c r="AB7" t="s">
        <v>472</v>
      </c>
      <c r="AC7">
        <v>100010004</v>
      </c>
      <c r="AD7">
        <v>36768510</v>
      </c>
      <c r="AE7">
        <v>45932</v>
      </c>
      <c r="AF7">
        <v>0.33333333333333331</v>
      </c>
      <c r="AH7" t="s">
        <v>1331</v>
      </c>
      <c r="AJ7">
        <v>45935</v>
      </c>
    </row>
    <row r="8" spans="1:42">
      <c r="A8" s="54">
        <v>45931</v>
      </c>
      <c r="B8" s="54">
        <v>45931</v>
      </c>
      <c r="C8" t="s">
        <v>47</v>
      </c>
      <c r="D8" t="s">
        <v>41</v>
      </c>
      <c r="E8">
        <v>735633807</v>
      </c>
      <c r="F8" t="s">
        <v>33</v>
      </c>
      <c r="G8" t="s">
        <v>64</v>
      </c>
      <c r="H8">
        <v>780721260</v>
      </c>
      <c r="I8">
        <v>780721260</v>
      </c>
      <c r="J8" t="s">
        <v>65</v>
      </c>
      <c r="K8" t="s">
        <v>36</v>
      </c>
      <c r="L8" t="s">
        <v>37</v>
      </c>
      <c r="M8" t="s">
        <v>66</v>
      </c>
      <c r="N8">
        <v>45938</v>
      </c>
      <c r="O8">
        <v>0.5</v>
      </c>
      <c r="P8" t="s">
        <v>4095</v>
      </c>
      <c r="Q8" t="s">
        <v>67</v>
      </c>
      <c r="R8" s="54">
        <v>45931</v>
      </c>
      <c r="S8" t="s">
        <v>12416</v>
      </c>
      <c r="T8">
        <v>45931</v>
      </c>
      <c r="U8" t="s">
        <v>67</v>
      </c>
      <c r="V8" t="s">
        <v>68</v>
      </c>
    </row>
    <row r="9" spans="1:42">
      <c r="A9" s="54">
        <v>45931</v>
      </c>
      <c r="B9" s="54">
        <v>45931</v>
      </c>
      <c r="C9" t="s">
        <v>69</v>
      </c>
      <c r="D9" t="s">
        <v>70</v>
      </c>
      <c r="E9">
        <v>755877260</v>
      </c>
      <c r="F9" t="s">
        <v>33</v>
      </c>
      <c r="G9" t="s">
        <v>71</v>
      </c>
      <c r="H9">
        <v>795966134</v>
      </c>
      <c r="I9">
        <v>795966134</v>
      </c>
      <c r="J9" t="s">
        <v>72</v>
      </c>
      <c r="K9" t="s">
        <v>36</v>
      </c>
      <c r="L9" t="s">
        <v>73</v>
      </c>
      <c r="M9" t="s">
        <v>74</v>
      </c>
      <c r="N9">
        <v>45931</v>
      </c>
      <c r="O9">
        <v>0.45833333333333331</v>
      </c>
      <c r="P9" t="s">
        <v>3950</v>
      </c>
      <c r="Q9" t="s">
        <v>45</v>
      </c>
      <c r="R9" s="54">
        <v>45931</v>
      </c>
      <c r="S9" t="s">
        <v>12423</v>
      </c>
      <c r="T9">
        <v>45931</v>
      </c>
      <c r="U9" t="s">
        <v>45</v>
      </c>
      <c r="V9">
        <v>9110251654198</v>
      </c>
      <c r="W9" t="s">
        <v>46</v>
      </c>
      <c r="X9">
        <v>45932</v>
      </c>
      <c r="Y9">
        <v>0.5</v>
      </c>
      <c r="Z9">
        <v>45932</v>
      </c>
      <c r="AA9">
        <v>0.71736111111111112</v>
      </c>
      <c r="AB9" t="s">
        <v>480</v>
      </c>
      <c r="AC9">
        <v>100010032</v>
      </c>
      <c r="AD9">
        <v>38274980</v>
      </c>
      <c r="AE9">
        <v>45936</v>
      </c>
      <c r="AH9" t="s">
        <v>480</v>
      </c>
      <c r="AJ9">
        <v>38274980</v>
      </c>
    </row>
    <row r="10" spans="1:42">
      <c r="A10" s="54">
        <v>45931</v>
      </c>
      <c r="B10" s="54">
        <v>45931</v>
      </c>
      <c r="C10" t="s">
        <v>47</v>
      </c>
      <c r="D10" t="s">
        <v>41</v>
      </c>
      <c r="E10">
        <v>735633807</v>
      </c>
      <c r="F10" t="s">
        <v>33</v>
      </c>
      <c r="G10" t="s">
        <v>75</v>
      </c>
      <c r="H10">
        <v>783013314</v>
      </c>
      <c r="I10">
        <v>743144155</v>
      </c>
      <c r="J10" t="s">
        <v>76</v>
      </c>
      <c r="K10" t="s">
        <v>36</v>
      </c>
      <c r="L10" t="s">
        <v>73</v>
      </c>
      <c r="M10" t="s">
        <v>77</v>
      </c>
      <c r="N10">
        <v>45931</v>
      </c>
      <c r="O10">
        <v>0.5</v>
      </c>
      <c r="P10" t="s">
        <v>5255</v>
      </c>
      <c r="Q10" t="s">
        <v>45</v>
      </c>
      <c r="R10" s="54">
        <v>45931</v>
      </c>
      <c r="S10" t="s">
        <v>12425</v>
      </c>
      <c r="U10" t="s">
        <v>45</v>
      </c>
      <c r="V10">
        <v>9110251653632</v>
      </c>
      <c r="W10" t="s">
        <v>53</v>
      </c>
      <c r="X10">
        <v>45931</v>
      </c>
      <c r="Y10">
        <v>0.52777777777777779</v>
      </c>
      <c r="Z10">
        <v>45931</v>
      </c>
      <c r="AA10">
        <v>0.65</v>
      </c>
      <c r="AB10" t="s">
        <v>896</v>
      </c>
      <c r="AC10">
        <v>707126273</v>
      </c>
      <c r="AD10">
        <v>39418757</v>
      </c>
      <c r="AE10">
        <v>45931</v>
      </c>
      <c r="AH10" t="s">
        <v>12396</v>
      </c>
      <c r="AJ10">
        <v>0</v>
      </c>
    </row>
    <row r="11" spans="1:42">
      <c r="A11" s="54">
        <v>45931</v>
      </c>
      <c r="B11" s="54">
        <v>45931</v>
      </c>
      <c r="C11" t="s">
        <v>78</v>
      </c>
      <c r="D11" t="s">
        <v>41</v>
      </c>
      <c r="E11">
        <v>734401171</v>
      </c>
      <c r="F11" t="s">
        <v>33</v>
      </c>
      <c r="G11" t="s">
        <v>79</v>
      </c>
      <c r="H11">
        <v>254727217272</v>
      </c>
      <c r="I11">
        <v>254727217272</v>
      </c>
      <c r="J11" t="s">
        <v>80</v>
      </c>
      <c r="K11" t="s">
        <v>81</v>
      </c>
      <c r="L11" t="s">
        <v>82</v>
      </c>
      <c r="M11" t="s">
        <v>83</v>
      </c>
      <c r="N11">
        <v>45931</v>
      </c>
      <c r="O11">
        <v>0.5</v>
      </c>
      <c r="P11" t="s">
        <v>5255</v>
      </c>
      <c r="Q11" t="s">
        <v>45</v>
      </c>
      <c r="R11" s="54">
        <v>45931</v>
      </c>
      <c r="S11" t="s">
        <v>12427</v>
      </c>
      <c r="U11" t="s">
        <v>45</v>
      </c>
      <c r="V11">
        <v>9110251653637</v>
      </c>
      <c r="W11" t="s">
        <v>53</v>
      </c>
      <c r="X11">
        <v>45931</v>
      </c>
      <c r="Y11">
        <v>0.52777777777777779</v>
      </c>
      <c r="Z11">
        <v>45931</v>
      </c>
      <c r="AA11">
        <v>0.65</v>
      </c>
      <c r="AB11" t="s">
        <v>472</v>
      </c>
      <c r="AC11">
        <v>100010004</v>
      </c>
      <c r="AD11">
        <v>36768510</v>
      </c>
      <c r="AE11">
        <v>45931</v>
      </c>
      <c r="AF11" t="s">
        <v>1330</v>
      </c>
      <c r="AH11" t="s">
        <v>1331</v>
      </c>
      <c r="AJ11">
        <v>45934</v>
      </c>
    </row>
    <row r="12" spans="1:42">
      <c r="A12" s="54">
        <v>45931</v>
      </c>
      <c r="B12" s="54">
        <v>45931</v>
      </c>
      <c r="C12" t="s">
        <v>69</v>
      </c>
      <c r="D12" t="s">
        <v>70</v>
      </c>
      <c r="E12">
        <v>755877260</v>
      </c>
      <c r="F12" t="s">
        <v>33</v>
      </c>
      <c r="G12" t="s">
        <v>84</v>
      </c>
      <c r="H12">
        <v>708806086</v>
      </c>
      <c r="I12">
        <v>708806086</v>
      </c>
      <c r="J12" t="s">
        <v>85</v>
      </c>
      <c r="K12" t="s">
        <v>36</v>
      </c>
      <c r="L12" t="s">
        <v>73</v>
      </c>
      <c r="M12" t="s">
        <v>74</v>
      </c>
      <c r="N12">
        <v>45931</v>
      </c>
      <c r="O12">
        <v>0.5</v>
      </c>
      <c r="P12" t="s">
        <v>5255</v>
      </c>
      <c r="Q12" t="s">
        <v>45</v>
      </c>
      <c r="R12" s="54">
        <v>45931</v>
      </c>
      <c r="S12" t="s">
        <v>12427</v>
      </c>
      <c r="U12" t="s">
        <v>45</v>
      </c>
      <c r="V12">
        <v>9110251653655</v>
      </c>
      <c r="W12" t="s">
        <v>53</v>
      </c>
      <c r="X12">
        <v>45931</v>
      </c>
      <c r="Y12">
        <v>0.52777777777777779</v>
      </c>
      <c r="Z12">
        <v>45931</v>
      </c>
      <c r="AA12">
        <v>0.65</v>
      </c>
      <c r="AB12" t="s">
        <v>896</v>
      </c>
      <c r="AC12">
        <v>707126273</v>
      </c>
      <c r="AD12">
        <v>39418757</v>
      </c>
      <c r="AE12">
        <v>45931</v>
      </c>
      <c r="AH12" t="s">
        <v>1331</v>
      </c>
      <c r="AJ12">
        <v>45936</v>
      </c>
    </row>
    <row r="13" spans="1:42">
      <c r="A13" s="54">
        <v>45931</v>
      </c>
      <c r="B13" s="54">
        <v>45931.502592592602</v>
      </c>
      <c r="C13" t="s">
        <v>69</v>
      </c>
      <c r="D13" t="s">
        <v>70</v>
      </c>
      <c r="E13">
        <v>755877260</v>
      </c>
      <c r="F13" t="s">
        <v>33</v>
      </c>
      <c r="G13" t="s">
        <v>86</v>
      </c>
      <c r="H13">
        <v>728389964</v>
      </c>
      <c r="I13">
        <v>728389964</v>
      </c>
      <c r="J13" t="s">
        <v>87</v>
      </c>
      <c r="K13" t="s">
        <v>36</v>
      </c>
      <c r="L13" t="s">
        <v>73</v>
      </c>
      <c r="M13" t="s">
        <v>74</v>
      </c>
      <c r="N13">
        <v>45931</v>
      </c>
      <c r="O13">
        <v>0.54166666666666663</v>
      </c>
      <c r="P13" t="s">
        <v>4063</v>
      </c>
      <c r="Q13" t="s">
        <v>45</v>
      </c>
      <c r="R13" s="54">
        <v>45931</v>
      </c>
      <c r="S13" t="s">
        <v>12434</v>
      </c>
      <c r="U13" t="s">
        <v>45</v>
      </c>
      <c r="V13">
        <v>9110251653918</v>
      </c>
      <c r="W13" t="s">
        <v>46</v>
      </c>
      <c r="X13">
        <v>45931</v>
      </c>
      <c r="Y13">
        <v>0.64097222222222228</v>
      </c>
      <c r="Z13">
        <v>45933</v>
      </c>
      <c r="AA13">
        <v>0.41388888888888886</v>
      </c>
      <c r="AH13" t="s">
        <v>275</v>
      </c>
      <c r="AJ13">
        <v>32724486</v>
      </c>
    </row>
    <row r="14" spans="1:42">
      <c r="A14" s="54">
        <v>45931</v>
      </c>
      <c r="B14" s="54">
        <v>45931.506886574098</v>
      </c>
      <c r="C14" t="s">
        <v>88</v>
      </c>
      <c r="D14" t="s">
        <v>41</v>
      </c>
      <c r="E14">
        <v>735273778</v>
      </c>
      <c r="F14" t="s">
        <v>33</v>
      </c>
      <c r="G14" t="s">
        <v>89</v>
      </c>
      <c r="H14">
        <v>734944305</v>
      </c>
      <c r="I14">
        <v>799649908</v>
      </c>
      <c r="J14" t="s">
        <v>90</v>
      </c>
      <c r="K14" t="s">
        <v>36</v>
      </c>
      <c r="L14" t="s">
        <v>37</v>
      </c>
      <c r="M14" t="s">
        <v>12435</v>
      </c>
      <c r="N14">
        <v>45933</v>
      </c>
      <c r="O14">
        <v>0.5</v>
      </c>
      <c r="P14" t="s">
        <v>11025</v>
      </c>
      <c r="Q14" t="s">
        <v>45</v>
      </c>
      <c r="R14" s="54">
        <v>45667</v>
      </c>
      <c r="S14" t="s">
        <v>12436</v>
      </c>
      <c r="U14" t="s">
        <v>45</v>
      </c>
      <c r="V14">
        <v>9410251659863</v>
      </c>
      <c r="W14" t="s">
        <v>53</v>
      </c>
      <c r="X14">
        <v>45934</v>
      </c>
      <c r="Y14">
        <v>0.6694444444444444</v>
      </c>
      <c r="Z14">
        <v>45934</v>
      </c>
      <c r="AA14">
        <v>0.75</v>
      </c>
      <c r="AB14" t="s">
        <v>472</v>
      </c>
      <c r="AC14">
        <v>100010004</v>
      </c>
      <c r="AD14">
        <v>36768510</v>
      </c>
      <c r="AE14">
        <v>45935</v>
      </c>
      <c r="AF14">
        <v>0.33333333333333331</v>
      </c>
      <c r="AH14" t="s">
        <v>1331</v>
      </c>
      <c r="AJ14">
        <v>45936</v>
      </c>
    </row>
    <row r="15" spans="1:42">
      <c r="A15" s="54">
        <v>45931</v>
      </c>
      <c r="B15" s="54">
        <v>45931.515509259298</v>
      </c>
      <c r="C15" t="s">
        <v>91</v>
      </c>
      <c r="D15" t="s">
        <v>92</v>
      </c>
      <c r="E15">
        <v>783617122</v>
      </c>
      <c r="F15" t="s">
        <v>33</v>
      </c>
      <c r="G15" t="s">
        <v>93</v>
      </c>
      <c r="H15">
        <v>733330990</v>
      </c>
      <c r="I15">
        <v>722684138</v>
      </c>
      <c r="J15" t="s">
        <v>94</v>
      </c>
      <c r="K15" t="s">
        <v>36</v>
      </c>
      <c r="L15" t="s">
        <v>95</v>
      </c>
      <c r="M15" t="s">
        <v>96</v>
      </c>
      <c r="N15">
        <v>45932</v>
      </c>
      <c r="O15">
        <v>0.5</v>
      </c>
      <c r="P15" t="s">
        <v>11025</v>
      </c>
      <c r="Q15" t="s">
        <v>45</v>
      </c>
      <c r="R15" s="54">
        <v>45932</v>
      </c>
      <c r="S15">
        <v>0.5229166666666667</v>
      </c>
      <c r="U15" t="s">
        <v>45</v>
      </c>
      <c r="V15">
        <v>9210251655841</v>
      </c>
      <c r="W15" t="s">
        <v>53</v>
      </c>
      <c r="X15">
        <v>45932</v>
      </c>
      <c r="Y15">
        <v>0.59166666666666667</v>
      </c>
      <c r="Z15">
        <v>45932</v>
      </c>
      <c r="AA15">
        <v>0.62847222222222221</v>
      </c>
      <c r="AB15" t="s">
        <v>146</v>
      </c>
      <c r="AC15">
        <v>10001006</v>
      </c>
      <c r="AD15">
        <v>32407884</v>
      </c>
      <c r="AE15">
        <v>45934</v>
      </c>
      <c r="AF15">
        <v>0.67013888888888884</v>
      </c>
      <c r="AH15" t="s">
        <v>1331</v>
      </c>
      <c r="AJ15">
        <v>45935</v>
      </c>
    </row>
    <row r="16" spans="1:42">
      <c r="A16" s="54">
        <v>45931</v>
      </c>
      <c r="B16" s="54">
        <v>45931.518472222197</v>
      </c>
      <c r="C16" t="s">
        <v>31</v>
      </c>
      <c r="D16" t="s">
        <v>32</v>
      </c>
      <c r="E16">
        <v>780225502</v>
      </c>
      <c r="F16" t="s">
        <v>33</v>
      </c>
      <c r="G16" t="s">
        <v>97</v>
      </c>
      <c r="H16">
        <v>795688373</v>
      </c>
      <c r="I16">
        <v>795688373</v>
      </c>
      <c r="J16" t="s">
        <v>98</v>
      </c>
      <c r="K16" t="s">
        <v>36</v>
      </c>
      <c r="L16" t="s">
        <v>50</v>
      </c>
      <c r="M16" t="s">
        <v>50</v>
      </c>
      <c r="N16">
        <v>45931</v>
      </c>
      <c r="O16">
        <v>0.54166666666666663</v>
      </c>
      <c r="P16" t="s">
        <v>11025</v>
      </c>
      <c r="Q16" t="s">
        <v>45</v>
      </c>
      <c r="R16" s="54">
        <v>45931</v>
      </c>
      <c r="S16">
        <v>0.64444444444444449</v>
      </c>
      <c r="U16" t="s">
        <v>45</v>
      </c>
      <c r="V16">
        <v>9110251654145</v>
      </c>
      <c r="W16" t="s">
        <v>53</v>
      </c>
      <c r="X16">
        <v>45931</v>
      </c>
      <c r="Y16">
        <v>0.75902777777777775</v>
      </c>
      <c r="Z16">
        <v>45932</v>
      </c>
      <c r="AA16">
        <v>0.18611111111111112</v>
      </c>
      <c r="AB16" t="s">
        <v>472</v>
      </c>
      <c r="AC16">
        <v>100010004</v>
      </c>
      <c r="AD16">
        <v>38317977</v>
      </c>
      <c r="AE16">
        <v>45932</v>
      </c>
      <c r="AH16" t="s">
        <v>12396</v>
      </c>
      <c r="AJ16">
        <v>0</v>
      </c>
    </row>
    <row r="17" spans="1:36">
      <c r="A17" s="54">
        <v>45931</v>
      </c>
      <c r="B17" s="54">
        <v>45931.538587962998</v>
      </c>
      <c r="C17" t="s">
        <v>99</v>
      </c>
      <c r="D17" t="s">
        <v>41</v>
      </c>
      <c r="E17">
        <v>756137339</v>
      </c>
      <c r="F17" t="s">
        <v>33</v>
      </c>
      <c r="G17" t="s">
        <v>100</v>
      </c>
      <c r="H17">
        <v>756137339</v>
      </c>
      <c r="I17">
        <v>743144155</v>
      </c>
      <c r="J17" t="s">
        <v>76</v>
      </c>
      <c r="K17" t="s">
        <v>36</v>
      </c>
      <c r="L17" t="e" vm="1">
        <v>#VALUE!</v>
      </c>
      <c r="M17" t="s">
        <v>101</v>
      </c>
      <c r="N17">
        <v>45932</v>
      </c>
      <c r="O17">
        <v>0.41666666666666669</v>
      </c>
      <c r="P17" t="s">
        <v>52</v>
      </c>
      <c r="Q17" t="s">
        <v>45</v>
      </c>
      <c r="R17" s="54">
        <v>45931</v>
      </c>
      <c r="S17" t="s">
        <v>12441</v>
      </c>
      <c r="U17" t="s">
        <v>45</v>
      </c>
      <c r="V17">
        <v>9110251654292</v>
      </c>
      <c r="W17" t="s">
        <v>53</v>
      </c>
      <c r="X17">
        <v>45931</v>
      </c>
      <c r="Y17">
        <v>0.75902777777777775</v>
      </c>
      <c r="Z17">
        <v>45932</v>
      </c>
      <c r="AA17">
        <v>0.18958333333333333</v>
      </c>
      <c r="AB17" t="s">
        <v>896</v>
      </c>
      <c r="AC17">
        <v>707126273</v>
      </c>
      <c r="AD17">
        <v>39418757</v>
      </c>
      <c r="AE17">
        <v>45932</v>
      </c>
      <c r="AF17" t="s">
        <v>12442</v>
      </c>
      <c r="AH17" t="s">
        <v>12396</v>
      </c>
      <c r="AJ17">
        <v>0</v>
      </c>
    </row>
    <row r="18" spans="1:36">
      <c r="A18" s="54">
        <v>45931</v>
      </c>
      <c r="B18" s="54">
        <v>45931.550069444398</v>
      </c>
      <c r="C18" t="s">
        <v>102</v>
      </c>
      <c r="D18" t="s">
        <v>103</v>
      </c>
      <c r="E18">
        <v>254729062128</v>
      </c>
      <c r="F18" t="s">
        <v>33</v>
      </c>
      <c r="G18" t="s">
        <v>104</v>
      </c>
      <c r="I18">
        <v>254729062128</v>
      </c>
      <c r="J18" t="s">
        <v>105</v>
      </c>
      <c r="K18" t="s">
        <v>36</v>
      </c>
      <c r="L18" t="s">
        <v>106</v>
      </c>
      <c r="M18" t="s">
        <v>107</v>
      </c>
      <c r="N18">
        <v>45936</v>
      </c>
      <c r="O18">
        <v>0.5</v>
      </c>
      <c r="P18" t="s">
        <v>4235</v>
      </c>
      <c r="Q18" t="s">
        <v>67</v>
      </c>
      <c r="R18" s="54">
        <v>45931</v>
      </c>
      <c r="S18" t="s">
        <v>12447</v>
      </c>
      <c r="U18" t="s">
        <v>67</v>
      </c>
    </row>
    <row r="19" spans="1:36">
      <c r="A19" s="54">
        <v>45931</v>
      </c>
      <c r="B19" s="54">
        <v>45931.562916666699</v>
      </c>
      <c r="C19" t="s">
        <v>47</v>
      </c>
      <c r="D19" t="s">
        <v>41</v>
      </c>
      <c r="E19">
        <v>735633807</v>
      </c>
      <c r="F19" t="s">
        <v>33</v>
      </c>
      <c r="G19" t="s">
        <v>108</v>
      </c>
      <c r="H19">
        <v>716661608</v>
      </c>
      <c r="I19">
        <v>716661608</v>
      </c>
      <c r="J19" t="s">
        <v>109</v>
      </c>
      <c r="K19" t="s">
        <v>36</v>
      </c>
      <c r="L19" t="s">
        <v>82</v>
      </c>
      <c r="M19" t="s">
        <v>110</v>
      </c>
      <c r="N19">
        <v>45931</v>
      </c>
      <c r="O19">
        <v>0.58333333333333337</v>
      </c>
      <c r="P19" t="s">
        <v>4235</v>
      </c>
      <c r="Q19" t="s">
        <v>45</v>
      </c>
      <c r="R19" s="54">
        <v>45931</v>
      </c>
      <c r="S19" t="s">
        <v>12450</v>
      </c>
      <c r="U19" t="s">
        <v>45</v>
      </c>
      <c r="V19">
        <v>9310251658371</v>
      </c>
      <c r="W19" t="s">
        <v>53</v>
      </c>
      <c r="X19">
        <v>45933</v>
      </c>
      <c r="Y19">
        <v>0.74722222222222223</v>
      </c>
      <c r="Z19">
        <v>45934</v>
      </c>
      <c r="AA19">
        <v>0.29583333333333334</v>
      </c>
      <c r="AB19" t="s">
        <v>472</v>
      </c>
      <c r="AC19">
        <v>100010004</v>
      </c>
      <c r="AD19">
        <v>36768510</v>
      </c>
      <c r="AE19">
        <v>45935</v>
      </c>
      <c r="AF19" t="s">
        <v>4038</v>
      </c>
      <c r="AH19" t="s">
        <v>12396</v>
      </c>
      <c r="AJ19">
        <v>0</v>
      </c>
    </row>
    <row r="20" spans="1:36">
      <c r="A20" s="54">
        <v>45931</v>
      </c>
      <c r="B20" s="54">
        <v>45931</v>
      </c>
      <c r="C20" t="s">
        <v>69</v>
      </c>
      <c r="D20" t="s">
        <v>70</v>
      </c>
      <c r="E20">
        <v>755877260</v>
      </c>
      <c r="F20" t="s">
        <v>33</v>
      </c>
      <c r="G20" t="s">
        <v>111</v>
      </c>
      <c r="H20">
        <v>707691312</v>
      </c>
      <c r="I20">
        <v>723638826</v>
      </c>
      <c r="J20" t="s">
        <v>112</v>
      </c>
      <c r="K20" t="s">
        <v>36</v>
      </c>
      <c r="L20" t="e" vm="1">
        <v>#VALUE!</v>
      </c>
      <c r="M20" t="s">
        <v>113</v>
      </c>
      <c r="N20">
        <v>45931</v>
      </c>
      <c r="O20">
        <v>0.625</v>
      </c>
      <c r="P20" t="s">
        <v>52</v>
      </c>
      <c r="Q20" t="s">
        <v>45</v>
      </c>
      <c r="R20" s="54">
        <v>45932</v>
      </c>
      <c r="S20" t="s">
        <v>12459</v>
      </c>
      <c r="U20" t="s">
        <v>45</v>
      </c>
      <c r="V20">
        <v>9210251655132</v>
      </c>
      <c r="W20" t="s">
        <v>46</v>
      </c>
      <c r="X20">
        <v>45932</v>
      </c>
      <c r="Y20">
        <v>0.5</v>
      </c>
      <c r="Z20">
        <v>45932</v>
      </c>
      <c r="AA20">
        <v>0.71666666666666667</v>
      </c>
      <c r="AB20" t="s">
        <v>299</v>
      </c>
      <c r="AC20">
        <v>100010032</v>
      </c>
      <c r="AD20">
        <v>38989882</v>
      </c>
      <c r="AH20" t="s">
        <v>480</v>
      </c>
      <c r="AJ20">
        <v>38274980</v>
      </c>
    </row>
    <row r="21" spans="1:36">
      <c r="A21" s="54">
        <v>45931</v>
      </c>
      <c r="B21" s="54">
        <v>45931</v>
      </c>
      <c r="C21" t="s">
        <v>69</v>
      </c>
      <c r="D21" t="s">
        <v>70</v>
      </c>
      <c r="E21">
        <v>755877260</v>
      </c>
      <c r="F21" t="s">
        <v>33</v>
      </c>
      <c r="G21" t="s">
        <v>111</v>
      </c>
      <c r="H21">
        <v>723638826</v>
      </c>
      <c r="I21">
        <v>723638826</v>
      </c>
      <c r="J21" t="s">
        <v>112</v>
      </c>
      <c r="K21" t="s">
        <v>36</v>
      </c>
      <c r="L21" t="e" vm="1">
        <v>#VALUE!</v>
      </c>
      <c r="M21" t="s">
        <v>113</v>
      </c>
      <c r="N21">
        <v>45931</v>
      </c>
      <c r="O21">
        <v>0.625</v>
      </c>
      <c r="P21" t="s">
        <v>52</v>
      </c>
      <c r="Q21" t="s">
        <v>45</v>
      </c>
      <c r="R21" s="54">
        <v>45932</v>
      </c>
      <c r="S21" t="s">
        <v>12459</v>
      </c>
      <c r="U21" t="s">
        <v>45</v>
      </c>
      <c r="V21">
        <v>9910251668095</v>
      </c>
      <c r="W21" t="s">
        <v>53</v>
      </c>
      <c r="X21">
        <v>45939</v>
      </c>
      <c r="Y21">
        <v>0.6791666666666667</v>
      </c>
      <c r="Z21">
        <v>45939</v>
      </c>
      <c r="AA21">
        <v>0.71597222222222223</v>
      </c>
      <c r="AB21" t="s">
        <v>472</v>
      </c>
      <c r="AC21">
        <v>100010004</v>
      </c>
      <c r="AD21">
        <v>36768510</v>
      </c>
      <c r="AE21">
        <v>45941</v>
      </c>
      <c r="AF21" t="s">
        <v>12460</v>
      </c>
      <c r="AH21" t="s">
        <v>1331</v>
      </c>
      <c r="AJ21">
        <v>45950</v>
      </c>
    </row>
    <row r="22" spans="1:36">
      <c r="A22" s="54">
        <v>45931</v>
      </c>
      <c r="B22" s="54">
        <v>45931</v>
      </c>
      <c r="C22" t="s">
        <v>69</v>
      </c>
      <c r="D22" t="s">
        <v>70</v>
      </c>
      <c r="E22">
        <v>755877260</v>
      </c>
      <c r="F22" t="s">
        <v>33</v>
      </c>
      <c r="G22" t="s">
        <v>115</v>
      </c>
      <c r="H22">
        <v>751884551</v>
      </c>
      <c r="I22">
        <v>742381379</v>
      </c>
      <c r="J22" t="s">
        <v>116</v>
      </c>
      <c r="K22" t="s">
        <v>36</v>
      </c>
      <c r="L22" t="e" vm="1">
        <v>#VALUE!</v>
      </c>
      <c r="M22" t="s">
        <v>117</v>
      </c>
      <c r="N22">
        <v>45931</v>
      </c>
      <c r="O22">
        <v>0.625</v>
      </c>
      <c r="P22" t="s">
        <v>52</v>
      </c>
      <c r="Q22" t="s">
        <v>67</v>
      </c>
      <c r="R22" s="54">
        <v>45932</v>
      </c>
      <c r="S22" t="s">
        <v>12461</v>
      </c>
      <c r="U22" t="s">
        <v>67</v>
      </c>
      <c r="V22" t="s">
        <v>12413</v>
      </c>
    </row>
    <row r="23" spans="1:36">
      <c r="A23" s="54">
        <v>45931</v>
      </c>
      <c r="B23" s="54">
        <v>45931.606828703698</v>
      </c>
      <c r="C23" t="s">
        <v>118</v>
      </c>
      <c r="D23" t="s">
        <v>41</v>
      </c>
      <c r="E23">
        <v>787249864</v>
      </c>
      <c r="F23" t="s">
        <v>33</v>
      </c>
      <c r="G23" t="s">
        <v>119</v>
      </c>
      <c r="H23">
        <v>790132055</v>
      </c>
      <c r="I23">
        <v>745719285</v>
      </c>
      <c r="J23" t="s">
        <v>120</v>
      </c>
      <c r="K23" t="s">
        <v>81</v>
      </c>
      <c r="L23" t="s">
        <v>37</v>
      </c>
      <c r="M23" t="s">
        <v>12463</v>
      </c>
      <c r="N23">
        <v>45931</v>
      </c>
      <c r="O23">
        <v>0.66666666666666663</v>
      </c>
      <c r="P23" t="s">
        <v>3950</v>
      </c>
      <c r="Q23" t="s">
        <v>67</v>
      </c>
      <c r="R23" s="54">
        <v>45931</v>
      </c>
      <c r="U23" t="s">
        <v>67</v>
      </c>
      <c r="V23" t="s">
        <v>122</v>
      </c>
    </row>
    <row r="24" spans="1:36">
      <c r="A24" s="54">
        <v>45931</v>
      </c>
      <c r="B24" s="54">
        <v>45931</v>
      </c>
      <c r="C24" t="s">
        <v>99</v>
      </c>
      <c r="D24" t="s">
        <v>41</v>
      </c>
      <c r="E24">
        <v>737679831</v>
      </c>
      <c r="F24" t="s">
        <v>33</v>
      </c>
      <c r="G24" t="s">
        <v>1336</v>
      </c>
      <c r="H24">
        <v>781716636</v>
      </c>
      <c r="I24">
        <v>790668724</v>
      </c>
      <c r="J24" t="s">
        <v>1337</v>
      </c>
      <c r="K24" t="s">
        <v>36</v>
      </c>
      <c r="L24" t="s">
        <v>50</v>
      </c>
      <c r="M24" t="s">
        <v>1338</v>
      </c>
      <c r="N24">
        <v>45932</v>
      </c>
      <c r="O24">
        <v>0.58333333333333337</v>
      </c>
      <c r="P24" t="s">
        <v>3950</v>
      </c>
      <c r="Q24" t="s">
        <v>45</v>
      </c>
      <c r="R24" s="54">
        <v>45932</v>
      </c>
      <c r="S24" t="s">
        <v>12468</v>
      </c>
      <c r="T24">
        <v>45936</v>
      </c>
      <c r="U24" t="s">
        <v>45</v>
      </c>
      <c r="V24">
        <v>9610251661879</v>
      </c>
      <c r="W24" t="s">
        <v>46</v>
      </c>
      <c r="X24">
        <v>45936</v>
      </c>
      <c r="Y24">
        <v>0.53472222222222221</v>
      </c>
      <c r="Z24">
        <v>45936</v>
      </c>
      <c r="AA24">
        <v>0.71458333333333335</v>
      </c>
      <c r="AB24" t="s">
        <v>1325</v>
      </c>
      <c r="AC24">
        <v>100010043</v>
      </c>
      <c r="AD24">
        <v>38186037</v>
      </c>
      <c r="AE24">
        <v>45937</v>
      </c>
      <c r="AF24" t="s">
        <v>12469</v>
      </c>
      <c r="AH24" t="s">
        <v>1325</v>
      </c>
      <c r="AJ24">
        <v>38186037</v>
      </c>
    </row>
    <row r="25" spans="1:36">
      <c r="A25" s="54">
        <v>45931</v>
      </c>
      <c r="B25" s="54">
        <v>45931</v>
      </c>
      <c r="C25" t="s">
        <v>69</v>
      </c>
      <c r="D25" t="s">
        <v>70</v>
      </c>
      <c r="E25">
        <v>755877260</v>
      </c>
      <c r="F25" t="s">
        <v>33</v>
      </c>
      <c r="G25" t="s">
        <v>1339</v>
      </c>
      <c r="H25">
        <v>731776594</v>
      </c>
      <c r="I25">
        <v>796824685</v>
      </c>
      <c r="J25" t="s">
        <v>1340</v>
      </c>
      <c r="K25" t="s">
        <v>36</v>
      </c>
      <c r="L25" t="s">
        <v>73</v>
      </c>
      <c r="M25" t="s">
        <v>1341</v>
      </c>
      <c r="N25">
        <v>45931</v>
      </c>
      <c r="O25">
        <v>0.66666666666666663</v>
      </c>
      <c r="P25" t="s">
        <v>5255</v>
      </c>
      <c r="Q25" t="s">
        <v>45</v>
      </c>
      <c r="R25" s="54">
        <v>45932</v>
      </c>
      <c r="S25" t="s">
        <v>12473</v>
      </c>
      <c r="U25" t="s">
        <v>45</v>
      </c>
      <c r="V25">
        <v>9210251655276</v>
      </c>
      <c r="W25" t="s">
        <v>53</v>
      </c>
      <c r="X25">
        <v>45932</v>
      </c>
      <c r="Y25">
        <v>0.43472222222222223</v>
      </c>
      <c r="Z25">
        <v>45932</v>
      </c>
      <c r="AA25">
        <v>0.51249999999999996</v>
      </c>
      <c r="AB25" t="s">
        <v>896</v>
      </c>
      <c r="AC25">
        <v>707126273</v>
      </c>
      <c r="AD25">
        <v>39418757</v>
      </c>
      <c r="AH25" t="s">
        <v>1331</v>
      </c>
      <c r="AJ25">
        <v>45936</v>
      </c>
    </row>
    <row r="26" spans="1:36">
      <c r="A26" s="54">
        <v>45931</v>
      </c>
      <c r="B26" s="54">
        <v>45931</v>
      </c>
      <c r="C26" t="s">
        <v>69</v>
      </c>
      <c r="D26" t="s">
        <v>70</v>
      </c>
      <c r="E26">
        <v>755877260</v>
      </c>
      <c r="F26" t="s">
        <v>33</v>
      </c>
      <c r="G26" t="s">
        <v>1342</v>
      </c>
      <c r="H26">
        <v>733483862</v>
      </c>
      <c r="I26">
        <v>733483862</v>
      </c>
      <c r="J26" t="s">
        <v>1343</v>
      </c>
      <c r="K26" t="s">
        <v>36</v>
      </c>
      <c r="L26" t="s">
        <v>37</v>
      </c>
      <c r="M26" t="s">
        <v>1344</v>
      </c>
      <c r="N26">
        <v>45931</v>
      </c>
      <c r="O26">
        <v>0.66666666666666663</v>
      </c>
      <c r="P26" t="s">
        <v>4063</v>
      </c>
      <c r="Q26" t="s">
        <v>45</v>
      </c>
      <c r="R26" s="54">
        <v>45932</v>
      </c>
      <c r="S26" t="s">
        <v>12477</v>
      </c>
      <c r="T26">
        <v>45934</v>
      </c>
      <c r="U26" t="s">
        <v>45</v>
      </c>
      <c r="V26">
        <v>9310251657223</v>
      </c>
      <c r="W26" t="s">
        <v>46</v>
      </c>
      <c r="X26">
        <v>45933</v>
      </c>
      <c r="Y26">
        <v>0.44583333333333336</v>
      </c>
      <c r="Z26">
        <v>45933</v>
      </c>
      <c r="AA26">
        <v>0.47638888888888886</v>
      </c>
      <c r="AH26" t="s">
        <v>1326</v>
      </c>
      <c r="AJ26">
        <v>33937751</v>
      </c>
    </row>
    <row r="27" spans="1:36">
      <c r="A27" s="54">
        <v>45931</v>
      </c>
      <c r="B27" s="54">
        <v>45931</v>
      </c>
      <c r="C27" t="s">
        <v>1345</v>
      </c>
      <c r="D27" t="s">
        <v>1116</v>
      </c>
      <c r="E27">
        <v>725910363</v>
      </c>
      <c r="F27" t="s">
        <v>33</v>
      </c>
      <c r="G27" t="s">
        <v>1346</v>
      </c>
      <c r="H27">
        <v>254724962671</v>
      </c>
      <c r="I27">
        <v>254724962671</v>
      </c>
      <c r="J27" t="s">
        <v>1347</v>
      </c>
      <c r="K27" t="s">
        <v>36</v>
      </c>
      <c r="L27" t="s">
        <v>1348</v>
      </c>
      <c r="M27" t="s">
        <v>1349</v>
      </c>
      <c r="N27">
        <v>45932</v>
      </c>
      <c r="O27">
        <v>0.41666666666666669</v>
      </c>
      <c r="P27" t="s">
        <v>4063</v>
      </c>
      <c r="Q27" t="s">
        <v>67</v>
      </c>
      <c r="R27" s="54"/>
      <c r="U27" t="s">
        <v>67</v>
      </c>
      <c r="V27" t="s">
        <v>426</v>
      </c>
    </row>
    <row r="28" spans="1:36">
      <c r="A28" s="54">
        <v>45931</v>
      </c>
      <c r="B28" s="54">
        <v>45931</v>
      </c>
      <c r="C28" t="s">
        <v>69</v>
      </c>
      <c r="D28" t="s">
        <v>70</v>
      </c>
      <c r="E28">
        <v>755877260</v>
      </c>
      <c r="F28" t="s">
        <v>33</v>
      </c>
      <c r="G28" t="s">
        <v>1350</v>
      </c>
      <c r="H28">
        <v>792769409</v>
      </c>
      <c r="I28">
        <v>792769409</v>
      </c>
      <c r="J28" t="s">
        <v>1351</v>
      </c>
      <c r="K28" t="s">
        <v>36</v>
      </c>
      <c r="L28" t="s">
        <v>73</v>
      </c>
      <c r="M28" t="s">
        <v>560</v>
      </c>
      <c r="N28">
        <v>45931</v>
      </c>
      <c r="O28">
        <v>0.66666666666666663</v>
      </c>
      <c r="P28" t="s">
        <v>4063</v>
      </c>
      <c r="Q28" t="s">
        <v>45</v>
      </c>
      <c r="R28" s="54">
        <v>45932</v>
      </c>
      <c r="S28" t="s">
        <v>12470</v>
      </c>
      <c r="U28" t="s">
        <v>45</v>
      </c>
      <c r="V28">
        <v>9210251655230</v>
      </c>
      <c r="W28" t="s">
        <v>46</v>
      </c>
      <c r="X28">
        <v>45932</v>
      </c>
      <c r="Y28">
        <v>0.5</v>
      </c>
      <c r="Z28">
        <v>45933</v>
      </c>
      <c r="AA28">
        <v>0.41388888888888886</v>
      </c>
      <c r="AB28" t="s">
        <v>275</v>
      </c>
      <c r="AC28">
        <v>100010035</v>
      </c>
      <c r="AD28">
        <v>32724486</v>
      </c>
      <c r="AH28" t="s">
        <v>275</v>
      </c>
      <c r="AJ28">
        <v>32724486</v>
      </c>
    </row>
    <row r="29" spans="1:36">
      <c r="A29" s="54">
        <v>45931</v>
      </c>
      <c r="B29" s="54">
        <v>45931</v>
      </c>
      <c r="C29" t="s">
        <v>1352</v>
      </c>
      <c r="D29" t="s">
        <v>777</v>
      </c>
      <c r="E29">
        <v>732951382</v>
      </c>
      <c r="F29" t="s">
        <v>33</v>
      </c>
      <c r="G29" t="s">
        <v>1353</v>
      </c>
      <c r="H29">
        <v>713098619</v>
      </c>
      <c r="I29">
        <v>713098619</v>
      </c>
      <c r="J29" t="s">
        <v>1354</v>
      </c>
      <c r="K29" t="s">
        <v>36</v>
      </c>
      <c r="L29" t="s">
        <v>73</v>
      </c>
      <c r="M29" t="s">
        <v>1355</v>
      </c>
      <c r="N29">
        <v>45932</v>
      </c>
      <c r="O29">
        <v>0.33333333333333331</v>
      </c>
      <c r="P29" t="s">
        <v>4248</v>
      </c>
      <c r="Q29" t="s">
        <v>67</v>
      </c>
      <c r="R29" s="54">
        <v>45932</v>
      </c>
      <c r="S29" t="s">
        <v>12483</v>
      </c>
      <c r="U29" t="s">
        <v>67</v>
      </c>
      <c r="V29" t="s">
        <v>12413</v>
      </c>
    </row>
    <row r="30" spans="1:36">
      <c r="A30" s="54">
        <v>45931</v>
      </c>
      <c r="B30" s="54">
        <v>45931</v>
      </c>
      <c r="C30" t="s">
        <v>31</v>
      </c>
      <c r="D30" t="s">
        <v>32</v>
      </c>
      <c r="E30">
        <v>780225502</v>
      </c>
      <c r="F30" t="s">
        <v>33</v>
      </c>
      <c r="G30" t="s">
        <v>1363</v>
      </c>
      <c r="H30">
        <v>756200001</v>
      </c>
      <c r="I30">
        <v>708777606</v>
      </c>
      <c r="J30" t="s">
        <v>1364</v>
      </c>
      <c r="K30" t="s">
        <v>36</v>
      </c>
      <c r="L30" t="s">
        <v>37</v>
      </c>
      <c r="M30" t="s">
        <v>1365</v>
      </c>
      <c r="N30">
        <v>45933</v>
      </c>
      <c r="O30">
        <v>0.375</v>
      </c>
      <c r="P30" t="s">
        <v>11025</v>
      </c>
      <c r="Q30" t="s">
        <v>39</v>
      </c>
      <c r="R30" s="54">
        <v>45932</v>
      </c>
      <c r="S30" t="s">
        <v>12497</v>
      </c>
      <c r="U30" t="s">
        <v>39</v>
      </c>
      <c r="V30" t="s">
        <v>134</v>
      </c>
    </row>
    <row r="31" spans="1:36">
      <c r="A31" s="54">
        <v>45931</v>
      </c>
      <c r="B31" s="54">
        <v>45931</v>
      </c>
      <c r="C31" t="s">
        <v>1366</v>
      </c>
      <c r="D31" t="s">
        <v>41</v>
      </c>
      <c r="E31">
        <v>254102772410</v>
      </c>
      <c r="F31" t="s">
        <v>33</v>
      </c>
      <c r="G31" t="s">
        <v>1367</v>
      </c>
      <c r="H31">
        <v>254732924851</v>
      </c>
      <c r="I31">
        <v>254732924851</v>
      </c>
      <c r="J31" t="s">
        <v>1368</v>
      </c>
      <c r="K31" t="s">
        <v>36</v>
      </c>
      <c r="L31" t="s">
        <v>1369</v>
      </c>
      <c r="M31" t="s">
        <v>1370</v>
      </c>
      <c r="N31">
        <v>45932</v>
      </c>
      <c r="O31">
        <v>0.375</v>
      </c>
      <c r="P31" t="s">
        <v>11025</v>
      </c>
      <c r="Q31" t="s">
        <v>67</v>
      </c>
      <c r="R31" s="54">
        <v>45932</v>
      </c>
      <c r="S31" t="s">
        <v>12499</v>
      </c>
      <c r="U31" t="s">
        <v>67</v>
      </c>
      <c r="V31" t="s">
        <v>426</v>
      </c>
    </row>
    <row r="32" spans="1:36">
      <c r="A32" s="54">
        <v>45931</v>
      </c>
      <c r="B32" s="54">
        <v>45931</v>
      </c>
      <c r="C32" t="s">
        <v>31</v>
      </c>
      <c r="D32" t="s">
        <v>32</v>
      </c>
      <c r="E32">
        <v>780225502</v>
      </c>
      <c r="F32" t="s">
        <v>33</v>
      </c>
      <c r="G32" t="s">
        <v>1363</v>
      </c>
      <c r="H32">
        <v>756200001</v>
      </c>
      <c r="I32">
        <v>708777606</v>
      </c>
      <c r="J32" t="s">
        <v>1364</v>
      </c>
      <c r="K32" t="s">
        <v>36</v>
      </c>
      <c r="L32" t="s">
        <v>37</v>
      </c>
      <c r="M32" t="s">
        <v>1371</v>
      </c>
      <c r="N32">
        <v>45933</v>
      </c>
      <c r="O32">
        <v>0.375</v>
      </c>
      <c r="P32" t="s">
        <v>11025</v>
      </c>
      <c r="Q32" t="s">
        <v>67</v>
      </c>
      <c r="R32" s="54"/>
      <c r="U32" t="s">
        <v>67</v>
      </c>
      <c r="V32" t="s">
        <v>114</v>
      </c>
    </row>
    <row r="33" spans="1:36">
      <c r="A33" s="54">
        <v>45931</v>
      </c>
      <c r="B33" s="54">
        <v>45931</v>
      </c>
      <c r="C33" t="s">
        <v>1372</v>
      </c>
      <c r="D33" t="s">
        <v>41</v>
      </c>
      <c r="E33">
        <v>2540102772410</v>
      </c>
      <c r="F33" t="s">
        <v>33</v>
      </c>
      <c r="G33" t="s">
        <v>1373</v>
      </c>
      <c r="I33">
        <v>254724284442</v>
      </c>
      <c r="J33" t="s">
        <v>1374</v>
      </c>
      <c r="K33" t="s">
        <v>36</v>
      </c>
      <c r="L33" t="s">
        <v>1375</v>
      </c>
      <c r="M33" t="s">
        <v>1376</v>
      </c>
      <c r="N33">
        <v>45932</v>
      </c>
      <c r="O33">
        <v>0.5</v>
      </c>
      <c r="P33" t="s">
        <v>11025</v>
      </c>
      <c r="Q33" t="s">
        <v>67</v>
      </c>
      <c r="R33" s="54">
        <v>45932</v>
      </c>
      <c r="S33" t="s">
        <v>12501</v>
      </c>
      <c r="U33" t="s">
        <v>67</v>
      </c>
      <c r="V33" t="s">
        <v>1377</v>
      </c>
    </row>
    <row r="34" spans="1:36">
      <c r="A34" s="54">
        <v>45931</v>
      </c>
      <c r="B34" s="54">
        <v>45931</v>
      </c>
      <c r="C34" t="s">
        <v>1366</v>
      </c>
      <c r="D34" t="s">
        <v>41</v>
      </c>
      <c r="E34">
        <v>254102772410</v>
      </c>
      <c r="F34" t="s">
        <v>33</v>
      </c>
      <c r="G34" t="s">
        <v>1378</v>
      </c>
      <c r="H34">
        <v>254731470877</v>
      </c>
      <c r="I34">
        <v>731470877</v>
      </c>
      <c r="J34" t="s">
        <v>1379</v>
      </c>
      <c r="K34" t="s">
        <v>36</v>
      </c>
      <c r="L34" t="s">
        <v>1251</v>
      </c>
      <c r="M34" t="s">
        <v>1380</v>
      </c>
      <c r="N34">
        <v>45932</v>
      </c>
      <c r="O34">
        <v>0.58333333333333337</v>
      </c>
      <c r="P34" t="s">
        <v>11025</v>
      </c>
      <c r="Q34" t="s">
        <v>67</v>
      </c>
      <c r="R34" s="54">
        <v>45932</v>
      </c>
      <c r="S34" t="s">
        <v>12485</v>
      </c>
      <c r="U34" t="s">
        <v>67</v>
      </c>
      <c r="V34" t="s">
        <v>1377</v>
      </c>
    </row>
    <row r="35" spans="1:36">
      <c r="A35" s="54">
        <v>45931</v>
      </c>
      <c r="B35" s="54">
        <v>45931</v>
      </c>
      <c r="C35" t="s">
        <v>1366</v>
      </c>
      <c r="D35" t="s">
        <v>41</v>
      </c>
      <c r="E35">
        <v>254102772410</v>
      </c>
      <c r="F35" t="s">
        <v>33</v>
      </c>
      <c r="G35" t="s">
        <v>1381</v>
      </c>
      <c r="I35">
        <v>254114584766</v>
      </c>
      <c r="J35" t="s">
        <v>1382</v>
      </c>
      <c r="K35" t="s">
        <v>36</v>
      </c>
      <c r="L35" t="s">
        <v>160</v>
      </c>
      <c r="M35" t="s">
        <v>1383</v>
      </c>
      <c r="N35">
        <v>45932</v>
      </c>
      <c r="O35">
        <v>0.58333333333333337</v>
      </c>
      <c r="P35" t="s">
        <v>4235</v>
      </c>
      <c r="Q35" t="s">
        <v>67</v>
      </c>
      <c r="R35" s="54">
        <v>45932</v>
      </c>
      <c r="S35" t="s">
        <v>12490</v>
      </c>
      <c r="U35" t="s">
        <v>67</v>
      </c>
      <c r="V35" t="s">
        <v>114</v>
      </c>
    </row>
    <row r="36" spans="1:36">
      <c r="A36" s="54">
        <v>45931</v>
      </c>
      <c r="B36" s="54">
        <v>45931</v>
      </c>
      <c r="C36" t="s">
        <v>719</v>
      </c>
      <c r="D36" t="s">
        <v>41</v>
      </c>
      <c r="E36">
        <v>104144901</v>
      </c>
      <c r="F36" t="s">
        <v>33</v>
      </c>
      <c r="G36" t="s">
        <v>1384</v>
      </c>
      <c r="H36">
        <v>101820658</v>
      </c>
      <c r="I36">
        <v>101820658</v>
      </c>
      <c r="J36" t="s">
        <v>1385</v>
      </c>
      <c r="K36" t="s">
        <v>36</v>
      </c>
      <c r="L36" t="s">
        <v>37</v>
      </c>
      <c r="M36" t="s">
        <v>1386</v>
      </c>
      <c r="N36">
        <v>45932</v>
      </c>
      <c r="O36">
        <v>0.41666666666666669</v>
      </c>
      <c r="P36" t="s">
        <v>4235</v>
      </c>
      <c r="Q36" t="s">
        <v>67</v>
      </c>
      <c r="R36" s="54">
        <v>45932</v>
      </c>
      <c r="S36" t="s">
        <v>12505</v>
      </c>
      <c r="U36" t="s">
        <v>67</v>
      </c>
      <c r="V36" t="s">
        <v>1387</v>
      </c>
    </row>
    <row r="37" spans="1:36">
      <c r="A37" s="54">
        <v>45931</v>
      </c>
      <c r="B37" s="54">
        <v>45931</v>
      </c>
      <c r="C37" t="s">
        <v>460</v>
      </c>
      <c r="D37" t="s">
        <v>548</v>
      </c>
      <c r="E37">
        <v>750988989</v>
      </c>
      <c r="F37" t="s">
        <v>33</v>
      </c>
      <c r="G37" t="s">
        <v>1388</v>
      </c>
      <c r="H37">
        <v>735261788</v>
      </c>
      <c r="I37">
        <v>716726641</v>
      </c>
      <c r="J37" t="s">
        <v>1389</v>
      </c>
      <c r="K37" t="s">
        <v>36</v>
      </c>
      <c r="L37" t="e" vm="1">
        <v>#VALUE!</v>
      </c>
      <c r="M37" t="s">
        <v>1390</v>
      </c>
      <c r="N37">
        <v>45933</v>
      </c>
      <c r="O37">
        <v>0.45833333333333331</v>
      </c>
      <c r="P37" t="s">
        <v>52</v>
      </c>
      <c r="Q37" t="s">
        <v>45</v>
      </c>
      <c r="R37" s="54">
        <v>45932</v>
      </c>
      <c r="S37" t="s">
        <v>12511</v>
      </c>
      <c r="U37" t="s">
        <v>45</v>
      </c>
      <c r="V37">
        <v>9210251655197</v>
      </c>
      <c r="W37" t="s">
        <v>46</v>
      </c>
      <c r="X37">
        <v>45932</v>
      </c>
      <c r="Y37">
        <v>0.5</v>
      </c>
      <c r="Z37">
        <v>45932</v>
      </c>
      <c r="AA37">
        <v>0.71666666666666667</v>
      </c>
      <c r="AB37" t="s">
        <v>480</v>
      </c>
      <c r="AC37">
        <v>100010032</v>
      </c>
      <c r="AD37">
        <v>38274980</v>
      </c>
      <c r="AH37" t="s">
        <v>480</v>
      </c>
      <c r="AJ37">
        <v>38274980</v>
      </c>
    </row>
    <row r="38" spans="1:36">
      <c r="A38" s="54">
        <v>45931</v>
      </c>
      <c r="B38" s="54">
        <v>45931</v>
      </c>
      <c r="C38" t="s">
        <v>1391</v>
      </c>
      <c r="D38" t="s">
        <v>41</v>
      </c>
      <c r="E38">
        <v>784292582</v>
      </c>
      <c r="F38" t="s">
        <v>33</v>
      </c>
      <c r="G38" t="s">
        <v>1392</v>
      </c>
      <c r="H38">
        <v>724450345</v>
      </c>
      <c r="I38">
        <v>202450346</v>
      </c>
      <c r="J38" t="s">
        <v>1393</v>
      </c>
      <c r="K38" t="s">
        <v>36</v>
      </c>
      <c r="L38" t="e" vm="20">
        <v>#VALUE!</v>
      </c>
      <c r="M38" t="s">
        <v>1394</v>
      </c>
      <c r="N38">
        <v>45932</v>
      </c>
      <c r="O38">
        <v>0.45833333333333331</v>
      </c>
      <c r="P38" t="s">
        <v>52</v>
      </c>
      <c r="Q38" t="s">
        <v>45</v>
      </c>
      <c r="R38" s="54">
        <v>45932</v>
      </c>
      <c r="S38" t="s">
        <v>12512</v>
      </c>
      <c r="U38" t="s">
        <v>45</v>
      </c>
      <c r="V38">
        <v>9210251655231</v>
      </c>
      <c r="W38" t="s">
        <v>46</v>
      </c>
      <c r="X38">
        <v>45932</v>
      </c>
      <c r="Y38">
        <v>0.5</v>
      </c>
      <c r="Z38">
        <v>45932</v>
      </c>
      <c r="AA38">
        <v>0.71666666666666667</v>
      </c>
      <c r="AB38" t="s">
        <v>1325</v>
      </c>
      <c r="AC38">
        <v>100010043</v>
      </c>
      <c r="AD38">
        <v>38186037</v>
      </c>
      <c r="AE38">
        <v>45698</v>
      </c>
      <c r="AF38">
        <v>0.45833333333333331</v>
      </c>
      <c r="AH38" t="s">
        <v>1325</v>
      </c>
      <c r="AJ38">
        <v>38186037</v>
      </c>
    </row>
    <row r="39" spans="1:36">
      <c r="A39" s="54">
        <v>45931</v>
      </c>
      <c r="B39" s="54">
        <v>45931</v>
      </c>
      <c r="C39" t="s">
        <v>47</v>
      </c>
      <c r="D39" t="s">
        <v>41</v>
      </c>
      <c r="E39">
        <v>735633807</v>
      </c>
      <c r="F39" t="s">
        <v>33</v>
      </c>
      <c r="G39" t="s">
        <v>1395</v>
      </c>
      <c r="H39">
        <v>739572257</v>
      </c>
      <c r="I39">
        <v>710141557</v>
      </c>
      <c r="J39" t="s">
        <v>1396</v>
      </c>
      <c r="K39" t="s">
        <v>36</v>
      </c>
      <c r="L39" t="e" vm="4">
        <v>#VALUE!</v>
      </c>
      <c r="M39" t="s">
        <v>1397</v>
      </c>
      <c r="N39">
        <v>45932</v>
      </c>
      <c r="O39">
        <v>0.41666666666666669</v>
      </c>
      <c r="P39" t="s">
        <v>52</v>
      </c>
      <c r="Q39" t="s">
        <v>45</v>
      </c>
      <c r="R39" s="54">
        <v>45932</v>
      </c>
      <c r="S39" t="s">
        <v>12513</v>
      </c>
      <c r="U39" t="s">
        <v>45</v>
      </c>
      <c r="V39">
        <v>9210251655281</v>
      </c>
      <c r="W39" t="s">
        <v>46</v>
      </c>
      <c r="X39">
        <v>45932</v>
      </c>
      <c r="Y39">
        <v>0.5</v>
      </c>
      <c r="Z39">
        <v>45932</v>
      </c>
      <c r="AA39">
        <v>0.71666666666666667</v>
      </c>
      <c r="AB39" t="s">
        <v>262</v>
      </c>
      <c r="AC39">
        <v>100010011</v>
      </c>
      <c r="AD39">
        <v>39526581</v>
      </c>
      <c r="AH39" t="s">
        <v>262</v>
      </c>
      <c r="AJ39">
        <v>39526581</v>
      </c>
    </row>
    <row r="40" spans="1:36">
      <c r="A40" s="54">
        <v>45931</v>
      </c>
      <c r="B40" s="54">
        <v>45931</v>
      </c>
      <c r="C40" t="s">
        <v>47</v>
      </c>
      <c r="D40" t="s">
        <v>41</v>
      </c>
      <c r="E40">
        <v>735633807</v>
      </c>
      <c r="F40" t="s">
        <v>33</v>
      </c>
      <c r="G40" t="s">
        <v>1398</v>
      </c>
      <c r="H40">
        <v>254100572556</v>
      </c>
      <c r="I40">
        <v>700030354</v>
      </c>
      <c r="J40" t="s">
        <v>1399</v>
      </c>
      <c r="K40" t="s">
        <v>36</v>
      </c>
      <c r="L40" t="e" vm="4">
        <v>#VALUE!</v>
      </c>
      <c r="M40" t="s">
        <v>1400</v>
      </c>
      <c r="N40">
        <v>45932</v>
      </c>
      <c r="O40">
        <v>0.375</v>
      </c>
      <c r="P40" t="s">
        <v>52</v>
      </c>
      <c r="Q40" t="s">
        <v>45</v>
      </c>
      <c r="R40" s="54">
        <v>45932</v>
      </c>
      <c r="S40" t="s">
        <v>12514</v>
      </c>
      <c r="U40" t="s">
        <v>45</v>
      </c>
      <c r="V40">
        <v>9210251655291</v>
      </c>
      <c r="W40" t="s">
        <v>46</v>
      </c>
      <c r="X40">
        <v>45932</v>
      </c>
      <c r="Y40">
        <v>0.5</v>
      </c>
      <c r="Z40">
        <v>45932</v>
      </c>
      <c r="AA40">
        <v>0.71666666666666667</v>
      </c>
      <c r="AB40" t="s">
        <v>689</v>
      </c>
      <c r="AC40">
        <v>100010008</v>
      </c>
      <c r="AD40">
        <v>37901308</v>
      </c>
      <c r="AH40" t="s">
        <v>689</v>
      </c>
      <c r="AJ40">
        <v>37901308</v>
      </c>
    </row>
    <row r="41" spans="1:36">
      <c r="A41" s="54">
        <v>45931</v>
      </c>
      <c r="B41" s="54">
        <v>45931</v>
      </c>
      <c r="C41" t="s">
        <v>69</v>
      </c>
      <c r="D41" t="s">
        <v>70</v>
      </c>
      <c r="E41">
        <v>755877260</v>
      </c>
      <c r="F41" t="s">
        <v>33</v>
      </c>
      <c r="G41" t="s">
        <v>1401</v>
      </c>
      <c r="H41">
        <v>723634166</v>
      </c>
      <c r="I41">
        <v>723634166</v>
      </c>
      <c r="J41" t="s">
        <v>1402</v>
      </c>
      <c r="K41" t="s">
        <v>36</v>
      </c>
      <c r="L41" t="e" vm="1">
        <v>#VALUE!</v>
      </c>
      <c r="M41" t="s">
        <v>74</v>
      </c>
      <c r="N41">
        <v>45932</v>
      </c>
      <c r="O41">
        <v>0.41666666666666669</v>
      </c>
      <c r="P41" t="s">
        <v>52</v>
      </c>
      <c r="Q41" t="s">
        <v>45</v>
      </c>
      <c r="R41" s="54">
        <v>45932</v>
      </c>
      <c r="S41" t="s">
        <v>12515</v>
      </c>
      <c r="T41">
        <v>45936</v>
      </c>
      <c r="U41" t="s">
        <v>45</v>
      </c>
      <c r="V41">
        <v>9510251660948</v>
      </c>
      <c r="W41" t="s">
        <v>53</v>
      </c>
      <c r="X41">
        <v>45935</v>
      </c>
      <c r="Y41">
        <v>0.73541666666666672</v>
      </c>
      <c r="Z41">
        <v>45936</v>
      </c>
      <c r="AA41">
        <v>0.54513888888888884</v>
      </c>
      <c r="AB41" t="s">
        <v>896</v>
      </c>
      <c r="AC41">
        <v>707126273</v>
      </c>
      <c r="AD41">
        <v>39418757</v>
      </c>
      <c r="AH41" t="s">
        <v>1331</v>
      </c>
      <c r="AJ41">
        <v>45937</v>
      </c>
    </row>
    <row r="42" spans="1:36">
      <c r="A42" s="54">
        <v>45931</v>
      </c>
      <c r="B42" s="54">
        <v>45931</v>
      </c>
      <c r="C42" t="s">
        <v>1403</v>
      </c>
      <c r="D42" t="s">
        <v>41</v>
      </c>
      <c r="E42">
        <v>254102772410</v>
      </c>
      <c r="F42" t="s">
        <v>33</v>
      </c>
      <c r="G42" t="s">
        <v>1404</v>
      </c>
      <c r="H42">
        <v>254733131335</v>
      </c>
      <c r="I42">
        <v>254713179404</v>
      </c>
      <c r="J42" t="s">
        <v>1405</v>
      </c>
      <c r="K42" t="s">
        <v>36</v>
      </c>
      <c r="L42" t="s">
        <v>1406</v>
      </c>
      <c r="M42" t="s">
        <v>1407</v>
      </c>
      <c r="N42">
        <v>45932</v>
      </c>
      <c r="O42">
        <v>0.58333333333333337</v>
      </c>
      <c r="P42" t="s">
        <v>4095</v>
      </c>
      <c r="Q42" t="s">
        <v>67</v>
      </c>
      <c r="R42" s="54">
        <v>45932</v>
      </c>
      <c r="S42" t="s">
        <v>12516</v>
      </c>
      <c r="T42">
        <v>45932</v>
      </c>
      <c r="U42" t="s">
        <v>67</v>
      </c>
      <c r="V42" t="s">
        <v>1377</v>
      </c>
    </row>
    <row r="43" spans="1:36">
      <c r="A43" s="54">
        <v>45931</v>
      </c>
      <c r="B43" s="54">
        <v>45931</v>
      </c>
      <c r="C43" t="s">
        <v>267</v>
      </c>
      <c r="D43" t="s">
        <v>41</v>
      </c>
      <c r="E43">
        <v>254755669505</v>
      </c>
      <c r="F43" t="s">
        <v>33</v>
      </c>
      <c r="G43" t="s">
        <v>1409</v>
      </c>
      <c r="H43">
        <v>254755149379</v>
      </c>
      <c r="I43">
        <v>254706592379</v>
      </c>
      <c r="J43" t="s">
        <v>1410</v>
      </c>
      <c r="K43" t="s">
        <v>36</v>
      </c>
      <c r="L43" t="s">
        <v>73</v>
      </c>
      <c r="M43" t="s">
        <v>1411</v>
      </c>
      <c r="N43">
        <v>45934</v>
      </c>
      <c r="O43">
        <v>0.33333333333333331</v>
      </c>
      <c r="P43" t="s">
        <v>4095</v>
      </c>
      <c r="Q43" t="s">
        <v>45</v>
      </c>
      <c r="R43" s="54">
        <v>45932</v>
      </c>
      <c r="S43" t="s">
        <v>12520</v>
      </c>
      <c r="T43">
        <v>45933</v>
      </c>
      <c r="U43" t="s">
        <v>45</v>
      </c>
      <c r="V43">
        <v>9210251655287</v>
      </c>
      <c r="W43" t="s">
        <v>46</v>
      </c>
      <c r="X43">
        <v>45932</v>
      </c>
      <c r="Y43">
        <v>0.5</v>
      </c>
      <c r="Z43">
        <v>45933</v>
      </c>
      <c r="AA43">
        <v>0.49861111111111112</v>
      </c>
      <c r="AB43" t="s">
        <v>190</v>
      </c>
      <c r="AC43">
        <v>100010034</v>
      </c>
      <c r="AD43">
        <v>38362807</v>
      </c>
      <c r="AE43">
        <v>45933</v>
      </c>
      <c r="AF43">
        <v>0.45833333333333331</v>
      </c>
      <c r="AH43" t="s">
        <v>190</v>
      </c>
      <c r="AJ43">
        <v>38362807</v>
      </c>
    </row>
    <row r="44" spans="1:36">
      <c r="A44" s="54">
        <v>45931</v>
      </c>
      <c r="B44" s="54">
        <v>45931</v>
      </c>
      <c r="C44" t="s">
        <v>719</v>
      </c>
      <c r="D44" t="s">
        <v>41</v>
      </c>
      <c r="E44">
        <v>104144901</v>
      </c>
      <c r="F44" t="s">
        <v>33</v>
      </c>
      <c r="G44" t="s">
        <v>1408</v>
      </c>
      <c r="H44">
        <v>713562851</v>
      </c>
      <c r="I44">
        <v>713562851</v>
      </c>
      <c r="J44" t="s">
        <v>1412</v>
      </c>
      <c r="K44" t="s">
        <v>36</v>
      </c>
      <c r="L44" t="s">
        <v>37</v>
      </c>
      <c r="M44" t="s">
        <v>1413</v>
      </c>
      <c r="N44">
        <v>45932</v>
      </c>
      <c r="O44">
        <v>0.375</v>
      </c>
      <c r="P44" t="s">
        <v>4095</v>
      </c>
      <c r="Q44" t="s">
        <v>45</v>
      </c>
      <c r="R44" s="54">
        <v>45932</v>
      </c>
      <c r="S44" t="s">
        <v>12472</v>
      </c>
      <c r="T44">
        <v>45932</v>
      </c>
      <c r="U44" t="s">
        <v>45</v>
      </c>
      <c r="V44">
        <v>9210251655265</v>
      </c>
      <c r="W44" t="s">
        <v>46</v>
      </c>
      <c r="X44">
        <v>45932</v>
      </c>
      <c r="Y44">
        <v>0.5</v>
      </c>
      <c r="Z44">
        <v>45933</v>
      </c>
      <c r="AA44">
        <v>0.49861111111111112</v>
      </c>
      <c r="AB44" t="s">
        <v>141</v>
      </c>
      <c r="AC44">
        <v>100010010</v>
      </c>
      <c r="AD44">
        <v>38893106</v>
      </c>
      <c r="AH44" t="s">
        <v>141</v>
      </c>
      <c r="AJ44">
        <v>38893106</v>
      </c>
    </row>
    <row r="45" spans="1:36">
      <c r="A45" s="54">
        <v>45931</v>
      </c>
      <c r="B45" s="54">
        <v>45931</v>
      </c>
      <c r="C45" t="s">
        <v>40</v>
      </c>
      <c r="D45" t="s">
        <v>41</v>
      </c>
      <c r="E45">
        <v>782300518</v>
      </c>
      <c r="F45" t="s">
        <v>33</v>
      </c>
      <c r="G45" t="s">
        <v>1414</v>
      </c>
      <c r="I45">
        <v>113335499</v>
      </c>
      <c r="J45" t="s">
        <v>1415</v>
      </c>
      <c r="K45" t="s">
        <v>36</v>
      </c>
      <c r="L45" t="s">
        <v>37</v>
      </c>
      <c r="M45" t="s">
        <v>1416</v>
      </c>
      <c r="N45">
        <v>45932</v>
      </c>
      <c r="O45">
        <v>0.66666666666666663</v>
      </c>
      <c r="P45" t="s">
        <v>4095</v>
      </c>
      <c r="Q45" t="s">
        <v>45</v>
      </c>
      <c r="R45" s="54">
        <v>45939</v>
      </c>
      <c r="S45" t="s">
        <v>12521</v>
      </c>
      <c r="T45">
        <v>45932</v>
      </c>
      <c r="U45" t="s">
        <v>45</v>
      </c>
      <c r="V45">
        <v>9210251655203</v>
      </c>
      <c r="W45" t="s">
        <v>53</v>
      </c>
      <c r="X45">
        <v>45932</v>
      </c>
      <c r="Y45">
        <v>0.43472222222222223</v>
      </c>
      <c r="Z45">
        <v>45932</v>
      </c>
      <c r="AA45">
        <v>0.62777777777777777</v>
      </c>
      <c r="AB45" t="s">
        <v>146</v>
      </c>
      <c r="AC45">
        <v>10001006</v>
      </c>
      <c r="AD45">
        <v>32407884</v>
      </c>
      <c r="AE45">
        <v>45932</v>
      </c>
      <c r="AF45">
        <v>0.70833333333333337</v>
      </c>
      <c r="AH45" t="s">
        <v>1331</v>
      </c>
      <c r="AJ45">
        <v>45935</v>
      </c>
    </row>
    <row r="46" spans="1:36">
      <c r="A46" s="54">
        <v>45931</v>
      </c>
      <c r="B46" s="54">
        <v>45931</v>
      </c>
      <c r="C46" t="s">
        <v>170</v>
      </c>
      <c r="D46" t="s">
        <v>41</v>
      </c>
      <c r="E46">
        <v>254103983941</v>
      </c>
      <c r="F46" t="s">
        <v>33</v>
      </c>
      <c r="G46" t="s">
        <v>1417</v>
      </c>
      <c r="H46">
        <v>0</v>
      </c>
      <c r="I46">
        <v>254718015446</v>
      </c>
      <c r="J46" t="s">
        <v>1418</v>
      </c>
      <c r="K46" t="s">
        <v>36</v>
      </c>
      <c r="L46" t="s">
        <v>37</v>
      </c>
      <c r="M46" t="s">
        <v>1419</v>
      </c>
      <c r="N46">
        <v>45932</v>
      </c>
      <c r="O46">
        <v>0.45833333333333331</v>
      </c>
      <c r="P46" t="s">
        <v>4095</v>
      </c>
      <c r="Q46" t="s">
        <v>45</v>
      </c>
      <c r="R46" s="54">
        <v>45932</v>
      </c>
      <c r="S46" t="s">
        <v>12522</v>
      </c>
      <c r="T46">
        <v>45933</v>
      </c>
      <c r="U46" t="s">
        <v>45</v>
      </c>
      <c r="V46">
        <v>9210251655196</v>
      </c>
      <c r="W46" t="s">
        <v>53</v>
      </c>
      <c r="X46">
        <v>45940</v>
      </c>
      <c r="Y46">
        <v>0.43472222222222223</v>
      </c>
      <c r="Z46">
        <v>45932</v>
      </c>
      <c r="AA46">
        <v>0.62777777777777777</v>
      </c>
      <c r="AB46" t="s">
        <v>824</v>
      </c>
      <c r="AC46">
        <v>100010029</v>
      </c>
      <c r="AD46">
        <v>0</v>
      </c>
      <c r="AE46">
        <v>45933</v>
      </c>
      <c r="AF46">
        <v>0.58125000000000004</v>
      </c>
      <c r="AH46" t="s">
        <v>12403</v>
      </c>
      <c r="AJ46">
        <v>0</v>
      </c>
    </row>
    <row r="47" spans="1:36">
      <c r="A47" s="54">
        <v>45932</v>
      </c>
      <c r="B47" s="54">
        <v>45932</v>
      </c>
      <c r="C47" t="s">
        <v>69</v>
      </c>
      <c r="D47" t="s">
        <v>70</v>
      </c>
      <c r="E47">
        <v>755877260</v>
      </c>
      <c r="F47" t="s">
        <v>33</v>
      </c>
      <c r="G47" t="s">
        <v>1420</v>
      </c>
      <c r="H47">
        <v>799303940</v>
      </c>
      <c r="I47">
        <v>799303940</v>
      </c>
      <c r="J47" t="s">
        <v>1421</v>
      </c>
      <c r="K47" t="s">
        <v>36</v>
      </c>
      <c r="L47" t="s">
        <v>73</v>
      </c>
      <c r="M47" t="s">
        <v>74</v>
      </c>
      <c r="N47">
        <v>45932</v>
      </c>
      <c r="O47">
        <v>0.375</v>
      </c>
      <c r="P47" t="s">
        <v>3950</v>
      </c>
      <c r="Q47" t="s">
        <v>45</v>
      </c>
      <c r="R47" s="54">
        <v>45932</v>
      </c>
      <c r="S47" t="s">
        <v>12523</v>
      </c>
      <c r="T47">
        <v>45932</v>
      </c>
      <c r="U47" t="s">
        <v>45</v>
      </c>
      <c r="V47">
        <v>9210251655227</v>
      </c>
      <c r="W47" t="s">
        <v>46</v>
      </c>
      <c r="X47">
        <v>45932</v>
      </c>
      <c r="Y47">
        <v>0.5</v>
      </c>
      <c r="Z47">
        <v>45932</v>
      </c>
      <c r="AA47">
        <v>0.71736111111111112</v>
      </c>
      <c r="AB47" t="s">
        <v>190</v>
      </c>
      <c r="AC47">
        <v>100010034</v>
      </c>
      <c r="AD47">
        <v>38362807</v>
      </c>
      <c r="AE47">
        <v>45934</v>
      </c>
      <c r="AF47" t="s">
        <v>12524</v>
      </c>
      <c r="AH47" t="s">
        <v>190</v>
      </c>
      <c r="AJ47">
        <v>38362807</v>
      </c>
    </row>
    <row r="48" spans="1:36">
      <c r="A48" s="54">
        <v>45932</v>
      </c>
      <c r="B48" s="54">
        <v>45932</v>
      </c>
      <c r="C48" t="s">
        <v>267</v>
      </c>
      <c r="D48" t="s">
        <v>41</v>
      </c>
      <c r="E48">
        <v>254755669505</v>
      </c>
      <c r="F48" t="s">
        <v>33</v>
      </c>
      <c r="G48" t="s">
        <v>1422</v>
      </c>
      <c r="H48">
        <v>254736414291</v>
      </c>
      <c r="I48">
        <v>254723320238</v>
      </c>
      <c r="J48" t="s">
        <v>1423</v>
      </c>
      <c r="K48" t="s">
        <v>36</v>
      </c>
      <c r="L48" t="s">
        <v>73</v>
      </c>
      <c r="M48" t="s">
        <v>1424</v>
      </c>
      <c r="N48">
        <v>45933</v>
      </c>
      <c r="O48">
        <v>0.375</v>
      </c>
      <c r="P48" t="s">
        <v>3950</v>
      </c>
      <c r="Q48" t="s">
        <v>45</v>
      </c>
      <c r="R48" s="54">
        <v>45932</v>
      </c>
      <c r="S48" t="s">
        <v>12484</v>
      </c>
      <c r="T48">
        <v>45933</v>
      </c>
      <c r="U48" t="s">
        <v>45</v>
      </c>
      <c r="V48">
        <v>9210251655292</v>
      </c>
      <c r="W48" t="s">
        <v>46</v>
      </c>
      <c r="X48">
        <v>45932</v>
      </c>
      <c r="Y48">
        <v>0.5</v>
      </c>
      <c r="Z48">
        <v>45932</v>
      </c>
      <c r="AA48">
        <v>0.71736111111111112</v>
      </c>
      <c r="AB48" t="s">
        <v>275</v>
      </c>
      <c r="AC48">
        <v>100010035</v>
      </c>
      <c r="AD48">
        <v>32724486</v>
      </c>
      <c r="AH48" t="s">
        <v>275</v>
      </c>
      <c r="AJ48">
        <v>32724486</v>
      </c>
    </row>
    <row r="49" spans="1:36">
      <c r="A49" s="54">
        <v>45932</v>
      </c>
      <c r="B49" s="54">
        <v>45932</v>
      </c>
      <c r="C49" t="s">
        <v>40</v>
      </c>
      <c r="D49" t="s">
        <v>41</v>
      </c>
      <c r="E49">
        <v>782300518</v>
      </c>
      <c r="F49" t="s">
        <v>33</v>
      </c>
      <c r="G49" t="s">
        <v>1425</v>
      </c>
      <c r="I49">
        <v>703974345</v>
      </c>
      <c r="J49" t="s">
        <v>1426</v>
      </c>
      <c r="K49" t="s">
        <v>36</v>
      </c>
      <c r="L49" t="s">
        <v>82</v>
      </c>
      <c r="M49" t="s">
        <v>1427</v>
      </c>
      <c r="N49">
        <v>45933</v>
      </c>
      <c r="O49">
        <v>0.54166666666666663</v>
      </c>
      <c r="P49" t="s">
        <v>4063</v>
      </c>
      <c r="Q49" t="s">
        <v>45</v>
      </c>
      <c r="R49" s="54">
        <v>45932</v>
      </c>
      <c r="S49" t="s">
        <v>12531</v>
      </c>
      <c r="U49" t="s">
        <v>45</v>
      </c>
      <c r="V49">
        <v>9210251655819</v>
      </c>
      <c r="W49" t="s">
        <v>46</v>
      </c>
      <c r="X49">
        <v>45932</v>
      </c>
      <c r="Y49">
        <v>0.59375</v>
      </c>
      <c r="Z49">
        <v>45933</v>
      </c>
      <c r="AA49">
        <v>0.41388888888888886</v>
      </c>
      <c r="AB49" t="s">
        <v>157</v>
      </c>
      <c r="AC49">
        <v>100010047</v>
      </c>
      <c r="AD49">
        <v>34256046</v>
      </c>
      <c r="AH49" t="s">
        <v>157</v>
      </c>
      <c r="AJ49">
        <v>34256046</v>
      </c>
    </row>
    <row r="50" spans="1:36">
      <c r="A50" s="54">
        <v>45932</v>
      </c>
      <c r="B50" s="54">
        <v>45932</v>
      </c>
      <c r="C50" t="s">
        <v>47</v>
      </c>
      <c r="D50" t="s">
        <v>41</v>
      </c>
      <c r="E50">
        <v>735633807</v>
      </c>
      <c r="F50" t="s">
        <v>33</v>
      </c>
      <c r="G50" t="s">
        <v>1428</v>
      </c>
      <c r="H50">
        <v>751969280</v>
      </c>
      <c r="I50">
        <v>110378070</v>
      </c>
      <c r="J50" t="s">
        <v>1429</v>
      </c>
      <c r="K50" t="s">
        <v>36</v>
      </c>
      <c r="L50" t="s">
        <v>37</v>
      </c>
      <c r="M50" t="s">
        <v>1430</v>
      </c>
      <c r="N50">
        <v>45932</v>
      </c>
      <c r="O50">
        <v>0.41666666666666669</v>
      </c>
      <c r="P50" t="s">
        <v>4063</v>
      </c>
      <c r="Q50" t="s">
        <v>45</v>
      </c>
      <c r="R50" s="54">
        <v>45932</v>
      </c>
      <c r="S50" t="s">
        <v>12533</v>
      </c>
      <c r="U50" t="s">
        <v>45</v>
      </c>
      <c r="V50">
        <v>9210251655885</v>
      </c>
      <c r="W50" t="s">
        <v>46</v>
      </c>
      <c r="X50">
        <v>45932</v>
      </c>
      <c r="Y50">
        <v>0.59375</v>
      </c>
      <c r="Z50">
        <v>45933</v>
      </c>
      <c r="AA50">
        <v>0.41388888888888886</v>
      </c>
      <c r="AH50" t="s">
        <v>262</v>
      </c>
      <c r="AJ50">
        <v>39526581</v>
      </c>
    </row>
    <row r="51" spans="1:36">
      <c r="A51" s="54">
        <v>45932</v>
      </c>
      <c r="B51" s="54">
        <v>45932</v>
      </c>
      <c r="C51" t="s">
        <v>47</v>
      </c>
      <c r="D51" t="s">
        <v>41</v>
      </c>
      <c r="E51">
        <v>735633807</v>
      </c>
      <c r="F51" t="s">
        <v>33</v>
      </c>
      <c r="G51" t="s">
        <v>1431</v>
      </c>
      <c r="H51">
        <v>762638236</v>
      </c>
      <c r="I51">
        <v>712289512</v>
      </c>
      <c r="J51" t="s">
        <v>1432</v>
      </c>
      <c r="K51" t="s">
        <v>36</v>
      </c>
      <c r="L51" t="s">
        <v>37</v>
      </c>
      <c r="M51" t="s">
        <v>1433</v>
      </c>
      <c r="N51">
        <v>45932</v>
      </c>
      <c r="O51">
        <v>0.41666666666666669</v>
      </c>
      <c r="P51" t="s">
        <v>4063</v>
      </c>
      <c r="Q51" t="s">
        <v>67</v>
      </c>
      <c r="R51" s="54">
        <v>45932</v>
      </c>
      <c r="S51" t="s">
        <v>12537</v>
      </c>
      <c r="U51" t="s">
        <v>67</v>
      </c>
      <c r="V51" t="s">
        <v>1831</v>
      </c>
    </row>
    <row r="52" spans="1:36">
      <c r="A52" s="54">
        <v>45932</v>
      </c>
      <c r="B52" s="54">
        <v>45932</v>
      </c>
      <c r="C52" t="s">
        <v>31</v>
      </c>
      <c r="D52" t="s">
        <v>32</v>
      </c>
      <c r="E52">
        <v>780225502</v>
      </c>
      <c r="F52" t="s">
        <v>33</v>
      </c>
      <c r="G52" t="s">
        <v>1434</v>
      </c>
      <c r="H52">
        <v>107379367</v>
      </c>
      <c r="I52">
        <v>7.1300283107050895E+18</v>
      </c>
      <c r="J52" t="s">
        <v>1435</v>
      </c>
      <c r="K52" t="s">
        <v>36</v>
      </c>
      <c r="L52" t="s">
        <v>1436</v>
      </c>
      <c r="M52" t="s">
        <v>1437</v>
      </c>
      <c r="N52">
        <v>45933</v>
      </c>
      <c r="O52">
        <v>0.41666666666666669</v>
      </c>
      <c r="P52" t="s">
        <v>4063</v>
      </c>
      <c r="Q52" t="s">
        <v>67</v>
      </c>
      <c r="R52" s="54">
        <v>45932</v>
      </c>
      <c r="S52" t="s">
        <v>12538</v>
      </c>
      <c r="U52" t="s">
        <v>67</v>
      </c>
      <c r="V52" t="s">
        <v>1377</v>
      </c>
    </row>
    <row r="53" spans="1:36">
      <c r="A53" s="54">
        <v>45932</v>
      </c>
      <c r="B53" s="54">
        <v>45932</v>
      </c>
      <c r="C53" t="s">
        <v>1438</v>
      </c>
      <c r="D53" t="s">
        <v>852</v>
      </c>
      <c r="E53">
        <v>100835697</v>
      </c>
      <c r="F53" t="s">
        <v>33</v>
      </c>
      <c r="G53" t="s">
        <v>1439</v>
      </c>
      <c r="H53">
        <v>734320196</v>
      </c>
      <c r="I53">
        <v>758332017</v>
      </c>
      <c r="J53" t="s">
        <v>1440</v>
      </c>
      <c r="K53" t="s">
        <v>36</v>
      </c>
      <c r="L53" t="s">
        <v>37</v>
      </c>
      <c r="M53" t="s">
        <v>1441</v>
      </c>
      <c r="N53">
        <v>45936</v>
      </c>
      <c r="O53">
        <v>0.41666666666666669</v>
      </c>
      <c r="P53" t="s">
        <v>11025</v>
      </c>
      <c r="Q53" t="s">
        <v>67</v>
      </c>
      <c r="R53" s="54"/>
      <c r="U53" t="s">
        <v>67</v>
      </c>
      <c r="V53" t="s">
        <v>114</v>
      </c>
    </row>
    <row r="54" spans="1:36">
      <c r="A54" s="54">
        <v>45932</v>
      </c>
      <c r="B54" s="54">
        <v>45932</v>
      </c>
      <c r="C54" t="s">
        <v>47</v>
      </c>
      <c r="D54" t="s">
        <v>41</v>
      </c>
      <c r="E54">
        <v>735633807</v>
      </c>
      <c r="F54" t="s">
        <v>33</v>
      </c>
      <c r="G54" t="s">
        <v>1442</v>
      </c>
      <c r="H54">
        <v>785266833</v>
      </c>
      <c r="I54">
        <v>726318321</v>
      </c>
      <c r="J54" t="s">
        <v>1443</v>
      </c>
      <c r="K54" t="s">
        <v>36</v>
      </c>
      <c r="L54" t="s">
        <v>37</v>
      </c>
      <c r="M54" t="s">
        <v>1444</v>
      </c>
      <c r="N54">
        <v>45932</v>
      </c>
      <c r="O54">
        <v>0.45833333333333331</v>
      </c>
      <c r="P54" t="s">
        <v>11025</v>
      </c>
      <c r="Q54" t="s">
        <v>45</v>
      </c>
      <c r="R54" s="54">
        <v>45932</v>
      </c>
      <c r="S54" t="s">
        <v>12505</v>
      </c>
      <c r="U54" t="s">
        <v>45</v>
      </c>
      <c r="V54" t="s">
        <v>12542</v>
      </c>
      <c r="W54" t="s">
        <v>53</v>
      </c>
      <c r="X54">
        <v>45932</v>
      </c>
      <c r="Y54">
        <v>0.59166666666666667</v>
      </c>
      <c r="Z54">
        <v>45932</v>
      </c>
      <c r="AA54">
        <v>0.62847222222222221</v>
      </c>
      <c r="AB54" t="s">
        <v>824</v>
      </c>
      <c r="AC54">
        <v>100010029</v>
      </c>
      <c r="AE54">
        <v>45932</v>
      </c>
      <c r="AF54">
        <v>0.75694444444444442</v>
      </c>
      <c r="AH54" t="s">
        <v>12396</v>
      </c>
      <c r="AJ54">
        <v>0</v>
      </c>
    </row>
    <row r="55" spans="1:36">
      <c r="A55" s="54">
        <v>45932</v>
      </c>
      <c r="B55" s="54">
        <v>45932</v>
      </c>
      <c r="C55" t="s">
        <v>1445</v>
      </c>
      <c r="D55" t="s">
        <v>41</v>
      </c>
      <c r="E55">
        <v>735273778</v>
      </c>
      <c r="F55" t="s">
        <v>33</v>
      </c>
      <c r="G55" t="s">
        <v>1446</v>
      </c>
      <c r="H55">
        <v>751104338</v>
      </c>
      <c r="I55">
        <v>751104338</v>
      </c>
      <c r="J55" t="s">
        <v>1447</v>
      </c>
      <c r="K55" t="s">
        <v>36</v>
      </c>
      <c r="L55" t="s">
        <v>37</v>
      </c>
      <c r="M55" t="s">
        <v>1448</v>
      </c>
      <c r="N55">
        <v>45933</v>
      </c>
      <c r="O55">
        <v>0.45833333333333331</v>
      </c>
      <c r="P55" t="s">
        <v>4080</v>
      </c>
      <c r="Q55" t="s">
        <v>45</v>
      </c>
      <c r="R55" s="54">
        <v>45932</v>
      </c>
      <c r="S55" t="s">
        <v>12420</v>
      </c>
      <c r="U55" t="s">
        <v>45</v>
      </c>
      <c r="V55">
        <v>9210251656282</v>
      </c>
      <c r="W55" t="s">
        <v>46</v>
      </c>
      <c r="X55">
        <v>45932</v>
      </c>
      <c r="Y55">
        <v>0.75277777777777777</v>
      </c>
      <c r="Z55">
        <v>45933</v>
      </c>
      <c r="AA55">
        <v>0.41319444444444442</v>
      </c>
      <c r="AH55" t="s">
        <v>262</v>
      </c>
      <c r="AJ55">
        <v>39526581</v>
      </c>
    </row>
    <row r="56" spans="1:36">
      <c r="A56" s="54">
        <v>45932</v>
      </c>
      <c r="B56" s="54">
        <v>45932</v>
      </c>
      <c r="C56" t="s">
        <v>129</v>
      </c>
      <c r="D56" t="s">
        <v>41</v>
      </c>
      <c r="E56">
        <v>735273778</v>
      </c>
      <c r="F56" t="s">
        <v>33</v>
      </c>
      <c r="G56" t="s">
        <v>1449</v>
      </c>
      <c r="H56">
        <v>740677693</v>
      </c>
      <c r="I56">
        <v>740677693</v>
      </c>
      <c r="J56" t="s">
        <v>1450</v>
      </c>
      <c r="K56" t="s">
        <v>36</v>
      </c>
      <c r="L56" t="s">
        <v>37</v>
      </c>
      <c r="M56" t="s">
        <v>1451</v>
      </c>
      <c r="N56">
        <v>45933</v>
      </c>
      <c r="O56">
        <v>0.375</v>
      </c>
      <c r="P56" t="s">
        <v>4080</v>
      </c>
      <c r="Q56" t="s">
        <v>45</v>
      </c>
      <c r="R56" s="54">
        <v>45932</v>
      </c>
      <c r="S56" t="s">
        <v>12551</v>
      </c>
      <c r="U56" t="s">
        <v>45</v>
      </c>
      <c r="V56">
        <v>9210251656278</v>
      </c>
      <c r="W56" t="s">
        <v>53</v>
      </c>
      <c r="X56">
        <v>45932</v>
      </c>
      <c r="Y56">
        <v>0.75277777777777777</v>
      </c>
      <c r="Z56">
        <v>45933</v>
      </c>
      <c r="AA56">
        <v>0.25347222222222221</v>
      </c>
      <c r="AB56" t="s">
        <v>824</v>
      </c>
      <c r="AC56">
        <v>100010029</v>
      </c>
      <c r="AD56">
        <v>0</v>
      </c>
      <c r="AE56">
        <v>45933</v>
      </c>
      <c r="AF56" t="s">
        <v>12552</v>
      </c>
      <c r="AH56" t="s">
        <v>12403</v>
      </c>
      <c r="AJ56">
        <v>0</v>
      </c>
    </row>
    <row r="57" spans="1:36">
      <c r="A57" s="54">
        <v>45932</v>
      </c>
      <c r="B57" s="54">
        <v>45932</v>
      </c>
      <c r="C57" t="s">
        <v>99</v>
      </c>
      <c r="D57" t="s">
        <v>41</v>
      </c>
      <c r="E57">
        <v>737679831</v>
      </c>
      <c r="F57" t="s">
        <v>33</v>
      </c>
      <c r="G57" t="s">
        <v>1452</v>
      </c>
      <c r="H57">
        <v>706296605</v>
      </c>
      <c r="I57">
        <v>706296606</v>
      </c>
      <c r="J57" t="s">
        <v>1453</v>
      </c>
      <c r="K57" t="s">
        <v>36</v>
      </c>
      <c r="L57" t="s">
        <v>37</v>
      </c>
      <c r="M57" t="s">
        <v>1454</v>
      </c>
      <c r="N57">
        <v>45933</v>
      </c>
      <c r="O57">
        <v>0.45833333333333331</v>
      </c>
      <c r="P57" t="s">
        <v>4080</v>
      </c>
      <c r="Q57" t="s">
        <v>67</v>
      </c>
      <c r="R57" s="54">
        <v>45932</v>
      </c>
      <c r="S57" t="s">
        <v>12553</v>
      </c>
      <c r="U57" t="s">
        <v>67</v>
      </c>
      <c r="V57" t="s">
        <v>3282</v>
      </c>
    </row>
    <row r="58" spans="1:36">
      <c r="A58" s="54">
        <v>45932</v>
      </c>
      <c r="B58" s="54">
        <v>45932</v>
      </c>
      <c r="C58" t="s">
        <v>1455</v>
      </c>
      <c r="D58" t="s">
        <v>41</v>
      </c>
      <c r="E58">
        <v>737679831</v>
      </c>
      <c r="F58" t="s">
        <v>33</v>
      </c>
      <c r="G58" t="s">
        <v>1456</v>
      </c>
      <c r="H58">
        <v>754076029</v>
      </c>
      <c r="I58">
        <v>713844512</v>
      </c>
      <c r="J58" t="s">
        <v>1457</v>
      </c>
      <c r="K58" t="s">
        <v>36</v>
      </c>
      <c r="L58" t="s">
        <v>37</v>
      </c>
      <c r="M58" t="s">
        <v>1458</v>
      </c>
      <c r="N58">
        <v>45933</v>
      </c>
      <c r="O58">
        <v>0.33333333333333331</v>
      </c>
      <c r="P58" t="s">
        <v>4080</v>
      </c>
      <c r="Q58" t="s">
        <v>45</v>
      </c>
      <c r="R58" s="54">
        <v>45932</v>
      </c>
      <c r="S58" t="s">
        <v>12407</v>
      </c>
      <c r="U58" t="s">
        <v>45</v>
      </c>
      <c r="V58">
        <v>9210251656324</v>
      </c>
      <c r="W58" t="s">
        <v>46</v>
      </c>
      <c r="X58">
        <v>45932</v>
      </c>
      <c r="Y58">
        <v>0.75277777777777777</v>
      </c>
      <c r="Z58">
        <v>45933</v>
      </c>
      <c r="AA58">
        <v>0.41319444444444442</v>
      </c>
      <c r="AH58" t="s">
        <v>1326</v>
      </c>
      <c r="AJ58">
        <v>33937751</v>
      </c>
    </row>
    <row r="59" spans="1:36">
      <c r="A59" s="54">
        <v>45932</v>
      </c>
      <c r="B59" s="54">
        <v>45932</v>
      </c>
      <c r="C59" t="s">
        <v>239</v>
      </c>
      <c r="D59" t="s">
        <v>41</v>
      </c>
      <c r="E59">
        <v>735802340</v>
      </c>
      <c r="F59" t="s">
        <v>33</v>
      </c>
      <c r="G59" t="s">
        <v>1459</v>
      </c>
      <c r="H59">
        <v>738148046</v>
      </c>
      <c r="I59">
        <v>758124499</v>
      </c>
      <c r="J59" t="s">
        <v>1460</v>
      </c>
      <c r="K59" t="s">
        <v>36</v>
      </c>
      <c r="L59" t="e" vm="4">
        <v>#VALUE!</v>
      </c>
      <c r="M59" t="s">
        <v>1461</v>
      </c>
      <c r="N59">
        <v>45933</v>
      </c>
      <c r="O59">
        <v>0.58333333333333337</v>
      </c>
      <c r="P59" t="s">
        <v>52</v>
      </c>
      <c r="Q59" t="s">
        <v>45</v>
      </c>
      <c r="R59" s="54">
        <v>45932</v>
      </c>
      <c r="S59" t="s">
        <v>12554</v>
      </c>
      <c r="U59" t="s">
        <v>45</v>
      </c>
      <c r="V59">
        <v>9210251655848</v>
      </c>
      <c r="W59" t="s">
        <v>46</v>
      </c>
      <c r="X59">
        <v>45932</v>
      </c>
      <c r="Y59">
        <v>0.75277777777777777</v>
      </c>
      <c r="Z59">
        <v>45933</v>
      </c>
      <c r="AA59">
        <v>0.41319444444444442</v>
      </c>
      <c r="AB59" t="s">
        <v>141</v>
      </c>
      <c r="AC59">
        <v>100010010</v>
      </c>
      <c r="AD59">
        <v>38893106</v>
      </c>
      <c r="AE59">
        <v>45934</v>
      </c>
      <c r="AF59">
        <v>0.66666666666666663</v>
      </c>
      <c r="AH59" t="s">
        <v>141</v>
      </c>
      <c r="AJ59">
        <v>38893106</v>
      </c>
    </row>
    <row r="60" spans="1:36">
      <c r="A60" s="54">
        <v>45932</v>
      </c>
      <c r="B60" s="54">
        <v>45932</v>
      </c>
      <c r="C60" t="s">
        <v>239</v>
      </c>
      <c r="D60" t="s">
        <v>41</v>
      </c>
      <c r="E60">
        <v>735802340</v>
      </c>
      <c r="F60" t="s">
        <v>33</v>
      </c>
      <c r="G60" t="s">
        <v>1462</v>
      </c>
      <c r="H60">
        <v>254715390101</v>
      </c>
      <c r="I60">
        <v>715390101</v>
      </c>
      <c r="J60" t="s">
        <v>1463</v>
      </c>
      <c r="K60" t="s">
        <v>36</v>
      </c>
      <c r="L60" t="e" vm="4">
        <v>#VALUE!</v>
      </c>
      <c r="M60" t="s">
        <v>1464</v>
      </c>
      <c r="N60">
        <v>45932</v>
      </c>
      <c r="O60">
        <v>0.625</v>
      </c>
      <c r="P60" t="s">
        <v>52</v>
      </c>
      <c r="Q60" t="s">
        <v>45</v>
      </c>
      <c r="R60" s="54">
        <v>45932</v>
      </c>
      <c r="S60" t="s">
        <v>12438</v>
      </c>
      <c r="U60" t="s">
        <v>45</v>
      </c>
      <c r="V60">
        <v>9210251655999</v>
      </c>
      <c r="W60" t="s">
        <v>46</v>
      </c>
      <c r="X60">
        <v>45932</v>
      </c>
      <c r="Y60">
        <v>0.75277777777777777</v>
      </c>
      <c r="Z60">
        <v>45933</v>
      </c>
      <c r="AA60">
        <v>0.41319444444444442</v>
      </c>
      <c r="AB60" t="s">
        <v>262</v>
      </c>
      <c r="AC60">
        <v>100010011</v>
      </c>
      <c r="AD60">
        <v>39526581</v>
      </c>
      <c r="AE60">
        <v>45726</v>
      </c>
      <c r="AF60">
        <v>0.44444444444444442</v>
      </c>
      <c r="AH60" t="s">
        <v>262</v>
      </c>
      <c r="AJ60">
        <v>39526581</v>
      </c>
    </row>
    <row r="61" spans="1:36">
      <c r="A61" s="54">
        <v>45932</v>
      </c>
      <c r="B61" s="54">
        <v>45932</v>
      </c>
      <c r="C61" t="s">
        <v>1465</v>
      </c>
      <c r="D61" t="s">
        <v>41</v>
      </c>
      <c r="E61">
        <v>784480267</v>
      </c>
      <c r="F61" t="s">
        <v>33</v>
      </c>
      <c r="G61" t="s">
        <v>1466</v>
      </c>
      <c r="H61">
        <v>782386549</v>
      </c>
      <c r="I61">
        <v>706809179</v>
      </c>
      <c r="J61" t="s">
        <v>887</v>
      </c>
      <c r="K61" t="s">
        <v>36</v>
      </c>
      <c r="L61" t="e" vm="23">
        <v>#VALUE!</v>
      </c>
      <c r="M61" t="s">
        <v>1467</v>
      </c>
      <c r="N61">
        <v>45932</v>
      </c>
      <c r="O61">
        <v>0.45833333333333331</v>
      </c>
      <c r="P61" t="s">
        <v>52</v>
      </c>
      <c r="Q61" t="s">
        <v>45</v>
      </c>
      <c r="R61" s="54">
        <v>45932</v>
      </c>
      <c r="S61" t="s">
        <v>12437</v>
      </c>
      <c r="U61" t="s">
        <v>45</v>
      </c>
      <c r="V61">
        <v>9210251655877</v>
      </c>
      <c r="W61" t="s">
        <v>46</v>
      </c>
      <c r="X61">
        <v>45932</v>
      </c>
      <c r="Y61">
        <v>0.75277777777777777</v>
      </c>
      <c r="Z61">
        <v>45933</v>
      </c>
      <c r="AA61">
        <v>0.41319444444444442</v>
      </c>
      <c r="AB61" t="s">
        <v>1328</v>
      </c>
      <c r="AC61">
        <v>100010039</v>
      </c>
      <c r="AD61">
        <v>37181844</v>
      </c>
      <c r="AE61">
        <v>45726</v>
      </c>
      <c r="AH61" t="s">
        <v>1328</v>
      </c>
      <c r="AJ61">
        <v>37181844</v>
      </c>
    </row>
    <row r="62" spans="1:36">
      <c r="A62" s="54">
        <v>45932</v>
      </c>
      <c r="B62" s="54">
        <v>45932</v>
      </c>
      <c r="C62" t="s">
        <v>1468</v>
      </c>
      <c r="D62" t="s">
        <v>1167</v>
      </c>
      <c r="E62">
        <v>7800080032</v>
      </c>
      <c r="F62" t="s">
        <v>33</v>
      </c>
      <c r="G62" t="s">
        <v>1469</v>
      </c>
      <c r="H62">
        <v>719183340</v>
      </c>
      <c r="I62">
        <v>722250841</v>
      </c>
      <c r="J62" t="s">
        <v>1470</v>
      </c>
      <c r="K62" t="s">
        <v>36</v>
      </c>
      <c r="L62" t="e" vm="23">
        <v>#VALUE!</v>
      </c>
      <c r="M62" t="s">
        <v>1471</v>
      </c>
      <c r="N62">
        <v>45933</v>
      </c>
      <c r="O62">
        <v>0.45833333333333331</v>
      </c>
      <c r="P62" t="s">
        <v>52</v>
      </c>
      <c r="Q62" t="s">
        <v>45</v>
      </c>
      <c r="R62" s="54">
        <v>45932</v>
      </c>
      <c r="S62" t="s">
        <v>12555</v>
      </c>
      <c r="U62" t="s">
        <v>45</v>
      </c>
      <c r="V62">
        <v>9210251656028</v>
      </c>
      <c r="W62" t="s">
        <v>46</v>
      </c>
      <c r="X62">
        <v>45932</v>
      </c>
      <c r="Y62">
        <v>0.75277777777777777</v>
      </c>
      <c r="Z62">
        <v>45933</v>
      </c>
      <c r="AA62">
        <v>0.41319444444444442</v>
      </c>
      <c r="AB62" t="s">
        <v>1472</v>
      </c>
      <c r="AC62">
        <v>100010037</v>
      </c>
      <c r="AD62">
        <v>37044654</v>
      </c>
      <c r="AE62">
        <v>45726</v>
      </c>
      <c r="AF62">
        <v>0.41666666666666669</v>
      </c>
      <c r="AH62" t="s">
        <v>1472</v>
      </c>
      <c r="AJ62">
        <v>37044654</v>
      </c>
    </row>
    <row r="63" spans="1:36">
      <c r="A63" s="54">
        <v>45932</v>
      </c>
      <c r="B63" s="54">
        <v>45932</v>
      </c>
      <c r="C63" t="s">
        <v>40</v>
      </c>
      <c r="D63" t="s">
        <v>41</v>
      </c>
      <c r="E63">
        <v>782300518</v>
      </c>
      <c r="F63" t="s">
        <v>33</v>
      </c>
      <c r="G63" t="s">
        <v>1473</v>
      </c>
      <c r="I63">
        <v>724859723</v>
      </c>
      <c r="J63" t="s">
        <v>1474</v>
      </c>
      <c r="K63" t="s">
        <v>36</v>
      </c>
      <c r="L63" t="s">
        <v>37</v>
      </c>
      <c r="M63" t="s">
        <v>1475</v>
      </c>
      <c r="N63">
        <v>45933</v>
      </c>
      <c r="O63">
        <v>0.54166666666666663</v>
      </c>
      <c r="P63" t="s">
        <v>4235</v>
      </c>
      <c r="Q63" t="s">
        <v>45</v>
      </c>
      <c r="R63" s="54">
        <v>45932</v>
      </c>
      <c r="S63" t="s">
        <v>12564</v>
      </c>
      <c r="U63" t="s">
        <v>45</v>
      </c>
      <c r="V63">
        <v>9210251656195</v>
      </c>
      <c r="W63" t="s">
        <v>53</v>
      </c>
      <c r="X63">
        <v>45932</v>
      </c>
      <c r="Y63">
        <v>0.75277777777777777</v>
      </c>
      <c r="Z63">
        <v>45933</v>
      </c>
      <c r="AA63">
        <v>0.49583333333333335</v>
      </c>
      <c r="AB63" t="s">
        <v>824</v>
      </c>
      <c r="AC63">
        <v>100010029</v>
      </c>
      <c r="AE63">
        <v>45933</v>
      </c>
      <c r="AF63" t="s">
        <v>12565</v>
      </c>
      <c r="AH63" t="s">
        <v>1331</v>
      </c>
      <c r="AJ63">
        <v>45933</v>
      </c>
    </row>
    <row r="64" spans="1:36">
      <c r="A64" s="54">
        <v>45932</v>
      </c>
      <c r="B64" s="54">
        <v>45932</v>
      </c>
      <c r="C64" t="s">
        <v>205</v>
      </c>
      <c r="D64" t="s">
        <v>41</v>
      </c>
      <c r="E64">
        <v>736418479</v>
      </c>
      <c r="F64" t="s">
        <v>33</v>
      </c>
      <c r="G64" t="s">
        <v>1476</v>
      </c>
      <c r="I64">
        <v>114760706</v>
      </c>
      <c r="J64" t="s">
        <v>1477</v>
      </c>
      <c r="K64" t="s">
        <v>36</v>
      </c>
      <c r="L64" t="s">
        <v>37</v>
      </c>
      <c r="M64" t="s">
        <v>1478</v>
      </c>
      <c r="N64">
        <v>45938</v>
      </c>
      <c r="O64">
        <v>0.45833333333333331</v>
      </c>
      <c r="P64" t="s">
        <v>4095</v>
      </c>
      <c r="Q64" t="s">
        <v>45</v>
      </c>
      <c r="R64" s="54">
        <v>45932</v>
      </c>
      <c r="S64" t="s">
        <v>12568</v>
      </c>
      <c r="T64">
        <v>45936</v>
      </c>
      <c r="U64" t="s">
        <v>45</v>
      </c>
      <c r="V64">
        <v>9510251660729</v>
      </c>
      <c r="W64" t="s">
        <v>46</v>
      </c>
      <c r="X64">
        <v>45935</v>
      </c>
      <c r="Y64">
        <v>0.57708333333333328</v>
      </c>
      <c r="Z64">
        <v>45935</v>
      </c>
      <c r="AA64">
        <v>0.8041666666666667</v>
      </c>
      <c r="AB64" t="s">
        <v>141</v>
      </c>
      <c r="AC64">
        <v>100010010</v>
      </c>
      <c r="AD64">
        <v>38893106</v>
      </c>
      <c r="AH64" t="s">
        <v>141</v>
      </c>
      <c r="AJ64">
        <v>38893106</v>
      </c>
    </row>
    <row r="65" spans="1:36">
      <c r="A65" s="54">
        <v>45932</v>
      </c>
      <c r="B65" s="54">
        <v>45932</v>
      </c>
      <c r="C65" t="s">
        <v>228</v>
      </c>
      <c r="D65" t="s">
        <v>41</v>
      </c>
      <c r="E65">
        <v>787249864</v>
      </c>
      <c r="F65" t="s">
        <v>33</v>
      </c>
      <c r="G65" t="s">
        <v>1479</v>
      </c>
      <c r="H65">
        <v>114304334</v>
      </c>
      <c r="I65">
        <v>745566712</v>
      </c>
      <c r="J65" t="s">
        <v>1480</v>
      </c>
      <c r="K65" t="s">
        <v>36</v>
      </c>
      <c r="L65" t="s">
        <v>37</v>
      </c>
      <c r="M65" t="s">
        <v>1481</v>
      </c>
      <c r="N65">
        <v>45932</v>
      </c>
      <c r="O65">
        <v>0.54166666666666663</v>
      </c>
      <c r="P65" t="s">
        <v>4095</v>
      </c>
      <c r="Q65" t="s">
        <v>45</v>
      </c>
      <c r="R65" s="54">
        <v>45932</v>
      </c>
      <c r="S65" t="s">
        <v>12570</v>
      </c>
      <c r="T65">
        <v>45933</v>
      </c>
      <c r="U65" t="s">
        <v>45</v>
      </c>
      <c r="V65">
        <v>9210251655845</v>
      </c>
      <c r="W65" t="s">
        <v>53</v>
      </c>
      <c r="X65">
        <v>45932</v>
      </c>
      <c r="Y65">
        <v>0.59375</v>
      </c>
      <c r="Z65">
        <v>45932</v>
      </c>
      <c r="AA65">
        <v>0.62777777777777777</v>
      </c>
      <c r="AB65" t="s">
        <v>472</v>
      </c>
      <c r="AC65">
        <v>100010004</v>
      </c>
      <c r="AD65">
        <v>36768510</v>
      </c>
      <c r="AE65">
        <v>45935</v>
      </c>
      <c r="AF65">
        <v>0.3611111111111111</v>
      </c>
      <c r="AH65" t="s">
        <v>1331</v>
      </c>
      <c r="AJ65">
        <v>45935</v>
      </c>
    </row>
    <row r="66" spans="1:36">
      <c r="A66" s="54">
        <v>45932</v>
      </c>
      <c r="B66" s="54">
        <v>45932</v>
      </c>
      <c r="C66" t="s">
        <v>719</v>
      </c>
      <c r="D66" t="s">
        <v>41</v>
      </c>
      <c r="E66">
        <v>104144901</v>
      </c>
      <c r="F66" t="s">
        <v>33</v>
      </c>
      <c r="G66" t="s">
        <v>1482</v>
      </c>
      <c r="H66">
        <v>734876894</v>
      </c>
      <c r="I66">
        <v>729876894</v>
      </c>
      <c r="J66" t="s">
        <v>1483</v>
      </c>
      <c r="K66" t="s">
        <v>36</v>
      </c>
      <c r="L66" t="s">
        <v>73</v>
      </c>
      <c r="M66" t="s">
        <v>1484</v>
      </c>
      <c r="N66">
        <v>45932</v>
      </c>
      <c r="O66">
        <v>0.58333333333333337</v>
      </c>
      <c r="P66" t="s">
        <v>4095</v>
      </c>
      <c r="Q66" t="s">
        <v>45</v>
      </c>
      <c r="R66" s="54">
        <v>45932</v>
      </c>
      <c r="S66" t="s">
        <v>12571</v>
      </c>
      <c r="T66">
        <v>45933</v>
      </c>
      <c r="U66" t="s">
        <v>45</v>
      </c>
      <c r="V66">
        <v>9210251655834</v>
      </c>
      <c r="W66" t="s">
        <v>53</v>
      </c>
      <c r="X66">
        <v>45932</v>
      </c>
      <c r="Y66">
        <v>0.59375</v>
      </c>
      <c r="Z66">
        <v>45932</v>
      </c>
      <c r="AA66">
        <v>0.62777777777777777</v>
      </c>
      <c r="AB66" t="s">
        <v>896</v>
      </c>
      <c r="AC66">
        <v>707126273</v>
      </c>
      <c r="AD66">
        <v>39418757</v>
      </c>
      <c r="AE66">
        <v>45933</v>
      </c>
      <c r="AF66">
        <v>0.82361111111111107</v>
      </c>
      <c r="AH66" t="s">
        <v>12396</v>
      </c>
      <c r="AJ66">
        <v>0</v>
      </c>
    </row>
    <row r="67" spans="1:36">
      <c r="A67" s="54">
        <v>45932</v>
      </c>
      <c r="B67" s="54">
        <v>45932</v>
      </c>
      <c r="C67" t="s">
        <v>227</v>
      </c>
      <c r="D67" t="s">
        <v>41</v>
      </c>
      <c r="E67">
        <v>787249864</v>
      </c>
      <c r="F67" t="s">
        <v>33</v>
      </c>
      <c r="G67" t="s">
        <v>1485</v>
      </c>
      <c r="H67">
        <v>722220759</v>
      </c>
      <c r="I67">
        <v>722220759</v>
      </c>
      <c r="J67" t="s">
        <v>1486</v>
      </c>
      <c r="K67" t="s">
        <v>36</v>
      </c>
      <c r="L67" t="s">
        <v>37</v>
      </c>
      <c r="M67" t="s">
        <v>1487</v>
      </c>
      <c r="N67">
        <v>45933</v>
      </c>
      <c r="O67">
        <v>0.33333333333333331</v>
      </c>
      <c r="P67" t="s">
        <v>4095</v>
      </c>
      <c r="Q67" t="s">
        <v>45</v>
      </c>
      <c r="R67" s="54">
        <v>45932</v>
      </c>
      <c r="S67" t="s">
        <v>12572</v>
      </c>
      <c r="T67">
        <v>45933</v>
      </c>
      <c r="U67" t="s">
        <v>45</v>
      </c>
      <c r="V67">
        <v>9210251655865</v>
      </c>
      <c r="W67" t="s">
        <v>53</v>
      </c>
      <c r="X67">
        <v>45932</v>
      </c>
      <c r="Y67">
        <v>0.59375</v>
      </c>
      <c r="Z67">
        <v>45932</v>
      </c>
      <c r="AA67">
        <v>0.62777777777777777</v>
      </c>
      <c r="AB67" t="s">
        <v>472</v>
      </c>
      <c r="AC67">
        <v>100010004</v>
      </c>
      <c r="AD67">
        <v>36768510</v>
      </c>
      <c r="AE67">
        <v>45935</v>
      </c>
      <c r="AF67">
        <v>0.34027777777777779</v>
      </c>
      <c r="AH67" t="s">
        <v>1331</v>
      </c>
      <c r="AJ67">
        <v>45934</v>
      </c>
    </row>
    <row r="68" spans="1:36">
      <c r="A68" s="54">
        <v>45932</v>
      </c>
      <c r="B68" s="54">
        <v>45932</v>
      </c>
      <c r="C68" t="s">
        <v>1488</v>
      </c>
      <c r="D68" t="s">
        <v>1489</v>
      </c>
      <c r="E68">
        <v>254733262252</v>
      </c>
      <c r="F68" t="s">
        <v>33</v>
      </c>
      <c r="G68" t="s">
        <v>1490</v>
      </c>
      <c r="H68">
        <v>254733262252</v>
      </c>
      <c r="I68">
        <v>254721262252</v>
      </c>
      <c r="J68" t="s">
        <v>1138</v>
      </c>
      <c r="K68" t="s">
        <v>36</v>
      </c>
      <c r="L68" t="s">
        <v>37</v>
      </c>
      <c r="M68" t="s">
        <v>1491</v>
      </c>
      <c r="N68">
        <v>45933</v>
      </c>
      <c r="O68">
        <v>0.5</v>
      </c>
      <c r="P68" t="s">
        <v>3950</v>
      </c>
      <c r="Q68" t="s">
        <v>39</v>
      </c>
      <c r="R68" s="54">
        <v>45932</v>
      </c>
      <c r="S68" t="s">
        <v>12577</v>
      </c>
      <c r="U68" t="s">
        <v>360</v>
      </c>
    </row>
    <row r="69" spans="1:36">
      <c r="A69" s="54">
        <v>45932</v>
      </c>
      <c r="B69" s="54">
        <v>45932</v>
      </c>
      <c r="C69" t="s">
        <v>118</v>
      </c>
      <c r="D69" t="s">
        <v>41</v>
      </c>
      <c r="E69">
        <v>787249864</v>
      </c>
      <c r="F69" t="s">
        <v>33</v>
      </c>
      <c r="G69" t="s">
        <v>1494</v>
      </c>
      <c r="H69">
        <v>721164050</v>
      </c>
      <c r="I69">
        <v>717471413</v>
      </c>
      <c r="J69" t="s">
        <v>1495</v>
      </c>
      <c r="K69" t="s">
        <v>36</v>
      </c>
      <c r="L69" t="s">
        <v>37</v>
      </c>
      <c r="M69" t="s">
        <v>1496</v>
      </c>
      <c r="N69">
        <v>45932</v>
      </c>
      <c r="O69">
        <v>0.70833333333333337</v>
      </c>
      <c r="P69" t="s">
        <v>5255</v>
      </c>
      <c r="Q69" t="s">
        <v>45</v>
      </c>
      <c r="R69" s="54">
        <v>45932</v>
      </c>
      <c r="S69" t="s">
        <v>12408</v>
      </c>
      <c r="U69" t="s">
        <v>45</v>
      </c>
      <c r="V69">
        <v>9210251656308</v>
      </c>
      <c r="W69" t="s">
        <v>53</v>
      </c>
      <c r="X69">
        <v>45932</v>
      </c>
      <c r="Y69">
        <v>0.75277777777777777</v>
      </c>
      <c r="Z69">
        <v>45933</v>
      </c>
      <c r="AA69">
        <v>0.25347222222222221</v>
      </c>
      <c r="AB69" t="s">
        <v>472</v>
      </c>
      <c r="AC69">
        <v>100010004</v>
      </c>
      <c r="AD69">
        <v>36768510</v>
      </c>
      <c r="AE69">
        <v>45933</v>
      </c>
      <c r="AH69" t="s">
        <v>1331</v>
      </c>
      <c r="AJ69">
        <v>45935</v>
      </c>
    </row>
    <row r="70" spans="1:36">
      <c r="A70" s="54">
        <v>45932</v>
      </c>
      <c r="B70" s="54">
        <v>45932</v>
      </c>
      <c r="C70" t="s">
        <v>69</v>
      </c>
      <c r="D70" t="s">
        <v>70</v>
      </c>
      <c r="E70">
        <v>755877260</v>
      </c>
      <c r="F70" t="s">
        <v>33</v>
      </c>
      <c r="G70" t="s">
        <v>1497</v>
      </c>
      <c r="H70">
        <v>757617427</v>
      </c>
      <c r="I70">
        <v>757617427</v>
      </c>
      <c r="J70" t="s">
        <v>1498</v>
      </c>
      <c r="K70" t="s">
        <v>36</v>
      </c>
      <c r="L70" t="s">
        <v>73</v>
      </c>
      <c r="M70" t="s">
        <v>74</v>
      </c>
      <c r="N70">
        <v>45932</v>
      </c>
      <c r="O70">
        <v>0.54166666666666663</v>
      </c>
      <c r="P70" t="s">
        <v>5255</v>
      </c>
      <c r="Q70" t="s">
        <v>45</v>
      </c>
      <c r="R70" s="54">
        <v>45932</v>
      </c>
      <c r="S70" t="s">
        <v>12444</v>
      </c>
      <c r="U70" t="s">
        <v>45</v>
      </c>
      <c r="V70">
        <v>9210251656366</v>
      </c>
      <c r="W70" t="s">
        <v>53</v>
      </c>
      <c r="X70">
        <v>45932</v>
      </c>
      <c r="Y70">
        <v>0.75277777777777777</v>
      </c>
      <c r="Z70">
        <v>45933</v>
      </c>
      <c r="AA70">
        <v>0.25347222222222221</v>
      </c>
      <c r="AB70" t="s">
        <v>896</v>
      </c>
      <c r="AC70">
        <v>707126273</v>
      </c>
      <c r="AD70">
        <v>39418757</v>
      </c>
      <c r="AE70">
        <v>45933</v>
      </c>
      <c r="AH70" t="s">
        <v>1331</v>
      </c>
      <c r="AJ70">
        <v>45933</v>
      </c>
    </row>
    <row r="71" spans="1:36">
      <c r="A71" s="54">
        <v>45932</v>
      </c>
      <c r="B71" s="54">
        <v>45932</v>
      </c>
      <c r="C71" t="s">
        <v>69</v>
      </c>
      <c r="D71" t="s">
        <v>70</v>
      </c>
      <c r="E71">
        <v>755877260</v>
      </c>
      <c r="F71" t="s">
        <v>33</v>
      </c>
      <c r="G71" t="s">
        <v>1499</v>
      </c>
      <c r="H71">
        <v>117104199</v>
      </c>
      <c r="I71">
        <v>117104199</v>
      </c>
      <c r="J71" t="s">
        <v>1500</v>
      </c>
      <c r="K71" t="s">
        <v>36</v>
      </c>
      <c r="L71" t="s">
        <v>73</v>
      </c>
      <c r="M71" t="s">
        <v>74</v>
      </c>
      <c r="N71">
        <v>45932</v>
      </c>
      <c r="O71">
        <v>0.54166666666666663</v>
      </c>
      <c r="P71" t="s">
        <v>5255</v>
      </c>
      <c r="Q71" t="s">
        <v>45</v>
      </c>
      <c r="R71" s="54">
        <v>45932</v>
      </c>
      <c r="S71" t="s">
        <v>12586</v>
      </c>
      <c r="U71" t="s">
        <v>45</v>
      </c>
      <c r="V71">
        <v>9210251656404</v>
      </c>
      <c r="W71" t="s">
        <v>53</v>
      </c>
      <c r="X71">
        <v>45932</v>
      </c>
      <c r="Y71">
        <v>0.75277777777777777</v>
      </c>
      <c r="Z71">
        <v>45933</v>
      </c>
      <c r="AA71">
        <v>0.25347222222222221</v>
      </c>
      <c r="AB71" t="s">
        <v>896</v>
      </c>
      <c r="AC71">
        <v>707126273</v>
      </c>
      <c r="AD71">
        <v>39418757</v>
      </c>
      <c r="AE71">
        <v>45933</v>
      </c>
      <c r="AH71" t="s">
        <v>12396</v>
      </c>
      <c r="AJ71">
        <v>0</v>
      </c>
    </row>
    <row r="72" spans="1:36">
      <c r="A72" s="54">
        <v>45932</v>
      </c>
      <c r="B72" s="54">
        <v>45932</v>
      </c>
      <c r="C72" t="s">
        <v>1445</v>
      </c>
      <c r="D72" t="s">
        <v>41</v>
      </c>
      <c r="E72">
        <v>735273778</v>
      </c>
      <c r="F72" t="s">
        <v>33</v>
      </c>
      <c r="G72" t="s">
        <v>1501</v>
      </c>
      <c r="H72">
        <v>720121218</v>
      </c>
      <c r="I72">
        <v>720121218</v>
      </c>
      <c r="J72" t="s">
        <v>1502</v>
      </c>
      <c r="K72" t="s">
        <v>36</v>
      </c>
      <c r="L72" t="s">
        <v>37</v>
      </c>
      <c r="M72" t="s">
        <v>1503</v>
      </c>
      <c r="N72">
        <v>45933</v>
      </c>
      <c r="O72">
        <v>0.5</v>
      </c>
      <c r="P72" t="s">
        <v>5255</v>
      </c>
      <c r="Q72" t="s">
        <v>2437</v>
      </c>
      <c r="R72" s="54">
        <v>45932</v>
      </c>
      <c r="S72" t="s">
        <v>12587</v>
      </c>
      <c r="T72">
        <v>45956</v>
      </c>
      <c r="V72" t="s">
        <v>1504</v>
      </c>
    </row>
    <row r="73" spans="1:36">
      <c r="A73" s="54">
        <v>45932</v>
      </c>
      <c r="B73" s="54">
        <v>45932</v>
      </c>
      <c r="C73" t="s">
        <v>1403</v>
      </c>
      <c r="D73" t="s">
        <v>41</v>
      </c>
      <c r="E73">
        <v>254102772410</v>
      </c>
      <c r="F73" t="s">
        <v>33</v>
      </c>
      <c r="G73" t="s">
        <v>1505</v>
      </c>
      <c r="H73">
        <v>254717587738</v>
      </c>
      <c r="I73">
        <v>254717587738</v>
      </c>
      <c r="J73" t="s">
        <v>1506</v>
      </c>
      <c r="K73" t="s">
        <v>36</v>
      </c>
      <c r="L73" t="s">
        <v>1507</v>
      </c>
      <c r="M73" t="s">
        <v>1508</v>
      </c>
      <c r="N73">
        <v>45934</v>
      </c>
      <c r="O73">
        <v>0.58333333333333337</v>
      </c>
      <c r="P73" t="s">
        <v>4063</v>
      </c>
      <c r="Q73" t="s">
        <v>67</v>
      </c>
      <c r="R73" s="54">
        <v>45932</v>
      </c>
      <c r="S73" t="s">
        <v>12588</v>
      </c>
      <c r="U73" t="s">
        <v>67</v>
      </c>
      <c r="V73" t="s">
        <v>426</v>
      </c>
    </row>
    <row r="74" spans="1:36">
      <c r="A74" s="54">
        <v>45932</v>
      </c>
      <c r="B74" s="54">
        <v>45932</v>
      </c>
      <c r="C74" t="s">
        <v>1366</v>
      </c>
      <c r="D74" t="s">
        <v>41</v>
      </c>
      <c r="E74">
        <v>254102772410</v>
      </c>
      <c r="F74" t="s">
        <v>33</v>
      </c>
      <c r="G74" t="s">
        <v>1509</v>
      </c>
      <c r="H74">
        <v>254732513434</v>
      </c>
      <c r="I74">
        <v>254732513434</v>
      </c>
      <c r="J74" t="s">
        <v>1510</v>
      </c>
      <c r="K74" t="s">
        <v>36</v>
      </c>
      <c r="L74" t="s">
        <v>160</v>
      </c>
      <c r="M74" t="s">
        <v>1511</v>
      </c>
      <c r="N74">
        <v>45934</v>
      </c>
      <c r="O74">
        <v>0.58333333333333337</v>
      </c>
      <c r="P74" t="s">
        <v>4063</v>
      </c>
      <c r="Q74" t="s">
        <v>67</v>
      </c>
      <c r="R74" s="54">
        <v>45932</v>
      </c>
      <c r="S74" t="s">
        <v>12439</v>
      </c>
      <c r="U74" t="s">
        <v>67</v>
      </c>
      <c r="V74" t="s">
        <v>1512</v>
      </c>
    </row>
    <row r="75" spans="1:36">
      <c r="A75" s="54">
        <v>45932</v>
      </c>
      <c r="B75" s="54">
        <v>45932</v>
      </c>
      <c r="C75" t="s">
        <v>942</v>
      </c>
      <c r="D75" t="s">
        <v>41</v>
      </c>
      <c r="E75">
        <v>786633575</v>
      </c>
      <c r="F75" t="s">
        <v>33</v>
      </c>
      <c r="G75" t="s">
        <v>1513</v>
      </c>
      <c r="H75">
        <v>726681740</v>
      </c>
      <c r="I75">
        <v>726681740</v>
      </c>
      <c r="J75" t="s">
        <v>1514</v>
      </c>
      <c r="K75" t="s">
        <v>36</v>
      </c>
      <c r="L75" t="s">
        <v>73</v>
      </c>
      <c r="M75" t="s">
        <v>1515</v>
      </c>
      <c r="N75">
        <v>45933</v>
      </c>
      <c r="O75">
        <v>0.375</v>
      </c>
      <c r="P75" t="s">
        <v>4063</v>
      </c>
      <c r="Q75" t="s">
        <v>45</v>
      </c>
      <c r="R75" s="54">
        <v>45932</v>
      </c>
      <c r="S75" t="s">
        <v>12439</v>
      </c>
      <c r="U75" t="s">
        <v>45</v>
      </c>
      <c r="V75">
        <v>9210251656455</v>
      </c>
      <c r="W75" t="s">
        <v>46</v>
      </c>
      <c r="X75">
        <v>45932</v>
      </c>
      <c r="Y75">
        <v>0.75277777777777777</v>
      </c>
      <c r="Z75">
        <v>45933</v>
      </c>
      <c r="AA75">
        <v>0.41388888888888886</v>
      </c>
      <c r="AB75" t="s">
        <v>275</v>
      </c>
      <c r="AC75">
        <v>100010035</v>
      </c>
      <c r="AD75">
        <v>32724486</v>
      </c>
      <c r="AH75" t="s">
        <v>275</v>
      </c>
      <c r="AJ75">
        <v>32724486</v>
      </c>
    </row>
    <row r="76" spans="1:36">
      <c r="A76" s="54">
        <v>45932</v>
      </c>
      <c r="B76" s="54">
        <v>45932</v>
      </c>
      <c r="C76" t="s">
        <v>1366</v>
      </c>
      <c r="D76" t="s">
        <v>41</v>
      </c>
      <c r="E76">
        <v>254102772410</v>
      </c>
      <c r="F76" t="s">
        <v>33</v>
      </c>
      <c r="G76" t="s">
        <v>1516</v>
      </c>
      <c r="I76">
        <v>254718884410</v>
      </c>
      <c r="J76" t="s">
        <v>1517</v>
      </c>
      <c r="K76" t="s">
        <v>36</v>
      </c>
      <c r="L76" t="s">
        <v>50</v>
      </c>
      <c r="M76" t="s">
        <v>1518</v>
      </c>
      <c r="N76">
        <v>45934</v>
      </c>
      <c r="O76">
        <v>0.45833333333333331</v>
      </c>
      <c r="P76" t="s">
        <v>4063</v>
      </c>
      <c r="Q76" t="s">
        <v>67</v>
      </c>
      <c r="R76" s="54">
        <v>45932</v>
      </c>
      <c r="S76" t="s">
        <v>12589</v>
      </c>
      <c r="U76" t="s">
        <v>67</v>
      </c>
      <c r="V76" t="s">
        <v>1519</v>
      </c>
    </row>
    <row r="77" spans="1:36">
      <c r="A77" s="54">
        <v>45932</v>
      </c>
      <c r="B77" s="54">
        <v>45932</v>
      </c>
      <c r="C77" t="s">
        <v>1366</v>
      </c>
      <c r="D77" t="s">
        <v>41</v>
      </c>
      <c r="E77">
        <v>254102772410</v>
      </c>
      <c r="F77" t="s">
        <v>33</v>
      </c>
      <c r="G77" t="s">
        <v>1520</v>
      </c>
      <c r="I77">
        <v>254108106464</v>
      </c>
      <c r="J77" t="s">
        <v>1521</v>
      </c>
      <c r="K77" t="s">
        <v>36</v>
      </c>
      <c r="L77" t="s">
        <v>160</v>
      </c>
      <c r="M77" t="s">
        <v>1522</v>
      </c>
      <c r="N77">
        <v>45934</v>
      </c>
      <c r="O77">
        <v>0.45833333333333331</v>
      </c>
      <c r="P77" t="s">
        <v>4063</v>
      </c>
      <c r="Q77" t="s">
        <v>45</v>
      </c>
      <c r="R77" s="54">
        <v>45932</v>
      </c>
      <c r="S77" t="s">
        <v>12482</v>
      </c>
      <c r="U77" t="s">
        <v>45</v>
      </c>
      <c r="V77">
        <v>9210251656041</v>
      </c>
      <c r="W77" t="s">
        <v>46</v>
      </c>
      <c r="X77">
        <v>45932</v>
      </c>
      <c r="Y77">
        <v>0.59375</v>
      </c>
      <c r="Z77">
        <v>45933</v>
      </c>
      <c r="AA77">
        <v>0.41388888888888886</v>
      </c>
      <c r="AH77" t="s">
        <v>1328</v>
      </c>
      <c r="AJ77">
        <v>37181844</v>
      </c>
    </row>
    <row r="78" spans="1:36">
      <c r="A78" s="54">
        <v>45932</v>
      </c>
      <c r="B78" s="54">
        <v>45932</v>
      </c>
      <c r="C78" t="s">
        <v>267</v>
      </c>
      <c r="D78" t="s">
        <v>41</v>
      </c>
      <c r="E78">
        <v>254755669505</v>
      </c>
      <c r="F78" t="s">
        <v>33</v>
      </c>
      <c r="G78" t="s">
        <v>1523</v>
      </c>
      <c r="H78">
        <v>254752798172</v>
      </c>
      <c r="I78">
        <v>254796624204</v>
      </c>
      <c r="J78" t="s">
        <v>1524</v>
      </c>
      <c r="K78" t="s">
        <v>36</v>
      </c>
      <c r="L78" t="s">
        <v>73</v>
      </c>
      <c r="M78" t="s">
        <v>1525</v>
      </c>
      <c r="N78">
        <v>45933</v>
      </c>
      <c r="O78">
        <v>0.41666666666666669</v>
      </c>
      <c r="P78" t="s">
        <v>4063</v>
      </c>
      <c r="Q78" t="s">
        <v>45</v>
      </c>
      <c r="R78" s="54">
        <v>45932</v>
      </c>
      <c r="S78" t="s">
        <v>12590</v>
      </c>
      <c r="U78" t="s">
        <v>45</v>
      </c>
      <c r="V78">
        <v>9210251656243</v>
      </c>
      <c r="W78" t="s">
        <v>46</v>
      </c>
      <c r="X78">
        <v>45932</v>
      </c>
      <c r="Y78">
        <v>0.75277777777777777</v>
      </c>
      <c r="Z78">
        <v>45933</v>
      </c>
      <c r="AA78">
        <v>0.41388888888888886</v>
      </c>
      <c r="AB78" t="s">
        <v>190</v>
      </c>
      <c r="AC78">
        <v>100010034</v>
      </c>
      <c r="AD78">
        <v>38362807</v>
      </c>
      <c r="AH78" t="s">
        <v>190</v>
      </c>
      <c r="AJ78">
        <v>38362807</v>
      </c>
    </row>
    <row r="79" spans="1:36">
      <c r="A79" s="54">
        <v>45932</v>
      </c>
      <c r="B79" s="54">
        <v>45932</v>
      </c>
      <c r="C79" t="s">
        <v>118</v>
      </c>
      <c r="D79" t="s">
        <v>41</v>
      </c>
      <c r="E79">
        <v>787249864</v>
      </c>
      <c r="F79" t="s">
        <v>33</v>
      </c>
      <c r="G79" t="s">
        <v>1526</v>
      </c>
      <c r="H79">
        <v>115495650</v>
      </c>
      <c r="I79">
        <v>115495650</v>
      </c>
      <c r="J79" t="s">
        <v>1527</v>
      </c>
      <c r="K79" t="s">
        <v>36</v>
      </c>
      <c r="L79" t="s">
        <v>37</v>
      </c>
      <c r="M79" t="s">
        <v>1528</v>
      </c>
      <c r="N79">
        <v>45933</v>
      </c>
      <c r="O79">
        <v>0.75</v>
      </c>
      <c r="P79" t="s">
        <v>11025</v>
      </c>
      <c r="Q79" t="s">
        <v>45</v>
      </c>
      <c r="R79" s="54">
        <v>45932</v>
      </c>
      <c r="S79" t="s">
        <v>12593</v>
      </c>
      <c r="U79" t="s">
        <v>45</v>
      </c>
      <c r="V79">
        <v>9210251656392</v>
      </c>
      <c r="W79" t="s">
        <v>53</v>
      </c>
      <c r="X79">
        <v>45932</v>
      </c>
      <c r="Y79">
        <v>0.75277777777777777</v>
      </c>
      <c r="Z79">
        <v>45933</v>
      </c>
      <c r="AA79">
        <v>0.25347222222222221</v>
      </c>
      <c r="AB79" t="s">
        <v>824</v>
      </c>
      <c r="AC79">
        <v>100010029</v>
      </c>
      <c r="AE79">
        <v>45933</v>
      </c>
      <c r="AF79">
        <v>0.44791666666666669</v>
      </c>
      <c r="AH79" t="s">
        <v>1331</v>
      </c>
      <c r="AJ79">
        <v>45933</v>
      </c>
    </row>
    <row r="80" spans="1:36">
      <c r="A80" s="54">
        <v>45932</v>
      </c>
      <c r="B80" s="54">
        <v>45932</v>
      </c>
      <c r="C80" t="s">
        <v>47</v>
      </c>
      <c r="D80" t="s">
        <v>41</v>
      </c>
      <c r="E80">
        <v>735633807</v>
      </c>
      <c r="F80" t="s">
        <v>33</v>
      </c>
      <c r="G80" t="s">
        <v>1529</v>
      </c>
      <c r="H80">
        <v>754999333</v>
      </c>
      <c r="I80">
        <v>715075080</v>
      </c>
      <c r="J80" t="s">
        <v>1530</v>
      </c>
      <c r="K80" t="s">
        <v>81</v>
      </c>
      <c r="L80" t="s">
        <v>82</v>
      </c>
      <c r="M80" t="s">
        <v>1531</v>
      </c>
      <c r="N80">
        <v>45940</v>
      </c>
      <c r="O80">
        <v>0.58333333333333337</v>
      </c>
      <c r="P80" t="s">
        <v>11025</v>
      </c>
      <c r="Q80" t="s">
        <v>45</v>
      </c>
      <c r="R80" s="54">
        <v>45932</v>
      </c>
      <c r="S80" t="s">
        <v>12594</v>
      </c>
      <c r="T80">
        <v>45726</v>
      </c>
      <c r="U80" t="s">
        <v>45</v>
      </c>
      <c r="V80">
        <v>9210251656532</v>
      </c>
      <c r="W80" t="s">
        <v>53</v>
      </c>
      <c r="X80">
        <v>45932</v>
      </c>
      <c r="Y80">
        <v>0.75277777777777777</v>
      </c>
      <c r="Z80">
        <v>45933</v>
      </c>
      <c r="AA80">
        <v>0.25347222222222221</v>
      </c>
      <c r="AB80" t="s">
        <v>472</v>
      </c>
      <c r="AC80">
        <v>100010004</v>
      </c>
      <c r="AD80">
        <v>36768510</v>
      </c>
      <c r="AE80">
        <v>45933</v>
      </c>
      <c r="AF80">
        <v>0.35555555555555557</v>
      </c>
      <c r="AH80" t="s">
        <v>1331</v>
      </c>
      <c r="AJ80">
        <v>45933</v>
      </c>
    </row>
    <row r="81" spans="1:36">
      <c r="A81" s="54">
        <v>45932</v>
      </c>
      <c r="B81" s="54">
        <v>45932</v>
      </c>
      <c r="C81" t="s">
        <v>1366</v>
      </c>
      <c r="D81" t="s">
        <v>41</v>
      </c>
      <c r="E81">
        <v>254102772410</v>
      </c>
      <c r="F81" t="s">
        <v>33</v>
      </c>
      <c r="G81" t="s">
        <v>1532</v>
      </c>
      <c r="I81">
        <v>254757705393</v>
      </c>
      <c r="J81" t="s">
        <v>325</v>
      </c>
      <c r="K81" t="s">
        <v>36</v>
      </c>
      <c r="L81" t="s">
        <v>160</v>
      </c>
      <c r="M81" t="s">
        <v>1533</v>
      </c>
      <c r="N81">
        <v>45936</v>
      </c>
      <c r="O81">
        <v>0.58333333333333337</v>
      </c>
      <c r="P81" t="s">
        <v>11025</v>
      </c>
      <c r="Q81" t="s">
        <v>45</v>
      </c>
      <c r="R81" s="54">
        <v>45932</v>
      </c>
      <c r="S81" t="s">
        <v>12595</v>
      </c>
      <c r="T81">
        <v>45726</v>
      </c>
      <c r="U81" t="s">
        <v>45</v>
      </c>
      <c r="V81">
        <v>9210251656549</v>
      </c>
      <c r="W81" t="s">
        <v>53</v>
      </c>
      <c r="X81">
        <v>45932</v>
      </c>
      <c r="Y81">
        <v>0.75277777777777777</v>
      </c>
      <c r="Z81">
        <v>45933</v>
      </c>
      <c r="AA81">
        <v>0.25347222222222221</v>
      </c>
      <c r="AB81" t="s">
        <v>896</v>
      </c>
      <c r="AC81">
        <v>707126273</v>
      </c>
      <c r="AD81">
        <v>39418757</v>
      </c>
      <c r="AE81">
        <v>45933</v>
      </c>
      <c r="AF81">
        <v>0.35555555555555557</v>
      </c>
      <c r="AH81" t="s">
        <v>1331</v>
      </c>
      <c r="AJ81">
        <v>45934</v>
      </c>
    </row>
    <row r="82" spans="1:36">
      <c r="A82" s="54">
        <v>45932</v>
      </c>
      <c r="B82" s="54">
        <v>45932</v>
      </c>
      <c r="C82" t="s">
        <v>1366</v>
      </c>
      <c r="D82" t="s">
        <v>41</v>
      </c>
      <c r="E82">
        <v>254102772410</v>
      </c>
      <c r="F82" t="s">
        <v>33</v>
      </c>
      <c r="G82" t="s">
        <v>1534</v>
      </c>
      <c r="H82">
        <v>254780469152</v>
      </c>
      <c r="I82">
        <v>254780469152</v>
      </c>
      <c r="J82" t="s">
        <v>1535</v>
      </c>
      <c r="K82" t="s">
        <v>36</v>
      </c>
      <c r="L82" t="s">
        <v>50</v>
      </c>
      <c r="M82" t="s">
        <v>1536</v>
      </c>
      <c r="N82">
        <v>45936</v>
      </c>
      <c r="O82">
        <v>0.41666666666666669</v>
      </c>
      <c r="P82" t="s">
        <v>11025</v>
      </c>
      <c r="Q82" t="s">
        <v>39</v>
      </c>
      <c r="R82" s="54">
        <v>45932</v>
      </c>
      <c r="S82" t="s">
        <v>12597</v>
      </c>
      <c r="U82" t="s">
        <v>67</v>
      </c>
      <c r="V82" t="s">
        <v>1537</v>
      </c>
    </row>
    <row r="83" spans="1:36">
      <c r="A83" s="54">
        <v>45932</v>
      </c>
      <c r="B83" s="54">
        <v>45932</v>
      </c>
      <c r="C83" t="s">
        <v>1538</v>
      </c>
      <c r="D83" t="s">
        <v>1094</v>
      </c>
      <c r="E83">
        <v>762800080</v>
      </c>
      <c r="F83" t="s">
        <v>33</v>
      </c>
      <c r="G83" t="s">
        <v>52</v>
      </c>
      <c r="H83">
        <v>722343073</v>
      </c>
      <c r="I83">
        <v>737068852</v>
      </c>
      <c r="J83" t="s">
        <v>1082</v>
      </c>
      <c r="K83" t="s">
        <v>81</v>
      </c>
      <c r="L83" t="s">
        <v>50</v>
      </c>
      <c r="M83" t="s">
        <v>1539</v>
      </c>
      <c r="N83">
        <v>45932</v>
      </c>
      <c r="O83">
        <v>0.75</v>
      </c>
      <c r="P83" t="s">
        <v>11025</v>
      </c>
      <c r="Q83" t="s">
        <v>67</v>
      </c>
      <c r="R83" s="54">
        <v>45932</v>
      </c>
      <c r="S83" t="s">
        <v>12598</v>
      </c>
      <c r="U83" t="s">
        <v>67</v>
      </c>
      <c r="V83" t="s">
        <v>1540</v>
      </c>
    </row>
    <row r="84" spans="1:36">
      <c r="A84" s="54">
        <v>45932</v>
      </c>
      <c r="B84" s="54">
        <v>45932</v>
      </c>
      <c r="C84" t="s">
        <v>1366</v>
      </c>
      <c r="D84" t="s">
        <v>41</v>
      </c>
      <c r="E84">
        <v>254102772410</v>
      </c>
      <c r="F84" t="s">
        <v>33</v>
      </c>
      <c r="G84" t="s">
        <v>1541</v>
      </c>
      <c r="I84">
        <v>254742648290</v>
      </c>
      <c r="J84" t="s">
        <v>1542</v>
      </c>
      <c r="K84" t="s">
        <v>36</v>
      </c>
      <c r="L84" t="s">
        <v>73</v>
      </c>
      <c r="M84" t="s">
        <v>1543</v>
      </c>
      <c r="N84">
        <v>45934</v>
      </c>
      <c r="O84">
        <v>0.41666666666666669</v>
      </c>
      <c r="P84" t="s">
        <v>11025</v>
      </c>
      <c r="Q84" t="s">
        <v>67</v>
      </c>
      <c r="R84" s="54">
        <v>45932</v>
      </c>
      <c r="S84" t="s">
        <v>12601</v>
      </c>
      <c r="U84" t="s">
        <v>67</v>
      </c>
      <c r="V84" t="s">
        <v>1831</v>
      </c>
    </row>
    <row r="85" spans="1:36">
      <c r="A85" s="54">
        <v>45932</v>
      </c>
      <c r="B85" s="54">
        <v>45932</v>
      </c>
      <c r="C85" t="s">
        <v>942</v>
      </c>
      <c r="D85" t="s">
        <v>41</v>
      </c>
      <c r="E85">
        <v>786633575</v>
      </c>
      <c r="F85" t="s">
        <v>33</v>
      </c>
      <c r="G85" t="s">
        <v>1544</v>
      </c>
      <c r="H85">
        <v>738967485</v>
      </c>
      <c r="I85">
        <v>738967485</v>
      </c>
      <c r="J85" t="s">
        <v>1545</v>
      </c>
      <c r="K85" t="s">
        <v>36</v>
      </c>
      <c r="L85" t="s">
        <v>73</v>
      </c>
      <c r="M85" t="s">
        <v>1546</v>
      </c>
      <c r="N85">
        <v>45932</v>
      </c>
      <c r="O85">
        <v>0.625</v>
      </c>
      <c r="P85" t="s">
        <v>4248</v>
      </c>
      <c r="Q85" t="s">
        <v>45</v>
      </c>
      <c r="R85" s="54">
        <v>45933</v>
      </c>
      <c r="S85" t="s">
        <v>12604</v>
      </c>
      <c r="T85">
        <v>45933</v>
      </c>
      <c r="U85" t="s">
        <v>45</v>
      </c>
      <c r="V85">
        <v>9310251657346</v>
      </c>
      <c r="W85" t="s">
        <v>53</v>
      </c>
      <c r="X85">
        <v>45933</v>
      </c>
      <c r="Y85">
        <v>0.47638888888888886</v>
      </c>
      <c r="Z85">
        <v>45933</v>
      </c>
      <c r="AA85">
        <v>0.66805555555555551</v>
      </c>
      <c r="AB85" t="s">
        <v>896</v>
      </c>
      <c r="AC85">
        <v>707126273</v>
      </c>
      <c r="AD85">
        <v>39418757</v>
      </c>
      <c r="AH85" t="s">
        <v>1331</v>
      </c>
      <c r="AJ85">
        <v>45935</v>
      </c>
    </row>
    <row r="86" spans="1:36">
      <c r="A86" s="54">
        <v>45932</v>
      </c>
      <c r="B86" s="54">
        <v>45932</v>
      </c>
      <c r="C86" t="s">
        <v>227</v>
      </c>
      <c r="D86" t="s">
        <v>41</v>
      </c>
      <c r="E86">
        <v>787249864</v>
      </c>
      <c r="F86" t="s">
        <v>33</v>
      </c>
      <c r="G86" t="s">
        <v>1547</v>
      </c>
      <c r="H86">
        <v>745566712</v>
      </c>
      <c r="I86">
        <v>745566712</v>
      </c>
      <c r="J86" t="s">
        <v>1548</v>
      </c>
      <c r="K86" t="s">
        <v>36</v>
      </c>
      <c r="L86" t="s">
        <v>37</v>
      </c>
      <c r="M86" t="s">
        <v>1549</v>
      </c>
      <c r="N86">
        <v>45932</v>
      </c>
      <c r="O86">
        <v>0.75</v>
      </c>
      <c r="P86" t="s">
        <v>4080</v>
      </c>
      <c r="Q86" t="s">
        <v>45</v>
      </c>
      <c r="R86" s="54">
        <v>45932</v>
      </c>
      <c r="S86" t="s">
        <v>12607</v>
      </c>
      <c r="T86">
        <v>45933</v>
      </c>
      <c r="U86" t="s">
        <v>45</v>
      </c>
      <c r="V86">
        <v>9210251656456</v>
      </c>
      <c r="W86" t="s">
        <v>46</v>
      </c>
      <c r="X86">
        <v>45932</v>
      </c>
      <c r="Y86">
        <v>0.75277777777777777</v>
      </c>
      <c r="Z86">
        <v>45933</v>
      </c>
      <c r="AA86">
        <v>0.41388888888888886</v>
      </c>
      <c r="AH86" t="s">
        <v>141</v>
      </c>
      <c r="AJ86">
        <v>38893106</v>
      </c>
    </row>
    <row r="87" spans="1:36">
      <c r="A87" s="54">
        <v>45932</v>
      </c>
      <c r="B87" s="54">
        <v>45932</v>
      </c>
      <c r="C87" t="s">
        <v>1550</v>
      </c>
      <c r="D87" t="s">
        <v>41</v>
      </c>
      <c r="E87">
        <v>784480267</v>
      </c>
      <c r="F87" t="s">
        <v>33</v>
      </c>
      <c r="G87" t="s">
        <v>1551</v>
      </c>
      <c r="H87">
        <v>784734230</v>
      </c>
      <c r="I87">
        <v>114340611</v>
      </c>
      <c r="J87" t="s">
        <v>1552</v>
      </c>
      <c r="K87" t="s">
        <v>36</v>
      </c>
      <c r="L87" t="s">
        <v>160</v>
      </c>
      <c r="M87" t="s">
        <v>1553</v>
      </c>
      <c r="N87">
        <v>45932</v>
      </c>
      <c r="O87">
        <v>0.66666666666666663</v>
      </c>
      <c r="P87" t="s">
        <v>4080</v>
      </c>
      <c r="Q87" t="s">
        <v>67</v>
      </c>
      <c r="R87" s="54"/>
      <c r="U87" t="s">
        <v>67</v>
      </c>
      <c r="V87" t="s">
        <v>114</v>
      </c>
    </row>
    <row r="88" spans="1:36">
      <c r="A88" s="54">
        <v>45932</v>
      </c>
      <c r="B88" s="54">
        <v>45932</v>
      </c>
      <c r="C88" t="s">
        <v>391</v>
      </c>
      <c r="D88" t="s">
        <v>41</v>
      </c>
      <c r="E88">
        <v>254103983941</v>
      </c>
      <c r="F88" t="s">
        <v>33</v>
      </c>
      <c r="G88" t="s">
        <v>1554</v>
      </c>
      <c r="H88">
        <v>254736336227</v>
      </c>
      <c r="I88">
        <v>254718356130</v>
      </c>
      <c r="J88" t="s">
        <v>1555</v>
      </c>
      <c r="K88" t="s">
        <v>81</v>
      </c>
      <c r="L88" t="e" vm="4">
        <v>#VALUE!</v>
      </c>
      <c r="M88" t="s">
        <v>1556</v>
      </c>
      <c r="N88">
        <v>45933</v>
      </c>
      <c r="O88">
        <v>0.375</v>
      </c>
      <c r="P88" t="s">
        <v>52</v>
      </c>
      <c r="Q88" t="s">
        <v>45</v>
      </c>
      <c r="R88" s="54">
        <v>45932</v>
      </c>
      <c r="S88" t="s">
        <v>12407</v>
      </c>
      <c r="U88" t="s">
        <v>45</v>
      </c>
      <c r="V88">
        <v>9210251656506</v>
      </c>
      <c r="W88" t="s">
        <v>46</v>
      </c>
      <c r="X88">
        <v>45932</v>
      </c>
      <c r="Y88">
        <v>0.75277777777777777</v>
      </c>
      <c r="Z88">
        <v>45933</v>
      </c>
      <c r="AA88">
        <v>0.41319444444444442</v>
      </c>
      <c r="AB88" t="s">
        <v>141</v>
      </c>
      <c r="AC88">
        <v>100010010</v>
      </c>
      <c r="AD88">
        <v>38893106</v>
      </c>
      <c r="AE88">
        <v>45935</v>
      </c>
      <c r="AF88">
        <v>0.375</v>
      </c>
      <c r="AH88" t="s">
        <v>141</v>
      </c>
      <c r="AJ88">
        <v>38893106</v>
      </c>
    </row>
    <row r="89" spans="1:36">
      <c r="A89" s="54">
        <v>45931</v>
      </c>
      <c r="B89" s="54">
        <v>45931</v>
      </c>
      <c r="C89" t="s">
        <v>1558</v>
      </c>
      <c r="D89" t="s">
        <v>852</v>
      </c>
      <c r="E89">
        <v>100835697</v>
      </c>
      <c r="F89" t="s">
        <v>33</v>
      </c>
      <c r="G89" t="s">
        <v>1559</v>
      </c>
      <c r="H89">
        <v>751335351</v>
      </c>
      <c r="I89">
        <v>790714898</v>
      </c>
      <c r="J89" t="s">
        <v>1560</v>
      </c>
      <c r="K89" t="s">
        <v>36</v>
      </c>
      <c r="L89" t="e" vm="4">
        <v>#VALUE!</v>
      </c>
      <c r="M89" t="s">
        <v>1561</v>
      </c>
      <c r="N89">
        <v>45932</v>
      </c>
      <c r="O89">
        <v>0.33333333333333331</v>
      </c>
      <c r="P89" t="s">
        <v>52</v>
      </c>
      <c r="Q89" t="s">
        <v>45</v>
      </c>
      <c r="R89" s="54">
        <v>45932</v>
      </c>
      <c r="S89" t="s">
        <v>12617</v>
      </c>
      <c r="T89">
        <v>45934</v>
      </c>
      <c r="U89" t="s">
        <v>45</v>
      </c>
      <c r="V89">
        <v>9310251657976</v>
      </c>
      <c r="W89" t="s">
        <v>53</v>
      </c>
      <c r="X89">
        <v>45933</v>
      </c>
      <c r="Y89">
        <v>0.58194444444444449</v>
      </c>
      <c r="Z89">
        <v>45933</v>
      </c>
      <c r="AA89">
        <v>0.67083333333333328</v>
      </c>
      <c r="AB89" t="s">
        <v>146</v>
      </c>
      <c r="AC89">
        <v>10001006</v>
      </c>
      <c r="AD89">
        <v>32407884</v>
      </c>
      <c r="AE89">
        <v>45935</v>
      </c>
      <c r="AF89" t="s">
        <v>12618</v>
      </c>
      <c r="AH89" t="s">
        <v>1331</v>
      </c>
      <c r="AJ89">
        <v>45936</v>
      </c>
    </row>
    <row r="90" spans="1:36">
      <c r="A90" s="54">
        <v>45932</v>
      </c>
      <c r="B90" s="54">
        <v>45932</v>
      </c>
      <c r="C90" t="s">
        <v>1565</v>
      </c>
      <c r="D90" t="s">
        <v>41</v>
      </c>
      <c r="E90">
        <v>254752688954</v>
      </c>
      <c r="F90" t="s">
        <v>33</v>
      </c>
      <c r="G90" t="s">
        <v>485</v>
      </c>
      <c r="I90">
        <v>254717440093</v>
      </c>
      <c r="J90" t="s">
        <v>1566</v>
      </c>
      <c r="K90" t="s">
        <v>36</v>
      </c>
      <c r="L90" t="s">
        <v>37</v>
      </c>
      <c r="M90" t="s">
        <v>1567</v>
      </c>
      <c r="N90">
        <v>45933</v>
      </c>
      <c r="O90">
        <v>0.5</v>
      </c>
      <c r="P90" t="s">
        <v>3950</v>
      </c>
      <c r="Q90" t="s">
        <v>45</v>
      </c>
      <c r="R90" s="54">
        <v>45932</v>
      </c>
      <c r="S90" t="s">
        <v>12626</v>
      </c>
      <c r="T90">
        <v>45933</v>
      </c>
      <c r="U90" t="s">
        <v>45</v>
      </c>
      <c r="V90">
        <v>9210251656474</v>
      </c>
      <c r="W90" t="s">
        <v>46</v>
      </c>
      <c r="X90">
        <v>45933</v>
      </c>
      <c r="Y90">
        <v>0.44583333333333336</v>
      </c>
      <c r="Z90">
        <v>45933</v>
      </c>
      <c r="AA90">
        <v>0.47638888888888886</v>
      </c>
      <c r="AB90" t="s">
        <v>689</v>
      </c>
      <c r="AC90">
        <v>100010008</v>
      </c>
      <c r="AD90">
        <v>37901308</v>
      </c>
      <c r="AE90">
        <v>45937</v>
      </c>
      <c r="AF90">
        <v>0.41666666666666669</v>
      </c>
      <c r="AH90" t="s">
        <v>689</v>
      </c>
      <c r="AJ90">
        <v>37901308</v>
      </c>
    </row>
    <row r="91" spans="1:36">
      <c r="A91" s="54">
        <v>45932</v>
      </c>
      <c r="B91" s="54">
        <v>45932</v>
      </c>
      <c r="C91" t="s">
        <v>31</v>
      </c>
      <c r="D91" t="s">
        <v>32</v>
      </c>
      <c r="E91">
        <v>780225502</v>
      </c>
      <c r="F91" t="s">
        <v>33</v>
      </c>
      <c r="G91" t="s">
        <v>1568</v>
      </c>
      <c r="H91">
        <v>254107467230</v>
      </c>
      <c r="I91">
        <v>254115486873</v>
      </c>
      <c r="J91" t="s">
        <v>1569</v>
      </c>
      <c r="K91" t="s">
        <v>36</v>
      </c>
      <c r="L91" t="s">
        <v>1209</v>
      </c>
      <c r="M91" t="s">
        <v>1570</v>
      </c>
      <c r="N91">
        <v>45933</v>
      </c>
      <c r="O91">
        <v>0.375</v>
      </c>
      <c r="P91" t="s">
        <v>3950</v>
      </c>
      <c r="Q91" t="s">
        <v>45</v>
      </c>
      <c r="R91" s="54">
        <v>45933</v>
      </c>
      <c r="S91" t="s">
        <v>12631</v>
      </c>
      <c r="T91">
        <v>45933</v>
      </c>
      <c r="U91" t="s">
        <v>45</v>
      </c>
      <c r="V91">
        <v>9310251657237</v>
      </c>
      <c r="W91" t="s">
        <v>53</v>
      </c>
      <c r="X91">
        <v>45958</v>
      </c>
      <c r="Y91">
        <v>0.68472222222222223</v>
      </c>
    </row>
    <row r="92" spans="1:36">
      <c r="A92" s="54">
        <v>45932</v>
      </c>
      <c r="B92" s="54">
        <v>45932</v>
      </c>
      <c r="C92" t="s">
        <v>1572</v>
      </c>
      <c r="D92" t="s">
        <v>852</v>
      </c>
      <c r="E92">
        <v>751335351</v>
      </c>
      <c r="F92" t="s">
        <v>33</v>
      </c>
      <c r="G92" t="s">
        <v>1573</v>
      </c>
      <c r="H92">
        <v>742235313</v>
      </c>
      <c r="I92">
        <v>790714898</v>
      </c>
      <c r="J92" t="s">
        <v>1574</v>
      </c>
      <c r="K92" t="s">
        <v>36</v>
      </c>
      <c r="L92" t="s">
        <v>37</v>
      </c>
      <c r="M92" t="s">
        <v>1575</v>
      </c>
      <c r="N92">
        <v>45932</v>
      </c>
      <c r="O92">
        <v>0.75</v>
      </c>
      <c r="P92" t="s">
        <v>4063</v>
      </c>
      <c r="Q92" t="s">
        <v>45</v>
      </c>
      <c r="R92" s="54">
        <v>45933</v>
      </c>
      <c r="S92" t="s">
        <v>12642</v>
      </c>
      <c r="U92" t="s">
        <v>45</v>
      </c>
      <c r="V92">
        <v>9310251657275</v>
      </c>
      <c r="W92" t="s">
        <v>46</v>
      </c>
      <c r="X92">
        <v>45933</v>
      </c>
      <c r="Y92">
        <v>0.44583333333333336</v>
      </c>
      <c r="Z92">
        <v>45933</v>
      </c>
      <c r="AA92">
        <v>0.47638888888888886</v>
      </c>
      <c r="AH92" t="s">
        <v>141</v>
      </c>
      <c r="AJ92">
        <v>38893106</v>
      </c>
    </row>
    <row r="93" spans="1:36">
      <c r="A93" s="54">
        <v>45932</v>
      </c>
      <c r="B93" s="54">
        <v>45932</v>
      </c>
      <c r="C93" t="s">
        <v>142</v>
      </c>
      <c r="D93" t="s">
        <v>41</v>
      </c>
      <c r="E93">
        <v>784172048</v>
      </c>
      <c r="F93" t="s">
        <v>33</v>
      </c>
      <c r="G93" t="s">
        <v>1576</v>
      </c>
      <c r="H93">
        <v>796782315</v>
      </c>
      <c r="I93">
        <v>792960239</v>
      </c>
      <c r="J93" t="s">
        <v>12643</v>
      </c>
      <c r="K93" t="s">
        <v>36</v>
      </c>
      <c r="L93" t="s">
        <v>37</v>
      </c>
      <c r="M93" t="s">
        <v>1577</v>
      </c>
      <c r="N93">
        <v>45934</v>
      </c>
      <c r="O93">
        <v>0.41666666666666669</v>
      </c>
      <c r="P93" t="s">
        <v>4063</v>
      </c>
      <c r="Q93" t="s">
        <v>45</v>
      </c>
      <c r="R93" s="54">
        <v>45933</v>
      </c>
      <c r="S93" t="s">
        <v>12644</v>
      </c>
      <c r="U93" t="s">
        <v>45</v>
      </c>
      <c r="V93">
        <v>9310251657333</v>
      </c>
      <c r="W93" t="s">
        <v>46</v>
      </c>
      <c r="X93">
        <v>45933</v>
      </c>
      <c r="Y93">
        <v>0.44583333333333336</v>
      </c>
      <c r="Z93">
        <v>45933</v>
      </c>
      <c r="AA93">
        <v>0.47638888888888886</v>
      </c>
      <c r="AH93" t="s">
        <v>262</v>
      </c>
      <c r="AJ93">
        <v>39526581</v>
      </c>
    </row>
    <row r="94" spans="1:36">
      <c r="A94" s="54">
        <v>45932</v>
      </c>
      <c r="B94" s="54">
        <v>45932</v>
      </c>
      <c r="C94" t="s">
        <v>129</v>
      </c>
      <c r="D94" t="s">
        <v>41</v>
      </c>
      <c r="E94">
        <v>735273778</v>
      </c>
      <c r="F94" t="s">
        <v>33</v>
      </c>
      <c r="G94" t="s">
        <v>1578</v>
      </c>
      <c r="H94">
        <v>732242297</v>
      </c>
      <c r="I94">
        <v>724940192</v>
      </c>
      <c r="J94" t="s">
        <v>1579</v>
      </c>
      <c r="K94" t="s">
        <v>36</v>
      </c>
      <c r="L94" t="s">
        <v>82</v>
      </c>
      <c r="M94" t="s">
        <v>1580</v>
      </c>
      <c r="N94">
        <v>45933</v>
      </c>
      <c r="O94">
        <v>0.5</v>
      </c>
      <c r="P94" t="s">
        <v>4063</v>
      </c>
      <c r="Q94" t="s">
        <v>45</v>
      </c>
      <c r="R94" s="54">
        <v>45933</v>
      </c>
      <c r="S94" t="s">
        <v>12645</v>
      </c>
      <c r="U94" t="s">
        <v>45</v>
      </c>
      <c r="V94">
        <v>9310251657350</v>
      </c>
      <c r="W94" t="s">
        <v>46</v>
      </c>
      <c r="X94">
        <v>45933</v>
      </c>
      <c r="Y94">
        <v>0.44583333333333336</v>
      </c>
      <c r="Z94">
        <v>45933</v>
      </c>
      <c r="AA94">
        <v>0.47638888888888886</v>
      </c>
      <c r="AH94" t="s">
        <v>178</v>
      </c>
      <c r="AJ94">
        <v>34022399</v>
      </c>
    </row>
    <row r="95" spans="1:36">
      <c r="A95" s="54">
        <v>45932</v>
      </c>
      <c r="B95" s="54">
        <v>45932</v>
      </c>
      <c r="C95" t="s">
        <v>1581</v>
      </c>
      <c r="D95" t="s">
        <v>1169</v>
      </c>
      <c r="E95">
        <v>254756797910</v>
      </c>
      <c r="F95" t="s">
        <v>33</v>
      </c>
      <c r="G95" t="s">
        <v>1582</v>
      </c>
      <c r="I95">
        <v>254722670446</v>
      </c>
      <c r="J95" t="s">
        <v>1583</v>
      </c>
      <c r="K95" t="s">
        <v>81</v>
      </c>
      <c r="L95" t="s">
        <v>37</v>
      </c>
      <c r="M95" t="s">
        <v>1584</v>
      </c>
      <c r="N95">
        <v>45934</v>
      </c>
      <c r="O95">
        <v>0.66666666666666663</v>
      </c>
      <c r="P95" t="s">
        <v>11025</v>
      </c>
      <c r="Q95" t="s">
        <v>45</v>
      </c>
      <c r="R95" s="54">
        <v>45933</v>
      </c>
      <c r="S95" t="s">
        <v>12646</v>
      </c>
      <c r="U95" t="s">
        <v>45</v>
      </c>
      <c r="V95">
        <v>9310251657419</v>
      </c>
      <c r="W95" t="s">
        <v>53</v>
      </c>
      <c r="X95">
        <v>45933</v>
      </c>
      <c r="Y95">
        <v>0.44583333333333336</v>
      </c>
      <c r="Z95">
        <v>45933</v>
      </c>
      <c r="AA95">
        <v>0.49583333333333335</v>
      </c>
      <c r="AB95" t="s">
        <v>824</v>
      </c>
      <c r="AC95">
        <v>100010029</v>
      </c>
      <c r="AE95">
        <v>45933</v>
      </c>
      <c r="AF95">
        <v>0.57638888888888884</v>
      </c>
      <c r="AH95" t="s">
        <v>12396</v>
      </c>
      <c r="AJ95">
        <v>0</v>
      </c>
    </row>
    <row r="96" spans="1:36">
      <c r="A96" s="54">
        <v>45932</v>
      </c>
      <c r="B96" s="54">
        <v>45932</v>
      </c>
      <c r="C96" t="s">
        <v>1587</v>
      </c>
      <c r="D96" t="s">
        <v>41</v>
      </c>
      <c r="E96">
        <v>737652116</v>
      </c>
      <c r="F96" t="s">
        <v>33</v>
      </c>
      <c r="G96" t="s">
        <v>1588</v>
      </c>
      <c r="H96">
        <v>704631480</v>
      </c>
      <c r="I96">
        <v>704631480</v>
      </c>
      <c r="J96" t="s">
        <v>1589</v>
      </c>
      <c r="K96" t="s">
        <v>36</v>
      </c>
      <c r="L96" t="s">
        <v>82</v>
      </c>
      <c r="M96" t="s">
        <v>1590</v>
      </c>
      <c r="N96">
        <v>45933</v>
      </c>
      <c r="O96">
        <v>0.41666666666666669</v>
      </c>
      <c r="P96" t="s">
        <v>11025</v>
      </c>
      <c r="Q96" t="s">
        <v>39</v>
      </c>
      <c r="R96" s="54">
        <v>45933</v>
      </c>
      <c r="S96" t="s">
        <v>12651</v>
      </c>
      <c r="U96" t="s">
        <v>39</v>
      </c>
      <c r="V96" t="s">
        <v>134</v>
      </c>
    </row>
    <row r="97" spans="1:41">
      <c r="A97" s="54">
        <v>45932</v>
      </c>
      <c r="B97" s="54">
        <v>45932</v>
      </c>
      <c r="C97" t="s">
        <v>282</v>
      </c>
      <c r="D97" t="s">
        <v>41</v>
      </c>
      <c r="E97">
        <v>254733477994</v>
      </c>
      <c r="F97" t="s">
        <v>33</v>
      </c>
      <c r="G97" t="s">
        <v>1591</v>
      </c>
      <c r="I97">
        <v>254742551409</v>
      </c>
      <c r="J97" t="s">
        <v>1592</v>
      </c>
      <c r="K97" t="s">
        <v>36</v>
      </c>
      <c r="L97" t="s">
        <v>50</v>
      </c>
      <c r="M97" t="s">
        <v>1593</v>
      </c>
      <c r="N97">
        <v>45934</v>
      </c>
      <c r="O97">
        <v>0.45833333333333331</v>
      </c>
      <c r="P97" t="s">
        <v>4248</v>
      </c>
      <c r="Q97" t="s">
        <v>45</v>
      </c>
      <c r="R97" s="54">
        <v>45933</v>
      </c>
      <c r="S97" t="s">
        <v>12653</v>
      </c>
      <c r="U97" t="s">
        <v>45</v>
      </c>
      <c r="V97">
        <v>9310251657509</v>
      </c>
      <c r="W97" t="s">
        <v>46</v>
      </c>
      <c r="X97">
        <v>45933</v>
      </c>
      <c r="Y97">
        <v>0.74861111111111112</v>
      </c>
      <c r="Z97">
        <v>45934</v>
      </c>
      <c r="AA97">
        <v>0.43263888888888891</v>
      </c>
      <c r="AB97" t="s">
        <v>1325</v>
      </c>
      <c r="AC97">
        <v>100010043</v>
      </c>
      <c r="AD97">
        <v>38186037</v>
      </c>
      <c r="AE97">
        <v>45757</v>
      </c>
      <c r="AF97">
        <v>0.375</v>
      </c>
      <c r="AH97" t="s">
        <v>1325</v>
      </c>
      <c r="AJ97">
        <v>38186037</v>
      </c>
    </row>
    <row r="98" spans="1:41">
      <c r="A98" s="54">
        <v>45933</v>
      </c>
      <c r="B98" s="54">
        <v>45933</v>
      </c>
      <c r="C98" t="s">
        <v>1572</v>
      </c>
      <c r="D98" t="s">
        <v>852</v>
      </c>
      <c r="E98">
        <v>751335351</v>
      </c>
      <c r="F98" t="s">
        <v>33</v>
      </c>
      <c r="G98" t="s">
        <v>485</v>
      </c>
      <c r="H98">
        <v>707018797</v>
      </c>
      <c r="I98">
        <v>790714898</v>
      </c>
      <c r="J98" t="s">
        <v>1594</v>
      </c>
      <c r="K98" t="s">
        <v>36</v>
      </c>
      <c r="L98" t="s">
        <v>50</v>
      </c>
      <c r="M98" t="s">
        <v>1362</v>
      </c>
      <c r="N98">
        <v>45933</v>
      </c>
      <c r="O98">
        <v>0.33333333333333331</v>
      </c>
      <c r="P98" t="s">
        <v>4248</v>
      </c>
      <c r="Q98" t="s">
        <v>67</v>
      </c>
      <c r="R98" s="54">
        <v>45933</v>
      </c>
      <c r="S98" t="s">
        <v>1595</v>
      </c>
      <c r="U98" t="s">
        <v>67</v>
      </c>
      <c r="V98" t="s">
        <v>3452</v>
      </c>
    </row>
    <row r="99" spans="1:41">
      <c r="A99" s="54">
        <v>45933</v>
      </c>
      <c r="B99" s="54">
        <v>45933</v>
      </c>
      <c r="C99" t="s">
        <v>69</v>
      </c>
      <c r="D99" t="s">
        <v>70</v>
      </c>
      <c r="E99">
        <v>755877260</v>
      </c>
      <c r="F99" t="s">
        <v>33</v>
      </c>
      <c r="G99" t="s">
        <v>1596</v>
      </c>
      <c r="H99">
        <v>726013090</v>
      </c>
      <c r="I99">
        <v>726013090</v>
      </c>
      <c r="J99" t="s">
        <v>1597</v>
      </c>
      <c r="K99" t="s">
        <v>36</v>
      </c>
      <c r="L99" t="s">
        <v>73</v>
      </c>
      <c r="M99" t="s">
        <v>74</v>
      </c>
      <c r="N99">
        <v>45933</v>
      </c>
      <c r="O99">
        <v>0.375</v>
      </c>
      <c r="P99" t="s">
        <v>4248</v>
      </c>
      <c r="Q99" t="s">
        <v>45</v>
      </c>
      <c r="R99" s="54">
        <v>45933</v>
      </c>
      <c r="S99" t="s">
        <v>12655</v>
      </c>
      <c r="U99" t="s">
        <v>45</v>
      </c>
      <c r="V99">
        <v>9310251657583</v>
      </c>
      <c r="W99" t="s">
        <v>46</v>
      </c>
      <c r="X99">
        <v>45933</v>
      </c>
      <c r="Y99">
        <v>0.74861111111111112</v>
      </c>
      <c r="Z99">
        <v>45934</v>
      </c>
      <c r="AA99">
        <v>0.43263888888888891</v>
      </c>
      <c r="AB99" t="s">
        <v>480</v>
      </c>
      <c r="AC99">
        <v>100010032</v>
      </c>
      <c r="AD99">
        <v>38274980</v>
      </c>
      <c r="AE99">
        <v>45934</v>
      </c>
      <c r="AF99">
        <v>0.58333333333333337</v>
      </c>
      <c r="AH99" t="s">
        <v>480</v>
      </c>
      <c r="AJ99">
        <v>38274980</v>
      </c>
    </row>
    <row r="100" spans="1:41">
      <c r="A100" s="54">
        <v>45933</v>
      </c>
      <c r="B100" s="54">
        <v>45933</v>
      </c>
      <c r="C100" t="s">
        <v>391</v>
      </c>
      <c r="D100" t="s">
        <v>41</v>
      </c>
      <c r="E100">
        <v>254103983941</v>
      </c>
      <c r="F100" t="s">
        <v>33</v>
      </c>
      <c r="G100" t="s">
        <v>172</v>
      </c>
      <c r="H100">
        <v>254735331677</v>
      </c>
      <c r="I100">
        <v>254715585667</v>
      </c>
      <c r="J100" t="s">
        <v>173</v>
      </c>
      <c r="K100" t="s">
        <v>36</v>
      </c>
      <c r="L100" t="s">
        <v>37</v>
      </c>
      <c r="M100" t="s">
        <v>1598</v>
      </c>
      <c r="N100">
        <v>45933</v>
      </c>
      <c r="O100">
        <v>0.45833333333333331</v>
      </c>
      <c r="P100" t="s">
        <v>4248</v>
      </c>
      <c r="Q100" t="s">
        <v>45</v>
      </c>
      <c r="R100" s="54">
        <v>45933</v>
      </c>
      <c r="S100" t="s">
        <v>12515</v>
      </c>
      <c r="U100" t="s">
        <v>45</v>
      </c>
      <c r="V100">
        <v>9310251657601</v>
      </c>
      <c r="W100" t="s">
        <v>46</v>
      </c>
      <c r="X100">
        <v>45933</v>
      </c>
      <c r="Y100">
        <v>0.74861111111111112</v>
      </c>
      <c r="Z100">
        <v>45934</v>
      </c>
      <c r="AA100">
        <v>0.43263888888888891</v>
      </c>
      <c r="AB100" t="s">
        <v>262</v>
      </c>
      <c r="AC100">
        <v>100010011</v>
      </c>
      <c r="AD100">
        <v>39526581</v>
      </c>
      <c r="AE100">
        <v>45939</v>
      </c>
      <c r="AF100">
        <v>0.45833333333333331</v>
      </c>
      <c r="AH100" t="s">
        <v>262</v>
      </c>
      <c r="AJ100">
        <v>39526581</v>
      </c>
    </row>
    <row r="101" spans="1:41">
      <c r="A101" s="54">
        <v>45933</v>
      </c>
      <c r="B101" s="54">
        <v>45933</v>
      </c>
      <c r="C101" t="s">
        <v>1599</v>
      </c>
      <c r="D101" t="s">
        <v>41</v>
      </c>
      <c r="E101">
        <v>787646823</v>
      </c>
      <c r="F101" t="s">
        <v>33</v>
      </c>
      <c r="G101" t="s">
        <v>1600</v>
      </c>
      <c r="H101">
        <v>780222333</v>
      </c>
      <c r="I101">
        <v>741222333</v>
      </c>
      <c r="J101" t="s">
        <v>1601</v>
      </c>
      <c r="K101" t="s">
        <v>36</v>
      </c>
      <c r="L101" t="s">
        <v>1249</v>
      </c>
      <c r="M101" t="s">
        <v>1602</v>
      </c>
      <c r="N101">
        <v>45936</v>
      </c>
      <c r="O101">
        <v>0.41666666666666669</v>
      </c>
      <c r="P101" t="s">
        <v>4248</v>
      </c>
      <c r="Q101" t="s">
        <v>67</v>
      </c>
      <c r="R101" s="54">
        <v>45933</v>
      </c>
      <c r="S101" t="s">
        <v>12658</v>
      </c>
      <c r="U101" t="s">
        <v>67</v>
      </c>
      <c r="V101" t="s">
        <v>1603</v>
      </c>
    </row>
    <row r="102" spans="1:41">
      <c r="A102" s="54">
        <v>45933</v>
      </c>
      <c r="B102" s="54">
        <v>45933</v>
      </c>
      <c r="C102" t="s">
        <v>1587</v>
      </c>
      <c r="D102" t="s">
        <v>41</v>
      </c>
      <c r="E102">
        <v>737652116</v>
      </c>
      <c r="F102" t="s">
        <v>33</v>
      </c>
      <c r="G102" t="s">
        <v>1604</v>
      </c>
      <c r="H102">
        <v>799528806</v>
      </c>
      <c r="I102">
        <v>799528806</v>
      </c>
      <c r="J102" t="s">
        <v>1605</v>
      </c>
      <c r="K102" t="s">
        <v>36</v>
      </c>
      <c r="L102" t="s">
        <v>82</v>
      </c>
      <c r="M102" t="s">
        <v>1606</v>
      </c>
      <c r="N102">
        <v>45934</v>
      </c>
      <c r="O102">
        <v>0.41666666666666669</v>
      </c>
      <c r="P102" t="s">
        <v>4080</v>
      </c>
      <c r="Q102" t="s">
        <v>45</v>
      </c>
      <c r="R102" s="54">
        <v>45933</v>
      </c>
      <c r="U102" t="s">
        <v>45</v>
      </c>
      <c r="V102">
        <v>9310251657969</v>
      </c>
      <c r="W102" t="s">
        <v>53</v>
      </c>
      <c r="X102">
        <v>45933</v>
      </c>
      <c r="Y102">
        <v>0.68472222222222223</v>
      </c>
      <c r="AB102" t="s">
        <v>472</v>
      </c>
      <c r="AC102">
        <v>100010004</v>
      </c>
      <c r="AD102">
        <v>36768510</v>
      </c>
      <c r="AE102">
        <v>45935</v>
      </c>
      <c r="AF102" t="s">
        <v>12660</v>
      </c>
      <c r="AH102" t="s">
        <v>1331</v>
      </c>
      <c r="AJ102">
        <v>45936</v>
      </c>
    </row>
    <row r="103" spans="1:41">
      <c r="A103" s="54">
        <v>45933</v>
      </c>
      <c r="B103" s="54">
        <v>45933</v>
      </c>
      <c r="C103" t="s">
        <v>1607</v>
      </c>
      <c r="D103" t="s">
        <v>41</v>
      </c>
      <c r="E103">
        <v>108626602</v>
      </c>
      <c r="F103" t="s">
        <v>33</v>
      </c>
      <c r="G103" t="s">
        <v>1608</v>
      </c>
      <c r="H103">
        <v>757335340</v>
      </c>
      <c r="I103">
        <v>782571068</v>
      </c>
      <c r="J103" t="s">
        <v>1609</v>
      </c>
      <c r="K103" t="s">
        <v>36</v>
      </c>
      <c r="L103" t="s">
        <v>82</v>
      </c>
      <c r="M103" t="s">
        <v>1610</v>
      </c>
      <c r="N103">
        <v>45937</v>
      </c>
      <c r="O103">
        <v>0.45833333333333331</v>
      </c>
      <c r="P103" t="s">
        <v>4080</v>
      </c>
      <c r="Q103" t="s">
        <v>45</v>
      </c>
      <c r="R103" s="54">
        <v>45933</v>
      </c>
      <c r="S103" t="s">
        <v>12661</v>
      </c>
      <c r="T103">
        <v>45937</v>
      </c>
      <c r="U103" t="s">
        <v>45</v>
      </c>
      <c r="V103">
        <v>9710251664086</v>
      </c>
      <c r="W103" t="s">
        <v>46</v>
      </c>
      <c r="X103">
        <v>45937</v>
      </c>
      <c r="Y103">
        <v>0.61388888888888893</v>
      </c>
      <c r="AH103" t="s">
        <v>1335</v>
      </c>
      <c r="AJ103">
        <v>36790117</v>
      </c>
    </row>
    <row r="104" spans="1:41">
      <c r="A104" s="54">
        <v>45933</v>
      </c>
      <c r="B104" s="54">
        <v>45933</v>
      </c>
      <c r="C104" t="s">
        <v>1611</v>
      </c>
      <c r="D104" t="s">
        <v>41</v>
      </c>
      <c r="E104">
        <v>735633807</v>
      </c>
      <c r="F104" t="s">
        <v>33</v>
      </c>
      <c r="G104" t="s">
        <v>1612</v>
      </c>
      <c r="H104">
        <v>718111652</v>
      </c>
      <c r="I104">
        <v>718111652</v>
      </c>
      <c r="J104" t="s">
        <v>1613</v>
      </c>
      <c r="K104" t="s">
        <v>36</v>
      </c>
      <c r="L104" t="s">
        <v>37</v>
      </c>
      <c r="M104" t="s">
        <v>1614</v>
      </c>
      <c r="N104">
        <v>45933</v>
      </c>
      <c r="O104">
        <v>0.41666666666666669</v>
      </c>
      <c r="P104" t="s">
        <v>4080</v>
      </c>
      <c r="Q104" t="s">
        <v>45</v>
      </c>
      <c r="R104" s="54">
        <v>45933</v>
      </c>
      <c r="S104" t="s">
        <v>12664</v>
      </c>
      <c r="U104" t="s">
        <v>45</v>
      </c>
      <c r="V104">
        <v>9310251657797</v>
      </c>
      <c r="W104" t="s">
        <v>46</v>
      </c>
      <c r="X104">
        <v>45933</v>
      </c>
      <c r="Y104">
        <v>0.74861111111111112</v>
      </c>
      <c r="Z104">
        <v>45934</v>
      </c>
      <c r="AA104">
        <v>0.43263888888888891</v>
      </c>
      <c r="AH104" t="s">
        <v>141</v>
      </c>
      <c r="AJ104">
        <v>38893106</v>
      </c>
    </row>
    <row r="105" spans="1:41">
      <c r="A105" s="54">
        <v>45933</v>
      </c>
      <c r="B105" s="54">
        <v>45933</v>
      </c>
      <c r="C105" t="s">
        <v>719</v>
      </c>
      <c r="D105" t="s">
        <v>41</v>
      </c>
      <c r="E105">
        <v>104144901</v>
      </c>
      <c r="F105" t="s">
        <v>33</v>
      </c>
      <c r="G105" t="s">
        <v>1615</v>
      </c>
      <c r="H105">
        <v>733533858</v>
      </c>
      <c r="I105">
        <v>726963389</v>
      </c>
      <c r="J105" t="s">
        <v>1616</v>
      </c>
      <c r="K105" t="s">
        <v>36</v>
      </c>
      <c r="L105" t="e" vm="4">
        <v>#VALUE!</v>
      </c>
      <c r="M105" t="s">
        <v>1617</v>
      </c>
      <c r="N105">
        <v>45933</v>
      </c>
      <c r="O105">
        <v>0.41666666666666669</v>
      </c>
      <c r="P105" t="s">
        <v>52</v>
      </c>
      <c r="Q105" t="s">
        <v>45</v>
      </c>
      <c r="R105" s="54">
        <v>45933</v>
      </c>
      <c r="S105" t="s">
        <v>12665</v>
      </c>
      <c r="U105" t="s">
        <v>45</v>
      </c>
      <c r="V105">
        <v>9310251657421</v>
      </c>
      <c r="W105" t="s">
        <v>53</v>
      </c>
      <c r="X105">
        <v>45933</v>
      </c>
      <c r="Y105">
        <v>0.47638888888888886</v>
      </c>
      <c r="Z105">
        <v>45933</v>
      </c>
      <c r="AA105">
        <v>0.49583333333333335</v>
      </c>
      <c r="AB105" t="s">
        <v>824</v>
      </c>
      <c r="AC105">
        <v>100010029</v>
      </c>
      <c r="AE105">
        <v>45933</v>
      </c>
      <c r="AF105" t="s">
        <v>12666</v>
      </c>
      <c r="AH105" t="s">
        <v>1331</v>
      </c>
      <c r="AJ105">
        <v>45933</v>
      </c>
    </row>
    <row r="106" spans="1:41">
      <c r="A106" s="54">
        <v>45933</v>
      </c>
      <c r="B106" s="54">
        <v>45933</v>
      </c>
      <c r="C106" t="s">
        <v>239</v>
      </c>
      <c r="D106" t="s">
        <v>41</v>
      </c>
      <c r="E106">
        <v>254735802340</v>
      </c>
      <c r="F106" t="s">
        <v>33</v>
      </c>
      <c r="G106" t="s">
        <v>1618</v>
      </c>
      <c r="H106">
        <v>780929294</v>
      </c>
      <c r="I106">
        <v>713826808</v>
      </c>
      <c r="J106" t="s">
        <v>1619</v>
      </c>
      <c r="K106" t="s">
        <v>36</v>
      </c>
      <c r="L106" t="e" vm="4">
        <v>#VALUE!</v>
      </c>
      <c r="M106" t="s">
        <v>1620</v>
      </c>
      <c r="N106">
        <v>45933</v>
      </c>
      <c r="O106">
        <v>0.5</v>
      </c>
      <c r="P106" t="s">
        <v>52</v>
      </c>
      <c r="Q106" t="s">
        <v>45</v>
      </c>
      <c r="R106" s="54">
        <v>45933</v>
      </c>
      <c r="S106" t="s">
        <v>12514</v>
      </c>
      <c r="U106" t="s">
        <v>45</v>
      </c>
      <c r="V106">
        <v>9310251657441</v>
      </c>
      <c r="W106" t="s">
        <v>53</v>
      </c>
      <c r="X106">
        <v>45933</v>
      </c>
      <c r="Y106">
        <v>0.47638888888888886</v>
      </c>
      <c r="Z106">
        <v>45933</v>
      </c>
      <c r="AA106">
        <v>0.49583333333333335</v>
      </c>
      <c r="AB106" t="s">
        <v>824</v>
      </c>
      <c r="AC106">
        <v>100010029</v>
      </c>
      <c r="AE106">
        <v>45934</v>
      </c>
      <c r="AF106" t="s">
        <v>12668</v>
      </c>
      <c r="AH106" t="s">
        <v>1331</v>
      </c>
      <c r="AJ106">
        <v>45934</v>
      </c>
    </row>
    <row r="107" spans="1:41">
      <c r="A107" s="54">
        <v>45933</v>
      </c>
      <c r="B107" s="54">
        <v>45933</v>
      </c>
      <c r="C107" t="s">
        <v>40</v>
      </c>
      <c r="D107" t="s">
        <v>41</v>
      </c>
      <c r="E107">
        <v>782300518</v>
      </c>
      <c r="F107" t="s">
        <v>33</v>
      </c>
      <c r="G107" t="s">
        <v>1621</v>
      </c>
      <c r="H107">
        <v>102741591</v>
      </c>
      <c r="I107">
        <v>797646364</v>
      </c>
      <c r="J107" t="s">
        <v>12669</v>
      </c>
      <c r="K107" t="s">
        <v>36</v>
      </c>
      <c r="L107" t="e" vm="4">
        <v>#VALUE!</v>
      </c>
      <c r="M107" t="s">
        <v>1622</v>
      </c>
      <c r="N107">
        <v>45934</v>
      </c>
      <c r="O107">
        <v>0.45833333333333331</v>
      </c>
      <c r="P107" t="s">
        <v>52</v>
      </c>
      <c r="Q107" t="s">
        <v>45</v>
      </c>
      <c r="R107" s="54">
        <v>45933</v>
      </c>
      <c r="S107" t="s">
        <v>12670</v>
      </c>
      <c r="U107" t="s">
        <v>45</v>
      </c>
      <c r="V107">
        <v>9310251657496</v>
      </c>
      <c r="W107" t="s">
        <v>53</v>
      </c>
      <c r="X107">
        <v>45933</v>
      </c>
      <c r="Y107">
        <v>0.47638888888888886</v>
      </c>
      <c r="Z107">
        <v>45933</v>
      </c>
      <c r="AA107">
        <v>0.49583333333333335</v>
      </c>
      <c r="AB107" t="s">
        <v>824</v>
      </c>
      <c r="AC107">
        <v>100010029</v>
      </c>
      <c r="AE107">
        <v>45933</v>
      </c>
      <c r="AF107" t="s">
        <v>12671</v>
      </c>
      <c r="AH107" t="s">
        <v>1331</v>
      </c>
      <c r="AJ107">
        <v>45934</v>
      </c>
    </row>
    <row r="108" spans="1:41">
      <c r="A108" s="54">
        <v>45933</v>
      </c>
      <c r="B108" s="54">
        <v>45933</v>
      </c>
      <c r="C108" t="s">
        <v>123</v>
      </c>
      <c r="D108" t="s">
        <v>41</v>
      </c>
      <c r="E108">
        <v>735273778</v>
      </c>
      <c r="F108" t="s">
        <v>33</v>
      </c>
      <c r="G108" t="s">
        <v>1564</v>
      </c>
      <c r="H108">
        <v>752411972</v>
      </c>
      <c r="I108">
        <v>740135187</v>
      </c>
      <c r="J108" t="s">
        <v>1623</v>
      </c>
      <c r="K108" t="s">
        <v>36</v>
      </c>
      <c r="L108" t="e" vm="2">
        <v>#VALUE!</v>
      </c>
      <c r="M108" t="s">
        <v>1624</v>
      </c>
      <c r="N108">
        <v>45934</v>
      </c>
      <c r="O108">
        <v>0.41666666666666669</v>
      </c>
      <c r="P108" t="s">
        <v>52</v>
      </c>
      <c r="Q108" t="s">
        <v>45</v>
      </c>
      <c r="R108" s="54">
        <v>45933</v>
      </c>
      <c r="S108" t="s">
        <v>12675</v>
      </c>
      <c r="U108" t="s">
        <v>45</v>
      </c>
      <c r="V108">
        <v>9310251657637</v>
      </c>
      <c r="W108" t="s">
        <v>53</v>
      </c>
      <c r="X108">
        <v>45933</v>
      </c>
      <c r="Y108">
        <v>0.58194444444444449</v>
      </c>
      <c r="Z108">
        <v>45933</v>
      </c>
      <c r="AA108">
        <v>0.67083333333333328</v>
      </c>
      <c r="AB108" t="s">
        <v>472</v>
      </c>
      <c r="AC108">
        <v>100010004</v>
      </c>
      <c r="AD108">
        <v>36768510</v>
      </c>
      <c r="AE108">
        <v>45934</v>
      </c>
      <c r="AF108" t="s">
        <v>4047</v>
      </c>
      <c r="AH108" t="s">
        <v>1331</v>
      </c>
      <c r="AJ108">
        <v>45935</v>
      </c>
      <c r="AO108" t="s">
        <v>1331</v>
      </c>
    </row>
    <row r="109" spans="1:41">
      <c r="A109" s="54">
        <v>45933</v>
      </c>
      <c r="B109" s="54">
        <v>45933</v>
      </c>
      <c r="C109" t="s">
        <v>557</v>
      </c>
      <c r="D109" t="s">
        <v>70</v>
      </c>
      <c r="E109">
        <v>755877260</v>
      </c>
      <c r="F109" t="s">
        <v>33</v>
      </c>
      <c r="G109" t="s">
        <v>1625</v>
      </c>
      <c r="H109">
        <v>742700750</v>
      </c>
      <c r="I109">
        <v>742700750</v>
      </c>
      <c r="J109" t="s">
        <v>1626</v>
      </c>
      <c r="K109" t="s">
        <v>36</v>
      </c>
      <c r="L109" t="s">
        <v>73</v>
      </c>
      <c r="M109" t="s">
        <v>1627</v>
      </c>
      <c r="N109">
        <v>45933</v>
      </c>
      <c r="O109">
        <v>0.41666666666666669</v>
      </c>
      <c r="P109" t="s">
        <v>4235</v>
      </c>
      <c r="Q109" t="s">
        <v>45</v>
      </c>
      <c r="R109" s="54">
        <v>45933</v>
      </c>
      <c r="S109" t="s">
        <v>12676</v>
      </c>
      <c r="U109" t="s">
        <v>45</v>
      </c>
      <c r="V109">
        <v>9310251657713</v>
      </c>
      <c r="W109" t="s">
        <v>46</v>
      </c>
      <c r="X109">
        <v>45933</v>
      </c>
      <c r="Y109">
        <v>0.74861111111111112</v>
      </c>
      <c r="Z109">
        <v>45934</v>
      </c>
      <c r="AA109">
        <v>0.43263888888888891</v>
      </c>
      <c r="AB109" t="s">
        <v>190</v>
      </c>
      <c r="AC109">
        <v>100010034</v>
      </c>
      <c r="AD109">
        <v>38362807</v>
      </c>
      <c r="AE109">
        <v>45934</v>
      </c>
      <c r="AF109">
        <v>0.375</v>
      </c>
      <c r="AH109" t="s">
        <v>190</v>
      </c>
      <c r="AJ109">
        <v>38362807</v>
      </c>
    </row>
    <row r="110" spans="1:41">
      <c r="A110" s="54">
        <v>45933</v>
      </c>
      <c r="B110" s="54">
        <v>45933</v>
      </c>
      <c r="C110" t="s">
        <v>557</v>
      </c>
      <c r="D110" t="s">
        <v>70</v>
      </c>
      <c r="E110">
        <v>755877260</v>
      </c>
      <c r="F110" t="s">
        <v>33</v>
      </c>
      <c r="G110" t="s">
        <v>1628</v>
      </c>
      <c r="H110">
        <v>712684990</v>
      </c>
      <c r="I110">
        <v>712684990</v>
      </c>
      <c r="J110" t="s">
        <v>915</v>
      </c>
      <c r="K110" t="s">
        <v>36</v>
      </c>
      <c r="L110" t="s">
        <v>73</v>
      </c>
      <c r="M110" t="s">
        <v>1629</v>
      </c>
      <c r="N110">
        <v>45933</v>
      </c>
      <c r="O110">
        <v>0.66666666666666663</v>
      </c>
      <c r="P110" t="s">
        <v>4235</v>
      </c>
      <c r="Q110" t="s">
        <v>45</v>
      </c>
      <c r="R110" s="54">
        <v>45933</v>
      </c>
      <c r="S110" t="s">
        <v>12529</v>
      </c>
      <c r="U110" t="s">
        <v>45</v>
      </c>
      <c r="V110">
        <v>9310251657738</v>
      </c>
      <c r="W110" t="s">
        <v>46</v>
      </c>
      <c r="X110">
        <v>45933</v>
      </c>
      <c r="Y110">
        <v>0.74861111111111112</v>
      </c>
      <c r="Z110">
        <v>45934</v>
      </c>
      <c r="AA110">
        <v>0.43263888888888891</v>
      </c>
      <c r="AB110" t="s">
        <v>275</v>
      </c>
      <c r="AC110">
        <v>100010035</v>
      </c>
      <c r="AD110">
        <v>32724486</v>
      </c>
      <c r="AE110">
        <v>45934</v>
      </c>
      <c r="AF110">
        <v>0.5</v>
      </c>
      <c r="AH110" t="s">
        <v>12678</v>
      </c>
      <c r="AJ110">
        <v>37874564</v>
      </c>
    </row>
    <row r="111" spans="1:41">
      <c r="A111" s="54">
        <v>45933</v>
      </c>
      <c r="B111" s="54">
        <v>45933</v>
      </c>
      <c r="C111" t="s">
        <v>69</v>
      </c>
      <c r="D111" t="s">
        <v>70</v>
      </c>
      <c r="E111">
        <v>755877260</v>
      </c>
      <c r="F111" t="s">
        <v>33</v>
      </c>
      <c r="G111" t="s">
        <v>1630</v>
      </c>
      <c r="H111">
        <v>768221677</v>
      </c>
      <c r="I111">
        <v>768221677</v>
      </c>
      <c r="J111" t="s">
        <v>1631</v>
      </c>
      <c r="K111" t="s">
        <v>36</v>
      </c>
      <c r="L111" t="s">
        <v>73</v>
      </c>
      <c r="M111" t="s">
        <v>74</v>
      </c>
      <c r="N111">
        <v>45933</v>
      </c>
      <c r="O111">
        <v>0.45833333333333331</v>
      </c>
      <c r="P111" t="s">
        <v>4095</v>
      </c>
      <c r="Q111" t="s">
        <v>67</v>
      </c>
      <c r="R111" s="54">
        <v>45933</v>
      </c>
      <c r="S111" t="s">
        <v>12657</v>
      </c>
      <c r="T111">
        <v>45933</v>
      </c>
      <c r="U111" t="s">
        <v>67</v>
      </c>
      <c r="V111" t="s">
        <v>114</v>
      </c>
    </row>
    <row r="112" spans="1:41">
      <c r="A112" s="54">
        <v>45933</v>
      </c>
      <c r="B112" s="54">
        <v>45933</v>
      </c>
      <c r="C112" t="s">
        <v>69</v>
      </c>
      <c r="D112" t="s">
        <v>70</v>
      </c>
      <c r="E112">
        <v>755877260</v>
      </c>
      <c r="F112" t="s">
        <v>33</v>
      </c>
      <c r="G112" t="s">
        <v>1632</v>
      </c>
      <c r="H112">
        <v>727577493</v>
      </c>
      <c r="I112">
        <v>727577493</v>
      </c>
      <c r="J112" t="s">
        <v>1631</v>
      </c>
      <c r="K112" t="s">
        <v>36</v>
      </c>
      <c r="L112" t="s">
        <v>73</v>
      </c>
      <c r="M112" t="s">
        <v>74</v>
      </c>
      <c r="N112">
        <v>45933</v>
      </c>
      <c r="O112">
        <v>0.45833333333333331</v>
      </c>
      <c r="P112" t="s">
        <v>4095</v>
      </c>
      <c r="Q112" t="s">
        <v>45</v>
      </c>
      <c r="R112" s="54">
        <v>45933</v>
      </c>
      <c r="S112" t="s">
        <v>12401</v>
      </c>
      <c r="T112">
        <v>45933</v>
      </c>
      <c r="U112" t="s">
        <v>45</v>
      </c>
      <c r="V112">
        <v>9310251657656</v>
      </c>
      <c r="W112" t="s">
        <v>53</v>
      </c>
      <c r="X112">
        <v>45933</v>
      </c>
      <c r="Y112">
        <v>0.58125000000000004</v>
      </c>
      <c r="Z112">
        <v>45933</v>
      </c>
      <c r="AA112">
        <v>0.66805555555555596</v>
      </c>
      <c r="AB112" t="s">
        <v>896</v>
      </c>
      <c r="AC112">
        <v>707126273</v>
      </c>
      <c r="AD112">
        <v>39418757</v>
      </c>
      <c r="AE112">
        <v>45936</v>
      </c>
      <c r="AF112">
        <v>0.4597222222222222</v>
      </c>
      <c r="AH112" t="s">
        <v>1331</v>
      </c>
      <c r="AJ112">
        <v>45936</v>
      </c>
    </row>
    <row r="113" spans="1:41">
      <c r="A113" s="54">
        <v>45933</v>
      </c>
      <c r="B113" s="54">
        <v>45933</v>
      </c>
      <c r="C113" t="s">
        <v>1572</v>
      </c>
      <c r="D113" t="s">
        <v>852</v>
      </c>
      <c r="E113">
        <v>751335351</v>
      </c>
      <c r="F113" t="s">
        <v>33</v>
      </c>
      <c r="G113" t="s">
        <v>1633</v>
      </c>
      <c r="H113">
        <v>707018797</v>
      </c>
      <c r="I113">
        <v>11235351</v>
      </c>
      <c r="J113" t="s">
        <v>1634</v>
      </c>
      <c r="K113" t="s">
        <v>36</v>
      </c>
      <c r="L113" t="s">
        <v>50</v>
      </c>
      <c r="M113" t="s">
        <v>1635</v>
      </c>
      <c r="N113">
        <v>45933</v>
      </c>
      <c r="O113">
        <v>0.45833333333333331</v>
      </c>
      <c r="P113" t="s">
        <v>3950</v>
      </c>
      <c r="Q113" t="s">
        <v>39</v>
      </c>
      <c r="R113" s="54">
        <v>45933</v>
      </c>
      <c r="S113" t="s">
        <v>12570</v>
      </c>
      <c r="U113" t="s">
        <v>67</v>
      </c>
      <c r="V113" t="s">
        <v>3453</v>
      </c>
    </row>
    <row r="114" spans="1:41">
      <c r="A114" s="54">
        <v>45933</v>
      </c>
      <c r="B114" s="54">
        <v>45933</v>
      </c>
      <c r="C114" t="s">
        <v>1581</v>
      </c>
      <c r="D114" t="s">
        <v>1169</v>
      </c>
      <c r="E114">
        <v>254756797910</v>
      </c>
      <c r="F114" t="s">
        <v>33</v>
      </c>
      <c r="G114" t="s">
        <v>1636</v>
      </c>
      <c r="H114">
        <v>254733533890</v>
      </c>
      <c r="I114">
        <v>254722373384</v>
      </c>
      <c r="J114" t="s">
        <v>1133</v>
      </c>
      <c r="K114" t="s">
        <v>36</v>
      </c>
      <c r="L114" t="s">
        <v>37</v>
      </c>
      <c r="M114" t="s">
        <v>1637</v>
      </c>
      <c r="N114">
        <v>45934</v>
      </c>
      <c r="O114">
        <v>0.41666666666666669</v>
      </c>
      <c r="P114" t="s">
        <v>5255</v>
      </c>
      <c r="Q114" t="s">
        <v>45</v>
      </c>
      <c r="R114" s="54">
        <v>45933</v>
      </c>
      <c r="S114" t="s">
        <v>12575</v>
      </c>
      <c r="U114" t="s">
        <v>45</v>
      </c>
      <c r="V114">
        <v>9310251657758</v>
      </c>
      <c r="W114" t="s">
        <v>53</v>
      </c>
      <c r="X114">
        <v>45933</v>
      </c>
      <c r="Y114">
        <v>0.65277777777777779</v>
      </c>
      <c r="Z114">
        <v>45933</v>
      </c>
      <c r="AA114">
        <v>0.66805555555555551</v>
      </c>
      <c r="AB114" t="s">
        <v>472</v>
      </c>
      <c r="AC114">
        <v>100010004</v>
      </c>
      <c r="AD114">
        <v>36768510</v>
      </c>
      <c r="AE114">
        <v>45935</v>
      </c>
      <c r="AF114" t="s">
        <v>12690</v>
      </c>
      <c r="AH114" t="s">
        <v>1331</v>
      </c>
      <c r="AJ114">
        <v>45935</v>
      </c>
    </row>
    <row r="115" spans="1:41">
      <c r="A115" s="54">
        <v>45933</v>
      </c>
      <c r="B115" s="54">
        <v>45933</v>
      </c>
      <c r="C115" t="s">
        <v>99</v>
      </c>
      <c r="D115" t="s">
        <v>41</v>
      </c>
      <c r="E115">
        <v>737679831</v>
      </c>
      <c r="F115" t="s">
        <v>33</v>
      </c>
      <c r="G115" t="s">
        <v>1359</v>
      </c>
      <c r="H115">
        <v>737679831</v>
      </c>
      <c r="I115">
        <v>707282376</v>
      </c>
      <c r="J115" t="s">
        <v>1638</v>
      </c>
      <c r="K115" t="s">
        <v>81</v>
      </c>
      <c r="L115" t="s">
        <v>37</v>
      </c>
      <c r="M115" t="s">
        <v>1639</v>
      </c>
      <c r="N115">
        <v>45934</v>
      </c>
      <c r="O115">
        <v>0.33333333333333331</v>
      </c>
      <c r="P115" t="s">
        <v>5255</v>
      </c>
      <c r="Q115" t="s">
        <v>45</v>
      </c>
      <c r="R115" s="54">
        <v>45933</v>
      </c>
      <c r="S115" t="s">
        <v>12486</v>
      </c>
      <c r="U115" t="s">
        <v>45</v>
      </c>
      <c r="V115">
        <v>9310251657722</v>
      </c>
      <c r="W115" t="s">
        <v>53</v>
      </c>
      <c r="X115">
        <v>45933</v>
      </c>
      <c r="Y115">
        <v>0.65277777777777779</v>
      </c>
      <c r="Z115">
        <v>45933</v>
      </c>
      <c r="AA115">
        <v>0.66805555555555596</v>
      </c>
      <c r="AB115" t="s">
        <v>472</v>
      </c>
      <c r="AC115">
        <v>100010004</v>
      </c>
      <c r="AD115">
        <v>36768510</v>
      </c>
      <c r="AE115">
        <v>45934</v>
      </c>
      <c r="AF115" t="s">
        <v>12691</v>
      </c>
      <c r="AH115" t="s">
        <v>1331</v>
      </c>
      <c r="AJ115">
        <v>45937</v>
      </c>
    </row>
    <row r="116" spans="1:41">
      <c r="A116" s="54">
        <v>45933</v>
      </c>
      <c r="B116" s="54">
        <v>45933</v>
      </c>
      <c r="C116" t="s">
        <v>633</v>
      </c>
      <c r="D116" t="s">
        <v>41</v>
      </c>
      <c r="E116">
        <v>736027194</v>
      </c>
      <c r="F116" t="s">
        <v>33</v>
      </c>
      <c r="G116" t="s">
        <v>1640</v>
      </c>
      <c r="H116">
        <v>758594896</v>
      </c>
      <c r="J116" t="s">
        <v>1641</v>
      </c>
      <c r="K116" t="s">
        <v>36</v>
      </c>
      <c r="L116" t="s">
        <v>73</v>
      </c>
      <c r="M116" t="s">
        <v>1341</v>
      </c>
      <c r="N116">
        <v>45934</v>
      </c>
      <c r="O116">
        <v>0.33333333333333331</v>
      </c>
      <c r="P116" t="s">
        <v>5255</v>
      </c>
      <c r="Q116" t="s">
        <v>45</v>
      </c>
      <c r="R116" s="54">
        <v>45933</v>
      </c>
      <c r="S116" t="s">
        <v>12554</v>
      </c>
      <c r="U116" t="s">
        <v>45</v>
      </c>
      <c r="V116">
        <v>9310251657774</v>
      </c>
      <c r="W116" t="s">
        <v>53</v>
      </c>
      <c r="X116">
        <v>45933</v>
      </c>
      <c r="Y116">
        <v>0.65277777777777779</v>
      </c>
      <c r="Z116">
        <v>45933</v>
      </c>
      <c r="AA116">
        <v>0.66805555555555596</v>
      </c>
      <c r="AB116" t="s">
        <v>896</v>
      </c>
      <c r="AC116">
        <v>707126273</v>
      </c>
      <c r="AD116">
        <v>39418757</v>
      </c>
      <c r="AE116">
        <v>45936</v>
      </c>
      <c r="AH116" t="s">
        <v>1331</v>
      </c>
      <c r="AJ116">
        <v>45938</v>
      </c>
    </row>
    <row r="117" spans="1:41">
      <c r="A117" s="54">
        <v>45933</v>
      </c>
      <c r="B117" s="54">
        <v>45933</v>
      </c>
      <c r="C117" t="s">
        <v>1642</v>
      </c>
      <c r="D117" t="s">
        <v>70</v>
      </c>
      <c r="E117">
        <v>755877260</v>
      </c>
      <c r="F117" t="s">
        <v>33</v>
      </c>
      <c r="G117" t="s">
        <v>1643</v>
      </c>
      <c r="H117">
        <v>105752613</v>
      </c>
      <c r="I117">
        <v>742045266</v>
      </c>
      <c r="J117" t="s">
        <v>1644</v>
      </c>
      <c r="K117" t="s">
        <v>36</v>
      </c>
      <c r="L117" t="s">
        <v>73</v>
      </c>
      <c r="M117" t="s">
        <v>1645</v>
      </c>
      <c r="N117">
        <v>45933</v>
      </c>
      <c r="O117">
        <v>0.5</v>
      </c>
      <c r="P117" t="s">
        <v>5255</v>
      </c>
      <c r="Q117" t="s">
        <v>45</v>
      </c>
      <c r="R117" s="54">
        <v>45933</v>
      </c>
      <c r="S117" t="s">
        <v>12692</v>
      </c>
      <c r="U117" t="s">
        <v>45</v>
      </c>
      <c r="V117">
        <v>9310251657792</v>
      </c>
      <c r="W117" t="s">
        <v>53</v>
      </c>
      <c r="X117">
        <v>45933</v>
      </c>
      <c r="Y117">
        <v>0.65277777777777779</v>
      </c>
      <c r="Z117">
        <v>45933</v>
      </c>
      <c r="AA117">
        <v>0.66805555555555596</v>
      </c>
      <c r="AB117" t="s">
        <v>896</v>
      </c>
      <c r="AC117">
        <v>707126273</v>
      </c>
      <c r="AD117">
        <v>39418757</v>
      </c>
      <c r="AE117">
        <v>45936</v>
      </c>
      <c r="AF117" t="s">
        <v>12610</v>
      </c>
      <c r="AH117" t="s">
        <v>1331</v>
      </c>
      <c r="AJ117">
        <v>45936</v>
      </c>
    </row>
    <row r="118" spans="1:41">
      <c r="A118" s="54">
        <v>45933</v>
      </c>
      <c r="B118" s="54">
        <v>45933</v>
      </c>
      <c r="C118" t="s">
        <v>69</v>
      </c>
      <c r="D118" t="s">
        <v>70</v>
      </c>
      <c r="E118">
        <v>755877260</v>
      </c>
      <c r="F118" t="s">
        <v>33</v>
      </c>
      <c r="G118" t="s">
        <v>1647</v>
      </c>
      <c r="H118">
        <v>757570239</v>
      </c>
      <c r="I118">
        <v>757570239</v>
      </c>
      <c r="J118" t="s">
        <v>1648</v>
      </c>
      <c r="K118" t="s">
        <v>36</v>
      </c>
      <c r="L118" t="s">
        <v>73</v>
      </c>
      <c r="M118" t="s">
        <v>1334</v>
      </c>
      <c r="N118">
        <v>45933</v>
      </c>
      <c r="O118">
        <v>0.5</v>
      </c>
      <c r="P118" t="s">
        <v>4063</v>
      </c>
      <c r="Q118" t="s">
        <v>45</v>
      </c>
      <c r="R118" s="54">
        <v>45933</v>
      </c>
      <c r="S118" t="s">
        <v>12696</v>
      </c>
      <c r="U118" t="s">
        <v>45</v>
      </c>
      <c r="V118">
        <v>9310251657737</v>
      </c>
      <c r="W118" t="s">
        <v>46</v>
      </c>
      <c r="X118">
        <v>45933</v>
      </c>
      <c r="Y118">
        <v>0.74861111111111112</v>
      </c>
      <c r="Z118">
        <v>45934</v>
      </c>
      <c r="AA118">
        <v>0.43263888888888891</v>
      </c>
      <c r="AH118" t="s">
        <v>480</v>
      </c>
      <c r="AJ118">
        <v>38274980</v>
      </c>
    </row>
    <row r="119" spans="1:41">
      <c r="A119" s="54">
        <v>45933</v>
      </c>
      <c r="B119" s="54">
        <v>45933</v>
      </c>
      <c r="C119" t="s">
        <v>1649</v>
      </c>
      <c r="D119" t="s">
        <v>1167</v>
      </c>
      <c r="E119">
        <v>780080032</v>
      </c>
      <c r="F119" t="s">
        <v>33</v>
      </c>
      <c r="G119" t="s">
        <v>1650</v>
      </c>
      <c r="H119">
        <v>787174367</v>
      </c>
      <c r="I119">
        <v>787174367</v>
      </c>
      <c r="J119" t="s">
        <v>1651</v>
      </c>
      <c r="K119" t="s">
        <v>36</v>
      </c>
      <c r="L119" t="s">
        <v>160</v>
      </c>
      <c r="M119" t="s">
        <v>1562</v>
      </c>
      <c r="N119">
        <v>45934</v>
      </c>
      <c r="O119">
        <v>0.375</v>
      </c>
      <c r="P119" t="s">
        <v>4063</v>
      </c>
      <c r="Q119" t="s">
        <v>67</v>
      </c>
      <c r="R119" s="54">
        <v>45933</v>
      </c>
      <c r="U119" t="s">
        <v>67</v>
      </c>
      <c r="V119" t="s">
        <v>114</v>
      </c>
    </row>
    <row r="120" spans="1:41">
      <c r="A120" s="54">
        <v>45933</v>
      </c>
      <c r="B120" s="54">
        <v>45933.521840277797</v>
      </c>
      <c r="C120" t="s">
        <v>1652</v>
      </c>
      <c r="D120" t="s">
        <v>41</v>
      </c>
      <c r="E120">
        <v>738709366</v>
      </c>
      <c r="F120" t="s">
        <v>33</v>
      </c>
      <c r="G120" t="s">
        <v>1653</v>
      </c>
      <c r="H120">
        <v>726743951</v>
      </c>
      <c r="I120">
        <v>727835867</v>
      </c>
      <c r="J120" t="s">
        <v>1654</v>
      </c>
      <c r="K120" t="s">
        <v>36</v>
      </c>
      <c r="L120" t="s">
        <v>37</v>
      </c>
      <c r="M120" t="s">
        <v>12698</v>
      </c>
      <c r="N120">
        <v>45933</v>
      </c>
      <c r="O120">
        <v>0.375</v>
      </c>
      <c r="P120" t="s">
        <v>11025</v>
      </c>
      <c r="Q120" t="s">
        <v>45</v>
      </c>
      <c r="R120" s="54">
        <v>45933</v>
      </c>
      <c r="S120" t="s">
        <v>12692</v>
      </c>
      <c r="U120" t="s">
        <v>45</v>
      </c>
      <c r="V120">
        <v>9310251657822</v>
      </c>
      <c r="W120" t="s">
        <v>53</v>
      </c>
      <c r="X120">
        <v>45933</v>
      </c>
      <c r="Y120">
        <v>0.58125000000000004</v>
      </c>
      <c r="Z120">
        <v>45933</v>
      </c>
      <c r="AA120">
        <v>0.66805555555555551</v>
      </c>
      <c r="AB120" t="s">
        <v>907</v>
      </c>
      <c r="AC120">
        <v>100010030</v>
      </c>
      <c r="AE120">
        <v>45934</v>
      </c>
      <c r="AH120" t="s">
        <v>1331</v>
      </c>
      <c r="AJ120">
        <v>45936</v>
      </c>
    </row>
    <row r="121" spans="1:41">
      <c r="A121" s="54">
        <v>45933</v>
      </c>
      <c r="B121" s="54">
        <v>45933.527407407397</v>
      </c>
      <c r="C121" t="s">
        <v>1652</v>
      </c>
      <c r="D121" t="s">
        <v>41</v>
      </c>
      <c r="E121">
        <v>738709366</v>
      </c>
      <c r="F121" t="s">
        <v>33</v>
      </c>
      <c r="G121" t="s">
        <v>1655</v>
      </c>
      <c r="H121">
        <v>789287103</v>
      </c>
      <c r="I121">
        <v>728282834</v>
      </c>
      <c r="J121" t="s">
        <v>1656</v>
      </c>
      <c r="K121" t="s">
        <v>36</v>
      </c>
      <c r="L121" t="s">
        <v>73</v>
      </c>
      <c r="M121" t="s">
        <v>1657</v>
      </c>
      <c r="N121">
        <v>45933</v>
      </c>
      <c r="O121">
        <v>0.375</v>
      </c>
      <c r="P121" t="s">
        <v>11025</v>
      </c>
      <c r="Q121" t="s">
        <v>67</v>
      </c>
      <c r="R121" s="54">
        <v>45933</v>
      </c>
      <c r="S121" t="s">
        <v>12492</v>
      </c>
      <c r="U121" t="s">
        <v>67</v>
      </c>
      <c r="V121" t="s">
        <v>3282</v>
      </c>
    </row>
    <row r="122" spans="1:41">
      <c r="A122" s="54">
        <v>45933</v>
      </c>
      <c r="B122" s="54">
        <v>45933.530381944402</v>
      </c>
      <c r="C122" t="s">
        <v>1652</v>
      </c>
      <c r="D122" t="s">
        <v>41</v>
      </c>
      <c r="E122">
        <v>738709366</v>
      </c>
      <c r="F122" t="s">
        <v>33</v>
      </c>
      <c r="G122" t="s">
        <v>1658</v>
      </c>
      <c r="H122">
        <v>702502277</v>
      </c>
      <c r="I122">
        <v>706202720</v>
      </c>
      <c r="J122" t="s">
        <v>1659</v>
      </c>
      <c r="K122" t="s">
        <v>36</v>
      </c>
      <c r="L122" t="s">
        <v>37</v>
      </c>
      <c r="M122" t="s">
        <v>1660</v>
      </c>
      <c r="N122">
        <v>45934</v>
      </c>
      <c r="O122">
        <v>0.375</v>
      </c>
      <c r="P122" t="s">
        <v>11025</v>
      </c>
      <c r="Q122" t="s">
        <v>39</v>
      </c>
      <c r="R122" s="54">
        <v>45933</v>
      </c>
      <c r="S122" t="s">
        <v>12682</v>
      </c>
      <c r="U122" t="s">
        <v>67</v>
      </c>
      <c r="V122" t="s">
        <v>114</v>
      </c>
    </row>
    <row r="123" spans="1:41">
      <c r="A123" s="54">
        <v>45933</v>
      </c>
      <c r="B123" s="54">
        <v>45933.533726851798</v>
      </c>
      <c r="C123" t="s">
        <v>1652</v>
      </c>
      <c r="D123" t="s">
        <v>41</v>
      </c>
      <c r="E123">
        <v>738709366</v>
      </c>
      <c r="F123" t="s">
        <v>33</v>
      </c>
      <c r="G123" t="s">
        <v>1661</v>
      </c>
      <c r="H123">
        <v>780287103</v>
      </c>
      <c r="I123">
        <v>728282834</v>
      </c>
      <c r="J123" t="s">
        <v>1656</v>
      </c>
      <c r="K123" t="s">
        <v>36</v>
      </c>
      <c r="L123" t="s">
        <v>37</v>
      </c>
      <c r="M123" t="s">
        <v>1662</v>
      </c>
      <c r="N123">
        <v>45933</v>
      </c>
      <c r="O123">
        <v>0.375</v>
      </c>
      <c r="P123" t="s">
        <v>11025</v>
      </c>
      <c r="Q123" t="s">
        <v>45</v>
      </c>
      <c r="R123" s="54">
        <v>45933</v>
      </c>
      <c r="S123" t="s">
        <v>12699</v>
      </c>
      <c r="U123" t="s">
        <v>45</v>
      </c>
      <c r="V123" t="s">
        <v>12700</v>
      </c>
      <c r="W123" t="s">
        <v>53</v>
      </c>
      <c r="X123">
        <v>45933</v>
      </c>
      <c r="Y123">
        <v>0.58125000000000004</v>
      </c>
      <c r="Z123">
        <v>45933</v>
      </c>
      <c r="AA123">
        <v>0.66805555555555551</v>
      </c>
      <c r="AB123" t="s">
        <v>907</v>
      </c>
      <c r="AC123">
        <v>100010030</v>
      </c>
      <c r="AE123">
        <v>45934</v>
      </c>
      <c r="AF123">
        <v>0.66805555555555551</v>
      </c>
      <c r="AH123" t="s">
        <v>1331</v>
      </c>
      <c r="AJ123">
        <v>45935</v>
      </c>
    </row>
    <row r="124" spans="1:41">
      <c r="A124" s="54">
        <v>45933</v>
      </c>
      <c r="B124" s="54">
        <v>45933</v>
      </c>
      <c r="C124" t="s">
        <v>1663</v>
      </c>
      <c r="D124" t="s">
        <v>1086</v>
      </c>
      <c r="E124">
        <v>254752920122</v>
      </c>
      <c r="F124" t="s">
        <v>33</v>
      </c>
      <c r="G124" t="s">
        <v>1664</v>
      </c>
      <c r="H124">
        <v>254799934024</v>
      </c>
      <c r="I124">
        <v>254799934024</v>
      </c>
      <c r="J124" t="s">
        <v>1665</v>
      </c>
      <c r="K124" t="s">
        <v>81</v>
      </c>
      <c r="L124" t="s">
        <v>1666</v>
      </c>
      <c r="M124" t="s">
        <v>1667</v>
      </c>
      <c r="N124">
        <v>45934</v>
      </c>
      <c r="O124">
        <v>0.375</v>
      </c>
      <c r="P124" t="s">
        <v>4080</v>
      </c>
      <c r="Q124" t="s">
        <v>39</v>
      </c>
      <c r="R124" s="54"/>
    </row>
    <row r="125" spans="1:41">
      <c r="A125" s="54">
        <v>45933</v>
      </c>
      <c r="B125" s="54">
        <v>45933</v>
      </c>
      <c r="C125" t="s">
        <v>123</v>
      </c>
      <c r="D125" t="s">
        <v>41</v>
      </c>
      <c r="E125">
        <v>735273778</v>
      </c>
      <c r="F125" t="s">
        <v>33</v>
      </c>
      <c r="G125" t="s">
        <v>1669</v>
      </c>
      <c r="H125">
        <v>738408750</v>
      </c>
      <c r="I125">
        <v>738408750</v>
      </c>
      <c r="J125" t="s">
        <v>1670</v>
      </c>
      <c r="K125" t="s">
        <v>36</v>
      </c>
      <c r="L125" t="e" vm="2">
        <v>#VALUE!</v>
      </c>
      <c r="M125" t="s">
        <v>1671</v>
      </c>
      <c r="N125">
        <v>45934</v>
      </c>
      <c r="O125">
        <v>0.41666666666666669</v>
      </c>
      <c r="P125" t="s">
        <v>52</v>
      </c>
      <c r="Q125" t="s">
        <v>45</v>
      </c>
      <c r="R125" s="54">
        <v>45933</v>
      </c>
      <c r="S125" t="s">
        <v>12422</v>
      </c>
      <c r="U125" t="s">
        <v>45</v>
      </c>
      <c r="V125">
        <v>9410251659306</v>
      </c>
      <c r="W125" t="s">
        <v>46</v>
      </c>
      <c r="X125">
        <v>45934</v>
      </c>
      <c r="Y125">
        <v>0.67361111111111116</v>
      </c>
      <c r="Z125">
        <v>45935</v>
      </c>
      <c r="AA125">
        <v>0.36180555555555555</v>
      </c>
      <c r="AB125" t="s">
        <v>1335</v>
      </c>
      <c r="AC125">
        <v>100010045</v>
      </c>
      <c r="AD125">
        <v>36790117</v>
      </c>
      <c r="AE125">
        <v>45936</v>
      </c>
      <c r="AF125">
        <v>0.41666666666666669</v>
      </c>
      <c r="AH125" t="s">
        <v>1335</v>
      </c>
      <c r="AJ125">
        <v>36790117</v>
      </c>
    </row>
    <row r="126" spans="1:41">
      <c r="A126" s="54">
        <v>45933</v>
      </c>
      <c r="B126" s="54">
        <v>45933</v>
      </c>
      <c r="C126" t="s">
        <v>1455</v>
      </c>
      <c r="D126" t="s">
        <v>41</v>
      </c>
      <c r="E126">
        <v>737679831</v>
      </c>
      <c r="F126" t="s">
        <v>33</v>
      </c>
      <c r="G126" t="s">
        <v>1673</v>
      </c>
      <c r="H126">
        <v>755970010</v>
      </c>
      <c r="I126">
        <v>741548644</v>
      </c>
      <c r="J126" t="s">
        <v>1674</v>
      </c>
      <c r="K126" t="s">
        <v>36</v>
      </c>
      <c r="L126" t="e" vm="2">
        <v>#VALUE!</v>
      </c>
      <c r="M126" t="s">
        <v>1675</v>
      </c>
      <c r="N126">
        <v>45933</v>
      </c>
      <c r="O126">
        <v>0.375</v>
      </c>
      <c r="P126" t="s">
        <v>52</v>
      </c>
      <c r="Q126" t="s">
        <v>45</v>
      </c>
      <c r="R126" s="54">
        <v>45933</v>
      </c>
      <c r="S126" t="s">
        <v>12464</v>
      </c>
      <c r="U126" t="s">
        <v>45</v>
      </c>
      <c r="V126">
        <v>9310251658225</v>
      </c>
      <c r="W126" t="s">
        <v>53</v>
      </c>
      <c r="X126">
        <v>45933</v>
      </c>
      <c r="Y126">
        <v>0.74722222222222223</v>
      </c>
      <c r="Z126">
        <v>45934</v>
      </c>
      <c r="AA126">
        <v>0.29583333333333334</v>
      </c>
      <c r="AB126" t="s">
        <v>472</v>
      </c>
      <c r="AC126">
        <v>100010004</v>
      </c>
      <c r="AD126">
        <v>36768510</v>
      </c>
      <c r="AE126" t="s">
        <v>12406</v>
      </c>
      <c r="AF126" t="s">
        <v>12704</v>
      </c>
      <c r="AH126" t="s">
        <v>1331</v>
      </c>
      <c r="AJ126">
        <v>45936</v>
      </c>
      <c r="AO126" t="s">
        <v>1331</v>
      </c>
    </row>
    <row r="127" spans="1:41">
      <c r="A127" s="54">
        <v>45933</v>
      </c>
      <c r="B127" s="54">
        <v>45933</v>
      </c>
      <c r="C127" t="s">
        <v>40</v>
      </c>
      <c r="D127" t="s">
        <v>41</v>
      </c>
      <c r="E127">
        <v>782300518</v>
      </c>
      <c r="F127" t="s">
        <v>33</v>
      </c>
      <c r="G127" t="s">
        <v>1676</v>
      </c>
      <c r="I127">
        <v>720852868</v>
      </c>
      <c r="J127" t="s">
        <v>1677</v>
      </c>
      <c r="K127" t="s">
        <v>36</v>
      </c>
      <c r="L127" t="s">
        <v>37</v>
      </c>
      <c r="M127" t="s">
        <v>1678</v>
      </c>
      <c r="N127">
        <v>45934</v>
      </c>
      <c r="O127">
        <v>0.5</v>
      </c>
      <c r="P127" t="s">
        <v>4235</v>
      </c>
      <c r="Q127" t="s">
        <v>45</v>
      </c>
      <c r="R127" s="54">
        <v>45933</v>
      </c>
      <c r="S127" t="s">
        <v>12453</v>
      </c>
      <c r="U127" t="s">
        <v>45</v>
      </c>
      <c r="V127">
        <v>9310251658202</v>
      </c>
      <c r="W127" t="s">
        <v>46</v>
      </c>
      <c r="X127">
        <v>45933</v>
      </c>
      <c r="Y127">
        <v>0.74861111111111112</v>
      </c>
      <c r="Z127">
        <v>45934</v>
      </c>
      <c r="AA127">
        <v>0.43263888888888891</v>
      </c>
      <c r="AB127" t="s">
        <v>262</v>
      </c>
      <c r="AC127">
        <v>100010011</v>
      </c>
      <c r="AD127">
        <v>39526581</v>
      </c>
      <c r="AH127" t="s">
        <v>262</v>
      </c>
      <c r="AJ127">
        <v>39526581</v>
      </c>
    </row>
    <row r="128" spans="1:41">
      <c r="A128" s="54">
        <v>45933</v>
      </c>
      <c r="B128" s="54">
        <v>45933</v>
      </c>
      <c r="C128" t="s">
        <v>830</v>
      </c>
      <c r="D128" t="s">
        <v>41</v>
      </c>
      <c r="E128">
        <v>782300518</v>
      </c>
      <c r="F128" t="s">
        <v>33</v>
      </c>
      <c r="G128" t="s">
        <v>1679</v>
      </c>
      <c r="I128">
        <v>741561424</v>
      </c>
      <c r="J128" t="s">
        <v>1680</v>
      </c>
      <c r="K128" t="s">
        <v>36</v>
      </c>
      <c r="L128" t="s">
        <v>82</v>
      </c>
      <c r="M128" t="s">
        <v>1681</v>
      </c>
      <c r="N128">
        <v>45934</v>
      </c>
      <c r="O128">
        <v>0.45833333333333331</v>
      </c>
      <c r="P128" t="s">
        <v>4235</v>
      </c>
      <c r="Q128" t="s">
        <v>45</v>
      </c>
      <c r="R128" s="54">
        <v>45933</v>
      </c>
      <c r="S128" t="s">
        <v>12713</v>
      </c>
      <c r="U128" t="s">
        <v>45</v>
      </c>
      <c r="V128">
        <v>9310251658408</v>
      </c>
      <c r="W128" t="s">
        <v>53</v>
      </c>
      <c r="X128">
        <v>45933</v>
      </c>
      <c r="Y128">
        <v>0.74722222222222223</v>
      </c>
      <c r="Z128">
        <v>45934</v>
      </c>
      <c r="AA128">
        <v>0.29583333333333334</v>
      </c>
      <c r="AB128" t="s">
        <v>262</v>
      </c>
      <c r="AC128">
        <v>100010011</v>
      </c>
      <c r="AD128">
        <v>39526581</v>
      </c>
      <c r="AE128" t="s">
        <v>1787</v>
      </c>
      <c r="AF128">
        <v>45937</v>
      </c>
      <c r="AH128" t="s">
        <v>12550</v>
      </c>
      <c r="AJ128">
        <v>0</v>
      </c>
    </row>
    <row r="129" spans="1:41">
      <c r="A129" s="54">
        <v>45933</v>
      </c>
      <c r="B129" s="54">
        <v>45933</v>
      </c>
      <c r="C129" t="s">
        <v>142</v>
      </c>
      <c r="D129" t="s">
        <v>41</v>
      </c>
      <c r="E129">
        <v>784172048</v>
      </c>
      <c r="F129" t="s">
        <v>33</v>
      </c>
      <c r="G129" t="s">
        <v>1682</v>
      </c>
      <c r="H129">
        <v>728343091</v>
      </c>
      <c r="I129">
        <v>706826381</v>
      </c>
      <c r="J129" t="s">
        <v>1683</v>
      </c>
      <c r="K129" t="s">
        <v>36</v>
      </c>
      <c r="L129" t="s">
        <v>37</v>
      </c>
      <c r="M129" t="s">
        <v>1684</v>
      </c>
      <c r="N129">
        <v>45934</v>
      </c>
      <c r="O129">
        <v>0.625</v>
      </c>
      <c r="P129" t="s">
        <v>4235</v>
      </c>
      <c r="Q129" t="s">
        <v>45</v>
      </c>
      <c r="R129" s="54">
        <v>45933</v>
      </c>
      <c r="S129" t="s">
        <v>12417</v>
      </c>
      <c r="U129" t="s">
        <v>45</v>
      </c>
      <c r="V129">
        <v>9310251658269</v>
      </c>
      <c r="W129" t="s">
        <v>46</v>
      </c>
      <c r="X129">
        <v>45933</v>
      </c>
      <c r="Y129">
        <v>0.74861111111111112</v>
      </c>
      <c r="Z129">
        <v>45934</v>
      </c>
      <c r="AA129">
        <v>0.43263888888888891</v>
      </c>
      <c r="AB129" t="s">
        <v>262</v>
      </c>
      <c r="AC129">
        <v>100010011</v>
      </c>
      <c r="AD129">
        <v>39526581</v>
      </c>
      <c r="AE129" t="s">
        <v>1787</v>
      </c>
      <c r="AF129">
        <v>45937</v>
      </c>
      <c r="AH129" t="s">
        <v>262</v>
      </c>
      <c r="AJ129">
        <v>39526581</v>
      </c>
    </row>
    <row r="130" spans="1:41">
      <c r="A130" s="54">
        <v>45933</v>
      </c>
      <c r="B130" s="54">
        <v>45933</v>
      </c>
      <c r="C130" t="s">
        <v>69</v>
      </c>
      <c r="D130" t="s">
        <v>70</v>
      </c>
      <c r="E130">
        <v>755877260</v>
      </c>
      <c r="F130" t="s">
        <v>33</v>
      </c>
      <c r="G130" t="s">
        <v>1685</v>
      </c>
      <c r="H130">
        <v>707626821</v>
      </c>
      <c r="I130">
        <v>707626821</v>
      </c>
      <c r="J130" t="s">
        <v>1686</v>
      </c>
      <c r="K130" t="s">
        <v>36</v>
      </c>
      <c r="L130" t="s">
        <v>73</v>
      </c>
      <c r="M130" t="s">
        <v>74</v>
      </c>
      <c r="N130">
        <v>45933</v>
      </c>
      <c r="O130">
        <v>0.625</v>
      </c>
      <c r="P130" t="s">
        <v>4235</v>
      </c>
      <c r="Q130" t="s">
        <v>67</v>
      </c>
      <c r="R130" s="54">
        <v>45933</v>
      </c>
      <c r="S130" t="s">
        <v>12465</v>
      </c>
      <c r="U130" t="s">
        <v>67</v>
      </c>
      <c r="V130" t="s">
        <v>1831</v>
      </c>
    </row>
    <row r="131" spans="1:41">
      <c r="A131" s="54">
        <v>45933</v>
      </c>
      <c r="B131" s="54">
        <v>45933</v>
      </c>
      <c r="C131" t="s">
        <v>557</v>
      </c>
      <c r="D131" t="s">
        <v>70</v>
      </c>
      <c r="E131">
        <v>755877260</v>
      </c>
      <c r="F131" t="s">
        <v>33</v>
      </c>
      <c r="G131" t="s">
        <v>1687</v>
      </c>
      <c r="H131">
        <v>794130006</v>
      </c>
      <c r="I131">
        <v>794130006</v>
      </c>
      <c r="J131" t="s">
        <v>1688</v>
      </c>
      <c r="K131" t="s">
        <v>36</v>
      </c>
      <c r="L131" t="s">
        <v>73</v>
      </c>
      <c r="M131" t="s">
        <v>1689</v>
      </c>
      <c r="N131">
        <v>45934</v>
      </c>
      <c r="O131">
        <v>0.375</v>
      </c>
      <c r="P131" t="s">
        <v>4095</v>
      </c>
      <c r="Q131" t="s">
        <v>45</v>
      </c>
      <c r="R131" s="54">
        <v>45933</v>
      </c>
      <c r="S131" t="s">
        <v>12714</v>
      </c>
      <c r="T131">
        <v>45934</v>
      </c>
      <c r="U131" t="s">
        <v>45</v>
      </c>
      <c r="V131">
        <v>9310251658111</v>
      </c>
      <c r="W131" t="s">
        <v>46</v>
      </c>
      <c r="X131">
        <v>45932</v>
      </c>
      <c r="Y131">
        <v>0.74861111111111112</v>
      </c>
      <c r="Z131">
        <v>45934</v>
      </c>
      <c r="AA131">
        <v>0.43263888888888891</v>
      </c>
      <c r="AB131" t="s">
        <v>299</v>
      </c>
      <c r="AC131">
        <v>100010032</v>
      </c>
      <c r="AD131">
        <v>38989882</v>
      </c>
      <c r="AH131" t="s">
        <v>299</v>
      </c>
      <c r="AJ131">
        <v>38989882</v>
      </c>
    </row>
    <row r="132" spans="1:41">
      <c r="A132" s="54">
        <v>45933</v>
      </c>
      <c r="B132" s="54">
        <v>45933</v>
      </c>
      <c r="C132" t="s">
        <v>1690</v>
      </c>
      <c r="D132" t="s">
        <v>41</v>
      </c>
      <c r="E132">
        <v>734401171</v>
      </c>
      <c r="F132" t="s">
        <v>33</v>
      </c>
      <c r="G132" t="s">
        <v>1691</v>
      </c>
      <c r="H132">
        <v>254728627798</v>
      </c>
      <c r="I132">
        <v>254728627798</v>
      </c>
      <c r="J132" t="s">
        <v>1692</v>
      </c>
      <c r="K132" t="s">
        <v>36</v>
      </c>
      <c r="L132" t="s">
        <v>82</v>
      </c>
      <c r="M132" t="s">
        <v>1693</v>
      </c>
      <c r="N132">
        <v>45933</v>
      </c>
      <c r="O132">
        <v>0.66666666666666663</v>
      </c>
      <c r="P132" t="s">
        <v>4095</v>
      </c>
      <c r="Q132" t="s">
        <v>45</v>
      </c>
      <c r="R132" s="54">
        <v>45933</v>
      </c>
      <c r="S132" t="s">
        <v>12422</v>
      </c>
      <c r="T132">
        <v>45934</v>
      </c>
      <c r="U132" t="s">
        <v>45</v>
      </c>
      <c r="V132">
        <v>9310251658129</v>
      </c>
      <c r="W132" t="s">
        <v>46</v>
      </c>
      <c r="X132">
        <v>45933</v>
      </c>
      <c r="Y132">
        <v>0.74861111111111112</v>
      </c>
      <c r="Z132">
        <v>45934</v>
      </c>
      <c r="AA132">
        <v>0.43263888888888891</v>
      </c>
      <c r="AB132" t="s">
        <v>157</v>
      </c>
      <c r="AC132">
        <v>100010047</v>
      </c>
      <c r="AD132">
        <v>34256046</v>
      </c>
      <c r="AH132" t="s">
        <v>157</v>
      </c>
      <c r="AJ132">
        <v>34256046</v>
      </c>
    </row>
    <row r="133" spans="1:41">
      <c r="A133" s="54">
        <v>45933</v>
      </c>
      <c r="B133" s="54">
        <v>45933</v>
      </c>
      <c r="C133" t="s">
        <v>69</v>
      </c>
      <c r="D133" t="s">
        <v>70</v>
      </c>
      <c r="E133">
        <v>755877260</v>
      </c>
      <c r="F133" t="s">
        <v>33</v>
      </c>
      <c r="G133" t="s">
        <v>1694</v>
      </c>
      <c r="H133">
        <v>722799989</v>
      </c>
      <c r="I133">
        <v>722799989</v>
      </c>
      <c r="J133" t="s">
        <v>1695</v>
      </c>
      <c r="K133" t="s">
        <v>36</v>
      </c>
      <c r="L133" t="s">
        <v>73</v>
      </c>
      <c r="M133" t="s">
        <v>73</v>
      </c>
      <c r="N133">
        <v>45933</v>
      </c>
      <c r="O133">
        <v>0.625</v>
      </c>
      <c r="P133" t="s">
        <v>4095</v>
      </c>
      <c r="Q133" t="s">
        <v>45</v>
      </c>
      <c r="R133" s="54">
        <v>45933</v>
      </c>
      <c r="S133" t="s">
        <v>12421</v>
      </c>
      <c r="T133">
        <v>45934</v>
      </c>
      <c r="U133" t="s">
        <v>45</v>
      </c>
      <c r="V133">
        <v>9310251658140</v>
      </c>
      <c r="W133" t="s">
        <v>46</v>
      </c>
      <c r="X133">
        <v>45933</v>
      </c>
      <c r="Y133">
        <v>0.74861111111111112</v>
      </c>
      <c r="Z133">
        <v>45934</v>
      </c>
      <c r="AA133">
        <v>0.43263888888888891</v>
      </c>
      <c r="AB133" t="s">
        <v>275</v>
      </c>
      <c r="AC133">
        <v>100010035</v>
      </c>
      <c r="AD133">
        <v>32724486</v>
      </c>
      <c r="AH133" t="s">
        <v>275</v>
      </c>
      <c r="AJ133">
        <v>32724486</v>
      </c>
    </row>
    <row r="134" spans="1:41">
      <c r="A134" s="54">
        <v>45933</v>
      </c>
      <c r="B134" s="54">
        <v>45933.668749999997</v>
      </c>
      <c r="C134" t="s">
        <v>1468</v>
      </c>
      <c r="D134" t="s">
        <v>1167</v>
      </c>
      <c r="E134">
        <v>780080032</v>
      </c>
      <c r="F134" t="s">
        <v>33</v>
      </c>
      <c r="G134" t="s">
        <v>1696</v>
      </c>
      <c r="H134">
        <v>720971683</v>
      </c>
      <c r="I134">
        <v>706084984</v>
      </c>
      <c r="J134" t="s">
        <v>1697</v>
      </c>
      <c r="K134" t="s">
        <v>36</v>
      </c>
      <c r="L134" t="s">
        <v>160</v>
      </c>
      <c r="M134" t="s">
        <v>1698</v>
      </c>
      <c r="N134">
        <v>45936</v>
      </c>
      <c r="O134">
        <v>0.45833333333333331</v>
      </c>
      <c r="P134" t="s">
        <v>3950</v>
      </c>
      <c r="Q134" t="s">
        <v>45</v>
      </c>
      <c r="R134" s="54">
        <v>45933</v>
      </c>
      <c r="T134">
        <v>45936</v>
      </c>
      <c r="U134" t="s">
        <v>45</v>
      </c>
      <c r="V134">
        <v>9510251660761</v>
      </c>
      <c r="W134" t="s">
        <v>46</v>
      </c>
      <c r="X134">
        <v>45935</v>
      </c>
      <c r="Y134">
        <v>0.57708333333333328</v>
      </c>
      <c r="Z134">
        <v>45935</v>
      </c>
      <c r="AA134">
        <v>0.8041666666666667</v>
      </c>
      <c r="AB134" t="s">
        <v>1327</v>
      </c>
      <c r="AC134">
        <v>100010038</v>
      </c>
      <c r="AD134">
        <v>28884113</v>
      </c>
      <c r="AE134">
        <v>45936</v>
      </c>
      <c r="AF134">
        <v>0.33333333333333331</v>
      </c>
      <c r="AH134" t="s">
        <v>1327</v>
      </c>
      <c r="AJ134">
        <v>28884113</v>
      </c>
    </row>
    <row r="135" spans="1:41">
      <c r="A135" s="54">
        <v>45933</v>
      </c>
      <c r="B135" s="54">
        <v>45933.680787037003</v>
      </c>
      <c r="C135" t="s">
        <v>40</v>
      </c>
      <c r="D135" t="s">
        <v>41</v>
      </c>
      <c r="E135">
        <v>782300518</v>
      </c>
      <c r="F135" t="s">
        <v>33</v>
      </c>
      <c r="G135" t="s">
        <v>1699</v>
      </c>
      <c r="I135">
        <v>707411800</v>
      </c>
      <c r="J135" t="s">
        <v>884</v>
      </c>
      <c r="K135" t="s">
        <v>36</v>
      </c>
      <c r="L135" t="s">
        <v>50</v>
      </c>
      <c r="M135" t="s">
        <v>1700</v>
      </c>
      <c r="N135">
        <v>45934</v>
      </c>
      <c r="O135">
        <v>0.5</v>
      </c>
      <c r="P135" t="s">
        <v>5255</v>
      </c>
      <c r="Q135" t="s">
        <v>45</v>
      </c>
      <c r="R135" s="54">
        <v>45933</v>
      </c>
      <c r="S135" t="s">
        <v>12719</v>
      </c>
      <c r="U135" t="s">
        <v>45</v>
      </c>
      <c r="V135">
        <v>9310251658429</v>
      </c>
      <c r="W135" t="s">
        <v>53</v>
      </c>
      <c r="X135">
        <v>45933</v>
      </c>
      <c r="Y135">
        <v>0.74722222222222223</v>
      </c>
      <c r="Z135">
        <v>45934</v>
      </c>
      <c r="AA135">
        <v>0.29583333333333334</v>
      </c>
      <c r="AB135" t="s">
        <v>472</v>
      </c>
      <c r="AC135">
        <v>100010004</v>
      </c>
      <c r="AD135">
        <v>36768510</v>
      </c>
      <c r="AE135">
        <v>45934</v>
      </c>
      <c r="AF135" t="s">
        <v>12720</v>
      </c>
      <c r="AH135" t="s">
        <v>12396</v>
      </c>
      <c r="AJ135">
        <v>0</v>
      </c>
    </row>
    <row r="136" spans="1:41">
      <c r="A136" s="54">
        <v>45933</v>
      </c>
      <c r="B136" s="54">
        <v>45933.683854166702</v>
      </c>
      <c r="C136" t="s">
        <v>1690</v>
      </c>
      <c r="D136" t="s">
        <v>41</v>
      </c>
      <c r="E136">
        <v>734401171</v>
      </c>
      <c r="F136" t="s">
        <v>33</v>
      </c>
      <c r="G136" t="s">
        <v>1701</v>
      </c>
      <c r="H136">
        <v>25497853563</v>
      </c>
      <c r="I136">
        <v>254114271000</v>
      </c>
      <c r="J136" t="s">
        <v>1702</v>
      </c>
      <c r="K136" t="s">
        <v>81</v>
      </c>
      <c r="L136" t="s">
        <v>82</v>
      </c>
      <c r="M136" t="s">
        <v>1703</v>
      </c>
      <c r="N136">
        <v>45934</v>
      </c>
      <c r="O136">
        <v>0.45833333333333331</v>
      </c>
      <c r="P136" t="s">
        <v>5255</v>
      </c>
      <c r="Q136" t="s">
        <v>45</v>
      </c>
      <c r="R136" s="54">
        <v>45933</v>
      </c>
      <c r="S136" t="s">
        <v>12627</v>
      </c>
      <c r="U136" t="s">
        <v>45</v>
      </c>
      <c r="V136">
        <v>9310251658444</v>
      </c>
      <c r="W136" t="s">
        <v>53</v>
      </c>
      <c r="X136">
        <v>45933</v>
      </c>
      <c r="Y136">
        <v>0.74722222222222223</v>
      </c>
      <c r="Z136">
        <v>45934</v>
      </c>
      <c r="AA136">
        <v>0.29583333333333334</v>
      </c>
      <c r="AB136" t="s">
        <v>472</v>
      </c>
      <c r="AC136">
        <v>100010004</v>
      </c>
      <c r="AD136">
        <v>36768510</v>
      </c>
      <c r="AE136">
        <v>45934</v>
      </c>
      <c r="AF136" t="s">
        <v>12721</v>
      </c>
      <c r="AH136" t="s">
        <v>1331</v>
      </c>
      <c r="AJ136">
        <v>45936</v>
      </c>
    </row>
    <row r="137" spans="1:41">
      <c r="A137" s="54">
        <v>45933</v>
      </c>
      <c r="B137" s="54">
        <v>45933.684861111098</v>
      </c>
      <c r="C137" t="s">
        <v>1455</v>
      </c>
      <c r="D137" t="s">
        <v>41</v>
      </c>
      <c r="E137">
        <v>737679831</v>
      </c>
      <c r="F137" t="s">
        <v>33</v>
      </c>
      <c r="G137" t="s">
        <v>801</v>
      </c>
      <c r="H137">
        <v>753631344</v>
      </c>
      <c r="I137">
        <v>753631344</v>
      </c>
      <c r="J137" t="s">
        <v>802</v>
      </c>
      <c r="K137" t="s">
        <v>36</v>
      </c>
      <c r="L137" t="s">
        <v>160</v>
      </c>
      <c r="M137" t="s">
        <v>12722</v>
      </c>
      <c r="N137">
        <v>45934</v>
      </c>
      <c r="O137">
        <v>0.41666666666666669</v>
      </c>
      <c r="P137" t="s">
        <v>5255</v>
      </c>
      <c r="Q137" t="s">
        <v>45</v>
      </c>
      <c r="R137" s="54">
        <v>45933</v>
      </c>
      <c r="S137" t="s">
        <v>12605</v>
      </c>
      <c r="U137" t="s">
        <v>45</v>
      </c>
      <c r="V137">
        <v>9310251658449</v>
      </c>
      <c r="W137" t="s">
        <v>53</v>
      </c>
      <c r="X137">
        <v>45933</v>
      </c>
      <c r="Y137">
        <v>0.74722222222222223</v>
      </c>
      <c r="Z137">
        <v>45934</v>
      </c>
      <c r="AA137">
        <v>0.29583333333333334</v>
      </c>
      <c r="AB137" t="s">
        <v>896</v>
      </c>
      <c r="AC137">
        <v>707126273</v>
      </c>
      <c r="AD137">
        <v>39418757</v>
      </c>
      <c r="AE137">
        <v>45935</v>
      </c>
      <c r="AF137" t="s">
        <v>12701</v>
      </c>
      <c r="AH137" t="s">
        <v>2438</v>
      </c>
      <c r="AJ137">
        <v>0</v>
      </c>
    </row>
    <row r="138" spans="1:41">
      <c r="A138" s="54">
        <v>45933</v>
      </c>
      <c r="B138" s="54">
        <v>45933.685682870397</v>
      </c>
      <c r="C138" t="s">
        <v>1704</v>
      </c>
      <c r="D138" t="s">
        <v>809</v>
      </c>
      <c r="E138">
        <v>789922384</v>
      </c>
      <c r="F138" t="s">
        <v>33</v>
      </c>
      <c r="G138" t="s">
        <v>1705</v>
      </c>
      <c r="H138">
        <v>789921384</v>
      </c>
      <c r="I138">
        <v>711654066</v>
      </c>
      <c r="J138" t="s">
        <v>1706</v>
      </c>
      <c r="K138" t="s">
        <v>36</v>
      </c>
      <c r="L138" t="s">
        <v>37</v>
      </c>
      <c r="M138" t="s">
        <v>1707</v>
      </c>
      <c r="N138">
        <v>45935</v>
      </c>
      <c r="O138">
        <v>0.45833333333333331</v>
      </c>
      <c r="P138" t="s">
        <v>5255</v>
      </c>
      <c r="Q138" t="s">
        <v>45</v>
      </c>
      <c r="R138" s="54">
        <v>45933</v>
      </c>
      <c r="S138" t="s">
        <v>12723</v>
      </c>
      <c r="U138" t="s">
        <v>45</v>
      </c>
      <c r="V138">
        <v>9410251659873</v>
      </c>
      <c r="W138" t="s">
        <v>53</v>
      </c>
      <c r="X138">
        <v>45934</v>
      </c>
      <c r="Y138">
        <v>0.6694444444444444</v>
      </c>
      <c r="AB138" t="s">
        <v>413</v>
      </c>
      <c r="AC138">
        <v>100010002</v>
      </c>
      <c r="AD138">
        <v>25184270</v>
      </c>
      <c r="AE138">
        <v>45935</v>
      </c>
      <c r="AF138" t="s">
        <v>12724</v>
      </c>
      <c r="AH138" t="s">
        <v>1331</v>
      </c>
      <c r="AJ138">
        <v>45935</v>
      </c>
    </row>
    <row r="139" spans="1:41">
      <c r="A139" s="54">
        <v>45933</v>
      </c>
      <c r="B139" s="54">
        <v>45933.713240740697</v>
      </c>
      <c r="C139" t="s">
        <v>69</v>
      </c>
      <c r="D139" t="s">
        <v>70</v>
      </c>
      <c r="E139">
        <v>755877260</v>
      </c>
      <c r="F139" t="s">
        <v>33</v>
      </c>
      <c r="G139" t="s">
        <v>1708</v>
      </c>
      <c r="H139">
        <v>785181882</v>
      </c>
      <c r="I139">
        <v>785181882</v>
      </c>
      <c r="J139" t="s">
        <v>1709</v>
      </c>
      <c r="K139" t="s">
        <v>36</v>
      </c>
      <c r="L139" t="s">
        <v>73</v>
      </c>
      <c r="M139" t="s">
        <v>1710</v>
      </c>
      <c r="N139">
        <v>45932</v>
      </c>
      <c r="O139">
        <v>0.75</v>
      </c>
      <c r="P139" t="s">
        <v>4095</v>
      </c>
      <c r="Q139" t="s">
        <v>45</v>
      </c>
      <c r="R139" s="54">
        <v>45934</v>
      </c>
      <c r="S139" t="s">
        <v>12725</v>
      </c>
      <c r="T139">
        <v>45934</v>
      </c>
      <c r="U139" t="s">
        <v>45</v>
      </c>
      <c r="V139">
        <v>9410251659059</v>
      </c>
      <c r="W139" t="s">
        <v>53</v>
      </c>
      <c r="X139">
        <v>45934</v>
      </c>
      <c r="Y139">
        <v>0.45069444444444445</v>
      </c>
      <c r="Z139">
        <v>45934</v>
      </c>
      <c r="AA139">
        <v>0.48749999999999999</v>
      </c>
      <c r="AB139" t="s">
        <v>896</v>
      </c>
      <c r="AC139">
        <v>707126273</v>
      </c>
      <c r="AD139">
        <v>39418757</v>
      </c>
      <c r="AE139">
        <v>45936</v>
      </c>
      <c r="AF139">
        <v>0.59652777777777777</v>
      </c>
      <c r="AH139" t="s">
        <v>1331</v>
      </c>
      <c r="AJ139">
        <v>45936</v>
      </c>
    </row>
    <row r="140" spans="1:41">
      <c r="A140" s="54">
        <v>45933</v>
      </c>
      <c r="B140" s="54">
        <v>45933.7253935185</v>
      </c>
      <c r="C140" t="s">
        <v>1711</v>
      </c>
      <c r="D140" t="s">
        <v>1283</v>
      </c>
      <c r="E140">
        <v>738748828</v>
      </c>
      <c r="F140" t="s">
        <v>33</v>
      </c>
      <c r="G140" t="s">
        <v>1712</v>
      </c>
      <c r="H140">
        <v>738748828</v>
      </c>
      <c r="I140">
        <v>726222133</v>
      </c>
      <c r="J140" t="s">
        <v>1713</v>
      </c>
      <c r="K140" t="s">
        <v>36</v>
      </c>
      <c r="L140" t="s">
        <v>50</v>
      </c>
      <c r="M140" t="s">
        <v>1714</v>
      </c>
      <c r="N140">
        <v>45934</v>
      </c>
      <c r="O140">
        <v>0.375</v>
      </c>
      <c r="P140" t="s">
        <v>4095</v>
      </c>
      <c r="Q140" t="s">
        <v>45</v>
      </c>
      <c r="R140" s="54">
        <v>45934</v>
      </c>
      <c r="S140" t="s">
        <v>12726</v>
      </c>
      <c r="T140">
        <v>45934</v>
      </c>
      <c r="U140" t="s">
        <v>45</v>
      </c>
      <c r="V140">
        <v>9410251659097</v>
      </c>
      <c r="W140" t="s">
        <v>53</v>
      </c>
      <c r="X140">
        <v>45934</v>
      </c>
      <c r="Y140">
        <v>0.45069444444444445</v>
      </c>
      <c r="Z140">
        <v>45934</v>
      </c>
      <c r="AA140">
        <v>0.48749999999999999</v>
      </c>
      <c r="AB140" t="s">
        <v>146</v>
      </c>
      <c r="AC140">
        <v>10001006</v>
      </c>
      <c r="AD140">
        <v>32407884</v>
      </c>
      <c r="AE140">
        <v>45937</v>
      </c>
      <c r="AF140">
        <v>0.33333333333333331</v>
      </c>
      <c r="AH140" t="s">
        <v>12396</v>
      </c>
      <c r="AJ140">
        <v>0</v>
      </c>
    </row>
    <row r="141" spans="1:41">
      <c r="A141" s="54">
        <v>45933</v>
      </c>
      <c r="B141" s="54">
        <v>45933.733541666697</v>
      </c>
      <c r="C141" t="s">
        <v>69</v>
      </c>
      <c r="D141" t="s">
        <v>70</v>
      </c>
      <c r="E141">
        <v>755877260</v>
      </c>
      <c r="F141" t="s">
        <v>33</v>
      </c>
      <c r="G141" t="s">
        <v>1715</v>
      </c>
      <c r="H141">
        <v>733255444</v>
      </c>
      <c r="I141">
        <v>733255444</v>
      </c>
      <c r="J141" t="s">
        <v>1716</v>
      </c>
      <c r="K141" t="s">
        <v>36</v>
      </c>
      <c r="L141" t="s">
        <v>73</v>
      </c>
      <c r="M141" t="s">
        <v>1717</v>
      </c>
      <c r="N141">
        <v>45933</v>
      </c>
      <c r="O141">
        <v>0.75</v>
      </c>
      <c r="P141" t="s">
        <v>4095</v>
      </c>
      <c r="Q141" t="s">
        <v>45</v>
      </c>
      <c r="R141" s="54">
        <v>45934</v>
      </c>
      <c r="S141" t="s">
        <v>12474</v>
      </c>
      <c r="T141">
        <v>45934</v>
      </c>
      <c r="U141" t="s">
        <v>45</v>
      </c>
      <c r="V141">
        <v>9410251659139</v>
      </c>
      <c r="W141" t="s">
        <v>53</v>
      </c>
      <c r="X141">
        <v>45934</v>
      </c>
      <c r="Y141">
        <v>0.45069444444444445</v>
      </c>
      <c r="Z141">
        <v>45934</v>
      </c>
      <c r="AA141">
        <v>0.48749999999999999</v>
      </c>
      <c r="AB141" t="s">
        <v>896</v>
      </c>
      <c r="AC141">
        <v>707126273</v>
      </c>
      <c r="AD141">
        <v>39418757</v>
      </c>
      <c r="AE141">
        <v>45936</v>
      </c>
      <c r="AF141">
        <v>0.33333333333333331</v>
      </c>
      <c r="AH141" t="s">
        <v>12396</v>
      </c>
      <c r="AJ141">
        <v>0</v>
      </c>
    </row>
    <row r="142" spans="1:41">
      <c r="A142" s="54">
        <v>45933</v>
      </c>
      <c r="B142" s="54">
        <v>45933.743148148104</v>
      </c>
      <c r="C142" t="s">
        <v>1445</v>
      </c>
      <c r="D142" t="s">
        <v>41</v>
      </c>
      <c r="E142">
        <v>735273778</v>
      </c>
      <c r="F142" t="s">
        <v>33</v>
      </c>
      <c r="G142" t="s">
        <v>1718</v>
      </c>
      <c r="H142">
        <v>750305414</v>
      </c>
      <c r="I142">
        <v>746619290</v>
      </c>
      <c r="J142" t="s">
        <v>1719</v>
      </c>
      <c r="K142" t="s">
        <v>36</v>
      </c>
      <c r="L142" t="e" vm="20">
        <v>#VALUE!</v>
      </c>
      <c r="M142" t="s">
        <v>12727</v>
      </c>
      <c r="N142">
        <v>45934</v>
      </c>
      <c r="O142">
        <v>0.41666666666666669</v>
      </c>
      <c r="P142" t="s">
        <v>52</v>
      </c>
      <c r="Q142" t="s">
        <v>45</v>
      </c>
      <c r="R142" s="54">
        <v>45934</v>
      </c>
      <c r="S142" t="s">
        <v>12726</v>
      </c>
      <c r="T142">
        <v>45935</v>
      </c>
      <c r="U142" t="s">
        <v>45</v>
      </c>
      <c r="V142">
        <v>9410251659288</v>
      </c>
      <c r="W142" t="s">
        <v>46</v>
      </c>
      <c r="X142">
        <v>45934</v>
      </c>
      <c r="Y142">
        <v>0.67361111111111116</v>
      </c>
      <c r="Z142">
        <v>45935</v>
      </c>
      <c r="AA142">
        <v>0.36180555555555555</v>
      </c>
      <c r="AB142" t="s">
        <v>488</v>
      </c>
      <c r="AC142">
        <v>100010041</v>
      </c>
      <c r="AD142">
        <v>40913166</v>
      </c>
      <c r="AH142" t="s">
        <v>3224</v>
      </c>
      <c r="AJ142">
        <v>40913166</v>
      </c>
    </row>
    <row r="143" spans="1:41">
      <c r="A143" s="54">
        <v>45933</v>
      </c>
      <c r="B143" s="54">
        <v>45933.743981481501</v>
      </c>
      <c r="C143" t="s">
        <v>1720</v>
      </c>
      <c r="D143" t="s">
        <v>41</v>
      </c>
      <c r="E143">
        <v>738709366</v>
      </c>
      <c r="F143" t="s">
        <v>33</v>
      </c>
      <c r="G143" t="s">
        <v>1721</v>
      </c>
      <c r="H143">
        <v>752236002</v>
      </c>
      <c r="I143">
        <v>700324249</v>
      </c>
      <c r="J143" t="s">
        <v>1722</v>
      </c>
      <c r="K143" t="s">
        <v>36</v>
      </c>
      <c r="L143" t="e" vm="4">
        <v>#VALUE!</v>
      </c>
      <c r="M143" t="s">
        <v>1723</v>
      </c>
      <c r="N143">
        <v>45933</v>
      </c>
      <c r="O143">
        <v>0.375</v>
      </c>
      <c r="P143" t="s">
        <v>52</v>
      </c>
      <c r="Q143" t="s">
        <v>45</v>
      </c>
      <c r="R143" s="54">
        <v>45934</v>
      </c>
      <c r="S143" t="s">
        <v>12728</v>
      </c>
      <c r="T143">
        <v>45939</v>
      </c>
      <c r="U143" t="s">
        <v>45</v>
      </c>
      <c r="V143">
        <v>9810251665442</v>
      </c>
      <c r="W143" t="s">
        <v>53</v>
      </c>
      <c r="X143">
        <v>45938</v>
      </c>
      <c r="Y143">
        <v>0.52986111111111112</v>
      </c>
      <c r="Z143">
        <v>45938</v>
      </c>
      <c r="AA143">
        <v>0.5854166666666667</v>
      </c>
      <c r="AB143" t="s">
        <v>907</v>
      </c>
      <c r="AC143">
        <v>100010030</v>
      </c>
      <c r="AE143">
        <v>45939</v>
      </c>
      <c r="AF143">
        <v>0.375</v>
      </c>
      <c r="AH143" t="s">
        <v>12396</v>
      </c>
      <c r="AJ143">
        <v>45941</v>
      </c>
      <c r="AO143" t="s">
        <v>1784</v>
      </c>
    </row>
    <row r="144" spans="1:41">
      <c r="A144" s="54">
        <v>45933</v>
      </c>
      <c r="B144" s="54">
        <v>45933.744537036997</v>
      </c>
      <c r="C144" t="s">
        <v>69</v>
      </c>
      <c r="D144" t="s">
        <v>70</v>
      </c>
      <c r="E144">
        <v>755877260</v>
      </c>
      <c r="F144" t="s">
        <v>33</v>
      </c>
      <c r="G144" t="s">
        <v>1724</v>
      </c>
      <c r="H144">
        <v>707092478</v>
      </c>
      <c r="I144">
        <v>726616371</v>
      </c>
      <c r="J144" t="s">
        <v>1725</v>
      </c>
      <c r="K144" t="s">
        <v>36</v>
      </c>
      <c r="L144" t="e" vm="1">
        <v>#VALUE!</v>
      </c>
      <c r="M144" t="s">
        <v>1726</v>
      </c>
      <c r="N144">
        <v>45933</v>
      </c>
      <c r="O144">
        <v>0.75</v>
      </c>
      <c r="P144" t="s">
        <v>52</v>
      </c>
      <c r="Q144" t="s">
        <v>45</v>
      </c>
      <c r="R144" s="54">
        <v>45934</v>
      </c>
      <c r="S144" t="s">
        <v>12729</v>
      </c>
      <c r="U144" t="s">
        <v>45</v>
      </c>
      <c r="V144">
        <v>9410251659110</v>
      </c>
      <c r="W144" t="s">
        <v>46</v>
      </c>
      <c r="X144">
        <v>45934</v>
      </c>
      <c r="Y144">
        <v>0.45555555555555555</v>
      </c>
      <c r="Z144">
        <v>45934</v>
      </c>
      <c r="AA144">
        <v>0.4777777777777778</v>
      </c>
      <c r="AB144" t="s">
        <v>299</v>
      </c>
      <c r="AC144">
        <v>100010032</v>
      </c>
      <c r="AD144">
        <v>38989882</v>
      </c>
      <c r="AE144">
        <v>45938</v>
      </c>
      <c r="AF144">
        <v>0.45833333333333331</v>
      </c>
      <c r="AH144" t="s">
        <v>299</v>
      </c>
      <c r="AJ144">
        <v>38989882</v>
      </c>
    </row>
    <row r="145" spans="1:36">
      <c r="A145" s="54">
        <v>45933</v>
      </c>
      <c r="B145" s="54">
        <v>45933.772789351853</v>
      </c>
      <c r="C145" t="s">
        <v>99</v>
      </c>
      <c r="D145" t="s">
        <v>41</v>
      </c>
      <c r="E145">
        <v>737679831</v>
      </c>
      <c r="F145" t="s">
        <v>33</v>
      </c>
      <c r="G145" t="s">
        <v>1727</v>
      </c>
      <c r="H145">
        <v>707282376</v>
      </c>
      <c r="I145">
        <v>707282376</v>
      </c>
      <c r="J145" t="s">
        <v>1728</v>
      </c>
      <c r="K145" t="s">
        <v>36</v>
      </c>
      <c r="L145" t="e" vm="4">
        <v>#VALUE!</v>
      </c>
      <c r="M145" t="s">
        <v>12730</v>
      </c>
      <c r="N145">
        <v>45934</v>
      </c>
      <c r="O145">
        <v>0.5</v>
      </c>
      <c r="P145" t="s">
        <v>52</v>
      </c>
      <c r="Q145" t="s">
        <v>45</v>
      </c>
      <c r="R145" s="54">
        <v>45934</v>
      </c>
      <c r="S145" t="s">
        <v>12426</v>
      </c>
      <c r="U145" t="s">
        <v>45</v>
      </c>
      <c r="V145">
        <v>9410251659380</v>
      </c>
      <c r="W145" t="s">
        <v>46</v>
      </c>
      <c r="X145">
        <v>45934</v>
      </c>
      <c r="Y145">
        <v>0.67361111111111116</v>
      </c>
      <c r="Z145">
        <v>45935</v>
      </c>
      <c r="AA145">
        <v>0.36180555555555555</v>
      </c>
      <c r="AB145" t="s">
        <v>1326</v>
      </c>
      <c r="AC145">
        <v>100010007</v>
      </c>
      <c r="AD145">
        <v>33937751</v>
      </c>
      <c r="AE145">
        <v>45939</v>
      </c>
      <c r="AF145">
        <v>0.33333333333333331</v>
      </c>
      <c r="AH145" t="s">
        <v>1326</v>
      </c>
      <c r="AJ145">
        <v>33937751</v>
      </c>
    </row>
    <row r="146" spans="1:36">
      <c r="A146" s="54">
        <v>45933</v>
      </c>
      <c r="B146" s="54">
        <v>45933.858506944402</v>
      </c>
      <c r="C146" t="s">
        <v>69</v>
      </c>
      <c r="D146" t="s">
        <v>70</v>
      </c>
      <c r="E146">
        <v>755877260</v>
      </c>
      <c r="F146" t="s">
        <v>33</v>
      </c>
      <c r="G146" t="s">
        <v>1729</v>
      </c>
      <c r="H146" t="s">
        <v>1730</v>
      </c>
      <c r="I146">
        <v>716247987</v>
      </c>
      <c r="J146" t="s">
        <v>1731</v>
      </c>
      <c r="K146" t="s">
        <v>36</v>
      </c>
      <c r="L146" t="e" vm="1">
        <v>#VALUE!</v>
      </c>
      <c r="M146" t="s">
        <v>1732</v>
      </c>
      <c r="N146">
        <v>45934</v>
      </c>
      <c r="O146">
        <v>0.375</v>
      </c>
      <c r="P146" t="s">
        <v>52</v>
      </c>
      <c r="Q146" t="s">
        <v>45</v>
      </c>
      <c r="R146" s="54">
        <v>45934</v>
      </c>
      <c r="S146" t="s">
        <v>12609</v>
      </c>
      <c r="U146" t="s">
        <v>45</v>
      </c>
      <c r="V146">
        <v>9410251659409</v>
      </c>
      <c r="W146" t="s">
        <v>46</v>
      </c>
      <c r="X146">
        <v>45934</v>
      </c>
      <c r="Y146">
        <v>0.67361111111111116</v>
      </c>
      <c r="Z146">
        <v>45935</v>
      </c>
      <c r="AA146">
        <v>0.36180555555555555</v>
      </c>
      <c r="AB146" t="s">
        <v>275</v>
      </c>
      <c r="AC146">
        <v>100010035</v>
      </c>
      <c r="AD146">
        <v>32724486</v>
      </c>
      <c r="AE146">
        <v>45938</v>
      </c>
      <c r="AF146">
        <v>0.375</v>
      </c>
      <c r="AH146" t="s">
        <v>275</v>
      </c>
      <c r="AJ146">
        <v>32724486</v>
      </c>
    </row>
    <row r="147" spans="1:36">
      <c r="A147" s="54">
        <v>45933</v>
      </c>
      <c r="B147" s="54">
        <v>45933.923935185201</v>
      </c>
      <c r="C147" t="s">
        <v>142</v>
      </c>
      <c r="D147" t="s">
        <v>41</v>
      </c>
      <c r="E147">
        <v>784172048</v>
      </c>
      <c r="F147" t="s">
        <v>33</v>
      </c>
      <c r="G147" t="s">
        <v>1733</v>
      </c>
      <c r="H147">
        <v>720529549</v>
      </c>
      <c r="I147">
        <v>720529549</v>
      </c>
      <c r="J147" t="s">
        <v>1734</v>
      </c>
      <c r="K147" t="s">
        <v>36</v>
      </c>
      <c r="L147" t="s">
        <v>37</v>
      </c>
      <c r="M147" t="s">
        <v>1735</v>
      </c>
      <c r="N147">
        <v>45935</v>
      </c>
      <c r="O147">
        <v>0.41666666666666669</v>
      </c>
      <c r="P147" t="s">
        <v>11025</v>
      </c>
      <c r="Q147" t="s">
        <v>45</v>
      </c>
      <c r="R147" s="54">
        <v>45934</v>
      </c>
      <c r="S147" t="s">
        <v>12734</v>
      </c>
      <c r="U147" t="s">
        <v>45</v>
      </c>
      <c r="V147" t="s">
        <v>12735</v>
      </c>
      <c r="W147" t="s">
        <v>53</v>
      </c>
      <c r="X147">
        <v>45934</v>
      </c>
      <c r="Y147">
        <v>0.60555555555555551</v>
      </c>
      <c r="Z147">
        <v>45934</v>
      </c>
      <c r="AA147">
        <v>0.64166666666666672</v>
      </c>
      <c r="AB147" t="s">
        <v>907</v>
      </c>
      <c r="AC147">
        <v>100010030</v>
      </c>
      <c r="AH147" t="s">
        <v>1331</v>
      </c>
      <c r="AJ147">
        <v>45935</v>
      </c>
    </row>
    <row r="148" spans="1:36">
      <c r="A148" s="54">
        <v>45934</v>
      </c>
      <c r="B148" s="54">
        <v>45934.184849537</v>
      </c>
      <c r="C148" t="s">
        <v>69</v>
      </c>
      <c r="D148" t="s">
        <v>70</v>
      </c>
      <c r="E148">
        <v>755877260</v>
      </c>
      <c r="F148" t="s">
        <v>33</v>
      </c>
      <c r="G148" t="s">
        <v>1737</v>
      </c>
      <c r="H148">
        <v>796158077</v>
      </c>
      <c r="I148">
        <v>796158077</v>
      </c>
      <c r="J148" t="s">
        <v>1738</v>
      </c>
      <c r="K148" t="s">
        <v>36</v>
      </c>
      <c r="L148" t="s">
        <v>73</v>
      </c>
      <c r="M148" t="s">
        <v>1739</v>
      </c>
      <c r="N148">
        <v>45934</v>
      </c>
      <c r="O148">
        <v>0.375</v>
      </c>
      <c r="P148" t="s">
        <v>11025</v>
      </c>
      <c r="Q148" t="s">
        <v>67</v>
      </c>
      <c r="R148" s="54">
        <v>45934</v>
      </c>
      <c r="S148" t="s">
        <v>12739</v>
      </c>
      <c r="U148" t="s">
        <v>67</v>
      </c>
      <c r="V148" t="s">
        <v>1831</v>
      </c>
    </row>
    <row r="149" spans="1:36">
      <c r="A149" s="54">
        <v>45934</v>
      </c>
      <c r="B149" s="54">
        <v>45934.328055555598</v>
      </c>
      <c r="C149" t="s">
        <v>40</v>
      </c>
      <c r="D149" t="s">
        <v>41</v>
      </c>
      <c r="E149">
        <v>782300518</v>
      </c>
      <c r="F149" t="s">
        <v>33</v>
      </c>
      <c r="G149" t="s">
        <v>1740</v>
      </c>
      <c r="I149">
        <v>100593347</v>
      </c>
      <c r="J149" t="s">
        <v>1741</v>
      </c>
      <c r="K149" t="s">
        <v>36</v>
      </c>
      <c r="L149" t="s">
        <v>82</v>
      </c>
      <c r="M149" t="s">
        <v>1742</v>
      </c>
      <c r="N149">
        <v>45936</v>
      </c>
      <c r="O149">
        <v>0.41666666666666669</v>
      </c>
      <c r="P149" t="s">
        <v>4063</v>
      </c>
      <c r="Q149" t="s">
        <v>45</v>
      </c>
      <c r="R149" s="54">
        <v>45934</v>
      </c>
      <c r="S149" t="s">
        <v>12738</v>
      </c>
      <c r="U149" t="s">
        <v>45</v>
      </c>
      <c r="V149">
        <v>9810251666387</v>
      </c>
      <c r="W149" t="s">
        <v>53</v>
      </c>
      <c r="X149">
        <v>45938</v>
      </c>
      <c r="Y149">
        <v>0.68472222222222223</v>
      </c>
      <c r="AB149" t="s">
        <v>472</v>
      </c>
      <c r="AC149">
        <v>100010004</v>
      </c>
      <c r="AD149">
        <v>36768510</v>
      </c>
      <c r="AE149">
        <v>45939</v>
      </c>
      <c r="AF149" t="s">
        <v>12548</v>
      </c>
      <c r="AH149" t="s">
        <v>1331</v>
      </c>
      <c r="AJ149">
        <v>45939</v>
      </c>
    </row>
    <row r="150" spans="1:36">
      <c r="A150" s="54">
        <v>45934</v>
      </c>
      <c r="B150" s="54">
        <v>45934.401006944398</v>
      </c>
      <c r="C150" t="s">
        <v>142</v>
      </c>
      <c r="D150" t="s">
        <v>41</v>
      </c>
      <c r="E150">
        <v>784172048</v>
      </c>
      <c r="F150" t="s">
        <v>33</v>
      </c>
      <c r="G150" t="s">
        <v>1743</v>
      </c>
      <c r="H150">
        <v>734980656</v>
      </c>
      <c r="I150">
        <v>740938243</v>
      </c>
      <c r="J150" t="s">
        <v>1744</v>
      </c>
      <c r="K150" t="s">
        <v>36</v>
      </c>
      <c r="L150" t="s">
        <v>37</v>
      </c>
      <c r="M150" t="s">
        <v>1745</v>
      </c>
      <c r="N150">
        <v>45935</v>
      </c>
      <c r="O150">
        <v>0.58333333333333337</v>
      </c>
      <c r="P150" t="s">
        <v>4095</v>
      </c>
      <c r="Q150" t="s">
        <v>45</v>
      </c>
      <c r="R150" s="54">
        <v>45934</v>
      </c>
      <c r="S150" t="s">
        <v>12738</v>
      </c>
      <c r="T150">
        <v>45934</v>
      </c>
      <c r="U150" t="s">
        <v>45</v>
      </c>
      <c r="V150">
        <v>9410251659313</v>
      </c>
      <c r="W150" t="s">
        <v>53</v>
      </c>
      <c r="X150">
        <v>45934</v>
      </c>
      <c r="Y150">
        <v>0.60555555555555551</v>
      </c>
      <c r="Z150">
        <v>45934</v>
      </c>
      <c r="AA150">
        <v>0.64166666666666672</v>
      </c>
      <c r="AB150" t="s">
        <v>472</v>
      </c>
      <c r="AC150">
        <v>100010004</v>
      </c>
      <c r="AD150">
        <v>38317977</v>
      </c>
      <c r="AE150">
        <v>45935</v>
      </c>
      <c r="AF150">
        <v>0.53125</v>
      </c>
      <c r="AH150" t="s">
        <v>1331</v>
      </c>
      <c r="AJ150">
        <v>45935</v>
      </c>
    </row>
    <row r="151" spans="1:36">
      <c r="A151" s="54">
        <v>45934</v>
      </c>
      <c r="B151" s="54">
        <v>45934.4273958333</v>
      </c>
      <c r="C151" t="s">
        <v>1748</v>
      </c>
      <c r="D151" t="s">
        <v>777</v>
      </c>
      <c r="E151">
        <v>734630540</v>
      </c>
      <c r="F151" t="s">
        <v>33</v>
      </c>
      <c r="G151" t="s">
        <v>1749</v>
      </c>
      <c r="H151">
        <v>708239657</v>
      </c>
      <c r="I151">
        <v>708239657</v>
      </c>
      <c r="J151" t="s">
        <v>1750</v>
      </c>
      <c r="K151" t="s">
        <v>36</v>
      </c>
      <c r="L151" t="s">
        <v>73</v>
      </c>
      <c r="M151" t="s">
        <v>1751</v>
      </c>
      <c r="N151">
        <v>45935</v>
      </c>
      <c r="O151">
        <v>0.375</v>
      </c>
      <c r="P151" t="s">
        <v>4095</v>
      </c>
      <c r="Q151" t="s">
        <v>45</v>
      </c>
      <c r="R151" s="54">
        <v>45934</v>
      </c>
      <c r="S151" t="s">
        <v>12744</v>
      </c>
      <c r="T151">
        <v>45935</v>
      </c>
      <c r="U151" t="s">
        <v>45</v>
      </c>
      <c r="V151">
        <v>9410251659456</v>
      </c>
      <c r="W151" t="s">
        <v>53</v>
      </c>
      <c r="X151">
        <v>45934</v>
      </c>
      <c r="Y151">
        <v>0.60555555555555596</v>
      </c>
      <c r="Z151">
        <v>45934</v>
      </c>
      <c r="AA151">
        <v>0.64166666666666672</v>
      </c>
      <c r="AB151" t="s">
        <v>896</v>
      </c>
      <c r="AC151">
        <v>707126273</v>
      </c>
      <c r="AD151">
        <v>39418757</v>
      </c>
      <c r="AE151">
        <v>45937</v>
      </c>
      <c r="AF151">
        <v>0.40555555555555556</v>
      </c>
      <c r="AH151" t="s">
        <v>1331</v>
      </c>
      <c r="AJ151">
        <v>45937</v>
      </c>
    </row>
    <row r="152" spans="1:36">
      <c r="A152" s="54">
        <v>45934</v>
      </c>
      <c r="B152" s="54">
        <v>45934.441493055601</v>
      </c>
      <c r="C152" t="s">
        <v>741</v>
      </c>
      <c r="D152" t="s">
        <v>742</v>
      </c>
      <c r="E152">
        <v>734564026</v>
      </c>
      <c r="F152" t="s">
        <v>33</v>
      </c>
      <c r="G152" t="s">
        <v>1752</v>
      </c>
      <c r="H152">
        <v>762746594</v>
      </c>
      <c r="I152">
        <v>757036411</v>
      </c>
      <c r="J152" t="s">
        <v>1753</v>
      </c>
      <c r="K152" t="s">
        <v>36</v>
      </c>
      <c r="L152" t="e" vm="1">
        <v>#VALUE!</v>
      </c>
      <c r="M152" t="s">
        <v>975</v>
      </c>
      <c r="N152">
        <v>45934</v>
      </c>
      <c r="O152">
        <v>0.54166666666666663</v>
      </c>
      <c r="P152" t="s">
        <v>52</v>
      </c>
      <c r="Q152" t="s">
        <v>45</v>
      </c>
      <c r="R152" s="54">
        <v>45934</v>
      </c>
      <c r="S152" t="s">
        <v>12658</v>
      </c>
      <c r="T152">
        <v>45934</v>
      </c>
      <c r="U152" t="s">
        <v>45</v>
      </c>
      <c r="V152">
        <v>9410251659497</v>
      </c>
      <c r="W152" t="s">
        <v>46</v>
      </c>
      <c r="X152">
        <v>45934</v>
      </c>
      <c r="Y152">
        <v>0.67361111111111116</v>
      </c>
      <c r="Z152">
        <v>45935</v>
      </c>
      <c r="AA152">
        <v>0.36180555555555555</v>
      </c>
      <c r="AB152" t="s">
        <v>275</v>
      </c>
      <c r="AC152">
        <v>100010035</v>
      </c>
      <c r="AD152">
        <v>32724486</v>
      </c>
      <c r="AE152">
        <v>45939</v>
      </c>
      <c r="AF152">
        <v>0.45833333333333331</v>
      </c>
      <c r="AH152" t="s">
        <v>275</v>
      </c>
      <c r="AJ152">
        <v>32724486</v>
      </c>
    </row>
    <row r="153" spans="1:36">
      <c r="A153" s="54">
        <v>45934</v>
      </c>
      <c r="B153" s="54">
        <v>45934.449189814797</v>
      </c>
      <c r="C153" t="s">
        <v>1754</v>
      </c>
      <c r="D153" t="s">
        <v>41</v>
      </c>
      <c r="E153">
        <v>737760378</v>
      </c>
      <c r="F153" t="s">
        <v>33</v>
      </c>
      <c r="G153" t="s">
        <v>1754</v>
      </c>
      <c r="H153">
        <v>254783853385</v>
      </c>
      <c r="I153">
        <v>254707505557</v>
      </c>
      <c r="J153" t="s">
        <v>1755</v>
      </c>
      <c r="K153" t="s">
        <v>36</v>
      </c>
      <c r="L153" t="e" vm="1">
        <v>#VALUE!</v>
      </c>
      <c r="M153" t="s">
        <v>1756</v>
      </c>
      <c r="N153">
        <v>45936</v>
      </c>
      <c r="O153">
        <v>0.41666666666666669</v>
      </c>
      <c r="P153" t="s">
        <v>52</v>
      </c>
      <c r="Q153" t="s">
        <v>45</v>
      </c>
      <c r="R153" s="54">
        <v>45934</v>
      </c>
      <c r="S153" t="s">
        <v>12609</v>
      </c>
      <c r="U153" t="s">
        <v>45</v>
      </c>
      <c r="V153">
        <v>9510251660964</v>
      </c>
      <c r="W153" t="s">
        <v>53</v>
      </c>
      <c r="X153">
        <v>45935</v>
      </c>
      <c r="Y153">
        <v>0.73541666666666672</v>
      </c>
      <c r="Z153">
        <v>45936</v>
      </c>
      <c r="AA153">
        <v>0.54513888888888884</v>
      </c>
      <c r="AB153" t="s">
        <v>896</v>
      </c>
      <c r="AC153">
        <v>707126273</v>
      </c>
      <c r="AD153">
        <v>39418757</v>
      </c>
      <c r="AH153" t="s">
        <v>12396</v>
      </c>
      <c r="AJ153">
        <v>0</v>
      </c>
    </row>
    <row r="154" spans="1:36">
      <c r="A154" s="54">
        <v>45934</v>
      </c>
      <c r="B154" s="54">
        <v>45934.449513888903</v>
      </c>
      <c r="C154" t="s">
        <v>142</v>
      </c>
      <c r="D154" t="s">
        <v>41</v>
      </c>
      <c r="E154">
        <v>784172048</v>
      </c>
      <c r="F154" t="s">
        <v>33</v>
      </c>
      <c r="G154" t="s">
        <v>1757</v>
      </c>
      <c r="H154">
        <v>741622859</v>
      </c>
      <c r="I154">
        <v>701770627</v>
      </c>
      <c r="J154" t="s">
        <v>1758</v>
      </c>
      <c r="K154" t="s">
        <v>36</v>
      </c>
      <c r="L154" t="e" vm="4">
        <v>#VALUE!</v>
      </c>
      <c r="M154" t="s">
        <v>1759</v>
      </c>
      <c r="N154">
        <v>45935</v>
      </c>
      <c r="O154">
        <v>0.41666666666666669</v>
      </c>
      <c r="P154" t="s">
        <v>52</v>
      </c>
      <c r="Q154" t="s">
        <v>45</v>
      </c>
      <c r="R154" s="54">
        <v>45934</v>
      </c>
      <c r="S154" t="s">
        <v>12658</v>
      </c>
      <c r="U154" t="s">
        <v>45</v>
      </c>
      <c r="V154">
        <v>9410251659506</v>
      </c>
      <c r="W154" t="s">
        <v>46</v>
      </c>
      <c r="X154">
        <v>45934</v>
      </c>
      <c r="Y154">
        <v>0.67361111111111116</v>
      </c>
      <c r="Z154">
        <v>45935</v>
      </c>
      <c r="AA154">
        <v>0.36180555555555555</v>
      </c>
      <c r="AB154" t="s">
        <v>141</v>
      </c>
      <c r="AC154">
        <v>100010010</v>
      </c>
      <c r="AD154">
        <v>38893106</v>
      </c>
      <c r="AE154">
        <v>45939</v>
      </c>
      <c r="AF154">
        <v>0.47916666666666669</v>
      </c>
      <c r="AH154" t="s">
        <v>141</v>
      </c>
      <c r="AJ154">
        <v>38893106</v>
      </c>
    </row>
    <row r="155" spans="1:36">
      <c r="A155" s="54">
        <v>45934</v>
      </c>
      <c r="B155" s="54">
        <v>45934.456168981502</v>
      </c>
      <c r="C155" t="s">
        <v>129</v>
      </c>
      <c r="D155" t="s">
        <v>41</v>
      </c>
      <c r="E155">
        <v>735273778</v>
      </c>
      <c r="F155" t="s">
        <v>33</v>
      </c>
      <c r="G155" t="s">
        <v>1760</v>
      </c>
      <c r="H155">
        <v>108518205</v>
      </c>
      <c r="I155">
        <v>790045835</v>
      </c>
      <c r="J155" t="s">
        <v>1761</v>
      </c>
      <c r="K155" t="s">
        <v>36</v>
      </c>
      <c r="L155" t="e" vm="2">
        <v>#VALUE!</v>
      </c>
      <c r="M155" t="s">
        <v>12745</v>
      </c>
      <c r="N155">
        <v>45936</v>
      </c>
      <c r="O155">
        <v>0.41666666666666669</v>
      </c>
      <c r="P155" t="s">
        <v>52</v>
      </c>
      <c r="Q155" t="s">
        <v>45</v>
      </c>
      <c r="R155" s="54">
        <v>45934</v>
      </c>
      <c r="S155" t="s">
        <v>12746</v>
      </c>
      <c r="U155" t="s">
        <v>45</v>
      </c>
      <c r="V155">
        <v>9510251660971</v>
      </c>
      <c r="W155" t="s">
        <v>53</v>
      </c>
      <c r="X155">
        <v>45935</v>
      </c>
      <c r="Y155">
        <v>0.73541666666666672</v>
      </c>
      <c r="Z155">
        <v>45936</v>
      </c>
      <c r="AA155">
        <v>0.54513888888888884</v>
      </c>
      <c r="AB155" t="s">
        <v>472</v>
      </c>
      <c r="AC155">
        <v>100010004</v>
      </c>
      <c r="AD155">
        <v>36768510</v>
      </c>
      <c r="AE155">
        <v>45935</v>
      </c>
      <c r="AH155" t="s">
        <v>1331</v>
      </c>
      <c r="AJ155">
        <v>45936</v>
      </c>
    </row>
    <row r="156" spans="1:36">
      <c r="A156" s="54">
        <v>45934</v>
      </c>
      <c r="B156" s="54">
        <v>45934.489282407398</v>
      </c>
      <c r="C156" t="s">
        <v>1748</v>
      </c>
      <c r="D156" t="s">
        <v>777</v>
      </c>
      <c r="E156">
        <v>780559355</v>
      </c>
      <c r="F156" t="s">
        <v>33</v>
      </c>
      <c r="G156" t="s">
        <v>1763</v>
      </c>
      <c r="H156">
        <v>793878483</v>
      </c>
      <c r="I156">
        <v>793878483</v>
      </c>
      <c r="J156" t="s">
        <v>1764</v>
      </c>
      <c r="K156" t="s">
        <v>36</v>
      </c>
      <c r="L156" t="s">
        <v>73</v>
      </c>
      <c r="M156" t="s">
        <v>1765</v>
      </c>
      <c r="N156">
        <v>45934</v>
      </c>
      <c r="O156">
        <v>0.70833333333333337</v>
      </c>
      <c r="P156" t="s">
        <v>11025</v>
      </c>
      <c r="Q156" t="s">
        <v>45</v>
      </c>
      <c r="R156" s="54">
        <v>45945</v>
      </c>
      <c r="S156" t="s">
        <v>12746</v>
      </c>
      <c r="T156">
        <v>45948</v>
      </c>
      <c r="U156" t="s">
        <v>45</v>
      </c>
      <c r="V156">
        <v>1710251680545</v>
      </c>
      <c r="W156" t="s">
        <v>46</v>
      </c>
      <c r="X156">
        <v>45947</v>
      </c>
      <c r="Y156">
        <v>0.59861111111111109</v>
      </c>
      <c r="AH156" t="s">
        <v>275</v>
      </c>
      <c r="AJ156">
        <v>32724486</v>
      </c>
    </row>
    <row r="157" spans="1:36">
      <c r="A157" s="54">
        <v>45934</v>
      </c>
      <c r="B157" s="54">
        <v>45934.491273148102</v>
      </c>
      <c r="C157" t="s">
        <v>1748</v>
      </c>
      <c r="D157" t="s">
        <v>777</v>
      </c>
      <c r="E157">
        <v>780559355</v>
      </c>
      <c r="F157" t="s">
        <v>33</v>
      </c>
      <c r="G157" t="s">
        <v>1766</v>
      </c>
      <c r="H157">
        <v>725285054</v>
      </c>
      <c r="I157">
        <v>725285054</v>
      </c>
      <c r="J157" t="s">
        <v>1767</v>
      </c>
      <c r="K157" t="s">
        <v>36</v>
      </c>
      <c r="L157" t="s">
        <v>73</v>
      </c>
      <c r="M157" t="s">
        <v>1768</v>
      </c>
      <c r="N157">
        <v>45934</v>
      </c>
      <c r="O157">
        <v>0.70833333333333337</v>
      </c>
      <c r="P157" t="s">
        <v>11025</v>
      </c>
      <c r="Q157" t="s">
        <v>45</v>
      </c>
      <c r="R157" s="54">
        <v>45934</v>
      </c>
      <c r="S157" t="s">
        <v>12659</v>
      </c>
      <c r="U157" t="s">
        <v>45</v>
      </c>
      <c r="V157">
        <v>9410251659530</v>
      </c>
      <c r="W157" t="s">
        <v>53</v>
      </c>
      <c r="X157">
        <v>45934</v>
      </c>
      <c r="Y157">
        <v>0.60555555555555551</v>
      </c>
      <c r="Z157">
        <v>45934</v>
      </c>
      <c r="AB157" t="s">
        <v>896</v>
      </c>
      <c r="AC157">
        <v>707126273</v>
      </c>
      <c r="AD157">
        <v>39418757</v>
      </c>
      <c r="AH157" t="s">
        <v>2438</v>
      </c>
      <c r="AJ157">
        <v>0</v>
      </c>
    </row>
    <row r="158" spans="1:36">
      <c r="A158" s="54">
        <v>45934</v>
      </c>
      <c r="B158" s="54">
        <v>45934.494872685202</v>
      </c>
      <c r="C158" t="s">
        <v>1748</v>
      </c>
      <c r="D158" t="s">
        <v>777</v>
      </c>
      <c r="E158">
        <v>780559355</v>
      </c>
      <c r="F158" t="s">
        <v>33</v>
      </c>
      <c r="G158" t="s">
        <v>1769</v>
      </c>
      <c r="H158">
        <v>790710367</v>
      </c>
      <c r="I158">
        <v>790710367</v>
      </c>
      <c r="J158" t="s">
        <v>1493</v>
      </c>
      <c r="K158" t="s">
        <v>36</v>
      </c>
      <c r="L158" t="s">
        <v>73</v>
      </c>
      <c r="M158" t="s">
        <v>1770</v>
      </c>
      <c r="N158">
        <v>45934</v>
      </c>
      <c r="O158">
        <v>0.70833333333333337</v>
      </c>
      <c r="P158" t="s">
        <v>11025</v>
      </c>
      <c r="Q158" t="s">
        <v>67</v>
      </c>
      <c r="R158" s="54">
        <v>45934</v>
      </c>
      <c r="S158" t="s">
        <v>12685</v>
      </c>
      <c r="U158" t="s">
        <v>67</v>
      </c>
      <c r="V158" t="s">
        <v>12413</v>
      </c>
    </row>
    <row r="159" spans="1:36">
      <c r="A159" s="54">
        <v>45934</v>
      </c>
      <c r="B159" s="54">
        <v>45934.509212962999</v>
      </c>
      <c r="C159" t="s">
        <v>315</v>
      </c>
      <c r="D159" t="s">
        <v>41</v>
      </c>
      <c r="E159">
        <v>254786372737</v>
      </c>
      <c r="F159" t="s">
        <v>33</v>
      </c>
      <c r="G159" t="s">
        <v>1773</v>
      </c>
      <c r="H159">
        <v>254788045303</v>
      </c>
      <c r="I159">
        <v>254700045303</v>
      </c>
      <c r="J159" t="s">
        <v>1774</v>
      </c>
      <c r="K159" t="s">
        <v>36</v>
      </c>
      <c r="L159" t="s">
        <v>37</v>
      </c>
      <c r="M159" t="s">
        <v>12752</v>
      </c>
      <c r="N159">
        <v>45934</v>
      </c>
      <c r="O159">
        <v>0.66666666666666663</v>
      </c>
      <c r="P159" t="s">
        <v>4063</v>
      </c>
      <c r="Q159" t="s">
        <v>45</v>
      </c>
      <c r="R159" s="54">
        <v>45934</v>
      </c>
      <c r="S159" t="s">
        <v>12753</v>
      </c>
      <c r="T159">
        <v>45944</v>
      </c>
      <c r="U159" t="s">
        <v>45</v>
      </c>
      <c r="V159">
        <v>9610251661901</v>
      </c>
      <c r="W159" t="s">
        <v>53</v>
      </c>
      <c r="X159">
        <v>45944</v>
      </c>
      <c r="Y159">
        <v>0.68472222222222223</v>
      </c>
      <c r="AB159" t="s">
        <v>146</v>
      </c>
      <c r="AC159">
        <v>10001006</v>
      </c>
      <c r="AD159">
        <v>32407884</v>
      </c>
      <c r="AE159" t="s">
        <v>12406</v>
      </c>
      <c r="AH159" t="s">
        <v>1331</v>
      </c>
      <c r="AJ159">
        <v>45945</v>
      </c>
    </row>
    <row r="160" spans="1:36">
      <c r="A160" s="54">
        <v>45934</v>
      </c>
      <c r="B160" s="54">
        <v>45934.521307870396</v>
      </c>
      <c r="C160" t="s">
        <v>69</v>
      </c>
      <c r="D160" t="s">
        <v>70</v>
      </c>
      <c r="E160">
        <v>755877260</v>
      </c>
      <c r="F160" t="s">
        <v>33</v>
      </c>
      <c r="G160" t="s">
        <v>1775</v>
      </c>
      <c r="H160">
        <v>101074593</v>
      </c>
      <c r="I160">
        <v>101074593</v>
      </c>
      <c r="J160" t="s">
        <v>1776</v>
      </c>
      <c r="K160" t="s">
        <v>36</v>
      </c>
      <c r="L160" t="s">
        <v>73</v>
      </c>
      <c r="M160" t="s">
        <v>560</v>
      </c>
      <c r="N160">
        <v>45934</v>
      </c>
      <c r="O160">
        <v>0.54166666666666663</v>
      </c>
      <c r="P160" t="s">
        <v>4095</v>
      </c>
      <c r="Q160" t="s">
        <v>45</v>
      </c>
      <c r="R160" s="54">
        <v>45934</v>
      </c>
      <c r="S160" t="s">
        <v>12434</v>
      </c>
      <c r="T160">
        <v>45934</v>
      </c>
      <c r="U160" t="s">
        <v>45</v>
      </c>
      <c r="V160">
        <v>9410251659633</v>
      </c>
      <c r="W160" t="s">
        <v>53</v>
      </c>
      <c r="X160">
        <v>45934</v>
      </c>
      <c r="Y160">
        <v>0.60555555555555551</v>
      </c>
      <c r="Z160">
        <v>45935</v>
      </c>
      <c r="AA160">
        <v>0.5444444444444444</v>
      </c>
      <c r="AB160" t="s">
        <v>896</v>
      </c>
      <c r="AC160">
        <v>707126273</v>
      </c>
      <c r="AD160">
        <v>39418757</v>
      </c>
      <c r="AE160">
        <v>45936</v>
      </c>
      <c r="AF160">
        <v>0.82638888888888884</v>
      </c>
      <c r="AH160" t="s">
        <v>1331</v>
      </c>
      <c r="AJ160">
        <v>45936</v>
      </c>
    </row>
    <row r="161" spans="1:41">
      <c r="A161" s="54">
        <v>45934</v>
      </c>
      <c r="B161" s="54">
        <v>45934.536388888897</v>
      </c>
      <c r="C161" t="s">
        <v>1690</v>
      </c>
      <c r="D161" t="s">
        <v>41</v>
      </c>
      <c r="E161">
        <v>734401171</v>
      </c>
      <c r="F161" t="s">
        <v>33</v>
      </c>
      <c r="G161" t="s">
        <v>1777</v>
      </c>
      <c r="H161">
        <v>254727217272</v>
      </c>
      <c r="I161">
        <v>254727217272</v>
      </c>
      <c r="J161" t="s">
        <v>1778</v>
      </c>
      <c r="K161" t="s">
        <v>36</v>
      </c>
      <c r="L161" t="s">
        <v>82</v>
      </c>
      <c r="M161" t="s">
        <v>1779</v>
      </c>
      <c r="N161">
        <v>45934</v>
      </c>
      <c r="O161">
        <v>0.58333333333333337</v>
      </c>
      <c r="P161" t="s">
        <v>4095</v>
      </c>
      <c r="Q161" t="s">
        <v>45</v>
      </c>
      <c r="R161" s="54">
        <v>45934</v>
      </c>
      <c r="S161" t="s">
        <v>12759</v>
      </c>
      <c r="T161">
        <v>45934</v>
      </c>
      <c r="U161" t="s">
        <v>45</v>
      </c>
      <c r="V161">
        <v>9410251659720</v>
      </c>
      <c r="W161" t="s">
        <v>53</v>
      </c>
      <c r="X161">
        <v>45934</v>
      </c>
      <c r="Y161">
        <v>0.60555555555555551</v>
      </c>
      <c r="Z161">
        <v>45935</v>
      </c>
      <c r="AA161">
        <v>0.5444444444444444</v>
      </c>
      <c r="AB161" t="s">
        <v>472</v>
      </c>
      <c r="AC161">
        <v>100010004</v>
      </c>
      <c r="AD161">
        <v>36768510</v>
      </c>
      <c r="AE161">
        <v>45934</v>
      </c>
      <c r="AF161">
        <v>0.79097222222222219</v>
      </c>
      <c r="AH161" t="s">
        <v>1331</v>
      </c>
      <c r="AJ161">
        <v>45935</v>
      </c>
    </row>
    <row r="162" spans="1:41">
      <c r="A162" s="54">
        <v>45934</v>
      </c>
      <c r="B162" s="54">
        <v>45934.538078703699</v>
      </c>
      <c r="C162" t="s">
        <v>642</v>
      </c>
      <c r="D162" t="s">
        <v>70</v>
      </c>
      <c r="E162">
        <v>755877260</v>
      </c>
      <c r="F162" t="s">
        <v>33</v>
      </c>
      <c r="G162" t="s">
        <v>960</v>
      </c>
      <c r="H162">
        <v>107231458</v>
      </c>
      <c r="I162">
        <v>798812908</v>
      </c>
      <c r="J162" t="s">
        <v>1780</v>
      </c>
      <c r="K162" t="s">
        <v>36</v>
      </c>
      <c r="L162" t="e" vm="1">
        <v>#VALUE!</v>
      </c>
      <c r="M162" t="s">
        <v>3456</v>
      </c>
      <c r="N162">
        <v>798812908</v>
      </c>
      <c r="O162">
        <v>0.54166666666666663</v>
      </c>
      <c r="P162" t="s">
        <v>52</v>
      </c>
      <c r="Q162" t="s">
        <v>45</v>
      </c>
      <c r="R162" s="54">
        <v>107231458</v>
      </c>
      <c r="S162" t="s">
        <v>12493</v>
      </c>
      <c r="T162">
        <v>45937</v>
      </c>
      <c r="U162" t="s">
        <v>45</v>
      </c>
      <c r="V162">
        <v>9610251662769</v>
      </c>
      <c r="W162" t="s">
        <v>53</v>
      </c>
      <c r="X162">
        <v>45936</v>
      </c>
      <c r="Y162">
        <v>0.6694444444444444</v>
      </c>
      <c r="Z162">
        <v>45936</v>
      </c>
      <c r="AA162">
        <v>0.74652777777777779</v>
      </c>
      <c r="AB162" t="s">
        <v>896</v>
      </c>
      <c r="AC162">
        <v>707126273</v>
      </c>
      <c r="AD162">
        <v>39418757</v>
      </c>
      <c r="AE162">
        <v>45937</v>
      </c>
      <c r="AH162" t="s">
        <v>1331</v>
      </c>
      <c r="AJ162">
        <v>45940</v>
      </c>
      <c r="AO162" t="s">
        <v>1331</v>
      </c>
    </row>
    <row r="163" spans="1:41">
      <c r="A163" s="54">
        <v>45934</v>
      </c>
      <c r="B163" s="54">
        <v>45934.544467592597</v>
      </c>
      <c r="C163" t="s">
        <v>69</v>
      </c>
      <c r="D163" t="s">
        <v>70</v>
      </c>
      <c r="E163">
        <v>755877260</v>
      </c>
      <c r="F163" t="s">
        <v>33</v>
      </c>
      <c r="G163" t="s">
        <v>1628</v>
      </c>
      <c r="H163">
        <v>712684990</v>
      </c>
      <c r="I163">
        <v>712684990</v>
      </c>
      <c r="J163" t="s">
        <v>1781</v>
      </c>
      <c r="K163" t="s">
        <v>36</v>
      </c>
      <c r="L163" t="e" vm="1">
        <v>#VALUE!</v>
      </c>
      <c r="M163" t="s">
        <v>74</v>
      </c>
      <c r="N163">
        <v>45934</v>
      </c>
      <c r="O163">
        <v>0.58333333333333337</v>
      </c>
      <c r="P163" t="s">
        <v>52</v>
      </c>
      <c r="Q163" t="s">
        <v>45</v>
      </c>
      <c r="R163" s="54">
        <v>45934</v>
      </c>
      <c r="S163" t="s">
        <v>12760</v>
      </c>
      <c r="U163" t="s">
        <v>45</v>
      </c>
      <c r="V163">
        <v>9910251668102</v>
      </c>
      <c r="W163" t="s">
        <v>53</v>
      </c>
      <c r="X163">
        <v>45939</v>
      </c>
      <c r="Y163">
        <v>0.6791666666666667</v>
      </c>
      <c r="Z163">
        <v>45939</v>
      </c>
      <c r="AA163">
        <v>0.71597222222222223</v>
      </c>
      <c r="AB163" t="s">
        <v>896</v>
      </c>
      <c r="AC163">
        <v>707126273</v>
      </c>
      <c r="AD163">
        <v>39418757</v>
      </c>
      <c r="AE163">
        <v>45940</v>
      </c>
      <c r="AF163" t="s">
        <v>12761</v>
      </c>
      <c r="AH163" t="s">
        <v>1331</v>
      </c>
      <c r="AJ163">
        <v>45940</v>
      </c>
    </row>
    <row r="164" spans="1:41">
      <c r="A164" s="54">
        <v>45934</v>
      </c>
      <c r="B164" s="54">
        <v>45934.5453009259</v>
      </c>
      <c r="C164" t="s">
        <v>69</v>
      </c>
      <c r="D164" t="s">
        <v>70</v>
      </c>
      <c r="E164">
        <v>755877260</v>
      </c>
      <c r="F164" t="s">
        <v>33</v>
      </c>
      <c r="G164" t="s">
        <v>894</v>
      </c>
      <c r="H164">
        <v>735627188</v>
      </c>
      <c r="I164">
        <v>735627188</v>
      </c>
      <c r="J164" t="s">
        <v>895</v>
      </c>
      <c r="K164" t="s">
        <v>36</v>
      </c>
      <c r="L164" t="e" vm="1">
        <v>#VALUE!</v>
      </c>
      <c r="M164" t="s">
        <v>1789</v>
      </c>
      <c r="N164">
        <v>45934</v>
      </c>
      <c r="O164">
        <v>0.58333333333333337</v>
      </c>
      <c r="P164" t="s">
        <v>52</v>
      </c>
      <c r="Q164" t="s">
        <v>45</v>
      </c>
      <c r="R164" s="54">
        <v>45934</v>
      </c>
      <c r="S164" t="s">
        <v>12582</v>
      </c>
      <c r="U164" t="s">
        <v>45</v>
      </c>
      <c r="V164">
        <v>9410251659747</v>
      </c>
      <c r="W164" t="s">
        <v>46</v>
      </c>
      <c r="X164">
        <v>45934</v>
      </c>
      <c r="Y164">
        <v>0.67361111111111116</v>
      </c>
      <c r="Z164">
        <v>45935</v>
      </c>
      <c r="AA164">
        <v>0.36180555555555555</v>
      </c>
      <c r="AB164" t="s">
        <v>299</v>
      </c>
      <c r="AC164">
        <v>100010032</v>
      </c>
      <c r="AD164">
        <v>38989882</v>
      </c>
      <c r="AE164">
        <v>45938</v>
      </c>
      <c r="AF164">
        <v>0.45833333333333331</v>
      </c>
      <c r="AH164" t="s">
        <v>299</v>
      </c>
      <c r="AJ164">
        <v>38989882</v>
      </c>
    </row>
    <row r="165" spans="1:41">
      <c r="A165" s="54">
        <v>45934</v>
      </c>
      <c r="B165" s="54">
        <v>45934.5469212963</v>
      </c>
      <c r="C165" t="s">
        <v>69</v>
      </c>
      <c r="D165" t="s">
        <v>70</v>
      </c>
      <c r="E165">
        <v>755877260</v>
      </c>
      <c r="F165" t="s">
        <v>33</v>
      </c>
      <c r="G165" t="s">
        <v>1643</v>
      </c>
      <c r="H165">
        <v>739906339</v>
      </c>
      <c r="I165">
        <v>742045266</v>
      </c>
      <c r="J165" t="s">
        <v>1790</v>
      </c>
      <c r="K165" t="s">
        <v>36</v>
      </c>
      <c r="L165" t="e" vm="1">
        <v>#VALUE!</v>
      </c>
      <c r="M165" t="s">
        <v>1791</v>
      </c>
      <c r="N165">
        <v>45934</v>
      </c>
      <c r="O165">
        <v>0.58333333333333337</v>
      </c>
      <c r="P165" t="s">
        <v>52</v>
      </c>
      <c r="Q165" t="s">
        <v>45</v>
      </c>
      <c r="R165" s="54">
        <v>45934</v>
      </c>
      <c r="S165" t="s">
        <v>12588</v>
      </c>
      <c r="U165" t="s">
        <v>45</v>
      </c>
      <c r="V165">
        <v>9410251659725</v>
      </c>
      <c r="W165" t="s">
        <v>46</v>
      </c>
      <c r="X165">
        <v>45934</v>
      </c>
      <c r="Y165">
        <v>0.67361111111111116</v>
      </c>
      <c r="Z165">
        <v>45935</v>
      </c>
      <c r="AA165">
        <v>0.36180555555555555</v>
      </c>
      <c r="AB165" t="s">
        <v>480</v>
      </c>
      <c r="AC165">
        <v>100010032</v>
      </c>
      <c r="AD165">
        <v>38274980</v>
      </c>
      <c r="AH165" t="s">
        <v>480</v>
      </c>
      <c r="AJ165">
        <v>38274980</v>
      </c>
    </row>
    <row r="166" spans="1:41">
      <c r="A166" s="54">
        <v>45934</v>
      </c>
      <c r="B166" s="54">
        <v>45934.548067129603</v>
      </c>
      <c r="C166" t="s">
        <v>69</v>
      </c>
      <c r="D166" t="s">
        <v>70</v>
      </c>
      <c r="E166">
        <v>755877260</v>
      </c>
      <c r="F166" t="s">
        <v>33</v>
      </c>
      <c r="G166" t="s">
        <v>1782</v>
      </c>
      <c r="H166">
        <v>755492309</v>
      </c>
      <c r="I166">
        <v>755492309</v>
      </c>
      <c r="J166" t="s">
        <v>1783</v>
      </c>
      <c r="K166" t="s">
        <v>36</v>
      </c>
      <c r="L166" t="e" vm="1">
        <v>#VALUE!</v>
      </c>
      <c r="M166" t="s">
        <v>113</v>
      </c>
      <c r="N166">
        <v>45934</v>
      </c>
      <c r="O166">
        <v>0.58333333333333337</v>
      </c>
      <c r="P166" t="s">
        <v>52</v>
      </c>
      <c r="Q166" t="s">
        <v>45</v>
      </c>
      <c r="R166" s="54">
        <v>45934</v>
      </c>
      <c r="S166" t="s">
        <v>12482</v>
      </c>
      <c r="U166" t="s">
        <v>45</v>
      </c>
      <c r="V166">
        <v>9410251659667</v>
      </c>
      <c r="W166" t="s">
        <v>46</v>
      </c>
      <c r="X166">
        <v>45934</v>
      </c>
      <c r="Y166">
        <v>0.67361111111111116</v>
      </c>
      <c r="Z166">
        <v>45935</v>
      </c>
      <c r="AA166">
        <v>0.36180555555555555</v>
      </c>
      <c r="AB166" t="s">
        <v>299</v>
      </c>
      <c r="AC166">
        <v>100010032</v>
      </c>
      <c r="AD166">
        <v>38989882</v>
      </c>
      <c r="AE166">
        <v>45938</v>
      </c>
      <c r="AH166" t="s">
        <v>299</v>
      </c>
      <c r="AJ166">
        <v>38989882</v>
      </c>
    </row>
    <row r="167" spans="1:41">
      <c r="A167" s="54">
        <v>45934</v>
      </c>
      <c r="B167" s="54">
        <v>45934.600601851896</v>
      </c>
      <c r="C167" t="s">
        <v>91</v>
      </c>
      <c r="D167" t="s">
        <v>92</v>
      </c>
      <c r="E167">
        <v>783617122</v>
      </c>
      <c r="F167" t="s">
        <v>33</v>
      </c>
      <c r="G167" t="s">
        <v>1792</v>
      </c>
      <c r="H167">
        <v>707533344</v>
      </c>
      <c r="I167">
        <v>707533344</v>
      </c>
      <c r="J167" t="s">
        <v>1793</v>
      </c>
      <c r="K167" t="s">
        <v>81</v>
      </c>
      <c r="L167" t="s">
        <v>1794</v>
      </c>
      <c r="M167" t="s">
        <v>1795</v>
      </c>
      <c r="N167">
        <v>45937</v>
      </c>
      <c r="O167">
        <v>0.33333333333333331</v>
      </c>
      <c r="P167" t="s">
        <v>11025</v>
      </c>
      <c r="Q167" t="s">
        <v>39</v>
      </c>
      <c r="R167" s="54">
        <v>45934</v>
      </c>
      <c r="S167" t="s">
        <v>12765</v>
      </c>
      <c r="U167" t="s">
        <v>67</v>
      </c>
    </row>
    <row r="168" spans="1:41">
      <c r="A168" s="54">
        <v>45934</v>
      </c>
      <c r="B168" s="54">
        <v>45934.612037036997</v>
      </c>
      <c r="C168" t="s">
        <v>1748</v>
      </c>
      <c r="D168" t="s">
        <v>777</v>
      </c>
      <c r="E168">
        <v>780559355</v>
      </c>
      <c r="F168" t="s">
        <v>33</v>
      </c>
      <c r="G168" t="s">
        <v>1797</v>
      </c>
      <c r="H168">
        <v>735261788</v>
      </c>
      <c r="I168">
        <v>716726641</v>
      </c>
      <c r="J168" t="s">
        <v>1798</v>
      </c>
      <c r="K168" t="s">
        <v>36</v>
      </c>
      <c r="L168" t="s">
        <v>73</v>
      </c>
      <c r="M168" t="s">
        <v>1799</v>
      </c>
      <c r="N168">
        <v>45935</v>
      </c>
      <c r="O168">
        <v>0.375</v>
      </c>
      <c r="P168" t="s">
        <v>4063</v>
      </c>
      <c r="Q168" t="s">
        <v>67</v>
      </c>
      <c r="R168" s="54"/>
      <c r="U168" t="s">
        <v>67</v>
      </c>
      <c r="V168" t="s">
        <v>114</v>
      </c>
    </row>
    <row r="169" spans="1:41">
      <c r="A169" s="54">
        <v>45934</v>
      </c>
      <c r="B169" s="54">
        <v>45934.6188078704</v>
      </c>
      <c r="C169" t="s">
        <v>642</v>
      </c>
      <c r="D169" t="s">
        <v>70</v>
      </c>
      <c r="E169">
        <v>755877260</v>
      </c>
      <c r="F169" t="s">
        <v>33</v>
      </c>
      <c r="G169" t="s">
        <v>1800</v>
      </c>
      <c r="H169">
        <v>717474275</v>
      </c>
      <c r="I169">
        <v>717474275</v>
      </c>
      <c r="J169" t="s">
        <v>1801</v>
      </c>
      <c r="K169" t="s">
        <v>36</v>
      </c>
      <c r="L169" t="s">
        <v>73</v>
      </c>
      <c r="M169" t="s">
        <v>624</v>
      </c>
      <c r="N169">
        <v>45934</v>
      </c>
      <c r="O169">
        <v>0.625</v>
      </c>
      <c r="P169" t="s">
        <v>4063</v>
      </c>
      <c r="Q169" t="s">
        <v>45</v>
      </c>
      <c r="R169" s="54">
        <v>45934</v>
      </c>
      <c r="S169" t="s">
        <v>12602</v>
      </c>
      <c r="U169" t="s">
        <v>45</v>
      </c>
      <c r="V169">
        <v>9410251659857</v>
      </c>
      <c r="W169" t="s">
        <v>46</v>
      </c>
      <c r="X169">
        <v>45934</v>
      </c>
      <c r="Y169">
        <v>0.67361111111111116</v>
      </c>
      <c r="Z169">
        <v>45935</v>
      </c>
      <c r="AA169">
        <v>0.36180555555555555</v>
      </c>
      <c r="AH169" t="s">
        <v>480</v>
      </c>
      <c r="AJ169">
        <v>38274980</v>
      </c>
    </row>
    <row r="170" spans="1:41">
      <c r="A170" s="54">
        <v>45934</v>
      </c>
      <c r="B170" s="54">
        <v>45934.6193055556</v>
      </c>
      <c r="C170" t="s">
        <v>1802</v>
      </c>
      <c r="D170" t="s">
        <v>1086</v>
      </c>
      <c r="E170">
        <v>254752920122</v>
      </c>
      <c r="F170" t="s">
        <v>33</v>
      </c>
      <c r="G170" t="s">
        <v>1803</v>
      </c>
      <c r="H170">
        <v>254732863815</v>
      </c>
      <c r="I170">
        <v>254723863815</v>
      </c>
      <c r="J170" t="s">
        <v>1804</v>
      </c>
      <c r="K170" t="s">
        <v>36</v>
      </c>
      <c r="L170" t="s">
        <v>1805</v>
      </c>
      <c r="M170" t="s">
        <v>1806</v>
      </c>
      <c r="N170">
        <v>45935</v>
      </c>
      <c r="O170">
        <v>0.33333333333333331</v>
      </c>
      <c r="P170" t="s">
        <v>4063</v>
      </c>
      <c r="Q170" t="s">
        <v>39</v>
      </c>
      <c r="R170" s="54">
        <v>45936</v>
      </c>
      <c r="S170" t="s">
        <v>12766</v>
      </c>
      <c r="U170" t="s">
        <v>360</v>
      </c>
    </row>
    <row r="171" spans="1:41">
      <c r="A171" s="54">
        <v>45934</v>
      </c>
      <c r="B171" s="54">
        <v>45934.668680555602</v>
      </c>
      <c r="C171" t="s">
        <v>1690</v>
      </c>
      <c r="D171" t="s">
        <v>41</v>
      </c>
      <c r="E171">
        <v>734401171</v>
      </c>
      <c r="F171" t="s">
        <v>33</v>
      </c>
      <c r="G171" t="s">
        <v>1807</v>
      </c>
      <c r="H171">
        <v>254727957014</v>
      </c>
      <c r="I171">
        <v>254103061358</v>
      </c>
      <c r="J171" t="s">
        <v>1808</v>
      </c>
      <c r="K171" t="s">
        <v>36</v>
      </c>
      <c r="L171" t="s">
        <v>82</v>
      </c>
      <c r="M171" t="s">
        <v>1809</v>
      </c>
      <c r="N171">
        <v>45935</v>
      </c>
      <c r="O171">
        <v>0.5</v>
      </c>
      <c r="P171" t="s">
        <v>5255</v>
      </c>
      <c r="Q171" t="s">
        <v>45</v>
      </c>
      <c r="R171" s="54">
        <v>45935</v>
      </c>
      <c r="S171" t="s">
        <v>12400</v>
      </c>
      <c r="U171" t="s">
        <v>45</v>
      </c>
      <c r="V171">
        <v>9510251660839</v>
      </c>
      <c r="W171" t="s">
        <v>53</v>
      </c>
      <c r="X171">
        <v>45935</v>
      </c>
      <c r="Y171">
        <v>0.5708333333333333</v>
      </c>
      <c r="Z171">
        <v>45935</v>
      </c>
      <c r="AA171">
        <v>0.69444444444444442</v>
      </c>
      <c r="AB171" t="s">
        <v>472</v>
      </c>
      <c r="AC171">
        <v>100010004</v>
      </c>
      <c r="AD171">
        <v>36768510</v>
      </c>
      <c r="AE171">
        <v>45936</v>
      </c>
      <c r="AH171" t="s">
        <v>12396</v>
      </c>
      <c r="AJ171">
        <v>0</v>
      </c>
    </row>
    <row r="172" spans="1:41">
      <c r="A172" s="54">
        <v>45934</v>
      </c>
      <c r="B172" s="54">
        <v>45934.684328703697</v>
      </c>
      <c r="C172" t="s">
        <v>40</v>
      </c>
      <c r="D172" t="s">
        <v>41</v>
      </c>
      <c r="E172">
        <v>782300518</v>
      </c>
      <c r="F172" t="s">
        <v>33</v>
      </c>
      <c r="G172" t="s">
        <v>1736</v>
      </c>
      <c r="I172">
        <v>726515488</v>
      </c>
      <c r="J172" t="s">
        <v>1810</v>
      </c>
      <c r="K172" t="s">
        <v>36</v>
      </c>
      <c r="L172" t="s">
        <v>37</v>
      </c>
      <c r="M172" t="s">
        <v>1811</v>
      </c>
      <c r="N172">
        <v>45936</v>
      </c>
      <c r="O172">
        <v>0.5</v>
      </c>
      <c r="P172" t="s">
        <v>5255</v>
      </c>
      <c r="Q172" t="s">
        <v>67</v>
      </c>
      <c r="R172" s="54"/>
      <c r="U172" t="s">
        <v>67</v>
      </c>
      <c r="V172" t="s">
        <v>114</v>
      </c>
    </row>
    <row r="173" spans="1:41">
      <c r="A173" s="54">
        <v>45934</v>
      </c>
      <c r="B173" s="54">
        <v>45934.704456018502</v>
      </c>
      <c r="C173" t="s">
        <v>40</v>
      </c>
      <c r="D173" t="s">
        <v>41</v>
      </c>
      <c r="E173">
        <v>782300518</v>
      </c>
      <c r="F173" t="s">
        <v>33</v>
      </c>
      <c r="G173" t="s">
        <v>1812</v>
      </c>
      <c r="I173">
        <v>752022291</v>
      </c>
      <c r="J173" t="s">
        <v>1813</v>
      </c>
      <c r="K173" t="s">
        <v>36</v>
      </c>
      <c r="L173" t="s">
        <v>37</v>
      </c>
      <c r="M173" t="s">
        <v>1814</v>
      </c>
      <c r="N173">
        <v>45936</v>
      </c>
      <c r="O173">
        <v>0.5</v>
      </c>
      <c r="P173" t="s">
        <v>5255</v>
      </c>
      <c r="Q173" t="s">
        <v>39</v>
      </c>
      <c r="R173" s="54">
        <v>45935</v>
      </c>
      <c r="S173" t="s">
        <v>12572</v>
      </c>
      <c r="U173" t="s">
        <v>39</v>
      </c>
      <c r="V173" t="s">
        <v>134</v>
      </c>
    </row>
    <row r="174" spans="1:41">
      <c r="A174" s="54">
        <v>45934</v>
      </c>
      <c r="B174" s="54">
        <v>45934.713831018496</v>
      </c>
      <c r="C174" t="s">
        <v>1771</v>
      </c>
      <c r="D174" t="s">
        <v>41</v>
      </c>
      <c r="E174">
        <v>102497828</v>
      </c>
      <c r="F174" t="s">
        <v>33</v>
      </c>
      <c r="G174" t="s">
        <v>1815</v>
      </c>
      <c r="H174">
        <v>735264808</v>
      </c>
      <c r="I174">
        <v>714730315</v>
      </c>
      <c r="J174" t="s">
        <v>1816</v>
      </c>
      <c r="K174" t="s">
        <v>36</v>
      </c>
      <c r="L174" t="s">
        <v>50</v>
      </c>
      <c r="M174" t="s">
        <v>1817</v>
      </c>
      <c r="N174">
        <v>45934</v>
      </c>
      <c r="O174">
        <v>0.70833333333333337</v>
      </c>
      <c r="P174" t="s">
        <v>5255</v>
      </c>
      <c r="Q174" t="s">
        <v>45</v>
      </c>
      <c r="R174" s="54">
        <v>45935</v>
      </c>
      <c r="S174" t="s">
        <v>12770</v>
      </c>
      <c r="U174" t="s">
        <v>45</v>
      </c>
      <c r="V174">
        <v>9510251660768</v>
      </c>
      <c r="W174" t="s">
        <v>53</v>
      </c>
      <c r="X174">
        <v>45935</v>
      </c>
      <c r="Y174">
        <v>0.5708333333333333</v>
      </c>
      <c r="Z174">
        <v>45935</v>
      </c>
      <c r="AA174">
        <v>0.69444444444444442</v>
      </c>
      <c r="AB174" t="s">
        <v>472</v>
      </c>
      <c r="AC174">
        <v>100010004</v>
      </c>
      <c r="AD174">
        <v>36768510</v>
      </c>
      <c r="AE174">
        <v>45935</v>
      </c>
      <c r="AF174" t="s">
        <v>12724</v>
      </c>
      <c r="AH174" t="s">
        <v>1331</v>
      </c>
      <c r="AJ174">
        <v>45936</v>
      </c>
    </row>
    <row r="175" spans="1:41">
      <c r="A175" s="54">
        <v>45934</v>
      </c>
      <c r="B175" s="54">
        <v>45934.734456018501</v>
      </c>
      <c r="C175" t="s">
        <v>1690</v>
      </c>
      <c r="D175" t="s">
        <v>41</v>
      </c>
      <c r="E175">
        <v>734401171</v>
      </c>
      <c r="F175" t="s">
        <v>33</v>
      </c>
      <c r="G175" t="s">
        <v>1818</v>
      </c>
      <c r="H175">
        <v>707427940</v>
      </c>
      <c r="I175">
        <v>707427940</v>
      </c>
      <c r="J175" t="s">
        <v>1819</v>
      </c>
      <c r="K175" t="s">
        <v>36</v>
      </c>
      <c r="L175" t="s">
        <v>82</v>
      </c>
      <c r="M175" t="s">
        <v>1820</v>
      </c>
      <c r="N175">
        <v>45935</v>
      </c>
      <c r="O175">
        <v>0.41666666666666669</v>
      </c>
      <c r="P175" t="s">
        <v>5255</v>
      </c>
      <c r="Q175" t="s">
        <v>45</v>
      </c>
      <c r="R175" s="54">
        <v>45935</v>
      </c>
      <c r="S175" t="s">
        <v>12771</v>
      </c>
      <c r="U175" t="s">
        <v>45</v>
      </c>
      <c r="V175">
        <v>9510251660802</v>
      </c>
      <c r="W175" t="s">
        <v>53</v>
      </c>
      <c r="X175">
        <v>45935</v>
      </c>
      <c r="Y175">
        <v>0.5708333333333333</v>
      </c>
      <c r="Z175">
        <v>45935</v>
      </c>
      <c r="AA175">
        <v>0.69444444444444442</v>
      </c>
      <c r="AB175" t="s">
        <v>472</v>
      </c>
      <c r="AC175">
        <v>100010004</v>
      </c>
      <c r="AD175">
        <v>36768510</v>
      </c>
      <c r="AE175">
        <v>45936</v>
      </c>
      <c r="AF175" t="s">
        <v>4062</v>
      </c>
      <c r="AH175" t="s">
        <v>1331</v>
      </c>
      <c r="AJ175">
        <v>45937</v>
      </c>
    </row>
    <row r="176" spans="1:41">
      <c r="A176" s="54">
        <v>45934</v>
      </c>
      <c r="B176" s="54">
        <v>45934.801168981503</v>
      </c>
      <c r="C176" t="s">
        <v>69</v>
      </c>
      <c r="D176" t="s">
        <v>70</v>
      </c>
      <c r="E176">
        <v>755877260</v>
      </c>
      <c r="F176" t="s">
        <v>33</v>
      </c>
      <c r="G176" t="s">
        <v>3457</v>
      </c>
      <c r="H176">
        <v>736983566</v>
      </c>
      <c r="I176">
        <v>729936037</v>
      </c>
      <c r="J176" t="s">
        <v>1821</v>
      </c>
      <c r="K176" t="s">
        <v>36</v>
      </c>
      <c r="L176" t="s">
        <v>73</v>
      </c>
      <c r="M176" t="s">
        <v>1822</v>
      </c>
      <c r="N176">
        <v>45934</v>
      </c>
      <c r="O176">
        <v>0.33333333333333331</v>
      </c>
      <c r="P176" t="s">
        <v>4248</v>
      </c>
      <c r="Q176" t="s">
        <v>39</v>
      </c>
      <c r="R176" s="54">
        <v>45935</v>
      </c>
      <c r="S176" t="s">
        <v>12554</v>
      </c>
      <c r="U176" t="s">
        <v>360</v>
      </c>
    </row>
    <row r="177" spans="1:36">
      <c r="A177" s="54">
        <v>45934</v>
      </c>
      <c r="B177" s="54">
        <v>45934.836006944402</v>
      </c>
      <c r="C177" t="s">
        <v>830</v>
      </c>
      <c r="D177" t="s">
        <v>41</v>
      </c>
      <c r="E177">
        <v>782300518</v>
      </c>
      <c r="F177" t="s">
        <v>33</v>
      </c>
      <c r="G177" t="s">
        <v>1823</v>
      </c>
      <c r="I177">
        <v>726551786</v>
      </c>
      <c r="J177" t="s">
        <v>1824</v>
      </c>
      <c r="K177" t="s">
        <v>36</v>
      </c>
      <c r="L177" t="s">
        <v>37</v>
      </c>
      <c r="M177" t="s">
        <v>1825</v>
      </c>
      <c r="N177">
        <v>45936</v>
      </c>
      <c r="O177">
        <v>0.41666666666666669</v>
      </c>
      <c r="P177" t="s">
        <v>4248</v>
      </c>
      <c r="Q177" t="s">
        <v>39</v>
      </c>
      <c r="R177" s="54">
        <v>45935</v>
      </c>
      <c r="S177" t="s">
        <v>12541</v>
      </c>
      <c r="U177" t="s">
        <v>360</v>
      </c>
    </row>
    <row r="178" spans="1:36">
      <c r="A178" s="54">
        <v>45934</v>
      </c>
      <c r="B178" s="54">
        <v>45934.9360185185</v>
      </c>
      <c r="C178" t="s">
        <v>557</v>
      </c>
      <c r="D178" t="s">
        <v>70</v>
      </c>
      <c r="E178">
        <v>755877260</v>
      </c>
      <c r="F178" t="s">
        <v>33</v>
      </c>
      <c r="G178" t="s">
        <v>3459</v>
      </c>
      <c r="H178">
        <v>783950016</v>
      </c>
      <c r="I178">
        <v>783950016</v>
      </c>
      <c r="J178" t="s">
        <v>1827</v>
      </c>
      <c r="K178" t="s">
        <v>36</v>
      </c>
      <c r="L178" t="s">
        <v>73</v>
      </c>
      <c r="M178" t="s">
        <v>1689</v>
      </c>
      <c r="N178">
        <v>45935</v>
      </c>
      <c r="O178">
        <v>0.33333333333333331</v>
      </c>
      <c r="P178" t="s">
        <v>4248</v>
      </c>
      <c r="Q178" t="s">
        <v>45</v>
      </c>
      <c r="R178" s="54">
        <v>45935</v>
      </c>
      <c r="S178" t="s">
        <v>12693</v>
      </c>
      <c r="U178" t="s">
        <v>45</v>
      </c>
      <c r="V178">
        <v>9510251660886</v>
      </c>
      <c r="W178" t="s">
        <v>46</v>
      </c>
      <c r="X178">
        <v>45935</v>
      </c>
      <c r="Y178">
        <v>0.57708333333333328</v>
      </c>
      <c r="Z178">
        <v>45935</v>
      </c>
      <c r="AA178">
        <v>0.8041666666666667</v>
      </c>
      <c r="AB178" t="s">
        <v>299</v>
      </c>
      <c r="AC178">
        <v>100010032</v>
      </c>
      <c r="AD178">
        <v>38989882</v>
      </c>
      <c r="AH178" t="s">
        <v>299</v>
      </c>
      <c r="AJ178">
        <v>38989882</v>
      </c>
    </row>
    <row r="179" spans="1:36">
      <c r="A179" s="54">
        <v>45934</v>
      </c>
      <c r="B179" s="54">
        <v>45934.939560185201</v>
      </c>
      <c r="C179" t="s">
        <v>557</v>
      </c>
      <c r="D179" t="s">
        <v>70</v>
      </c>
      <c r="E179">
        <v>755877260</v>
      </c>
      <c r="F179" t="s">
        <v>33</v>
      </c>
      <c r="G179" t="s">
        <v>914</v>
      </c>
      <c r="H179">
        <v>735834380</v>
      </c>
      <c r="I179">
        <v>735834380</v>
      </c>
      <c r="J179" t="s">
        <v>1829</v>
      </c>
      <c r="K179" t="s">
        <v>36</v>
      </c>
      <c r="L179" t="s">
        <v>73</v>
      </c>
      <c r="M179" t="s">
        <v>1830</v>
      </c>
      <c r="N179">
        <v>45935</v>
      </c>
      <c r="O179">
        <v>0.45833333333333331</v>
      </c>
      <c r="P179" t="s">
        <v>4248</v>
      </c>
      <c r="Q179" t="s">
        <v>45</v>
      </c>
      <c r="R179" s="54">
        <v>45935</v>
      </c>
      <c r="S179" t="s">
        <v>12493</v>
      </c>
      <c r="U179" t="s">
        <v>45</v>
      </c>
      <c r="V179">
        <v>9510251660980</v>
      </c>
      <c r="W179" t="s">
        <v>46</v>
      </c>
      <c r="X179">
        <v>45935</v>
      </c>
      <c r="Y179">
        <v>0.73750000000000004</v>
      </c>
      <c r="Z179">
        <v>45935</v>
      </c>
      <c r="AA179">
        <v>0.8041666666666667</v>
      </c>
      <c r="AB179" t="s">
        <v>299</v>
      </c>
      <c r="AC179">
        <v>100010032</v>
      </c>
      <c r="AD179">
        <v>38989882</v>
      </c>
      <c r="AH179" t="s">
        <v>299</v>
      </c>
      <c r="AJ179">
        <v>38989882</v>
      </c>
    </row>
    <row r="180" spans="1:36">
      <c r="A180" s="54">
        <v>45935</v>
      </c>
      <c r="B180" s="54">
        <v>45935.021064814799</v>
      </c>
      <c r="C180" t="s">
        <v>1832</v>
      </c>
      <c r="D180" t="s">
        <v>1127</v>
      </c>
      <c r="E180">
        <v>254103773677</v>
      </c>
      <c r="F180" t="s">
        <v>33</v>
      </c>
      <c r="G180" t="s">
        <v>1833</v>
      </c>
      <c r="H180">
        <v>254796400488</v>
      </c>
      <c r="I180">
        <v>254796400488</v>
      </c>
      <c r="J180" t="s">
        <v>1834</v>
      </c>
      <c r="K180" t="s">
        <v>81</v>
      </c>
      <c r="L180" t="s">
        <v>1835</v>
      </c>
      <c r="M180" t="s">
        <v>1836</v>
      </c>
      <c r="N180">
        <v>45936</v>
      </c>
      <c r="O180">
        <v>0.41666666666666669</v>
      </c>
      <c r="P180" t="s">
        <v>4248</v>
      </c>
      <c r="Q180" t="s">
        <v>67</v>
      </c>
      <c r="R180" s="54">
        <v>45935</v>
      </c>
      <c r="S180" t="s">
        <v>12762</v>
      </c>
      <c r="U180" t="s">
        <v>67</v>
      </c>
      <c r="V180" t="s">
        <v>1826</v>
      </c>
    </row>
    <row r="181" spans="1:36">
      <c r="A181" s="54">
        <v>45935</v>
      </c>
      <c r="B181" s="54">
        <v>45935.308321759301</v>
      </c>
      <c r="C181" t="s">
        <v>741</v>
      </c>
      <c r="D181" t="s">
        <v>742</v>
      </c>
      <c r="E181">
        <v>105981359</v>
      </c>
      <c r="F181" t="s">
        <v>33</v>
      </c>
      <c r="G181" t="s">
        <v>1837</v>
      </c>
      <c r="H181">
        <v>735192011</v>
      </c>
      <c r="I181">
        <v>701083493</v>
      </c>
      <c r="J181" t="s">
        <v>1838</v>
      </c>
      <c r="K181" t="s">
        <v>36</v>
      </c>
      <c r="L181" t="s">
        <v>73</v>
      </c>
      <c r="M181" t="s">
        <v>1839</v>
      </c>
      <c r="N181">
        <v>45935</v>
      </c>
      <c r="O181">
        <v>0.375</v>
      </c>
      <c r="P181" t="s">
        <v>4248</v>
      </c>
      <c r="Q181" t="s">
        <v>45</v>
      </c>
      <c r="R181" s="54">
        <v>45935</v>
      </c>
      <c r="S181" t="s">
        <v>12509</v>
      </c>
      <c r="U181" t="s">
        <v>45</v>
      </c>
      <c r="V181">
        <v>9510251661078</v>
      </c>
      <c r="W181" t="s">
        <v>46</v>
      </c>
      <c r="X181">
        <v>45935</v>
      </c>
      <c r="Y181">
        <v>0.73750000000000004</v>
      </c>
      <c r="Z181">
        <v>45935</v>
      </c>
      <c r="AA181">
        <v>0.8041666666666667</v>
      </c>
      <c r="AB181" t="s">
        <v>275</v>
      </c>
      <c r="AC181">
        <v>100010035</v>
      </c>
      <c r="AD181">
        <v>32724486</v>
      </c>
      <c r="AE181">
        <v>45938</v>
      </c>
      <c r="AH181" t="s">
        <v>275</v>
      </c>
      <c r="AJ181">
        <v>32724486</v>
      </c>
    </row>
    <row r="182" spans="1:36">
      <c r="A182" s="54">
        <v>45935</v>
      </c>
      <c r="B182" s="54">
        <v>45935.376377314802</v>
      </c>
      <c r="C182" t="s">
        <v>1019</v>
      </c>
      <c r="D182" t="s">
        <v>41</v>
      </c>
      <c r="E182">
        <v>738237386</v>
      </c>
      <c r="F182" t="s">
        <v>33</v>
      </c>
      <c r="G182" t="s">
        <v>1840</v>
      </c>
      <c r="I182">
        <v>719543511</v>
      </c>
      <c r="J182" t="s">
        <v>1841</v>
      </c>
      <c r="K182" t="s">
        <v>81</v>
      </c>
      <c r="L182" t="s">
        <v>160</v>
      </c>
      <c r="M182" t="s">
        <v>1842</v>
      </c>
      <c r="N182">
        <v>45936</v>
      </c>
      <c r="O182">
        <v>0.66666666666666663</v>
      </c>
      <c r="P182" t="s">
        <v>4235</v>
      </c>
      <c r="Q182" t="s">
        <v>45</v>
      </c>
      <c r="R182" s="54">
        <v>45935</v>
      </c>
      <c r="S182" t="s">
        <v>12427</v>
      </c>
      <c r="U182" t="s">
        <v>45</v>
      </c>
      <c r="V182">
        <v>9510251660838</v>
      </c>
      <c r="W182" t="s">
        <v>53</v>
      </c>
      <c r="X182">
        <v>45935</v>
      </c>
      <c r="Y182">
        <v>0.5708333333333333</v>
      </c>
      <c r="Z182">
        <v>45935</v>
      </c>
      <c r="AA182">
        <v>0.69444444444444442</v>
      </c>
      <c r="AB182" t="s">
        <v>896</v>
      </c>
      <c r="AC182">
        <v>707126273</v>
      </c>
      <c r="AD182">
        <v>39418757</v>
      </c>
      <c r="AE182">
        <v>45935</v>
      </c>
      <c r="AF182" t="s">
        <v>12781</v>
      </c>
      <c r="AH182" t="s">
        <v>1331</v>
      </c>
      <c r="AJ182">
        <v>45936</v>
      </c>
    </row>
    <row r="183" spans="1:36">
      <c r="A183" s="54">
        <v>45935</v>
      </c>
      <c r="B183" s="54">
        <v>45935.418333333299</v>
      </c>
      <c r="C183" t="s">
        <v>69</v>
      </c>
      <c r="D183" t="s">
        <v>70</v>
      </c>
      <c r="E183">
        <v>755877260</v>
      </c>
      <c r="F183" t="s">
        <v>33</v>
      </c>
      <c r="G183" t="s">
        <v>1737</v>
      </c>
      <c r="H183">
        <v>796158077</v>
      </c>
      <c r="I183">
        <v>796158077</v>
      </c>
      <c r="J183" t="s">
        <v>1738</v>
      </c>
      <c r="K183" t="s">
        <v>36</v>
      </c>
      <c r="L183" t="s">
        <v>73</v>
      </c>
      <c r="M183" t="s">
        <v>1843</v>
      </c>
      <c r="N183">
        <v>45935</v>
      </c>
      <c r="O183">
        <v>0.45833333333333331</v>
      </c>
      <c r="P183" t="s">
        <v>4235</v>
      </c>
      <c r="Q183" t="s">
        <v>45</v>
      </c>
      <c r="R183" s="54">
        <v>45935</v>
      </c>
      <c r="S183" t="s">
        <v>12659</v>
      </c>
      <c r="T183">
        <v>45936</v>
      </c>
      <c r="U183" t="s">
        <v>45</v>
      </c>
      <c r="V183">
        <v>9510251660913</v>
      </c>
      <c r="W183" t="s">
        <v>53</v>
      </c>
      <c r="X183">
        <v>45935</v>
      </c>
      <c r="Y183">
        <v>0.73541666666666672</v>
      </c>
      <c r="Z183">
        <v>45936</v>
      </c>
      <c r="AA183">
        <v>0.74652777777777779</v>
      </c>
      <c r="AB183" t="s">
        <v>896</v>
      </c>
      <c r="AC183">
        <v>707126273</v>
      </c>
      <c r="AD183">
        <v>39418757</v>
      </c>
      <c r="AE183" t="s">
        <v>12406</v>
      </c>
      <c r="AH183" t="s">
        <v>1331</v>
      </c>
      <c r="AJ183">
        <v>45936</v>
      </c>
    </row>
    <row r="184" spans="1:36">
      <c r="A184" s="54">
        <v>45935</v>
      </c>
      <c r="B184" s="54">
        <v>45935.418425925898</v>
      </c>
      <c r="C184" t="s">
        <v>1366</v>
      </c>
      <c r="D184" t="s">
        <v>41</v>
      </c>
      <c r="E184">
        <v>254102772410</v>
      </c>
      <c r="F184" t="s">
        <v>33</v>
      </c>
      <c r="G184" t="s">
        <v>1844</v>
      </c>
      <c r="H184">
        <v>254755807243</v>
      </c>
      <c r="I184">
        <v>254755807243</v>
      </c>
      <c r="J184" t="s">
        <v>1845</v>
      </c>
      <c r="K184" t="s">
        <v>36</v>
      </c>
      <c r="L184" t="s">
        <v>73</v>
      </c>
      <c r="M184" t="s">
        <v>1846</v>
      </c>
      <c r="N184">
        <v>45936</v>
      </c>
      <c r="O184">
        <v>0.66666666666666663</v>
      </c>
      <c r="P184" t="s">
        <v>4235</v>
      </c>
      <c r="Q184" t="s">
        <v>67</v>
      </c>
      <c r="R184" s="54">
        <v>45935</v>
      </c>
      <c r="U184" t="s">
        <v>67</v>
      </c>
      <c r="V184" t="s">
        <v>1847</v>
      </c>
    </row>
    <row r="185" spans="1:36">
      <c r="A185" s="54">
        <v>45935</v>
      </c>
      <c r="B185" s="54">
        <v>45935.421249999999</v>
      </c>
      <c r="C185" t="s">
        <v>69</v>
      </c>
      <c r="D185" t="s">
        <v>70</v>
      </c>
      <c r="E185">
        <v>755877260</v>
      </c>
      <c r="F185" t="s">
        <v>33</v>
      </c>
      <c r="G185" t="s">
        <v>1848</v>
      </c>
      <c r="H185">
        <v>727577493</v>
      </c>
      <c r="I185">
        <v>768221677</v>
      </c>
      <c r="J185" t="s">
        <v>1631</v>
      </c>
      <c r="K185" t="s">
        <v>36</v>
      </c>
      <c r="L185" t="s">
        <v>528</v>
      </c>
      <c r="M185" t="s">
        <v>1849</v>
      </c>
      <c r="N185">
        <v>45935</v>
      </c>
      <c r="O185">
        <v>0.45833333333333331</v>
      </c>
      <c r="P185" t="s">
        <v>4235</v>
      </c>
      <c r="Q185" t="s">
        <v>67</v>
      </c>
      <c r="R185" s="54">
        <v>45935</v>
      </c>
      <c r="S185" t="s">
        <v>12783</v>
      </c>
      <c r="U185" t="s">
        <v>67</v>
      </c>
      <c r="V185" t="s">
        <v>1850</v>
      </c>
    </row>
    <row r="186" spans="1:36">
      <c r="A186" s="54">
        <v>45935</v>
      </c>
      <c r="B186" s="54">
        <v>45935</v>
      </c>
      <c r="C186" t="s">
        <v>69</v>
      </c>
      <c r="D186" t="s">
        <v>70</v>
      </c>
      <c r="E186">
        <v>755877260</v>
      </c>
      <c r="F186" t="s">
        <v>33</v>
      </c>
      <c r="G186" t="s">
        <v>1851</v>
      </c>
      <c r="H186">
        <v>726616371</v>
      </c>
      <c r="I186">
        <v>726616371</v>
      </c>
      <c r="J186" t="s">
        <v>1852</v>
      </c>
      <c r="K186" t="s">
        <v>36</v>
      </c>
      <c r="L186" t="s">
        <v>73</v>
      </c>
      <c r="M186" t="s">
        <v>1853</v>
      </c>
      <c r="N186">
        <v>45935</v>
      </c>
      <c r="O186">
        <v>0.45833333333333331</v>
      </c>
      <c r="P186" t="s">
        <v>4235</v>
      </c>
      <c r="Q186" t="s">
        <v>45</v>
      </c>
      <c r="R186" s="54">
        <v>45935</v>
      </c>
      <c r="S186" t="s">
        <v>12541</v>
      </c>
      <c r="U186" t="s">
        <v>45</v>
      </c>
      <c r="V186">
        <v>9510251660984</v>
      </c>
      <c r="W186" t="s">
        <v>46</v>
      </c>
      <c r="X186">
        <v>45935</v>
      </c>
      <c r="Y186">
        <v>0.57708333333333328</v>
      </c>
      <c r="Z186">
        <v>45935</v>
      </c>
      <c r="AA186">
        <v>0.8041666666666667</v>
      </c>
      <c r="AB186" t="s">
        <v>190</v>
      </c>
      <c r="AC186">
        <v>100010034</v>
      </c>
      <c r="AD186">
        <v>38362807</v>
      </c>
      <c r="AE186" t="s">
        <v>1787</v>
      </c>
      <c r="AF186">
        <v>45938</v>
      </c>
      <c r="AH186" t="s">
        <v>190</v>
      </c>
      <c r="AJ186">
        <v>38362807</v>
      </c>
    </row>
    <row r="187" spans="1:36">
      <c r="A187" s="54">
        <v>45935</v>
      </c>
      <c r="B187" s="54">
        <v>45935</v>
      </c>
      <c r="C187" t="s">
        <v>1366</v>
      </c>
      <c r="D187" t="s">
        <v>41</v>
      </c>
      <c r="E187">
        <v>254102772410</v>
      </c>
      <c r="F187" t="s">
        <v>33</v>
      </c>
      <c r="G187" t="s">
        <v>1854</v>
      </c>
      <c r="H187">
        <v>254733803997</v>
      </c>
      <c r="I187">
        <v>254733803997</v>
      </c>
      <c r="J187" t="s">
        <v>1855</v>
      </c>
      <c r="K187" t="s">
        <v>36</v>
      </c>
      <c r="L187" t="s">
        <v>50</v>
      </c>
      <c r="M187" t="s">
        <v>1856</v>
      </c>
      <c r="N187">
        <v>45938</v>
      </c>
      <c r="O187">
        <v>0.54166666666666663</v>
      </c>
      <c r="P187" t="s">
        <v>4235</v>
      </c>
      <c r="Q187" t="s">
        <v>67</v>
      </c>
      <c r="R187" s="54">
        <v>45935</v>
      </c>
      <c r="S187" t="s">
        <v>12431</v>
      </c>
      <c r="U187" t="s">
        <v>67</v>
      </c>
      <c r="V187" t="s">
        <v>1831</v>
      </c>
    </row>
    <row r="188" spans="1:36">
      <c r="A188" s="54">
        <v>45935</v>
      </c>
      <c r="B188" s="54">
        <v>45935</v>
      </c>
      <c r="C188" t="s">
        <v>69</v>
      </c>
      <c r="D188" t="s">
        <v>70</v>
      </c>
      <c r="E188">
        <v>755877260</v>
      </c>
      <c r="F188" t="s">
        <v>33</v>
      </c>
      <c r="G188" t="s">
        <v>1857</v>
      </c>
      <c r="H188">
        <v>716247987</v>
      </c>
      <c r="I188">
        <v>716247987</v>
      </c>
      <c r="J188" t="s">
        <v>1731</v>
      </c>
      <c r="K188" t="s">
        <v>36</v>
      </c>
      <c r="L188" t="s">
        <v>1270</v>
      </c>
      <c r="M188" t="s">
        <v>1858</v>
      </c>
      <c r="N188">
        <v>45935</v>
      </c>
      <c r="O188">
        <v>0.45833333333333331</v>
      </c>
      <c r="P188" t="s">
        <v>4235</v>
      </c>
      <c r="Q188" t="s">
        <v>67</v>
      </c>
      <c r="R188" s="54">
        <v>45935</v>
      </c>
      <c r="S188" t="s">
        <v>12571</v>
      </c>
      <c r="U188" t="s">
        <v>67</v>
      </c>
      <c r="V188" t="s">
        <v>1850</v>
      </c>
    </row>
    <row r="189" spans="1:36">
      <c r="A189" s="54">
        <v>45935</v>
      </c>
      <c r="B189" s="54">
        <v>45935</v>
      </c>
      <c r="C189" t="s">
        <v>69</v>
      </c>
      <c r="D189" t="s">
        <v>70</v>
      </c>
      <c r="E189">
        <v>755877260</v>
      </c>
      <c r="F189" t="s">
        <v>33</v>
      </c>
      <c r="G189" t="s">
        <v>1859</v>
      </c>
      <c r="H189">
        <v>722799989</v>
      </c>
      <c r="I189">
        <v>722799989</v>
      </c>
      <c r="J189" t="s">
        <v>1860</v>
      </c>
      <c r="K189" t="s">
        <v>36</v>
      </c>
      <c r="L189" t="s">
        <v>1861</v>
      </c>
      <c r="M189" t="s">
        <v>1862</v>
      </c>
      <c r="N189">
        <v>45935</v>
      </c>
      <c r="O189">
        <v>0.45833333333333331</v>
      </c>
      <c r="P189" t="s">
        <v>4235</v>
      </c>
      <c r="Q189" t="s">
        <v>45</v>
      </c>
      <c r="R189" s="54">
        <v>45935</v>
      </c>
      <c r="S189" t="s">
        <v>12784</v>
      </c>
      <c r="U189" t="s">
        <v>45</v>
      </c>
      <c r="V189">
        <v>9510251660888</v>
      </c>
      <c r="W189" t="s">
        <v>53</v>
      </c>
      <c r="X189">
        <v>45935</v>
      </c>
      <c r="Y189">
        <v>0.5708333333333333</v>
      </c>
      <c r="Z189">
        <v>45935</v>
      </c>
      <c r="AA189">
        <v>0.69444444444444442</v>
      </c>
      <c r="AB189" t="s">
        <v>896</v>
      </c>
      <c r="AC189">
        <v>707126273</v>
      </c>
      <c r="AD189">
        <v>39418757</v>
      </c>
      <c r="AE189">
        <v>45935</v>
      </c>
      <c r="AF189" t="s">
        <v>12747</v>
      </c>
      <c r="AH189" t="s">
        <v>12396</v>
      </c>
      <c r="AJ189">
        <v>0</v>
      </c>
    </row>
    <row r="190" spans="1:36">
      <c r="A190" s="54">
        <v>45935</v>
      </c>
      <c r="B190" s="54">
        <v>45935</v>
      </c>
      <c r="C190" t="s">
        <v>1366</v>
      </c>
      <c r="D190" t="s">
        <v>41</v>
      </c>
      <c r="E190">
        <v>254102772410</v>
      </c>
      <c r="F190" t="s">
        <v>33</v>
      </c>
      <c r="G190" t="s">
        <v>1863</v>
      </c>
      <c r="H190">
        <v>254105602034</v>
      </c>
      <c r="I190">
        <v>254105602034</v>
      </c>
      <c r="J190" t="s">
        <v>1864</v>
      </c>
      <c r="K190" t="s">
        <v>36</v>
      </c>
      <c r="L190" t="s">
        <v>73</v>
      </c>
      <c r="M190" t="s">
        <v>1865</v>
      </c>
      <c r="N190">
        <v>45936</v>
      </c>
      <c r="O190">
        <v>0.54166666666666663</v>
      </c>
      <c r="P190" t="s">
        <v>5255</v>
      </c>
      <c r="Q190" t="s">
        <v>45</v>
      </c>
      <c r="R190" s="54">
        <v>45935</v>
      </c>
      <c r="S190" t="s">
        <v>12786</v>
      </c>
      <c r="U190" t="s">
        <v>45</v>
      </c>
      <c r="V190">
        <v>9510251661058</v>
      </c>
      <c r="W190" t="s">
        <v>53</v>
      </c>
      <c r="X190">
        <v>45935</v>
      </c>
      <c r="Y190">
        <v>0.73541666666666672</v>
      </c>
      <c r="AB190" t="s">
        <v>896</v>
      </c>
      <c r="AC190">
        <v>707126273</v>
      </c>
      <c r="AD190">
        <v>39418757</v>
      </c>
      <c r="AE190">
        <v>45937</v>
      </c>
      <c r="AH190" t="s">
        <v>12396</v>
      </c>
      <c r="AJ190">
        <v>0</v>
      </c>
    </row>
    <row r="191" spans="1:36">
      <c r="A191" s="54">
        <v>45935</v>
      </c>
      <c r="B191" s="54">
        <v>45935</v>
      </c>
      <c r="C191" t="s">
        <v>1366</v>
      </c>
      <c r="D191" t="s">
        <v>41</v>
      </c>
      <c r="E191">
        <v>254102772410</v>
      </c>
      <c r="F191" t="s">
        <v>33</v>
      </c>
      <c r="G191" t="s">
        <v>1866</v>
      </c>
      <c r="H191">
        <v>254783120207</v>
      </c>
      <c r="I191">
        <v>254783120207</v>
      </c>
      <c r="J191" t="s">
        <v>1867</v>
      </c>
      <c r="K191" t="s">
        <v>36</v>
      </c>
      <c r="L191" t="s">
        <v>160</v>
      </c>
      <c r="M191" t="s">
        <v>1868</v>
      </c>
      <c r="N191">
        <v>45936</v>
      </c>
      <c r="O191">
        <v>0.5</v>
      </c>
      <c r="P191" t="s">
        <v>5255</v>
      </c>
      <c r="Q191" t="s">
        <v>67</v>
      </c>
      <c r="R191" s="54">
        <v>45935</v>
      </c>
      <c r="S191" t="s">
        <v>12787</v>
      </c>
      <c r="U191" t="s">
        <v>67</v>
      </c>
      <c r="V191" t="s">
        <v>2758</v>
      </c>
    </row>
    <row r="192" spans="1:36">
      <c r="A192" s="54">
        <v>45935</v>
      </c>
      <c r="B192" s="54">
        <v>45935</v>
      </c>
      <c r="C192" t="s">
        <v>1366</v>
      </c>
      <c r="D192" t="s">
        <v>41</v>
      </c>
      <c r="E192">
        <v>254102772410</v>
      </c>
      <c r="F192" t="s">
        <v>33</v>
      </c>
      <c r="G192" t="s">
        <v>1869</v>
      </c>
      <c r="H192">
        <v>254781952997</v>
      </c>
      <c r="I192">
        <v>254781952997</v>
      </c>
      <c r="J192" t="s">
        <v>1870</v>
      </c>
      <c r="K192" t="s">
        <v>36</v>
      </c>
      <c r="L192" t="s">
        <v>1871</v>
      </c>
      <c r="M192" t="s">
        <v>1872</v>
      </c>
      <c r="N192">
        <v>45936</v>
      </c>
      <c r="O192">
        <v>0.54166666666666663</v>
      </c>
      <c r="P192" t="s">
        <v>5255</v>
      </c>
      <c r="Q192" t="s">
        <v>67</v>
      </c>
      <c r="R192" s="54">
        <v>45935</v>
      </c>
      <c r="S192" t="s">
        <v>12758</v>
      </c>
      <c r="U192" t="s">
        <v>67</v>
      </c>
      <c r="V192" t="s">
        <v>426</v>
      </c>
    </row>
    <row r="193" spans="1:36">
      <c r="A193" s="54">
        <v>45935</v>
      </c>
      <c r="B193" s="54">
        <v>45935</v>
      </c>
      <c r="C193" t="s">
        <v>1366</v>
      </c>
      <c r="D193" t="s">
        <v>41</v>
      </c>
      <c r="E193">
        <v>254102772410</v>
      </c>
      <c r="F193" t="s">
        <v>33</v>
      </c>
      <c r="G193" t="s">
        <v>1873</v>
      </c>
      <c r="I193">
        <v>254114252981</v>
      </c>
      <c r="J193" t="s">
        <v>1874</v>
      </c>
      <c r="K193" t="s">
        <v>36</v>
      </c>
      <c r="L193" t="s">
        <v>160</v>
      </c>
      <c r="M193" t="s">
        <v>1875</v>
      </c>
      <c r="N193">
        <v>45936</v>
      </c>
      <c r="O193">
        <v>0.54166666666666663</v>
      </c>
      <c r="P193" t="s">
        <v>5255</v>
      </c>
      <c r="Q193" t="s">
        <v>67</v>
      </c>
      <c r="R193" s="54">
        <v>45935</v>
      </c>
      <c r="S193" t="s">
        <v>12788</v>
      </c>
      <c r="U193" t="s">
        <v>67</v>
      </c>
      <c r="V193" t="s">
        <v>1831</v>
      </c>
    </row>
    <row r="194" spans="1:36">
      <c r="A194" s="54">
        <v>45935</v>
      </c>
      <c r="B194" s="54">
        <v>45935</v>
      </c>
      <c r="C194" t="s">
        <v>1366</v>
      </c>
      <c r="D194" t="s">
        <v>41</v>
      </c>
      <c r="E194">
        <v>254104675869</v>
      </c>
      <c r="F194" t="s">
        <v>33</v>
      </c>
      <c r="G194" t="s">
        <v>1876</v>
      </c>
      <c r="I194">
        <v>254104675869</v>
      </c>
      <c r="J194" t="s">
        <v>1877</v>
      </c>
      <c r="K194" t="s">
        <v>36</v>
      </c>
      <c r="L194" t="s">
        <v>1878</v>
      </c>
      <c r="M194" t="s">
        <v>1879</v>
      </c>
      <c r="N194">
        <v>45936</v>
      </c>
      <c r="O194">
        <v>0.54166666666666663</v>
      </c>
      <c r="P194" t="s">
        <v>5255</v>
      </c>
      <c r="Q194" t="s">
        <v>67</v>
      </c>
      <c r="R194" s="54">
        <v>45935</v>
      </c>
      <c r="S194" t="s">
        <v>12789</v>
      </c>
      <c r="U194" t="s">
        <v>67</v>
      </c>
      <c r="V194" t="s">
        <v>426</v>
      </c>
    </row>
    <row r="195" spans="1:36">
      <c r="A195" s="54">
        <v>45935</v>
      </c>
      <c r="B195" s="54">
        <v>45935</v>
      </c>
      <c r="C195" t="s">
        <v>267</v>
      </c>
      <c r="D195" t="s">
        <v>41</v>
      </c>
      <c r="E195">
        <v>254755669505</v>
      </c>
      <c r="F195" t="s">
        <v>33</v>
      </c>
      <c r="G195" t="s">
        <v>1880</v>
      </c>
      <c r="H195">
        <v>254104424860</v>
      </c>
      <c r="I195">
        <v>254722781392</v>
      </c>
      <c r="J195" t="s">
        <v>1881</v>
      </c>
      <c r="K195" t="s">
        <v>36</v>
      </c>
      <c r="L195" t="s">
        <v>73</v>
      </c>
      <c r="M195" t="s">
        <v>1424</v>
      </c>
      <c r="N195">
        <v>45937</v>
      </c>
      <c r="O195">
        <v>0.41666666666666669</v>
      </c>
      <c r="P195" t="s">
        <v>5255</v>
      </c>
      <c r="Q195" t="s">
        <v>45</v>
      </c>
      <c r="R195" s="54">
        <v>45935</v>
      </c>
      <c r="S195" t="s">
        <v>12759</v>
      </c>
      <c r="T195">
        <v>45936</v>
      </c>
      <c r="U195" t="s">
        <v>45</v>
      </c>
      <c r="V195">
        <v>9510251661046</v>
      </c>
      <c r="W195" t="s">
        <v>53</v>
      </c>
      <c r="X195">
        <v>45935</v>
      </c>
      <c r="Y195">
        <v>0.73541666666666672</v>
      </c>
      <c r="AB195" t="s">
        <v>896</v>
      </c>
      <c r="AC195">
        <v>707126273</v>
      </c>
      <c r="AD195">
        <v>39418757</v>
      </c>
      <c r="AE195" t="s">
        <v>12406</v>
      </c>
      <c r="AH195" t="s">
        <v>2438</v>
      </c>
      <c r="AJ195">
        <v>0</v>
      </c>
    </row>
    <row r="196" spans="1:36">
      <c r="A196" s="54">
        <v>45935</v>
      </c>
      <c r="B196" s="54">
        <v>45935</v>
      </c>
      <c r="C196" t="s">
        <v>1366</v>
      </c>
      <c r="D196" t="s">
        <v>41</v>
      </c>
      <c r="E196">
        <v>254784800607</v>
      </c>
      <c r="F196" t="s">
        <v>33</v>
      </c>
      <c r="G196" t="s">
        <v>1882</v>
      </c>
      <c r="H196">
        <v>254784800607</v>
      </c>
      <c r="I196">
        <v>254784800607</v>
      </c>
      <c r="J196" t="s">
        <v>1883</v>
      </c>
      <c r="K196" t="s">
        <v>36</v>
      </c>
      <c r="L196" t="s">
        <v>1884</v>
      </c>
      <c r="M196" t="s">
        <v>1885</v>
      </c>
      <c r="N196">
        <v>45938</v>
      </c>
      <c r="O196">
        <v>0.54166666666666663</v>
      </c>
      <c r="P196" t="s">
        <v>5255</v>
      </c>
      <c r="Q196" t="s">
        <v>45</v>
      </c>
      <c r="R196" s="54">
        <v>45935</v>
      </c>
      <c r="S196" t="s">
        <v>12762</v>
      </c>
      <c r="U196" t="s">
        <v>45</v>
      </c>
      <c r="V196">
        <v>9810251666464</v>
      </c>
      <c r="W196" t="s">
        <v>53</v>
      </c>
      <c r="X196">
        <v>45935</v>
      </c>
      <c r="Y196">
        <v>0.68472222222222223</v>
      </c>
      <c r="AB196" t="s">
        <v>896</v>
      </c>
      <c r="AC196">
        <v>707126273</v>
      </c>
      <c r="AD196">
        <v>39418757</v>
      </c>
      <c r="AF196" t="s">
        <v>12790</v>
      </c>
      <c r="AH196" t="s">
        <v>12550</v>
      </c>
      <c r="AJ196">
        <v>0</v>
      </c>
    </row>
    <row r="197" spans="1:36">
      <c r="A197" s="54">
        <v>45935</v>
      </c>
      <c r="B197" s="54">
        <v>45935</v>
      </c>
      <c r="C197" t="s">
        <v>1366</v>
      </c>
      <c r="D197" t="s">
        <v>41</v>
      </c>
      <c r="E197">
        <v>254102772410</v>
      </c>
      <c r="F197" t="s">
        <v>33</v>
      </c>
      <c r="G197" t="s">
        <v>1887</v>
      </c>
      <c r="I197">
        <v>25411579484</v>
      </c>
      <c r="J197" t="s">
        <v>1888</v>
      </c>
      <c r="K197" t="s">
        <v>36</v>
      </c>
      <c r="L197" t="s">
        <v>1889</v>
      </c>
      <c r="M197" t="s">
        <v>1890</v>
      </c>
      <c r="N197">
        <v>45938</v>
      </c>
      <c r="O197">
        <v>0.58333333333333337</v>
      </c>
      <c r="P197" t="s">
        <v>4248</v>
      </c>
      <c r="Q197" t="s">
        <v>67</v>
      </c>
      <c r="R197" s="54">
        <v>45935</v>
      </c>
      <c r="S197" t="s">
        <v>12708</v>
      </c>
      <c r="U197" t="s">
        <v>67</v>
      </c>
      <c r="V197" t="s">
        <v>1891</v>
      </c>
    </row>
    <row r="198" spans="1:36">
      <c r="A198" s="54">
        <v>45935</v>
      </c>
      <c r="B198" s="54">
        <v>45935</v>
      </c>
      <c r="C198" t="s">
        <v>1366</v>
      </c>
      <c r="D198" t="s">
        <v>41</v>
      </c>
      <c r="E198">
        <v>254102772410</v>
      </c>
      <c r="F198" t="s">
        <v>33</v>
      </c>
      <c r="G198" t="s">
        <v>1892</v>
      </c>
      <c r="I198">
        <v>254712202763</v>
      </c>
      <c r="J198" t="s">
        <v>1893</v>
      </c>
      <c r="K198" t="s">
        <v>36</v>
      </c>
      <c r="L198" t="s">
        <v>1871</v>
      </c>
      <c r="M198" t="s">
        <v>1894</v>
      </c>
      <c r="N198">
        <v>45939</v>
      </c>
      <c r="O198">
        <v>0.54166666666666663</v>
      </c>
      <c r="P198" t="s">
        <v>4248</v>
      </c>
      <c r="Q198" t="s">
        <v>67</v>
      </c>
      <c r="R198" s="54">
        <v>45935</v>
      </c>
      <c r="S198" t="s">
        <v>12703</v>
      </c>
      <c r="U198" t="s">
        <v>67</v>
      </c>
      <c r="V198" t="s">
        <v>1895</v>
      </c>
    </row>
    <row r="199" spans="1:36">
      <c r="A199" s="54">
        <v>45935</v>
      </c>
      <c r="B199" s="54">
        <v>45935</v>
      </c>
      <c r="C199" t="s">
        <v>1366</v>
      </c>
      <c r="D199" t="s">
        <v>41</v>
      </c>
      <c r="E199">
        <v>254102772410</v>
      </c>
      <c r="F199" t="s">
        <v>33</v>
      </c>
      <c r="G199" t="s">
        <v>1896</v>
      </c>
      <c r="I199">
        <v>254738247864</v>
      </c>
      <c r="J199" t="s">
        <v>1897</v>
      </c>
      <c r="K199" t="s">
        <v>36</v>
      </c>
      <c r="L199" t="s">
        <v>1898</v>
      </c>
      <c r="M199" t="s">
        <v>1899</v>
      </c>
      <c r="N199">
        <v>45946</v>
      </c>
      <c r="O199">
        <v>0.54166666666666663</v>
      </c>
      <c r="P199" t="s">
        <v>4248</v>
      </c>
      <c r="Q199" t="s">
        <v>67</v>
      </c>
      <c r="R199" s="54">
        <v>45935</v>
      </c>
      <c r="S199" t="s">
        <v>12409</v>
      </c>
      <c r="U199" t="s">
        <v>67</v>
      </c>
      <c r="V199" t="s">
        <v>1900</v>
      </c>
    </row>
    <row r="200" spans="1:36">
      <c r="A200" s="54">
        <v>45935</v>
      </c>
      <c r="B200" s="54">
        <v>45935</v>
      </c>
      <c r="C200" t="s">
        <v>91</v>
      </c>
      <c r="D200" t="s">
        <v>92</v>
      </c>
      <c r="E200">
        <v>783617122</v>
      </c>
      <c r="F200" t="s">
        <v>33</v>
      </c>
      <c r="G200" t="s">
        <v>1901</v>
      </c>
      <c r="H200">
        <v>738799643</v>
      </c>
      <c r="I200">
        <v>721972604</v>
      </c>
      <c r="J200" t="s">
        <v>1902</v>
      </c>
      <c r="K200" t="s">
        <v>81</v>
      </c>
      <c r="L200" t="s">
        <v>1903</v>
      </c>
      <c r="M200" t="s">
        <v>1904</v>
      </c>
      <c r="N200">
        <v>45937</v>
      </c>
      <c r="O200">
        <v>0.33333333333333331</v>
      </c>
      <c r="P200" t="s">
        <v>4248</v>
      </c>
      <c r="Q200" t="s">
        <v>45</v>
      </c>
      <c r="R200" s="54">
        <v>45935</v>
      </c>
      <c r="S200" t="s">
        <v>12422</v>
      </c>
      <c r="T200">
        <v>45936</v>
      </c>
      <c r="U200" t="s">
        <v>45</v>
      </c>
      <c r="V200">
        <v>9510251661103</v>
      </c>
      <c r="W200" t="s">
        <v>46</v>
      </c>
      <c r="X200">
        <v>45935</v>
      </c>
      <c r="Y200">
        <v>0.73750000000000004</v>
      </c>
      <c r="Z200">
        <v>45935</v>
      </c>
      <c r="AA200">
        <v>0.8041666666666667</v>
      </c>
      <c r="AB200" t="s">
        <v>262</v>
      </c>
      <c r="AC200">
        <v>100010011</v>
      </c>
      <c r="AD200">
        <v>39526581</v>
      </c>
      <c r="AE200">
        <v>45937</v>
      </c>
      <c r="AF200">
        <v>0.54166666666666663</v>
      </c>
      <c r="AH200" t="s">
        <v>262</v>
      </c>
      <c r="AJ200">
        <v>39526581</v>
      </c>
    </row>
    <row r="201" spans="1:36">
      <c r="A201" s="54">
        <v>45935</v>
      </c>
      <c r="B201" s="54">
        <v>45935</v>
      </c>
      <c r="C201" t="s">
        <v>1366</v>
      </c>
      <c r="D201" t="s">
        <v>41</v>
      </c>
      <c r="E201">
        <v>254102772410</v>
      </c>
      <c r="F201" t="s">
        <v>33</v>
      </c>
      <c r="G201" t="s">
        <v>1905</v>
      </c>
      <c r="H201">
        <v>254737602360</v>
      </c>
      <c r="I201">
        <v>254737602360</v>
      </c>
      <c r="J201" t="s">
        <v>1906</v>
      </c>
      <c r="K201" t="s">
        <v>36</v>
      </c>
      <c r="L201" t="s">
        <v>1907</v>
      </c>
      <c r="M201" t="s">
        <v>1908</v>
      </c>
      <c r="N201">
        <v>45937</v>
      </c>
      <c r="O201">
        <v>0.66666666666666663</v>
      </c>
      <c r="P201" t="s">
        <v>4248</v>
      </c>
      <c r="Q201" t="s">
        <v>67</v>
      </c>
      <c r="R201" s="54">
        <v>45935</v>
      </c>
      <c r="S201" t="s">
        <v>12414</v>
      </c>
      <c r="U201" t="s">
        <v>67</v>
      </c>
      <c r="V201" t="s">
        <v>1909</v>
      </c>
    </row>
    <row r="202" spans="1:36">
      <c r="A202" s="54">
        <v>45935</v>
      </c>
      <c r="B202" s="54">
        <v>45935</v>
      </c>
      <c r="C202" t="s">
        <v>1366</v>
      </c>
      <c r="D202" t="s">
        <v>41</v>
      </c>
      <c r="E202">
        <v>254102772410</v>
      </c>
      <c r="F202" t="s">
        <v>33</v>
      </c>
      <c r="G202" t="s">
        <v>1910</v>
      </c>
      <c r="H202">
        <v>254762300043</v>
      </c>
      <c r="I202">
        <v>254762300043</v>
      </c>
      <c r="J202" t="s">
        <v>12791</v>
      </c>
      <c r="K202" t="s">
        <v>36</v>
      </c>
      <c r="L202" t="s">
        <v>1911</v>
      </c>
      <c r="M202" t="s">
        <v>1912</v>
      </c>
      <c r="N202">
        <v>45939</v>
      </c>
      <c r="O202">
        <v>0.625</v>
      </c>
      <c r="P202" t="s">
        <v>4248</v>
      </c>
      <c r="Q202" t="s">
        <v>67</v>
      </c>
      <c r="R202" s="54">
        <v>45935</v>
      </c>
      <c r="S202" t="s">
        <v>12414</v>
      </c>
      <c r="U202" t="s">
        <v>67</v>
      </c>
      <c r="V202" t="s">
        <v>1913</v>
      </c>
    </row>
    <row r="203" spans="1:36">
      <c r="A203" s="54">
        <v>45935</v>
      </c>
      <c r="B203" s="54">
        <v>45935</v>
      </c>
      <c r="C203" t="s">
        <v>1366</v>
      </c>
      <c r="D203" t="s">
        <v>41</v>
      </c>
      <c r="E203">
        <v>254102772410</v>
      </c>
      <c r="F203" t="s">
        <v>33</v>
      </c>
      <c r="G203" t="s">
        <v>1914</v>
      </c>
      <c r="I203">
        <v>254792840647</v>
      </c>
      <c r="J203" t="s">
        <v>1915</v>
      </c>
      <c r="K203" t="s">
        <v>36</v>
      </c>
      <c r="L203" t="s">
        <v>1916</v>
      </c>
      <c r="M203" t="s">
        <v>1917</v>
      </c>
      <c r="N203">
        <v>45940</v>
      </c>
      <c r="O203">
        <v>0.54166666666666663</v>
      </c>
      <c r="P203" t="s">
        <v>4248</v>
      </c>
      <c r="Q203" t="s">
        <v>67</v>
      </c>
      <c r="R203" s="54">
        <v>45935</v>
      </c>
      <c r="S203" t="s">
        <v>12466</v>
      </c>
      <c r="U203" t="s">
        <v>67</v>
      </c>
      <c r="V203" t="s">
        <v>1918</v>
      </c>
    </row>
    <row r="204" spans="1:36">
      <c r="A204" s="54">
        <v>45935</v>
      </c>
      <c r="B204" s="54">
        <v>45935</v>
      </c>
      <c r="C204" t="s">
        <v>1366</v>
      </c>
      <c r="D204" t="s">
        <v>41</v>
      </c>
      <c r="E204">
        <v>254102772410</v>
      </c>
      <c r="F204" t="s">
        <v>33</v>
      </c>
      <c r="G204" t="s">
        <v>1919</v>
      </c>
      <c r="I204">
        <v>254745199209</v>
      </c>
      <c r="J204" t="s">
        <v>1920</v>
      </c>
      <c r="K204" t="s">
        <v>36</v>
      </c>
      <c r="L204" t="s">
        <v>1921</v>
      </c>
      <c r="M204" t="s">
        <v>1922</v>
      </c>
      <c r="N204">
        <v>45938</v>
      </c>
      <c r="O204">
        <v>0.5</v>
      </c>
      <c r="P204" t="s">
        <v>4248</v>
      </c>
      <c r="Q204" t="s">
        <v>67</v>
      </c>
      <c r="R204" s="54">
        <v>45935</v>
      </c>
      <c r="S204" t="s">
        <v>12465</v>
      </c>
      <c r="U204" t="s">
        <v>67</v>
      </c>
      <c r="V204" t="s">
        <v>1923</v>
      </c>
    </row>
    <row r="205" spans="1:36">
      <c r="A205" s="54">
        <v>45935</v>
      </c>
      <c r="B205" s="54">
        <v>45935</v>
      </c>
      <c r="C205" t="s">
        <v>1366</v>
      </c>
      <c r="D205" t="s">
        <v>41</v>
      </c>
      <c r="E205">
        <v>254102772410</v>
      </c>
      <c r="F205" t="s">
        <v>33</v>
      </c>
      <c r="G205" t="s">
        <v>1924</v>
      </c>
      <c r="I205">
        <v>254796033505</v>
      </c>
      <c r="J205" t="s">
        <v>1747</v>
      </c>
      <c r="K205" t="s">
        <v>36</v>
      </c>
      <c r="L205" t="s">
        <v>160</v>
      </c>
      <c r="M205" t="s">
        <v>1925</v>
      </c>
      <c r="N205">
        <v>45936</v>
      </c>
      <c r="O205">
        <v>0.58333333333333337</v>
      </c>
      <c r="P205" t="s">
        <v>4235</v>
      </c>
      <c r="Q205" t="s">
        <v>67</v>
      </c>
      <c r="R205" s="54">
        <v>45935</v>
      </c>
      <c r="S205" t="s">
        <v>1926</v>
      </c>
      <c r="U205" t="s">
        <v>67</v>
      </c>
      <c r="V205" t="s">
        <v>114</v>
      </c>
    </row>
    <row r="206" spans="1:36">
      <c r="A206" s="54">
        <v>45935</v>
      </c>
      <c r="B206" s="54">
        <v>45935</v>
      </c>
      <c r="C206" t="s">
        <v>1366</v>
      </c>
      <c r="D206" t="s">
        <v>41</v>
      </c>
      <c r="E206">
        <v>254102772410</v>
      </c>
      <c r="F206" t="s">
        <v>33</v>
      </c>
      <c r="G206" t="s">
        <v>1927</v>
      </c>
      <c r="I206">
        <v>254722162320</v>
      </c>
      <c r="J206" t="s">
        <v>1928</v>
      </c>
      <c r="K206" t="s">
        <v>36</v>
      </c>
      <c r="L206" t="s">
        <v>1921</v>
      </c>
      <c r="M206" t="s">
        <v>1929</v>
      </c>
      <c r="N206">
        <v>45937</v>
      </c>
      <c r="O206">
        <v>0.70833333333333337</v>
      </c>
      <c r="P206" t="s">
        <v>4235</v>
      </c>
      <c r="Q206" t="s">
        <v>67</v>
      </c>
      <c r="R206" s="54">
        <v>45935</v>
      </c>
      <c r="S206" t="s">
        <v>12628</v>
      </c>
      <c r="U206" t="s">
        <v>67</v>
      </c>
      <c r="V206" t="s">
        <v>1930</v>
      </c>
    </row>
    <row r="207" spans="1:36">
      <c r="A207" s="54">
        <v>45935</v>
      </c>
      <c r="B207" s="54">
        <v>45935</v>
      </c>
      <c r="C207" t="s">
        <v>633</v>
      </c>
      <c r="D207" t="s">
        <v>41</v>
      </c>
      <c r="E207">
        <v>736027194</v>
      </c>
      <c r="F207" t="s">
        <v>33</v>
      </c>
      <c r="G207" t="s">
        <v>1931</v>
      </c>
      <c r="H207">
        <v>758594896</v>
      </c>
      <c r="I207">
        <v>726908600</v>
      </c>
      <c r="J207" t="s">
        <v>1932</v>
      </c>
      <c r="K207" t="s">
        <v>36</v>
      </c>
      <c r="L207" t="s">
        <v>73</v>
      </c>
      <c r="M207" t="s">
        <v>1645</v>
      </c>
      <c r="N207">
        <v>45935</v>
      </c>
      <c r="O207">
        <v>0.5</v>
      </c>
      <c r="P207" t="s">
        <v>4235</v>
      </c>
      <c r="Q207" t="s">
        <v>67</v>
      </c>
      <c r="R207" s="54">
        <v>45935</v>
      </c>
      <c r="S207" t="s">
        <v>12453</v>
      </c>
      <c r="U207" t="s">
        <v>67</v>
      </c>
      <c r="V207" t="s">
        <v>114</v>
      </c>
    </row>
    <row r="208" spans="1:36">
      <c r="A208" s="54">
        <v>45935</v>
      </c>
      <c r="B208" s="54">
        <v>45935</v>
      </c>
      <c r="C208" t="s">
        <v>69</v>
      </c>
      <c r="D208" t="s">
        <v>70</v>
      </c>
      <c r="E208">
        <v>755877260</v>
      </c>
      <c r="F208" t="s">
        <v>33</v>
      </c>
      <c r="G208" t="s">
        <v>1933</v>
      </c>
      <c r="H208">
        <v>733483862</v>
      </c>
      <c r="I208">
        <v>733483862</v>
      </c>
      <c r="J208" t="s">
        <v>1934</v>
      </c>
      <c r="K208" t="s">
        <v>36</v>
      </c>
      <c r="L208" t="s">
        <v>37</v>
      </c>
      <c r="M208" t="s">
        <v>1935</v>
      </c>
      <c r="N208">
        <v>45935</v>
      </c>
      <c r="O208">
        <v>0.625</v>
      </c>
      <c r="P208" t="s">
        <v>4235</v>
      </c>
      <c r="Q208" t="s">
        <v>45</v>
      </c>
      <c r="R208" s="54">
        <v>45935</v>
      </c>
      <c r="S208" t="s">
        <v>12792</v>
      </c>
      <c r="T208">
        <v>45939</v>
      </c>
      <c r="U208" t="s">
        <v>45</v>
      </c>
      <c r="V208">
        <v>9910251668064</v>
      </c>
      <c r="W208" t="s">
        <v>53</v>
      </c>
      <c r="X208">
        <v>45939</v>
      </c>
      <c r="Y208">
        <v>0.68472222222222223</v>
      </c>
      <c r="AB208" t="s">
        <v>146</v>
      </c>
      <c r="AC208">
        <v>10001006</v>
      </c>
      <c r="AD208">
        <v>32407884</v>
      </c>
      <c r="AE208" t="s">
        <v>12406</v>
      </c>
      <c r="AH208" t="s">
        <v>12550</v>
      </c>
      <c r="AJ208">
        <v>0</v>
      </c>
    </row>
    <row r="209" spans="1:41">
      <c r="A209" s="54">
        <v>45935</v>
      </c>
      <c r="B209" s="54">
        <v>45935</v>
      </c>
      <c r="C209" t="s">
        <v>69</v>
      </c>
      <c r="D209" t="s">
        <v>70</v>
      </c>
      <c r="E209">
        <v>755877260</v>
      </c>
      <c r="F209" t="s">
        <v>33</v>
      </c>
      <c r="G209" t="s">
        <v>1936</v>
      </c>
      <c r="H209">
        <v>758727967</v>
      </c>
      <c r="I209">
        <v>758727967</v>
      </c>
      <c r="J209" t="s">
        <v>1937</v>
      </c>
      <c r="K209" t="s">
        <v>36</v>
      </c>
      <c r="L209" t="s">
        <v>73</v>
      </c>
      <c r="M209" t="s">
        <v>1938</v>
      </c>
      <c r="N209">
        <v>45937</v>
      </c>
      <c r="O209">
        <v>0.375</v>
      </c>
      <c r="P209" t="s">
        <v>4235</v>
      </c>
      <c r="Q209" t="s">
        <v>45</v>
      </c>
      <c r="R209" s="54">
        <v>45935</v>
      </c>
      <c r="S209" t="s">
        <v>12794</v>
      </c>
      <c r="T209">
        <v>45937</v>
      </c>
      <c r="U209" t="s">
        <v>45</v>
      </c>
      <c r="V209">
        <v>9610251661956</v>
      </c>
      <c r="W209" t="s">
        <v>53</v>
      </c>
      <c r="X209">
        <v>45936</v>
      </c>
      <c r="Y209">
        <v>0.52847222222222223</v>
      </c>
      <c r="Z209">
        <v>45936</v>
      </c>
      <c r="AA209">
        <v>0.54236111111111107</v>
      </c>
      <c r="AB209" t="s">
        <v>896</v>
      </c>
      <c r="AC209">
        <v>707126273</v>
      </c>
      <c r="AD209">
        <v>39418757</v>
      </c>
      <c r="AE209">
        <v>45936</v>
      </c>
      <c r="AH209" t="s">
        <v>1331</v>
      </c>
      <c r="AJ209">
        <v>45940</v>
      </c>
    </row>
    <row r="210" spans="1:41">
      <c r="A210" s="54">
        <v>45935</v>
      </c>
      <c r="B210" s="54">
        <v>45935</v>
      </c>
      <c r="C210" t="s">
        <v>228</v>
      </c>
      <c r="D210" t="s">
        <v>41</v>
      </c>
      <c r="E210">
        <v>787249864</v>
      </c>
      <c r="F210" t="s">
        <v>33</v>
      </c>
      <c r="G210" t="s">
        <v>1939</v>
      </c>
      <c r="H210">
        <v>746979912</v>
      </c>
      <c r="I210">
        <v>746979912</v>
      </c>
      <c r="J210" t="s">
        <v>1940</v>
      </c>
      <c r="K210" t="s">
        <v>36</v>
      </c>
      <c r="L210" t="s">
        <v>37</v>
      </c>
      <c r="M210" t="s">
        <v>1941</v>
      </c>
      <c r="N210">
        <v>45936</v>
      </c>
      <c r="O210">
        <v>0.33333333333333331</v>
      </c>
      <c r="P210" t="s">
        <v>5255</v>
      </c>
      <c r="Q210" t="s">
        <v>45</v>
      </c>
      <c r="R210" s="54">
        <v>45935</v>
      </c>
      <c r="S210" t="s">
        <v>12416</v>
      </c>
      <c r="U210" t="s">
        <v>45</v>
      </c>
      <c r="V210">
        <v>9510251661121</v>
      </c>
      <c r="W210" t="s">
        <v>53</v>
      </c>
      <c r="X210">
        <v>45935</v>
      </c>
      <c r="Y210">
        <v>0.73541666666666672</v>
      </c>
      <c r="AB210" t="s">
        <v>472</v>
      </c>
      <c r="AC210">
        <v>100010004</v>
      </c>
      <c r="AD210">
        <v>36768510</v>
      </c>
      <c r="AE210">
        <v>45937</v>
      </c>
      <c r="AF210" t="s">
        <v>12796</v>
      </c>
      <c r="AH210" t="s">
        <v>1331</v>
      </c>
      <c r="AJ210">
        <v>45937</v>
      </c>
    </row>
    <row r="211" spans="1:41">
      <c r="A211" s="54">
        <v>45935</v>
      </c>
      <c r="B211" s="54">
        <v>45935</v>
      </c>
      <c r="C211" t="s">
        <v>557</v>
      </c>
      <c r="D211" t="s">
        <v>70</v>
      </c>
      <c r="E211">
        <v>755877260</v>
      </c>
      <c r="F211" t="s">
        <v>33</v>
      </c>
      <c r="G211" t="s">
        <v>3460</v>
      </c>
      <c r="H211">
        <v>738935181</v>
      </c>
      <c r="I211">
        <v>738935181</v>
      </c>
      <c r="J211" t="s">
        <v>1942</v>
      </c>
      <c r="K211" t="s">
        <v>36</v>
      </c>
      <c r="L211" t="s">
        <v>73</v>
      </c>
      <c r="M211" t="s">
        <v>1943</v>
      </c>
      <c r="N211">
        <v>45936</v>
      </c>
      <c r="O211">
        <v>0.375</v>
      </c>
      <c r="P211" t="s">
        <v>5255</v>
      </c>
      <c r="Q211" t="s">
        <v>67</v>
      </c>
      <c r="R211" s="54">
        <v>45935</v>
      </c>
      <c r="S211" t="s">
        <v>12613</v>
      </c>
      <c r="U211" t="s">
        <v>67</v>
      </c>
      <c r="V211" t="s">
        <v>3461</v>
      </c>
    </row>
    <row r="212" spans="1:41">
      <c r="A212" s="54">
        <v>45935</v>
      </c>
      <c r="B212" s="54">
        <v>45935</v>
      </c>
      <c r="C212" t="s">
        <v>1944</v>
      </c>
      <c r="D212" t="s">
        <v>103</v>
      </c>
      <c r="E212">
        <v>254710525344</v>
      </c>
      <c r="F212" t="s">
        <v>33</v>
      </c>
      <c r="G212" t="s">
        <v>1945</v>
      </c>
      <c r="H212">
        <v>254738753856</v>
      </c>
      <c r="I212">
        <v>254720753856</v>
      </c>
      <c r="J212" t="s">
        <v>1946</v>
      </c>
      <c r="K212" t="s">
        <v>36</v>
      </c>
      <c r="L212" t="s">
        <v>73</v>
      </c>
      <c r="M212" t="s">
        <v>1947</v>
      </c>
      <c r="N212">
        <v>45936</v>
      </c>
      <c r="O212">
        <v>0.41666666666666669</v>
      </c>
      <c r="P212" t="s">
        <v>5255</v>
      </c>
      <c r="Q212" t="s">
        <v>45</v>
      </c>
      <c r="R212" s="54">
        <v>45935</v>
      </c>
      <c r="S212" t="s">
        <v>12800</v>
      </c>
      <c r="U212" t="s">
        <v>45</v>
      </c>
      <c r="V212">
        <v>9510251661209</v>
      </c>
      <c r="W212" t="s">
        <v>53</v>
      </c>
      <c r="X212">
        <v>45935</v>
      </c>
      <c r="Y212">
        <v>0.73541666666666672</v>
      </c>
      <c r="AB212" t="s">
        <v>896</v>
      </c>
      <c r="AC212">
        <v>707126273</v>
      </c>
      <c r="AD212">
        <v>39418757</v>
      </c>
      <c r="AE212" t="s">
        <v>12406</v>
      </c>
      <c r="AH212" t="s">
        <v>2438</v>
      </c>
      <c r="AJ212">
        <v>0</v>
      </c>
    </row>
    <row r="213" spans="1:41">
      <c r="A213" s="54">
        <v>45935</v>
      </c>
      <c r="B213" s="54">
        <v>45935</v>
      </c>
      <c r="C213" t="s">
        <v>1019</v>
      </c>
      <c r="D213" t="s">
        <v>41</v>
      </c>
      <c r="E213">
        <v>738237386</v>
      </c>
      <c r="F213" t="s">
        <v>33</v>
      </c>
      <c r="G213" t="s">
        <v>1949</v>
      </c>
      <c r="I213">
        <v>707411800</v>
      </c>
      <c r="J213" t="s">
        <v>884</v>
      </c>
      <c r="K213" t="s">
        <v>36</v>
      </c>
      <c r="L213" t="s">
        <v>50</v>
      </c>
      <c r="M213" t="s">
        <v>1950</v>
      </c>
      <c r="N213">
        <v>45936</v>
      </c>
      <c r="O213">
        <v>0.58333333333333337</v>
      </c>
      <c r="P213" t="s">
        <v>5255</v>
      </c>
      <c r="Q213" t="s">
        <v>67</v>
      </c>
      <c r="R213" s="54">
        <v>45935</v>
      </c>
      <c r="S213" t="s">
        <v>12607</v>
      </c>
      <c r="U213" t="s">
        <v>67</v>
      </c>
      <c r="V213" t="s">
        <v>114</v>
      </c>
    </row>
    <row r="214" spans="1:41">
      <c r="A214" s="54">
        <v>45935</v>
      </c>
      <c r="B214" s="54">
        <v>45935</v>
      </c>
      <c r="C214" t="s">
        <v>642</v>
      </c>
      <c r="D214" t="s">
        <v>70</v>
      </c>
      <c r="E214">
        <v>755877260</v>
      </c>
      <c r="F214" t="s">
        <v>33</v>
      </c>
      <c r="G214" t="s">
        <v>1951</v>
      </c>
      <c r="H214">
        <v>783118580</v>
      </c>
      <c r="I214">
        <v>769026177</v>
      </c>
      <c r="J214" t="s">
        <v>1948</v>
      </c>
      <c r="K214" t="s">
        <v>36</v>
      </c>
      <c r="L214" t="s">
        <v>73</v>
      </c>
      <c r="M214" t="s">
        <v>1952</v>
      </c>
      <c r="N214">
        <v>45935</v>
      </c>
      <c r="O214">
        <v>0.33333333333333331</v>
      </c>
      <c r="P214" t="s">
        <v>4063</v>
      </c>
      <c r="Q214" t="s">
        <v>45</v>
      </c>
      <c r="R214" s="54">
        <v>45936</v>
      </c>
      <c r="S214" t="s">
        <v>12803</v>
      </c>
      <c r="U214" t="s">
        <v>45</v>
      </c>
      <c r="V214">
        <v>9910251668059</v>
      </c>
      <c r="W214" t="s">
        <v>53</v>
      </c>
      <c r="X214">
        <v>45939</v>
      </c>
      <c r="Y214">
        <v>0.68472222222222223</v>
      </c>
      <c r="AB214" t="s">
        <v>896</v>
      </c>
      <c r="AC214">
        <v>707126273</v>
      </c>
      <c r="AD214">
        <v>39418757</v>
      </c>
      <c r="AE214" t="s">
        <v>12406</v>
      </c>
      <c r="AH214" t="s">
        <v>1331</v>
      </c>
      <c r="AJ214">
        <v>45940</v>
      </c>
    </row>
    <row r="215" spans="1:41">
      <c r="A215" s="54">
        <v>45935</v>
      </c>
      <c r="B215" s="54">
        <v>45935</v>
      </c>
      <c r="C215" t="s">
        <v>69</v>
      </c>
      <c r="D215" t="s">
        <v>70</v>
      </c>
      <c r="E215">
        <v>755877260</v>
      </c>
      <c r="F215" t="s">
        <v>33</v>
      </c>
      <c r="G215" t="s">
        <v>1953</v>
      </c>
      <c r="H215">
        <v>799674494</v>
      </c>
      <c r="I215">
        <v>799674494</v>
      </c>
      <c r="J215" t="s">
        <v>1954</v>
      </c>
      <c r="K215" t="s">
        <v>36</v>
      </c>
      <c r="L215" t="s">
        <v>1251</v>
      </c>
      <c r="M215" t="s">
        <v>1251</v>
      </c>
      <c r="N215">
        <v>45935</v>
      </c>
      <c r="O215">
        <v>0.75</v>
      </c>
      <c r="P215" t="s">
        <v>4063</v>
      </c>
      <c r="Q215" t="s">
        <v>67</v>
      </c>
      <c r="R215" s="54">
        <v>45936</v>
      </c>
      <c r="S215" t="s">
        <v>12429</v>
      </c>
      <c r="U215" t="s">
        <v>67</v>
      </c>
      <c r="V215" t="s">
        <v>1512</v>
      </c>
    </row>
    <row r="216" spans="1:41">
      <c r="A216" s="54">
        <v>45935</v>
      </c>
      <c r="B216" s="54">
        <v>45935</v>
      </c>
      <c r="C216" t="s">
        <v>69</v>
      </c>
      <c r="D216" t="s">
        <v>70</v>
      </c>
      <c r="E216">
        <v>755877260</v>
      </c>
      <c r="F216" t="s">
        <v>33</v>
      </c>
      <c r="G216" t="s">
        <v>1955</v>
      </c>
      <c r="H216">
        <v>780750031</v>
      </c>
      <c r="I216">
        <v>780750031</v>
      </c>
      <c r="J216" t="s">
        <v>1956</v>
      </c>
      <c r="K216" t="s">
        <v>36</v>
      </c>
      <c r="L216" t="s">
        <v>73</v>
      </c>
      <c r="M216" t="s">
        <v>1952</v>
      </c>
      <c r="N216">
        <v>45935</v>
      </c>
      <c r="O216">
        <v>0.75</v>
      </c>
      <c r="P216" t="s">
        <v>4063</v>
      </c>
      <c r="Q216" t="s">
        <v>45</v>
      </c>
      <c r="R216" s="54">
        <v>45936</v>
      </c>
      <c r="S216" t="s">
        <v>12688</v>
      </c>
      <c r="U216" t="s">
        <v>45</v>
      </c>
      <c r="V216">
        <v>9610251662472</v>
      </c>
      <c r="W216" t="s">
        <v>46</v>
      </c>
      <c r="X216">
        <v>45936</v>
      </c>
      <c r="Y216">
        <v>0.53472222222222221</v>
      </c>
      <c r="Z216">
        <v>45936</v>
      </c>
      <c r="AA216">
        <v>0.71458333333333335</v>
      </c>
      <c r="AH216" t="s">
        <v>190</v>
      </c>
      <c r="AJ216">
        <v>38362807</v>
      </c>
    </row>
    <row r="217" spans="1:41">
      <c r="A217" s="54">
        <v>45935</v>
      </c>
      <c r="B217" s="54">
        <v>45935</v>
      </c>
      <c r="C217" t="s">
        <v>267</v>
      </c>
      <c r="D217" t="s">
        <v>41</v>
      </c>
      <c r="E217">
        <v>254755669505</v>
      </c>
      <c r="F217" t="s">
        <v>33</v>
      </c>
      <c r="G217" t="s">
        <v>3455</v>
      </c>
      <c r="H217">
        <v>254735105908</v>
      </c>
      <c r="I217">
        <v>254708635554</v>
      </c>
      <c r="J217" t="s">
        <v>1957</v>
      </c>
      <c r="K217" t="s">
        <v>36</v>
      </c>
      <c r="L217" t="s">
        <v>73</v>
      </c>
      <c r="M217" t="s">
        <v>1958</v>
      </c>
      <c r="N217">
        <v>45936</v>
      </c>
      <c r="O217">
        <v>0.41666666666666669</v>
      </c>
      <c r="P217" t="s">
        <v>11025</v>
      </c>
      <c r="Q217" t="s">
        <v>45</v>
      </c>
      <c r="R217" s="54">
        <v>45936</v>
      </c>
      <c r="S217" t="s">
        <v>12681</v>
      </c>
      <c r="U217" t="s">
        <v>45</v>
      </c>
      <c r="V217">
        <v>9610251662442</v>
      </c>
      <c r="W217" t="s">
        <v>53</v>
      </c>
      <c r="X217">
        <v>45936</v>
      </c>
      <c r="Y217">
        <v>0.52847222222222223</v>
      </c>
      <c r="Z217">
        <v>45936</v>
      </c>
      <c r="AA217">
        <v>0.54236111111111107</v>
      </c>
      <c r="AB217" t="s">
        <v>896</v>
      </c>
      <c r="AC217">
        <v>707126273</v>
      </c>
      <c r="AD217">
        <v>39418757</v>
      </c>
      <c r="AH217" t="s">
        <v>1331</v>
      </c>
      <c r="AJ217">
        <v>45936</v>
      </c>
    </row>
    <row r="218" spans="1:41">
      <c r="A218" s="54">
        <v>45935</v>
      </c>
      <c r="B218" s="54">
        <v>45935</v>
      </c>
      <c r="C218" t="s">
        <v>282</v>
      </c>
      <c r="D218" t="s">
        <v>41</v>
      </c>
      <c r="E218">
        <v>733477994</v>
      </c>
      <c r="F218" t="s">
        <v>33</v>
      </c>
      <c r="G218" t="s">
        <v>1959</v>
      </c>
      <c r="H218">
        <v>732775374</v>
      </c>
      <c r="I218">
        <v>732775374</v>
      </c>
      <c r="J218" t="s">
        <v>1960</v>
      </c>
      <c r="K218" t="s">
        <v>36</v>
      </c>
      <c r="L218" t="s">
        <v>37</v>
      </c>
      <c r="M218" t="s">
        <v>1961</v>
      </c>
      <c r="N218">
        <v>45936</v>
      </c>
      <c r="O218">
        <v>0.625</v>
      </c>
      <c r="P218" t="s">
        <v>11025</v>
      </c>
      <c r="Q218" t="s">
        <v>45</v>
      </c>
      <c r="R218" s="54">
        <v>45936</v>
      </c>
      <c r="S218" t="s">
        <v>12804</v>
      </c>
      <c r="U218" t="s">
        <v>45</v>
      </c>
      <c r="V218" t="s">
        <v>12805</v>
      </c>
      <c r="W218" t="s">
        <v>53</v>
      </c>
      <c r="X218">
        <v>45936</v>
      </c>
      <c r="Y218">
        <v>0.52847222222222223</v>
      </c>
      <c r="Z218">
        <v>45936</v>
      </c>
      <c r="AA218">
        <v>0.54236111111111107</v>
      </c>
      <c r="AB218" t="s">
        <v>4175</v>
      </c>
      <c r="AC218">
        <v>0</v>
      </c>
      <c r="AD218">
        <v>0</v>
      </c>
      <c r="AE218">
        <v>45937</v>
      </c>
      <c r="AF218" t="s">
        <v>12806</v>
      </c>
      <c r="AH218" t="s">
        <v>12396</v>
      </c>
      <c r="AJ218">
        <v>0</v>
      </c>
    </row>
    <row r="219" spans="1:41">
      <c r="A219" s="54">
        <v>45935</v>
      </c>
      <c r="B219" s="54">
        <v>45935</v>
      </c>
      <c r="C219" t="s">
        <v>1550</v>
      </c>
      <c r="D219" t="s">
        <v>41</v>
      </c>
      <c r="E219">
        <v>784480267</v>
      </c>
      <c r="F219" t="s">
        <v>33</v>
      </c>
      <c r="G219" t="s">
        <v>1551</v>
      </c>
      <c r="H219">
        <v>784734230</v>
      </c>
      <c r="I219">
        <v>114340611</v>
      </c>
      <c r="J219" t="s">
        <v>1552</v>
      </c>
      <c r="K219" t="s">
        <v>36</v>
      </c>
      <c r="L219" t="s">
        <v>160</v>
      </c>
      <c r="M219" t="s">
        <v>1553</v>
      </c>
      <c r="N219">
        <v>45936</v>
      </c>
      <c r="O219">
        <v>0.375</v>
      </c>
      <c r="P219" t="s">
        <v>11025</v>
      </c>
      <c r="Q219" t="s">
        <v>39</v>
      </c>
      <c r="R219" s="54">
        <v>45936</v>
      </c>
      <c r="S219" t="s">
        <v>12746</v>
      </c>
      <c r="U219" t="s">
        <v>39</v>
      </c>
      <c r="V219" t="s">
        <v>134</v>
      </c>
    </row>
    <row r="220" spans="1:41">
      <c r="A220" s="54">
        <v>45936</v>
      </c>
      <c r="B220" s="54">
        <v>45936</v>
      </c>
      <c r="C220" t="s">
        <v>391</v>
      </c>
      <c r="D220" t="s">
        <v>41</v>
      </c>
      <c r="E220">
        <v>254103983941</v>
      </c>
      <c r="F220" t="s">
        <v>33</v>
      </c>
      <c r="G220" t="s">
        <v>1962</v>
      </c>
      <c r="H220">
        <v>254782141139</v>
      </c>
      <c r="I220">
        <v>254711867879</v>
      </c>
      <c r="J220" t="s">
        <v>1963</v>
      </c>
      <c r="K220" t="s">
        <v>81</v>
      </c>
      <c r="L220" t="s">
        <v>37</v>
      </c>
      <c r="M220" t="s">
        <v>1964</v>
      </c>
      <c r="N220">
        <v>45936</v>
      </c>
      <c r="O220">
        <v>0.41666666666666669</v>
      </c>
      <c r="P220" t="s">
        <v>4080</v>
      </c>
      <c r="Q220" t="s">
        <v>45</v>
      </c>
      <c r="R220" s="54">
        <v>45936</v>
      </c>
      <c r="S220" t="s">
        <v>12697</v>
      </c>
      <c r="U220" t="s">
        <v>45</v>
      </c>
      <c r="V220">
        <v>9610251662580</v>
      </c>
      <c r="W220" t="s">
        <v>46</v>
      </c>
      <c r="X220">
        <v>45936</v>
      </c>
      <c r="Y220">
        <v>0.60138888888888886</v>
      </c>
      <c r="Z220">
        <v>45936</v>
      </c>
      <c r="AA220">
        <v>0.71458333333333335</v>
      </c>
      <c r="AH220" t="s">
        <v>1326</v>
      </c>
      <c r="AJ220">
        <v>33937751</v>
      </c>
    </row>
    <row r="221" spans="1:41">
      <c r="A221" s="54">
        <v>45936</v>
      </c>
      <c r="B221" s="54">
        <v>45936</v>
      </c>
      <c r="C221" t="s">
        <v>1965</v>
      </c>
      <c r="D221" t="s">
        <v>41</v>
      </c>
      <c r="E221">
        <v>787594432</v>
      </c>
      <c r="F221" t="s">
        <v>33</v>
      </c>
      <c r="G221" t="s">
        <v>1966</v>
      </c>
      <c r="H221" t="s">
        <v>12809</v>
      </c>
      <c r="I221">
        <v>722927094</v>
      </c>
      <c r="J221" t="s">
        <v>1967</v>
      </c>
      <c r="K221" t="s">
        <v>36</v>
      </c>
      <c r="L221" t="e" vm="1">
        <v>#VALUE!</v>
      </c>
      <c r="M221" t="s">
        <v>1968</v>
      </c>
      <c r="N221">
        <v>45938</v>
      </c>
      <c r="O221">
        <v>0.66666666666666663</v>
      </c>
      <c r="P221" t="s">
        <v>52</v>
      </c>
      <c r="Q221" t="s">
        <v>45</v>
      </c>
      <c r="R221" s="54">
        <v>45936</v>
      </c>
      <c r="S221" t="s">
        <v>12736</v>
      </c>
      <c r="U221" t="s">
        <v>45</v>
      </c>
      <c r="V221">
        <v>9710251663802</v>
      </c>
      <c r="W221" t="s">
        <v>53</v>
      </c>
      <c r="X221">
        <v>45937</v>
      </c>
      <c r="Y221">
        <v>0.61388888888888893</v>
      </c>
      <c r="Z221">
        <v>45937</v>
      </c>
      <c r="AA221">
        <v>0.77500000000000002</v>
      </c>
      <c r="AB221" t="s">
        <v>896</v>
      </c>
      <c r="AC221">
        <v>707126273</v>
      </c>
      <c r="AD221">
        <v>39418757</v>
      </c>
      <c r="AE221" t="s">
        <v>12406</v>
      </c>
      <c r="AH221" t="s">
        <v>1331</v>
      </c>
      <c r="AJ221">
        <v>45943</v>
      </c>
      <c r="AO221" t="s">
        <v>1331</v>
      </c>
    </row>
    <row r="222" spans="1:41">
      <c r="A222" s="54">
        <v>45936</v>
      </c>
      <c r="B222" s="54">
        <v>45936</v>
      </c>
      <c r="C222" t="s">
        <v>830</v>
      </c>
      <c r="D222" t="s">
        <v>41</v>
      </c>
      <c r="E222">
        <v>782300518</v>
      </c>
      <c r="F222" t="s">
        <v>33</v>
      </c>
      <c r="G222" t="s">
        <v>1969</v>
      </c>
      <c r="I222">
        <v>799537721</v>
      </c>
      <c r="J222" t="s">
        <v>1970</v>
      </c>
      <c r="K222" t="s">
        <v>36</v>
      </c>
      <c r="L222" t="e" vm="4">
        <v>#VALUE!</v>
      </c>
      <c r="M222" t="s">
        <v>1971</v>
      </c>
      <c r="N222">
        <v>45937</v>
      </c>
      <c r="O222">
        <v>0.41666666666666669</v>
      </c>
      <c r="P222" t="s">
        <v>52</v>
      </c>
      <c r="Q222" t="s">
        <v>45</v>
      </c>
      <c r="R222" s="54">
        <v>45936</v>
      </c>
      <c r="S222" t="s">
        <v>12687</v>
      </c>
      <c r="U222" t="s">
        <v>45</v>
      </c>
      <c r="V222">
        <v>9610251662844</v>
      </c>
      <c r="W222" t="s">
        <v>53</v>
      </c>
      <c r="X222">
        <v>45936</v>
      </c>
      <c r="Y222">
        <v>0.6694444444444444</v>
      </c>
      <c r="Z222">
        <v>45936</v>
      </c>
      <c r="AA222">
        <v>0.74652777777777779</v>
      </c>
      <c r="AB222" t="s">
        <v>413</v>
      </c>
      <c r="AC222">
        <v>100010002</v>
      </c>
      <c r="AD222">
        <v>25184270</v>
      </c>
      <c r="AE222">
        <v>45937</v>
      </c>
      <c r="AH222" t="s">
        <v>1331</v>
      </c>
      <c r="AJ222">
        <v>45939</v>
      </c>
      <c r="AO222" t="s">
        <v>1331</v>
      </c>
    </row>
    <row r="223" spans="1:41">
      <c r="A223" s="54">
        <v>45936</v>
      </c>
      <c r="B223" s="54">
        <v>45936</v>
      </c>
      <c r="C223" t="s">
        <v>1973</v>
      </c>
      <c r="D223" t="s">
        <v>548</v>
      </c>
      <c r="E223">
        <v>750988989</v>
      </c>
      <c r="F223" t="s">
        <v>33</v>
      </c>
      <c r="G223" t="s">
        <v>1388</v>
      </c>
      <c r="H223">
        <v>753931528</v>
      </c>
      <c r="I223">
        <v>716726641</v>
      </c>
      <c r="J223" t="s">
        <v>1389</v>
      </c>
      <c r="K223" t="s">
        <v>36</v>
      </c>
      <c r="L223" t="s">
        <v>73</v>
      </c>
      <c r="M223" t="s">
        <v>1492</v>
      </c>
      <c r="N223">
        <v>45937</v>
      </c>
      <c r="O223">
        <v>0.41666666666666669</v>
      </c>
      <c r="P223" t="s">
        <v>4235</v>
      </c>
      <c r="Q223" t="s">
        <v>67</v>
      </c>
      <c r="R223" s="54">
        <v>45936</v>
      </c>
      <c r="S223" t="s">
        <v>12814</v>
      </c>
      <c r="T223">
        <v>45936</v>
      </c>
      <c r="U223" t="s">
        <v>67</v>
      </c>
      <c r="V223" t="s">
        <v>114</v>
      </c>
    </row>
    <row r="224" spans="1:41">
      <c r="A224" s="54">
        <v>45936</v>
      </c>
      <c r="B224" s="54">
        <v>45936</v>
      </c>
      <c r="C224" t="s">
        <v>99</v>
      </c>
      <c r="D224" t="s">
        <v>41</v>
      </c>
      <c r="E224">
        <v>737679831</v>
      </c>
      <c r="F224" t="s">
        <v>33</v>
      </c>
      <c r="G224" t="s">
        <v>1974</v>
      </c>
      <c r="H224">
        <v>735998859</v>
      </c>
      <c r="I224">
        <v>725664841</v>
      </c>
      <c r="J224" t="s">
        <v>1975</v>
      </c>
      <c r="K224" t="s">
        <v>36</v>
      </c>
      <c r="L224" t="s">
        <v>160</v>
      </c>
      <c r="M224" t="s">
        <v>1976</v>
      </c>
      <c r="N224">
        <v>45936</v>
      </c>
      <c r="O224">
        <v>0.66666666666666663</v>
      </c>
      <c r="P224" t="s">
        <v>4095</v>
      </c>
      <c r="Q224" t="s">
        <v>45</v>
      </c>
      <c r="R224" s="54">
        <v>45936</v>
      </c>
      <c r="S224" t="s">
        <v>12400</v>
      </c>
      <c r="U224" t="s">
        <v>45</v>
      </c>
      <c r="V224">
        <v>9610251662345</v>
      </c>
      <c r="W224" t="s">
        <v>53</v>
      </c>
      <c r="X224">
        <v>45936</v>
      </c>
      <c r="Y224">
        <v>0.52847222222222223</v>
      </c>
      <c r="Z224">
        <v>45936</v>
      </c>
      <c r="AA224">
        <v>0.54236111111111107</v>
      </c>
      <c r="AB224" t="s">
        <v>896</v>
      </c>
      <c r="AC224">
        <v>707126273</v>
      </c>
      <c r="AD224">
        <v>39418757</v>
      </c>
      <c r="AE224">
        <v>45937</v>
      </c>
      <c r="AF224">
        <v>0.70138888888888884</v>
      </c>
      <c r="AH224" t="s">
        <v>12396</v>
      </c>
      <c r="AJ224">
        <v>0</v>
      </c>
    </row>
    <row r="225" spans="1:36">
      <c r="A225" s="54">
        <v>45936</v>
      </c>
      <c r="B225" s="54">
        <v>45936</v>
      </c>
      <c r="C225" t="s">
        <v>239</v>
      </c>
      <c r="D225" t="s">
        <v>41</v>
      </c>
      <c r="E225">
        <v>735802340</v>
      </c>
      <c r="F225" t="s">
        <v>33</v>
      </c>
      <c r="G225" t="s">
        <v>1977</v>
      </c>
      <c r="H225">
        <v>727669391</v>
      </c>
      <c r="I225">
        <v>727669391</v>
      </c>
      <c r="J225" t="s">
        <v>1978</v>
      </c>
      <c r="K225" t="s">
        <v>36</v>
      </c>
      <c r="L225" t="s">
        <v>37</v>
      </c>
      <c r="M225" t="s">
        <v>1979</v>
      </c>
      <c r="N225">
        <v>45936</v>
      </c>
      <c r="O225">
        <v>0.5</v>
      </c>
      <c r="P225" t="s">
        <v>4095</v>
      </c>
      <c r="Q225" t="s">
        <v>67</v>
      </c>
      <c r="R225" s="54">
        <v>45936</v>
      </c>
      <c r="S225" t="s">
        <v>12455</v>
      </c>
      <c r="U225" t="s">
        <v>67</v>
      </c>
      <c r="V225" t="s">
        <v>12413</v>
      </c>
    </row>
    <row r="226" spans="1:36">
      <c r="A226" s="54">
        <v>45936</v>
      </c>
      <c r="B226" s="54">
        <v>45936</v>
      </c>
      <c r="C226" t="s">
        <v>123</v>
      </c>
      <c r="D226" t="s">
        <v>41</v>
      </c>
      <c r="E226">
        <v>735273778</v>
      </c>
      <c r="F226" t="s">
        <v>33</v>
      </c>
      <c r="G226" t="s">
        <v>1980</v>
      </c>
      <c r="H226">
        <v>784294051</v>
      </c>
      <c r="I226">
        <v>710294051</v>
      </c>
      <c r="J226" t="s">
        <v>1981</v>
      </c>
      <c r="K226" t="s">
        <v>36</v>
      </c>
      <c r="L226" t="s">
        <v>37</v>
      </c>
      <c r="M226" t="s">
        <v>1982</v>
      </c>
      <c r="N226">
        <v>45940</v>
      </c>
      <c r="O226">
        <v>0.375</v>
      </c>
      <c r="P226" t="s">
        <v>3950</v>
      </c>
      <c r="Q226" t="s">
        <v>45</v>
      </c>
      <c r="R226" s="54">
        <v>45937</v>
      </c>
      <c r="S226" t="s">
        <v>12783</v>
      </c>
      <c r="T226">
        <v>45937</v>
      </c>
      <c r="U226" t="s">
        <v>45</v>
      </c>
      <c r="V226">
        <v>9610251662348</v>
      </c>
      <c r="W226" t="s">
        <v>46</v>
      </c>
      <c r="X226">
        <v>45936</v>
      </c>
      <c r="Y226">
        <v>0.53472222222222221</v>
      </c>
      <c r="Z226">
        <v>45936</v>
      </c>
      <c r="AA226">
        <v>0.55555555555555558</v>
      </c>
      <c r="AB226" t="s">
        <v>262</v>
      </c>
      <c r="AC226">
        <v>100010011</v>
      </c>
      <c r="AD226">
        <v>39526581</v>
      </c>
      <c r="AE226">
        <v>45941</v>
      </c>
      <c r="AH226" t="s">
        <v>262</v>
      </c>
      <c r="AJ226">
        <v>39526581</v>
      </c>
    </row>
    <row r="227" spans="1:36">
      <c r="A227" s="54">
        <v>45936</v>
      </c>
      <c r="B227" s="54">
        <v>45936</v>
      </c>
      <c r="C227" t="s">
        <v>267</v>
      </c>
      <c r="D227" t="s">
        <v>41</v>
      </c>
      <c r="E227">
        <v>254755669505</v>
      </c>
      <c r="F227" t="s">
        <v>33</v>
      </c>
      <c r="G227" t="s">
        <v>1983</v>
      </c>
      <c r="H227">
        <v>254763352540</v>
      </c>
      <c r="I227">
        <v>254722352540</v>
      </c>
      <c r="J227" t="s">
        <v>1984</v>
      </c>
      <c r="K227" t="s">
        <v>36</v>
      </c>
      <c r="L227" t="s">
        <v>73</v>
      </c>
      <c r="M227" t="s">
        <v>1985</v>
      </c>
      <c r="N227">
        <v>45945</v>
      </c>
      <c r="O227">
        <v>0.375</v>
      </c>
      <c r="P227" t="s">
        <v>5255</v>
      </c>
      <c r="Q227" t="s">
        <v>45</v>
      </c>
      <c r="R227" s="54">
        <v>45936</v>
      </c>
      <c r="S227" t="s">
        <v>12816</v>
      </c>
      <c r="U227" t="s">
        <v>45</v>
      </c>
      <c r="V227">
        <v>1810251681821</v>
      </c>
      <c r="W227" t="s">
        <v>46</v>
      </c>
      <c r="X227">
        <v>45948</v>
      </c>
      <c r="Y227">
        <v>0.68680555555555556</v>
      </c>
      <c r="AH227" t="s">
        <v>275</v>
      </c>
      <c r="AJ227">
        <v>32724486</v>
      </c>
    </row>
    <row r="228" spans="1:36">
      <c r="A228" s="54">
        <v>45936</v>
      </c>
      <c r="B228" s="54">
        <v>45936</v>
      </c>
      <c r="C228" t="s">
        <v>129</v>
      </c>
      <c r="D228" t="s">
        <v>41</v>
      </c>
      <c r="E228">
        <v>735273778</v>
      </c>
      <c r="F228" t="s">
        <v>33</v>
      </c>
      <c r="G228" t="s">
        <v>1986</v>
      </c>
      <c r="H228">
        <v>700352054</v>
      </c>
      <c r="I228">
        <v>700352054</v>
      </c>
      <c r="J228" t="s">
        <v>1987</v>
      </c>
      <c r="K228" t="s">
        <v>36</v>
      </c>
      <c r="L228" t="s">
        <v>37</v>
      </c>
      <c r="M228" t="s">
        <v>1988</v>
      </c>
      <c r="N228">
        <v>45938</v>
      </c>
      <c r="O228">
        <v>0.45833333333333331</v>
      </c>
      <c r="P228" t="s">
        <v>4063</v>
      </c>
      <c r="Q228" t="s">
        <v>45</v>
      </c>
      <c r="R228" s="54">
        <v>45936</v>
      </c>
      <c r="S228" t="s">
        <v>12567</v>
      </c>
      <c r="U228" t="s">
        <v>45</v>
      </c>
      <c r="V228">
        <v>9610251662534</v>
      </c>
      <c r="W228" t="s">
        <v>46</v>
      </c>
      <c r="X228">
        <v>45936</v>
      </c>
      <c r="Y228">
        <v>0.60138888888888886</v>
      </c>
      <c r="Z228">
        <v>45936</v>
      </c>
      <c r="AA228">
        <v>0.71458333333333335</v>
      </c>
      <c r="AH228" t="s">
        <v>3368</v>
      </c>
      <c r="AJ228">
        <v>38357337</v>
      </c>
    </row>
    <row r="229" spans="1:36">
      <c r="A229" s="54">
        <v>45936</v>
      </c>
      <c r="B229" s="54">
        <v>45936</v>
      </c>
      <c r="C229" t="s">
        <v>118</v>
      </c>
      <c r="D229" t="s">
        <v>41</v>
      </c>
      <c r="E229">
        <v>787249864</v>
      </c>
      <c r="F229" t="s">
        <v>33</v>
      </c>
      <c r="G229" t="s">
        <v>1989</v>
      </c>
      <c r="H229">
        <v>728288440</v>
      </c>
      <c r="I229">
        <v>728288440</v>
      </c>
      <c r="J229" t="s">
        <v>1990</v>
      </c>
      <c r="K229" t="s">
        <v>36</v>
      </c>
      <c r="L229" t="s">
        <v>37</v>
      </c>
      <c r="M229" t="s">
        <v>1991</v>
      </c>
      <c r="N229">
        <v>45936</v>
      </c>
      <c r="O229">
        <v>0.54166666666666663</v>
      </c>
      <c r="P229" t="s">
        <v>4063</v>
      </c>
      <c r="Q229" t="s">
        <v>39</v>
      </c>
      <c r="R229" s="54">
        <v>45936</v>
      </c>
      <c r="S229" t="s">
        <v>12774</v>
      </c>
      <c r="U229" t="s">
        <v>360</v>
      </c>
    </row>
    <row r="230" spans="1:36">
      <c r="A230" s="54">
        <v>45936</v>
      </c>
      <c r="B230" s="54">
        <v>45936</v>
      </c>
      <c r="C230" t="s">
        <v>47</v>
      </c>
      <c r="D230" t="s">
        <v>41</v>
      </c>
      <c r="E230">
        <v>735633807</v>
      </c>
      <c r="F230" t="s">
        <v>33</v>
      </c>
      <c r="G230" t="s">
        <v>1992</v>
      </c>
      <c r="H230">
        <v>721504240</v>
      </c>
      <c r="I230">
        <v>721504240</v>
      </c>
      <c r="J230" t="s">
        <v>1993</v>
      </c>
      <c r="K230" t="s">
        <v>36</v>
      </c>
      <c r="L230" t="s">
        <v>37</v>
      </c>
      <c r="M230" t="s">
        <v>1994</v>
      </c>
      <c r="N230">
        <v>45936</v>
      </c>
      <c r="O230">
        <v>0.45833333333333331</v>
      </c>
      <c r="P230" t="s">
        <v>11025</v>
      </c>
      <c r="Q230" t="s">
        <v>67</v>
      </c>
      <c r="R230" s="54">
        <v>45936</v>
      </c>
      <c r="S230" t="s">
        <v>12817</v>
      </c>
      <c r="U230" t="s">
        <v>67</v>
      </c>
      <c r="V230" t="s">
        <v>3463</v>
      </c>
    </row>
    <row r="231" spans="1:36">
      <c r="A231" s="54">
        <v>45936</v>
      </c>
      <c r="B231" s="54">
        <v>45936</v>
      </c>
      <c r="C231" t="s">
        <v>47</v>
      </c>
      <c r="D231" t="s">
        <v>41</v>
      </c>
      <c r="E231">
        <v>735633807</v>
      </c>
      <c r="F231" t="s">
        <v>33</v>
      </c>
      <c r="G231" t="s">
        <v>2085</v>
      </c>
      <c r="H231">
        <v>756535481</v>
      </c>
      <c r="I231">
        <v>729149237</v>
      </c>
      <c r="J231" t="s">
        <v>1995</v>
      </c>
      <c r="K231" t="s">
        <v>542</v>
      </c>
      <c r="L231" t="s">
        <v>37</v>
      </c>
      <c r="M231" t="s">
        <v>1996</v>
      </c>
      <c r="N231">
        <v>45936</v>
      </c>
      <c r="O231">
        <v>0.45833333333333331</v>
      </c>
      <c r="P231" t="s">
        <v>4248</v>
      </c>
      <c r="Q231" t="s">
        <v>67</v>
      </c>
      <c r="R231" s="54">
        <v>45936</v>
      </c>
      <c r="S231" t="s">
        <v>12534</v>
      </c>
      <c r="U231" t="s">
        <v>67</v>
      </c>
      <c r="V231" t="s">
        <v>114</v>
      </c>
    </row>
    <row r="232" spans="1:36">
      <c r="A232" s="54">
        <v>45936</v>
      </c>
      <c r="B232" s="54">
        <v>45936</v>
      </c>
      <c r="C232" t="s">
        <v>47</v>
      </c>
      <c r="D232" t="s">
        <v>41</v>
      </c>
      <c r="E232">
        <v>735633807</v>
      </c>
      <c r="F232" t="s">
        <v>33</v>
      </c>
      <c r="G232" t="s">
        <v>1998</v>
      </c>
      <c r="H232">
        <v>736777250</v>
      </c>
      <c r="I232">
        <v>736777251</v>
      </c>
      <c r="J232" t="s">
        <v>1997</v>
      </c>
      <c r="K232" t="s">
        <v>81</v>
      </c>
      <c r="L232" t="s">
        <v>37</v>
      </c>
      <c r="M232" t="s">
        <v>1999</v>
      </c>
      <c r="N232">
        <v>45936</v>
      </c>
      <c r="O232">
        <v>0.45833333333333331</v>
      </c>
      <c r="P232" t="s">
        <v>4248</v>
      </c>
      <c r="Q232" t="s">
        <v>45</v>
      </c>
      <c r="R232" s="54">
        <v>45936</v>
      </c>
      <c r="S232" t="s">
        <v>12819</v>
      </c>
      <c r="U232" t="s">
        <v>45</v>
      </c>
      <c r="V232">
        <v>9610251662719</v>
      </c>
      <c r="W232" t="s">
        <v>46</v>
      </c>
      <c r="X232">
        <v>45936</v>
      </c>
      <c r="Y232">
        <v>0.60138888888888886</v>
      </c>
      <c r="Z232">
        <v>45936</v>
      </c>
      <c r="AA232">
        <v>0.71458333333333335</v>
      </c>
      <c r="AB232" t="s">
        <v>689</v>
      </c>
      <c r="AC232">
        <v>100010008</v>
      </c>
      <c r="AD232">
        <v>37901308</v>
      </c>
      <c r="AE232">
        <v>45941</v>
      </c>
      <c r="AH232" t="s">
        <v>689</v>
      </c>
      <c r="AJ232">
        <v>37901308</v>
      </c>
    </row>
    <row r="233" spans="1:36">
      <c r="A233" s="54">
        <v>45936</v>
      </c>
      <c r="B233" s="54">
        <v>45936</v>
      </c>
      <c r="C233" t="s">
        <v>2000</v>
      </c>
      <c r="D233" t="s">
        <v>41</v>
      </c>
      <c r="E233">
        <v>737679831</v>
      </c>
      <c r="F233" t="s">
        <v>33</v>
      </c>
      <c r="G233" t="s">
        <v>2001</v>
      </c>
      <c r="H233">
        <v>742637853</v>
      </c>
      <c r="I233">
        <v>742637853</v>
      </c>
      <c r="J233" t="s">
        <v>2002</v>
      </c>
      <c r="K233" t="s">
        <v>36</v>
      </c>
      <c r="L233" t="s">
        <v>37</v>
      </c>
      <c r="M233" t="s">
        <v>2003</v>
      </c>
      <c r="N233">
        <v>45938</v>
      </c>
      <c r="O233">
        <v>0.33333333333333331</v>
      </c>
      <c r="P233" t="s">
        <v>4080</v>
      </c>
      <c r="Q233" t="s">
        <v>67</v>
      </c>
      <c r="R233" s="54">
        <v>45936</v>
      </c>
      <c r="S233" t="s">
        <v>12820</v>
      </c>
      <c r="U233" t="s">
        <v>67</v>
      </c>
      <c r="V233" t="s">
        <v>114</v>
      </c>
    </row>
    <row r="234" spans="1:36">
      <c r="A234" s="54">
        <v>45936</v>
      </c>
      <c r="B234" s="54">
        <v>45936</v>
      </c>
      <c r="C234" t="s">
        <v>142</v>
      </c>
      <c r="D234" t="s">
        <v>41</v>
      </c>
      <c r="E234">
        <v>784172048</v>
      </c>
      <c r="F234" t="s">
        <v>33</v>
      </c>
      <c r="G234" t="s">
        <v>2004</v>
      </c>
      <c r="H234">
        <v>723881435</v>
      </c>
      <c r="I234">
        <v>708881435</v>
      </c>
      <c r="J234" t="s">
        <v>2005</v>
      </c>
      <c r="K234" t="s">
        <v>36</v>
      </c>
      <c r="L234" t="s">
        <v>37</v>
      </c>
      <c r="M234" t="s">
        <v>2006</v>
      </c>
      <c r="N234">
        <v>45936</v>
      </c>
      <c r="O234">
        <v>0.5</v>
      </c>
      <c r="P234" t="s">
        <v>4080</v>
      </c>
      <c r="Q234" t="s">
        <v>45</v>
      </c>
      <c r="R234" s="54">
        <v>45936</v>
      </c>
      <c r="S234" t="s">
        <v>12821</v>
      </c>
      <c r="U234" t="s">
        <v>45</v>
      </c>
      <c r="V234">
        <v>9610251662662</v>
      </c>
      <c r="W234" t="s">
        <v>46</v>
      </c>
      <c r="X234">
        <v>45936</v>
      </c>
      <c r="Y234">
        <v>0.60138888888888886</v>
      </c>
      <c r="Z234">
        <v>45936</v>
      </c>
      <c r="AA234">
        <v>0.71458333333333335</v>
      </c>
      <c r="AH234" t="s">
        <v>1326</v>
      </c>
      <c r="AJ234">
        <v>33937751</v>
      </c>
    </row>
    <row r="235" spans="1:36">
      <c r="A235" s="54">
        <v>45936</v>
      </c>
      <c r="B235" s="54">
        <v>45936</v>
      </c>
      <c r="C235" t="s">
        <v>69</v>
      </c>
      <c r="D235" t="s">
        <v>70</v>
      </c>
      <c r="E235">
        <v>755877260</v>
      </c>
      <c r="F235" t="s">
        <v>33</v>
      </c>
      <c r="G235" t="s">
        <v>2007</v>
      </c>
      <c r="H235">
        <v>106502514</v>
      </c>
      <c r="I235">
        <v>797134290</v>
      </c>
      <c r="J235" t="s">
        <v>2008</v>
      </c>
      <c r="K235" t="s">
        <v>36</v>
      </c>
      <c r="L235" t="e" vm="1">
        <v>#VALUE!</v>
      </c>
      <c r="M235" t="s">
        <v>2009</v>
      </c>
      <c r="N235">
        <v>45936</v>
      </c>
      <c r="O235">
        <v>0.5</v>
      </c>
      <c r="P235" t="s">
        <v>52</v>
      </c>
      <c r="Q235" t="s">
        <v>45</v>
      </c>
      <c r="R235" s="54">
        <v>45936</v>
      </c>
      <c r="S235" t="s">
        <v>12823</v>
      </c>
      <c r="U235" t="s">
        <v>45</v>
      </c>
      <c r="V235">
        <v>9610251662630</v>
      </c>
      <c r="W235" t="s">
        <v>53</v>
      </c>
      <c r="X235">
        <v>45936</v>
      </c>
      <c r="Y235">
        <v>0.5708333333333333</v>
      </c>
      <c r="Z235">
        <v>45936</v>
      </c>
      <c r="AA235">
        <v>0.6166666666666667</v>
      </c>
      <c r="AB235" t="s">
        <v>896</v>
      </c>
      <c r="AC235">
        <v>707126273</v>
      </c>
      <c r="AD235">
        <v>39418757</v>
      </c>
      <c r="AE235" t="s">
        <v>12406</v>
      </c>
      <c r="AF235" t="s">
        <v>12618</v>
      </c>
      <c r="AH235" t="s">
        <v>1331</v>
      </c>
      <c r="AJ235">
        <v>45937</v>
      </c>
    </row>
    <row r="236" spans="1:36">
      <c r="A236" s="54">
        <v>45936</v>
      </c>
      <c r="B236" s="54">
        <v>45936</v>
      </c>
      <c r="C236" t="s">
        <v>69</v>
      </c>
      <c r="D236" t="s">
        <v>70</v>
      </c>
      <c r="E236">
        <v>755877260</v>
      </c>
      <c r="F236" t="s">
        <v>33</v>
      </c>
      <c r="G236" t="s">
        <v>2010</v>
      </c>
      <c r="H236">
        <v>105227709</v>
      </c>
      <c r="I236">
        <v>105227709</v>
      </c>
      <c r="J236" t="s">
        <v>2011</v>
      </c>
      <c r="K236" t="s">
        <v>36</v>
      </c>
      <c r="L236" t="s">
        <v>73</v>
      </c>
      <c r="M236" t="s">
        <v>2012</v>
      </c>
      <c r="N236">
        <v>45936</v>
      </c>
      <c r="O236">
        <v>0.5</v>
      </c>
      <c r="P236" t="s">
        <v>4235</v>
      </c>
      <c r="Q236" t="s">
        <v>45</v>
      </c>
      <c r="R236" s="54">
        <v>45936</v>
      </c>
      <c r="S236" t="s">
        <v>12824</v>
      </c>
      <c r="U236" t="s">
        <v>45</v>
      </c>
      <c r="V236">
        <v>9610251662783</v>
      </c>
      <c r="W236" t="s">
        <v>53</v>
      </c>
      <c r="X236">
        <v>45936</v>
      </c>
      <c r="Y236">
        <v>0.6694444444444444</v>
      </c>
      <c r="Z236">
        <v>45937</v>
      </c>
      <c r="AA236">
        <v>0.44722222222222224</v>
      </c>
      <c r="AB236" t="s">
        <v>896</v>
      </c>
      <c r="AC236">
        <v>707126273</v>
      </c>
      <c r="AD236">
        <v>39418757</v>
      </c>
      <c r="AE236">
        <v>45937</v>
      </c>
      <c r="AF236" t="s">
        <v>12796</v>
      </c>
      <c r="AH236" t="s">
        <v>12396</v>
      </c>
      <c r="AJ236">
        <v>0</v>
      </c>
    </row>
    <row r="237" spans="1:36">
      <c r="A237" s="54">
        <v>45936</v>
      </c>
      <c r="B237" s="54">
        <v>45936</v>
      </c>
      <c r="C237" t="s">
        <v>972</v>
      </c>
      <c r="D237" t="s">
        <v>742</v>
      </c>
      <c r="E237">
        <v>254105981359</v>
      </c>
      <c r="F237" t="s">
        <v>33</v>
      </c>
      <c r="G237" t="s">
        <v>1931</v>
      </c>
      <c r="H237">
        <v>758594896</v>
      </c>
      <c r="I237">
        <v>758594896</v>
      </c>
      <c r="J237" t="s">
        <v>1641</v>
      </c>
      <c r="K237" t="s">
        <v>36</v>
      </c>
      <c r="L237" t="s">
        <v>73</v>
      </c>
      <c r="M237" t="s">
        <v>2013</v>
      </c>
      <c r="N237">
        <v>45936</v>
      </c>
      <c r="O237">
        <v>0.5</v>
      </c>
      <c r="P237" t="s">
        <v>4095</v>
      </c>
      <c r="Q237" t="s">
        <v>45</v>
      </c>
      <c r="R237" s="54">
        <v>45936</v>
      </c>
      <c r="S237" t="s">
        <v>12431</v>
      </c>
      <c r="U237" t="s">
        <v>45</v>
      </c>
      <c r="V237">
        <v>9610251662486</v>
      </c>
      <c r="W237" t="s">
        <v>53</v>
      </c>
      <c r="X237">
        <v>45936</v>
      </c>
      <c r="Y237">
        <v>0.57708333333333328</v>
      </c>
      <c r="Z237">
        <v>45936</v>
      </c>
      <c r="AA237">
        <v>0.61388888888888893</v>
      </c>
      <c r="AB237" t="s">
        <v>896</v>
      </c>
      <c r="AC237">
        <v>707126273</v>
      </c>
      <c r="AD237">
        <v>39418757</v>
      </c>
      <c r="AE237">
        <v>45937</v>
      </c>
      <c r="AF237">
        <v>0.70833333333333337</v>
      </c>
      <c r="AH237" t="s">
        <v>1331</v>
      </c>
      <c r="AJ237">
        <v>45938</v>
      </c>
    </row>
    <row r="238" spans="1:36">
      <c r="A238" s="54">
        <v>45936</v>
      </c>
      <c r="B238" s="54">
        <v>45936</v>
      </c>
      <c r="C238" t="s">
        <v>47</v>
      </c>
      <c r="D238" t="s">
        <v>41</v>
      </c>
      <c r="E238">
        <v>735633807</v>
      </c>
      <c r="F238" t="s">
        <v>33</v>
      </c>
      <c r="G238" t="s">
        <v>2016</v>
      </c>
      <c r="H238">
        <v>715599260</v>
      </c>
      <c r="I238">
        <v>715599260</v>
      </c>
      <c r="J238" t="s">
        <v>2017</v>
      </c>
      <c r="K238" t="s">
        <v>36</v>
      </c>
      <c r="L238" t="s">
        <v>37</v>
      </c>
      <c r="M238" t="s">
        <v>2018</v>
      </c>
      <c r="N238">
        <v>45936</v>
      </c>
      <c r="O238">
        <v>0.54166666666666663</v>
      </c>
      <c r="P238" t="s">
        <v>5255</v>
      </c>
      <c r="Q238" t="s">
        <v>45</v>
      </c>
      <c r="R238" s="54">
        <v>45936</v>
      </c>
      <c r="S238" t="s">
        <v>12576</v>
      </c>
      <c r="U238" t="s">
        <v>45</v>
      </c>
      <c r="V238">
        <v>9610251662491</v>
      </c>
      <c r="W238" t="s">
        <v>53</v>
      </c>
      <c r="X238">
        <v>45936</v>
      </c>
      <c r="Y238">
        <v>0.5708333333333333</v>
      </c>
      <c r="Z238">
        <v>45936</v>
      </c>
      <c r="AA238">
        <v>0.61388888888888893</v>
      </c>
      <c r="AB238" t="s">
        <v>472</v>
      </c>
      <c r="AC238">
        <v>100010004</v>
      </c>
      <c r="AD238">
        <v>36768510</v>
      </c>
      <c r="AE238">
        <v>45936</v>
      </c>
      <c r="AF238" t="s">
        <v>12807</v>
      </c>
      <c r="AH238" t="s">
        <v>1331</v>
      </c>
      <c r="AJ238">
        <v>45939</v>
      </c>
    </row>
    <row r="239" spans="1:36">
      <c r="A239" s="54">
        <v>45936</v>
      </c>
      <c r="B239" s="54">
        <v>45936</v>
      </c>
      <c r="C239" t="s">
        <v>267</v>
      </c>
      <c r="D239" t="s">
        <v>41</v>
      </c>
      <c r="E239">
        <v>254755669505</v>
      </c>
      <c r="F239" t="s">
        <v>33</v>
      </c>
      <c r="G239" t="s">
        <v>2019</v>
      </c>
      <c r="H239">
        <v>254739430575</v>
      </c>
      <c r="I239">
        <v>254769272725</v>
      </c>
      <c r="J239" t="s">
        <v>2020</v>
      </c>
      <c r="K239" t="s">
        <v>36</v>
      </c>
      <c r="L239" t="s">
        <v>73</v>
      </c>
      <c r="M239" t="s">
        <v>2021</v>
      </c>
      <c r="N239">
        <v>45938</v>
      </c>
      <c r="O239">
        <v>0.5</v>
      </c>
      <c r="P239" t="s">
        <v>5255</v>
      </c>
      <c r="Q239" t="s">
        <v>45</v>
      </c>
      <c r="R239" s="54">
        <v>45936</v>
      </c>
      <c r="S239" t="s">
        <v>12533</v>
      </c>
      <c r="U239" t="s">
        <v>45</v>
      </c>
      <c r="V239">
        <v>9810251666497</v>
      </c>
      <c r="W239" t="s">
        <v>53</v>
      </c>
      <c r="X239">
        <v>45938</v>
      </c>
      <c r="Y239">
        <v>0.68472222222222223</v>
      </c>
      <c r="AB239" t="s">
        <v>472</v>
      </c>
      <c r="AC239">
        <v>100010004</v>
      </c>
      <c r="AD239">
        <v>36768510</v>
      </c>
      <c r="AE239">
        <v>45940</v>
      </c>
      <c r="AF239" t="s">
        <v>12525</v>
      </c>
      <c r="AH239" t="s">
        <v>12396</v>
      </c>
      <c r="AJ239">
        <v>0</v>
      </c>
    </row>
    <row r="240" spans="1:36">
      <c r="A240" s="54">
        <v>45936</v>
      </c>
      <c r="B240" s="54">
        <v>45936</v>
      </c>
      <c r="C240" t="s">
        <v>47</v>
      </c>
      <c r="D240" t="s">
        <v>41</v>
      </c>
      <c r="E240">
        <v>735633807</v>
      </c>
      <c r="F240" t="s">
        <v>33</v>
      </c>
      <c r="G240" t="s">
        <v>2087</v>
      </c>
      <c r="H240">
        <v>789752685</v>
      </c>
      <c r="I240">
        <v>722312767</v>
      </c>
      <c r="J240" t="s">
        <v>2022</v>
      </c>
      <c r="K240" t="s">
        <v>81</v>
      </c>
      <c r="L240" t="s">
        <v>37</v>
      </c>
      <c r="M240" t="s">
        <v>1358</v>
      </c>
      <c r="N240">
        <v>45936</v>
      </c>
      <c r="O240">
        <v>0.54166666666666663</v>
      </c>
      <c r="P240" t="s">
        <v>4063</v>
      </c>
      <c r="Q240" t="s">
        <v>39</v>
      </c>
      <c r="R240" s="54">
        <v>45936</v>
      </c>
      <c r="S240" t="s">
        <v>12697</v>
      </c>
      <c r="U240" t="s">
        <v>360</v>
      </c>
    </row>
    <row r="241" spans="1:36">
      <c r="A241" s="54">
        <v>45936</v>
      </c>
      <c r="B241" s="54">
        <v>45936</v>
      </c>
      <c r="C241" t="s">
        <v>484</v>
      </c>
      <c r="D241" t="s">
        <v>41</v>
      </c>
      <c r="E241">
        <v>784292582</v>
      </c>
      <c r="F241" t="s">
        <v>33</v>
      </c>
      <c r="G241" t="s">
        <v>2025</v>
      </c>
      <c r="H241">
        <v>788287438</v>
      </c>
      <c r="I241">
        <v>714593276</v>
      </c>
      <c r="J241" t="s">
        <v>2026</v>
      </c>
      <c r="K241" t="s">
        <v>36</v>
      </c>
      <c r="L241" t="s">
        <v>50</v>
      </c>
      <c r="M241" t="s">
        <v>2027</v>
      </c>
      <c r="N241">
        <v>45938</v>
      </c>
      <c r="O241">
        <v>0.54166666666666663</v>
      </c>
      <c r="P241" t="s">
        <v>4063</v>
      </c>
      <c r="Q241" t="s">
        <v>45</v>
      </c>
      <c r="R241" s="54">
        <v>45936</v>
      </c>
      <c r="S241" t="s">
        <v>12538</v>
      </c>
      <c r="U241" t="s">
        <v>45</v>
      </c>
      <c r="V241">
        <v>9610251662639</v>
      </c>
      <c r="W241" t="s">
        <v>53</v>
      </c>
      <c r="X241">
        <v>45944</v>
      </c>
      <c r="Y241">
        <v>0.68472222222222223</v>
      </c>
      <c r="AB241" t="s">
        <v>472</v>
      </c>
      <c r="AC241">
        <v>100010004</v>
      </c>
      <c r="AD241">
        <v>36768510</v>
      </c>
      <c r="AE241" t="s">
        <v>12406</v>
      </c>
      <c r="AH241" t="s">
        <v>12396</v>
      </c>
      <c r="AJ241">
        <v>0</v>
      </c>
    </row>
    <row r="242" spans="1:36">
      <c r="A242" s="54">
        <v>45936</v>
      </c>
      <c r="B242" s="54">
        <v>45936</v>
      </c>
      <c r="C242" t="s">
        <v>2028</v>
      </c>
      <c r="D242" t="s">
        <v>41</v>
      </c>
      <c r="E242">
        <v>100911807</v>
      </c>
      <c r="F242" t="s">
        <v>33</v>
      </c>
      <c r="G242" t="s">
        <v>2029</v>
      </c>
      <c r="I242">
        <v>741895370</v>
      </c>
      <c r="J242" t="s">
        <v>2030</v>
      </c>
      <c r="K242" t="s">
        <v>36</v>
      </c>
      <c r="L242" t="s">
        <v>37</v>
      </c>
      <c r="M242" t="s">
        <v>2031</v>
      </c>
      <c r="N242">
        <v>45937</v>
      </c>
      <c r="O242">
        <v>0.5</v>
      </c>
      <c r="P242" t="s">
        <v>11025</v>
      </c>
      <c r="Q242" t="s">
        <v>45</v>
      </c>
      <c r="R242" s="54">
        <v>45936</v>
      </c>
      <c r="S242" t="s">
        <v>12579</v>
      </c>
      <c r="U242" t="s">
        <v>45</v>
      </c>
      <c r="V242">
        <v>9610251662606</v>
      </c>
      <c r="W242" t="s">
        <v>53</v>
      </c>
      <c r="X242">
        <v>45936</v>
      </c>
      <c r="Y242">
        <v>0.5708333333333333</v>
      </c>
      <c r="Z242">
        <v>45936</v>
      </c>
      <c r="AA242">
        <v>0.61388888888888893</v>
      </c>
      <c r="AB242" t="s">
        <v>413</v>
      </c>
      <c r="AC242">
        <v>100010002</v>
      </c>
      <c r="AD242">
        <v>25184270</v>
      </c>
      <c r="AE242" t="s">
        <v>12406</v>
      </c>
      <c r="AF242" t="s">
        <v>4905</v>
      </c>
      <c r="AH242" t="s">
        <v>1331</v>
      </c>
      <c r="AJ242">
        <v>45936</v>
      </c>
    </row>
    <row r="243" spans="1:36">
      <c r="A243" s="54">
        <v>45936</v>
      </c>
      <c r="B243" s="54">
        <v>45936</v>
      </c>
      <c r="C243" t="s">
        <v>1771</v>
      </c>
      <c r="D243" t="s">
        <v>41</v>
      </c>
      <c r="E243">
        <v>102497828</v>
      </c>
      <c r="F243" t="s">
        <v>33</v>
      </c>
      <c r="G243" t="s">
        <v>2032</v>
      </c>
      <c r="H243">
        <v>753910330</v>
      </c>
      <c r="I243">
        <v>726671504</v>
      </c>
      <c r="J243" t="s">
        <v>2033</v>
      </c>
      <c r="K243" t="s">
        <v>36</v>
      </c>
      <c r="L243" t="s">
        <v>50</v>
      </c>
      <c r="M243" t="s">
        <v>2034</v>
      </c>
      <c r="N243">
        <v>45936</v>
      </c>
      <c r="O243">
        <v>0.66666666666666663</v>
      </c>
      <c r="P243" t="s">
        <v>11025</v>
      </c>
      <c r="Q243" t="s">
        <v>45</v>
      </c>
      <c r="R243" s="54">
        <v>45936</v>
      </c>
      <c r="S243" t="s">
        <v>12829</v>
      </c>
      <c r="U243" t="s">
        <v>45</v>
      </c>
      <c r="V243">
        <v>9610251662645</v>
      </c>
      <c r="W243" t="s">
        <v>53</v>
      </c>
      <c r="X243">
        <v>45936</v>
      </c>
      <c r="Y243">
        <v>0.5708333333333333</v>
      </c>
      <c r="Z243">
        <v>45936</v>
      </c>
      <c r="AA243">
        <v>0.61388888888888893</v>
      </c>
      <c r="AB243" t="s">
        <v>472</v>
      </c>
      <c r="AC243">
        <v>100010004</v>
      </c>
      <c r="AD243">
        <v>36768510</v>
      </c>
      <c r="AE243" t="s">
        <v>12406</v>
      </c>
      <c r="AF243" t="s">
        <v>4730</v>
      </c>
      <c r="AH243" t="s">
        <v>1331</v>
      </c>
      <c r="AJ243">
        <v>45937</v>
      </c>
    </row>
    <row r="244" spans="1:36">
      <c r="A244" s="54">
        <v>45936</v>
      </c>
      <c r="B244" s="54">
        <v>45936</v>
      </c>
      <c r="C244" t="s">
        <v>484</v>
      </c>
      <c r="D244" t="s">
        <v>41</v>
      </c>
      <c r="E244">
        <v>784292582</v>
      </c>
      <c r="F244" t="s">
        <v>33</v>
      </c>
      <c r="G244" t="s">
        <v>897</v>
      </c>
      <c r="I244">
        <v>798953525</v>
      </c>
      <c r="J244" t="s">
        <v>2035</v>
      </c>
      <c r="K244" t="s">
        <v>36</v>
      </c>
      <c r="L244" t="s">
        <v>50</v>
      </c>
      <c r="M244" t="s">
        <v>2036</v>
      </c>
      <c r="N244">
        <v>45938</v>
      </c>
      <c r="O244">
        <v>0.41666666666666669</v>
      </c>
      <c r="P244" t="s">
        <v>4248</v>
      </c>
      <c r="Q244" t="s">
        <v>39</v>
      </c>
      <c r="R244" s="54"/>
      <c r="U244" t="s">
        <v>360</v>
      </c>
    </row>
    <row r="245" spans="1:36">
      <c r="A245" s="54">
        <v>45936</v>
      </c>
      <c r="B245" s="54">
        <v>45936</v>
      </c>
      <c r="C245" t="s">
        <v>1690</v>
      </c>
      <c r="D245" t="s">
        <v>41</v>
      </c>
      <c r="E245">
        <v>734401171</v>
      </c>
      <c r="F245" t="s">
        <v>33</v>
      </c>
      <c r="G245" t="s">
        <v>2037</v>
      </c>
      <c r="H245">
        <v>748087955</v>
      </c>
      <c r="I245">
        <v>748087955</v>
      </c>
      <c r="J245" t="s">
        <v>2038</v>
      </c>
      <c r="K245" t="s">
        <v>36</v>
      </c>
      <c r="L245" t="s">
        <v>1323</v>
      </c>
      <c r="M245" t="s">
        <v>2039</v>
      </c>
      <c r="N245">
        <v>45936</v>
      </c>
      <c r="O245">
        <v>0.58333333333333337</v>
      </c>
      <c r="P245" t="s">
        <v>4248</v>
      </c>
      <c r="Q245" t="s">
        <v>67</v>
      </c>
      <c r="R245" s="54"/>
      <c r="U245" t="s">
        <v>67</v>
      </c>
      <c r="V245" t="s">
        <v>1788</v>
      </c>
    </row>
    <row r="246" spans="1:36">
      <c r="A246" s="54">
        <v>45936</v>
      </c>
      <c r="B246" s="54">
        <v>45936</v>
      </c>
      <c r="C246" t="s">
        <v>1771</v>
      </c>
      <c r="D246" t="s">
        <v>41</v>
      </c>
      <c r="E246">
        <v>102497828</v>
      </c>
      <c r="F246" t="s">
        <v>33</v>
      </c>
      <c r="G246" t="s">
        <v>2032</v>
      </c>
      <c r="H246">
        <v>753910330</v>
      </c>
      <c r="I246">
        <v>726671504</v>
      </c>
      <c r="J246" t="s">
        <v>2033</v>
      </c>
      <c r="K246" t="s">
        <v>36</v>
      </c>
      <c r="L246" t="s">
        <v>50</v>
      </c>
      <c r="M246" t="s">
        <v>2034</v>
      </c>
      <c r="N246">
        <v>45943</v>
      </c>
      <c r="O246">
        <v>0.66666666666666663</v>
      </c>
      <c r="P246" t="s">
        <v>4080</v>
      </c>
      <c r="Q246" t="s">
        <v>67</v>
      </c>
      <c r="R246" s="54"/>
      <c r="U246" t="s">
        <v>67</v>
      </c>
      <c r="V246" t="s">
        <v>114</v>
      </c>
    </row>
    <row r="247" spans="1:36">
      <c r="A247" s="54">
        <v>45936</v>
      </c>
      <c r="B247" s="54">
        <v>45936</v>
      </c>
      <c r="C247" t="s">
        <v>1019</v>
      </c>
      <c r="D247" t="s">
        <v>41</v>
      </c>
      <c r="E247">
        <v>738237386</v>
      </c>
      <c r="F247" t="s">
        <v>33</v>
      </c>
      <c r="G247" t="s">
        <v>2040</v>
      </c>
      <c r="H247">
        <v>787566840</v>
      </c>
      <c r="I247">
        <v>790814235</v>
      </c>
      <c r="J247" t="s">
        <v>2041</v>
      </c>
      <c r="K247" t="s">
        <v>36</v>
      </c>
      <c r="L247" t="s">
        <v>50</v>
      </c>
      <c r="M247" t="s">
        <v>2042</v>
      </c>
      <c r="N247">
        <v>45937</v>
      </c>
      <c r="O247">
        <v>0.41666666666666669</v>
      </c>
      <c r="P247" t="s">
        <v>4080</v>
      </c>
      <c r="Q247" t="s">
        <v>45</v>
      </c>
      <c r="R247" s="54">
        <v>45936</v>
      </c>
      <c r="S247" t="s">
        <v>12557</v>
      </c>
      <c r="U247" t="s">
        <v>45</v>
      </c>
      <c r="V247">
        <v>9610251662739</v>
      </c>
      <c r="W247" t="s">
        <v>46</v>
      </c>
      <c r="X247">
        <v>45936</v>
      </c>
      <c r="Y247">
        <v>0.60138888888888886</v>
      </c>
      <c r="Z247">
        <v>45936</v>
      </c>
      <c r="AA247">
        <v>0.57638888888888884</v>
      </c>
      <c r="AH247" t="s">
        <v>1325</v>
      </c>
      <c r="AJ247">
        <v>38186037</v>
      </c>
    </row>
    <row r="248" spans="1:36">
      <c r="A248" s="54">
        <v>45936</v>
      </c>
      <c r="B248" s="54">
        <v>45936</v>
      </c>
      <c r="C248" t="s">
        <v>817</v>
      </c>
      <c r="D248" t="s">
        <v>41</v>
      </c>
      <c r="E248">
        <v>752655477</v>
      </c>
      <c r="F248" t="s">
        <v>33</v>
      </c>
      <c r="G248" t="s">
        <v>2043</v>
      </c>
      <c r="H248">
        <v>716136343</v>
      </c>
      <c r="I248">
        <v>707266398</v>
      </c>
      <c r="J248" t="s">
        <v>2044</v>
      </c>
      <c r="K248" t="s">
        <v>36</v>
      </c>
      <c r="L248" t="e" vm="1">
        <v>#VALUE!</v>
      </c>
      <c r="M248" t="s">
        <v>2045</v>
      </c>
      <c r="N248">
        <v>45941</v>
      </c>
      <c r="O248">
        <v>0.5</v>
      </c>
      <c r="P248" t="s">
        <v>52</v>
      </c>
      <c r="Q248" t="s">
        <v>45</v>
      </c>
      <c r="R248" s="54">
        <v>45936</v>
      </c>
      <c r="S248" t="s">
        <v>12476</v>
      </c>
      <c r="U248" t="s">
        <v>45</v>
      </c>
      <c r="V248">
        <v>1010251668965</v>
      </c>
      <c r="W248" t="s">
        <v>53</v>
      </c>
      <c r="X248">
        <v>45940</v>
      </c>
      <c r="Y248">
        <v>0.62777777777777777</v>
      </c>
      <c r="Z248">
        <v>45940</v>
      </c>
      <c r="AA248">
        <v>0.65902777777777777</v>
      </c>
      <c r="AB248" t="s">
        <v>896</v>
      </c>
      <c r="AC248">
        <v>707126273</v>
      </c>
      <c r="AD248">
        <v>39418757</v>
      </c>
      <c r="AH248" t="s">
        <v>2438</v>
      </c>
      <c r="AJ248">
        <v>0</v>
      </c>
    </row>
    <row r="249" spans="1:36">
      <c r="A249" s="54">
        <v>45936</v>
      </c>
      <c r="B249" s="54">
        <v>45936</v>
      </c>
      <c r="C249" t="s">
        <v>817</v>
      </c>
      <c r="D249" t="s">
        <v>41</v>
      </c>
      <c r="E249">
        <v>752655477</v>
      </c>
      <c r="F249" t="s">
        <v>33</v>
      </c>
      <c r="G249" t="s">
        <v>2046</v>
      </c>
      <c r="H249">
        <v>737852418</v>
      </c>
      <c r="I249">
        <v>726867299</v>
      </c>
      <c r="J249" t="s">
        <v>2047</v>
      </c>
      <c r="K249" t="s">
        <v>36</v>
      </c>
      <c r="L249" t="s">
        <v>73</v>
      </c>
      <c r="M249" t="s">
        <v>2048</v>
      </c>
      <c r="N249">
        <v>45948</v>
      </c>
      <c r="O249">
        <v>0.41666666666666669</v>
      </c>
      <c r="P249" t="s">
        <v>4235</v>
      </c>
      <c r="Q249" t="s">
        <v>45</v>
      </c>
      <c r="R249" s="54">
        <v>45936</v>
      </c>
      <c r="S249" t="s">
        <v>12833</v>
      </c>
      <c r="U249" t="s">
        <v>45</v>
      </c>
      <c r="V249">
        <v>2410251692612</v>
      </c>
      <c r="W249" t="s">
        <v>46</v>
      </c>
      <c r="X249">
        <v>45954</v>
      </c>
      <c r="Y249">
        <v>0.68958333333333333</v>
      </c>
      <c r="Z249">
        <v>45955</v>
      </c>
      <c r="AA249">
        <v>0.40138888888888891</v>
      </c>
      <c r="AB249" t="s">
        <v>12834</v>
      </c>
      <c r="AC249">
        <v>100010047</v>
      </c>
      <c r="AD249">
        <v>34256046</v>
      </c>
      <c r="AH249" t="s">
        <v>12834</v>
      </c>
      <c r="AJ249">
        <v>34256046</v>
      </c>
    </row>
    <row r="250" spans="1:36">
      <c r="A250" s="54">
        <v>45936</v>
      </c>
      <c r="B250" s="54">
        <v>45936</v>
      </c>
      <c r="C250" t="s">
        <v>129</v>
      </c>
      <c r="D250" t="s">
        <v>41</v>
      </c>
      <c r="E250">
        <v>735273778</v>
      </c>
      <c r="F250" t="s">
        <v>33</v>
      </c>
      <c r="G250" t="s">
        <v>2049</v>
      </c>
      <c r="H250">
        <v>731268688</v>
      </c>
      <c r="I250">
        <v>707573183</v>
      </c>
      <c r="J250" t="s">
        <v>2050</v>
      </c>
      <c r="K250" t="s">
        <v>36</v>
      </c>
      <c r="L250" t="s">
        <v>37</v>
      </c>
      <c r="M250" t="s">
        <v>2051</v>
      </c>
      <c r="N250">
        <v>45937</v>
      </c>
      <c r="O250">
        <v>0.375</v>
      </c>
      <c r="P250" t="s">
        <v>3950</v>
      </c>
      <c r="Q250" t="s">
        <v>45</v>
      </c>
      <c r="R250" s="54">
        <v>45936</v>
      </c>
      <c r="S250" t="s">
        <v>12714</v>
      </c>
      <c r="T250">
        <v>45937</v>
      </c>
      <c r="U250" t="s">
        <v>45</v>
      </c>
      <c r="V250">
        <v>9610251662877</v>
      </c>
      <c r="W250" t="s">
        <v>53</v>
      </c>
      <c r="X250">
        <v>45936</v>
      </c>
      <c r="Y250">
        <v>0.6694444444444444</v>
      </c>
      <c r="Z250">
        <v>45936</v>
      </c>
      <c r="AA250">
        <v>0.74652777777777779</v>
      </c>
      <c r="AB250" t="s">
        <v>146</v>
      </c>
      <c r="AC250">
        <v>10001006</v>
      </c>
      <c r="AD250">
        <v>32407884</v>
      </c>
      <c r="AE250">
        <v>45940</v>
      </c>
      <c r="AF250" t="s">
        <v>12826</v>
      </c>
      <c r="AH250" t="s">
        <v>12396</v>
      </c>
      <c r="AJ250">
        <v>0</v>
      </c>
    </row>
    <row r="251" spans="1:36">
      <c r="A251" s="54">
        <v>45936</v>
      </c>
      <c r="B251" s="54">
        <v>45936</v>
      </c>
      <c r="C251" t="s">
        <v>47</v>
      </c>
      <c r="D251" t="s">
        <v>41</v>
      </c>
      <c r="E251">
        <v>735633807</v>
      </c>
      <c r="F251" t="s">
        <v>33</v>
      </c>
      <c r="G251" t="s">
        <v>2052</v>
      </c>
      <c r="H251">
        <v>748144559</v>
      </c>
      <c r="I251">
        <v>748144559</v>
      </c>
      <c r="J251" t="s">
        <v>2053</v>
      </c>
      <c r="K251" t="s">
        <v>36</v>
      </c>
      <c r="L251" t="s">
        <v>37</v>
      </c>
      <c r="M251" t="s">
        <v>2054</v>
      </c>
      <c r="N251">
        <v>45936</v>
      </c>
      <c r="O251">
        <v>0.625</v>
      </c>
      <c r="P251" t="s">
        <v>5255</v>
      </c>
      <c r="Q251" t="s">
        <v>45</v>
      </c>
      <c r="R251" s="54">
        <v>45936</v>
      </c>
      <c r="S251" t="s">
        <v>12585</v>
      </c>
      <c r="U251" t="s">
        <v>45</v>
      </c>
      <c r="V251">
        <v>9610251662978</v>
      </c>
      <c r="W251" t="s">
        <v>53</v>
      </c>
      <c r="X251">
        <v>45936</v>
      </c>
      <c r="Y251">
        <v>0.6694444444444444</v>
      </c>
      <c r="Z251">
        <v>45936</v>
      </c>
      <c r="AA251">
        <v>0.74652777777777779</v>
      </c>
      <c r="AB251" t="s">
        <v>907</v>
      </c>
      <c r="AC251">
        <v>100010030</v>
      </c>
      <c r="AD251">
        <v>0</v>
      </c>
      <c r="AE251" t="s">
        <v>12406</v>
      </c>
      <c r="AF251" t="s">
        <v>12832</v>
      </c>
      <c r="AH251" t="s">
        <v>1331</v>
      </c>
      <c r="AJ251">
        <v>45941</v>
      </c>
    </row>
    <row r="252" spans="1:36">
      <c r="A252" s="54">
        <v>45936</v>
      </c>
      <c r="B252" s="54">
        <v>45936</v>
      </c>
      <c r="C252" t="s">
        <v>2055</v>
      </c>
      <c r="D252" t="s">
        <v>41</v>
      </c>
      <c r="E252">
        <v>734949424</v>
      </c>
      <c r="F252" t="s">
        <v>33</v>
      </c>
      <c r="G252" t="s">
        <v>2056</v>
      </c>
      <c r="H252">
        <v>254714102340</v>
      </c>
      <c r="I252">
        <v>746382613</v>
      </c>
      <c r="J252" t="s">
        <v>2057</v>
      </c>
      <c r="K252" t="s">
        <v>36</v>
      </c>
      <c r="L252" t="s">
        <v>2058</v>
      </c>
      <c r="M252" t="s">
        <v>2059</v>
      </c>
      <c r="N252">
        <v>45937</v>
      </c>
      <c r="O252">
        <v>0.45833333333333331</v>
      </c>
      <c r="P252" t="s">
        <v>5255</v>
      </c>
      <c r="Q252" t="s">
        <v>67</v>
      </c>
      <c r="R252" s="54">
        <v>45936</v>
      </c>
      <c r="S252" t="s">
        <v>12705</v>
      </c>
      <c r="U252" t="s">
        <v>67</v>
      </c>
    </row>
    <row r="253" spans="1:36">
      <c r="A253" s="54">
        <v>45936</v>
      </c>
      <c r="B253" s="54">
        <v>45936.621203703697</v>
      </c>
      <c r="C253" t="s">
        <v>484</v>
      </c>
      <c r="D253" t="s">
        <v>41</v>
      </c>
      <c r="E253">
        <v>784292582</v>
      </c>
      <c r="F253" t="s">
        <v>33</v>
      </c>
      <c r="G253" t="s">
        <v>897</v>
      </c>
      <c r="H253">
        <v>254758089420</v>
      </c>
      <c r="I253">
        <v>798953525</v>
      </c>
      <c r="J253" t="s">
        <v>898</v>
      </c>
      <c r="K253" t="s">
        <v>36</v>
      </c>
      <c r="L253" t="s">
        <v>50</v>
      </c>
      <c r="M253" t="s">
        <v>2060</v>
      </c>
      <c r="N253">
        <v>45938</v>
      </c>
      <c r="O253">
        <v>0.41666666666666669</v>
      </c>
      <c r="P253" t="s">
        <v>4063</v>
      </c>
      <c r="Q253" t="s">
        <v>45</v>
      </c>
      <c r="R253" s="54">
        <v>45936</v>
      </c>
      <c r="S253" t="s">
        <v>12836</v>
      </c>
      <c r="U253" t="s">
        <v>45</v>
      </c>
      <c r="V253">
        <v>9610251663100</v>
      </c>
      <c r="W253" t="s">
        <v>46</v>
      </c>
      <c r="X253">
        <v>45936</v>
      </c>
      <c r="Y253">
        <v>0.72916666666666663</v>
      </c>
      <c r="Z253">
        <v>45937</v>
      </c>
      <c r="AA253">
        <v>0.3923611111111111</v>
      </c>
      <c r="AH253" t="s">
        <v>3224</v>
      </c>
      <c r="AJ253">
        <v>40913166</v>
      </c>
    </row>
    <row r="254" spans="1:36">
      <c r="A254" s="54">
        <v>45936</v>
      </c>
      <c r="B254" s="54">
        <v>45936.6272916667</v>
      </c>
      <c r="C254" t="s">
        <v>2061</v>
      </c>
      <c r="D254" t="s">
        <v>41</v>
      </c>
      <c r="E254">
        <v>787594432</v>
      </c>
      <c r="F254" t="s">
        <v>33</v>
      </c>
      <c r="G254" t="s">
        <v>2062</v>
      </c>
      <c r="H254">
        <v>254735862616</v>
      </c>
      <c r="I254">
        <v>723248239</v>
      </c>
      <c r="J254" t="s">
        <v>2063</v>
      </c>
      <c r="K254" t="s">
        <v>36</v>
      </c>
      <c r="L254" t="s">
        <v>73</v>
      </c>
      <c r="M254" t="s">
        <v>2064</v>
      </c>
      <c r="N254">
        <v>45936</v>
      </c>
      <c r="O254">
        <v>0.5</v>
      </c>
      <c r="P254" t="s">
        <v>4063</v>
      </c>
      <c r="Q254" t="s">
        <v>45</v>
      </c>
      <c r="R254" s="54">
        <v>45936</v>
      </c>
      <c r="S254" t="s">
        <v>12802</v>
      </c>
      <c r="U254" t="s">
        <v>45</v>
      </c>
      <c r="V254">
        <v>9610251663139</v>
      </c>
      <c r="W254" t="s">
        <v>46</v>
      </c>
      <c r="X254">
        <v>45936</v>
      </c>
      <c r="Y254">
        <v>0.72916666666666663</v>
      </c>
      <c r="Z254">
        <v>45937</v>
      </c>
      <c r="AA254">
        <v>0.3923611111111111</v>
      </c>
      <c r="AH254" t="s">
        <v>480</v>
      </c>
      <c r="AJ254">
        <v>38274980</v>
      </c>
    </row>
    <row r="255" spans="1:36">
      <c r="A255" s="54">
        <v>45936</v>
      </c>
      <c r="B255" s="54">
        <v>45936.648761574099</v>
      </c>
      <c r="C255" t="s">
        <v>2065</v>
      </c>
      <c r="D255" t="s">
        <v>41</v>
      </c>
      <c r="E255">
        <v>752655477</v>
      </c>
      <c r="F255" t="s">
        <v>33</v>
      </c>
      <c r="G255" t="s">
        <v>2088</v>
      </c>
      <c r="H255">
        <v>102256308</v>
      </c>
      <c r="I255">
        <v>717863718</v>
      </c>
      <c r="J255" t="s">
        <v>2066</v>
      </c>
      <c r="K255" t="s">
        <v>36</v>
      </c>
      <c r="L255" t="s">
        <v>73</v>
      </c>
      <c r="M255" t="s">
        <v>2067</v>
      </c>
      <c r="N255">
        <v>45937</v>
      </c>
      <c r="O255">
        <v>0.5</v>
      </c>
      <c r="P255" t="s">
        <v>4248</v>
      </c>
      <c r="Q255" t="s">
        <v>45</v>
      </c>
      <c r="R255" s="54">
        <v>45936</v>
      </c>
      <c r="S255" t="s">
        <v>12415</v>
      </c>
      <c r="U255" t="s">
        <v>45</v>
      </c>
      <c r="V255">
        <v>9610251662998</v>
      </c>
      <c r="W255" t="s">
        <v>46</v>
      </c>
      <c r="X255">
        <v>45936</v>
      </c>
      <c r="Y255">
        <v>0.72916666666666663</v>
      </c>
      <c r="Z255">
        <v>45937</v>
      </c>
      <c r="AA255">
        <v>0.3923611111111111</v>
      </c>
      <c r="AB255" t="s">
        <v>275</v>
      </c>
      <c r="AC255">
        <v>100010035</v>
      </c>
      <c r="AD255">
        <v>32724486</v>
      </c>
      <c r="AE255">
        <v>45938</v>
      </c>
      <c r="AF255">
        <v>0.41666666666666669</v>
      </c>
      <c r="AH255" t="s">
        <v>275</v>
      </c>
      <c r="AJ255">
        <v>32724486</v>
      </c>
    </row>
    <row r="256" spans="1:36">
      <c r="A256" s="54">
        <v>45936</v>
      </c>
      <c r="B256" s="54">
        <v>45936.656643518501</v>
      </c>
      <c r="C256" t="s">
        <v>239</v>
      </c>
      <c r="D256" t="s">
        <v>41</v>
      </c>
      <c r="E256">
        <v>735802340</v>
      </c>
      <c r="F256" t="s">
        <v>33</v>
      </c>
      <c r="G256" t="s">
        <v>2068</v>
      </c>
      <c r="H256">
        <v>720483112</v>
      </c>
      <c r="I256">
        <v>720483112</v>
      </c>
      <c r="J256" t="s">
        <v>2069</v>
      </c>
      <c r="K256" t="s">
        <v>36</v>
      </c>
      <c r="L256" t="e" vm="4">
        <v>#VALUE!</v>
      </c>
      <c r="M256" t="s">
        <v>2070</v>
      </c>
      <c r="N256">
        <v>45937</v>
      </c>
      <c r="O256">
        <v>0.375</v>
      </c>
      <c r="P256" t="s">
        <v>52</v>
      </c>
      <c r="Q256" t="s">
        <v>45</v>
      </c>
      <c r="R256" s="54">
        <v>45936</v>
      </c>
      <c r="S256" t="s">
        <v>12449</v>
      </c>
      <c r="U256" t="s">
        <v>45</v>
      </c>
      <c r="V256">
        <v>9610251663071</v>
      </c>
      <c r="W256" t="s">
        <v>53</v>
      </c>
      <c r="X256">
        <v>45936</v>
      </c>
      <c r="Y256">
        <v>0.73819444444444449</v>
      </c>
      <c r="Z256">
        <v>45936</v>
      </c>
      <c r="AA256">
        <v>0.74652777777777779</v>
      </c>
      <c r="AB256" t="s">
        <v>413</v>
      </c>
      <c r="AC256">
        <v>100010002</v>
      </c>
      <c r="AD256">
        <v>25184270</v>
      </c>
      <c r="AE256">
        <v>45937</v>
      </c>
      <c r="AF256" t="s">
        <v>12840</v>
      </c>
      <c r="AH256" t="s">
        <v>1331</v>
      </c>
      <c r="AJ256">
        <v>45937</v>
      </c>
    </row>
    <row r="257" spans="1:41">
      <c r="A257" s="54">
        <v>45936</v>
      </c>
      <c r="B257" s="54">
        <v>45936.677881944401</v>
      </c>
      <c r="C257" t="s">
        <v>1690</v>
      </c>
      <c r="D257" t="s">
        <v>41</v>
      </c>
      <c r="E257">
        <v>734401171</v>
      </c>
      <c r="F257" t="s">
        <v>33</v>
      </c>
      <c r="G257" t="s">
        <v>2071</v>
      </c>
      <c r="H257">
        <v>724227542</v>
      </c>
      <c r="I257">
        <v>753583044</v>
      </c>
      <c r="J257" t="s">
        <v>2072</v>
      </c>
      <c r="K257" t="s">
        <v>36</v>
      </c>
      <c r="L257" t="s">
        <v>82</v>
      </c>
      <c r="M257" t="s">
        <v>2073</v>
      </c>
      <c r="N257">
        <v>45937</v>
      </c>
      <c r="O257">
        <v>0.41666666666666669</v>
      </c>
      <c r="P257" t="s">
        <v>4095</v>
      </c>
      <c r="Q257" t="s">
        <v>45</v>
      </c>
      <c r="R257" s="54">
        <v>45936</v>
      </c>
      <c r="S257" t="s">
        <v>12586</v>
      </c>
      <c r="T257">
        <v>45937</v>
      </c>
      <c r="U257" t="s">
        <v>45</v>
      </c>
      <c r="V257">
        <v>9610251663088</v>
      </c>
      <c r="W257" t="s">
        <v>53</v>
      </c>
      <c r="X257">
        <v>45936</v>
      </c>
      <c r="Y257">
        <v>0.73819444444444449</v>
      </c>
      <c r="Z257">
        <v>45936</v>
      </c>
      <c r="AA257">
        <v>0.74652777777777779</v>
      </c>
      <c r="AB257" t="s">
        <v>472</v>
      </c>
      <c r="AC257">
        <v>100010004</v>
      </c>
      <c r="AD257">
        <v>36768510</v>
      </c>
      <c r="AH257" t="s">
        <v>1331</v>
      </c>
      <c r="AJ257">
        <v>45940</v>
      </c>
    </row>
    <row r="258" spans="1:41">
      <c r="A258" s="54">
        <v>45936</v>
      </c>
      <c r="B258" s="54">
        <v>45936.686446759297</v>
      </c>
      <c r="C258" t="s">
        <v>2074</v>
      </c>
      <c r="D258" t="s">
        <v>1087</v>
      </c>
      <c r="E258">
        <v>254738497910</v>
      </c>
      <c r="F258" t="s">
        <v>33</v>
      </c>
      <c r="G258" t="s">
        <v>2075</v>
      </c>
      <c r="H258">
        <v>254733443686</v>
      </c>
      <c r="I258">
        <v>254720876498</v>
      </c>
      <c r="J258" t="s">
        <v>2076</v>
      </c>
      <c r="K258" t="s">
        <v>81</v>
      </c>
      <c r="L258" t="s">
        <v>73</v>
      </c>
      <c r="M258" t="s">
        <v>2077</v>
      </c>
      <c r="N258">
        <v>45938</v>
      </c>
      <c r="O258">
        <v>0.41666666666666669</v>
      </c>
      <c r="P258" t="s">
        <v>4095</v>
      </c>
      <c r="Q258" t="s">
        <v>45</v>
      </c>
      <c r="R258" s="54">
        <v>45936</v>
      </c>
      <c r="S258" t="s">
        <v>12843</v>
      </c>
      <c r="T258">
        <v>45937</v>
      </c>
      <c r="U258" t="s">
        <v>45</v>
      </c>
      <c r="V258">
        <v>9610251663138</v>
      </c>
      <c r="W258" t="s">
        <v>53</v>
      </c>
      <c r="X258">
        <v>45936</v>
      </c>
      <c r="Y258">
        <v>0.73819444444444449</v>
      </c>
      <c r="Z258">
        <v>45936</v>
      </c>
      <c r="AA258">
        <v>0.74652777777777779</v>
      </c>
      <c r="AB258" t="s">
        <v>896</v>
      </c>
      <c r="AC258">
        <v>707126273</v>
      </c>
      <c r="AD258">
        <v>39418757</v>
      </c>
      <c r="AH258" t="s">
        <v>1331</v>
      </c>
      <c r="AJ258">
        <v>45941</v>
      </c>
    </row>
    <row r="259" spans="1:41">
      <c r="A259" s="54">
        <v>45936</v>
      </c>
      <c r="B259" s="54">
        <v>45936.7100810185</v>
      </c>
      <c r="C259" t="s">
        <v>2079</v>
      </c>
      <c r="D259" t="s">
        <v>1169</v>
      </c>
      <c r="E259">
        <v>254733533890</v>
      </c>
      <c r="F259" t="s">
        <v>33</v>
      </c>
      <c r="G259" t="s">
        <v>2080</v>
      </c>
      <c r="H259">
        <v>254733287960</v>
      </c>
      <c r="I259">
        <v>254721621531</v>
      </c>
      <c r="J259" t="s">
        <v>2081</v>
      </c>
      <c r="K259" t="s">
        <v>81</v>
      </c>
      <c r="L259" t="s">
        <v>37</v>
      </c>
      <c r="M259" t="s">
        <v>2082</v>
      </c>
      <c r="N259">
        <v>45937</v>
      </c>
      <c r="O259">
        <v>0.375</v>
      </c>
      <c r="P259" t="s">
        <v>11025</v>
      </c>
      <c r="Q259" t="s">
        <v>39</v>
      </c>
      <c r="R259" s="54">
        <v>45936</v>
      </c>
      <c r="S259" t="s">
        <v>12848</v>
      </c>
      <c r="U259" t="s">
        <v>39</v>
      </c>
      <c r="V259" t="s">
        <v>134</v>
      </c>
    </row>
    <row r="260" spans="1:41">
      <c r="A260" s="54">
        <v>45936</v>
      </c>
      <c r="B260" s="54">
        <v>45936</v>
      </c>
      <c r="C260" t="s">
        <v>118</v>
      </c>
      <c r="D260" t="s">
        <v>41</v>
      </c>
      <c r="E260">
        <v>787249864</v>
      </c>
      <c r="F260" t="s">
        <v>33</v>
      </c>
      <c r="G260" t="s">
        <v>2089</v>
      </c>
      <c r="H260">
        <v>708663222</v>
      </c>
      <c r="I260">
        <v>708663222</v>
      </c>
      <c r="J260" t="s">
        <v>2090</v>
      </c>
      <c r="K260" t="s">
        <v>36</v>
      </c>
      <c r="L260" t="s">
        <v>37</v>
      </c>
      <c r="M260" t="s">
        <v>2091</v>
      </c>
      <c r="N260">
        <v>45937</v>
      </c>
      <c r="O260">
        <v>0.33333333333333331</v>
      </c>
      <c r="P260" t="s">
        <v>4063</v>
      </c>
      <c r="Q260" t="s">
        <v>45</v>
      </c>
      <c r="R260" s="54">
        <v>45937</v>
      </c>
      <c r="S260" t="s">
        <v>12732</v>
      </c>
      <c r="U260" t="s">
        <v>45</v>
      </c>
      <c r="V260">
        <v>9710251664191</v>
      </c>
      <c r="W260" t="s">
        <v>46</v>
      </c>
      <c r="X260">
        <v>45937</v>
      </c>
      <c r="Y260">
        <v>0.61388888888888893</v>
      </c>
      <c r="AH260" t="s">
        <v>2855</v>
      </c>
      <c r="AJ260">
        <v>39526581</v>
      </c>
    </row>
    <row r="261" spans="1:41">
      <c r="A261" s="54">
        <v>45936</v>
      </c>
      <c r="B261" s="54">
        <v>45936</v>
      </c>
      <c r="C261" t="s">
        <v>118</v>
      </c>
      <c r="D261" t="s">
        <v>41</v>
      </c>
      <c r="E261">
        <v>787249864</v>
      </c>
      <c r="F261" t="s">
        <v>33</v>
      </c>
      <c r="G261" t="s">
        <v>119</v>
      </c>
      <c r="H261">
        <v>790132055</v>
      </c>
      <c r="I261">
        <v>745719285</v>
      </c>
      <c r="J261" t="s">
        <v>2092</v>
      </c>
      <c r="K261" t="s">
        <v>81</v>
      </c>
      <c r="L261" t="s">
        <v>37</v>
      </c>
      <c r="M261" t="s">
        <v>2093</v>
      </c>
      <c r="N261">
        <v>45937</v>
      </c>
      <c r="O261">
        <v>0.33333333333333331</v>
      </c>
      <c r="P261" t="s">
        <v>4063</v>
      </c>
      <c r="Q261" t="s">
        <v>45</v>
      </c>
      <c r="R261" s="54">
        <v>45937</v>
      </c>
      <c r="S261" t="s">
        <v>12446</v>
      </c>
      <c r="U261" t="s">
        <v>45</v>
      </c>
      <c r="V261">
        <v>9710251664761</v>
      </c>
      <c r="W261" t="s">
        <v>46</v>
      </c>
      <c r="X261">
        <v>45937</v>
      </c>
      <c r="Y261">
        <v>0.69305555555555554</v>
      </c>
      <c r="AH261" t="s">
        <v>2855</v>
      </c>
      <c r="AJ261">
        <v>36906880</v>
      </c>
    </row>
    <row r="262" spans="1:41">
      <c r="A262" s="54">
        <v>45936</v>
      </c>
      <c r="B262" s="54">
        <v>45936</v>
      </c>
      <c r="C262" t="s">
        <v>2094</v>
      </c>
      <c r="D262" t="s">
        <v>1150</v>
      </c>
      <c r="E262">
        <v>786437323</v>
      </c>
      <c r="F262" t="s">
        <v>33</v>
      </c>
      <c r="G262" t="s">
        <v>2095</v>
      </c>
      <c r="H262">
        <v>738255284</v>
      </c>
      <c r="I262">
        <v>254722833345</v>
      </c>
      <c r="J262" t="s">
        <v>2096</v>
      </c>
      <c r="K262" t="s">
        <v>36</v>
      </c>
      <c r="L262" t="s">
        <v>2097</v>
      </c>
      <c r="M262" t="s">
        <v>2098</v>
      </c>
      <c r="N262">
        <v>45937</v>
      </c>
      <c r="O262">
        <v>0.41666666666666669</v>
      </c>
      <c r="P262" t="s">
        <v>4063</v>
      </c>
      <c r="Q262" t="s">
        <v>67</v>
      </c>
      <c r="R262" s="54"/>
      <c r="U262" t="s">
        <v>67</v>
      </c>
      <c r="V262" t="s">
        <v>1377</v>
      </c>
    </row>
    <row r="263" spans="1:41">
      <c r="A263" s="54">
        <v>45936</v>
      </c>
      <c r="B263" s="54">
        <v>45936</v>
      </c>
      <c r="C263" t="s">
        <v>99</v>
      </c>
      <c r="D263" t="s">
        <v>41</v>
      </c>
      <c r="E263">
        <v>737679831</v>
      </c>
      <c r="F263" t="s">
        <v>33</v>
      </c>
      <c r="G263" t="s">
        <v>2099</v>
      </c>
      <c r="H263">
        <v>704119760</v>
      </c>
      <c r="I263">
        <v>704119760</v>
      </c>
      <c r="J263" t="s">
        <v>2100</v>
      </c>
      <c r="K263" t="s">
        <v>36</v>
      </c>
      <c r="L263" t="s">
        <v>160</v>
      </c>
      <c r="M263" t="s">
        <v>2101</v>
      </c>
      <c r="N263">
        <v>45939</v>
      </c>
      <c r="O263">
        <v>0.45833333333333331</v>
      </c>
      <c r="P263" t="s">
        <v>11025</v>
      </c>
      <c r="Q263" t="s">
        <v>39</v>
      </c>
      <c r="R263" s="54">
        <v>45937</v>
      </c>
      <c r="S263" t="s">
        <v>12506</v>
      </c>
      <c r="U263" t="s">
        <v>39</v>
      </c>
      <c r="V263" t="s">
        <v>2225</v>
      </c>
    </row>
    <row r="264" spans="1:41">
      <c r="A264" s="54">
        <v>45936</v>
      </c>
      <c r="B264" s="54">
        <v>45936</v>
      </c>
      <c r="C264" t="s">
        <v>99</v>
      </c>
      <c r="D264" t="s">
        <v>41</v>
      </c>
      <c r="E264">
        <v>746857812</v>
      </c>
      <c r="F264" t="s">
        <v>33</v>
      </c>
      <c r="G264" t="s">
        <v>2102</v>
      </c>
      <c r="H264">
        <v>746857812</v>
      </c>
      <c r="I264">
        <v>746857812</v>
      </c>
      <c r="J264" t="s">
        <v>2103</v>
      </c>
      <c r="K264" t="s">
        <v>36</v>
      </c>
      <c r="L264" t="s">
        <v>73</v>
      </c>
      <c r="M264" t="s">
        <v>2104</v>
      </c>
      <c r="N264">
        <v>45938</v>
      </c>
      <c r="O264">
        <v>0.45833333333333331</v>
      </c>
      <c r="P264" t="s">
        <v>11025</v>
      </c>
      <c r="Q264" t="s">
        <v>45</v>
      </c>
      <c r="R264" s="54">
        <v>45937</v>
      </c>
      <c r="S264" t="s">
        <v>12774</v>
      </c>
      <c r="U264" t="s">
        <v>45</v>
      </c>
      <c r="V264">
        <v>9710251664369</v>
      </c>
      <c r="W264" t="s">
        <v>53</v>
      </c>
      <c r="X264">
        <v>45937</v>
      </c>
      <c r="Y264">
        <v>0.55555555555555558</v>
      </c>
      <c r="Z264">
        <v>45937</v>
      </c>
      <c r="AA264">
        <v>0.70902777777777781</v>
      </c>
      <c r="AB264" t="s">
        <v>896</v>
      </c>
      <c r="AC264">
        <v>707126273</v>
      </c>
      <c r="AD264">
        <v>39418757</v>
      </c>
      <c r="AE264" t="s">
        <v>12406</v>
      </c>
      <c r="AH264" t="s">
        <v>12396</v>
      </c>
      <c r="AJ264">
        <v>0</v>
      </c>
    </row>
    <row r="265" spans="1:41">
      <c r="A265" s="54">
        <v>45936</v>
      </c>
      <c r="B265" s="54">
        <v>45936</v>
      </c>
      <c r="C265" t="s">
        <v>1587</v>
      </c>
      <c r="D265" t="s">
        <v>41</v>
      </c>
      <c r="E265">
        <v>737652116</v>
      </c>
      <c r="F265" t="s">
        <v>33</v>
      </c>
      <c r="G265" t="s">
        <v>1588</v>
      </c>
      <c r="H265">
        <v>704631480</v>
      </c>
      <c r="I265">
        <v>704631480</v>
      </c>
      <c r="J265" t="s">
        <v>1589</v>
      </c>
      <c r="K265" t="s">
        <v>36</v>
      </c>
      <c r="L265" t="s">
        <v>82</v>
      </c>
      <c r="M265" t="s">
        <v>2105</v>
      </c>
      <c r="N265">
        <v>45937</v>
      </c>
      <c r="O265">
        <v>0.41666666666666669</v>
      </c>
      <c r="P265" t="s">
        <v>4248</v>
      </c>
      <c r="Q265" t="s">
        <v>67</v>
      </c>
      <c r="R265" s="54"/>
      <c r="U265" t="s">
        <v>67</v>
      </c>
      <c r="V265" t="s">
        <v>114</v>
      </c>
    </row>
    <row r="266" spans="1:41">
      <c r="A266" s="54">
        <v>45936</v>
      </c>
      <c r="B266" s="54">
        <v>45936</v>
      </c>
      <c r="C266" t="s">
        <v>1366</v>
      </c>
      <c r="D266" t="s">
        <v>41</v>
      </c>
      <c r="E266">
        <v>254102772410</v>
      </c>
      <c r="F266" t="s">
        <v>33</v>
      </c>
      <c r="G266" t="s">
        <v>2106</v>
      </c>
      <c r="I266">
        <v>748850637</v>
      </c>
      <c r="J266" t="s">
        <v>2107</v>
      </c>
      <c r="K266" t="s">
        <v>36</v>
      </c>
      <c r="L266" t="s">
        <v>50</v>
      </c>
      <c r="M266" t="s">
        <v>2108</v>
      </c>
      <c r="N266">
        <v>45945</v>
      </c>
      <c r="O266">
        <v>0.54166666666666663</v>
      </c>
      <c r="P266" t="s">
        <v>4248</v>
      </c>
      <c r="Q266" t="s">
        <v>45</v>
      </c>
      <c r="R266" s="54">
        <v>45937</v>
      </c>
      <c r="S266" t="s">
        <v>12536</v>
      </c>
      <c r="T266">
        <v>45947</v>
      </c>
      <c r="U266" t="s">
        <v>45</v>
      </c>
      <c r="V266">
        <v>1710251680896</v>
      </c>
      <c r="W266" t="s">
        <v>46</v>
      </c>
      <c r="X266">
        <v>45947</v>
      </c>
      <c r="Y266">
        <v>0.68680555555555556</v>
      </c>
      <c r="AB266" t="s">
        <v>604</v>
      </c>
      <c r="AC266">
        <v>100010042</v>
      </c>
      <c r="AD266">
        <v>32431038</v>
      </c>
      <c r="AE266">
        <v>45949</v>
      </c>
      <c r="AH266" t="s">
        <v>604</v>
      </c>
      <c r="AJ266">
        <v>32431038</v>
      </c>
    </row>
    <row r="267" spans="1:41">
      <c r="A267" s="54">
        <v>45936</v>
      </c>
      <c r="B267" s="54">
        <v>45936</v>
      </c>
      <c r="C267" t="s">
        <v>1366</v>
      </c>
      <c r="D267" t="s">
        <v>41</v>
      </c>
      <c r="E267">
        <v>254102772410</v>
      </c>
      <c r="F267" t="s">
        <v>33</v>
      </c>
      <c r="G267" t="s">
        <v>2109</v>
      </c>
      <c r="I267">
        <v>254798807161</v>
      </c>
      <c r="J267" t="s">
        <v>2110</v>
      </c>
      <c r="K267" t="s">
        <v>36</v>
      </c>
      <c r="L267" t="s">
        <v>160</v>
      </c>
      <c r="M267" t="s">
        <v>2111</v>
      </c>
      <c r="N267">
        <v>45937</v>
      </c>
      <c r="O267">
        <v>0.5</v>
      </c>
      <c r="P267" t="s">
        <v>4248</v>
      </c>
      <c r="Q267" t="s">
        <v>45</v>
      </c>
      <c r="R267" s="54">
        <v>45937</v>
      </c>
      <c r="S267" t="s">
        <v>12831</v>
      </c>
      <c r="U267" t="s">
        <v>45</v>
      </c>
      <c r="V267">
        <v>9710251664417</v>
      </c>
      <c r="W267" t="s">
        <v>46</v>
      </c>
      <c r="X267">
        <v>45937</v>
      </c>
      <c r="Y267">
        <v>0.61388888888888893</v>
      </c>
      <c r="AB267" t="s">
        <v>163</v>
      </c>
      <c r="AC267">
        <v>100010036</v>
      </c>
      <c r="AD267">
        <v>28692483</v>
      </c>
      <c r="AE267">
        <v>45938</v>
      </c>
      <c r="AF267">
        <v>0.45833333333333331</v>
      </c>
      <c r="AH267" t="s">
        <v>163</v>
      </c>
      <c r="AJ267">
        <v>28692483</v>
      </c>
    </row>
    <row r="268" spans="1:41">
      <c r="A268" s="54">
        <v>45936</v>
      </c>
      <c r="B268" s="54">
        <v>45936</v>
      </c>
      <c r="C268" t="s">
        <v>1366</v>
      </c>
      <c r="D268" t="s">
        <v>41</v>
      </c>
      <c r="E268">
        <v>254102772410</v>
      </c>
      <c r="F268" t="s">
        <v>33</v>
      </c>
      <c r="G268" t="s">
        <v>2112</v>
      </c>
      <c r="H268">
        <v>732276173</v>
      </c>
      <c r="I268">
        <v>732276173</v>
      </c>
      <c r="J268" t="s">
        <v>2113</v>
      </c>
      <c r="K268" t="s">
        <v>36</v>
      </c>
      <c r="L268" t="s">
        <v>160</v>
      </c>
      <c r="M268" t="s">
        <v>2114</v>
      </c>
      <c r="N268">
        <v>45937</v>
      </c>
      <c r="O268">
        <v>0.5</v>
      </c>
      <c r="P268" t="s">
        <v>4080</v>
      </c>
      <c r="Q268" t="s">
        <v>45</v>
      </c>
      <c r="R268" s="54">
        <v>45937</v>
      </c>
      <c r="S268" t="s">
        <v>12502</v>
      </c>
      <c r="U268" t="s">
        <v>45</v>
      </c>
      <c r="V268">
        <v>9710251664259</v>
      </c>
      <c r="W268" t="s">
        <v>46</v>
      </c>
      <c r="X268">
        <v>45937</v>
      </c>
      <c r="Y268">
        <v>0.61388888888888893</v>
      </c>
      <c r="AH268" t="s">
        <v>1472</v>
      </c>
      <c r="AJ268">
        <v>37044654</v>
      </c>
    </row>
    <row r="269" spans="1:41">
      <c r="A269" s="54">
        <v>45936</v>
      </c>
      <c r="B269" s="54">
        <v>45936</v>
      </c>
      <c r="C269" t="s">
        <v>1366</v>
      </c>
      <c r="D269" t="s">
        <v>41</v>
      </c>
      <c r="E269">
        <v>254102772410</v>
      </c>
      <c r="F269" t="s">
        <v>33</v>
      </c>
      <c r="G269" t="s">
        <v>1520</v>
      </c>
      <c r="I269">
        <v>254108106464</v>
      </c>
      <c r="J269" t="s">
        <v>1521</v>
      </c>
      <c r="K269" t="s">
        <v>36</v>
      </c>
      <c r="L269" t="s">
        <v>160</v>
      </c>
      <c r="M269" t="s">
        <v>2115</v>
      </c>
      <c r="N269">
        <v>45937</v>
      </c>
      <c r="O269">
        <v>0.54166666666666663</v>
      </c>
      <c r="P269" t="s">
        <v>4080</v>
      </c>
      <c r="Q269" t="s">
        <v>67</v>
      </c>
      <c r="R269" s="54"/>
      <c r="U269" t="s">
        <v>67</v>
      </c>
      <c r="V269" t="s">
        <v>114</v>
      </c>
    </row>
    <row r="270" spans="1:41">
      <c r="A270" s="54">
        <v>45936</v>
      </c>
      <c r="B270" s="54">
        <v>45936</v>
      </c>
      <c r="C270" t="s">
        <v>484</v>
      </c>
      <c r="D270" t="s">
        <v>41</v>
      </c>
      <c r="E270">
        <v>784292582</v>
      </c>
      <c r="F270" t="s">
        <v>33</v>
      </c>
      <c r="G270" t="s">
        <v>2116</v>
      </c>
      <c r="H270">
        <v>780519795</v>
      </c>
      <c r="I270">
        <v>729419795</v>
      </c>
      <c r="J270" t="s">
        <v>2117</v>
      </c>
      <c r="K270" t="s">
        <v>36</v>
      </c>
      <c r="L270" t="s">
        <v>50</v>
      </c>
      <c r="M270" t="s">
        <v>2042</v>
      </c>
      <c r="N270">
        <v>45937</v>
      </c>
      <c r="O270">
        <v>0.45833333333333331</v>
      </c>
      <c r="P270" t="s">
        <v>4080</v>
      </c>
      <c r="Q270" t="s">
        <v>45</v>
      </c>
      <c r="R270" s="54">
        <v>45937</v>
      </c>
      <c r="S270" t="s">
        <v>12748</v>
      </c>
      <c r="U270" t="s">
        <v>45</v>
      </c>
      <c r="V270">
        <v>9710251664272</v>
      </c>
      <c r="W270" t="s">
        <v>46</v>
      </c>
      <c r="X270">
        <v>45937</v>
      </c>
      <c r="Y270">
        <v>0.61388888888888893</v>
      </c>
      <c r="AH270" t="s">
        <v>3224</v>
      </c>
      <c r="AJ270">
        <v>40913166</v>
      </c>
    </row>
    <row r="271" spans="1:41">
      <c r="A271" s="54">
        <v>45936</v>
      </c>
      <c r="B271" s="54">
        <v>45936</v>
      </c>
      <c r="C271" t="s">
        <v>867</v>
      </c>
      <c r="D271" t="s">
        <v>41</v>
      </c>
      <c r="E271">
        <v>738237386</v>
      </c>
      <c r="F271" t="s">
        <v>33</v>
      </c>
      <c r="G271" t="s">
        <v>2119</v>
      </c>
      <c r="H271">
        <v>750667926</v>
      </c>
      <c r="I271">
        <v>729143526</v>
      </c>
      <c r="J271" t="s">
        <v>2120</v>
      </c>
      <c r="K271" t="s">
        <v>36</v>
      </c>
      <c r="L271" t="e" vm="20">
        <v>#VALUE!</v>
      </c>
      <c r="M271" t="s">
        <v>2121</v>
      </c>
      <c r="N271">
        <v>45938</v>
      </c>
      <c r="O271">
        <v>0.41666666666666669</v>
      </c>
      <c r="P271" t="s">
        <v>52</v>
      </c>
      <c r="Q271" t="s">
        <v>45</v>
      </c>
      <c r="R271" s="54">
        <v>45937</v>
      </c>
      <c r="S271" t="s">
        <v>12850</v>
      </c>
      <c r="U271" t="s">
        <v>45</v>
      </c>
      <c r="V271">
        <v>9710251664123</v>
      </c>
      <c r="W271" t="s">
        <v>46</v>
      </c>
      <c r="X271">
        <v>45937</v>
      </c>
      <c r="Y271">
        <v>0.61388888888888893</v>
      </c>
      <c r="Z271">
        <v>45937</v>
      </c>
      <c r="AA271">
        <v>0.77500000000000002</v>
      </c>
      <c r="AB271" t="s">
        <v>488</v>
      </c>
      <c r="AC271">
        <v>100010041</v>
      </c>
      <c r="AD271">
        <v>40913166</v>
      </c>
      <c r="AE271">
        <v>45938</v>
      </c>
      <c r="AF271">
        <v>0.45833333333333331</v>
      </c>
      <c r="AH271" t="s">
        <v>3224</v>
      </c>
      <c r="AJ271">
        <v>40913166</v>
      </c>
      <c r="AM271">
        <v>734769249</v>
      </c>
      <c r="AN271">
        <v>15</v>
      </c>
    </row>
    <row r="272" spans="1:41">
      <c r="A272" s="54">
        <v>45937</v>
      </c>
      <c r="B272" s="54">
        <v>45937</v>
      </c>
      <c r="C272" t="s">
        <v>2122</v>
      </c>
      <c r="D272" t="s">
        <v>41</v>
      </c>
      <c r="E272">
        <v>781174090</v>
      </c>
      <c r="F272" t="s">
        <v>33</v>
      </c>
      <c r="G272" t="s">
        <v>2123</v>
      </c>
      <c r="H272">
        <v>733889311</v>
      </c>
      <c r="I272">
        <v>733889311</v>
      </c>
      <c r="J272" t="s">
        <v>2124</v>
      </c>
      <c r="K272" t="s">
        <v>36</v>
      </c>
      <c r="L272" t="e" vm="2">
        <v>#VALUE!</v>
      </c>
      <c r="M272" t="s">
        <v>2125</v>
      </c>
      <c r="N272">
        <v>45937</v>
      </c>
      <c r="O272">
        <v>0.375</v>
      </c>
      <c r="P272" t="s">
        <v>52</v>
      </c>
      <c r="Q272" t="s">
        <v>45</v>
      </c>
      <c r="R272" s="54">
        <v>45937</v>
      </c>
      <c r="S272" t="s">
        <v>12676</v>
      </c>
      <c r="U272" t="s">
        <v>45</v>
      </c>
      <c r="V272">
        <v>9710251664144</v>
      </c>
      <c r="W272" t="s">
        <v>46</v>
      </c>
      <c r="X272">
        <v>45937</v>
      </c>
      <c r="Y272">
        <v>0.61388888888888893</v>
      </c>
      <c r="Z272">
        <v>45937</v>
      </c>
      <c r="AA272">
        <v>0.77500000000000002</v>
      </c>
      <c r="AB272" t="s">
        <v>1335</v>
      </c>
      <c r="AC272">
        <v>100010045</v>
      </c>
      <c r="AD272">
        <v>36790117</v>
      </c>
      <c r="AE272">
        <v>45937</v>
      </c>
      <c r="AF272">
        <v>0.625</v>
      </c>
      <c r="AH272" t="s">
        <v>1335</v>
      </c>
      <c r="AJ272">
        <v>36790117</v>
      </c>
      <c r="AO272">
        <v>861321070603384</v>
      </c>
    </row>
    <row r="273" spans="1:36">
      <c r="A273" s="54">
        <v>45937</v>
      </c>
      <c r="B273" s="54">
        <v>45937</v>
      </c>
      <c r="C273" t="s">
        <v>1690</v>
      </c>
      <c r="D273" t="s">
        <v>41</v>
      </c>
      <c r="E273">
        <v>734401171</v>
      </c>
      <c r="F273" t="s">
        <v>33</v>
      </c>
      <c r="G273" t="s">
        <v>976</v>
      </c>
      <c r="H273">
        <v>727217272</v>
      </c>
      <c r="I273">
        <v>727217272</v>
      </c>
      <c r="J273" t="s">
        <v>2126</v>
      </c>
      <c r="K273" t="s">
        <v>36</v>
      </c>
      <c r="L273" t="s">
        <v>82</v>
      </c>
      <c r="M273" t="s">
        <v>2127</v>
      </c>
      <c r="N273">
        <v>45937</v>
      </c>
      <c r="O273">
        <v>0.41666666666666669</v>
      </c>
      <c r="P273" t="s">
        <v>52</v>
      </c>
      <c r="Q273" t="s">
        <v>67</v>
      </c>
      <c r="R273" s="54">
        <v>45937</v>
      </c>
      <c r="S273" t="s">
        <v>12687</v>
      </c>
      <c r="U273" t="s">
        <v>67</v>
      </c>
      <c r="V273" t="s">
        <v>12413</v>
      </c>
    </row>
    <row r="274" spans="1:36">
      <c r="A274" s="54">
        <v>45937</v>
      </c>
      <c r="B274" s="54">
        <v>45937</v>
      </c>
      <c r="C274" t="s">
        <v>123</v>
      </c>
      <c r="D274" t="s">
        <v>41</v>
      </c>
      <c r="E274">
        <v>735273778</v>
      </c>
      <c r="F274" t="s">
        <v>33</v>
      </c>
      <c r="G274" t="s">
        <v>2128</v>
      </c>
      <c r="H274">
        <v>105962739</v>
      </c>
      <c r="I274">
        <v>710528705</v>
      </c>
      <c r="J274" t="s">
        <v>2129</v>
      </c>
      <c r="K274" t="s">
        <v>36</v>
      </c>
      <c r="L274" t="s">
        <v>37</v>
      </c>
      <c r="M274" t="s">
        <v>2130</v>
      </c>
      <c r="N274">
        <v>45946</v>
      </c>
      <c r="O274">
        <v>0.375</v>
      </c>
      <c r="P274" t="s">
        <v>4235</v>
      </c>
      <c r="Q274" t="s">
        <v>45</v>
      </c>
      <c r="R274" s="54">
        <v>45937</v>
      </c>
      <c r="T274">
        <v>45940</v>
      </c>
      <c r="U274" t="s">
        <v>45</v>
      </c>
      <c r="V274">
        <v>9910251667253</v>
      </c>
      <c r="W274" t="s">
        <v>53</v>
      </c>
      <c r="X274">
        <v>45939</v>
      </c>
      <c r="Y274">
        <v>0.68472222222222223</v>
      </c>
      <c r="AB274" t="s">
        <v>472</v>
      </c>
      <c r="AC274">
        <v>100010004</v>
      </c>
      <c r="AD274">
        <v>36768510</v>
      </c>
      <c r="AH274" t="s">
        <v>12403</v>
      </c>
      <c r="AJ274">
        <v>0</v>
      </c>
    </row>
    <row r="275" spans="1:36">
      <c r="A275" s="54">
        <v>45937</v>
      </c>
      <c r="B275" s="54">
        <v>45937</v>
      </c>
      <c r="C275" t="s">
        <v>123</v>
      </c>
      <c r="D275" t="s">
        <v>41</v>
      </c>
      <c r="E275">
        <v>735273778</v>
      </c>
      <c r="F275" t="s">
        <v>33</v>
      </c>
      <c r="G275" t="s">
        <v>2131</v>
      </c>
      <c r="H275">
        <v>725258644</v>
      </c>
      <c r="I275">
        <v>725258644</v>
      </c>
      <c r="J275" t="s">
        <v>2132</v>
      </c>
      <c r="K275" t="s">
        <v>81</v>
      </c>
      <c r="L275" t="s">
        <v>37</v>
      </c>
      <c r="M275" t="s">
        <v>2133</v>
      </c>
      <c r="N275">
        <v>45940</v>
      </c>
      <c r="O275">
        <v>0.33333333333333331</v>
      </c>
      <c r="P275" t="s">
        <v>4095</v>
      </c>
      <c r="Q275" t="s">
        <v>45</v>
      </c>
      <c r="R275" s="54">
        <v>45937</v>
      </c>
      <c r="S275" t="s">
        <v>12654</v>
      </c>
      <c r="T275">
        <v>45940</v>
      </c>
      <c r="U275" t="s">
        <v>45</v>
      </c>
      <c r="V275">
        <v>9810251665511</v>
      </c>
      <c r="W275" t="s">
        <v>53</v>
      </c>
      <c r="X275">
        <v>45938</v>
      </c>
      <c r="Y275">
        <v>0.52986111111111112</v>
      </c>
      <c r="Z275">
        <v>45938</v>
      </c>
      <c r="AA275">
        <v>0.5854166666666667</v>
      </c>
      <c r="AB275" t="s">
        <v>472</v>
      </c>
      <c r="AC275">
        <v>100010004</v>
      </c>
      <c r="AD275">
        <v>36768510</v>
      </c>
      <c r="AE275">
        <v>45939</v>
      </c>
      <c r="AF275">
        <v>0.62361111111111112</v>
      </c>
      <c r="AH275" t="s">
        <v>1331</v>
      </c>
      <c r="AJ275">
        <v>45939</v>
      </c>
    </row>
    <row r="276" spans="1:36">
      <c r="A276" s="54">
        <v>45937</v>
      </c>
      <c r="B276" s="54">
        <v>45937</v>
      </c>
      <c r="C276" t="s">
        <v>47</v>
      </c>
      <c r="D276" t="s">
        <v>41</v>
      </c>
      <c r="E276">
        <v>735633807</v>
      </c>
      <c r="F276" t="s">
        <v>33</v>
      </c>
      <c r="G276" t="s">
        <v>2134</v>
      </c>
      <c r="H276">
        <v>729487439</v>
      </c>
      <c r="I276">
        <v>729487439</v>
      </c>
      <c r="J276" t="s">
        <v>2135</v>
      </c>
      <c r="K276" t="s">
        <v>36</v>
      </c>
      <c r="L276" t="s">
        <v>37</v>
      </c>
      <c r="M276" t="s">
        <v>2136</v>
      </c>
      <c r="N276">
        <v>45937</v>
      </c>
      <c r="O276">
        <v>0.41666666666666669</v>
      </c>
      <c r="P276" t="s">
        <v>4095</v>
      </c>
      <c r="Q276" t="s">
        <v>45</v>
      </c>
      <c r="R276" s="54">
        <v>45937</v>
      </c>
      <c r="S276" t="s">
        <v>12674</v>
      </c>
      <c r="T276">
        <v>45939</v>
      </c>
      <c r="U276" t="s">
        <v>45</v>
      </c>
      <c r="V276">
        <v>9810251665522</v>
      </c>
      <c r="W276" t="s">
        <v>53</v>
      </c>
      <c r="X276">
        <v>45938</v>
      </c>
      <c r="Y276">
        <v>0.52986111111111112</v>
      </c>
      <c r="Z276">
        <v>45938</v>
      </c>
      <c r="AA276">
        <v>0.5854166666666667</v>
      </c>
      <c r="AB276" t="s">
        <v>472</v>
      </c>
      <c r="AC276">
        <v>100010004</v>
      </c>
      <c r="AD276">
        <v>36768510</v>
      </c>
      <c r="AH276" t="s">
        <v>1331</v>
      </c>
      <c r="AJ276">
        <v>45939</v>
      </c>
    </row>
    <row r="277" spans="1:36">
      <c r="A277" s="54">
        <v>45937</v>
      </c>
      <c r="B277" s="54">
        <v>45937</v>
      </c>
      <c r="C277" t="s">
        <v>47</v>
      </c>
      <c r="D277" t="s">
        <v>41</v>
      </c>
      <c r="E277">
        <v>735633807</v>
      </c>
      <c r="F277" t="s">
        <v>33</v>
      </c>
      <c r="G277" t="s">
        <v>2137</v>
      </c>
      <c r="H277">
        <v>736623001</v>
      </c>
      <c r="I277">
        <v>736623001</v>
      </c>
      <c r="J277" t="s">
        <v>2138</v>
      </c>
      <c r="K277" t="s">
        <v>36</v>
      </c>
      <c r="L277" t="s">
        <v>37</v>
      </c>
      <c r="M277" t="s">
        <v>2139</v>
      </c>
      <c r="N277">
        <v>45937</v>
      </c>
      <c r="O277">
        <v>0.45833333333333331</v>
      </c>
      <c r="P277" t="s">
        <v>4095</v>
      </c>
      <c r="Q277" t="s">
        <v>45</v>
      </c>
      <c r="R277" s="54">
        <v>45937</v>
      </c>
      <c r="S277" t="s">
        <v>12656</v>
      </c>
      <c r="T277">
        <v>45937</v>
      </c>
      <c r="U277" t="s">
        <v>45</v>
      </c>
      <c r="V277">
        <v>9710251664189</v>
      </c>
      <c r="W277" t="s">
        <v>53</v>
      </c>
      <c r="X277">
        <v>45937</v>
      </c>
      <c r="Y277">
        <v>0.55555555555555558</v>
      </c>
      <c r="Z277">
        <v>45937</v>
      </c>
      <c r="AA277">
        <v>0.70902777777777781</v>
      </c>
      <c r="AB277" t="s">
        <v>472</v>
      </c>
      <c r="AC277">
        <v>100010004</v>
      </c>
      <c r="AD277">
        <v>36768510</v>
      </c>
      <c r="AE277">
        <v>45938</v>
      </c>
      <c r="AF277">
        <v>0.6875</v>
      </c>
      <c r="AH277" t="s">
        <v>12396</v>
      </c>
      <c r="AJ277">
        <v>0</v>
      </c>
    </row>
    <row r="278" spans="1:36">
      <c r="A278" s="54">
        <v>45937</v>
      </c>
      <c r="B278" s="54">
        <v>45937</v>
      </c>
      <c r="C278" t="s">
        <v>47</v>
      </c>
      <c r="D278" t="s">
        <v>41</v>
      </c>
      <c r="E278">
        <v>735633807</v>
      </c>
      <c r="F278" t="s">
        <v>33</v>
      </c>
      <c r="G278" t="s">
        <v>2140</v>
      </c>
      <c r="H278">
        <v>101216139</v>
      </c>
      <c r="I278">
        <v>703356074</v>
      </c>
      <c r="J278" t="s">
        <v>2141</v>
      </c>
      <c r="K278" t="s">
        <v>81</v>
      </c>
      <c r="L278" t="s">
        <v>37</v>
      </c>
      <c r="M278" t="s">
        <v>2142</v>
      </c>
      <c r="N278">
        <v>45937</v>
      </c>
      <c r="O278">
        <v>0.45833333333333331</v>
      </c>
      <c r="P278" t="s">
        <v>4095</v>
      </c>
      <c r="Q278" t="s">
        <v>45</v>
      </c>
      <c r="R278" s="54">
        <v>45937</v>
      </c>
      <c r="S278" t="s">
        <v>12743</v>
      </c>
      <c r="T278">
        <v>45937</v>
      </c>
      <c r="U278" t="s">
        <v>45</v>
      </c>
      <c r="V278">
        <v>9710251664175</v>
      </c>
      <c r="W278" t="s">
        <v>53</v>
      </c>
      <c r="X278">
        <v>45937</v>
      </c>
      <c r="Y278">
        <v>0.55555555555555558</v>
      </c>
      <c r="Z278">
        <v>45937</v>
      </c>
      <c r="AA278">
        <v>0.70902777777777781</v>
      </c>
      <c r="AB278" t="s">
        <v>413</v>
      </c>
      <c r="AC278">
        <v>100010002</v>
      </c>
      <c r="AD278">
        <v>25184270</v>
      </c>
      <c r="AE278">
        <v>45939</v>
      </c>
      <c r="AF278">
        <v>0.57916666666666672</v>
      </c>
      <c r="AH278" t="s">
        <v>12396</v>
      </c>
      <c r="AJ278">
        <v>0</v>
      </c>
    </row>
    <row r="279" spans="1:36">
      <c r="A279" s="54">
        <v>45937</v>
      </c>
      <c r="B279" s="54">
        <v>45937</v>
      </c>
      <c r="C279" t="s">
        <v>2143</v>
      </c>
      <c r="D279" t="s">
        <v>41</v>
      </c>
      <c r="E279">
        <v>785927900</v>
      </c>
      <c r="F279" t="s">
        <v>33</v>
      </c>
      <c r="G279" t="s">
        <v>2144</v>
      </c>
      <c r="I279">
        <v>722727728</v>
      </c>
      <c r="J279" t="s">
        <v>2145</v>
      </c>
      <c r="K279" t="s">
        <v>36</v>
      </c>
      <c r="L279" t="s">
        <v>160</v>
      </c>
      <c r="M279" t="s">
        <v>2146</v>
      </c>
      <c r="N279">
        <v>45938</v>
      </c>
      <c r="O279">
        <v>0.41666666666666669</v>
      </c>
      <c r="P279" t="s">
        <v>3950</v>
      </c>
      <c r="Q279" t="s">
        <v>45</v>
      </c>
      <c r="R279" s="54">
        <v>45937</v>
      </c>
      <c r="S279" t="s">
        <v>12749</v>
      </c>
      <c r="U279" t="s">
        <v>45</v>
      </c>
      <c r="V279">
        <v>9710251664245</v>
      </c>
      <c r="W279" t="s">
        <v>53</v>
      </c>
      <c r="X279">
        <v>45937</v>
      </c>
      <c r="Y279">
        <v>0.55555555555555558</v>
      </c>
      <c r="Z279">
        <v>45937</v>
      </c>
      <c r="AA279">
        <v>0.70902777777777781</v>
      </c>
      <c r="AB279" t="s">
        <v>896</v>
      </c>
      <c r="AC279">
        <v>707126273</v>
      </c>
      <c r="AD279">
        <v>39418757</v>
      </c>
      <c r="AE279" t="s">
        <v>12406</v>
      </c>
      <c r="AF279" t="s">
        <v>12855</v>
      </c>
      <c r="AH279" t="s">
        <v>1331</v>
      </c>
      <c r="AJ279">
        <v>45939</v>
      </c>
    </row>
    <row r="280" spans="1:36">
      <c r="A280" s="54">
        <v>45937</v>
      </c>
      <c r="B280" s="54">
        <v>45937</v>
      </c>
      <c r="C280" t="s">
        <v>99</v>
      </c>
      <c r="D280" t="s">
        <v>41</v>
      </c>
      <c r="E280">
        <v>737679831</v>
      </c>
      <c r="F280" t="s">
        <v>33</v>
      </c>
      <c r="G280" t="s">
        <v>1737</v>
      </c>
      <c r="H280">
        <v>103683310</v>
      </c>
      <c r="I280">
        <v>769408693</v>
      </c>
      <c r="J280" t="s">
        <v>2147</v>
      </c>
      <c r="K280" t="s">
        <v>36</v>
      </c>
      <c r="L280" t="s">
        <v>37</v>
      </c>
      <c r="M280" t="s">
        <v>2148</v>
      </c>
      <c r="N280">
        <v>45937</v>
      </c>
      <c r="O280">
        <v>0.625</v>
      </c>
      <c r="P280" t="s">
        <v>3950</v>
      </c>
      <c r="Q280" t="s">
        <v>67</v>
      </c>
      <c r="R280" s="54"/>
      <c r="U280" t="s">
        <v>67</v>
      </c>
      <c r="V280" t="s">
        <v>114</v>
      </c>
    </row>
    <row r="281" spans="1:36">
      <c r="A281" s="54">
        <v>45937</v>
      </c>
      <c r="B281" s="54">
        <v>45937</v>
      </c>
      <c r="C281" t="s">
        <v>2014</v>
      </c>
      <c r="D281" t="s">
        <v>41</v>
      </c>
      <c r="E281">
        <v>781044277</v>
      </c>
      <c r="F281" t="s">
        <v>33</v>
      </c>
      <c r="G281" t="s">
        <v>2023</v>
      </c>
      <c r="I281">
        <v>721871064</v>
      </c>
      <c r="J281" t="s">
        <v>2118</v>
      </c>
      <c r="K281" t="s">
        <v>36</v>
      </c>
      <c r="L281" t="s">
        <v>160</v>
      </c>
      <c r="M281" t="s">
        <v>2024</v>
      </c>
      <c r="N281">
        <v>45938</v>
      </c>
      <c r="O281">
        <v>0.375</v>
      </c>
      <c r="P281" t="s">
        <v>3950</v>
      </c>
      <c r="Q281" t="s">
        <v>67</v>
      </c>
      <c r="R281" s="54">
        <v>45937</v>
      </c>
      <c r="U281" t="s">
        <v>67</v>
      </c>
      <c r="V281" t="s">
        <v>1571</v>
      </c>
    </row>
    <row r="282" spans="1:36">
      <c r="A282" s="54">
        <v>45937</v>
      </c>
      <c r="B282" s="54">
        <v>45937</v>
      </c>
      <c r="C282" t="s">
        <v>534</v>
      </c>
      <c r="D282" t="s">
        <v>2149</v>
      </c>
      <c r="E282">
        <v>786594944</v>
      </c>
      <c r="F282" t="s">
        <v>33</v>
      </c>
      <c r="G282" t="s">
        <v>2150</v>
      </c>
      <c r="H282">
        <v>722547007</v>
      </c>
      <c r="I282">
        <v>722547007</v>
      </c>
      <c r="J282" t="s">
        <v>2151</v>
      </c>
      <c r="K282" t="s">
        <v>36</v>
      </c>
      <c r="L282" t="s">
        <v>37</v>
      </c>
      <c r="M282" t="s">
        <v>2152</v>
      </c>
      <c r="N282">
        <v>45937</v>
      </c>
      <c r="O282">
        <v>0.45833333333333331</v>
      </c>
      <c r="P282" t="s">
        <v>3950</v>
      </c>
      <c r="Q282" t="s">
        <v>45</v>
      </c>
      <c r="R282" s="54">
        <v>45937</v>
      </c>
      <c r="S282" t="s">
        <v>12776</v>
      </c>
      <c r="T282">
        <v>45937</v>
      </c>
      <c r="U282" t="s">
        <v>45</v>
      </c>
      <c r="V282">
        <v>9710251664081</v>
      </c>
      <c r="W282" t="s">
        <v>53</v>
      </c>
      <c r="X282">
        <v>45937</v>
      </c>
      <c r="Y282">
        <v>0.55555555555555558</v>
      </c>
      <c r="Z282">
        <v>45937</v>
      </c>
      <c r="AA282">
        <v>0.74652777777777779</v>
      </c>
      <c r="AB282" t="s">
        <v>413</v>
      </c>
      <c r="AC282">
        <v>100010002</v>
      </c>
      <c r="AD282">
        <v>25184270</v>
      </c>
      <c r="AE282">
        <v>45939</v>
      </c>
      <c r="AF282" t="s">
        <v>12856</v>
      </c>
      <c r="AH282" t="s">
        <v>1331</v>
      </c>
      <c r="AJ282">
        <v>45939</v>
      </c>
    </row>
    <row r="283" spans="1:36">
      <c r="A283" s="54">
        <v>45937</v>
      </c>
      <c r="B283" s="54">
        <v>45937</v>
      </c>
      <c r="C283" t="s">
        <v>830</v>
      </c>
      <c r="D283" t="s">
        <v>41</v>
      </c>
      <c r="E283">
        <v>782300518</v>
      </c>
      <c r="F283" t="s">
        <v>33</v>
      </c>
      <c r="G283" t="s">
        <v>2153</v>
      </c>
      <c r="I283">
        <v>792737043</v>
      </c>
      <c r="J283" t="s">
        <v>2154</v>
      </c>
      <c r="K283" t="s">
        <v>36</v>
      </c>
      <c r="L283" t="s">
        <v>82</v>
      </c>
      <c r="M283" t="s">
        <v>2155</v>
      </c>
      <c r="N283">
        <v>45938</v>
      </c>
      <c r="O283">
        <v>0.5</v>
      </c>
      <c r="P283" t="s">
        <v>5255</v>
      </c>
      <c r="Q283" t="s">
        <v>45</v>
      </c>
      <c r="R283" s="54">
        <v>45937</v>
      </c>
      <c r="S283" t="s">
        <v>12780</v>
      </c>
      <c r="U283" t="s">
        <v>45</v>
      </c>
      <c r="V283">
        <v>9710251664136</v>
      </c>
      <c r="W283" t="s">
        <v>53</v>
      </c>
      <c r="X283">
        <v>45937</v>
      </c>
      <c r="Y283">
        <v>0.55555555555555558</v>
      </c>
      <c r="Z283">
        <v>45937</v>
      </c>
      <c r="AA283">
        <v>0.70902777777777781</v>
      </c>
      <c r="AB283" t="s">
        <v>472</v>
      </c>
      <c r="AC283">
        <v>100010004</v>
      </c>
      <c r="AD283">
        <v>36768510</v>
      </c>
      <c r="AE283" t="s">
        <v>12406</v>
      </c>
      <c r="AH283" t="s">
        <v>1331</v>
      </c>
      <c r="AJ283">
        <v>45938</v>
      </c>
    </row>
    <row r="284" spans="1:36">
      <c r="A284" s="54">
        <v>45937</v>
      </c>
      <c r="B284" s="54">
        <v>45937</v>
      </c>
      <c r="C284" t="s">
        <v>741</v>
      </c>
      <c r="D284" t="s">
        <v>742</v>
      </c>
      <c r="E284">
        <v>105981359</v>
      </c>
      <c r="F284" t="s">
        <v>33</v>
      </c>
      <c r="G284" t="s">
        <v>2156</v>
      </c>
      <c r="H284">
        <v>723778790</v>
      </c>
      <c r="I284">
        <v>723778790</v>
      </c>
      <c r="J284" t="s">
        <v>2157</v>
      </c>
      <c r="K284" t="s">
        <v>36</v>
      </c>
      <c r="L284" t="s">
        <v>73</v>
      </c>
      <c r="M284" t="s">
        <v>2158</v>
      </c>
      <c r="N284">
        <v>45937</v>
      </c>
      <c r="O284">
        <v>0.5</v>
      </c>
      <c r="P284" t="s">
        <v>5255</v>
      </c>
      <c r="Q284" t="s">
        <v>45</v>
      </c>
      <c r="R284" s="54">
        <v>45937</v>
      </c>
      <c r="S284" t="s">
        <v>12746</v>
      </c>
      <c r="U284" t="s">
        <v>45</v>
      </c>
      <c r="V284">
        <v>9710251664209</v>
      </c>
      <c r="W284" t="s">
        <v>53</v>
      </c>
      <c r="X284">
        <v>45937</v>
      </c>
      <c r="Y284">
        <v>0.55555555555555558</v>
      </c>
      <c r="Z284">
        <v>45937</v>
      </c>
      <c r="AA284">
        <v>0.70902777777777781</v>
      </c>
      <c r="AB284" t="s">
        <v>896</v>
      </c>
      <c r="AC284">
        <v>707126273</v>
      </c>
      <c r="AD284">
        <v>39418757</v>
      </c>
      <c r="AE284">
        <v>45937</v>
      </c>
      <c r="AH284" t="s">
        <v>1331</v>
      </c>
      <c r="AJ284">
        <v>45938</v>
      </c>
    </row>
    <row r="285" spans="1:36">
      <c r="A285" s="54">
        <v>45937</v>
      </c>
      <c r="B285" s="54">
        <v>45937</v>
      </c>
      <c r="C285" t="s">
        <v>99</v>
      </c>
      <c r="D285" t="s">
        <v>41</v>
      </c>
      <c r="E285">
        <v>737679831</v>
      </c>
      <c r="F285" t="s">
        <v>33</v>
      </c>
      <c r="G285" t="s">
        <v>2159</v>
      </c>
      <c r="H285">
        <v>746663337</v>
      </c>
      <c r="I285">
        <v>746663337</v>
      </c>
      <c r="J285" t="s">
        <v>2160</v>
      </c>
      <c r="K285" t="s">
        <v>36</v>
      </c>
      <c r="L285" t="s">
        <v>37</v>
      </c>
      <c r="M285" t="s">
        <v>2161</v>
      </c>
      <c r="N285">
        <v>45938</v>
      </c>
      <c r="O285">
        <v>0.375</v>
      </c>
      <c r="P285" t="s">
        <v>5255</v>
      </c>
      <c r="Q285" t="s">
        <v>45</v>
      </c>
      <c r="R285" s="54">
        <v>45937</v>
      </c>
      <c r="S285" t="s">
        <v>12685</v>
      </c>
      <c r="U285" t="s">
        <v>45</v>
      </c>
      <c r="V285">
        <v>9710251664219</v>
      </c>
      <c r="W285" t="s">
        <v>53</v>
      </c>
      <c r="X285">
        <v>45937</v>
      </c>
      <c r="Y285">
        <v>0.55555555555555558</v>
      </c>
      <c r="Z285">
        <v>45937</v>
      </c>
      <c r="AA285">
        <v>0.70902777777777781</v>
      </c>
      <c r="AB285" t="s">
        <v>472</v>
      </c>
      <c r="AC285">
        <v>100010004</v>
      </c>
      <c r="AD285">
        <v>36768510</v>
      </c>
      <c r="AE285">
        <v>45937</v>
      </c>
      <c r="AH285" t="s">
        <v>1331</v>
      </c>
      <c r="AJ285">
        <v>45959</v>
      </c>
    </row>
    <row r="286" spans="1:36">
      <c r="A286" s="54">
        <v>45937</v>
      </c>
      <c r="B286" s="54">
        <v>45937</v>
      </c>
      <c r="C286" t="s">
        <v>460</v>
      </c>
      <c r="D286" t="s">
        <v>548</v>
      </c>
      <c r="E286">
        <v>750988989</v>
      </c>
      <c r="F286" t="s">
        <v>33</v>
      </c>
      <c r="G286" t="s">
        <v>2162</v>
      </c>
      <c r="H286">
        <v>254769890366</v>
      </c>
      <c r="I286">
        <v>254717882110</v>
      </c>
      <c r="J286" t="s">
        <v>2163</v>
      </c>
      <c r="K286" t="s">
        <v>36</v>
      </c>
      <c r="L286" t="s">
        <v>73</v>
      </c>
      <c r="M286" t="s">
        <v>560</v>
      </c>
      <c r="N286">
        <v>45938</v>
      </c>
      <c r="O286">
        <v>0.375</v>
      </c>
      <c r="P286" t="s">
        <v>5255</v>
      </c>
      <c r="Q286" t="s">
        <v>45</v>
      </c>
      <c r="R286" s="54">
        <v>45937</v>
      </c>
      <c r="S286" t="s">
        <v>12661</v>
      </c>
      <c r="U286" t="s">
        <v>45</v>
      </c>
      <c r="V286">
        <v>9710251664303</v>
      </c>
      <c r="W286" t="s">
        <v>53</v>
      </c>
      <c r="X286">
        <v>45937</v>
      </c>
      <c r="Y286">
        <v>0.55555555555555558</v>
      </c>
      <c r="Z286">
        <v>45937</v>
      </c>
      <c r="AA286">
        <v>0.70902777777777781</v>
      </c>
      <c r="AB286" t="s">
        <v>896</v>
      </c>
      <c r="AC286">
        <v>707126273</v>
      </c>
      <c r="AD286">
        <v>39418757</v>
      </c>
      <c r="AE286" t="s">
        <v>12406</v>
      </c>
      <c r="AH286" t="s">
        <v>1331</v>
      </c>
      <c r="AJ286">
        <v>45942</v>
      </c>
    </row>
    <row r="287" spans="1:36">
      <c r="A287" s="54">
        <v>45937</v>
      </c>
      <c r="B287" s="54">
        <v>45937</v>
      </c>
      <c r="C287" t="s">
        <v>1690</v>
      </c>
      <c r="D287" t="s">
        <v>41</v>
      </c>
      <c r="E287">
        <v>734401171</v>
      </c>
      <c r="F287" t="s">
        <v>33</v>
      </c>
      <c r="G287" t="s">
        <v>2164</v>
      </c>
      <c r="H287">
        <v>758372524</v>
      </c>
      <c r="I287">
        <v>758372524</v>
      </c>
      <c r="J287" t="s">
        <v>2165</v>
      </c>
      <c r="K287" t="s">
        <v>36</v>
      </c>
      <c r="L287" t="s">
        <v>82</v>
      </c>
      <c r="M287" t="s">
        <v>2166</v>
      </c>
      <c r="N287">
        <v>45937</v>
      </c>
      <c r="O287">
        <v>0.5</v>
      </c>
      <c r="P287" t="s">
        <v>4063</v>
      </c>
      <c r="Q287" t="s">
        <v>45</v>
      </c>
      <c r="R287" s="54">
        <v>45937</v>
      </c>
      <c r="S287" t="s">
        <v>12493</v>
      </c>
      <c r="U287" t="s">
        <v>45</v>
      </c>
      <c r="V287">
        <v>9710251664401</v>
      </c>
      <c r="W287" t="s">
        <v>46</v>
      </c>
      <c r="X287">
        <v>45937</v>
      </c>
      <c r="Y287">
        <v>0.61388888888888893</v>
      </c>
      <c r="AH287" t="s">
        <v>178</v>
      </c>
      <c r="AJ287">
        <v>34022399</v>
      </c>
    </row>
    <row r="288" spans="1:36">
      <c r="A288" s="54">
        <v>45937</v>
      </c>
      <c r="B288" s="54">
        <v>45937</v>
      </c>
      <c r="C288" t="s">
        <v>2167</v>
      </c>
      <c r="D288" t="s">
        <v>1094</v>
      </c>
      <c r="E288">
        <v>733824889</v>
      </c>
      <c r="F288" t="s">
        <v>33</v>
      </c>
      <c r="G288" t="s">
        <v>52</v>
      </c>
      <c r="H288">
        <v>737068852</v>
      </c>
      <c r="I288">
        <v>722343073</v>
      </c>
      <c r="J288" t="s">
        <v>2168</v>
      </c>
      <c r="K288" t="s">
        <v>36</v>
      </c>
      <c r="L288" t="s">
        <v>50</v>
      </c>
      <c r="M288" t="s">
        <v>1355</v>
      </c>
      <c r="N288">
        <v>45938</v>
      </c>
      <c r="O288">
        <v>0.5</v>
      </c>
      <c r="P288" t="s">
        <v>4063</v>
      </c>
      <c r="Q288" t="s">
        <v>67</v>
      </c>
      <c r="R288" s="54"/>
      <c r="U288" t="s">
        <v>67</v>
      </c>
      <c r="V288" t="s">
        <v>2169</v>
      </c>
    </row>
    <row r="289" spans="1:36">
      <c r="A289" s="54">
        <v>45937</v>
      </c>
      <c r="B289" s="54">
        <v>45937</v>
      </c>
      <c r="C289" t="s">
        <v>942</v>
      </c>
      <c r="D289" t="s">
        <v>41</v>
      </c>
      <c r="E289">
        <v>786633575</v>
      </c>
      <c r="F289" t="s">
        <v>33</v>
      </c>
      <c r="G289" t="s">
        <v>2170</v>
      </c>
      <c r="H289">
        <v>741205988</v>
      </c>
      <c r="I289">
        <v>741205988</v>
      </c>
      <c r="J289" t="s">
        <v>2171</v>
      </c>
      <c r="K289" t="s">
        <v>36</v>
      </c>
      <c r="L289" t="s">
        <v>73</v>
      </c>
      <c r="M289" t="s">
        <v>2172</v>
      </c>
      <c r="N289">
        <v>45940</v>
      </c>
      <c r="O289">
        <v>0.5</v>
      </c>
      <c r="P289" t="s">
        <v>4248</v>
      </c>
      <c r="Q289" t="s">
        <v>45</v>
      </c>
      <c r="R289" s="54">
        <v>45937</v>
      </c>
      <c r="S289" t="s">
        <v>12859</v>
      </c>
      <c r="U289" t="s">
        <v>45</v>
      </c>
      <c r="V289">
        <v>9910251667174</v>
      </c>
      <c r="W289" t="s">
        <v>46</v>
      </c>
      <c r="X289">
        <v>45939</v>
      </c>
      <c r="Y289">
        <v>0.68680555555555556</v>
      </c>
      <c r="AB289" t="s">
        <v>480</v>
      </c>
      <c r="AC289">
        <v>100010032</v>
      </c>
      <c r="AD289">
        <v>38274980</v>
      </c>
      <c r="AH289" t="s">
        <v>480</v>
      </c>
      <c r="AJ289">
        <v>38274980</v>
      </c>
    </row>
    <row r="290" spans="1:36">
      <c r="A290" s="54">
        <v>45937</v>
      </c>
      <c r="B290" s="54">
        <v>45937</v>
      </c>
      <c r="C290" t="s">
        <v>69</v>
      </c>
      <c r="D290" t="s">
        <v>70</v>
      </c>
      <c r="E290">
        <v>755877260</v>
      </c>
      <c r="F290" t="s">
        <v>33</v>
      </c>
      <c r="G290" t="s">
        <v>2173</v>
      </c>
      <c r="H290">
        <v>717474275</v>
      </c>
      <c r="I290">
        <v>717474275</v>
      </c>
      <c r="J290" t="s">
        <v>2174</v>
      </c>
      <c r="K290" t="s">
        <v>36</v>
      </c>
      <c r="L290" t="s">
        <v>73</v>
      </c>
      <c r="M290" t="s">
        <v>2175</v>
      </c>
      <c r="N290">
        <v>45937</v>
      </c>
      <c r="O290">
        <v>0.54166666666666663</v>
      </c>
      <c r="P290" t="s">
        <v>4080</v>
      </c>
      <c r="Q290" t="s">
        <v>67</v>
      </c>
      <c r="R290" s="54">
        <v>45937</v>
      </c>
      <c r="U290" t="s">
        <v>67</v>
      </c>
      <c r="V290" t="s">
        <v>114</v>
      </c>
    </row>
    <row r="291" spans="1:36">
      <c r="A291" s="54">
        <v>45937</v>
      </c>
      <c r="B291" s="54">
        <v>45937</v>
      </c>
      <c r="C291" t="s">
        <v>123</v>
      </c>
      <c r="D291" t="s">
        <v>41</v>
      </c>
      <c r="E291">
        <v>735273778</v>
      </c>
      <c r="F291" t="s">
        <v>33</v>
      </c>
      <c r="G291" t="s">
        <v>2176</v>
      </c>
      <c r="H291">
        <v>735100002</v>
      </c>
      <c r="I291">
        <v>735100002</v>
      </c>
      <c r="J291" t="s">
        <v>12861</v>
      </c>
      <c r="K291" t="s">
        <v>36</v>
      </c>
      <c r="L291" t="s">
        <v>37</v>
      </c>
      <c r="M291" t="s">
        <v>2177</v>
      </c>
      <c r="N291">
        <v>45940</v>
      </c>
      <c r="O291">
        <v>0.375</v>
      </c>
      <c r="P291" t="s">
        <v>52</v>
      </c>
      <c r="Q291" t="s">
        <v>45</v>
      </c>
      <c r="R291" s="54">
        <v>45937</v>
      </c>
      <c r="S291" t="s">
        <v>12689</v>
      </c>
      <c r="U291" t="s">
        <v>45</v>
      </c>
      <c r="V291">
        <v>9910251667180</v>
      </c>
      <c r="W291" t="s">
        <v>53</v>
      </c>
      <c r="X291">
        <v>45939</v>
      </c>
      <c r="Y291">
        <v>0.54791666666666672</v>
      </c>
      <c r="Z291">
        <v>45939</v>
      </c>
      <c r="AA291">
        <v>0.64166666666666672</v>
      </c>
      <c r="AB291" t="s">
        <v>907</v>
      </c>
      <c r="AC291">
        <v>100010030</v>
      </c>
      <c r="AH291" t="s">
        <v>12396</v>
      </c>
      <c r="AJ291">
        <v>0</v>
      </c>
    </row>
    <row r="292" spans="1:36">
      <c r="A292" s="54">
        <v>45937</v>
      </c>
      <c r="B292" s="54">
        <v>45937</v>
      </c>
      <c r="C292" t="s">
        <v>741</v>
      </c>
      <c r="D292" t="s">
        <v>742</v>
      </c>
      <c r="E292">
        <v>105981359</v>
      </c>
      <c r="F292" t="s">
        <v>33</v>
      </c>
      <c r="G292" t="s">
        <v>2178</v>
      </c>
      <c r="H292">
        <v>725004565</v>
      </c>
      <c r="I292">
        <v>725004565</v>
      </c>
      <c r="J292" t="s">
        <v>2179</v>
      </c>
      <c r="K292" t="s">
        <v>36</v>
      </c>
      <c r="L292" t="s">
        <v>73</v>
      </c>
      <c r="M292" t="s">
        <v>2180</v>
      </c>
      <c r="N292">
        <v>45937</v>
      </c>
      <c r="O292">
        <v>0.625</v>
      </c>
      <c r="P292" t="s">
        <v>4235</v>
      </c>
      <c r="Q292" t="s">
        <v>45</v>
      </c>
      <c r="R292" s="54">
        <v>45937</v>
      </c>
      <c r="S292" t="s">
        <v>12544</v>
      </c>
      <c r="U292" t="s">
        <v>45</v>
      </c>
      <c r="V292">
        <v>9710251664512</v>
      </c>
      <c r="W292" t="s">
        <v>46</v>
      </c>
      <c r="X292">
        <v>45937</v>
      </c>
      <c r="Y292">
        <v>0.61388888888888893</v>
      </c>
      <c r="Z292">
        <v>45937</v>
      </c>
      <c r="AA292">
        <v>0.77500000000000002</v>
      </c>
      <c r="AB292" t="s">
        <v>190</v>
      </c>
      <c r="AC292">
        <v>100010034</v>
      </c>
      <c r="AD292">
        <v>38362807</v>
      </c>
      <c r="AE292" t="s">
        <v>1787</v>
      </c>
      <c r="AF292">
        <v>45940</v>
      </c>
      <c r="AH292" t="s">
        <v>190</v>
      </c>
      <c r="AJ292">
        <v>38362807</v>
      </c>
    </row>
    <row r="293" spans="1:36">
      <c r="A293" s="54">
        <v>45937</v>
      </c>
      <c r="B293" s="54">
        <v>45937</v>
      </c>
      <c r="C293" t="s">
        <v>228</v>
      </c>
      <c r="D293" t="s">
        <v>41</v>
      </c>
      <c r="E293">
        <v>787249864</v>
      </c>
      <c r="F293" t="s">
        <v>33</v>
      </c>
      <c r="G293" t="s">
        <v>2181</v>
      </c>
      <c r="H293">
        <v>708880206</v>
      </c>
      <c r="I293">
        <v>708880206</v>
      </c>
      <c r="J293" t="s">
        <v>2182</v>
      </c>
      <c r="K293" t="s">
        <v>36</v>
      </c>
      <c r="L293" t="s">
        <v>37</v>
      </c>
      <c r="M293" t="s">
        <v>2183</v>
      </c>
      <c r="N293">
        <v>45938</v>
      </c>
      <c r="O293">
        <v>0.66666666666666663</v>
      </c>
      <c r="P293" t="s">
        <v>4095</v>
      </c>
      <c r="Q293" t="s">
        <v>67</v>
      </c>
      <c r="R293" s="54">
        <v>45937</v>
      </c>
      <c r="S293" t="s">
        <v>12793</v>
      </c>
      <c r="U293" t="s">
        <v>67</v>
      </c>
      <c r="V293" t="s">
        <v>12863</v>
      </c>
    </row>
    <row r="294" spans="1:36">
      <c r="A294" s="54">
        <v>45937</v>
      </c>
      <c r="B294" s="54">
        <v>45937</v>
      </c>
      <c r="C294" t="s">
        <v>741</v>
      </c>
      <c r="D294" t="s">
        <v>742</v>
      </c>
      <c r="E294">
        <v>105981359</v>
      </c>
      <c r="F294" t="s">
        <v>33</v>
      </c>
      <c r="G294" t="s">
        <v>2185</v>
      </c>
      <c r="H294">
        <v>781358479</v>
      </c>
      <c r="I294">
        <v>712056138</v>
      </c>
      <c r="J294" t="s">
        <v>2186</v>
      </c>
      <c r="K294" t="s">
        <v>36</v>
      </c>
      <c r="L294" t="s">
        <v>73</v>
      </c>
      <c r="M294" t="s">
        <v>2187</v>
      </c>
      <c r="N294">
        <v>45937</v>
      </c>
      <c r="O294">
        <v>0.58333333333333337</v>
      </c>
      <c r="P294" t="s">
        <v>4095</v>
      </c>
      <c r="Q294" t="s">
        <v>45</v>
      </c>
      <c r="R294" s="54">
        <v>45937</v>
      </c>
      <c r="S294" t="s">
        <v>12402</v>
      </c>
      <c r="T294">
        <v>45937</v>
      </c>
      <c r="U294" t="s">
        <v>45</v>
      </c>
      <c r="V294">
        <v>9710251664672</v>
      </c>
      <c r="W294" t="s">
        <v>53</v>
      </c>
      <c r="X294">
        <v>45937</v>
      </c>
      <c r="Y294">
        <v>0.73819444444444449</v>
      </c>
      <c r="Z294">
        <v>45937</v>
      </c>
      <c r="AA294">
        <v>0.77500000000000002</v>
      </c>
      <c r="AB294" t="s">
        <v>896</v>
      </c>
      <c r="AC294">
        <v>707126273</v>
      </c>
      <c r="AD294">
        <v>39418757</v>
      </c>
      <c r="AE294">
        <v>45938</v>
      </c>
      <c r="AF294">
        <v>0.63888888888888884</v>
      </c>
      <c r="AH294" t="s">
        <v>1331</v>
      </c>
      <c r="AJ294">
        <v>45938</v>
      </c>
    </row>
    <row r="295" spans="1:36">
      <c r="A295" s="54">
        <v>45937</v>
      </c>
      <c r="B295" s="54">
        <v>45937</v>
      </c>
      <c r="C295" t="s">
        <v>1771</v>
      </c>
      <c r="D295" t="s">
        <v>41</v>
      </c>
      <c r="E295">
        <v>102497828</v>
      </c>
      <c r="F295" t="s">
        <v>33</v>
      </c>
      <c r="G295" t="s">
        <v>2188</v>
      </c>
      <c r="H295">
        <v>785495931</v>
      </c>
      <c r="I295">
        <v>794805278</v>
      </c>
      <c r="J295" t="s">
        <v>1972</v>
      </c>
      <c r="K295" t="s">
        <v>36</v>
      </c>
      <c r="L295" t="s">
        <v>50</v>
      </c>
      <c r="M295" t="s">
        <v>2189</v>
      </c>
      <c r="N295">
        <v>45937</v>
      </c>
      <c r="O295">
        <v>0.66666666666666663</v>
      </c>
      <c r="P295" t="s">
        <v>3950</v>
      </c>
      <c r="Q295" t="s">
        <v>45</v>
      </c>
      <c r="R295" s="54">
        <v>45937</v>
      </c>
      <c r="S295" t="s">
        <v>12416</v>
      </c>
      <c r="T295">
        <v>45941</v>
      </c>
      <c r="U295" t="s">
        <v>45</v>
      </c>
      <c r="V295">
        <v>1010251668912</v>
      </c>
      <c r="W295" t="s">
        <v>46</v>
      </c>
      <c r="X295">
        <v>45941</v>
      </c>
      <c r="Y295">
        <v>0.46458333333333335</v>
      </c>
      <c r="Z295">
        <v>45941</v>
      </c>
      <c r="AB295" t="s">
        <v>1325</v>
      </c>
      <c r="AC295">
        <v>100010043</v>
      </c>
      <c r="AD295">
        <v>38186037</v>
      </c>
      <c r="AE295">
        <v>45941</v>
      </c>
      <c r="AF295">
        <v>0.375</v>
      </c>
      <c r="AH295" t="s">
        <v>1325</v>
      </c>
      <c r="AJ295">
        <v>38186037</v>
      </c>
    </row>
    <row r="296" spans="1:36">
      <c r="A296" s="54">
        <v>45937</v>
      </c>
      <c r="B296" s="54">
        <v>45937</v>
      </c>
      <c r="C296" t="s">
        <v>1366</v>
      </c>
      <c r="D296" t="s">
        <v>41</v>
      </c>
      <c r="E296">
        <v>254102772410</v>
      </c>
      <c r="F296" t="s">
        <v>33</v>
      </c>
      <c r="G296" t="s">
        <v>2190</v>
      </c>
      <c r="I296">
        <v>254720798115</v>
      </c>
      <c r="J296" t="s">
        <v>2191</v>
      </c>
      <c r="K296" t="s">
        <v>36</v>
      </c>
      <c r="L296" t="s">
        <v>50</v>
      </c>
      <c r="M296" t="s">
        <v>2192</v>
      </c>
      <c r="N296">
        <v>45938</v>
      </c>
      <c r="O296">
        <v>0.5</v>
      </c>
      <c r="P296" t="s">
        <v>4063</v>
      </c>
      <c r="Q296" t="s">
        <v>67</v>
      </c>
      <c r="R296" s="54">
        <v>45937</v>
      </c>
      <c r="S296" t="s">
        <v>12407</v>
      </c>
      <c r="T296">
        <v>45947</v>
      </c>
      <c r="U296" t="s">
        <v>67</v>
      </c>
      <c r="V296" t="s">
        <v>1512</v>
      </c>
    </row>
    <row r="297" spans="1:36">
      <c r="A297" s="54">
        <v>45937</v>
      </c>
      <c r="B297" s="54">
        <v>45937</v>
      </c>
      <c r="C297" t="s">
        <v>720</v>
      </c>
      <c r="D297" t="s">
        <v>41</v>
      </c>
      <c r="E297">
        <v>104144901</v>
      </c>
      <c r="F297" t="s">
        <v>33</v>
      </c>
      <c r="G297" t="s">
        <v>2193</v>
      </c>
      <c r="H297">
        <v>724466910</v>
      </c>
      <c r="I297">
        <v>724466910</v>
      </c>
      <c r="J297" t="s">
        <v>2194</v>
      </c>
      <c r="K297" t="s">
        <v>36</v>
      </c>
      <c r="L297" t="s">
        <v>37</v>
      </c>
      <c r="M297" t="s">
        <v>2195</v>
      </c>
      <c r="N297">
        <v>45937</v>
      </c>
      <c r="O297">
        <v>0.375</v>
      </c>
      <c r="P297" t="s">
        <v>4063</v>
      </c>
      <c r="Q297" t="s">
        <v>45</v>
      </c>
      <c r="R297" s="54">
        <v>45937</v>
      </c>
      <c r="S297" t="s">
        <v>12464</v>
      </c>
      <c r="U297" t="s">
        <v>45</v>
      </c>
      <c r="V297">
        <v>9710251664726</v>
      </c>
      <c r="W297" t="s">
        <v>46</v>
      </c>
      <c r="X297">
        <v>45937</v>
      </c>
      <c r="Y297">
        <v>0.53680555555555554</v>
      </c>
      <c r="AH297" t="s">
        <v>1326</v>
      </c>
      <c r="AJ297">
        <v>33937751</v>
      </c>
    </row>
    <row r="298" spans="1:36">
      <c r="A298" s="54">
        <v>45937</v>
      </c>
      <c r="B298" s="54">
        <v>45937</v>
      </c>
      <c r="C298" t="s">
        <v>2196</v>
      </c>
      <c r="D298" t="s">
        <v>41</v>
      </c>
      <c r="E298">
        <v>752655477</v>
      </c>
      <c r="F298" t="s">
        <v>33</v>
      </c>
      <c r="G298" t="s">
        <v>2197</v>
      </c>
      <c r="H298">
        <v>712929108</v>
      </c>
      <c r="I298">
        <v>100719804</v>
      </c>
      <c r="J298" t="s">
        <v>2198</v>
      </c>
      <c r="K298" t="s">
        <v>36</v>
      </c>
      <c r="L298" t="s">
        <v>73</v>
      </c>
      <c r="M298" t="s">
        <v>1830</v>
      </c>
      <c r="N298">
        <v>45945</v>
      </c>
      <c r="O298">
        <v>0.54166666666666663</v>
      </c>
      <c r="P298" t="s">
        <v>4248</v>
      </c>
      <c r="Q298" t="s">
        <v>67</v>
      </c>
      <c r="R298" s="54">
        <v>45946</v>
      </c>
      <c r="S298" t="s">
        <v>12443</v>
      </c>
      <c r="U298" t="s">
        <v>67</v>
      </c>
      <c r="V298" t="s">
        <v>3466</v>
      </c>
    </row>
    <row r="299" spans="1:36">
      <c r="A299" s="54">
        <v>45937</v>
      </c>
      <c r="B299" s="54">
        <v>45937</v>
      </c>
      <c r="C299" t="s">
        <v>867</v>
      </c>
      <c r="D299" t="s">
        <v>41</v>
      </c>
      <c r="E299">
        <v>738237386</v>
      </c>
      <c r="F299" t="s">
        <v>33</v>
      </c>
      <c r="G299" t="s">
        <v>2199</v>
      </c>
      <c r="H299">
        <v>782359109</v>
      </c>
      <c r="I299">
        <v>795363264</v>
      </c>
      <c r="J299" t="s">
        <v>2200</v>
      </c>
      <c r="K299" t="s">
        <v>36</v>
      </c>
      <c r="L299" t="s">
        <v>50</v>
      </c>
      <c r="M299" t="s">
        <v>2201</v>
      </c>
      <c r="N299">
        <v>45938</v>
      </c>
      <c r="O299">
        <v>0.41666666666666669</v>
      </c>
      <c r="P299" t="s">
        <v>4248</v>
      </c>
      <c r="Q299" t="s">
        <v>45</v>
      </c>
      <c r="R299" s="54">
        <v>45937</v>
      </c>
      <c r="S299" t="s">
        <v>12865</v>
      </c>
      <c r="U299" t="s">
        <v>45</v>
      </c>
      <c r="V299">
        <v>9710251664804</v>
      </c>
      <c r="W299" t="s">
        <v>46</v>
      </c>
      <c r="X299">
        <v>45937</v>
      </c>
      <c r="Y299">
        <v>0.53680555555555554</v>
      </c>
      <c r="AB299" t="s">
        <v>604</v>
      </c>
      <c r="AC299">
        <v>100010042</v>
      </c>
      <c r="AD299">
        <v>32431038</v>
      </c>
      <c r="AE299">
        <v>45938</v>
      </c>
      <c r="AF299">
        <v>0.54166666666666663</v>
      </c>
      <c r="AH299" t="s">
        <v>604</v>
      </c>
      <c r="AJ299">
        <v>32431038</v>
      </c>
    </row>
    <row r="300" spans="1:36">
      <c r="A300" s="54">
        <v>45937</v>
      </c>
      <c r="B300" s="54">
        <v>45937</v>
      </c>
      <c r="C300" t="s">
        <v>2202</v>
      </c>
      <c r="D300" t="s">
        <v>41</v>
      </c>
      <c r="E300">
        <v>787594432</v>
      </c>
      <c r="F300" t="s">
        <v>33</v>
      </c>
      <c r="G300" t="s">
        <v>2203</v>
      </c>
      <c r="H300">
        <v>754370235</v>
      </c>
      <c r="I300">
        <v>710400358</v>
      </c>
      <c r="J300" t="s">
        <v>2204</v>
      </c>
      <c r="K300" t="s">
        <v>36</v>
      </c>
      <c r="L300" t="e" vm="1">
        <v>#VALUE!</v>
      </c>
      <c r="M300" t="s">
        <v>2205</v>
      </c>
      <c r="N300">
        <v>45939</v>
      </c>
      <c r="O300">
        <v>0.5</v>
      </c>
      <c r="P300" t="s">
        <v>52</v>
      </c>
      <c r="Q300" t="s">
        <v>67</v>
      </c>
      <c r="R300" s="54">
        <v>45937</v>
      </c>
      <c r="S300" t="s">
        <v>12444</v>
      </c>
      <c r="U300" t="s">
        <v>67</v>
      </c>
      <c r="V300" t="s">
        <v>2206</v>
      </c>
    </row>
    <row r="301" spans="1:36">
      <c r="A301" s="54">
        <v>45937</v>
      </c>
      <c r="B301" s="54">
        <v>45937</v>
      </c>
      <c r="C301" t="s">
        <v>741</v>
      </c>
      <c r="D301" t="s">
        <v>742</v>
      </c>
      <c r="E301">
        <v>105981359</v>
      </c>
      <c r="F301" t="s">
        <v>33</v>
      </c>
      <c r="G301" t="s">
        <v>2207</v>
      </c>
      <c r="H301">
        <v>732495494</v>
      </c>
      <c r="I301">
        <v>758594896</v>
      </c>
      <c r="J301" t="s">
        <v>1641</v>
      </c>
      <c r="K301" t="s">
        <v>36</v>
      </c>
      <c r="L301" t="e" vm="4">
        <v>#VALUE!</v>
      </c>
      <c r="M301" t="s">
        <v>2208</v>
      </c>
      <c r="N301">
        <v>45938</v>
      </c>
      <c r="O301">
        <v>0.45833333333333331</v>
      </c>
      <c r="P301" t="s">
        <v>52</v>
      </c>
      <c r="Q301" t="s">
        <v>45</v>
      </c>
      <c r="R301" s="54">
        <v>45937</v>
      </c>
      <c r="S301" t="s">
        <v>12462</v>
      </c>
      <c r="U301" t="s">
        <v>45</v>
      </c>
      <c r="V301">
        <v>9710251664851</v>
      </c>
      <c r="W301" t="s">
        <v>46</v>
      </c>
      <c r="X301">
        <v>45938</v>
      </c>
      <c r="Y301">
        <v>0.53680555555555554</v>
      </c>
      <c r="Z301">
        <v>45938</v>
      </c>
      <c r="AA301">
        <v>0.5854166666666667</v>
      </c>
      <c r="AB301" t="s">
        <v>299</v>
      </c>
      <c r="AC301">
        <v>100010032</v>
      </c>
      <c r="AD301">
        <v>38989882</v>
      </c>
      <c r="AE301">
        <v>45939</v>
      </c>
      <c r="AF301">
        <v>0.54166666666666663</v>
      </c>
      <c r="AH301" t="s">
        <v>299</v>
      </c>
      <c r="AJ301">
        <v>38989882</v>
      </c>
    </row>
    <row r="302" spans="1:36">
      <c r="A302" s="54">
        <v>45937</v>
      </c>
      <c r="B302" s="54">
        <v>45937</v>
      </c>
      <c r="C302" t="s">
        <v>69</v>
      </c>
      <c r="D302" t="s">
        <v>70</v>
      </c>
      <c r="E302">
        <v>755877260</v>
      </c>
      <c r="F302" t="s">
        <v>33</v>
      </c>
      <c r="G302" t="s">
        <v>2209</v>
      </c>
      <c r="H302">
        <v>706106303</v>
      </c>
      <c r="I302">
        <v>706106303</v>
      </c>
      <c r="J302" t="s">
        <v>2210</v>
      </c>
      <c r="K302" t="s">
        <v>36</v>
      </c>
      <c r="L302" t="s">
        <v>160</v>
      </c>
      <c r="M302" t="s">
        <v>74</v>
      </c>
      <c r="N302">
        <v>45937</v>
      </c>
      <c r="O302">
        <v>0.66666666666666663</v>
      </c>
      <c r="P302" t="s">
        <v>4235</v>
      </c>
      <c r="Q302" t="s">
        <v>67</v>
      </c>
      <c r="R302" s="54">
        <v>45937</v>
      </c>
      <c r="S302" t="s">
        <v>12462</v>
      </c>
      <c r="U302" t="s">
        <v>67</v>
      </c>
      <c r="V302" t="s">
        <v>2211</v>
      </c>
    </row>
    <row r="303" spans="1:36">
      <c r="A303" s="54">
        <v>45937</v>
      </c>
      <c r="B303" s="54">
        <v>45937.6871875</v>
      </c>
      <c r="C303" t="s">
        <v>830</v>
      </c>
      <c r="D303" t="s">
        <v>41</v>
      </c>
      <c r="E303">
        <v>782300518</v>
      </c>
      <c r="F303" t="s">
        <v>33</v>
      </c>
      <c r="G303" t="s">
        <v>2212</v>
      </c>
      <c r="H303">
        <v>731473240</v>
      </c>
      <c r="I303">
        <v>705317545</v>
      </c>
      <c r="J303" t="s">
        <v>2213</v>
      </c>
      <c r="K303" t="s">
        <v>36</v>
      </c>
      <c r="L303" t="s">
        <v>37</v>
      </c>
      <c r="M303" t="s">
        <v>2214</v>
      </c>
      <c r="N303">
        <v>45938</v>
      </c>
      <c r="O303">
        <v>0.54166666666666663</v>
      </c>
      <c r="P303" t="s">
        <v>4095</v>
      </c>
      <c r="Q303" t="s">
        <v>45</v>
      </c>
      <c r="R303" s="54">
        <v>45937</v>
      </c>
      <c r="S303" t="s">
        <v>12593</v>
      </c>
      <c r="T303">
        <v>45938</v>
      </c>
      <c r="U303" t="s">
        <v>45</v>
      </c>
      <c r="V303">
        <v>9710251664826</v>
      </c>
      <c r="W303" t="s">
        <v>53</v>
      </c>
      <c r="X303">
        <v>45937</v>
      </c>
      <c r="Y303">
        <v>0.73819444444444449</v>
      </c>
      <c r="Z303">
        <v>45937</v>
      </c>
      <c r="AA303">
        <v>0.77500000000000002</v>
      </c>
      <c r="AB303" t="s">
        <v>413</v>
      </c>
      <c r="AC303">
        <v>100010002</v>
      </c>
      <c r="AD303">
        <v>25184270</v>
      </c>
      <c r="AE303">
        <v>45938</v>
      </c>
      <c r="AF303">
        <v>0.73124999999999996</v>
      </c>
      <c r="AH303" t="s">
        <v>12396</v>
      </c>
      <c r="AJ303">
        <v>0</v>
      </c>
    </row>
    <row r="304" spans="1:36">
      <c r="A304" s="54">
        <v>45937</v>
      </c>
      <c r="B304" s="54">
        <v>45937.688877314802</v>
      </c>
      <c r="C304" t="s">
        <v>47</v>
      </c>
      <c r="D304" t="s">
        <v>41</v>
      </c>
      <c r="E304">
        <v>735633807</v>
      </c>
      <c r="F304" t="s">
        <v>33</v>
      </c>
      <c r="G304" t="s">
        <v>2215</v>
      </c>
      <c r="H304">
        <v>733366662</v>
      </c>
      <c r="I304">
        <v>733366662</v>
      </c>
      <c r="J304" t="s">
        <v>2216</v>
      </c>
      <c r="K304" t="s">
        <v>36</v>
      </c>
      <c r="L304" t="s">
        <v>37</v>
      </c>
      <c r="M304" t="s">
        <v>2217</v>
      </c>
      <c r="N304">
        <v>45937</v>
      </c>
      <c r="O304">
        <v>0.70833333333333337</v>
      </c>
      <c r="P304" t="s">
        <v>4095</v>
      </c>
      <c r="Q304" t="s">
        <v>45</v>
      </c>
      <c r="R304" s="54">
        <v>45937</v>
      </c>
      <c r="S304" t="s">
        <v>12621</v>
      </c>
      <c r="T304">
        <v>45938</v>
      </c>
      <c r="U304" t="s">
        <v>45</v>
      </c>
      <c r="V304">
        <v>9710251664860</v>
      </c>
      <c r="W304" t="s">
        <v>53</v>
      </c>
      <c r="X304">
        <v>45937</v>
      </c>
      <c r="Y304">
        <v>0.73819444444444449</v>
      </c>
      <c r="Z304">
        <v>45937</v>
      </c>
      <c r="AA304">
        <v>0.77500000000000002</v>
      </c>
      <c r="AB304" t="s">
        <v>146</v>
      </c>
      <c r="AC304">
        <v>10001006</v>
      </c>
      <c r="AD304">
        <v>32407884</v>
      </c>
      <c r="AE304">
        <v>45939</v>
      </c>
      <c r="AF304">
        <v>0.74236111111111114</v>
      </c>
      <c r="AH304" t="s">
        <v>1331</v>
      </c>
      <c r="AJ304">
        <v>45939</v>
      </c>
    </row>
    <row r="305" spans="1:36">
      <c r="A305" s="54">
        <v>45937</v>
      </c>
      <c r="B305" s="54">
        <v>45937.695659722202</v>
      </c>
      <c r="C305" t="s">
        <v>2218</v>
      </c>
      <c r="D305" t="s">
        <v>1094</v>
      </c>
      <c r="E305">
        <v>733824889</v>
      </c>
      <c r="F305" t="s">
        <v>33</v>
      </c>
      <c r="G305" t="s">
        <v>2219</v>
      </c>
      <c r="H305">
        <v>254731696898</v>
      </c>
      <c r="I305">
        <v>728557166</v>
      </c>
      <c r="J305" t="s">
        <v>2220</v>
      </c>
      <c r="K305" t="s">
        <v>36</v>
      </c>
      <c r="L305" t="s">
        <v>73</v>
      </c>
      <c r="M305" t="s">
        <v>2221</v>
      </c>
      <c r="N305">
        <v>45938</v>
      </c>
      <c r="O305">
        <v>0.41666666666666669</v>
      </c>
      <c r="P305" t="s">
        <v>3950</v>
      </c>
      <c r="Q305" t="s">
        <v>45</v>
      </c>
      <c r="R305" s="54">
        <v>45937</v>
      </c>
      <c r="S305" t="s">
        <v>12868</v>
      </c>
      <c r="T305">
        <v>45938</v>
      </c>
      <c r="U305" t="s">
        <v>45</v>
      </c>
      <c r="V305">
        <v>9710251664905</v>
      </c>
      <c r="W305" t="s">
        <v>53</v>
      </c>
      <c r="X305">
        <v>45937</v>
      </c>
      <c r="Y305">
        <v>0.73819444444444449</v>
      </c>
      <c r="Z305">
        <v>45937</v>
      </c>
      <c r="AA305">
        <v>0.77500000000000002</v>
      </c>
      <c r="AB305" t="s">
        <v>472</v>
      </c>
      <c r="AC305">
        <v>100010004</v>
      </c>
      <c r="AD305">
        <v>36768510</v>
      </c>
      <c r="AE305" t="s">
        <v>45</v>
      </c>
      <c r="AH305" t="s">
        <v>1331</v>
      </c>
      <c r="AJ305">
        <v>45938</v>
      </c>
    </row>
    <row r="306" spans="1:36">
      <c r="A306" s="54">
        <v>45937</v>
      </c>
      <c r="B306" s="54">
        <v>45937.722268518497</v>
      </c>
      <c r="C306" t="s">
        <v>1754</v>
      </c>
      <c r="D306" t="s">
        <v>41</v>
      </c>
      <c r="E306">
        <v>254737760378</v>
      </c>
      <c r="F306" t="s">
        <v>33</v>
      </c>
      <c r="G306" t="s">
        <v>2226</v>
      </c>
      <c r="I306">
        <v>254797583537</v>
      </c>
      <c r="J306" t="s">
        <v>2227</v>
      </c>
      <c r="K306" t="s">
        <v>36</v>
      </c>
      <c r="L306" t="s">
        <v>50</v>
      </c>
      <c r="M306" t="s">
        <v>2228</v>
      </c>
      <c r="N306">
        <v>45939</v>
      </c>
      <c r="O306">
        <v>0.41666666666666669</v>
      </c>
      <c r="P306" t="s">
        <v>5255</v>
      </c>
      <c r="Q306" t="s">
        <v>45</v>
      </c>
      <c r="R306" s="54">
        <v>45938</v>
      </c>
      <c r="S306" t="s">
        <v>12854</v>
      </c>
      <c r="U306" t="s">
        <v>45</v>
      </c>
      <c r="V306">
        <v>9810251665700</v>
      </c>
      <c r="W306" t="s">
        <v>53</v>
      </c>
      <c r="X306">
        <v>45938</v>
      </c>
      <c r="Y306">
        <v>0.52986111111111112</v>
      </c>
      <c r="Z306">
        <v>45938</v>
      </c>
      <c r="AA306">
        <v>0.5854166666666667</v>
      </c>
      <c r="AB306" t="s">
        <v>472</v>
      </c>
      <c r="AC306">
        <v>100010004</v>
      </c>
      <c r="AD306">
        <v>36768510</v>
      </c>
      <c r="AE306">
        <v>45940</v>
      </c>
      <c r="AF306" t="s">
        <v>12870</v>
      </c>
      <c r="AH306" t="s">
        <v>2438</v>
      </c>
      <c r="AJ306">
        <v>0</v>
      </c>
    </row>
    <row r="307" spans="1:36">
      <c r="A307" s="54">
        <v>45937</v>
      </c>
      <c r="B307" s="54">
        <v>45937.728773148097</v>
      </c>
      <c r="C307" t="s">
        <v>1754</v>
      </c>
      <c r="D307" t="s">
        <v>41</v>
      </c>
      <c r="E307">
        <v>254737760378</v>
      </c>
      <c r="F307" t="s">
        <v>33</v>
      </c>
      <c r="G307" t="s">
        <v>2229</v>
      </c>
      <c r="H307">
        <v>780809611</v>
      </c>
      <c r="I307">
        <v>701538642</v>
      </c>
      <c r="J307" t="s">
        <v>2230</v>
      </c>
      <c r="K307" t="s">
        <v>36</v>
      </c>
      <c r="L307" t="s">
        <v>37</v>
      </c>
      <c r="M307" t="s">
        <v>2231</v>
      </c>
      <c r="N307">
        <v>45939</v>
      </c>
      <c r="O307">
        <v>0.375</v>
      </c>
      <c r="P307" t="s">
        <v>4063</v>
      </c>
      <c r="Q307" t="s">
        <v>45</v>
      </c>
      <c r="R307" s="54">
        <v>45938</v>
      </c>
      <c r="S307" t="s">
        <v>12874</v>
      </c>
      <c r="U307" t="s">
        <v>45</v>
      </c>
      <c r="V307">
        <v>9810251665643</v>
      </c>
      <c r="W307" t="s">
        <v>53</v>
      </c>
      <c r="X307">
        <v>45938</v>
      </c>
      <c r="Y307">
        <v>0.52986111111111112</v>
      </c>
      <c r="Z307">
        <v>45938</v>
      </c>
      <c r="AA307">
        <v>0.5854166666666667</v>
      </c>
      <c r="AB307" t="s">
        <v>472</v>
      </c>
      <c r="AC307">
        <v>100010004</v>
      </c>
      <c r="AD307">
        <v>36768510</v>
      </c>
      <c r="AE307">
        <v>45940</v>
      </c>
      <c r="AF307" t="s">
        <v>12469</v>
      </c>
      <c r="AH307" t="s">
        <v>12396</v>
      </c>
      <c r="AJ307">
        <v>0</v>
      </c>
    </row>
    <row r="308" spans="1:36">
      <c r="A308" s="54">
        <v>45937</v>
      </c>
      <c r="B308" s="54">
        <v>45937.733055555596</v>
      </c>
      <c r="C308" t="s">
        <v>1020</v>
      </c>
      <c r="D308" t="s">
        <v>41</v>
      </c>
      <c r="E308">
        <v>254737760378</v>
      </c>
      <c r="F308" t="s">
        <v>33</v>
      </c>
      <c r="G308" t="s">
        <v>2232</v>
      </c>
      <c r="H308">
        <v>735814662</v>
      </c>
      <c r="I308">
        <v>715134057</v>
      </c>
      <c r="J308" t="s">
        <v>2233</v>
      </c>
      <c r="K308" t="s">
        <v>36</v>
      </c>
      <c r="L308" t="s">
        <v>73</v>
      </c>
      <c r="M308" t="s">
        <v>2234</v>
      </c>
      <c r="N308">
        <v>45939</v>
      </c>
      <c r="O308">
        <v>0.375</v>
      </c>
      <c r="P308" t="s">
        <v>4063</v>
      </c>
      <c r="Q308" t="s">
        <v>45</v>
      </c>
      <c r="R308" s="54">
        <v>45938</v>
      </c>
      <c r="S308" t="s">
        <v>12875</v>
      </c>
      <c r="U308" t="s">
        <v>45</v>
      </c>
      <c r="V308">
        <v>9810251665662</v>
      </c>
      <c r="W308" t="s">
        <v>53</v>
      </c>
      <c r="X308">
        <v>45938</v>
      </c>
      <c r="Y308">
        <v>0.52986111111111112</v>
      </c>
      <c r="Z308">
        <v>45938</v>
      </c>
      <c r="AA308">
        <v>0.5854166666666667</v>
      </c>
      <c r="AB308" t="s">
        <v>472</v>
      </c>
      <c r="AC308">
        <v>100010004</v>
      </c>
      <c r="AD308">
        <v>36768510</v>
      </c>
      <c r="AE308">
        <v>45938</v>
      </c>
      <c r="AF308" t="s">
        <v>12469</v>
      </c>
      <c r="AH308" t="s">
        <v>1331</v>
      </c>
      <c r="AJ308">
        <v>45938</v>
      </c>
    </row>
    <row r="309" spans="1:36">
      <c r="A309" s="54">
        <v>45937</v>
      </c>
      <c r="B309" s="54">
        <v>45937.755671296298</v>
      </c>
      <c r="C309" t="s">
        <v>1754</v>
      </c>
      <c r="D309" t="s">
        <v>41</v>
      </c>
      <c r="E309">
        <v>737760378</v>
      </c>
      <c r="F309" t="s">
        <v>33</v>
      </c>
      <c r="G309" t="s">
        <v>2235</v>
      </c>
      <c r="H309">
        <v>754937511</v>
      </c>
      <c r="I309">
        <v>792824951</v>
      </c>
      <c r="J309" t="s">
        <v>2236</v>
      </c>
      <c r="K309" t="s">
        <v>36</v>
      </c>
      <c r="L309" t="s">
        <v>73</v>
      </c>
      <c r="M309" t="s">
        <v>2237</v>
      </c>
      <c r="N309">
        <v>45939</v>
      </c>
      <c r="O309">
        <v>0.41666666666666669</v>
      </c>
      <c r="P309" t="s">
        <v>4063</v>
      </c>
      <c r="Q309" t="s">
        <v>45</v>
      </c>
      <c r="R309" s="54">
        <v>45938</v>
      </c>
      <c r="S309" t="s">
        <v>12812</v>
      </c>
      <c r="U309" t="s">
        <v>45</v>
      </c>
      <c r="V309">
        <v>9810251665693</v>
      </c>
      <c r="W309" t="s">
        <v>53</v>
      </c>
      <c r="X309">
        <v>45938</v>
      </c>
      <c r="Y309">
        <v>0.52986111111111112</v>
      </c>
      <c r="Z309">
        <v>45938</v>
      </c>
      <c r="AA309">
        <v>0.5854166666666667</v>
      </c>
      <c r="AB309" t="s">
        <v>472</v>
      </c>
      <c r="AC309">
        <v>100010004</v>
      </c>
      <c r="AD309">
        <v>36768510</v>
      </c>
      <c r="AE309">
        <v>45940</v>
      </c>
      <c r="AF309" t="s">
        <v>12870</v>
      </c>
      <c r="AH309" t="s">
        <v>12396</v>
      </c>
      <c r="AJ309">
        <v>0</v>
      </c>
    </row>
    <row r="310" spans="1:36">
      <c r="A310" s="54">
        <v>45937</v>
      </c>
      <c r="B310" s="54">
        <v>45937.771041666703</v>
      </c>
      <c r="C310" t="s">
        <v>69</v>
      </c>
      <c r="D310" t="s">
        <v>70</v>
      </c>
      <c r="E310">
        <v>755877260</v>
      </c>
      <c r="F310" t="s">
        <v>33</v>
      </c>
      <c r="G310" t="s">
        <v>2238</v>
      </c>
      <c r="H310">
        <v>728481649</v>
      </c>
      <c r="I310">
        <v>728481649</v>
      </c>
      <c r="J310" t="s">
        <v>2239</v>
      </c>
      <c r="K310" t="s">
        <v>36</v>
      </c>
      <c r="L310" t="s">
        <v>37</v>
      </c>
      <c r="M310" t="s">
        <v>2240</v>
      </c>
      <c r="N310">
        <v>45938</v>
      </c>
      <c r="O310">
        <v>0.375</v>
      </c>
      <c r="P310" t="s">
        <v>4063</v>
      </c>
      <c r="Q310" t="s">
        <v>45</v>
      </c>
      <c r="R310" s="54">
        <v>45939</v>
      </c>
      <c r="S310" t="s">
        <v>12878</v>
      </c>
      <c r="U310" t="s">
        <v>45</v>
      </c>
      <c r="V310">
        <v>9910251668078</v>
      </c>
      <c r="W310" t="s">
        <v>53</v>
      </c>
      <c r="X310">
        <v>45939</v>
      </c>
      <c r="Y310">
        <v>0.68472222222222223</v>
      </c>
      <c r="AB310" t="s">
        <v>896</v>
      </c>
      <c r="AC310">
        <v>707126273</v>
      </c>
      <c r="AD310">
        <v>39418757</v>
      </c>
      <c r="AE310" t="s">
        <v>12406</v>
      </c>
      <c r="AH310" t="s">
        <v>1331</v>
      </c>
      <c r="AJ310">
        <v>45940</v>
      </c>
    </row>
    <row r="311" spans="1:36">
      <c r="A311" s="54">
        <v>45937</v>
      </c>
      <c r="B311" s="54">
        <v>45937.774803240703</v>
      </c>
      <c r="C311" t="s">
        <v>40</v>
      </c>
      <c r="D311" t="s">
        <v>41</v>
      </c>
      <c r="E311">
        <v>782300518</v>
      </c>
      <c r="F311" t="s">
        <v>33</v>
      </c>
      <c r="G311" t="s">
        <v>2241</v>
      </c>
      <c r="I311">
        <v>729950159</v>
      </c>
      <c r="J311" t="s">
        <v>2242</v>
      </c>
      <c r="K311" t="s">
        <v>36</v>
      </c>
      <c r="L311" t="s">
        <v>73</v>
      </c>
      <c r="M311" t="s">
        <v>2243</v>
      </c>
      <c r="N311">
        <v>45938</v>
      </c>
      <c r="O311">
        <v>0.45833333333333331</v>
      </c>
      <c r="P311" t="s">
        <v>4063</v>
      </c>
      <c r="Q311" t="s">
        <v>45</v>
      </c>
      <c r="R311" s="54">
        <v>45938</v>
      </c>
      <c r="S311" t="s">
        <v>12879</v>
      </c>
      <c r="U311" t="s">
        <v>45</v>
      </c>
      <c r="V311">
        <v>9810251665758</v>
      </c>
      <c r="W311" t="s">
        <v>53</v>
      </c>
      <c r="X311">
        <v>45938</v>
      </c>
      <c r="Y311">
        <v>0.52986111111111112</v>
      </c>
      <c r="Z311">
        <v>45938</v>
      </c>
      <c r="AA311">
        <v>0.5854166666666667</v>
      </c>
      <c r="AB311" t="s">
        <v>146</v>
      </c>
      <c r="AC311">
        <v>10001006</v>
      </c>
      <c r="AD311">
        <v>32407884</v>
      </c>
      <c r="AE311">
        <v>45940</v>
      </c>
      <c r="AF311" t="s">
        <v>12488</v>
      </c>
      <c r="AH311" t="s">
        <v>1331</v>
      </c>
      <c r="AJ311">
        <v>45940</v>
      </c>
    </row>
    <row r="312" spans="1:36">
      <c r="A312" s="54">
        <v>45937</v>
      </c>
      <c r="B312" s="54">
        <v>45937.799189814803</v>
      </c>
      <c r="C312" t="s">
        <v>69</v>
      </c>
      <c r="D312" t="s">
        <v>70</v>
      </c>
      <c r="E312">
        <v>755877260</v>
      </c>
      <c r="F312" t="s">
        <v>33</v>
      </c>
      <c r="G312" t="s">
        <v>2244</v>
      </c>
      <c r="H312">
        <v>736547542</v>
      </c>
      <c r="I312">
        <v>736547542</v>
      </c>
      <c r="J312" t="s">
        <v>2245</v>
      </c>
      <c r="K312" t="s">
        <v>36</v>
      </c>
      <c r="L312" t="s">
        <v>73</v>
      </c>
      <c r="M312" t="s">
        <v>2246</v>
      </c>
      <c r="N312">
        <v>45938</v>
      </c>
      <c r="O312">
        <v>0.33333333333333331</v>
      </c>
      <c r="P312" t="s">
        <v>11025</v>
      </c>
      <c r="Q312" t="s">
        <v>45</v>
      </c>
      <c r="R312" s="54">
        <v>45938</v>
      </c>
      <c r="S312" t="s">
        <v>12875</v>
      </c>
      <c r="U312" t="s">
        <v>45</v>
      </c>
      <c r="V312">
        <v>9810251665731</v>
      </c>
      <c r="W312" t="s">
        <v>53</v>
      </c>
      <c r="X312">
        <v>45938</v>
      </c>
      <c r="Y312">
        <v>0.52986111111111112</v>
      </c>
      <c r="Z312">
        <v>45938</v>
      </c>
      <c r="AA312">
        <v>0.5854166666666667</v>
      </c>
      <c r="AB312" t="s">
        <v>896</v>
      </c>
      <c r="AC312">
        <v>707126273</v>
      </c>
      <c r="AD312">
        <v>39418757</v>
      </c>
      <c r="AE312">
        <v>45938</v>
      </c>
      <c r="AF312" t="s">
        <v>12548</v>
      </c>
      <c r="AH312" t="s">
        <v>1331</v>
      </c>
      <c r="AJ312">
        <v>45938</v>
      </c>
    </row>
    <row r="313" spans="1:36">
      <c r="A313" s="54">
        <v>45937</v>
      </c>
      <c r="B313" s="54">
        <v>45937.807777777802</v>
      </c>
      <c r="C313" t="s">
        <v>1649</v>
      </c>
      <c r="D313" t="s">
        <v>1167</v>
      </c>
      <c r="E313">
        <v>780080032</v>
      </c>
      <c r="F313" t="s">
        <v>33</v>
      </c>
      <c r="G313" t="s">
        <v>2247</v>
      </c>
      <c r="H313">
        <v>751389911</v>
      </c>
      <c r="I313">
        <v>726389911</v>
      </c>
      <c r="J313" t="s">
        <v>2248</v>
      </c>
      <c r="K313" t="s">
        <v>36</v>
      </c>
      <c r="L313" t="s">
        <v>73</v>
      </c>
      <c r="M313" t="s">
        <v>2249</v>
      </c>
      <c r="N313">
        <v>45938</v>
      </c>
      <c r="O313">
        <v>0.45833333333333331</v>
      </c>
      <c r="P313" t="s">
        <v>11025</v>
      </c>
      <c r="Q313" t="s">
        <v>39</v>
      </c>
      <c r="R313" s="54">
        <v>45938</v>
      </c>
      <c r="S313" t="s">
        <v>12881</v>
      </c>
      <c r="U313" t="s">
        <v>39</v>
      </c>
      <c r="V313" t="s">
        <v>2225</v>
      </c>
    </row>
    <row r="314" spans="1:36">
      <c r="A314" s="54">
        <v>45937</v>
      </c>
      <c r="B314" s="54">
        <v>45937.837129629603</v>
      </c>
      <c r="C314" t="s">
        <v>2014</v>
      </c>
      <c r="D314" t="s">
        <v>41</v>
      </c>
      <c r="E314">
        <v>781044277</v>
      </c>
      <c r="F314" t="s">
        <v>33</v>
      </c>
      <c r="G314" t="s">
        <v>2251</v>
      </c>
      <c r="I314">
        <v>726797338</v>
      </c>
      <c r="J314" t="s">
        <v>2118</v>
      </c>
      <c r="K314" t="s">
        <v>36</v>
      </c>
      <c r="L314" t="s">
        <v>82</v>
      </c>
      <c r="M314" t="s">
        <v>2252</v>
      </c>
      <c r="N314">
        <v>45938</v>
      </c>
      <c r="O314">
        <v>0.375</v>
      </c>
      <c r="P314" t="s">
        <v>11025</v>
      </c>
      <c r="Q314" t="s">
        <v>67</v>
      </c>
      <c r="R314" s="54">
        <v>45938</v>
      </c>
      <c r="U314" t="s">
        <v>67</v>
      </c>
      <c r="V314" t="s">
        <v>114</v>
      </c>
    </row>
    <row r="315" spans="1:36">
      <c r="A315" s="54">
        <v>45937</v>
      </c>
      <c r="B315" s="54">
        <v>45937.841481481497</v>
      </c>
      <c r="C315" t="s">
        <v>69</v>
      </c>
      <c r="D315" t="s">
        <v>70</v>
      </c>
      <c r="E315">
        <v>755877260</v>
      </c>
      <c r="F315" t="s">
        <v>33</v>
      </c>
      <c r="G315" t="s">
        <v>2253</v>
      </c>
      <c r="H315">
        <v>704401374</v>
      </c>
      <c r="I315">
        <v>704401374</v>
      </c>
      <c r="J315" t="s">
        <v>2254</v>
      </c>
      <c r="K315" t="s">
        <v>36</v>
      </c>
      <c r="L315" t="s">
        <v>37</v>
      </c>
      <c r="M315" t="s">
        <v>2255</v>
      </c>
      <c r="N315">
        <v>45938</v>
      </c>
      <c r="O315">
        <v>0.33333333333333331</v>
      </c>
      <c r="P315" t="s">
        <v>11025</v>
      </c>
      <c r="Q315" t="s">
        <v>45</v>
      </c>
      <c r="R315" s="54">
        <v>45938</v>
      </c>
      <c r="S315" t="s">
        <v>12884</v>
      </c>
      <c r="U315" t="s">
        <v>45</v>
      </c>
      <c r="V315">
        <v>9810251665717</v>
      </c>
      <c r="W315" t="s">
        <v>53</v>
      </c>
      <c r="X315">
        <v>45938</v>
      </c>
      <c r="Y315">
        <v>0.52986111111111112</v>
      </c>
      <c r="Z315">
        <v>45938</v>
      </c>
      <c r="AA315">
        <v>0.5854166666666667</v>
      </c>
      <c r="AB315" t="s">
        <v>896</v>
      </c>
      <c r="AC315">
        <v>707126273</v>
      </c>
      <c r="AD315">
        <v>39418757</v>
      </c>
      <c r="AE315">
        <v>45938</v>
      </c>
      <c r="AF315" t="s">
        <v>12548</v>
      </c>
      <c r="AH315" t="s">
        <v>1331</v>
      </c>
      <c r="AJ315">
        <v>45938</v>
      </c>
    </row>
    <row r="316" spans="1:36">
      <c r="A316" s="54">
        <v>45937</v>
      </c>
      <c r="B316" s="54">
        <v>45937.911805555603</v>
      </c>
      <c r="C316" t="s">
        <v>2256</v>
      </c>
      <c r="D316" t="s">
        <v>41</v>
      </c>
      <c r="E316">
        <v>254731063955</v>
      </c>
      <c r="F316" t="s">
        <v>33</v>
      </c>
      <c r="G316" t="s">
        <v>2257</v>
      </c>
      <c r="H316">
        <v>254732866007</v>
      </c>
      <c r="I316">
        <v>254704154783</v>
      </c>
      <c r="J316" t="s">
        <v>2258</v>
      </c>
      <c r="K316" t="s">
        <v>36</v>
      </c>
      <c r="L316" t="s">
        <v>73</v>
      </c>
      <c r="M316" t="s">
        <v>74</v>
      </c>
      <c r="N316">
        <v>45938</v>
      </c>
      <c r="O316">
        <v>0.45833333333333331</v>
      </c>
      <c r="P316" t="s">
        <v>4248</v>
      </c>
      <c r="Q316" t="s">
        <v>45</v>
      </c>
      <c r="R316" s="54">
        <v>45938</v>
      </c>
      <c r="S316" t="s">
        <v>2259</v>
      </c>
      <c r="U316" t="s">
        <v>45</v>
      </c>
      <c r="V316">
        <v>9810251665688</v>
      </c>
      <c r="W316" t="s">
        <v>53</v>
      </c>
      <c r="X316">
        <v>45938</v>
      </c>
      <c r="Y316">
        <v>0.52986111111111112</v>
      </c>
      <c r="Z316">
        <v>45938</v>
      </c>
      <c r="AA316">
        <v>0.5854166666666667</v>
      </c>
      <c r="AB316" t="s">
        <v>896</v>
      </c>
      <c r="AC316">
        <v>707126273</v>
      </c>
      <c r="AD316">
        <v>39418757</v>
      </c>
      <c r="AH316" t="s">
        <v>12396</v>
      </c>
      <c r="AJ316">
        <v>0</v>
      </c>
    </row>
    <row r="317" spans="1:36">
      <c r="A317" s="54">
        <v>45937</v>
      </c>
      <c r="B317" s="54">
        <v>45937.918645833299</v>
      </c>
      <c r="C317" t="s">
        <v>741</v>
      </c>
      <c r="D317" t="s">
        <v>742</v>
      </c>
      <c r="E317">
        <v>105981359</v>
      </c>
      <c r="F317" t="s">
        <v>33</v>
      </c>
      <c r="G317" t="s">
        <v>2260</v>
      </c>
      <c r="H317">
        <v>788480646</v>
      </c>
      <c r="I317">
        <v>714785828</v>
      </c>
      <c r="J317" t="s">
        <v>2261</v>
      </c>
      <c r="K317" t="s">
        <v>36</v>
      </c>
      <c r="L317" t="s">
        <v>73</v>
      </c>
      <c r="M317" t="s">
        <v>2262</v>
      </c>
      <c r="N317">
        <v>45938</v>
      </c>
      <c r="O317">
        <v>0.5</v>
      </c>
      <c r="P317" t="s">
        <v>4248</v>
      </c>
      <c r="Q317" t="s">
        <v>45</v>
      </c>
      <c r="R317" s="54">
        <v>45938</v>
      </c>
      <c r="S317" t="s">
        <v>12887</v>
      </c>
      <c r="U317" t="s">
        <v>45</v>
      </c>
      <c r="V317">
        <v>9810251665723</v>
      </c>
      <c r="W317" t="s">
        <v>53</v>
      </c>
      <c r="X317">
        <v>45938</v>
      </c>
      <c r="Y317">
        <v>0.52986111111111112</v>
      </c>
      <c r="Z317">
        <v>45938</v>
      </c>
      <c r="AA317">
        <v>0.5854166666666667</v>
      </c>
      <c r="AB317" t="s">
        <v>896</v>
      </c>
      <c r="AC317">
        <v>707126273</v>
      </c>
      <c r="AD317">
        <v>39418757</v>
      </c>
      <c r="AE317">
        <v>45939</v>
      </c>
      <c r="AF317" t="s">
        <v>12888</v>
      </c>
      <c r="AH317" t="s">
        <v>1331</v>
      </c>
      <c r="AJ317">
        <v>45939</v>
      </c>
    </row>
    <row r="318" spans="1:36">
      <c r="A318" s="54">
        <v>45937</v>
      </c>
      <c r="B318" s="54">
        <v>45937.956585648099</v>
      </c>
      <c r="C318" t="s">
        <v>142</v>
      </c>
      <c r="D318" t="s">
        <v>41</v>
      </c>
      <c r="E318">
        <v>784172048</v>
      </c>
      <c r="F318" t="s">
        <v>33</v>
      </c>
      <c r="G318" t="s">
        <v>2263</v>
      </c>
      <c r="H318">
        <v>708540062</v>
      </c>
      <c r="I318">
        <v>741622859</v>
      </c>
      <c r="J318" t="s">
        <v>1758</v>
      </c>
      <c r="K318" t="s">
        <v>36</v>
      </c>
      <c r="L318" t="s">
        <v>73</v>
      </c>
      <c r="M318" t="s">
        <v>12889</v>
      </c>
      <c r="N318">
        <v>45939</v>
      </c>
      <c r="O318">
        <v>0.5</v>
      </c>
      <c r="P318" t="s">
        <v>4248</v>
      </c>
      <c r="Q318" t="s">
        <v>45</v>
      </c>
      <c r="R318" s="54">
        <v>45938</v>
      </c>
      <c r="S318" t="s">
        <v>12814</v>
      </c>
      <c r="U318" t="s">
        <v>45</v>
      </c>
      <c r="V318">
        <v>9810251665757</v>
      </c>
      <c r="W318" t="s">
        <v>53</v>
      </c>
      <c r="X318">
        <v>45938</v>
      </c>
      <c r="Y318">
        <v>0.52986111111111112</v>
      </c>
      <c r="Z318">
        <v>45938</v>
      </c>
      <c r="AA318">
        <v>0.5854166666666667</v>
      </c>
      <c r="AB318" t="s">
        <v>472</v>
      </c>
      <c r="AC318">
        <v>100010004</v>
      </c>
      <c r="AD318">
        <v>36768510</v>
      </c>
      <c r="AE318">
        <v>45939</v>
      </c>
      <c r="AF318" t="s">
        <v>5055</v>
      </c>
      <c r="AH318" t="s">
        <v>1331</v>
      </c>
      <c r="AJ318">
        <v>45939</v>
      </c>
    </row>
    <row r="319" spans="1:36">
      <c r="A319" s="54">
        <v>45937</v>
      </c>
      <c r="B319" s="54">
        <v>45937.960775462998</v>
      </c>
      <c r="C319" t="s">
        <v>142</v>
      </c>
      <c r="D319" t="s">
        <v>41</v>
      </c>
      <c r="E319">
        <v>784172048</v>
      </c>
      <c r="F319" t="s">
        <v>33</v>
      </c>
      <c r="G319" t="s">
        <v>2263</v>
      </c>
      <c r="H319">
        <v>708540062</v>
      </c>
      <c r="I319">
        <v>741622859</v>
      </c>
      <c r="J319" t="s">
        <v>1758</v>
      </c>
      <c r="K319" t="s">
        <v>36</v>
      </c>
      <c r="L319" t="s">
        <v>37</v>
      </c>
      <c r="M319" t="s">
        <v>12890</v>
      </c>
      <c r="N319">
        <v>45938</v>
      </c>
      <c r="O319">
        <v>0.5</v>
      </c>
      <c r="P319" t="s">
        <v>4248</v>
      </c>
      <c r="Q319" t="s">
        <v>45</v>
      </c>
      <c r="R319" s="54">
        <v>45938</v>
      </c>
      <c r="S319" t="s">
        <v>12814</v>
      </c>
      <c r="U319" t="s">
        <v>45</v>
      </c>
      <c r="V319">
        <v>9810251666615</v>
      </c>
      <c r="W319" t="s">
        <v>53</v>
      </c>
      <c r="X319">
        <v>45938</v>
      </c>
      <c r="Y319">
        <v>0.52986111111111112</v>
      </c>
      <c r="Z319">
        <v>45938</v>
      </c>
      <c r="AA319">
        <v>0.5854166666666667</v>
      </c>
      <c r="AB319" t="s">
        <v>4175</v>
      </c>
      <c r="AC319">
        <v>0</v>
      </c>
      <c r="AD319">
        <v>0</v>
      </c>
      <c r="AE319">
        <v>45939</v>
      </c>
      <c r="AH319" t="s">
        <v>4175</v>
      </c>
      <c r="AJ319">
        <v>0</v>
      </c>
    </row>
    <row r="320" spans="1:36">
      <c r="A320" s="54">
        <v>45938</v>
      </c>
      <c r="B320" s="54">
        <v>45938.344166666699</v>
      </c>
      <c r="C320" t="s">
        <v>47</v>
      </c>
      <c r="D320" t="s">
        <v>41</v>
      </c>
      <c r="E320">
        <v>735633807</v>
      </c>
      <c r="F320" t="s">
        <v>33</v>
      </c>
      <c r="G320" t="s">
        <v>2264</v>
      </c>
      <c r="H320">
        <v>706527982</v>
      </c>
      <c r="I320">
        <v>706527982</v>
      </c>
      <c r="J320" t="s">
        <v>2265</v>
      </c>
      <c r="K320" t="s">
        <v>36</v>
      </c>
      <c r="L320" t="s">
        <v>37</v>
      </c>
      <c r="M320" t="s">
        <v>12892</v>
      </c>
      <c r="N320">
        <v>45939</v>
      </c>
      <c r="O320">
        <v>0.375</v>
      </c>
      <c r="P320" t="s">
        <v>4080</v>
      </c>
      <c r="Q320" t="s">
        <v>67</v>
      </c>
      <c r="R320" s="54">
        <v>45938</v>
      </c>
      <c r="U320" t="s">
        <v>67</v>
      </c>
      <c r="V320" t="s">
        <v>114</v>
      </c>
    </row>
    <row r="321" spans="1:36">
      <c r="A321" s="54">
        <v>45938</v>
      </c>
      <c r="B321" s="54">
        <v>45938.363333333298</v>
      </c>
      <c r="C321" t="s">
        <v>99</v>
      </c>
      <c r="D321" t="s">
        <v>41</v>
      </c>
      <c r="E321">
        <v>737679831</v>
      </c>
      <c r="F321" t="s">
        <v>33</v>
      </c>
      <c r="G321" t="s">
        <v>2266</v>
      </c>
      <c r="H321">
        <v>741378528</v>
      </c>
      <c r="I321">
        <v>796990256</v>
      </c>
      <c r="J321" t="s">
        <v>2267</v>
      </c>
      <c r="K321" t="s">
        <v>36</v>
      </c>
      <c r="L321" t="s">
        <v>37</v>
      </c>
      <c r="M321" t="s">
        <v>12893</v>
      </c>
      <c r="N321">
        <v>45939</v>
      </c>
      <c r="O321">
        <v>0.54166666666666663</v>
      </c>
      <c r="P321" t="s">
        <v>4080</v>
      </c>
      <c r="Q321" t="s">
        <v>45</v>
      </c>
      <c r="R321" s="54">
        <v>45938</v>
      </c>
      <c r="T321">
        <v>45940</v>
      </c>
      <c r="U321" t="s">
        <v>45</v>
      </c>
      <c r="V321">
        <v>9810251665861</v>
      </c>
      <c r="W321" t="s">
        <v>46</v>
      </c>
      <c r="X321">
        <v>45938</v>
      </c>
      <c r="Y321">
        <v>0.53680555555555554</v>
      </c>
      <c r="AH321" t="s">
        <v>3224</v>
      </c>
      <c r="AJ321">
        <v>40913166</v>
      </c>
    </row>
    <row r="322" spans="1:36">
      <c r="A322" s="54">
        <v>45938</v>
      </c>
      <c r="B322" s="54">
        <v>45938.364791666703</v>
      </c>
      <c r="C322" t="s">
        <v>1366</v>
      </c>
      <c r="D322" t="s">
        <v>41</v>
      </c>
      <c r="E322">
        <v>254102772410</v>
      </c>
      <c r="F322" t="s">
        <v>33</v>
      </c>
      <c r="G322" t="s">
        <v>2268</v>
      </c>
      <c r="I322">
        <v>254720435610</v>
      </c>
      <c r="J322" t="s">
        <v>2269</v>
      </c>
      <c r="K322" t="s">
        <v>36</v>
      </c>
      <c r="L322" t="s">
        <v>50</v>
      </c>
      <c r="M322" t="s">
        <v>2270</v>
      </c>
      <c r="N322">
        <v>45939</v>
      </c>
      <c r="O322">
        <v>0.54166666666666663</v>
      </c>
      <c r="P322" t="s">
        <v>4080</v>
      </c>
      <c r="Q322" t="s">
        <v>67</v>
      </c>
      <c r="R322" s="54">
        <v>45938</v>
      </c>
      <c r="S322" t="s">
        <v>12399</v>
      </c>
      <c r="U322" t="s">
        <v>67</v>
      </c>
      <c r="V322" t="s">
        <v>2271</v>
      </c>
    </row>
    <row r="323" spans="1:36">
      <c r="A323" s="54">
        <v>45938</v>
      </c>
      <c r="B323" s="54">
        <v>45938.367060185199</v>
      </c>
      <c r="C323" t="s">
        <v>1690</v>
      </c>
      <c r="D323" t="s">
        <v>41</v>
      </c>
      <c r="E323">
        <v>734401171</v>
      </c>
      <c r="F323" t="s">
        <v>33</v>
      </c>
      <c r="G323" t="s">
        <v>1646</v>
      </c>
      <c r="H323">
        <v>713736658</v>
      </c>
      <c r="I323">
        <v>713736658</v>
      </c>
      <c r="J323" t="s">
        <v>2272</v>
      </c>
      <c r="K323" t="s">
        <v>36</v>
      </c>
      <c r="L323" t="s">
        <v>160</v>
      </c>
      <c r="M323" t="s">
        <v>2273</v>
      </c>
      <c r="N323">
        <v>45940</v>
      </c>
      <c r="O323">
        <v>0.41666666666666669</v>
      </c>
      <c r="P323" t="s">
        <v>4080</v>
      </c>
      <c r="Q323" t="s">
        <v>45</v>
      </c>
      <c r="R323" s="54">
        <v>45938</v>
      </c>
      <c r="U323" t="s">
        <v>45</v>
      </c>
      <c r="V323">
        <v>9910251667650</v>
      </c>
      <c r="W323" t="s">
        <v>46</v>
      </c>
      <c r="X323">
        <v>45939</v>
      </c>
      <c r="Y323">
        <v>0.52152777777777781</v>
      </c>
      <c r="AH323" t="s">
        <v>157</v>
      </c>
      <c r="AJ323">
        <v>34256046</v>
      </c>
    </row>
    <row r="324" spans="1:36">
      <c r="A324" s="54">
        <v>45938</v>
      </c>
      <c r="B324" s="54">
        <v>45938.3671412037</v>
      </c>
      <c r="C324" t="s">
        <v>1366</v>
      </c>
      <c r="D324" t="s">
        <v>41</v>
      </c>
      <c r="E324">
        <v>254102772410</v>
      </c>
      <c r="F324" t="s">
        <v>33</v>
      </c>
      <c r="G324" t="s">
        <v>2274</v>
      </c>
      <c r="I324">
        <v>254792344503</v>
      </c>
      <c r="J324" t="s">
        <v>2275</v>
      </c>
      <c r="K324" t="s">
        <v>36</v>
      </c>
      <c r="L324" t="s">
        <v>82</v>
      </c>
      <c r="M324" t="s">
        <v>2276</v>
      </c>
      <c r="N324">
        <v>45939</v>
      </c>
      <c r="O324">
        <v>0.58333333333333337</v>
      </c>
      <c r="P324" t="s">
        <v>4080</v>
      </c>
      <c r="Q324" t="s">
        <v>45</v>
      </c>
      <c r="R324" s="54">
        <v>45938</v>
      </c>
      <c r="S324" t="s">
        <v>12743</v>
      </c>
      <c r="T324">
        <v>45940</v>
      </c>
      <c r="U324" t="s">
        <v>45</v>
      </c>
      <c r="V324">
        <v>9810251665869</v>
      </c>
      <c r="W324" t="s">
        <v>46</v>
      </c>
      <c r="X324">
        <v>45938</v>
      </c>
      <c r="Y324">
        <v>0.53680555555555554</v>
      </c>
      <c r="AH324" t="s">
        <v>1325</v>
      </c>
      <c r="AJ324">
        <v>38186037</v>
      </c>
    </row>
    <row r="325" spans="1:36">
      <c r="A325" s="54">
        <v>45938</v>
      </c>
      <c r="B325" s="54">
        <v>45938.368865740696</v>
      </c>
      <c r="C325" t="s">
        <v>1403</v>
      </c>
      <c r="D325" t="s">
        <v>41</v>
      </c>
      <c r="E325">
        <v>254102772410</v>
      </c>
      <c r="F325" t="s">
        <v>33</v>
      </c>
      <c r="G325" t="s">
        <v>2277</v>
      </c>
      <c r="I325">
        <v>254724657565</v>
      </c>
      <c r="J325" t="s">
        <v>2278</v>
      </c>
      <c r="K325" t="s">
        <v>36</v>
      </c>
      <c r="L325" t="s">
        <v>50</v>
      </c>
      <c r="M325" t="s">
        <v>2279</v>
      </c>
      <c r="N325">
        <v>45939</v>
      </c>
      <c r="O325">
        <v>0.5</v>
      </c>
      <c r="P325" t="s">
        <v>4080</v>
      </c>
      <c r="Q325" t="s">
        <v>45</v>
      </c>
      <c r="R325" s="54">
        <v>45939</v>
      </c>
      <c r="T325">
        <v>45940</v>
      </c>
      <c r="U325" t="s">
        <v>45</v>
      </c>
      <c r="V325">
        <v>9910251667629</v>
      </c>
      <c r="W325" t="s">
        <v>46</v>
      </c>
      <c r="X325">
        <v>45939</v>
      </c>
      <c r="Y325">
        <v>0.52152777777777781</v>
      </c>
      <c r="AH325" t="s">
        <v>163</v>
      </c>
      <c r="AJ325">
        <v>28692483</v>
      </c>
    </row>
    <row r="326" spans="1:36">
      <c r="A326" s="54">
        <v>45938</v>
      </c>
      <c r="B326" s="54">
        <v>45938.371539351901</v>
      </c>
      <c r="C326" t="s">
        <v>99</v>
      </c>
      <c r="D326" t="s">
        <v>41</v>
      </c>
      <c r="E326">
        <v>737679831</v>
      </c>
      <c r="F326" t="s">
        <v>33</v>
      </c>
      <c r="G326" t="s">
        <v>2280</v>
      </c>
      <c r="H326">
        <v>748414198</v>
      </c>
      <c r="I326">
        <v>748414198</v>
      </c>
      <c r="J326" t="s">
        <v>2281</v>
      </c>
      <c r="K326" t="s">
        <v>36</v>
      </c>
      <c r="L326" t="s">
        <v>160</v>
      </c>
      <c r="M326" t="s">
        <v>12894</v>
      </c>
      <c r="N326">
        <v>45939</v>
      </c>
      <c r="O326">
        <v>0.45833333333333331</v>
      </c>
      <c r="P326" t="s">
        <v>4080</v>
      </c>
      <c r="Q326" t="s">
        <v>45</v>
      </c>
      <c r="R326" s="54">
        <v>45938</v>
      </c>
      <c r="S326" t="s">
        <v>12895</v>
      </c>
      <c r="U326" t="s">
        <v>45</v>
      </c>
      <c r="V326">
        <v>9810251665918</v>
      </c>
      <c r="W326" t="s">
        <v>53</v>
      </c>
      <c r="X326">
        <v>45938</v>
      </c>
      <c r="Y326">
        <v>0.52986111111111112</v>
      </c>
      <c r="Z326">
        <v>45938</v>
      </c>
      <c r="AA326">
        <v>0.5854166666666667</v>
      </c>
      <c r="AB326" t="s">
        <v>896</v>
      </c>
      <c r="AC326">
        <v>707126273</v>
      </c>
      <c r="AD326">
        <v>39418757</v>
      </c>
      <c r="AE326">
        <v>45939</v>
      </c>
      <c r="AF326" t="s">
        <v>12488</v>
      </c>
      <c r="AH326" t="s">
        <v>2438</v>
      </c>
      <c r="AJ326">
        <v>0</v>
      </c>
    </row>
    <row r="327" spans="1:36">
      <c r="A327" s="54">
        <v>45938</v>
      </c>
      <c r="B327" s="54">
        <v>45938.372407407398</v>
      </c>
      <c r="C327" t="s">
        <v>1366</v>
      </c>
      <c r="D327" t="s">
        <v>41</v>
      </c>
      <c r="E327">
        <v>254102772410</v>
      </c>
      <c r="F327" t="s">
        <v>33</v>
      </c>
      <c r="G327" t="s">
        <v>2282</v>
      </c>
      <c r="I327">
        <v>254112663855</v>
      </c>
      <c r="J327" t="s">
        <v>2283</v>
      </c>
      <c r="K327" t="s">
        <v>36</v>
      </c>
      <c r="L327" t="e" vm="23">
        <v>#VALUE!</v>
      </c>
      <c r="M327" t="s">
        <v>2284</v>
      </c>
      <c r="N327">
        <v>45939</v>
      </c>
      <c r="O327">
        <v>0.41666666666666669</v>
      </c>
      <c r="P327" t="s">
        <v>52</v>
      </c>
      <c r="Q327" t="s">
        <v>67</v>
      </c>
      <c r="R327" s="54">
        <v>45938</v>
      </c>
      <c r="S327" t="s">
        <v>12896</v>
      </c>
      <c r="U327" t="s">
        <v>67</v>
      </c>
      <c r="V327" t="s">
        <v>1831</v>
      </c>
    </row>
    <row r="328" spans="1:36">
      <c r="A328" s="54">
        <v>45938</v>
      </c>
      <c r="B328" s="54">
        <v>45938.3761226852</v>
      </c>
      <c r="C328" t="s">
        <v>1366</v>
      </c>
      <c r="D328" t="s">
        <v>41</v>
      </c>
      <c r="E328">
        <v>254102772410</v>
      </c>
      <c r="F328" t="s">
        <v>33</v>
      </c>
      <c r="G328" t="s">
        <v>2285</v>
      </c>
      <c r="H328">
        <v>755959272</v>
      </c>
      <c r="I328">
        <v>254721280844</v>
      </c>
      <c r="J328" t="s">
        <v>2286</v>
      </c>
      <c r="K328" t="s">
        <v>36</v>
      </c>
      <c r="L328" t="e" vm="4">
        <v>#VALUE!</v>
      </c>
      <c r="M328" t="s">
        <v>2287</v>
      </c>
      <c r="N328">
        <v>45946</v>
      </c>
      <c r="O328">
        <v>0.45833333333333331</v>
      </c>
      <c r="P328" t="s">
        <v>52</v>
      </c>
      <c r="Q328" t="s">
        <v>45</v>
      </c>
      <c r="R328" s="54">
        <v>45938</v>
      </c>
      <c r="S328" t="s">
        <v>12652</v>
      </c>
      <c r="U328" t="s">
        <v>45</v>
      </c>
      <c r="V328">
        <v>1510251677156</v>
      </c>
      <c r="W328" t="s">
        <v>46</v>
      </c>
      <c r="X328">
        <v>45945</v>
      </c>
      <c r="Y328">
        <v>0.73402777777777772</v>
      </c>
      <c r="Z328">
        <v>45946</v>
      </c>
      <c r="AA328">
        <v>0.3125</v>
      </c>
      <c r="AB328" t="s">
        <v>1326</v>
      </c>
      <c r="AC328">
        <v>100010007</v>
      </c>
      <c r="AD328">
        <v>33937751</v>
      </c>
      <c r="AH328" t="s">
        <v>1326</v>
      </c>
      <c r="AJ328">
        <v>33937751</v>
      </c>
    </row>
    <row r="329" spans="1:36">
      <c r="A329" s="54">
        <v>45938</v>
      </c>
      <c r="B329" s="54">
        <v>45938.382337962998</v>
      </c>
      <c r="C329" t="s">
        <v>2288</v>
      </c>
      <c r="D329" t="s">
        <v>41</v>
      </c>
      <c r="E329">
        <v>753600876</v>
      </c>
      <c r="F329" t="s">
        <v>33</v>
      </c>
      <c r="G329" t="s">
        <v>2289</v>
      </c>
      <c r="I329">
        <v>790076355</v>
      </c>
      <c r="J329" t="s">
        <v>2290</v>
      </c>
      <c r="K329" t="s">
        <v>36</v>
      </c>
      <c r="L329" t="e" vm="4">
        <v>#VALUE!</v>
      </c>
      <c r="M329" t="s">
        <v>2291</v>
      </c>
      <c r="N329">
        <v>45940</v>
      </c>
      <c r="O329">
        <v>0.5</v>
      </c>
      <c r="P329" t="s">
        <v>52</v>
      </c>
      <c r="Q329" t="s">
        <v>67</v>
      </c>
      <c r="R329" s="54">
        <v>45938</v>
      </c>
      <c r="S329" t="s">
        <v>12898</v>
      </c>
      <c r="U329" t="s">
        <v>67</v>
      </c>
      <c r="V329" t="s">
        <v>730</v>
      </c>
    </row>
    <row r="330" spans="1:36">
      <c r="A330" s="54">
        <v>45938</v>
      </c>
      <c r="B330" s="54">
        <v>45938.391307870399</v>
      </c>
      <c r="C330" t="s">
        <v>953</v>
      </c>
      <c r="D330" t="s">
        <v>41</v>
      </c>
      <c r="E330">
        <v>737679831</v>
      </c>
      <c r="F330" t="s">
        <v>33</v>
      </c>
      <c r="G330" t="s">
        <v>2292</v>
      </c>
      <c r="H330">
        <v>782915097</v>
      </c>
      <c r="I330">
        <v>768734840</v>
      </c>
      <c r="J330" t="s">
        <v>2293</v>
      </c>
      <c r="K330" t="s">
        <v>36</v>
      </c>
      <c r="L330" t="e" vm="24">
        <v>#VALUE!</v>
      </c>
      <c r="M330" t="s">
        <v>12899</v>
      </c>
      <c r="N330">
        <v>45938</v>
      </c>
      <c r="O330">
        <v>0.45833333333333331</v>
      </c>
      <c r="P330" t="s">
        <v>52</v>
      </c>
      <c r="Q330" t="s">
        <v>39</v>
      </c>
      <c r="R330" s="54">
        <v>45939</v>
      </c>
      <c r="S330" t="s">
        <v>12635</v>
      </c>
      <c r="U330" t="s">
        <v>360</v>
      </c>
      <c r="V330" t="s">
        <v>2431</v>
      </c>
    </row>
    <row r="331" spans="1:36">
      <c r="A331" s="54">
        <v>45938</v>
      </c>
      <c r="B331" s="54">
        <v>45938.3930092593</v>
      </c>
      <c r="C331" t="s">
        <v>1754</v>
      </c>
      <c r="D331" t="s">
        <v>41</v>
      </c>
      <c r="E331">
        <v>737760378</v>
      </c>
      <c r="F331" t="s">
        <v>33</v>
      </c>
      <c r="G331" t="s">
        <v>2295</v>
      </c>
      <c r="I331">
        <v>727491039</v>
      </c>
      <c r="J331" t="s">
        <v>2296</v>
      </c>
      <c r="K331" t="s">
        <v>36</v>
      </c>
      <c r="L331" t="e" vm="4">
        <v>#VALUE!</v>
      </c>
      <c r="M331" t="s">
        <v>2297</v>
      </c>
      <c r="N331">
        <v>45939</v>
      </c>
      <c r="O331">
        <v>0.375</v>
      </c>
      <c r="P331" t="s">
        <v>52</v>
      </c>
      <c r="Q331" t="s">
        <v>45</v>
      </c>
      <c r="R331" s="54">
        <v>45938</v>
      </c>
      <c r="S331" t="s">
        <v>12813</v>
      </c>
      <c r="U331" t="s">
        <v>45</v>
      </c>
      <c r="V331">
        <v>9810251665741</v>
      </c>
      <c r="W331" t="s">
        <v>53</v>
      </c>
      <c r="X331">
        <v>45938</v>
      </c>
      <c r="Y331">
        <v>0.52986111111111112</v>
      </c>
      <c r="Z331">
        <v>45938</v>
      </c>
      <c r="AA331">
        <v>0.5854166666666667</v>
      </c>
      <c r="AB331" t="s">
        <v>896</v>
      </c>
      <c r="AC331">
        <v>707126273</v>
      </c>
      <c r="AD331">
        <v>39418757</v>
      </c>
      <c r="AE331">
        <v>45939</v>
      </c>
      <c r="AF331" t="s">
        <v>2432</v>
      </c>
      <c r="AH331" t="s">
        <v>1331</v>
      </c>
      <c r="AJ331">
        <v>45939</v>
      </c>
    </row>
    <row r="332" spans="1:36">
      <c r="A332" s="54">
        <v>45938</v>
      </c>
      <c r="B332" s="54">
        <v>45938.393287036997</v>
      </c>
      <c r="C332" t="s">
        <v>123</v>
      </c>
      <c r="D332" t="s">
        <v>41</v>
      </c>
      <c r="E332">
        <v>735273778</v>
      </c>
      <c r="F332" t="s">
        <v>33</v>
      </c>
      <c r="G332" t="s">
        <v>2298</v>
      </c>
      <c r="H332">
        <v>733985273</v>
      </c>
      <c r="I332">
        <v>729773873</v>
      </c>
      <c r="J332" t="s">
        <v>2299</v>
      </c>
      <c r="K332" t="s">
        <v>36</v>
      </c>
      <c r="L332" t="s">
        <v>73</v>
      </c>
      <c r="M332" t="s">
        <v>2300</v>
      </c>
      <c r="N332">
        <v>45939</v>
      </c>
      <c r="O332">
        <v>0.33333333333333331</v>
      </c>
      <c r="P332" t="s">
        <v>4235</v>
      </c>
      <c r="Q332" t="s">
        <v>45</v>
      </c>
      <c r="R332" s="54">
        <v>45938</v>
      </c>
      <c r="S332" t="s">
        <v>12640</v>
      </c>
      <c r="T332">
        <v>45940</v>
      </c>
      <c r="U332" t="s">
        <v>45</v>
      </c>
      <c r="V332">
        <v>9910251667268</v>
      </c>
      <c r="W332" t="s">
        <v>53</v>
      </c>
      <c r="X332">
        <v>45939</v>
      </c>
      <c r="Y332">
        <v>0.68472222222222223</v>
      </c>
      <c r="AB332" t="s">
        <v>472</v>
      </c>
      <c r="AC332">
        <v>100010004</v>
      </c>
      <c r="AD332">
        <v>36768510</v>
      </c>
      <c r="AH332" t="s">
        <v>1331</v>
      </c>
      <c r="AJ332">
        <v>45940</v>
      </c>
    </row>
    <row r="333" spans="1:36">
      <c r="A333" s="54">
        <v>45938</v>
      </c>
      <c r="B333" s="54">
        <v>45938.400636574101</v>
      </c>
      <c r="C333" t="s">
        <v>123</v>
      </c>
      <c r="D333" t="s">
        <v>41</v>
      </c>
      <c r="E333">
        <v>735273778</v>
      </c>
      <c r="F333" t="s">
        <v>33</v>
      </c>
      <c r="G333" t="s">
        <v>2301</v>
      </c>
      <c r="H333">
        <v>756779051</v>
      </c>
      <c r="I333">
        <v>756779051</v>
      </c>
      <c r="J333" t="s">
        <v>2302</v>
      </c>
      <c r="K333" t="s">
        <v>36</v>
      </c>
      <c r="L333" t="s">
        <v>73</v>
      </c>
      <c r="M333" t="s">
        <v>2303</v>
      </c>
      <c r="N333">
        <v>45942</v>
      </c>
      <c r="O333">
        <v>0.375</v>
      </c>
      <c r="P333" t="s">
        <v>4235</v>
      </c>
      <c r="Q333" t="s">
        <v>67</v>
      </c>
      <c r="R333" s="54">
        <v>45938</v>
      </c>
      <c r="S333" t="s">
        <v>12901</v>
      </c>
      <c r="U333" t="s">
        <v>67</v>
      </c>
      <c r="V333" t="s">
        <v>2304</v>
      </c>
    </row>
    <row r="334" spans="1:36">
      <c r="A334" s="54">
        <v>45938</v>
      </c>
      <c r="B334" s="54">
        <v>45938.401527777802</v>
      </c>
      <c r="C334" t="s">
        <v>2305</v>
      </c>
      <c r="D334" t="s">
        <v>41</v>
      </c>
      <c r="E334">
        <v>734949424</v>
      </c>
      <c r="F334" t="s">
        <v>33</v>
      </c>
      <c r="G334" t="s">
        <v>2306</v>
      </c>
      <c r="I334">
        <v>111328246</v>
      </c>
      <c r="J334" t="s">
        <v>2307</v>
      </c>
      <c r="K334" t="s">
        <v>36</v>
      </c>
      <c r="L334" t="s">
        <v>73</v>
      </c>
      <c r="M334" t="s">
        <v>1227</v>
      </c>
      <c r="N334">
        <v>45939</v>
      </c>
      <c r="O334">
        <v>0.375</v>
      </c>
      <c r="P334" t="s">
        <v>4235</v>
      </c>
      <c r="Q334" t="s">
        <v>67</v>
      </c>
      <c r="R334" s="54">
        <v>45938</v>
      </c>
      <c r="U334" t="s">
        <v>67</v>
      </c>
      <c r="V334" t="s">
        <v>2308</v>
      </c>
    </row>
    <row r="335" spans="1:36">
      <c r="A335" s="54">
        <v>45938</v>
      </c>
      <c r="B335" s="54">
        <v>45938.403715277796</v>
      </c>
      <c r="C335" t="s">
        <v>2309</v>
      </c>
      <c r="D335" t="s">
        <v>41</v>
      </c>
      <c r="E335">
        <v>789753094</v>
      </c>
      <c r="F335" t="s">
        <v>33</v>
      </c>
      <c r="G335" t="s">
        <v>2310</v>
      </c>
      <c r="H335">
        <v>783963356</v>
      </c>
      <c r="I335">
        <v>113487814</v>
      </c>
      <c r="J335" t="s">
        <v>2311</v>
      </c>
      <c r="K335" t="s">
        <v>36</v>
      </c>
      <c r="L335" t="s">
        <v>82</v>
      </c>
      <c r="M335" t="s">
        <v>2312</v>
      </c>
      <c r="N335">
        <v>45940</v>
      </c>
      <c r="O335">
        <v>0.33333333333333331</v>
      </c>
      <c r="P335" t="s">
        <v>4235</v>
      </c>
      <c r="Q335" t="s">
        <v>45</v>
      </c>
      <c r="R335" s="54">
        <v>45938</v>
      </c>
      <c r="S335" t="s">
        <v>12876</v>
      </c>
      <c r="T335">
        <v>45940</v>
      </c>
      <c r="U335" t="s">
        <v>45</v>
      </c>
      <c r="V335">
        <v>9910251667272</v>
      </c>
      <c r="W335" t="s">
        <v>53</v>
      </c>
      <c r="X335">
        <v>45939</v>
      </c>
      <c r="Y335">
        <v>0.52986111111111112</v>
      </c>
      <c r="Z335">
        <v>45938</v>
      </c>
      <c r="AA335">
        <v>0.5854166666666667</v>
      </c>
      <c r="AB335" t="s">
        <v>896</v>
      </c>
      <c r="AC335">
        <v>707126273</v>
      </c>
      <c r="AD335">
        <v>39418757</v>
      </c>
      <c r="AH335" t="s">
        <v>1331</v>
      </c>
      <c r="AJ335">
        <v>45942</v>
      </c>
    </row>
    <row r="336" spans="1:36">
      <c r="A336" s="54">
        <v>45938</v>
      </c>
      <c r="B336" s="54">
        <v>45938.4045833333</v>
      </c>
      <c r="C336" t="s">
        <v>129</v>
      </c>
      <c r="D336" t="s">
        <v>41</v>
      </c>
      <c r="E336">
        <v>735273778</v>
      </c>
      <c r="F336" t="s">
        <v>33</v>
      </c>
      <c r="G336" t="s">
        <v>2313</v>
      </c>
      <c r="H336">
        <v>102941780</v>
      </c>
      <c r="I336">
        <v>102941780</v>
      </c>
      <c r="J336" t="s">
        <v>2314</v>
      </c>
      <c r="K336" t="s">
        <v>36</v>
      </c>
      <c r="L336" t="s">
        <v>73</v>
      </c>
      <c r="M336" t="s">
        <v>12902</v>
      </c>
      <c r="N336">
        <v>45944</v>
      </c>
      <c r="O336">
        <v>0.41666666666666669</v>
      </c>
      <c r="P336" t="s">
        <v>4235</v>
      </c>
      <c r="Q336" t="s">
        <v>45</v>
      </c>
      <c r="R336" s="54">
        <v>45938</v>
      </c>
      <c r="T336">
        <v>45944</v>
      </c>
      <c r="U336" t="s">
        <v>45</v>
      </c>
      <c r="V336">
        <v>1310251673411</v>
      </c>
      <c r="W336" t="s">
        <v>53</v>
      </c>
      <c r="X336">
        <v>45943</v>
      </c>
      <c r="Y336">
        <v>0.68472222222222223</v>
      </c>
      <c r="AB336" t="s">
        <v>472</v>
      </c>
      <c r="AC336">
        <v>100010004</v>
      </c>
      <c r="AD336">
        <v>36768510</v>
      </c>
      <c r="AE336" t="s">
        <v>12406</v>
      </c>
      <c r="AH336" t="s">
        <v>1331</v>
      </c>
      <c r="AJ336">
        <v>45944</v>
      </c>
    </row>
    <row r="337" spans="1:36">
      <c r="A337" s="54">
        <v>45938</v>
      </c>
      <c r="B337" s="54">
        <v>45938</v>
      </c>
      <c r="C337" t="s">
        <v>99</v>
      </c>
      <c r="D337" t="s">
        <v>41</v>
      </c>
      <c r="E337">
        <v>737679831</v>
      </c>
      <c r="F337" t="s">
        <v>33</v>
      </c>
      <c r="G337" t="s">
        <v>2315</v>
      </c>
      <c r="H337">
        <v>785799850</v>
      </c>
      <c r="I337">
        <v>705107590</v>
      </c>
      <c r="J337" t="s">
        <v>2433</v>
      </c>
      <c r="K337" t="s">
        <v>36</v>
      </c>
      <c r="L337" t="s">
        <v>82</v>
      </c>
      <c r="M337" t="s">
        <v>2316</v>
      </c>
      <c r="N337">
        <v>45941</v>
      </c>
      <c r="O337">
        <v>0.58333333333333337</v>
      </c>
      <c r="P337" t="s">
        <v>4095</v>
      </c>
      <c r="Q337" t="s">
        <v>45</v>
      </c>
      <c r="R337" s="54">
        <v>45938</v>
      </c>
      <c r="S337" t="s">
        <v>12398</v>
      </c>
      <c r="T337">
        <v>45939</v>
      </c>
      <c r="U337" t="s">
        <v>45</v>
      </c>
      <c r="V337">
        <v>9810251665818</v>
      </c>
      <c r="W337" t="s">
        <v>53</v>
      </c>
      <c r="X337">
        <v>45938</v>
      </c>
      <c r="Y337">
        <v>0.52986111111111112</v>
      </c>
      <c r="Z337">
        <v>45938</v>
      </c>
      <c r="AA337">
        <v>0.5854166666666667</v>
      </c>
      <c r="AB337" t="s">
        <v>896</v>
      </c>
      <c r="AC337">
        <v>707126273</v>
      </c>
      <c r="AD337">
        <v>39418757</v>
      </c>
      <c r="AH337" t="s">
        <v>1331</v>
      </c>
      <c r="AJ337">
        <v>45939</v>
      </c>
    </row>
    <row r="338" spans="1:36">
      <c r="A338" s="54">
        <v>45938</v>
      </c>
      <c r="B338" s="54">
        <v>45938</v>
      </c>
      <c r="C338" t="s">
        <v>2317</v>
      </c>
      <c r="D338" t="s">
        <v>41</v>
      </c>
      <c r="E338">
        <v>107393991</v>
      </c>
      <c r="F338" t="s">
        <v>33</v>
      </c>
      <c r="G338" t="s">
        <v>2318</v>
      </c>
      <c r="H338">
        <v>702685487</v>
      </c>
      <c r="I338">
        <v>782812282</v>
      </c>
      <c r="J338" t="s">
        <v>2319</v>
      </c>
      <c r="K338" t="s">
        <v>36</v>
      </c>
      <c r="L338" t="s">
        <v>73</v>
      </c>
      <c r="M338" t="s">
        <v>2320</v>
      </c>
      <c r="N338">
        <v>45938</v>
      </c>
      <c r="O338">
        <v>0.625</v>
      </c>
      <c r="P338" t="s">
        <v>3950</v>
      </c>
      <c r="Q338" t="s">
        <v>67</v>
      </c>
      <c r="R338" s="54">
        <v>45938</v>
      </c>
      <c r="S338" t="s">
        <v>12739</v>
      </c>
      <c r="T338">
        <v>45938</v>
      </c>
      <c r="U338" t="s">
        <v>67</v>
      </c>
      <c r="V338" t="s">
        <v>2321</v>
      </c>
    </row>
    <row r="339" spans="1:36">
      <c r="A339" s="54">
        <v>45938</v>
      </c>
      <c r="B339" s="54">
        <v>45938</v>
      </c>
      <c r="C339" t="s">
        <v>1754</v>
      </c>
      <c r="D339" t="s">
        <v>41</v>
      </c>
      <c r="E339">
        <v>737760378</v>
      </c>
      <c r="F339" t="s">
        <v>33</v>
      </c>
      <c r="G339" t="s">
        <v>2322</v>
      </c>
      <c r="I339">
        <v>740017199</v>
      </c>
      <c r="J339" t="s">
        <v>2323</v>
      </c>
      <c r="K339" t="s">
        <v>36</v>
      </c>
      <c r="L339" t="s">
        <v>37</v>
      </c>
      <c r="M339" t="s">
        <v>2324</v>
      </c>
      <c r="N339">
        <v>45939</v>
      </c>
      <c r="O339">
        <v>0.41666666666666669</v>
      </c>
      <c r="P339" t="s">
        <v>3950</v>
      </c>
      <c r="Q339" t="s">
        <v>45</v>
      </c>
      <c r="R339" s="54">
        <v>45938</v>
      </c>
      <c r="S339" t="s">
        <v>12768</v>
      </c>
      <c r="T339">
        <v>45939</v>
      </c>
      <c r="U339" t="s">
        <v>45</v>
      </c>
      <c r="V339">
        <v>9810251665829</v>
      </c>
      <c r="W339" t="s">
        <v>53</v>
      </c>
      <c r="X339">
        <v>45938</v>
      </c>
      <c r="Y339">
        <v>0.52986111111111112</v>
      </c>
      <c r="Z339">
        <v>45938</v>
      </c>
      <c r="AA339">
        <v>0.5854166666666667</v>
      </c>
      <c r="AB339" t="s">
        <v>896</v>
      </c>
      <c r="AC339">
        <v>707126273</v>
      </c>
      <c r="AD339">
        <v>39418757</v>
      </c>
      <c r="AH339" t="s">
        <v>12396</v>
      </c>
      <c r="AJ339">
        <v>0</v>
      </c>
    </row>
    <row r="340" spans="1:36">
      <c r="A340" s="54">
        <v>45938</v>
      </c>
      <c r="B340" s="54">
        <v>45938</v>
      </c>
      <c r="C340" t="s">
        <v>1587</v>
      </c>
      <c r="D340" t="s">
        <v>41</v>
      </c>
      <c r="E340">
        <v>737652116</v>
      </c>
      <c r="F340" t="s">
        <v>33</v>
      </c>
      <c r="G340" t="s">
        <v>2325</v>
      </c>
      <c r="H340">
        <v>254704631480</v>
      </c>
      <c r="I340">
        <v>254704631480</v>
      </c>
      <c r="J340" t="s">
        <v>1589</v>
      </c>
      <c r="K340" t="s">
        <v>36</v>
      </c>
      <c r="L340" t="s">
        <v>73</v>
      </c>
      <c r="M340" t="s">
        <v>2326</v>
      </c>
      <c r="N340">
        <v>45938</v>
      </c>
      <c r="O340">
        <v>0.5</v>
      </c>
      <c r="P340" t="s">
        <v>3950</v>
      </c>
      <c r="Q340" t="s">
        <v>45</v>
      </c>
      <c r="R340" s="54">
        <v>45938</v>
      </c>
      <c r="S340" t="s">
        <v>12609</v>
      </c>
      <c r="T340">
        <v>45939</v>
      </c>
      <c r="U340" t="s">
        <v>45</v>
      </c>
      <c r="V340">
        <v>9810251666006</v>
      </c>
      <c r="W340" t="s">
        <v>53</v>
      </c>
      <c r="X340">
        <v>45938</v>
      </c>
      <c r="Y340">
        <v>0.65486111111111112</v>
      </c>
      <c r="Z340">
        <v>45938</v>
      </c>
      <c r="AA340">
        <v>0.88958333333333328</v>
      </c>
      <c r="AB340" t="s">
        <v>472</v>
      </c>
      <c r="AC340">
        <v>100010004</v>
      </c>
      <c r="AD340">
        <v>36768510</v>
      </c>
      <c r="AE340">
        <v>45941</v>
      </c>
      <c r="AF340" t="s">
        <v>2434</v>
      </c>
      <c r="AH340" t="s">
        <v>1331</v>
      </c>
      <c r="AJ340">
        <v>45941</v>
      </c>
    </row>
    <row r="341" spans="1:36">
      <c r="A341" s="54">
        <v>45938</v>
      </c>
      <c r="B341" s="54">
        <v>45938.470150462999</v>
      </c>
      <c r="C341" t="s">
        <v>942</v>
      </c>
      <c r="D341" t="s">
        <v>41</v>
      </c>
      <c r="E341">
        <v>786633575</v>
      </c>
      <c r="F341" t="s">
        <v>33</v>
      </c>
      <c r="G341" t="s">
        <v>2327</v>
      </c>
      <c r="H341">
        <v>754739750</v>
      </c>
      <c r="I341">
        <v>754739750</v>
      </c>
      <c r="J341" t="s">
        <v>2328</v>
      </c>
      <c r="K341" t="s">
        <v>36</v>
      </c>
      <c r="L341" t="s">
        <v>82</v>
      </c>
      <c r="M341" t="s">
        <v>2329</v>
      </c>
      <c r="N341">
        <v>45939</v>
      </c>
      <c r="O341">
        <v>0.70833333333333337</v>
      </c>
      <c r="P341" t="s">
        <v>5255</v>
      </c>
      <c r="Q341" t="s">
        <v>67</v>
      </c>
      <c r="R341" s="54">
        <v>45938</v>
      </c>
      <c r="S341" t="s">
        <v>12904</v>
      </c>
      <c r="U341" t="s">
        <v>67</v>
      </c>
      <c r="V341" t="s">
        <v>2435</v>
      </c>
    </row>
    <row r="342" spans="1:36">
      <c r="A342" s="54">
        <v>45938</v>
      </c>
      <c r="B342" s="54">
        <v>45938.470902777801</v>
      </c>
      <c r="C342" t="s">
        <v>1366</v>
      </c>
      <c r="D342" t="s">
        <v>41</v>
      </c>
      <c r="E342">
        <v>254102772410</v>
      </c>
      <c r="F342" t="s">
        <v>33</v>
      </c>
      <c r="G342" t="s">
        <v>2330</v>
      </c>
      <c r="I342">
        <v>254705791054</v>
      </c>
      <c r="J342" t="s">
        <v>2331</v>
      </c>
      <c r="K342" t="s">
        <v>36</v>
      </c>
      <c r="L342" t="s">
        <v>73</v>
      </c>
      <c r="M342" t="s">
        <v>2332</v>
      </c>
      <c r="N342">
        <v>45939</v>
      </c>
      <c r="O342">
        <v>0.58333333333333337</v>
      </c>
      <c r="P342" t="s">
        <v>4063</v>
      </c>
      <c r="Q342" t="s">
        <v>67</v>
      </c>
      <c r="R342" s="54"/>
      <c r="U342" t="s">
        <v>67</v>
      </c>
      <c r="V342" t="s">
        <v>2333</v>
      </c>
    </row>
    <row r="343" spans="1:36">
      <c r="A343" s="54">
        <v>45938</v>
      </c>
      <c r="B343" s="54">
        <v>45938.472210648099</v>
      </c>
      <c r="C343" t="s">
        <v>47</v>
      </c>
      <c r="D343" t="s">
        <v>41</v>
      </c>
      <c r="E343">
        <v>735633807</v>
      </c>
      <c r="F343" t="s">
        <v>33</v>
      </c>
      <c r="G343" t="s">
        <v>2334</v>
      </c>
      <c r="H343">
        <v>715390101</v>
      </c>
      <c r="I343">
        <v>715390101</v>
      </c>
      <c r="J343" t="s">
        <v>2335</v>
      </c>
      <c r="K343" t="s">
        <v>36</v>
      </c>
      <c r="L343" t="s">
        <v>160</v>
      </c>
      <c r="M343" t="s">
        <v>2336</v>
      </c>
      <c r="N343">
        <v>45938</v>
      </c>
      <c r="O343">
        <v>0.5</v>
      </c>
      <c r="P343" t="s">
        <v>4063</v>
      </c>
      <c r="Q343" t="s">
        <v>67</v>
      </c>
      <c r="R343" s="54"/>
      <c r="U343" t="s">
        <v>67</v>
      </c>
      <c r="V343" t="s">
        <v>114</v>
      </c>
    </row>
    <row r="344" spans="1:36">
      <c r="A344" s="54">
        <v>45938</v>
      </c>
      <c r="B344" s="54">
        <v>45938.4738194444</v>
      </c>
      <c r="C344" t="s">
        <v>267</v>
      </c>
      <c r="D344" t="s">
        <v>41</v>
      </c>
      <c r="E344">
        <v>254755669505</v>
      </c>
      <c r="F344" t="s">
        <v>33</v>
      </c>
      <c r="G344" t="s">
        <v>2337</v>
      </c>
      <c r="H344">
        <v>254732512636</v>
      </c>
      <c r="I344">
        <v>254726512636</v>
      </c>
      <c r="J344" t="s">
        <v>2338</v>
      </c>
      <c r="K344" t="s">
        <v>36</v>
      </c>
      <c r="L344" t="s">
        <v>37</v>
      </c>
      <c r="M344" t="s">
        <v>2339</v>
      </c>
      <c r="N344">
        <v>45939</v>
      </c>
      <c r="O344">
        <v>0.41666666666666669</v>
      </c>
      <c r="P344" t="s">
        <v>4063</v>
      </c>
      <c r="Q344" t="s">
        <v>45</v>
      </c>
      <c r="R344" s="54">
        <v>45938</v>
      </c>
      <c r="S344" t="s">
        <v>12744</v>
      </c>
      <c r="U344" t="s">
        <v>45</v>
      </c>
      <c r="V344">
        <v>9810251665860</v>
      </c>
      <c r="W344" t="s">
        <v>53</v>
      </c>
      <c r="X344">
        <v>45938</v>
      </c>
      <c r="Y344">
        <v>0.52986111111111112</v>
      </c>
      <c r="Z344">
        <v>45938</v>
      </c>
      <c r="AA344">
        <v>0.5854166666666667</v>
      </c>
      <c r="AH344" t="s">
        <v>4175</v>
      </c>
      <c r="AJ344" t="s">
        <v>4175</v>
      </c>
    </row>
    <row r="345" spans="1:36">
      <c r="A345" s="54">
        <v>45938</v>
      </c>
      <c r="B345" s="54">
        <v>45938.481701388897</v>
      </c>
      <c r="C345" t="s">
        <v>2309</v>
      </c>
      <c r="D345" t="s">
        <v>41</v>
      </c>
      <c r="E345">
        <v>789753094</v>
      </c>
      <c r="F345" t="s">
        <v>33</v>
      </c>
      <c r="G345" t="s">
        <v>2340</v>
      </c>
      <c r="H345">
        <v>738279534</v>
      </c>
      <c r="I345">
        <v>727312396</v>
      </c>
      <c r="J345" t="s">
        <v>2341</v>
      </c>
      <c r="K345" t="s">
        <v>36</v>
      </c>
      <c r="L345" t="s">
        <v>37</v>
      </c>
      <c r="M345" t="s">
        <v>2342</v>
      </c>
      <c r="N345">
        <v>45940</v>
      </c>
      <c r="O345">
        <v>0.375</v>
      </c>
      <c r="P345" t="s">
        <v>11025</v>
      </c>
      <c r="Q345" t="s">
        <v>45</v>
      </c>
      <c r="R345" s="54">
        <v>45938</v>
      </c>
      <c r="S345" t="s">
        <v>12768</v>
      </c>
      <c r="U345" t="s">
        <v>45</v>
      </c>
      <c r="V345" t="s">
        <v>12905</v>
      </c>
      <c r="W345" t="s">
        <v>53</v>
      </c>
      <c r="X345">
        <v>45938</v>
      </c>
      <c r="Y345">
        <v>0.65486111111111112</v>
      </c>
      <c r="Z345">
        <v>45938</v>
      </c>
      <c r="AA345">
        <v>0.88958333333333328</v>
      </c>
      <c r="AB345" t="s">
        <v>4175</v>
      </c>
      <c r="AC345">
        <v>0</v>
      </c>
      <c r="AD345">
        <v>0</v>
      </c>
      <c r="AE345">
        <v>45939</v>
      </c>
      <c r="AF345" t="s">
        <v>12469</v>
      </c>
      <c r="AH345" t="s">
        <v>12396</v>
      </c>
      <c r="AJ345">
        <v>0</v>
      </c>
    </row>
    <row r="346" spans="1:36">
      <c r="A346" s="54">
        <v>45938</v>
      </c>
      <c r="B346" s="54">
        <v>45938</v>
      </c>
      <c r="C346" t="s">
        <v>2344</v>
      </c>
      <c r="D346" t="s">
        <v>41</v>
      </c>
      <c r="E346">
        <v>784172048</v>
      </c>
      <c r="F346" t="s">
        <v>33</v>
      </c>
      <c r="G346" t="s">
        <v>2345</v>
      </c>
      <c r="H346">
        <v>741570096</v>
      </c>
      <c r="I346">
        <v>707276684</v>
      </c>
      <c r="J346" t="s">
        <v>2346</v>
      </c>
      <c r="K346" t="s">
        <v>81</v>
      </c>
      <c r="L346" t="s">
        <v>37</v>
      </c>
      <c r="M346" t="s">
        <v>2347</v>
      </c>
      <c r="N346">
        <v>45939</v>
      </c>
      <c r="O346">
        <v>0.41666666666666669</v>
      </c>
      <c r="P346" t="s">
        <v>4248</v>
      </c>
      <c r="Q346" t="s">
        <v>45</v>
      </c>
      <c r="R346" s="54">
        <v>45938</v>
      </c>
      <c r="S346" t="s">
        <v>12506</v>
      </c>
      <c r="U346" t="s">
        <v>45</v>
      </c>
      <c r="V346">
        <v>9810251666023</v>
      </c>
      <c r="W346" t="s">
        <v>53</v>
      </c>
      <c r="X346">
        <v>45938</v>
      </c>
      <c r="Y346">
        <v>0.65486111111111112</v>
      </c>
      <c r="Z346">
        <v>45938</v>
      </c>
      <c r="AA346">
        <v>0.88958333333333328</v>
      </c>
      <c r="AB346" t="s">
        <v>413</v>
      </c>
      <c r="AC346">
        <v>100010002</v>
      </c>
      <c r="AD346">
        <v>25184270</v>
      </c>
      <c r="AE346">
        <v>45939</v>
      </c>
      <c r="AF346" t="s">
        <v>12906</v>
      </c>
      <c r="AH346" t="s">
        <v>1331</v>
      </c>
      <c r="AJ346">
        <v>45939</v>
      </c>
    </row>
    <row r="347" spans="1:36">
      <c r="A347" s="54">
        <v>45938</v>
      </c>
      <c r="B347" s="54">
        <v>45938</v>
      </c>
      <c r="C347" t="s">
        <v>1403</v>
      </c>
      <c r="D347" t="s">
        <v>41</v>
      </c>
      <c r="E347">
        <v>254102772410</v>
      </c>
      <c r="F347" t="s">
        <v>33</v>
      </c>
      <c r="G347" t="s">
        <v>2348</v>
      </c>
      <c r="H347">
        <v>254755255893</v>
      </c>
      <c r="I347">
        <v>254758025462</v>
      </c>
      <c r="J347" t="s">
        <v>2349</v>
      </c>
      <c r="K347" t="s">
        <v>36</v>
      </c>
      <c r="L347" t="s">
        <v>37</v>
      </c>
      <c r="M347" t="s">
        <v>2350</v>
      </c>
      <c r="N347">
        <v>45939</v>
      </c>
      <c r="O347">
        <v>0.58333333333333337</v>
      </c>
      <c r="P347" t="s">
        <v>4248</v>
      </c>
      <c r="Q347" t="s">
        <v>67</v>
      </c>
      <c r="R347" s="54">
        <v>45938</v>
      </c>
      <c r="S347" t="s">
        <v>12536</v>
      </c>
      <c r="U347" t="s">
        <v>67</v>
      </c>
      <c r="V347" t="s">
        <v>2343</v>
      </c>
    </row>
    <row r="348" spans="1:36">
      <c r="A348" s="54">
        <v>45938</v>
      </c>
      <c r="B348" s="54">
        <v>45938</v>
      </c>
      <c r="C348" t="s">
        <v>99</v>
      </c>
      <c r="D348" t="s">
        <v>41</v>
      </c>
      <c r="E348">
        <v>737679831</v>
      </c>
      <c r="F348" t="s">
        <v>33</v>
      </c>
      <c r="G348" t="s">
        <v>2351</v>
      </c>
      <c r="H348">
        <v>787676663</v>
      </c>
      <c r="I348">
        <v>799157112</v>
      </c>
      <c r="J348" t="s">
        <v>2352</v>
      </c>
      <c r="K348" t="s">
        <v>36</v>
      </c>
      <c r="L348" t="s">
        <v>160</v>
      </c>
      <c r="M348" t="s">
        <v>2353</v>
      </c>
      <c r="N348">
        <v>45939</v>
      </c>
      <c r="O348">
        <v>0.33333333333333331</v>
      </c>
      <c r="P348" t="s">
        <v>4248</v>
      </c>
      <c r="Q348" t="s">
        <v>45</v>
      </c>
      <c r="R348" s="54">
        <v>45938</v>
      </c>
      <c r="S348" t="s">
        <v>12755</v>
      </c>
      <c r="U348" t="s">
        <v>45</v>
      </c>
      <c r="V348">
        <v>9810251666053</v>
      </c>
      <c r="W348" t="s">
        <v>46</v>
      </c>
      <c r="X348">
        <v>45938</v>
      </c>
      <c r="Y348">
        <v>0.69305555555555554</v>
      </c>
      <c r="AB348" t="s">
        <v>472</v>
      </c>
      <c r="AC348">
        <v>100010004</v>
      </c>
      <c r="AD348">
        <v>36768510</v>
      </c>
      <c r="AE348">
        <v>45939</v>
      </c>
      <c r="AF348">
        <v>0.33333333333333331</v>
      </c>
      <c r="AH348" t="s">
        <v>4175</v>
      </c>
      <c r="AJ348" t="s">
        <v>4175</v>
      </c>
    </row>
    <row r="349" spans="1:36">
      <c r="A349" s="54">
        <v>45938</v>
      </c>
      <c r="B349" s="54">
        <v>45938</v>
      </c>
      <c r="C349" t="s">
        <v>867</v>
      </c>
      <c r="D349" t="s">
        <v>41</v>
      </c>
      <c r="E349">
        <v>738237386</v>
      </c>
      <c r="F349" t="s">
        <v>33</v>
      </c>
      <c r="G349" t="s">
        <v>738</v>
      </c>
      <c r="H349">
        <v>787197387</v>
      </c>
      <c r="I349">
        <v>729947415</v>
      </c>
      <c r="J349" t="s">
        <v>739</v>
      </c>
      <c r="K349" t="s">
        <v>36</v>
      </c>
      <c r="L349" t="s">
        <v>82</v>
      </c>
      <c r="M349" t="s">
        <v>2354</v>
      </c>
      <c r="N349">
        <v>45939</v>
      </c>
      <c r="O349">
        <v>0.41666666666666669</v>
      </c>
      <c r="P349" t="s">
        <v>4080</v>
      </c>
      <c r="Q349" t="s">
        <v>45</v>
      </c>
      <c r="R349" s="54">
        <v>45938</v>
      </c>
      <c r="S349" t="s">
        <v>12858</v>
      </c>
      <c r="T349">
        <v>45939</v>
      </c>
      <c r="U349" t="s">
        <v>45</v>
      </c>
      <c r="V349">
        <v>9810251666270</v>
      </c>
      <c r="W349" t="s">
        <v>53</v>
      </c>
      <c r="X349">
        <v>45938</v>
      </c>
      <c r="Y349">
        <v>0.65486111111111112</v>
      </c>
      <c r="Z349">
        <v>45938</v>
      </c>
      <c r="AA349">
        <v>0.88958333333333328</v>
      </c>
      <c r="AB349" t="s">
        <v>472</v>
      </c>
      <c r="AC349">
        <v>100010004</v>
      </c>
      <c r="AD349">
        <v>36768510</v>
      </c>
      <c r="AE349">
        <v>45939</v>
      </c>
      <c r="AF349" t="s">
        <v>12870</v>
      </c>
      <c r="AH349" t="s">
        <v>1331</v>
      </c>
      <c r="AJ349">
        <v>45939</v>
      </c>
    </row>
    <row r="350" spans="1:36">
      <c r="A350" s="54">
        <v>45938</v>
      </c>
      <c r="B350" s="54">
        <v>45938</v>
      </c>
      <c r="C350" t="s">
        <v>2355</v>
      </c>
      <c r="D350" t="s">
        <v>70</v>
      </c>
      <c r="E350">
        <v>755877260</v>
      </c>
      <c r="F350" t="s">
        <v>33</v>
      </c>
      <c r="G350" t="s">
        <v>2356</v>
      </c>
      <c r="H350">
        <v>785181882</v>
      </c>
      <c r="I350">
        <v>785181882</v>
      </c>
      <c r="J350" t="s">
        <v>2357</v>
      </c>
      <c r="K350" t="s">
        <v>36</v>
      </c>
      <c r="L350" t="s">
        <v>50</v>
      </c>
      <c r="M350" t="s">
        <v>2255</v>
      </c>
      <c r="N350">
        <v>45910</v>
      </c>
      <c r="O350">
        <v>0.41666666666666669</v>
      </c>
      <c r="P350" t="s">
        <v>4080</v>
      </c>
      <c r="Q350" t="s">
        <v>67</v>
      </c>
      <c r="R350" s="54">
        <v>45938</v>
      </c>
      <c r="U350" t="s">
        <v>67</v>
      </c>
      <c r="V350" t="s">
        <v>114</v>
      </c>
    </row>
    <row r="351" spans="1:36">
      <c r="A351" s="54">
        <v>45938</v>
      </c>
      <c r="B351" s="54">
        <v>45938</v>
      </c>
      <c r="C351" t="s">
        <v>69</v>
      </c>
      <c r="D351" t="s">
        <v>70</v>
      </c>
      <c r="E351">
        <v>755877260</v>
      </c>
      <c r="F351" t="s">
        <v>33</v>
      </c>
      <c r="G351" t="s">
        <v>894</v>
      </c>
      <c r="H351">
        <v>735627188</v>
      </c>
      <c r="I351">
        <v>735627188</v>
      </c>
      <c r="J351" t="s">
        <v>895</v>
      </c>
      <c r="K351" t="s">
        <v>36</v>
      </c>
      <c r="L351" t="s">
        <v>73</v>
      </c>
      <c r="M351" t="s">
        <v>74</v>
      </c>
      <c r="N351">
        <v>45938</v>
      </c>
      <c r="O351">
        <v>0.54166666666666663</v>
      </c>
      <c r="P351" t="s">
        <v>4080</v>
      </c>
      <c r="Q351" t="s">
        <v>67</v>
      </c>
      <c r="R351" s="54">
        <v>45938</v>
      </c>
      <c r="U351" t="s">
        <v>67</v>
      </c>
      <c r="V351" t="s">
        <v>1571</v>
      </c>
    </row>
    <row r="352" spans="1:36">
      <c r="A352" s="54">
        <v>45938</v>
      </c>
      <c r="B352" s="54">
        <v>45938</v>
      </c>
      <c r="C352" t="s">
        <v>69</v>
      </c>
      <c r="D352" t="s">
        <v>70</v>
      </c>
      <c r="E352">
        <v>755877260</v>
      </c>
      <c r="F352" t="s">
        <v>33</v>
      </c>
      <c r="G352" t="s">
        <v>2358</v>
      </c>
      <c r="H352">
        <v>745901535</v>
      </c>
      <c r="I352">
        <v>104901535</v>
      </c>
      <c r="J352" t="s">
        <v>2359</v>
      </c>
      <c r="K352" t="s">
        <v>36</v>
      </c>
      <c r="L352" t="s">
        <v>73</v>
      </c>
      <c r="M352" t="s">
        <v>2360</v>
      </c>
      <c r="N352">
        <v>45938</v>
      </c>
      <c r="O352">
        <v>0.54166666666666663</v>
      </c>
      <c r="P352" t="s">
        <v>4080</v>
      </c>
      <c r="Q352" t="s">
        <v>39</v>
      </c>
      <c r="R352" s="54">
        <v>45938</v>
      </c>
      <c r="S352" t="s">
        <v>12410</v>
      </c>
    </row>
    <row r="353" spans="1:41">
      <c r="A353" s="54">
        <v>45938</v>
      </c>
      <c r="B353" s="54">
        <v>45938</v>
      </c>
      <c r="C353" t="s">
        <v>557</v>
      </c>
      <c r="D353" t="s">
        <v>70</v>
      </c>
      <c r="E353">
        <v>755877260</v>
      </c>
      <c r="F353" t="s">
        <v>33</v>
      </c>
      <c r="G353" t="s">
        <v>2361</v>
      </c>
      <c r="H353">
        <v>711313786</v>
      </c>
      <c r="I353">
        <v>711313786</v>
      </c>
      <c r="J353" t="s">
        <v>2362</v>
      </c>
      <c r="K353" t="s">
        <v>36</v>
      </c>
      <c r="L353" t="e" vm="1">
        <v>#VALUE!</v>
      </c>
      <c r="M353" t="s">
        <v>1830</v>
      </c>
      <c r="N353">
        <v>45938</v>
      </c>
      <c r="O353">
        <v>0.54166666666666663</v>
      </c>
      <c r="P353" t="s">
        <v>52</v>
      </c>
      <c r="Q353" t="s">
        <v>45</v>
      </c>
      <c r="R353" s="54">
        <v>45938</v>
      </c>
      <c r="S353" t="s">
        <v>12432</v>
      </c>
      <c r="U353" t="s">
        <v>45</v>
      </c>
      <c r="V353">
        <v>9810251666026</v>
      </c>
      <c r="W353" t="s">
        <v>53</v>
      </c>
      <c r="X353">
        <v>45938</v>
      </c>
      <c r="Y353">
        <v>0.65486111111111112</v>
      </c>
      <c r="Z353">
        <v>45938</v>
      </c>
      <c r="AA353">
        <v>0.88958333333333328</v>
      </c>
      <c r="AB353" t="s">
        <v>896</v>
      </c>
      <c r="AC353">
        <v>707126273</v>
      </c>
      <c r="AD353">
        <v>39418757</v>
      </c>
      <c r="AE353">
        <v>45939</v>
      </c>
      <c r="AF353" t="s">
        <v>2436</v>
      </c>
      <c r="AH353" t="s">
        <v>1331</v>
      </c>
      <c r="AJ353">
        <v>45939</v>
      </c>
      <c r="AM353">
        <v>762819373</v>
      </c>
      <c r="AO353" t="s">
        <v>1331</v>
      </c>
    </row>
    <row r="354" spans="1:41">
      <c r="A354" s="54">
        <v>45938</v>
      </c>
      <c r="B354" s="54">
        <v>45938</v>
      </c>
      <c r="C354" t="s">
        <v>493</v>
      </c>
      <c r="D354" t="s">
        <v>41</v>
      </c>
      <c r="E354">
        <v>101827068</v>
      </c>
      <c r="F354" t="s">
        <v>33</v>
      </c>
      <c r="G354" t="s">
        <v>2363</v>
      </c>
      <c r="H354">
        <v>254733591486</v>
      </c>
      <c r="I354">
        <v>254722591486</v>
      </c>
      <c r="J354" t="s">
        <v>1557</v>
      </c>
      <c r="K354" t="s">
        <v>36</v>
      </c>
      <c r="L354" t="e" vm="4">
        <v>#VALUE!</v>
      </c>
      <c r="M354" t="s">
        <v>2364</v>
      </c>
      <c r="N354">
        <v>45943</v>
      </c>
      <c r="O354">
        <v>0.41666666666666669</v>
      </c>
      <c r="P354" t="s">
        <v>52</v>
      </c>
      <c r="Q354" t="s">
        <v>45</v>
      </c>
      <c r="R354" s="54">
        <v>45938</v>
      </c>
      <c r="S354" t="s">
        <v>12755</v>
      </c>
      <c r="T354">
        <v>45938</v>
      </c>
      <c r="U354" t="s">
        <v>45</v>
      </c>
      <c r="V354">
        <v>9810251666072</v>
      </c>
      <c r="W354" t="s">
        <v>46</v>
      </c>
      <c r="X354">
        <v>45938</v>
      </c>
      <c r="Y354">
        <v>0.69305555555555554</v>
      </c>
      <c r="Z354">
        <v>45939</v>
      </c>
      <c r="AA354">
        <v>0.40277777777777779</v>
      </c>
      <c r="AB354" t="s">
        <v>262</v>
      </c>
      <c r="AC354">
        <v>100010011</v>
      </c>
      <c r="AD354">
        <v>39526581</v>
      </c>
      <c r="AE354">
        <v>45940</v>
      </c>
      <c r="AF354">
        <v>0.45833333333333331</v>
      </c>
      <c r="AH354" t="s">
        <v>262</v>
      </c>
      <c r="AJ354">
        <v>39526581</v>
      </c>
    </row>
    <row r="355" spans="1:41">
      <c r="A355" s="54">
        <v>45938</v>
      </c>
      <c r="B355" s="54">
        <v>45938</v>
      </c>
      <c r="C355" t="s">
        <v>2014</v>
      </c>
      <c r="D355" t="s">
        <v>41</v>
      </c>
      <c r="E355">
        <v>781044277</v>
      </c>
      <c r="F355" t="s">
        <v>33</v>
      </c>
      <c r="G355" t="s">
        <v>2365</v>
      </c>
      <c r="H355">
        <v>103287500</v>
      </c>
      <c r="I355">
        <v>103287500</v>
      </c>
      <c r="J355" t="s">
        <v>2366</v>
      </c>
      <c r="K355" t="s">
        <v>36</v>
      </c>
      <c r="L355" t="s">
        <v>160</v>
      </c>
      <c r="M355" t="s">
        <v>2367</v>
      </c>
      <c r="N355">
        <v>45939</v>
      </c>
      <c r="O355">
        <v>0.33333333333333331</v>
      </c>
      <c r="P355" t="s">
        <v>4235</v>
      </c>
      <c r="Q355" t="s">
        <v>45</v>
      </c>
      <c r="R355" s="54">
        <v>45938</v>
      </c>
      <c r="S355" t="s">
        <v>12568</v>
      </c>
      <c r="U355" t="s">
        <v>45</v>
      </c>
      <c r="V355">
        <v>9810251666046</v>
      </c>
      <c r="W355" t="s">
        <v>53</v>
      </c>
      <c r="X355">
        <v>45938</v>
      </c>
      <c r="Y355">
        <v>0.65486111111111112</v>
      </c>
      <c r="Z355">
        <v>45938</v>
      </c>
      <c r="AA355">
        <v>0.88958333333333328</v>
      </c>
      <c r="AB355" t="s">
        <v>896</v>
      </c>
      <c r="AC355">
        <v>707126273</v>
      </c>
      <c r="AD355">
        <v>39418757</v>
      </c>
      <c r="AE355">
        <v>45939</v>
      </c>
      <c r="AF355" t="s">
        <v>12548</v>
      </c>
      <c r="AH355" t="s">
        <v>1331</v>
      </c>
      <c r="AJ355">
        <v>45939</v>
      </c>
    </row>
    <row r="356" spans="1:41">
      <c r="A356" s="54">
        <v>45938</v>
      </c>
      <c r="B356" s="54">
        <v>45938</v>
      </c>
      <c r="C356" t="s">
        <v>2369</v>
      </c>
      <c r="D356" t="s">
        <v>41</v>
      </c>
      <c r="E356">
        <v>781044277</v>
      </c>
      <c r="F356" t="s">
        <v>33</v>
      </c>
      <c r="G356" t="s">
        <v>2365</v>
      </c>
      <c r="H356">
        <v>103287500</v>
      </c>
      <c r="I356">
        <v>103287500</v>
      </c>
      <c r="J356" t="s">
        <v>2370</v>
      </c>
      <c r="K356" t="s">
        <v>36</v>
      </c>
      <c r="L356" t="s">
        <v>73</v>
      </c>
      <c r="M356" t="s">
        <v>2371</v>
      </c>
      <c r="N356">
        <v>45938</v>
      </c>
      <c r="O356">
        <v>0.54166666666666663</v>
      </c>
      <c r="P356" t="s">
        <v>4235</v>
      </c>
      <c r="Q356" t="s">
        <v>67</v>
      </c>
      <c r="R356" s="54">
        <v>45938</v>
      </c>
      <c r="S356" t="s">
        <v>12568</v>
      </c>
      <c r="U356" t="s">
        <v>67</v>
      </c>
      <c r="V356" t="s">
        <v>1571</v>
      </c>
    </row>
    <row r="357" spans="1:41">
      <c r="A357" s="54">
        <v>45938</v>
      </c>
      <c r="B357" s="54">
        <v>45938</v>
      </c>
      <c r="C357" t="s">
        <v>942</v>
      </c>
      <c r="D357" t="s">
        <v>41</v>
      </c>
      <c r="E357">
        <v>786633575</v>
      </c>
      <c r="F357" t="s">
        <v>33</v>
      </c>
      <c r="G357" t="s">
        <v>2372</v>
      </c>
      <c r="H357">
        <v>741261236</v>
      </c>
      <c r="I357">
        <v>772247455</v>
      </c>
      <c r="J357" t="s">
        <v>2373</v>
      </c>
      <c r="K357" t="s">
        <v>36</v>
      </c>
      <c r="L357" t="s">
        <v>160</v>
      </c>
      <c r="M357" t="s">
        <v>1334</v>
      </c>
      <c r="N357">
        <v>45938</v>
      </c>
      <c r="O357">
        <v>0.58333333333333337</v>
      </c>
      <c r="P357" t="s">
        <v>4235</v>
      </c>
      <c r="Q357" t="s">
        <v>45</v>
      </c>
      <c r="R357" s="54">
        <v>45938</v>
      </c>
      <c r="S357" t="s">
        <v>12534</v>
      </c>
      <c r="U357" t="s">
        <v>45</v>
      </c>
      <c r="V357">
        <v>9810251666056</v>
      </c>
      <c r="W357" t="s">
        <v>53</v>
      </c>
      <c r="X357">
        <v>45938</v>
      </c>
      <c r="Y357">
        <v>0.65486111111111112</v>
      </c>
      <c r="Z357">
        <v>45938</v>
      </c>
      <c r="AA357">
        <v>0.88958333333333328</v>
      </c>
      <c r="AB357" t="s">
        <v>896</v>
      </c>
      <c r="AC357">
        <v>707126273</v>
      </c>
      <c r="AD357">
        <v>39418757</v>
      </c>
      <c r="AF357" t="s">
        <v>12769</v>
      </c>
      <c r="AH357" t="s">
        <v>12396</v>
      </c>
      <c r="AJ357">
        <v>0</v>
      </c>
    </row>
    <row r="358" spans="1:41">
      <c r="A358" s="54">
        <v>45938</v>
      </c>
      <c r="B358" s="54">
        <v>45938</v>
      </c>
      <c r="C358" t="s">
        <v>1587</v>
      </c>
      <c r="D358" t="s">
        <v>41</v>
      </c>
      <c r="E358">
        <v>737652116</v>
      </c>
      <c r="F358" t="s">
        <v>33</v>
      </c>
      <c r="G358" t="s">
        <v>2374</v>
      </c>
      <c r="H358">
        <v>704631480</v>
      </c>
      <c r="I358">
        <v>704631480</v>
      </c>
      <c r="J358" t="s">
        <v>1589</v>
      </c>
      <c r="K358" t="s">
        <v>36</v>
      </c>
      <c r="L358" t="s">
        <v>37</v>
      </c>
      <c r="M358" t="s">
        <v>2326</v>
      </c>
      <c r="N358">
        <v>45938</v>
      </c>
      <c r="O358">
        <v>0.58333333333333337</v>
      </c>
      <c r="P358" t="s">
        <v>4095</v>
      </c>
      <c r="Q358" t="s">
        <v>45</v>
      </c>
      <c r="R358" s="54">
        <v>45938</v>
      </c>
      <c r="S358" t="s">
        <v>12567</v>
      </c>
      <c r="T358">
        <v>45938</v>
      </c>
      <c r="U358" t="s">
        <v>45</v>
      </c>
      <c r="V358">
        <v>9810251666012</v>
      </c>
      <c r="W358" t="s">
        <v>53</v>
      </c>
      <c r="X358">
        <v>45938</v>
      </c>
      <c r="Y358">
        <v>0.65486111111111112</v>
      </c>
      <c r="Z358">
        <v>45938</v>
      </c>
      <c r="AA358">
        <v>0.88958333333333328</v>
      </c>
      <c r="AB358" t="s">
        <v>472</v>
      </c>
      <c r="AC358">
        <v>100010004</v>
      </c>
      <c r="AD358">
        <v>36768510</v>
      </c>
      <c r="AH358" t="s">
        <v>12396</v>
      </c>
      <c r="AJ358">
        <v>0</v>
      </c>
    </row>
    <row r="359" spans="1:41">
      <c r="A359" s="54">
        <v>45938</v>
      </c>
      <c r="B359" s="54">
        <v>45938</v>
      </c>
      <c r="C359" t="s">
        <v>1690</v>
      </c>
      <c r="D359" t="s">
        <v>41</v>
      </c>
      <c r="E359">
        <v>734401171</v>
      </c>
      <c r="F359" t="s">
        <v>33</v>
      </c>
      <c r="G359" t="s">
        <v>2375</v>
      </c>
      <c r="H359">
        <v>727957014</v>
      </c>
      <c r="I359">
        <v>727957014</v>
      </c>
      <c r="J359" t="s">
        <v>1808</v>
      </c>
      <c r="K359" t="s">
        <v>36</v>
      </c>
      <c r="L359" t="s">
        <v>82</v>
      </c>
      <c r="M359" t="s">
        <v>2376</v>
      </c>
      <c r="N359">
        <v>45938</v>
      </c>
      <c r="O359">
        <v>0.58333333333333337</v>
      </c>
      <c r="P359" t="s">
        <v>4095</v>
      </c>
      <c r="Q359" t="s">
        <v>67</v>
      </c>
      <c r="R359" s="54">
        <v>45938</v>
      </c>
      <c r="S359" t="s">
        <v>12828</v>
      </c>
      <c r="U359" t="s">
        <v>67</v>
      </c>
      <c r="V359" t="s">
        <v>2184</v>
      </c>
    </row>
    <row r="360" spans="1:41">
      <c r="A360" s="54">
        <v>45938</v>
      </c>
      <c r="B360" s="54">
        <v>45938</v>
      </c>
      <c r="C360" t="s">
        <v>1587</v>
      </c>
      <c r="D360" t="s">
        <v>41</v>
      </c>
      <c r="E360">
        <v>737652116</v>
      </c>
      <c r="F360" t="s">
        <v>33</v>
      </c>
      <c r="G360" t="s">
        <v>2374</v>
      </c>
      <c r="H360">
        <v>704631480</v>
      </c>
      <c r="I360">
        <v>704631480</v>
      </c>
      <c r="J360" t="s">
        <v>1589</v>
      </c>
      <c r="K360" t="s">
        <v>36</v>
      </c>
      <c r="L360" t="s">
        <v>82</v>
      </c>
      <c r="M360" t="s">
        <v>2326</v>
      </c>
      <c r="N360">
        <v>45938</v>
      </c>
      <c r="O360">
        <v>0.58333333333333337</v>
      </c>
      <c r="P360" t="s">
        <v>4095</v>
      </c>
      <c r="Q360" t="s">
        <v>67</v>
      </c>
      <c r="R360" s="54">
        <v>45938</v>
      </c>
      <c r="S360" t="s">
        <v>12825</v>
      </c>
      <c r="U360" t="s">
        <v>67</v>
      </c>
      <c r="V360" t="s">
        <v>114</v>
      </c>
    </row>
    <row r="361" spans="1:41">
      <c r="A361" s="54">
        <v>45938</v>
      </c>
      <c r="B361" s="54">
        <v>45938</v>
      </c>
      <c r="C361" t="s">
        <v>2196</v>
      </c>
      <c r="D361" t="s">
        <v>41</v>
      </c>
      <c r="E361">
        <v>752655477</v>
      </c>
      <c r="F361" t="s">
        <v>33</v>
      </c>
      <c r="G361" t="s">
        <v>2377</v>
      </c>
      <c r="H361">
        <v>787707481</v>
      </c>
      <c r="I361">
        <v>112604320</v>
      </c>
      <c r="J361" t="s">
        <v>2378</v>
      </c>
      <c r="K361" t="s">
        <v>36</v>
      </c>
      <c r="L361" t="s">
        <v>37</v>
      </c>
      <c r="M361" t="s">
        <v>2379</v>
      </c>
      <c r="N361">
        <v>45959</v>
      </c>
      <c r="O361">
        <v>0.5</v>
      </c>
      <c r="P361" t="s">
        <v>3950</v>
      </c>
      <c r="Q361" t="s">
        <v>45</v>
      </c>
      <c r="R361" s="54">
        <v>45957</v>
      </c>
      <c r="S361" t="s">
        <v>12862</v>
      </c>
      <c r="T361">
        <v>45959</v>
      </c>
      <c r="U361" t="s">
        <v>45</v>
      </c>
      <c r="V361">
        <v>2810251698710</v>
      </c>
      <c r="W361" t="s">
        <v>53</v>
      </c>
      <c r="X361">
        <v>45958</v>
      </c>
      <c r="Y361">
        <v>0.41805555555555557</v>
      </c>
      <c r="Z361">
        <v>45958</v>
      </c>
      <c r="AA361">
        <v>0.46041666666666664</v>
      </c>
      <c r="AB361" t="s">
        <v>12907</v>
      </c>
      <c r="AC361">
        <v>100010006</v>
      </c>
      <c r="AH361" t="s">
        <v>12550</v>
      </c>
      <c r="AJ361">
        <v>0</v>
      </c>
    </row>
    <row r="362" spans="1:41">
      <c r="A362" s="54">
        <v>45938</v>
      </c>
      <c r="B362" s="54">
        <v>45938</v>
      </c>
      <c r="C362" t="s">
        <v>239</v>
      </c>
      <c r="D362" t="s">
        <v>41</v>
      </c>
      <c r="E362">
        <v>735802340</v>
      </c>
      <c r="F362" t="s">
        <v>33</v>
      </c>
      <c r="G362" t="s">
        <v>2380</v>
      </c>
      <c r="H362">
        <v>738883843</v>
      </c>
      <c r="I362">
        <v>738883843</v>
      </c>
      <c r="J362" t="s">
        <v>2381</v>
      </c>
      <c r="K362" t="s">
        <v>36</v>
      </c>
      <c r="L362" t="s">
        <v>37</v>
      </c>
      <c r="M362" t="s">
        <v>1762</v>
      </c>
      <c r="N362">
        <v>45955</v>
      </c>
      <c r="O362">
        <v>0.5</v>
      </c>
      <c r="P362" t="s">
        <v>3950</v>
      </c>
      <c r="Q362" t="s">
        <v>45</v>
      </c>
      <c r="R362" s="54">
        <v>45938</v>
      </c>
      <c r="S362" t="s">
        <v>12760</v>
      </c>
      <c r="T362">
        <v>45954</v>
      </c>
      <c r="U362" t="s">
        <v>45</v>
      </c>
      <c r="V362">
        <v>2310251689852</v>
      </c>
      <c r="W362" t="s">
        <v>46</v>
      </c>
      <c r="X362">
        <v>45953</v>
      </c>
      <c r="Y362">
        <v>0.42152777777777778</v>
      </c>
      <c r="AH362" t="s">
        <v>3368</v>
      </c>
      <c r="AJ362">
        <v>38357337</v>
      </c>
    </row>
    <row r="363" spans="1:41">
      <c r="A363" s="54">
        <v>45938</v>
      </c>
      <c r="B363" s="54">
        <v>45938</v>
      </c>
      <c r="C363" t="s">
        <v>1438</v>
      </c>
      <c r="D363" t="s">
        <v>852</v>
      </c>
      <c r="E363">
        <v>107373669</v>
      </c>
      <c r="F363" t="s">
        <v>33</v>
      </c>
      <c r="G363" t="s">
        <v>2382</v>
      </c>
      <c r="H363">
        <v>254100835697</v>
      </c>
      <c r="I363">
        <v>254704445982</v>
      </c>
      <c r="J363" t="s">
        <v>2383</v>
      </c>
      <c r="K363" t="s">
        <v>36</v>
      </c>
      <c r="L363" t="s">
        <v>37</v>
      </c>
      <c r="M363" t="s">
        <v>2384</v>
      </c>
      <c r="N363">
        <v>45938</v>
      </c>
      <c r="O363">
        <v>0.66666666666666663</v>
      </c>
      <c r="P363" t="s">
        <v>5255</v>
      </c>
      <c r="Q363" t="s">
        <v>45</v>
      </c>
      <c r="R363" s="54">
        <v>45938</v>
      </c>
      <c r="S363" t="s">
        <v>12404</v>
      </c>
      <c r="U363" t="s">
        <v>45</v>
      </c>
      <c r="V363">
        <v>9810251666227</v>
      </c>
      <c r="W363" t="s">
        <v>53</v>
      </c>
      <c r="X363">
        <v>45938</v>
      </c>
      <c r="Y363">
        <v>0.65486111111111112</v>
      </c>
      <c r="Z363">
        <v>45938</v>
      </c>
      <c r="AA363">
        <v>0.88958333333333328</v>
      </c>
      <c r="AB363" t="s">
        <v>146</v>
      </c>
      <c r="AC363">
        <v>10001006</v>
      </c>
      <c r="AD363">
        <v>32407884</v>
      </c>
      <c r="AE363">
        <v>45939</v>
      </c>
      <c r="AF363" t="s">
        <v>12772</v>
      </c>
      <c r="AH363" t="s">
        <v>1331</v>
      </c>
      <c r="AJ363">
        <v>45940</v>
      </c>
    </row>
    <row r="364" spans="1:41">
      <c r="A364" s="54">
        <v>45938</v>
      </c>
      <c r="B364" s="54">
        <v>45938</v>
      </c>
      <c r="C364" t="s">
        <v>267</v>
      </c>
      <c r="D364" t="s">
        <v>41</v>
      </c>
      <c r="E364">
        <v>254755669505</v>
      </c>
      <c r="F364" t="s">
        <v>33</v>
      </c>
      <c r="G364" t="s">
        <v>2386</v>
      </c>
      <c r="H364">
        <v>254739430575</v>
      </c>
      <c r="I364">
        <v>254769272725</v>
      </c>
      <c r="J364" t="s">
        <v>2020</v>
      </c>
      <c r="K364" t="s">
        <v>36</v>
      </c>
      <c r="L364" t="s">
        <v>73</v>
      </c>
      <c r="M364" t="s">
        <v>2387</v>
      </c>
      <c r="N364">
        <v>45938</v>
      </c>
      <c r="O364">
        <v>0.58333333333333337</v>
      </c>
      <c r="P364" t="s">
        <v>11025</v>
      </c>
      <c r="Q364" t="s">
        <v>67</v>
      </c>
      <c r="R364" s="54"/>
      <c r="U364" t="s">
        <v>67</v>
      </c>
      <c r="V364" t="s">
        <v>114</v>
      </c>
    </row>
    <row r="365" spans="1:41">
      <c r="A365" s="54">
        <v>45938</v>
      </c>
      <c r="B365" s="54">
        <v>45938</v>
      </c>
      <c r="C365" t="s">
        <v>99</v>
      </c>
      <c r="D365" t="s">
        <v>41</v>
      </c>
      <c r="E365">
        <v>737679831</v>
      </c>
      <c r="F365" t="s">
        <v>33</v>
      </c>
      <c r="G365" t="s">
        <v>2388</v>
      </c>
      <c r="H365">
        <v>703370691</v>
      </c>
      <c r="I365">
        <v>703370691</v>
      </c>
      <c r="J365" t="s">
        <v>2389</v>
      </c>
      <c r="K365" t="s">
        <v>36</v>
      </c>
      <c r="L365" t="s">
        <v>73</v>
      </c>
      <c r="M365" t="s">
        <v>2390</v>
      </c>
      <c r="N365">
        <v>45939</v>
      </c>
      <c r="O365">
        <v>0.33333333333333331</v>
      </c>
      <c r="P365" t="s">
        <v>11025</v>
      </c>
      <c r="Q365" t="s">
        <v>45</v>
      </c>
      <c r="R365" s="54">
        <v>45938</v>
      </c>
      <c r="S365" t="s">
        <v>12908</v>
      </c>
      <c r="U365" t="s">
        <v>45</v>
      </c>
      <c r="V365">
        <v>9810251666241</v>
      </c>
      <c r="W365" t="s">
        <v>53</v>
      </c>
      <c r="X365">
        <v>45938</v>
      </c>
      <c r="Y365">
        <v>0.65486111111111112</v>
      </c>
      <c r="Z365">
        <v>45938</v>
      </c>
      <c r="AA365">
        <v>0.88958333333333328</v>
      </c>
      <c r="AB365" t="s">
        <v>472</v>
      </c>
      <c r="AC365">
        <v>100010004</v>
      </c>
      <c r="AD365">
        <v>36768510</v>
      </c>
      <c r="AE365">
        <v>45939</v>
      </c>
      <c r="AF365" t="s">
        <v>12548</v>
      </c>
      <c r="AH365" t="s">
        <v>2438</v>
      </c>
      <c r="AJ365">
        <v>0</v>
      </c>
    </row>
    <row r="366" spans="1:41">
      <c r="A366" s="54">
        <v>45938</v>
      </c>
      <c r="B366" s="54">
        <v>45938</v>
      </c>
      <c r="C366" t="s">
        <v>47</v>
      </c>
      <c r="D366" t="s">
        <v>41</v>
      </c>
      <c r="E366">
        <v>735633807</v>
      </c>
      <c r="F366" t="s">
        <v>33</v>
      </c>
      <c r="G366" t="s">
        <v>2391</v>
      </c>
      <c r="H366">
        <v>736107340</v>
      </c>
      <c r="I366">
        <v>736107340</v>
      </c>
      <c r="J366" t="s">
        <v>2392</v>
      </c>
      <c r="K366" t="s">
        <v>36</v>
      </c>
      <c r="L366" t="s">
        <v>73</v>
      </c>
      <c r="M366" t="s">
        <v>2393</v>
      </c>
      <c r="N366">
        <v>45938</v>
      </c>
      <c r="O366">
        <v>0.625</v>
      </c>
      <c r="P366" t="s">
        <v>4248</v>
      </c>
      <c r="Q366" t="s">
        <v>67</v>
      </c>
      <c r="R366" s="54"/>
      <c r="U366" t="s">
        <v>67</v>
      </c>
      <c r="V366" t="s">
        <v>114</v>
      </c>
    </row>
    <row r="367" spans="1:41">
      <c r="A367" s="54">
        <v>45938</v>
      </c>
      <c r="B367" s="54">
        <v>45938</v>
      </c>
      <c r="C367" t="s">
        <v>2305</v>
      </c>
      <c r="D367" t="s">
        <v>41</v>
      </c>
      <c r="E367">
        <v>734949424</v>
      </c>
      <c r="F367" t="s">
        <v>33</v>
      </c>
      <c r="G367" t="s">
        <v>2394</v>
      </c>
      <c r="H367">
        <v>104985265</v>
      </c>
      <c r="I367">
        <v>799985265</v>
      </c>
      <c r="J367" t="s">
        <v>2395</v>
      </c>
      <c r="K367" t="s">
        <v>36</v>
      </c>
      <c r="L367" t="s">
        <v>37</v>
      </c>
      <c r="M367" t="s">
        <v>2078</v>
      </c>
      <c r="N367">
        <v>45939</v>
      </c>
      <c r="O367">
        <v>0.625</v>
      </c>
      <c r="P367" t="s">
        <v>4248</v>
      </c>
      <c r="Q367" t="s">
        <v>39</v>
      </c>
      <c r="R367" s="54">
        <v>45938</v>
      </c>
      <c r="S367" t="s">
        <v>2396</v>
      </c>
      <c r="U367" t="s">
        <v>360</v>
      </c>
    </row>
    <row r="368" spans="1:41">
      <c r="A368" s="54">
        <v>45938</v>
      </c>
      <c r="B368" s="54">
        <v>45938</v>
      </c>
      <c r="C368" t="s">
        <v>1754</v>
      </c>
      <c r="D368" t="s">
        <v>41</v>
      </c>
      <c r="E368">
        <v>737760378</v>
      </c>
      <c r="F368" t="s">
        <v>33</v>
      </c>
      <c r="G368" t="s">
        <v>2397</v>
      </c>
      <c r="I368">
        <v>768788952</v>
      </c>
      <c r="J368" t="s">
        <v>2398</v>
      </c>
      <c r="K368" t="s">
        <v>36</v>
      </c>
      <c r="L368" t="s">
        <v>37</v>
      </c>
      <c r="M368" t="s">
        <v>2399</v>
      </c>
      <c r="N368">
        <v>45939</v>
      </c>
      <c r="O368">
        <v>0.375</v>
      </c>
      <c r="P368" t="s">
        <v>4080</v>
      </c>
      <c r="Q368" t="s">
        <v>45</v>
      </c>
      <c r="R368" s="54">
        <v>45938</v>
      </c>
      <c r="S368" t="s">
        <v>12797</v>
      </c>
      <c r="U368" t="s">
        <v>45</v>
      </c>
      <c r="V368">
        <v>9810251666362</v>
      </c>
      <c r="W368" t="s">
        <v>46</v>
      </c>
      <c r="X368">
        <v>45938</v>
      </c>
      <c r="Y368">
        <v>0.69305555555555554</v>
      </c>
      <c r="AH368" t="s">
        <v>480</v>
      </c>
      <c r="AJ368">
        <v>38274980</v>
      </c>
    </row>
    <row r="369" spans="1:36">
      <c r="A369" s="54">
        <v>45938</v>
      </c>
      <c r="B369" s="54">
        <v>45938</v>
      </c>
      <c r="C369" t="s">
        <v>123</v>
      </c>
      <c r="D369" t="s">
        <v>41</v>
      </c>
      <c r="E369">
        <v>735273778</v>
      </c>
      <c r="F369" t="s">
        <v>33</v>
      </c>
      <c r="G369" t="s">
        <v>2400</v>
      </c>
      <c r="H369">
        <v>100659539</v>
      </c>
      <c r="I369">
        <v>100659539</v>
      </c>
      <c r="J369" t="s">
        <v>2401</v>
      </c>
      <c r="K369" t="s">
        <v>36</v>
      </c>
      <c r="L369" t="e" vm="4">
        <v>#VALUE!</v>
      </c>
      <c r="M369" t="s">
        <v>2402</v>
      </c>
      <c r="N369">
        <v>45939</v>
      </c>
      <c r="O369">
        <v>0.375</v>
      </c>
      <c r="P369" t="s">
        <v>52</v>
      </c>
      <c r="Q369" t="s">
        <v>67</v>
      </c>
      <c r="R369" s="54">
        <v>45938</v>
      </c>
      <c r="S369" t="s">
        <v>12602</v>
      </c>
      <c r="U369" t="s">
        <v>67</v>
      </c>
      <c r="V369" t="s">
        <v>1831</v>
      </c>
    </row>
    <row r="370" spans="1:36">
      <c r="A370" s="54">
        <v>45938</v>
      </c>
      <c r="B370" s="54">
        <v>45938</v>
      </c>
      <c r="C370" t="s">
        <v>2403</v>
      </c>
      <c r="D370" t="s">
        <v>41</v>
      </c>
      <c r="E370">
        <v>254738481681</v>
      </c>
      <c r="F370" t="s">
        <v>33</v>
      </c>
      <c r="G370" t="s">
        <v>2404</v>
      </c>
      <c r="H370">
        <v>254732040960</v>
      </c>
      <c r="I370">
        <v>254792288201</v>
      </c>
      <c r="J370" t="s">
        <v>2405</v>
      </c>
      <c r="K370" t="s">
        <v>36</v>
      </c>
      <c r="L370" t="s">
        <v>82</v>
      </c>
      <c r="M370" t="s">
        <v>2406</v>
      </c>
      <c r="N370">
        <v>45940</v>
      </c>
      <c r="O370">
        <v>0.41666666666666669</v>
      </c>
      <c r="P370" t="s">
        <v>4235</v>
      </c>
      <c r="Q370" t="s">
        <v>45</v>
      </c>
      <c r="R370" s="54">
        <v>45938</v>
      </c>
      <c r="S370" t="s">
        <v>12416</v>
      </c>
      <c r="T370">
        <v>45940</v>
      </c>
      <c r="U370" t="s">
        <v>45</v>
      </c>
      <c r="V370">
        <v>9910251667289</v>
      </c>
      <c r="W370" t="s">
        <v>53</v>
      </c>
      <c r="X370">
        <v>45939</v>
      </c>
      <c r="Y370">
        <v>0.45555555555555555</v>
      </c>
      <c r="Z370">
        <v>45939</v>
      </c>
      <c r="AB370" t="s">
        <v>472</v>
      </c>
      <c r="AC370">
        <v>100010004</v>
      </c>
      <c r="AD370">
        <v>36768510</v>
      </c>
      <c r="AH370" t="s">
        <v>12396</v>
      </c>
      <c r="AJ370">
        <v>0</v>
      </c>
    </row>
    <row r="371" spans="1:36">
      <c r="A371" s="54">
        <v>45938</v>
      </c>
      <c r="B371" s="54">
        <v>45938</v>
      </c>
      <c r="C371" t="s">
        <v>667</v>
      </c>
      <c r="D371" t="s">
        <v>41</v>
      </c>
      <c r="E371">
        <v>786633575</v>
      </c>
      <c r="F371" t="s">
        <v>33</v>
      </c>
      <c r="G371" t="s">
        <v>2407</v>
      </c>
      <c r="H371">
        <v>115520886</v>
      </c>
      <c r="I371">
        <v>115520886</v>
      </c>
      <c r="J371" t="s">
        <v>2408</v>
      </c>
      <c r="K371" t="s">
        <v>36</v>
      </c>
      <c r="L371" t="s">
        <v>82</v>
      </c>
      <c r="M371" t="s">
        <v>2409</v>
      </c>
      <c r="N371">
        <v>45940</v>
      </c>
      <c r="O371">
        <v>0.5</v>
      </c>
      <c r="P371" t="s">
        <v>4095</v>
      </c>
      <c r="Q371" t="s">
        <v>45</v>
      </c>
      <c r="R371" s="54">
        <v>45938</v>
      </c>
      <c r="S371" t="s">
        <v>12569</v>
      </c>
      <c r="T371">
        <v>45940</v>
      </c>
      <c r="U371" t="s">
        <v>45</v>
      </c>
      <c r="V371">
        <v>9910251667150</v>
      </c>
      <c r="W371" t="s">
        <v>53</v>
      </c>
      <c r="X371">
        <v>45938</v>
      </c>
      <c r="Y371">
        <v>0.74583333333333335</v>
      </c>
      <c r="Z371">
        <v>45938</v>
      </c>
      <c r="AA371">
        <v>0.88958333333333328</v>
      </c>
      <c r="AB371" t="s">
        <v>896</v>
      </c>
      <c r="AC371">
        <v>707126273</v>
      </c>
      <c r="AD371">
        <v>39418757</v>
      </c>
      <c r="AH371" t="s">
        <v>1331</v>
      </c>
      <c r="AJ371">
        <v>45941</v>
      </c>
    </row>
    <row r="372" spans="1:36">
      <c r="A372" s="54">
        <v>45938</v>
      </c>
      <c r="B372" s="54">
        <v>45938</v>
      </c>
      <c r="C372" t="s">
        <v>47</v>
      </c>
      <c r="D372" t="s">
        <v>41</v>
      </c>
      <c r="E372">
        <v>735633807</v>
      </c>
      <c r="F372" t="s">
        <v>33</v>
      </c>
      <c r="G372" t="s">
        <v>2410</v>
      </c>
      <c r="H372">
        <v>722312767</v>
      </c>
      <c r="I372">
        <v>722312767</v>
      </c>
      <c r="J372" t="s">
        <v>2411</v>
      </c>
      <c r="K372" t="s">
        <v>36</v>
      </c>
      <c r="L372" t="s">
        <v>82</v>
      </c>
      <c r="M372" t="s">
        <v>1358</v>
      </c>
      <c r="N372">
        <v>45938</v>
      </c>
      <c r="O372">
        <v>0.41666666666666669</v>
      </c>
      <c r="P372" t="s">
        <v>4095</v>
      </c>
      <c r="Q372" t="s">
        <v>45</v>
      </c>
      <c r="R372" s="54">
        <v>45938</v>
      </c>
      <c r="S372" t="s">
        <v>12422</v>
      </c>
      <c r="T372">
        <v>45939</v>
      </c>
      <c r="U372" t="s">
        <v>45</v>
      </c>
      <c r="V372">
        <v>9810251666315</v>
      </c>
      <c r="W372" t="s">
        <v>53</v>
      </c>
      <c r="X372">
        <v>45940</v>
      </c>
      <c r="Y372">
        <v>0.65486111111111112</v>
      </c>
      <c r="Z372">
        <v>45938</v>
      </c>
      <c r="AA372">
        <v>0.88958333333333328</v>
      </c>
      <c r="AB372" t="s">
        <v>472</v>
      </c>
      <c r="AC372">
        <v>100010004</v>
      </c>
      <c r="AD372">
        <v>36768510</v>
      </c>
      <c r="AE372">
        <v>45939</v>
      </c>
      <c r="AF372">
        <v>0.6875</v>
      </c>
      <c r="AH372" t="s">
        <v>1331</v>
      </c>
      <c r="AJ372">
        <v>45939</v>
      </c>
    </row>
    <row r="373" spans="1:36">
      <c r="A373" s="54">
        <v>45938</v>
      </c>
      <c r="B373" s="54">
        <v>45938</v>
      </c>
      <c r="C373" t="s">
        <v>817</v>
      </c>
      <c r="D373" t="s">
        <v>41</v>
      </c>
      <c r="E373">
        <v>752655477</v>
      </c>
      <c r="F373" t="s">
        <v>33</v>
      </c>
      <c r="G373" t="s">
        <v>2412</v>
      </c>
      <c r="H373">
        <v>107619427</v>
      </c>
      <c r="I373">
        <v>790131266</v>
      </c>
      <c r="J373" t="s">
        <v>2413</v>
      </c>
      <c r="K373" t="s">
        <v>36</v>
      </c>
      <c r="L373" t="s">
        <v>37</v>
      </c>
      <c r="M373" t="s">
        <v>2414</v>
      </c>
      <c r="N373">
        <v>45976</v>
      </c>
      <c r="O373">
        <v>0.45833333333333331</v>
      </c>
      <c r="P373" t="s">
        <v>3950</v>
      </c>
      <c r="Q373" t="s">
        <v>2437</v>
      </c>
      <c r="R373" s="54">
        <v>45938</v>
      </c>
      <c r="S373" t="s">
        <v>12453</v>
      </c>
      <c r="V373" t="s">
        <v>12911</v>
      </c>
    </row>
    <row r="374" spans="1:36">
      <c r="A374" s="54">
        <v>45938</v>
      </c>
      <c r="B374" s="54">
        <v>45938</v>
      </c>
      <c r="C374" t="s">
        <v>2196</v>
      </c>
      <c r="D374" t="s">
        <v>41</v>
      </c>
      <c r="E374">
        <v>752655477</v>
      </c>
      <c r="F374" t="s">
        <v>33</v>
      </c>
      <c r="G374" t="s">
        <v>2415</v>
      </c>
      <c r="I374">
        <v>724610864</v>
      </c>
      <c r="J374" t="s">
        <v>2416</v>
      </c>
      <c r="K374" t="s">
        <v>36</v>
      </c>
      <c r="L374" t="s">
        <v>37</v>
      </c>
      <c r="M374" t="s">
        <v>2417</v>
      </c>
      <c r="N374">
        <v>45940</v>
      </c>
      <c r="O374">
        <v>0.41666666666666669</v>
      </c>
      <c r="P374" t="s">
        <v>3950</v>
      </c>
      <c r="Q374" t="s">
        <v>45</v>
      </c>
      <c r="R374" s="54">
        <v>45938</v>
      </c>
      <c r="S374" t="s">
        <v>12767</v>
      </c>
      <c r="T374">
        <v>45940</v>
      </c>
      <c r="U374" t="s">
        <v>45</v>
      </c>
      <c r="V374">
        <v>9910251667143</v>
      </c>
      <c r="W374" t="s">
        <v>53</v>
      </c>
      <c r="X374">
        <v>45939</v>
      </c>
      <c r="Y374">
        <v>0.45555555555555555</v>
      </c>
      <c r="Z374">
        <v>45939</v>
      </c>
      <c r="AB374" t="s">
        <v>896</v>
      </c>
      <c r="AC374">
        <v>707126273</v>
      </c>
      <c r="AD374">
        <v>39418757</v>
      </c>
      <c r="AH374" t="s">
        <v>12396</v>
      </c>
      <c r="AJ374">
        <v>0</v>
      </c>
    </row>
    <row r="375" spans="1:36">
      <c r="A375" s="54">
        <v>45938</v>
      </c>
      <c r="B375" s="54">
        <v>45938</v>
      </c>
      <c r="C375" t="s">
        <v>460</v>
      </c>
      <c r="D375" t="s">
        <v>548</v>
      </c>
      <c r="E375">
        <v>750988989</v>
      </c>
      <c r="F375" t="s">
        <v>33</v>
      </c>
      <c r="G375" t="s">
        <v>2418</v>
      </c>
      <c r="H375">
        <v>254722458142</v>
      </c>
      <c r="I375">
        <v>254722458142</v>
      </c>
      <c r="J375" t="s">
        <v>2419</v>
      </c>
      <c r="K375" t="s">
        <v>81</v>
      </c>
      <c r="L375" t="s">
        <v>82</v>
      </c>
      <c r="M375" t="s">
        <v>1799</v>
      </c>
      <c r="N375">
        <v>45939</v>
      </c>
      <c r="O375">
        <v>0.375</v>
      </c>
      <c r="P375" t="s">
        <v>4063</v>
      </c>
      <c r="Q375" t="s">
        <v>67</v>
      </c>
      <c r="R375" s="54">
        <v>45938</v>
      </c>
      <c r="S375" t="s">
        <v>12866</v>
      </c>
      <c r="U375" t="s">
        <v>67</v>
      </c>
      <c r="V375" t="s">
        <v>426</v>
      </c>
    </row>
    <row r="376" spans="1:36">
      <c r="A376" s="54">
        <v>45938</v>
      </c>
      <c r="B376" s="54">
        <v>45938.662025463003</v>
      </c>
      <c r="C376" t="s">
        <v>2420</v>
      </c>
      <c r="D376" t="s">
        <v>1167</v>
      </c>
      <c r="E376">
        <v>254780080032</v>
      </c>
      <c r="F376" t="s">
        <v>33</v>
      </c>
      <c r="G376" t="s">
        <v>2421</v>
      </c>
      <c r="H376">
        <v>726389911</v>
      </c>
      <c r="I376">
        <v>726389911</v>
      </c>
      <c r="J376" t="s">
        <v>2248</v>
      </c>
      <c r="K376" t="s">
        <v>36</v>
      </c>
      <c r="L376" t="s">
        <v>37</v>
      </c>
      <c r="M376" t="s">
        <v>2422</v>
      </c>
      <c r="N376">
        <v>45938</v>
      </c>
      <c r="O376">
        <v>0.70833333333333337</v>
      </c>
      <c r="P376" t="s">
        <v>4063</v>
      </c>
      <c r="Q376" t="s">
        <v>67</v>
      </c>
      <c r="R376" s="54"/>
      <c r="U376" t="s">
        <v>67</v>
      </c>
      <c r="V376" t="s">
        <v>114</v>
      </c>
    </row>
    <row r="377" spans="1:36">
      <c r="A377" s="54">
        <v>45938</v>
      </c>
      <c r="B377" s="54">
        <v>45938.679537037002</v>
      </c>
      <c r="C377" t="s">
        <v>2423</v>
      </c>
      <c r="D377" t="s">
        <v>1283</v>
      </c>
      <c r="E377">
        <v>737068852</v>
      </c>
      <c r="F377" t="s">
        <v>33</v>
      </c>
      <c r="G377" t="s">
        <v>2424</v>
      </c>
      <c r="H377">
        <v>700095815</v>
      </c>
      <c r="I377">
        <v>783539415</v>
      </c>
      <c r="J377" t="s">
        <v>2425</v>
      </c>
      <c r="K377" t="s">
        <v>36</v>
      </c>
      <c r="L377" t="s">
        <v>37</v>
      </c>
      <c r="M377" t="s">
        <v>2426</v>
      </c>
      <c r="N377">
        <v>45940</v>
      </c>
      <c r="O377">
        <v>0.41666666666666669</v>
      </c>
      <c r="P377" t="s">
        <v>11025</v>
      </c>
      <c r="Q377" t="s">
        <v>45</v>
      </c>
      <c r="R377" s="54">
        <v>45939</v>
      </c>
      <c r="S377" t="s">
        <v>12586</v>
      </c>
      <c r="U377" t="s">
        <v>45</v>
      </c>
      <c r="V377">
        <v>9810251666443</v>
      </c>
      <c r="W377" t="s">
        <v>53</v>
      </c>
      <c r="X377">
        <v>45938</v>
      </c>
      <c r="Y377">
        <v>0.65486111111111112</v>
      </c>
      <c r="Z377">
        <v>45938</v>
      </c>
      <c r="AA377">
        <v>0.88958333333333328</v>
      </c>
      <c r="AB377" t="s">
        <v>472</v>
      </c>
      <c r="AC377">
        <v>100010004</v>
      </c>
      <c r="AD377">
        <v>36768510</v>
      </c>
      <c r="AE377">
        <v>45939</v>
      </c>
      <c r="AF377" t="s">
        <v>12870</v>
      </c>
      <c r="AH377" t="s">
        <v>1331</v>
      </c>
      <c r="AJ377">
        <v>45939</v>
      </c>
    </row>
    <row r="378" spans="1:36">
      <c r="A378" s="54">
        <v>45938</v>
      </c>
      <c r="B378" s="54">
        <v>45938.680868055599</v>
      </c>
      <c r="C378" t="s">
        <v>2427</v>
      </c>
      <c r="D378" t="s">
        <v>12914</v>
      </c>
      <c r="E378">
        <v>756696913</v>
      </c>
      <c r="F378" t="s">
        <v>33</v>
      </c>
      <c r="G378" t="s">
        <v>2428</v>
      </c>
      <c r="H378">
        <v>736548426</v>
      </c>
      <c r="I378">
        <v>720096443</v>
      </c>
      <c r="J378" t="s">
        <v>2429</v>
      </c>
      <c r="K378" t="s">
        <v>36</v>
      </c>
      <c r="L378" t="s">
        <v>50</v>
      </c>
      <c r="M378" t="s">
        <v>2430</v>
      </c>
      <c r="N378">
        <v>45941</v>
      </c>
      <c r="O378">
        <v>0.375</v>
      </c>
      <c r="P378" t="s">
        <v>4248</v>
      </c>
      <c r="Q378" t="s">
        <v>45</v>
      </c>
      <c r="R378" s="54">
        <v>45938</v>
      </c>
      <c r="S378" t="s">
        <v>12915</v>
      </c>
      <c r="U378" t="s">
        <v>45</v>
      </c>
      <c r="V378">
        <v>1010251669276</v>
      </c>
      <c r="W378" t="s">
        <v>46</v>
      </c>
      <c r="X378">
        <v>45940</v>
      </c>
      <c r="Y378">
        <v>0.67638888888888893</v>
      </c>
      <c r="Z378">
        <v>45940</v>
      </c>
      <c r="AA378">
        <v>0.72986111111111107</v>
      </c>
      <c r="AB378" t="s">
        <v>275</v>
      </c>
      <c r="AC378">
        <v>100010035</v>
      </c>
      <c r="AD378">
        <v>32724486</v>
      </c>
      <c r="AH378" t="s">
        <v>275</v>
      </c>
      <c r="AJ378">
        <v>32724486</v>
      </c>
    </row>
    <row r="379" spans="1:36">
      <c r="A379" s="54">
        <v>45938</v>
      </c>
      <c r="B379" s="54">
        <v>45938</v>
      </c>
      <c r="C379" t="s">
        <v>2439</v>
      </c>
      <c r="D379">
        <v>756696913</v>
      </c>
      <c r="E379">
        <v>756696913</v>
      </c>
      <c r="F379" t="s">
        <v>33</v>
      </c>
      <c r="G379" t="s">
        <v>2440</v>
      </c>
      <c r="H379">
        <v>100331609</v>
      </c>
      <c r="I379">
        <v>708916549</v>
      </c>
      <c r="J379" t="s">
        <v>2441</v>
      </c>
      <c r="K379" t="s">
        <v>36</v>
      </c>
      <c r="L379" t="s">
        <v>37</v>
      </c>
      <c r="M379" t="s">
        <v>2442</v>
      </c>
      <c r="N379">
        <v>45941</v>
      </c>
      <c r="O379">
        <v>0.375</v>
      </c>
      <c r="P379" t="s">
        <v>4080</v>
      </c>
      <c r="Q379" t="s">
        <v>45</v>
      </c>
      <c r="R379" s="54">
        <v>45939</v>
      </c>
      <c r="S379" t="s">
        <v>12641</v>
      </c>
      <c r="U379" t="s">
        <v>45</v>
      </c>
      <c r="V379">
        <v>9910251667360</v>
      </c>
      <c r="W379" t="s">
        <v>53</v>
      </c>
      <c r="X379">
        <v>45943</v>
      </c>
      <c r="Y379">
        <v>0.68472222222222223</v>
      </c>
      <c r="AB379">
        <v>0</v>
      </c>
      <c r="AC379">
        <v>0</v>
      </c>
      <c r="AD379">
        <v>0</v>
      </c>
      <c r="AH379" t="s">
        <v>1331</v>
      </c>
      <c r="AJ379">
        <v>45945</v>
      </c>
    </row>
    <row r="380" spans="1:36">
      <c r="A380" s="54">
        <v>45938</v>
      </c>
      <c r="B380" s="54">
        <v>45938</v>
      </c>
      <c r="C380" t="s">
        <v>1754</v>
      </c>
      <c r="D380" t="s">
        <v>41</v>
      </c>
      <c r="E380">
        <v>737760378</v>
      </c>
      <c r="F380" t="s">
        <v>33</v>
      </c>
      <c r="G380" t="s">
        <v>2443</v>
      </c>
      <c r="I380">
        <v>715885057</v>
      </c>
      <c r="J380" t="s">
        <v>2444</v>
      </c>
      <c r="K380" t="s">
        <v>36</v>
      </c>
      <c r="L380" t="s">
        <v>73</v>
      </c>
      <c r="M380" t="s">
        <v>2445</v>
      </c>
      <c r="N380">
        <v>45939</v>
      </c>
      <c r="O380">
        <v>0.375</v>
      </c>
      <c r="P380" t="s">
        <v>4080</v>
      </c>
      <c r="Q380" t="s">
        <v>45</v>
      </c>
      <c r="R380" s="54">
        <v>45939</v>
      </c>
      <c r="S380" t="s">
        <v>12634</v>
      </c>
      <c r="U380" t="s">
        <v>45</v>
      </c>
      <c r="V380">
        <v>9910251667387</v>
      </c>
      <c r="W380" t="s">
        <v>46</v>
      </c>
      <c r="X380">
        <v>45939</v>
      </c>
      <c r="Y380">
        <v>0.52361111111111114</v>
      </c>
      <c r="AH380" t="s">
        <v>275</v>
      </c>
      <c r="AJ380">
        <v>32724486</v>
      </c>
    </row>
    <row r="381" spans="1:36">
      <c r="A381" s="54">
        <v>45938</v>
      </c>
      <c r="B381" s="54">
        <v>45938</v>
      </c>
      <c r="C381" t="s">
        <v>2439</v>
      </c>
      <c r="D381">
        <v>756696913</v>
      </c>
      <c r="E381">
        <v>756696913</v>
      </c>
      <c r="F381" t="s">
        <v>33</v>
      </c>
      <c r="G381" t="s">
        <v>2446</v>
      </c>
      <c r="H381">
        <v>732826399</v>
      </c>
      <c r="I381">
        <v>729426434</v>
      </c>
      <c r="J381" t="s">
        <v>2447</v>
      </c>
      <c r="K381" t="s">
        <v>36</v>
      </c>
      <c r="L381" t="s">
        <v>160</v>
      </c>
      <c r="M381" t="s">
        <v>882</v>
      </c>
      <c r="N381">
        <v>45941</v>
      </c>
      <c r="O381">
        <v>0.375</v>
      </c>
      <c r="P381" t="s">
        <v>4080</v>
      </c>
      <c r="Q381" t="s">
        <v>67</v>
      </c>
      <c r="R381" s="54">
        <v>45939</v>
      </c>
      <c r="U381" t="s">
        <v>67</v>
      </c>
      <c r="V381" t="s">
        <v>1672</v>
      </c>
    </row>
    <row r="382" spans="1:36">
      <c r="A382" s="54">
        <v>45938</v>
      </c>
      <c r="B382" s="54">
        <v>45938</v>
      </c>
      <c r="C382" t="s">
        <v>1020</v>
      </c>
      <c r="D382" t="s">
        <v>41</v>
      </c>
      <c r="E382">
        <v>737760378</v>
      </c>
      <c r="F382" t="s">
        <v>33</v>
      </c>
      <c r="G382" t="s">
        <v>2448</v>
      </c>
      <c r="I382">
        <v>706516771</v>
      </c>
      <c r="J382" t="s">
        <v>2449</v>
      </c>
      <c r="K382" t="s">
        <v>36</v>
      </c>
      <c r="L382" t="s">
        <v>73</v>
      </c>
      <c r="M382" t="s">
        <v>2450</v>
      </c>
      <c r="N382">
        <v>45940</v>
      </c>
      <c r="O382">
        <v>0.375</v>
      </c>
      <c r="P382" t="s">
        <v>4080</v>
      </c>
      <c r="Q382" t="s">
        <v>45</v>
      </c>
      <c r="R382" s="54">
        <v>45939</v>
      </c>
      <c r="S382" t="s">
        <v>12852</v>
      </c>
      <c r="U382" t="s">
        <v>45</v>
      </c>
      <c r="V382">
        <v>9910251667463</v>
      </c>
      <c r="W382" t="s">
        <v>46</v>
      </c>
      <c r="X382">
        <v>45939</v>
      </c>
      <c r="Y382">
        <v>0.52361111111111114</v>
      </c>
      <c r="AH382" t="s">
        <v>299</v>
      </c>
      <c r="AJ382">
        <v>38989882</v>
      </c>
    </row>
    <row r="383" spans="1:36">
      <c r="A383" s="54">
        <v>45938</v>
      </c>
      <c r="B383" s="54">
        <v>45938</v>
      </c>
      <c r="C383" t="s">
        <v>1403</v>
      </c>
      <c r="D383" t="s">
        <v>41</v>
      </c>
      <c r="E383">
        <v>254102772410</v>
      </c>
      <c r="F383" t="s">
        <v>33</v>
      </c>
      <c r="G383" t="s">
        <v>2451</v>
      </c>
      <c r="H383">
        <v>114180948</v>
      </c>
      <c r="I383">
        <v>254743024796</v>
      </c>
      <c r="J383" t="s">
        <v>2452</v>
      </c>
      <c r="K383" t="s">
        <v>36</v>
      </c>
      <c r="L383" t="e" vm="2">
        <v>#VALUE!</v>
      </c>
      <c r="M383" t="s">
        <v>2453</v>
      </c>
      <c r="N383">
        <v>45939</v>
      </c>
      <c r="O383">
        <v>0.5</v>
      </c>
      <c r="P383" t="s">
        <v>52</v>
      </c>
      <c r="Q383" t="s">
        <v>45</v>
      </c>
      <c r="R383" s="54">
        <v>45939</v>
      </c>
      <c r="S383" t="s">
        <v>12649</v>
      </c>
      <c r="U383" t="s">
        <v>45</v>
      </c>
      <c r="V383">
        <v>9910251667385</v>
      </c>
      <c r="W383" t="s">
        <v>53</v>
      </c>
      <c r="X383">
        <v>45939</v>
      </c>
      <c r="Y383">
        <v>0.45555555555555555</v>
      </c>
      <c r="Z383">
        <v>45939</v>
      </c>
      <c r="AA383">
        <v>0.49583333333333335</v>
      </c>
      <c r="AB383" t="s">
        <v>896</v>
      </c>
      <c r="AC383">
        <v>707126273</v>
      </c>
      <c r="AD383">
        <v>39418757</v>
      </c>
      <c r="AE383">
        <v>45941</v>
      </c>
      <c r="AF383" t="s">
        <v>2454</v>
      </c>
      <c r="AH383" t="s">
        <v>1331</v>
      </c>
      <c r="AJ383">
        <v>45941</v>
      </c>
    </row>
    <row r="384" spans="1:36">
      <c r="A384" s="54">
        <v>45938</v>
      </c>
      <c r="B384" s="54">
        <v>45938</v>
      </c>
      <c r="C384" t="s">
        <v>1754</v>
      </c>
      <c r="D384" t="s">
        <v>41</v>
      </c>
      <c r="E384">
        <v>737760378</v>
      </c>
      <c r="F384" t="s">
        <v>33</v>
      </c>
      <c r="G384" t="s">
        <v>2455</v>
      </c>
      <c r="H384">
        <v>788631474</v>
      </c>
      <c r="I384">
        <v>798050316</v>
      </c>
      <c r="J384" t="s">
        <v>2456</v>
      </c>
      <c r="K384" t="s">
        <v>36</v>
      </c>
      <c r="L384" t="e" vm="4">
        <v>#VALUE!</v>
      </c>
      <c r="M384" t="s">
        <v>2457</v>
      </c>
      <c r="N384">
        <v>45940</v>
      </c>
      <c r="O384">
        <v>0.375</v>
      </c>
      <c r="P384" t="s">
        <v>52</v>
      </c>
      <c r="Q384" t="s">
        <v>45</v>
      </c>
      <c r="R384" s="54">
        <v>45939</v>
      </c>
      <c r="S384" t="s">
        <v>12874</v>
      </c>
      <c r="U384" t="s">
        <v>45</v>
      </c>
      <c r="V384">
        <v>9910251667390</v>
      </c>
      <c r="W384" t="s">
        <v>53</v>
      </c>
      <c r="X384">
        <v>45939</v>
      </c>
      <c r="Y384">
        <v>0.45555555555555555</v>
      </c>
      <c r="Z384">
        <v>45939</v>
      </c>
      <c r="AA384">
        <v>0.49583333333333335</v>
      </c>
      <c r="AB384" t="s">
        <v>896</v>
      </c>
      <c r="AC384">
        <v>707126273</v>
      </c>
      <c r="AD384">
        <v>39418757</v>
      </c>
      <c r="AE384">
        <v>45941</v>
      </c>
      <c r="AF384" t="s">
        <v>2454</v>
      </c>
      <c r="AH384" t="s">
        <v>1331</v>
      </c>
      <c r="AJ384">
        <v>45942</v>
      </c>
    </row>
    <row r="385" spans="1:36">
      <c r="A385" s="54">
        <v>45938</v>
      </c>
      <c r="B385" s="54">
        <v>45938</v>
      </c>
      <c r="C385" t="s">
        <v>267</v>
      </c>
      <c r="D385" t="s">
        <v>41</v>
      </c>
      <c r="E385">
        <v>254755669505</v>
      </c>
      <c r="F385" t="s">
        <v>33</v>
      </c>
      <c r="G385" t="s">
        <v>2459</v>
      </c>
      <c r="H385">
        <v>254752558725</v>
      </c>
      <c r="I385">
        <v>254741660149</v>
      </c>
      <c r="J385" t="s">
        <v>1746</v>
      </c>
      <c r="K385" t="s">
        <v>36</v>
      </c>
      <c r="L385" t="e" vm="1">
        <v>#VALUE!</v>
      </c>
      <c r="M385" t="s">
        <v>1985</v>
      </c>
      <c r="N385">
        <v>45939</v>
      </c>
      <c r="O385">
        <v>0.66666666666666663</v>
      </c>
      <c r="P385" t="s">
        <v>52</v>
      </c>
      <c r="Q385" t="s">
        <v>45</v>
      </c>
      <c r="R385" s="54">
        <v>45939</v>
      </c>
      <c r="S385" t="s">
        <v>12896</v>
      </c>
      <c r="U385" t="s">
        <v>45</v>
      </c>
      <c r="V385">
        <v>9910251667401</v>
      </c>
      <c r="W385" t="s">
        <v>53</v>
      </c>
      <c r="X385">
        <v>45939</v>
      </c>
      <c r="Y385">
        <v>0.45555555555555555</v>
      </c>
      <c r="Z385">
        <v>45939</v>
      </c>
      <c r="AA385">
        <v>0.49583333333333335</v>
      </c>
      <c r="AB385" t="s">
        <v>896</v>
      </c>
      <c r="AC385">
        <v>707126273</v>
      </c>
      <c r="AD385">
        <v>39418757</v>
      </c>
      <c r="AE385">
        <v>45940</v>
      </c>
      <c r="AF385" t="s">
        <v>2460</v>
      </c>
      <c r="AH385" t="s">
        <v>1331</v>
      </c>
      <c r="AJ385">
        <v>45942</v>
      </c>
    </row>
    <row r="386" spans="1:36">
      <c r="A386" s="54">
        <v>45938</v>
      </c>
      <c r="B386" s="54">
        <v>45938</v>
      </c>
      <c r="C386" t="s">
        <v>123</v>
      </c>
      <c r="D386" t="s">
        <v>41</v>
      </c>
      <c r="E386">
        <v>735273778</v>
      </c>
      <c r="F386" t="s">
        <v>33</v>
      </c>
      <c r="G386" t="s">
        <v>2461</v>
      </c>
      <c r="H386">
        <v>738493123</v>
      </c>
      <c r="I386">
        <v>701557333</v>
      </c>
      <c r="J386" t="s">
        <v>2462</v>
      </c>
      <c r="K386" t="s">
        <v>36</v>
      </c>
      <c r="L386" t="e" vm="1">
        <v>#VALUE!</v>
      </c>
      <c r="M386" t="s">
        <v>2463</v>
      </c>
      <c r="N386">
        <v>45939</v>
      </c>
      <c r="O386">
        <v>0.33333333333333331</v>
      </c>
      <c r="P386" t="s">
        <v>52</v>
      </c>
      <c r="Q386" t="s">
        <v>45</v>
      </c>
      <c r="R386" s="54">
        <v>45939</v>
      </c>
      <c r="S386" t="s">
        <v>12875</v>
      </c>
      <c r="U386" t="s">
        <v>45</v>
      </c>
      <c r="V386">
        <v>9910251667403</v>
      </c>
      <c r="W386" t="s">
        <v>53</v>
      </c>
      <c r="X386">
        <v>45939</v>
      </c>
      <c r="Y386">
        <v>0.45555555555555555</v>
      </c>
      <c r="Z386">
        <v>45939</v>
      </c>
      <c r="AA386">
        <v>0.49583333333333335</v>
      </c>
      <c r="AB386" t="s">
        <v>146</v>
      </c>
      <c r="AC386">
        <v>10001006</v>
      </c>
      <c r="AD386">
        <v>32407884</v>
      </c>
      <c r="AE386">
        <v>45940</v>
      </c>
      <c r="AF386" t="s">
        <v>2464</v>
      </c>
      <c r="AH386" t="s">
        <v>1331</v>
      </c>
      <c r="AJ386">
        <v>45940</v>
      </c>
    </row>
    <row r="387" spans="1:36">
      <c r="A387" s="54">
        <v>45938</v>
      </c>
      <c r="B387" s="54">
        <v>45938</v>
      </c>
      <c r="C387" t="s">
        <v>867</v>
      </c>
      <c r="D387" t="s">
        <v>41</v>
      </c>
      <c r="E387">
        <v>738237386</v>
      </c>
      <c r="F387" t="s">
        <v>33</v>
      </c>
      <c r="G387" t="s">
        <v>2465</v>
      </c>
      <c r="H387">
        <v>784474048</v>
      </c>
      <c r="I387">
        <v>746999235</v>
      </c>
      <c r="J387" t="s">
        <v>2466</v>
      </c>
      <c r="K387" t="s">
        <v>36</v>
      </c>
      <c r="L387" t="e" vm="4">
        <v>#VALUE!</v>
      </c>
      <c r="M387" t="s">
        <v>2467</v>
      </c>
      <c r="N387">
        <v>45939</v>
      </c>
      <c r="O387">
        <v>0.58333333333333337</v>
      </c>
      <c r="P387" t="s">
        <v>52</v>
      </c>
      <c r="Q387" t="s">
        <v>45</v>
      </c>
      <c r="R387" s="54">
        <v>45939</v>
      </c>
      <c r="S387" t="s">
        <v>12897</v>
      </c>
      <c r="U387" t="s">
        <v>45</v>
      </c>
      <c r="V387">
        <v>9910251667407</v>
      </c>
      <c r="W387" t="s">
        <v>53</v>
      </c>
      <c r="X387">
        <v>45939</v>
      </c>
      <c r="Y387">
        <v>0.45555555555555555</v>
      </c>
      <c r="Z387">
        <v>45939</v>
      </c>
      <c r="AA387">
        <v>0.49583333333333335</v>
      </c>
      <c r="AB387" t="s">
        <v>896</v>
      </c>
      <c r="AC387">
        <v>707126273</v>
      </c>
      <c r="AD387">
        <v>39418757</v>
      </c>
      <c r="AE387">
        <v>45940</v>
      </c>
      <c r="AF387" t="s">
        <v>2468</v>
      </c>
      <c r="AH387" t="s">
        <v>12396</v>
      </c>
      <c r="AJ387">
        <v>0</v>
      </c>
    </row>
    <row r="388" spans="1:36">
      <c r="A388" s="54">
        <v>45938</v>
      </c>
      <c r="B388" s="54">
        <v>45938</v>
      </c>
      <c r="C388" t="s">
        <v>1587</v>
      </c>
      <c r="D388" t="s">
        <v>41</v>
      </c>
      <c r="E388">
        <v>737652116</v>
      </c>
      <c r="F388" t="s">
        <v>33</v>
      </c>
      <c r="G388" t="s">
        <v>2469</v>
      </c>
      <c r="H388">
        <v>705668568</v>
      </c>
      <c r="I388">
        <v>790666547</v>
      </c>
      <c r="J388" t="s">
        <v>2470</v>
      </c>
      <c r="K388" t="s">
        <v>36</v>
      </c>
      <c r="L388" t="e" vm="20">
        <v>#VALUE!</v>
      </c>
      <c r="M388" t="s">
        <v>2471</v>
      </c>
      <c r="N388">
        <v>45939</v>
      </c>
      <c r="O388">
        <v>0.41666666666666669</v>
      </c>
      <c r="P388" t="s">
        <v>52</v>
      </c>
      <c r="Q388" t="s">
        <v>67</v>
      </c>
      <c r="R388" s="54">
        <v>45939</v>
      </c>
      <c r="S388" t="s">
        <v>12901</v>
      </c>
      <c r="U388" t="s">
        <v>67</v>
      </c>
      <c r="V388" t="s">
        <v>1672</v>
      </c>
    </row>
    <row r="389" spans="1:36">
      <c r="A389" s="54">
        <v>45939</v>
      </c>
      <c r="B389" s="54">
        <v>45939</v>
      </c>
      <c r="C389" t="s">
        <v>2472</v>
      </c>
      <c r="D389" t="s">
        <v>548</v>
      </c>
      <c r="E389">
        <v>750988989</v>
      </c>
      <c r="F389" t="s">
        <v>33</v>
      </c>
      <c r="G389" t="s">
        <v>2473</v>
      </c>
      <c r="H389">
        <v>755989200</v>
      </c>
      <c r="I389">
        <v>755989200</v>
      </c>
      <c r="J389" t="s">
        <v>2474</v>
      </c>
      <c r="K389" t="s">
        <v>36</v>
      </c>
      <c r="L389" t="s">
        <v>82</v>
      </c>
      <c r="M389" t="s">
        <v>2475</v>
      </c>
      <c r="N389">
        <v>45939</v>
      </c>
      <c r="O389">
        <v>0.41666666666666669</v>
      </c>
      <c r="P389" t="s">
        <v>4235</v>
      </c>
      <c r="Q389" t="s">
        <v>39</v>
      </c>
      <c r="R389" s="54">
        <v>45939</v>
      </c>
      <c r="S389" t="s">
        <v>12429</v>
      </c>
      <c r="U389" t="s">
        <v>39</v>
      </c>
    </row>
    <row r="390" spans="1:36">
      <c r="A390" s="54">
        <v>45939</v>
      </c>
      <c r="B390" s="54">
        <v>45939</v>
      </c>
      <c r="C390" t="s">
        <v>303</v>
      </c>
      <c r="D390" t="s">
        <v>41</v>
      </c>
      <c r="E390">
        <v>738709366</v>
      </c>
      <c r="F390" t="s">
        <v>33</v>
      </c>
      <c r="G390" t="s">
        <v>2477</v>
      </c>
      <c r="H390">
        <v>738852216</v>
      </c>
      <c r="I390">
        <v>724260535</v>
      </c>
      <c r="J390" t="s">
        <v>2478</v>
      </c>
      <c r="K390" t="s">
        <v>36</v>
      </c>
      <c r="L390" t="s">
        <v>1209</v>
      </c>
      <c r="M390" t="s">
        <v>2479</v>
      </c>
      <c r="N390">
        <v>45939</v>
      </c>
      <c r="O390">
        <v>0.41666666666666669</v>
      </c>
      <c r="P390" t="s">
        <v>4235</v>
      </c>
      <c r="Q390" t="s">
        <v>45</v>
      </c>
      <c r="R390" s="54">
        <v>45939</v>
      </c>
      <c r="S390" t="s">
        <v>12770</v>
      </c>
      <c r="U390" t="s">
        <v>45</v>
      </c>
      <c r="V390">
        <v>9910251667400</v>
      </c>
      <c r="W390" t="s">
        <v>53</v>
      </c>
      <c r="X390">
        <v>45939</v>
      </c>
      <c r="Y390">
        <v>0.45555555555555555</v>
      </c>
      <c r="Z390">
        <v>45939</v>
      </c>
      <c r="AA390">
        <v>0.64236111111111116</v>
      </c>
      <c r="AB390" t="s">
        <v>907</v>
      </c>
      <c r="AC390">
        <v>100010030</v>
      </c>
      <c r="AD390">
        <v>0</v>
      </c>
      <c r="AH390" t="s">
        <v>1331</v>
      </c>
      <c r="AJ390">
        <v>45943</v>
      </c>
    </row>
    <row r="391" spans="1:36">
      <c r="A391" s="54">
        <v>45939</v>
      </c>
      <c r="B391" s="54">
        <v>45939</v>
      </c>
      <c r="C391" t="s">
        <v>2055</v>
      </c>
      <c r="D391" t="s">
        <v>41</v>
      </c>
      <c r="E391">
        <v>734949424</v>
      </c>
      <c r="F391" t="s">
        <v>33</v>
      </c>
      <c r="G391" t="s">
        <v>2480</v>
      </c>
      <c r="H391">
        <v>254780000709</v>
      </c>
      <c r="I391">
        <v>254780000709</v>
      </c>
      <c r="J391" t="s">
        <v>2481</v>
      </c>
      <c r="K391" t="s">
        <v>36</v>
      </c>
      <c r="L391" t="s">
        <v>37</v>
      </c>
      <c r="M391" t="s">
        <v>1610</v>
      </c>
      <c r="N391">
        <v>45941</v>
      </c>
      <c r="O391">
        <v>0.41666666666666669</v>
      </c>
      <c r="P391" t="s">
        <v>4235</v>
      </c>
      <c r="Q391" t="s">
        <v>39</v>
      </c>
      <c r="R391" s="54">
        <v>45939</v>
      </c>
      <c r="S391" t="s">
        <v>12686</v>
      </c>
    </row>
    <row r="392" spans="1:36">
      <c r="A392" s="54">
        <v>45939</v>
      </c>
      <c r="B392" s="54">
        <v>45939</v>
      </c>
      <c r="C392" t="s">
        <v>2309</v>
      </c>
      <c r="D392" t="s">
        <v>41</v>
      </c>
      <c r="E392">
        <v>789753094</v>
      </c>
      <c r="F392" t="s">
        <v>33</v>
      </c>
      <c r="G392" t="s">
        <v>2482</v>
      </c>
      <c r="H392">
        <v>783587814</v>
      </c>
      <c r="I392">
        <v>718323097</v>
      </c>
      <c r="J392" t="s">
        <v>2483</v>
      </c>
      <c r="K392" t="s">
        <v>36</v>
      </c>
      <c r="L392" t="s">
        <v>160</v>
      </c>
      <c r="M392" t="s">
        <v>2484</v>
      </c>
      <c r="N392">
        <v>45939</v>
      </c>
      <c r="O392">
        <v>0.45833333333333331</v>
      </c>
      <c r="P392" t="s">
        <v>4095</v>
      </c>
      <c r="Q392" t="s">
        <v>45</v>
      </c>
      <c r="R392" s="54">
        <v>45939</v>
      </c>
      <c r="S392" t="s">
        <v>12638</v>
      </c>
      <c r="T392">
        <v>45939</v>
      </c>
      <c r="U392" t="s">
        <v>45</v>
      </c>
      <c r="V392">
        <v>9910251667274</v>
      </c>
      <c r="W392" t="s">
        <v>53</v>
      </c>
      <c r="X392">
        <v>45939</v>
      </c>
      <c r="Y392">
        <v>0.45555555555555555</v>
      </c>
      <c r="Z392">
        <v>45940</v>
      </c>
      <c r="AA392">
        <v>0.36944444444444446</v>
      </c>
      <c r="AB392" t="s">
        <v>896</v>
      </c>
      <c r="AC392">
        <v>707126273</v>
      </c>
      <c r="AD392">
        <v>39418757</v>
      </c>
      <c r="AH392" t="s">
        <v>1331</v>
      </c>
      <c r="AJ392">
        <v>45942</v>
      </c>
    </row>
    <row r="393" spans="1:36">
      <c r="A393" s="54">
        <v>45939</v>
      </c>
      <c r="B393" s="54">
        <v>45939</v>
      </c>
      <c r="C393" t="s">
        <v>484</v>
      </c>
      <c r="D393" t="s">
        <v>41</v>
      </c>
      <c r="E393">
        <v>784292582</v>
      </c>
      <c r="F393" t="s">
        <v>33</v>
      </c>
      <c r="G393" t="s">
        <v>2485</v>
      </c>
      <c r="H393">
        <v>735359076</v>
      </c>
      <c r="I393">
        <v>714581309</v>
      </c>
      <c r="J393" t="s">
        <v>2486</v>
      </c>
      <c r="K393" t="s">
        <v>36</v>
      </c>
      <c r="L393" t="s">
        <v>37</v>
      </c>
      <c r="M393" t="s">
        <v>2487</v>
      </c>
      <c r="N393">
        <v>45940</v>
      </c>
      <c r="O393">
        <v>0.58333333333333337</v>
      </c>
      <c r="P393" t="s">
        <v>4095</v>
      </c>
      <c r="Q393" t="s">
        <v>45</v>
      </c>
      <c r="R393" s="54">
        <v>45939</v>
      </c>
      <c r="S393" t="s">
        <v>12854</v>
      </c>
      <c r="T393">
        <v>45939</v>
      </c>
      <c r="U393" t="s">
        <v>45</v>
      </c>
      <c r="V393">
        <v>9910251667393</v>
      </c>
      <c r="W393" t="s">
        <v>53</v>
      </c>
      <c r="X393">
        <v>45939</v>
      </c>
      <c r="Y393">
        <v>0.45555555555555555</v>
      </c>
      <c r="Z393">
        <v>45940</v>
      </c>
      <c r="AA393">
        <v>0.36944444444444446</v>
      </c>
      <c r="AB393" t="s">
        <v>472</v>
      </c>
      <c r="AC393">
        <v>100010004</v>
      </c>
      <c r="AD393">
        <v>36768510</v>
      </c>
      <c r="AH393" t="s">
        <v>12396</v>
      </c>
      <c r="AJ393">
        <v>0</v>
      </c>
    </row>
    <row r="394" spans="1:36">
      <c r="A394" s="54">
        <v>45939</v>
      </c>
      <c r="B394" s="54">
        <v>45939</v>
      </c>
      <c r="C394" t="s">
        <v>484</v>
      </c>
      <c r="D394" t="s">
        <v>41</v>
      </c>
      <c r="E394">
        <v>784292582</v>
      </c>
      <c r="F394" t="s">
        <v>33</v>
      </c>
      <c r="G394" t="s">
        <v>2488</v>
      </c>
      <c r="H394">
        <v>733737191</v>
      </c>
      <c r="I394">
        <v>722737191</v>
      </c>
      <c r="J394" t="s">
        <v>2489</v>
      </c>
      <c r="K394" t="s">
        <v>36</v>
      </c>
      <c r="L394" t="s">
        <v>50</v>
      </c>
      <c r="M394" t="s">
        <v>2490</v>
      </c>
      <c r="N394">
        <v>45939</v>
      </c>
      <c r="O394">
        <v>0.66666666666666663</v>
      </c>
      <c r="P394" t="s">
        <v>4095</v>
      </c>
      <c r="Q394" t="s">
        <v>45</v>
      </c>
      <c r="R394" s="54">
        <v>45939</v>
      </c>
      <c r="S394" t="s">
        <v>12652</v>
      </c>
      <c r="T394">
        <v>45939</v>
      </c>
      <c r="U394" t="s">
        <v>45</v>
      </c>
      <c r="V394">
        <v>9910251667373</v>
      </c>
      <c r="W394" t="s">
        <v>53</v>
      </c>
      <c r="X394">
        <v>45939</v>
      </c>
      <c r="Y394">
        <v>0.45555555555555555</v>
      </c>
      <c r="Z394">
        <v>45940</v>
      </c>
      <c r="AA394">
        <v>0.36944444444444446</v>
      </c>
      <c r="AB394" t="s">
        <v>896</v>
      </c>
      <c r="AC394">
        <v>707126273</v>
      </c>
      <c r="AD394">
        <v>39418757</v>
      </c>
      <c r="AE394">
        <v>45940</v>
      </c>
      <c r="AF394">
        <v>0.4513888888888889</v>
      </c>
      <c r="AH394" t="s">
        <v>1331</v>
      </c>
      <c r="AJ394">
        <v>45944</v>
      </c>
    </row>
    <row r="395" spans="1:36">
      <c r="A395" s="54">
        <v>45939</v>
      </c>
      <c r="B395" s="54">
        <v>45939</v>
      </c>
      <c r="C395" t="s">
        <v>557</v>
      </c>
      <c r="D395" t="s">
        <v>70</v>
      </c>
      <c r="E395">
        <v>755877260</v>
      </c>
      <c r="F395" t="s">
        <v>33</v>
      </c>
      <c r="G395" t="s">
        <v>2492</v>
      </c>
      <c r="H395">
        <v>707357617</v>
      </c>
      <c r="I395">
        <v>707357617</v>
      </c>
      <c r="J395" t="s">
        <v>2493</v>
      </c>
      <c r="K395" t="s">
        <v>36</v>
      </c>
      <c r="L395" t="s">
        <v>37</v>
      </c>
      <c r="M395" t="s">
        <v>1943</v>
      </c>
      <c r="N395">
        <v>45941</v>
      </c>
      <c r="O395">
        <v>0.45833333333333331</v>
      </c>
      <c r="P395" t="s">
        <v>3950</v>
      </c>
      <c r="Q395" t="s">
        <v>45</v>
      </c>
      <c r="R395" s="54">
        <v>45939</v>
      </c>
      <c r="S395" t="s">
        <v>12629</v>
      </c>
      <c r="T395">
        <v>45941</v>
      </c>
      <c r="U395" t="s">
        <v>45</v>
      </c>
      <c r="V395">
        <v>1010251668950</v>
      </c>
      <c r="W395" t="s">
        <v>46</v>
      </c>
      <c r="X395">
        <v>45940</v>
      </c>
      <c r="Y395">
        <v>0.52777777777777779</v>
      </c>
      <c r="Z395">
        <v>45940</v>
      </c>
      <c r="AA395">
        <v>0.72986111111111107</v>
      </c>
      <c r="AB395" t="s">
        <v>299</v>
      </c>
      <c r="AC395">
        <v>100010032</v>
      </c>
      <c r="AD395">
        <v>38989882</v>
      </c>
      <c r="AH395" t="s">
        <v>299</v>
      </c>
      <c r="AJ395">
        <v>38989882</v>
      </c>
    </row>
    <row r="396" spans="1:36">
      <c r="A396" s="54">
        <v>45939</v>
      </c>
      <c r="B396" s="54">
        <v>45939</v>
      </c>
      <c r="C396" t="s">
        <v>817</v>
      </c>
      <c r="D396" t="s">
        <v>41</v>
      </c>
      <c r="E396">
        <v>752655477</v>
      </c>
      <c r="F396" t="s">
        <v>33</v>
      </c>
      <c r="G396" t="s">
        <v>2494</v>
      </c>
      <c r="H396">
        <v>738002044</v>
      </c>
      <c r="I396">
        <v>758253936</v>
      </c>
      <c r="J396" t="s">
        <v>2495</v>
      </c>
      <c r="K396" t="s">
        <v>36</v>
      </c>
      <c r="L396" t="s">
        <v>73</v>
      </c>
      <c r="M396" t="s">
        <v>2496</v>
      </c>
      <c r="N396">
        <v>45940</v>
      </c>
      <c r="O396">
        <v>0.66666666666666663</v>
      </c>
      <c r="P396" t="s">
        <v>3950</v>
      </c>
      <c r="Q396" t="s">
        <v>45</v>
      </c>
      <c r="R396" s="54">
        <v>45939</v>
      </c>
      <c r="S396" t="s">
        <v>12876</v>
      </c>
      <c r="T396">
        <v>45940</v>
      </c>
      <c r="U396" t="s">
        <v>45</v>
      </c>
      <c r="V396">
        <v>9910251667353</v>
      </c>
      <c r="W396" t="s">
        <v>53</v>
      </c>
      <c r="X396">
        <v>45939</v>
      </c>
      <c r="Y396">
        <v>0.45555555555555555</v>
      </c>
      <c r="Z396">
        <v>45939</v>
      </c>
      <c r="AA396">
        <v>0.64236111111111116</v>
      </c>
      <c r="AB396" t="s">
        <v>472</v>
      </c>
      <c r="AC396">
        <v>100010004</v>
      </c>
      <c r="AD396">
        <v>36768510</v>
      </c>
      <c r="AH396" t="s">
        <v>2438</v>
      </c>
      <c r="AJ396">
        <v>0</v>
      </c>
    </row>
    <row r="397" spans="1:36">
      <c r="A397" s="54">
        <v>45939</v>
      </c>
      <c r="B397" s="54">
        <v>45939.418969907398</v>
      </c>
      <c r="C397" t="s">
        <v>2196</v>
      </c>
      <c r="D397" t="s">
        <v>41</v>
      </c>
      <c r="E397">
        <v>752655477</v>
      </c>
      <c r="F397" t="s">
        <v>33</v>
      </c>
      <c r="G397" t="s">
        <v>2497</v>
      </c>
      <c r="H397">
        <v>700663250</v>
      </c>
      <c r="I397">
        <v>735435110</v>
      </c>
      <c r="J397" t="s">
        <v>2498</v>
      </c>
      <c r="K397" t="s">
        <v>36</v>
      </c>
      <c r="L397" t="s">
        <v>73</v>
      </c>
      <c r="M397" t="s">
        <v>2499</v>
      </c>
      <c r="N397">
        <v>45944</v>
      </c>
      <c r="O397">
        <v>0.58333333333333337</v>
      </c>
      <c r="P397" t="s">
        <v>3950</v>
      </c>
      <c r="Q397" t="s">
        <v>45</v>
      </c>
      <c r="R397" s="54">
        <v>45939</v>
      </c>
      <c r="S397" t="s">
        <v>12635</v>
      </c>
      <c r="T397">
        <v>45944</v>
      </c>
      <c r="U397" t="s">
        <v>45</v>
      </c>
      <c r="V397">
        <v>1310251673317</v>
      </c>
      <c r="W397" t="s">
        <v>53</v>
      </c>
      <c r="X397">
        <v>45943</v>
      </c>
      <c r="Y397">
        <v>0.47291666666666665</v>
      </c>
      <c r="AB397" t="s">
        <v>307</v>
      </c>
      <c r="AC397">
        <v>100010005</v>
      </c>
      <c r="AD397">
        <v>36768510</v>
      </c>
      <c r="AE397">
        <v>45940</v>
      </c>
      <c r="AF397" t="s">
        <v>2500</v>
      </c>
      <c r="AH397" t="s">
        <v>2438</v>
      </c>
      <c r="AJ397">
        <v>0</v>
      </c>
    </row>
    <row r="398" spans="1:36">
      <c r="A398" s="54">
        <v>45939</v>
      </c>
      <c r="B398" s="54">
        <v>45939.426851851902</v>
      </c>
      <c r="C398" t="s">
        <v>720</v>
      </c>
      <c r="D398" t="s">
        <v>41</v>
      </c>
      <c r="E398">
        <v>104144901</v>
      </c>
      <c r="F398" t="s">
        <v>33</v>
      </c>
      <c r="G398" t="s">
        <v>2501</v>
      </c>
      <c r="H398">
        <v>100564655</v>
      </c>
      <c r="I398">
        <v>728901088</v>
      </c>
      <c r="J398" t="s">
        <v>2502</v>
      </c>
      <c r="K398" t="s">
        <v>36</v>
      </c>
      <c r="L398" t="s">
        <v>160</v>
      </c>
      <c r="M398" t="s">
        <v>2503</v>
      </c>
      <c r="N398">
        <v>45939</v>
      </c>
      <c r="O398">
        <v>0.45833333333333331</v>
      </c>
      <c r="P398" t="s">
        <v>3950</v>
      </c>
      <c r="Q398" t="s">
        <v>67</v>
      </c>
      <c r="R398" s="54">
        <v>45939</v>
      </c>
      <c r="S398" t="s">
        <v>12783</v>
      </c>
      <c r="T398">
        <v>45939</v>
      </c>
      <c r="U398" t="s">
        <v>67</v>
      </c>
      <c r="V398" t="s">
        <v>2504</v>
      </c>
    </row>
    <row r="399" spans="1:36">
      <c r="A399" s="54">
        <v>45939</v>
      </c>
      <c r="B399" s="54">
        <v>45939.430833333303</v>
      </c>
      <c r="C399" t="s">
        <v>123</v>
      </c>
      <c r="D399" t="s">
        <v>41</v>
      </c>
      <c r="E399">
        <v>735273778</v>
      </c>
      <c r="F399" t="s">
        <v>33</v>
      </c>
      <c r="G399" t="s">
        <v>2505</v>
      </c>
      <c r="H399">
        <v>742794168</v>
      </c>
      <c r="I399">
        <v>704545497</v>
      </c>
      <c r="J399" t="s">
        <v>2506</v>
      </c>
      <c r="K399" t="s">
        <v>36</v>
      </c>
      <c r="L399" t="s">
        <v>37</v>
      </c>
      <c r="M399" t="s">
        <v>2507</v>
      </c>
      <c r="N399">
        <v>45941</v>
      </c>
      <c r="O399">
        <v>0.33333333333333331</v>
      </c>
      <c r="P399" t="s">
        <v>3950</v>
      </c>
      <c r="Q399" t="s">
        <v>45</v>
      </c>
      <c r="R399" s="54">
        <v>45939</v>
      </c>
      <c r="S399" t="s">
        <v>12851</v>
      </c>
      <c r="T399">
        <v>45942</v>
      </c>
      <c r="U399" t="s">
        <v>45</v>
      </c>
      <c r="V399">
        <v>1210251672331</v>
      </c>
      <c r="W399" t="s">
        <v>46</v>
      </c>
      <c r="X399">
        <v>45942</v>
      </c>
      <c r="Y399">
        <v>0.73124999999999996</v>
      </c>
      <c r="Z399">
        <v>45942</v>
      </c>
      <c r="AA399">
        <v>0.88958333333333328</v>
      </c>
      <c r="AB399" t="s">
        <v>262</v>
      </c>
      <c r="AC399">
        <v>100010011</v>
      </c>
      <c r="AD399">
        <v>39526581</v>
      </c>
      <c r="AE399">
        <v>45943</v>
      </c>
      <c r="AF399">
        <v>0.54166666666666663</v>
      </c>
      <c r="AH399" t="s">
        <v>262</v>
      </c>
      <c r="AJ399">
        <v>39526581</v>
      </c>
    </row>
    <row r="400" spans="1:36">
      <c r="A400" s="54">
        <v>45939</v>
      </c>
      <c r="B400" s="54">
        <v>45939.430868055599</v>
      </c>
      <c r="C400" t="s">
        <v>720</v>
      </c>
      <c r="D400" t="s">
        <v>41</v>
      </c>
      <c r="E400">
        <v>104144901</v>
      </c>
      <c r="F400" t="s">
        <v>33</v>
      </c>
      <c r="G400" t="s">
        <v>2508</v>
      </c>
      <c r="H400">
        <v>738362017</v>
      </c>
      <c r="I400">
        <v>738362017</v>
      </c>
      <c r="J400" t="s">
        <v>2509</v>
      </c>
      <c r="K400" t="s">
        <v>36</v>
      </c>
      <c r="L400" t="s">
        <v>37</v>
      </c>
      <c r="M400" t="s">
        <v>1245</v>
      </c>
      <c r="N400">
        <v>45939</v>
      </c>
      <c r="O400">
        <v>0.5</v>
      </c>
      <c r="P400" t="s">
        <v>3950</v>
      </c>
      <c r="Q400" t="s">
        <v>45</v>
      </c>
      <c r="R400" s="54">
        <v>45939</v>
      </c>
      <c r="S400" t="s">
        <v>12515</v>
      </c>
      <c r="T400">
        <v>45940</v>
      </c>
      <c r="U400" t="s">
        <v>45</v>
      </c>
      <c r="V400">
        <v>9910251667474</v>
      </c>
      <c r="W400" t="s">
        <v>53</v>
      </c>
      <c r="X400">
        <v>45939</v>
      </c>
      <c r="Y400">
        <v>0.49652777777777779</v>
      </c>
      <c r="Z400">
        <v>45939</v>
      </c>
      <c r="AA400">
        <v>0.64236111111111116</v>
      </c>
      <c r="AB400" t="s">
        <v>307</v>
      </c>
      <c r="AC400">
        <v>100010005</v>
      </c>
      <c r="AD400">
        <v>36768510</v>
      </c>
      <c r="AH400" t="s">
        <v>1331</v>
      </c>
      <c r="AJ400">
        <v>45954</v>
      </c>
    </row>
    <row r="401" spans="1:36">
      <c r="A401" s="54">
        <v>45939</v>
      </c>
      <c r="B401" s="54">
        <v>45939.432847222197</v>
      </c>
      <c r="C401" t="s">
        <v>2196</v>
      </c>
      <c r="D401" t="s">
        <v>41</v>
      </c>
      <c r="E401">
        <v>752655477</v>
      </c>
      <c r="F401" t="s">
        <v>33</v>
      </c>
      <c r="G401" t="s">
        <v>2510</v>
      </c>
      <c r="H401">
        <v>732313564</v>
      </c>
      <c r="I401">
        <v>718886833</v>
      </c>
      <c r="J401" t="s">
        <v>2511</v>
      </c>
      <c r="K401" t="s">
        <v>36</v>
      </c>
      <c r="L401" t="s">
        <v>37</v>
      </c>
      <c r="M401" t="s">
        <v>2512</v>
      </c>
      <c r="N401">
        <v>45981</v>
      </c>
      <c r="O401">
        <v>0.5</v>
      </c>
      <c r="P401" t="s">
        <v>3950</v>
      </c>
      <c r="Q401" t="s">
        <v>45</v>
      </c>
      <c r="R401" s="54">
        <v>45939</v>
      </c>
      <c r="S401" t="s">
        <v>12674</v>
      </c>
      <c r="T401">
        <v>45981</v>
      </c>
      <c r="U401" t="s">
        <v>45</v>
      </c>
      <c r="V401">
        <v>1910251683509</v>
      </c>
      <c r="W401" t="s">
        <v>53</v>
      </c>
      <c r="X401">
        <v>45949</v>
      </c>
      <c r="Y401">
        <v>0.55555555555555558</v>
      </c>
      <c r="Z401">
        <v>45949</v>
      </c>
      <c r="AA401">
        <v>0.79652777777777772</v>
      </c>
      <c r="AB401" t="s">
        <v>146</v>
      </c>
      <c r="AC401">
        <v>10001006</v>
      </c>
      <c r="AD401">
        <v>32407884</v>
      </c>
      <c r="AH401" t="s">
        <v>1331</v>
      </c>
      <c r="AJ401">
        <v>45950</v>
      </c>
    </row>
    <row r="402" spans="1:36">
      <c r="A402" s="54">
        <v>45939</v>
      </c>
      <c r="B402" s="54">
        <v>45939.439143518503</v>
      </c>
      <c r="C402" t="s">
        <v>1366</v>
      </c>
      <c r="D402" t="s">
        <v>41</v>
      </c>
      <c r="E402">
        <v>254102772410</v>
      </c>
      <c r="F402" t="s">
        <v>33</v>
      </c>
      <c r="G402" t="s">
        <v>2514</v>
      </c>
      <c r="I402">
        <v>254723934730</v>
      </c>
      <c r="J402" t="s">
        <v>2515</v>
      </c>
      <c r="K402" t="s">
        <v>36</v>
      </c>
      <c r="L402" t="s">
        <v>82</v>
      </c>
      <c r="M402" t="s">
        <v>2516</v>
      </c>
      <c r="N402">
        <v>45939</v>
      </c>
      <c r="O402">
        <v>0.54166666666666663</v>
      </c>
      <c r="P402" t="s">
        <v>3950</v>
      </c>
      <c r="Q402" t="s">
        <v>45</v>
      </c>
      <c r="R402" s="54">
        <v>45939</v>
      </c>
      <c r="S402" t="s">
        <v>12813</v>
      </c>
      <c r="T402">
        <v>45944</v>
      </c>
      <c r="U402" t="s">
        <v>45</v>
      </c>
      <c r="V402">
        <v>1310251673310</v>
      </c>
      <c r="W402" t="s">
        <v>53</v>
      </c>
      <c r="X402">
        <v>45943</v>
      </c>
      <c r="Y402">
        <v>0.47291666666666665</v>
      </c>
      <c r="AB402" t="s">
        <v>896</v>
      </c>
      <c r="AC402">
        <v>707126273</v>
      </c>
      <c r="AD402">
        <v>39418757</v>
      </c>
      <c r="AE402" t="s">
        <v>12406</v>
      </c>
      <c r="AH402" t="s">
        <v>1331</v>
      </c>
      <c r="AJ402">
        <v>45944</v>
      </c>
    </row>
    <row r="403" spans="1:36">
      <c r="A403" s="54">
        <v>45939</v>
      </c>
      <c r="B403" s="54">
        <v>45939.442685185197</v>
      </c>
      <c r="C403" t="s">
        <v>99</v>
      </c>
      <c r="D403" t="s">
        <v>41</v>
      </c>
      <c r="E403">
        <v>737679831</v>
      </c>
      <c r="F403" t="s">
        <v>33</v>
      </c>
      <c r="G403" t="s">
        <v>2517</v>
      </c>
      <c r="H403">
        <v>735050036</v>
      </c>
      <c r="I403">
        <v>735050036</v>
      </c>
      <c r="J403" t="s">
        <v>2518</v>
      </c>
      <c r="K403" t="s">
        <v>36</v>
      </c>
      <c r="L403" t="s">
        <v>160</v>
      </c>
      <c r="M403" t="s">
        <v>3467</v>
      </c>
      <c r="N403">
        <v>45940</v>
      </c>
      <c r="O403">
        <v>0.33333333333333331</v>
      </c>
      <c r="P403" t="s">
        <v>11025</v>
      </c>
      <c r="Q403" t="s">
        <v>45</v>
      </c>
      <c r="R403" s="54">
        <v>45945</v>
      </c>
      <c r="S403" t="s">
        <v>12507</v>
      </c>
      <c r="U403" t="s">
        <v>45</v>
      </c>
      <c r="V403">
        <v>1010251669068</v>
      </c>
      <c r="W403" t="s">
        <v>53</v>
      </c>
      <c r="Y403">
        <v>0.68472222222222223</v>
      </c>
      <c r="AB403" t="s">
        <v>896</v>
      </c>
      <c r="AC403">
        <v>707126273</v>
      </c>
      <c r="AD403">
        <v>39418757</v>
      </c>
      <c r="AE403" t="s">
        <v>12406</v>
      </c>
      <c r="AH403" t="s">
        <v>12396</v>
      </c>
      <c r="AJ403">
        <v>0</v>
      </c>
    </row>
    <row r="404" spans="1:36">
      <c r="A404" s="54">
        <v>45939</v>
      </c>
      <c r="B404" s="54">
        <v>45939.448993055601</v>
      </c>
      <c r="C404" t="s">
        <v>104</v>
      </c>
      <c r="D404" t="s">
        <v>103</v>
      </c>
      <c r="E404">
        <v>254739630904</v>
      </c>
      <c r="F404" t="s">
        <v>33</v>
      </c>
      <c r="G404" t="s">
        <v>104</v>
      </c>
      <c r="H404">
        <v>729062128</v>
      </c>
      <c r="I404">
        <v>729062128</v>
      </c>
      <c r="J404" t="s">
        <v>105</v>
      </c>
      <c r="K404" t="s">
        <v>36</v>
      </c>
      <c r="L404" t="s">
        <v>160</v>
      </c>
      <c r="M404" t="s">
        <v>2519</v>
      </c>
      <c r="N404">
        <v>45943</v>
      </c>
      <c r="O404">
        <v>0.5</v>
      </c>
      <c r="P404" t="s">
        <v>11025</v>
      </c>
      <c r="Q404" t="s">
        <v>67</v>
      </c>
      <c r="R404" s="54">
        <v>45939</v>
      </c>
      <c r="S404" t="s">
        <v>12816</v>
      </c>
      <c r="U404" t="s">
        <v>67</v>
      </c>
      <c r="V404" t="s">
        <v>1672</v>
      </c>
    </row>
    <row r="405" spans="1:36">
      <c r="A405" s="54">
        <v>45939</v>
      </c>
      <c r="B405" s="54">
        <v>45939.452951388899</v>
      </c>
      <c r="C405" t="s">
        <v>123</v>
      </c>
      <c r="D405" t="s">
        <v>41</v>
      </c>
      <c r="E405">
        <v>735273778</v>
      </c>
      <c r="F405" t="s">
        <v>33</v>
      </c>
      <c r="G405" t="s">
        <v>2520</v>
      </c>
      <c r="H405">
        <v>103491323</v>
      </c>
      <c r="I405">
        <v>103491323</v>
      </c>
      <c r="J405" t="s">
        <v>2521</v>
      </c>
      <c r="K405" t="s">
        <v>36</v>
      </c>
      <c r="L405" t="s">
        <v>2522</v>
      </c>
      <c r="M405" t="s">
        <v>2523</v>
      </c>
      <c r="N405">
        <v>45940</v>
      </c>
      <c r="O405">
        <v>0.375</v>
      </c>
      <c r="P405" t="s">
        <v>11025</v>
      </c>
      <c r="Q405" t="s">
        <v>39</v>
      </c>
      <c r="R405" s="54">
        <v>45939</v>
      </c>
      <c r="S405" t="s">
        <v>12428</v>
      </c>
      <c r="U405" t="s">
        <v>39</v>
      </c>
      <c r="V405" t="s">
        <v>134</v>
      </c>
    </row>
    <row r="406" spans="1:36">
      <c r="A406" s="54">
        <v>45939</v>
      </c>
      <c r="B406" s="54">
        <v>45939.4547916667</v>
      </c>
      <c r="C406" t="s">
        <v>123</v>
      </c>
      <c r="D406" t="s">
        <v>41</v>
      </c>
      <c r="E406">
        <v>735273778</v>
      </c>
      <c r="F406" t="s">
        <v>33</v>
      </c>
      <c r="G406" t="s">
        <v>1668</v>
      </c>
      <c r="H406">
        <v>736826652</v>
      </c>
      <c r="I406">
        <v>736826652</v>
      </c>
      <c r="J406" t="s">
        <v>2524</v>
      </c>
      <c r="K406" t="s">
        <v>36</v>
      </c>
      <c r="L406" t="s">
        <v>37</v>
      </c>
      <c r="M406" t="s">
        <v>2525</v>
      </c>
      <c r="N406">
        <v>45939</v>
      </c>
      <c r="O406">
        <v>0.375</v>
      </c>
      <c r="P406" t="s">
        <v>11025</v>
      </c>
      <c r="Q406" t="s">
        <v>67</v>
      </c>
      <c r="R406" s="54">
        <v>45939</v>
      </c>
      <c r="S406" t="s">
        <v>12540</v>
      </c>
      <c r="U406" t="s">
        <v>67</v>
      </c>
      <c r="V406" t="s">
        <v>114</v>
      </c>
    </row>
    <row r="407" spans="1:36">
      <c r="A407" s="54">
        <v>45939</v>
      </c>
      <c r="B407" s="54">
        <v>45939.458611111098</v>
      </c>
      <c r="C407" t="s">
        <v>953</v>
      </c>
      <c r="D407" t="s">
        <v>41</v>
      </c>
      <c r="E407">
        <v>737679831</v>
      </c>
      <c r="F407" t="s">
        <v>33</v>
      </c>
      <c r="G407" t="s">
        <v>2526</v>
      </c>
      <c r="H407">
        <v>702292341</v>
      </c>
      <c r="I407">
        <v>111690779</v>
      </c>
      <c r="J407" t="s">
        <v>2527</v>
      </c>
      <c r="K407" t="s">
        <v>36</v>
      </c>
      <c r="L407" t="s">
        <v>73</v>
      </c>
      <c r="M407" t="s">
        <v>12923</v>
      </c>
      <c r="N407">
        <v>45939</v>
      </c>
      <c r="O407">
        <v>0.625</v>
      </c>
      <c r="P407" t="s">
        <v>11025</v>
      </c>
      <c r="Q407" t="s">
        <v>45</v>
      </c>
      <c r="R407" s="54">
        <v>45939</v>
      </c>
      <c r="S407" t="s">
        <v>12658</v>
      </c>
      <c r="U407" t="s">
        <v>45</v>
      </c>
      <c r="V407">
        <v>9910251667580</v>
      </c>
      <c r="W407" t="s">
        <v>53</v>
      </c>
      <c r="X407">
        <v>45939</v>
      </c>
      <c r="Y407">
        <v>0.54791666666666672</v>
      </c>
      <c r="Z407">
        <v>45939</v>
      </c>
      <c r="AA407">
        <v>0.64236111111111116</v>
      </c>
      <c r="AB407" t="s">
        <v>896</v>
      </c>
      <c r="AC407">
        <v>707126273</v>
      </c>
      <c r="AD407">
        <v>39418757</v>
      </c>
      <c r="AH407" t="s">
        <v>1331</v>
      </c>
      <c r="AJ407">
        <v>45940</v>
      </c>
    </row>
    <row r="408" spans="1:36">
      <c r="A408" s="54">
        <v>45939</v>
      </c>
      <c r="B408" s="54">
        <v>45939.4603935185</v>
      </c>
      <c r="C408" t="s">
        <v>99</v>
      </c>
      <c r="D408" t="s">
        <v>41</v>
      </c>
      <c r="E408">
        <v>737679831</v>
      </c>
      <c r="F408" t="s">
        <v>33</v>
      </c>
      <c r="G408" t="s">
        <v>2528</v>
      </c>
      <c r="H408">
        <v>729030071</v>
      </c>
      <c r="I408">
        <v>729030071</v>
      </c>
      <c r="J408" t="s">
        <v>2529</v>
      </c>
      <c r="K408" t="s">
        <v>36</v>
      </c>
      <c r="L408" t="s">
        <v>73</v>
      </c>
      <c r="M408" t="s">
        <v>12924</v>
      </c>
      <c r="N408">
        <v>45940</v>
      </c>
      <c r="O408">
        <v>0.375</v>
      </c>
      <c r="P408" t="s">
        <v>11025</v>
      </c>
      <c r="Q408" t="s">
        <v>45</v>
      </c>
      <c r="R408" s="54">
        <v>45939</v>
      </c>
      <c r="S408" t="s">
        <v>12429</v>
      </c>
      <c r="U408" t="s">
        <v>45</v>
      </c>
      <c r="V408">
        <v>9910251667628</v>
      </c>
      <c r="W408" t="s">
        <v>53</v>
      </c>
      <c r="X408">
        <v>45939</v>
      </c>
      <c r="Y408">
        <v>0.54791666666666672</v>
      </c>
      <c r="Z408">
        <v>45939</v>
      </c>
      <c r="AA408">
        <v>0.64236111111111116</v>
      </c>
      <c r="AB408" t="s">
        <v>472</v>
      </c>
      <c r="AC408">
        <v>100010004</v>
      </c>
      <c r="AD408">
        <v>36768510</v>
      </c>
      <c r="AE408">
        <v>45940</v>
      </c>
      <c r="AF408">
        <v>0.31874999999999998</v>
      </c>
      <c r="AH408" t="s">
        <v>1331</v>
      </c>
      <c r="AJ408">
        <v>45940</v>
      </c>
    </row>
    <row r="409" spans="1:36">
      <c r="A409" s="54">
        <v>45939</v>
      </c>
      <c r="B409" s="54">
        <v>45939.460879629602</v>
      </c>
      <c r="C409" t="s">
        <v>2530</v>
      </c>
      <c r="D409" t="s">
        <v>70</v>
      </c>
      <c r="E409">
        <v>755877260</v>
      </c>
      <c r="F409" t="s">
        <v>33</v>
      </c>
      <c r="G409" t="s">
        <v>2531</v>
      </c>
      <c r="H409">
        <v>757271087</v>
      </c>
      <c r="I409">
        <v>757271087</v>
      </c>
      <c r="J409" t="s">
        <v>2357</v>
      </c>
      <c r="K409" t="s">
        <v>36</v>
      </c>
      <c r="L409" t="s">
        <v>50</v>
      </c>
      <c r="M409" t="s">
        <v>2532</v>
      </c>
      <c r="N409">
        <v>45940</v>
      </c>
      <c r="O409">
        <v>0.58333333333333337</v>
      </c>
      <c r="P409" t="s">
        <v>11025</v>
      </c>
      <c r="Q409" t="s">
        <v>67</v>
      </c>
      <c r="R409" s="54"/>
      <c r="U409" t="s">
        <v>67</v>
      </c>
      <c r="V409" t="s">
        <v>114</v>
      </c>
    </row>
    <row r="410" spans="1:36">
      <c r="A410" s="54">
        <v>45939</v>
      </c>
      <c r="B410" s="54">
        <v>45939.465069444399</v>
      </c>
      <c r="C410" t="s">
        <v>239</v>
      </c>
      <c r="D410" t="s">
        <v>41</v>
      </c>
      <c r="E410">
        <v>735802340</v>
      </c>
      <c r="F410" t="s">
        <v>33</v>
      </c>
      <c r="G410" t="s">
        <v>2533</v>
      </c>
      <c r="H410">
        <v>781392344</v>
      </c>
      <c r="I410">
        <v>781392344</v>
      </c>
      <c r="J410" t="s">
        <v>2534</v>
      </c>
      <c r="K410" t="s">
        <v>36</v>
      </c>
      <c r="L410" t="s">
        <v>37</v>
      </c>
      <c r="M410" t="s">
        <v>1762</v>
      </c>
      <c r="N410">
        <v>45941</v>
      </c>
      <c r="O410">
        <v>0.5</v>
      </c>
      <c r="P410" t="s">
        <v>11025</v>
      </c>
      <c r="Q410" t="s">
        <v>67</v>
      </c>
      <c r="R410" s="54">
        <v>45939</v>
      </c>
      <c r="S410" t="s">
        <v>12490</v>
      </c>
      <c r="U410" t="s">
        <v>67</v>
      </c>
      <c r="V410" t="s">
        <v>2343</v>
      </c>
    </row>
    <row r="411" spans="1:36">
      <c r="A411" s="54">
        <v>45939</v>
      </c>
      <c r="B411" s="54">
        <v>45939.466238425899</v>
      </c>
      <c r="C411" t="s">
        <v>239</v>
      </c>
      <c r="D411" t="s">
        <v>41</v>
      </c>
      <c r="E411">
        <v>735802340</v>
      </c>
      <c r="F411" t="s">
        <v>33</v>
      </c>
      <c r="G411" t="s">
        <v>2535</v>
      </c>
      <c r="H411">
        <v>727146010</v>
      </c>
      <c r="I411">
        <v>727146010</v>
      </c>
      <c r="J411" t="s">
        <v>2536</v>
      </c>
      <c r="K411" t="s">
        <v>36</v>
      </c>
      <c r="L411" t="s">
        <v>37</v>
      </c>
      <c r="M411" t="s">
        <v>1762</v>
      </c>
      <c r="N411">
        <v>45941</v>
      </c>
      <c r="O411">
        <v>0.5</v>
      </c>
      <c r="P411" t="s">
        <v>11025</v>
      </c>
      <c r="Q411" t="s">
        <v>39</v>
      </c>
      <c r="R411" s="54">
        <v>45939</v>
      </c>
      <c r="S411" t="s">
        <v>12664</v>
      </c>
      <c r="U411" t="s">
        <v>39</v>
      </c>
      <c r="V411" t="s">
        <v>134</v>
      </c>
    </row>
    <row r="412" spans="1:36">
      <c r="A412" s="54">
        <v>45939</v>
      </c>
      <c r="B412" s="54">
        <v>45939.472326388903</v>
      </c>
      <c r="C412" t="s">
        <v>557</v>
      </c>
      <c r="D412" t="s">
        <v>70</v>
      </c>
      <c r="E412">
        <v>755877260</v>
      </c>
      <c r="F412" t="s">
        <v>33</v>
      </c>
      <c r="G412" t="s">
        <v>2537</v>
      </c>
      <c r="H412">
        <v>105895363</v>
      </c>
      <c r="I412">
        <v>105895363</v>
      </c>
      <c r="J412" t="s">
        <v>2538</v>
      </c>
      <c r="K412" t="s">
        <v>36</v>
      </c>
      <c r="L412" t="s">
        <v>160</v>
      </c>
      <c r="M412" t="s">
        <v>2539</v>
      </c>
      <c r="N412">
        <v>45941</v>
      </c>
      <c r="O412">
        <v>0.45833333333333331</v>
      </c>
      <c r="P412" t="s">
        <v>4063</v>
      </c>
      <c r="Q412" t="s">
        <v>45</v>
      </c>
      <c r="R412" s="54">
        <v>45939</v>
      </c>
      <c r="S412" t="s">
        <v>12925</v>
      </c>
      <c r="U412" t="s">
        <v>45</v>
      </c>
      <c r="V412">
        <v>9910251667482</v>
      </c>
      <c r="W412" t="s">
        <v>46</v>
      </c>
      <c r="X412">
        <v>45939</v>
      </c>
      <c r="Y412">
        <v>0.52361111111111114</v>
      </c>
      <c r="Z412">
        <v>45940</v>
      </c>
      <c r="AA412">
        <v>0.88958333333333328</v>
      </c>
      <c r="AH412" t="s">
        <v>190</v>
      </c>
      <c r="AJ412">
        <v>38362807</v>
      </c>
    </row>
    <row r="413" spans="1:36">
      <c r="A413" s="54">
        <v>45939</v>
      </c>
      <c r="B413" s="54">
        <v>45939.473414351902</v>
      </c>
      <c r="C413" t="s">
        <v>69</v>
      </c>
      <c r="D413" t="s">
        <v>70</v>
      </c>
      <c r="E413">
        <v>755877260</v>
      </c>
      <c r="F413" t="s">
        <v>33</v>
      </c>
      <c r="G413" t="s">
        <v>894</v>
      </c>
      <c r="H413">
        <v>735627188</v>
      </c>
      <c r="I413">
        <v>735627188</v>
      </c>
      <c r="J413" t="s">
        <v>895</v>
      </c>
      <c r="K413" t="s">
        <v>36</v>
      </c>
      <c r="L413" t="s">
        <v>73</v>
      </c>
      <c r="M413" t="s">
        <v>74</v>
      </c>
      <c r="N413">
        <v>45939</v>
      </c>
      <c r="O413">
        <v>0.5</v>
      </c>
      <c r="P413" t="s">
        <v>4063</v>
      </c>
      <c r="Q413" t="s">
        <v>45</v>
      </c>
      <c r="R413" s="54"/>
      <c r="U413" t="s">
        <v>45</v>
      </c>
      <c r="V413">
        <v>9910251668088</v>
      </c>
      <c r="W413" t="s">
        <v>53</v>
      </c>
      <c r="X413">
        <v>45939</v>
      </c>
      <c r="Y413">
        <v>0.62777777777777777</v>
      </c>
      <c r="Z413">
        <v>45939</v>
      </c>
      <c r="AA413">
        <v>0.64236111111111116</v>
      </c>
      <c r="AB413" t="s">
        <v>472</v>
      </c>
      <c r="AC413">
        <v>100010004</v>
      </c>
      <c r="AD413">
        <v>36768510</v>
      </c>
      <c r="AE413" t="s">
        <v>12406</v>
      </c>
      <c r="AH413" t="s">
        <v>1331</v>
      </c>
      <c r="AJ413">
        <v>45941</v>
      </c>
    </row>
    <row r="414" spans="1:36">
      <c r="A414" s="54">
        <v>45939</v>
      </c>
      <c r="B414" s="54">
        <v>45939.487847222197</v>
      </c>
      <c r="C414" t="s">
        <v>69</v>
      </c>
      <c r="D414" t="s">
        <v>70</v>
      </c>
      <c r="E414">
        <v>755877260</v>
      </c>
      <c r="F414" t="s">
        <v>33</v>
      </c>
      <c r="G414" t="s">
        <v>2540</v>
      </c>
      <c r="H414">
        <v>708292884</v>
      </c>
      <c r="I414">
        <v>708292884</v>
      </c>
      <c r="J414" t="s">
        <v>2541</v>
      </c>
      <c r="K414" t="s">
        <v>36</v>
      </c>
      <c r="L414" t="s">
        <v>37</v>
      </c>
      <c r="M414" t="s">
        <v>927</v>
      </c>
      <c r="N414">
        <v>45939</v>
      </c>
      <c r="O414">
        <v>0.5</v>
      </c>
      <c r="P414" t="s">
        <v>4063</v>
      </c>
      <c r="Q414" t="s">
        <v>45</v>
      </c>
      <c r="R414" s="54">
        <v>45939</v>
      </c>
      <c r="S414" t="s">
        <v>12502</v>
      </c>
      <c r="U414" t="s">
        <v>45</v>
      </c>
      <c r="V414">
        <v>9910251667576</v>
      </c>
      <c r="W414" t="s">
        <v>46</v>
      </c>
      <c r="X414">
        <v>45939</v>
      </c>
      <c r="Y414">
        <v>0.52361111111111114</v>
      </c>
      <c r="Z414">
        <v>45940</v>
      </c>
      <c r="AA414">
        <v>0.88958333333333328</v>
      </c>
      <c r="AH414" t="s">
        <v>299</v>
      </c>
      <c r="AJ414">
        <v>38989882</v>
      </c>
    </row>
    <row r="415" spans="1:36">
      <c r="A415" s="54">
        <v>45939</v>
      </c>
      <c r="B415" s="54">
        <v>45939.488958333299</v>
      </c>
      <c r="C415" t="s">
        <v>69</v>
      </c>
      <c r="D415" t="s">
        <v>70</v>
      </c>
      <c r="E415">
        <v>755877260</v>
      </c>
      <c r="F415" t="s">
        <v>33</v>
      </c>
      <c r="G415" t="s">
        <v>2542</v>
      </c>
      <c r="H415">
        <v>105060626</v>
      </c>
      <c r="I415">
        <v>741503250</v>
      </c>
      <c r="J415" t="s">
        <v>2543</v>
      </c>
      <c r="K415" t="s">
        <v>36</v>
      </c>
      <c r="L415" t="s">
        <v>73</v>
      </c>
      <c r="M415" t="s">
        <v>927</v>
      </c>
      <c r="N415">
        <v>45939</v>
      </c>
      <c r="O415">
        <v>0.5</v>
      </c>
      <c r="P415" t="s">
        <v>4063</v>
      </c>
      <c r="Q415" t="s">
        <v>45</v>
      </c>
      <c r="R415" s="54">
        <v>45939</v>
      </c>
      <c r="S415" t="s">
        <v>12486</v>
      </c>
      <c r="U415" t="s">
        <v>45</v>
      </c>
      <c r="V415">
        <v>9910251667587</v>
      </c>
      <c r="W415" t="s">
        <v>46</v>
      </c>
      <c r="X415">
        <v>45939</v>
      </c>
      <c r="Y415">
        <v>0.52361111111111114</v>
      </c>
      <c r="Z415">
        <v>45940</v>
      </c>
      <c r="AA415">
        <v>0.88958333333333328</v>
      </c>
      <c r="AH415" t="s">
        <v>275</v>
      </c>
      <c r="AJ415">
        <v>32724486</v>
      </c>
    </row>
    <row r="416" spans="1:36">
      <c r="A416" s="54">
        <v>45939</v>
      </c>
      <c r="B416" s="54">
        <v>45939.489953703698</v>
      </c>
      <c r="C416" t="s">
        <v>2544</v>
      </c>
      <c r="D416" t="s">
        <v>41</v>
      </c>
      <c r="E416">
        <v>108626602</v>
      </c>
      <c r="F416" t="s">
        <v>33</v>
      </c>
      <c r="G416" t="s">
        <v>2545</v>
      </c>
      <c r="H416">
        <v>708044029</v>
      </c>
      <c r="I416">
        <v>708044029</v>
      </c>
      <c r="J416" t="s">
        <v>2546</v>
      </c>
      <c r="K416" t="s">
        <v>36</v>
      </c>
      <c r="L416" t="s">
        <v>73</v>
      </c>
      <c r="M416" t="s">
        <v>2547</v>
      </c>
      <c r="N416">
        <v>45939</v>
      </c>
      <c r="O416">
        <v>0.625</v>
      </c>
      <c r="P416" t="s">
        <v>4063</v>
      </c>
      <c r="Q416" t="s">
        <v>45</v>
      </c>
      <c r="R416" s="54">
        <v>45939</v>
      </c>
      <c r="S416" t="s">
        <v>12695</v>
      </c>
      <c r="U416" t="s">
        <v>45</v>
      </c>
      <c r="V416">
        <v>1010251669383</v>
      </c>
      <c r="W416" t="s">
        <v>53</v>
      </c>
      <c r="X416">
        <v>45940</v>
      </c>
      <c r="Y416">
        <v>0.62777777777777777</v>
      </c>
      <c r="Z416">
        <v>45940</v>
      </c>
      <c r="AA416">
        <v>0.65902777777777777</v>
      </c>
      <c r="AB416" t="s">
        <v>472</v>
      </c>
      <c r="AC416">
        <v>100010004</v>
      </c>
      <c r="AD416">
        <v>38317977</v>
      </c>
      <c r="AE416" t="s">
        <v>12406</v>
      </c>
      <c r="AH416" t="s">
        <v>1331</v>
      </c>
      <c r="AJ416">
        <v>45942</v>
      </c>
    </row>
    <row r="417" spans="1:36">
      <c r="A417" s="54">
        <v>45939</v>
      </c>
      <c r="B417" s="54">
        <v>45939.490462962996</v>
      </c>
      <c r="C417" t="s">
        <v>2530</v>
      </c>
      <c r="D417" t="s">
        <v>70</v>
      </c>
      <c r="E417">
        <v>755877260</v>
      </c>
      <c r="F417" t="s">
        <v>33</v>
      </c>
      <c r="G417" t="s">
        <v>2548</v>
      </c>
      <c r="H417">
        <v>757617427</v>
      </c>
      <c r="I417">
        <v>757617427</v>
      </c>
      <c r="J417" t="s">
        <v>2357</v>
      </c>
      <c r="K417" t="s">
        <v>36</v>
      </c>
      <c r="L417" t="s">
        <v>82</v>
      </c>
      <c r="M417" t="s">
        <v>74</v>
      </c>
      <c r="N417">
        <v>45940</v>
      </c>
      <c r="O417">
        <v>0.625</v>
      </c>
      <c r="P417" t="s">
        <v>5255</v>
      </c>
      <c r="Q417" t="s">
        <v>67</v>
      </c>
      <c r="R417" s="54">
        <v>45939</v>
      </c>
      <c r="U417" t="s">
        <v>67</v>
      </c>
      <c r="V417" t="s">
        <v>114</v>
      </c>
    </row>
    <row r="418" spans="1:36">
      <c r="A418" s="54">
        <v>45939</v>
      </c>
      <c r="B418" s="54">
        <v>45939.4917361111</v>
      </c>
      <c r="C418" t="s">
        <v>867</v>
      </c>
      <c r="D418" t="s">
        <v>41</v>
      </c>
      <c r="E418">
        <v>738237386</v>
      </c>
      <c r="F418" t="s">
        <v>33</v>
      </c>
      <c r="G418" t="s">
        <v>2465</v>
      </c>
      <c r="H418">
        <v>784474048</v>
      </c>
      <c r="I418">
        <v>746999235</v>
      </c>
      <c r="J418" t="s">
        <v>2466</v>
      </c>
      <c r="K418" t="s">
        <v>36</v>
      </c>
      <c r="L418" t="s">
        <v>73</v>
      </c>
      <c r="M418" t="s">
        <v>2549</v>
      </c>
      <c r="N418">
        <v>45940</v>
      </c>
      <c r="O418">
        <v>0.5</v>
      </c>
      <c r="P418" t="s">
        <v>5255</v>
      </c>
      <c r="Q418" t="s">
        <v>67</v>
      </c>
      <c r="R418" s="54">
        <v>45939</v>
      </c>
      <c r="U418" t="s">
        <v>67</v>
      </c>
      <c r="V418" t="s">
        <v>114</v>
      </c>
    </row>
    <row r="419" spans="1:36">
      <c r="A419" s="54">
        <v>45939</v>
      </c>
      <c r="B419" s="54">
        <v>45939.492986111101</v>
      </c>
      <c r="C419" t="s">
        <v>69</v>
      </c>
      <c r="D419" t="s">
        <v>70</v>
      </c>
      <c r="E419">
        <v>755877260</v>
      </c>
      <c r="F419" t="s">
        <v>33</v>
      </c>
      <c r="G419" t="s">
        <v>2550</v>
      </c>
      <c r="H419">
        <v>102486719</v>
      </c>
      <c r="I419">
        <v>102486719</v>
      </c>
      <c r="J419" t="s">
        <v>2551</v>
      </c>
      <c r="K419" t="s">
        <v>36</v>
      </c>
      <c r="L419" t="s">
        <v>50</v>
      </c>
      <c r="M419" t="s">
        <v>2552</v>
      </c>
      <c r="N419">
        <v>45939</v>
      </c>
      <c r="O419">
        <v>0.5</v>
      </c>
      <c r="P419" t="s">
        <v>5255</v>
      </c>
      <c r="Q419" t="s">
        <v>67</v>
      </c>
      <c r="R419" s="54">
        <v>45939</v>
      </c>
      <c r="U419" t="s">
        <v>67</v>
      </c>
      <c r="V419" t="s">
        <v>3282</v>
      </c>
    </row>
    <row r="420" spans="1:36">
      <c r="A420" s="54">
        <v>45939</v>
      </c>
      <c r="B420" s="54">
        <v>45939.494027777801</v>
      </c>
      <c r="C420" t="s">
        <v>557</v>
      </c>
      <c r="D420" t="s">
        <v>70</v>
      </c>
      <c r="E420">
        <v>755877260</v>
      </c>
      <c r="F420" t="s">
        <v>33</v>
      </c>
      <c r="G420" t="s">
        <v>2553</v>
      </c>
      <c r="H420">
        <v>107231458</v>
      </c>
      <c r="I420">
        <v>107231458</v>
      </c>
      <c r="J420" t="s">
        <v>2554</v>
      </c>
      <c r="K420" t="s">
        <v>36</v>
      </c>
      <c r="L420" t="s">
        <v>73</v>
      </c>
      <c r="M420" t="s">
        <v>1334</v>
      </c>
      <c r="N420">
        <v>45939</v>
      </c>
      <c r="O420">
        <v>0.625</v>
      </c>
      <c r="P420" t="s">
        <v>5255</v>
      </c>
      <c r="Q420" t="s">
        <v>67</v>
      </c>
      <c r="R420" s="54">
        <v>45939</v>
      </c>
      <c r="U420" t="s">
        <v>67</v>
      </c>
      <c r="V420" t="s">
        <v>114</v>
      </c>
    </row>
    <row r="421" spans="1:36">
      <c r="A421" s="54">
        <v>45939</v>
      </c>
      <c r="B421" s="54">
        <v>45939.507685185199</v>
      </c>
      <c r="C421" t="s">
        <v>720</v>
      </c>
      <c r="D421" t="s">
        <v>41</v>
      </c>
      <c r="E421">
        <v>104144901</v>
      </c>
      <c r="F421" t="s">
        <v>33</v>
      </c>
      <c r="G421" t="s">
        <v>2555</v>
      </c>
      <c r="H421">
        <v>100310146</v>
      </c>
      <c r="I421">
        <v>716412549</v>
      </c>
      <c r="J421" t="s">
        <v>2556</v>
      </c>
      <c r="K421" t="s">
        <v>36</v>
      </c>
      <c r="L421" t="s">
        <v>37</v>
      </c>
      <c r="M421" t="s">
        <v>2557</v>
      </c>
      <c r="N421">
        <v>45939</v>
      </c>
      <c r="O421">
        <v>0.5</v>
      </c>
      <c r="P421" t="s">
        <v>5255</v>
      </c>
      <c r="Q421" t="s">
        <v>45</v>
      </c>
      <c r="R421" s="54">
        <v>45939</v>
      </c>
      <c r="S421" t="s">
        <v>12510</v>
      </c>
      <c r="U421" t="s">
        <v>45</v>
      </c>
      <c r="V421">
        <v>1110251670916</v>
      </c>
      <c r="W421" t="s">
        <v>53</v>
      </c>
      <c r="X421">
        <v>45939</v>
      </c>
      <c r="Y421">
        <v>0.54791666666666672</v>
      </c>
      <c r="Z421">
        <v>45939</v>
      </c>
      <c r="AA421">
        <v>0.64236111111111116</v>
      </c>
      <c r="AH421" t="s">
        <v>4175</v>
      </c>
      <c r="AJ421" t="s">
        <v>4175</v>
      </c>
    </row>
    <row r="422" spans="1:36">
      <c r="A422" s="54">
        <v>45939</v>
      </c>
      <c r="B422" s="54">
        <v>45939.512870370403</v>
      </c>
      <c r="C422" t="s">
        <v>69</v>
      </c>
      <c r="D422" t="s">
        <v>70</v>
      </c>
      <c r="E422">
        <v>755877260</v>
      </c>
      <c r="F422" t="s">
        <v>33</v>
      </c>
      <c r="G422" t="s">
        <v>960</v>
      </c>
      <c r="H422">
        <v>798812908</v>
      </c>
      <c r="I422">
        <v>798812908</v>
      </c>
      <c r="J422" t="s">
        <v>2385</v>
      </c>
      <c r="K422" t="s">
        <v>36</v>
      </c>
      <c r="L422" t="s">
        <v>82</v>
      </c>
      <c r="M422" t="s">
        <v>74</v>
      </c>
      <c r="N422">
        <v>45939</v>
      </c>
      <c r="O422">
        <v>0.54166666666666663</v>
      </c>
      <c r="P422" t="s">
        <v>5255</v>
      </c>
      <c r="Q422" t="s">
        <v>67</v>
      </c>
      <c r="R422" s="54">
        <v>45939</v>
      </c>
      <c r="U422" t="s">
        <v>67</v>
      </c>
      <c r="V422" t="s">
        <v>114</v>
      </c>
    </row>
    <row r="423" spans="1:36">
      <c r="A423" s="54">
        <v>45939</v>
      </c>
      <c r="B423" s="54">
        <v>45939.515011574098</v>
      </c>
      <c r="C423" t="s">
        <v>69</v>
      </c>
      <c r="D423" t="s">
        <v>70</v>
      </c>
      <c r="E423">
        <v>755877260</v>
      </c>
      <c r="F423" t="s">
        <v>33</v>
      </c>
      <c r="G423" t="s">
        <v>914</v>
      </c>
      <c r="H423">
        <v>712684990</v>
      </c>
      <c r="I423">
        <v>712684990</v>
      </c>
      <c r="J423" t="s">
        <v>2558</v>
      </c>
      <c r="K423" t="s">
        <v>36</v>
      </c>
      <c r="L423" t="s">
        <v>37</v>
      </c>
      <c r="M423" t="s">
        <v>74</v>
      </c>
      <c r="N423">
        <v>45939</v>
      </c>
      <c r="O423">
        <v>0.54166666666666663</v>
      </c>
      <c r="P423" t="s">
        <v>5255</v>
      </c>
      <c r="Q423" t="s">
        <v>45</v>
      </c>
      <c r="R423" s="54">
        <v>45939</v>
      </c>
      <c r="S423" t="s">
        <v>12561</v>
      </c>
      <c r="U423" t="s">
        <v>45</v>
      </c>
      <c r="V423">
        <v>9910251667901</v>
      </c>
      <c r="W423" t="s">
        <v>53</v>
      </c>
      <c r="X423">
        <v>45939</v>
      </c>
      <c r="Y423">
        <v>0.54791666666666672</v>
      </c>
      <c r="Z423">
        <v>45939</v>
      </c>
      <c r="AA423">
        <v>0.64236111111111116</v>
      </c>
      <c r="AB423" t="s">
        <v>896</v>
      </c>
      <c r="AC423">
        <v>707126273</v>
      </c>
      <c r="AD423">
        <v>39418757</v>
      </c>
      <c r="AE423" t="s">
        <v>12406</v>
      </c>
      <c r="AH423" t="s">
        <v>1331</v>
      </c>
      <c r="AJ423">
        <v>45940</v>
      </c>
    </row>
    <row r="424" spans="1:36">
      <c r="A424" s="54">
        <v>45939</v>
      </c>
      <c r="B424" s="54">
        <v>45939.516909722202</v>
      </c>
      <c r="C424" t="s">
        <v>741</v>
      </c>
      <c r="D424" t="s">
        <v>742</v>
      </c>
      <c r="E424">
        <v>105981359</v>
      </c>
      <c r="F424" t="s">
        <v>33</v>
      </c>
      <c r="G424" t="s">
        <v>2559</v>
      </c>
      <c r="H424">
        <v>788903278</v>
      </c>
      <c r="I424">
        <v>710923921</v>
      </c>
      <c r="J424" t="s">
        <v>2560</v>
      </c>
      <c r="K424" t="s">
        <v>36</v>
      </c>
      <c r="L424" t="s">
        <v>160</v>
      </c>
      <c r="M424" t="s">
        <v>2561</v>
      </c>
      <c r="N424">
        <v>45939</v>
      </c>
      <c r="O424">
        <v>0.70833333333333337</v>
      </c>
      <c r="P424" t="s">
        <v>4248</v>
      </c>
      <c r="Q424" t="s">
        <v>45</v>
      </c>
      <c r="R424" s="54">
        <v>45939</v>
      </c>
      <c r="S424" t="s">
        <v>12532</v>
      </c>
      <c r="U424" t="s">
        <v>45</v>
      </c>
      <c r="V424">
        <v>9910251667702</v>
      </c>
      <c r="W424" t="s">
        <v>46</v>
      </c>
      <c r="X424">
        <v>45939</v>
      </c>
      <c r="Y424">
        <v>0.55486111111111114</v>
      </c>
      <c r="AB424" t="s">
        <v>275</v>
      </c>
      <c r="AC424">
        <v>100010035</v>
      </c>
      <c r="AD424">
        <v>32724486</v>
      </c>
      <c r="AH424" t="s">
        <v>275</v>
      </c>
      <c r="AJ424">
        <v>32724486</v>
      </c>
    </row>
    <row r="425" spans="1:36">
      <c r="A425" s="54">
        <v>45939</v>
      </c>
      <c r="B425" s="54">
        <v>45939.518136574101</v>
      </c>
      <c r="C425" t="s">
        <v>720</v>
      </c>
      <c r="D425" t="s">
        <v>41</v>
      </c>
      <c r="E425">
        <v>104144901</v>
      </c>
      <c r="F425" t="s">
        <v>33</v>
      </c>
      <c r="G425" t="s">
        <v>2562</v>
      </c>
      <c r="I425">
        <v>727297380</v>
      </c>
      <c r="J425" t="s">
        <v>2563</v>
      </c>
      <c r="K425" t="s">
        <v>36</v>
      </c>
      <c r="L425" t="s">
        <v>73</v>
      </c>
      <c r="M425" t="s">
        <v>2564</v>
      </c>
      <c r="N425">
        <v>45939</v>
      </c>
      <c r="O425">
        <v>0.5</v>
      </c>
      <c r="P425" t="s">
        <v>4248</v>
      </c>
      <c r="Q425" t="s">
        <v>45</v>
      </c>
      <c r="R425" s="54">
        <v>45939</v>
      </c>
      <c r="S425" t="s">
        <v>12828</v>
      </c>
      <c r="U425" t="s">
        <v>45</v>
      </c>
      <c r="V425">
        <v>9910251667722</v>
      </c>
      <c r="W425" t="s">
        <v>46</v>
      </c>
      <c r="X425">
        <v>45939</v>
      </c>
      <c r="Y425">
        <v>0.55486111111111114</v>
      </c>
      <c r="AB425" t="s">
        <v>2565</v>
      </c>
      <c r="AC425">
        <v>100010009</v>
      </c>
      <c r="AD425">
        <v>41996558</v>
      </c>
      <c r="AE425">
        <v>45940</v>
      </c>
      <c r="AF425">
        <v>0.5</v>
      </c>
      <c r="AH425" t="s">
        <v>2565</v>
      </c>
      <c r="AJ425">
        <v>41996558</v>
      </c>
    </row>
    <row r="426" spans="1:36">
      <c r="A426" s="54">
        <v>45939</v>
      </c>
      <c r="B426" s="54">
        <v>45939.520717592597</v>
      </c>
      <c r="C426" t="s">
        <v>69</v>
      </c>
      <c r="D426" t="s">
        <v>70</v>
      </c>
      <c r="E426">
        <v>755877260</v>
      </c>
      <c r="F426" t="s">
        <v>33</v>
      </c>
      <c r="G426" t="s">
        <v>917</v>
      </c>
      <c r="H426">
        <v>117104199</v>
      </c>
      <c r="I426">
        <v>117104199</v>
      </c>
      <c r="J426" t="s">
        <v>2568</v>
      </c>
      <c r="K426" t="s">
        <v>36</v>
      </c>
      <c r="L426" t="s">
        <v>2569</v>
      </c>
      <c r="M426" t="s">
        <v>74</v>
      </c>
      <c r="N426">
        <v>45939</v>
      </c>
      <c r="O426">
        <v>0.54166666666666663</v>
      </c>
      <c r="P426" t="s">
        <v>4248</v>
      </c>
      <c r="Q426" t="s">
        <v>45</v>
      </c>
      <c r="R426" s="54">
        <v>45939</v>
      </c>
      <c r="S426" t="s">
        <v>12629</v>
      </c>
      <c r="U426" t="s">
        <v>45</v>
      </c>
      <c r="V426">
        <v>9910251668061</v>
      </c>
      <c r="W426" t="s">
        <v>46</v>
      </c>
      <c r="X426">
        <v>45939</v>
      </c>
      <c r="Y426">
        <v>0.6791666666666667</v>
      </c>
      <c r="AB426" t="s">
        <v>275</v>
      </c>
      <c r="AC426">
        <v>100010035</v>
      </c>
      <c r="AD426">
        <v>32724486</v>
      </c>
      <c r="AE426">
        <v>45940</v>
      </c>
      <c r="AF426">
        <v>0.5</v>
      </c>
      <c r="AH426" t="s">
        <v>275</v>
      </c>
      <c r="AJ426">
        <v>32724486</v>
      </c>
    </row>
    <row r="427" spans="1:36">
      <c r="A427" s="54">
        <v>45939</v>
      </c>
      <c r="B427" s="54">
        <v>45939.521851851903</v>
      </c>
      <c r="C427" t="s">
        <v>1030</v>
      </c>
      <c r="D427" t="s">
        <v>41</v>
      </c>
      <c r="E427">
        <v>735633807</v>
      </c>
      <c r="F427" t="s">
        <v>33</v>
      </c>
      <c r="G427" t="s">
        <v>2570</v>
      </c>
      <c r="H427">
        <v>106173154</v>
      </c>
      <c r="I427">
        <v>722103154</v>
      </c>
      <c r="J427" t="s">
        <v>2571</v>
      </c>
      <c r="K427" t="s">
        <v>36</v>
      </c>
      <c r="L427" t="s">
        <v>73</v>
      </c>
      <c r="M427" t="s">
        <v>2572</v>
      </c>
      <c r="N427">
        <v>45939</v>
      </c>
      <c r="O427">
        <v>0.58333333333333337</v>
      </c>
      <c r="P427" t="s">
        <v>4248</v>
      </c>
      <c r="Q427" t="s">
        <v>67</v>
      </c>
      <c r="R427" s="54">
        <v>45939</v>
      </c>
      <c r="S427" t="s">
        <v>2573</v>
      </c>
      <c r="U427" t="s">
        <v>67</v>
      </c>
      <c r="V427" t="s">
        <v>2574</v>
      </c>
      <c r="Y427">
        <v>0.6791666666666667</v>
      </c>
    </row>
    <row r="428" spans="1:36">
      <c r="A428" s="54">
        <v>45939</v>
      </c>
      <c r="B428" s="54">
        <v>45939.522754629601</v>
      </c>
      <c r="C428" t="s">
        <v>267</v>
      </c>
      <c r="D428" t="s">
        <v>41</v>
      </c>
      <c r="E428">
        <v>254755669505</v>
      </c>
      <c r="F428" t="s">
        <v>33</v>
      </c>
      <c r="G428" t="s">
        <v>2575</v>
      </c>
      <c r="H428">
        <v>254755706320</v>
      </c>
      <c r="I428">
        <v>254115023281</v>
      </c>
      <c r="J428" t="s">
        <v>2576</v>
      </c>
      <c r="K428" t="s">
        <v>36</v>
      </c>
      <c r="L428" t="s">
        <v>2577</v>
      </c>
      <c r="M428" t="s">
        <v>2578</v>
      </c>
      <c r="N428">
        <v>45940</v>
      </c>
      <c r="O428">
        <v>0.58333333333333337</v>
      </c>
      <c r="P428" t="s">
        <v>4248</v>
      </c>
      <c r="Q428" t="s">
        <v>45</v>
      </c>
      <c r="R428" s="54">
        <v>45939</v>
      </c>
      <c r="S428" t="s">
        <v>12820</v>
      </c>
      <c r="U428" t="s">
        <v>45</v>
      </c>
      <c r="V428">
        <v>9910251667807</v>
      </c>
      <c r="W428" t="s">
        <v>46</v>
      </c>
      <c r="X428">
        <v>45939</v>
      </c>
      <c r="Y428">
        <v>0.6791666666666667</v>
      </c>
      <c r="AB428" t="s">
        <v>190</v>
      </c>
      <c r="AC428">
        <v>742651747</v>
      </c>
      <c r="AD428">
        <v>38362807</v>
      </c>
      <c r="AE428">
        <v>45940</v>
      </c>
      <c r="AF428">
        <v>0.45833333333333331</v>
      </c>
      <c r="AH428" t="s">
        <v>190</v>
      </c>
      <c r="AJ428">
        <v>38362807</v>
      </c>
    </row>
    <row r="429" spans="1:36">
      <c r="A429" s="54">
        <v>45939</v>
      </c>
      <c r="B429" s="54">
        <v>45939.529525462996</v>
      </c>
      <c r="C429" t="s">
        <v>118</v>
      </c>
      <c r="D429" t="s">
        <v>41</v>
      </c>
      <c r="E429">
        <v>787249864</v>
      </c>
      <c r="F429" t="s">
        <v>33</v>
      </c>
      <c r="G429" t="s">
        <v>2579</v>
      </c>
      <c r="H429">
        <v>746269335</v>
      </c>
      <c r="I429">
        <v>726264191</v>
      </c>
      <c r="J429" t="s">
        <v>2580</v>
      </c>
      <c r="K429" t="s">
        <v>36</v>
      </c>
      <c r="L429" t="s">
        <v>160</v>
      </c>
      <c r="M429" t="s">
        <v>12928</v>
      </c>
      <c r="N429">
        <v>45939</v>
      </c>
      <c r="O429">
        <v>0.625</v>
      </c>
      <c r="P429" t="s">
        <v>4248</v>
      </c>
      <c r="Q429" t="s">
        <v>45</v>
      </c>
      <c r="R429" s="54">
        <v>45939</v>
      </c>
      <c r="S429" t="s">
        <v>12756</v>
      </c>
      <c r="U429" t="s">
        <v>45</v>
      </c>
      <c r="V429">
        <v>9910251667873</v>
      </c>
      <c r="W429" t="s">
        <v>46</v>
      </c>
      <c r="X429">
        <v>45939</v>
      </c>
      <c r="Y429">
        <v>0.6791666666666667</v>
      </c>
      <c r="AB429" t="s">
        <v>262</v>
      </c>
      <c r="AC429">
        <v>100010011</v>
      </c>
      <c r="AD429">
        <v>39526581</v>
      </c>
      <c r="AH429" t="s">
        <v>262</v>
      </c>
      <c r="AJ429">
        <v>39526581</v>
      </c>
    </row>
    <row r="430" spans="1:36">
      <c r="A430" s="54">
        <v>45939</v>
      </c>
      <c r="B430" s="54">
        <v>45939.534328703703</v>
      </c>
      <c r="C430" t="s">
        <v>1030</v>
      </c>
      <c r="D430" t="s">
        <v>41</v>
      </c>
      <c r="E430">
        <v>735633807</v>
      </c>
      <c r="F430" t="s">
        <v>33</v>
      </c>
      <c r="G430" t="s">
        <v>2581</v>
      </c>
      <c r="I430">
        <v>790490479</v>
      </c>
      <c r="J430" t="s">
        <v>2582</v>
      </c>
      <c r="K430" t="s">
        <v>36</v>
      </c>
      <c r="L430" t="s">
        <v>73</v>
      </c>
      <c r="M430" t="s">
        <v>2583</v>
      </c>
      <c r="N430">
        <v>45939</v>
      </c>
      <c r="O430">
        <v>0.58333333333333337</v>
      </c>
      <c r="P430" t="s">
        <v>4248</v>
      </c>
      <c r="Q430" t="s">
        <v>45</v>
      </c>
      <c r="R430" s="54">
        <v>45939</v>
      </c>
      <c r="S430" t="s">
        <v>12929</v>
      </c>
      <c r="U430" t="s">
        <v>45</v>
      </c>
      <c r="V430">
        <v>9910251667926</v>
      </c>
      <c r="W430" t="s">
        <v>46</v>
      </c>
      <c r="X430">
        <v>45939</v>
      </c>
      <c r="Y430">
        <v>0.6791666666666667</v>
      </c>
      <c r="AB430" t="s">
        <v>141</v>
      </c>
      <c r="AC430">
        <v>100010010</v>
      </c>
      <c r="AD430">
        <v>38893106</v>
      </c>
      <c r="AE430">
        <v>45940</v>
      </c>
      <c r="AF430">
        <v>0.375</v>
      </c>
      <c r="AH430" t="s">
        <v>141</v>
      </c>
      <c r="AJ430">
        <v>38893106</v>
      </c>
    </row>
    <row r="431" spans="1:36">
      <c r="A431" s="54">
        <v>45939</v>
      </c>
      <c r="B431" s="54">
        <v>45939.536724537</v>
      </c>
      <c r="C431" t="s">
        <v>720</v>
      </c>
      <c r="D431" t="s">
        <v>41</v>
      </c>
      <c r="E431">
        <v>104144901</v>
      </c>
      <c r="F431" t="s">
        <v>33</v>
      </c>
      <c r="G431" t="s">
        <v>2584</v>
      </c>
      <c r="H431">
        <v>736724070</v>
      </c>
      <c r="I431">
        <v>724974040</v>
      </c>
      <c r="J431" t="s">
        <v>2585</v>
      </c>
      <c r="K431" t="s">
        <v>36</v>
      </c>
      <c r="L431" t="s">
        <v>73</v>
      </c>
      <c r="M431" t="s">
        <v>2586</v>
      </c>
      <c r="N431">
        <v>45939</v>
      </c>
      <c r="O431">
        <v>0.58333333333333337</v>
      </c>
      <c r="P431" t="s">
        <v>4080</v>
      </c>
      <c r="Q431" t="s">
        <v>67</v>
      </c>
      <c r="R431" s="54">
        <v>45939</v>
      </c>
      <c r="S431" t="s">
        <v>12819</v>
      </c>
      <c r="U431" t="s">
        <v>67</v>
      </c>
      <c r="V431" t="s">
        <v>1831</v>
      </c>
    </row>
    <row r="432" spans="1:36">
      <c r="A432" s="54">
        <v>45939</v>
      </c>
      <c r="B432" s="54">
        <v>45939.539351851898</v>
      </c>
      <c r="C432" t="s">
        <v>741</v>
      </c>
      <c r="D432" t="s">
        <v>742</v>
      </c>
      <c r="E432">
        <v>105981359</v>
      </c>
      <c r="F432" t="s">
        <v>33</v>
      </c>
      <c r="G432" t="s">
        <v>2587</v>
      </c>
      <c r="H432">
        <v>785761560</v>
      </c>
      <c r="I432">
        <v>797104854</v>
      </c>
      <c r="J432" t="s">
        <v>2588</v>
      </c>
      <c r="K432" t="s">
        <v>36</v>
      </c>
      <c r="L432" t="s">
        <v>37</v>
      </c>
      <c r="M432" t="s">
        <v>2589</v>
      </c>
      <c r="N432">
        <v>45939</v>
      </c>
      <c r="O432">
        <v>0.70833333333333337</v>
      </c>
      <c r="P432" t="s">
        <v>4080</v>
      </c>
      <c r="Q432" t="s">
        <v>45</v>
      </c>
      <c r="R432" s="54">
        <v>45939</v>
      </c>
      <c r="S432" t="s">
        <v>12930</v>
      </c>
      <c r="U432" t="s">
        <v>45</v>
      </c>
      <c r="V432">
        <v>9910251667925</v>
      </c>
      <c r="W432" t="s">
        <v>46</v>
      </c>
      <c r="X432">
        <v>45939</v>
      </c>
      <c r="Y432">
        <v>0.6791666666666667</v>
      </c>
      <c r="AH432" t="s">
        <v>299</v>
      </c>
      <c r="AJ432">
        <v>38989882</v>
      </c>
    </row>
    <row r="433" spans="1:36">
      <c r="A433" s="54">
        <v>45939</v>
      </c>
      <c r="B433" s="54">
        <v>45939.543622685203</v>
      </c>
      <c r="C433" t="s">
        <v>2590</v>
      </c>
      <c r="D433" t="s">
        <v>41</v>
      </c>
      <c r="E433">
        <v>254738481681</v>
      </c>
      <c r="F433" t="s">
        <v>33</v>
      </c>
      <c r="G433" t="s">
        <v>2591</v>
      </c>
      <c r="H433">
        <v>254731297840</v>
      </c>
      <c r="I433">
        <v>254702349844</v>
      </c>
      <c r="J433" t="s">
        <v>2592</v>
      </c>
      <c r="K433" t="s">
        <v>36</v>
      </c>
      <c r="L433" t="s">
        <v>73</v>
      </c>
      <c r="M433" t="s">
        <v>2593</v>
      </c>
      <c r="N433">
        <v>45940</v>
      </c>
      <c r="O433">
        <v>0.45833333333333331</v>
      </c>
      <c r="P433" t="s">
        <v>4080</v>
      </c>
      <c r="Q433" t="s">
        <v>45</v>
      </c>
      <c r="R433" s="54">
        <v>45939</v>
      </c>
      <c r="S433" t="s">
        <v>12787</v>
      </c>
      <c r="U433" t="s">
        <v>45</v>
      </c>
      <c r="V433">
        <v>9910251667907</v>
      </c>
      <c r="W433" t="s">
        <v>46</v>
      </c>
      <c r="X433">
        <v>45939</v>
      </c>
      <c r="Y433">
        <v>0.6791666666666667</v>
      </c>
      <c r="AH433" t="s">
        <v>190</v>
      </c>
      <c r="AJ433">
        <v>38362807</v>
      </c>
    </row>
    <row r="434" spans="1:36">
      <c r="A434" s="54">
        <v>45939</v>
      </c>
      <c r="B434" s="54">
        <v>45939.5496643519</v>
      </c>
      <c r="C434" t="s">
        <v>99</v>
      </c>
      <c r="D434" t="s">
        <v>41</v>
      </c>
      <c r="E434">
        <v>737679831</v>
      </c>
      <c r="F434" t="s">
        <v>33</v>
      </c>
      <c r="G434" t="s">
        <v>2594</v>
      </c>
      <c r="H434">
        <v>731635619</v>
      </c>
      <c r="I434">
        <v>724863366</v>
      </c>
      <c r="J434" t="s">
        <v>2595</v>
      </c>
      <c r="K434" t="s">
        <v>36</v>
      </c>
      <c r="L434" t="e" vm="4">
        <v>#VALUE!</v>
      </c>
      <c r="M434" t="s">
        <v>2596</v>
      </c>
      <c r="N434">
        <v>45942</v>
      </c>
      <c r="O434">
        <v>0.375</v>
      </c>
      <c r="P434" t="s">
        <v>52</v>
      </c>
      <c r="Q434" t="s">
        <v>45</v>
      </c>
      <c r="R434" s="54">
        <v>45939</v>
      </c>
      <c r="S434" t="s">
        <v>12931</v>
      </c>
      <c r="U434" t="s">
        <v>45</v>
      </c>
      <c r="V434">
        <v>1110251670838</v>
      </c>
      <c r="W434" t="s">
        <v>46</v>
      </c>
      <c r="X434">
        <v>45941</v>
      </c>
      <c r="Y434">
        <v>0.53749999999999998</v>
      </c>
      <c r="Z434">
        <v>45942</v>
      </c>
      <c r="AA434">
        <v>0.7319444444444444</v>
      </c>
      <c r="AB434" t="s">
        <v>2597</v>
      </c>
      <c r="AC434">
        <v>100010052</v>
      </c>
      <c r="AD434">
        <v>39357255</v>
      </c>
      <c r="AH434" t="s">
        <v>2597</v>
      </c>
      <c r="AJ434">
        <v>39357255</v>
      </c>
    </row>
    <row r="435" spans="1:36">
      <c r="A435" s="54">
        <v>45939</v>
      </c>
      <c r="B435" s="54">
        <v>45939.551261574103</v>
      </c>
      <c r="C435" t="s">
        <v>91</v>
      </c>
      <c r="D435" t="s">
        <v>92</v>
      </c>
      <c r="E435">
        <v>783617122</v>
      </c>
      <c r="F435" t="s">
        <v>33</v>
      </c>
      <c r="G435" t="s">
        <v>2598</v>
      </c>
      <c r="H435">
        <v>738792687</v>
      </c>
      <c r="I435">
        <v>728792297</v>
      </c>
      <c r="J435" t="s">
        <v>2599</v>
      </c>
      <c r="K435" t="s">
        <v>36</v>
      </c>
      <c r="L435" t="e" vm="2">
        <v>#VALUE!</v>
      </c>
      <c r="M435" t="s">
        <v>2600</v>
      </c>
      <c r="N435">
        <v>45939</v>
      </c>
      <c r="O435">
        <v>0.625</v>
      </c>
      <c r="P435" t="s">
        <v>52</v>
      </c>
      <c r="Q435" t="s">
        <v>45</v>
      </c>
      <c r="R435" s="54">
        <v>45939</v>
      </c>
      <c r="S435" t="s">
        <v>12929</v>
      </c>
      <c r="U435" t="s">
        <v>45</v>
      </c>
      <c r="V435">
        <v>9910251667968</v>
      </c>
      <c r="W435" t="s">
        <v>46</v>
      </c>
      <c r="X435">
        <v>45939</v>
      </c>
      <c r="Y435">
        <v>0.6791666666666667</v>
      </c>
      <c r="Z435">
        <v>45939</v>
      </c>
      <c r="AA435">
        <v>0.71597222222222223</v>
      </c>
      <c r="AB435" t="s">
        <v>2565</v>
      </c>
      <c r="AC435">
        <v>100010009</v>
      </c>
      <c r="AD435">
        <v>41996558</v>
      </c>
      <c r="AE435">
        <v>45940</v>
      </c>
      <c r="AH435" t="s">
        <v>2565</v>
      </c>
      <c r="AJ435">
        <v>41996558</v>
      </c>
    </row>
    <row r="436" spans="1:36">
      <c r="A436" s="54">
        <v>45939</v>
      </c>
      <c r="B436" s="54">
        <v>45939.559467592597</v>
      </c>
      <c r="C436" t="s">
        <v>267</v>
      </c>
      <c r="D436" t="s">
        <v>41</v>
      </c>
      <c r="E436">
        <v>254755669505</v>
      </c>
      <c r="F436" t="s">
        <v>33</v>
      </c>
      <c r="G436" t="s">
        <v>2601</v>
      </c>
      <c r="H436">
        <v>254755791919</v>
      </c>
      <c r="I436">
        <v>254720173208</v>
      </c>
      <c r="J436" t="s">
        <v>2602</v>
      </c>
      <c r="K436" t="s">
        <v>36</v>
      </c>
      <c r="L436" t="e" vm="4">
        <v>#VALUE!</v>
      </c>
      <c r="M436" t="s">
        <v>2603</v>
      </c>
      <c r="N436">
        <v>45940</v>
      </c>
      <c r="O436">
        <v>0.58333333333333337</v>
      </c>
      <c r="P436" t="s">
        <v>52</v>
      </c>
      <c r="Q436" t="s">
        <v>45</v>
      </c>
      <c r="R436" s="54">
        <v>45939</v>
      </c>
      <c r="S436" t="s">
        <v>12932</v>
      </c>
      <c r="U436" t="s">
        <v>45</v>
      </c>
      <c r="V436">
        <v>9910251667980</v>
      </c>
      <c r="W436" t="s">
        <v>46</v>
      </c>
      <c r="X436">
        <v>45939</v>
      </c>
      <c r="Y436">
        <v>0.6791666666666667</v>
      </c>
      <c r="Z436">
        <v>45939</v>
      </c>
      <c r="AA436">
        <v>0.71597222222222223</v>
      </c>
      <c r="AB436" t="s">
        <v>299</v>
      </c>
      <c r="AC436">
        <v>100010032</v>
      </c>
      <c r="AD436">
        <v>38989882</v>
      </c>
      <c r="AH436" t="s">
        <v>299</v>
      </c>
      <c r="AJ436">
        <v>38989882</v>
      </c>
    </row>
    <row r="437" spans="1:36">
      <c r="A437" s="54">
        <v>45939</v>
      </c>
      <c r="B437" s="54">
        <v>45939.565925925897</v>
      </c>
      <c r="C437" t="s">
        <v>381</v>
      </c>
      <c r="D437" t="s">
        <v>41</v>
      </c>
      <c r="E437">
        <v>100911807</v>
      </c>
      <c r="F437" t="s">
        <v>33</v>
      </c>
      <c r="G437" t="s">
        <v>2604</v>
      </c>
      <c r="H437">
        <v>101998196</v>
      </c>
      <c r="I437">
        <v>254724993456</v>
      </c>
      <c r="J437" t="s">
        <v>2605</v>
      </c>
      <c r="K437" t="s">
        <v>36</v>
      </c>
      <c r="L437" t="s">
        <v>37</v>
      </c>
      <c r="M437" t="s">
        <v>2606</v>
      </c>
      <c r="N437">
        <v>45939</v>
      </c>
      <c r="O437">
        <v>0.625</v>
      </c>
      <c r="P437" t="s">
        <v>4235</v>
      </c>
      <c r="Q437" t="s">
        <v>45</v>
      </c>
      <c r="R437" s="54">
        <v>45939</v>
      </c>
      <c r="S437" t="s">
        <v>12786</v>
      </c>
      <c r="U437" t="s">
        <v>45</v>
      </c>
      <c r="V437">
        <v>9910251667946</v>
      </c>
      <c r="W437" t="s">
        <v>53</v>
      </c>
      <c r="X437">
        <v>45939</v>
      </c>
      <c r="Y437">
        <v>0.54791666666666672</v>
      </c>
      <c r="Z437">
        <v>45939</v>
      </c>
      <c r="AA437">
        <v>0.64236111111111116</v>
      </c>
      <c r="AB437" t="s">
        <v>472</v>
      </c>
      <c r="AC437">
        <v>100010004</v>
      </c>
      <c r="AD437">
        <v>36768510</v>
      </c>
      <c r="AH437" t="s">
        <v>1331</v>
      </c>
      <c r="AJ437">
        <v>45942</v>
      </c>
    </row>
    <row r="438" spans="1:36">
      <c r="A438" s="54">
        <v>45939</v>
      </c>
      <c r="B438" s="54">
        <v>45939.580439814803</v>
      </c>
      <c r="C438" t="s">
        <v>69</v>
      </c>
      <c r="D438" t="s">
        <v>70</v>
      </c>
      <c r="E438">
        <v>755877260</v>
      </c>
      <c r="F438" t="s">
        <v>33</v>
      </c>
      <c r="G438" t="s">
        <v>2607</v>
      </c>
      <c r="H438">
        <v>102486719</v>
      </c>
      <c r="I438">
        <v>741418191</v>
      </c>
      <c r="J438" t="s">
        <v>2608</v>
      </c>
      <c r="K438" t="s">
        <v>36</v>
      </c>
      <c r="L438" t="s">
        <v>37</v>
      </c>
      <c r="M438" t="s">
        <v>2552</v>
      </c>
      <c r="N438">
        <v>45939</v>
      </c>
      <c r="O438">
        <v>0.58333333333333337</v>
      </c>
      <c r="P438" t="s">
        <v>4235</v>
      </c>
      <c r="Q438" t="s">
        <v>45</v>
      </c>
      <c r="R438" s="54">
        <v>45939</v>
      </c>
      <c r="S438" t="s">
        <v>12758</v>
      </c>
      <c r="U438" t="s">
        <v>45</v>
      </c>
      <c r="V438">
        <v>9910251667966</v>
      </c>
      <c r="W438" t="s">
        <v>53</v>
      </c>
      <c r="X438">
        <v>45939</v>
      </c>
      <c r="Y438">
        <v>0.54791666666666672</v>
      </c>
      <c r="Z438">
        <v>45939</v>
      </c>
      <c r="AA438">
        <v>0.64236111111111116</v>
      </c>
      <c r="AB438" t="s">
        <v>896</v>
      </c>
      <c r="AC438">
        <v>707126273</v>
      </c>
      <c r="AD438">
        <v>39418757</v>
      </c>
      <c r="AE438">
        <v>45940</v>
      </c>
      <c r="AF438" t="s">
        <v>2609</v>
      </c>
      <c r="AH438" t="s">
        <v>1331</v>
      </c>
      <c r="AJ438">
        <v>45940</v>
      </c>
    </row>
    <row r="439" spans="1:36">
      <c r="A439" s="54">
        <v>45939</v>
      </c>
      <c r="B439" s="54">
        <v>45939.613009259301</v>
      </c>
      <c r="C439" t="s">
        <v>953</v>
      </c>
      <c r="D439" t="s">
        <v>41</v>
      </c>
      <c r="E439">
        <v>737679831</v>
      </c>
      <c r="F439" t="s">
        <v>33</v>
      </c>
      <c r="G439" t="s">
        <v>2610</v>
      </c>
      <c r="H439">
        <v>737548235</v>
      </c>
      <c r="I439">
        <v>792840647</v>
      </c>
      <c r="J439" t="s">
        <v>1915</v>
      </c>
      <c r="K439" t="s">
        <v>36</v>
      </c>
      <c r="L439" t="s">
        <v>37</v>
      </c>
      <c r="M439" t="s">
        <v>12934</v>
      </c>
      <c r="N439">
        <v>45939</v>
      </c>
      <c r="O439">
        <v>0.75</v>
      </c>
      <c r="P439" t="s">
        <v>4095</v>
      </c>
      <c r="Q439" t="s">
        <v>45</v>
      </c>
      <c r="R439" s="54">
        <v>45939</v>
      </c>
      <c r="S439" t="s">
        <v>12602</v>
      </c>
      <c r="T439">
        <v>45940</v>
      </c>
      <c r="U439" t="s">
        <v>45</v>
      </c>
      <c r="V439">
        <v>9910251668111</v>
      </c>
      <c r="W439" t="s">
        <v>46</v>
      </c>
      <c r="X439">
        <v>45939</v>
      </c>
      <c r="Y439">
        <v>0.6791666666666667</v>
      </c>
      <c r="Z439">
        <v>45940</v>
      </c>
      <c r="AA439">
        <v>0.36944444444444446</v>
      </c>
      <c r="AB439" t="s">
        <v>262</v>
      </c>
      <c r="AC439">
        <v>100010011</v>
      </c>
      <c r="AD439">
        <v>39526581</v>
      </c>
      <c r="AH439" t="s">
        <v>262</v>
      </c>
      <c r="AJ439">
        <v>39526581</v>
      </c>
    </row>
    <row r="440" spans="1:36">
      <c r="A440" s="54">
        <v>45939</v>
      </c>
      <c r="B440" s="54">
        <v>45939.616666666698</v>
      </c>
      <c r="C440" t="s">
        <v>1403</v>
      </c>
      <c r="D440" t="s">
        <v>41</v>
      </c>
      <c r="E440">
        <v>254102772410</v>
      </c>
      <c r="F440" t="s">
        <v>33</v>
      </c>
      <c r="G440" t="s">
        <v>2611</v>
      </c>
      <c r="I440">
        <v>254748005813</v>
      </c>
      <c r="J440" t="s">
        <v>2612</v>
      </c>
      <c r="K440" t="s">
        <v>36</v>
      </c>
      <c r="L440" t="s">
        <v>37</v>
      </c>
      <c r="M440" t="s">
        <v>2613</v>
      </c>
      <c r="N440">
        <v>45940</v>
      </c>
      <c r="O440">
        <v>0.54166666666666663</v>
      </c>
      <c r="P440" t="s">
        <v>4095</v>
      </c>
      <c r="Q440" t="s">
        <v>45</v>
      </c>
      <c r="R440" s="54">
        <v>45939</v>
      </c>
      <c r="S440" t="s">
        <v>12716</v>
      </c>
      <c r="T440">
        <v>45940</v>
      </c>
      <c r="U440" t="s">
        <v>45</v>
      </c>
      <c r="V440">
        <v>9910251668140</v>
      </c>
      <c r="W440" t="s">
        <v>46</v>
      </c>
      <c r="X440">
        <v>45939</v>
      </c>
      <c r="Y440">
        <v>0.6791666666666667</v>
      </c>
      <c r="Z440">
        <v>45940</v>
      </c>
      <c r="AA440">
        <v>0.36944444444444446</v>
      </c>
      <c r="AB440" t="s">
        <v>1328</v>
      </c>
      <c r="AC440">
        <v>100010039</v>
      </c>
      <c r="AD440">
        <v>37181844</v>
      </c>
      <c r="AE440">
        <v>45940</v>
      </c>
      <c r="AF440">
        <v>0.45833333333333331</v>
      </c>
      <c r="AH440" t="s">
        <v>1328</v>
      </c>
      <c r="AJ440">
        <v>37181844</v>
      </c>
    </row>
    <row r="441" spans="1:36">
      <c r="A441" s="54">
        <v>45939</v>
      </c>
      <c r="B441" s="54">
        <v>45939</v>
      </c>
      <c r="C441" t="s">
        <v>633</v>
      </c>
      <c r="D441" t="s">
        <v>41</v>
      </c>
      <c r="E441">
        <v>736027194</v>
      </c>
      <c r="F441" t="s">
        <v>33</v>
      </c>
      <c r="G441" t="s">
        <v>2614</v>
      </c>
      <c r="H441">
        <v>727283436</v>
      </c>
      <c r="I441">
        <v>726908600</v>
      </c>
      <c r="J441" t="s">
        <v>2615</v>
      </c>
      <c r="K441" t="s">
        <v>36</v>
      </c>
      <c r="L441" t="s">
        <v>160</v>
      </c>
      <c r="M441" t="s">
        <v>2616</v>
      </c>
      <c r="N441">
        <v>45940</v>
      </c>
      <c r="O441">
        <v>0.33333333333333331</v>
      </c>
      <c r="P441" t="s">
        <v>5255</v>
      </c>
      <c r="Q441" t="s">
        <v>45</v>
      </c>
      <c r="R441" s="54">
        <v>45940</v>
      </c>
      <c r="S441" t="s">
        <v>12857</v>
      </c>
      <c r="U441" t="s">
        <v>45</v>
      </c>
      <c r="V441">
        <v>1010251669079</v>
      </c>
      <c r="W441" t="s">
        <v>53</v>
      </c>
      <c r="X441">
        <v>45940</v>
      </c>
      <c r="Y441">
        <v>0.48680555555555555</v>
      </c>
      <c r="Z441">
        <v>45940</v>
      </c>
      <c r="AA441">
        <v>0.52986111111111112</v>
      </c>
      <c r="AB441" t="s">
        <v>896</v>
      </c>
      <c r="AC441">
        <v>707126273</v>
      </c>
      <c r="AD441">
        <v>39418757</v>
      </c>
      <c r="AE441" t="s">
        <v>12406</v>
      </c>
      <c r="AH441" t="s">
        <v>1331</v>
      </c>
      <c r="AJ441">
        <v>45940</v>
      </c>
    </row>
    <row r="442" spans="1:36">
      <c r="A442" s="54">
        <v>45939</v>
      </c>
      <c r="B442" s="54">
        <v>45939</v>
      </c>
      <c r="C442" t="s">
        <v>720</v>
      </c>
      <c r="D442" t="s">
        <v>41</v>
      </c>
      <c r="E442">
        <v>104144901</v>
      </c>
      <c r="F442" t="s">
        <v>33</v>
      </c>
      <c r="G442" t="s">
        <v>2617</v>
      </c>
      <c r="H442">
        <v>733670896</v>
      </c>
      <c r="I442">
        <v>725670896</v>
      </c>
      <c r="J442" t="s">
        <v>2618</v>
      </c>
      <c r="K442" t="s">
        <v>81</v>
      </c>
      <c r="L442" t="s">
        <v>37</v>
      </c>
      <c r="M442" t="s">
        <v>2619</v>
      </c>
      <c r="N442">
        <v>45939</v>
      </c>
      <c r="O442">
        <v>0.45833333333333331</v>
      </c>
      <c r="P442" t="s">
        <v>5255</v>
      </c>
      <c r="Q442" t="s">
        <v>39</v>
      </c>
      <c r="R442" s="54">
        <v>45940</v>
      </c>
      <c r="S442" t="s">
        <v>12850</v>
      </c>
      <c r="U442" t="s">
        <v>39</v>
      </c>
      <c r="V442" t="s">
        <v>360</v>
      </c>
    </row>
    <row r="443" spans="1:36">
      <c r="A443" s="54">
        <v>45939</v>
      </c>
      <c r="B443" s="54">
        <v>45939</v>
      </c>
      <c r="C443" t="s">
        <v>2620</v>
      </c>
      <c r="D443" t="s">
        <v>1179</v>
      </c>
      <c r="E443">
        <v>108757361</v>
      </c>
      <c r="F443" t="s">
        <v>33</v>
      </c>
      <c r="G443" t="s">
        <v>2621</v>
      </c>
      <c r="H443">
        <v>780659684</v>
      </c>
      <c r="I443">
        <v>740630391</v>
      </c>
      <c r="J443" t="s">
        <v>2622</v>
      </c>
      <c r="K443" t="s">
        <v>36</v>
      </c>
      <c r="L443" t="s">
        <v>37</v>
      </c>
      <c r="M443" t="s">
        <v>2623</v>
      </c>
      <c r="N443">
        <v>45944</v>
      </c>
      <c r="O443">
        <v>0.41666666666666669</v>
      </c>
      <c r="P443" t="s">
        <v>4063</v>
      </c>
      <c r="Q443" t="s">
        <v>67</v>
      </c>
      <c r="R443" s="54">
        <v>45940</v>
      </c>
      <c r="S443" t="s">
        <v>12659</v>
      </c>
      <c r="T443">
        <v>45944</v>
      </c>
      <c r="U443" t="s">
        <v>67</v>
      </c>
      <c r="V443" t="s">
        <v>1512</v>
      </c>
    </row>
    <row r="444" spans="1:36">
      <c r="A444" s="54">
        <v>45939</v>
      </c>
      <c r="B444" s="54">
        <v>45939</v>
      </c>
      <c r="C444" t="s">
        <v>205</v>
      </c>
      <c r="D444" t="s">
        <v>41</v>
      </c>
      <c r="E444">
        <v>736418479</v>
      </c>
      <c r="F444" t="s">
        <v>33</v>
      </c>
      <c r="G444" t="s">
        <v>733</v>
      </c>
      <c r="H444">
        <v>741946743</v>
      </c>
      <c r="I444">
        <v>741946743</v>
      </c>
      <c r="J444" t="s">
        <v>734</v>
      </c>
      <c r="K444" t="s">
        <v>36</v>
      </c>
      <c r="L444" t="s">
        <v>73</v>
      </c>
      <c r="M444" t="s">
        <v>2624</v>
      </c>
      <c r="N444">
        <v>45941</v>
      </c>
      <c r="O444">
        <v>0.41666666666666669</v>
      </c>
      <c r="P444" t="s">
        <v>4063</v>
      </c>
      <c r="Q444" t="s">
        <v>67</v>
      </c>
      <c r="R444" s="54">
        <v>45940</v>
      </c>
      <c r="S444" t="s">
        <v>12685</v>
      </c>
      <c r="U444" t="s">
        <v>67</v>
      </c>
      <c r="V444" t="s">
        <v>2625</v>
      </c>
    </row>
    <row r="445" spans="1:36">
      <c r="A445" s="54">
        <v>45939</v>
      </c>
      <c r="B445" s="54">
        <v>45939</v>
      </c>
      <c r="C445" t="s">
        <v>1030</v>
      </c>
      <c r="D445" t="s">
        <v>41</v>
      </c>
      <c r="E445">
        <v>735633807</v>
      </c>
      <c r="F445" t="s">
        <v>33</v>
      </c>
      <c r="G445" t="s">
        <v>2626</v>
      </c>
      <c r="H445">
        <v>780292771</v>
      </c>
      <c r="I445">
        <v>798955741</v>
      </c>
      <c r="J445" t="s">
        <v>2627</v>
      </c>
      <c r="K445" t="s">
        <v>36</v>
      </c>
      <c r="L445" t="s">
        <v>1861</v>
      </c>
      <c r="M445" t="s">
        <v>2628</v>
      </c>
      <c r="N445">
        <v>45939</v>
      </c>
      <c r="O445">
        <v>0.625</v>
      </c>
      <c r="P445" t="s">
        <v>4063</v>
      </c>
      <c r="Q445" t="s">
        <v>45</v>
      </c>
      <c r="R445" s="54">
        <v>45940</v>
      </c>
      <c r="S445" t="s">
        <v>12429</v>
      </c>
      <c r="U445" t="s">
        <v>45</v>
      </c>
      <c r="V445">
        <v>1010251669222</v>
      </c>
      <c r="W445" t="s">
        <v>53</v>
      </c>
      <c r="X445">
        <v>45940</v>
      </c>
      <c r="Y445">
        <v>0.62777777777777777</v>
      </c>
      <c r="Z445">
        <v>45940</v>
      </c>
      <c r="AA445">
        <v>0.65902777777777777</v>
      </c>
      <c r="AB445" t="s">
        <v>472</v>
      </c>
      <c r="AC445">
        <v>100010004</v>
      </c>
      <c r="AD445">
        <v>38317977</v>
      </c>
      <c r="AE445" t="s">
        <v>12406</v>
      </c>
      <c r="AH445" t="s">
        <v>1331</v>
      </c>
      <c r="AJ445">
        <v>45941</v>
      </c>
    </row>
    <row r="446" spans="1:36">
      <c r="A446" s="54">
        <v>45939</v>
      </c>
      <c r="B446" s="54">
        <v>45939</v>
      </c>
      <c r="C446" t="s">
        <v>953</v>
      </c>
      <c r="D446" t="s">
        <v>41</v>
      </c>
      <c r="E446">
        <v>737679831</v>
      </c>
      <c r="F446" t="s">
        <v>33</v>
      </c>
      <c r="G446" t="s">
        <v>2629</v>
      </c>
      <c r="H446">
        <v>741355899</v>
      </c>
      <c r="I446">
        <v>741355899</v>
      </c>
      <c r="J446" t="s">
        <v>2630</v>
      </c>
      <c r="K446" t="s">
        <v>36</v>
      </c>
      <c r="L446" t="s">
        <v>2631</v>
      </c>
      <c r="M446" t="s">
        <v>2632</v>
      </c>
      <c r="N446">
        <v>45940</v>
      </c>
      <c r="O446">
        <v>0.33333333333333331</v>
      </c>
      <c r="P446" t="s">
        <v>4063</v>
      </c>
      <c r="Q446" t="s">
        <v>67</v>
      </c>
      <c r="R446" s="54"/>
      <c r="U446" t="s">
        <v>67</v>
      </c>
      <c r="V446" t="s">
        <v>2633</v>
      </c>
    </row>
    <row r="447" spans="1:36">
      <c r="A447" s="54">
        <v>45939</v>
      </c>
      <c r="B447" s="54">
        <v>45939</v>
      </c>
      <c r="C447" t="s">
        <v>142</v>
      </c>
      <c r="D447" t="s">
        <v>41</v>
      </c>
      <c r="E447">
        <v>784172048</v>
      </c>
      <c r="F447" t="s">
        <v>33</v>
      </c>
      <c r="G447" t="s">
        <v>2634</v>
      </c>
      <c r="H447">
        <v>708540062</v>
      </c>
      <c r="I447">
        <v>741622859</v>
      </c>
      <c r="J447" t="s">
        <v>1758</v>
      </c>
      <c r="K447" t="s">
        <v>36</v>
      </c>
      <c r="L447" t="s">
        <v>73</v>
      </c>
      <c r="M447" t="s">
        <v>2635</v>
      </c>
      <c r="N447">
        <v>45939</v>
      </c>
      <c r="O447">
        <v>0.5</v>
      </c>
      <c r="P447" t="s">
        <v>4063</v>
      </c>
      <c r="Q447" t="s">
        <v>67</v>
      </c>
      <c r="R447" s="54"/>
      <c r="U447" t="s">
        <v>67</v>
      </c>
      <c r="V447" t="s">
        <v>114</v>
      </c>
    </row>
    <row r="448" spans="1:36">
      <c r="A448" s="54">
        <v>45939</v>
      </c>
      <c r="B448" s="54">
        <v>45939</v>
      </c>
      <c r="C448" t="s">
        <v>2472</v>
      </c>
      <c r="D448" t="s">
        <v>548</v>
      </c>
      <c r="E448">
        <v>750988989</v>
      </c>
      <c r="F448" t="s">
        <v>33</v>
      </c>
      <c r="G448" t="s">
        <v>1388</v>
      </c>
      <c r="H448">
        <v>716726641</v>
      </c>
      <c r="I448">
        <v>716726641</v>
      </c>
      <c r="J448" t="s">
        <v>1389</v>
      </c>
      <c r="K448" t="s">
        <v>36</v>
      </c>
      <c r="L448" t="s">
        <v>73</v>
      </c>
      <c r="M448" t="s">
        <v>2294</v>
      </c>
      <c r="N448">
        <v>45939</v>
      </c>
      <c r="O448">
        <v>0.70833333333333337</v>
      </c>
      <c r="P448" t="s">
        <v>11025</v>
      </c>
      <c r="Q448" t="s">
        <v>67</v>
      </c>
      <c r="R448" s="54">
        <v>45940</v>
      </c>
      <c r="U448" t="s">
        <v>67</v>
      </c>
      <c r="V448" t="s">
        <v>114</v>
      </c>
    </row>
    <row r="449" spans="1:36">
      <c r="A449" s="54">
        <v>45939</v>
      </c>
      <c r="B449" s="54">
        <v>45939</v>
      </c>
      <c r="C449" t="s">
        <v>142</v>
      </c>
      <c r="D449" t="s">
        <v>41</v>
      </c>
      <c r="E449">
        <v>784172048</v>
      </c>
      <c r="F449" t="s">
        <v>33</v>
      </c>
      <c r="G449" t="s">
        <v>2636</v>
      </c>
      <c r="H449">
        <v>751190366</v>
      </c>
      <c r="I449">
        <v>719642498</v>
      </c>
      <c r="J449" t="s">
        <v>2637</v>
      </c>
      <c r="K449" t="s">
        <v>36</v>
      </c>
      <c r="L449" t="s">
        <v>82</v>
      </c>
      <c r="M449" t="s">
        <v>2638</v>
      </c>
      <c r="N449">
        <v>45940</v>
      </c>
      <c r="O449">
        <v>0.375</v>
      </c>
      <c r="P449" t="s">
        <v>4248</v>
      </c>
      <c r="Q449" t="s">
        <v>45</v>
      </c>
      <c r="R449" s="54">
        <v>45940</v>
      </c>
      <c r="S449" t="s">
        <v>12437</v>
      </c>
      <c r="U449" t="s">
        <v>45</v>
      </c>
      <c r="V449">
        <v>1010251669360</v>
      </c>
      <c r="W449" t="s">
        <v>46</v>
      </c>
      <c r="X449">
        <v>45940</v>
      </c>
      <c r="Y449">
        <v>0.67638888888888893</v>
      </c>
      <c r="Z449">
        <v>45940</v>
      </c>
      <c r="AA449">
        <v>0.72986111111111107</v>
      </c>
      <c r="AB449" t="s">
        <v>262</v>
      </c>
      <c r="AC449">
        <v>100010011</v>
      </c>
      <c r="AD449">
        <v>39526581</v>
      </c>
      <c r="AH449" t="s">
        <v>262</v>
      </c>
      <c r="AJ449">
        <v>39526581</v>
      </c>
    </row>
    <row r="450" spans="1:36">
      <c r="A450" s="54">
        <v>45939</v>
      </c>
      <c r="B450" s="54">
        <v>45939</v>
      </c>
      <c r="C450" t="s">
        <v>2014</v>
      </c>
      <c r="D450" t="s">
        <v>41</v>
      </c>
      <c r="E450">
        <v>781044277</v>
      </c>
      <c r="F450" t="s">
        <v>33</v>
      </c>
      <c r="G450" t="s">
        <v>2639</v>
      </c>
      <c r="H450">
        <v>726797338</v>
      </c>
      <c r="I450">
        <v>254733513669</v>
      </c>
      <c r="J450" t="s">
        <v>2118</v>
      </c>
      <c r="K450" t="s">
        <v>36</v>
      </c>
      <c r="L450" t="e" vm="4">
        <v>#VALUE!</v>
      </c>
      <c r="M450" t="s">
        <v>2640</v>
      </c>
      <c r="N450">
        <v>45939</v>
      </c>
      <c r="O450">
        <v>0.375</v>
      </c>
      <c r="P450" t="s">
        <v>52</v>
      </c>
      <c r="Q450" t="s">
        <v>45</v>
      </c>
      <c r="R450" s="54">
        <v>45940</v>
      </c>
      <c r="S450" t="s">
        <v>12875</v>
      </c>
      <c r="U450" t="s">
        <v>45</v>
      </c>
      <c r="V450">
        <v>1010251669437</v>
      </c>
      <c r="W450" t="s">
        <v>53</v>
      </c>
      <c r="X450">
        <v>45940</v>
      </c>
      <c r="Y450">
        <v>0.48680555555555555</v>
      </c>
      <c r="Z450">
        <v>45940</v>
      </c>
      <c r="AA450">
        <v>0.52986111111111112</v>
      </c>
      <c r="AB450" t="s">
        <v>896</v>
      </c>
      <c r="AC450">
        <v>707126273</v>
      </c>
      <c r="AD450">
        <v>39418757</v>
      </c>
      <c r="AE450">
        <v>45941</v>
      </c>
      <c r="AF450" t="s">
        <v>2641</v>
      </c>
      <c r="AH450" t="s">
        <v>1331</v>
      </c>
      <c r="AJ450">
        <v>45941</v>
      </c>
    </row>
    <row r="451" spans="1:36">
      <c r="A451" s="54">
        <v>45939</v>
      </c>
      <c r="B451" s="54">
        <v>45939</v>
      </c>
      <c r="C451" t="s">
        <v>99</v>
      </c>
      <c r="D451" t="s">
        <v>41</v>
      </c>
      <c r="E451">
        <v>737679831</v>
      </c>
      <c r="F451" t="s">
        <v>33</v>
      </c>
      <c r="G451" t="s">
        <v>2517</v>
      </c>
      <c r="H451">
        <v>735050036</v>
      </c>
      <c r="I451">
        <v>722340878</v>
      </c>
      <c r="J451" t="s">
        <v>2518</v>
      </c>
      <c r="K451" t="s">
        <v>36</v>
      </c>
      <c r="L451" t="e" vm="4">
        <v>#VALUE!</v>
      </c>
      <c r="M451" t="s">
        <v>2642</v>
      </c>
      <c r="N451">
        <v>45940</v>
      </c>
      <c r="O451">
        <v>0.41666666666666669</v>
      </c>
      <c r="P451" t="s">
        <v>52</v>
      </c>
      <c r="Q451" t="s">
        <v>45</v>
      </c>
      <c r="R451" s="54">
        <v>45940</v>
      </c>
      <c r="S451" t="s">
        <v>12883</v>
      </c>
      <c r="U451" t="s">
        <v>45</v>
      </c>
      <c r="V451">
        <v>1010251669068</v>
      </c>
      <c r="W451" t="s">
        <v>53</v>
      </c>
      <c r="X451">
        <v>45940</v>
      </c>
      <c r="Y451">
        <v>0.48680555555555555</v>
      </c>
      <c r="Z451">
        <v>45940</v>
      </c>
      <c r="AA451">
        <v>0.52986111111111112</v>
      </c>
      <c r="AB451" t="s">
        <v>896</v>
      </c>
      <c r="AC451">
        <v>707126273</v>
      </c>
      <c r="AD451">
        <v>39418757</v>
      </c>
      <c r="AH451" t="s">
        <v>12396</v>
      </c>
      <c r="AJ451">
        <v>0</v>
      </c>
    </row>
    <row r="452" spans="1:36">
      <c r="A452" s="54">
        <v>45939</v>
      </c>
      <c r="B452" s="54">
        <v>45939</v>
      </c>
      <c r="C452" t="s">
        <v>2643</v>
      </c>
      <c r="D452" t="s">
        <v>41</v>
      </c>
      <c r="E452">
        <v>786633575</v>
      </c>
      <c r="F452" t="s">
        <v>33</v>
      </c>
      <c r="G452" t="s">
        <v>2644</v>
      </c>
      <c r="H452">
        <v>741261236</v>
      </c>
      <c r="I452">
        <v>741261236</v>
      </c>
      <c r="J452" t="s">
        <v>2645</v>
      </c>
      <c r="K452" t="s">
        <v>36</v>
      </c>
      <c r="L452" t="e" vm="4">
        <v>#VALUE!</v>
      </c>
      <c r="M452" t="s">
        <v>2646</v>
      </c>
      <c r="N452">
        <v>45939</v>
      </c>
      <c r="O452">
        <v>0.75</v>
      </c>
      <c r="P452" t="s">
        <v>52</v>
      </c>
      <c r="Q452" t="s">
        <v>45</v>
      </c>
      <c r="R452" s="54">
        <v>45940</v>
      </c>
      <c r="S452" t="s">
        <v>12812</v>
      </c>
      <c r="U452" t="s">
        <v>45</v>
      </c>
      <c r="V452">
        <v>1010251669075</v>
      </c>
      <c r="W452" t="s">
        <v>53</v>
      </c>
      <c r="X452">
        <v>45940</v>
      </c>
      <c r="Y452">
        <v>0.48680555555555555</v>
      </c>
      <c r="Z452">
        <v>45940</v>
      </c>
      <c r="AA452">
        <v>0.52986111111111112</v>
      </c>
      <c r="AB452" t="s">
        <v>896</v>
      </c>
      <c r="AC452">
        <v>707126273</v>
      </c>
      <c r="AD452">
        <v>39418757</v>
      </c>
      <c r="AH452" t="s">
        <v>12396</v>
      </c>
      <c r="AJ452">
        <v>0</v>
      </c>
    </row>
    <row r="453" spans="1:36">
      <c r="A453" s="54">
        <v>45939</v>
      </c>
      <c r="B453" s="54">
        <v>45939</v>
      </c>
      <c r="C453" t="s">
        <v>741</v>
      </c>
      <c r="D453" t="s">
        <v>742</v>
      </c>
      <c r="E453">
        <v>105981359</v>
      </c>
      <c r="F453" t="s">
        <v>33</v>
      </c>
      <c r="G453" t="s">
        <v>2647</v>
      </c>
      <c r="H453">
        <v>751683238</v>
      </c>
      <c r="I453">
        <v>704915864</v>
      </c>
      <c r="J453" t="s">
        <v>2648</v>
      </c>
      <c r="K453" t="s">
        <v>36</v>
      </c>
      <c r="L453" t="s">
        <v>37</v>
      </c>
      <c r="M453" t="s">
        <v>2649</v>
      </c>
      <c r="N453">
        <v>45940</v>
      </c>
      <c r="O453">
        <v>0.41666666666666669</v>
      </c>
      <c r="P453" t="s">
        <v>4095</v>
      </c>
      <c r="Q453" t="s">
        <v>45</v>
      </c>
      <c r="R453" s="54">
        <v>45940</v>
      </c>
      <c r="S453" t="s">
        <v>12882</v>
      </c>
      <c r="T453">
        <v>45940</v>
      </c>
      <c r="U453" t="s">
        <v>45</v>
      </c>
      <c r="V453">
        <v>1010251669088</v>
      </c>
      <c r="W453" t="s">
        <v>53</v>
      </c>
      <c r="X453">
        <v>45940</v>
      </c>
      <c r="Y453">
        <v>0.48680555555555555</v>
      </c>
      <c r="Z453">
        <v>45940</v>
      </c>
      <c r="AA453">
        <v>0.52986111111111112</v>
      </c>
      <c r="AB453" t="s">
        <v>896</v>
      </c>
      <c r="AC453">
        <v>707126273</v>
      </c>
      <c r="AD453">
        <v>39418757</v>
      </c>
      <c r="AH453" t="s">
        <v>1331</v>
      </c>
      <c r="AJ453">
        <v>45947</v>
      </c>
    </row>
    <row r="454" spans="1:36">
      <c r="A454" s="54">
        <v>45939</v>
      </c>
      <c r="B454" s="54">
        <v>45939</v>
      </c>
      <c r="C454" t="s">
        <v>741</v>
      </c>
      <c r="D454" t="s">
        <v>742</v>
      </c>
      <c r="E454">
        <v>105981359</v>
      </c>
      <c r="F454" t="s">
        <v>33</v>
      </c>
      <c r="G454" t="s">
        <v>2650</v>
      </c>
      <c r="H454">
        <v>794940310</v>
      </c>
      <c r="I454">
        <v>794940310</v>
      </c>
      <c r="J454" t="s">
        <v>2651</v>
      </c>
      <c r="K454" t="s">
        <v>36</v>
      </c>
      <c r="L454" t="s">
        <v>50</v>
      </c>
      <c r="M454" t="s">
        <v>1830</v>
      </c>
      <c r="N454">
        <v>45940</v>
      </c>
      <c r="O454">
        <v>0.58333333333333337</v>
      </c>
      <c r="P454" t="s">
        <v>4095</v>
      </c>
      <c r="Q454" t="s">
        <v>45</v>
      </c>
      <c r="R454" s="54">
        <v>45940</v>
      </c>
      <c r="S454" t="s">
        <v>12731</v>
      </c>
      <c r="T454">
        <v>45940</v>
      </c>
      <c r="U454" t="s">
        <v>45</v>
      </c>
      <c r="V454">
        <v>1010251669118</v>
      </c>
      <c r="W454" t="s">
        <v>53</v>
      </c>
      <c r="X454">
        <v>45940</v>
      </c>
      <c r="Y454">
        <v>0.48680555555555555</v>
      </c>
      <c r="Z454">
        <v>45940</v>
      </c>
      <c r="AA454">
        <v>0.52986111111111112</v>
      </c>
      <c r="AB454" t="s">
        <v>896</v>
      </c>
      <c r="AC454">
        <v>707126273</v>
      </c>
      <c r="AD454">
        <v>39418757</v>
      </c>
      <c r="AH454" t="s">
        <v>1331</v>
      </c>
      <c r="AJ454">
        <v>45941</v>
      </c>
    </row>
    <row r="455" spans="1:36">
      <c r="A455" s="54">
        <v>45939</v>
      </c>
      <c r="B455" s="54">
        <v>45939</v>
      </c>
      <c r="C455" t="s">
        <v>741</v>
      </c>
      <c r="D455" t="s">
        <v>742</v>
      </c>
      <c r="E455">
        <v>105981359</v>
      </c>
      <c r="F455" t="s">
        <v>33</v>
      </c>
      <c r="G455" t="s">
        <v>2652</v>
      </c>
      <c r="H455">
        <v>754557137</v>
      </c>
      <c r="I455">
        <v>722557137</v>
      </c>
      <c r="J455" t="s">
        <v>2653</v>
      </c>
      <c r="K455" t="s">
        <v>36</v>
      </c>
      <c r="L455" t="s">
        <v>160</v>
      </c>
      <c r="M455" t="s">
        <v>2654</v>
      </c>
      <c r="N455">
        <v>45940</v>
      </c>
      <c r="O455">
        <v>0.5</v>
      </c>
      <c r="P455" t="s">
        <v>4095</v>
      </c>
      <c r="Q455" t="s">
        <v>45</v>
      </c>
      <c r="R455" s="54">
        <v>45940</v>
      </c>
      <c r="S455" t="s">
        <v>12887</v>
      </c>
      <c r="T455">
        <v>45940</v>
      </c>
      <c r="U455" t="s">
        <v>45</v>
      </c>
      <c r="V455">
        <v>1010251669125</v>
      </c>
      <c r="W455" t="s">
        <v>53</v>
      </c>
      <c r="X455">
        <v>45940</v>
      </c>
      <c r="Y455">
        <v>0.48680555555555555</v>
      </c>
      <c r="Z455">
        <v>45940</v>
      </c>
      <c r="AA455">
        <v>0.52986111111111112</v>
      </c>
      <c r="AB455" t="s">
        <v>896</v>
      </c>
      <c r="AC455">
        <v>707126273</v>
      </c>
      <c r="AD455">
        <v>39418757</v>
      </c>
      <c r="AH455" t="s">
        <v>1331</v>
      </c>
      <c r="AJ455">
        <v>45950</v>
      </c>
    </row>
    <row r="456" spans="1:36">
      <c r="A456" s="54">
        <v>45939</v>
      </c>
      <c r="B456" s="54">
        <v>45939</v>
      </c>
      <c r="C456" t="s">
        <v>69</v>
      </c>
      <c r="D456" t="s">
        <v>70</v>
      </c>
      <c r="E456">
        <v>755877269</v>
      </c>
      <c r="F456" t="s">
        <v>33</v>
      </c>
      <c r="G456" t="s">
        <v>2655</v>
      </c>
      <c r="H456">
        <v>735627188</v>
      </c>
      <c r="I456">
        <v>735627188</v>
      </c>
      <c r="J456" t="s">
        <v>2656</v>
      </c>
      <c r="K456" t="s">
        <v>36</v>
      </c>
      <c r="L456" t="s">
        <v>37</v>
      </c>
      <c r="M456" t="s">
        <v>74</v>
      </c>
      <c r="N456">
        <v>45940</v>
      </c>
      <c r="O456">
        <v>0.33333333333333331</v>
      </c>
      <c r="P456" t="s">
        <v>4080</v>
      </c>
      <c r="Q456" t="s">
        <v>45</v>
      </c>
      <c r="R456" s="54">
        <v>45940</v>
      </c>
      <c r="S456" t="s">
        <v>12817</v>
      </c>
      <c r="U456" t="s">
        <v>45</v>
      </c>
      <c r="V456">
        <v>1010251669169</v>
      </c>
      <c r="W456" t="s">
        <v>46</v>
      </c>
      <c r="X456">
        <v>45940</v>
      </c>
      <c r="Y456">
        <v>0.52777777777777779</v>
      </c>
      <c r="Z456">
        <v>45940</v>
      </c>
      <c r="AA456">
        <v>0.72986111111111107</v>
      </c>
      <c r="AH456" t="s">
        <v>480</v>
      </c>
      <c r="AJ456">
        <v>38274980</v>
      </c>
    </row>
    <row r="457" spans="1:36">
      <c r="A457" s="54">
        <v>45939</v>
      </c>
      <c r="B457" s="54">
        <v>45939</v>
      </c>
      <c r="C457" t="s">
        <v>2658</v>
      </c>
      <c r="D457" t="s">
        <v>41</v>
      </c>
      <c r="E457">
        <v>786633575</v>
      </c>
      <c r="F457" t="s">
        <v>33</v>
      </c>
      <c r="G457" t="s">
        <v>2659</v>
      </c>
      <c r="H457">
        <v>734511932</v>
      </c>
      <c r="I457">
        <v>734511932</v>
      </c>
      <c r="J457" t="s">
        <v>2660</v>
      </c>
      <c r="K457" t="s">
        <v>36</v>
      </c>
      <c r="L457" t="s">
        <v>37</v>
      </c>
      <c r="M457" t="s">
        <v>2661</v>
      </c>
      <c r="N457">
        <v>45940</v>
      </c>
      <c r="O457">
        <v>0.33333333333333331</v>
      </c>
      <c r="P457" t="s">
        <v>4080</v>
      </c>
      <c r="Q457" t="s">
        <v>45</v>
      </c>
      <c r="R457" s="54">
        <v>45940</v>
      </c>
      <c r="S457" t="s">
        <v>12455</v>
      </c>
      <c r="U457" t="s">
        <v>45</v>
      </c>
      <c r="V457">
        <v>1010251669165</v>
      </c>
      <c r="W457" t="s">
        <v>46</v>
      </c>
      <c r="X457">
        <v>45940</v>
      </c>
      <c r="Y457">
        <v>0.52777777777777779</v>
      </c>
      <c r="Z457">
        <v>45940</v>
      </c>
      <c r="AA457">
        <v>0.72986111111111107</v>
      </c>
      <c r="AH457" t="s">
        <v>480</v>
      </c>
      <c r="AJ457">
        <v>38274980</v>
      </c>
    </row>
    <row r="458" spans="1:36">
      <c r="A458" s="54">
        <v>45939</v>
      </c>
      <c r="B458" s="54">
        <v>45939</v>
      </c>
      <c r="C458" t="s">
        <v>69</v>
      </c>
      <c r="D458" t="s">
        <v>70</v>
      </c>
      <c r="E458">
        <v>755877260</v>
      </c>
      <c r="F458" t="s">
        <v>33</v>
      </c>
      <c r="G458" t="s">
        <v>2662</v>
      </c>
      <c r="H458">
        <v>701903160</v>
      </c>
      <c r="I458">
        <v>701903160</v>
      </c>
      <c r="J458" t="s">
        <v>2663</v>
      </c>
      <c r="K458" t="s">
        <v>36</v>
      </c>
      <c r="L458" t="s">
        <v>50</v>
      </c>
      <c r="M458" t="s">
        <v>74</v>
      </c>
      <c r="N458">
        <v>45940</v>
      </c>
      <c r="O458">
        <v>0.33333333333333331</v>
      </c>
      <c r="P458" t="s">
        <v>4080</v>
      </c>
      <c r="Q458" t="s">
        <v>45</v>
      </c>
      <c r="R458" s="54">
        <v>45940</v>
      </c>
      <c r="S458" t="s">
        <v>12486</v>
      </c>
      <c r="U458" t="s">
        <v>45</v>
      </c>
      <c r="V458">
        <v>1010251669212</v>
      </c>
      <c r="W458" t="s">
        <v>46</v>
      </c>
      <c r="X458">
        <v>45940</v>
      </c>
      <c r="Y458">
        <v>0.52777777777777779</v>
      </c>
      <c r="Z458">
        <v>45940</v>
      </c>
      <c r="AA458">
        <v>0.72986111111111107</v>
      </c>
      <c r="AH458" t="s">
        <v>190</v>
      </c>
      <c r="AJ458">
        <v>38362807</v>
      </c>
    </row>
    <row r="459" spans="1:36">
      <c r="A459" s="54">
        <v>45939</v>
      </c>
      <c r="B459" s="54">
        <v>45939</v>
      </c>
      <c r="C459" t="s">
        <v>69</v>
      </c>
      <c r="D459" t="s">
        <v>70</v>
      </c>
      <c r="E459">
        <v>755877260</v>
      </c>
      <c r="F459" t="s">
        <v>33</v>
      </c>
      <c r="G459" t="s">
        <v>2664</v>
      </c>
      <c r="H459">
        <v>722549749</v>
      </c>
      <c r="I459">
        <v>722549749</v>
      </c>
      <c r="J459" t="s">
        <v>2665</v>
      </c>
      <c r="K459" t="s">
        <v>36</v>
      </c>
      <c r="L459" t="s">
        <v>73</v>
      </c>
      <c r="M459" t="s">
        <v>74</v>
      </c>
      <c r="N459">
        <v>45939</v>
      </c>
      <c r="O459">
        <v>0.33333333333333331</v>
      </c>
      <c r="P459" t="s">
        <v>5255</v>
      </c>
      <c r="Q459" t="s">
        <v>39</v>
      </c>
      <c r="R459" s="54">
        <v>45940</v>
      </c>
      <c r="S459" t="s">
        <v>12398</v>
      </c>
      <c r="U459" t="s">
        <v>39</v>
      </c>
      <c r="V459" t="s">
        <v>360</v>
      </c>
    </row>
    <row r="460" spans="1:36">
      <c r="A460" s="54">
        <v>45940</v>
      </c>
      <c r="B460" s="54">
        <v>45940</v>
      </c>
      <c r="C460" t="s">
        <v>1030</v>
      </c>
      <c r="D460" t="s">
        <v>41</v>
      </c>
      <c r="E460">
        <v>735633807</v>
      </c>
      <c r="F460" t="s">
        <v>33</v>
      </c>
      <c r="G460" t="s">
        <v>2666</v>
      </c>
      <c r="H460">
        <v>739647944</v>
      </c>
      <c r="I460">
        <v>723317202</v>
      </c>
      <c r="J460" t="s">
        <v>2667</v>
      </c>
      <c r="K460" t="s">
        <v>36</v>
      </c>
      <c r="L460" t="s">
        <v>82</v>
      </c>
      <c r="M460" t="s">
        <v>2668</v>
      </c>
      <c r="N460">
        <v>45940</v>
      </c>
      <c r="O460">
        <v>0.41666666666666669</v>
      </c>
      <c r="P460" t="s">
        <v>4063</v>
      </c>
      <c r="Q460" t="s">
        <v>45</v>
      </c>
      <c r="R460" s="54">
        <v>45940</v>
      </c>
      <c r="S460" t="s">
        <v>12580</v>
      </c>
      <c r="U460" t="s">
        <v>45</v>
      </c>
      <c r="V460">
        <v>1010251669309</v>
      </c>
      <c r="W460" t="s">
        <v>53</v>
      </c>
      <c r="X460">
        <v>45940</v>
      </c>
      <c r="Y460">
        <v>0.62777777777777777</v>
      </c>
      <c r="Z460">
        <v>45940</v>
      </c>
      <c r="AA460">
        <v>0.65902777777777777</v>
      </c>
      <c r="AB460" t="s">
        <v>472</v>
      </c>
      <c r="AC460">
        <v>100010004</v>
      </c>
      <c r="AD460">
        <v>38317977</v>
      </c>
      <c r="AE460" t="s">
        <v>12406</v>
      </c>
      <c r="AH460" t="s">
        <v>1331</v>
      </c>
      <c r="AJ460">
        <v>45944</v>
      </c>
    </row>
    <row r="461" spans="1:36">
      <c r="A461" s="54">
        <v>45940</v>
      </c>
      <c r="B461" s="54">
        <v>45940</v>
      </c>
      <c r="C461" t="s">
        <v>720</v>
      </c>
      <c r="D461" t="s">
        <v>41</v>
      </c>
      <c r="E461">
        <v>104144901</v>
      </c>
      <c r="F461" t="s">
        <v>33</v>
      </c>
      <c r="G461" t="s">
        <v>2669</v>
      </c>
      <c r="H461">
        <v>754641990</v>
      </c>
      <c r="I461">
        <v>792344503</v>
      </c>
      <c r="J461" t="s">
        <v>2275</v>
      </c>
      <c r="K461" t="s">
        <v>36</v>
      </c>
      <c r="L461" t="s">
        <v>82</v>
      </c>
      <c r="M461" t="s">
        <v>2670</v>
      </c>
      <c r="N461">
        <v>45940</v>
      </c>
      <c r="O461">
        <v>0.5</v>
      </c>
      <c r="P461" t="s">
        <v>4063</v>
      </c>
      <c r="Q461" t="s">
        <v>67</v>
      </c>
      <c r="R461" s="54"/>
      <c r="U461" t="s">
        <v>67</v>
      </c>
    </row>
    <row r="462" spans="1:36">
      <c r="A462" s="54">
        <v>45940</v>
      </c>
      <c r="B462" s="54">
        <v>45940</v>
      </c>
      <c r="C462" t="s">
        <v>1587</v>
      </c>
      <c r="D462" t="s">
        <v>41</v>
      </c>
      <c r="E462">
        <v>737652116</v>
      </c>
      <c r="F462" t="s">
        <v>33</v>
      </c>
      <c r="G462" t="s">
        <v>2671</v>
      </c>
      <c r="H462">
        <v>734866109</v>
      </c>
      <c r="I462">
        <v>704014096</v>
      </c>
      <c r="J462" t="s">
        <v>2672</v>
      </c>
      <c r="K462" t="s">
        <v>36</v>
      </c>
      <c r="L462" t="s">
        <v>50</v>
      </c>
      <c r="M462" t="s">
        <v>2673</v>
      </c>
      <c r="N462">
        <v>45940</v>
      </c>
      <c r="O462">
        <v>0.58333333333333337</v>
      </c>
      <c r="P462" t="s">
        <v>4063</v>
      </c>
      <c r="Q462" t="s">
        <v>45</v>
      </c>
      <c r="R462" s="54">
        <v>45940</v>
      </c>
      <c r="S462" t="s">
        <v>12750</v>
      </c>
      <c r="T462">
        <v>45943</v>
      </c>
      <c r="U462" t="s">
        <v>45</v>
      </c>
      <c r="V462">
        <v>1510251677292</v>
      </c>
      <c r="W462" t="s">
        <v>53</v>
      </c>
      <c r="X462">
        <v>45945</v>
      </c>
      <c r="Y462">
        <v>0.68472222222222223</v>
      </c>
      <c r="AB462" t="s">
        <v>472</v>
      </c>
      <c r="AC462">
        <v>100010004</v>
      </c>
      <c r="AD462">
        <v>38317977</v>
      </c>
      <c r="AH462" t="s">
        <v>1331</v>
      </c>
      <c r="AJ462">
        <v>45948</v>
      </c>
    </row>
    <row r="463" spans="1:36">
      <c r="A463" s="54">
        <v>45940</v>
      </c>
      <c r="B463" s="54">
        <v>45940</v>
      </c>
      <c r="C463" t="s">
        <v>267</v>
      </c>
      <c r="D463" t="s">
        <v>41</v>
      </c>
      <c r="E463">
        <v>254755669505</v>
      </c>
      <c r="F463" t="s">
        <v>33</v>
      </c>
      <c r="G463" t="s">
        <v>2674</v>
      </c>
      <c r="H463">
        <v>254736414291</v>
      </c>
      <c r="I463">
        <v>254723320238</v>
      </c>
      <c r="J463" t="s">
        <v>1423</v>
      </c>
      <c r="K463" t="s">
        <v>36</v>
      </c>
      <c r="L463" t="s">
        <v>82</v>
      </c>
      <c r="M463" t="s">
        <v>2675</v>
      </c>
      <c r="N463">
        <v>45944</v>
      </c>
      <c r="O463">
        <v>0.41666666666666669</v>
      </c>
      <c r="P463" t="s">
        <v>4063</v>
      </c>
      <c r="Q463" t="s">
        <v>67</v>
      </c>
      <c r="R463" s="54"/>
      <c r="U463" t="s">
        <v>67</v>
      </c>
    </row>
    <row r="464" spans="1:36">
      <c r="A464" s="54">
        <v>45940</v>
      </c>
      <c r="B464" s="54">
        <v>45940</v>
      </c>
      <c r="C464" t="s">
        <v>1468</v>
      </c>
      <c r="D464" t="s">
        <v>1167</v>
      </c>
      <c r="E464">
        <v>780080032</v>
      </c>
      <c r="F464" t="s">
        <v>33</v>
      </c>
      <c r="G464" t="s">
        <v>2676</v>
      </c>
      <c r="H464">
        <v>113306399</v>
      </c>
      <c r="I464">
        <v>113306399</v>
      </c>
      <c r="J464" t="s">
        <v>2677</v>
      </c>
      <c r="K464" t="s">
        <v>36</v>
      </c>
      <c r="L464" t="s">
        <v>73</v>
      </c>
      <c r="M464" t="s">
        <v>2678</v>
      </c>
      <c r="N464">
        <v>45941</v>
      </c>
      <c r="O464">
        <v>0.41666666666666669</v>
      </c>
      <c r="P464" t="s">
        <v>4063</v>
      </c>
      <c r="Q464" t="s">
        <v>45</v>
      </c>
      <c r="R464" s="54">
        <v>45940</v>
      </c>
      <c r="S464" t="s">
        <v>12766</v>
      </c>
      <c r="U464" t="s">
        <v>45</v>
      </c>
      <c r="V464">
        <v>1010251669340</v>
      </c>
      <c r="W464" t="s">
        <v>53</v>
      </c>
      <c r="X464">
        <v>45940</v>
      </c>
      <c r="Y464">
        <v>0.62777777777777777</v>
      </c>
      <c r="Z464">
        <v>45940</v>
      </c>
      <c r="AA464">
        <v>0.65902777777777777</v>
      </c>
      <c r="AB464" t="s">
        <v>896</v>
      </c>
      <c r="AC464">
        <v>707126273</v>
      </c>
      <c r="AD464">
        <v>39418757</v>
      </c>
      <c r="AE464" t="s">
        <v>12406</v>
      </c>
      <c r="AH464" t="s">
        <v>12396</v>
      </c>
      <c r="AJ464">
        <v>0</v>
      </c>
    </row>
    <row r="465" spans="1:36">
      <c r="A465" s="54">
        <v>45940</v>
      </c>
      <c r="B465" s="54">
        <v>45940</v>
      </c>
      <c r="C465" t="s">
        <v>1403</v>
      </c>
      <c r="D465" t="s">
        <v>41</v>
      </c>
      <c r="E465">
        <v>254102772410</v>
      </c>
      <c r="F465" t="s">
        <v>33</v>
      </c>
      <c r="G465" t="s">
        <v>2679</v>
      </c>
      <c r="I465">
        <v>254103003980</v>
      </c>
      <c r="J465" t="s">
        <v>2680</v>
      </c>
      <c r="K465" t="s">
        <v>36</v>
      </c>
      <c r="L465" t="s">
        <v>160</v>
      </c>
      <c r="M465" t="s">
        <v>2681</v>
      </c>
      <c r="N465">
        <v>45941</v>
      </c>
      <c r="O465">
        <v>0.5</v>
      </c>
      <c r="P465" t="s">
        <v>11025</v>
      </c>
      <c r="Q465" t="s">
        <v>67</v>
      </c>
      <c r="R465" s="54">
        <v>45940</v>
      </c>
      <c r="S465" t="s">
        <v>12821</v>
      </c>
      <c r="U465" t="s">
        <v>67</v>
      </c>
      <c r="V465" t="s">
        <v>12413</v>
      </c>
    </row>
    <row r="466" spans="1:36">
      <c r="A466" s="54">
        <v>45940</v>
      </c>
      <c r="B466" s="54">
        <v>45940</v>
      </c>
      <c r="C466" t="s">
        <v>1403</v>
      </c>
      <c r="D466" t="s">
        <v>41</v>
      </c>
      <c r="E466">
        <v>254102772410</v>
      </c>
      <c r="F466" t="s">
        <v>33</v>
      </c>
      <c r="G466" t="s">
        <v>2682</v>
      </c>
      <c r="I466">
        <v>254752419982</v>
      </c>
      <c r="J466" t="s">
        <v>2683</v>
      </c>
      <c r="K466" t="s">
        <v>36</v>
      </c>
      <c r="L466" t="s">
        <v>50</v>
      </c>
      <c r="M466" t="s">
        <v>2684</v>
      </c>
      <c r="N466">
        <v>45941</v>
      </c>
      <c r="O466">
        <v>0.41666666666666669</v>
      </c>
      <c r="P466" t="s">
        <v>11025</v>
      </c>
      <c r="Q466" t="s">
        <v>39</v>
      </c>
      <c r="R466" s="54">
        <v>45940</v>
      </c>
      <c r="S466" t="s">
        <v>12581</v>
      </c>
      <c r="U466" t="s">
        <v>39</v>
      </c>
      <c r="V466" t="s">
        <v>134</v>
      </c>
    </row>
    <row r="467" spans="1:36">
      <c r="A467" s="54">
        <v>45940</v>
      </c>
      <c r="B467" s="54">
        <v>45940</v>
      </c>
      <c r="C467" t="s">
        <v>484</v>
      </c>
      <c r="D467" t="s">
        <v>41</v>
      </c>
      <c r="E467">
        <v>784292582</v>
      </c>
      <c r="F467" t="s">
        <v>33</v>
      </c>
      <c r="G467" t="s">
        <v>2685</v>
      </c>
      <c r="H467">
        <v>732558253</v>
      </c>
      <c r="I467">
        <v>254713473370</v>
      </c>
      <c r="J467" t="s">
        <v>2686</v>
      </c>
      <c r="K467" t="s">
        <v>36</v>
      </c>
      <c r="L467" t="s">
        <v>82</v>
      </c>
      <c r="M467" t="s">
        <v>2687</v>
      </c>
      <c r="N467">
        <v>45941</v>
      </c>
      <c r="O467">
        <v>0.45833333333333331</v>
      </c>
      <c r="P467" t="s">
        <v>11025</v>
      </c>
      <c r="Q467" t="s">
        <v>45</v>
      </c>
      <c r="R467" s="54">
        <v>45940</v>
      </c>
      <c r="S467" t="s">
        <v>12573</v>
      </c>
      <c r="U467" t="s">
        <v>45</v>
      </c>
      <c r="V467">
        <v>1010251669381</v>
      </c>
      <c r="W467" t="s">
        <v>53</v>
      </c>
      <c r="X467">
        <v>45940</v>
      </c>
      <c r="Y467">
        <v>0.62777777777777777</v>
      </c>
      <c r="Z467">
        <v>45940</v>
      </c>
      <c r="AA467">
        <v>0.65902777777777777</v>
      </c>
      <c r="AB467" t="s">
        <v>472</v>
      </c>
      <c r="AC467">
        <v>100010004</v>
      </c>
      <c r="AD467">
        <v>36768510</v>
      </c>
      <c r="AH467" t="s">
        <v>1331</v>
      </c>
      <c r="AJ467">
        <v>45942</v>
      </c>
    </row>
    <row r="468" spans="1:36">
      <c r="A468" s="54">
        <v>45940</v>
      </c>
      <c r="B468" s="54">
        <v>45940</v>
      </c>
      <c r="C468" t="s">
        <v>1587</v>
      </c>
      <c r="D468" t="s">
        <v>41</v>
      </c>
      <c r="E468">
        <v>737652116</v>
      </c>
      <c r="F468" t="s">
        <v>33</v>
      </c>
      <c r="G468" t="s">
        <v>2325</v>
      </c>
      <c r="H468">
        <v>704631480</v>
      </c>
      <c r="I468">
        <v>704631480</v>
      </c>
      <c r="J468" t="s">
        <v>1589</v>
      </c>
      <c r="K468" t="s">
        <v>36</v>
      </c>
      <c r="L468" t="s">
        <v>37</v>
      </c>
      <c r="M468" t="s">
        <v>2326</v>
      </c>
      <c r="N468">
        <v>45941</v>
      </c>
      <c r="O468">
        <v>0.58333333333333337</v>
      </c>
      <c r="P468" t="s">
        <v>4248</v>
      </c>
      <c r="Q468" t="s">
        <v>67</v>
      </c>
      <c r="R468" s="54"/>
      <c r="U468" t="s">
        <v>67</v>
      </c>
      <c r="V468" t="s">
        <v>114</v>
      </c>
    </row>
    <row r="469" spans="1:36">
      <c r="A469" s="54">
        <v>45940</v>
      </c>
      <c r="B469" s="54">
        <v>45940</v>
      </c>
      <c r="C469" t="s">
        <v>2014</v>
      </c>
      <c r="D469" t="s">
        <v>41</v>
      </c>
      <c r="E469">
        <v>781044277</v>
      </c>
      <c r="F469" t="s">
        <v>33</v>
      </c>
      <c r="G469" t="s">
        <v>2688</v>
      </c>
      <c r="H469">
        <v>719152307</v>
      </c>
      <c r="I469">
        <v>753982880</v>
      </c>
      <c r="J469" t="s">
        <v>2689</v>
      </c>
      <c r="K469" t="s">
        <v>36</v>
      </c>
      <c r="L469" t="s">
        <v>37</v>
      </c>
      <c r="M469" t="s">
        <v>2566</v>
      </c>
      <c r="N469">
        <v>45940</v>
      </c>
      <c r="O469">
        <v>0.33333333333333331</v>
      </c>
      <c r="P469" t="s">
        <v>4248</v>
      </c>
      <c r="Q469" t="s">
        <v>67</v>
      </c>
      <c r="R469" s="54">
        <v>45940</v>
      </c>
      <c r="S469" t="s">
        <v>12465</v>
      </c>
      <c r="U469" t="s">
        <v>67</v>
      </c>
      <c r="V469" t="s">
        <v>2567</v>
      </c>
    </row>
    <row r="470" spans="1:36">
      <c r="A470" s="54">
        <v>45940</v>
      </c>
      <c r="B470" s="54">
        <v>45940</v>
      </c>
      <c r="C470" t="s">
        <v>31</v>
      </c>
      <c r="D470" t="s">
        <v>32</v>
      </c>
      <c r="E470">
        <v>780225502</v>
      </c>
      <c r="F470" t="s">
        <v>33</v>
      </c>
      <c r="G470" t="s">
        <v>2690</v>
      </c>
      <c r="H470">
        <v>737733720</v>
      </c>
      <c r="I470">
        <v>725983973</v>
      </c>
      <c r="J470" t="s">
        <v>1886</v>
      </c>
      <c r="K470" t="s">
        <v>36</v>
      </c>
      <c r="L470" t="s">
        <v>37</v>
      </c>
      <c r="M470" t="s">
        <v>2691</v>
      </c>
      <c r="N470">
        <v>45940</v>
      </c>
      <c r="O470">
        <v>0.41666666666666669</v>
      </c>
      <c r="P470" t="s">
        <v>4248</v>
      </c>
      <c r="Q470" t="s">
        <v>67</v>
      </c>
      <c r="R470" s="54"/>
      <c r="U470" t="s">
        <v>67</v>
      </c>
      <c r="V470" t="s">
        <v>114</v>
      </c>
    </row>
    <row r="471" spans="1:36">
      <c r="A471" s="54">
        <v>45940</v>
      </c>
      <c r="B471" s="54">
        <v>45940</v>
      </c>
      <c r="C471" t="s">
        <v>968</v>
      </c>
      <c r="D471" t="s">
        <v>32</v>
      </c>
      <c r="E471">
        <v>780225502</v>
      </c>
      <c r="F471" t="s">
        <v>33</v>
      </c>
      <c r="G471" t="s">
        <v>2692</v>
      </c>
      <c r="H471">
        <v>103327969</v>
      </c>
      <c r="I471">
        <v>707634261</v>
      </c>
      <c r="J471" t="s">
        <v>2693</v>
      </c>
      <c r="K471" t="s">
        <v>36</v>
      </c>
      <c r="L471" t="s">
        <v>73</v>
      </c>
      <c r="M471" t="s">
        <v>2694</v>
      </c>
      <c r="N471">
        <v>45940</v>
      </c>
      <c r="O471">
        <v>0.41666666666666669</v>
      </c>
      <c r="P471" t="s">
        <v>4248</v>
      </c>
      <c r="Q471" t="s">
        <v>45</v>
      </c>
      <c r="R471" s="54">
        <v>45940</v>
      </c>
      <c r="S471" t="s">
        <v>12613</v>
      </c>
      <c r="U471" t="s">
        <v>45</v>
      </c>
      <c r="V471">
        <v>1010251669567</v>
      </c>
      <c r="W471" t="s">
        <v>46</v>
      </c>
      <c r="X471">
        <v>45940</v>
      </c>
      <c r="Y471">
        <v>0.67638888888888893</v>
      </c>
      <c r="Z471">
        <v>45940</v>
      </c>
      <c r="AA471">
        <v>0.72986111111111107</v>
      </c>
      <c r="AB471" t="s">
        <v>141</v>
      </c>
      <c r="AC471">
        <v>100010010</v>
      </c>
      <c r="AD471">
        <v>38893106</v>
      </c>
      <c r="AE471">
        <v>45941</v>
      </c>
      <c r="AF471">
        <v>0.33333333333333331</v>
      </c>
      <c r="AH471" t="s">
        <v>141</v>
      </c>
      <c r="AJ471">
        <v>38893106</v>
      </c>
    </row>
    <row r="472" spans="1:36">
      <c r="A472" s="54">
        <v>45940</v>
      </c>
      <c r="B472" s="54">
        <v>45940.5688310185</v>
      </c>
      <c r="C472" t="s">
        <v>69</v>
      </c>
      <c r="D472" t="s">
        <v>70</v>
      </c>
      <c r="E472">
        <v>755877260</v>
      </c>
      <c r="F472" t="s">
        <v>33</v>
      </c>
      <c r="G472" t="s">
        <v>2695</v>
      </c>
      <c r="H472">
        <v>733252189</v>
      </c>
      <c r="I472">
        <v>733252189</v>
      </c>
      <c r="J472" t="s">
        <v>2696</v>
      </c>
      <c r="K472" t="s">
        <v>36</v>
      </c>
      <c r="L472" t="s">
        <v>37</v>
      </c>
      <c r="M472" t="s">
        <v>2697</v>
      </c>
      <c r="N472">
        <v>45940</v>
      </c>
      <c r="O472">
        <v>0.58333333333333337</v>
      </c>
      <c r="P472" t="s">
        <v>4080</v>
      </c>
      <c r="Q472" t="s">
        <v>45</v>
      </c>
      <c r="R472" s="54">
        <v>45940</v>
      </c>
      <c r="S472" t="s">
        <v>12603</v>
      </c>
      <c r="T472">
        <v>45941</v>
      </c>
      <c r="U472" t="s">
        <v>45</v>
      </c>
      <c r="V472">
        <v>1010251669644</v>
      </c>
      <c r="W472" t="s">
        <v>46</v>
      </c>
      <c r="X472">
        <v>45940</v>
      </c>
      <c r="Y472">
        <v>0.71597222222222223</v>
      </c>
      <c r="Z472">
        <v>45940</v>
      </c>
      <c r="AA472">
        <v>0.72986111111111107</v>
      </c>
      <c r="AH472" t="s">
        <v>275</v>
      </c>
      <c r="AJ472">
        <v>32724486</v>
      </c>
    </row>
    <row r="473" spans="1:36">
      <c r="A473" s="54">
        <v>45940</v>
      </c>
      <c r="B473" s="54">
        <v>45940.587997685201</v>
      </c>
      <c r="C473" t="s">
        <v>642</v>
      </c>
      <c r="D473" t="s">
        <v>70</v>
      </c>
      <c r="E473">
        <v>755877260</v>
      </c>
      <c r="F473" t="s">
        <v>33</v>
      </c>
      <c r="G473" t="s">
        <v>2698</v>
      </c>
      <c r="H473">
        <v>723975088</v>
      </c>
      <c r="I473">
        <v>723975088</v>
      </c>
      <c r="J473" t="s">
        <v>2699</v>
      </c>
      <c r="K473" t="s">
        <v>36</v>
      </c>
      <c r="L473" t="s">
        <v>73</v>
      </c>
      <c r="M473" t="s">
        <v>74</v>
      </c>
      <c r="N473">
        <v>45940</v>
      </c>
      <c r="O473">
        <v>0.625</v>
      </c>
      <c r="P473" t="s">
        <v>4080</v>
      </c>
      <c r="Q473" t="s">
        <v>67</v>
      </c>
      <c r="R473" s="54">
        <v>45940</v>
      </c>
      <c r="U473" t="s">
        <v>67</v>
      </c>
      <c r="V473" t="s">
        <v>2700</v>
      </c>
    </row>
    <row r="474" spans="1:36">
      <c r="A474" s="54">
        <v>45940</v>
      </c>
      <c r="B474" s="54">
        <v>45940.588101851899</v>
      </c>
      <c r="C474" t="s">
        <v>557</v>
      </c>
      <c r="D474" t="s">
        <v>70</v>
      </c>
      <c r="E474">
        <v>755877260</v>
      </c>
      <c r="F474" t="s">
        <v>33</v>
      </c>
      <c r="G474" t="s">
        <v>2701</v>
      </c>
      <c r="H474">
        <v>707565391</v>
      </c>
      <c r="I474">
        <v>707565391</v>
      </c>
      <c r="J474" t="s">
        <v>2702</v>
      </c>
      <c r="K474" t="s">
        <v>36</v>
      </c>
      <c r="L474" t="s">
        <v>73</v>
      </c>
      <c r="M474" t="s">
        <v>463</v>
      </c>
      <c r="N474">
        <v>45941</v>
      </c>
      <c r="O474">
        <v>0.45833333333333331</v>
      </c>
      <c r="P474" t="s">
        <v>4080</v>
      </c>
      <c r="Q474" t="s">
        <v>39</v>
      </c>
      <c r="R474" s="54"/>
    </row>
    <row r="475" spans="1:36">
      <c r="A475" s="54">
        <v>45940</v>
      </c>
      <c r="B475" s="54">
        <v>45940.598749999997</v>
      </c>
      <c r="C475" t="s">
        <v>1030</v>
      </c>
      <c r="D475" t="s">
        <v>41</v>
      </c>
      <c r="E475">
        <v>735633807</v>
      </c>
      <c r="F475" t="s">
        <v>33</v>
      </c>
      <c r="G475" t="s">
        <v>2703</v>
      </c>
      <c r="H475">
        <v>732014783</v>
      </c>
      <c r="I475">
        <v>769591220</v>
      </c>
      <c r="J475" t="s">
        <v>2704</v>
      </c>
      <c r="K475" t="s">
        <v>36</v>
      </c>
      <c r="L475" t="s">
        <v>73</v>
      </c>
      <c r="M475" t="s">
        <v>403</v>
      </c>
      <c r="N475">
        <v>45940</v>
      </c>
      <c r="O475">
        <v>0.625</v>
      </c>
      <c r="P475" t="s">
        <v>4080</v>
      </c>
      <c r="Q475" t="s">
        <v>67</v>
      </c>
      <c r="R475" s="54">
        <v>45940</v>
      </c>
      <c r="S475" t="s">
        <v>12913</v>
      </c>
      <c r="U475" t="s">
        <v>67</v>
      </c>
      <c r="V475" t="s">
        <v>1831</v>
      </c>
    </row>
    <row r="476" spans="1:36">
      <c r="A476" s="54">
        <v>45940</v>
      </c>
      <c r="B476" s="54">
        <v>45940.600219907399</v>
      </c>
      <c r="C476" t="s">
        <v>557</v>
      </c>
      <c r="D476" t="s">
        <v>70</v>
      </c>
      <c r="E476">
        <v>755877260</v>
      </c>
      <c r="F476" t="s">
        <v>33</v>
      </c>
      <c r="G476" t="s">
        <v>2705</v>
      </c>
      <c r="H476">
        <v>117104199</v>
      </c>
      <c r="I476">
        <v>117104199</v>
      </c>
      <c r="J476" t="s">
        <v>2706</v>
      </c>
      <c r="K476" t="s">
        <v>36</v>
      </c>
      <c r="L476" t="s">
        <v>37</v>
      </c>
      <c r="M476" t="s">
        <v>1830</v>
      </c>
      <c r="N476">
        <v>45941</v>
      </c>
      <c r="O476">
        <v>0.41666666666666669</v>
      </c>
      <c r="P476" t="s">
        <v>4080</v>
      </c>
      <c r="Q476" t="s">
        <v>45</v>
      </c>
      <c r="R476" s="54">
        <v>45940</v>
      </c>
      <c r="S476" t="s">
        <v>12800</v>
      </c>
      <c r="U476" t="s">
        <v>45</v>
      </c>
      <c r="V476">
        <v>1010251669651</v>
      </c>
      <c r="W476" t="s">
        <v>46</v>
      </c>
      <c r="X476">
        <v>45940</v>
      </c>
      <c r="Y476">
        <v>0.71597222222222223</v>
      </c>
      <c r="Z476">
        <v>45940</v>
      </c>
      <c r="AA476">
        <v>0.72986111111111107</v>
      </c>
      <c r="AH476" t="s">
        <v>275</v>
      </c>
      <c r="AJ476">
        <v>32724486</v>
      </c>
    </row>
    <row r="477" spans="1:36">
      <c r="A477" s="54">
        <v>45940</v>
      </c>
      <c r="B477" s="54">
        <v>45940.60125</v>
      </c>
      <c r="C477" t="s">
        <v>170</v>
      </c>
      <c r="D477" t="s">
        <v>41</v>
      </c>
      <c r="E477">
        <v>103983941</v>
      </c>
      <c r="F477" t="s">
        <v>33</v>
      </c>
      <c r="G477" t="s">
        <v>2657</v>
      </c>
      <c r="H477">
        <v>254104497070</v>
      </c>
      <c r="I477">
        <v>254792636076</v>
      </c>
      <c r="J477" t="s">
        <v>2707</v>
      </c>
      <c r="K477" t="s">
        <v>36</v>
      </c>
      <c r="L477" t="s">
        <v>73</v>
      </c>
      <c r="M477" t="s">
        <v>2708</v>
      </c>
      <c r="N477">
        <v>45941</v>
      </c>
      <c r="O477">
        <v>0.375</v>
      </c>
      <c r="P477" t="s">
        <v>4080</v>
      </c>
      <c r="Q477" t="s">
        <v>67</v>
      </c>
      <c r="R477" s="54">
        <v>45940</v>
      </c>
      <c r="U477" t="s">
        <v>67</v>
      </c>
      <c r="V477" t="s">
        <v>114</v>
      </c>
    </row>
    <row r="478" spans="1:36">
      <c r="A478" s="54">
        <v>45940</v>
      </c>
      <c r="B478" s="54">
        <v>45940.603425925903</v>
      </c>
      <c r="C478" t="s">
        <v>2709</v>
      </c>
      <c r="D478" t="s">
        <v>70</v>
      </c>
      <c r="E478">
        <v>755877262</v>
      </c>
      <c r="F478" t="s">
        <v>33</v>
      </c>
      <c r="G478" t="s">
        <v>2710</v>
      </c>
      <c r="I478">
        <v>708292884</v>
      </c>
      <c r="J478" t="s">
        <v>2711</v>
      </c>
      <c r="K478" t="s">
        <v>36</v>
      </c>
      <c r="L478" t="s">
        <v>37</v>
      </c>
      <c r="M478" t="s">
        <v>2712</v>
      </c>
      <c r="N478">
        <v>45941</v>
      </c>
      <c r="O478">
        <v>0.375</v>
      </c>
      <c r="P478" t="s">
        <v>4080</v>
      </c>
      <c r="Q478" t="s">
        <v>67</v>
      </c>
      <c r="R478" s="54">
        <v>45940</v>
      </c>
      <c r="U478" t="s">
        <v>67</v>
      </c>
      <c r="V478" t="s">
        <v>114</v>
      </c>
    </row>
    <row r="479" spans="1:36">
      <c r="A479" s="54">
        <v>45940</v>
      </c>
      <c r="B479" s="54">
        <v>45940.604004629597</v>
      </c>
      <c r="C479" t="s">
        <v>2713</v>
      </c>
      <c r="D479" t="s">
        <v>41</v>
      </c>
      <c r="E479">
        <v>735633807</v>
      </c>
      <c r="F479" t="s">
        <v>33</v>
      </c>
      <c r="G479" t="s">
        <v>2714</v>
      </c>
      <c r="H479">
        <v>750823989</v>
      </c>
      <c r="I479">
        <v>797797988</v>
      </c>
      <c r="J479" t="s">
        <v>2715</v>
      </c>
      <c r="K479" t="s">
        <v>36</v>
      </c>
      <c r="L479" t="s">
        <v>37</v>
      </c>
      <c r="M479" t="s">
        <v>2716</v>
      </c>
      <c r="N479">
        <v>45940</v>
      </c>
      <c r="O479">
        <v>0.625</v>
      </c>
      <c r="P479" t="s">
        <v>4080</v>
      </c>
      <c r="Q479" t="s">
        <v>45</v>
      </c>
      <c r="R479" s="54">
        <v>45940</v>
      </c>
      <c r="S479" t="s">
        <v>12941</v>
      </c>
      <c r="T479">
        <v>45944</v>
      </c>
      <c r="U479" t="s">
        <v>45</v>
      </c>
      <c r="V479">
        <v>1410251675195</v>
      </c>
      <c r="W479" t="s">
        <v>46</v>
      </c>
      <c r="X479">
        <v>45944</v>
      </c>
      <c r="Y479">
        <v>0.68680555555555556</v>
      </c>
      <c r="AH479" t="s">
        <v>689</v>
      </c>
      <c r="AJ479">
        <v>37901308</v>
      </c>
    </row>
    <row r="480" spans="1:36">
      <c r="A480" s="54">
        <v>45940</v>
      </c>
      <c r="B480" s="54">
        <v>45940.604872685202</v>
      </c>
      <c r="C480" t="s">
        <v>70</v>
      </c>
      <c r="D480" t="s">
        <v>70</v>
      </c>
      <c r="E480">
        <v>755877260</v>
      </c>
      <c r="F480" t="s">
        <v>33</v>
      </c>
      <c r="G480" t="s">
        <v>2717</v>
      </c>
      <c r="H480">
        <v>795387958</v>
      </c>
      <c r="I480">
        <v>795387958</v>
      </c>
      <c r="J480" t="s">
        <v>2718</v>
      </c>
      <c r="K480" t="s">
        <v>36</v>
      </c>
      <c r="L480" t="e" vm="4">
        <v>#VALUE!</v>
      </c>
      <c r="M480" t="s">
        <v>2719</v>
      </c>
      <c r="N480">
        <v>45943</v>
      </c>
      <c r="O480">
        <v>0.41666666666666669</v>
      </c>
      <c r="P480" t="s">
        <v>52</v>
      </c>
      <c r="Q480" t="s">
        <v>45</v>
      </c>
      <c r="R480" s="54">
        <v>45940</v>
      </c>
      <c r="S480" t="s">
        <v>12754</v>
      </c>
      <c r="U480" t="s">
        <v>45</v>
      </c>
      <c r="V480">
        <v>1310251673297</v>
      </c>
      <c r="W480" t="s">
        <v>53</v>
      </c>
      <c r="X480">
        <v>45943</v>
      </c>
      <c r="Y480">
        <v>0.47291666666666665</v>
      </c>
      <c r="Z480">
        <v>45943</v>
      </c>
      <c r="AA480">
        <v>0.55625000000000002</v>
      </c>
      <c r="AB480" t="s">
        <v>472</v>
      </c>
      <c r="AC480">
        <v>100010004</v>
      </c>
      <c r="AD480">
        <v>36768510</v>
      </c>
      <c r="AH480" t="s">
        <v>1331</v>
      </c>
      <c r="AJ480">
        <v>45944</v>
      </c>
    </row>
    <row r="481" spans="1:36">
      <c r="A481" s="54">
        <v>45940</v>
      </c>
      <c r="B481" s="54">
        <v>45940.608807870398</v>
      </c>
      <c r="C481" t="s">
        <v>2720</v>
      </c>
      <c r="D481" t="s">
        <v>70</v>
      </c>
      <c r="E481">
        <v>755877260</v>
      </c>
      <c r="F481" t="s">
        <v>33</v>
      </c>
      <c r="G481" t="s">
        <v>2721</v>
      </c>
      <c r="H481">
        <v>785181882</v>
      </c>
      <c r="I481">
        <v>785181882</v>
      </c>
      <c r="J481" t="s">
        <v>2722</v>
      </c>
      <c r="K481" t="s">
        <v>36</v>
      </c>
      <c r="L481" t="e" vm="4">
        <v>#VALUE!</v>
      </c>
      <c r="M481" t="s">
        <v>74</v>
      </c>
      <c r="N481">
        <v>45943</v>
      </c>
      <c r="O481">
        <v>0.375</v>
      </c>
      <c r="P481" t="s">
        <v>52</v>
      </c>
      <c r="Q481" t="s">
        <v>45</v>
      </c>
      <c r="R481" s="54">
        <v>45940</v>
      </c>
      <c r="S481" t="s">
        <v>12942</v>
      </c>
      <c r="U481" t="s">
        <v>45</v>
      </c>
      <c r="V481">
        <v>1310251673304</v>
      </c>
      <c r="W481" t="s">
        <v>53</v>
      </c>
      <c r="X481">
        <v>45943</v>
      </c>
      <c r="Y481">
        <v>0.47291666666666665</v>
      </c>
      <c r="Z481">
        <v>45943</v>
      </c>
      <c r="AA481">
        <v>0.55625000000000002</v>
      </c>
      <c r="AB481" t="s">
        <v>896</v>
      </c>
      <c r="AC481">
        <v>707126273</v>
      </c>
      <c r="AD481">
        <v>39418757</v>
      </c>
      <c r="AH481" t="s">
        <v>1331</v>
      </c>
      <c r="AJ481">
        <v>45945</v>
      </c>
    </row>
    <row r="482" spans="1:36">
      <c r="A482" s="54">
        <v>45940</v>
      </c>
      <c r="B482" s="54">
        <v>45940.609363425901</v>
      </c>
      <c r="C482" t="s">
        <v>557</v>
      </c>
      <c r="D482" t="s">
        <v>70</v>
      </c>
      <c r="E482">
        <v>755877260</v>
      </c>
      <c r="F482" t="s">
        <v>33</v>
      </c>
      <c r="G482" t="s">
        <v>2723</v>
      </c>
      <c r="H482">
        <v>714781880</v>
      </c>
      <c r="I482">
        <v>714781880</v>
      </c>
      <c r="J482" t="s">
        <v>2724</v>
      </c>
      <c r="K482" t="s">
        <v>36</v>
      </c>
      <c r="L482" t="e" vm="1">
        <v>#VALUE!</v>
      </c>
      <c r="M482" t="s">
        <v>2725</v>
      </c>
      <c r="N482">
        <v>45941</v>
      </c>
      <c r="O482">
        <v>0.41666666666666669</v>
      </c>
      <c r="P482" t="s">
        <v>52</v>
      </c>
      <c r="Q482" t="s">
        <v>45</v>
      </c>
      <c r="R482" s="54">
        <v>45940</v>
      </c>
      <c r="S482" t="s">
        <v>12943</v>
      </c>
      <c r="U482" t="s">
        <v>45</v>
      </c>
      <c r="V482">
        <v>1010251669478</v>
      </c>
      <c r="W482" t="s">
        <v>46</v>
      </c>
      <c r="X482">
        <v>45940</v>
      </c>
      <c r="Y482">
        <v>0.67638888888888893</v>
      </c>
      <c r="Z482">
        <v>45940</v>
      </c>
      <c r="AA482">
        <v>0.72986111111111107</v>
      </c>
      <c r="AB482" t="s">
        <v>275</v>
      </c>
      <c r="AC482">
        <v>100010035</v>
      </c>
      <c r="AD482">
        <v>32724486</v>
      </c>
      <c r="AH482" t="s">
        <v>275</v>
      </c>
      <c r="AJ482">
        <v>32724486</v>
      </c>
    </row>
    <row r="483" spans="1:36">
      <c r="A483" s="54">
        <v>45940</v>
      </c>
      <c r="B483" s="54">
        <v>45940.609710648103</v>
      </c>
      <c r="C483" t="s">
        <v>2726</v>
      </c>
      <c r="D483" t="s">
        <v>70</v>
      </c>
      <c r="E483">
        <v>755877260</v>
      </c>
      <c r="F483" t="s">
        <v>33</v>
      </c>
      <c r="G483" t="s">
        <v>2727</v>
      </c>
      <c r="H483">
        <v>754882136</v>
      </c>
      <c r="I483">
        <v>712920506</v>
      </c>
      <c r="J483" t="s">
        <v>2728</v>
      </c>
      <c r="K483" t="s">
        <v>36</v>
      </c>
      <c r="L483" t="e" vm="1">
        <v>#VALUE!</v>
      </c>
      <c r="M483" t="s">
        <v>2729</v>
      </c>
      <c r="N483">
        <v>45941</v>
      </c>
      <c r="O483">
        <v>0.41666666666666669</v>
      </c>
      <c r="P483" t="s">
        <v>52</v>
      </c>
      <c r="Q483" t="s">
        <v>45</v>
      </c>
      <c r="R483" s="54">
        <v>45940</v>
      </c>
      <c r="S483" t="s">
        <v>12944</v>
      </c>
      <c r="U483" t="s">
        <v>45</v>
      </c>
      <c r="V483">
        <v>1010251669468</v>
      </c>
      <c r="W483" t="s">
        <v>46</v>
      </c>
      <c r="X483">
        <v>45940</v>
      </c>
      <c r="Y483">
        <v>0.67638888888888893</v>
      </c>
      <c r="Z483">
        <v>45940</v>
      </c>
      <c r="AA483">
        <v>0.72986111111111107</v>
      </c>
      <c r="AB483" t="s">
        <v>190</v>
      </c>
      <c r="AC483">
        <v>100010034</v>
      </c>
      <c r="AD483">
        <v>38362807</v>
      </c>
      <c r="AH483" t="s">
        <v>190</v>
      </c>
      <c r="AJ483">
        <v>38362807</v>
      </c>
    </row>
    <row r="484" spans="1:36">
      <c r="A484" s="54">
        <v>45940</v>
      </c>
      <c r="B484" s="54">
        <v>45940.614664351902</v>
      </c>
      <c r="C484" t="s">
        <v>2730</v>
      </c>
      <c r="D484" t="s">
        <v>70</v>
      </c>
      <c r="E484">
        <v>755877260</v>
      </c>
      <c r="F484" t="s">
        <v>33</v>
      </c>
      <c r="G484" t="s">
        <v>2731</v>
      </c>
      <c r="H484">
        <v>100746336</v>
      </c>
      <c r="I484">
        <v>100746336</v>
      </c>
      <c r="J484" t="s">
        <v>2732</v>
      </c>
      <c r="K484" t="s">
        <v>36</v>
      </c>
      <c r="L484" t="e" vm="1">
        <v>#VALUE!</v>
      </c>
      <c r="M484" t="s">
        <v>2733</v>
      </c>
      <c r="N484">
        <v>45942</v>
      </c>
      <c r="O484">
        <v>0.41666666666666669</v>
      </c>
      <c r="P484" t="s">
        <v>52</v>
      </c>
      <c r="Q484" t="s">
        <v>45</v>
      </c>
      <c r="R484" s="54">
        <v>45940</v>
      </c>
      <c r="S484" t="s">
        <v>12422</v>
      </c>
      <c r="U484" t="s">
        <v>45</v>
      </c>
      <c r="V484">
        <v>1110251670842</v>
      </c>
      <c r="W484" t="s">
        <v>46</v>
      </c>
      <c r="X484">
        <v>45941</v>
      </c>
      <c r="Y484">
        <v>0.53749999999999998</v>
      </c>
      <c r="Z484">
        <v>45942</v>
      </c>
      <c r="AA484">
        <v>0.7319444444444444</v>
      </c>
      <c r="AB484" t="s">
        <v>190</v>
      </c>
      <c r="AC484">
        <v>100010034</v>
      </c>
      <c r="AD484">
        <v>38362807</v>
      </c>
      <c r="AH484" t="s">
        <v>190</v>
      </c>
      <c r="AJ484">
        <v>38362807</v>
      </c>
    </row>
    <row r="485" spans="1:36">
      <c r="A485" s="54">
        <v>45940</v>
      </c>
      <c r="B485" s="54">
        <v>45940.623553240701</v>
      </c>
      <c r="C485" t="s">
        <v>2734</v>
      </c>
      <c r="D485" t="s">
        <v>70</v>
      </c>
      <c r="E485">
        <v>755877260</v>
      </c>
      <c r="F485" t="s">
        <v>33</v>
      </c>
      <c r="G485" t="s">
        <v>2735</v>
      </c>
      <c r="H485">
        <v>755877260</v>
      </c>
      <c r="I485">
        <v>112655382</v>
      </c>
      <c r="J485" t="s">
        <v>2736</v>
      </c>
      <c r="K485" t="s">
        <v>36</v>
      </c>
      <c r="L485" t="s">
        <v>37</v>
      </c>
      <c r="M485" t="s">
        <v>2737</v>
      </c>
      <c r="N485">
        <v>45941</v>
      </c>
      <c r="O485">
        <v>0.41666666666666669</v>
      </c>
      <c r="P485" t="s">
        <v>4095</v>
      </c>
      <c r="Q485" t="s">
        <v>45</v>
      </c>
      <c r="R485" s="54">
        <v>45940</v>
      </c>
      <c r="S485" t="s">
        <v>12411</v>
      </c>
      <c r="T485">
        <v>45941</v>
      </c>
      <c r="U485" t="s">
        <v>45</v>
      </c>
      <c r="V485">
        <v>1010251669529</v>
      </c>
      <c r="W485" t="s">
        <v>53</v>
      </c>
      <c r="X485">
        <v>45940</v>
      </c>
      <c r="Y485">
        <v>0.7104166666666667</v>
      </c>
      <c r="Z485">
        <v>45940</v>
      </c>
      <c r="AA485">
        <v>0.75555555555555554</v>
      </c>
      <c r="AB485" t="s">
        <v>896</v>
      </c>
      <c r="AC485">
        <v>707126273</v>
      </c>
      <c r="AD485">
        <v>39418757</v>
      </c>
      <c r="AE485">
        <v>45941</v>
      </c>
      <c r="AF485">
        <v>0.33055555555555555</v>
      </c>
      <c r="AH485" t="s">
        <v>1331</v>
      </c>
      <c r="AJ485">
        <v>45941</v>
      </c>
    </row>
    <row r="486" spans="1:36">
      <c r="A486" s="54">
        <v>45940</v>
      </c>
      <c r="B486" s="54">
        <v>45940.624363425901</v>
      </c>
      <c r="C486" t="s">
        <v>69</v>
      </c>
      <c r="D486" t="s">
        <v>70</v>
      </c>
      <c r="E486">
        <v>755877260</v>
      </c>
      <c r="F486" t="s">
        <v>33</v>
      </c>
      <c r="G486" t="s">
        <v>2738</v>
      </c>
      <c r="H486">
        <v>776399444</v>
      </c>
      <c r="I486">
        <v>776399444</v>
      </c>
      <c r="J486" t="s">
        <v>2739</v>
      </c>
      <c r="K486" t="s">
        <v>36</v>
      </c>
      <c r="L486" t="s">
        <v>73</v>
      </c>
      <c r="M486" t="s">
        <v>74</v>
      </c>
      <c r="N486">
        <v>45940</v>
      </c>
      <c r="O486">
        <v>0.625</v>
      </c>
      <c r="P486" t="s">
        <v>4095</v>
      </c>
      <c r="Q486" t="s">
        <v>45</v>
      </c>
      <c r="R486" s="54">
        <v>45940</v>
      </c>
      <c r="S486" t="s">
        <v>12421</v>
      </c>
      <c r="T486">
        <v>45941</v>
      </c>
      <c r="U486" t="s">
        <v>45</v>
      </c>
      <c r="V486">
        <v>1010251669539</v>
      </c>
      <c r="W486" t="s">
        <v>53</v>
      </c>
      <c r="X486">
        <v>45940</v>
      </c>
      <c r="Y486">
        <v>0.7104166666666667</v>
      </c>
      <c r="Z486">
        <v>45940</v>
      </c>
      <c r="AA486">
        <v>0.75555555555555554</v>
      </c>
      <c r="AB486" t="s">
        <v>896</v>
      </c>
      <c r="AC486">
        <v>707126273</v>
      </c>
      <c r="AD486">
        <v>39418757</v>
      </c>
      <c r="AE486">
        <v>45941</v>
      </c>
      <c r="AF486">
        <v>0.37222222222222223</v>
      </c>
      <c r="AH486" t="s">
        <v>1331</v>
      </c>
      <c r="AJ486">
        <v>45941</v>
      </c>
    </row>
    <row r="487" spans="1:36">
      <c r="A487" s="54">
        <v>45940</v>
      </c>
      <c r="B487" s="54">
        <v>45940.634097222202</v>
      </c>
      <c r="C487" t="s">
        <v>2726</v>
      </c>
      <c r="D487" t="s">
        <v>70</v>
      </c>
      <c r="E487">
        <v>755877260</v>
      </c>
      <c r="F487" t="s">
        <v>33</v>
      </c>
      <c r="G487" t="s">
        <v>2740</v>
      </c>
      <c r="H487">
        <v>751531124</v>
      </c>
      <c r="I487">
        <v>112655382</v>
      </c>
      <c r="J487" t="s">
        <v>2741</v>
      </c>
      <c r="K487" t="s">
        <v>36</v>
      </c>
      <c r="L487" t="s">
        <v>82</v>
      </c>
      <c r="M487" t="s">
        <v>2742</v>
      </c>
      <c r="N487">
        <v>45941</v>
      </c>
      <c r="O487">
        <v>0.5</v>
      </c>
      <c r="P487" t="s">
        <v>4095</v>
      </c>
      <c r="Q487" t="s">
        <v>45</v>
      </c>
      <c r="R487" s="54">
        <v>45940</v>
      </c>
      <c r="S487" t="s">
        <v>12419</v>
      </c>
      <c r="T487">
        <v>45941</v>
      </c>
      <c r="U487" t="s">
        <v>45</v>
      </c>
      <c r="V487">
        <v>1010251669548</v>
      </c>
      <c r="W487" t="s">
        <v>53</v>
      </c>
      <c r="X487">
        <v>45940</v>
      </c>
      <c r="Y487">
        <v>0.7104166666666667</v>
      </c>
      <c r="Z487">
        <v>45940</v>
      </c>
      <c r="AA487">
        <v>0.75555555555555554</v>
      </c>
      <c r="AB487" t="s">
        <v>896</v>
      </c>
      <c r="AC487">
        <v>707126273</v>
      </c>
      <c r="AD487">
        <v>39418757</v>
      </c>
      <c r="AE487">
        <v>45941</v>
      </c>
      <c r="AF487">
        <v>0.69097222222222221</v>
      </c>
      <c r="AH487" t="s">
        <v>1331</v>
      </c>
      <c r="AJ487">
        <v>45941</v>
      </c>
    </row>
    <row r="488" spans="1:36">
      <c r="A488" s="54">
        <v>45940</v>
      </c>
      <c r="B488" s="54">
        <v>45940.636886574102</v>
      </c>
      <c r="C488" t="s">
        <v>2726</v>
      </c>
      <c r="D488" t="s">
        <v>70</v>
      </c>
      <c r="E488">
        <v>783837654</v>
      </c>
      <c r="F488" t="s">
        <v>33</v>
      </c>
      <c r="G488" t="s">
        <v>2743</v>
      </c>
      <c r="H488">
        <v>783836474</v>
      </c>
      <c r="I488">
        <v>745851832</v>
      </c>
      <c r="J488" t="s">
        <v>2744</v>
      </c>
      <c r="K488" t="s">
        <v>36</v>
      </c>
      <c r="L488" t="s">
        <v>73</v>
      </c>
      <c r="M488" t="s">
        <v>2745</v>
      </c>
      <c r="N488">
        <v>45942</v>
      </c>
      <c r="O488">
        <v>0.41666666666666669</v>
      </c>
      <c r="P488" t="s">
        <v>4095</v>
      </c>
      <c r="Q488" t="s">
        <v>67</v>
      </c>
      <c r="R488" s="54">
        <v>45940</v>
      </c>
      <c r="S488" t="s">
        <v>12551</v>
      </c>
      <c r="U488" t="s">
        <v>67</v>
      </c>
      <c r="V488" t="s">
        <v>12863</v>
      </c>
    </row>
    <row r="489" spans="1:36">
      <c r="A489" s="54">
        <v>45940</v>
      </c>
      <c r="B489" s="54">
        <v>45940.6397222222</v>
      </c>
      <c r="C489" t="s">
        <v>2726</v>
      </c>
      <c r="D489" t="s">
        <v>70</v>
      </c>
      <c r="E489">
        <v>755877260</v>
      </c>
      <c r="F489" t="s">
        <v>33</v>
      </c>
      <c r="G489" t="s">
        <v>2746</v>
      </c>
      <c r="H489">
        <v>786564321</v>
      </c>
      <c r="I489">
        <v>720881307</v>
      </c>
      <c r="J489" t="s">
        <v>2747</v>
      </c>
      <c r="K489" t="s">
        <v>36</v>
      </c>
      <c r="L489" t="s">
        <v>37</v>
      </c>
      <c r="M489" t="s">
        <v>2748</v>
      </c>
      <c r="N489">
        <v>45942</v>
      </c>
      <c r="O489">
        <v>0.41666666666666669</v>
      </c>
      <c r="P489" t="s">
        <v>4095</v>
      </c>
      <c r="Q489" t="s">
        <v>45</v>
      </c>
      <c r="R489" s="54">
        <v>45940</v>
      </c>
      <c r="S489" t="s">
        <v>12408</v>
      </c>
      <c r="T489">
        <v>45941</v>
      </c>
      <c r="U489" t="s">
        <v>45</v>
      </c>
      <c r="V489">
        <v>1010251669593</v>
      </c>
      <c r="W489" t="s">
        <v>53</v>
      </c>
      <c r="X489">
        <v>45941</v>
      </c>
      <c r="Y489">
        <v>0.7104166666666667</v>
      </c>
      <c r="Z489">
        <v>45940</v>
      </c>
      <c r="AA489">
        <v>0.75555555555555554</v>
      </c>
      <c r="AB489" t="s">
        <v>896</v>
      </c>
      <c r="AC489">
        <v>707126273</v>
      </c>
      <c r="AD489">
        <v>39418757</v>
      </c>
      <c r="AH489" t="s">
        <v>12396</v>
      </c>
      <c r="AJ489">
        <v>0</v>
      </c>
    </row>
    <row r="490" spans="1:36">
      <c r="A490" s="54">
        <v>45940</v>
      </c>
      <c r="B490" s="54">
        <v>45940.6461921296</v>
      </c>
      <c r="C490" t="s">
        <v>391</v>
      </c>
      <c r="D490" t="s">
        <v>41</v>
      </c>
      <c r="E490">
        <v>254103983941</v>
      </c>
      <c r="F490" t="s">
        <v>33</v>
      </c>
      <c r="G490" t="s">
        <v>2749</v>
      </c>
      <c r="H490">
        <v>0</v>
      </c>
      <c r="I490">
        <v>254719263894</v>
      </c>
      <c r="J490" t="s">
        <v>2750</v>
      </c>
      <c r="K490" t="s">
        <v>36</v>
      </c>
      <c r="L490" t="s">
        <v>73</v>
      </c>
      <c r="M490" t="s">
        <v>2751</v>
      </c>
      <c r="N490">
        <v>45941</v>
      </c>
      <c r="O490">
        <v>0.375</v>
      </c>
      <c r="P490" t="s">
        <v>4095</v>
      </c>
      <c r="Q490" t="s">
        <v>45</v>
      </c>
      <c r="R490" s="54">
        <v>45940</v>
      </c>
      <c r="S490" t="s">
        <v>12912</v>
      </c>
      <c r="T490">
        <v>45941</v>
      </c>
      <c r="U490" t="s">
        <v>45</v>
      </c>
      <c r="V490">
        <v>1010251669573</v>
      </c>
      <c r="W490" t="s">
        <v>53</v>
      </c>
      <c r="X490">
        <v>45941</v>
      </c>
      <c r="Y490">
        <v>0.7104166666666667</v>
      </c>
      <c r="Z490">
        <v>45940</v>
      </c>
      <c r="AA490">
        <v>0.75555555555555554</v>
      </c>
      <c r="AB490" t="s">
        <v>307</v>
      </c>
      <c r="AC490">
        <v>100010005</v>
      </c>
      <c r="AD490">
        <v>36768510</v>
      </c>
      <c r="AE490">
        <v>45941</v>
      </c>
      <c r="AH490" t="s">
        <v>12396</v>
      </c>
      <c r="AJ490">
        <v>0</v>
      </c>
    </row>
    <row r="491" spans="1:36">
      <c r="A491" s="54">
        <v>45940</v>
      </c>
      <c r="B491" s="54">
        <v>45940.650127314802</v>
      </c>
      <c r="C491" t="s">
        <v>2726</v>
      </c>
      <c r="D491" t="s">
        <v>70</v>
      </c>
      <c r="E491">
        <v>755877260</v>
      </c>
      <c r="F491" t="s">
        <v>33</v>
      </c>
      <c r="G491" t="s">
        <v>2752</v>
      </c>
      <c r="H491">
        <v>789793460</v>
      </c>
      <c r="I491">
        <v>720066569</v>
      </c>
      <c r="J491" t="s">
        <v>2753</v>
      </c>
      <c r="K491" t="s">
        <v>36</v>
      </c>
      <c r="L491" t="s">
        <v>37</v>
      </c>
      <c r="M491" t="s">
        <v>2754</v>
      </c>
      <c r="N491">
        <v>45941</v>
      </c>
      <c r="O491">
        <v>0.41666666666666669</v>
      </c>
      <c r="P491" t="s">
        <v>4095</v>
      </c>
      <c r="Q491" t="s">
        <v>45</v>
      </c>
      <c r="R491" s="54">
        <v>45940</v>
      </c>
      <c r="S491" t="s">
        <v>12441</v>
      </c>
      <c r="T491">
        <v>45941</v>
      </c>
      <c r="U491" t="s">
        <v>45</v>
      </c>
      <c r="V491">
        <v>1010251669581</v>
      </c>
      <c r="W491" t="s">
        <v>53</v>
      </c>
      <c r="X491">
        <v>45940</v>
      </c>
      <c r="Y491">
        <v>0.7104166666666667</v>
      </c>
      <c r="Z491">
        <v>45940</v>
      </c>
      <c r="AA491">
        <v>0.75555555555555554</v>
      </c>
      <c r="AB491" t="s">
        <v>896</v>
      </c>
      <c r="AC491">
        <v>707126273</v>
      </c>
      <c r="AD491">
        <v>39418757</v>
      </c>
      <c r="AE491">
        <v>45942</v>
      </c>
      <c r="AF491">
        <v>0.58680555555555558</v>
      </c>
      <c r="AH491" t="s">
        <v>1331</v>
      </c>
      <c r="AJ491">
        <v>45942</v>
      </c>
    </row>
    <row r="492" spans="1:36">
      <c r="A492" s="54">
        <v>45940</v>
      </c>
      <c r="B492" s="54">
        <v>45940.688611111102</v>
      </c>
      <c r="C492" t="s">
        <v>47</v>
      </c>
      <c r="D492" t="s">
        <v>41</v>
      </c>
      <c r="E492">
        <v>735633807</v>
      </c>
      <c r="F492" t="s">
        <v>33</v>
      </c>
      <c r="G492" t="s">
        <v>2755</v>
      </c>
      <c r="H492">
        <v>735841707</v>
      </c>
      <c r="I492">
        <v>735841707</v>
      </c>
      <c r="J492" t="s">
        <v>2756</v>
      </c>
      <c r="K492" t="s">
        <v>36</v>
      </c>
      <c r="L492" t="s">
        <v>160</v>
      </c>
      <c r="M492" t="s">
        <v>2757</v>
      </c>
      <c r="N492">
        <v>45940</v>
      </c>
      <c r="O492">
        <v>0.70833333333333337</v>
      </c>
      <c r="P492" t="s">
        <v>5255</v>
      </c>
      <c r="Q492" t="s">
        <v>67</v>
      </c>
      <c r="R492" s="54">
        <v>45940</v>
      </c>
      <c r="S492" t="s">
        <v>12445</v>
      </c>
      <c r="U492" t="s">
        <v>67</v>
      </c>
      <c r="V492" t="s">
        <v>2758</v>
      </c>
    </row>
    <row r="493" spans="1:36">
      <c r="A493" s="54">
        <v>45940</v>
      </c>
      <c r="B493" s="54">
        <v>45940.699861111098</v>
      </c>
      <c r="C493" t="s">
        <v>69</v>
      </c>
      <c r="D493" t="s">
        <v>70</v>
      </c>
      <c r="E493">
        <v>755877260</v>
      </c>
      <c r="F493" t="s">
        <v>33</v>
      </c>
      <c r="G493" t="s">
        <v>2759</v>
      </c>
      <c r="H493">
        <v>713503951</v>
      </c>
      <c r="I493">
        <v>713503951</v>
      </c>
      <c r="J493" t="s">
        <v>2760</v>
      </c>
      <c r="K493" t="s">
        <v>36</v>
      </c>
      <c r="L493" t="s">
        <v>37</v>
      </c>
      <c r="M493" t="s">
        <v>74</v>
      </c>
      <c r="N493">
        <v>45940</v>
      </c>
      <c r="O493">
        <v>0.70833333333333337</v>
      </c>
      <c r="P493" t="s">
        <v>4063</v>
      </c>
      <c r="Q493" t="s">
        <v>45</v>
      </c>
      <c r="R493" s="54">
        <v>45940</v>
      </c>
      <c r="U493" t="s">
        <v>45</v>
      </c>
      <c r="V493">
        <v>1010251669641</v>
      </c>
      <c r="W493" t="s">
        <v>53</v>
      </c>
      <c r="X493">
        <v>45940</v>
      </c>
      <c r="Y493">
        <v>0.7104166666666667</v>
      </c>
      <c r="Z493">
        <v>45940</v>
      </c>
      <c r="AA493">
        <v>0.75555555555555554</v>
      </c>
      <c r="AB493" t="s">
        <v>896</v>
      </c>
      <c r="AC493">
        <v>707126273</v>
      </c>
      <c r="AD493">
        <v>39418757</v>
      </c>
      <c r="AE493" t="s">
        <v>12406</v>
      </c>
      <c r="AH493" t="s">
        <v>1331</v>
      </c>
      <c r="AJ493">
        <v>45941</v>
      </c>
    </row>
    <row r="494" spans="1:36">
      <c r="A494" s="54">
        <v>45940</v>
      </c>
      <c r="B494" s="54">
        <v>45940.708877314799</v>
      </c>
      <c r="C494" t="s">
        <v>1403</v>
      </c>
      <c r="D494" t="s">
        <v>41</v>
      </c>
      <c r="E494">
        <v>254102772410</v>
      </c>
      <c r="F494" t="s">
        <v>33</v>
      </c>
      <c r="G494" t="s">
        <v>2761</v>
      </c>
      <c r="I494">
        <v>254721566287</v>
      </c>
      <c r="J494" t="s">
        <v>2762</v>
      </c>
      <c r="K494" t="s">
        <v>36</v>
      </c>
      <c r="L494" t="s">
        <v>73</v>
      </c>
      <c r="M494" t="s">
        <v>2763</v>
      </c>
      <c r="N494">
        <v>45941</v>
      </c>
      <c r="O494">
        <v>0.375</v>
      </c>
      <c r="P494" t="s">
        <v>3950</v>
      </c>
      <c r="Q494" t="s">
        <v>39</v>
      </c>
      <c r="R494" s="54">
        <v>45941</v>
      </c>
      <c r="S494" t="s">
        <v>12600</v>
      </c>
      <c r="U494" t="s">
        <v>360</v>
      </c>
    </row>
    <row r="495" spans="1:36">
      <c r="A495" s="54">
        <v>45940</v>
      </c>
      <c r="B495" s="54">
        <v>45940.720289351899</v>
      </c>
      <c r="C495" t="s">
        <v>2764</v>
      </c>
      <c r="D495" t="s">
        <v>1167</v>
      </c>
      <c r="E495">
        <v>780080032</v>
      </c>
      <c r="F495" t="s">
        <v>33</v>
      </c>
      <c r="G495" t="s">
        <v>2765</v>
      </c>
      <c r="H495">
        <v>112999785</v>
      </c>
      <c r="I495">
        <v>112999785</v>
      </c>
      <c r="J495" t="s">
        <v>2766</v>
      </c>
      <c r="K495" t="s">
        <v>36</v>
      </c>
      <c r="L495" t="s">
        <v>160</v>
      </c>
      <c r="M495" t="s">
        <v>2767</v>
      </c>
      <c r="N495">
        <v>45941</v>
      </c>
      <c r="O495">
        <v>0.33333333333333331</v>
      </c>
      <c r="P495" t="s">
        <v>3950</v>
      </c>
      <c r="Q495" t="s">
        <v>45</v>
      </c>
      <c r="R495" s="54">
        <v>45941</v>
      </c>
      <c r="S495" t="s">
        <v>12523</v>
      </c>
      <c r="T495">
        <v>45941</v>
      </c>
      <c r="U495" t="s">
        <v>45</v>
      </c>
      <c r="V495">
        <v>1110251670487</v>
      </c>
      <c r="W495" t="s">
        <v>53</v>
      </c>
      <c r="X495">
        <v>45941</v>
      </c>
      <c r="Y495">
        <v>0.46458333333333335</v>
      </c>
      <c r="Z495">
        <v>45941</v>
      </c>
      <c r="AA495">
        <v>0.48194444444444445</v>
      </c>
      <c r="AB495" t="s">
        <v>896</v>
      </c>
      <c r="AC495">
        <v>707126273</v>
      </c>
      <c r="AD495">
        <v>39418757</v>
      </c>
      <c r="AE495" t="s">
        <v>12406</v>
      </c>
      <c r="AH495" t="s">
        <v>1331</v>
      </c>
      <c r="AJ495">
        <v>45942</v>
      </c>
    </row>
    <row r="496" spans="1:36">
      <c r="A496" s="54">
        <v>45940</v>
      </c>
      <c r="B496" s="54">
        <v>45940.759097222202</v>
      </c>
      <c r="C496" t="s">
        <v>47</v>
      </c>
      <c r="D496" t="s">
        <v>41</v>
      </c>
      <c r="E496">
        <v>735633807</v>
      </c>
      <c r="F496" t="s">
        <v>33</v>
      </c>
      <c r="G496" t="s">
        <v>2768</v>
      </c>
      <c r="H496">
        <v>787279771</v>
      </c>
      <c r="I496">
        <v>797279771</v>
      </c>
      <c r="J496" t="s">
        <v>2769</v>
      </c>
      <c r="K496" t="s">
        <v>36</v>
      </c>
      <c r="L496" t="s">
        <v>50</v>
      </c>
      <c r="M496" t="s">
        <v>2770</v>
      </c>
      <c r="N496">
        <v>45941</v>
      </c>
      <c r="O496">
        <v>0.41666666666666669</v>
      </c>
      <c r="P496" t="s">
        <v>3950</v>
      </c>
      <c r="Q496" t="s">
        <v>45</v>
      </c>
      <c r="R496" s="54">
        <v>45941</v>
      </c>
      <c r="S496" t="s">
        <v>12648</v>
      </c>
      <c r="T496">
        <v>45945</v>
      </c>
      <c r="U496" t="s">
        <v>45</v>
      </c>
      <c r="V496">
        <v>1410251675040</v>
      </c>
      <c r="W496" t="s">
        <v>46</v>
      </c>
      <c r="X496">
        <v>45944</v>
      </c>
      <c r="Y496">
        <v>0.39305555555555555</v>
      </c>
      <c r="Z496">
        <v>45944</v>
      </c>
      <c r="AA496">
        <v>0.48472222222222222</v>
      </c>
      <c r="AB496" t="s">
        <v>689</v>
      </c>
      <c r="AC496">
        <v>100010059</v>
      </c>
      <c r="AD496">
        <v>37901308</v>
      </c>
      <c r="AH496" t="s">
        <v>689</v>
      </c>
      <c r="AJ496">
        <v>37901308</v>
      </c>
    </row>
    <row r="497" spans="1:36">
      <c r="A497" s="54">
        <v>45940</v>
      </c>
      <c r="B497" s="54">
        <v>45940.795775462997</v>
      </c>
      <c r="C497" t="s">
        <v>2643</v>
      </c>
      <c r="D497" t="s">
        <v>41</v>
      </c>
      <c r="E497">
        <v>786633575</v>
      </c>
      <c r="F497" t="s">
        <v>33</v>
      </c>
      <c r="G497" t="s">
        <v>2771</v>
      </c>
      <c r="H497">
        <v>708390816</v>
      </c>
      <c r="I497">
        <v>708390816</v>
      </c>
      <c r="J497" t="s">
        <v>2772</v>
      </c>
      <c r="K497" t="s">
        <v>36</v>
      </c>
      <c r="L497" t="s">
        <v>37</v>
      </c>
      <c r="M497" t="s">
        <v>2773</v>
      </c>
      <c r="N497">
        <v>45941</v>
      </c>
      <c r="O497">
        <v>0.58333333333333337</v>
      </c>
      <c r="P497" t="s">
        <v>3950</v>
      </c>
      <c r="Q497" t="s">
        <v>45</v>
      </c>
      <c r="R497" s="54">
        <v>45941</v>
      </c>
      <c r="S497" t="s">
        <v>12458</v>
      </c>
      <c r="T497">
        <v>45941</v>
      </c>
      <c r="U497" t="s">
        <v>45</v>
      </c>
      <c r="V497">
        <v>1110251670537</v>
      </c>
      <c r="W497" t="s">
        <v>53</v>
      </c>
      <c r="X497">
        <v>45941</v>
      </c>
      <c r="Y497">
        <v>0.46458333333333335</v>
      </c>
      <c r="Z497">
        <v>45941</v>
      </c>
      <c r="AA497">
        <v>0.48194444444444445</v>
      </c>
      <c r="AB497" t="s">
        <v>896</v>
      </c>
      <c r="AC497">
        <v>707126273</v>
      </c>
      <c r="AD497">
        <v>39418757</v>
      </c>
      <c r="AE497" t="s">
        <v>12406</v>
      </c>
      <c r="AH497" t="s">
        <v>1331</v>
      </c>
      <c r="AJ497">
        <v>45942</v>
      </c>
    </row>
    <row r="498" spans="1:36">
      <c r="A498" s="54">
        <v>45940</v>
      </c>
      <c r="B498" s="54">
        <v>45940.800671296303</v>
      </c>
      <c r="C498" t="s">
        <v>720</v>
      </c>
      <c r="D498" t="s">
        <v>41</v>
      </c>
      <c r="E498">
        <v>104144901</v>
      </c>
      <c r="F498" t="s">
        <v>33</v>
      </c>
      <c r="G498" t="s">
        <v>2774</v>
      </c>
      <c r="H498">
        <v>740174804</v>
      </c>
      <c r="I498">
        <v>740174804</v>
      </c>
      <c r="J498" t="s">
        <v>2775</v>
      </c>
      <c r="K498" t="s">
        <v>36</v>
      </c>
      <c r="L498" t="s">
        <v>73</v>
      </c>
      <c r="M498" t="s">
        <v>2776</v>
      </c>
      <c r="N498">
        <v>45941</v>
      </c>
      <c r="O498">
        <v>0.5</v>
      </c>
      <c r="P498" t="s">
        <v>3950</v>
      </c>
      <c r="Q498" t="s">
        <v>45</v>
      </c>
      <c r="R498" s="54">
        <v>45941</v>
      </c>
      <c r="S498" t="s">
        <v>12496</v>
      </c>
      <c r="T498">
        <v>45941</v>
      </c>
      <c r="U498" t="s">
        <v>45</v>
      </c>
      <c r="V498">
        <v>1110251670523</v>
      </c>
      <c r="W498" t="s">
        <v>53</v>
      </c>
      <c r="X498">
        <v>45941</v>
      </c>
      <c r="Y498">
        <v>0.46458333333333335</v>
      </c>
      <c r="Z498">
        <v>45941</v>
      </c>
      <c r="AA498">
        <v>0.48194444444444445</v>
      </c>
      <c r="AB498" t="s">
        <v>472</v>
      </c>
      <c r="AC498">
        <v>100010004</v>
      </c>
      <c r="AD498">
        <v>36768510</v>
      </c>
      <c r="AE498" t="s">
        <v>12406</v>
      </c>
      <c r="AH498" t="s">
        <v>12396</v>
      </c>
      <c r="AJ498">
        <v>0</v>
      </c>
    </row>
    <row r="499" spans="1:36">
      <c r="A499" s="54">
        <v>45940</v>
      </c>
      <c r="B499" s="54">
        <v>45940.860578703701</v>
      </c>
      <c r="C499" t="s">
        <v>2777</v>
      </c>
      <c r="D499" t="s">
        <v>41</v>
      </c>
      <c r="E499">
        <v>254762648144</v>
      </c>
      <c r="F499" t="s">
        <v>33</v>
      </c>
      <c r="G499" t="s">
        <v>2778</v>
      </c>
      <c r="H499">
        <v>25431214889</v>
      </c>
      <c r="I499">
        <v>254708900899</v>
      </c>
      <c r="J499" t="s">
        <v>2779</v>
      </c>
      <c r="K499" t="s">
        <v>36</v>
      </c>
      <c r="L499" t="s">
        <v>37</v>
      </c>
      <c r="M499" t="s">
        <v>2780</v>
      </c>
      <c r="N499">
        <v>45943</v>
      </c>
      <c r="O499">
        <v>0.45833333333333331</v>
      </c>
      <c r="P499" t="s">
        <v>3950</v>
      </c>
      <c r="Q499" t="s">
        <v>45</v>
      </c>
      <c r="R499" s="54">
        <v>45941</v>
      </c>
      <c r="S499" t="s">
        <v>12946</v>
      </c>
      <c r="T499">
        <v>45943</v>
      </c>
      <c r="U499" t="s">
        <v>45</v>
      </c>
      <c r="V499">
        <v>1210251672350</v>
      </c>
      <c r="W499" t="s">
        <v>46</v>
      </c>
      <c r="X499">
        <v>45942</v>
      </c>
      <c r="Y499">
        <v>0.73124999999999996</v>
      </c>
      <c r="Z499">
        <v>45942</v>
      </c>
      <c r="AA499">
        <v>0.79861111111111116</v>
      </c>
      <c r="AB499" t="s">
        <v>299</v>
      </c>
      <c r="AC499">
        <v>100010032</v>
      </c>
      <c r="AD499">
        <v>38989882</v>
      </c>
      <c r="AH499" t="s">
        <v>299</v>
      </c>
      <c r="AJ499">
        <v>38989882</v>
      </c>
    </row>
    <row r="500" spans="1:36">
      <c r="A500" s="54">
        <v>45940</v>
      </c>
      <c r="B500" s="54">
        <v>45940.862662036998</v>
      </c>
      <c r="C500" t="s">
        <v>2777</v>
      </c>
      <c r="D500" t="s">
        <v>41</v>
      </c>
      <c r="E500">
        <v>254762648144</v>
      </c>
      <c r="F500" t="s">
        <v>33</v>
      </c>
      <c r="G500" t="s">
        <v>2781</v>
      </c>
      <c r="H500">
        <v>254731214889</v>
      </c>
      <c r="I500">
        <v>254708900899</v>
      </c>
      <c r="J500" t="s">
        <v>2779</v>
      </c>
      <c r="K500" t="s">
        <v>36</v>
      </c>
      <c r="L500" t="s">
        <v>73</v>
      </c>
      <c r="M500" t="s">
        <v>2780</v>
      </c>
      <c r="N500">
        <v>45943</v>
      </c>
      <c r="O500">
        <v>0.45833333333333331</v>
      </c>
      <c r="P500" t="s">
        <v>3950</v>
      </c>
      <c r="Q500" t="s">
        <v>67</v>
      </c>
      <c r="R500" s="54">
        <v>45941</v>
      </c>
      <c r="S500" t="s">
        <v>12946</v>
      </c>
      <c r="T500">
        <v>45943</v>
      </c>
      <c r="U500" t="s">
        <v>67</v>
      </c>
      <c r="V500" t="s">
        <v>114</v>
      </c>
    </row>
    <row r="501" spans="1:36">
      <c r="A501" s="54">
        <v>45940</v>
      </c>
      <c r="B501" s="54">
        <v>45940.8647569444</v>
      </c>
      <c r="C501" t="s">
        <v>2777</v>
      </c>
      <c r="D501" t="s">
        <v>41</v>
      </c>
      <c r="E501">
        <v>254762648144</v>
      </c>
      <c r="F501" t="s">
        <v>33</v>
      </c>
      <c r="G501" t="s">
        <v>2782</v>
      </c>
      <c r="H501">
        <v>254762074418</v>
      </c>
      <c r="I501">
        <v>254791703186</v>
      </c>
      <c r="J501" t="s">
        <v>2783</v>
      </c>
      <c r="K501" t="s">
        <v>36</v>
      </c>
      <c r="L501" t="s">
        <v>73</v>
      </c>
      <c r="M501" t="s">
        <v>2780</v>
      </c>
      <c r="N501">
        <v>45943</v>
      </c>
      <c r="O501">
        <v>0.45833333333333331</v>
      </c>
      <c r="P501" t="s">
        <v>3950</v>
      </c>
      <c r="Q501" t="s">
        <v>45</v>
      </c>
      <c r="R501" s="54">
        <v>45941</v>
      </c>
      <c r="S501" t="s">
        <v>12947</v>
      </c>
      <c r="T501">
        <v>45943</v>
      </c>
      <c r="U501" t="s">
        <v>45</v>
      </c>
      <c r="V501">
        <v>1210251672352</v>
      </c>
      <c r="W501" t="s">
        <v>46</v>
      </c>
      <c r="X501">
        <v>45942</v>
      </c>
      <c r="Y501">
        <v>0.73124999999999996</v>
      </c>
      <c r="Z501">
        <v>45942</v>
      </c>
      <c r="AA501">
        <v>0.79861111111111116</v>
      </c>
      <c r="AB501" t="s">
        <v>275</v>
      </c>
      <c r="AC501">
        <v>100010035</v>
      </c>
      <c r="AD501">
        <v>32724486</v>
      </c>
      <c r="AE501">
        <v>45944</v>
      </c>
      <c r="AF501">
        <v>0.41666666666666669</v>
      </c>
      <c r="AH501" t="s">
        <v>275</v>
      </c>
      <c r="AJ501">
        <v>32724486</v>
      </c>
    </row>
    <row r="502" spans="1:36">
      <c r="A502" s="54">
        <v>45941</v>
      </c>
      <c r="B502" s="54">
        <v>45941.346261574101</v>
      </c>
      <c r="C502" t="s">
        <v>129</v>
      </c>
      <c r="D502" t="s">
        <v>41</v>
      </c>
      <c r="E502">
        <v>735273778</v>
      </c>
      <c r="F502" t="s">
        <v>33</v>
      </c>
      <c r="G502" t="s">
        <v>2784</v>
      </c>
      <c r="H502">
        <v>105388771</v>
      </c>
      <c r="I502">
        <v>740630782</v>
      </c>
      <c r="J502" t="s">
        <v>1329</v>
      </c>
      <c r="K502" t="s">
        <v>36</v>
      </c>
      <c r="L502" t="e" vm="4">
        <v>#VALUE!</v>
      </c>
      <c r="M502" t="s">
        <v>2785</v>
      </c>
      <c r="N502">
        <v>45941</v>
      </c>
      <c r="O502">
        <v>0.66666666666666663</v>
      </c>
      <c r="P502" t="s">
        <v>52</v>
      </c>
      <c r="Q502" t="s">
        <v>45</v>
      </c>
      <c r="R502" s="54">
        <v>45941</v>
      </c>
      <c r="S502" t="s">
        <v>12952</v>
      </c>
      <c r="U502" t="s">
        <v>45</v>
      </c>
      <c r="V502">
        <v>1110251670665</v>
      </c>
      <c r="W502" t="s">
        <v>53</v>
      </c>
      <c r="X502">
        <v>45941</v>
      </c>
      <c r="Y502">
        <v>0.46458333333333335</v>
      </c>
      <c r="Z502">
        <v>45941</v>
      </c>
      <c r="AA502">
        <v>0.48194444444444445</v>
      </c>
      <c r="AB502" t="s">
        <v>824</v>
      </c>
      <c r="AC502">
        <v>100010029</v>
      </c>
      <c r="AD502">
        <v>0</v>
      </c>
      <c r="AE502" t="s">
        <v>12406</v>
      </c>
      <c r="AH502" t="s">
        <v>1331</v>
      </c>
      <c r="AJ502">
        <v>45941</v>
      </c>
    </row>
    <row r="503" spans="1:36">
      <c r="A503" s="54">
        <v>45941</v>
      </c>
      <c r="B503" s="54">
        <v>45941.349224537</v>
      </c>
      <c r="C503" t="s">
        <v>129</v>
      </c>
      <c r="D503" t="s">
        <v>41</v>
      </c>
      <c r="E503">
        <v>735273778</v>
      </c>
      <c r="F503" t="s">
        <v>33</v>
      </c>
      <c r="G503" t="s">
        <v>2786</v>
      </c>
      <c r="H503">
        <v>753251714</v>
      </c>
      <c r="I503">
        <v>753251714</v>
      </c>
      <c r="J503" t="s">
        <v>2787</v>
      </c>
      <c r="K503" t="s">
        <v>36</v>
      </c>
      <c r="L503" t="e" vm="4">
        <v>#VALUE!</v>
      </c>
      <c r="M503" t="s">
        <v>12953</v>
      </c>
      <c r="N503">
        <v>45941</v>
      </c>
      <c r="O503">
        <v>0.75</v>
      </c>
      <c r="P503" t="s">
        <v>52</v>
      </c>
      <c r="Q503" t="s">
        <v>45</v>
      </c>
      <c r="R503" s="54">
        <v>45941</v>
      </c>
      <c r="S503" t="s">
        <v>12672</v>
      </c>
      <c r="U503" t="s">
        <v>45</v>
      </c>
      <c r="V503">
        <v>1110251670673</v>
      </c>
      <c r="W503" t="s">
        <v>53</v>
      </c>
      <c r="X503">
        <v>45941</v>
      </c>
      <c r="Y503">
        <v>0.46458333333333335</v>
      </c>
      <c r="Z503">
        <v>45941</v>
      </c>
      <c r="AA503">
        <v>0.48194444444444445</v>
      </c>
      <c r="AB503" t="s">
        <v>472</v>
      </c>
      <c r="AC503">
        <v>100010004</v>
      </c>
      <c r="AD503">
        <v>36768510</v>
      </c>
      <c r="AE503" t="s">
        <v>12406</v>
      </c>
      <c r="AH503" t="s">
        <v>12403</v>
      </c>
      <c r="AJ503">
        <v>0</v>
      </c>
    </row>
    <row r="504" spans="1:36">
      <c r="A504" s="54">
        <v>45941</v>
      </c>
      <c r="B504" s="54">
        <v>45941.352210648103</v>
      </c>
      <c r="C504" t="s">
        <v>129</v>
      </c>
      <c r="D504" t="s">
        <v>41</v>
      </c>
      <c r="E504">
        <v>735273778</v>
      </c>
      <c r="F504" t="s">
        <v>33</v>
      </c>
      <c r="G504" t="s">
        <v>2789</v>
      </c>
      <c r="H504">
        <v>799517365</v>
      </c>
      <c r="I504">
        <v>799517365</v>
      </c>
      <c r="J504" t="s">
        <v>2790</v>
      </c>
      <c r="K504" t="s">
        <v>36</v>
      </c>
      <c r="L504" t="e" vm="4">
        <v>#VALUE!</v>
      </c>
      <c r="M504" t="s">
        <v>12954</v>
      </c>
      <c r="N504">
        <v>45941</v>
      </c>
      <c r="O504">
        <v>0.75</v>
      </c>
      <c r="P504" t="s">
        <v>52</v>
      </c>
      <c r="Q504" t="s">
        <v>67</v>
      </c>
      <c r="R504" s="54">
        <v>45941</v>
      </c>
      <c r="S504" t="s">
        <v>12886</v>
      </c>
      <c r="U504" t="s">
        <v>67</v>
      </c>
      <c r="V504" t="s">
        <v>1831</v>
      </c>
    </row>
    <row r="505" spans="1:36">
      <c r="A505" s="54">
        <v>45941</v>
      </c>
      <c r="B505" s="54">
        <v>45941.363784722198</v>
      </c>
      <c r="C505" t="s">
        <v>2777</v>
      </c>
      <c r="D505" t="s">
        <v>41</v>
      </c>
      <c r="E505">
        <v>254762648144</v>
      </c>
      <c r="F505" t="s">
        <v>33</v>
      </c>
      <c r="G505" t="s">
        <v>2791</v>
      </c>
      <c r="H505">
        <v>254780014380</v>
      </c>
      <c r="I505">
        <v>254725850207</v>
      </c>
      <c r="J505" t="s">
        <v>2792</v>
      </c>
      <c r="K505" t="s">
        <v>36</v>
      </c>
      <c r="L505" t="e" vm="4">
        <v>#VALUE!</v>
      </c>
      <c r="M505" t="s">
        <v>2780</v>
      </c>
      <c r="N505">
        <v>45943</v>
      </c>
      <c r="O505">
        <v>0.45833333333333331</v>
      </c>
      <c r="P505" t="s">
        <v>52</v>
      </c>
      <c r="Q505" t="s">
        <v>45</v>
      </c>
      <c r="R505" s="54">
        <v>45941</v>
      </c>
      <c r="S505" t="s">
        <v>12641</v>
      </c>
      <c r="U505" t="s">
        <v>45</v>
      </c>
      <c r="V505">
        <v>1310251673306</v>
      </c>
      <c r="W505" t="s">
        <v>53</v>
      </c>
      <c r="X505">
        <v>45943</v>
      </c>
      <c r="Y505">
        <v>0.47291666666666665</v>
      </c>
      <c r="Z505">
        <v>45943</v>
      </c>
      <c r="AA505">
        <v>0.55625000000000002</v>
      </c>
      <c r="AB505" t="s">
        <v>896</v>
      </c>
      <c r="AC505">
        <v>707126273</v>
      </c>
      <c r="AD505">
        <v>39418757</v>
      </c>
      <c r="AH505" t="s">
        <v>1331</v>
      </c>
      <c r="AJ505">
        <v>45944</v>
      </c>
    </row>
    <row r="506" spans="1:36">
      <c r="A506" s="54">
        <v>45941</v>
      </c>
      <c r="B506" s="54">
        <v>45941.383842592601</v>
      </c>
      <c r="C506" t="s">
        <v>69</v>
      </c>
      <c r="D506" t="s">
        <v>70</v>
      </c>
      <c r="E506">
        <v>755877260</v>
      </c>
      <c r="F506" t="s">
        <v>33</v>
      </c>
      <c r="G506" t="s">
        <v>2793</v>
      </c>
      <c r="H506">
        <v>783916888</v>
      </c>
      <c r="I506">
        <v>783916888</v>
      </c>
      <c r="J506" t="s">
        <v>2794</v>
      </c>
      <c r="K506" t="s">
        <v>36</v>
      </c>
      <c r="L506" t="s">
        <v>37</v>
      </c>
      <c r="M506" t="s">
        <v>74</v>
      </c>
      <c r="N506">
        <v>45941</v>
      </c>
      <c r="O506">
        <v>0.375</v>
      </c>
      <c r="P506" t="s">
        <v>11025</v>
      </c>
      <c r="Q506" t="s">
        <v>67</v>
      </c>
      <c r="R506" s="54">
        <v>45941</v>
      </c>
      <c r="S506" t="s">
        <v>12774</v>
      </c>
      <c r="U506" t="s">
        <v>67</v>
      </c>
      <c r="V506" t="s">
        <v>2795</v>
      </c>
    </row>
    <row r="507" spans="1:36">
      <c r="A507" s="54">
        <v>45941</v>
      </c>
      <c r="B507" s="54">
        <v>45941.385995370401</v>
      </c>
      <c r="C507" t="s">
        <v>69</v>
      </c>
      <c r="D507" t="s">
        <v>70</v>
      </c>
      <c r="E507">
        <v>755877260</v>
      </c>
      <c r="F507" t="s">
        <v>33</v>
      </c>
      <c r="G507" t="s">
        <v>2796</v>
      </c>
      <c r="H507">
        <v>719428290</v>
      </c>
      <c r="I507">
        <v>719428290</v>
      </c>
      <c r="J507" t="s">
        <v>2797</v>
      </c>
      <c r="K507" t="s">
        <v>36</v>
      </c>
      <c r="L507" t="s">
        <v>73</v>
      </c>
      <c r="M507" t="s">
        <v>1492</v>
      </c>
      <c r="N507">
        <v>45941</v>
      </c>
      <c r="O507">
        <v>0.41666666666666669</v>
      </c>
      <c r="P507" t="s">
        <v>11025</v>
      </c>
      <c r="Q507" t="s">
        <v>67</v>
      </c>
      <c r="R507" s="54">
        <v>45941</v>
      </c>
      <c r="S507" t="s">
        <v>12775</v>
      </c>
      <c r="U507" t="s">
        <v>67</v>
      </c>
      <c r="V507" t="s">
        <v>12956</v>
      </c>
    </row>
    <row r="508" spans="1:36">
      <c r="A508" s="54">
        <v>45941</v>
      </c>
      <c r="B508" s="54">
        <v>45941.392222222203</v>
      </c>
      <c r="C508" t="s">
        <v>942</v>
      </c>
      <c r="D508" t="s">
        <v>41</v>
      </c>
      <c r="E508">
        <v>786633575</v>
      </c>
      <c r="F508" t="s">
        <v>33</v>
      </c>
      <c r="G508" t="s">
        <v>2798</v>
      </c>
      <c r="H508">
        <v>115520886</v>
      </c>
      <c r="I508">
        <v>115520886</v>
      </c>
      <c r="J508" t="s">
        <v>2408</v>
      </c>
      <c r="K508" t="s">
        <v>36</v>
      </c>
      <c r="L508" t="s">
        <v>160</v>
      </c>
      <c r="M508" t="s">
        <v>2799</v>
      </c>
      <c r="N508">
        <v>45941</v>
      </c>
      <c r="O508">
        <v>0.58333333333333337</v>
      </c>
      <c r="P508" t="s">
        <v>11025</v>
      </c>
      <c r="Q508" t="s">
        <v>67</v>
      </c>
      <c r="R508" s="54"/>
      <c r="U508" t="s">
        <v>67</v>
      </c>
      <c r="V508" t="s">
        <v>114</v>
      </c>
    </row>
    <row r="509" spans="1:36">
      <c r="A509" s="54">
        <v>45941</v>
      </c>
      <c r="B509" s="54">
        <v>45941.401956018497</v>
      </c>
      <c r="C509" t="s">
        <v>31</v>
      </c>
      <c r="D509" t="s">
        <v>32</v>
      </c>
      <c r="E509">
        <v>780225502</v>
      </c>
      <c r="F509" t="s">
        <v>33</v>
      </c>
      <c r="G509" t="s">
        <v>2800</v>
      </c>
      <c r="H509">
        <v>104497070</v>
      </c>
      <c r="I509">
        <v>792636076</v>
      </c>
      <c r="J509" t="s">
        <v>2801</v>
      </c>
      <c r="K509" t="s">
        <v>36</v>
      </c>
      <c r="L509" t="s">
        <v>37</v>
      </c>
      <c r="M509" t="s">
        <v>12960</v>
      </c>
      <c r="N509">
        <v>45941</v>
      </c>
      <c r="O509">
        <v>0.45833333333333331</v>
      </c>
      <c r="P509" t="s">
        <v>11025</v>
      </c>
      <c r="Q509" t="s">
        <v>67</v>
      </c>
      <c r="R509" s="54"/>
      <c r="U509" t="s">
        <v>67</v>
      </c>
      <c r="V509" t="s">
        <v>114</v>
      </c>
    </row>
    <row r="510" spans="1:36">
      <c r="A510" s="54">
        <v>45941</v>
      </c>
      <c r="B510" s="54">
        <v>45941.416944444398</v>
      </c>
      <c r="C510" t="s">
        <v>1690</v>
      </c>
      <c r="D510" t="s">
        <v>41</v>
      </c>
      <c r="E510">
        <v>734401171</v>
      </c>
      <c r="F510" t="s">
        <v>33</v>
      </c>
      <c r="G510" t="s">
        <v>1646</v>
      </c>
      <c r="H510">
        <v>713736658</v>
      </c>
      <c r="I510">
        <v>713736658</v>
      </c>
      <c r="J510" t="s">
        <v>2272</v>
      </c>
      <c r="K510" t="s">
        <v>36</v>
      </c>
      <c r="L510" t="s">
        <v>160</v>
      </c>
      <c r="M510" t="s">
        <v>2273</v>
      </c>
      <c r="N510">
        <v>45941</v>
      </c>
      <c r="O510">
        <v>0.41666666666666669</v>
      </c>
      <c r="P510" t="s">
        <v>4063</v>
      </c>
      <c r="Q510" t="s">
        <v>67</v>
      </c>
      <c r="R510" s="54"/>
      <c r="U510" t="s">
        <v>67</v>
      </c>
    </row>
    <row r="511" spans="1:36">
      <c r="A511" s="54">
        <v>45941</v>
      </c>
      <c r="B511" s="54">
        <v>45941.464675925898</v>
      </c>
      <c r="C511" t="s">
        <v>129</v>
      </c>
      <c r="D511" t="s">
        <v>41</v>
      </c>
      <c r="E511">
        <v>735273778</v>
      </c>
      <c r="F511" t="s">
        <v>33</v>
      </c>
      <c r="G511" t="s">
        <v>2802</v>
      </c>
      <c r="H511">
        <v>725273778</v>
      </c>
      <c r="I511">
        <v>751444888</v>
      </c>
      <c r="J511" t="s">
        <v>2803</v>
      </c>
      <c r="K511" t="s">
        <v>36</v>
      </c>
      <c r="L511" t="s">
        <v>2804</v>
      </c>
      <c r="M511" t="s">
        <v>2805</v>
      </c>
      <c r="N511">
        <v>45943</v>
      </c>
      <c r="O511">
        <v>0.375</v>
      </c>
      <c r="P511" t="s">
        <v>3950</v>
      </c>
      <c r="Q511" t="s">
        <v>45</v>
      </c>
      <c r="R511" s="54">
        <v>45941</v>
      </c>
      <c r="S511" t="s">
        <v>12803</v>
      </c>
      <c r="T511">
        <v>45943</v>
      </c>
      <c r="U511" t="s">
        <v>45</v>
      </c>
      <c r="V511">
        <v>1210251672381</v>
      </c>
      <c r="W511" t="s">
        <v>46</v>
      </c>
      <c r="X511">
        <v>45942</v>
      </c>
      <c r="Y511">
        <v>0.73124999999999996</v>
      </c>
      <c r="Z511">
        <v>45942</v>
      </c>
      <c r="AA511">
        <v>0.79861111111111116</v>
      </c>
      <c r="AB511" t="s">
        <v>141</v>
      </c>
      <c r="AC511">
        <v>100010010</v>
      </c>
      <c r="AD511">
        <v>38893106</v>
      </c>
      <c r="AE511">
        <v>45943</v>
      </c>
      <c r="AF511">
        <v>0.33333333333333331</v>
      </c>
      <c r="AH511" t="s">
        <v>141</v>
      </c>
      <c r="AJ511">
        <v>38893106</v>
      </c>
    </row>
    <row r="512" spans="1:36">
      <c r="A512" s="54">
        <v>45941</v>
      </c>
      <c r="B512" s="54">
        <v>45941.486770833297</v>
      </c>
      <c r="C512" t="s">
        <v>557</v>
      </c>
      <c r="D512" t="s">
        <v>70</v>
      </c>
      <c r="E512">
        <v>755877260</v>
      </c>
      <c r="F512" t="s">
        <v>33</v>
      </c>
      <c r="G512" t="s">
        <v>2806</v>
      </c>
      <c r="H512">
        <v>735834380</v>
      </c>
      <c r="I512">
        <v>735834380</v>
      </c>
      <c r="J512" t="s">
        <v>2807</v>
      </c>
      <c r="K512" t="s">
        <v>36</v>
      </c>
      <c r="L512" t="e" vm="4">
        <v>#VALUE!</v>
      </c>
      <c r="M512" t="s">
        <v>2808</v>
      </c>
      <c r="N512">
        <v>45942</v>
      </c>
      <c r="O512">
        <v>0.375</v>
      </c>
      <c r="P512" t="s">
        <v>52</v>
      </c>
      <c r="Q512" t="s">
        <v>39</v>
      </c>
      <c r="R512" s="54">
        <v>45941</v>
      </c>
      <c r="S512" t="s">
        <v>12749</v>
      </c>
    </row>
    <row r="513" spans="1:36">
      <c r="A513" s="54">
        <v>45941</v>
      </c>
      <c r="B513" s="54">
        <v>45941.488935185203</v>
      </c>
      <c r="C513" t="s">
        <v>2196</v>
      </c>
      <c r="D513" t="s">
        <v>41</v>
      </c>
      <c r="E513">
        <v>752655477</v>
      </c>
      <c r="F513" t="s">
        <v>33</v>
      </c>
      <c r="G513" t="s">
        <v>2809</v>
      </c>
      <c r="H513">
        <v>102509210</v>
      </c>
      <c r="I513">
        <v>725107836</v>
      </c>
      <c r="J513" t="s">
        <v>2810</v>
      </c>
      <c r="K513" t="s">
        <v>36</v>
      </c>
      <c r="L513" t="e" vm="1">
        <v>#VALUE!</v>
      </c>
      <c r="M513" t="s">
        <v>2811</v>
      </c>
      <c r="N513">
        <v>45957</v>
      </c>
      <c r="O513">
        <v>0.5</v>
      </c>
      <c r="P513" t="s">
        <v>52</v>
      </c>
      <c r="Q513" t="s">
        <v>45</v>
      </c>
      <c r="R513" s="54">
        <v>45941</v>
      </c>
      <c r="S513" t="s">
        <v>12429</v>
      </c>
      <c r="U513" t="s">
        <v>45</v>
      </c>
      <c r="V513">
        <v>2610251695303</v>
      </c>
      <c r="W513" t="s">
        <v>46</v>
      </c>
      <c r="X513">
        <v>45956</v>
      </c>
      <c r="Y513">
        <v>0.72777777777777775</v>
      </c>
      <c r="Z513">
        <v>45957</v>
      </c>
      <c r="AA513">
        <v>0.29236111111111113</v>
      </c>
      <c r="AH513" t="s">
        <v>275</v>
      </c>
      <c r="AJ513">
        <v>32724486</v>
      </c>
    </row>
    <row r="514" spans="1:36">
      <c r="A514" s="54">
        <v>45941</v>
      </c>
      <c r="B514" s="54">
        <v>45941.495613425897</v>
      </c>
      <c r="C514" t="s">
        <v>267</v>
      </c>
      <c r="D514" t="s">
        <v>41</v>
      </c>
      <c r="E514">
        <v>254755669505</v>
      </c>
      <c r="F514" t="s">
        <v>33</v>
      </c>
      <c r="G514" t="s">
        <v>2812</v>
      </c>
      <c r="H514">
        <v>254786172153</v>
      </c>
      <c r="I514">
        <v>254716137082</v>
      </c>
      <c r="J514" t="s">
        <v>2813</v>
      </c>
      <c r="K514" t="s">
        <v>36</v>
      </c>
      <c r="L514" t="e" vm="4">
        <v>#VALUE!</v>
      </c>
      <c r="M514" t="s">
        <v>2814</v>
      </c>
      <c r="N514">
        <v>45944</v>
      </c>
      <c r="O514">
        <v>0.41666666666666669</v>
      </c>
      <c r="P514" t="s">
        <v>52</v>
      </c>
      <c r="Q514" t="s">
        <v>45</v>
      </c>
      <c r="R514" s="54">
        <v>45941</v>
      </c>
      <c r="S514" t="s">
        <v>12740</v>
      </c>
      <c r="U514" t="s">
        <v>45</v>
      </c>
      <c r="V514">
        <v>1310251673284</v>
      </c>
      <c r="W514" t="s">
        <v>53</v>
      </c>
      <c r="X514">
        <v>45943</v>
      </c>
      <c r="Y514">
        <v>0.47291666666666665</v>
      </c>
      <c r="Z514">
        <v>45943</v>
      </c>
      <c r="AA514">
        <v>0.55625000000000002</v>
      </c>
      <c r="AB514" t="s">
        <v>896</v>
      </c>
      <c r="AC514">
        <v>707126273</v>
      </c>
      <c r="AD514">
        <v>39418757</v>
      </c>
      <c r="AH514" t="s">
        <v>1331</v>
      </c>
      <c r="AJ514">
        <v>45944</v>
      </c>
    </row>
    <row r="515" spans="1:36">
      <c r="A515" s="54">
        <v>45941</v>
      </c>
      <c r="B515" s="54">
        <v>45941.499606481499</v>
      </c>
      <c r="C515" t="s">
        <v>1550</v>
      </c>
      <c r="D515" t="s">
        <v>41</v>
      </c>
      <c r="E515">
        <v>784480267</v>
      </c>
      <c r="F515" t="s">
        <v>33</v>
      </c>
      <c r="G515" t="s">
        <v>2815</v>
      </c>
      <c r="H515">
        <v>797871997</v>
      </c>
      <c r="I515">
        <v>797871997</v>
      </c>
      <c r="J515" t="s">
        <v>2816</v>
      </c>
      <c r="K515" t="s">
        <v>36</v>
      </c>
      <c r="L515" t="s">
        <v>73</v>
      </c>
      <c r="M515" t="s">
        <v>2817</v>
      </c>
      <c r="N515">
        <v>45941</v>
      </c>
      <c r="O515">
        <v>0.54166666666666663</v>
      </c>
      <c r="P515" t="s">
        <v>11025</v>
      </c>
      <c r="Q515" t="s">
        <v>45</v>
      </c>
      <c r="R515" s="54">
        <v>45941</v>
      </c>
      <c r="S515" t="s">
        <v>12487</v>
      </c>
      <c r="U515" t="s">
        <v>45</v>
      </c>
      <c r="V515">
        <v>1110251670888</v>
      </c>
      <c r="W515" t="s">
        <v>53</v>
      </c>
      <c r="X515">
        <v>45941</v>
      </c>
      <c r="Y515">
        <v>0.66666666666666663</v>
      </c>
      <c r="Z515">
        <v>45941</v>
      </c>
      <c r="AA515">
        <v>0.69374999999999998</v>
      </c>
      <c r="AB515" t="s">
        <v>896</v>
      </c>
      <c r="AC515">
        <v>707126273</v>
      </c>
      <c r="AD515">
        <v>39418757</v>
      </c>
      <c r="AE515" t="s">
        <v>12959</v>
      </c>
      <c r="AH515" t="s">
        <v>1331</v>
      </c>
      <c r="AJ515">
        <v>45943</v>
      </c>
    </row>
    <row r="516" spans="1:36">
      <c r="A516" s="54">
        <v>45941</v>
      </c>
      <c r="B516" s="54">
        <v>45941.509756944397</v>
      </c>
      <c r="C516" t="s">
        <v>817</v>
      </c>
      <c r="D516" t="s">
        <v>41</v>
      </c>
      <c r="E516">
        <v>752655477</v>
      </c>
      <c r="F516" t="s">
        <v>33</v>
      </c>
      <c r="G516" t="s">
        <v>2818</v>
      </c>
      <c r="H516">
        <v>783505092</v>
      </c>
      <c r="I516">
        <v>795209458</v>
      </c>
      <c r="J516" t="s">
        <v>2819</v>
      </c>
      <c r="K516" t="s">
        <v>36</v>
      </c>
      <c r="L516" t="s">
        <v>37</v>
      </c>
      <c r="M516" t="s">
        <v>2820</v>
      </c>
      <c r="N516">
        <v>45981</v>
      </c>
      <c r="O516">
        <v>0.5</v>
      </c>
      <c r="P516" t="s">
        <v>11025</v>
      </c>
      <c r="Q516" t="s">
        <v>45</v>
      </c>
      <c r="R516" s="54">
        <v>45941</v>
      </c>
      <c r="S516" t="s">
        <v>12434</v>
      </c>
      <c r="T516">
        <v>45981</v>
      </c>
      <c r="U516" t="s">
        <v>45</v>
      </c>
      <c r="V516">
        <v>1910251683519</v>
      </c>
      <c r="W516" t="s">
        <v>53</v>
      </c>
      <c r="X516">
        <v>45949</v>
      </c>
      <c r="Y516">
        <v>0.55555555555555558</v>
      </c>
      <c r="AH516" t="s">
        <v>12403</v>
      </c>
      <c r="AJ516">
        <v>0</v>
      </c>
    </row>
    <row r="517" spans="1:36">
      <c r="A517" s="54">
        <v>45941</v>
      </c>
      <c r="B517" s="54">
        <v>45941.5559490741</v>
      </c>
      <c r="C517" t="s">
        <v>69</v>
      </c>
      <c r="D517" t="s">
        <v>70</v>
      </c>
      <c r="E517">
        <v>755877260</v>
      </c>
      <c r="F517" t="s">
        <v>33</v>
      </c>
      <c r="G517" t="s">
        <v>2821</v>
      </c>
      <c r="H517">
        <v>790926673</v>
      </c>
      <c r="I517">
        <v>790926673</v>
      </c>
      <c r="J517" t="s">
        <v>2822</v>
      </c>
      <c r="K517" t="s">
        <v>36</v>
      </c>
      <c r="L517" t="e" vm="2">
        <v>#VALUE!</v>
      </c>
      <c r="M517" t="s">
        <v>2823</v>
      </c>
      <c r="N517">
        <v>45941</v>
      </c>
      <c r="O517">
        <v>0.58333333333333337</v>
      </c>
      <c r="P517" t="s">
        <v>52</v>
      </c>
      <c r="Q517" t="s">
        <v>39</v>
      </c>
      <c r="R517" s="54">
        <v>45941</v>
      </c>
      <c r="S517" t="s">
        <v>12927</v>
      </c>
    </row>
    <row r="518" spans="1:36">
      <c r="A518" s="54">
        <v>45941</v>
      </c>
      <c r="B518" s="54">
        <v>45941.557523148098</v>
      </c>
      <c r="C518" t="s">
        <v>830</v>
      </c>
      <c r="D518" t="s">
        <v>41</v>
      </c>
      <c r="E518">
        <v>782300518</v>
      </c>
      <c r="F518" t="s">
        <v>33</v>
      </c>
      <c r="G518" t="s">
        <v>2824</v>
      </c>
      <c r="I518">
        <v>727323517</v>
      </c>
      <c r="J518" t="s">
        <v>2825</v>
      </c>
      <c r="K518" t="s">
        <v>36</v>
      </c>
      <c r="L518" t="s">
        <v>37</v>
      </c>
      <c r="M518" t="s">
        <v>2826</v>
      </c>
      <c r="N518">
        <v>45943</v>
      </c>
      <c r="O518">
        <v>0.45833333333333331</v>
      </c>
      <c r="P518" t="s">
        <v>11025</v>
      </c>
      <c r="Q518" t="s">
        <v>45</v>
      </c>
      <c r="R518" s="54">
        <v>45941</v>
      </c>
      <c r="S518" t="s">
        <v>12564</v>
      </c>
      <c r="U518" t="s">
        <v>45</v>
      </c>
      <c r="V518">
        <v>1110251671139</v>
      </c>
      <c r="W518" t="s">
        <v>53</v>
      </c>
      <c r="X518">
        <v>45941</v>
      </c>
      <c r="Y518">
        <v>0.66666666666666663</v>
      </c>
      <c r="Z518">
        <v>45941</v>
      </c>
      <c r="AA518">
        <v>0.69374999999999998</v>
      </c>
      <c r="AB518" t="s">
        <v>824</v>
      </c>
      <c r="AC518">
        <v>100010029</v>
      </c>
      <c r="AE518" t="s">
        <v>12962</v>
      </c>
      <c r="AH518" t="s">
        <v>1331</v>
      </c>
      <c r="AJ518">
        <v>45942</v>
      </c>
    </row>
    <row r="519" spans="1:36">
      <c r="A519" s="54">
        <v>45941</v>
      </c>
      <c r="B519" s="54">
        <v>45941.557870370401</v>
      </c>
      <c r="C519" t="s">
        <v>69</v>
      </c>
      <c r="D519" t="s">
        <v>70</v>
      </c>
      <c r="E519">
        <v>755877260</v>
      </c>
      <c r="F519" t="s">
        <v>33</v>
      </c>
      <c r="G519" t="s">
        <v>2827</v>
      </c>
      <c r="H519">
        <v>784989466</v>
      </c>
      <c r="I519">
        <v>784989466</v>
      </c>
      <c r="J519" t="s">
        <v>2828</v>
      </c>
      <c r="K519" t="s">
        <v>36</v>
      </c>
      <c r="L519" t="s">
        <v>37</v>
      </c>
      <c r="M519" t="s">
        <v>1645</v>
      </c>
      <c r="N519">
        <v>45941</v>
      </c>
      <c r="O519">
        <v>0.58333333333333337</v>
      </c>
      <c r="P519" t="s">
        <v>11025</v>
      </c>
      <c r="Q519" t="s">
        <v>67</v>
      </c>
      <c r="R519" s="54"/>
      <c r="U519" t="s">
        <v>67</v>
      </c>
      <c r="V519" t="s">
        <v>12413</v>
      </c>
    </row>
    <row r="520" spans="1:36">
      <c r="A520" s="54">
        <v>45941</v>
      </c>
      <c r="B520" s="54">
        <v>45941.570787037002</v>
      </c>
      <c r="C520" t="s">
        <v>484</v>
      </c>
      <c r="D520" t="s">
        <v>41</v>
      </c>
      <c r="E520">
        <v>784292582</v>
      </c>
      <c r="F520" t="s">
        <v>33</v>
      </c>
      <c r="G520" t="s">
        <v>2829</v>
      </c>
      <c r="H520">
        <v>737691488</v>
      </c>
      <c r="I520">
        <v>705662356</v>
      </c>
      <c r="J520" t="s">
        <v>2830</v>
      </c>
      <c r="K520" t="s">
        <v>36</v>
      </c>
      <c r="L520" t="s">
        <v>73</v>
      </c>
      <c r="M520" t="s">
        <v>2831</v>
      </c>
      <c r="N520">
        <v>45942</v>
      </c>
      <c r="O520">
        <v>0.58333333333333337</v>
      </c>
      <c r="P520" t="s">
        <v>4063</v>
      </c>
      <c r="Q520" t="s">
        <v>45</v>
      </c>
      <c r="R520" s="54">
        <v>45941</v>
      </c>
      <c r="S520" t="s">
        <v>12412</v>
      </c>
      <c r="U520" t="s">
        <v>45</v>
      </c>
      <c r="V520">
        <v>1110251671342</v>
      </c>
      <c r="W520" t="s">
        <v>46</v>
      </c>
      <c r="X520">
        <v>45941</v>
      </c>
      <c r="Y520">
        <v>0.70833333333333337</v>
      </c>
      <c r="Z520">
        <v>45942</v>
      </c>
      <c r="AA520">
        <v>0.7319444444444444</v>
      </c>
      <c r="AH520" t="s">
        <v>1325</v>
      </c>
      <c r="AJ520">
        <v>38186037</v>
      </c>
    </row>
    <row r="521" spans="1:36">
      <c r="A521" s="54">
        <v>45941</v>
      </c>
      <c r="B521" s="54">
        <v>45941.587141203701</v>
      </c>
      <c r="C521" t="s">
        <v>227</v>
      </c>
      <c r="D521" t="s">
        <v>41</v>
      </c>
      <c r="E521">
        <v>787249864</v>
      </c>
      <c r="F521" t="s">
        <v>33</v>
      </c>
      <c r="G521" t="s">
        <v>2832</v>
      </c>
      <c r="H521">
        <v>731087811</v>
      </c>
      <c r="I521">
        <v>758251117</v>
      </c>
      <c r="J521" t="s">
        <v>2833</v>
      </c>
      <c r="K521" t="s">
        <v>36</v>
      </c>
      <c r="L521" t="s">
        <v>37</v>
      </c>
      <c r="M521" t="s">
        <v>2834</v>
      </c>
      <c r="N521">
        <v>45941</v>
      </c>
      <c r="O521">
        <v>0.75</v>
      </c>
      <c r="P521" t="s">
        <v>3950</v>
      </c>
      <c r="Q521" t="s">
        <v>45</v>
      </c>
      <c r="R521" s="54">
        <v>45941</v>
      </c>
      <c r="S521" t="s">
        <v>12754</v>
      </c>
      <c r="T521">
        <v>45941</v>
      </c>
      <c r="U521" t="s">
        <v>45</v>
      </c>
      <c r="V521">
        <v>1110251671155</v>
      </c>
      <c r="W521" t="s">
        <v>46</v>
      </c>
      <c r="X521">
        <v>45941</v>
      </c>
      <c r="Y521">
        <v>0.53749999999999998</v>
      </c>
      <c r="Z521">
        <v>45942</v>
      </c>
      <c r="AA521">
        <v>0.7319444444444444</v>
      </c>
      <c r="AB521" t="s">
        <v>141</v>
      </c>
      <c r="AC521">
        <v>100010010</v>
      </c>
      <c r="AD521">
        <v>38893106</v>
      </c>
      <c r="AE521">
        <v>45943</v>
      </c>
      <c r="AF521">
        <v>0.33333333333333331</v>
      </c>
      <c r="AH521" t="s">
        <v>141</v>
      </c>
      <c r="AJ521">
        <v>38893106</v>
      </c>
    </row>
    <row r="522" spans="1:36">
      <c r="A522" s="54">
        <v>45941</v>
      </c>
      <c r="B522" s="54">
        <v>45941.6027314815</v>
      </c>
      <c r="C522" t="s">
        <v>1754</v>
      </c>
      <c r="D522" t="s">
        <v>41</v>
      </c>
      <c r="E522">
        <v>737760378</v>
      </c>
      <c r="F522" t="s">
        <v>33</v>
      </c>
      <c r="G522" t="s">
        <v>2835</v>
      </c>
      <c r="I522">
        <v>729034243</v>
      </c>
      <c r="J522" t="s">
        <v>2836</v>
      </c>
      <c r="K522" t="s">
        <v>36</v>
      </c>
      <c r="L522" t="s">
        <v>37</v>
      </c>
      <c r="M522" t="s">
        <v>2445</v>
      </c>
      <c r="N522">
        <v>45943</v>
      </c>
      <c r="O522">
        <v>0.375</v>
      </c>
      <c r="P522" t="s">
        <v>3950</v>
      </c>
      <c r="Q522" t="s">
        <v>45</v>
      </c>
      <c r="R522" s="54">
        <v>45941</v>
      </c>
      <c r="S522" t="s">
        <v>12762</v>
      </c>
      <c r="T522">
        <v>45943</v>
      </c>
      <c r="U522" t="s">
        <v>45</v>
      </c>
      <c r="V522">
        <v>1210251672395</v>
      </c>
      <c r="W522" t="s">
        <v>46</v>
      </c>
      <c r="X522">
        <v>45942</v>
      </c>
      <c r="Y522">
        <v>0.73124999999999996</v>
      </c>
      <c r="Z522">
        <v>45942</v>
      </c>
      <c r="AA522">
        <v>0.79861111111111116</v>
      </c>
      <c r="AB522" t="s">
        <v>480</v>
      </c>
      <c r="AC522">
        <v>100010032</v>
      </c>
      <c r="AD522">
        <v>38274980</v>
      </c>
      <c r="AE522">
        <v>45943</v>
      </c>
      <c r="AF522">
        <v>0.375</v>
      </c>
      <c r="AH522" t="s">
        <v>480</v>
      </c>
      <c r="AJ522">
        <v>38274980</v>
      </c>
    </row>
    <row r="523" spans="1:36">
      <c r="A523" s="54">
        <v>45941</v>
      </c>
      <c r="B523" s="54">
        <v>45941.611655092602</v>
      </c>
      <c r="C523" t="s">
        <v>741</v>
      </c>
      <c r="D523" t="s">
        <v>742</v>
      </c>
      <c r="E523">
        <v>105981359</v>
      </c>
      <c r="F523" t="s">
        <v>33</v>
      </c>
      <c r="G523" t="s">
        <v>2837</v>
      </c>
      <c r="H523">
        <v>732495494</v>
      </c>
      <c r="I523">
        <v>786834784</v>
      </c>
      <c r="J523" t="s">
        <v>2838</v>
      </c>
      <c r="K523" t="s">
        <v>36</v>
      </c>
      <c r="L523" t="s">
        <v>1258</v>
      </c>
      <c r="M523" t="s">
        <v>2839</v>
      </c>
      <c r="N523">
        <v>45941</v>
      </c>
      <c r="O523">
        <v>0.625</v>
      </c>
      <c r="P523" t="s">
        <v>52</v>
      </c>
      <c r="Q523" t="s">
        <v>67</v>
      </c>
      <c r="R523" s="54">
        <v>45941</v>
      </c>
      <c r="S523" t="s">
        <v>12794</v>
      </c>
      <c r="U523" t="s">
        <v>67</v>
      </c>
      <c r="V523" t="s">
        <v>114</v>
      </c>
    </row>
    <row r="524" spans="1:36">
      <c r="A524" s="54">
        <v>45941</v>
      </c>
      <c r="B524" s="54">
        <v>45941.637604166703</v>
      </c>
      <c r="C524" t="s">
        <v>2764</v>
      </c>
      <c r="D524" t="s">
        <v>1167</v>
      </c>
      <c r="E524">
        <v>780080032</v>
      </c>
      <c r="F524" t="s">
        <v>33</v>
      </c>
      <c r="G524" t="s">
        <v>2840</v>
      </c>
      <c r="H524">
        <v>701489956</v>
      </c>
      <c r="I524">
        <v>701489956</v>
      </c>
      <c r="J524" t="s">
        <v>2841</v>
      </c>
      <c r="K524" t="s">
        <v>36</v>
      </c>
      <c r="L524" t="s">
        <v>160</v>
      </c>
      <c r="M524" t="s">
        <v>2842</v>
      </c>
      <c r="N524">
        <v>45942</v>
      </c>
      <c r="O524">
        <v>0.375</v>
      </c>
      <c r="P524" t="s">
        <v>3950</v>
      </c>
      <c r="Q524" t="s">
        <v>45</v>
      </c>
      <c r="R524" s="54">
        <v>45941</v>
      </c>
      <c r="S524" t="s">
        <v>12417</v>
      </c>
      <c r="T524">
        <v>45942</v>
      </c>
      <c r="U524" t="s">
        <v>45</v>
      </c>
      <c r="V524">
        <v>1110251671273</v>
      </c>
      <c r="W524" t="s">
        <v>46</v>
      </c>
      <c r="X524">
        <v>45941</v>
      </c>
      <c r="Y524">
        <v>0.53749999999999998</v>
      </c>
      <c r="Z524">
        <v>45942</v>
      </c>
      <c r="AA524">
        <v>0.7319444444444444</v>
      </c>
      <c r="AB524" t="s">
        <v>1472</v>
      </c>
      <c r="AC524">
        <v>100010037</v>
      </c>
      <c r="AD524">
        <v>37044654</v>
      </c>
      <c r="AH524" t="s">
        <v>163</v>
      </c>
      <c r="AJ524">
        <v>28692483</v>
      </c>
    </row>
    <row r="525" spans="1:36">
      <c r="A525" s="54">
        <v>45941</v>
      </c>
      <c r="B525" s="54">
        <v>45941</v>
      </c>
      <c r="C525" t="s">
        <v>31</v>
      </c>
      <c r="D525" t="s">
        <v>32</v>
      </c>
      <c r="E525">
        <v>780225502</v>
      </c>
      <c r="F525" t="s">
        <v>33</v>
      </c>
      <c r="G525" t="s">
        <v>2845</v>
      </c>
      <c r="H525">
        <v>738469534</v>
      </c>
      <c r="I525">
        <v>738469534</v>
      </c>
      <c r="J525" t="s">
        <v>2846</v>
      </c>
      <c r="K525" t="s">
        <v>36</v>
      </c>
      <c r="L525" t="s">
        <v>37</v>
      </c>
      <c r="M525" t="s">
        <v>2847</v>
      </c>
      <c r="N525">
        <v>45943</v>
      </c>
      <c r="O525">
        <v>0.41666666666666669</v>
      </c>
      <c r="P525" t="s">
        <v>4095</v>
      </c>
      <c r="Q525" t="s">
        <v>45</v>
      </c>
      <c r="R525" s="54">
        <v>45942</v>
      </c>
      <c r="S525" t="s">
        <v>12901</v>
      </c>
      <c r="U525" t="s">
        <v>45</v>
      </c>
      <c r="V525">
        <v>1010251668972</v>
      </c>
      <c r="W525" t="s">
        <v>53</v>
      </c>
      <c r="X525">
        <v>45941</v>
      </c>
      <c r="Y525">
        <v>0.52083333333333337</v>
      </c>
      <c r="Z525">
        <v>45942</v>
      </c>
      <c r="AA525">
        <v>0.53541666666666665</v>
      </c>
      <c r="AB525" t="s">
        <v>472</v>
      </c>
      <c r="AC525">
        <v>100010004</v>
      </c>
      <c r="AD525">
        <v>38317977</v>
      </c>
      <c r="AH525" t="s">
        <v>1331</v>
      </c>
      <c r="AJ525">
        <v>45946</v>
      </c>
    </row>
    <row r="526" spans="1:36">
      <c r="A526" s="54">
        <v>45941</v>
      </c>
      <c r="B526" s="54">
        <v>45941</v>
      </c>
      <c r="C526" t="s">
        <v>741</v>
      </c>
      <c r="D526" t="s">
        <v>742</v>
      </c>
      <c r="E526">
        <v>105981359</v>
      </c>
      <c r="F526" t="s">
        <v>33</v>
      </c>
      <c r="G526" t="s">
        <v>2848</v>
      </c>
      <c r="H526">
        <v>704915864</v>
      </c>
      <c r="I526">
        <v>704915864</v>
      </c>
      <c r="J526" t="s">
        <v>2849</v>
      </c>
      <c r="K526" t="s">
        <v>36</v>
      </c>
      <c r="L526" t="s">
        <v>82</v>
      </c>
      <c r="M526" t="s">
        <v>2850</v>
      </c>
      <c r="N526">
        <v>45945</v>
      </c>
      <c r="O526">
        <v>0.54166666666666663</v>
      </c>
      <c r="P526" t="s">
        <v>4095</v>
      </c>
      <c r="Q526" t="s">
        <v>45</v>
      </c>
      <c r="R526" s="54">
        <v>45942</v>
      </c>
      <c r="S526" t="s">
        <v>12898</v>
      </c>
      <c r="U526" t="s">
        <v>45</v>
      </c>
      <c r="V526">
        <v>1210251672151</v>
      </c>
      <c r="W526" t="s">
        <v>53</v>
      </c>
      <c r="X526">
        <v>45942</v>
      </c>
      <c r="Y526">
        <v>0.52083333333333337</v>
      </c>
      <c r="Z526">
        <v>45942</v>
      </c>
      <c r="AA526">
        <v>0.53541666666666665</v>
      </c>
      <c r="AB526" t="s">
        <v>896</v>
      </c>
      <c r="AC526">
        <v>707126273</v>
      </c>
      <c r="AD526">
        <v>39418757</v>
      </c>
      <c r="AH526" t="s">
        <v>2438</v>
      </c>
      <c r="AJ526">
        <v>0</v>
      </c>
    </row>
    <row r="527" spans="1:36">
      <c r="A527" s="54">
        <v>45941</v>
      </c>
      <c r="B527" s="54">
        <v>45941</v>
      </c>
      <c r="C527" t="s">
        <v>69</v>
      </c>
      <c r="D527" t="s">
        <v>70</v>
      </c>
      <c r="E527">
        <v>755877260</v>
      </c>
      <c r="F527" t="s">
        <v>33</v>
      </c>
      <c r="G527" t="s">
        <v>2851</v>
      </c>
      <c r="H527">
        <v>762246950</v>
      </c>
      <c r="I527">
        <v>762246950</v>
      </c>
      <c r="J527" t="s">
        <v>2852</v>
      </c>
      <c r="K527" t="s">
        <v>36</v>
      </c>
      <c r="L527" t="s">
        <v>2853</v>
      </c>
      <c r="M527" t="s">
        <v>2854</v>
      </c>
      <c r="N527">
        <v>45942</v>
      </c>
      <c r="O527">
        <v>0.33333333333333331</v>
      </c>
      <c r="P527" t="s">
        <v>4235</v>
      </c>
      <c r="Q527" t="s">
        <v>45</v>
      </c>
      <c r="R527" s="54">
        <v>45942</v>
      </c>
      <c r="S527" t="s">
        <v>12808</v>
      </c>
      <c r="U527" t="s">
        <v>45</v>
      </c>
      <c r="V527">
        <v>1210251672177</v>
      </c>
      <c r="W527" t="s">
        <v>53</v>
      </c>
      <c r="X527">
        <v>45942</v>
      </c>
      <c r="Y527">
        <v>0.52083333333333337</v>
      </c>
      <c r="Z527">
        <v>45942</v>
      </c>
      <c r="AA527">
        <v>0.53541666666666665</v>
      </c>
      <c r="AB527" t="s">
        <v>896</v>
      </c>
      <c r="AC527">
        <v>707126273</v>
      </c>
      <c r="AD527">
        <v>39418757</v>
      </c>
      <c r="AH527" t="s">
        <v>1331</v>
      </c>
      <c r="AJ527">
        <v>45942</v>
      </c>
    </row>
    <row r="528" spans="1:36">
      <c r="A528" s="54">
        <v>45941</v>
      </c>
      <c r="B528" s="54">
        <v>45941</v>
      </c>
      <c r="C528" t="s">
        <v>972</v>
      </c>
      <c r="D528" t="s">
        <v>742</v>
      </c>
      <c r="E528">
        <v>105981359</v>
      </c>
      <c r="F528" t="s">
        <v>33</v>
      </c>
      <c r="G528" t="s">
        <v>2856</v>
      </c>
      <c r="H528">
        <v>720923255</v>
      </c>
      <c r="I528">
        <v>720923255</v>
      </c>
      <c r="J528" t="s">
        <v>2857</v>
      </c>
      <c r="K528" t="s">
        <v>36</v>
      </c>
      <c r="L528" t="s">
        <v>37</v>
      </c>
      <c r="M528" t="s">
        <v>2850</v>
      </c>
      <c r="N528">
        <v>45941</v>
      </c>
      <c r="O528">
        <v>0.58333333333333337</v>
      </c>
      <c r="P528" t="s">
        <v>4095</v>
      </c>
      <c r="Q528" t="s">
        <v>45</v>
      </c>
      <c r="R528" s="54">
        <v>45942</v>
      </c>
      <c r="S528" t="s">
        <v>12738</v>
      </c>
      <c r="U528" t="s">
        <v>45</v>
      </c>
      <c r="V528">
        <v>1210251672210</v>
      </c>
      <c r="W528" t="s">
        <v>53</v>
      </c>
      <c r="X528">
        <v>45942</v>
      </c>
      <c r="Y528">
        <v>0.52083333333333337</v>
      </c>
      <c r="Z528">
        <v>45942</v>
      </c>
      <c r="AA528">
        <v>0.53541666666666665</v>
      </c>
      <c r="AB528" t="s">
        <v>896</v>
      </c>
      <c r="AC528">
        <v>707126273</v>
      </c>
      <c r="AD528">
        <v>39418757</v>
      </c>
      <c r="AH528" t="s">
        <v>2438</v>
      </c>
      <c r="AJ528">
        <v>0</v>
      </c>
    </row>
    <row r="529" spans="1:36">
      <c r="A529" s="54">
        <v>45942</v>
      </c>
      <c r="B529" s="54">
        <v>45942</v>
      </c>
      <c r="C529" t="s">
        <v>1754</v>
      </c>
      <c r="D529" t="s">
        <v>41</v>
      </c>
      <c r="E529">
        <v>737760378</v>
      </c>
      <c r="F529" t="s">
        <v>33</v>
      </c>
      <c r="G529" t="s">
        <v>2858</v>
      </c>
      <c r="I529">
        <v>702610894</v>
      </c>
      <c r="J529" t="s">
        <v>2859</v>
      </c>
      <c r="K529" t="s">
        <v>36</v>
      </c>
      <c r="L529" t="s">
        <v>37</v>
      </c>
      <c r="M529" t="s">
        <v>2445</v>
      </c>
      <c r="N529">
        <v>45942</v>
      </c>
      <c r="O529">
        <v>0.375</v>
      </c>
      <c r="P529" t="s">
        <v>4235</v>
      </c>
      <c r="Q529" t="s">
        <v>45</v>
      </c>
      <c r="R529" s="54">
        <v>45942</v>
      </c>
      <c r="S529" t="s">
        <v>12742</v>
      </c>
      <c r="U529" t="s">
        <v>45</v>
      </c>
      <c r="V529">
        <v>1210251672303</v>
      </c>
      <c r="W529" t="s">
        <v>46</v>
      </c>
      <c r="X529">
        <v>45942</v>
      </c>
      <c r="Y529">
        <v>0.73124999999999996</v>
      </c>
      <c r="Z529">
        <v>45942</v>
      </c>
      <c r="AA529">
        <v>0.79861111111111116</v>
      </c>
      <c r="AH529" t="s">
        <v>190</v>
      </c>
      <c r="AJ529">
        <v>38362807</v>
      </c>
    </row>
    <row r="530" spans="1:36">
      <c r="A530" s="54">
        <v>45942</v>
      </c>
      <c r="B530" s="54">
        <v>45942</v>
      </c>
      <c r="C530" t="s">
        <v>69</v>
      </c>
      <c r="D530" t="s">
        <v>70</v>
      </c>
      <c r="E530">
        <v>755877260</v>
      </c>
      <c r="F530" t="s">
        <v>33</v>
      </c>
      <c r="G530" t="s">
        <v>2537</v>
      </c>
      <c r="H530">
        <v>711313786</v>
      </c>
      <c r="I530">
        <v>711313786</v>
      </c>
      <c r="J530" t="s">
        <v>2860</v>
      </c>
      <c r="K530" t="s">
        <v>36</v>
      </c>
      <c r="L530" t="s">
        <v>73</v>
      </c>
      <c r="M530" t="s">
        <v>74</v>
      </c>
      <c r="N530">
        <v>45942</v>
      </c>
      <c r="O530">
        <v>0.54166666666666663</v>
      </c>
      <c r="P530" t="s">
        <v>4235</v>
      </c>
      <c r="Q530" t="s">
        <v>45</v>
      </c>
      <c r="R530" s="54">
        <v>45942</v>
      </c>
      <c r="S530" t="s">
        <v>12819</v>
      </c>
      <c r="U530" t="s">
        <v>45</v>
      </c>
      <c r="V530">
        <v>1210251672420</v>
      </c>
      <c r="W530" t="s">
        <v>46</v>
      </c>
      <c r="X530">
        <v>45942</v>
      </c>
      <c r="Y530">
        <v>0.73124999999999996</v>
      </c>
      <c r="Z530">
        <v>45942</v>
      </c>
      <c r="AA530">
        <v>0.79861111111111116</v>
      </c>
      <c r="AH530" t="s">
        <v>299</v>
      </c>
      <c r="AJ530">
        <v>38989882</v>
      </c>
    </row>
    <row r="531" spans="1:36">
      <c r="A531" s="54">
        <v>45942</v>
      </c>
      <c r="B531" s="54">
        <v>45942</v>
      </c>
      <c r="C531" t="s">
        <v>69</v>
      </c>
      <c r="D531" t="s">
        <v>70</v>
      </c>
      <c r="E531">
        <v>755877260</v>
      </c>
      <c r="F531" t="s">
        <v>33</v>
      </c>
      <c r="G531" t="s">
        <v>1339</v>
      </c>
      <c r="H531">
        <v>731776594</v>
      </c>
      <c r="I531">
        <v>731776594</v>
      </c>
      <c r="J531" t="s">
        <v>2861</v>
      </c>
      <c r="K531" t="s">
        <v>36</v>
      </c>
      <c r="L531" t="s">
        <v>73</v>
      </c>
      <c r="M531" t="s">
        <v>1334</v>
      </c>
      <c r="N531">
        <v>45942</v>
      </c>
      <c r="O531">
        <v>0.54166666666666663</v>
      </c>
      <c r="P531" t="s">
        <v>4235</v>
      </c>
      <c r="Q531" t="s">
        <v>45</v>
      </c>
      <c r="R531" s="54">
        <v>45942</v>
      </c>
      <c r="S531" t="s">
        <v>12554</v>
      </c>
      <c r="U531" t="s">
        <v>45</v>
      </c>
      <c r="V531">
        <v>1210251672310</v>
      </c>
      <c r="W531" t="s">
        <v>46</v>
      </c>
      <c r="X531">
        <v>45942</v>
      </c>
      <c r="Y531">
        <v>0.73124999999999996</v>
      </c>
      <c r="Z531">
        <v>45942</v>
      </c>
      <c r="AA531">
        <v>0.79861111111111116</v>
      </c>
      <c r="AH531" t="s">
        <v>275</v>
      </c>
      <c r="AJ531">
        <v>32724486</v>
      </c>
    </row>
    <row r="532" spans="1:36">
      <c r="A532" s="54">
        <v>45942</v>
      </c>
      <c r="B532" s="54">
        <v>45942</v>
      </c>
      <c r="C532" t="s">
        <v>867</v>
      </c>
      <c r="D532" t="s">
        <v>41</v>
      </c>
      <c r="E532">
        <v>738237386</v>
      </c>
      <c r="F532" t="s">
        <v>33</v>
      </c>
      <c r="G532" t="s">
        <v>2862</v>
      </c>
      <c r="H532">
        <v>106550657</v>
      </c>
      <c r="I532">
        <v>106550657</v>
      </c>
      <c r="J532" t="s">
        <v>2863</v>
      </c>
      <c r="K532" t="s">
        <v>36</v>
      </c>
      <c r="L532" t="s">
        <v>73</v>
      </c>
      <c r="M532" t="s">
        <v>2864</v>
      </c>
      <c r="N532">
        <v>45943</v>
      </c>
      <c r="O532">
        <v>0.58333333333333337</v>
      </c>
      <c r="P532" t="s">
        <v>4235</v>
      </c>
      <c r="Q532" t="s">
        <v>45</v>
      </c>
      <c r="R532" s="54">
        <v>45942</v>
      </c>
      <c r="S532" t="s">
        <v>12568</v>
      </c>
      <c r="T532">
        <v>45942</v>
      </c>
      <c r="U532" t="s">
        <v>45</v>
      </c>
      <c r="V532">
        <v>1210251672411</v>
      </c>
      <c r="W532" t="s">
        <v>46</v>
      </c>
      <c r="X532">
        <v>45942</v>
      </c>
      <c r="Y532">
        <v>0.73124999999999996</v>
      </c>
      <c r="Z532">
        <v>45942</v>
      </c>
      <c r="AA532">
        <v>0.79861111111111116</v>
      </c>
      <c r="AB532" t="s">
        <v>604</v>
      </c>
      <c r="AC532">
        <v>100010042</v>
      </c>
      <c r="AD532">
        <v>32431038</v>
      </c>
      <c r="AH532" t="s">
        <v>604</v>
      </c>
      <c r="AJ532">
        <v>32431038</v>
      </c>
    </row>
    <row r="533" spans="1:36">
      <c r="A533" s="54">
        <v>45942</v>
      </c>
      <c r="B533" s="54">
        <v>45942</v>
      </c>
      <c r="C533" t="s">
        <v>2014</v>
      </c>
      <c r="D533" t="s">
        <v>41</v>
      </c>
      <c r="E533">
        <v>781044277</v>
      </c>
      <c r="F533" t="s">
        <v>33</v>
      </c>
      <c r="G533" t="s">
        <v>2865</v>
      </c>
      <c r="H533">
        <v>732863815</v>
      </c>
      <c r="I533">
        <v>732863815</v>
      </c>
      <c r="J533" t="s">
        <v>2866</v>
      </c>
      <c r="K533" t="s">
        <v>36</v>
      </c>
      <c r="L533" t="s">
        <v>50</v>
      </c>
      <c r="M533" t="s">
        <v>1667</v>
      </c>
      <c r="N533">
        <v>45942</v>
      </c>
      <c r="O533">
        <v>0.33333333333333331</v>
      </c>
      <c r="P533" t="s">
        <v>4235</v>
      </c>
      <c r="Q533" t="s">
        <v>67</v>
      </c>
      <c r="R533" s="54">
        <v>45942</v>
      </c>
      <c r="S533" t="s">
        <v>12569</v>
      </c>
      <c r="U533" t="s">
        <v>67</v>
      </c>
      <c r="V533" t="s">
        <v>2867</v>
      </c>
    </row>
    <row r="534" spans="1:36">
      <c r="A534" s="54">
        <v>45942</v>
      </c>
      <c r="B534" s="54">
        <v>45942</v>
      </c>
      <c r="C534" t="s">
        <v>69</v>
      </c>
      <c r="D534" t="s">
        <v>70</v>
      </c>
      <c r="E534">
        <v>755877260</v>
      </c>
      <c r="F534" t="s">
        <v>33</v>
      </c>
      <c r="G534" t="s">
        <v>2868</v>
      </c>
      <c r="H534">
        <v>724130834</v>
      </c>
      <c r="I534">
        <v>724130834</v>
      </c>
      <c r="J534" t="s">
        <v>2869</v>
      </c>
      <c r="K534" t="s">
        <v>36</v>
      </c>
      <c r="L534" t="s">
        <v>37</v>
      </c>
      <c r="M534" t="s">
        <v>1645</v>
      </c>
      <c r="N534">
        <v>45942</v>
      </c>
      <c r="O534">
        <v>0.58333333333333337</v>
      </c>
      <c r="P534" t="s">
        <v>4235</v>
      </c>
      <c r="Q534" t="s">
        <v>45</v>
      </c>
      <c r="R534" s="54">
        <v>45942</v>
      </c>
      <c r="S534" t="s">
        <v>12510</v>
      </c>
      <c r="U534" t="s">
        <v>45</v>
      </c>
      <c r="V534">
        <v>1210251672425</v>
      </c>
      <c r="W534" t="s">
        <v>46</v>
      </c>
      <c r="X534">
        <v>45942</v>
      </c>
      <c r="Y534">
        <v>0.73124999999999996</v>
      </c>
      <c r="Z534">
        <v>45942</v>
      </c>
      <c r="AA534">
        <v>0.79861111111111116</v>
      </c>
      <c r="AH534" t="s">
        <v>299</v>
      </c>
      <c r="AJ534">
        <v>38989882</v>
      </c>
    </row>
    <row r="535" spans="1:36">
      <c r="A535" s="54">
        <v>45942</v>
      </c>
      <c r="B535" s="54">
        <v>45942</v>
      </c>
      <c r="C535" t="s">
        <v>2870</v>
      </c>
      <c r="D535" t="s">
        <v>852</v>
      </c>
      <c r="E535">
        <v>107373669</v>
      </c>
      <c r="F535" t="s">
        <v>33</v>
      </c>
      <c r="G535" t="s">
        <v>2871</v>
      </c>
      <c r="H535">
        <v>751335351</v>
      </c>
      <c r="I535">
        <v>790714898</v>
      </c>
      <c r="J535" t="s">
        <v>2872</v>
      </c>
      <c r="K535" t="s">
        <v>36</v>
      </c>
      <c r="L535" t="s">
        <v>82</v>
      </c>
      <c r="M535" t="s">
        <v>2873</v>
      </c>
      <c r="N535">
        <v>45942</v>
      </c>
      <c r="O535">
        <v>0.58333333333333337</v>
      </c>
      <c r="P535" t="s">
        <v>4248</v>
      </c>
      <c r="Q535" t="s">
        <v>45</v>
      </c>
      <c r="R535" s="54">
        <v>45942</v>
      </c>
      <c r="S535" t="s">
        <v>12939</v>
      </c>
      <c r="U535" t="s">
        <v>45</v>
      </c>
      <c r="V535">
        <v>1210251672410</v>
      </c>
      <c r="W535" t="s">
        <v>46</v>
      </c>
      <c r="X535">
        <v>45942</v>
      </c>
      <c r="Y535">
        <v>0.73124999999999996</v>
      </c>
      <c r="Z535">
        <v>45942</v>
      </c>
      <c r="AA535">
        <v>0.79861111111111116</v>
      </c>
      <c r="AB535" t="s">
        <v>1326</v>
      </c>
      <c r="AC535">
        <v>100010007</v>
      </c>
      <c r="AD535">
        <v>33937751</v>
      </c>
      <c r="AH535" t="s">
        <v>1326</v>
      </c>
      <c r="AJ535">
        <v>33937751</v>
      </c>
    </row>
    <row r="536" spans="1:36">
      <c r="A536" s="54">
        <v>45942</v>
      </c>
      <c r="B536" s="54">
        <v>45942</v>
      </c>
      <c r="C536" t="s">
        <v>69</v>
      </c>
      <c r="D536" t="s">
        <v>70</v>
      </c>
      <c r="E536">
        <v>755877260</v>
      </c>
      <c r="F536" t="s">
        <v>33</v>
      </c>
      <c r="G536" t="s">
        <v>2874</v>
      </c>
      <c r="H536">
        <v>701903160</v>
      </c>
      <c r="I536">
        <v>701903160</v>
      </c>
      <c r="J536" t="s">
        <v>2875</v>
      </c>
      <c r="K536" t="s">
        <v>36</v>
      </c>
      <c r="L536" t="s">
        <v>37</v>
      </c>
      <c r="M536" t="s">
        <v>2368</v>
      </c>
      <c r="N536">
        <v>45942</v>
      </c>
      <c r="O536">
        <v>0.58333333333333337</v>
      </c>
      <c r="P536" t="s">
        <v>4248</v>
      </c>
      <c r="Q536" t="s">
        <v>39</v>
      </c>
      <c r="R536" s="54">
        <v>45942</v>
      </c>
      <c r="S536" t="s">
        <v>2876</v>
      </c>
      <c r="U536" t="s">
        <v>360</v>
      </c>
    </row>
    <row r="537" spans="1:36">
      <c r="A537" s="54">
        <v>45942</v>
      </c>
      <c r="B537" s="54">
        <v>45942</v>
      </c>
      <c r="C537" t="s">
        <v>69</v>
      </c>
      <c r="D537" t="s">
        <v>70</v>
      </c>
      <c r="E537">
        <v>755877260</v>
      </c>
      <c r="F537" t="s">
        <v>33</v>
      </c>
      <c r="G537" t="s">
        <v>2877</v>
      </c>
      <c r="H537">
        <v>748717708</v>
      </c>
      <c r="I537">
        <v>748717708</v>
      </c>
      <c r="J537" t="s">
        <v>2878</v>
      </c>
      <c r="K537" t="s">
        <v>36</v>
      </c>
      <c r="L537" t="s">
        <v>37</v>
      </c>
      <c r="M537" t="s">
        <v>1645</v>
      </c>
      <c r="N537">
        <v>45942</v>
      </c>
      <c r="O537">
        <v>0.58333333333333337</v>
      </c>
      <c r="P537" t="s">
        <v>4248</v>
      </c>
      <c r="Q537" t="s">
        <v>45</v>
      </c>
      <c r="R537" s="54">
        <v>45942</v>
      </c>
      <c r="S537" t="s">
        <v>12972</v>
      </c>
      <c r="U537" t="s">
        <v>45</v>
      </c>
      <c r="V537">
        <v>1210251672459</v>
      </c>
      <c r="W537" t="s">
        <v>53</v>
      </c>
      <c r="X537">
        <v>45942</v>
      </c>
      <c r="Y537">
        <v>0.73472222222222228</v>
      </c>
      <c r="Z537">
        <v>45942</v>
      </c>
      <c r="AA537">
        <v>0.85833333333333328</v>
      </c>
      <c r="AB537" t="s">
        <v>896</v>
      </c>
      <c r="AC537">
        <v>707126273</v>
      </c>
      <c r="AD537">
        <v>39418757</v>
      </c>
      <c r="AH537" t="s">
        <v>12396</v>
      </c>
      <c r="AJ537">
        <v>0</v>
      </c>
    </row>
    <row r="538" spans="1:36">
      <c r="A538" s="54">
        <v>45942</v>
      </c>
      <c r="B538" s="54">
        <v>45942</v>
      </c>
      <c r="C538" t="s">
        <v>1754</v>
      </c>
      <c r="D538" t="s">
        <v>41</v>
      </c>
      <c r="E538">
        <v>737760378</v>
      </c>
      <c r="F538" t="s">
        <v>33</v>
      </c>
      <c r="G538" t="s">
        <v>2879</v>
      </c>
      <c r="I538">
        <v>716631667</v>
      </c>
      <c r="J538" t="s">
        <v>2880</v>
      </c>
      <c r="K538" t="s">
        <v>36</v>
      </c>
      <c r="L538" t="s">
        <v>160</v>
      </c>
      <c r="M538" t="s">
        <v>2881</v>
      </c>
      <c r="N538">
        <v>45944</v>
      </c>
      <c r="O538">
        <v>0.375</v>
      </c>
      <c r="P538" t="s">
        <v>5255</v>
      </c>
      <c r="Q538" t="s">
        <v>45</v>
      </c>
      <c r="R538" s="54">
        <v>45942</v>
      </c>
      <c r="S538" t="s">
        <v>12972</v>
      </c>
      <c r="T538">
        <v>45943</v>
      </c>
      <c r="U538" t="s">
        <v>45</v>
      </c>
      <c r="V538">
        <v>1210251672454</v>
      </c>
      <c r="W538" t="s">
        <v>53</v>
      </c>
      <c r="X538">
        <v>45942</v>
      </c>
      <c r="Y538">
        <v>0.73472222222222228</v>
      </c>
      <c r="Z538">
        <v>45942</v>
      </c>
      <c r="AA538">
        <v>0.85833333333333328</v>
      </c>
      <c r="AB538" t="s">
        <v>146</v>
      </c>
      <c r="AC538">
        <v>10001006</v>
      </c>
      <c r="AD538">
        <v>32407884</v>
      </c>
      <c r="AE538" t="s">
        <v>12406</v>
      </c>
      <c r="AH538" t="s">
        <v>1331</v>
      </c>
      <c r="AJ538">
        <v>45943</v>
      </c>
    </row>
    <row r="539" spans="1:36">
      <c r="A539" s="54">
        <v>45942</v>
      </c>
      <c r="B539" s="54">
        <v>45942</v>
      </c>
      <c r="C539" t="s">
        <v>2014</v>
      </c>
      <c r="D539" t="s">
        <v>41</v>
      </c>
      <c r="E539">
        <v>781044277</v>
      </c>
      <c r="F539" t="s">
        <v>33</v>
      </c>
      <c r="G539" t="s">
        <v>2882</v>
      </c>
      <c r="I539">
        <v>768592215</v>
      </c>
      <c r="J539" t="s">
        <v>2883</v>
      </c>
      <c r="K539" t="s">
        <v>36</v>
      </c>
      <c r="L539" t="s">
        <v>37</v>
      </c>
      <c r="M539" t="s">
        <v>1226</v>
      </c>
      <c r="N539">
        <v>45942</v>
      </c>
      <c r="O539">
        <v>0.33333333333333331</v>
      </c>
      <c r="P539" t="s">
        <v>5255</v>
      </c>
      <c r="Q539" t="s">
        <v>67</v>
      </c>
      <c r="R539" s="54">
        <v>45942</v>
      </c>
      <c r="S539" t="s">
        <v>12824</v>
      </c>
      <c r="U539" t="s">
        <v>67</v>
      </c>
      <c r="V539" t="s">
        <v>2884</v>
      </c>
    </row>
    <row r="540" spans="1:36">
      <c r="A540" s="54">
        <v>45942</v>
      </c>
      <c r="B540" s="54">
        <v>45942</v>
      </c>
      <c r="C540" t="s">
        <v>2530</v>
      </c>
      <c r="D540" t="s">
        <v>70</v>
      </c>
      <c r="E540">
        <v>755877260</v>
      </c>
      <c r="F540" t="s">
        <v>33</v>
      </c>
      <c r="G540" t="s">
        <v>2885</v>
      </c>
      <c r="H540">
        <v>795534080</v>
      </c>
      <c r="I540">
        <v>795534080</v>
      </c>
      <c r="J540" t="s">
        <v>2886</v>
      </c>
      <c r="K540" t="s">
        <v>36</v>
      </c>
      <c r="L540" t="s">
        <v>37</v>
      </c>
      <c r="M540" t="s">
        <v>74</v>
      </c>
      <c r="N540">
        <v>45943</v>
      </c>
      <c r="O540">
        <v>0.41666666666666669</v>
      </c>
      <c r="P540" t="s">
        <v>4235</v>
      </c>
      <c r="Q540" t="s">
        <v>45</v>
      </c>
      <c r="R540" s="54">
        <v>45942</v>
      </c>
      <c r="S540" t="s">
        <v>12612</v>
      </c>
      <c r="U540" t="s">
        <v>45</v>
      </c>
      <c r="V540">
        <v>1210251672553</v>
      </c>
      <c r="W540" t="s">
        <v>46</v>
      </c>
      <c r="X540">
        <v>45942</v>
      </c>
      <c r="Y540">
        <v>0.73124999999999996</v>
      </c>
      <c r="Z540">
        <v>45942</v>
      </c>
      <c r="AA540">
        <v>0.79861111111111116</v>
      </c>
      <c r="AH540" t="s">
        <v>480</v>
      </c>
      <c r="AJ540">
        <v>38274980</v>
      </c>
    </row>
    <row r="541" spans="1:36">
      <c r="A541" s="54">
        <v>45942</v>
      </c>
      <c r="B541" s="54">
        <v>45942</v>
      </c>
      <c r="C541" t="s">
        <v>69</v>
      </c>
      <c r="D541" t="s">
        <v>70</v>
      </c>
      <c r="E541">
        <v>755877260</v>
      </c>
      <c r="F541" t="s">
        <v>33</v>
      </c>
      <c r="G541" t="s">
        <v>2358</v>
      </c>
      <c r="H541">
        <v>104901535</v>
      </c>
      <c r="I541">
        <v>104901535</v>
      </c>
      <c r="J541" t="s">
        <v>2887</v>
      </c>
      <c r="K541" t="s">
        <v>36</v>
      </c>
      <c r="L541" t="s">
        <v>50</v>
      </c>
      <c r="M541" t="s">
        <v>2888</v>
      </c>
      <c r="N541">
        <v>45942</v>
      </c>
      <c r="O541">
        <v>0.66666666666666663</v>
      </c>
      <c r="P541" t="s">
        <v>4248</v>
      </c>
      <c r="Q541" t="s">
        <v>45</v>
      </c>
      <c r="R541" s="54">
        <v>45942</v>
      </c>
      <c r="S541" t="s">
        <v>12555</v>
      </c>
      <c r="U541" t="s">
        <v>45</v>
      </c>
      <c r="V541">
        <v>1210251672533</v>
      </c>
      <c r="W541" t="s">
        <v>46</v>
      </c>
      <c r="X541">
        <v>45942</v>
      </c>
      <c r="Y541">
        <v>0.73124999999999996</v>
      </c>
      <c r="Z541">
        <v>45942</v>
      </c>
      <c r="AA541">
        <v>0.79861111111111116</v>
      </c>
      <c r="AH541" t="s">
        <v>190</v>
      </c>
      <c r="AJ541">
        <v>38362807</v>
      </c>
    </row>
    <row r="542" spans="1:36">
      <c r="A542" s="54">
        <v>45942</v>
      </c>
      <c r="B542" s="54">
        <v>45942.741122685198</v>
      </c>
      <c r="C542" t="s">
        <v>2196</v>
      </c>
      <c r="D542" t="s">
        <v>41</v>
      </c>
      <c r="E542">
        <v>752655477</v>
      </c>
      <c r="F542" t="s">
        <v>33</v>
      </c>
      <c r="G542" t="s">
        <v>2889</v>
      </c>
      <c r="I542">
        <v>727596715</v>
      </c>
      <c r="J542" t="s">
        <v>2890</v>
      </c>
      <c r="K542" t="s">
        <v>36</v>
      </c>
      <c r="L542" t="s">
        <v>37</v>
      </c>
      <c r="M542" t="s">
        <v>2891</v>
      </c>
      <c r="N542">
        <v>45944</v>
      </c>
      <c r="O542">
        <v>0.5</v>
      </c>
      <c r="P542" t="s">
        <v>4095</v>
      </c>
      <c r="Q542" t="s">
        <v>45</v>
      </c>
      <c r="R542" s="54">
        <v>45943</v>
      </c>
      <c r="S542" t="s">
        <v>12875</v>
      </c>
      <c r="U542" t="s">
        <v>45</v>
      </c>
      <c r="V542">
        <v>1310251673479</v>
      </c>
      <c r="W542" t="s">
        <v>53</v>
      </c>
      <c r="X542">
        <v>45943</v>
      </c>
      <c r="Y542">
        <v>0.47291666666666665</v>
      </c>
      <c r="Z542">
        <v>45943</v>
      </c>
      <c r="AA542">
        <v>0.53263888888888888</v>
      </c>
      <c r="AB542" t="s">
        <v>413</v>
      </c>
      <c r="AC542">
        <v>100010002</v>
      </c>
      <c r="AD542">
        <v>25184270</v>
      </c>
      <c r="AH542" t="s">
        <v>1331</v>
      </c>
      <c r="AJ542">
        <v>45943</v>
      </c>
    </row>
    <row r="543" spans="1:36">
      <c r="A543" s="54">
        <v>45942</v>
      </c>
      <c r="B543" s="54">
        <v>45942.750011574099</v>
      </c>
      <c r="C543" t="s">
        <v>2892</v>
      </c>
      <c r="D543" t="s">
        <v>1075</v>
      </c>
      <c r="E543">
        <v>254101211441</v>
      </c>
      <c r="F543" t="s">
        <v>33</v>
      </c>
      <c r="G543" t="s">
        <v>2893</v>
      </c>
      <c r="I543">
        <v>254757572565</v>
      </c>
      <c r="J543" t="s">
        <v>2894</v>
      </c>
      <c r="K543" t="s">
        <v>36</v>
      </c>
      <c r="L543" t="s">
        <v>73</v>
      </c>
      <c r="M543" t="s">
        <v>2895</v>
      </c>
      <c r="N543">
        <v>45947</v>
      </c>
      <c r="O543">
        <v>0.45833333333333331</v>
      </c>
      <c r="P543" t="s">
        <v>4095</v>
      </c>
      <c r="Q543" t="s">
        <v>45</v>
      </c>
      <c r="R543" s="54">
        <v>45943</v>
      </c>
      <c r="S543" t="s">
        <v>12475</v>
      </c>
      <c r="U543" t="s">
        <v>45</v>
      </c>
      <c r="V543">
        <v>1310251673426</v>
      </c>
      <c r="W543" t="s">
        <v>53</v>
      </c>
      <c r="X543">
        <v>45943</v>
      </c>
      <c r="Y543">
        <v>0.47291666666666665</v>
      </c>
      <c r="Z543">
        <v>45943</v>
      </c>
      <c r="AA543">
        <v>0.53263888888888888</v>
      </c>
      <c r="AB543" t="s">
        <v>472</v>
      </c>
      <c r="AC543">
        <v>100010004</v>
      </c>
      <c r="AD543">
        <v>36768510</v>
      </c>
      <c r="AH543" t="s">
        <v>1331</v>
      </c>
      <c r="AJ543">
        <v>45943</v>
      </c>
    </row>
    <row r="544" spans="1:36">
      <c r="A544" s="54">
        <v>45942</v>
      </c>
      <c r="B544" s="54">
        <v>45942.787627314799</v>
      </c>
      <c r="C544" t="s">
        <v>2028</v>
      </c>
      <c r="D544" t="s">
        <v>41</v>
      </c>
      <c r="E544">
        <v>100911807</v>
      </c>
      <c r="F544" t="s">
        <v>33</v>
      </c>
      <c r="G544" t="s">
        <v>2896</v>
      </c>
      <c r="H544">
        <v>741895370</v>
      </c>
      <c r="I544">
        <v>741895370</v>
      </c>
      <c r="J544" t="s">
        <v>2030</v>
      </c>
      <c r="K544" t="s">
        <v>36</v>
      </c>
      <c r="L544" t="s">
        <v>1251</v>
      </c>
      <c r="M544" t="s">
        <v>2897</v>
      </c>
      <c r="N544">
        <v>45943</v>
      </c>
      <c r="O544">
        <v>0.54166666666666663</v>
      </c>
      <c r="P544" t="s">
        <v>4235</v>
      </c>
      <c r="Q544" t="s">
        <v>45</v>
      </c>
      <c r="R544" s="54">
        <v>45943</v>
      </c>
      <c r="S544" t="s">
        <v>12876</v>
      </c>
      <c r="U544" t="s">
        <v>45</v>
      </c>
      <c r="V544">
        <v>1310251673503</v>
      </c>
      <c r="W544" t="s">
        <v>46</v>
      </c>
      <c r="X544">
        <v>45943</v>
      </c>
      <c r="Y544">
        <v>0.53749999999999998</v>
      </c>
      <c r="AB544" t="s">
        <v>262</v>
      </c>
      <c r="AC544">
        <v>100010011</v>
      </c>
      <c r="AD544">
        <v>39526581</v>
      </c>
      <c r="AE544">
        <v>45943</v>
      </c>
      <c r="AH544" t="s">
        <v>262</v>
      </c>
      <c r="AJ544">
        <v>39526581</v>
      </c>
    </row>
    <row r="545" spans="1:38">
      <c r="A545" s="54">
        <v>45942</v>
      </c>
      <c r="B545" s="54">
        <v>45942.794502314799</v>
      </c>
      <c r="C545" t="s">
        <v>2196</v>
      </c>
      <c r="D545" t="s">
        <v>41</v>
      </c>
      <c r="E545">
        <v>752655477</v>
      </c>
      <c r="F545" t="s">
        <v>33</v>
      </c>
      <c r="G545" t="s">
        <v>2898</v>
      </c>
      <c r="H545">
        <v>781863949</v>
      </c>
      <c r="I545">
        <v>790050481</v>
      </c>
      <c r="J545" t="s">
        <v>2899</v>
      </c>
      <c r="K545" t="s">
        <v>36</v>
      </c>
      <c r="L545" t="s">
        <v>37</v>
      </c>
      <c r="M545" t="s">
        <v>2900</v>
      </c>
      <c r="N545">
        <v>45944</v>
      </c>
      <c r="O545">
        <v>0.5</v>
      </c>
      <c r="P545" t="s">
        <v>4235</v>
      </c>
      <c r="Q545" t="s">
        <v>45</v>
      </c>
      <c r="R545" s="54">
        <v>45943</v>
      </c>
      <c r="S545" t="s">
        <v>12935</v>
      </c>
      <c r="U545" t="s">
        <v>45</v>
      </c>
      <c r="V545">
        <v>1310251673511</v>
      </c>
      <c r="W545" t="s">
        <v>46</v>
      </c>
      <c r="X545">
        <v>45943</v>
      </c>
      <c r="Y545">
        <v>0.53749999999999998</v>
      </c>
      <c r="AB545" t="s">
        <v>190</v>
      </c>
      <c r="AC545">
        <v>100010034</v>
      </c>
      <c r="AD545">
        <v>38362807</v>
      </c>
      <c r="AH545" t="s">
        <v>190</v>
      </c>
      <c r="AJ545">
        <v>38362807</v>
      </c>
    </row>
    <row r="546" spans="1:38">
      <c r="A546" s="54">
        <v>45942</v>
      </c>
      <c r="B546" s="54">
        <v>45942.8256944444</v>
      </c>
      <c r="C546" t="s">
        <v>69</v>
      </c>
      <c r="D546" t="s">
        <v>70</v>
      </c>
      <c r="E546">
        <v>755877260</v>
      </c>
      <c r="F546" t="s">
        <v>33</v>
      </c>
      <c r="G546" t="s">
        <v>1782</v>
      </c>
      <c r="H546">
        <v>791993036</v>
      </c>
      <c r="I546">
        <v>791993036</v>
      </c>
      <c r="J546" t="s">
        <v>2901</v>
      </c>
      <c r="K546" t="s">
        <v>36</v>
      </c>
      <c r="L546" t="s">
        <v>37</v>
      </c>
      <c r="M546" t="s">
        <v>2902</v>
      </c>
      <c r="N546">
        <v>45943</v>
      </c>
      <c r="O546">
        <v>0.33333333333333331</v>
      </c>
      <c r="P546" t="s">
        <v>4235</v>
      </c>
      <c r="Q546" t="s">
        <v>45</v>
      </c>
      <c r="R546" s="54">
        <v>45943</v>
      </c>
      <c r="S546" t="s">
        <v>12897</v>
      </c>
      <c r="U546" t="s">
        <v>45</v>
      </c>
      <c r="V546">
        <v>1310251673528</v>
      </c>
      <c r="W546" t="s">
        <v>46</v>
      </c>
      <c r="X546">
        <v>45943</v>
      </c>
      <c r="Y546">
        <v>0.53749999999999998</v>
      </c>
      <c r="AB546" t="s">
        <v>480</v>
      </c>
      <c r="AC546">
        <v>100010032</v>
      </c>
      <c r="AD546">
        <v>38274980</v>
      </c>
      <c r="AH546" t="s">
        <v>480</v>
      </c>
      <c r="AJ546">
        <v>38274980</v>
      </c>
    </row>
    <row r="547" spans="1:38">
      <c r="A547" s="54">
        <v>45942</v>
      </c>
      <c r="B547" s="54">
        <v>45942.860115740703</v>
      </c>
      <c r="C547" t="s">
        <v>557</v>
      </c>
      <c r="D547" t="s">
        <v>70</v>
      </c>
      <c r="E547">
        <v>755877260</v>
      </c>
      <c r="F547" t="s">
        <v>33</v>
      </c>
      <c r="G547" t="s">
        <v>2903</v>
      </c>
      <c r="H547">
        <v>105895363</v>
      </c>
      <c r="I547">
        <v>105895363</v>
      </c>
      <c r="J547" t="s">
        <v>2904</v>
      </c>
      <c r="K547" t="s">
        <v>36</v>
      </c>
      <c r="L547" t="e" vm="4">
        <v>#VALUE!</v>
      </c>
      <c r="M547" t="s">
        <v>1830</v>
      </c>
      <c r="N547">
        <v>45943</v>
      </c>
      <c r="O547">
        <v>0.41666666666666669</v>
      </c>
      <c r="P547" t="s">
        <v>52</v>
      </c>
      <c r="Q547" t="s">
        <v>39</v>
      </c>
      <c r="R547" s="54">
        <v>45943</v>
      </c>
      <c r="S547" t="s">
        <v>12513</v>
      </c>
      <c r="U547" t="s">
        <v>39</v>
      </c>
      <c r="V547" t="s">
        <v>2905</v>
      </c>
    </row>
    <row r="548" spans="1:38">
      <c r="A548" s="54">
        <v>45942</v>
      </c>
      <c r="B548" s="54">
        <v>45942.863657407397</v>
      </c>
      <c r="C548" t="s">
        <v>557</v>
      </c>
      <c r="D548" t="s">
        <v>70</v>
      </c>
      <c r="E548">
        <v>755877260</v>
      </c>
      <c r="F548" t="s">
        <v>33</v>
      </c>
      <c r="G548" t="s">
        <v>2906</v>
      </c>
      <c r="H548">
        <v>711313786</v>
      </c>
      <c r="I548">
        <v>711313786</v>
      </c>
      <c r="J548" t="s">
        <v>2907</v>
      </c>
      <c r="K548" t="s">
        <v>36</v>
      </c>
      <c r="L548" t="e" vm="1">
        <v>#VALUE!</v>
      </c>
      <c r="M548" t="s">
        <v>1333</v>
      </c>
      <c r="N548">
        <v>45943</v>
      </c>
      <c r="O548">
        <v>0.45833333333333331</v>
      </c>
      <c r="P548" t="s">
        <v>52</v>
      </c>
      <c r="Q548" t="s">
        <v>45</v>
      </c>
      <c r="R548" s="54">
        <v>45943</v>
      </c>
      <c r="S548" t="s">
        <v>12474</v>
      </c>
      <c r="U548" t="s">
        <v>45</v>
      </c>
      <c r="V548">
        <v>1310251673526</v>
      </c>
      <c r="W548" t="s">
        <v>53</v>
      </c>
      <c r="X548">
        <v>45943</v>
      </c>
      <c r="Y548">
        <v>0.47291666666666665</v>
      </c>
      <c r="Z548">
        <v>45943</v>
      </c>
      <c r="AA548">
        <v>0.56180555555555556</v>
      </c>
      <c r="AB548" t="s">
        <v>896</v>
      </c>
      <c r="AC548">
        <v>707126273</v>
      </c>
      <c r="AD548">
        <v>39418757</v>
      </c>
      <c r="AE548" t="s">
        <v>12406</v>
      </c>
      <c r="AF548" t="s">
        <v>12406</v>
      </c>
      <c r="AH548" t="s">
        <v>1331</v>
      </c>
      <c r="AJ548">
        <v>45943</v>
      </c>
    </row>
    <row r="549" spans="1:38">
      <c r="A549" s="54">
        <v>45942</v>
      </c>
      <c r="B549" s="54">
        <v>45942.931030092601</v>
      </c>
      <c r="C549" t="s">
        <v>2908</v>
      </c>
      <c r="D549" t="s">
        <v>1184</v>
      </c>
      <c r="E549">
        <v>733770033</v>
      </c>
      <c r="F549" t="s">
        <v>33</v>
      </c>
      <c r="G549" t="s">
        <v>2909</v>
      </c>
      <c r="H549">
        <v>254707620558</v>
      </c>
      <c r="I549">
        <v>254797249014</v>
      </c>
      <c r="J549" t="s">
        <v>2910</v>
      </c>
      <c r="K549" t="s">
        <v>36</v>
      </c>
      <c r="L549" t="e" vm="4">
        <v>#VALUE!</v>
      </c>
      <c r="M549" t="s">
        <v>2911</v>
      </c>
      <c r="N549">
        <v>45945</v>
      </c>
      <c r="O549">
        <v>0.33333333333333331</v>
      </c>
      <c r="P549" t="s">
        <v>52</v>
      </c>
      <c r="Q549" t="s">
        <v>45</v>
      </c>
      <c r="R549" s="54">
        <v>45943</v>
      </c>
      <c r="S549" t="s">
        <v>12514</v>
      </c>
      <c r="U549" t="s">
        <v>45</v>
      </c>
      <c r="V549">
        <v>1410251675061</v>
      </c>
      <c r="W549" t="s">
        <v>53</v>
      </c>
      <c r="X549">
        <v>45944</v>
      </c>
      <c r="Y549">
        <v>0.47638888888888886</v>
      </c>
      <c r="Z549">
        <v>45944</v>
      </c>
      <c r="AA549">
        <v>0.53125</v>
      </c>
      <c r="AB549" t="s">
        <v>472</v>
      </c>
      <c r="AC549">
        <v>100010004</v>
      </c>
      <c r="AD549">
        <v>38317977</v>
      </c>
      <c r="AH549" t="s">
        <v>12403</v>
      </c>
      <c r="AJ549">
        <v>0</v>
      </c>
    </row>
    <row r="550" spans="1:38">
      <c r="A550" s="54">
        <v>45942</v>
      </c>
      <c r="B550" s="54">
        <v>45942.946018518502</v>
      </c>
      <c r="C550" t="s">
        <v>69</v>
      </c>
      <c r="D550" t="s">
        <v>70</v>
      </c>
      <c r="E550">
        <v>755877260</v>
      </c>
      <c r="F550" t="s">
        <v>33</v>
      </c>
      <c r="G550" t="s">
        <v>2912</v>
      </c>
      <c r="H550">
        <v>708622214</v>
      </c>
      <c r="I550">
        <v>708622214</v>
      </c>
      <c r="J550" t="s">
        <v>2913</v>
      </c>
      <c r="K550" t="s">
        <v>36</v>
      </c>
      <c r="L550" t="e" vm="4">
        <v>#VALUE!</v>
      </c>
      <c r="M550" t="s">
        <v>1341</v>
      </c>
      <c r="N550">
        <v>45943</v>
      </c>
      <c r="O550">
        <v>0.33333333333333331</v>
      </c>
      <c r="P550" t="s">
        <v>52</v>
      </c>
      <c r="Q550" t="s">
        <v>45</v>
      </c>
      <c r="R550" s="54">
        <v>45943</v>
      </c>
      <c r="S550" t="s">
        <v>12672</v>
      </c>
      <c r="U550" t="s">
        <v>45</v>
      </c>
      <c r="V550">
        <v>1310251673537</v>
      </c>
      <c r="W550" t="s">
        <v>53</v>
      </c>
      <c r="X550">
        <v>45943</v>
      </c>
      <c r="Y550">
        <v>0.47291666666666665</v>
      </c>
      <c r="Z550">
        <v>45943</v>
      </c>
      <c r="AA550">
        <v>0.56180555555555556</v>
      </c>
      <c r="AB550" t="s">
        <v>896</v>
      </c>
      <c r="AC550">
        <v>707126273</v>
      </c>
      <c r="AD550">
        <v>39418757</v>
      </c>
      <c r="AE550" t="s">
        <v>12406</v>
      </c>
      <c r="AF550" t="s">
        <v>12406</v>
      </c>
      <c r="AH550" t="s">
        <v>1331</v>
      </c>
      <c r="AJ550">
        <v>45943</v>
      </c>
    </row>
    <row r="551" spans="1:38">
      <c r="A551" s="54">
        <v>45942</v>
      </c>
      <c r="B551" s="54">
        <v>45942.974386574097</v>
      </c>
      <c r="C551" t="s">
        <v>493</v>
      </c>
      <c r="D551" t="s">
        <v>41</v>
      </c>
      <c r="E551">
        <v>101827068</v>
      </c>
      <c r="F551" t="s">
        <v>33</v>
      </c>
      <c r="G551" t="s">
        <v>2914</v>
      </c>
      <c r="H551">
        <v>254780092806</v>
      </c>
      <c r="I551">
        <v>254780092806</v>
      </c>
      <c r="J551" t="s">
        <v>2915</v>
      </c>
      <c r="K551" t="s">
        <v>36</v>
      </c>
      <c r="L551" t="e" vm="1">
        <v>#VALUE!</v>
      </c>
      <c r="M551" t="s">
        <v>2916</v>
      </c>
      <c r="N551">
        <v>45944</v>
      </c>
      <c r="O551">
        <v>0.66666666666666663</v>
      </c>
      <c r="P551" t="s">
        <v>52</v>
      </c>
      <c r="Q551" t="s">
        <v>45</v>
      </c>
      <c r="R551" s="54">
        <v>45943</v>
      </c>
      <c r="S551" t="s">
        <v>12649</v>
      </c>
      <c r="U551" t="s">
        <v>45</v>
      </c>
      <c r="V551">
        <v>1310251673540</v>
      </c>
      <c r="W551" t="s">
        <v>53</v>
      </c>
      <c r="X551">
        <v>45943</v>
      </c>
      <c r="Y551">
        <v>0.47291666666666665</v>
      </c>
      <c r="Z551">
        <v>45943</v>
      </c>
      <c r="AA551">
        <v>0.56180555555555556</v>
      </c>
      <c r="AB551" t="s">
        <v>413</v>
      </c>
      <c r="AC551">
        <v>100010002</v>
      </c>
      <c r="AD551">
        <v>25184270</v>
      </c>
      <c r="AE551" t="s">
        <v>12406</v>
      </c>
      <c r="AF551" t="s">
        <v>12406</v>
      </c>
      <c r="AH551" t="s">
        <v>12550</v>
      </c>
      <c r="AJ551">
        <v>0</v>
      </c>
    </row>
    <row r="552" spans="1:38">
      <c r="A552" s="54">
        <v>45942</v>
      </c>
      <c r="B552" s="54">
        <v>45942.979699074102</v>
      </c>
      <c r="C552" t="s">
        <v>2917</v>
      </c>
      <c r="D552" t="s">
        <v>41</v>
      </c>
      <c r="E552">
        <v>254101827068</v>
      </c>
      <c r="F552" t="s">
        <v>33</v>
      </c>
      <c r="G552" t="s">
        <v>485</v>
      </c>
      <c r="H552">
        <v>254718557323</v>
      </c>
      <c r="I552">
        <v>254718557323</v>
      </c>
      <c r="J552" t="s">
        <v>2918</v>
      </c>
      <c r="K552" t="s">
        <v>36</v>
      </c>
      <c r="L552" t="e" vm="4">
        <v>#VALUE!</v>
      </c>
      <c r="M552" t="s">
        <v>2919</v>
      </c>
      <c r="N552">
        <v>45944</v>
      </c>
      <c r="O552">
        <v>0.625</v>
      </c>
      <c r="P552" t="s">
        <v>52</v>
      </c>
      <c r="Q552" t="s">
        <v>45</v>
      </c>
      <c r="R552" s="54">
        <v>45943</v>
      </c>
      <c r="S552" t="s">
        <v>12650</v>
      </c>
      <c r="U552" t="s">
        <v>45</v>
      </c>
      <c r="V552">
        <v>1310251673545</v>
      </c>
      <c r="W552" t="s">
        <v>53</v>
      </c>
      <c r="X552">
        <v>45943</v>
      </c>
      <c r="Y552">
        <v>0.47291666666666665</v>
      </c>
      <c r="Z552">
        <v>45943</v>
      </c>
      <c r="AA552">
        <v>0.56180555555555556</v>
      </c>
      <c r="AB552" t="s">
        <v>608</v>
      </c>
      <c r="AC552">
        <v>100010004</v>
      </c>
      <c r="AD552" t="s">
        <v>12406</v>
      </c>
      <c r="AH552" t="s">
        <v>12396</v>
      </c>
      <c r="AJ552">
        <v>0</v>
      </c>
    </row>
    <row r="553" spans="1:38">
      <c r="A553" s="54">
        <v>45943</v>
      </c>
      <c r="B553" s="54">
        <v>45943.344351851803</v>
      </c>
      <c r="C553" t="s">
        <v>830</v>
      </c>
      <c r="D553" t="s">
        <v>41</v>
      </c>
      <c r="E553">
        <v>782300518</v>
      </c>
      <c r="F553" t="s">
        <v>33</v>
      </c>
      <c r="G553" t="s">
        <v>2920</v>
      </c>
      <c r="I553">
        <v>101122686</v>
      </c>
      <c r="J553" t="s">
        <v>2921</v>
      </c>
      <c r="K553" t="s">
        <v>36</v>
      </c>
      <c r="L553" t="s">
        <v>50</v>
      </c>
      <c r="M553" t="s">
        <v>2922</v>
      </c>
      <c r="N553">
        <v>45944</v>
      </c>
      <c r="O553">
        <v>0.5</v>
      </c>
      <c r="P553" t="s">
        <v>3950</v>
      </c>
      <c r="Q553" t="s">
        <v>45</v>
      </c>
      <c r="R553" s="54">
        <v>45943</v>
      </c>
      <c r="S553" t="s">
        <v>12975</v>
      </c>
      <c r="T553">
        <v>45944</v>
      </c>
      <c r="U553" t="s">
        <v>45</v>
      </c>
      <c r="V553">
        <v>1310251673437</v>
      </c>
      <c r="W553" t="s">
        <v>53</v>
      </c>
      <c r="X553">
        <v>45943</v>
      </c>
      <c r="Y553">
        <v>0.47291666666666665</v>
      </c>
      <c r="Z553">
        <v>45943</v>
      </c>
      <c r="AA553">
        <v>0.56180555555555556</v>
      </c>
      <c r="AB553" t="s">
        <v>472</v>
      </c>
      <c r="AC553">
        <v>100010004</v>
      </c>
      <c r="AD553">
        <v>36768510</v>
      </c>
      <c r="AH553" t="s">
        <v>12403</v>
      </c>
      <c r="AJ553">
        <v>0</v>
      </c>
    </row>
    <row r="554" spans="1:38">
      <c r="A554" s="54">
        <v>45943</v>
      </c>
      <c r="B554" s="54">
        <v>45943.347592592603</v>
      </c>
      <c r="C554" t="s">
        <v>69</v>
      </c>
      <c r="D554" t="s">
        <v>70</v>
      </c>
      <c r="E554">
        <v>755877260</v>
      </c>
      <c r="F554" t="s">
        <v>33</v>
      </c>
      <c r="G554" t="s">
        <v>2923</v>
      </c>
      <c r="H554">
        <v>726468001</v>
      </c>
      <c r="I554">
        <v>726468001</v>
      </c>
      <c r="J554" t="s">
        <v>2924</v>
      </c>
      <c r="K554" t="s">
        <v>36</v>
      </c>
      <c r="L554" t="s">
        <v>82</v>
      </c>
      <c r="M554" t="s">
        <v>2925</v>
      </c>
      <c r="N554">
        <v>45943</v>
      </c>
      <c r="O554">
        <v>0.375</v>
      </c>
      <c r="P554" t="s">
        <v>3950</v>
      </c>
      <c r="Q554" t="s">
        <v>45</v>
      </c>
      <c r="R554" s="54">
        <v>45943</v>
      </c>
      <c r="S554" t="s">
        <v>12475</v>
      </c>
      <c r="T554">
        <v>45943</v>
      </c>
      <c r="U554" t="s">
        <v>45</v>
      </c>
      <c r="V554">
        <v>1310251673420</v>
      </c>
      <c r="W554" t="s">
        <v>53</v>
      </c>
      <c r="X554">
        <v>45943</v>
      </c>
      <c r="Y554">
        <v>0.47291666666666665</v>
      </c>
      <c r="Z554">
        <v>45943</v>
      </c>
      <c r="AA554">
        <v>0.56180555555555556</v>
      </c>
      <c r="AB554" t="s">
        <v>896</v>
      </c>
      <c r="AC554">
        <v>707126273</v>
      </c>
      <c r="AD554">
        <v>39418757</v>
      </c>
      <c r="AH554" t="s">
        <v>1331</v>
      </c>
      <c r="AJ554">
        <v>45944</v>
      </c>
      <c r="AL554" t="s">
        <v>12976</v>
      </c>
    </row>
    <row r="555" spans="1:38">
      <c r="A555" s="54">
        <v>45943</v>
      </c>
      <c r="B555" s="54">
        <v>45943.351180555597</v>
      </c>
      <c r="C555" t="s">
        <v>830</v>
      </c>
      <c r="D555" t="s">
        <v>41</v>
      </c>
      <c r="E555">
        <v>782300518</v>
      </c>
      <c r="F555" t="s">
        <v>33</v>
      </c>
      <c r="G555" t="s">
        <v>2926</v>
      </c>
      <c r="H555">
        <v>732851503</v>
      </c>
      <c r="I555">
        <v>722851503</v>
      </c>
      <c r="J555" t="s">
        <v>2927</v>
      </c>
      <c r="K555" t="s">
        <v>36</v>
      </c>
      <c r="L555" t="s">
        <v>73</v>
      </c>
      <c r="M555" t="s">
        <v>2928</v>
      </c>
      <c r="N555">
        <v>45944</v>
      </c>
      <c r="O555">
        <v>0.5</v>
      </c>
      <c r="P555" t="s">
        <v>11025</v>
      </c>
      <c r="Q555" t="s">
        <v>45</v>
      </c>
      <c r="R555" s="54">
        <v>45943</v>
      </c>
      <c r="S555" t="s">
        <v>12672</v>
      </c>
      <c r="U555" t="s">
        <v>45</v>
      </c>
      <c r="V555">
        <v>1310251673500</v>
      </c>
      <c r="W555" t="s">
        <v>53</v>
      </c>
      <c r="X555">
        <v>45943</v>
      </c>
      <c r="Y555">
        <v>0.47291666666666665</v>
      </c>
      <c r="Z555">
        <v>45943</v>
      </c>
      <c r="AA555">
        <v>0.56180555555555556</v>
      </c>
      <c r="AB555" t="s">
        <v>896</v>
      </c>
      <c r="AC555">
        <v>707126273</v>
      </c>
      <c r="AD555">
        <v>39418757</v>
      </c>
      <c r="AE555" t="s">
        <v>12965</v>
      </c>
      <c r="AH555" t="s">
        <v>1331</v>
      </c>
      <c r="AJ555">
        <v>45943</v>
      </c>
    </row>
    <row r="556" spans="1:38">
      <c r="A556" s="54">
        <v>45943</v>
      </c>
      <c r="B556" s="54">
        <v>45943.360983796301</v>
      </c>
      <c r="C556" t="s">
        <v>2369</v>
      </c>
      <c r="D556" t="s">
        <v>41</v>
      </c>
      <c r="E556">
        <v>781044277</v>
      </c>
      <c r="F556" t="s">
        <v>33</v>
      </c>
      <c r="G556" t="s">
        <v>2929</v>
      </c>
      <c r="H556">
        <v>732324965</v>
      </c>
      <c r="I556">
        <v>732324965</v>
      </c>
      <c r="J556" t="s">
        <v>2930</v>
      </c>
      <c r="K556" t="s">
        <v>36</v>
      </c>
      <c r="L556" t="s">
        <v>37</v>
      </c>
      <c r="M556" t="s">
        <v>2291</v>
      </c>
      <c r="N556">
        <v>45943</v>
      </c>
      <c r="O556">
        <v>0.33333333333333331</v>
      </c>
      <c r="P556" t="s">
        <v>11025</v>
      </c>
      <c r="Q556" t="s">
        <v>67</v>
      </c>
      <c r="R556" s="54">
        <v>45943</v>
      </c>
      <c r="S556" t="s">
        <v>12975</v>
      </c>
      <c r="U556" t="s">
        <v>67</v>
      </c>
      <c r="V556" t="s">
        <v>12977</v>
      </c>
    </row>
    <row r="557" spans="1:38">
      <c r="A557" s="54">
        <v>45943</v>
      </c>
      <c r="B557" s="54">
        <v>45943.363414351901</v>
      </c>
      <c r="C557" t="s">
        <v>2931</v>
      </c>
      <c r="D557" t="s">
        <v>2932</v>
      </c>
      <c r="E557">
        <v>103098954</v>
      </c>
      <c r="F557" t="s">
        <v>33</v>
      </c>
      <c r="G557" t="s">
        <v>2933</v>
      </c>
      <c r="I557">
        <v>713460143</v>
      </c>
      <c r="J557" t="s">
        <v>2934</v>
      </c>
      <c r="K557" t="s">
        <v>36</v>
      </c>
      <c r="L557" t="s">
        <v>73</v>
      </c>
      <c r="M557" t="s">
        <v>12978</v>
      </c>
      <c r="N557">
        <v>45944</v>
      </c>
      <c r="O557">
        <v>0.41666666666666669</v>
      </c>
      <c r="P557" t="s">
        <v>11025</v>
      </c>
      <c r="Q557" t="s">
        <v>45</v>
      </c>
      <c r="R557" s="54">
        <v>45943</v>
      </c>
      <c r="S557" t="s">
        <v>12883</v>
      </c>
      <c r="U557" t="s">
        <v>45</v>
      </c>
      <c r="V557">
        <v>1310251673525</v>
      </c>
      <c r="W557" t="s">
        <v>53</v>
      </c>
      <c r="X557">
        <v>45943</v>
      </c>
      <c r="Y557">
        <v>0.47291666666666665</v>
      </c>
      <c r="Z557">
        <v>45943</v>
      </c>
      <c r="AA557">
        <v>0.56180555555555556</v>
      </c>
      <c r="AB557" t="s">
        <v>907</v>
      </c>
      <c r="AC557">
        <v>100010030</v>
      </c>
      <c r="AE557" t="s">
        <v>12979</v>
      </c>
      <c r="AH557" t="s">
        <v>1331</v>
      </c>
      <c r="AJ557">
        <v>45943</v>
      </c>
    </row>
    <row r="558" spans="1:38">
      <c r="A558" s="54">
        <v>45943</v>
      </c>
      <c r="B558" s="54">
        <v>45943.398449074099</v>
      </c>
      <c r="C558" t="s">
        <v>557</v>
      </c>
      <c r="D558" t="s">
        <v>70</v>
      </c>
      <c r="E558">
        <v>755877260</v>
      </c>
      <c r="F558" t="s">
        <v>33</v>
      </c>
      <c r="G558" t="s">
        <v>2937</v>
      </c>
      <c r="H558">
        <v>742045266</v>
      </c>
      <c r="I558">
        <v>742045266</v>
      </c>
      <c r="J558" t="s">
        <v>2938</v>
      </c>
      <c r="K558" t="s">
        <v>36</v>
      </c>
      <c r="L558" t="s">
        <v>37</v>
      </c>
      <c r="M558" t="s">
        <v>2939</v>
      </c>
      <c r="N558">
        <v>45943</v>
      </c>
      <c r="O558">
        <v>0.54166666666666663</v>
      </c>
      <c r="P558" t="s">
        <v>11025</v>
      </c>
      <c r="Q558" t="s">
        <v>67</v>
      </c>
      <c r="R558" s="54">
        <v>45943</v>
      </c>
      <c r="U558" t="s">
        <v>67</v>
      </c>
      <c r="V558" t="s">
        <v>114</v>
      </c>
    </row>
    <row r="559" spans="1:38">
      <c r="A559" s="54">
        <v>45943</v>
      </c>
      <c r="B559" s="54">
        <v>45943.398946759298</v>
      </c>
      <c r="C559" t="s">
        <v>1403</v>
      </c>
      <c r="D559" t="s">
        <v>41</v>
      </c>
      <c r="E559">
        <v>254102772410</v>
      </c>
      <c r="F559" t="s">
        <v>33</v>
      </c>
      <c r="G559" t="s">
        <v>2940</v>
      </c>
      <c r="H559">
        <v>254112217573</v>
      </c>
      <c r="I559">
        <v>254711507845</v>
      </c>
      <c r="J559" t="s">
        <v>2941</v>
      </c>
      <c r="K559" t="s">
        <v>36</v>
      </c>
      <c r="L559" t="s">
        <v>73</v>
      </c>
      <c r="M559" t="s">
        <v>2942</v>
      </c>
      <c r="N559">
        <v>45943</v>
      </c>
      <c r="O559">
        <v>0.54166666666666663</v>
      </c>
      <c r="P559" t="s">
        <v>11025</v>
      </c>
      <c r="Q559" t="s">
        <v>67</v>
      </c>
      <c r="R559" s="54">
        <v>45943</v>
      </c>
      <c r="S559" t="s">
        <v>12955</v>
      </c>
      <c r="U559" t="s">
        <v>67</v>
      </c>
      <c r="V559" t="s">
        <v>2943</v>
      </c>
    </row>
    <row r="560" spans="1:38">
      <c r="A560" s="54">
        <v>45943</v>
      </c>
      <c r="B560" s="54">
        <v>45943.403020833299</v>
      </c>
      <c r="C560" t="s">
        <v>47</v>
      </c>
      <c r="D560" t="s">
        <v>41</v>
      </c>
      <c r="E560">
        <v>735633807</v>
      </c>
      <c r="F560" t="s">
        <v>33</v>
      </c>
      <c r="G560" t="s">
        <v>2944</v>
      </c>
      <c r="H560">
        <v>107311324</v>
      </c>
      <c r="I560">
        <v>107311324</v>
      </c>
      <c r="J560" t="s">
        <v>2945</v>
      </c>
      <c r="K560" t="s">
        <v>36</v>
      </c>
      <c r="L560" t="s">
        <v>160</v>
      </c>
      <c r="M560" t="s">
        <v>2946</v>
      </c>
      <c r="N560">
        <v>45943</v>
      </c>
      <c r="O560">
        <v>0.41666666666666669</v>
      </c>
      <c r="P560" t="s">
        <v>4248</v>
      </c>
      <c r="Q560" t="s">
        <v>67</v>
      </c>
      <c r="R560" s="54">
        <v>45943</v>
      </c>
      <c r="S560" t="s">
        <v>12874</v>
      </c>
      <c r="U560" t="s">
        <v>67</v>
      </c>
      <c r="V560" t="s">
        <v>2947</v>
      </c>
    </row>
    <row r="561" spans="1:36">
      <c r="A561" s="54">
        <v>45943</v>
      </c>
      <c r="B561" s="54">
        <v>45943.4067939815</v>
      </c>
      <c r="C561" t="s">
        <v>720</v>
      </c>
      <c r="D561" t="s">
        <v>41</v>
      </c>
      <c r="E561">
        <v>104144901</v>
      </c>
      <c r="F561" t="s">
        <v>33</v>
      </c>
      <c r="G561" t="s">
        <v>2948</v>
      </c>
      <c r="H561">
        <v>735681454</v>
      </c>
      <c r="I561">
        <v>722679499</v>
      </c>
      <c r="J561" t="s">
        <v>2949</v>
      </c>
      <c r="K561" t="s">
        <v>36</v>
      </c>
      <c r="L561" t="s">
        <v>37</v>
      </c>
      <c r="M561" t="s">
        <v>2950</v>
      </c>
      <c r="N561">
        <v>45943</v>
      </c>
      <c r="O561">
        <v>0.41666666666666669</v>
      </c>
      <c r="P561" t="s">
        <v>4248</v>
      </c>
      <c r="Q561" t="s">
        <v>45</v>
      </c>
      <c r="R561" s="54">
        <v>45943</v>
      </c>
      <c r="S561" t="s">
        <v>12883</v>
      </c>
      <c r="U561" t="s">
        <v>45</v>
      </c>
      <c r="V561">
        <v>1310251673504</v>
      </c>
      <c r="W561" t="s">
        <v>46</v>
      </c>
      <c r="X561">
        <v>45943</v>
      </c>
      <c r="Y561">
        <v>0.53749999999999998</v>
      </c>
      <c r="AH561" t="s">
        <v>262</v>
      </c>
      <c r="AJ561">
        <v>39526581</v>
      </c>
    </row>
    <row r="562" spans="1:36">
      <c r="A562" s="54">
        <v>45943</v>
      </c>
      <c r="B562" s="54">
        <v>45943.410034722197</v>
      </c>
      <c r="C562" t="s">
        <v>1754</v>
      </c>
      <c r="D562" t="s">
        <v>41</v>
      </c>
      <c r="E562">
        <v>737760378</v>
      </c>
      <c r="F562" t="s">
        <v>33</v>
      </c>
      <c r="G562" t="s">
        <v>2951</v>
      </c>
      <c r="H562">
        <v>731770404</v>
      </c>
      <c r="I562">
        <v>742958906</v>
      </c>
      <c r="J562" t="s">
        <v>2952</v>
      </c>
      <c r="K562" t="s">
        <v>36</v>
      </c>
      <c r="L562" t="s">
        <v>37</v>
      </c>
      <c r="M562" t="s">
        <v>2445</v>
      </c>
      <c r="N562">
        <v>45945</v>
      </c>
      <c r="O562">
        <v>0.375</v>
      </c>
      <c r="P562" t="s">
        <v>4248</v>
      </c>
      <c r="Q562" t="s">
        <v>45</v>
      </c>
      <c r="R562" s="54">
        <v>45943</v>
      </c>
      <c r="S562" t="s">
        <v>12903</v>
      </c>
      <c r="U562" t="s">
        <v>45</v>
      </c>
      <c r="V562">
        <v>1310251673533</v>
      </c>
      <c r="W562" t="s">
        <v>46</v>
      </c>
      <c r="X562">
        <v>45943</v>
      </c>
      <c r="Y562">
        <v>0.53749999999999998</v>
      </c>
      <c r="AH562" t="s">
        <v>480</v>
      </c>
      <c r="AJ562">
        <v>38274980</v>
      </c>
    </row>
    <row r="563" spans="1:36">
      <c r="A563" s="54">
        <v>45943</v>
      </c>
      <c r="B563" s="54">
        <v>45943.410601851901</v>
      </c>
      <c r="C563" t="s">
        <v>1403</v>
      </c>
      <c r="D563" t="s">
        <v>41</v>
      </c>
      <c r="E563">
        <v>254102772410</v>
      </c>
      <c r="F563" t="s">
        <v>33</v>
      </c>
      <c r="G563" t="s">
        <v>2953</v>
      </c>
      <c r="H563">
        <v>254789765373</v>
      </c>
      <c r="I563">
        <v>254789765373</v>
      </c>
      <c r="J563" t="s">
        <v>2954</v>
      </c>
      <c r="K563" t="s">
        <v>36</v>
      </c>
      <c r="L563" t="s">
        <v>73</v>
      </c>
      <c r="M563" t="s">
        <v>2955</v>
      </c>
      <c r="N563">
        <v>45944</v>
      </c>
      <c r="O563">
        <v>0.45833333333333331</v>
      </c>
      <c r="P563" t="s">
        <v>4248</v>
      </c>
      <c r="Q563" t="s">
        <v>39</v>
      </c>
      <c r="R563" s="54">
        <v>45943</v>
      </c>
      <c r="S563" t="s">
        <v>12808</v>
      </c>
      <c r="U563" t="s">
        <v>360</v>
      </c>
    </row>
    <row r="564" spans="1:36">
      <c r="A564" s="54">
        <v>45943</v>
      </c>
      <c r="B564" s="54">
        <v>45943.413113425901</v>
      </c>
      <c r="C564" t="s">
        <v>1403</v>
      </c>
      <c r="D564" t="s">
        <v>41</v>
      </c>
      <c r="E564">
        <v>254102772410</v>
      </c>
      <c r="F564" t="s">
        <v>33</v>
      </c>
      <c r="G564" t="s">
        <v>2956</v>
      </c>
      <c r="H564">
        <v>254780503094</v>
      </c>
      <c r="I564">
        <v>254780503094</v>
      </c>
      <c r="J564" t="s">
        <v>2957</v>
      </c>
      <c r="K564" t="s">
        <v>196</v>
      </c>
      <c r="L564" t="s">
        <v>50</v>
      </c>
      <c r="M564" t="s">
        <v>2958</v>
      </c>
      <c r="N564">
        <v>45943</v>
      </c>
      <c r="O564">
        <v>0.54166666666666663</v>
      </c>
      <c r="P564" t="s">
        <v>4248</v>
      </c>
      <c r="Q564" t="s">
        <v>45</v>
      </c>
      <c r="R564" s="54">
        <v>45943</v>
      </c>
      <c r="S564" t="s">
        <v>12980</v>
      </c>
      <c r="U564" t="s">
        <v>45</v>
      </c>
      <c r="V564">
        <v>1310251673586</v>
      </c>
      <c r="W564" t="s">
        <v>53</v>
      </c>
      <c r="X564">
        <v>45943</v>
      </c>
      <c r="Y564">
        <v>0.47291666666666665</v>
      </c>
      <c r="Z564">
        <v>45943</v>
      </c>
      <c r="AA564">
        <v>0.56180555555555556</v>
      </c>
      <c r="AB564" t="s">
        <v>472</v>
      </c>
      <c r="AC564">
        <v>100010004</v>
      </c>
      <c r="AD564">
        <v>36768510</v>
      </c>
      <c r="AH564" t="s">
        <v>1331</v>
      </c>
      <c r="AJ564">
        <v>45945</v>
      </c>
    </row>
    <row r="565" spans="1:36">
      <c r="A565" s="54">
        <v>45943</v>
      </c>
      <c r="B565" s="54">
        <v>45943.415671296301</v>
      </c>
      <c r="C565" t="s">
        <v>1403</v>
      </c>
      <c r="D565" t="s">
        <v>41</v>
      </c>
      <c r="E565">
        <v>254102772410</v>
      </c>
      <c r="F565" t="s">
        <v>33</v>
      </c>
      <c r="G565" t="s">
        <v>2959</v>
      </c>
      <c r="H565">
        <v>254788763165</v>
      </c>
      <c r="I565">
        <v>254788763165</v>
      </c>
      <c r="J565" t="s">
        <v>2960</v>
      </c>
      <c r="K565" t="s">
        <v>36</v>
      </c>
      <c r="L565" t="s">
        <v>73</v>
      </c>
      <c r="M565" t="s">
        <v>2961</v>
      </c>
      <c r="N565">
        <v>45944</v>
      </c>
      <c r="O565">
        <v>0.5</v>
      </c>
      <c r="P565" t="s">
        <v>4248</v>
      </c>
      <c r="Q565" t="s">
        <v>67</v>
      </c>
      <c r="R565" s="54">
        <v>45943</v>
      </c>
      <c r="S565" t="s">
        <v>12771</v>
      </c>
      <c r="U565" t="s">
        <v>67</v>
      </c>
      <c r="V565" t="s">
        <v>498</v>
      </c>
    </row>
    <row r="566" spans="1:36">
      <c r="A566" s="54">
        <v>45943</v>
      </c>
      <c r="B566" s="54">
        <v>45943.417789351799</v>
      </c>
      <c r="C566" t="s">
        <v>1403</v>
      </c>
      <c r="D566" t="s">
        <v>41</v>
      </c>
      <c r="E566">
        <v>254102772410</v>
      </c>
      <c r="F566" t="s">
        <v>33</v>
      </c>
      <c r="G566" t="s">
        <v>2962</v>
      </c>
      <c r="H566">
        <v>254788941439</v>
      </c>
      <c r="I566">
        <v>254788941439</v>
      </c>
      <c r="J566" t="s">
        <v>2963</v>
      </c>
      <c r="K566" t="s">
        <v>36</v>
      </c>
      <c r="L566" t="s">
        <v>37</v>
      </c>
      <c r="M566" t="s">
        <v>2964</v>
      </c>
      <c r="N566">
        <v>45944</v>
      </c>
      <c r="O566">
        <v>0.41666666666666669</v>
      </c>
      <c r="P566" t="s">
        <v>4248</v>
      </c>
      <c r="Q566" t="s">
        <v>67</v>
      </c>
      <c r="R566" s="54">
        <v>45943</v>
      </c>
      <c r="S566" t="s">
        <v>12687</v>
      </c>
      <c r="U566" t="s">
        <v>67</v>
      </c>
      <c r="V566" t="s">
        <v>2965</v>
      </c>
    </row>
    <row r="567" spans="1:36">
      <c r="A567" s="54">
        <v>45943</v>
      </c>
      <c r="B567" s="54">
        <v>45943.433923611097</v>
      </c>
      <c r="C567" t="s">
        <v>2369</v>
      </c>
      <c r="D567" t="s">
        <v>41</v>
      </c>
      <c r="E567">
        <v>781044277</v>
      </c>
      <c r="F567" t="s">
        <v>33</v>
      </c>
      <c r="G567" t="s">
        <v>2966</v>
      </c>
      <c r="I567">
        <v>7347840023</v>
      </c>
      <c r="J567" t="s">
        <v>2967</v>
      </c>
      <c r="K567" t="s">
        <v>36</v>
      </c>
      <c r="L567" t="s">
        <v>73</v>
      </c>
      <c r="M567" t="s">
        <v>2968</v>
      </c>
      <c r="N567">
        <v>45943</v>
      </c>
      <c r="O567">
        <v>0.33333333333333331</v>
      </c>
      <c r="P567" t="s">
        <v>4063</v>
      </c>
      <c r="Q567" t="s">
        <v>67</v>
      </c>
      <c r="R567" s="54"/>
      <c r="U567" t="s">
        <v>67</v>
      </c>
      <c r="V567" t="s">
        <v>114</v>
      </c>
    </row>
    <row r="568" spans="1:36">
      <c r="A568" s="54">
        <v>45943</v>
      </c>
      <c r="B568" s="54">
        <v>45943.4358796296</v>
      </c>
      <c r="C568" t="s">
        <v>142</v>
      </c>
      <c r="D568" t="s">
        <v>41</v>
      </c>
      <c r="E568">
        <v>784172048</v>
      </c>
      <c r="F568" t="s">
        <v>33</v>
      </c>
      <c r="G568" t="s">
        <v>2969</v>
      </c>
      <c r="H568">
        <v>746988089</v>
      </c>
      <c r="I568">
        <v>785858289</v>
      </c>
      <c r="J568" t="s">
        <v>2970</v>
      </c>
      <c r="K568" t="s">
        <v>36</v>
      </c>
      <c r="L568" t="s">
        <v>82</v>
      </c>
      <c r="M568" t="s">
        <v>2971</v>
      </c>
      <c r="N568">
        <v>45944</v>
      </c>
      <c r="O568">
        <v>0.66666666666666663</v>
      </c>
      <c r="P568" t="s">
        <v>4063</v>
      </c>
      <c r="Q568" t="s">
        <v>45</v>
      </c>
      <c r="R568" s="54">
        <v>45943</v>
      </c>
      <c r="S568" t="s">
        <v>12738</v>
      </c>
      <c r="U568" t="s">
        <v>45</v>
      </c>
      <c r="V568">
        <v>1310251673607</v>
      </c>
      <c r="W568" t="s">
        <v>53</v>
      </c>
      <c r="X568">
        <v>45943</v>
      </c>
      <c r="Y568">
        <v>0.47291666666666665</v>
      </c>
      <c r="Z568">
        <v>45943</v>
      </c>
      <c r="AA568">
        <v>0.56180555555555556</v>
      </c>
      <c r="AB568" t="s">
        <v>472</v>
      </c>
      <c r="AC568">
        <v>100010004</v>
      </c>
      <c r="AD568">
        <v>36768510</v>
      </c>
      <c r="AE568" t="s">
        <v>12406</v>
      </c>
      <c r="AH568" t="s">
        <v>1331</v>
      </c>
      <c r="AJ568">
        <v>45945</v>
      </c>
    </row>
    <row r="569" spans="1:36">
      <c r="A569" s="54">
        <v>45943</v>
      </c>
      <c r="B569" s="54">
        <v>45943.4365972222</v>
      </c>
      <c r="C569" t="s">
        <v>69</v>
      </c>
      <c r="D569" t="s">
        <v>70</v>
      </c>
      <c r="E569">
        <v>755877260</v>
      </c>
      <c r="F569" t="s">
        <v>33</v>
      </c>
      <c r="G569" t="s">
        <v>2972</v>
      </c>
      <c r="H569">
        <v>731069156</v>
      </c>
      <c r="I569">
        <v>731069156</v>
      </c>
      <c r="J569" t="s">
        <v>2973</v>
      </c>
      <c r="K569" t="s">
        <v>36</v>
      </c>
      <c r="L569" t="s">
        <v>82</v>
      </c>
      <c r="M569" t="s">
        <v>560</v>
      </c>
      <c r="N569">
        <v>45950</v>
      </c>
      <c r="O569">
        <v>0.45833333333333331</v>
      </c>
      <c r="P569" t="s">
        <v>4063</v>
      </c>
      <c r="Q569" t="s">
        <v>67</v>
      </c>
      <c r="R569" s="54">
        <v>45943</v>
      </c>
      <c r="S569" t="s">
        <v>12675</v>
      </c>
      <c r="T569">
        <v>45946</v>
      </c>
      <c r="U569" t="s">
        <v>67</v>
      </c>
      <c r="V569" t="s">
        <v>1512</v>
      </c>
    </row>
    <row r="570" spans="1:36">
      <c r="A570" s="54">
        <v>45943</v>
      </c>
      <c r="B570" s="54">
        <v>45943.455347222203</v>
      </c>
      <c r="C570" t="s">
        <v>47</v>
      </c>
      <c r="D570" t="s">
        <v>41</v>
      </c>
      <c r="E570">
        <v>735633807</v>
      </c>
      <c r="F570" t="s">
        <v>33</v>
      </c>
      <c r="G570" t="s">
        <v>2975</v>
      </c>
      <c r="H570">
        <v>104144901</v>
      </c>
      <c r="I570">
        <v>712094687</v>
      </c>
      <c r="J570" t="s">
        <v>2976</v>
      </c>
      <c r="K570" t="s">
        <v>36</v>
      </c>
      <c r="L570" t="s">
        <v>37</v>
      </c>
      <c r="M570" t="s">
        <v>2977</v>
      </c>
      <c r="N570">
        <v>45943</v>
      </c>
      <c r="O570">
        <v>0.66666666666666663</v>
      </c>
      <c r="P570" t="s">
        <v>4080</v>
      </c>
      <c r="Q570" t="s">
        <v>45</v>
      </c>
      <c r="R570" s="54">
        <v>45943</v>
      </c>
      <c r="S570" t="s">
        <v>12926</v>
      </c>
      <c r="T570">
        <v>45944</v>
      </c>
      <c r="U570" t="s">
        <v>45</v>
      </c>
      <c r="V570">
        <v>1310251673721</v>
      </c>
      <c r="W570" t="s">
        <v>46</v>
      </c>
      <c r="X570">
        <v>45943</v>
      </c>
      <c r="Y570">
        <v>0.53749999999999998</v>
      </c>
      <c r="AH570" t="s">
        <v>2597</v>
      </c>
      <c r="AJ570">
        <v>39357255</v>
      </c>
    </row>
    <row r="571" spans="1:36">
      <c r="A571" s="54">
        <v>45943</v>
      </c>
      <c r="B571" s="54">
        <v>45943.4633680556</v>
      </c>
      <c r="C571" t="s">
        <v>2978</v>
      </c>
      <c r="D571" t="s">
        <v>2932</v>
      </c>
      <c r="E571">
        <v>254103098954</v>
      </c>
      <c r="F571" t="s">
        <v>33</v>
      </c>
      <c r="G571" t="s">
        <v>2979</v>
      </c>
      <c r="H571">
        <v>254713460143</v>
      </c>
      <c r="I571">
        <v>254713460143</v>
      </c>
      <c r="J571" t="s">
        <v>2934</v>
      </c>
      <c r="K571" t="s">
        <v>36</v>
      </c>
      <c r="L571" t="s">
        <v>37</v>
      </c>
      <c r="M571" t="s">
        <v>1197</v>
      </c>
      <c r="N571">
        <v>45943</v>
      </c>
      <c r="O571">
        <v>0.54166666666666663</v>
      </c>
      <c r="P571" t="s">
        <v>5255</v>
      </c>
      <c r="Q571" t="s">
        <v>45</v>
      </c>
      <c r="R571" s="54">
        <v>45943</v>
      </c>
      <c r="S571" t="s">
        <v>12686</v>
      </c>
      <c r="U571" t="s">
        <v>45</v>
      </c>
      <c r="V571">
        <v>1310251673647</v>
      </c>
      <c r="W571" t="s">
        <v>53</v>
      </c>
      <c r="X571">
        <v>45943</v>
      </c>
      <c r="Y571">
        <v>0.63749999999999996</v>
      </c>
      <c r="Z571">
        <v>45943</v>
      </c>
      <c r="AA571" t="s">
        <v>2974</v>
      </c>
      <c r="AB571" t="s">
        <v>472</v>
      </c>
      <c r="AC571">
        <v>100010004</v>
      </c>
      <c r="AD571">
        <v>38317977</v>
      </c>
      <c r="AE571" t="s">
        <v>12406</v>
      </c>
      <c r="AH571" t="s">
        <v>1331</v>
      </c>
      <c r="AJ571">
        <v>45945</v>
      </c>
    </row>
    <row r="572" spans="1:36">
      <c r="A572" s="54">
        <v>45943</v>
      </c>
      <c r="B572" s="54">
        <v>45943.464872685203</v>
      </c>
      <c r="C572" t="s">
        <v>2978</v>
      </c>
      <c r="D572" t="s">
        <v>2932</v>
      </c>
      <c r="E572">
        <v>254103098954</v>
      </c>
      <c r="F572" t="s">
        <v>33</v>
      </c>
      <c r="G572" t="s">
        <v>2979</v>
      </c>
      <c r="H572">
        <v>254713460143</v>
      </c>
      <c r="I572">
        <v>254713460143</v>
      </c>
      <c r="J572" t="s">
        <v>2934</v>
      </c>
      <c r="K572" t="s">
        <v>36</v>
      </c>
      <c r="L572" t="s">
        <v>37</v>
      </c>
      <c r="M572" t="s">
        <v>2936</v>
      </c>
      <c r="N572">
        <v>45943</v>
      </c>
      <c r="O572">
        <v>0.58333333333333337</v>
      </c>
      <c r="P572" t="s">
        <v>5255</v>
      </c>
      <c r="Q572" t="s">
        <v>45</v>
      </c>
      <c r="R572" s="54">
        <v>45943</v>
      </c>
      <c r="S572" t="s">
        <v>12883</v>
      </c>
      <c r="U572" t="s">
        <v>45</v>
      </c>
      <c r="V572">
        <v>1310251673649</v>
      </c>
      <c r="W572" t="s">
        <v>53</v>
      </c>
      <c r="X572">
        <v>45943</v>
      </c>
      <c r="Y572">
        <v>0.63749999999999996</v>
      </c>
      <c r="Z572">
        <v>45943</v>
      </c>
      <c r="AA572" t="s">
        <v>2974</v>
      </c>
      <c r="AB572" t="s">
        <v>413</v>
      </c>
      <c r="AC572">
        <v>100010002</v>
      </c>
      <c r="AD572">
        <v>25184270</v>
      </c>
      <c r="AE572" t="s">
        <v>12406</v>
      </c>
      <c r="AH572" t="s">
        <v>1331</v>
      </c>
      <c r="AJ572">
        <v>45944</v>
      </c>
    </row>
    <row r="573" spans="1:36">
      <c r="A573" s="54">
        <v>45943</v>
      </c>
      <c r="B573" s="54">
        <v>45943.479398148098</v>
      </c>
      <c r="C573" t="s">
        <v>2777</v>
      </c>
      <c r="D573" t="s">
        <v>41</v>
      </c>
      <c r="E573">
        <v>254762648144</v>
      </c>
      <c r="F573" t="s">
        <v>33</v>
      </c>
      <c r="G573" t="s">
        <v>2980</v>
      </c>
      <c r="H573">
        <v>254781266994</v>
      </c>
      <c r="I573">
        <v>254725086004</v>
      </c>
      <c r="J573" t="s">
        <v>2981</v>
      </c>
      <c r="K573" t="s">
        <v>36</v>
      </c>
      <c r="L573" t="s">
        <v>82</v>
      </c>
      <c r="M573" t="s">
        <v>2982</v>
      </c>
      <c r="N573">
        <v>45945</v>
      </c>
      <c r="O573">
        <v>0.45833333333333331</v>
      </c>
      <c r="P573" t="s">
        <v>5255</v>
      </c>
      <c r="Q573" t="s">
        <v>39</v>
      </c>
      <c r="R573" s="54">
        <v>45943</v>
      </c>
      <c r="S573" t="s">
        <v>12904</v>
      </c>
    </row>
    <row r="574" spans="1:36">
      <c r="A574" s="54">
        <v>45943</v>
      </c>
      <c r="B574" s="54">
        <v>45943.481435185196</v>
      </c>
      <c r="C574" t="s">
        <v>2777</v>
      </c>
      <c r="D574" t="s">
        <v>41</v>
      </c>
      <c r="E574">
        <v>254762648144</v>
      </c>
      <c r="F574" t="s">
        <v>33</v>
      </c>
      <c r="G574" t="s">
        <v>2983</v>
      </c>
      <c r="H574">
        <v>254780928190</v>
      </c>
      <c r="I574">
        <v>254759551577</v>
      </c>
      <c r="J574" t="s">
        <v>2984</v>
      </c>
      <c r="K574" t="s">
        <v>36</v>
      </c>
      <c r="L574" t="s">
        <v>37</v>
      </c>
      <c r="M574" t="s">
        <v>2982</v>
      </c>
      <c r="N574">
        <v>45945</v>
      </c>
      <c r="O574">
        <v>0.45833333333333331</v>
      </c>
      <c r="P574" t="s">
        <v>4095</v>
      </c>
      <c r="Q574" t="s">
        <v>45</v>
      </c>
      <c r="R574" s="54">
        <v>45943</v>
      </c>
      <c r="S574" t="s">
        <v>12816</v>
      </c>
      <c r="U574" t="s">
        <v>45</v>
      </c>
      <c r="V574">
        <v>1310251673745</v>
      </c>
      <c r="W574" t="s">
        <v>46</v>
      </c>
      <c r="X574">
        <v>45943</v>
      </c>
      <c r="Y574">
        <v>0.53749999999999998</v>
      </c>
      <c r="Z574">
        <v>45943</v>
      </c>
      <c r="AA574">
        <v>0.71805555555555556</v>
      </c>
      <c r="AB574" t="s">
        <v>275</v>
      </c>
      <c r="AC574">
        <v>100010035</v>
      </c>
      <c r="AD574">
        <v>32724486</v>
      </c>
      <c r="AH574" t="s">
        <v>275</v>
      </c>
      <c r="AJ574">
        <v>32724486</v>
      </c>
    </row>
    <row r="575" spans="1:36">
      <c r="A575" s="54">
        <v>45943</v>
      </c>
      <c r="B575" s="54">
        <v>45943.518194444398</v>
      </c>
      <c r="C575" t="s">
        <v>1754</v>
      </c>
      <c r="D575" t="s">
        <v>41</v>
      </c>
      <c r="E575">
        <v>737760378</v>
      </c>
      <c r="F575" t="s">
        <v>33</v>
      </c>
      <c r="G575" t="s">
        <v>2985</v>
      </c>
      <c r="I575">
        <v>723653825</v>
      </c>
      <c r="J575" t="s">
        <v>2986</v>
      </c>
      <c r="K575" t="s">
        <v>36</v>
      </c>
      <c r="L575" t="e" vm="4">
        <v>#VALUE!</v>
      </c>
      <c r="M575" t="s">
        <v>2987</v>
      </c>
      <c r="N575">
        <v>45944</v>
      </c>
      <c r="O575">
        <v>0.375</v>
      </c>
      <c r="P575" t="s">
        <v>52</v>
      </c>
      <c r="Q575" t="s">
        <v>45</v>
      </c>
      <c r="R575" s="54">
        <v>45943</v>
      </c>
      <c r="S575" t="s">
        <v>12569</v>
      </c>
      <c r="U575" t="s">
        <v>45</v>
      </c>
      <c r="V575">
        <v>1310251673886</v>
      </c>
      <c r="W575" t="s">
        <v>46</v>
      </c>
      <c r="X575">
        <v>45943</v>
      </c>
      <c r="Y575">
        <v>0.69513888888888886</v>
      </c>
      <c r="Z575">
        <v>45943</v>
      </c>
      <c r="AA575">
        <v>0.71805555555555556</v>
      </c>
      <c r="AB575" t="s">
        <v>2988</v>
      </c>
      <c r="AC575">
        <v>100010063</v>
      </c>
      <c r="AD575">
        <v>41386080</v>
      </c>
      <c r="AH575" t="s">
        <v>2988</v>
      </c>
      <c r="AJ575">
        <v>41386080</v>
      </c>
    </row>
    <row r="576" spans="1:36">
      <c r="A576" s="54">
        <v>45943</v>
      </c>
      <c r="B576" s="54">
        <v>45943.527569444399</v>
      </c>
      <c r="C576" t="s">
        <v>2989</v>
      </c>
      <c r="D576" t="s">
        <v>41</v>
      </c>
      <c r="E576">
        <v>787594432</v>
      </c>
      <c r="F576" t="s">
        <v>33</v>
      </c>
      <c r="G576" t="s">
        <v>2990</v>
      </c>
      <c r="H576">
        <v>706767033</v>
      </c>
      <c r="I576">
        <v>706767033</v>
      </c>
      <c r="J576" t="s">
        <v>2991</v>
      </c>
      <c r="K576" t="s">
        <v>36</v>
      </c>
      <c r="L576" t="e" vm="20">
        <v>#VALUE!</v>
      </c>
      <c r="M576" t="s">
        <v>2844</v>
      </c>
      <c r="N576">
        <v>45943</v>
      </c>
      <c r="O576">
        <v>0.75</v>
      </c>
      <c r="P576" t="s">
        <v>52</v>
      </c>
      <c r="Q576" t="s">
        <v>45</v>
      </c>
      <c r="R576" s="54">
        <v>45943</v>
      </c>
      <c r="S576" t="s">
        <v>12694</v>
      </c>
      <c r="U576" t="s">
        <v>45</v>
      </c>
      <c r="V576">
        <v>1310251673981</v>
      </c>
      <c r="W576" t="s">
        <v>46</v>
      </c>
      <c r="X576">
        <v>45943</v>
      </c>
      <c r="Y576">
        <v>0.69513888888888886</v>
      </c>
      <c r="Z576">
        <v>45943</v>
      </c>
      <c r="AA576">
        <v>0.71805555555555556</v>
      </c>
      <c r="AB576" t="s">
        <v>1325</v>
      </c>
      <c r="AC576">
        <v>100010043</v>
      </c>
      <c r="AD576">
        <v>38186037</v>
      </c>
      <c r="AH576" t="s">
        <v>480</v>
      </c>
      <c r="AJ576">
        <v>38274980</v>
      </c>
    </row>
    <row r="577" spans="1:36">
      <c r="A577" s="54">
        <v>45943</v>
      </c>
      <c r="B577" s="54">
        <v>45943.527743055602</v>
      </c>
      <c r="C577" t="s">
        <v>258</v>
      </c>
      <c r="D577" t="s">
        <v>41</v>
      </c>
      <c r="E577">
        <v>738709366</v>
      </c>
      <c r="F577" t="s">
        <v>33</v>
      </c>
      <c r="G577" t="s">
        <v>2992</v>
      </c>
      <c r="H577">
        <v>748449048</v>
      </c>
      <c r="I577">
        <v>748449048</v>
      </c>
      <c r="J577" t="s">
        <v>2993</v>
      </c>
      <c r="K577" t="s">
        <v>81</v>
      </c>
      <c r="L577" t="e" vm="4">
        <v>#VALUE!</v>
      </c>
      <c r="M577" t="s">
        <v>2994</v>
      </c>
      <c r="N577">
        <v>45943</v>
      </c>
      <c r="O577">
        <v>0.41666666666666669</v>
      </c>
      <c r="P577" t="s">
        <v>52</v>
      </c>
      <c r="Q577" t="s">
        <v>67</v>
      </c>
      <c r="R577" s="54">
        <v>45943</v>
      </c>
      <c r="S577" t="s">
        <v>12504</v>
      </c>
      <c r="U577" t="s">
        <v>67</v>
      </c>
      <c r="V577" t="s">
        <v>1672</v>
      </c>
    </row>
    <row r="578" spans="1:36">
      <c r="A578" s="54">
        <v>45943</v>
      </c>
      <c r="B578" s="54">
        <v>45943.543078703697</v>
      </c>
      <c r="C578" t="s">
        <v>142</v>
      </c>
      <c r="D578" t="s">
        <v>41</v>
      </c>
      <c r="E578">
        <v>784172048</v>
      </c>
      <c r="F578" t="s">
        <v>33</v>
      </c>
      <c r="G578" t="s">
        <v>2995</v>
      </c>
      <c r="H578">
        <v>729331404</v>
      </c>
      <c r="I578">
        <v>797355529</v>
      </c>
      <c r="J578" t="s">
        <v>2996</v>
      </c>
      <c r="K578" t="s">
        <v>36</v>
      </c>
      <c r="L578" t="s">
        <v>37</v>
      </c>
      <c r="M578" t="s">
        <v>2997</v>
      </c>
      <c r="N578">
        <v>45944</v>
      </c>
      <c r="O578">
        <v>0.5</v>
      </c>
      <c r="P578" t="s">
        <v>11025</v>
      </c>
      <c r="Q578" t="s">
        <v>45</v>
      </c>
      <c r="R578" s="54">
        <v>45943</v>
      </c>
      <c r="S578" t="s">
        <v>12432</v>
      </c>
      <c r="U578" t="s">
        <v>45</v>
      </c>
      <c r="V578">
        <v>1310251673917</v>
      </c>
      <c r="W578" t="s">
        <v>53</v>
      </c>
      <c r="X578">
        <v>45943</v>
      </c>
      <c r="Y578">
        <v>0.63749999999999996</v>
      </c>
      <c r="Z578">
        <v>45943</v>
      </c>
      <c r="AA578" t="s">
        <v>2974</v>
      </c>
      <c r="AB578" t="s">
        <v>472</v>
      </c>
      <c r="AC578">
        <v>100010004</v>
      </c>
      <c r="AD578">
        <v>36768510</v>
      </c>
      <c r="AE578" t="s">
        <v>12406</v>
      </c>
      <c r="AH578" t="s">
        <v>1331</v>
      </c>
      <c r="AJ578">
        <v>45945</v>
      </c>
    </row>
    <row r="579" spans="1:36">
      <c r="A579" s="54">
        <v>45943</v>
      </c>
      <c r="B579" s="54">
        <v>45943.551319444399</v>
      </c>
      <c r="C579" t="s">
        <v>2726</v>
      </c>
      <c r="D579" t="s">
        <v>70</v>
      </c>
      <c r="E579">
        <v>755877260</v>
      </c>
      <c r="F579" t="s">
        <v>33</v>
      </c>
      <c r="G579" t="s">
        <v>2998</v>
      </c>
      <c r="H579">
        <v>751105109</v>
      </c>
      <c r="I579">
        <v>714781880</v>
      </c>
      <c r="J579" t="s">
        <v>2999</v>
      </c>
      <c r="K579" t="s">
        <v>36</v>
      </c>
      <c r="L579" t="s">
        <v>73</v>
      </c>
      <c r="M579" t="s">
        <v>624</v>
      </c>
      <c r="N579">
        <v>45943</v>
      </c>
      <c r="O579">
        <v>0.625</v>
      </c>
      <c r="P579" t="s">
        <v>11025</v>
      </c>
      <c r="Q579" t="s">
        <v>45</v>
      </c>
      <c r="R579" s="54">
        <v>45943</v>
      </c>
      <c r="S579" t="s">
        <v>12493</v>
      </c>
      <c r="U579" t="s">
        <v>45</v>
      </c>
      <c r="V579">
        <v>1310251673946</v>
      </c>
      <c r="W579" t="s">
        <v>53</v>
      </c>
      <c r="X579">
        <v>45943</v>
      </c>
      <c r="Y579">
        <v>0.63749999999999996</v>
      </c>
      <c r="Z579">
        <v>45943</v>
      </c>
      <c r="AA579" t="s">
        <v>2974</v>
      </c>
      <c r="AB579" t="s">
        <v>896</v>
      </c>
      <c r="AC579">
        <v>707126273</v>
      </c>
      <c r="AD579">
        <v>39418757</v>
      </c>
      <c r="AE579" t="s">
        <v>12406</v>
      </c>
      <c r="AH579" t="s">
        <v>1331</v>
      </c>
      <c r="AJ579">
        <v>45944</v>
      </c>
    </row>
    <row r="580" spans="1:36">
      <c r="A580" s="54">
        <v>45943</v>
      </c>
      <c r="B580" s="54">
        <v>45943.552731481497</v>
      </c>
      <c r="C580" t="s">
        <v>942</v>
      </c>
      <c r="D580" t="s">
        <v>41</v>
      </c>
      <c r="E580">
        <v>786633575</v>
      </c>
      <c r="F580" t="s">
        <v>33</v>
      </c>
      <c r="G580" t="s">
        <v>3000</v>
      </c>
      <c r="H580">
        <v>254734766277</v>
      </c>
      <c r="I580">
        <v>254734766277</v>
      </c>
      <c r="J580" t="s">
        <v>3001</v>
      </c>
      <c r="K580" t="s">
        <v>36</v>
      </c>
      <c r="L580" t="s">
        <v>73</v>
      </c>
      <c r="M580" t="s">
        <v>12982</v>
      </c>
      <c r="N580">
        <v>45945</v>
      </c>
      <c r="O580">
        <v>0.45833333333333331</v>
      </c>
      <c r="P580" t="s">
        <v>4248</v>
      </c>
      <c r="Q580" t="s">
        <v>39</v>
      </c>
      <c r="R580" s="54">
        <v>45942</v>
      </c>
      <c r="U580" t="s">
        <v>360</v>
      </c>
    </row>
    <row r="581" spans="1:36">
      <c r="A581" s="54">
        <v>45943</v>
      </c>
      <c r="B581" s="54">
        <v>45943.554363425901</v>
      </c>
      <c r="C581" t="s">
        <v>2726</v>
      </c>
      <c r="D581" t="s">
        <v>70</v>
      </c>
      <c r="E581">
        <v>7558777260</v>
      </c>
      <c r="F581" t="s">
        <v>33</v>
      </c>
      <c r="G581" t="s">
        <v>3002</v>
      </c>
      <c r="H581">
        <v>7578907245</v>
      </c>
      <c r="I581">
        <v>714781880</v>
      </c>
      <c r="J581" t="s">
        <v>3003</v>
      </c>
      <c r="K581" t="s">
        <v>36</v>
      </c>
      <c r="L581" t="s">
        <v>73</v>
      </c>
      <c r="M581" t="s">
        <v>1645</v>
      </c>
      <c r="N581">
        <v>45943</v>
      </c>
      <c r="O581">
        <v>0.58333333333333337</v>
      </c>
      <c r="P581" t="s">
        <v>4248</v>
      </c>
      <c r="Q581" t="s">
        <v>67</v>
      </c>
      <c r="R581" s="54"/>
      <c r="U581" t="s">
        <v>67</v>
      </c>
      <c r="V581" t="s">
        <v>114</v>
      </c>
    </row>
    <row r="582" spans="1:36">
      <c r="A582" s="54">
        <v>45943</v>
      </c>
      <c r="B582" s="54">
        <v>45943.554525462998</v>
      </c>
      <c r="C582" t="s">
        <v>129</v>
      </c>
      <c r="D582" t="s">
        <v>41</v>
      </c>
      <c r="E582">
        <v>735273778</v>
      </c>
      <c r="F582" t="s">
        <v>33</v>
      </c>
      <c r="G582" t="s">
        <v>3004</v>
      </c>
      <c r="H582">
        <v>745888701</v>
      </c>
      <c r="I582">
        <v>745888701</v>
      </c>
      <c r="J582" t="s">
        <v>3005</v>
      </c>
      <c r="K582" t="s">
        <v>36</v>
      </c>
      <c r="L582" t="s">
        <v>73</v>
      </c>
      <c r="M582" t="s">
        <v>3006</v>
      </c>
      <c r="N582">
        <v>45943</v>
      </c>
      <c r="O582">
        <v>0.75</v>
      </c>
      <c r="P582" t="s">
        <v>4248</v>
      </c>
      <c r="Q582" t="s">
        <v>45</v>
      </c>
      <c r="R582" s="54">
        <v>45943</v>
      </c>
      <c r="U582" t="s">
        <v>45</v>
      </c>
      <c r="V582">
        <v>1310251673960</v>
      </c>
      <c r="W582" t="s">
        <v>53</v>
      </c>
      <c r="X582">
        <v>45943</v>
      </c>
      <c r="Y582">
        <v>0.63749999999999996</v>
      </c>
      <c r="Z582">
        <v>45943</v>
      </c>
      <c r="AA582" t="s">
        <v>2974</v>
      </c>
      <c r="AB582" t="s">
        <v>896</v>
      </c>
      <c r="AC582">
        <v>707126273</v>
      </c>
      <c r="AD582">
        <v>39418757</v>
      </c>
      <c r="AH582" t="s">
        <v>1331</v>
      </c>
      <c r="AJ582">
        <v>45943</v>
      </c>
    </row>
    <row r="583" spans="1:36">
      <c r="A583" s="54">
        <v>45943</v>
      </c>
      <c r="B583" s="54">
        <v>45943.558993055602</v>
      </c>
      <c r="C583" t="s">
        <v>31</v>
      </c>
      <c r="D583" t="s">
        <v>32</v>
      </c>
      <c r="E583">
        <v>780225502</v>
      </c>
      <c r="F583" t="s">
        <v>33</v>
      </c>
      <c r="G583" t="s">
        <v>3007</v>
      </c>
      <c r="H583">
        <v>793917138</v>
      </c>
      <c r="I583">
        <v>793917138</v>
      </c>
      <c r="J583" t="s">
        <v>3008</v>
      </c>
      <c r="K583" t="s">
        <v>36</v>
      </c>
      <c r="L583" t="s">
        <v>37</v>
      </c>
      <c r="M583" t="s">
        <v>3009</v>
      </c>
      <c r="N583">
        <v>45943</v>
      </c>
      <c r="O583">
        <v>0.58333333333333337</v>
      </c>
      <c r="P583" t="s">
        <v>4248</v>
      </c>
      <c r="Q583" t="s">
        <v>45</v>
      </c>
      <c r="R583" s="54">
        <v>45943</v>
      </c>
      <c r="S583" t="s">
        <v>12795</v>
      </c>
      <c r="U583" t="s">
        <v>45</v>
      </c>
      <c r="V583">
        <v>1310251674114</v>
      </c>
      <c r="W583" t="s">
        <v>53</v>
      </c>
      <c r="X583">
        <v>45943</v>
      </c>
      <c r="Y583">
        <v>0.63749999999999996</v>
      </c>
      <c r="Z583">
        <v>45943</v>
      </c>
      <c r="AA583" t="s">
        <v>2974</v>
      </c>
      <c r="AB583" t="s">
        <v>472</v>
      </c>
      <c r="AC583">
        <v>100010004</v>
      </c>
      <c r="AD583">
        <v>36768510</v>
      </c>
      <c r="AH583" t="s">
        <v>1331</v>
      </c>
      <c r="AJ583">
        <v>45945</v>
      </c>
    </row>
    <row r="584" spans="1:36">
      <c r="A584" s="54">
        <v>45943</v>
      </c>
      <c r="B584" s="54">
        <v>45943.562106481499</v>
      </c>
      <c r="C584" t="s">
        <v>2420</v>
      </c>
      <c r="D584" t="s">
        <v>1167</v>
      </c>
      <c r="E584">
        <v>780080032</v>
      </c>
      <c r="F584" t="s">
        <v>33</v>
      </c>
      <c r="G584" t="s">
        <v>3010</v>
      </c>
      <c r="H584">
        <v>722621997</v>
      </c>
      <c r="I584">
        <v>722621997</v>
      </c>
      <c r="J584" t="s">
        <v>3011</v>
      </c>
      <c r="K584" t="s">
        <v>36</v>
      </c>
      <c r="L584" t="s">
        <v>160</v>
      </c>
      <c r="M584" t="s">
        <v>3012</v>
      </c>
      <c r="N584">
        <v>45944</v>
      </c>
      <c r="O584">
        <v>0.41666666666666669</v>
      </c>
      <c r="P584" t="s">
        <v>4248</v>
      </c>
      <c r="Q584" t="s">
        <v>45</v>
      </c>
      <c r="R584" s="54">
        <v>45943</v>
      </c>
      <c r="S584" t="s">
        <v>12858</v>
      </c>
      <c r="U584" t="s">
        <v>45</v>
      </c>
      <c r="V584">
        <v>1310251674123</v>
      </c>
      <c r="W584" t="s">
        <v>46</v>
      </c>
      <c r="X584">
        <v>45943</v>
      </c>
      <c r="Y584">
        <v>0.68680555555555556</v>
      </c>
      <c r="AH584" t="s">
        <v>1472</v>
      </c>
      <c r="AJ584">
        <v>37044654</v>
      </c>
    </row>
    <row r="585" spans="1:36">
      <c r="A585" s="54">
        <v>45943</v>
      </c>
      <c r="B585" s="54">
        <v>45943.577696759297</v>
      </c>
      <c r="C585" t="s">
        <v>2420</v>
      </c>
      <c r="D585" t="s">
        <v>1167</v>
      </c>
      <c r="E585">
        <v>780080032</v>
      </c>
      <c r="F585" t="s">
        <v>33</v>
      </c>
      <c r="G585" t="s">
        <v>3013</v>
      </c>
      <c r="H585">
        <v>726917978</v>
      </c>
      <c r="I585">
        <v>726917978</v>
      </c>
      <c r="J585" t="s">
        <v>3014</v>
      </c>
      <c r="K585" t="s">
        <v>36</v>
      </c>
      <c r="L585" t="s">
        <v>3015</v>
      </c>
      <c r="M585" t="s">
        <v>3016</v>
      </c>
      <c r="N585">
        <v>45944</v>
      </c>
      <c r="O585">
        <v>0.54166666666666663</v>
      </c>
      <c r="P585" t="s">
        <v>4080</v>
      </c>
      <c r="Q585" t="s">
        <v>67</v>
      </c>
      <c r="R585" s="54">
        <v>45943</v>
      </c>
      <c r="U585" t="s">
        <v>67</v>
      </c>
      <c r="V585" t="s">
        <v>3017</v>
      </c>
    </row>
    <row r="586" spans="1:36">
      <c r="A586" s="54">
        <v>45943</v>
      </c>
      <c r="B586" s="54">
        <v>45943.595138888901</v>
      </c>
      <c r="C586" t="s">
        <v>1690</v>
      </c>
      <c r="D586" t="s">
        <v>41</v>
      </c>
      <c r="E586">
        <v>734401171</v>
      </c>
      <c r="F586" t="s">
        <v>33</v>
      </c>
      <c r="G586" t="s">
        <v>3018</v>
      </c>
      <c r="H586">
        <v>752874475</v>
      </c>
      <c r="I586">
        <v>752874475</v>
      </c>
      <c r="J586" t="s">
        <v>3019</v>
      </c>
      <c r="K586" t="s">
        <v>36</v>
      </c>
      <c r="L586" t="s">
        <v>82</v>
      </c>
      <c r="M586" t="s">
        <v>3020</v>
      </c>
      <c r="N586">
        <v>45943</v>
      </c>
      <c r="O586">
        <v>0.625</v>
      </c>
      <c r="P586" t="s">
        <v>4080</v>
      </c>
      <c r="Q586" t="s">
        <v>45</v>
      </c>
      <c r="R586" s="54">
        <v>45943</v>
      </c>
      <c r="S586" t="s">
        <v>12839</v>
      </c>
      <c r="U586" t="s">
        <v>45</v>
      </c>
      <c r="V586">
        <v>1310251674230</v>
      </c>
      <c r="W586" t="s">
        <v>46</v>
      </c>
      <c r="X586">
        <v>45943</v>
      </c>
      <c r="Y586">
        <v>0.68680555555555556</v>
      </c>
      <c r="AH586" t="s">
        <v>178</v>
      </c>
      <c r="AJ586">
        <v>34022399</v>
      </c>
    </row>
    <row r="587" spans="1:36">
      <c r="A587" s="54">
        <v>45943</v>
      </c>
      <c r="B587" s="54">
        <v>45943.602766203701</v>
      </c>
      <c r="C587" t="s">
        <v>1690</v>
      </c>
      <c r="D587" t="s">
        <v>41</v>
      </c>
      <c r="E587">
        <v>734401171</v>
      </c>
      <c r="F587" t="s">
        <v>33</v>
      </c>
      <c r="G587" t="s">
        <v>3021</v>
      </c>
      <c r="H587">
        <v>704311473</v>
      </c>
      <c r="I587">
        <v>704311473</v>
      </c>
      <c r="J587" t="s">
        <v>3022</v>
      </c>
      <c r="K587" t="s">
        <v>36</v>
      </c>
      <c r="L587" t="s">
        <v>37</v>
      </c>
      <c r="M587" t="s">
        <v>554</v>
      </c>
      <c r="N587">
        <v>45943</v>
      </c>
      <c r="O587">
        <v>0.66666666666666663</v>
      </c>
      <c r="P587" t="s">
        <v>5255</v>
      </c>
      <c r="Q587" t="s">
        <v>45</v>
      </c>
      <c r="R587" s="54">
        <v>45943</v>
      </c>
      <c r="S587" t="s">
        <v>12551</v>
      </c>
      <c r="T587">
        <v>45960</v>
      </c>
      <c r="U587" t="s">
        <v>45</v>
      </c>
      <c r="V587">
        <v>2910251702137</v>
      </c>
      <c r="W587" t="s">
        <v>53</v>
      </c>
      <c r="X587">
        <v>45959</v>
      </c>
      <c r="Y587">
        <v>0.45902777777777776</v>
      </c>
    </row>
    <row r="588" spans="1:36">
      <c r="A588" s="54">
        <v>45943</v>
      </c>
      <c r="B588" s="54">
        <v>45943.610324074099</v>
      </c>
      <c r="C588" t="s">
        <v>3023</v>
      </c>
      <c r="D588" t="s">
        <v>1094</v>
      </c>
      <c r="E588">
        <v>796385933</v>
      </c>
      <c r="F588" t="s">
        <v>33</v>
      </c>
      <c r="G588" t="s">
        <v>3024</v>
      </c>
      <c r="H588">
        <v>739508012</v>
      </c>
      <c r="I588">
        <v>796385933</v>
      </c>
      <c r="J588" t="s">
        <v>3025</v>
      </c>
      <c r="K588" t="s">
        <v>36</v>
      </c>
      <c r="L588" t="s">
        <v>50</v>
      </c>
      <c r="M588" t="s">
        <v>2687</v>
      </c>
      <c r="N588">
        <v>45943</v>
      </c>
      <c r="O588">
        <v>0.66666666666666663</v>
      </c>
      <c r="P588" t="s">
        <v>5255</v>
      </c>
      <c r="Q588" t="s">
        <v>67</v>
      </c>
      <c r="R588" s="54"/>
      <c r="U588" t="s">
        <v>67</v>
      </c>
      <c r="V588" t="s">
        <v>114</v>
      </c>
    </row>
    <row r="589" spans="1:36">
      <c r="A589" s="54">
        <v>45943</v>
      </c>
      <c r="B589" s="54">
        <v>45943.611250000002</v>
      </c>
      <c r="C589" t="s">
        <v>3026</v>
      </c>
      <c r="D589" t="s">
        <v>41</v>
      </c>
      <c r="E589">
        <v>108626602</v>
      </c>
      <c r="F589" t="s">
        <v>33</v>
      </c>
      <c r="G589" t="s">
        <v>3027</v>
      </c>
      <c r="H589">
        <v>740943400</v>
      </c>
      <c r="I589">
        <v>789940046</v>
      </c>
      <c r="J589" t="s">
        <v>3028</v>
      </c>
      <c r="K589" t="s">
        <v>81</v>
      </c>
      <c r="L589" t="s">
        <v>82</v>
      </c>
      <c r="M589" t="s">
        <v>1610</v>
      </c>
      <c r="N589">
        <v>45943</v>
      </c>
      <c r="O589">
        <v>0.66666666666666663</v>
      </c>
      <c r="P589" t="s">
        <v>4095</v>
      </c>
      <c r="Q589" t="s">
        <v>45</v>
      </c>
      <c r="R589" s="54">
        <v>45943</v>
      </c>
      <c r="S589" t="s">
        <v>12423</v>
      </c>
      <c r="U589" t="s">
        <v>45</v>
      </c>
      <c r="V589">
        <v>1310251674181</v>
      </c>
      <c r="W589" t="s">
        <v>53</v>
      </c>
      <c r="X589">
        <v>45943</v>
      </c>
      <c r="Y589">
        <v>0.72638888888888886</v>
      </c>
      <c r="Z589">
        <v>45943</v>
      </c>
      <c r="AA589" t="s">
        <v>2974</v>
      </c>
      <c r="AB589" t="s">
        <v>472</v>
      </c>
      <c r="AC589">
        <v>100010004</v>
      </c>
      <c r="AD589">
        <v>36768510</v>
      </c>
      <c r="AH589" t="s">
        <v>1331</v>
      </c>
      <c r="AJ589">
        <v>45944</v>
      </c>
    </row>
    <row r="590" spans="1:36">
      <c r="A590" s="54">
        <v>45943</v>
      </c>
      <c r="B590" s="54">
        <v>45943.618368055599</v>
      </c>
      <c r="C590" t="s">
        <v>3023</v>
      </c>
      <c r="D590" t="s">
        <v>1094</v>
      </c>
      <c r="E590">
        <v>738479882</v>
      </c>
      <c r="F590" t="s">
        <v>33</v>
      </c>
      <c r="G590" t="s">
        <v>3029</v>
      </c>
      <c r="H590">
        <v>739508012</v>
      </c>
      <c r="I590">
        <v>796385933</v>
      </c>
      <c r="J590" t="s">
        <v>3030</v>
      </c>
      <c r="K590" t="s">
        <v>36</v>
      </c>
      <c r="L590" t="s">
        <v>50</v>
      </c>
      <c r="M590" t="s">
        <v>2687</v>
      </c>
      <c r="N590">
        <v>45943</v>
      </c>
      <c r="O590">
        <v>0.66666666666666663</v>
      </c>
      <c r="P590" t="s">
        <v>4095</v>
      </c>
      <c r="Q590" t="s">
        <v>45</v>
      </c>
      <c r="R590" s="54">
        <v>45936</v>
      </c>
      <c r="S590" t="s">
        <v>12467</v>
      </c>
      <c r="U590" t="s">
        <v>45</v>
      </c>
      <c r="V590">
        <v>1310251674188</v>
      </c>
      <c r="W590" t="s">
        <v>53</v>
      </c>
      <c r="X590">
        <v>45943</v>
      </c>
      <c r="Y590">
        <v>0.72638888888888886</v>
      </c>
      <c r="Z590">
        <v>45943</v>
      </c>
      <c r="AA590" t="s">
        <v>2974</v>
      </c>
      <c r="AB590" t="s">
        <v>472</v>
      </c>
      <c r="AC590">
        <v>100010004</v>
      </c>
      <c r="AD590">
        <v>36768510</v>
      </c>
      <c r="AH590" t="s">
        <v>1331</v>
      </c>
      <c r="AJ590">
        <v>45951</v>
      </c>
    </row>
    <row r="591" spans="1:36">
      <c r="A591" s="54">
        <v>45943</v>
      </c>
      <c r="B591" s="54">
        <v>45943.628090277802</v>
      </c>
      <c r="C591" t="s">
        <v>2777</v>
      </c>
      <c r="D591" t="s">
        <v>41</v>
      </c>
      <c r="E591">
        <v>25462648144</v>
      </c>
      <c r="F591" t="s">
        <v>33</v>
      </c>
      <c r="G591" t="s">
        <v>3031</v>
      </c>
      <c r="I591">
        <v>254722779915</v>
      </c>
      <c r="J591" t="s">
        <v>3032</v>
      </c>
      <c r="K591" t="s">
        <v>36</v>
      </c>
      <c r="L591" t="s">
        <v>73</v>
      </c>
      <c r="M591" t="s">
        <v>2982</v>
      </c>
      <c r="N591">
        <v>45945</v>
      </c>
      <c r="O591">
        <v>0.45833333333333331</v>
      </c>
      <c r="P591" t="s">
        <v>4235</v>
      </c>
      <c r="Q591" t="s">
        <v>67</v>
      </c>
      <c r="R591" s="54">
        <v>45943</v>
      </c>
      <c r="S591" t="s">
        <v>12709</v>
      </c>
      <c r="U591" t="s">
        <v>67</v>
      </c>
      <c r="V591" t="s">
        <v>3033</v>
      </c>
    </row>
    <row r="592" spans="1:36">
      <c r="A592" s="54">
        <v>45943</v>
      </c>
      <c r="B592" s="54">
        <v>45943.6331712963</v>
      </c>
      <c r="C592" t="s">
        <v>1565</v>
      </c>
      <c r="D592" t="s">
        <v>41</v>
      </c>
      <c r="E592">
        <v>254752688954</v>
      </c>
      <c r="F592" t="s">
        <v>33</v>
      </c>
      <c r="G592" t="s">
        <v>3034</v>
      </c>
      <c r="I592">
        <v>254722663829</v>
      </c>
      <c r="J592" t="s">
        <v>3035</v>
      </c>
      <c r="K592" t="s">
        <v>36</v>
      </c>
      <c r="L592" t="e" vm="4">
        <v>#VALUE!</v>
      </c>
      <c r="M592" t="s">
        <v>121</v>
      </c>
      <c r="N592">
        <v>45944</v>
      </c>
      <c r="O592">
        <v>0.45833333333333331</v>
      </c>
      <c r="P592" t="s">
        <v>52</v>
      </c>
      <c r="Q592" t="s">
        <v>45</v>
      </c>
      <c r="R592" s="54">
        <v>45943</v>
      </c>
      <c r="S592" t="s">
        <v>12418</v>
      </c>
      <c r="U592" t="s">
        <v>45</v>
      </c>
      <c r="V592">
        <v>1310251674201</v>
      </c>
      <c r="W592" t="s">
        <v>46</v>
      </c>
      <c r="X592">
        <v>45943</v>
      </c>
      <c r="Y592">
        <v>0.69513888888888886</v>
      </c>
      <c r="Z592">
        <v>45943</v>
      </c>
      <c r="AA592">
        <v>0.71805555555555556</v>
      </c>
      <c r="AB592" t="s">
        <v>2597</v>
      </c>
      <c r="AC592">
        <v>100010052</v>
      </c>
      <c r="AD592">
        <v>39357255</v>
      </c>
      <c r="AH592" t="s">
        <v>2855</v>
      </c>
      <c r="AJ592">
        <v>36906880</v>
      </c>
    </row>
    <row r="593" spans="1:36">
      <c r="A593" s="54">
        <v>45943</v>
      </c>
      <c r="B593" s="54">
        <v>45943.635659722197</v>
      </c>
      <c r="C593" t="s">
        <v>3036</v>
      </c>
      <c r="D593" t="s">
        <v>41</v>
      </c>
      <c r="E593">
        <v>781044277</v>
      </c>
      <c r="F593" t="s">
        <v>33</v>
      </c>
      <c r="G593" t="s">
        <v>3037</v>
      </c>
      <c r="H593">
        <v>100897516</v>
      </c>
      <c r="I593">
        <v>795054628</v>
      </c>
      <c r="J593" t="s">
        <v>3038</v>
      </c>
      <c r="K593" t="s">
        <v>36</v>
      </c>
      <c r="L593" t="e" vm="4">
        <v>#VALUE!</v>
      </c>
      <c r="M593" t="s">
        <v>3039</v>
      </c>
      <c r="N593">
        <v>45943</v>
      </c>
      <c r="O593">
        <v>0.66666666666666663</v>
      </c>
      <c r="P593" t="s">
        <v>52</v>
      </c>
      <c r="Q593" t="s">
        <v>45</v>
      </c>
      <c r="R593" s="54">
        <v>45943</v>
      </c>
      <c r="S593" t="s">
        <v>12553</v>
      </c>
      <c r="U593" t="s">
        <v>45</v>
      </c>
      <c r="V593">
        <v>1310251674204</v>
      </c>
      <c r="W593" t="s">
        <v>46</v>
      </c>
      <c r="X593">
        <v>45943</v>
      </c>
      <c r="Y593">
        <v>0.69513888888888886</v>
      </c>
      <c r="Z593">
        <v>45943</v>
      </c>
      <c r="AA593">
        <v>0.71805555555555556</v>
      </c>
      <c r="AB593" t="s">
        <v>2855</v>
      </c>
      <c r="AC593">
        <v>100010054</v>
      </c>
      <c r="AD593">
        <v>39526581</v>
      </c>
      <c r="AH593" t="s">
        <v>2855</v>
      </c>
      <c r="AJ593">
        <v>39526581</v>
      </c>
    </row>
    <row r="594" spans="1:36">
      <c r="A594" s="54">
        <v>45943</v>
      </c>
      <c r="B594" s="54">
        <v>45943.641643518502</v>
      </c>
      <c r="C594" t="s">
        <v>1652</v>
      </c>
      <c r="D594" t="s">
        <v>41</v>
      </c>
      <c r="E594">
        <v>738709366</v>
      </c>
      <c r="F594" t="s">
        <v>33</v>
      </c>
      <c r="G594" t="s">
        <v>3040</v>
      </c>
      <c r="H594">
        <v>783962841</v>
      </c>
      <c r="I594">
        <v>781817368</v>
      </c>
      <c r="J594" t="s">
        <v>3041</v>
      </c>
      <c r="K594" t="s">
        <v>81</v>
      </c>
      <c r="L594" t="e" vm="4">
        <v>#VALUE!</v>
      </c>
      <c r="M594" t="s">
        <v>3042</v>
      </c>
      <c r="N594">
        <v>45943</v>
      </c>
      <c r="O594">
        <v>0.41666666666666669</v>
      </c>
      <c r="P594" t="s">
        <v>52</v>
      </c>
      <c r="Q594" t="s">
        <v>45</v>
      </c>
      <c r="R594" s="54">
        <v>45943</v>
      </c>
      <c r="S594" t="s">
        <v>12416</v>
      </c>
      <c r="U594" t="s">
        <v>45</v>
      </c>
      <c r="V594">
        <v>1310251674232</v>
      </c>
      <c r="W594" t="s">
        <v>46</v>
      </c>
      <c r="X594">
        <v>45943</v>
      </c>
      <c r="Y594">
        <v>0.69513888888888886</v>
      </c>
      <c r="Z594">
        <v>45943</v>
      </c>
      <c r="AA594">
        <v>0.71805555555555556</v>
      </c>
      <c r="AB594" t="s">
        <v>689</v>
      </c>
      <c r="AC594">
        <v>100010059</v>
      </c>
      <c r="AD594">
        <v>37901308</v>
      </c>
      <c r="AH594" t="s">
        <v>689</v>
      </c>
      <c r="AJ594">
        <v>37901308</v>
      </c>
    </row>
    <row r="595" spans="1:36">
      <c r="A595" s="54">
        <v>45943</v>
      </c>
      <c r="B595" s="54">
        <v>45943.642013888901</v>
      </c>
      <c r="C595" t="s">
        <v>942</v>
      </c>
      <c r="D595" t="s">
        <v>41</v>
      </c>
      <c r="E595">
        <v>786633575</v>
      </c>
      <c r="F595" t="s">
        <v>33</v>
      </c>
      <c r="G595" t="s">
        <v>3043</v>
      </c>
      <c r="H595">
        <v>733984681</v>
      </c>
      <c r="I595">
        <v>713425999</v>
      </c>
      <c r="J595" t="s">
        <v>3044</v>
      </c>
      <c r="K595" t="s">
        <v>36</v>
      </c>
      <c r="L595" t="e" vm="1">
        <v>#VALUE!</v>
      </c>
      <c r="M595" t="s">
        <v>3045</v>
      </c>
      <c r="N595">
        <v>45944</v>
      </c>
      <c r="O595">
        <v>0.66666666666666663</v>
      </c>
      <c r="P595" t="s">
        <v>52</v>
      </c>
      <c r="Q595" t="s">
        <v>45</v>
      </c>
      <c r="R595" s="54">
        <v>45943</v>
      </c>
      <c r="S595" t="s">
        <v>12584</v>
      </c>
      <c r="U595" t="s">
        <v>45</v>
      </c>
      <c r="V595">
        <v>1310251674239</v>
      </c>
      <c r="W595" t="s">
        <v>46</v>
      </c>
      <c r="X595">
        <v>45943</v>
      </c>
      <c r="Y595">
        <v>0.69513888888888886</v>
      </c>
      <c r="Z595">
        <v>45943</v>
      </c>
      <c r="AA595">
        <v>0.71805555555555556</v>
      </c>
      <c r="AB595" t="s">
        <v>275</v>
      </c>
      <c r="AC595">
        <v>100010035</v>
      </c>
      <c r="AD595">
        <v>32724486</v>
      </c>
      <c r="AH595" t="s">
        <v>275</v>
      </c>
      <c r="AJ595">
        <v>32724486</v>
      </c>
    </row>
    <row r="596" spans="1:36">
      <c r="A596" s="54">
        <v>45943</v>
      </c>
      <c r="B596" s="54">
        <v>45943.652800925898</v>
      </c>
      <c r="C596" t="s">
        <v>267</v>
      </c>
      <c r="D596" t="s">
        <v>41</v>
      </c>
      <c r="E596">
        <v>254755669505</v>
      </c>
      <c r="F596" t="s">
        <v>33</v>
      </c>
      <c r="G596" t="s">
        <v>3046</v>
      </c>
      <c r="H596">
        <v>254787071199</v>
      </c>
      <c r="I596">
        <v>254710880320</v>
      </c>
      <c r="J596" t="s">
        <v>3047</v>
      </c>
      <c r="K596" t="s">
        <v>36</v>
      </c>
      <c r="L596" t="s">
        <v>73</v>
      </c>
      <c r="M596" t="s">
        <v>3048</v>
      </c>
      <c r="N596">
        <v>45964</v>
      </c>
      <c r="O596">
        <v>0.33333333333333331</v>
      </c>
      <c r="P596" t="s">
        <v>3950</v>
      </c>
      <c r="Q596" t="s">
        <v>45</v>
      </c>
      <c r="R596" s="54">
        <v>45943</v>
      </c>
      <c r="S596" t="s">
        <v>12945</v>
      </c>
      <c r="T596">
        <v>45964</v>
      </c>
      <c r="U596" t="s">
        <v>45</v>
      </c>
      <c r="V596">
        <v>9111251707551</v>
      </c>
      <c r="W596" t="s">
        <v>46</v>
      </c>
      <c r="X596">
        <v>45962</v>
      </c>
    </row>
    <row r="597" spans="1:36">
      <c r="A597" s="54">
        <v>45943</v>
      </c>
      <c r="B597" s="54">
        <v>45943.663356481498</v>
      </c>
      <c r="C597" t="s">
        <v>3049</v>
      </c>
      <c r="D597" t="s">
        <v>852</v>
      </c>
      <c r="E597">
        <v>254107373669</v>
      </c>
      <c r="F597" t="s">
        <v>33</v>
      </c>
      <c r="G597" t="s">
        <v>851</v>
      </c>
      <c r="H597">
        <v>2541000835697</v>
      </c>
      <c r="I597">
        <v>254704445982</v>
      </c>
      <c r="J597" t="s">
        <v>905</v>
      </c>
      <c r="K597" t="s">
        <v>36</v>
      </c>
      <c r="L597" t="s">
        <v>37</v>
      </c>
      <c r="M597" t="s">
        <v>3050</v>
      </c>
      <c r="N597">
        <v>45944</v>
      </c>
      <c r="O597">
        <v>0.41666666666666669</v>
      </c>
      <c r="P597" t="s">
        <v>11025</v>
      </c>
      <c r="Q597" t="s">
        <v>45</v>
      </c>
      <c r="R597" s="54">
        <v>45943</v>
      </c>
      <c r="S597" t="s">
        <v>12983</v>
      </c>
      <c r="U597" t="s">
        <v>45</v>
      </c>
      <c r="V597">
        <v>1310251674297</v>
      </c>
      <c r="W597" t="s">
        <v>53</v>
      </c>
      <c r="X597">
        <v>45943</v>
      </c>
      <c r="Y597">
        <v>0.72638888888888886</v>
      </c>
      <c r="Z597">
        <v>45943</v>
      </c>
      <c r="AA597" t="s">
        <v>2974</v>
      </c>
      <c r="AB597" t="s">
        <v>146</v>
      </c>
      <c r="AC597">
        <v>10001006</v>
      </c>
      <c r="AD597">
        <v>32407884</v>
      </c>
      <c r="AE597" t="s">
        <v>12406</v>
      </c>
      <c r="AH597" t="s">
        <v>1331</v>
      </c>
      <c r="AJ597">
        <v>45945</v>
      </c>
    </row>
    <row r="598" spans="1:36">
      <c r="A598" s="54">
        <v>45943</v>
      </c>
      <c r="B598" s="54">
        <v>45943.681909722203</v>
      </c>
      <c r="C598" t="s">
        <v>69</v>
      </c>
      <c r="D598" t="s">
        <v>70</v>
      </c>
      <c r="E598">
        <v>755877260</v>
      </c>
      <c r="F598" t="s">
        <v>33</v>
      </c>
      <c r="G598" t="s">
        <v>3051</v>
      </c>
      <c r="H598">
        <v>742045266</v>
      </c>
      <c r="I598">
        <v>742045266</v>
      </c>
      <c r="J598" t="s">
        <v>3052</v>
      </c>
      <c r="K598" t="s">
        <v>36</v>
      </c>
      <c r="L598" t="s">
        <v>73</v>
      </c>
      <c r="M598" t="s">
        <v>2888</v>
      </c>
      <c r="N598">
        <v>45943</v>
      </c>
      <c r="O598">
        <v>0.70833333333333337</v>
      </c>
      <c r="P598" t="s">
        <v>4248</v>
      </c>
      <c r="Q598" t="s">
        <v>67</v>
      </c>
      <c r="R598" s="54"/>
      <c r="U598" t="s">
        <v>67</v>
      </c>
      <c r="V598" t="s">
        <v>3282</v>
      </c>
    </row>
    <row r="599" spans="1:36">
      <c r="A599" s="54">
        <v>45943</v>
      </c>
      <c r="B599" s="54">
        <v>45943.686157407399</v>
      </c>
      <c r="C599" t="s">
        <v>69</v>
      </c>
      <c r="D599" t="s">
        <v>70</v>
      </c>
      <c r="E599">
        <v>755877260</v>
      </c>
      <c r="F599" t="s">
        <v>33</v>
      </c>
      <c r="G599" t="s">
        <v>3053</v>
      </c>
      <c r="H599">
        <v>753437807</v>
      </c>
      <c r="I599">
        <v>753437807</v>
      </c>
      <c r="J599" t="s">
        <v>3054</v>
      </c>
      <c r="K599" t="s">
        <v>36</v>
      </c>
      <c r="L599" t="s">
        <v>73</v>
      </c>
      <c r="M599" t="s">
        <v>2294</v>
      </c>
      <c r="N599">
        <v>45943</v>
      </c>
      <c r="O599">
        <v>0.70833333333333337</v>
      </c>
      <c r="P599" t="s">
        <v>4248</v>
      </c>
      <c r="Q599" t="s">
        <v>39</v>
      </c>
      <c r="R599" s="54">
        <v>45943</v>
      </c>
      <c r="S599" t="s">
        <v>12622</v>
      </c>
      <c r="U599" t="s">
        <v>360</v>
      </c>
    </row>
    <row r="600" spans="1:36">
      <c r="A600" s="54">
        <v>45943</v>
      </c>
      <c r="B600" s="54">
        <v>45943.689594907402</v>
      </c>
      <c r="C600" t="s">
        <v>2369</v>
      </c>
      <c r="D600" t="s">
        <v>41</v>
      </c>
      <c r="E600">
        <v>781044277</v>
      </c>
      <c r="F600" t="s">
        <v>33</v>
      </c>
      <c r="G600" t="s">
        <v>3055</v>
      </c>
      <c r="I600">
        <v>735106703</v>
      </c>
      <c r="J600" t="s">
        <v>3056</v>
      </c>
      <c r="K600" t="s">
        <v>36</v>
      </c>
      <c r="L600" t="s">
        <v>160</v>
      </c>
      <c r="M600" t="s">
        <v>3057</v>
      </c>
      <c r="N600">
        <v>45943</v>
      </c>
      <c r="O600">
        <v>0.33333333333333331</v>
      </c>
      <c r="P600" t="s">
        <v>4248</v>
      </c>
      <c r="Q600" t="s">
        <v>67</v>
      </c>
      <c r="R600" s="54">
        <v>45943</v>
      </c>
      <c r="S600" t="s">
        <v>12619</v>
      </c>
      <c r="U600" t="s">
        <v>67</v>
      </c>
      <c r="V600" t="s">
        <v>3282</v>
      </c>
    </row>
    <row r="601" spans="1:36">
      <c r="A601" s="54">
        <v>45943</v>
      </c>
      <c r="B601" s="54">
        <v>45943.704687500001</v>
      </c>
      <c r="C601" t="s">
        <v>3026</v>
      </c>
      <c r="D601" t="s">
        <v>41</v>
      </c>
      <c r="E601">
        <v>108626602</v>
      </c>
      <c r="F601" t="s">
        <v>33</v>
      </c>
      <c r="G601" t="s">
        <v>3058</v>
      </c>
      <c r="H601">
        <v>717834573</v>
      </c>
      <c r="I601">
        <v>0</v>
      </c>
      <c r="J601" t="s">
        <v>3059</v>
      </c>
      <c r="K601" t="s">
        <v>36</v>
      </c>
      <c r="L601" t="s">
        <v>82</v>
      </c>
      <c r="M601" t="s">
        <v>1610</v>
      </c>
      <c r="N601">
        <v>45944</v>
      </c>
      <c r="O601">
        <v>0.375</v>
      </c>
      <c r="P601" t="s">
        <v>4063</v>
      </c>
      <c r="Q601" t="s">
        <v>45</v>
      </c>
      <c r="R601" s="54">
        <v>45943</v>
      </c>
      <c r="S601" t="s">
        <v>12835</v>
      </c>
      <c r="U601" t="s">
        <v>45</v>
      </c>
      <c r="V601">
        <v>1310251674388</v>
      </c>
      <c r="W601" t="s">
        <v>53</v>
      </c>
      <c r="X601">
        <v>45943</v>
      </c>
      <c r="Y601">
        <v>0.72638888888888886</v>
      </c>
      <c r="Z601">
        <v>45943</v>
      </c>
      <c r="AA601" t="s">
        <v>2974</v>
      </c>
      <c r="AB601" t="s">
        <v>472</v>
      </c>
      <c r="AC601">
        <v>100010004</v>
      </c>
      <c r="AD601">
        <v>36768510</v>
      </c>
      <c r="AE601" t="s">
        <v>12406</v>
      </c>
      <c r="AH601" t="s">
        <v>1331</v>
      </c>
      <c r="AJ601">
        <v>45944</v>
      </c>
    </row>
    <row r="602" spans="1:36">
      <c r="A602" s="54">
        <v>45943</v>
      </c>
      <c r="B602" s="54">
        <v>45943.705439814803</v>
      </c>
      <c r="C602" t="s">
        <v>571</v>
      </c>
      <c r="D602" t="s">
        <v>41</v>
      </c>
      <c r="E602">
        <v>254755669505</v>
      </c>
      <c r="F602" t="s">
        <v>33</v>
      </c>
      <c r="G602" t="s">
        <v>3060</v>
      </c>
      <c r="H602">
        <v>254781729945</v>
      </c>
      <c r="I602">
        <v>254798014675</v>
      </c>
      <c r="J602" t="s">
        <v>3061</v>
      </c>
      <c r="K602" t="s">
        <v>36</v>
      </c>
      <c r="L602" t="s">
        <v>73</v>
      </c>
      <c r="M602" t="s">
        <v>3062</v>
      </c>
      <c r="N602">
        <v>45944</v>
      </c>
      <c r="O602">
        <v>0.41666666666666669</v>
      </c>
      <c r="P602" t="s">
        <v>4095</v>
      </c>
      <c r="Q602" t="s">
        <v>67</v>
      </c>
      <c r="R602" s="54">
        <v>45945</v>
      </c>
      <c r="S602" t="s">
        <v>12399</v>
      </c>
      <c r="U602" t="s">
        <v>67</v>
      </c>
      <c r="V602" t="s">
        <v>114</v>
      </c>
    </row>
    <row r="603" spans="1:36">
      <c r="A603" s="54">
        <v>45943</v>
      </c>
      <c r="B603" s="54">
        <v>45943.7121990741</v>
      </c>
      <c r="C603" t="s">
        <v>1754</v>
      </c>
      <c r="D603" t="s">
        <v>41</v>
      </c>
      <c r="E603">
        <v>737760378</v>
      </c>
      <c r="F603" t="s">
        <v>33</v>
      </c>
      <c r="G603" t="s">
        <v>3063</v>
      </c>
      <c r="I603">
        <v>729484734</v>
      </c>
      <c r="J603" t="s">
        <v>3064</v>
      </c>
      <c r="K603" t="s">
        <v>36</v>
      </c>
      <c r="L603" t="s">
        <v>73</v>
      </c>
      <c r="M603" t="s">
        <v>3065</v>
      </c>
      <c r="N603">
        <v>45944</v>
      </c>
      <c r="O603">
        <v>0.375</v>
      </c>
      <c r="P603" t="s">
        <v>4095</v>
      </c>
      <c r="Q603" t="s">
        <v>45</v>
      </c>
      <c r="R603" s="54">
        <v>45944</v>
      </c>
      <c r="S603" t="s">
        <v>12919</v>
      </c>
      <c r="U603" t="s">
        <v>45</v>
      </c>
      <c r="V603">
        <v>1410251675264</v>
      </c>
      <c r="W603" t="s">
        <v>53</v>
      </c>
      <c r="X603">
        <v>45944</v>
      </c>
      <c r="Y603">
        <v>0.47638888888888886</v>
      </c>
      <c r="Z603">
        <v>45944</v>
      </c>
      <c r="AA603">
        <v>0.53125</v>
      </c>
      <c r="AB603" t="s">
        <v>896</v>
      </c>
      <c r="AC603">
        <v>707126273</v>
      </c>
      <c r="AD603">
        <v>39418757</v>
      </c>
      <c r="AH603" t="s">
        <v>1331</v>
      </c>
      <c r="AJ603">
        <v>45944</v>
      </c>
    </row>
    <row r="604" spans="1:36">
      <c r="A604" s="54">
        <v>45943</v>
      </c>
      <c r="B604" s="54">
        <v>45943.757708333302</v>
      </c>
      <c r="C604" t="s">
        <v>2439</v>
      </c>
      <c r="D604" t="s">
        <v>12914</v>
      </c>
      <c r="E604">
        <v>756696913</v>
      </c>
      <c r="F604" t="s">
        <v>33</v>
      </c>
      <c r="G604" t="s">
        <v>3066</v>
      </c>
      <c r="H604">
        <v>736548426</v>
      </c>
      <c r="I604">
        <v>723934069</v>
      </c>
      <c r="J604" t="s">
        <v>2429</v>
      </c>
      <c r="K604" t="s">
        <v>36</v>
      </c>
      <c r="L604" t="s">
        <v>73</v>
      </c>
      <c r="M604" t="s">
        <v>882</v>
      </c>
      <c r="N604">
        <v>45944</v>
      </c>
      <c r="O604">
        <v>0.33333333333333331</v>
      </c>
      <c r="P604" t="s">
        <v>4235</v>
      </c>
      <c r="Q604" t="s">
        <v>45</v>
      </c>
      <c r="R604" s="54">
        <v>45944</v>
      </c>
      <c r="S604" t="s">
        <v>12871</v>
      </c>
      <c r="U604" t="s">
        <v>45</v>
      </c>
      <c r="V604">
        <v>1410251675296</v>
      </c>
      <c r="W604" t="s">
        <v>46</v>
      </c>
      <c r="X604">
        <v>45944</v>
      </c>
      <c r="Y604">
        <v>0.55277777777777781</v>
      </c>
      <c r="AB604" t="s">
        <v>299</v>
      </c>
      <c r="AC604">
        <v>100010032</v>
      </c>
      <c r="AD604">
        <v>38989882</v>
      </c>
      <c r="AH604" t="s">
        <v>299</v>
      </c>
      <c r="AJ604">
        <v>38989882</v>
      </c>
    </row>
    <row r="605" spans="1:36">
      <c r="A605" s="54">
        <v>45943</v>
      </c>
      <c r="B605" s="54">
        <v>45943.779826388898</v>
      </c>
      <c r="C605" t="s">
        <v>3067</v>
      </c>
      <c r="D605" t="s">
        <v>41</v>
      </c>
      <c r="E605">
        <v>781174090</v>
      </c>
      <c r="F605" t="s">
        <v>33</v>
      </c>
      <c r="G605" t="s">
        <v>3068</v>
      </c>
      <c r="H605">
        <v>716681533</v>
      </c>
      <c r="I605">
        <v>105184050</v>
      </c>
      <c r="J605" t="s">
        <v>3069</v>
      </c>
      <c r="K605" t="s">
        <v>81</v>
      </c>
      <c r="L605" t="e" vm="2">
        <v>#VALUE!</v>
      </c>
      <c r="M605" t="s">
        <v>3070</v>
      </c>
      <c r="N605">
        <v>45944</v>
      </c>
      <c r="O605">
        <v>0.41666666666666669</v>
      </c>
      <c r="P605" t="s">
        <v>52</v>
      </c>
      <c r="Q605" t="s">
        <v>45</v>
      </c>
      <c r="R605" s="54">
        <v>45944</v>
      </c>
      <c r="S605" t="s">
        <v>12950</v>
      </c>
      <c r="U605" t="s">
        <v>45</v>
      </c>
      <c r="V605">
        <v>1410251675224</v>
      </c>
      <c r="W605" t="s">
        <v>53</v>
      </c>
      <c r="X605">
        <v>45944</v>
      </c>
      <c r="Y605">
        <v>0.47638888888888886</v>
      </c>
      <c r="Z605">
        <v>45944</v>
      </c>
      <c r="AA605">
        <v>0.53125</v>
      </c>
      <c r="AB605" t="s">
        <v>472</v>
      </c>
      <c r="AC605">
        <v>100010004</v>
      </c>
      <c r="AD605">
        <v>36768510</v>
      </c>
      <c r="AH605" t="s">
        <v>1331</v>
      </c>
      <c r="AJ605">
        <v>45944</v>
      </c>
    </row>
    <row r="606" spans="1:36">
      <c r="A606" s="54">
        <v>45943</v>
      </c>
      <c r="B606" s="54">
        <v>45943.801805555602</v>
      </c>
      <c r="C606" t="s">
        <v>3071</v>
      </c>
      <c r="D606" t="s">
        <v>41</v>
      </c>
      <c r="E606">
        <v>734356550</v>
      </c>
      <c r="F606" t="s">
        <v>33</v>
      </c>
      <c r="G606" t="s">
        <v>3072</v>
      </c>
      <c r="H606">
        <v>254755773351</v>
      </c>
      <c r="I606">
        <v>114025959</v>
      </c>
      <c r="J606" t="s">
        <v>3073</v>
      </c>
      <c r="K606" t="s">
        <v>36</v>
      </c>
      <c r="L606" t="e" vm="2">
        <v>#VALUE!</v>
      </c>
      <c r="M606" t="s">
        <v>1227</v>
      </c>
      <c r="N606">
        <v>45955</v>
      </c>
      <c r="O606">
        <v>0.375</v>
      </c>
      <c r="P606" t="s">
        <v>52</v>
      </c>
      <c r="Q606" t="s">
        <v>39</v>
      </c>
      <c r="R606" s="54">
        <v>45944</v>
      </c>
      <c r="S606" t="s">
        <v>12920</v>
      </c>
    </row>
    <row r="607" spans="1:36">
      <c r="A607" s="54">
        <v>45943</v>
      </c>
      <c r="B607" s="54">
        <v>45943.802453703698</v>
      </c>
      <c r="C607" t="s">
        <v>99</v>
      </c>
      <c r="D607" t="s">
        <v>41</v>
      </c>
      <c r="E607">
        <v>737679831</v>
      </c>
      <c r="F607" t="s">
        <v>33</v>
      </c>
      <c r="G607" t="s">
        <v>3074</v>
      </c>
      <c r="H607">
        <v>746857812</v>
      </c>
      <c r="I607">
        <v>729935369</v>
      </c>
      <c r="J607" t="s">
        <v>2103</v>
      </c>
      <c r="K607" t="s">
        <v>36</v>
      </c>
      <c r="L607" t="e" vm="1">
        <v>#VALUE!</v>
      </c>
      <c r="M607" t="s">
        <v>12988</v>
      </c>
      <c r="N607">
        <v>45944</v>
      </c>
      <c r="O607">
        <v>0.33333333333333331</v>
      </c>
      <c r="P607" t="s">
        <v>52</v>
      </c>
      <c r="Q607" t="s">
        <v>45</v>
      </c>
      <c r="R607" s="54">
        <v>45944</v>
      </c>
      <c r="S607" t="s">
        <v>12873</v>
      </c>
      <c r="U607" t="s">
        <v>45</v>
      </c>
      <c r="V607">
        <v>1410251675240</v>
      </c>
      <c r="W607" t="s">
        <v>53</v>
      </c>
      <c r="X607">
        <v>45944</v>
      </c>
      <c r="Y607">
        <v>0.47638888888888886</v>
      </c>
      <c r="Z607">
        <v>45944</v>
      </c>
      <c r="AA607">
        <v>0.53125</v>
      </c>
      <c r="AB607" t="s">
        <v>896</v>
      </c>
      <c r="AC607">
        <v>707126273</v>
      </c>
      <c r="AD607">
        <v>39418757</v>
      </c>
      <c r="AH607" t="s">
        <v>12396</v>
      </c>
      <c r="AJ607">
        <v>0</v>
      </c>
    </row>
    <row r="608" spans="1:36">
      <c r="A608" s="54">
        <v>45943</v>
      </c>
      <c r="B608" s="54">
        <v>45943.802662037</v>
      </c>
      <c r="C608" t="s">
        <v>69</v>
      </c>
      <c r="D608" t="s">
        <v>70</v>
      </c>
      <c r="E608">
        <v>755877260</v>
      </c>
      <c r="F608" t="s">
        <v>33</v>
      </c>
      <c r="G608" t="s">
        <v>3075</v>
      </c>
      <c r="H608">
        <v>720846866</v>
      </c>
      <c r="I608">
        <v>720846866</v>
      </c>
      <c r="J608" t="s">
        <v>3076</v>
      </c>
      <c r="K608" t="s">
        <v>36</v>
      </c>
      <c r="L608" t="e" vm="1">
        <v>#VALUE!</v>
      </c>
      <c r="M608" t="s">
        <v>3077</v>
      </c>
      <c r="N608">
        <v>45944</v>
      </c>
      <c r="O608">
        <v>0.33333333333333331</v>
      </c>
      <c r="P608" t="s">
        <v>52</v>
      </c>
      <c r="Q608" t="s">
        <v>45</v>
      </c>
      <c r="R608" s="54">
        <v>45944</v>
      </c>
      <c r="S608" t="s">
        <v>12649</v>
      </c>
      <c r="U608" t="s">
        <v>45</v>
      </c>
      <c r="V608">
        <v>1410251675243</v>
      </c>
      <c r="W608" t="s">
        <v>53</v>
      </c>
      <c r="X608">
        <v>45944</v>
      </c>
      <c r="Y608">
        <v>0.47638888888888886</v>
      </c>
      <c r="Z608">
        <v>45944</v>
      </c>
      <c r="AA608">
        <v>0.53125</v>
      </c>
      <c r="AB608" t="s">
        <v>896</v>
      </c>
      <c r="AC608">
        <v>707126273</v>
      </c>
      <c r="AD608">
        <v>39418757</v>
      </c>
      <c r="AH608" t="s">
        <v>1331</v>
      </c>
      <c r="AJ608">
        <v>45946</v>
      </c>
    </row>
    <row r="609" spans="1:36">
      <c r="A609" s="54">
        <v>45943</v>
      </c>
      <c r="B609" s="54">
        <v>45943.807557870401</v>
      </c>
      <c r="C609" t="s">
        <v>1754</v>
      </c>
      <c r="D609" t="s">
        <v>41</v>
      </c>
      <c r="E609">
        <v>737760378</v>
      </c>
      <c r="F609" t="s">
        <v>33</v>
      </c>
      <c r="G609" t="s">
        <v>3078</v>
      </c>
      <c r="I609">
        <v>729177189</v>
      </c>
      <c r="J609" t="s">
        <v>3079</v>
      </c>
      <c r="K609" t="s">
        <v>81</v>
      </c>
      <c r="L609" t="s">
        <v>73</v>
      </c>
      <c r="M609" t="s">
        <v>3080</v>
      </c>
      <c r="N609">
        <v>45944</v>
      </c>
      <c r="O609">
        <v>0.375</v>
      </c>
      <c r="P609" t="s">
        <v>3950</v>
      </c>
      <c r="Q609" t="s">
        <v>45</v>
      </c>
      <c r="R609" s="54">
        <v>45944</v>
      </c>
      <c r="S609" t="s">
        <v>12650</v>
      </c>
      <c r="T609">
        <v>45944</v>
      </c>
      <c r="U609" t="s">
        <v>45</v>
      </c>
      <c r="V609">
        <v>1410251675458</v>
      </c>
      <c r="W609" t="s">
        <v>46</v>
      </c>
      <c r="X609">
        <v>45944</v>
      </c>
      <c r="Y609">
        <v>0.55277777777777781</v>
      </c>
      <c r="Z609">
        <v>45944</v>
      </c>
      <c r="AA609">
        <v>0.7</v>
      </c>
      <c r="AB609" t="s">
        <v>480</v>
      </c>
      <c r="AC609">
        <v>100010032</v>
      </c>
      <c r="AD609">
        <v>38274980</v>
      </c>
      <c r="AH609" t="s">
        <v>480</v>
      </c>
      <c r="AJ609">
        <v>38274980</v>
      </c>
    </row>
    <row r="610" spans="1:36">
      <c r="A610" s="54">
        <v>45943</v>
      </c>
      <c r="B610" s="54">
        <v>45943.815347222197</v>
      </c>
      <c r="C610" t="s">
        <v>1754</v>
      </c>
      <c r="D610" t="s">
        <v>41</v>
      </c>
      <c r="E610">
        <v>737760378</v>
      </c>
      <c r="F610" t="s">
        <v>33</v>
      </c>
      <c r="G610" t="s">
        <v>3081</v>
      </c>
      <c r="I610">
        <v>714685487</v>
      </c>
      <c r="J610" t="s">
        <v>3082</v>
      </c>
      <c r="K610" t="s">
        <v>36</v>
      </c>
      <c r="L610" t="s">
        <v>73</v>
      </c>
      <c r="M610" t="s">
        <v>3083</v>
      </c>
      <c r="N610">
        <v>45944</v>
      </c>
      <c r="O610">
        <v>0.375</v>
      </c>
      <c r="P610" t="s">
        <v>3950</v>
      </c>
      <c r="Q610" t="s">
        <v>45</v>
      </c>
      <c r="R610" s="54">
        <v>45944</v>
      </c>
      <c r="S610" t="s">
        <v>12650</v>
      </c>
      <c r="T610">
        <v>45944</v>
      </c>
      <c r="U610" t="s">
        <v>45</v>
      </c>
      <c r="V610">
        <v>1410251675211</v>
      </c>
      <c r="W610" t="s">
        <v>53</v>
      </c>
      <c r="X610">
        <v>45944</v>
      </c>
      <c r="Y610">
        <v>0.47638888888888886</v>
      </c>
      <c r="Z610">
        <v>45944</v>
      </c>
      <c r="AA610">
        <v>0.53125</v>
      </c>
      <c r="AB610" t="s">
        <v>896</v>
      </c>
      <c r="AC610">
        <v>707126273</v>
      </c>
      <c r="AD610">
        <v>39418757</v>
      </c>
      <c r="AH610" t="s">
        <v>1331</v>
      </c>
      <c r="AJ610">
        <v>45944</v>
      </c>
    </row>
    <row r="611" spans="1:36">
      <c r="A611" s="54">
        <v>45943</v>
      </c>
      <c r="B611" s="54">
        <v>45943.894930555602</v>
      </c>
      <c r="C611" t="s">
        <v>3026</v>
      </c>
      <c r="D611" t="s">
        <v>41</v>
      </c>
      <c r="E611">
        <v>108626602</v>
      </c>
      <c r="F611" t="s">
        <v>33</v>
      </c>
      <c r="G611" t="s">
        <v>3084</v>
      </c>
      <c r="H611">
        <v>711879933</v>
      </c>
      <c r="I611">
        <v>0</v>
      </c>
      <c r="J611" t="s">
        <v>3085</v>
      </c>
      <c r="K611" t="s">
        <v>36</v>
      </c>
      <c r="L611" t="s">
        <v>1255</v>
      </c>
      <c r="M611" t="s">
        <v>1255</v>
      </c>
      <c r="N611">
        <v>45944</v>
      </c>
      <c r="O611">
        <v>0.41666666666666669</v>
      </c>
      <c r="P611" t="s">
        <v>3950</v>
      </c>
      <c r="Q611" t="s">
        <v>67</v>
      </c>
      <c r="R611" s="54">
        <v>45944</v>
      </c>
      <c r="S611" t="s">
        <v>12989</v>
      </c>
      <c r="U611" t="s">
        <v>67</v>
      </c>
      <c r="V611" t="s">
        <v>3086</v>
      </c>
    </row>
    <row r="612" spans="1:36">
      <c r="A612" s="54">
        <v>45943</v>
      </c>
      <c r="B612" s="54">
        <v>45943.896111111098</v>
      </c>
      <c r="C612" t="s">
        <v>69</v>
      </c>
      <c r="D612" t="s">
        <v>70</v>
      </c>
      <c r="E612">
        <v>755877260</v>
      </c>
      <c r="F612" t="s">
        <v>33</v>
      </c>
      <c r="G612" t="s">
        <v>3087</v>
      </c>
      <c r="H612">
        <v>742267928</v>
      </c>
      <c r="I612">
        <v>742267928</v>
      </c>
      <c r="J612" t="s">
        <v>3088</v>
      </c>
      <c r="K612" t="s">
        <v>36</v>
      </c>
      <c r="L612" t="s">
        <v>1256</v>
      </c>
      <c r="M612" t="s">
        <v>560</v>
      </c>
      <c r="N612">
        <v>45944</v>
      </c>
      <c r="O612">
        <v>0.33333333333333331</v>
      </c>
      <c r="P612" t="s">
        <v>3950</v>
      </c>
      <c r="Q612" t="s">
        <v>67</v>
      </c>
      <c r="R612" s="54">
        <v>45944</v>
      </c>
      <c r="S612" t="s">
        <v>12499</v>
      </c>
      <c r="U612" t="s">
        <v>67</v>
      </c>
      <c r="V612" t="s">
        <v>3086</v>
      </c>
    </row>
    <row r="613" spans="1:36">
      <c r="A613" s="54">
        <v>45944</v>
      </c>
      <c r="B613" s="54">
        <v>45944.3347685185</v>
      </c>
      <c r="C613" t="s">
        <v>1587</v>
      </c>
      <c r="D613" t="s">
        <v>41</v>
      </c>
      <c r="E613">
        <v>737652116</v>
      </c>
      <c r="F613" t="s">
        <v>33</v>
      </c>
      <c r="G613" t="s">
        <v>3089</v>
      </c>
      <c r="H613">
        <v>733577540</v>
      </c>
      <c r="I613">
        <v>733577540</v>
      </c>
      <c r="J613" t="s">
        <v>3090</v>
      </c>
      <c r="K613" t="s">
        <v>36</v>
      </c>
      <c r="L613" t="s">
        <v>82</v>
      </c>
      <c r="M613" t="s">
        <v>2843</v>
      </c>
      <c r="N613">
        <v>45944</v>
      </c>
      <c r="O613">
        <v>0.45833333333333331</v>
      </c>
      <c r="P613" t="s">
        <v>11025</v>
      </c>
      <c r="Q613" t="s">
        <v>39</v>
      </c>
      <c r="R613" s="54">
        <v>45944</v>
      </c>
      <c r="S613" t="s">
        <v>12733</v>
      </c>
      <c r="U613" t="s">
        <v>39</v>
      </c>
      <c r="V613" t="s">
        <v>134</v>
      </c>
    </row>
    <row r="614" spans="1:36">
      <c r="A614" s="54">
        <v>45944</v>
      </c>
      <c r="B614" s="54">
        <v>45944.346956018497</v>
      </c>
      <c r="C614" t="s">
        <v>2777</v>
      </c>
      <c r="D614" t="s">
        <v>41</v>
      </c>
      <c r="E614">
        <v>25462648144</v>
      </c>
      <c r="F614" t="s">
        <v>33</v>
      </c>
      <c r="G614" t="s">
        <v>3091</v>
      </c>
      <c r="H614">
        <v>254731160633</v>
      </c>
      <c r="I614">
        <v>254722779915</v>
      </c>
      <c r="J614" t="s">
        <v>3032</v>
      </c>
      <c r="K614" t="s">
        <v>36</v>
      </c>
      <c r="L614" t="s">
        <v>73</v>
      </c>
      <c r="M614" t="s">
        <v>2982</v>
      </c>
      <c r="N614">
        <v>45946</v>
      </c>
      <c r="O614">
        <v>0.45833333333333331</v>
      </c>
      <c r="P614" t="s">
        <v>11025</v>
      </c>
      <c r="Q614" t="s">
        <v>67</v>
      </c>
      <c r="R614" s="54">
        <v>45944</v>
      </c>
      <c r="U614" t="s">
        <v>67</v>
      </c>
      <c r="V614" t="s">
        <v>114</v>
      </c>
    </row>
    <row r="615" spans="1:36">
      <c r="A615" s="54">
        <v>45944</v>
      </c>
      <c r="B615" s="54">
        <v>45944.3973611111</v>
      </c>
      <c r="C615" t="s">
        <v>47</v>
      </c>
      <c r="D615" t="s">
        <v>41</v>
      </c>
      <c r="E615">
        <v>735633807</v>
      </c>
      <c r="F615" t="s">
        <v>33</v>
      </c>
      <c r="G615" t="s">
        <v>3092</v>
      </c>
      <c r="H615">
        <v>705090177</v>
      </c>
      <c r="I615">
        <v>705090177</v>
      </c>
      <c r="J615" t="s">
        <v>3093</v>
      </c>
      <c r="K615" t="s">
        <v>36</v>
      </c>
      <c r="L615" t="s">
        <v>37</v>
      </c>
      <c r="M615" t="s">
        <v>3094</v>
      </c>
      <c r="N615">
        <v>45944</v>
      </c>
      <c r="O615">
        <v>0.54166666666666663</v>
      </c>
      <c r="P615" t="s">
        <v>4248</v>
      </c>
      <c r="Q615" t="s">
        <v>45</v>
      </c>
      <c r="R615" s="54">
        <v>45944</v>
      </c>
      <c r="S615" t="s">
        <v>12990</v>
      </c>
      <c r="U615" t="s">
        <v>45</v>
      </c>
      <c r="V615">
        <v>1410251675440</v>
      </c>
      <c r="W615" t="s">
        <v>46</v>
      </c>
      <c r="X615">
        <v>45944</v>
      </c>
      <c r="Y615">
        <v>0.55277777777777781</v>
      </c>
      <c r="AH615" t="s">
        <v>141</v>
      </c>
      <c r="AJ615">
        <v>38893106</v>
      </c>
    </row>
    <row r="616" spans="1:36">
      <c r="A616" s="54">
        <v>45944</v>
      </c>
      <c r="B616" s="54">
        <v>45944.4057523148</v>
      </c>
      <c r="C616" t="s">
        <v>47</v>
      </c>
      <c r="D616" t="s">
        <v>41</v>
      </c>
      <c r="E616">
        <v>735633901</v>
      </c>
      <c r="F616" t="s">
        <v>33</v>
      </c>
      <c r="G616" t="s">
        <v>3095</v>
      </c>
      <c r="H616">
        <v>104144901</v>
      </c>
      <c r="I616">
        <v>796548552</v>
      </c>
      <c r="J616" t="s">
        <v>2392</v>
      </c>
      <c r="K616" t="s">
        <v>36</v>
      </c>
      <c r="L616" t="s">
        <v>37</v>
      </c>
      <c r="M616" t="s">
        <v>3096</v>
      </c>
      <c r="N616">
        <v>45944</v>
      </c>
      <c r="O616">
        <v>0.5</v>
      </c>
      <c r="P616" t="s">
        <v>4248</v>
      </c>
      <c r="Q616" t="s">
        <v>67</v>
      </c>
      <c r="R616" s="54"/>
      <c r="U616" t="s">
        <v>67</v>
      </c>
      <c r="V616" t="s">
        <v>3282</v>
      </c>
    </row>
    <row r="617" spans="1:36">
      <c r="A617" s="54">
        <v>45944</v>
      </c>
      <c r="B617" s="54">
        <v>45944.407939814802</v>
      </c>
      <c r="C617" t="s">
        <v>123</v>
      </c>
      <c r="D617" t="s">
        <v>41</v>
      </c>
      <c r="E617">
        <v>735273778</v>
      </c>
      <c r="F617" t="s">
        <v>33</v>
      </c>
      <c r="G617" t="s">
        <v>3097</v>
      </c>
      <c r="H617">
        <v>703640320</v>
      </c>
      <c r="I617">
        <v>786838817</v>
      </c>
      <c r="J617" t="s">
        <v>3098</v>
      </c>
      <c r="K617" t="s">
        <v>36</v>
      </c>
      <c r="L617" t="s">
        <v>37</v>
      </c>
      <c r="M617" t="s">
        <v>3099</v>
      </c>
      <c r="N617">
        <v>45945</v>
      </c>
      <c r="O617">
        <v>0.33333333333333331</v>
      </c>
      <c r="P617" t="s">
        <v>4248</v>
      </c>
      <c r="Q617" t="s">
        <v>45</v>
      </c>
      <c r="R617" s="54">
        <v>45944</v>
      </c>
      <c r="S617" t="s">
        <v>12502</v>
      </c>
      <c r="U617" t="s">
        <v>45</v>
      </c>
      <c r="V617">
        <v>1410251675524</v>
      </c>
      <c r="W617" t="s">
        <v>53</v>
      </c>
      <c r="X617">
        <v>45944</v>
      </c>
      <c r="Y617">
        <v>0.54861111111111116</v>
      </c>
      <c r="Z617">
        <v>45944</v>
      </c>
      <c r="AA617">
        <v>0.4777777777777778</v>
      </c>
      <c r="AB617" t="s">
        <v>413</v>
      </c>
      <c r="AC617">
        <v>100010002</v>
      </c>
      <c r="AD617">
        <v>25184270</v>
      </c>
      <c r="AE617" t="s">
        <v>12406</v>
      </c>
      <c r="AH617" t="s">
        <v>1331</v>
      </c>
      <c r="AJ617">
        <v>45944</v>
      </c>
    </row>
    <row r="618" spans="1:36">
      <c r="A618" s="54">
        <v>45944</v>
      </c>
      <c r="B618" s="54">
        <v>45944.409351851798</v>
      </c>
      <c r="C618" t="s">
        <v>1403</v>
      </c>
      <c r="D618" t="s">
        <v>41</v>
      </c>
      <c r="E618">
        <v>254102772410</v>
      </c>
      <c r="F618" t="s">
        <v>33</v>
      </c>
      <c r="G618" t="s">
        <v>3100</v>
      </c>
      <c r="I618">
        <v>254716830250</v>
      </c>
      <c r="J618" t="s">
        <v>3101</v>
      </c>
      <c r="K618" t="s">
        <v>36</v>
      </c>
      <c r="L618" t="s">
        <v>160</v>
      </c>
      <c r="M618" t="s">
        <v>3102</v>
      </c>
      <c r="N618">
        <v>45945</v>
      </c>
      <c r="O618">
        <v>0.45833333333333331</v>
      </c>
      <c r="P618" t="s">
        <v>4248</v>
      </c>
      <c r="Q618" t="s">
        <v>67</v>
      </c>
      <c r="R618" s="54">
        <v>45944</v>
      </c>
      <c r="S618" t="s">
        <v>12570</v>
      </c>
      <c r="U618" t="s">
        <v>67</v>
      </c>
      <c r="V618" t="s">
        <v>1831</v>
      </c>
    </row>
    <row r="619" spans="1:36">
      <c r="A619" s="54">
        <v>45944</v>
      </c>
      <c r="B619" s="54">
        <v>45944.425300925897</v>
      </c>
      <c r="C619" t="s">
        <v>3103</v>
      </c>
      <c r="D619" t="s">
        <v>41</v>
      </c>
      <c r="E619">
        <v>734356550</v>
      </c>
      <c r="F619" t="s">
        <v>33</v>
      </c>
      <c r="G619" t="s">
        <v>3072</v>
      </c>
      <c r="H619">
        <v>755773351</v>
      </c>
      <c r="I619">
        <v>114025959</v>
      </c>
      <c r="J619" t="s">
        <v>3104</v>
      </c>
      <c r="K619" t="s">
        <v>36</v>
      </c>
      <c r="L619" t="s">
        <v>82</v>
      </c>
      <c r="M619" t="s">
        <v>1227</v>
      </c>
      <c r="N619">
        <v>45955</v>
      </c>
      <c r="O619">
        <v>0.375</v>
      </c>
      <c r="P619" t="s">
        <v>4063</v>
      </c>
      <c r="Q619" t="s">
        <v>67</v>
      </c>
      <c r="R619" s="54"/>
      <c r="U619" t="s">
        <v>67</v>
      </c>
      <c r="V619" t="s">
        <v>114</v>
      </c>
    </row>
    <row r="620" spans="1:36">
      <c r="A620" s="54">
        <v>45944</v>
      </c>
      <c r="B620" s="54">
        <v>45944.426400463002</v>
      </c>
      <c r="C620" t="s">
        <v>3071</v>
      </c>
      <c r="D620" t="s">
        <v>41</v>
      </c>
      <c r="E620">
        <v>734356550</v>
      </c>
      <c r="F620" t="s">
        <v>33</v>
      </c>
      <c r="G620" t="s">
        <v>3105</v>
      </c>
      <c r="H620">
        <v>789062089</v>
      </c>
      <c r="I620">
        <v>704178381</v>
      </c>
      <c r="J620" t="s">
        <v>3106</v>
      </c>
      <c r="K620" t="s">
        <v>36</v>
      </c>
      <c r="L620" t="s">
        <v>82</v>
      </c>
      <c r="M620" t="s">
        <v>1227</v>
      </c>
      <c r="N620">
        <v>45959</v>
      </c>
      <c r="O620">
        <v>0.41666666666666669</v>
      </c>
      <c r="P620" t="s">
        <v>4063</v>
      </c>
      <c r="Q620" t="s">
        <v>2437</v>
      </c>
      <c r="R620" s="54">
        <v>45944</v>
      </c>
      <c r="S620" t="s">
        <v>12938</v>
      </c>
      <c r="T620">
        <v>45959</v>
      </c>
      <c r="V620">
        <v>2710251697007</v>
      </c>
      <c r="W620" t="s">
        <v>53</v>
      </c>
      <c r="X620">
        <v>45957</v>
      </c>
      <c r="Y620">
        <v>0.4513888888888889</v>
      </c>
      <c r="Z620">
        <v>45957</v>
      </c>
      <c r="AA620">
        <v>0.50069444444444444</v>
      </c>
      <c r="AH620" t="s">
        <v>1331</v>
      </c>
      <c r="AJ620">
        <v>45960</v>
      </c>
    </row>
    <row r="621" spans="1:36">
      <c r="A621" s="54">
        <v>45944</v>
      </c>
      <c r="B621" s="54">
        <v>45944.427337963003</v>
      </c>
      <c r="C621" t="s">
        <v>2309</v>
      </c>
      <c r="D621" t="s">
        <v>41</v>
      </c>
      <c r="E621">
        <v>789753094</v>
      </c>
      <c r="F621" t="s">
        <v>33</v>
      </c>
      <c r="G621" t="s">
        <v>3107</v>
      </c>
      <c r="H621">
        <v>785055979</v>
      </c>
      <c r="I621">
        <v>703823185</v>
      </c>
      <c r="J621" t="s">
        <v>3108</v>
      </c>
      <c r="K621" t="s">
        <v>36</v>
      </c>
      <c r="L621" t="s">
        <v>73</v>
      </c>
      <c r="M621" t="s">
        <v>2342</v>
      </c>
      <c r="N621">
        <v>45946</v>
      </c>
      <c r="O621">
        <v>0.375</v>
      </c>
      <c r="P621" t="s">
        <v>4063</v>
      </c>
      <c r="Q621" t="s">
        <v>45</v>
      </c>
      <c r="R621" s="54">
        <v>45944</v>
      </c>
      <c r="S621" t="s">
        <v>12808</v>
      </c>
      <c r="U621" t="s">
        <v>45</v>
      </c>
      <c r="V621">
        <v>1410251675300</v>
      </c>
      <c r="W621" t="s">
        <v>53</v>
      </c>
      <c r="Y621">
        <v>0.45902777777777776</v>
      </c>
      <c r="AB621" t="s">
        <v>896</v>
      </c>
      <c r="AC621">
        <v>707126273</v>
      </c>
      <c r="AD621">
        <v>39418757</v>
      </c>
      <c r="AE621" t="s">
        <v>12406</v>
      </c>
    </row>
    <row r="622" spans="1:36">
      <c r="A622" s="54">
        <v>45944</v>
      </c>
      <c r="B622" s="54">
        <v>45944.429201388899</v>
      </c>
      <c r="C622" t="s">
        <v>205</v>
      </c>
      <c r="D622" t="s">
        <v>41</v>
      </c>
      <c r="E622">
        <v>736418479</v>
      </c>
      <c r="F622" t="s">
        <v>33</v>
      </c>
      <c r="G622" t="s">
        <v>3109</v>
      </c>
      <c r="I622">
        <v>768139294</v>
      </c>
      <c r="J622" t="s">
        <v>3110</v>
      </c>
      <c r="K622" t="s">
        <v>36</v>
      </c>
      <c r="L622" t="s">
        <v>37</v>
      </c>
      <c r="M622" t="s">
        <v>3111</v>
      </c>
      <c r="N622">
        <v>45950</v>
      </c>
      <c r="O622">
        <v>0.41666666666666669</v>
      </c>
      <c r="P622" t="s">
        <v>4063</v>
      </c>
      <c r="Q622" t="s">
        <v>67</v>
      </c>
      <c r="R622" s="54"/>
      <c r="U622" t="s">
        <v>67</v>
      </c>
      <c r="V622" t="s">
        <v>114</v>
      </c>
    </row>
    <row r="623" spans="1:36">
      <c r="A623" s="54">
        <v>45944</v>
      </c>
      <c r="B623" s="54">
        <v>45944.432997685202</v>
      </c>
      <c r="C623" t="s">
        <v>205</v>
      </c>
      <c r="D623" t="s">
        <v>41</v>
      </c>
      <c r="E623">
        <v>736418479</v>
      </c>
      <c r="F623" t="s">
        <v>33</v>
      </c>
      <c r="G623" t="s">
        <v>3112</v>
      </c>
      <c r="I623">
        <v>768139294</v>
      </c>
      <c r="J623" t="s">
        <v>3113</v>
      </c>
      <c r="K623" t="s">
        <v>36</v>
      </c>
      <c r="L623" t="s">
        <v>37</v>
      </c>
      <c r="M623" t="s">
        <v>2788</v>
      </c>
      <c r="N623">
        <v>45950</v>
      </c>
      <c r="O623">
        <v>0.41666666666666669</v>
      </c>
      <c r="P623" t="s">
        <v>4063</v>
      </c>
      <c r="Q623" t="s">
        <v>39</v>
      </c>
      <c r="R623" s="54">
        <v>45944</v>
      </c>
      <c r="S623" t="s">
        <v>12736</v>
      </c>
      <c r="U623" t="s">
        <v>360</v>
      </c>
    </row>
    <row r="624" spans="1:36">
      <c r="A624" s="54">
        <v>45944</v>
      </c>
      <c r="B624" s="54">
        <v>45944.438541666699</v>
      </c>
      <c r="C624" t="s">
        <v>40</v>
      </c>
      <c r="D624" t="s">
        <v>41</v>
      </c>
      <c r="E624">
        <v>782300518</v>
      </c>
      <c r="F624" t="s">
        <v>33</v>
      </c>
      <c r="G624" t="s">
        <v>3114</v>
      </c>
      <c r="I624">
        <v>717049117</v>
      </c>
      <c r="J624" t="s">
        <v>3115</v>
      </c>
      <c r="K624" t="s">
        <v>36</v>
      </c>
      <c r="L624" t="s">
        <v>37</v>
      </c>
      <c r="M624" t="s">
        <v>3116</v>
      </c>
      <c r="N624">
        <v>45945</v>
      </c>
      <c r="O624">
        <v>0.5</v>
      </c>
      <c r="P624" t="s">
        <v>4080</v>
      </c>
      <c r="Q624" t="s">
        <v>45</v>
      </c>
      <c r="R624" s="54">
        <v>45944</v>
      </c>
      <c r="S624" t="s">
        <v>12675</v>
      </c>
      <c r="T624">
        <v>45946</v>
      </c>
      <c r="U624" t="s">
        <v>45</v>
      </c>
      <c r="V624">
        <v>1610251679153</v>
      </c>
      <c r="W624" t="s">
        <v>46</v>
      </c>
      <c r="X624">
        <v>45946</v>
      </c>
      <c r="Y624">
        <v>0.68680555555555556</v>
      </c>
      <c r="AH624" t="s">
        <v>3368</v>
      </c>
      <c r="AJ624">
        <v>38357337</v>
      </c>
    </row>
    <row r="625" spans="1:38">
      <c r="A625" s="54">
        <v>45944</v>
      </c>
      <c r="B625" s="54">
        <v>45944.439085648097</v>
      </c>
      <c r="C625" t="s">
        <v>484</v>
      </c>
      <c r="D625" t="s">
        <v>41</v>
      </c>
      <c r="E625">
        <v>784292582</v>
      </c>
      <c r="F625" t="s">
        <v>33</v>
      </c>
      <c r="G625" t="s">
        <v>3117</v>
      </c>
      <c r="I625">
        <v>701659726</v>
      </c>
      <c r="J625" t="s">
        <v>3118</v>
      </c>
      <c r="K625" t="s">
        <v>36</v>
      </c>
      <c r="L625" t="s">
        <v>50</v>
      </c>
      <c r="M625" t="s">
        <v>1356</v>
      </c>
      <c r="N625">
        <v>45944</v>
      </c>
      <c r="O625">
        <v>0.75</v>
      </c>
      <c r="P625" t="s">
        <v>4080</v>
      </c>
      <c r="Q625" t="s">
        <v>67</v>
      </c>
      <c r="R625" s="54">
        <v>45944</v>
      </c>
      <c r="S625" t="s">
        <v>12703</v>
      </c>
      <c r="U625" t="s">
        <v>67</v>
      </c>
      <c r="V625" t="s">
        <v>3282</v>
      </c>
    </row>
    <row r="626" spans="1:38">
      <c r="A626" s="54">
        <v>45944</v>
      </c>
      <c r="B626" s="54">
        <v>45944.447534722203</v>
      </c>
      <c r="C626" t="s">
        <v>2420</v>
      </c>
      <c r="D626" t="s">
        <v>1167</v>
      </c>
      <c r="E626">
        <v>780080032</v>
      </c>
      <c r="F626" t="s">
        <v>33</v>
      </c>
      <c r="G626" t="s">
        <v>2420</v>
      </c>
      <c r="H626">
        <v>781320000</v>
      </c>
      <c r="I626">
        <v>780080032</v>
      </c>
      <c r="J626" t="s">
        <v>3119</v>
      </c>
      <c r="K626" t="s">
        <v>36</v>
      </c>
      <c r="L626" t="s">
        <v>160</v>
      </c>
      <c r="M626" t="s">
        <v>3120</v>
      </c>
      <c r="N626">
        <v>45944</v>
      </c>
      <c r="O626">
        <v>0.58333333333333337</v>
      </c>
      <c r="P626" t="s">
        <v>4080</v>
      </c>
      <c r="Q626" t="s">
        <v>45</v>
      </c>
      <c r="R626" s="54">
        <v>45944</v>
      </c>
      <c r="S626" t="s">
        <v>12783</v>
      </c>
      <c r="U626" t="s">
        <v>45</v>
      </c>
      <c r="V626">
        <v>1410251675473</v>
      </c>
      <c r="W626" t="s">
        <v>53</v>
      </c>
      <c r="X626">
        <v>45944</v>
      </c>
      <c r="Y626">
        <v>0.54861111111111116</v>
      </c>
      <c r="Z626">
        <v>45944</v>
      </c>
      <c r="AA626">
        <v>0.4777777777777778</v>
      </c>
      <c r="AB626" t="s">
        <v>896</v>
      </c>
      <c r="AC626">
        <v>707126273</v>
      </c>
      <c r="AD626">
        <v>39418757</v>
      </c>
      <c r="AH626" t="s">
        <v>1331</v>
      </c>
      <c r="AJ626">
        <v>45944</v>
      </c>
    </row>
    <row r="627" spans="1:38">
      <c r="A627" s="54">
        <v>45944</v>
      </c>
      <c r="B627" s="54">
        <v>45944.455879629597</v>
      </c>
      <c r="C627" t="s">
        <v>129</v>
      </c>
      <c r="D627" t="s">
        <v>41</v>
      </c>
      <c r="E627">
        <v>735273778</v>
      </c>
      <c r="F627" t="s">
        <v>33</v>
      </c>
      <c r="G627" t="s">
        <v>3121</v>
      </c>
      <c r="H627">
        <v>785024818</v>
      </c>
      <c r="I627">
        <v>708064595</v>
      </c>
      <c r="J627" t="s">
        <v>3122</v>
      </c>
      <c r="K627" t="s">
        <v>36</v>
      </c>
      <c r="L627" t="s">
        <v>37</v>
      </c>
      <c r="M627" t="s">
        <v>12991</v>
      </c>
      <c r="N627">
        <v>45944</v>
      </c>
      <c r="O627">
        <v>0.70833333333333337</v>
      </c>
      <c r="P627" t="s">
        <v>4080</v>
      </c>
      <c r="Q627" t="s">
        <v>45</v>
      </c>
      <c r="R627" s="54">
        <v>45944</v>
      </c>
      <c r="S627" t="s">
        <v>12817</v>
      </c>
      <c r="U627" t="s">
        <v>45</v>
      </c>
      <c r="V627">
        <v>1410251675456</v>
      </c>
      <c r="W627" t="s">
        <v>46</v>
      </c>
      <c r="X627">
        <v>45944</v>
      </c>
      <c r="Y627">
        <v>0.55277777777777781</v>
      </c>
      <c r="AH627" t="s">
        <v>2597</v>
      </c>
      <c r="AJ627">
        <v>39357255</v>
      </c>
    </row>
    <row r="628" spans="1:38">
      <c r="A628" s="54">
        <v>45944</v>
      </c>
      <c r="B628" s="54">
        <v>45944.457546296297</v>
      </c>
      <c r="C628" t="s">
        <v>3071</v>
      </c>
      <c r="D628" t="s">
        <v>41</v>
      </c>
      <c r="E628">
        <v>734356550</v>
      </c>
      <c r="F628" t="s">
        <v>33</v>
      </c>
      <c r="G628" t="s">
        <v>3123</v>
      </c>
      <c r="H628">
        <v>734225430</v>
      </c>
      <c r="I628">
        <v>722225430</v>
      </c>
      <c r="J628" t="s">
        <v>3124</v>
      </c>
      <c r="K628" t="s">
        <v>36</v>
      </c>
      <c r="L628" t="s">
        <v>1323</v>
      </c>
      <c r="M628" t="s">
        <v>3125</v>
      </c>
      <c r="N628">
        <v>45953</v>
      </c>
      <c r="O628">
        <v>0.41666666666666669</v>
      </c>
      <c r="P628" t="s">
        <v>5255</v>
      </c>
      <c r="Q628" t="s">
        <v>67</v>
      </c>
      <c r="R628" s="54">
        <v>45944</v>
      </c>
      <c r="S628" t="s">
        <v>12426</v>
      </c>
      <c r="U628" t="s">
        <v>67</v>
      </c>
      <c r="V628" t="s">
        <v>426</v>
      </c>
    </row>
    <row r="629" spans="1:38">
      <c r="A629" s="54">
        <v>45944</v>
      </c>
      <c r="B629" s="54">
        <v>45944.463495370401</v>
      </c>
      <c r="C629" t="s">
        <v>99</v>
      </c>
      <c r="D629" t="s">
        <v>41</v>
      </c>
      <c r="E629">
        <v>737679831</v>
      </c>
      <c r="F629" t="s">
        <v>33</v>
      </c>
      <c r="G629" t="s">
        <v>3126</v>
      </c>
      <c r="H629">
        <v>751975128</v>
      </c>
      <c r="I629">
        <v>707514731</v>
      </c>
      <c r="J629" t="s">
        <v>3127</v>
      </c>
      <c r="K629" t="s">
        <v>36</v>
      </c>
      <c r="L629" t="s">
        <v>37</v>
      </c>
      <c r="M629" t="s">
        <v>12992</v>
      </c>
      <c r="N629">
        <v>45944</v>
      </c>
      <c r="O629">
        <v>0.75</v>
      </c>
      <c r="P629" t="s">
        <v>5255</v>
      </c>
      <c r="Q629" t="s">
        <v>39</v>
      </c>
      <c r="R629" s="54">
        <v>45944</v>
      </c>
      <c r="S629" t="s">
        <v>12656</v>
      </c>
    </row>
    <row r="630" spans="1:38">
      <c r="A630" s="54">
        <v>45944</v>
      </c>
      <c r="B630" s="54">
        <v>45944.468923611101</v>
      </c>
      <c r="C630" t="s">
        <v>3129</v>
      </c>
      <c r="D630" t="s">
        <v>41</v>
      </c>
      <c r="E630">
        <v>254780940795</v>
      </c>
      <c r="F630" t="s">
        <v>33</v>
      </c>
      <c r="G630" t="s">
        <v>3130</v>
      </c>
      <c r="I630">
        <v>245726853101</v>
      </c>
      <c r="J630" t="s">
        <v>3131</v>
      </c>
      <c r="K630" t="s">
        <v>36</v>
      </c>
      <c r="L630" t="s">
        <v>73</v>
      </c>
      <c r="M630" t="s">
        <v>463</v>
      </c>
      <c r="N630">
        <v>45946</v>
      </c>
      <c r="O630">
        <v>0.33333333333333331</v>
      </c>
      <c r="P630" t="s">
        <v>5255</v>
      </c>
      <c r="Q630" t="s">
        <v>45</v>
      </c>
      <c r="R630" s="54">
        <v>45944</v>
      </c>
      <c r="S630" t="s">
        <v>12681</v>
      </c>
      <c r="U630" t="s">
        <v>45</v>
      </c>
      <c r="V630">
        <v>1810251681839</v>
      </c>
      <c r="W630" t="s">
        <v>46</v>
      </c>
      <c r="X630">
        <v>45948</v>
      </c>
      <c r="Y630">
        <v>0.68680555555555556</v>
      </c>
      <c r="AH630" t="s">
        <v>190</v>
      </c>
      <c r="AJ630">
        <v>38362807</v>
      </c>
    </row>
    <row r="631" spans="1:38">
      <c r="A631" s="54">
        <v>45944</v>
      </c>
      <c r="B631" s="54">
        <v>45944.503784722197</v>
      </c>
      <c r="C631" t="s">
        <v>2439</v>
      </c>
      <c r="D631" t="s">
        <v>12914</v>
      </c>
      <c r="E631">
        <v>756696913</v>
      </c>
      <c r="F631" t="s">
        <v>33</v>
      </c>
      <c r="G631" t="s">
        <v>3132</v>
      </c>
      <c r="H631">
        <v>100331609</v>
      </c>
      <c r="I631">
        <v>708916549</v>
      </c>
      <c r="J631" t="s">
        <v>2441</v>
      </c>
      <c r="K631" t="s">
        <v>36</v>
      </c>
      <c r="L631" t="s">
        <v>73</v>
      </c>
      <c r="M631" t="s">
        <v>3133</v>
      </c>
      <c r="N631">
        <v>45944</v>
      </c>
      <c r="O631">
        <v>0.33333333333333331</v>
      </c>
      <c r="P631" t="s">
        <v>4095</v>
      </c>
      <c r="Q631" t="s">
        <v>45</v>
      </c>
      <c r="R631" s="54">
        <v>45944</v>
      </c>
      <c r="S631" t="s">
        <v>12431</v>
      </c>
      <c r="U631" t="s">
        <v>45</v>
      </c>
      <c r="V631">
        <v>1410251675624</v>
      </c>
      <c r="W631" t="s">
        <v>46</v>
      </c>
      <c r="X631">
        <v>45944</v>
      </c>
      <c r="Y631">
        <v>0.74513888888888891</v>
      </c>
      <c r="Z631">
        <v>45944</v>
      </c>
      <c r="AA631">
        <v>0.92500000000000004</v>
      </c>
      <c r="AB631" t="s">
        <v>190</v>
      </c>
      <c r="AC631">
        <v>100010034</v>
      </c>
      <c r="AD631">
        <v>38362807</v>
      </c>
      <c r="AH631" t="s">
        <v>190</v>
      </c>
      <c r="AJ631">
        <v>38362807</v>
      </c>
    </row>
    <row r="632" spans="1:38">
      <c r="A632" s="54">
        <v>45944</v>
      </c>
      <c r="B632" s="54">
        <v>45944.516759259299</v>
      </c>
      <c r="C632" t="s">
        <v>2196</v>
      </c>
      <c r="D632" t="s">
        <v>41</v>
      </c>
      <c r="E632">
        <v>752655477</v>
      </c>
      <c r="F632" t="s">
        <v>33</v>
      </c>
      <c r="G632" t="s">
        <v>3134</v>
      </c>
      <c r="I632">
        <v>725357415</v>
      </c>
      <c r="J632" t="s">
        <v>3135</v>
      </c>
      <c r="K632" t="s">
        <v>36</v>
      </c>
      <c r="L632" t="s">
        <v>73</v>
      </c>
      <c r="M632" t="s">
        <v>3136</v>
      </c>
      <c r="N632">
        <v>45947</v>
      </c>
      <c r="O632">
        <v>0.5</v>
      </c>
      <c r="P632" t="s">
        <v>4235</v>
      </c>
      <c r="Q632" t="s">
        <v>45</v>
      </c>
      <c r="R632" s="54">
        <v>45944</v>
      </c>
      <c r="S632" t="s">
        <v>12753</v>
      </c>
      <c r="T632">
        <v>45947</v>
      </c>
      <c r="U632" t="s">
        <v>45</v>
      </c>
      <c r="V632">
        <v>1610251678800</v>
      </c>
      <c r="W632" t="s">
        <v>46</v>
      </c>
      <c r="X632">
        <v>45946</v>
      </c>
      <c r="Y632">
        <v>0.68680555555555556</v>
      </c>
      <c r="AH632" t="s">
        <v>190</v>
      </c>
      <c r="AJ632">
        <v>38362807</v>
      </c>
    </row>
    <row r="633" spans="1:38">
      <c r="A633" s="54">
        <v>45944</v>
      </c>
      <c r="B633" s="54">
        <v>45944.529050925899</v>
      </c>
      <c r="C633" t="s">
        <v>2620</v>
      </c>
      <c r="D633" t="s">
        <v>1179</v>
      </c>
      <c r="E633">
        <v>108757361</v>
      </c>
      <c r="F633" t="s">
        <v>33</v>
      </c>
      <c r="G633" t="s">
        <v>3137</v>
      </c>
      <c r="H633">
        <v>734295466</v>
      </c>
      <c r="I633">
        <v>724295466</v>
      </c>
      <c r="J633" t="s">
        <v>3138</v>
      </c>
      <c r="K633" t="s">
        <v>36</v>
      </c>
      <c r="L633" t="s">
        <v>73</v>
      </c>
      <c r="M633" t="s">
        <v>3139</v>
      </c>
      <c r="N633">
        <v>45945</v>
      </c>
      <c r="O633">
        <v>0.41666666666666669</v>
      </c>
      <c r="P633" t="s">
        <v>4235</v>
      </c>
      <c r="Q633" t="s">
        <v>45</v>
      </c>
      <c r="R633" s="54">
        <v>45944</v>
      </c>
      <c r="S633" t="s">
        <v>12760</v>
      </c>
      <c r="T633">
        <v>45945</v>
      </c>
      <c r="U633" t="s">
        <v>45</v>
      </c>
      <c r="V633">
        <v>1410251675909</v>
      </c>
      <c r="W633" t="s">
        <v>46</v>
      </c>
      <c r="X633">
        <v>45944</v>
      </c>
      <c r="Y633">
        <v>0.74027777777777781</v>
      </c>
      <c r="AH633" t="s">
        <v>190</v>
      </c>
      <c r="AJ633">
        <v>38362807</v>
      </c>
    </row>
    <row r="634" spans="1:38">
      <c r="A634" s="54">
        <v>45944</v>
      </c>
      <c r="B634" s="54">
        <v>45944.541979166701</v>
      </c>
      <c r="C634" t="s">
        <v>2423</v>
      </c>
      <c r="D634" t="s">
        <v>1095</v>
      </c>
      <c r="E634">
        <v>722343073</v>
      </c>
      <c r="F634" t="s">
        <v>33</v>
      </c>
      <c r="G634" t="s">
        <v>3140</v>
      </c>
      <c r="H634">
        <v>720481690</v>
      </c>
      <c r="I634">
        <v>720481690</v>
      </c>
      <c r="J634" t="s">
        <v>3141</v>
      </c>
      <c r="K634" t="s">
        <v>36</v>
      </c>
      <c r="L634" t="e" vm="20">
        <v>#VALUE!</v>
      </c>
      <c r="M634" t="s">
        <v>3142</v>
      </c>
      <c r="N634">
        <v>45948</v>
      </c>
      <c r="O634">
        <v>0.41666666666666669</v>
      </c>
      <c r="P634" t="s">
        <v>52</v>
      </c>
      <c r="Q634" t="s">
        <v>45</v>
      </c>
      <c r="R634" s="54">
        <v>45944</v>
      </c>
      <c r="S634" t="s">
        <v>12775</v>
      </c>
      <c r="U634" t="s">
        <v>45</v>
      </c>
      <c r="V634">
        <v>1710251680538</v>
      </c>
      <c r="W634" t="s">
        <v>46</v>
      </c>
      <c r="X634">
        <v>45947</v>
      </c>
      <c r="Y634">
        <v>0.59861111111111109</v>
      </c>
      <c r="Z634">
        <v>45947</v>
      </c>
      <c r="AA634">
        <v>0.71458333333333335</v>
      </c>
      <c r="AB634" t="s">
        <v>604</v>
      </c>
      <c r="AC634">
        <v>100010042</v>
      </c>
      <c r="AD634">
        <v>32431038</v>
      </c>
      <c r="AH634" t="s">
        <v>604</v>
      </c>
      <c r="AJ634">
        <v>32431038</v>
      </c>
    </row>
    <row r="635" spans="1:38">
      <c r="A635" s="54">
        <v>45944</v>
      </c>
      <c r="B635" s="54">
        <v>45944.5549537037</v>
      </c>
      <c r="C635" t="s">
        <v>3071</v>
      </c>
      <c r="D635" t="s">
        <v>41</v>
      </c>
      <c r="E635">
        <v>734356550</v>
      </c>
      <c r="F635" t="s">
        <v>33</v>
      </c>
      <c r="G635" t="s">
        <v>3143</v>
      </c>
      <c r="H635">
        <v>737841545</v>
      </c>
      <c r="I635">
        <v>743898521</v>
      </c>
      <c r="J635" t="s">
        <v>3144</v>
      </c>
      <c r="K635" t="s">
        <v>36</v>
      </c>
      <c r="L635" t="s">
        <v>1323</v>
      </c>
      <c r="M635" t="s">
        <v>3145</v>
      </c>
      <c r="N635">
        <v>45958</v>
      </c>
      <c r="O635">
        <v>0.41666666666666669</v>
      </c>
      <c r="P635" t="s">
        <v>3950</v>
      </c>
      <c r="Q635" t="s">
        <v>67</v>
      </c>
      <c r="R635" s="54">
        <v>45944</v>
      </c>
      <c r="S635" t="s">
        <v>12799</v>
      </c>
      <c r="U635" t="s">
        <v>67</v>
      </c>
      <c r="V635" t="s">
        <v>2321</v>
      </c>
    </row>
    <row r="636" spans="1:38">
      <c r="A636" s="54">
        <v>45944</v>
      </c>
      <c r="B636" s="54">
        <v>45944.562199074098</v>
      </c>
      <c r="C636" t="s">
        <v>3146</v>
      </c>
      <c r="D636" t="s">
        <v>41</v>
      </c>
      <c r="E636">
        <v>781174090</v>
      </c>
      <c r="F636" t="s">
        <v>33</v>
      </c>
      <c r="G636" t="s">
        <v>3146</v>
      </c>
      <c r="H636">
        <v>797286670</v>
      </c>
      <c r="I636">
        <v>797286670</v>
      </c>
      <c r="J636" t="s">
        <v>3147</v>
      </c>
      <c r="K636" t="s">
        <v>36</v>
      </c>
      <c r="L636" t="s">
        <v>82</v>
      </c>
      <c r="M636" t="s">
        <v>3148</v>
      </c>
      <c r="N636">
        <v>45945</v>
      </c>
      <c r="O636">
        <v>0.58333333333333337</v>
      </c>
      <c r="P636" t="s">
        <v>3950</v>
      </c>
      <c r="Q636" t="s">
        <v>45</v>
      </c>
      <c r="R636" s="54">
        <v>45944</v>
      </c>
      <c r="S636" t="s">
        <v>12402</v>
      </c>
      <c r="T636">
        <v>45945</v>
      </c>
      <c r="U636" t="s">
        <v>45</v>
      </c>
      <c r="V636">
        <v>1410251675931</v>
      </c>
      <c r="W636" t="s">
        <v>46</v>
      </c>
      <c r="X636">
        <v>45944</v>
      </c>
      <c r="Y636">
        <v>0.74027777777777781</v>
      </c>
      <c r="Z636">
        <v>45945</v>
      </c>
      <c r="AA636">
        <v>0.92500000000000004</v>
      </c>
      <c r="AB636" t="s">
        <v>178</v>
      </c>
      <c r="AC636">
        <v>100010044</v>
      </c>
      <c r="AD636">
        <v>34022399</v>
      </c>
      <c r="AE636">
        <v>45945</v>
      </c>
      <c r="AH636" t="s">
        <v>178</v>
      </c>
      <c r="AJ636">
        <v>34022399</v>
      </c>
    </row>
    <row r="637" spans="1:38">
      <c r="A637" s="54">
        <v>45944</v>
      </c>
      <c r="B637" s="54">
        <v>45944.562349537002</v>
      </c>
      <c r="C637" t="s">
        <v>3071</v>
      </c>
      <c r="D637" t="s">
        <v>41</v>
      </c>
      <c r="E637">
        <v>734356550</v>
      </c>
      <c r="F637" t="s">
        <v>33</v>
      </c>
      <c r="G637" t="s">
        <v>3149</v>
      </c>
      <c r="I637">
        <v>729140060</v>
      </c>
      <c r="J637" t="s">
        <v>3150</v>
      </c>
      <c r="K637" t="s">
        <v>36</v>
      </c>
      <c r="L637" t="s">
        <v>1323</v>
      </c>
      <c r="M637" t="s">
        <v>1324</v>
      </c>
      <c r="N637">
        <v>45947</v>
      </c>
      <c r="O637">
        <v>0.41666666666666669</v>
      </c>
      <c r="P637" t="s">
        <v>3950</v>
      </c>
      <c r="Q637" t="s">
        <v>45</v>
      </c>
      <c r="R637" s="54">
        <v>45944</v>
      </c>
      <c r="S637" t="s">
        <v>12465</v>
      </c>
      <c r="T637">
        <v>45947</v>
      </c>
      <c r="U637" t="s">
        <v>45</v>
      </c>
      <c r="V637">
        <v>1710251680403</v>
      </c>
      <c r="W637" t="s">
        <v>53</v>
      </c>
      <c r="X637">
        <v>45947</v>
      </c>
      <c r="Y637">
        <v>0.68472222222222223</v>
      </c>
      <c r="AB637" t="s">
        <v>472</v>
      </c>
      <c r="AC637">
        <v>100010004</v>
      </c>
      <c r="AD637">
        <v>38317977</v>
      </c>
      <c r="AH637" t="s">
        <v>1331</v>
      </c>
      <c r="AJ637">
        <v>45953</v>
      </c>
      <c r="AL637" t="s">
        <v>12995</v>
      </c>
    </row>
    <row r="638" spans="1:38">
      <c r="A638" s="54">
        <v>45944</v>
      </c>
      <c r="B638" s="54">
        <v>45944.581377314797</v>
      </c>
      <c r="C638" t="s">
        <v>205</v>
      </c>
      <c r="D638" t="s">
        <v>41</v>
      </c>
      <c r="E638">
        <v>736418479</v>
      </c>
      <c r="F638" t="s">
        <v>33</v>
      </c>
      <c r="G638" t="s">
        <v>3151</v>
      </c>
      <c r="I638">
        <v>11459770</v>
      </c>
      <c r="J638" t="s">
        <v>290</v>
      </c>
      <c r="K638" t="s">
        <v>36</v>
      </c>
      <c r="L638" t="s">
        <v>37</v>
      </c>
      <c r="M638" t="s">
        <v>3111</v>
      </c>
      <c r="N638">
        <v>45950</v>
      </c>
      <c r="O638">
        <v>0.625</v>
      </c>
      <c r="P638" t="s">
        <v>11025</v>
      </c>
      <c r="Q638" t="s">
        <v>67</v>
      </c>
      <c r="R638" s="54">
        <v>45944</v>
      </c>
      <c r="S638" t="s">
        <v>12909</v>
      </c>
      <c r="U638" t="s">
        <v>67</v>
      </c>
      <c r="V638" t="s">
        <v>1361</v>
      </c>
    </row>
    <row r="639" spans="1:38">
      <c r="A639" s="54">
        <v>45944</v>
      </c>
      <c r="B639" s="54">
        <v>45944.583541666703</v>
      </c>
      <c r="C639" t="s">
        <v>3071</v>
      </c>
      <c r="D639" t="s">
        <v>41</v>
      </c>
      <c r="E639">
        <v>734356550</v>
      </c>
      <c r="F639" t="s">
        <v>33</v>
      </c>
      <c r="G639" t="s">
        <v>3152</v>
      </c>
      <c r="H639">
        <v>732630576</v>
      </c>
      <c r="I639">
        <v>703986761</v>
      </c>
      <c r="J639" t="s">
        <v>3153</v>
      </c>
      <c r="K639" t="s">
        <v>36</v>
      </c>
      <c r="L639" t="s">
        <v>1323</v>
      </c>
      <c r="M639" t="s">
        <v>3154</v>
      </c>
      <c r="N639">
        <v>45971</v>
      </c>
      <c r="O639">
        <v>0.41666666666666669</v>
      </c>
      <c r="P639" t="s">
        <v>11025</v>
      </c>
      <c r="Q639" t="s">
        <v>67</v>
      </c>
      <c r="R639" s="54">
        <v>45944</v>
      </c>
      <c r="S639" t="s">
        <v>12830</v>
      </c>
      <c r="U639" t="s">
        <v>67</v>
      </c>
      <c r="V639" t="s">
        <v>1377</v>
      </c>
    </row>
    <row r="640" spans="1:38">
      <c r="A640" s="54">
        <v>45944</v>
      </c>
      <c r="B640" s="54">
        <v>45944.593865740702</v>
      </c>
      <c r="C640" t="s">
        <v>2122</v>
      </c>
      <c r="D640" t="s">
        <v>41</v>
      </c>
      <c r="E640">
        <v>781174090</v>
      </c>
      <c r="F640" t="s">
        <v>33</v>
      </c>
      <c r="G640" t="s">
        <v>3155</v>
      </c>
      <c r="H640">
        <v>723949494</v>
      </c>
      <c r="I640">
        <v>723949494</v>
      </c>
      <c r="J640" t="s">
        <v>3156</v>
      </c>
      <c r="K640" t="s">
        <v>36</v>
      </c>
      <c r="L640" t="s">
        <v>82</v>
      </c>
      <c r="M640" t="s">
        <v>2250</v>
      </c>
      <c r="N640">
        <v>45961</v>
      </c>
      <c r="O640">
        <v>0.625</v>
      </c>
      <c r="P640" t="s">
        <v>11025</v>
      </c>
      <c r="Q640" t="s">
        <v>45</v>
      </c>
      <c r="R640" s="54">
        <v>45944</v>
      </c>
      <c r="S640" t="s">
        <v>12412</v>
      </c>
      <c r="U640" t="s">
        <v>45</v>
      </c>
      <c r="V640">
        <v>3110251706118</v>
      </c>
      <c r="W640" t="s">
        <v>53</v>
      </c>
      <c r="X640">
        <v>45962</v>
      </c>
    </row>
    <row r="641" spans="1:36">
      <c r="A641" s="54">
        <v>45944</v>
      </c>
      <c r="B641" s="54">
        <v>45944.594444444403</v>
      </c>
      <c r="C641" t="s">
        <v>69</v>
      </c>
      <c r="D641" t="s">
        <v>70</v>
      </c>
      <c r="E641">
        <v>755877260</v>
      </c>
      <c r="F641" t="s">
        <v>33</v>
      </c>
      <c r="G641" t="s">
        <v>3157</v>
      </c>
      <c r="H641">
        <v>707223213</v>
      </c>
      <c r="I641">
        <v>707223213</v>
      </c>
      <c r="J641" t="s">
        <v>3158</v>
      </c>
      <c r="K641" t="s">
        <v>36</v>
      </c>
      <c r="L641" t="s">
        <v>1251</v>
      </c>
      <c r="M641" t="s">
        <v>3159</v>
      </c>
      <c r="N641">
        <v>45944</v>
      </c>
      <c r="O641">
        <v>0.625</v>
      </c>
      <c r="P641" t="s">
        <v>11025</v>
      </c>
      <c r="Q641" t="s">
        <v>67</v>
      </c>
      <c r="R641" s="54">
        <v>45944</v>
      </c>
      <c r="S641" t="s">
        <v>12551</v>
      </c>
      <c r="U641" t="s">
        <v>67</v>
      </c>
      <c r="V641" t="s">
        <v>1377</v>
      </c>
    </row>
    <row r="642" spans="1:36">
      <c r="A642" s="54">
        <v>45944</v>
      </c>
      <c r="B642" s="54">
        <v>45944.594849537003</v>
      </c>
      <c r="C642" t="s">
        <v>3160</v>
      </c>
      <c r="D642" t="s">
        <v>41</v>
      </c>
      <c r="E642">
        <v>781174090</v>
      </c>
      <c r="F642" t="s">
        <v>33</v>
      </c>
      <c r="G642" t="s">
        <v>3161</v>
      </c>
      <c r="H642">
        <v>254782308015</v>
      </c>
      <c r="I642">
        <v>254782308015</v>
      </c>
      <c r="J642" t="s">
        <v>3162</v>
      </c>
      <c r="K642" t="s">
        <v>36</v>
      </c>
      <c r="L642" t="s">
        <v>82</v>
      </c>
      <c r="M642" t="s">
        <v>3163</v>
      </c>
      <c r="N642">
        <v>45960</v>
      </c>
      <c r="O642">
        <v>0.45833333333333331</v>
      </c>
      <c r="P642" t="s">
        <v>11025</v>
      </c>
      <c r="Q642" t="s">
        <v>67</v>
      </c>
      <c r="R642" s="54">
        <v>45944</v>
      </c>
      <c r="S642" t="s">
        <v>12710</v>
      </c>
      <c r="U642" t="s">
        <v>67</v>
      </c>
      <c r="V642" t="s">
        <v>3164</v>
      </c>
    </row>
    <row r="643" spans="1:36">
      <c r="A643" s="54">
        <v>45944</v>
      </c>
      <c r="B643" s="54">
        <v>45944.595578703702</v>
      </c>
      <c r="C643" t="s">
        <v>2055</v>
      </c>
      <c r="D643" t="s">
        <v>41</v>
      </c>
      <c r="E643">
        <v>734949424</v>
      </c>
      <c r="F643" t="s">
        <v>33</v>
      </c>
      <c r="G643" t="s">
        <v>3165</v>
      </c>
      <c r="I643">
        <v>254792005512</v>
      </c>
      <c r="J643" t="s">
        <v>3166</v>
      </c>
      <c r="K643" t="s">
        <v>36</v>
      </c>
      <c r="L643" t="s">
        <v>82</v>
      </c>
      <c r="M643" t="s">
        <v>3167</v>
      </c>
      <c r="N643">
        <v>45947</v>
      </c>
      <c r="O643">
        <v>0.45833333333333331</v>
      </c>
      <c r="P643" t="s">
        <v>11025</v>
      </c>
      <c r="Q643" t="s">
        <v>39</v>
      </c>
      <c r="R643" s="54">
        <v>45944</v>
      </c>
      <c r="U643" t="s">
        <v>39</v>
      </c>
      <c r="V643" t="s">
        <v>134</v>
      </c>
    </row>
    <row r="644" spans="1:36">
      <c r="A644" s="54">
        <v>45944</v>
      </c>
      <c r="B644" s="54">
        <v>45944.597187500003</v>
      </c>
      <c r="C644" t="s">
        <v>2055</v>
      </c>
      <c r="D644" t="s">
        <v>41</v>
      </c>
      <c r="E644">
        <v>734949424</v>
      </c>
      <c r="F644" t="s">
        <v>33</v>
      </c>
      <c r="G644" t="s">
        <v>3168</v>
      </c>
      <c r="I644">
        <v>112086160</v>
      </c>
      <c r="J644" t="s">
        <v>3169</v>
      </c>
      <c r="K644" t="s">
        <v>36</v>
      </c>
      <c r="L644" t="s">
        <v>82</v>
      </c>
      <c r="M644" t="s">
        <v>3163</v>
      </c>
      <c r="N644">
        <v>45949</v>
      </c>
      <c r="O644">
        <v>0.625</v>
      </c>
      <c r="P644" t="s">
        <v>4248</v>
      </c>
      <c r="Q644" t="s">
        <v>67</v>
      </c>
      <c r="R644" s="54">
        <v>45944</v>
      </c>
      <c r="S644" t="s">
        <v>12411</v>
      </c>
      <c r="U644" t="s">
        <v>67</v>
      </c>
      <c r="V644" t="s">
        <v>3170</v>
      </c>
    </row>
    <row r="645" spans="1:36">
      <c r="A645" s="54">
        <v>45944</v>
      </c>
      <c r="B645" s="54">
        <v>45944.6069907407</v>
      </c>
      <c r="C645" t="s">
        <v>2590</v>
      </c>
      <c r="D645" t="s">
        <v>41</v>
      </c>
      <c r="E645">
        <v>254738481681</v>
      </c>
      <c r="F645" t="s">
        <v>33</v>
      </c>
      <c r="G645" t="s">
        <v>2404</v>
      </c>
      <c r="H645">
        <v>254732040960</v>
      </c>
      <c r="I645">
        <v>254792288201</v>
      </c>
      <c r="J645" t="s">
        <v>2405</v>
      </c>
      <c r="K645" t="s">
        <v>36</v>
      </c>
      <c r="L645" t="s">
        <v>73</v>
      </c>
      <c r="M645" t="s">
        <v>3171</v>
      </c>
      <c r="N645">
        <v>45944</v>
      </c>
      <c r="O645">
        <v>0.45833333333333331</v>
      </c>
      <c r="P645" t="s">
        <v>4248</v>
      </c>
      <c r="Q645" t="s">
        <v>67</v>
      </c>
      <c r="R645" s="54"/>
      <c r="U645" t="s">
        <v>67</v>
      </c>
      <c r="V645" t="s">
        <v>114</v>
      </c>
    </row>
    <row r="646" spans="1:36">
      <c r="A646" s="54">
        <v>45944</v>
      </c>
      <c r="B646" s="54">
        <v>45944.6073032407</v>
      </c>
      <c r="C646" t="s">
        <v>99</v>
      </c>
      <c r="D646" t="s">
        <v>41</v>
      </c>
      <c r="E646">
        <v>737679831</v>
      </c>
      <c r="F646" t="s">
        <v>33</v>
      </c>
      <c r="G646" t="s">
        <v>3172</v>
      </c>
      <c r="H646">
        <v>707282376</v>
      </c>
      <c r="I646">
        <v>707282376</v>
      </c>
      <c r="J646" t="s">
        <v>1728</v>
      </c>
      <c r="K646" t="s">
        <v>36</v>
      </c>
      <c r="L646" t="s">
        <v>37</v>
      </c>
      <c r="M646" t="s">
        <v>12996</v>
      </c>
      <c r="N646">
        <v>45945</v>
      </c>
      <c r="O646">
        <v>0.33333333333333331</v>
      </c>
      <c r="P646" t="s">
        <v>4248</v>
      </c>
      <c r="Q646" t="s">
        <v>67</v>
      </c>
      <c r="R646" s="54"/>
      <c r="U646" t="s">
        <v>67</v>
      </c>
      <c r="V646" t="s">
        <v>114</v>
      </c>
    </row>
    <row r="647" spans="1:36">
      <c r="A647" s="54">
        <v>45944</v>
      </c>
      <c r="B647" s="54">
        <v>45944.612175925897</v>
      </c>
      <c r="C647" t="s">
        <v>3095</v>
      </c>
      <c r="D647" t="s">
        <v>41</v>
      </c>
      <c r="E647">
        <v>104144901</v>
      </c>
      <c r="F647" t="s">
        <v>33</v>
      </c>
      <c r="G647" t="s">
        <v>3173</v>
      </c>
      <c r="H647">
        <v>792093427</v>
      </c>
      <c r="I647">
        <v>792093427</v>
      </c>
      <c r="J647" t="s">
        <v>3174</v>
      </c>
      <c r="K647" t="s">
        <v>81</v>
      </c>
      <c r="L647" t="s">
        <v>37</v>
      </c>
      <c r="M647" t="s">
        <v>3175</v>
      </c>
      <c r="N647">
        <v>45944</v>
      </c>
      <c r="O647">
        <v>0.625</v>
      </c>
      <c r="P647" t="s">
        <v>4248</v>
      </c>
      <c r="Q647" t="s">
        <v>45</v>
      </c>
      <c r="R647" s="54">
        <v>45944</v>
      </c>
      <c r="S647" t="s">
        <v>12444</v>
      </c>
      <c r="U647" t="s">
        <v>45</v>
      </c>
      <c r="V647">
        <v>1410251676073</v>
      </c>
      <c r="W647" t="s">
        <v>46</v>
      </c>
      <c r="X647">
        <v>45944</v>
      </c>
      <c r="Y647">
        <v>0.68680555555555556</v>
      </c>
      <c r="AH647" t="s">
        <v>1326</v>
      </c>
      <c r="AJ647">
        <v>33937751</v>
      </c>
    </row>
    <row r="648" spans="1:36">
      <c r="A648" s="54">
        <v>45944</v>
      </c>
      <c r="B648" s="54">
        <v>45944.616944444402</v>
      </c>
      <c r="C648" t="s">
        <v>2196</v>
      </c>
      <c r="D648" t="s">
        <v>41</v>
      </c>
      <c r="E648">
        <v>752655477</v>
      </c>
      <c r="F648" t="s">
        <v>33</v>
      </c>
      <c r="G648" t="s">
        <v>3176</v>
      </c>
      <c r="H648">
        <v>785813886</v>
      </c>
      <c r="I648">
        <v>740346879</v>
      </c>
      <c r="J648" t="s">
        <v>3177</v>
      </c>
      <c r="K648" t="s">
        <v>36</v>
      </c>
      <c r="L648" t="s">
        <v>73</v>
      </c>
      <c r="M648" t="s">
        <v>3178</v>
      </c>
      <c r="N648">
        <v>45945</v>
      </c>
      <c r="O648">
        <v>0.45833333333333331</v>
      </c>
      <c r="P648" t="s">
        <v>4248</v>
      </c>
      <c r="Q648" t="s">
        <v>45</v>
      </c>
      <c r="R648" s="54">
        <v>45944</v>
      </c>
      <c r="S648" t="s">
        <v>12866</v>
      </c>
      <c r="U648" t="s">
        <v>45</v>
      </c>
      <c r="V648">
        <v>1410251676085</v>
      </c>
      <c r="W648" t="s">
        <v>46</v>
      </c>
      <c r="X648">
        <v>45944</v>
      </c>
      <c r="Y648">
        <v>0.68680555555555556</v>
      </c>
      <c r="AH648" t="s">
        <v>190</v>
      </c>
      <c r="AJ648">
        <v>38362807</v>
      </c>
    </row>
    <row r="649" spans="1:36">
      <c r="A649" s="54">
        <v>45944</v>
      </c>
      <c r="B649" s="54">
        <v>45944.629953703698</v>
      </c>
      <c r="C649" t="s">
        <v>129</v>
      </c>
      <c r="D649" t="s">
        <v>41</v>
      </c>
      <c r="E649">
        <v>735273778</v>
      </c>
      <c r="F649" t="s">
        <v>33</v>
      </c>
      <c r="G649" t="s">
        <v>3179</v>
      </c>
      <c r="H649">
        <v>706810164</v>
      </c>
      <c r="I649">
        <v>706810164</v>
      </c>
      <c r="J649" t="s">
        <v>3180</v>
      </c>
      <c r="K649" t="s">
        <v>36</v>
      </c>
      <c r="L649" t="s">
        <v>37</v>
      </c>
      <c r="M649" t="s">
        <v>12997</v>
      </c>
      <c r="N649">
        <v>45945</v>
      </c>
      <c r="O649">
        <v>0.33333333333333331</v>
      </c>
      <c r="P649" t="s">
        <v>4063</v>
      </c>
      <c r="Q649" t="s">
        <v>45</v>
      </c>
      <c r="R649" s="54">
        <v>45944</v>
      </c>
      <c r="S649" t="s">
        <v>12408</v>
      </c>
      <c r="U649" t="s">
        <v>45</v>
      </c>
      <c r="V649">
        <v>1410251676001</v>
      </c>
      <c r="W649" t="s">
        <v>53</v>
      </c>
      <c r="X649">
        <v>45944</v>
      </c>
      <c r="Y649">
        <v>0.68472222222222223</v>
      </c>
      <c r="Z649">
        <v>45944</v>
      </c>
      <c r="AA649">
        <v>0.4777777777777778</v>
      </c>
      <c r="AB649" t="s">
        <v>472</v>
      </c>
      <c r="AC649">
        <v>100010004</v>
      </c>
      <c r="AD649">
        <v>38317977</v>
      </c>
      <c r="AE649" t="s">
        <v>12406</v>
      </c>
      <c r="AH649" t="s">
        <v>12396</v>
      </c>
      <c r="AJ649">
        <v>0</v>
      </c>
    </row>
    <row r="650" spans="1:36">
      <c r="A650" s="54">
        <v>45944</v>
      </c>
      <c r="B650" s="54">
        <v>45944.631469907399</v>
      </c>
      <c r="C650" t="s">
        <v>1771</v>
      </c>
      <c r="D650" t="s">
        <v>41</v>
      </c>
      <c r="E650">
        <v>102497828</v>
      </c>
      <c r="F650" t="s">
        <v>33</v>
      </c>
      <c r="G650" t="s">
        <v>3181</v>
      </c>
      <c r="H650">
        <v>790395752</v>
      </c>
      <c r="I650">
        <v>707000316</v>
      </c>
      <c r="J650" t="s">
        <v>3182</v>
      </c>
      <c r="K650" t="s">
        <v>36</v>
      </c>
      <c r="L650" t="s">
        <v>50</v>
      </c>
      <c r="M650" t="s">
        <v>3183</v>
      </c>
      <c r="N650">
        <v>45945</v>
      </c>
      <c r="O650">
        <v>0.45833333333333331</v>
      </c>
      <c r="P650" t="s">
        <v>4063</v>
      </c>
      <c r="Q650" t="s">
        <v>45</v>
      </c>
      <c r="R650" s="54">
        <v>45944</v>
      </c>
      <c r="S650" t="s">
        <v>12910</v>
      </c>
      <c r="U650" t="s">
        <v>45</v>
      </c>
      <c r="V650">
        <v>1410251676031</v>
      </c>
      <c r="W650" t="s">
        <v>53</v>
      </c>
      <c r="X650">
        <v>45944</v>
      </c>
      <c r="Y650">
        <v>0.68472222222222223</v>
      </c>
      <c r="Z650">
        <v>45944</v>
      </c>
      <c r="AA650">
        <v>0.4777777777777778</v>
      </c>
      <c r="AB650" t="s">
        <v>472</v>
      </c>
      <c r="AC650">
        <v>100010004</v>
      </c>
      <c r="AD650">
        <v>36768510</v>
      </c>
      <c r="AE650" t="s">
        <v>12406</v>
      </c>
      <c r="AH650" t="s">
        <v>1331</v>
      </c>
      <c r="AJ650">
        <v>45945</v>
      </c>
    </row>
    <row r="651" spans="1:36">
      <c r="A651" s="54">
        <v>45944</v>
      </c>
      <c r="B651" s="54">
        <v>45944.634733796302</v>
      </c>
      <c r="C651" t="s">
        <v>1771</v>
      </c>
      <c r="D651" t="s">
        <v>41</v>
      </c>
      <c r="E651">
        <v>102497828</v>
      </c>
      <c r="F651" t="s">
        <v>33</v>
      </c>
      <c r="G651" t="s">
        <v>3184</v>
      </c>
      <c r="H651">
        <v>707000316</v>
      </c>
      <c r="I651">
        <v>790395752</v>
      </c>
      <c r="J651" t="s">
        <v>3185</v>
      </c>
      <c r="K651" t="s">
        <v>36</v>
      </c>
      <c r="L651" t="s">
        <v>50</v>
      </c>
      <c r="M651" t="s">
        <v>3186</v>
      </c>
      <c r="N651">
        <v>45945</v>
      </c>
      <c r="O651">
        <v>0.5</v>
      </c>
      <c r="P651" t="s">
        <v>4063</v>
      </c>
      <c r="Q651" t="s">
        <v>45</v>
      </c>
      <c r="R651" s="54">
        <v>45944</v>
      </c>
      <c r="S651" t="s">
        <v>12910</v>
      </c>
      <c r="U651" t="s">
        <v>45</v>
      </c>
      <c r="V651">
        <v>1410251676034</v>
      </c>
      <c r="W651" t="s">
        <v>53</v>
      </c>
      <c r="X651">
        <v>45944</v>
      </c>
      <c r="Y651">
        <v>0.68472222222222223</v>
      </c>
      <c r="Z651">
        <v>45944</v>
      </c>
      <c r="AA651">
        <v>0.4777777777777778</v>
      </c>
      <c r="AB651" t="s">
        <v>472</v>
      </c>
      <c r="AC651">
        <v>100010004</v>
      </c>
      <c r="AD651">
        <v>36768510</v>
      </c>
      <c r="AE651" t="s">
        <v>12406</v>
      </c>
      <c r="AH651" t="s">
        <v>1331</v>
      </c>
      <c r="AJ651">
        <v>45945</v>
      </c>
    </row>
    <row r="652" spans="1:36">
      <c r="A652" s="54">
        <v>45944</v>
      </c>
      <c r="B652" s="54">
        <v>45944.6347453704</v>
      </c>
      <c r="C652" t="s">
        <v>2777</v>
      </c>
      <c r="D652" t="s">
        <v>41</v>
      </c>
      <c r="E652">
        <v>254762648144</v>
      </c>
      <c r="F652" t="s">
        <v>33</v>
      </c>
      <c r="G652" t="s">
        <v>3187</v>
      </c>
      <c r="H652">
        <v>254755675055</v>
      </c>
      <c r="I652">
        <v>254720468885</v>
      </c>
      <c r="J652" t="s">
        <v>3188</v>
      </c>
      <c r="K652" t="s">
        <v>36</v>
      </c>
      <c r="L652" t="s">
        <v>73</v>
      </c>
      <c r="M652" t="s">
        <v>3189</v>
      </c>
      <c r="N652">
        <v>45946</v>
      </c>
      <c r="O652">
        <v>0.45833333333333331</v>
      </c>
      <c r="P652" t="s">
        <v>4063</v>
      </c>
      <c r="Q652" t="s">
        <v>45</v>
      </c>
      <c r="R652" s="54">
        <v>45944</v>
      </c>
      <c r="S652" t="s">
        <v>12998</v>
      </c>
      <c r="U652" t="s">
        <v>45</v>
      </c>
      <c r="V652">
        <v>1410251676022</v>
      </c>
      <c r="W652" t="s">
        <v>53</v>
      </c>
      <c r="X652">
        <v>45944</v>
      </c>
      <c r="Y652">
        <v>0.7319444444444444</v>
      </c>
      <c r="Z652">
        <v>45944</v>
      </c>
      <c r="AA652">
        <v>0.4777777777777778</v>
      </c>
      <c r="AB652" t="s">
        <v>896</v>
      </c>
      <c r="AC652">
        <v>707126273</v>
      </c>
      <c r="AD652">
        <v>39418757</v>
      </c>
      <c r="AE652" t="s">
        <v>12406</v>
      </c>
      <c r="AH652" t="s">
        <v>1331</v>
      </c>
      <c r="AJ652">
        <v>45945</v>
      </c>
    </row>
    <row r="653" spans="1:36">
      <c r="A653" s="54">
        <v>45944</v>
      </c>
      <c r="B653" s="54">
        <v>45944.635347222204</v>
      </c>
      <c r="C653" t="s">
        <v>557</v>
      </c>
      <c r="D653" t="s">
        <v>70</v>
      </c>
      <c r="E653">
        <v>755877260</v>
      </c>
      <c r="F653" t="s">
        <v>33</v>
      </c>
      <c r="G653" t="s">
        <v>3190</v>
      </c>
      <c r="H653">
        <v>798812908</v>
      </c>
      <c r="I653">
        <v>789666531</v>
      </c>
      <c r="J653" t="s">
        <v>3191</v>
      </c>
      <c r="K653" t="s">
        <v>36</v>
      </c>
      <c r="L653" t="s">
        <v>73</v>
      </c>
      <c r="M653" t="s">
        <v>1830</v>
      </c>
      <c r="N653">
        <v>45945</v>
      </c>
      <c r="O653">
        <v>0.41666666666666669</v>
      </c>
      <c r="P653" t="s">
        <v>4063</v>
      </c>
      <c r="Q653" t="s">
        <v>67</v>
      </c>
      <c r="R653" s="54"/>
      <c r="U653" t="s">
        <v>67</v>
      </c>
      <c r="V653" t="s">
        <v>3282</v>
      </c>
    </row>
    <row r="654" spans="1:36">
      <c r="A654" s="54">
        <v>45944</v>
      </c>
      <c r="B654" s="54">
        <v>45944.6379282407</v>
      </c>
      <c r="C654" t="s">
        <v>557</v>
      </c>
      <c r="D654" t="s">
        <v>70</v>
      </c>
      <c r="E654">
        <v>755877260</v>
      </c>
      <c r="F654" t="s">
        <v>33</v>
      </c>
      <c r="G654" t="s">
        <v>3192</v>
      </c>
      <c r="H654">
        <v>798812908</v>
      </c>
      <c r="I654">
        <v>751531124</v>
      </c>
      <c r="J654" t="s">
        <v>1956</v>
      </c>
      <c r="K654" t="s">
        <v>36</v>
      </c>
      <c r="L654" t="s">
        <v>73</v>
      </c>
      <c r="M654" t="s">
        <v>3193</v>
      </c>
      <c r="N654">
        <v>45945</v>
      </c>
      <c r="O654">
        <v>0.375</v>
      </c>
      <c r="P654" t="s">
        <v>4063</v>
      </c>
      <c r="Q654" t="s">
        <v>67</v>
      </c>
      <c r="R654" s="54"/>
      <c r="U654" t="s">
        <v>67</v>
      </c>
      <c r="V654" t="s">
        <v>3282</v>
      </c>
    </row>
    <row r="655" spans="1:36">
      <c r="A655" s="54">
        <v>45944</v>
      </c>
      <c r="B655" s="54">
        <v>45944.638148148202</v>
      </c>
      <c r="C655" t="s">
        <v>69</v>
      </c>
      <c r="D655" t="s">
        <v>70</v>
      </c>
      <c r="E655">
        <v>755877260</v>
      </c>
      <c r="F655" t="s">
        <v>33</v>
      </c>
      <c r="G655" t="s">
        <v>3194</v>
      </c>
      <c r="H655">
        <v>708292884</v>
      </c>
      <c r="I655">
        <v>708292884</v>
      </c>
      <c r="J655" t="s">
        <v>3195</v>
      </c>
      <c r="K655" t="s">
        <v>36</v>
      </c>
      <c r="L655" t="s">
        <v>73</v>
      </c>
      <c r="M655" t="s">
        <v>3196</v>
      </c>
      <c r="N655">
        <v>45944</v>
      </c>
      <c r="O655">
        <v>0.66666666666666663</v>
      </c>
      <c r="P655" t="s">
        <v>4063</v>
      </c>
      <c r="Q655" t="s">
        <v>45</v>
      </c>
      <c r="R655" s="54">
        <v>45944</v>
      </c>
      <c r="S655" t="s">
        <v>12417</v>
      </c>
      <c r="U655" t="s">
        <v>45</v>
      </c>
      <c r="V655">
        <v>1410251675978</v>
      </c>
      <c r="W655" t="s">
        <v>53</v>
      </c>
      <c r="X655">
        <v>45944</v>
      </c>
      <c r="Y655">
        <v>0.7319444444444444</v>
      </c>
      <c r="Z655">
        <v>45944</v>
      </c>
      <c r="AA655">
        <v>0.4777777777777778</v>
      </c>
      <c r="AB655" t="s">
        <v>896</v>
      </c>
      <c r="AC655">
        <v>707126273</v>
      </c>
      <c r="AD655">
        <v>39418757</v>
      </c>
      <c r="AE655" t="s">
        <v>12406</v>
      </c>
      <c r="AH655" t="s">
        <v>1331</v>
      </c>
      <c r="AJ655">
        <v>45945</v>
      </c>
    </row>
    <row r="656" spans="1:36">
      <c r="A656" s="54">
        <v>45944</v>
      </c>
      <c r="B656" s="54">
        <v>45944.642094907402</v>
      </c>
      <c r="C656" t="s">
        <v>557</v>
      </c>
      <c r="D656" t="s">
        <v>70</v>
      </c>
      <c r="E656">
        <v>755877260</v>
      </c>
      <c r="F656" t="s">
        <v>33</v>
      </c>
      <c r="G656" t="s">
        <v>3197</v>
      </c>
      <c r="H656">
        <v>798812908</v>
      </c>
      <c r="I656">
        <v>107231458</v>
      </c>
      <c r="J656" t="s">
        <v>2711</v>
      </c>
      <c r="K656" t="s">
        <v>36</v>
      </c>
      <c r="L656" t="s">
        <v>73</v>
      </c>
      <c r="M656" t="s">
        <v>2294</v>
      </c>
      <c r="N656">
        <v>45946</v>
      </c>
      <c r="O656">
        <v>0.41666666666666669</v>
      </c>
      <c r="P656" t="s">
        <v>4080</v>
      </c>
      <c r="Q656" t="s">
        <v>67</v>
      </c>
      <c r="R656" s="54">
        <v>45944</v>
      </c>
      <c r="S656" t="s">
        <v>12583</v>
      </c>
      <c r="U656" t="s">
        <v>67</v>
      </c>
      <c r="V656" t="s">
        <v>3282</v>
      </c>
    </row>
    <row r="657" spans="1:36">
      <c r="A657" s="54">
        <v>45944</v>
      </c>
      <c r="B657" s="54">
        <v>45944.644791666702</v>
      </c>
      <c r="C657" t="s">
        <v>2305</v>
      </c>
      <c r="D657" t="s">
        <v>41</v>
      </c>
      <c r="E657">
        <v>734949424</v>
      </c>
      <c r="F657" t="s">
        <v>33</v>
      </c>
      <c r="G657" t="s">
        <v>3198</v>
      </c>
      <c r="I657">
        <v>718846371</v>
      </c>
      <c r="J657" t="s">
        <v>3199</v>
      </c>
      <c r="K657" t="s">
        <v>36</v>
      </c>
      <c r="L657" t="s">
        <v>82</v>
      </c>
      <c r="M657" t="s">
        <v>2250</v>
      </c>
      <c r="N657">
        <v>45950</v>
      </c>
      <c r="O657">
        <v>0.54166666666666663</v>
      </c>
      <c r="P657" t="s">
        <v>4080</v>
      </c>
      <c r="Q657" t="s">
        <v>45</v>
      </c>
      <c r="R657" s="54">
        <v>45944</v>
      </c>
      <c r="S657" t="s">
        <v>12602</v>
      </c>
      <c r="T657">
        <v>45950</v>
      </c>
      <c r="U657" t="s">
        <v>45</v>
      </c>
      <c r="V657">
        <v>2310251690527</v>
      </c>
      <c r="W657" t="s">
        <v>53</v>
      </c>
      <c r="X657">
        <v>45953</v>
      </c>
      <c r="Y657">
        <v>0.68472222222222223</v>
      </c>
      <c r="AH657" t="s">
        <v>1331</v>
      </c>
      <c r="AJ657">
        <v>45965</v>
      </c>
    </row>
    <row r="658" spans="1:36">
      <c r="A658" s="54">
        <v>45944</v>
      </c>
      <c r="B658" s="54">
        <v>45944.647013888898</v>
      </c>
      <c r="C658" t="s">
        <v>557</v>
      </c>
      <c r="D658" t="s">
        <v>70</v>
      </c>
      <c r="E658">
        <v>755877250</v>
      </c>
      <c r="F658" t="s">
        <v>33</v>
      </c>
      <c r="G658" t="s">
        <v>3200</v>
      </c>
      <c r="H658">
        <v>78005031</v>
      </c>
      <c r="I658">
        <v>7988812908</v>
      </c>
      <c r="J658" t="s">
        <v>1956</v>
      </c>
      <c r="K658" t="s">
        <v>36</v>
      </c>
      <c r="L658" t="s">
        <v>73</v>
      </c>
      <c r="M658" t="s">
        <v>3201</v>
      </c>
      <c r="N658">
        <v>45945</v>
      </c>
      <c r="O658">
        <v>0.375</v>
      </c>
      <c r="P658" t="s">
        <v>4080</v>
      </c>
      <c r="Q658" t="s">
        <v>67</v>
      </c>
      <c r="R658" s="54">
        <v>45944</v>
      </c>
      <c r="U658" t="s">
        <v>67</v>
      </c>
      <c r="V658" t="s">
        <v>3282</v>
      </c>
    </row>
    <row r="659" spans="1:36">
      <c r="A659" s="54">
        <v>45944</v>
      </c>
      <c r="B659" s="54">
        <v>45944.6511342593</v>
      </c>
      <c r="C659" t="s">
        <v>867</v>
      </c>
      <c r="D659" t="s">
        <v>41</v>
      </c>
      <c r="E659">
        <v>738237386</v>
      </c>
      <c r="F659" t="s">
        <v>33</v>
      </c>
      <c r="G659" t="s">
        <v>3202</v>
      </c>
      <c r="H659">
        <v>106550657</v>
      </c>
      <c r="I659">
        <v>106550657</v>
      </c>
      <c r="J659" t="s">
        <v>3203</v>
      </c>
      <c r="K659" t="s">
        <v>36</v>
      </c>
      <c r="L659" t="s">
        <v>50</v>
      </c>
      <c r="M659" t="s">
        <v>2864</v>
      </c>
      <c r="N659">
        <v>45945</v>
      </c>
      <c r="O659">
        <v>0.41666666666666669</v>
      </c>
      <c r="P659" t="s">
        <v>5255</v>
      </c>
      <c r="Q659" t="s">
        <v>45</v>
      </c>
      <c r="R659" s="54">
        <v>45944</v>
      </c>
      <c r="S659" t="s">
        <v>12446</v>
      </c>
      <c r="U659" t="s">
        <v>45</v>
      </c>
      <c r="V659">
        <v>1410251676037</v>
      </c>
      <c r="W659" t="s">
        <v>46</v>
      </c>
      <c r="X659">
        <v>45944</v>
      </c>
      <c r="Y659">
        <v>0.68680555555555556</v>
      </c>
      <c r="AH659" t="s">
        <v>1325</v>
      </c>
      <c r="AJ659">
        <v>38186037</v>
      </c>
    </row>
    <row r="660" spans="1:36">
      <c r="A660" s="54">
        <v>45944</v>
      </c>
      <c r="B660" s="54">
        <v>45944.6542708333</v>
      </c>
      <c r="C660" t="s">
        <v>3204</v>
      </c>
      <c r="D660" t="s">
        <v>2932</v>
      </c>
      <c r="E660">
        <v>103098954</v>
      </c>
      <c r="F660" t="s">
        <v>33</v>
      </c>
      <c r="G660" t="s">
        <v>2979</v>
      </c>
      <c r="I660">
        <v>713460143</v>
      </c>
      <c r="J660" t="s">
        <v>2934</v>
      </c>
      <c r="K660" t="s">
        <v>36</v>
      </c>
      <c r="L660" t="s">
        <v>37</v>
      </c>
      <c r="M660" t="s">
        <v>2491</v>
      </c>
      <c r="N660">
        <v>45945</v>
      </c>
      <c r="O660">
        <v>0.375</v>
      </c>
      <c r="P660" t="s">
        <v>5255</v>
      </c>
      <c r="Q660" t="s">
        <v>45</v>
      </c>
      <c r="R660" s="54">
        <v>45944</v>
      </c>
      <c r="S660" t="s">
        <v>12866</v>
      </c>
      <c r="U660" t="s">
        <v>45</v>
      </c>
      <c r="V660">
        <v>1510251677068</v>
      </c>
      <c r="W660" t="s">
        <v>53</v>
      </c>
      <c r="X660">
        <v>45945</v>
      </c>
      <c r="Y660">
        <v>0.46944444444444444</v>
      </c>
      <c r="Z660">
        <v>45945</v>
      </c>
      <c r="AA660">
        <v>0.50208333333333333</v>
      </c>
      <c r="AB660" t="s">
        <v>907</v>
      </c>
      <c r="AC660">
        <v>100010030</v>
      </c>
      <c r="AH660" t="s">
        <v>12403</v>
      </c>
      <c r="AJ660">
        <v>0</v>
      </c>
    </row>
    <row r="661" spans="1:36">
      <c r="A661" s="54">
        <v>45944</v>
      </c>
      <c r="B661" s="54">
        <v>45944.657893518503</v>
      </c>
      <c r="C661" t="s">
        <v>3204</v>
      </c>
      <c r="D661" t="s">
        <v>2932</v>
      </c>
      <c r="E661">
        <v>103098954</v>
      </c>
      <c r="F661" t="s">
        <v>33</v>
      </c>
      <c r="G661" t="s">
        <v>2933</v>
      </c>
      <c r="I661">
        <v>713460143</v>
      </c>
      <c r="J661" t="s">
        <v>2934</v>
      </c>
      <c r="K661" t="s">
        <v>36</v>
      </c>
      <c r="L661" t="s">
        <v>37</v>
      </c>
      <c r="M661" t="s">
        <v>1280</v>
      </c>
      <c r="N661">
        <v>45945</v>
      </c>
      <c r="O661">
        <v>0.41666666666666669</v>
      </c>
      <c r="P661" t="s">
        <v>5255</v>
      </c>
      <c r="Q661" t="s">
        <v>45</v>
      </c>
      <c r="R661" s="54">
        <v>45944</v>
      </c>
      <c r="S661" t="s">
        <v>12866</v>
      </c>
      <c r="U661" t="s">
        <v>45</v>
      </c>
      <c r="V661">
        <v>1510251677073</v>
      </c>
      <c r="W661" t="s">
        <v>53</v>
      </c>
      <c r="X661">
        <v>45945</v>
      </c>
      <c r="Y661">
        <v>0.46944444444444444</v>
      </c>
      <c r="Z661">
        <v>45945</v>
      </c>
      <c r="AA661">
        <v>0.50208333333333333</v>
      </c>
      <c r="AB661" t="s">
        <v>907</v>
      </c>
      <c r="AC661">
        <v>100010030</v>
      </c>
      <c r="AH661" t="s">
        <v>12403</v>
      </c>
      <c r="AJ661">
        <v>0</v>
      </c>
    </row>
    <row r="662" spans="1:36">
      <c r="A662" s="54">
        <v>45944</v>
      </c>
      <c r="B662" s="54">
        <v>45944.6663078704</v>
      </c>
      <c r="C662" t="s">
        <v>1754</v>
      </c>
      <c r="D662" t="s">
        <v>41</v>
      </c>
      <c r="E662">
        <v>737760378</v>
      </c>
      <c r="F662" t="s">
        <v>33</v>
      </c>
      <c r="G662" t="s">
        <v>3205</v>
      </c>
      <c r="I662">
        <v>707505557</v>
      </c>
      <c r="J662" t="s">
        <v>3206</v>
      </c>
      <c r="K662" t="s">
        <v>36</v>
      </c>
      <c r="L662" t="s">
        <v>73</v>
      </c>
      <c r="M662" t="s">
        <v>3207</v>
      </c>
      <c r="N662">
        <v>45945</v>
      </c>
      <c r="O662">
        <v>0.375</v>
      </c>
      <c r="P662" t="s">
        <v>4095</v>
      </c>
      <c r="Q662" t="s">
        <v>45</v>
      </c>
      <c r="R662" s="54">
        <v>45944</v>
      </c>
      <c r="S662" t="s">
        <v>12968</v>
      </c>
      <c r="U662" t="s">
        <v>45</v>
      </c>
      <c r="V662">
        <v>1410251676045</v>
      </c>
      <c r="W662" t="s">
        <v>46</v>
      </c>
      <c r="X662">
        <v>45944</v>
      </c>
      <c r="Y662">
        <v>0.74513888888888891</v>
      </c>
      <c r="Z662">
        <v>45944</v>
      </c>
      <c r="AA662">
        <v>0.92500000000000004</v>
      </c>
      <c r="AB662" t="s">
        <v>275</v>
      </c>
      <c r="AC662">
        <v>100010035</v>
      </c>
      <c r="AD662">
        <v>32724486</v>
      </c>
      <c r="AH662" t="s">
        <v>275</v>
      </c>
      <c r="AJ662">
        <v>32724486</v>
      </c>
    </row>
    <row r="663" spans="1:36">
      <c r="A663" s="54">
        <v>45944</v>
      </c>
      <c r="B663" s="54">
        <v>45944.667361111096</v>
      </c>
      <c r="C663" t="s">
        <v>69</v>
      </c>
      <c r="D663" t="s">
        <v>70</v>
      </c>
      <c r="E663">
        <v>755877260</v>
      </c>
      <c r="F663" t="s">
        <v>33</v>
      </c>
      <c r="G663" t="s">
        <v>3208</v>
      </c>
      <c r="H663">
        <v>707223213</v>
      </c>
      <c r="I663">
        <v>707223213</v>
      </c>
      <c r="J663" t="s">
        <v>3158</v>
      </c>
      <c r="K663" t="s">
        <v>36</v>
      </c>
      <c r="L663" t="s">
        <v>73</v>
      </c>
      <c r="M663" t="s">
        <v>3196</v>
      </c>
      <c r="N663">
        <v>45944</v>
      </c>
      <c r="O663">
        <v>0.70833333333333337</v>
      </c>
      <c r="P663" t="s">
        <v>4095</v>
      </c>
      <c r="Q663" t="s">
        <v>45</v>
      </c>
      <c r="R663" s="54">
        <v>45944</v>
      </c>
      <c r="S663" t="s">
        <v>12718</v>
      </c>
      <c r="U663" t="s">
        <v>45</v>
      </c>
      <c r="V663">
        <v>1410251676061</v>
      </c>
      <c r="W663" t="s">
        <v>46</v>
      </c>
      <c r="X663">
        <v>45944</v>
      </c>
      <c r="Y663">
        <v>0.74513888888888891</v>
      </c>
      <c r="Z663">
        <v>45944</v>
      </c>
      <c r="AA663">
        <v>0.92500000000000004</v>
      </c>
      <c r="AB663" t="s">
        <v>480</v>
      </c>
      <c r="AC663">
        <v>100010032</v>
      </c>
      <c r="AD663">
        <v>38274980</v>
      </c>
      <c r="AE663" t="s">
        <v>12993</v>
      </c>
      <c r="AF663">
        <v>0.5</v>
      </c>
      <c r="AH663" t="s">
        <v>480</v>
      </c>
      <c r="AJ663">
        <v>38274980</v>
      </c>
    </row>
    <row r="664" spans="1:36">
      <c r="A664" s="54">
        <v>45944</v>
      </c>
      <c r="B664" s="54">
        <v>45944.667650463001</v>
      </c>
      <c r="C664" t="s">
        <v>1754</v>
      </c>
      <c r="D664" t="s">
        <v>41</v>
      </c>
      <c r="E664">
        <v>737760378</v>
      </c>
      <c r="F664" t="s">
        <v>33</v>
      </c>
      <c r="G664" t="s">
        <v>3209</v>
      </c>
      <c r="H664">
        <v>762358709</v>
      </c>
      <c r="I664">
        <v>740142755</v>
      </c>
      <c r="J664" t="s">
        <v>3210</v>
      </c>
      <c r="K664" t="s">
        <v>36</v>
      </c>
      <c r="L664" t="s">
        <v>73</v>
      </c>
      <c r="M664" t="s">
        <v>3080</v>
      </c>
      <c r="N664">
        <v>45945</v>
      </c>
      <c r="O664">
        <v>0.375</v>
      </c>
      <c r="P664" t="s">
        <v>4095</v>
      </c>
      <c r="Q664" t="s">
        <v>45</v>
      </c>
      <c r="R664" s="54">
        <v>45944</v>
      </c>
      <c r="S664" t="s">
        <v>12462</v>
      </c>
      <c r="U664" t="s">
        <v>45</v>
      </c>
      <c r="V664">
        <v>1410251676076</v>
      </c>
      <c r="W664" t="s">
        <v>46</v>
      </c>
      <c r="X664">
        <v>45944</v>
      </c>
      <c r="Y664">
        <v>0.74513888888888891</v>
      </c>
      <c r="Z664">
        <v>45944</v>
      </c>
      <c r="AA664">
        <v>0.92500000000000004</v>
      </c>
      <c r="AB664" t="s">
        <v>480</v>
      </c>
      <c r="AC664">
        <v>100010032</v>
      </c>
      <c r="AD664">
        <v>38274980</v>
      </c>
      <c r="AH664" t="s">
        <v>480</v>
      </c>
      <c r="AJ664">
        <v>38274980</v>
      </c>
    </row>
    <row r="665" spans="1:36">
      <c r="A665" s="54">
        <v>45944</v>
      </c>
      <c r="B665" s="54">
        <v>45944.670486111099</v>
      </c>
      <c r="C665" t="s">
        <v>557</v>
      </c>
      <c r="D665" t="s">
        <v>70</v>
      </c>
      <c r="E665">
        <v>755877260</v>
      </c>
      <c r="F665" t="s">
        <v>33</v>
      </c>
      <c r="G665" t="s">
        <v>3211</v>
      </c>
      <c r="I665">
        <v>745851832</v>
      </c>
      <c r="J665" t="s">
        <v>1956</v>
      </c>
      <c r="K665" t="s">
        <v>36</v>
      </c>
      <c r="L665" t="s">
        <v>73</v>
      </c>
      <c r="M665" t="s">
        <v>3212</v>
      </c>
      <c r="N665">
        <v>45945</v>
      </c>
      <c r="O665">
        <v>0.375</v>
      </c>
      <c r="P665" t="s">
        <v>4095</v>
      </c>
      <c r="Q665" t="s">
        <v>45</v>
      </c>
      <c r="R665" s="54">
        <v>45944</v>
      </c>
      <c r="S665" t="s">
        <v>12593</v>
      </c>
      <c r="U665" t="s">
        <v>45</v>
      </c>
      <c r="V665">
        <v>1410251676082</v>
      </c>
      <c r="W665" t="s">
        <v>46</v>
      </c>
      <c r="X665">
        <v>45944</v>
      </c>
      <c r="Y665">
        <v>0.74513888888888891</v>
      </c>
      <c r="Z665">
        <v>45944</v>
      </c>
      <c r="AA665">
        <v>0.92500000000000004</v>
      </c>
      <c r="AB665" t="s">
        <v>299</v>
      </c>
      <c r="AC665">
        <v>100010032</v>
      </c>
      <c r="AD665">
        <v>38989882</v>
      </c>
      <c r="AH665" t="s">
        <v>299</v>
      </c>
      <c r="AJ665">
        <v>38989882</v>
      </c>
    </row>
    <row r="666" spans="1:36">
      <c r="A666" s="54">
        <v>45944</v>
      </c>
      <c r="B666" s="54">
        <v>45944.674074074101</v>
      </c>
      <c r="C666" t="s">
        <v>3213</v>
      </c>
      <c r="D666" t="s">
        <v>70</v>
      </c>
      <c r="E666">
        <v>755877260</v>
      </c>
      <c r="F666" t="s">
        <v>33</v>
      </c>
      <c r="G666" t="s">
        <v>3214</v>
      </c>
      <c r="I666">
        <v>751531124</v>
      </c>
      <c r="J666" t="s">
        <v>2711</v>
      </c>
      <c r="K666" t="s">
        <v>36</v>
      </c>
      <c r="L666" t="s">
        <v>73</v>
      </c>
      <c r="M666" t="s">
        <v>560</v>
      </c>
      <c r="N666">
        <v>45945</v>
      </c>
      <c r="O666">
        <v>0.375</v>
      </c>
      <c r="P666" t="s">
        <v>4095</v>
      </c>
      <c r="Q666" t="s">
        <v>45</v>
      </c>
      <c r="R666" s="54">
        <v>45944</v>
      </c>
      <c r="S666" t="s">
        <v>12842</v>
      </c>
      <c r="U666" t="s">
        <v>45</v>
      </c>
      <c r="V666">
        <v>1410251676096</v>
      </c>
      <c r="W666" t="s">
        <v>46</v>
      </c>
      <c r="X666">
        <v>45944</v>
      </c>
      <c r="Y666">
        <v>0.74513888888888891</v>
      </c>
      <c r="Z666">
        <v>45944</v>
      </c>
      <c r="AA666">
        <v>0.92500000000000004</v>
      </c>
      <c r="AB666" t="s">
        <v>275</v>
      </c>
      <c r="AC666">
        <v>100010035</v>
      </c>
      <c r="AD666">
        <v>32724486</v>
      </c>
      <c r="AE666" t="s">
        <v>12993</v>
      </c>
      <c r="AF666">
        <v>0.375</v>
      </c>
      <c r="AH666" t="s">
        <v>275</v>
      </c>
      <c r="AJ666">
        <v>32724486</v>
      </c>
    </row>
    <row r="667" spans="1:36">
      <c r="A667" s="54">
        <v>45944</v>
      </c>
      <c r="B667" s="54">
        <v>45944.679004629601</v>
      </c>
      <c r="C667" t="s">
        <v>267</v>
      </c>
      <c r="D667" t="s">
        <v>41</v>
      </c>
      <c r="E667">
        <v>254755669505</v>
      </c>
      <c r="F667" t="s">
        <v>33</v>
      </c>
      <c r="G667" t="s">
        <v>3215</v>
      </c>
      <c r="H667">
        <v>254753020994</v>
      </c>
      <c r="I667">
        <v>254799079069</v>
      </c>
      <c r="J667" t="s">
        <v>3216</v>
      </c>
      <c r="K667" t="s">
        <v>36</v>
      </c>
      <c r="L667" t="s">
        <v>73</v>
      </c>
      <c r="M667" t="s">
        <v>3217</v>
      </c>
      <c r="N667">
        <v>45964</v>
      </c>
      <c r="O667">
        <v>0.58333333333333337</v>
      </c>
      <c r="P667" t="s">
        <v>4095</v>
      </c>
      <c r="Q667" t="s">
        <v>45</v>
      </c>
      <c r="R667" s="54">
        <v>45944</v>
      </c>
      <c r="S667" t="s">
        <v>12606</v>
      </c>
      <c r="T667">
        <v>45964</v>
      </c>
      <c r="U667" t="s">
        <v>45</v>
      </c>
      <c r="V667">
        <v>9111251707565</v>
      </c>
      <c r="W667" t="s">
        <v>46</v>
      </c>
      <c r="X667">
        <v>45962</v>
      </c>
    </row>
    <row r="668" spans="1:36">
      <c r="A668" s="54">
        <v>45944</v>
      </c>
      <c r="B668" s="54">
        <v>45944.698761574102</v>
      </c>
      <c r="C668" t="s">
        <v>267</v>
      </c>
      <c r="D668" t="s">
        <v>41</v>
      </c>
      <c r="E668">
        <v>254755669505</v>
      </c>
      <c r="F668" t="s">
        <v>33</v>
      </c>
      <c r="G668" t="s">
        <v>3218</v>
      </c>
      <c r="H668">
        <v>254752558725</v>
      </c>
      <c r="I668">
        <v>254741660149</v>
      </c>
      <c r="J668" t="s">
        <v>572</v>
      </c>
      <c r="K668" t="s">
        <v>36</v>
      </c>
      <c r="L668" t="s">
        <v>73</v>
      </c>
      <c r="M668" t="s">
        <v>3171</v>
      </c>
      <c r="N668">
        <v>45946</v>
      </c>
      <c r="O668">
        <v>0.41666666666666669</v>
      </c>
      <c r="P668" t="s">
        <v>4235</v>
      </c>
      <c r="Q668" t="s">
        <v>45</v>
      </c>
      <c r="R668" s="54">
        <v>45944</v>
      </c>
      <c r="T668">
        <v>45946</v>
      </c>
      <c r="U668" t="s">
        <v>45</v>
      </c>
      <c r="V668">
        <v>1510251676975</v>
      </c>
      <c r="W668" t="s">
        <v>46</v>
      </c>
      <c r="X668">
        <v>45945</v>
      </c>
      <c r="Y668">
        <v>0.73402777777777772</v>
      </c>
      <c r="AH668" t="s">
        <v>275</v>
      </c>
      <c r="AJ668">
        <v>32724486</v>
      </c>
    </row>
    <row r="669" spans="1:36">
      <c r="A669" s="54">
        <v>45944</v>
      </c>
      <c r="B669" s="54">
        <v>45944.700208333299</v>
      </c>
      <c r="C669" t="s">
        <v>142</v>
      </c>
      <c r="D669" t="s">
        <v>41</v>
      </c>
      <c r="E669">
        <v>784172048</v>
      </c>
      <c r="F669" t="s">
        <v>33</v>
      </c>
      <c r="G669" t="s">
        <v>3219</v>
      </c>
      <c r="H669">
        <v>715695679</v>
      </c>
      <c r="I669">
        <v>115698495</v>
      </c>
      <c r="J669" t="s">
        <v>3220</v>
      </c>
      <c r="K669" t="s">
        <v>36</v>
      </c>
      <c r="L669" t="s">
        <v>37</v>
      </c>
      <c r="M669" t="s">
        <v>13000</v>
      </c>
      <c r="N669">
        <v>45945</v>
      </c>
      <c r="O669">
        <v>0.41666666666666669</v>
      </c>
      <c r="P669" t="s">
        <v>4235</v>
      </c>
      <c r="Q669" t="s">
        <v>45</v>
      </c>
      <c r="R669" s="54">
        <v>45944</v>
      </c>
      <c r="S669" t="s">
        <v>12625</v>
      </c>
      <c r="U669" t="s">
        <v>45</v>
      </c>
      <c r="V669">
        <v>1410251676176</v>
      </c>
      <c r="W669" t="s">
        <v>46</v>
      </c>
      <c r="X669">
        <v>45944</v>
      </c>
      <c r="Y669">
        <v>0.74027777777777781</v>
      </c>
      <c r="AH669" t="s">
        <v>262</v>
      </c>
      <c r="AJ669">
        <v>39526581</v>
      </c>
    </row>
    <row r="670" spans="1:36">
      <c r="A670" s="54">
        <v>45944</v>
      </c>
      <c r="B670" s="54">
        <v>45944.704155092601</v>
      </c>
      <c r="C670" t="s">
        <v>3228</v>
      </c>
      <c r="D670" t="s">
        <v>41</v>
      </c>
      <c r="E670">
        <v>735593058</v>
      </c>
      <c r="F670" t="s">
        <v>33</v>
      </c>
      <c r="G670" t="s">
        <v>3229</v>
      </c>
      <c r="H670">
        <v>752020593</v>
      </c>
      <c r="I670">
        <v>752020593</v>
      </c>
      <c r="J670" t="s">
        <v>3230</v>
      </c>
      <c r="K670" t="s">
        <v>36</v>
      </c>
      <c r="L670" t="s">
        <v>82</v>
      </c>
      <c r="M670" t="s">
        <v>3223</v>
      </c>
      <c r="N670">
        <v>45946</v>
      </c>
      <c r="O670">
        <v>0.45833333333333331</v>
      </c>
      <c r="P670" t="s">
        <v>4095</v>
      </c>
      <c r="Q670" t="s">
        <v>67</v>
      </c>
      <c r="R670" s="54">
        <v>45945</v>
      </c>
      <c r="S670" t="s">
        <v>12650</v>
      </c>
      <c r="U670" t="s">
        <v>67</v>
      </c>
      <c r="V670" t="s">
        <v>12863</v>
      </c>
    </row>
    <row r="671" spans="1:36">
      <c r="A671" s="54">
        <v>45944</v>
      </c>
      <c r="B671" s="54">
        <v>45944.720833333296</v>
      </c>
      <c r="C671" t="s">
        <v>99</v>
      </c>
      <c r="D671" t="s">
        <v>41</v>
      </c>
      <c r="E671">
        <v>737679831</v>
      </c>
      <c r="F671" t="s">
        <v>33</v>
      </c>
      <c r="G671" t="s">
        <v>3231</v>
      </c>
      <c r="H671">
        <v>736589064</v>
      </c>
      <c r="I671">
        <v>724574548</v>
      </c>
      <c r="J671" t="s">
        <v>3232</v>
      </c>
      <c r="K671" t="s">
        <v>36</v>
      </c>
      <c r="L671" t="s">
        <v>37</v>
      </c>
      <c r="M671" t="s">
        <v>13001</v>
      </c>
      <c r="N671">
        <v>45945</v>
      </c>
      <c r="O671">
        <v>0.33333333333333331</v>
      </c>
      <c r="P671" t="s">
        <v>4095</v>
      </c>
      <c r="Q671" t="s">
        <v>67</v>
      </c>
      <c r="R671" s="54">
        <v>45945</v>
      </c>
      <c r="S671" t="s">
        <v>12937</v>
      </c>
      <c r="U671" t="s">
        <v>67</v>
      </c>
      <c r="V671" t="s">
        <v>3233</v>
      </c>
    </row>
    <row r="672" spans="1:36">
      <c r="A672" s="54">
        <v>45944</v>
      </c>
      <c r="B672" s="54">
        <v>45944.735706018502</v>
      </c>
      <c r="C672" t="s">
        <v>3234</v>
      </c>
      <c r="D672" t="s">
        <v>41</v>
      </c>
      <c r="E672">
        <v>100911807</v>
      </c>
      <c r="F672" t="s">
        <v>33</v>
      </c>
      <c r="G672" t="s">
        <v>3235</v>
      </c>
      <c r="H672">
        <v>736799338</v>
      </c>
      <c r="I672">
        <v>726718584</v>
      </c>
      <c r="J672" t="s">
        <v>3236</v>
      </c>
      <c r="K672" t="s">
        <v>36</v>
      </c>
      <c r="L672" t="s">
        <v>37</v>
      </c>
      <c r="M672" t="s">
        <v>3237</v>
      </c>
      <c r="N672">
        <v>45945</v>
      </c>
      <c r="O672">
        <v>0.625</v>
      </c>
      <c r="P672" t="s">
        <v>4235</v>
      </c>
      <c r="Q672" t="s">
        <v>45</v>
      </c>
      <c r="R672" s="54">
        <v>45945</v>
      </c>
      <c r="S672" t="s">
        <v>12641</v>
      </c>
      <c r="U672" t="s">
        <v>45</v>
      </c>
      <c r="V672">
        <v>1510251677147</v>
      </c>
      <c r="W672" t="s">
        <v>46</v>
      </c>
      <c r="X672">
        <v>45945</v>
      </c>
      <c r="Y672">
        <v>0.49513888888888891</v>
      </c>
      <c r="AH672" t="s">
        <v>11947</v>
      </c>
      <c r="AJ672">
        <v>28069185</v>
      </c>
    </row>
    <row r="673" spans="1:36">
      <c r="A673" s="54">
        <v>45944</v>
      </c>
      <c r="B673" s="54">
        <v>45944.739652777796</v>
      </c>
      <c r="C673" t="s">
        <v>557</v>
      </c>
      <c r="D673" t="s">
        <v>70</v>
      </c>
      <c r="E673">
        <v>755877260</v>
      </c>
      <c r="F673" t="s">
        <v>33</v>
      </c>
      <c r="G673" t="s">
        <v>3238</v>
      </c>
      <c r="H673">
        <v>710129916</v>
      </c>
      <c r="I673">
        <v>710129916</v>
      </c>
      <c r="J673" t="s">
        <v>3239</v>
      </c>
      <c r="K673" t="s">
        <v>36</v>
      </c>
      <c r="L673" t="s">
        <v>73</v>
      </c>
      <c r="M673" t="s">
        <v>3240</v>
      </c>
      <c r="N673">
        <v>45945</v>
      </c>
      <c r="O673">
        <v>0.33333333333333331</v>
      </c>
      <c r="P673" t="s">
        <v>4235</v>
      </c>
      <c r="Q673" t="s">
        <v>45</v>
      </c>
      <c r="R673" s="54">
        <v>45945</v>
      </c>
      <c r="S673" t="s">
        <v>12882</v>
      </c>
      <c r="U673" t="s">
        <v>45</v>
      </c>
      <c r="V673">
        <v>1610251679650</v>
      </c>
      <c r="W673" t="s">
        <v>46</v>
      </c>
      <c r="X673">
        <v>45946</v>
      </c>
      <c r="Y673">
        <v>0.68680555555555556</v>
      </c>
      <c r="AH673" t="s">
        <v>190</v>
      </c>
      <c r="AJ673">
        <v>38362807</v>
      </c>
    </row>
    <row r="674" spans="1:36">
      <c r="A674" s="54">
        <v>45944</v>
      </c>
      <c r="B674" s="54">
        <v>45944.741203703699</v>
      </c>
      <c r="C674" t="s">
        <v>3241</v>
      </c>
      <c r="D674" t="s">
        <v>1094</v>
      </c>
      <c r="E674">
        <v>733824889</v>
      </c>
      <c r="F674" t="s">
        <v>33</v>
      </c>
      <c r="G674" t="s">
        <v>3242</v>
      </c>
      <c r="H674">
        <v>743877863</v>
      </c>
      <c r="I674">
        <v>718554112</v>
      </c>
      <c r="J674" t="s">
        <v>3243</v>
      </c>
      <c r="K674" t="s">
        <v>36</v>
      </c>
      <c r="L674" t="s">
        <v>50</v>
      </c>
      <c r="M674" t="s">
        <v>3244</v>
      </c>
      <c r="N674">
        <v>45945</v>
      </c>
      <c r="O674">
        <v>0.33333333333333331</v>
      </c>
      <c r="P674" t="s">
        <v>4235</v>
      </c>
      <c r="Q674" t="s">
        <v>45</v>
      </c>
      <c r="R674" s="54">
        <v>45945</v>
      </c>
      <c r="S674" t="s">
        <v>12881</v>
      </c>
      <c r="U674" t="s">
        <v>45</v>
      </c>
      <c r="V674">
        <v>1510251677152</v>
      </c>
      <c r="W674" t="s">
        <v>46</v>
      </c>
      <c r="X674">
        <v>45945</v>
      </c>
      <c r="Y674">
        <v>0.49513888888888891</v>
      </c>
      <c r="AH674" t="s">
        <v>1325</v>
      </c>
      <c r="AJ674">
        <v>38186037</v>
      </c>
    </row>
    <row r="675" spans="1:36">
      <c r="A675" s="54">
        <v>45944</v>
      </c>
      <c r="B675" s="54">
        <v>45944.749895833302</v>
      </c>
      <c r="C675" t="s">
        <v>557</v>
      </c>
      <c r="D675" t="s">
        <v>70</v>
      </c>
      <c r="E675">
        <v>755877260</v>
      </c>
      <c r="F675" t="s">
        <v>33</v>
      </c>
      <c r="G675" t="s">
        <v>3245</v>
      </c>
      <c r="H675">
        <v>112907408</v>
      </c>
      <c r="I675">
        <v>112907408</v>
      </c>
      <c r="J675" t="s">
        <v>3246</v>
      </c>
      <c r="K675" t="s">
        <v>36</v>
      </c>
      <c r="L675" t="s">
        <v>73</v>
      </c>
      <c r="M675" t="s">
        <v>1689</v>
      </c>
      <c r="N675">
        <v>45945</v>
      </c>
      <c r="O675">
        <v>0.33333333333333331</v>
      </c>
      <c r="P675" t="s">
        <v>4235</v>
      </c>
      <c r="Q675" t="s">
        <v>45</v>
      </c>
      <c r="R675" s="54">
        <v>45945</v>
      </c>
      <c r="S675" t="s">
        <v>12937</v>
      </c>
      <c r="U675" t="s">
        <v>45</v>
      </c>
      <c r="V675">
        <v>1510251677201</v>
      </c>
      <c r="W675" t="s">
        <v>46</v>
      </c>
      <c r="X675">
        <v>45945</v>
      </c>
      <c r="Y675">
        <v>0.49513888888888891</v>
      </c>
      <c r="AH675" t="s">
        <v>190</v>
      </c>
      <c r="AJ675">
        <v>38362807</v>
      </c>
    </row>
    <row r="676" spans="1:36">
      <c r="A676" s="54">
        <v>45944</v>
      </c>
      <c r="B676" s="54">
        <v>45944.7506712963</v>
      </c>
      <c r="C676" t="s">
        <v>2369</v>
      </c>
      <c r="D676" t="s">
        <v>41</v>
      </c>
      <c r="E676">
        <v>781044277</v>
      </c>
      <c r="F676" t="s">
        <v>33</v>
      </c>
      <c r="G676" t="s">
        <v>3247</v>
      </c>
      <c r="I676">
        <v>728935732</v>
      </c>
      <c r="J676" t="s">
        <v>3248</v>
      </c>
      <c r="K676" t="s">
        <v>36</v>
      </c>
      <c r="L676" t="s">
        <v>160</v>
      </c>
      <c r="M676" t="s">
        <v>2024</v>
      </c>
      <c r="N676">
        <v>45944</v>
      </c>
      <c r="O676">
        <v>0.70833333333333337</v>
      </c>
      <c r="P676" t="s">
        <v>4235</v>
      </c>
      <c r="Q676" t="s">
        <v>45</v>
      </c>
      <c r="R676" s="54">
        <v>45945</v>
      </c>
      <c r="S676" t="s">
        <v>12869</v>
      </c>
      <c r="U676" t="s">
        <v>45</v>
      </c>
      <c r="V676">
        <v>1510251677205</v>
      </c>
      <c r="W676" t="s">
        <v>46</v>
      </c>
      <c r="X676">
        <v>45945</v>
      </c>
      <c r="Y676">
        <v>0.49513888888888891</v>
      </c>
      <c r="AB676" t="s">
        <v>163</v>
      </c>
      <c r="AC676">
        <v>100010036</v>
      </c>
      <c r="AD676">
        <v>28692483</v>
      </c>
      <c r="AH676" t="s">
        <v>163</v>
      </c>
      <c r="AJ676">
        <v>28692483</v>
      </c>
    </row>
    <row r="677" spans="1:36">
      <c r="A677" s="54">
        <v>45944</v>
      </c>
      <c r="B677" s="54">
        <v>45944.753356481502</v>
      </c>
      <c r="C677" t="s">
        <v>557</v>
      </c>
      <c r="D677" t="s">
        <v>70</v>
      </c>
      <c r="E677">
        <v>755877260</v>
      </c>
      <c r="F677" t="s">
        <v>33</v>
      </c>
      <c r="G677" t="s">
        <v>3249</v>
      </c>
      <c r="H677">
        <v>789963704</v>
      </c>
      <c r="I677">
        <v>789963704</v>
      </c>
      <c r="J677" t="s">
        <v>3250</v>
      </c>
      <c r="K677" t="s">
        <v>36</v>
      </c>
      <c r="L677" t="s">
        <v>73</v>
      </c>
      <c r="M677" t="s">
        <v>3251</v>
      </c>
      <c r="N677">
        <v>45945</v>
      </c>
      <c r="O677">
        <v>0.33333333333333331</v>
      </c>
      <c r="P677" t="s">
        <v>4235</v>
      </c>
      <c r="Q677" t="s">
        <v>39</v>
      </c>
      <c r="R677" s="54">
        <v>45945</v>
      </c>
      <c r="S677" t="s">
        <v>12874</v>
      </c>
    </row>
    <row r="678" spans="1:36">
      <c r="A678" s="54">
        <v>45944</v>
      </c>
      <c r="B678" s="54">
        <v>45944.756087962996</v>
      </c>
      <c r="C678" t="s">
        <v>557</v>
      </c>
      <c r="D678" t="s">
        <v>70</v>
      </c>
      <c r="E678">
        <v>755877260</v>
      </c>
      <c r="F678" t="s">
        <v>33</v>
      </c>
      <c r="G678" t="s">
        <v>3252</v>
      </c>
      <c r="H678">
        <v>780093048</v>
      </c>
      <c r="I678">
        <v>757960637</v>
      </c>
      <c r="J678" t="s">
        <v>3253</v>
      </c>
      <c r="K678" t="s">
        <v>36</v>
      </c>
      <c r="L678" t="e" vm="1">
        <v>#VALUE!</v>
      </c>
      <c r="M678" t="s">
        <v>3254</v>
      </c>
      <c r="N678">
        <v>45945</v>
      </c>
      <c r="O678">
        <v>0.33333333333333331</v>
      </c>
      <c r="P678" t="s">
        <v>52</v>
      </c>
      <c r="Q678" t="s">
        <v>45</v>
      </c>
      <c r="R678" s="54">
        <v>45945</v>
      </c>
      <c r="S678" t="s">
        <v>12485</v>
      </c>
      <c r="U678" t="s">
        <v>45</v>
      </c>
      <c r="V678">
        <v>1510251677107</v>
      </c>
      <c r="W678" t="s">
        <v>46</v>
      </c>
      <c r="X678">
        <v>45945</v>
      </c>
      <c r="Y678">
        <v>0.49513888888888891</v>
      </c>
      <c r="Z678">
        <v>45945</v>
      </c>
      <c r="AA678">
        <v>0.7</v>
      </c>
      <c r="AB678" t="s">
        <v>480</v>
      </c>
      <c r="AC678">
        <v>100010032</v>
      </c>
      <c r="AD678">
        <v>38274980</v>
      </c>
      <c r="AH678" t="s">
        <v>480</v>
      </c>
      <c r="AJ678">
        <v>38274980</v>
      </c>
    </row>
    <row r="679" spans="1:36">
      <c r="A679" s="54">
        <v>45944</v>
      </c>
      <c r="B679" s="54">
        <v>45944.7590740741</v>
      </c>
      <c r="C679" t="s">
        <v>557</v>
      </c>
      <c r="D679" t="s">
        <v>70</v>
      </c>
      <c r="E679">
        <v>755877260</v>
      </c>
      <c r="F679" t="s">
        <v>33</v>
      </c>
      <c r="G679" t="s">
        <v>3255</v>
      </c>
      <c r="H679">
        <v>780093048</v>
      </c>
      <c r="I679">
        <v>780093048</v>
      </c>
      <c r="J679" t="s">
        <v>3256</v>
      </c>
      <c r="K679" t="s">
        <v>36</v>
      </c>
      <c r="L679" t="e" vm="2">
        <v>#VALUE!</v>
      </c>
      <c r="M679" t="s">
        <v>3257</v>
      </c>
      <c r="N679">
        <v>45945</v>
      </c>
      <c r="O679">
        <v>0.33333333333333331</v>
      </c>
      <c r="P679" t="s">
        <v>52</v>
      </c>
      <c r="Q679" t="s">
        <v>67</v>
      </c>
      <c r="R679" s="54">
        <v>45945</v>
      </c>
      <c r="S679" t="s">
        <v>12672</v>
      </c>
      <c r="U679" t="s">
        <v>67</v>
      </c>
      <c r="V679" t="s">
        <v>3282</v>
      </c>
    </row>
    <row r="680" spans="1:36">
      <c r="A680" s="54">
        <v>45944</v>
      </c>
      <c r="B680" s="54">
        <v>45944.763368055603</v>
      </c>
      <c r="C680" t="s">
        <v>557</v>
      </c>
      <c r="D680" t="s">
        <v>70</v>
      </c>
      <c r="E680">
        <v>755877260</v>
      </c>
      <c r="F680" t="s">
        <v>33</v>
      </c>
      <c r="G680" t="s">
        <v>3258</v>
      </c>
      <c r="H680">
        <v>719727333</v>
      </c>
      <c r="I680">
        <v>719727333</v>
      </c>
      <c r="J680" t="s">
        <v>3259</v>
      </c>
      <c r="K680" t="s">
        <v>36</v>
      </c>
      <c r="L680" t="e" vm="1">
        <v>#VALUE!</v>
      </c>
      <c r="M680" t="s">
        <v>1689</v>
      </c>
      <c r="N680">
        <v>45946</v>
      </c>
      <c r="O680">
        <v>0.33333333333333331</v>
      </c>
      <c r="P680" t="s">
        <v>52</v>
      </c>
      <c r="Q680" t="s">
        <v>45</v>
      </c>
      <c r="R680" s="54">
        <v>45945</v>
      </c>
      <c r="S680" t="s">
        <v>12650</v>
      </c>
      <c r="T680">
        <v>45952</v>
      </c>
      <c r="U680" t="s">
        <v>45</v>
      </c>
      <c r="V680">
        <v>2110251687056</v>
      </c>
      <c r="W680" t="s">
        <v>46</v>
      </c>
      <c r="X680">
        <v>45951</v>
      </c>
      <c r="Y680">
        <v>0.7368055555555556</v>
      </c>
      <c r="Z680">
        <v>45952</v>
      </c>
      <c r="AA680">
        <v>0.31041666666666667</v>
      </c>
      <c r="AB680" t="s">
        <v>13002</v>
      </c>
      <c r="AC680">
        <v>100010064</v>
      </c>
      <c r="AD680">
        <v>40205677</v>
      </c>
      <c r="AH680" t="s">
        <v>12678</v>
      </c>
      <c r="AJ680">
        <v>37874564</v>
      </c>
    </row>
    <row r="681" spans="1:36">
      <c r="A681" s="54">
        <v>45944</v>
      </c>
      <c r="B681" s="54">
        <v>45944.7742013889</v>
      </c>
      <c r="C681" t="s">
        <v>3260</v>
      </c>
      <c r="D681" t="s">
        <v>3261</v>
      </c>
      <c r="E681">
        <v>782068818</v>
      </c>
      <c r="F681" t="s">
        <v>33</v>
      </c>
      <c r="G681" t="s">
        <v>3262</v>
      </c>
      <c r="H681">
        <v>254717839069</v>
      </c>
      <c r="I681">
        <v>254700110021</v>
      </c>
      <c r="J681" t="s">
        <v>3263</v>
      </c>
      <c r="K681" t="s">
        <v>36</v>
      </c>
      <c r="L681" t="e" vm="1">
        <v>#VALUE!</v>
      </c>
      <c r="M681" t="s">
        <v>3264</v>
      </c>
      <c r="N681">
        <v>45945</v>
      </c>
      <c r="O681">
        <v>0.375</v>
      </c>
      <c r="P681" t="s">
        <v>52</v>
      </c>
      <c r="Q681" t="s">
        <v>45</v>
      </c>
      <c r="R681" s="54">
        <v>45945</v>
      </c>
      <c r="S681" t="s">
        <v>12896</v>
      </c>
      <c r="U681" t="s">
        <v>45</v>
      </c>
      <c r="V681">
        <v>1510251677096</v>
      </c>
      <c r="W681" t="s">
        <v>46</v>
      </c>
      <c r="X681">
        <v>45945</v>
      </c>
      <c r="Y681">
        <v>0.49513888888888891</v>
      </c>
      <c r="Z681">
        <v>45945</v>
      </c>
      <c r="AA681">
        <v>0.7</v>
      </c>
      <c r="AB681" t="s">
        <v>480</v>
      </c>
      <c r="AC681">
        <v>100010032</v>
      </c>
      <c r="AD681">
        <v>38274980</v>
      </c>
      <c r="AH681" t="s">
        <v>480</v>
      </c>
      <c r="AJ681">
        <v>38274980</v>
      </c>
    </row>
    <row r="682" spans="1:36">
      <c r="A682" s="54">
        <v>45944</v>
      </c>
      <c r="B682" s="54">
        <v>45944.790578703702</v>
      </c>
      <c r="C682" t="s">
        <v>267</v>
      </c>
      <c r="D682" t="s">
        <v>41</v>
      </c>
      <c r="E682">
        <v>254755669505</v>
      </c>
      <c r="F682" t="s">
        <v>33</v>
      </c>
      <c r="G682" t="s">
        <v>3265</v>
      </c>
      <c r="H682">
        <v>254752558725</v>
      </c>
      <c r="I682">
        <v>254795666744</v>
      </c>
      <c r="J682" t="s">
        <v>3266</v>
      </c>
      <c r="K682" t="s">
        <v>36</v>
      </c>
      <c r="L682" t="e" vm="1">
        <v>#VALUE!</v>
      </c>
      <c r="M682" t="s">
        <v>3267</v>
      </c>
      <c r="N682">
        <v>45950</v>
      </c>
      <c r="O682">
        <v>0.45833333333333331</v>
      </c>
      <c r="P682" t="s">
        <v>52</v>
      </c>
      <c r="Q682" t="s">
        <v>45</v>
      </c>
      <c r="R682" s="54">
        <v>45945</v>
      </c>
      <c r="S682" t="s">
        <v>12883</v>
      </c>
      <c r="U682" t="s">
        <v>45</v>
      </c>
      <c r="V682">
        <v>1910251683557</v>
      </c>
      <c r="W682" t="s">
        <v>46</v>
      </c>
      <c r="X682">
        <v>45949</v>
      </c>
      <c r="Y682">
        <v>0.55555555555555558</v>
      </c>
      <c r="Z682">
        <v>45950</v>
      </c>
      <c r="AA682">
        <v>0.30763888888888891</v>
      </c>
      <c r="AB682" t="s">
        <v>480</v>
      </c>
      <c r="AC682">
        <v>100010032</v>
      </c>
      <c r="AD682">
        <v>38274980</v>
      </c>
      <c r="AH682" t="s">
        <v>190</v>
      </c>
      <c r="AJ682">
        <v>38362807</v>
      </c>
    </row>
    <row r="683" spans="1:36">
      <c r="A683" s="54">
        <v>45944</v>
      </c>
      <c r="B683" s="54">
        <v>45944.847245370402</v>
      </c>
      <c r="C683" t="s">
        <v>282</v>
      </c>
      <c r="D683" t="s">
        <v>41</v>
      </c>
      <c r="E683">
        <v>733477994</v>
      </c>
      <c r="F683" t="s">
        <v>33</v>
      </c>
      <c r="G683" t="s">
        <v>3268</v>
      </c>
      <c r="I683">
        <v>797271887</v>
      </c>
      <c r="J683" t="s">
        <v>3269</v>
      </c>
      <c r="K683" t="s">
        <v>36</v>
      </c>
      <c r="L683" t="s">
        <v>160</v>
      </c>
      <c r="M683" t="s">
        <v>3270</v>
      </c>
      <c r="N683">
        <v>45947</v>
      </c>
      <c r="O683">
        <v>0.41666666666666669</v>
      </c>
      <c r="P683" t="s">
        <v>3950</v>
      </c>
      <c r="Q683" t="s">
        <v>67</v>
      </c>
      <c r="R683" s="54">
        <v>45945</v>
      </c>
      <c r="S683" t="s">
        <v>12738</v>
      </c>
      <c r="U683" t="s">
        <v>67</v>
      </c>
      <c r="V683" t="s">
        <v>114</v>
      </c>
    </row>
    <row r="684" spans="1:36">
      <c r="A684" s="54">
        <v>45944</v>
      </c>
      <c r="B684" s="54">
        <v>45944.853611111103</v>
      </c>
      <c r="C684" t="s">
        <v>876</v>
      </c>
      <c r="D684" t="s">
        <v>548</v>
      </c>
      <c r="E684">
        <v>750988989</v>
      </c>
      <c r="F684" t="s">
        <v>33</v>
      </c>
      <c r="G684" t="s">
        <v>2956</v>
      </c>
      <c r="H684">
        <v>254722347927</v>
      </c>
      <c r="I684">
        <v>254722347927</v>
      </c>
      <c r="J684" t="s">
        <v>2957</v>
      </c>
      <c r="K684" t="s">
        <v>36</v>
      </c>
      <c r="L684" t="s">
        <v>73</v>
      </c>
      <c r="M684" t="s">
        <v>3271</v>
      </c>
      <c r="N684">
        <v>45945</v>
      </c>
      <c r="O684">
        <v>0.33333333333333331</v>
      </c>
      <c r="P684" t="s">
        <v>3950</v>
      </c>
      <c r="Q684" t="s">
        <v>67</v>
      </c>
      <c r="R684" s="54">
        <v>45945</v>
      </c>
      <c r="S684" t="s">
        <v>12776</v>
      </c>
      <c r="U684" t="s">
        <v>67</v>
      </c>
      <c r="V684" t="s">
        <v>114</v>
      </c>
    </row>
    <row r="685" spans="1:36">
      <c r="A685" s="54">
        <v>45944</v>
      </c>
      <c r="B685" s="54">
        <v>45944.877349536997</v>
      </c>
      <c r="C685" t="s">
        <v>99</v>
      </c>
      <c r="D685" t="s">
        <v>41</v>
      </c>
      <c r="E685">
        <v>737679831</v>
      </c>
      <c r="F685" t="s">
        <v>33</v>
      </c>
      <c r="G685" t="s">
        <v>3272</v>
      </c>
      <c r="H685">
        <v>792157218</v>
      </c>
      <c r="I685">
        <v>727227379</v>
      </c>
      <c r="J685" t="s">
        <v>3273</v>
      </c>
      <c r="K685" t="s">
        <v>36</v>
      </c>
      <c r="L685" t="s">
        <v>73</v>
      </c>
      <c r="M685" t="s">
        <v>13005</v>
      </c>
      <c r="N685">
        <v>45945</v>
      </c>
      <c r="O685">
        <v>0.41666666666666669</v>
      </c>
      <c r="P685" t="s">
        <v>3950</v>
      </c>
      <c r="Q685" t="s">
        <v>45</v>
      </c>
      <c r="R685" s="54">
        <v>45945</v>
      </c>
      <c r="S685" t="s">
        <v>12876</v>
      </c>
      <c r="T685">
        <v>45951</v>
      </c>
      <c r="U685" t="s">
        <v>45</v>
      </c>
      <c r="V685">
        <v>2110251686022</v>
      </c>
      <c r="W685" t="s">
        <v>46</v>
      </c>
      <c r="X685">
        <v>45951</v>
      </c>
      <c r="Y685">
        <v>0.68680555555555556</v>
      </c>
      <c r="AH685" t="s">
        <v>275</v>
      </c>
      <c r="AJ685">
        <v>32724486</v>
      </c>
    </row>
    <row r="686" spans="1:36">
      <c r="A686" s="54">
        <v>45944</v>
      </c>
      <c r="B686" s="54">
        <v>45944.8826736111</v>
      </c>
      <c r="C686" t="s">
        <v>99</v>
      </c>
      <c r="D686" t="s">
        <v>41</v>
      </c>
      <c r="E686">
        <v>737679831</v>
      </c>
      <c r="F686" t="s">
        <v>33</v>
      </c>
      <c r="G686" t="s">
        <v>3274</v>
      </c>
      <c r="H686">
        <v>103721889</v>
      </c>
      <c r="I686">
        <v>797271887</v>
      </c>
      <c r="J686" t="s">
        <v>3275</v>
      </c>
      <c r="K686" t="s">
        <v>36</v>
      </c>
      <c r="L686" t="s">
        <v>160</v>
      </c>
      <c r="M686" t="s">
        <v>13006</v>
      </c>
      <c r="N686">
        <v>45945</v>
      </c>
      <c r="O686">
        <v>0.54166666666666663</v>
      </c>
      <c r="P686" t="s">
        <v>3950</v>
      </c>
      <c r="Q686" t="s">
        <v>45</v>
      </c>
      <c r="R686" s="54">
        <v>45945</v>
      </c>
      <c r="S686" t="s">
        <v>12955</v>
      </c>
      <c r="T686">
        <v>45945</v>
      </c>
      <c r="U686" t="s">
        <v>45</v>
      </c>
      <c r="V686">
        <v>1510251677047</v>
      </c>
      <c r="W686" t="s">
        <v>53</v>
      </c>
      <c r="X686">
        <v>45945</v>
      </c>
      <c r="Y686">
        <v>0.46944444444444444</v>
      </c>
      <c r="Z686">
        <v>45945</v>
      </c>
      <c r="AA686">
        <v>0.50208333333333333</v>
      </c>
      <c r="AB686" t="s">
        <v>896</v>
      </c>
      <c r="AC686">
        <v>707126273</v>
      </c>
      <c r="AD686">
        <v>39418757</v>
      </c>
      <c r="AH686" t="s">
        <v>1331</v>
      </c>
      <c r="AJ686">
        <v>45946</v>
      </c>
    </row>
    <row r="687" spans="1:36">
      <c r="A687" s="54">
        <v>45944</v>
      </c>
      <c r="B687" s="54">
        <v>45944.895474536999</v>
      </c>
      <c r="C687" t="s">
        <v>142</v>
      </c>
      <c r="D687" t="s">
        <v>41</v>
      </c>
      <c r="E687">
        <v>784172048</v>
      </c>
      <c r="F687" t="s">
        <v>33</v>
      </c>
      <c r="G687" t="s">
        <v>3276</v>
      </c>
      <c r="H687">
        <v>723391128</v>
      </c>
      <c r="I687">
        <v>707818874</v>
      </c>
      <c r="J687" t="s">
        <v>3277</v>
      </c>
      <c r="K687" t="s">
        <v>36</v>
      </c>
      <c r="L687" t="s">
        <v>37</v>
      </c>
      <c r="M687" t="s">
        <v>13007</v>
      </c>
      <c r="N687">
        <v>45945</v>
      </c>
      <c r="O687">
        <v>0.5</v>
      </c>
      <c r="P687" t="s">
        <v>11025</v>
      </c>
      <c r="Q687" t="s">
        <v>45</v>
      </c>
      <c r="R687" s="54">
        <v>45945</v>
      </c>
      <c r="S687" t="s">
        <v>12955</v>
      </c>
      <c r="U687" t="s">
        <v>45</v>
      </c>
      <c r="V687" t="s">
        <v>13008</v>
      </c>
      <c r="W687" t="s">
        <v>53</v>
      </c>
      <c r="X687">
        <v>45945</v>
      </c>
      <c r="Y687">
        <v>0.46944444444444444</v>
      </c>
      <c r="Z687">
        <v>45945</v>
      </c>
      <c r="AA687">
        <v>0.50208333333333333</v>
      </c>
      <c r="AB687" t="s">
        <v>472</v>
      </c>
      <c r="AC687">
        <v>100010004</v>
      </c>
      <c r="AD687">
        <v>38317977</v>
      </c>
      <c r="AH687" t="s">
        <v>1331</v>
      </c>
      <c r="AJ687">
        <v>45945</v>
      </c>
    </row>
    <row r="688" spans="1:36">
      <c r="A688" s="54">
        <v>45944</v>
      </c>
      <c r="B688" s="54">
        <v>45944.913576388899</v>
      </c>
      <c r="C688" t="s">
        <v>2530</v>
      </c>
      <c r="D688" t="s">
        <v>70</v>
      </c>
      <c r="E688">
        <v>755877260</v>
      </c>
      <c r="F688" t="s">
        <v>33</v>
      </c>
      <c r="G688" t="s">
        <v>3278</v>
      </c>
      <c r="H688">
        <v>706791110</v>
      </c>
      <c r="I688">
        <v>706791110</v>
      </c>
      <c r="J688" t="s">
        <v>3279</v>
      </c>
      <c r="K688" t="s">
        <v>36</v>
      </c>
      <c r="L688" t="s">
        <v>73</v>
      </c>
      <c r="M688" t="s">
        <v>1830</v>
      </c>
      <c r="N688">
        <v>45945</v>
      </c>
      <c r="O688">
        <v>0.33333333333333331</v>
      </c>
      <c r="P688" t="s">
        <v>11025</v>
      </c>
      <c r="Q688" t="s">
        <v>45</v>
      </c>
      <c r="R688" s="54">
        <v>45945</v>
      </c>
      <c r="S688" t="s">
        <v>12875</v>
      </c>
      <c r="U688" t="s">
        <v>45</v>
      </c>
      <c r="V688" t="s">
        <v>13009</v>
      </c>
      <c r="W688" t="s">
        <v>53</v>
      </c>
      <c r="X688">
        <v>45945</v>
      </c>
      <c r="Y688">
        <v>0.46944444444444444</v>
      </c>
      <c r="Z688">
        <v>45945</v>
      </c>
      <c r="AA688">
        <v>0.50208333333333333</v>
      </c>
      <c r="AB688" t="s">
        <v>896</v>
      </c>
      <c r="AC688">
        <v>707126273</v>
      </c>
      <c r="AD688">
        <v>39418757</v>
      </c>
      <c r="AH688" t="s">
        <v>1331</v>
      </c>
      <c r="AJ688">
        <v>45946</v>
      </c>
    </row>
    <row r="689" spans="1:36">
      <c r="A689" s="54">
        <v>45944</v>
      </c>
      <c r="B689" s="54">
        <v>45944.918587963002</v>
      </c>
      <c r="C689" t="s">
        <v>2530</v>
      </c>
      <c r="D689" t="s">
        <v>70</v>
      </c>
      <c r="E689">
        <v>755877260</v>
      </c>
      <c r="F689" t="s">
        <v>33</v>
      </c>
      <c r="G689" t="s">
        <v>3280</v>
      </c>
      <c r="H689">
        <v>757271087</v>
      </c>
      <c r="I689">
        <v>757271087</v>
      </c>
      <c r="J689" t="s">
        <v>3281</v>
      </c>
      <c r="K689" t="s">
        <v>36</v>
      </c>
      <c r="L689" t="s">
        <v>73</v>
      </c>
      <c r="M689" t="s">
        <v>1334</v>
      </c>
      <c r="N689">
        <v>45945</v>
      </c>
      <c r="O689">
        <v>0.33333333333333331</v>
      </c>
      <c r="P689" t="s">
        <v>11025</v>
      </c>
      <c r="Q689" t="s">
        <v>67</v>
      </c>
      <c r="R689" s="54">
        <v>45945</v>
      </c>
      <c r="S689" t="s">
        <v>12882</v>
      </c>
      <c r="U689" t="s">
        <v>67</v>
      </c>
      <c r="V689" t="s">
        <v>3282</v>
      </c>
    </row>
    <row r="690" spans="1:36">
      <c r="A690" s="54">
        <v>45944</v>
      </c>
      <c r="B690" s="54">
        <v>45944.933067129597</v>
      </c>
      <c r="C690" t="s">
        <v>493</v>
      </c>
      <c r="D690" t="s">
        <v>41</v>
      </c>
      <c r="E690">
        <v>254101827068</v>
      </c>
      <c r="F690" t="s">
        <v>33</v>
      </c>
      <c r="G690" t="s">
        <v>1757</v>
      </c>
      <c r="H690">
        <v>254736866866</v>
      </c>
      <c r="I690">
        <v>254792187144</v>
      </c>
      <c r="J690" t="s">
        <v>3283</v>
      </c>
      <c r="K690" t="s">
        <v>36</v>
      </c>
      <c r="L690" t="s">
        <v>37</v>
      </c>
      <c r="M690" t="s">
        <v>3284</v>
      </c>
      <c r="N690">
        <v>45947</v>
      </c>
      <c r="O690">
        <v>0.66666666666666663</v>
      </c>
      <c r="P690" t="s">
        <v>11025</v>
      </c>
      <c r="Q690" t="s">
        <v>45</v>
      </c>
      <c r="R690" s="54">
        <v>45945</v>
      </c>
      <c r="S690" t="s">
        <v>12652</v>
      </c>
      <c r="T690">
        <v>45947</v>
      </c>
      <c r="U690" t="s">
        <v>45</v>
      </c>
      <c r="V690">
        <v>1910251683560</v>
      </c>
      <c r="W690" t="s">
        <v>53</v>
      </c>
      <c r="X690">
        <v>45949</v>
      </c>
      <c r="Y690">
        <v>0.55555555555555558</v>
      </c>
      <c r="AH690" t="s">
        <v>1331</v>
      </c>
      <c r="AJ690">
        <v>45949</v>
      </c>
    </row>
    <row r="691" spans="1:36">
      <c r="A691" s="54">
        <v>45944</v>
      </c>
      <c r="B691" s="54">
        <v>45944.990648148101</v>
      </c>
      <c r="C691" t="s">
        <v>1587</v>
      </c>
      <c r="D691" t="s">
        <v>41</v>
      </c>
      <c r="E691">
        <v>737652116</v>
      </c>
      <c r="F691" t="s">
        <v>33</v>
      </c>
      <c r="G691" t="s">
        <v>3285</v>
      </c>
      <c r="H691">
        <v>722543747</v>
      </c>
      <c r="I691">
        <v>722543747</v>
      </c>
      <c r="J691" t="s">
        <v>3286</v>
      </c>
      <c r="K691" t="s">
        <v>36</v>
      </c>
      <c r="L691" t="s">
        <v>82</v>
      </c>
      <c r="M691" t="s">
        <v>3287</v>
      </c>
      <c r="N691">
        <v>45955</v>
      </c>
      <c r="O691">
        <v>0.58333333333333337</v>
      </c>
      <c r="P691" t="s">
        <v>11025</v>
      </c>
      <c r="Q691" t="s">
        <v>39</v>
      </c>
      <c r="R691" s="54">
        <v>45945</v>
      </c>
      <c r="S691" t="s">
        <v>12483</v>
      </c>
      <c r="U691" t="s">
        <v>39</v>
      </c>
      <c r="V691" t="s">
        <v>134</v>
      </c>
    </row>
    <row r="692" spans="1:36">
      <c r="A692" s="54">
        <v>45944</v>
      </c>
      <c r="B692" s="54">
        <v>45944.992696759298</v>
      </c>
      <c r="C692" t="s">
        <v>1587</v>
      </c>
      <c r="D692" t="s">
        <v>41</v>
      </c>
      <c r="E692">
        <v>737652116</v>
      </c>
      <c r="F692" t="s">
        <v>33</v>
      </c>
      <c r="G692" t="s">
        <v>1538</v>
      </c>
      <c r="H692">
        <v>738824370</v>
      </c>
      <c r="I692">
        <v>738824370</v>
      </c>
      <c r="J692" t="s">
        <v>3288</v>
      </c>
      <c r="K692" t="s">
        <v>36</v>
      </c>
      <c r="L692" t="s">
        <v>82</v>
      </c>
      <c r="M692" t="s">
        <v>978</v>
      </c>
      <c r="N692">
        <v>45958</v>
      </c>
      <c r="O692">
        <v>0.58333333333333337</v>
      </c>
      <c r="P692" t="s">
        <v>4248</v>
      </c>
      <c r="Q692" t="s">
        <v>39</v>
      </c>
      <c r="R692" s="54">
        <v>45945</v>
      </c>
      <c r="S692" t="s">
        <v>3289</v>
      </c>
      <c r="U692" t="s">
        <v>360</v>
      </c>
    </row>
    <row r="693" spans="1:36">
      <c r="A693" s="54">
        <v>45944</v>
      </c>
      <c r="B693" s="54">
        <v>45944.994155092601</v>
      </c>
      <c r="C693" t="s">
        <v>1587</v>
      </c>
      <c r="D693" t="s">
        <v>41</v>
      </c>
      <c r="E693">
        <v>737652116</v>
      </c>
      <c r="F693" t="s">
        <v>33</v>
      </c>
      <c r="G693" t="s">
        <v>3290</v>
      </c>
      <c r="H693">
        <v>745223173</v>
      </c>
      <c r="I693">
        <v>745223173</v>
      </c>
      <c r="J693" t="s">
        <v>3291</v>
      </c>
      <c r="K693" t="s">
        <v>36</v>
      </c>
      <c r="L693" t="s">
        <v>82</v>
      </c>
      <c r="M693" t="s">
        <v>3292</v>
      </c>
      <c r="N693">
        <v>45959</v>
      </c>
      <c r="O693">
        <v>0.45833333333333331</v>
      </c>
      <c r="P693" t="s">
        <v>4248</v>
      </c>
      <c r="Q693" t="s">
        <v>67</v>
      </c>
      <c r="R693" s="54">
        <v>45945</v>
      </c>
      <c r="U693" t="s">
        <v>67</v>
      </c>
      <c r="V693" t="s">
        <v>12863</v>
      </c>
    </row>
    <row r="694" spans="1:36">
      <c r="A694" s="54">
        <v>45944</v>
      </c>
      <c r="B694" s="54">
        <v>45944.996608796297</v>
      </c>
      <c r="C694" t="s">
        <v>1587</v>
      </c>
      <c r="D694" t="s">
        <v>41</v>
      </c>
      <c r="E694">
        <v>737652116</v>
      </c>
      <c r="F694" t="s">
        <v>33</v>
      </c>
      <c r="G694" t="s">
        <v>3293</v>
      </c>
      <c r="H694">
        <v>790666547</v>
      </c>
      <c r="I694">
        <v>790666547</v>
      </c>
      <c r="J694" t="s">
        <v>3294</v>
      </c>
      <c r="K694" t="s">
        <v>36</v>
      </c>
      <c r="L694" t="s">
        <v>1323</v>
      </c>
      <c r="M694" t="s">
        <v>1323</v>
      </c>
      <c r="N694">
        <v>45955</v>
      </c>
      <c r="O694">
        <v>0.58333333333333337</v>
      </c>
      <c r="P694" t="s">
        <v>4248</v>
      </c>
      <c r="Q694" t="s">
        <v>67</v>
      </c>
      <c r="R694" s="54">
        <v>45945</v>
      </c>
      <c r="S694" t="s">
        <v>12635</v>
      </c>
      <c r="U694" t="s">
        <v>67</v>
      </c>
      <c r="V694" t="s">
        <v>498</v>
      </c>
    </row>
    <row r="695" spans="1:36">
      <c r="A695" s="54">
        <v>45944</v>
      </c>
      <c r="B695" s="54">
        <v>45944.998553240701</v>
      </c>
      <c r="C695" t="s">
        <v>1587</v>
      </c>
      <c r="D695" t="s">
        <v>41</v>
      </c>
      <c r="E695">
        <v>737652116</v>
      </c>
      <c r="F695" t="s">
        <v>33</v>
      </c>
      <c r="G695" t="s">
        <v>3295</v>
      </c>
      <c r="H695">
        <v>735250483</v>
      </c>
      <c r="I695">
        <v>735250483</v>
      </c>
      <c r="J695" t="s">
        <v>3296</v>
      </c>
      <c r="K695" t="s">
        <v>36</v>
      </c>
      <c r="L695" t="s">
        <v>82</v>
      </c>
      <c r="M695" t="s">
        <v>2843</v>
      </c>
      <c r="N695">
        <v>45951</v>
      </c>
      <c r="O695">
        <v>0.5</v>
      </c>
      <c r="P695" t="s">
        <v>4248</v>
      </c>
      <c r="Q695" t="s">
        <v>39</v>
      </c>
      <c r="R695" s="54">
        <v>45945</v>
      </c>
      <c r="S695" t="s">
        <v>12854</v>
      </c>
      <c r="U695" t="s">
        <v>360</v>
      </c>
    </row>
    <row r="696" spans="1:36">
      <c r="A696" s="54">
        <v>45944</v>
      </c>
      <c r="B696" s="54">
        <v>45945.0009027778</v>
      </c>
      <c r="C696" t="s">
        <v>1587</v>
      </c>
      <c r="D696" t="s">
        <v>41</v>
      </c>
      <c r="E696">
        <v>737652116</v>
      </c>
      <c r="F696" t="s">
        <v>33</v>
      </c>
      <c r="G696" t="s">
        <v>3297</v>
      </c>
      <c r="H696">
        <v>736008008</v>
      </c>
      <c r="I696">
        <v>736008008</v>
      </c>
      <c r="J696" t="s">
        <v>3298</v>
      </c>
      <c r="K696" t="s">
        <v>36</v>
      </c>
      <c r="L696" t="s">
        <v>82</v>
      </c>
      <c r="M696" t="s">
        <v>3299</v>
      </c>
      <c r="N696">
        <v>45950</v>
      </c>
      <c r="O696">
        <v>0.66666666666666663</v>
      </c>
      <c r="P696" t="s">
        <v>4248</v>
      </c>
      <c r="Q696" t="s">
        <v>39</v>
      </c>
      <c r="R696" s="54">
        <v>45945</v>
      </c>
      <c r="S696" t="s">
        <v>12857</v>
      </c>
      <c r="U696" t="s">
        <v>360</v>
      </c>
    </row>
    <row r="697" spans="1:36">
      <c r="A697" s="54">
        <v>45944</v>
      </c>
      <c r="B697" s="54">
        <v>45945.003460648099</v>
      </c>
      <c r="C697" t="s">
        <v>1587</v>
      </c>
      <c r="D697" t="s">
        <v>41</v>
      </c>
      <c r="E697">
        <v>737652116</v>
      </c>
      <c r="F697" t="s">
        <v>33</v>
      </c>
      <c r="G697" t="s">
        <v>3300</v>
      </c>
      <c r="H697">
        <v>254100864782</v>
      </c>
      <c r="I697">
        <v>254100864782</v>
      </c>
      <c r="J697" t="s">
        <v>3301</v>
      </c>
      <c r="K697" t="s">
        <v>36</v>
      </c>
      <c r="L697" t="s">
        <v>82</v>
      </c>
      <c r="M697" t="s">
        <v>3302</v>
      </c>
      <c r="N697">
        <v>45947</v>
      </c>
      <c r="O697">
        <v>0.54166666666666663</v>
      </c>
      <c r="P697" t="s">
        <v>4248</v>
      </c>
      <c r="Q697" t="s">
        <v>67</v>
      </c>
      <c r="R697" s="54"/>
      <c r="U697" t="s">
        <v>67</v>
      </c>
      <c r="V697" t="s">
        <v>3303</v>
      </c>
    </row>
    <row r="698" spans="1:36">
      <c r="A698" s="54">
        <v>45944</v>
      </c>
      <c r="B698" s="54">
        <v>45945.005706018499</v>
      </c>
      <c r="C698" t="s">
        <v>1587</v>
      </c>
      <c r="D698" t="s">
        <v>41</v>
      </c>
      <c r="E698">
        <v>737652116</v>
      </c>
      <c r="F698" t="s">
        <v>33</v>
      </c>
      <c r="G698" t="s">
        <v>3304</v>
      </c>
      <c r="H698">
        <v>254739248812</v>
      </c>
      <c r="I698">
        <v>254739248812</v>
      </c>
      <c r="J698" t="s">
        <v>3305</v>
      </c>
      <c r="K698" t="s">
        <v>36</v>
      </c>
      <c r="L698" t="s">
        <v>1255</v>
      </c>
      <c r="M698" t="s">
        <v>3306</v>
      </c>
      <c r="N698">
        <v>45948</v>
      </c>
      <c r="O698">
        <v>0.54166666666666663</v>
      </c>
      <c r="P698" t="s">
        <v>4248</v>
      </c>
      <c r="Q698" t="s">
        <v>67</v>
      </c>
      <c r="R698" s="54">
        <v>45945</v>
      </c>
      <c r="S698" t="s">
        <v>12922</v>
      </c>
      <c r="U698" t="s">
        <v>67</v>
      </c>
      <c r="V698" t="s">
        <v>498</v>
      </c>
    </row>
    <row r="699" spans="1:36">
      <c r="A699" s="54">
        <v>45944</v>
      </c>
      <c r="B699" s="54">
        <v>45945.007557870398</v>
      </c>
      <c r="C699" t="s">
        <v>1587</v>
      </c>
      <c r="D699" t="s">
        <v>41</v>
      </c>
      <c r="E699">
        <v>737652116</v>
      </c>
      <c r="F699" t="s">
        <v>33</v>
      </c>
      <c r="G699" t="s">
        <v>3307</v>
      </c>
      <c r="H699">
        <v>254739477256</v>
      </c>
      <c r="I699">
        <v>254739477256</v>
      </c>
      <c r="J699" t="s">
        <v>3308</v>
      </c>
      <c r="K699" t="s">
        <v>36</v>
      </c>
      <c r="L699" t="s">
        <v>1255</v>
      </c>
      <c r="M699" t="s">
        <v>3306</v>
      </c>
      <c r="N699">
        <v>45960</v>
      </c>
      <c r="O699">
        <v>0.66666666666666663</v>
      </c>
      <c r="P699" t="s">
        <v>4248</v>
      </c>
      <c r="Q699" t="s">
        <v>67</v>
      </c>
      <c r="R699" s="54">
        <v>45945</v>
      </c>
      <c r="S699" t="s">
        <v>12850</v>
      </c>
      <c r="U699" t="s">
        <v>67</v>
      </c>
      <c r="V699" t="s">
        <v>498</v>
      </c>
    </row>
    <row r="700" spans="1:36">
      <c r="A700" s="54">
        <v>45944</v>
      </c>
      <c r="B700" s="54">
        <v>45945.009305555599</v>
      </c>
      <c r="C700" t="s">
        <v>1587</v>
      </c>
      <c r="D700" t="s">
        <v>41</v>
      </c>
      <c r="E700">
        <v>737652116</v>
      </c>
      <c r="F700" t="s">
        <v>33</v>
      </c>
      <c r="G700" t="s">
        <v>3309</v>
      </c>
      <c r="H700">
        <v>762058142</v>
      </c>
      <c r="I700">
        <v>762058142</v>
      </c>
      <c r="J700" t="s">
        <v>3310</v>
      </c>
      <c r="K700" t="s">
        <v>36</v>
      </c>
      <c r="L700" t="s">
        <v>1255</v>
      </c>
      <c r="M700" t="s">
        <v>3306</v>
      </c>
      <c r="N700">
        <v>45955</v>
      </c>
      <c r="O700">
        <v>0.625</v>
      </c>
      <c r="P700" t="s">
        <v>4248</v>
      </c>
      <c r="Q700" t="s">
        <v>67</v>
      </c>
      <c r="R700" s="54">
        <v>45945</v>
      </c>
      <c r="S700" t="s">
        <v>12852</v>
      </c>
      <c r="U700" t="s">
        <v>67</v>
      </c>
      <c r="V700" t="s">
        <v>498</v>
      </c>
    </row>
    <row r="701" spans="1:36">
      <c r="A701" s="54">
        <v>45944</v>
      </c>
      <c r="B701" s="54">
        <v>45945.010763888902</v>
      </c>
      <c r="C701" t="s">
        <v>1587</v>
      </c>
      <c r="D701" t="s">
        <v>41</v>
      </c>
      <c r="E701">
        <v>737652116</v>
      </c>
      <c r="F701" t="s">
        <v>33</v>
      </c>
      <c r="G701" t="s">
        <v>3311</v>
      </c>
      <c r="H701">
        <v>790497670</v>
      </c>
      <c r="I701">
        <v>790497670</v>
      </c>
      <c r="J701" t="s">
        <v>3312</v>
      </c>
      <c r="K701" t="s">
        <v>36</v>
      </c>
      <c r="L701" t="s">
        <v>1255</v>
      </c>
      <c r="M701" t="s">
        <v>3306</v>
      </c>
      <c r="N701">
        <v>45961</v>
      </c>
      <c r="O701">
        <v>0.66666666666666663</v>
      </c>
      <c r="P701" t="s">
        <v>4063</v>
      </c>
      <c r="Q701" t="s">
        <v>67</v>
      </c>
      <c r="R701" s="54"/>
      <c r="U701" t="s">
        <v>67</v>
      </c>
      <c r="V701" t="s">
        <v>426</v>
      </c>
    </row>
    <row r="702" spans="1:36">
      <c r="A702" s="54">
        <v>45944</v>
      </c>
      <c r="B702" s="54">
        <v>45945.013483796298</v>
      </c>
      <c r="C702" t="s">
        <v>1587</v>
      </c>
      <c r="D702" t="s">
        <v>41</v>
      </c>
      <c r="E702">
        <v>737652116</v>
      </c>
      <c r="F702" t="s">
        <v>33</v>
      </c>
      <c r="G702" t="s">
        <v>3313</v>
      </c>
      <c r="H702">
        <v>254720467838</v>
      </c>
      <c r="I702">
        <v>254720467838</v>
      </c>
      <c r="J702" t="s">
        <v>3314</v>
      </c>
      <c r="K702" t="s">
        <v>36</v>
      </c>
      <c r="L702" t="s">
        <v>37</v>
      </c>
      <c r="M702" t="s">
        <v>3315</v>
      </c>
      <c r="N702">
        <v>45959</v>
      </c>
      <c r="O702">
        <v>0.54166666666666663</v>
      </c>
      <c r="P702" t="s">
        <v>4063</v>
      </c>
      <c r="Q702" t="s">
        <v>67</v>
      </c>
      <c r="R702" s="54"/>
      <c r="U702" t="s">
        <v>67</v>
      </c>
      <c r="V702" t="s">
        <v>1512</v>
      </c>
    </row>
    <row r="703" spans="1:36">
      <c r="A703" s="54">
        <v>45944</v>
      </c>
      <c r="B703" s="54">
        <v>45945.015451388899</v>
      </c>
      <c r="C703" t="s">
        <v>1587</v>
      </c>
      <c r="D703" t="s">
        <v>41</v>
      </c>
      <c r="E703">
        <v>737652116</v>
      </c>
      <c r="F703" t="s">
        <v>33</v>
      </c>
      <c r="G703" t="s">
        <v>3316</v>
      </c>
      <c r="H703">
        <v>254717275971</v>
      </c>
      <c r="I703">
        <v>254717275971</v>
      </c>
      <c r="J703" t="s">
        <v>3317</v>
      </c>
      <c r="K703" t="s">
        <v>36</v>
      </c>
      <c r="L703" t="s">
        <v>82</v>
      </c>
      <c r="M703" t="s">
        <v>3306</v>
      </c>
      <c r="N703">
        <v>45959</v>
      </c>
      <c r="O703">
        <v>0.5</v>
      </c>
      <c r="P703" t="s">
        <v>4063</v>
      </c>
      <c r="Q703" t="s">
        <v>67</v>
      </c>
      <c r="R703" s="54"/>
      <c r="U703" t="s">
        <v>67</v>
      </c>
      <c r="V703" t="s">
        <v>426</v>
      </c>
    </row>
    <row r="704" spans="1:36">
      <c r="A704" s="54">
        <v>45944</v>
      </c>
      <c r="B704" s="54">
        <v>45945.054652777799</v>
      </c>
      <c r="C704" t="s">
        <v>1587</v>
      </c>
      <c r="D704" t="s">
        <v>41</v>
      </c>
      <c r="E704">
        <v>737652116</v>
      </c>
      <c r="F704" t="s">
        <v>33</v>
      </c>
      <c r="G704" t="s">
        <v>3318</v>
      </c>
      <c r="H704">
        <v>789910264</v>
      </c>
      <c r="I704">
        <v>789910264</v>
      </c>
      <c r="J704" t="s">
        <v>3319</v>
      </c>
      <c r="K704" t="s">
        <v>36</v>
      </c>
      <c r="L704" t="s">
        <v>82</v>
      </c>
      <c r="M704" t="s">
        <v>3306</v>
      </c>
      <c r="N704">
        <v>45959</v>
      </c>
      <c r="O704">
        <v>0.66666666666666663</v>
      </c>
      <c r="P704" t="s">
        <v>4063</v>
      </c>
      <c r="Q704" t="s">
        <v>67</v>
      </c>
      <c r="R704" s="54"/>
      <c r="U704" t="s">
        <v>67</v>
      </c>
      <c r="V704" t="s">
        <v>426</v>
      </c>
    </row>
    <row r="705" spans="1:36">
      <c r="A705" s="54">
        <v>45944</v>
      </c>
      <c r="B705" s="54">
        <v>45945.0561689815</v>
      </c>
      <c r="C705" t="s">
        <v>1587</v>
      </c>
      <c r="D705" t="s">
        <v>41</v>
      </c>
      <c r="E705">
        <v>737652116</v>
      </c>
      <c r="F705" t="s">
        <v>33</v>
      </c>
      <c r="G705" t="s">
        <v>3320</v>
      </c>
      <c r="H705">
        <v>736734153</v>
      </c>
      <c r="I705">
        <v>736734153</v>
      </c>
      <c r="J705" t="s">
        <v>3321</v>
      </c>
      <c r="K705" t="s">
        <v>36</v>
      </c>
      <c r="L705" t="s">
        <v>82</v>
      </c>
      <c r="M705" t="s">
        <v>3322</v>
      </c>
      <c r="N705">
        <v>45960</v>
      </c>
      <c r="O705">
        <v>0.66666666666666663</v>
      </c>
      <c r="P705" t="s">
        <v>4063</v>
      </c>
      <c r="Q705" t="s">
        <v>67</v>
      </c>
      <c r="R705" s="54">
        <v>45945</v>
      </c>
      <c r="S705" t="s">
        <v>12898</v>
      </c>
      <c r="U705" t="s">
        <v>67</v>
      </c>
      <c r="V705" t="s">
        <v>3323</v>
      </c>
    </row>
    <row r="706" spans="1:36">
      <c r="A706" s="54">
        <v>45944</v>
      </c>
      <c r="B706" s="54">
        <v>45945.057858796303</v>
      </c>
      <c r="C706" t="s">
        <v>1587</v>
      </c>
      <c r="D706" t="s">
        <v>41</v>
      </c>
      <c r="E706">
        <v>737652116</v>
      </c>
      <c r="F706" t="s">
        <v>33</v>
      </c>
      <c r="G706" t="s">
        <v>3324</v>
      </c>
      <c r="H706">
        <v>762161678</v>
      </c>
      <c r="I706">
        <v>762161678</v>
      </c>
      <c r="J706" t="s">
        <v>3325</v>
      </c>
      <c r="K706" t="s">
        <v>36</v>
      </c>
      <c r="L706" t="s">
        <v>82</v>
      </c>
      <c r="M706" t="s">
        <v>2078</v>
      </c>
      <c r="N706">
        <v>45959</v>
      </c>
      <c r="O706">
        <v>0.66666666666666663</v>
      </c>
      <c r="P706" t="s">
        <v>4063</v>
      </c>
      <c r="Q706" t="s">
        <v>67</v>
      </c>
      <c r="R706" s="54">
        <v>45945</v>
      </c>
      <c r="S706" t="s">
        <v>12629</v>
      </c>
      <c r="U706" t="s">
        <v>67</v>
      </c>
      <c r="V706" t="s">
        <v>3326</v>
      </c>
    </row>
    <row r="707" spans="1:36">
      <c r="A707" s="54">
        <v>45944</v>
      </c>
      <c r="B707" s="54">
        <v>45945.323715277802</v>
      </c>
      <c r="C707" t="s">
        <v>830</v>
      </c>
      <c r="D707" t="s">
        <v>41</v>
      </c>
      <c r="E707">
        <v>782300518</v>
      </c>
      <c r="F707" t="s">
        <v>33</v>
      </c>
      <c r="G707" t="s">
        <v>3327</v>
      </c>
      <c r="I707">
        <v>717049117</v>
      </c>
      <c r="J707" t="s">
        <v>3115</v>
      </c>
      <c r="K707" t="s">
        <v>36</v>
      </c>
      <c r="L707" t="s">
        <v>37</v>
      </c>
      <c r="M707" t="s">
        <v>3328</v>
      </c>
      <c r="N707">
        <v>45946</v>
      </c>
      <c r="O707">
        <v>0.5</v>
      </c>
      <c r="P707" t="s">
        <v>4063</v>
      </c>
      <c r="Q707" t="s">
        <v>67</v>
      </c>
      <c r="R707" s="54"/>
      <c r="U707" t="s">
        <v>67</v>
      </c>
      <c r="V707" t="s">
        <v>114</v>
      </c>
    </row>
    <row r="708" spans="1:36">
      <c r="A708" s="54">
        <v>45945</v>
      </c>
      <c r="B708" s="54">
        <v>45945.336469907401</v>
      </c>
      <c r="C708" t="s">
        <v>40</v>
      </c>
      <c r="D708" t="s">
        <v>41</v>
      </c>
      <c r="E708">
        <v>782300518</v>
      </c>
      <c r="F708" t="s">
        <v>33</v>
      </c>
      <c r="G708" t="s">
        <v>3225</v>
      </c>
      <c r="I708">
        <v>757256935</v>
      </c>
      <c r="J708" t="s">
        <v>3226</v>
      </c>
      <c r="K708" t="s">
        <v>36</v>
      </c>
      <c r="L708" t="s">
        <v>37</v>
      </c>
      <c r="M708" t="s">
        <v>3329</v>
      </c>
      <c r="N708">
        <v>45946</v>
      </c>
      <c r="O708">
        <v>0.5</v>
      </c>
      <c r="P708" t="s">
        <v>4080</v>
      </c>
      <c r="Q708" t="s">
        <v>39</v>
      </c>
      <c r="R708" s="54">
        <v>45945</v>
      </c>
      <c r="U708" t="s">
        <v>360</v>
      </c>
    </row>
    <row r="709" spans="1:36">
      <c r="A709" s="54">
        <v>45945</v>
      </c>
      <c r="B709" s="54">
        <v>45945.357997685198</v>
      </c>
      <c r="C709" t="s">
        <v>3330</v>
      </c>
      <c r="D709" t="s">
        <v>41</v>
      </c>
      <c r="E709">
        <v>789660219</v>
      </c>
      <c r="F709" t="s">
        <v>33</v>
      </c>
      <c r="G709" t="s">
        <v>3331</v>
      </c>
      <c r="H709">
        <v>2547</v>
      </c>
      <c r="I709">
        <v>254725337773</v>
      </c>
      <c r="J709" t="s">
        <v>3332</v>
      </c>
      <c r="K709" t="s">
        <v>36</v>
      </c>
      <c r="L709" t="s">
        <v>37</v>
      </c>
      <c r="M709" t="s">
        <v>3333</v>
      </c>
      <c r="N709">
        <v>45946</v>
      </c>
      <c r="O709">
        <v>0.54166666666666663</v>
      </c>
      <c r="P709" t="s">
        <v>4080</v>
      </c>
      <c r="Q709" t="s">
        <v>67</v>
      </c>
      <c r="R709" s="54">
        <v>45945</v>
      </c>
      <c r="U709" t="s">
        <v>67</v>
      </c>
      <c r="V709" t="s">
        <v>114</v>
      </c>
    </row>
    <row r="710" spans="1:36">
      <c r="A710" s="54">
        <v>45945</v>
      </c>
      <c r="B710" s="54">
        <v>45945.364143518498</v>
      </c>
      <c r="C710" t="s">
        <v>69</v>
      </c>
      <c r="D710" t="s">
        <v>70</v>
      </c>
      <c r="E710">
        <v>755877260</v>
      </c>
      <c r="F710" t="s">
        <v>33</v>
      </c>
      <c r="G710" t="s">
        <v>3334</v>
      </c>
      <c r="H710">
        <v>731791999</v>
      </c>
      <c r="I710">
        <v>731791999</v>
      </c>
      <c r="J710" t="s">
        <v>3335</v>
      </c>
      <c r="K710" t="s">
        <v>36</v>
      </c>
      <c r="L710" t="s">
        <v>73</v>
      </c>
      <c r="M710" t="s">
        <v>3336</v>
      </c>
      <c r="N710">
        <v>45945</v>
      </c>
      <c r="O710">
        <v>0.375</v>
      </c>
      <c r="P710" t="s">
        <v>4080</v>
      </c>
      <c r="Q710" t="s">
        <v>45</v>
      </c>
      <c r="R710" s="54">
        <v>45945</v>
      </c>
      <c r="S710" t="s">
        <v>12926</v>
      </c>
      <c r="T710">
        <v>45947</v>
      </c>
      <c r="U710" t="s">
        <v>45</v>
      </c>
      <c r="V710">
        <v>1610251679301</v>
      </c>
      <c r="W710" t="s">
        <v>46</v>
      </c>
      <c r="X710">
        <v>45946</v>
      </c>
      <c r="Y710">
        <v>0.68680555555555556</v>
      </c>
      <c r="AH710" t="s">
        <v>299</v>
      </c>
      <c r="AJ710">
        <v>38989882</v>
      </c>
    </row>
    <row r="711" spans="1:36">
      <c r="A711" s="54">
        <v>45945</v>
      </c>
      <c r="B711" s="54">
        <v>45945.368819444397</v>
      </c>
      <c r="C711" t="s">
        <v>2218</v>
      </c>
      <c r="D711" t="s">
        <v>1094</v>
      </c>
      <c r="E711">
        <v>733824889</v>
      </c>
      <c r="F711" t="s">
        <v>33</v>
      </c>
      <c r="G711" t="s">
        <v>3337</v>
      </c>
      <c r="H711">
        <v>721302240</v>
      </c>
      <c r="I711">
        <v>780453945</v>
      </c>
      <c r="J711" t="s">
        <v>3338</v>
      </c>
      <c r="K711" t="s">
        <v>36</v>
      </c>
      <c r="L711" t="s">
        <v>50</v>
      </c>
      <c r="M711" t="s">
        <v>3339</v>
      </c>
      <c r="N711">
        <v>45946</v>
      </c>
      <c r="O711">
        <v>0.41666666666666669</v>
      </c>
      <c r="P711" t="s">
        <v>4080</v>
      </c>
      <c r="Q711" t="s">
        <v>67</v>
      </c>
      <c r="R711" s="54">
        <v>45945</v>
      </c>
      <c r="S711" t="s">
        <v>12681</v>
      </c>
      <c r="U711" t="s">
        <v>67</v>
      </c>
    </row>
    <row r="712" spans="1:36">
      <c r="A712" s="54">
        <v>45945</v>
      </c>
      <c r="B712" s="54">
        <v>45945.369189814803</v>
      </c>
      <c r="C712" t="s">
        <v>720</v>
      </c>
      <c r="D712" t="s">
        <v>41</v>
      </c>
      <c r="E712">
        <v>104144901</v>
      </c>
      <c r="F712" t="s">
        <v>33</v>
      </c>
      <c r="G712" t="s">
        <v>3340</v>
      </c>
      <c r="H712">
        <v>757256935</v>
      </c>
      <c r="I712">
        <v>757256935</v>
      </c>
      <c r="J712" t="s">
        <v>3226</v>
      </c>
      <c r="K712" t="s">
        <v>81</v>
      </c>
      <c r="L712" t="s">
        <v>37</v>
      </c>
      <c r="M712" t="s">
        <v>3341</v>
      </c>
      <c r="N712">
        <v>45945</v>
      </c>
      <c r="O712">
        <v>0.41666666666666669</v>
      </c>
      <c r="P712" t="s">
        <v>4080</v>
      </c>
      <c r="Q712" t="s">
        <v>67</v>
      </c>
      <c r="R712" s="54">
        <v>45945</v>
      </c>
      <c r="U712" t="s">
        <v>67</v>
      </c>
      <c r="V712" t="s">
        <v>114</v>
      </c>
    </row>
    <row r="713" spans="1:36">
      <c r="A713" s="54">
        <v>45945</v>
      </c>
      <c r="B713" s="54">
        <v>45945.373148148203</v>
      </c>
      <c r="C713" t="s">
        <v>47</v>
      </c>
      <c r="D713" t="s">
        <v>41</v>
      </c>
      <c r="E713">
        <v>735633807</v>
      </c>
      <c r="F713" t="s">
        <v>33</v>
      </c>
      <c r="G713" t="s">
        <v>3342</v>
      </c>
      <c r="H713">
        <v>101091160</v>
      </c>
      <c r="I713">
        <v>115981012</v>
      </c>
      <c r="J713" t="s">
        <v>3343</v>
      </c>
      <c r="K713" t="s">
        <v>36</v>
      </c>
      <c r="L713" t="s">
        <v>37</v>
      </c>
      <c r="M713" t="s">
        <v>3344</v>
      </c>
      <c r="N713">
        <v>45945</v>
      </c>
      <c r="O713">
        <v>0.41666666666666669</v>
      </c>
      <c r="P713" t="s">
        <v>5255</v>
      </c>
      <c r="Q713" t="s">
        <v>45</v>
      </c>
      <c r="R713" s="54">
        <v>45945</v>
      </c>
      <c r="S713" t="s">
        <v>12877</v>
      </c>
      <c r="U713" t="s">
        <v>45</v>
      </c>
      <c r="V713">
        <v>1510251677208</v>
      </c>
      <c r="W713" t="s">
        <v>53</v>
      </c>
      <c r="X713">
        <v>45945</v>
      </c>
      <c r="Y713">
        <v>0.49027777777777776</v>
      </c>
      <c r="Z713">
        <v>45945</v>
      </c>
      <c r="AA713">
        <v>0.50208333333333333</v>
      </c>
      <c r="AB713" t="s">
        <v>907</v>
      </c>
      <c r="AC713">
        <v>100010030</v>
      </c>
      <c r="AD713">
        <v>0</v>
      </c>
      <c r="AH713" t="s">
        <v>1331</v>
      </c>
      <c r="AJ713">
        <v>45945</v>
      </c>
    </row>
    <row r="714" spans="1:36">
      <c r="A714" s="54">
        <v>45945</v>
      </c>
      <c r="B714" s="54">
        <v>45945.374918981499</v>
      </c>
      <c r="C714" t="s">
        <v>3026</v>
      </c>
      <c r="D714" t="s">
        <v>41</v>
      </c>
      <c r="E714">
        <v>108626602</v>
      </c>
      <c r="F714" t="s">
        <v>33</v>
      </c>
      <c r="G714" t="s">
        <v>3345</v>
      </c>
      <c r="H714">
        <v>711879933</v>
      </c>
      <c r="I714">
        <v>0</v>
      </c>
      <c r="J714" t="s">
        <v>3085</v>
      </c>
      <c r="K714" t="s">
        <v>36</v>
      </c>
      <c r="L714" t="s">
        <v>82</v>
      </c>
      <c r="M714" t="s">
        <v>3346</v>
      </c>
      <c r="N714">
        <v>45945</v>
      </c>
      <c r="O714">
        <v>0.45833333333333331</v>
      </c>
      <c r="P714" t="s">
        <v>5255</v>
      </c>
      <c r="Q714" t="s">
        <v>67</v>
      </c>
      <c r="R714" s="54">
        <v>45945</v>
      </c>
      <c r="U714" t="s">
        <v>67</v>
      </c>
      <c r="V714" t="s">
        <v>2884</v>
      </c>
    </row>
    <row r="715" spans="1:36">
      <c r="A715" s="54">
        <v>45945</v>
      </c>
      <c r="B715" s="54">
        <v>45945.3805671296</v>
      </c>
      <c r="C715" t="s">
        <v>267</v>
      </c>
      <c r="D715" t="s">
        <v>41</v>
      </c>
      <c r="E715">
        <v>254755669505</v>
      </c>
      <c r="F715" t="s">
        <v>33</v>
      </c>
      <c r="G715" t="s">
        <v>3347</v>
      </c>
      <c r="H715">
        <v>254754048188</v>
      </c>
      <c r="I715">
        <v>254790049675</v>
      </c>
      <c r="J715" t="s">
        <v>3348</v>
      </c>
      <c r="K715" t="s">
        <v>36</v>
      </c>
      <c r="L715" t="s">
        <v>73</v>
      </c>
      <c r="M715" t="s">
        <v>3349</v>
      </c>
      <c r="N715">
        <v>45946</v>
      </c>
      <c r="O715">
        <v>0.41666666666666669</v>
      </c>
      <c r="P715" t="s">
        <v>5255</v>
      </c>
      <c r="Q715" t="s">
        <v>45</v>
      </c>
      <c r="R715" s="54">
        <v>45945</v>
      </c>
      <c r="S715" t="s">
        <v>12483</v>
      </c>
      <c r="U715" t="s">
        <v>45</v>
      </c>
      <c r="V715">
        <v>1510251677097</v>
      </c>
      <c r="W715" t="s">
        <v>46</v>
      </c>
      <c r="X715">
        <v>45945</v>
      </c>
      <c r="Y715">
        <v>0.49513888888888891</v>
      </c>
      <c r="AH715" t="s">
        <v>190</v>
      </c>
      <c r="AJ715">
        <v>38362807</v>
      </c>
    </row>
    <row r="716" spans="1:36">
      <c r="A716" s="54">
        <v>45945</v>
      </c>
      <c r="B716" s="54">
        <v>45945.3882407407</v>
      </c>
      <c r="C716" t="s">
        <v>99</v>
      </c>
      <c r="D716" t="s">
        <v>41</v>
      </c>
      <c r="E716">
        <v>737679831</v>
      </c>
      <c r="F716" t="s">
        <v>33</v>
      </c>
      <c r="G716" t="s">
        <v>3350</v>
      </c>
      <c r="H716">
        <v>737679831</v>
      </c>
      <c r="I716">
        <v>737679831</v>
      </c>
      <c r="J716" t="s">
        <v>1638</v>
      </c>
      <c r="K716" t="s">
        <v>36</v>
      </c>
      <c r="L716" t="s">
        <v>37</v>
      </c>
      <c r="M716" t="s">
        <v>13011</v>
      </c>
      <c r="N716">
        <v>45945</v>
      </c>
      <c r="O716">
        <v>0.375</v>
      </c>
      <c r="P716" t="s">
        <v>5255</v>
      </c>
      <c r="Q716" t="s">
        <v>67</v>
      </c>
      <c r="R716" s="54">
        <v>45945</v>
      </c>
      <c r="U716" t="s">
        <v>67</v>
      </c>
      <c r="V716" t="s">
        <v>114</v>
      </c>
    </row>
    <row r="717" spans="1:36">
      <c r="A717" s="54">
        <v>45945</v>
      </c>
      <c r="B717" s="54">
        <v>45945.397812499999</v>
      </c>
      <c r="C717" t="s">
        <v>99</v>
      </c>
      <c r="D717" t="s">
        <v>41</v>
      </c>
      <c r="E717">
        <v>737679831</v>
      </c>
      <c r="F717" t="s">
        <v>33</v>
      </c>
      <c r="G717" t="s">
        <v>3351</v>
      </c>
      <c r="H717">
        <v>735682663</v>
      </c>
      <c r="I717">
        <v>718569055</v>
      </c>
      <c r="J717" t="s">
        <v>3352</v>
      </c>
      <c r="K717" t="s">
        <v>36</v>
      </c>
      <c r="L717" t="s">
        <v>73</v>
      </c>
      <c r="M717" t="s">
        <v>13012</v>
      </c>
      <c r="N717">
        <v>45946</v>
      </c>
      <c r="O717">
        <v>0.33333333333333331</v>
      </c>
      <c r="P717" t="s">
        <v>5255</v>
      </c>
      <c r="Q717" t="s">
        <v>45</v>
      </c>
      <c r="R717" s="54">
        <v>45945</v>
      </c>
      <c r="S717" t="s">
        <v>12655</v>
      </c>
      <c r="U717" t="s">
        <v>45</v>
      </c>
      <c r="V717">
        <v>1510251677195</v>
      </c>
      <c r="W717" t="s">
        <v>46</v>
      </c>
      <c r="X717">
        <v>45945</v>
      </c>
      <c r="Y717">
        <v>0.49513888888888891</v>
      </c>
      <c r="AH717" t="s">
        <v>190</v>
      </c>
      <c r="AJ717">
        <v>38362807</v>
      </c>
    </row>
    <row r="718" spans="1:36">
      <c r="A718" s="54">
        <v>45945</v>
      </c>
      <c r="B718" s="54">
        <v>45945.400520833296</v>
      </c>
      <c r="C718" t="s">
        <v>557</v>
      </c>
      <c r="D718" t="s">
        <v>70</v>
      </c>
      <c r="E718">
        <v>755877260</v>
      </c>
      <c r="F718" t="s">
        <v>33</v>
      </c>
      <c r="G718" t="s">
        <v>3353</v>
      </c>
      <c r="I718">
        <v>740310089</v>
      </c>
      <c r="J718" t="s">
        <v>1956</v>
      </c>
      <c r="K718" t="s">
        <v>36</v>
      </c>
      <c r="L718" t="s">
        <v>73</v>
      </c>
      <c r="M718" t="s">
        <v>1645</v>
      </c>
      <c r="N718">
        <v>45945</v>
      </c>
      <c r="O718">
        <v>0.41666666666666669</v>
      </c>
      <c r="P718" t="s">
        <v>4095</v>
      </c>
      <c r="Q718" t="s">
        <v>45</v>
      </c>
      <c r="R718" s="54">
        <v>45946</v>
      </c>
      <c r="S718" t="s">
        <v>12425</v>
      </c>
      <c r="U718" t="s">
        <v>45</v>
      </c>
      <c r="V718">
        <v>1510251677246</v>
      </c>
      <c r="W718" t="s">
        <v>53</v>
      </c>
      <c r="X718">
        <v>45945</v>
      </c>
      <c r="Y718">
        <v>0.49027777777777776</v>
      </c>
      <c r="Z718">
        <v>45945</v>
      </c>
      <c r="AA718">
        <v>0.50208333333333333</v>
      </c>
      <c r="AB718" t="s">
        <v>896</v>
      </c>
      <c r="AC718">
        <v>707126273</v>
      </c>
      <c r="AD718">
        <v>39418757</v>
      </c>
      <c r="AH718" t="s">
        <v>1331</v>
      </c>
      <c r="AJ718">
        <v>45946</v>
      </c>
    </row>
    <row r="719" spans="1:36">
      <c r="A719" s="54">
        <v>45945</v>
      </c>
      <c r="B719" s="54">
        <v>45945.400532407402</v>
      </c>
      <c r="C719" t="s">
        <v>2420</v>
      </c>
      <c r="D719" t="s">
        <v>1167</v>
      </c>
      <c r="E719">
        <v>780080032</v>
      </c>
      <c r="F719" t="s">
        <v>33</v>
      </c>
      <c r="G719" t="s">
        <v>3354</v>
      </c>
      <c r="H719">
        <v>717004665</v>
      </c>
      <c r="I719">
        <v>717004665</v>
      </c>
      <c r="J719" t="s">
        <v>3355</v>
      </c>
      <c r="K719" t="s">
        <v>36</v>
      </c>
      <c r="L719" t="s">
        <v>160</v>
      </c>
      <c r="M719" t="s">
        <v>3356</v>
      </c>
      <c r="N719">
        <v>45945</v>
      </c>
      <c r="O719">
        <v>0.45833333333333331</v>
      </c>
      <c r="P719" t="s">
        <v>4095</v>
      </c>
      <c r="Q719" t="s">
        <v>45</v>
      </c>
      <c r="R719" s="54">
        <v>45945</v>
      </c>
      <c r="S719" t="s">
        <v>12617</v>
      </c>
      <c r="U719" t="s">
        <v>45</v>
      </c>
      <c r="V719">
        <v>1510251677254</v>
      </c>
      <c r="W719" t="s">
        <v>53</v>
      </c>
      <c r="X719">
        <v>45945</v>
      </c>
      <c r="Y719">
        <v>0.49027777777777776</v>
      </c>
      <c r="Z719">
        <v>45945</v>
      </c>
      <c r="AA719">
        <v>0.50208333333333333</v>
      </c>
      <c r="AB719" t="s">
        <v>896</v>
      </c>
      <c r="AC719">
        <v>0</v>
      </c>
      <c r="AD719">
        <v>0</v>
      </c>
      <c r="AH719" t="s">
        <v>1331</v>
      </c>
      <c r="AJ719">
        <v>45945</v>
      </c>
    </row>
    <row r="720" spans="1:36">
      <c r="A720" s="54">
        <v>45945</v>
      </c>
      <c r="B720" s="54">
        <v>45945.402951388904</v>
      </c>
      <c r="C720" t="s">
        <v>99</v>
      </c>
      <c r="D720" t="s">
        <v>41</v>
      </c>
      <c r="E720">
        <v>737679831</v>
      </c>
      <c r="F720" t="s">
        <v>33</v>
      </c>
      <c r="G720" t="s">
        <v>3357</v>
      </c>
      <c r="H720">
        <v>738887889</v>
      </c>
      <c r="I720">
        <v>727018720</v>
      </c>
      <c r="J720" t="s">
        <v>3358</v>
      </c>
      <c r="K720" t="s">
        <v>36</v>
      </c>
      <c r="L720" t="s">
        <v>37</v>
      </c>
      <c r="M720" t="s">
        <v>13013</v>
      </c>
      <c r="N720">
        <v>45948</v>
      </c>
      <c r="O720">
        <v>0.33333333333333331</v>
      </c>
      <c r="P720" t="s">
        <v>4095</v>
      </c>
      <c r="Q720" t="s">
        <v>45</v>
      </c>
      <c r="R720" s="54">
        <v>45945</v>
      </c>
      <c r="S720" t="s">
        <v>12676</v>
      </c>
      <c r="U720" t="s">
        <v>45</v>
      </c>
      <c r="V720">
        <v>1510251677270</v>
      </c>
      <c r="W720" t="s">
        <v>53</v>
      </c>
      <c r="X720">
        <v>45945</v>
      </c>
      <c r="Y720">
        <v>0.49027777777777776</v>
      </c>
      <c r="Z720">
        <v>45945</v>
      </c>
      <c r="AA720">
        <v>0.50208333333333333</v>
      </c>
      <c r="AB720" t="s">
        <v>472</v>
      </c>
      <c r="AC720">
        <v>100010002</v>
      </c>
      <c r="AD720">
        <v>25184270</v>
      </c>
      <c r="AH720" t="s">
        <v>12550</v>
      </c>
      <c r="AJ720">
        <v>0</v>
      </c>
    </row>
    <row r="721" spans="1:36">
      <c r="A721" s="54">
        <v>45945</v>
      </c>
      <c r="B721" s="54">
        <v>45945.410208333298</v>
      </c>
      <c r="C721" t="s">
        <v>129</v>
      </c>
      <c r="D721" t="s">
        <v>41</v>
      </c>
      <c r="E721">
        <v>735273778</v>
      </c>
      <c r="F721" t="s">
        <v>33</v>
      </c>
      <c r="G721" t="s">
        <v>3359</v>
      </c>
      <c r="H721">
        <v>734500239</v>
      </c>
      <c r="I721">
        <v>734500239</v>
      </c>
      <c r="J721" t="s">
        <v>3360</v>
      </c>
      <c r="K721" t="s">
        <v>36</v>
      </c>
      <c r="L721" t="s">
        <v>37</v>
      </c>
      <c r="M721" t="s">
        <v>13014</v>
      </c>
      <c r="N721">
        <v>45946</v>
      </c>
      <c r="O721">
        <v>0.33333333333333331</v>
      </c>
      <c r="P721" t="s">
        <v>4095</v>
      </c>
      <c r="Q721" t="s">
        <v>45</v>
      </c>
      <c r="R721" s="54">
        <v>45945</v>
      </c>
      <c r="S721" t="s">
        <v>12737</v>
      </c>
      <c r="U721" t="s">
        <v>45</v>
      </c>
      <c r="V721">
        <v>1510251677284</v>
      </c>
      <c r="W721" t="s">
        <v>53</v>
      </c>
      <c r="X721">
        <v>45945</v>
      </c>
      <c r="Y721">
        <v>0.49027777777777776</v>
      </c>
      <c r="Z721">
        <v>45945</v>
      </c>
      <c r="AA721">
        <v>0.50208333333333333</v>
      </c>
      <c r="AB721" t="s">
        <v>472</v>
      </c>
      <c r="AC721">
        <v>100010002</v>
      </c>
      <c r="AD721">
        <v>25184270</v>
      </c>
      <c r="AH721" t="s">
        <v>12403</v>
      </c>
      <c r="AJ721">
        <v>0</v>
      </c>
    </row>
    <row r="722" spans="1:36">
      <c r="A722" s="54">
        <v>45945</v>
      </c>
      <c r="B722" s="54">
        <v>45945.411898148101</v>
      </c>
      <c r="C722" t="s">
        <v>3361</v>
      </c>
      <c r="D722" t="s">
        <v>70</v>
      </c>
      <c r="E722">
        <v>755877260</v>
      </c>
      <c r="F722" t="s">
        <v>33</v>
      </c>
      <c r="G722" t="s">
        <v>3362</v>
      </c>
      <c r="H722">
        <v>795387958</v>
      </c>
      <c r="I722">
        <v>100746336</v>
      </c>
      <c r="J722" t="s">
        <v>3363</v>
      </c>
      <c r="K722" t="s">
        <v>36</v>
      </c>
      <c r="L722" t="s">
        <v>73</v>
      </c>
      <c r="M722" t="s">
        <v>1341</v>
      </c>
      <c r="N722">
        <v>45945</v>
      </c>
      <c r="O722">
        <v>0.58333333333333337</v>
      </c>
      <c r="P722" t="s">
        <v>4235</v>
      </c>
      <c r="Q722" t="s">
        <v>45</v>
      </c>
      <c r="R722" s="54">
        <v>45938</v>
      </c>
      <c r="S722" t="s">
        <v>12653</v>
      </c>
      <c r="U722" t="s">
        <v>45</v>
      </c>
      <c r="V722">
        <v>1510251677219</v>
      </c>
      <c r="W722" t="s">
        <v>46</v>
      </c>
      <c r="X722">
        <v>45945</v>
      </c>
      <c r="Y722">
        <v>0.49513888888888891</v>
      </c>
      <c r="AB722" t="s">
        <v>480</v>
      </c>
      <c r="AC722">
        <v>100010032</v>
      </c>
      <c r="AD722">
        <v>38274980</v>
      </c>
      <c r="AH722" t="s">
        <v>480</v>
      </c>
      <c r="AJ722">
        <v>38274980</v>
      </c>
    </row>
    <row r="723" spans="1:36">
      <c r="A723" s="54">
        <v>45945</v>
      </c>
      <c r="B723" s="54">
        <v>45945.415115740703</v>
      </c>
      <c r="C723" t="s">
        <v>2720</v>
      </c>
      <c r="D723" t="s">
        <v>70</v>
      </c>
      <c r="E723">
        <v>755877260</v>
      </c>
      <c r="F723" t="s">
        <v>33</v>
      </c>
      <c r="G723" t="s">
        <v>3364</v>
      </c>
      <c r="H723">
        <v>714781880</v>
      </c>
      <c r="I723">
        <v>105895363</v>
      </c>
      <c r="J723" t="s">
        <v>3365</v>
      </c>
      <c r="K723" t="s">
        <v>36</v>
      </c>
      <c r="L723" t="s">
        <v>73</v>
      </c>
      <c r="M723" t="s">
        <v>916</v>
      </c>
      <c r="N723">
        <v>45945</v>
      </c>
      <c r="O723">
        <v>0.58333333333333337</v>
      </c>
      <c r="P723" t="s">
        <v>4235</v>
      </c>
      <c r="Q723" t="s">
        <v>45</v>
      </c>
      <c r="R723" s="54">
        <v>45945</v>
      </c>
      <c r="S723" t="s">
        <v>12634</v>
      </c>
      <c r="U723" t="s">
        <v>45</v>
      </c>
      <c r="V723">
        <v>1510251677240</v>
      </c>
      <c r="W723" t="s">
        <v>46</v>
      </c>
      <c r="X723">
        <v>45945</v>
      </c>
      <c r="Y723">
        <v>0.49513888888888891</v>
      </c>
      <c r="AB723" t="s">
        <v>299</v>
      </c>
      <c r="AC723">
        <v>100010032</v>
      </c>
      <c r="AD723">
        <v>38989882</v>
      </c>
      <c r="AH723" t="s">
        <v>299</v>
      </c>
      <c r="AJ723">
        <v>38989882</v>
      </c>
    </row>
    <row r="724" spans="1:36">
      <c r="A724" s="54">
        <v>45945</v>
      </c>
      <c r="B724" s="54">
        <v>45945.4168055556</v>
      </c>
      <c r="C724" t="s">
        <v>129</v>
      </c>
      <c r="D724" t="s">
        <v>41</v>
      </c>
      <c r="E724">
        <v>735273778</v>
      </c>
      <c r="F724" t="s">
        <v>33</v>
      </c>
      <c r="G724" t="s">
        <v>3366</v>
      </c>
      <c r="H724">
        <v>789422763</v>
      </c>
      <c r="I724">
        <v>711831048</v>
      </c>
      <c r="J724" t="s">
        <v>3367</v>
      </c>
      <c r="K724" t="s">
        <v>36</v>
      </c>
      <c r="L724" t="s">
        <v>37</v>
      </c>
      <c r="M724" t="s">
        <v>13015</v>
      </c>
      <c r="N724">
        <v>45946</v>
      </c>
      <c r="O724">
        <v>0.33333333333333331</v>
      </c>
      <c r="P724" t="s">
        <v>4235</v>
      </c>
      <c r="Q724" t="s">
        <v>45</v>
      </c>
      <c r="R724" s="54">
        <v>45945</v>
      </c>
      <c r="S724" t="s">
        <v>13010</v>
      </c>
      <c r="T724">
        <v>45946</v>
      </c>
      <c r="U724" t="s">
        <v>45</v>
      </c>
      <c r="V724">
        <v>1510251677245</v>
      </c>
      <c r="W724" t="s">
        <v>46</v>
      </c>
      <c r="X724">
        <v>45945</v>
      </c>
      <c r="Y724">
        <v>0.49513888888888891</v>
      </c>
      <c r="AB724" t="s">
        <v>3368</v>
      </c>
      <c r="AC724">
        <v>100010008</v>
      </c>
      <c r="AD724">
        <v>38357337</v>
      </c>
      <c r="AH724" t="s">
        <v>3368</v>
      </c>
      <c r="AJ724">
        <v>38357337</v>
      </c>
    </row>
    <row r="725" spans="1:36">
      <c r="A725" s="54">
        <v>45945</v>
      </c>
      <c r="B725" s="54">
        <v>45945.429259259297</v>
      </c>
      <c r="C725" t="s">
        <v>1652</v>
      </c>
      <c r="D725" t="s">
        <v>41</v>
      </c>
      <c r="E725">
        <v>738709366</v>
      </c>
      <c r="F725" t="s">
        <v>33</v>
      </c>
      <c r="G725" t="s">
        <v>3369</v>
      </c>
      <c r="H725">
        <v>734171781</v>
      </c>
      <c r="I725">
        <v>734171781</v>
      </c>
      <c r="J725" t="s">
        <v>3370</v>
      </c>
      <c r="K725" t="s">
        <v>36</v>
      </c>
      <c r="L725" t="e" vm="4">
        <v>#VALUE!</v>
      </c>
      <c r="M725" t="s">
        <v>13016</v>
      </c>
      <c r="N725">
        <v>45945</v>
      </c>
      <c r="O725">
        <v>0.41666666666666669</v>
      </c>
      <c r="P725" t="s">
        <v>52</v>
      </c>
      <c r="Q725" t="s">
        <v>67</v>
      </c>
      <c r="R725" s="54">
        <v>45945</v>
      </c>
      <c r="S725" t="s">
        <v>12674</v>
      </c>
      <c r="U725" t="s">
        <v>67</v>
      </c>
      <c r="V725" t="s">
        <v>1672</v>
      </c>
    </row>
    <row r="726" spans="1:36">
      <c r="A726" s="54">
        <v>45945</v>
      </c>
      <c r="B726" s="54">
        <v>45945.439201388901</v>
      </c>
      <c r="C726" t="s">
        <v>942</v>
      </c>
      <c r="D726" t="s">
        <v>41</v>
      </c>
      <c r="E726">
        <v>786633575</v>
      </c>
      <c r="F726" t="s">
        <v>33</v>
      </c>
      <c r="G726" t="s">
        <v>3371</v>
      </c>
      <c r="H726">
        <v>734766277</v>
      </c>
      <c r="I726">
        <v>254724372387</v>
      </c>
      <c r="J726" t="s">
        <v>3372</v>
      </c>
      <c r="K726" t="s">
        <v>36</v>
      </c>
      <c r="L726" t="e" vm="1">
        <v>#VALUE!</v>
      </c>
      <c r="M726" t="s">
        <v>3373</v>
      </c>
      <c r="N726">
        <v>45945</v>
      </c>
      <c r="O726">
        <v>0.70833333333333337</v>
      </c>
      <c r="P726" t="s">
        <v>52</v>
      </c>
      <c r="Q726" t="s">
        <v>45</v>
      </c>
      <c r="R726" s="54">
        <v>45945</v>
      </c>
      <c r="S726" t="s">
        <v>12891</v>
      </c>
      <c r="U726" t="s">
        <v>45</v>
      </c>
      <c r="V726">
        <v>1510251677361</v>
      </c>
      <c r="W726" t="s">
        <v>46</v>
      </c>
      <c r="X726">
        <v>45945</v>
      </c>
      <c r="Y726">
        <v>0.49513888888888891</v>
      </c>
      <c r="Z726">
        <v>45945</v>
      </c>
      <c r="AA726">
        <v>0.7</v>
      </c>
      <c r="AB726" t="s">
        <v>190</v>
      </c>
      <c r="AC726">
        <v>100010034</v>
      </c>
      <c r="AD726">
        <v>38362807</v>
      </c>
      <c r="AH726" t="s">
        <v>190</v>
      </c>
      <c r="AJ726">
        <v>38362807</v>
      </c>
    </row>
    <row r="727" spans="1:36">
      <c r="A727" s="54">
        <v>45945</v>
      </c>
      <c r="B727" s="54">
        <v>45945.440069444398</v>
      </c>
      <c r="C727" t="s">
        <v>3374</v>
      </c>
      <c r="D727" t="s">
        <v>3261</v>
      </c>
      <c r="E727">
        <v>782068818</v>
      </c>
      <c r="F727" t="s">
        <v>33</v>
      </c>
      <c r="G727" t="s">
        <v>3375</v>
      </c>
      <c r="H727">
        <v>792496897</v>
      </c>
      <c r="I727">
        <v>748073433</v>
      </c>
      <c r="J727" t="s">
        <v>3376</v>
      </c>
      <c r="K727" t="s">
        <v>36</v>
      </c>
      <c r="L727" t="e" vm="1">
        <v>#VALUE!</v>
      </c>
      <c r="M727" t="s">
        <v>74</v>
      </c>
      <c r="N727">
        <v>45946</v>
      </c>
      <c r="O727">
        <v>0.375</v>
      </c>
      <c r="P727" t="s">
        <v>52</v>
      </c>
      <c r="Q727" t="s">
        <v>45</v>
      </c>
      <c r="R727" s="54">
        <v>45945</v>
      </c>
      <c r="S727" t="s">
        <v>12656</v>
      </c>
      <c r="U727" t="s">
        <v>45</v>
      </c>
      <c r="V727">
        <v>1510251677368</v>
      </c>
      <c r="W727" t="s">
        <v>46</v>
      </c>
      <c r="X727">
        <v>45945</v>
      </c>
      <c r="Y727">
        <v>0.49513888888888891</v>
      </c>
      <c r="Z727">
        <v>45945</v>
      </c>
      <c r="AA727">
        <v>0.7</v>
      </c>
      <c r="AB727" t="s">
        <v>480</v>
      </c>
      <c r="AC727">
        <v>100010032</v>
      </c>
      <c r="AD727">
        <v>38274980</v>
      </c>
      <c r="AH727" t="s">
        <v>480</v>
      </c>
      <c r="AJ727">
        <v>38274980</v>
      </c>
    </row>
    <row r="728" spans="1:36">
      <c r="A728" s="54">
        <v>45945</v>
      </c>
      <c r="B728" s="54">
        <v>45945.440347222197</v>
      </c>
      <c r="C728" t="s">
        <v>99</v>
      </c>
      <c r="D728" t="s">
        <v>41</v>
      </c>
      <c r="E728">
        <v>737679831</v>
      </c>
      <c r="F728" t="s">
        <v>33</v>
      </c>
      <c r="G728" t="s">
        <v>3377</v>
      </c>
      <c r="H728">
        <v>768205305</v>
      </c>
      <c r="I728">
        <v>768205305</v>
      </c>
      <c r="J728" t="s">
        <v>3378</v>
      </c>
      <c r="K728" t="s">
        <v>36</v>
      </c>
      <c r="L728" t="e" vm="1">
        <v>#VALUE!</v>
      </c>
      <c r="M728" t="s">
        <v>13017</v>
      </c>
      <c r="N728">
        <v>45947</v>
      </c>
      <c r="O728">
        <v>0.33333333333333331</v>
      </c>
      <c r="P728" t="s">
        <v>52</v>
      </c>
      <c r="Q728" t="s">
        <v>45</v>
      </c>
      <c r="R728" s="54">
        <v>45945</v>
      </c>
      <c r="S728" t="s">
        <v>12817</v>
      </c>
      <c r="U728" t="s">
        <v>45</v>
      </c>
      <c r="V728">
        <v>1610251678658</v>
      </c>
      <c r="W728" t="s">
        <v>46</v>
      </c>
      <c r="X728">
        <v>45946</v>
      </c>
      <c r="Y728">
        <v>0.49166666666666664</v>
      </c>
      <c r="Z728">
        <v>45946</v>
      </c>
      <c r="AA728">
        <v>0.70486111111111116</v>
      </c>
      <c r="AB728" t="s">
        <v>299</v>
      </c>
      <c r="AC728">
        <v>100010032</v>
      </c>
      <c r="AD728">
        <v>38989882</v>
      </c>
      <c r="AH728" t="s">
        <v>299</v>
      </c>
      <c r="AJ728">
        <v>38989882</v>
      </c>
    </row>
    <row r="729" spans="1:36">
      <c r="A729" s="54">
        <v>45945</v>
      </c>
      <c r="B729" s="54">
        <v>45945.447962963</v>
      </c>
      <c r="C729" t="s">
        <v>267</v>
      </c>
      <c r="D729" t="s">
        <v>41</v>
      </c>
      <c r="E729">
        <v>254755669505</v>
      </c>
      <c r="F729" t="s">
        <v>33</v>
      </c>
      <c r="G729" t="s">
        <v>3379</v>
      </c>
      <c r="H729">
        <v>254735105908</v>
      </c>
      <c r="I729">
        <v>254708635554</v>
      </c>
      <c r="J729" t="s">
        <v>1957</v>
      </c>
      <c r="K729" t="s">
        <v>36</v>
      </c>
      <c r="L729" t="e" vm="1">
        <v>#VALUE!</v>
      </c>
      <c r="M729" t="s">
        <v>3349</v>
      </c>
      <c r="N729">
        <v>45946</v>
      </c>
      <c r="O729">
        <v>0.41666666666666669</v>
      </c>
      <c r="P729" t="s">
        <v>52</v>
      </c>
      <c r="Q729" t="s">
        <v>45</v>
      </c>
      <c r="R729" s="54">
        <v>45945</v>
      </c>
      <c r="S729" t="s">
        <v>12744</v>
      </c>
      <c r="U729" t="s">
        <v>45</v>
      </c>
      <c r="V729">
        <v>1610251679488</v>
      </c>
      <c r="W729" t="s">
        <v>46</v>
      </c>
      <c r="X729">
        <v>45946</v>
      </c>
      <c r="Y729">
        <v>0.58472222222222225</v>
      </c>
      <c r="Z729">
        <v>45947</v>
      </c>
      <c r="AA729">
        <v>0.39513888888888887</v>
      </c>
      <c r="AB729" t="s">
        <v>275</v>
      </c>
      <c r="AC729">
        <v>100010035</v>
      </c>
      <c r="AD729">
        <v>32724486</v>
      </c>
      <c r="AH729" t="s">
        <v>275</v>
      </c>
      <c r="AJ729">
        <v>32724486</v>
      </c>
    </row>
    <row r="730" spans="1:36">
      <c r="A730" s="54">
        <v>45945</v>
      </c>
      <c r="B730" s="54">
        <v>45945.458217592597</v>
      </c>
      <c r="C730" t="s">
        <v>953</v>
      </c>
      <c r="D730" t="s">
        <v>41</v>
      </c>
      <c r="E730">
        <v>737679831</v>
      </c>
      <c r="F730" t="s">
        <v>33</v>
      </c>
      <c r="G730" t="s">
        <v>3380</v>
      </c>
      <c r="H730">
        <v>728539479</v>
      </c>
      <c r="I730">
        <v>768820155</v>
      </c>
      <c r="J730" t="s">
        <v>3381</v>
      </c>
      <c r="K730" t="s">
        <v>36</v>
      </c>
      <c r="L730" t="e" vm="23">
        <v>#VALUE!</v>
      </c>
      <c r="M730" t="s">
        <v>13018</v>
      </c>
      <c r="N730">
        <v>45946</v>
      </c>
      <c r="O730">
        <v>0.375</v>
      </c>
      <c r="P730" t="s">
        <v>52</v>
      </c>
      <c r="Q730" t="s">
        <v>45</v>
      </c>
      <c r="R730" s="54">
        <v>45945</v>
      </c>
      <c r="S730" t="s">
        <v>12804</v>
      </c>
      <c r="U730" t="s">
        <v>45</v>
      </c>
      <c r="V730">
        <v>1510251677391</v>
      </c>
      <c r="W730" t="s">
        <v>46</v>
      </c>
      <c r="X730">
        <v>45945</v>
      </c>
      <c r="Y730">
        <v>0.49513888888888891</v>
      </c>
      <c r="Z730">
        <v>45945</v>
      </c>
      <c r="AA730">
        <v>0.7</v>
      </c>
      <c r="AB730" t="s">
        <v>1328</v>
      </c>
      <c r="AC730">
        <v>100010039</v>
      </c>
      <c r="AD730">
        <v>37181844</v>
      </c>
      <c r="AH730" t="s">
        <v>1328</v>
      </c>
      <c r="AJ730">
        <v>37181844</v>
      </c>
    </row>
    <row r="731" spans="1:36">
      <c r="A731" s="54">
        <v>45945</v>
      </c>
      <c r="B731" s="54">
        <v>45945.459803240701</v>
      </c>
      <c r="C731" t="s">
        <v>1690</v>
      </c>
      <c r="D731" t="s">
        <v>41</v>
      </c>
      <c r="E731">
        <v>734401171</v>
      </c>
      <c r="F731" t="s">
        <v>33</v>
      </c>
      <c r="G731" t="s">
        <v>3382</v>
      </c>
      <c r="H731">
        <v>752677670</v>
      </c>
      <c r="I731">
        <v>752677670</v>
      </c>
      <c r="J731" t="s">
        <v>3383</v>
      </c>
      <c r="K731" t="s">
        <v>36</v>
      </c>
      <c r="L731" t="s">
        <v>82</v>
      </c>
      <c r="M731" t="s">
        <v>3384</v>
      </c>
      <c r="N731">
        <v>45945</v>
      </c>
      <c r="O731">
        <v>0.625</v>
      </c>
      <c r="P731" t="s">
        <v>3950</v>
      </c>
      <c r="Q731" t="s">
        <v>67</v>
      </c>
      <c r="R731" s="54">
        <v>45945</v>
      </c>
      <c r="S731" t="s">
        <v>12782</v>
      </c>
      <c r="U731" t="s">
        <v>67</v>
      </c>
      <c r="V731" t="s">
        <v>3468</v>
      </c>
    </row>
    <row r="732" spans="1:36">
      <c r="A732" s="54">
        <v>45945</v>
      </c>
      <c r="B732" s="54">
        <v>45945.484745370399</v>
      </c>
      <c r="C732" t="s">
        <v>557</v>
      </c>
      <c r="D732" t="s">
        <v>70</v>
      </c>
      <c r="E732">
        <v>755877260</v>
      </c>
      <c r="F732" t="s">
        <v>33</v>
      </c>
      <c r="G732" t="s">
        <v>3385</v>
      </c>
      <c r="I732">
        <v>727464519</v>
      </c>
      <c r="J732" t="s">
        <v>2711</v>
      </c>
      <c r="K732" t="s">
        <v>36</v>
      </c>
      <c r="L732" t="s">
        <v>73</v>
      </c>
      <c r="M732" t="s">
        <v>3386</v>
      </c>
      <c r="N732">
        <v>45945</v>
      </c>
      <c r="O732">
        <v>0.5</v>
      </c>
      <c r="P732" t="s">
        <v>3950</v>
      </c>
      <c r="Q732" t="s">
        <v>67</v>
      </c>
      <c r="R732" s="54">
        <v>45945</v>
      </c>
      <c r="U732" t="s">
        <v>67</v>
      </c>
      <c r="V732" t="s">
        <v>114</v>
      </c>
    </row>
    <row r="733" spans="1:36">
      <c r="A733" s="54">
        <v>45945</v>
      </c>
      <c r="B733" s="54">
        <v>45945.484988425902</v>
      </c>
      <c r="C733" t="s">
        <v>205</v>
      </c>
      <c r="D733" t="s">
        <v>41</v>
      </c>
      <c r="E733">
        <v>736418479</v>
      </c>
      <c r="F733" t="s">
        <v>33</v>
      </c>
      <c r="G733" t="s">
        <v>3387</v>
      </c>
      <c r="I733">
        <v>110044796</v>
      </c>
      <c r="J733" t="s">
        <v>3388</v>
      </c>
      <c r="K733" t="s">
        <v>81</v>
      </c>
      <c r="L733" t="s">
        <v>37</v>
      </c>
      <c r="M733" t="s">
        <v>3389</v>
      </c>
      <c r="N733">
        <v>45945</v>
      </c>
      <c r="O733">
        <v>0.54166666666666663</v>
      </c>
      <c r="P733" t="s">
        <v>3950</v>
      </c>
      <c r="Q733" t="s">
        <v>45</v>
      </c>
      <c r="R733" s="54">
        <v>45945</v>
      </c>
      <c r="S733" t="s">
        <v>12742</v>
      </c>
      <c r="T733">
        <v>45945</v>
      </c>
      <c r="U733" t="s">
        <v>45</v>
      </c>
      <c r="V733">
        <v>1510251677390</v>
      </c>
      <c r="W733" t="s">
        <v>46</v>
      </c>
      <c r="X733">
        <v>45945</v>
      </c>
      <c r="Y733">
        <v>0.49513888888888891</v>
      </c>
      <c r="Z733">
        <v>45945</v>
      </c>
      <c r="AA733">
        <v>0.92500000000000004</v>
      </c>
      <c r="AB733" t="s">
        <v>1326</v>
      </c>
      <c r="AC733">
        <v>100010007</v>
      </c>
      <c r="AD733">
        <v>33937751</v>
      </c>
      <c r="AE733">
        <v>45947</v>
      </c>
      <c r="AH733" t="s">
        <v>1326</v>
      </c>
      <c r="AJ733">
        <v>33937751</v>
      </c>
    </row>
    <row r="734" spans="1:36">
      <c r="A734" s="54">
        <v>45945</v>
      </c>
      <c r="B734" s="54">
        <v>45945.486516203702</v>
      </c>
      <c r="C734" t="s">
        <v>557</v>
      </c>
      <c r="D734" t="s">
        <v>70</v>
      </c>
      <c r="E734">
        <v>755877260</v>
      </c>
      <c r="F734" t="s">
        <v>33</v>
      </c>
      <c r="G734" t="s">
        <v>3390</v>
      </c>
      <c r="I734">
        <v>798293707</v>
      </c>
      <c r="J734" t="s">
        <v>1956</v>
      </c>
      <c r="K734" t="s">
        <v>36</v>
      </c>
      <c r="L734" t="s">
        <v>73</v>
      </c>
      <c r="M734" t="s">
        <v>3391</v>
      </c>
      <c r="N734">
        <v>45945</v>
      </c>
      <c r="O734">
        <v>0.5</v>
      </c>
      <c r="P734" t="s">
        <v>3950</v>
      </c>
      <c r="Q734" t="s">
        <v>45</v>
      </c>
      <c r="R734" s="54">
        <v>45945</v>
      </c>
      <c r="S734" t="s">
        <v>12430</v>
      </c>
      <c r="T734">
        <v>45952</v>
      </c>
      <c r="U734" t="s">
        <v>45</v>
      </c>
      <c r="V734">
        <v>2110251685994</v>
      </c>
      <c r="W734" t="s">
        <v>46</v>
      </c>
      <c r="X734">
        <v>45951</v>
      </c>
      <c r="Y734">
        <v>0.68680555555555556</v>
      </c>
      <c r="AH734" t="s">
        <v>275</v>
      </c>
      <c r="AJ734">
        <v>32724486</v>
      </c>
    </row>
    <row r="735" spans="1:36">
      <c r="A735" s="54">
        <v>45945</v>
      </c>
      <c r="B735" s="54">
        <v>45945.517835648097</v>
      </c>
      <c r="C735" t="s">
        <v>2305</v>
      </c>
      <c r="D735" t="s">
        <v>41</v>
      </c>
      <c r="E735">
        <v>734949424</v>
      </c>
      <c r="F735" t="s">
        <v>33</v>
      </c>
      <c r="G735" t="s">
        <v>3393</v>
      </c>
      <c r="I735">
        <v>754523977</v>
      </c>
      <c r="J735" t="s">
        <v>3394</v>
      </c>
      <c r="K735" t="s">
        <v>36</v>
      </c>
      <c r="L735" t="s">
        <v>82</v>
      </c>
      <c r="M735" t="s">
        <v>3395</v>
      </c>
      <c r="N735">
        <v>45945</v>
      </c>
      <c r="O735">
        <v>0.54166666666666663</v>
      </c>
      <c r="P735" t="s">
        <v>11025</v>
      </c>
      <c r="Q735" t="s">
        <v>45</v>
      </c>
      <c r="R735" s="54">
        <v>45945</v>
      </c>
      <c r="S735" t="s">
        <v>12799</v>
      </c>
      <c r="U735" t="s">
        <v>45</v>
      </c>
      <c r="V735">
        <v>1510251677714</v>
      </c>
      <c r="W735" t="s">
        <v>53</v>
      </c>
      <c r="X735">
        <v>45945</v>
      </c>
      <c r="Y735">
        <v>0.6381944444444444</v>
      </c>
      <c r="Z735">
        <v>45945</v>
      </c>
      <c r="AA735">
        <v>0.6743055555555556</v>
      </c>
      <c r="AB735" t="s">
        <v>896</v>
      </c>
      <c r="AC735">
        <v>707126273</v>
      </c>
      <c r="AD735">
        <v>39418757</v>
      </c>
      <c r="AH735" t="s">
        <v>1331</v>
      </c>
      <c r="AJ735">
        <v>45948</v>
      </c>
    </row>
    <row r="736" spans="1:36">
      <c r="A736" s="54">
        <v>45945</v>
      </c>
      <c r="B736" s="54">
        <v>45945.517951388902</v>
      </c>
      <c r="C736" t="s">
        <v>142</v>
      </c>
      <c r="D736" t="s">
        <v>41</v>
      </c>
      <c r="E736">
        <v>784172048</v>
      </c>
      <c r="F736" t="s">
        <v>33</v>
      </c>
      <c r="G736" t="s">
        <v>3396</v>
      </c>
      <c r="I736">
        <v>102299024</v>
      </c>
      <c r="J736" t="s">
        <v>3397</v>
      </c>
      <c r="K736" t="s">
        <v>36</v>
      </c>
      <c r="L736" t="s">
        <v>82</v>
      </c>
      <c r="M736" t="s">
        <v>3398</v>
      </c>
      <c r="N736">
        <v>45947</v>
      </c>
      <c r="O736">
        <v>0.5</v>
      </c>
      <c r="P736" t="s">
        <v>4063</v>
      </c>
      <c r="Q736" t="s">
        <v>45</v>
      </c>
      <c r="R736" s="54">
        <v>45945</v>
      </c>
      <c r="S736" t="s">
        <v>12588</v>
      </c>
      <c r="U736" t="s">
        <v>45</v>
      </c>
      <c r="V736">
        <v>1610251678950</v>
      </c>
      <c r="W736" t="s">
        <v>53</v>
      </c>
      <c r="X736">
        <v>45946</v>
      </c>
      <c r="Y736">
        <v>0.68472222222222223</v>
      </c>
      <c r="AH736" t="s">
        <v>1331</v>
      </c>
      <c r="AJ736">
        <v>45948</v>
      </c>
    </row>
    <row r="737" spans="1:36">
      <c r="A737" s="54">
        <v>45945</v>
      </c>
      <c r="B737" s="54">
        <v>45945.526574074102</v>
      </c>
      <c r="C737" t="s">
        <v>720</v>
      </c>
      <c r="D737" t="s">
        <v>41</v>
      </c>
      <c r="E737">
        <v>104144901</v>
      </c>
      <c r="F737" t="s">
        <v>33</v>
      </c>
      <c r="G737" t="s">
        <v>3399</v>
      </c>
      <c r="H737">
        <v>782053716</v>
      </c>
      <c r="I737">
        <v>113900978</v>
      </c>
      <c r="J737" t="s">
        <v>3400</v>
      </c>
      <c r="K737" t="s">
        <v>36</v>
      </c>
      <c r="L737" t="s">
        <v>37</v>
      </c>
      <c r="M737" t="s">
        <v>1358</v>
      </c>
      <c r="N737">
        <v>45945</v>
      </c>
      <c r="O737">
        <v>0.58333333333333337</v>
      </c>
      <c r="P737" t="s">
        <v>4063</v>
      </c>
      <c r="Q737" t="s">
        <v>45</v>
      </c>
      <c r="R737" s="54">
        <v>45945</v>
      </c>
      <c r="S737" t="s">
        <v>12582</v>
      </c>
      <c r="U737" t="s">
        <v>45</v>
      </c>
      <c r="V737">
        <v>1510251677610</v>
      </c>
      <c r="W737" t="s">
        <v>53</v>
      </c>
      <c r="X737">
        <v>45945</v>
      </c>
      <c r="Y737">
        <v>0.6381944444444444</v>
      </c>
      <c r="Z737">
        <v>45945</v>
      </c>
      <c r="AA737">
        <v>0.6743055555555556</v>
      </c>
      <c r="AB737" t="s">
        <v>472</v>
      </c>
      <c r="AC737">
        <v>100010004</v>
      </c>
      <c r="AD737">
        <v>36768510</v>
      </c>
      <c r="AH737" t="s">
        <v>12396</v>
      </c>
      <c r="AJ737">
        <v>0</v>
      </c>
    </row>
    <row r="738" spans="1:36">
      <c r="A738" s="54">
        <v>45945</v>
      </c>
      <c r="B738" s="54">
        <v>45945.5293634259</v>
      </c>
      <c r="C738" t="s">
        <v>99</v>
      </c>
      <c r="D738" t="s">
        <v>41</v>
      </c>
      <c r="E738">
        <v>737679831</v>
      </c>
      <c r="F738" t="s">
        <v>33</v>
      </c>
      <c r="G738" t="s">
        <v>3401</v>
      </c>
      <c r="H738">
        <v>703284647</v>
      </c>
      <c r="I738">
        <v>703284647</v>
      </c>
      <c r="J738" t="s">
        <v>3402</v>
      </c>
      <c r="K738" t="s">
        <v>36</v>
      </c>
      <c r="L738" t="s">
        <v>37</v>
      </c>
      <c r="M738" t="s">
        <v>13019</v>
      </c>
      <c r="N738">
        <v>45946</v>
      </c>
      <c r="O738">
        <v>0.33333333333333331</v>
      </c>
      <c r="P738" t="s">
        <v>4063</v>
      </c>
      <c r="Q738" t="s">
        <v>45</v>
      </c>
      <c r="R738" s="54">
        <v>45945</v>
      </c>
      <c r="S738" t="s">
        <v>12757</v>
      </c>
      <c r="U738" t="s">
        <v>45</v>
      </c>
      <c r="V738">
        <v>1510251677577</v>
      </c>
      <c r="W738" t="s">
        <v>53</v>
      </c>
      <c r="X738">
        <v>45945</v>
      </c>
      <c r="Y738">
        <v>0.6381944444444444</v>
      </c>
      <c r="Z738">
        <v>45945</v>
      </c>
      <c r="AA738">
        <v>0.6743055555555556</v>
      </c>
      <c r="AB738" t="s">
        <v>472</v>
      </c>
      <c r="AC738">
        <v>100010004</v>
      </c>
      <c r="AD738">
        <v>36768510</v>
      </c>
      <c r="AH738" t="s">
        <v>1331</v>
      </c>
      <c r="AJ738">
        <v>45945</v>
      </c>
    </row>
    <row r="739" spans="1:36">
      <c r="A739" s="54">
        <v>45945</v>
      </c>
      <c r="B739" s="54">
        <v>45945.530277777798</v>
      </c>
      <c r="C739" t="s">
        <v>2305</v>
      </c>
      <c r="D739" t="s">
        <v>41</v>
      </c>
      <c r="E739">
        <v>734949424</v>
      </c>
      <c r="F739" t="s">
        <v>33</v>
      </c>
      <c r="G739" t="s">
        <v>3403</v>
      </c>
      <c r="I739">
        <v>748696998</v>
      </c>
      <c r="J739" t="s">
        <v>3404</v>
      </c>
      <c r="K739" t="s">
        <v>36</v>
      </c>
      <c r="L739" t="s">
        <v>82</v>
      </c>
      <c r="M739" t="s">
        <v>3405</v>
      </c>
      <c r="N739">
        <v>45945</v>
      </c>
      <c r="O739">
        <v>0.54166666666666663</v>
      </c>
      <c r="P739" t="s">
        <v>4063</v>
      </c>
      <c r="Q739" t="s">
        <v>45</v>
      </c>
      <c r="R739" s="54">
        <v>45945</v>
      </c>
      <c r="S739" t="s">
        <v>12931</v>
      </c>
      <c r="U739" t="s">
        <v>45</v>
      </c>
      <c r="V739">
        <v>1510251677597</v>
      </c>
      <c r="W739" t="s">
        <v>53</v>
      </c>
      <c r="X739">
        <v>45945</v>
      </c>
      <c r="Y739">
        <v>0.6381944444444444</v>
      </c>
      <c r="Z739">
        <v>45945</v>
      </c>
      <c r="AA739">
        <v>0.6743055555555556</v>
      </c>
      <c r="AB739" t="s">
        <v>146</v>
      </c>
      <c r="AC739">
        <v>10001006</v>
      </c>
      <c r="AD739">
        <v>32407884</v>
      </c>
      <c r="AH739" t="s">
        <v>1331</v>
      </c>
      <c r="AJ739">
        <v>45950</v>
      </c>
    </row>
    <row r="740" spans="1:36">
      <c r="A740" s="54">
        <v>45945</v>
      </c>
      <c r="B740" s="54">
        <v>45945.5406828704</v>
      </c>
      <c r="C740" t="s">
        <v>99</v>
      </c>
      <c r="D740" t="s">
        <v>41</v>
      </c>
      <c r="E740">
        <v>737679831</v>
      </c>
      <c r="F740" t="s">
        <v>33</v>
      </c>
      <c r="G740" t="s">
        <v>3406</v>
      </c>
      <c r="H740">
        <v>731264266</v>
      </c>
      <c r="I740">
        <v>726139943</v>
      </c>
      <c r="J740" t="s">
        <v>3407</v>
      </c>
      <c r="K740" t="s">
        <v>36</v>
      </c>
      <c r="L740" t="s">
        <v>82</v>
      </c>
      <c r="M740" t="s">
        <v>13020</v>
      </c>
      <c r="N740">
        <v>45945</v>
      </c>
      <c r="O740">
        <v>0.75</v>
      </c>
      <c r="P740" t="s">
        <v>4063</v>
      </c>
      <c r="Q740" t="s">
        <v>45</v>
      </c>
      <c r="R740" s="54">
        <v>45945</v>
      </c>
      <c r="S740" t="s">
        <v>12707</v>
      </c>
      <c r="U740" t="s">
        <v>45</v>
      </c>
      <c r="V740">
        <v>1610251679042</v>
      </c>
      <c r="W740" t="s">
        <v>53</v>
      </c>
      <c r="Y740">
        <v>0.45902777777777776</v>
      </c>
    </row>
    <row r="741" spans="1:36">
      <c r="A741" s="54">
        <v>45945</v>
      </c>
      <c r="B741" s="54">
        <v>45945.545810185198</v>
      </c>
      <c r="C741" t="s">
        <v>3408</v>
      </c>
      <c r="D741" t="s">
        <v>852</v>
      </c>
      <c r="E741">
        <v>107373669</v>
      </c>
      <c r="F741" t="s">
        <v>33</v>
      </c>
      <c r="G741" t="s">
        <v>903</v>
      </c>
      <c r="H741">
        <v>751335351</v>
      </c>
      <c r="I741">
        <v>790714898</v>
      </c>
      <c r="J741" t="s">
        <v>2872</v>
      </c>
      <c r="K741" t="s">
        <v>81</v>
      </c>
      <c r="L741" t="s">
        <v>37</v>
      </c>
      <c r="M741" t="s">
        <v>3409</v>
      </c>
      <c r="N741">
        <v>45945</v>
      </c>
      <c r="O741">
        <v>0.54166666666666663</v>
      </c>
      <c r="P741" t="s">
        <v>4080</v>
      </c>
      <c r="Q741" t="s">
        <v>45</v>
      </c>
      <c r="R741" s="54">
        <v>45945</v>
      </c>
      <c r="S741" t="s">
        <v>12551</v>
      </c>
      <c r="T741">
        <v>45946</v>
      </c>
      <c r="U741" t="s">
        <v>45</v>
      </c>
      <c r="V741">
        <v>1510251677841</v>
      </c>
      <c r="W741" t="s">
        <v>46</v>
      </c>
      <c r="X741">
        <v>45945</v>
      </c>
      <c r="Y741">
        <v>0.6743055555555556</v>
      </c>
      <c r="AH741" t="s">
        <v>1326</v>
      </c>
      <c r="AJ741">
        <v>33937751</v>
      </c>
    </row>
    <row r="742" spans="1:36">
      <c r="A742" s="54">
        <v>45945</v>
      </c>
      <c r="B742" s="54">
        <v>45945.550497685203</v>
      </c>
      <c r="C742" t="s">
        <v>99</v>
      </c>
      <c r="D742" t="s">
        <v>41</v>
      </c>
      <c r="E742">
        <v>737679831</v>
      </c>
      <c r="F742" t="s">
        <v>33</v>
      </c>
      <c r="G742" t="s">
        <v>3410</v>
      </c>
      <c r="H742">
        <v>720582754</v>
      </c>
      <c r="I742">
        <v>720582754</v>
      </c>
      <c r="J742" t="s">
        <v>3411</v>
      </c>
      <c r="K742" t="s">
        <v>36</v>
      </c>
      <c r="L742" t="s">
        <v>73</v>
      </c>
      <c r="M742" t="s">
        <v>13021</v>
      </c>
      <c r="N742">
        <v>45945</v>
      </c>
      <c r="O742">
        <v>0.75</v>
      </c>
      <c r="P742" t="s">
        <v>4080</v>
      </c>
      <c r="Q742" t="s">
        <v>45</v>
      </c>
      <c r="R742" s="54">
        <v>45945</v>
      </c>
      <c r="S742" t="s">
        <v>12466</v>
      </c>
      <c r="T742">
        <v>45946</v>
      </c>
      <c r="U742" t="s">
        <v>45</v>
      </c>
      <c r="V742">
        <v>1510251677851</v>
      </c>
      <c r="W742" t="s">
        <v>46</v>
      </c>
      <c r="X742">
        <v>45945</v>
      </c>
      <c r="Y742">
        <v>0.6743055555555556</v>
      </c>
      <c r="AH742" t="s">
        <v>299</v>
      </c>
      <c r="AJ742">
        <v>38989882</v>
      </c>
    </row>
    <row r="743" spans="1:36">
      <c r="A743" s="54">
        <v>45945</v>
      </c>
      <c r="B743" s="54">
        <v>45945.554479166698</v>
      </c>
      <c r="C743" t="s">
        <v>267</v>
      </c>
      <c r="D743" t="s">
        <v>41</v>
      </c>
      <c r="E743">
        <v>254755669505</v>
      </c>
      <c r="F743" t="s">
        <v>33</v>
      </c>
      <c r="G743" t="s">
        <v>3265</v>
      </c>
      <c r="I743">
        <v>254795666744</v>
      </c>
      <c r="J743" t="s">
        <v>3412</v>
      </c>
      <c r="K743" t="s">
        <v>36</v>
      </c>
      <c r="L743" t="s">
        <v>73</v>
      </c>
      <c r="M743" t="s">
        <v>1985</v>
      </c>
      <c r="N743">
        <v>45950</v>
      </c>
      <c r="O743">
        <v>0.45833333333333331</v>
      </c>
      <c r="P743" t="s">
        <v>5255</v>
      </c>
      <c r="Q743" t="s">
        <v>67</v>
      </c>
      <c r="R743" s="54">
        <v>45945</v>
      </c>
      <c r="U743" t="s">
        <v>67</v>
      </c>
      <c r="V743" t="s">
        <v>114</v>
      </c>
    </row>
    <row r="744" spans="1:36">
      <c r="A744" s="54">
        <v>45945</v>
      </c>
      <c r="B744" s="54">
        <v>45945.557395833297</v>
      </c>
      <c r="C744" t="s">
        <v>3413</v>
      </c>
      <c r="D744" t="s">
        <v>1128</v>
      </c>
      <c r="E744">
        <v>254731570560</v>
      </c>
      <c r="F744" t="s">
        <v>33</v>
      </c>
      <c r="G744" t="s">
        <v>3414</v>
      </c>
      <c r="H744">
        <v>254726255784</v>
      </c>
      <c r="I744">
        <v>254731570560</v>
      </c>
      <c r="J744" t="s">
        <v>3415</v>
      </c>
      <c r="K744" t="s">
        <v>36</v>
      </c>
      <c r="L744" t="s">
        <v>82</v>
      </c>
      <c r="M744" t="s">
        <v>3416</v>
      </c>
      <c r="N744">
        <v>45948</v>
      </c>
      <c r="O744">
        <v>0.375</v>
      </c>
      <c r="P744" t="s">
        <v>5255</v>
      </c>
      <c r="Q744" t="s">
        <v>45</v>
      </c>
      <c r="R744" s="54">
        <v>45945</v>
      </c>
      <c r="S744" t="s">
        <v>12833</v>
      </c>
      <c r="T744">
        <v>45948</v>
      </c>
      <c r="U744" t="s">
        <v>45</v>
      </c>
      <c r="V744">
        <v>1710251680553</v>
      </c>
      <c r="W744" t="s">
        <v>53</v>
      </c>
      <c r="X744">
        <v>45947</v>
      </c>
      <c r="Y744">
        <v>0.7104166666666667</v>
      </c>
      <c r="Z744">
        <v>45947</v>
      </c>
      <c r="AA744">
        <v>0.79027777777777775</v>
      </c>
      <c r="AH744" t="s">
        <v>1784</v>
      </c>
      <c r="AJ744">
        <v>0</v>
      </c>
    </row>
    <row r="745" spans="1:36">
      <c r="A745" s="54">
        <v>45945</v>
      </c>
      <c r="B745" s="54">
        <v>45945.590150463002</v>
      </c>
      <c r="C745" t="s">
        <v>1652</v>
      </c>
      <c r="D745" t="s">
        <v>41</v>
      </c>
      <c r="E745">
        <v>738709366</v>
      </c>
      <c r="F745" t="s">
        <v>33</v>
      </c>
      <c r="G745" t="s">
        <v>3417</v>
      </c>
      <c r="H745">
        <v>739591619</v>
      </c>
      <c r="I745">
        <v>739591619</v>
      </c>
      <c r="J745" t="s">
        <v>3418</v>
      </c>
      <c r="K745" t="s">
        <v>36</v>
      </c>
      <c r="L745" t="s">
        <v>37</v>
      </c>
      <c r="M745" t="s">
        <v>13022</v>
      </c>
      <c r="N745">
        <v>45945</v>
      </c>
      <c r="O745">
        <v>0.41666666666666669</v>
      </c>
      <c r="P745" t="s">
        <v>5255</v>
      </c>
      <c r="Q745" t="s">
        <v>67</v>
      </c>
      <c r="R745" s="54">
        <v>45945</v>
      </c>
      <c r="S745" t="s">
        <v>12839</v>
      </c>
      <c r="U745" t="s">
        <v>67</v>
      </c>
      <c r="V745" t="s">
        <v>2758</v>
      </c>
    </row>
    <row r="746" spans="1:36">
      <c r="A746" s="54">
        <v>45945</v>
      </c>
      <c r="B746" s="54">
        <v>45945.597442129598</v>
      </c>
      <c r="C746" t="s">
        <v>267</v>
      </c>
      <c r="D746" t="s">
        <v>41</v>
      </c>
      <c r="E746">
        <v>254755669505</v>
      </c>
      <c r="F746" t="s">
        <v>33</v>
      </c>
      <c r="G746" t="s">
        <v>3419</v>
      </c>
      <c r="H746">
        <v>254763352540</v>
      </c>
      <c r="I746">
        <v>254722352540</v>
      </c>
      <c r="J746" t="s">
        <v>1984</v>
      </c>
      <c r="K746" t="s">
        <v>36</v>
      </c>
      <c r="L746" t="s">
        <v>73</v>
      </c>
      <c r="M746" t="s">
        <v>3420</v>
      </c>
      <c r="N746">
        <v>45946</v>
      </c>
      <c r="O746">
        <v>0.41666666666666669</v>
      </c>
      <c r="P746" t="s">
        <v>4095</v>
      </c>
      <c r="Q746" t="s">
        <v>45</v>
      </c>
      <c r="R746" s="54">
        <v>45945</v>
      </c>
      <c r="S746" t="s">
        <v>12410</v>
      </c>
      <c r="U746" t="s">
        <v>45</v>
      </c>
      <c r="V746">
        <v>1510251677824</v>
      </c>
      <c r="W746" t="s">
        <v>46</v>
      </c>
      <c r="X746">
        <v>45945</v>
      </c>
      <c r="Y746">
        <v>0.6743055555555556</v>
      </c>
      <c r="Z746">
        <v>45945</v>
      </c>
      <c r="AA746">
        <v>0.92500000000000004</v>
      </c>
      <c r="AB746" t="s">
        <v>275</v>
      </c>
      <c r="AC746">
        <v>100010035</v>
      </c>
      <c r="AD746">
        <v>32724486</v>
      </c>
      <c r="AE746" t="s">
        <v>12993</v>
      </c>
      <c r="AF746">
        <v>0.5625</v>
      </c>
      <c r="AH746" t="s">
        <v>275</v>
      </c>
      <c r="AJ746">
        <v>32724486</v>
      </c>
    </row>
    <row r="747" spans="1:36">
      <c r="A747" s="54">
        <v>45945</v>
      </c>
      <c r="B747" s="54">
        <v>45945.606099536999</v>
      </c>
      <c r="C747" t="s">
        <v>3071</v>
      </c>
      <c r="D747" t="s">
        <v>41</v>
      </c>
      <c r="E747">
        <v>734356550</v>
      </c>
      <c r="F747" t="s">
        <v>33</v>
      </c>
      <c r="G747" t="s">
        <v>3421</v>
      </c>
      <c r="H747">
        <v>731968182</v>
      </c>
      <c r="I747">
        <v>713793430</v>
      </c>
      <c r="J747" t="s">
        <v>3422</v>
      </c>
      <c r="K747" t="s">
        <v>36</v>
      </c>
      <c r="L747" t="s">
        <v>1323</v>
      </c>
      <c r="M747" t="s">
        <v>3145</v>
      </c>
      <c r="N747">
        <v>45966</v>
      </c>
      <c r="O747">
        <v>0.41666666666666669</v>
      </c>
      <c r="P747" t="s">
        <v>4095</v>
      </c>
      <c r="Q747" t="s">
        <v>45</v>
      </c>
      <c r="R747" s="54">
        <v>45945</v>
      </c>
      <c r="S747" t="s">
        <v>12418</v>
      </c>
      <c r="T747">
        <v>45966</v>
      </c>
      <c r="U747" t="s">
        <v>45</v>
      </c>
      <c r="V747">
        <v>9411251712293</v>
      </c>
      <c r="W747" t="s">
        <v>53</v>
      </c>
      <c r="X747">
        <v>45965</v>
      </c>
    </row>
    <row r="748" spans="1:36">
      <c r="A748" s="54">
        <v>45945</v>
      </c>
      <c r="B748" s="54">
        <v>45945.619664351798</v>
      </c>
      <c r="C748" t="s">
        <v>99</v>
      </c>
      <c r="D748" t="s">
        <v>41</v>
      </c>
      <c r="E748">
        <v>737679831</v>
      </c>
      <c r="F748" t="s">
        <v>33</v>
      </c>
      <c r="G748" t="s">
        <v>3423</v>
      </c>
      <c r="H748">
        <v>726738525</v>
      </c>
      <c r="I748">
        <v>726738525</v>
      </c>
      <c r="J748" t="s">
        <v>3424</v>
      </c>
      <c r="K748" t="s">
        <v>36</v>
      </c>
      <c r="L748" t="s">
        <v>160</v>
      </c>
      <c r="M748" t="s">
        <v>13023</v>
      </c>
      <c r="N748">
        <v>45946</v>
      </c>
      <c r="O748">
        <v>0.45833333333333331</v>
      </c>
      <c r="P748" t="s">
        <v>4235</v>
      </c>
      <c r="Q748" t="s">
        <v>45</v>
      </c>
      <c r="R748" s="54">
        <v>45945</v>
      </c>
      <c r="S748" t="s">
        <v>12418</v>
      </c>
      <c r="U748" t="s">
        <v>45</v>
      </c>
      <c r="V748">
        <v>1510251677864</v>
      </c>
      <c r="W748" t="s">
        <v>46</v>
      </c>
      <c r="X748">
        <v>45945</v>
      </c>
      <c r="Y748">
        <v>0.6743055555555556</v>
      </c>
      <c r="AB748" t="s">
        <v>163</v>
      </c>
      <c r="AC748">
        <v>100010036</v>
      </c>
      <c r="AD748">
        <v>28692483</v>
      </c>
      <c r="AH748" t="s">
        <v>1472</v>
      </c>
      <c r="AJ748">
        <v>37044654</v>
      </c>
    </row>
    <row r="749" spans="1:36">
      <c r="A749" s="54">
        <v>45945</v>
      </c>
      <c r="B749" s="54">
        <v>45945.6222106481</v>
      </c>
      <c r="C749" t="s">
        <v>484</v>
      </c>
      <c r="D749" t="s">
        <v>41</v>
      </c>
      <c r="E749">
        <v>784292582</v>
      </c>
      <c r="F749" t="s">
        <v>33</v>
      </c>
      <c r="G749" t="s">
        <v>3426</v>
      </c>
      <c r="I749">
        <v>716026856</v>
      </c>
      <c r="J749" t="s">
        <v>3427</v>
      </c>
      <c r="K749" t="s">
        <v>36</v>
      </c>
      <c r="L749" t="s">
        <v>50</v>
      </c>
      <c r="M749" t="s">
        <v>3428</v>
      </c>
      <c r="N749">
        <v>45946</v>
      </c>
      <c r="O749">
        <v>0.58333333333333337</v>
      </c>
      <c r="P749" t="s">
        <v>4235</v>
      </c>
      <c r="Q749" t="s">
        <v>45</v>
      </c>
      <c r="R749" s="54">
        <v>45945</v>
      </c>
      <c r="S749" t="s">
        <v>12628</v>
      </c>
      <c r="U749" t="s">
        <v>45</v>
      </c>
      <c r="V749">
        <v>1510251677874</v>
      </c>
      <c r="W749" t="s">
        <v>46</v>
      </c>
      <c r="X749">
        <v>45945</v>
      </c>
      <c r="Y749">
        <v>0.6743055555555556</v>
      </c>
      <c r="AB749" t="s">
        <v>604</v>
      </c>
      <c r="AC749">
        <v>100010042</v>
      </c>
      <c r="AD749">
        <v>32431038</v>
      </c>
      <c r="AH749" t="s">
        <v>604</v>
      </c>
      <c r="AJ749">
        <v>32431038</v>
      </c>
    </row>
    <row r="750" spans="1:36">
      <c r="A750" s="54">
        <v>45945</v>
      </c>
      <c r="B750" s="54">
        <v>45945.628622685203</v>
      </c>
      <c r="C750" t="s">
        <v>99</v>
      </c>
      <c r="D750" t="s">
        <v>41</v>
      </c>
      <c r="E750">
        <v>737679831</v>
      </c>
      <c r="F750" t="s">
        <v>33</v>
      </c>
      <c r="G750" t="s">
        <v>3429</v>
      </c>
      <c r="H750">
        <v>708372694</v>
      </c>
      <c r="I750">
        <v>708372694</v>
      </c>
      <c r="J750" t="s">
        <v>3430</v>
      </c>
      <c r="K750" t="s">
        <v>36</v>
      </c>
      <c r="L750" t="s">
        <v>50</v>
      </c>
      <c r="M750" t="s">
        <v>13024</v>
      </c>
      <c r="N750">
        <v>45951</v>
      </c>
      <c r="O750">
        <v>0.33333333333333331</v>
      </c>
      <c r="P750" t="s">
        <v>4235</v>
      </c>
      <c r="Q750" t="s">
        <v>45</v>
      </c>
      <c r="R750" s="54">
        <v>45945</v>
      </c>
      <c r="S750" t="s">
        <v>12452</v>
      </c>
      <c r="T750">
        <v>45951</v>
      </c>
      <c r="U750" t="s">
        <v>45</v>
      </c>
      <c r="V750">
        <v>2010251684769</v>
      </c>
      <c r="W750" t="s">
        <v>46</v>
      </c>
      <c r="X750">
        <v>45950</v>
      </c>
      <c r="Y750">
        <v>0.71944444444444444</v>
      </c>
      <c r="AH750" t="s">
        <v>604</v>
      </c>
      <c r="AJ750">
        <v>32431038</v>
      </c>
    </row>
    <row r="751" spans="1:36">
      <c r="A751" s="54">
        <v>45945</v>
      </c>
      <c r="B751" s="54">
        <v>45945.640648148197</v>
      </c>
      <c r="C751" t="s">
        <v>2055</v>
      </c>
      <c r="D751" t="s">
        <v>41</v>
      </c>
      <c r="E751">
        <v>734949424</v>
      </c>
      <c r="F751" t="s">
        <v>33</v>
      </c>
      <c r="G751" t="s">
        <v>3431</v>
      </c>
      <c r="I751">
        <v>706779511</v>
      </c>
      <c r="J751" t="s">
        <v>3432</v>
      </c>
      <c r="K751" t="s">
        <v>36</v>
      </c>
      <c r="L751" t="s">
        <v>82</v>
      </c>
      <c r="M751" t="s">
        <v>3433</v>
      </c>
      <c r="N751">
        <v>45945</v>
      </c>
      <c r="O751">
        <v>0.66666666666666663</v>
      </c>
      <c r="P751" t="s">
        <v>4235</v>
      </c>
      <c r="Q751" t="s">
        <v>45</v>
      </c>
      <c r="R751" s="54">
        <v>45945</v>
      </c>
      <c r="S751" t="s">
        <v>12705</v>
      </c>
      <c r="U751" t="s">
        <v>45</v>
      </c>
      <c r="V751">
        <v>1510251677926</v>
      </c>
      <c r="W751" t="s">
        <v>53</v>
      </c>
      <c r="X751">
        <v>45945</v>
      </c>
      <c r="Y751">
        <v>0.72986111111111107</v>
      </c>
      <c r="Z751">
        <v>45945</v>
      </c>
      <c r="AA751">
        <v>0.30138888888888887</v>
      </c>
      <c r="AH751" t="s">
        <v>12396</v>
      </c>
      <c r="AJ751">
        <v>0</v>
      </c>
    </row>
    <row r="752" spans="1:36">
      <c r="A752" s="54">
        <v>45945</v>
      </c>
      <c r="B752" s="54">
        <v>45945.646226851903</v>
      </c>
      <c r="C752" t="s">
        <v>1391</v>
      </c>
      <c r="D752" t="s">
        <v>41</v>
      </c>
      <c r="E752">
        <v>784292582</v>
      </c>
      <c r="F752" t="s">
        <v>33</v>
      </c>
      <c r="G752" t="s">
        <v>3434</v>
      </c>
      <c r="I752">
        <v>701659728</v>
      </c>
      <c r="J752" t="s">
        <v>3118</v>
      </c>
      <c r="K752" t="s">
        <v>36</v>
      </c>
      <c r="L752" t="e" vm="20">
        <v>#VALUE!</v>
      </c>
      <c r="M752" t="s">
        <v>3435</v>
      </c>
      <c r="N752">
        <v>45945</v>
      </c>
      <c r="O752">
        <v>0.54166666666666663</v>
      </c>
      <c r="P752" t="s">
        <v>52</v>
      </c>
      <c r="Q752" t="s">
        <v>45</v>
      </c>
      <c r="R752" s="54">
        <v>45945</v>
      </c>
      <c r="S752" t="s">
        <v>12416</v>
      </c>
      <c r="U752" t="s">
        <v>45</v>
      </c>
      <c r="V752">
        <v>1510251677826</v>
      </c>
      <c r="W752" t="s">
        <v>46</v>
      </c>
      <c r="X752">
        <v>45945</v>
      </c>
      <c r="Y752">
        <v>0.73402777777777772</v>
      </c>
      <c r="Z752">
        <v>45946</v>
      </c>
      <c r="AA752">
        <v>0.3125</v>
      </c>
      <c r="AB752" t="s">
        <v>1325</v>
      </c>
      <c r="AC752">
        <v>100010043</v>
      </c>
      <c r="AD752">
        <v>38186037</v>
      </c>
      <c r="AH752" t="s">
        <v>1325</v>
      </c>
      <c r="AJ752">
        <v>38186037</v>
      </c>
    </row>
    <row r="753" spans="1:36">
      <c r="A753" s="54">
        <v>45945</v>
      </c>
      <c r="B753" s="54">
        <v>45945.650949074101</v>
      </c>
      <c r="C753" t="s">
        <v>99</v>
      </c>
      <c r="D753" t="s">
        <v>41</v>
      </c>
      <c r="E753">
        <v>737679831</v>
      </c>
      <c r="F753" t="s">
        <v>33</v>
      </c>
      <c r="G753" t="s">
        <v>3436</v>
      </c>
      <c r="H753">
        <v>725859228</v>
      </c>
      <c r="I753">
        <v>725859228</v>
      </c>
      <c r="J753" t="s">
        <v>3437</v>
      </c>
      <c r="K753" t="s">
        <v>36</v>
      </c>
      <c r="L753" t="e" vm="4">
        <v>#VALUE!</v>
      </c>
      <c r="M753" t="s">
        <v>13025</v>
      </c>
      <c r="N753">
        <v>45948</v>
      </c>
      <c r="O753">
        <v>0.33333333333333331</v>
      </c>
      <c r="P753" t="s">
        <v>52</v>
      </c>
      <c r="Q753" t="s">
        <v>45</v>
      </c>
      <c r="R753" s="54">
        <v>45945</v>
      </c>
      <c r="S753" t="s">
        <v>12998</v>
      </c>
      <c r="U753" t="s">
        <v>45</v>
      </c>
      <c r="V753">
        <v>1710251680541</v>
      </c>
      <c r="W753" t="s">
        <v>46</v>
      </c>
      <c r="X753">
        <v>45947</v>
      </c>
      <c r="Y753">
        <v>0.59861111111111109</v>
      </c>
      <c r="Z753">
        <v>45947</v>
      </c>
      <c r="AA753">
        <v>0.71458333333333335</v>
      </c>
      <c r="AB753" t="s">
        <v>141</v>
      </c>
      <c r="AC753">
        <v>100010010</v>
      </c>
      <c r="AD753">
        <v>38893106</v>
      </c>
      <c r="AH753" t="s">
        <v>141</v>
      </c>
      <c r="AJ753">
        <v>38893106</v>
      </c>
    </row>
    <row r="754" spans="1:36">
      <c r="A754" s="54">
        <v>45945</v>
      </c>
      <c r="B754" s="54">
        <v>45945.669282407398</v>
      </c>
      <c r="C754" t="s">
        <v>69</v>
      </c>
      <c r="D754" t="s">
        <v>70</v>
      </c>
      <c r="E754">
        <v>755877260</v>
      </c>
      <c r="F754" t="s">
        <v>33</v>
      </c>
      <c r="G754" t="s">
        <v>2717</v>
      </c>
      <c r="H754">
        <v>100746336</v>
      </c>
      <c r="I754">
        <v>100746336</v>
      </c>
      <c r="J754" t="s">
        <v>3438</v>
      </c>
      <c r="K754" t="s">
        <v>36</v>
      </c>
      <c r="L754" t="e" vm="1">
        <v>#VALUE!</v>
      </c>
      <c r="M754" t="s">
        <v>3439</v>
      </c>
      <c r="N754">
        <v>45945</v>
      </c>
      <c r="O754">
        <v>0.70833333333333337</v>
      </c>
      <c r="P754" t="s">
        <v>52</v>
      </c>
      <c r="Q754" t="s">
        <v>45</v>
      </c>
      <c r="R754" s="54">
        <v>45945</v>
      </c>
      <c r="S754" t="s">
        <v>12798</v>
      </c>
      <c r="U754" t="s">
        <v>45</v>
      </c>
      <c r="V754">
        <v>1510251677954</v>
      </c>
      <c r="W754" t="s">
        <v>46</v>
      </c>
      <c r="X754">
        <v>45945</v>
      </c>
      <c r="Y754">
        <v>0.73402777777777772</v>
      </c>
      <c r="Z754">
        <v>45946</v>
      </c>
      <c r="AA754">
        <v>0.3125</v>
      </c>
      <c r="AB754" t="s">
        <v>275</v>
      </c>
      <c r="AC754">
        <v>100010035</v>
      </c>
      <c r="AD754">
        <v>32724486</v>
      </c>
      <c r="AH754" t="s">
        <v>275</v>
      </c>
      <c r="AJ754">
        <v>32724486</v>
      </c>
    </row>
    <row r="755" spans="1:36">
      <c r="A755" s="54">
        <v>45945</v>
      </c>
      <c r="B755" s="54">
        <v>45945.670937499999</v>
      </c>
      <c r="C755" t="s">
        <v>3071</v>
      </c>
      <c r="D755" t="s">
        <v>41</v>
      </c>
      <c r="E755">
        <v>781716905</v>
      </c>
      <c r="F755" t="s">
        <v>33</v>
      </c>
      <c r="G755" t="s">
        <v>3440</v>
      </c>
      <c r="H755">
        <v>734637455</v>
      </c>
      <c r="I755">
        <v>796144412</v>
      </c>
      <c r="J755" t="s">
        <v>3441</v>
      </c>
      <c r="K755" t="s">
        <v>36</v>
      </c>
      <c r="L755" t="e" vm="25">
        <v>#VALUE!</v>
      </c>
      <c r="M755" t="s">
        <v>3442</v>
      </c>
      <c r="N755">
        <v>45946</v>
      </c>
      <c r="O755">
        <v>0.41666666666666669</v>
      </c>
      <c r="P755" t="s">
        <v>52</v>
      </c>
      <c r="Q755" t="s">
        <v>67</v>
      </c>
      <c r="R755" s="54">
        <v>45945</v>
      </c>
      <c r="S755" t="s">
        <v>12592</v>
      </c>
      <c r="U755" t="s">
        <v>67</v>
      </c>
      <c r="V755" t="s">
        <v>1672</v>
      </c>
    </row>
    <row r="756" spans="1:36">
      <c r="A756" s="54">
        <v>45945</v>
      </c>
      <c r="B756" s="54">
        <v>45945.674872685202</v>
      </c>
      <c r="C756" t="s">
        <v>2369</v>
      </c>
      <c r="D756" t="s">
        <v>41</v>
      </c>
      <c r="E756">
        <v>781044277</v>
      </c>
      <c r="F756" t="s">
        <v>33</v>
      </c>
      <c r="G756" t="s">
        <v>3443</v>
      </c>
      <c r="H756">
        <v>728428260</v>
      </c>
      <c r="I756">
        <v>728728347</v>
      </c>
      <c r="J756" t="s">
        <v>3444</v>
      </c>
      <c r="K756" t="s">
        <v>36</v>
      </c>
      <c r="L756" t="e" vm="23">
        <v>#VALUE!</v>
      </c>
      <c r="M756" t="s">
        <v>3445</v>
      </c>
      <c r="N756">
        <v>45945</v>
      </c>
      <c r="O756">
        <v>0.33333333333333331</v>
      </c>
      <c r="P756" t="s">
        <v>52</v>
      </c>
      <c r="Q756" t="s">
        <v>45</v>
      </c>
      <c r="R756" s="54">
        <v>45945</v>
      </c>
      <c r="S756" t="s">
        <v>13026</v>
      </c>
      <c r="U756" t="s">
        <v>45</v>
      </c>
      <c r="V756">
        <v>1510251677959</v>
      </c>
      <c r="W756" t="s">
        <v>46</v>
      </c>
      <c r="X756">
        <v>45945</v>
      </c>
      <c r="Y756">
        <v>0.73402777777777772</v>
      </c>
      <c r="Z756">
        <v>45946</v>
      </c>
      <c r="AA756">
        <v>0.3125</v>
      </c>
      <c r="AB756" t="s">
        <v>1472</v>
      </c>
      <c r="AC756">
        <v>100010037</v>
      </c>
      <c r="AD756">
        <v>37044654</v>
      </c>
      <c r="AH756" t="s">
        <v>1472</v>
      </c>
      <c r="AJ756">
        <v>37044654</v>
      </c>
    </row>
    <row r="757" spans="1:36">
      <c r="A757" s="54">
        <v>45945</v>
      </c>
      <c r="B757" s="54">
        <v>45945.676134259302</v>
      </c>
      <c r="C757" t="s">
        <v>456</v>
      </c>
      <c r="D757" t="s">
        <v>41</v>
      </c>
      <c r="E757">
        <v>105228339</v>
      </c>
      <c r="F757" t="s">
        <v>33</v>
      </c>
      <c r="G757" t="s">
        <v>3446</v>
      </c>
      <c r="H757">
        <v>757118879</v>
      </c>
      <c r="I757">
        <v>757118879</v>
      </c>
      <c r="J757" t="s">
        <v>3447</v>
      </c>
      <c r="K757" t="s">
        <v>36</v>
      </c>
      <c r="L757" t="s">
        <v>37</v>
      </c>
      <c r="M757" t="s">
        <v>3448</v>
      </c>
      <c r="N757">
        <v>45946</v>
      </c>
      <c r="O757">
        <v>0.41666666666666669</v>
      </c>
      <c r="P757" t="s">
        <v>3950</v>
      </c>
      <c r="Q757" t="s">
        <v>45</v>
      </c>
      <c r="R757" s="54">
        <v>45945</v>
      </c>
      <c r="S757" t="s">
        <v>12967</v>
      </c>
      <c r="T757">
        <v>45946</v>
      </c>
      <c r="U757" t="s">
        <v>45</v>
      </c>
      <c r="V757">
        <v>1510251677910</v>
      </c>
      <c r="W757" t="s">
        <v>46</v>
      </c>
      <c r="X757">
        <v>45945</v>
      </c>
      <c r="Y757">
        <v>0.73402777777777772</v>
      </c>
      <c r="Z757">
        <v>45945</v>
      </c>
      <c r="AA757">
        <v>0.92500000000000004</v>
      </c>
      <c r="AB757" t="s">
        <v>1326</v>
      </c>
      <c r="AC757">
        <v>100010007</v>
      </c>
      <c r="AD757">
        <v>33937751</v>
      </c>
      <c r="AE757">
        <v>45945</v>
      </c>
      <c r="AF757">
        <v>0.5</v>
      </c>
      <c r="AH757" t="s">
        <v>1326</v>
      </c>
      <c r="AJ757">
        <v>33937751</v>
      </c>
    </row>
    <row r="758" spans="1:36">
      <c r="A758" s="54">
        <v>45945</v>
      </c>
      <c r="B758" s="54">
        <v>45945.697581018503</v>
      </c>
      <c r="C758" t="s">
        <v>1754</v>
      </c>
      <c r="D758" t="s">
        <v>41</v>
      </c>
      <c r="E758">
        <v>737760378</v>
      </c>
      <c r="F758" t="s">
        <v>33</v>
      </c>
      <c r="G758" t="s">
        <v>3449</v>
      </c>
      <c r="I758">
        <v>740142755</v>
      </c>
      <c r="J758" t="s">
        <v>3450</v>
      </c>
      <c r="K758" t="s">
        <v>36</v>
      </c>
      <c r="L758" t="s">
        <v>73</v>
      </c>
      <c r="M758" t="s">
        <v>3451</v>
      </c>
      <c r="N758">
        <v>45946</v>
      </c>
      <c r="O758">
        <v>0.375</v>
      </c>
      <c r="P758" t="s">
        <v>3950</v>
      </c>
      <c r="Q758" t="s">
        <v>45</v>
      </c>
      <c r="R758" s="54">
        <v>45945</v>
      </c>
      <c r="S758" t="s">
        <v>12549</v>
      </c>
      <c r="T758">
        <v>45946</v>
      </c>
      <c r="U758" t="s">
        <v>45</v>
      </c>
      <c r="V758">
        <v>1510251677984</v>
      </c>
      <c r="W758" t="s">
        <v>46</v>
      </c>
      <c r="X758">
        <v>45945</v>
      </c>
      <c r="Y758">
        <v>0.73402777777777772</v>
      </c>
      <c r="Z758">
        <v>45945</v>
      </c>
      <c r="AA758">
        <v>0.92500000000000004</v>
      </c>
      <c r="AB758" t="s">
        <v>299</v>
      </c>
      <c r="AC758">
        <v>100010032</v>
      </c>
      <c r="AD758">
        <v>38989882</v>
      </c>
      <c r="AE758">
        <v>45947</v>
      </c>
      <c r="AH758" t="s">
        <v>299</v>
      </c>
      <c r="AJ758">
        <v>38989882</v>
      </c>
    </row>
    <row r="759" spans="1:36">
      <c r="A759" s="54">
        <v>45945</v>
      </c>
      <c r="B759" s="54">
        <v>45945.723344907397</v>
      </c>
      <c r="C759" t="s">
        <v>2122</v>
      </c>
      <c r="D759" t="s">
        <v>41</v>
      </c>
      <c r="E759">
        <v>781174090</v>
      </c>
      <c r="F759" t="s">
        <v>33</v>
      </c>
      <c r="G759" t="s">
        <v>3469</v>
      </c>
      <c r="H759">
        <v>703238303</v>
      </c>
      <c r="I759">
        <v>703238303</v>
      </c>
      <c r="J759" t="s">
        <v>2124</v>
      </c>
      <c r="K759" t="s">
        <v>36</v>
      </c>
      <c r="L759" t="s">
        <v>82</v>
      </c>
      <c r="M759" t="s">
        <v>2078</v>
      </c>
      <c r="N759">
        <v>45953</v>
      </c>
      <c r="O759">
        <v>0.41666666666666669</v>
      </c>
      <c r="P759" t="s">
        <v>4095</v>
      </c>
      <c r="Q759" t="s">
        <v>45</v>
      </c>
      <c r="R759" s="54">
        <v>45946</v>
      </c>
      <c r="S759" t="s">
        <v>12640</v>
      </c>
      <c r="T759">
        <v>45953</v>
      </c>
      <c r="U759" t="s">
        <v>45</v>
      </c>
      <c r="V759">
        <v>2310251689974</v>
      </c>
      <c r="W759" t="s">
        <v>53</v>
      </c>
      <c r="X759">
        <v>45953</v>
      </c>
      <c r="Y759">
        <v>0.4201388888888889</v>
      </c>
      <c r="Z759">
        <v>45957</v>
      </c>
      <c r="AA759">
        <v>0.37569444444444444</v>
      </c>
      <c r="AH759" t="s">
        <v>1331</v>
      </c>
      <c r="AJ759">
        <v>45965</v>
      </c>
    </row>
    <row r="760" spans="1:36">
      <c r="A760" s="54">
        <v>45945</v>
      </c>
      <c r="B760" s="54">
        <v>45945.732777777797</v>
      </c>
      <c r="C760" t="s">
        <v>817</v>
      </c>
      <c r="D760" t="s">
        <v>41</v>
      </c>
      <c r="E760">
        <v>752655477</v>
      </c>
      <c r="F760" t="s">
        <v>33</v>
      </c>
      <c r="G760" t="s">
        <v>3470</v>
      </c>
      <c r="H760">
        <v>739614271</v>
      </c>
      <c r="I760">
        <v>725878095</v>
      </c>
      <c r="J760" t="s">
        <v>3471</v>
      </c>
      <c r="K760" t="s">
        <v>36</v>
      </c>
      <c r="L760" t="s">
        <v>73</v>
      </c>
      <c r="M760" t="s">
        <v>3472</v>
      </c>
      <c r="N760">
        <v>45953</v>
      </c>
      <c r="O760">
        <v>0.45833333333333331</v>
      </c>
      <c r="P760" t="s">
        <v>4095</v>
      </c>
      <c r="Q760" t="s">
        <v>45</v>
      </c>
      <c r="R760" s="54">
        <v>45946</v>
      </c>
      <c r="S760" t="s">
        <v>12875</v>
      </c>
      <c r="T760">
        <v>45953</v>
      </c>
      <c r="U760" t="s">
        <v>45</v>
      </c>
      <c r="V760">
        <v>2310251689982</v>
      </c>
      <c r="W760" t="s">
        <v>46</v>
      </c>
      <c r="X760">
        <v>45953</v>
      </c>
      <c r="Y760">
        <v>0.42152777777777778</v>
      </c>
      <c r="Z760">
        <v>45953</v>
      </c>
      <c r="AA760">
        <v>0.70763888888888893</v>
      </c>
      <c r="AB760" t="s">
        <v>190</v>
      </c>
      <c r="AC760">
        <v>100010034</v>
      </c>
      <c r="AD760">
        <v>38362807</v>
      </c>
      <c r="AH760" t="s">
        <v>190</v>
      </c>
      <c r="AJ760">
        <v>38362807</v>
      </c>
    </row>
    <row r="761" spans="1:36">
      <c r="A761" s="54">
        <v>45945</v>
      </c>
      <c r="B761" s="54">
        <v>45945.737175925897</v>
      </c>
      <c r="C761" t="s">
        <v>3473</v>
      </c>
      <c r="D761" t="s">
        <v>1130</v>
      </c>
      <c r="E761">
        <v>7555555533</v>
      </c>
      <c r="F761" t="s">
        <v>33</v>
      </c>
      <c r="G761" t="s">
        <v>3474</v>
      </c>
      <c r="H761">
        <v>104907832</v>
      </c>
      <c r="I761">
        <v>708233666</v>
      </c>
      <c r="J761" t="s">
        <v>3392</v>
      </c>
      <c r="K761" t="s">
        <v>36</v>
      </c>
      <c r="L761" t="s">
        <v>3475</v>
      </c>
      <c r="M761" t="s">
        <v>3476</v>
      </c>
      <c r="N761">
        <v>45946</v>
      </c>
      <c r="O761">
        <v>0.41666666666666669</v>
      </c>
      <c r="P761" t="s">
        <v>4095</v>
      </c>
      <c r="Q761" t="s">
        <v>45</v>
      </c>
      <c r="R761" s="54">
        <v>45946</v>
      </c>
      <c r="S761" t="s">
        <v>12871</v>
      </c>
      <c r="U761" t="s">
        <v>45</v>
      </c>
      <c r="V761">
        <v>1610251678859</v>
      </c>
      <c r="W761" t="s">
        <v>46</v>
      </c>
      <c r="X761">
        <v>45946</v>
      </c>
      <c r="Y761">
        <v>0.49166666666666664</v>
      </c>
      <c r="Z761">
        <v>45946</v>
      </c>
      <c r="AA761">
        <v>0.57152777777777775</v>
      </c>
      <c r="AB761" t="s">
        <v>1472</v>
      </c>
      <c r="AC761">
        <v>100010037</v>
      </c>
      <c r="AD761">
        <v>37044654</v>
      </c>
      <c r="AE761" t="s">
        <v>13027</v>
      </c>
      <c r="AF761">
        <v>0.41666666666666669</v>
      </c>
      <c r="AH761" t="s">
        <v>1472</v>
      </c>
      <c r="AJ761">
        <v>37044654</v>
      </c>
    </row>
    <row r="762" spans="1:36">
      <c r="A762" s="54">
        <v>45945</v>
      </c>
      <c r="B762" s="54">
        <v>45945.747164351902</v>
      </c>
      <c r="C762" t="s">
        <v>1064</v>
      </c>
      <c r="D762" t="s">
        <v>41</v>
      </c>
      <c r="E762">
        <v>105228339</v>
      </c>
      <c r="F762" t="s">
        <v>33</v>
      </c>
      <c r="G762" t="s">
        <v>3477</v>
      </c>
      <c r="H762">
        <v>795888200</v>
      </c>
      <c r="I762">
        <v>795888200</v>
      </c>
      <c r="J762" t="s">
        <v>3478</v>
      </c>
      <c r="K762" t="s">
        <v>81</v>
      </c>
      <c r="L762" t="s">
        <v>37</v>
      </c>
      <c r="M762" t="s">
        <v>3479</v>
      </c>
      <c r="N762">
        <v>45946</v>
      </c>
      <c r="O762">
        <v>0.41666666666666669</v>
      </c>
      <c r="P762" t="s">
        <v>4095</v>
      </c>
      <c r="Q762" t="s">
        <v>45</v>
      </c>
      <c r="R762" s="54">
        <v>45946</v>
      </c>
      <c r="S762" t="s">
        <v>12634</v>
      </c>
      <c r="U762" t="s">
        <v>45</v>
      </c>
      <c r="V762">
        <v>1610251678896</v>
      </c>
      <c r="W762" t="s">
        <v>46</v>
      </c>
      <c r="X762">
        <v>45946</v>
      </c>
      <c r="Y762">
        <v>0.49166666666666664</v>
      </c>
      <c r="Z762">
        <v>45946</v>
      </c>
      <c r="AA762">
        <v>0.57152777777777775</v>
      </c>
      <c r="AB762" t="s">
        <v>141</v>
      </c>
      <c r="AC762">
        <v>100010010</v>
      </c>
      <c r="AD762">
        <v>38893106</v>
      </c>
      <c r="AE762">
        <v>45947</v>
      </c>
      <c r="AF762">
        <v>0.41666666666666669</v>
      </c>
      <c r="AH762" t="s">
        <v>141</v>
      </c>
      <c r="AJ762">
        <v>38893106</v>
      </c>
    </row>
    <row r="763" spans="1:36">
      <c r="A763" s="54">
        <v>45945</v>
      </c>
      <c r="B763" s="54">
        <v>45945.749942129602</v>
      </c>
      <c r="C763" t="s">
        <v>267</v>
      </c>
      <c r="D763" t="s">
        <v>41</v>
      </c>
      <c r="E763">
        <v>254755669505</v>
      </c>
      <c r="F763" t="s">
        <v>33</v>
      </c>
      <c r="G763" t="s">
        <v>3480</v>
      </c>
      <c r="H763">
        <v>254738423286</v>
      </c>
      <c r="I763">
        <v>254723575789</v>
      </c>
      <c r="J763" t="s">
        <v>3481</v>
      </c>
      <c r="K763" t="s">
        <v>36</v>
      </c>
      <c r="L763" t="s">
        <v>73</v>
      </c>
      <c r="M763" t="s">
        <v>3171</v>
      </c>
      <c r="N763">
        <v>45946</v>
      </c>
      <c r="O763">
        <v>0.41666666666666669</v>
      </c>
      <c r="P763" t="s">
        <v>4095</v>
      </c>
      <c r="Q763" t="s">
        <v>45</v>
      </c>
      <c r="R763" s="54">
        <v>45946</v>
      </c>
      <c r="S763" t="s">
        <v>12634</v>
      </c>
      <c r="U763" t="s">
        <v>45</v>
      </c>
      <c r="V763">
        <v>1610251678887</v>
      </c>
      <c r="W763" t="s">
        <v>46</v>
      </c>
      <c r="X763">
        <v>45946</v>
      </c>
      <c r="Y763">
        <v>0.49166666666666664</v>
      </c>
      <c r="Z763">
        <v>45946</v>
      </c>
      <c r="AA763">
        <v>0.57152777777777775</v>
      </c>
      <c r="AB763" t="s">
        <v>190</v>
      </c>
      <c r="AC763">
        <v>100010034</v>
      </c>
      <c r="AD763">
        <v>38362807</v>
      </c>
      <c r="AE763" t="s">
        <v>13027</v>
      </c>
      <c r="AF763">
        <v>0.3888888888888889</v>
      </c>
      <c r="AH763" t="s">
        <v>190</v>
      </c>
      <c r="AJ763">
        <v>38362807</v>
      </c>
    </row>
    <row r="764" spans="1:36">
      <c r="A764" s="54">
        <v>45945</v>
      </c>
      <c r="B764" s="54">
        <v>45945.754583333299</v>
      </c>
      <c r="C764" t="s">
        <v>2196</v>
      </c>
      <c r="D764" t="s">
        <v>41</v>
      </c>
      <c r="E764">
        <v>752655477</v>
      </c>
      <c r="F764" t="s">
        <v>33</v>
      </c>
      <c r="G764" t="s">
        <v>3482</v>
      </c>
      <c r="H764">
        <v>783166001</v>
      </c>
      <c r="I764">
        <v>722381199</v>
      </c>
      <c r="J764" t="s">
        <v>3483</v>
      </c>
      <c r="K764" t="s">
        <v>36</v>
      </c>
      <c r="L764" t="s">
        <v>73</v>
      </c>
      <c r="M764" t="s">
        <v>3484</v>
      </c>
      <c r="N764">
        <v>45946</v>
      </c>
      <c r="O764">
        <v>0.375</v>
      </c>
      <c r="P764" t="s">
        <v>4235</v>
      </c>
      <c r="Q764" t="s">
        <v>45</v>
      </c>
      <c r="R764" s="54">
        <v>45946</v>
      </c>
      <c r="S764" t="s">
        <v>12652</v>
      </c>
      <c r="U764" t="s">
        <v>45</v>
      </c>
      <c r="V764">
        <v>1610251678978</v>
      </c>
      <c r="W764" t="s">
        <v>46</v>
      </c>
      <c r="X764">
        <v>45946</v>
      </c>
      <c r="Y764">
        <v>0.49166666666666664</v>
      </c>
      <c r="Z764">
        <v>45946</v>
      </c>
      <c r="AH764" t="s">
        <v>299</v>
      </c>
      <c r="AJ764">
        <v>38989882</v>
      </c>
    </row>
    <row r="765" spans="1:36">
      <c r="A765" s="54">
        <v>45945</v>
      </c>
      <c r="B765" s="54">
        <v>45945.772094907399</v>
      </c>
      <c r="C765" t="s">
        <v>3071</v>
      </c>
      <c r="D765" t="s">
        <v>41</v>
      </c>
      <c r="E765">
        <v>781716905</v>
      </c>
      <c r="F765" t="s">
        <v>33</v>
      </c>
      <c r="G765" t="s">
        <v>3485</v>
      </c>
      <c r="H765">
        <v>734225430</v>
      </c>
      <c r="I765">
        <v>722225430</v>
      </c>
      <c r="J765" t="s">
        <v>3124</v>
      </c>
      <c r="K765" t="s">
        <v>36</v>
      </c>
      <c r="L765" t="s">
        <v>82</v>
      </c>
      <c r="M765" t="s">
        <v>3145</v>
      </c>
      <c r="N765">
        <v>45950</v>
      </c>
      <c r="O765">
        <v>0.41666666666666669</v>
      </c>
      <c r="P765" t="s">
        <v>4235</v>
      </c>
      <c r="Q765" t="s">
        <v>45</v>
      </c>
      <c r="R765" s="54">
        <v>45946</v>
      </c>
      <c r="S765" t="s">
        <v>12898</v>
      </c>
      <c r="U765" t="s">
        <v>45</v>
      </c>
      <c r="V765">
        <v>1610251678983</v>
      </c>
      <c r="W765" t="s">
        <v>53</v>
      </c>
      <c r="X765">
        <v>45946</v>
      </c>
      <c r="Y765">
        <v>0.49166666666666664</v>
      </c>
      <c r="Z765">
        <v>45946</v>
      </c>
      <c r="AA765">
        <v>0.57152777777777775</v>
      </c>
      <c r="AH765" t="s">
        <v>1331</v>
      </c>
      <c r="AJ765">
        <v>45947</v>
      </c>
    </row>
    <row r="766" spans="1:36">
      <c r="A766" s="54">
        <v>45945</v>
      </c>
      <c r="B766" s="54">
        <v>45945.7819212963</v>
      </c>
      <c r="C766" t="s">
        <v>2122</v>
      </c>
      <c r="D766" t="s">
        <v>41</v>
      </c>
      <c r="E766">
        <v>781174090</v>
      </c>
      <c r="F766" t="s">
        <v>33</v>
      </c>
      <c r="G766" t="s">
        <v>3486</v>
      </c>
      <c r="H766">
        <v>254706745230</v>
      </c>
      <c r="I766">
        <v>254706745230</v>
      </c>
      <c r="J766" t="s">
        <v>3487</v>
      </c>
      <c r="K766" t="s">
        <v>36</v>
      </c>
      <c r="L766" t="s">
        <v>82</v>
      </c>
      <c r="M766" t="s">
        <v>3488</v>
      </c>
      <c r="N766">
        <v>45958</v>
      </c>
      <c r="O766">
        <v>0.58333333333333337</v>
      </c>
      <c r="P766" t="s">
        <v>4235</v>
      </c>
      <c r="Q766" t="s">
        <v>45</v>
      </c>
      <c r="R766" s="54">
        <v>45946</v>
      </c>
      <c r="S766" t="s">
        <v>12779</v>
      </c>
      <c r="T766">
        <v>45952</v>
      </c>
      <c r="U766" t="s">
        <v>45</v>
      </c>
      <c r="V766">
        <v>2110251686037</v>
      </c>
      <c r="W766" t="s">
        <v>53</v>
      </c>
      <c r="X766">
        <v>45951</v>
      </c>
      <c r="Y766">
        <v>0.68472222222222223</v>
      </c>
      <c r="AH766" t="s">
        <v>12403</v>
      </c>
      <c r="AJ766">
        <v>0</v>
      </c>
    </row>
    <row r="767" spans="1:36">
      <c r="A767" s="54">
        <v>45945</v>
      </c>
      <c r="B767" s="54">
        <v>45945.784756944398</v>
      </c>
      <c r="C767" t="s">
        <v>3160</v>
      </c>
      <c r="D767" t="s">
        <v>41</v>
      </c>
      <c r="E767">
        <v>781174090</v>
      </c>
      <c r="F767" t="s">
        <v>33</v>
      </c>
      <c r="G767" t="s">
        <v>3489</v>
      </c>
      <c r="H767">
        <v>254704226350</v>
      </c>
      <c r="I767">
        <v>254704226350</v>
      </c>
      <c r="J767" t="s">
        <v>3490</v>
      </c>
      <c r="K767" t="s">
        <v>36</v>
      </c>
      <c r="L767" t="e" vm="2">
        <v>#VALUE!</v>
      </c>
      <c r="M767" t="s">
        <v>3222</v>
      </c>
      <c r="N767">
        <v>45962</v>
      </c>
      <c r="O767">
        <v>0.41666666666666669</v>
      </c>
      <c r="P767" t="s">
        <v>52</v>
      </c>
      <c r="Q767" t="s">
        <v>45</v>
      </c>
      <c r="R767" s="54">
        <v>45946</v>
      </c>
      <c r="S767" t="s">
        <v>12882</v>
      </c>
      <c r="T767">
        <v>45962</v>
      </c>
      <c r="U767" t="s">
        <v>45</v>
      </c>
      <c r="V767">
        <v>3110251704601</v>
      </c>
      <c r="W767" t="s">
        <v>53</v>
      </c>
      <c r="X767">
        <v>45961</v>
      </c>
      <c r="Y767">
        <v>0.45902777777777776</v>
      </c>
    </row>
    <row r="768" spans="1:36">
      <c r="A768" s="54">
        <v>45945</v>
      </c>
      <c r="B768" s="54">
        <v>45945.791782407403</v>
      </c>
      <c r="C768" t="s">
        <v>2196</v>
      </c>
      <c r="D768" t="s">
        <v>41</v>
      </c>
      <c r="E768">
        <v>752655477</v>
      </c>
      <c r="F768" t="s">
        <v>33</v>
      </c>
      <c r="G768" t="s">
        <v>3491</v>
      </c>
      <c r="H768">
        <v>794044451</v>
      </c>
      <c r="I768">
        <v>716847140</v>
      </c>
      <c r="J768" t="s">
        <v>3492</v>
      </c>
      <c r="K768" t="s">
        <v>36</v>
      </c>
      <c r="L768" t="e" vm="1">
        <v>#VALUE!</v>
      </c>
      <c r="M768" t="s">
        <v>3493</v>
      </c>
      <c r="N768">
        <v>45946</v>
      </c>
      <c r="O768">
        <v>0.5</v>
      </c>
      <c r="P768" t="s">
        <v>52</v>
      </c>
      <c r="Q768" t="s">
        <v>45</v>
      </c>
      <c r="R768" s="54">
        <v>45946</v>
      </c>
      <c r="S768" t="s">
        <v>13010</v>
      </c>
      <c r="U768" t="s">
        <v>45</v>
      </c>
      <c r="V768">
        <v>1610251678986</v>
      </c>
      <c r="W768" t="s">
        <v>46</v>
      </c>
      <c r="X768">
        <v>45946</v>
      </c>
      <c r="Y768">
        <v>0.49166666666666664</v>
      </c>
      <c r="Z768">
        <v>45946</v>
      </c>
      <c r="AA768">
        <v>0.70486111111111116</v>
      </c>
      <c r="AB768" t="s">
        <v>190</v>
      </c>
      <c r="AC768">
        <v>100010034</v>
      </c>
      <c r="AD768">
        <v>38362807</v>
      </c>
      <c r="AH768" t="s">
        <v>190</v>
      </c>
      <c r="AJ768">
        <v>38362807</v>
      </c>
    </row>
    <row r="769" spans="1:36">
      <c r="A769" s="54">
        <v>45945</v>
      </c>
      <c r="B769" s="54">
        <v>45945.796412037002</v>
      </c>
      <c r="C769" t="s">
        <v>1587</v>
      </c>
      <c r="D769" t="s">
        <v>41</v>
      </c>
      <c r="E769">
        <v>789026673</v>
      </c>
      <c r="F769" t="s">
        <v>33</v>
      </c>
      <c r="G769" t="s">
        <v>3089</v>
      </c>
      <c r="H769">
        <v>733577540</v>
      </c>
      <c r="I769">
        <v>752565421</v>
      </c>
      <c r="J769" t="s">
        <v>3494</v>
      </c>
      <c r="K769" t="s">
        <v>36</v>
      </c>
      <c r="L769" t="e" vm="2">
        <v>#VALUE!</v>
      </c>
      <c r="M769" t="s">
        <v>3495</v>
      </c>
      <c r="N769">
        <v>45946</v>
      </c>
      <c r="O769">
        <v>0.58333333333333337</v>
      </c>
      <c r="P769" t="s">
        <v>52</v>
      </c>
      <c r="Q769" t="s">
        <v>45</v>
      </c>
      <c r="R769" s="54">
        <v>45946</v>
      </c>
      <c r="S769" t="s">
        <v>12813</v>
      </c>
      <c r="U769" t="s">
        <v>45</v>
      </c>
      <c r="V769">
        <v>1610251679005</v>
      </c>
      <c r="W769" t="s">
        <v>53</v>
      </c>
      <c r="X769">
        <v>45946</v>
      </c>
      <c r="Y769">
        <v>0.49166666666666664</v>
      </c>
      <c r="Z769">
        <v>45946</v>
      </c>
      <c r="AA769">
        <v>0.57430555555555551</v>
      </c>
      <c r="AB769" t="s">
        <v>472</v>
      </c>
      <c r="AC769">
        <v>100010004</v>
      </c>
      <c r="AD769">
        <v>36768510</v>
      </c>
      <c r="AH769" t="s">
        <v>1331</v>
      </c>
      <c r="AJ769">
        <v>45947</v>
      </c>
    </row>
    <row r="770" spans="1:36">
      <c r="A770" s="54">
        <v>45945</v>
      </c>
      <c r="B770" s="54">
        <v>45945.798414351899</v>
      </c>
      <c r="C770" t="s">
        <v>1587</v>
      </c>
      <c r="D770" t="s">
        <v>41</v>
      </c>
      <c r="E770">
        <v>789026673</v>
      </c>
      <c r="F770" t="s">
        <v>33</v>
      </c>
      <c r="G770" t="s">
        <v>2671</v>
      </c>
      <c r="H770">
        <v>734866109</v>
      </c>
      <c r="I770">
        <v>716182833</v>
      </c>
      <c r="J770" t="s">
        <v>3496</v>
      </c>
      <c r="K770" t="s">
        <v>36</v>
      </c>
      <c r="L770" t="e" vm="2">
        <v>#VALUE!</v>
      </c>
      <c r="M770" t="s">
        <v>3497</v>
      </c>
      <c r="N770">
        <v>45946</v>
      </c>
      <c r="O770">
        <v>0.625</v>
      </c>
      <c r="P770" t="s">
        <v>52</v>
      </c>
      <c r="Q770" t="s">
        <v>67</v>
      </c>
      <c r="R770" s="54">
        <v>45946</v>
      </c>
      <c r="S770" t="s">
        <v>12970</v>
      </c>
      <c r="U770" t="s">
        <v>67</v>
      </c>
      <c r="V770" t="s">
        <v>114</v>
      </c>
    </row>
    <row r="771" spans="1:36">
      <c r="A771" s="54">
        <v>45945</v>
      </c>
      <c r="B771" s="54">
        <v>45945.871990740699</v>
      </c>
      <c r="C771" t="s">
        <v>557</v>
      </c>
      <c r="D771" t="s">
        <v>70</v>
      </c>
      <c r="E771">
        <v>755877260</v>
      </c>
      <c r="F771" t="s">
        <v>33</v>
      </c>
      <c r="G771" t="s">
        <v>3157</v>
      </c>
      <c r="H771">
        <v>707223213</v>
      </c>
      <c r="I771">
        <v>707223213</v>
      </c>
      <c r="J771" t="s">
        <v>3498</v>
      </c>
      <c r="K771" t="s">
        <v>36</v>
      </c>
      <c r="L771" t="e" vm="1">
        <v>#VALUE!</v>
      </c>
      <c r="M771" t="s">
        <v>3196</v>
      </c>
      <c r="N771">
        <v>45946</v>
      </c>
      <c r="O771">
        <v>0.45833333333333331</v>
      </c>
      <c r="P771" t="s">
        <v>52</v>
      </c>
      <c r="Q771" t="s">
        <v>67</v>
      </c>
      <c r="R771" s="54">
        <v>45946</v>
      </c>
      <c r="S771" t="s">
        <v>12655</v>
      </c>
      <c r="U771" t="s">
        <v>67</v>
      </c>
      <c r="V771" t="s">
        <v>114</v>
      </c>
    </row>
    <row r="772" spans="1:36">
      <c r="A772" s="54">
        <v>45945</v>
      </c>
      <c r="B772" s="54">
        <v>45945.932280092602</v>
      </c>
      <c r="C772" t="s">
        <v>69</v>
      </c>
      <c r="D772" t="s">
        <v>70</v>
      </c>
      <c r="E772">
        <v>755877260</v>
      </c>
      <c r="F772" t="s">
        <v>33</v>
      </c>
      <c r="G772" t="s">
        <v>2542</v>
      </c>
      <c r="H772">
        <v>105060626</v>
      </c>
      <c r="I772">
        <v>105060626</v>
      </c>
      <c r="J772" t="s">
        <v>2543</v>
      </c>
      <c r="K772" t="s">
        <v>36</v>
      </c>
      <c r="L772" t="s">
        <v>160</v>
      </c>
      <c r="M772" t="s">
        <v>3499</v>
      </c>
      <c r="N772">
        <v>45946</v>
      </c>
      <c r="O772">
        <v>0.33333333333333331</v>
      </c>
      <c r="P772" t="s">
        <v>3950</v>
      </c>
      <c r="Q772" t="s">
        <v>45</v>
      </c>
      <c r="R772" s="54">
        <v>45946</v>
      </c>
      <c r="S772" t="s">
        <v>12808</v>
      </c>
      <c r="T772">
        <v>45946</v>
      </c>
      <c r="U772" t="s">
        <v>45</v>
      </c>
      <c r="V772">
        <v>1610251678918</v>
      </c>
      <c r="W772" t="s">
        <v>46</v>
      </c>
      <c r="X772">
        <v>45946</v>
      </c>
      <c r="Y772">
        <v>0.49166666666666664</v>
      </c>
      <c r="Z772">
        <v>45946</v>
      </c>
      <c r="AA772">
        <v>0.70486111111111116</v>
      </c>
      <c r="AB772" t="s">
        <v>163</v>
      </c>
      <c r="AC772">
        <v>100010036</v>
      </c>
      <c r="AD772">
        <v>28692483</v>
      </c>
      <c r="AH772" t="s">
        <v>163</v>
      </c>
      <c r="AJ772">
        <v>28692483</v>
      </c>
    </row>
    <row r="773" spans="1:36">
      <c r="A773" s="54">
        <v>45946</v>
      </c>
      <c r="B773" s="54">
        <v>45946.341469907398</v>
      </c>
      <c r="C773" t="s">
        <v>3500</v>
      </c>
      <c r="D773" t="s">
        <v>41</v>
      </c>
      <c r="E773">
        <v>100911807</v>
      </c>
      <c r="F773" t="s">
        <v>33</v>
      </c>
      <c r="G773" t="s">
        <v>3501</v>
      </c>
      <c r="H773">
        <v>713543062</v>
      </c>
      <c r="I773">
        <v>713543062</v>
      </c>
      <c r="J773" t="s">
        <v>3502</v>
      </c>
      <c r="K773" t="s">
        <v>36</v>
      </c>
      <c r="L773" t="s">
        <v>37</v>
      </c>
      <c r="M773" t="s">
        <v>3503</v>
      </c>
      <c r="N773">
        <v>45946</v>
      </c>
      <c r="O773">
        <v>0.33333333333333331</v>
      </c>
      <c r="P773" t="s">
        <v>11025</v>
      </c>
      <c r="Q773" t="s">
        <v>45</v>
      </c>
      <c r="R773" s="54">
        <v>45946</v>
      </c>
      <c r="S773" t="s">
        <v>12518</v>
      </c>
      <c r="U773" t="s">
        <v>45</v>
      </c>
      <c r="V773">
        <v>1610251678875</v>
      </c>
      <c r="W773" t="s">
        <v>53</v>
      </c>
      <c r="X773">
        <v>45946</v>
      </c>
      <c r="Y773">
        <v>0.49166666666666664</v>
      </c>
      <c r="Z773">
        <v>45946</v>
      </c>
      <c r="AA773">
        <v>0.57152777777777775</v>
      </c>
      <c r="AH773" t="s">
        <v>1331</v>
      </c>
      <c r="AJ773">
        <v>45946</v>
      </c>
    </row>
    <row r="774" spans="1:36">
      <c r="A774" s="54">
        <v>45946</v>
      </c>
      <c r="B774" s="54">
        <v>45946.347962963002</v>
      </c>
      <c r="C774" t="s">
        <v>47</v>
      </c>
      <c r="D774" t="s">
        <v>41</v>
      </c>
      <c r="E774">
        <v>735633807</v>
      </c>
      <c r="F774" t="s">
        <v>33</v>
      </c>
      <c r="G774" t="s">
        <v>3504</v>
      </c>
      <c r="H774">
        <v>734414003</v>
      </c>
      <c r="I774">
        <v>706241936</v>
      </c>
      <c r="J774" t="s">
        <v>3505</v>
      </c>
      <c r="K774" t="s">
        <v>36</v>
      </c>
      <c r="L774" t="s">
        <v>37</v>
      </c>
      <c r="M774" t="s">
        <v>3506</v>
      </c>
      <c r="N774">
        <v>45946</v>
      </c>
      <c r="O774">
        <v>0.41666666666666669</v>
      </c>
      <c r="P774" t="s">
        <v>11025</v>
      </c>
      <c r="Q774" t="s">
        <v>39</v>
      </c>
      <c r="R774" s="54">
        <v>45946</v>
      </c>
      <c r="S774" t="s">
        <v>13030</v>
      </c>
      <c r="U774" t="s">
        <v>39</v>
      </c>
      <c r="V774" t="s">
        <v>134</v>
      </c>
    </row>
    <row r="775" spans="1:36">
      <c r="A775" s="54">
        <v>45946</v>
      </c>
      <c r="B775" s="54">
        <v>45946.356087963002</v>
      </c>
      <c r="C775" t="s">
        <v>267</v>
      </c>
      <c r="D775" t="s">
        <v>41</v>
      </c>
      <c r="E775">
        <v>254755669505</v>
      </c>
      <c r="F775" t="s">
        <v>33</v>
      </c>
      <c r="G775" t="s">
        <v>3507</v>
      </c>
      <c r="H775">
        <v>254786941609</v>
      </c>
      <c r="I775">
        <v>254702222365</v>
      </c>
      <c r="J775" t="s">
        <v>3508</v>
      </c>
      <c r="K775" t="s">
        <v>36</v>
      </c>
      <c r="L775" t="s">
        <v>73</v>
      </c>
      <c r="M775" t="s">
        <v>3509</v>
      </c>
      <c r="N775">
        <v>45947</v>
      </c>
      <c r="O775">
        <v>0.41666666666666669</v>
      </c>
      <c r="P775" t="s">
        <v>11025</v>
      </c>
      <c r="Q775" t="s">
        <v>39</v>
      </c>
      <c r="R775" s="54">
        <v>45946</v>
      </c>
      <c r="U775" t="s">
        <v>39</v>
      </c>
      <c r="V775" t="s">
        <v>134</v>
      </c>
    </row>
    <row r="776" spans="1:36">
      <c r="A776" s="54">
        <v>45946</v>
      </c>
      <c r="B776" s="54">
        <v>45946.378553240698</v>
      </c>
      <c r="C776" t="s">
        <v>1403</v>
      </c>
      <c r="D776" t="s">
        <v>41</v>
      </c>
      <c r="E776">
        <v>254102772410</v>
      </c>
      <c r="F776" t="s">
        <v>33</v>
      </c>
      <c r="G776" t="s">
        <v>3510</v>
      </c>
      <c r="I776">
        <v>254740176365</v>
      </c>
      <c r="J776" t="s">
        <v>3511</v>
      </c>
      <c r="K776" t="s">
        <v>36</v>
      </c>
      <c r="L776" t="s">
        <v>160</v>
      </c>
      <c r="M776" t="s">
        <v>3512</v>
      </c>
      <c r="N776">
        <v>45946</v>
      </c>
      <c r="O776">
        <v>0.54166666666666663</v>
      </c>
      <c r="P776" t="s">
        <v>4248</v>
      </c>
      <c r="Q776" t="s">
        <v>45</v>
      </c>
      <c r="R776" s="54">
        <v>45946</v>
      </c>
      <c r="S776" t="s">
        <v>12676</v>
      </c>
      <c r="U776" t="s">
        <v>45</v>
      </c>
      <c r="V776">
        <v>1610251679001</v>
      </c>
      <c r="W776" t="s">
        <v>46</v>
      </c>
      <c r="X776">
        <v>45946</v>
      </c>
      <c r="Y776">
        <v>0.49166666666666664</v>
      </c>
      <c r="Z776">
        <v>45946</v>
      </c>
      <c r="AA776">
        <v>0.70486111111111116</v>
      </c>
      <c r="AH776" t="s">
        <v>1472</v>
      </c>
      <c r="AJ776">
        <v>37044654</v>
      </c>
    </row>
    <row r="777" spans="1:36">
      <c r="A777" s="54">
        <v>45946</v>
      </c>
      <c r="B777" s="54">
        <v>45946.402245370402</v>
      </c>
      <c r="C777" t="s">
        <v>510</v>
      </c>
      <c r="D777" t="s">
        <v>1159</v>
      </c>
      <c r="E777">
        <v>254732277238</v>
      </c>
      <c r="F777" t="s">
        <v>33</v>
      </c>
      <c r="G777" t="s">
        <v>3513</v>
      </c>
      <c r="I777">
        <v>254704555961</v>
      </c>
      <c r="J777" t="s">
        <v>3514</v>
      </c>
      <c r="K777" t="s">
        <v>36</v>
      </c>
      <c r="L777" t="s">
        <v>37</v>
      </c>
      <c r="M777" t="s">
        <v>3515</v>
      </c>
      <c r="N777">
        <v>45946</v>
      </c>
      <c r="O777">
        <v>0.45833333333333331</v>
      </c>
      <c r="P777" t="s">
        <v>4248</v>
      </c>
      <c r="Q777" t="s">
        <v>45</v>
      </c>
      <c r="R777" s="54">
        <v>45946</v>
      </c>
      <c r="S777" t="s">
        <v>12804</v>
      </c>
      <c r="U777" t="s">
        <v>45</v>
      </c>
      <c r="V777">
        <v>1610251679111</v>
      </c>
      <c r="W777" t="s">
        <v>46</v>
      </c>
      <c r="X777">
        <v>45946</v>
      </c>
      <c r="Y777">
        <v>0.58472222222222225</v>
      </c>
      <c r="AH777" t="s">
        <v>1326</v>
      </c>
      <c r="AJ777">
        <v>33937751</v>
      </c>
    </row>
    <row r="778" spans="1:36">
      <c r="A778" s="54">
        <v>45946</v>
      </c>
      <c r="B778" s="54">
        <v>45946.404884259297</v>
      </c>
      <c r="C778" t="s">
        <v>47</v>
      </c>
      <c r="D778" t="s">
        <v>41</v>
      </c>
      <c r="E778">
        <v>735633807</v>
      </c>
      <c r="F778" t="s">
        <v>33</v>
      </c>
      <c r="G778" t="s">
        <v>3516</v>
      </c>
      <c r="H778">
        <v>739208797</v>
      </c>
      <c r="I778">
        <v>722571644</v>
      </c>
      <c r="J778" t="s">
        <v>650</v>
      </c>
      <c r="K778" t="s">
        <v>36</v>
      </c>
      <c r="L778" t="s">
        <v>37</v>
      </c>
      <c r="M778" t="s">
        <v>3517</v>
      </c>
      <c r="N778">
        <v>45946</v>
      </c>
      <c r="O778">
        <v>0.41666666666666669</v>
      </c>
      <c r="P778" t="s">
        <v>4248</v>
      </c>
      <c r="Q778" t="s">
        <v>39</v>
      </c>
      <c r="R778" s="54">
        <v>45946</v>
      </c>
      <c r="S778" t="s">
        <v>12541</v>
      </c>
      <c r="U778" t="s">
        <v>360</v>
      </c>
    </row>
    <row r="779" spans="1:36">
      <c r="A779" s="54">
        <v>45946</v>
      </c>
      <c r="B779" s="54">
        <v>45946.4133449074</v>
      </c>
      <c r="C779" t="s">
        <v>123</v>
      </c>
      <c r="D779" t="s">
        <v>41</v>
      </c>
      <c r="E779">
        <v>735273778</v>
      </c>
      <c r="F779" t="s">
        <v>33</v>
      </c>
      <c r="G779" t="s">
        <v>3518</v>
      </c>
      <c r="H779">
        <v>736052443</v>
      </c>
      <c r="I779">
        <v>717653180</v>
      </c>
      <c r="J779" t="s">
        <v>3519</v>
      </c>
      <c r="K779" t="s">
        <v>81</v>
      </c>
      <c r="L779" t="s">
        <v>82</v>
      </c>
      <c r="M779" t="s">
        <v>3520</v>
      </c>
      <c r="N779">
        <v>45946</v>
      </c>
      <c r="O779">
        <v>0.33333333333333331</v>
      </c>
      <c r="P779" t="s">
        <v>4063</v>
      </c>
      <c r="Q779" t="s">
        <v>45</v>
      </c>
      <c r="R779" s="54">
        <v>45946</v>
      </c>
      <c r="S779" t="s">
        <v>12875</v>
      </c>
      <c r="U779" t="s">
        <v>45</v>
      </c>
      <c r="V779">
        <v>1610251678854</v>
      </c>
      <c r="W779" t="s">
        <v>53</v>
      </c>
      <c r="X779">
        <v>45946</v>
      </c>
      <c r="Y779">
        <v>0.49166666666666664</v>
      </c>
      <c r="Z779">
        <v>45946</v>
      </c>
      <c r="AA779">
        <v>0.57152777777777775</v>
      </c>
      <c r="AH779" t="s">
        <v>1331</v>
      </c>
      <c r="AJ779">
        <v>45947</v>
      </c>
    </row>
    <row r="780" spans="1:36">
      <c r="A780" s="54">
        <v>45946</v>
      </c>
      <c r="B780" s="54">
        <v>45946.418217592603</v>
      </c>
      <c r="C780" t="s">
        <v>142</v>
      </c>
      <c r="D780" t="s">
        <v>41</v>
      </c>
      <c r="E780">
        <v>784172048</v>
      </c>
      <c r="F780" t="s">
        <v>33</v>
      </c>
      <c r="G780" t="s">
        <v>3521</v>
      </c>
      <c r="H780">
        <v>713973001</v>
      </c>
      <c r="I780">
        <v>782973001</v>
      </c>
      <c r="J780" t="s">
        <v>3522</v>
      </c>
      <c r="K780" t="s">
        <v>36</v>
      </c>
      <c r="L780" t="s">
        <v>37</v>
      </c>
      <c r="M780" t="s">
        <v>3523</v>
      </c>
      <c r="N780">
        <v>45947</v>
      </c>
      <c r="O780">
        <v>0.375</v>
      </c>
      <c r="P780" t="s">
        <v>4063</v>
      </c>
      <c r="Q780" t="s">
        <v>45</v>
      </c>
      <c r="R780" s="54">
        <v>45946</v>
      </c>
      <c r="S780" t="s">
        <v>12898</v>
      </c>
      <c r="U780" t="s">
        <v>45</v>
      </c>
      <c r="V780">
        <v>1610251679003</v>
      </c>
      <c r="W780" t="s">
        <v>53</v>
      </c>
      <c r="X780">
        <v>45946</v>
      </c>
      <c r="Y780">
        <v>0.49166666666666664</v>
      </c>
      <c r="Z780">
        <v>45946</v>
      </c>
      <c r="AA780">
        <v>0.57152777777777775</v>
      </c>
      <c r="AH780" t="s">
        <v>1331</v>
      </c>
      <c r="AJ780">
        <v>45946</v>
      </c>
    </row>
    <row r="781" spans="1:36">
      <c r="A781" s="54">
        <v>45946</v>
      </c>
      <c r="B781" s="54">
        <v>45946.421400462998</v>
      </c>
      <c r="C781" t="s">
        <v>142</v>
      </c>
      <c r="D781" t="s">
        <v>41</v>
      </c>
      <c r="E781">
        <v>784172048</v>
      </c>
      <c r="F781" t="s">
        <v>33</v>
      </c>
      <c r="G781" t="s">
        <v>2634</v>
      </c>
      <c r="H781">
        <v>708540062</v>
      </c>
      <c r="I781">
        <v>741622859</v>
      </c>
      <c r="J781" t="s">
        <v>1758</v>
      </c>
      <c r="K781" t="s">
        <v>36</v>
      </c>
      <c r="L781" t="s">
        <v>37</v>
      </c>
      <c r="M781" t="s">
        <v>3524</v>
      </c>
      <c r="N781">
        <v>45947</v>
      </c>
      <c r="O781">
        <v>0.5</v>
      </c>
      <c r="P781" t="s">
        <v>4063</v>
      </c>
      <c r="Q781" t="s">
        <v>45</v>
      </c>
      <c r="R781" s="54">
        <v>45946</v>
      </c>
      <c r="S781" t="s">
        <v>12635</v>
      </c>
      <c r="U781" t="s">
        <v>45</v>
      </c>
      <c r="V781">
        <v>1610251678910</v>
      </c>
      <c r="W781" t="s">
        <v>46</v>
      </c>
      <c r="X781">
        <v>45946</v>
      </c>
      <c r="Y781">
        <v>0.49166666666666664</v>
      </c>
      <c r="Z781">
        <v>45946</v>
      </c>
      <c r="AA781">
        <v>0.70486111111111116</v>
      </c>
      <c r="AH781" t="s">
        <v>2855</v>
      </c>
      <c r="AJ781">
        <v>36906880</v>
      </c>
    </row>
    <row r="782" spans="1:36">
      <c r="A782" s="54">
        <v>45946</v>
      </c>
      <c r="B782" s="54">
        <v>45946.4280671296</v>
      </c>
      <c r="C782" t="s">
        <v>484</v>
      </c>
      <c r="D782" t="s">
        <v>41</v>
      </c>
      <c r="E782">
        <v>784292582</v>
      </c>
      <c r="F782" t="s">
        <v>33</v>
      </c>
      <c r="G782" t="s">
        <v>3525</v>
      </c>
      <c r="H782">
        <v>788287438</v>
      </c>
      <c r="I782">
        <v>714593276</v>
      </c>
      <c r="J782" t="s">
        <v>3526</v>
      </c>
      <c r="K782" t="s">
        <v>36</v>
      </c>
      <c r="L782" t="s">
        <v>50</v>
      </c>
      <c r="M782" t="s">
        <v>3527</v>
      </c>
      <c r="N782">
        <v>45946</v>
      </c>
      <c r="O782">
        <v>0.66666666666666663</v>
      </c>
      <c r="P782" t="s">
        <v>4063</v>
      </c>
      <c r="Q782" t="s">
        <v>45</v>
      </c>
      <c r="R782" s="54">
        <v>45946</v>
      </c>
      <c r="U782" t="s">
        <v>45</v>
      </c>
      <c r="V782">
        <v>1610251678973</v>
      </c>
      <c r="W782" t="s">
        <v>46</v>
      </c>
      <c r="X782">
        <v>45946</v>
      </c>
      <c r="Y782">
        <v>0.49166666666666664</v>
      </c>
      <c r="Z782">
        <v>45946</v>
      </c>
      <c r="AA782">
        <v>0.70486111111111116</v>
      </c>
      <c r="AH782" t="s">
        <v>1325</v>
      </c>
      <c r="AJ782">
        <v>38186037</v>
      </c>
    </row>
    <row r="783" spans="1:36">
      <c r="A783" s="54">
        <v>45946</v>
      </c>
      <c r="B783" s="54">
        <v>45946.456192129597</v>
      </c>
      <c r="C783" t="s">
        <v>3528</v>
      </c>
      <c r="D783" t="s">
        <v>1159</v>
      </c>
      <c r="E783">
        <v>254783208238</v>
      </c>
      <c r="F783" t="s">
        <v>33</v>
      </c>
      <c r="G783" t="s">
        <v>3529</v>
      </c>
      <c r="H783">
        <v>254786144715</v>
      </c>
      <c r="I783">
        <v>254793990974</v>
      </c>
      <c r="J783" t="s">
        <v>3530</v>
      </c>
      <c r="K783" t="s">
        <v>36</v>
      </c>
      <c r="L783" t="s">
        <v>1200</v>
      </c>
      <c r="M783" t="s">
        <v>3531</v>
      </c>
      <c r="N783">
        <v>45948</v>
      </c>
      <c r="O783">
        <v>0.45833333333333331</v>
      </c>
      <c r="P783" t="s">
        <v>4080</v>
      </c>
      <c r="Q783" t="s">
        <v>45</v>
      </c>
      <c r="R783" s="54">
        <v>45946</v>
      </c>
      <c r="S783" t="s">
        <v>12780</v>
      </c>
      <c r="T783">
        <v>45948</v>
      </c>
      <c r="U783" t="s">
        <v>45</v>
      </c>
      <c r="V783">
        <v>1710251681173</v>
      </c>
      <c r="W783" t="s">
        <v>46</v>
      </c>
      <c r="X783">
        <v>45947</v>
      </c>
      <c r="Y783">
        <v>0.68680555555555556</v>
      </c>
      <c r="AH783" t="s">
        <v>2597</v>
      </c>
      <c r="AJ783">
        <v>39357255</v>
      </c>
    </row>
    <row r="784" spans="1:36">
      <c r="A784" s="54">
        <v>45946</v>
      </c>
      <c r="B784" s="54">
        <v>45946.470752314803</v>
      </c>
      <c r="C784" t="s">
        <v>3532</v>
      </c>
      <c r="D784" t="s">
        <v>1086</v>
      </c>
      <c r="E784">
        <v>254752920122</v>
      </c>
      <c r="F784" t="s">
        <v>33</v>
      </c>
      <c r="G784" t="s">
        <v>3533</v>
      </c>
      <c r="H784">
        <v>254738808008</v>
      </c>
      <c r="I784">
        <v>254723676056</v>
      </c>
      <c r="J784" t="s">
        <v>520</v>
      </c>
      <c r="K784" t="s">
        <v>36</v>
      </c>
      <c r="L784" t="s">
        <v>37</v>
      </c>
      <c r="M784" t="s">
        <v>1220</v>
      </c>
      <c r="N784">
        <v>45946</v>
      </c>
      <c r="O784">
        <v>0.45833333333333331</v>
      </c>
      <c r="P784" t="s">
        <v>4080</v>
      </c>
      <c r="Q784" t="s">
        <v>45</v>
      </c>
      <c r="R784" s="54">
        <v>45946</v>
      </c>
      <c r="S784" t="s">
        <v>12531</v>
      </c>
      <c r="U784" t="s">
        <v>45</v>
      </c>
      <c r="V784">
        <v>1610251679105</v>
      </c>
      <c r="W784" t="s">
        <v>53</v>
      </c>
      <c r="X784">
        <v>45946</v>
      </c>
      <c r="Y784">
        <v>0.62916666666666665</v>
      </c>
      <c r="Z784">
        <v>45947</v>
      </c>
      <c r="AA784">
        <v>0.50416666666666665</v>
      </c>
      <c r="AH784" t="s">
        <v>1331</v>
      </c>
      <c r="AJ784">
        <v>45947</v>
      </c>
    </row>
    <row r="785" spans="1:36">
      <c r="A785" s="54">
        <v>45946</v>
      </c>
      <c r="B785" s="54">
        <v>45946.479293981502</v>
      </c>
      <c r="C785" t="s">
        <v>3532</v>
      </c>
      <c r="D785" t="s">
        <v>1086</v>
      </c>
      <c r="E785">
        <v>254752920122</v>
      </c>
      <c r="F785" t="s">
        <v>33</v>
      </c>
      <c r="G785" t="s">
        <v>3534</v>
      </c>
      <c r="H785">
        <v>254782714659</v>
      </c>
      <c r="I785">
        <v>254719177523</v>
      </c>
      <c r="J785" t="s">
        <v>3535</v>
      </c>
      <c r="K785" t="s">
        <v>36</v>
      </c>
      <c r="L785" t="s">
        <v>37</v>
      </c>
      <c r="M785" t="s">
        <v>1220</v>
      </c>
      <c r="N785">
        <v>45953</v>
      </c>
      <c r="O785">
        <v>0.375</v>
      </c>
      <c r="P785" t="s">
        <v>5255</v>
      </c>
      <c r="Q785" t="s">
        <v>45</v>
      </c>
      <c r="R785" s="54">
        <v>45946</v>
      </c>
      <c r="S785" t="s">
        <v>12683</v>
      </c>
      <c r="T785">
        <v>45953</v>
      </c>
      <c r="U785" t="s">
        <v>45</v>
      </c>
      <c r="V785">
        <v>2210251688311</v>
      </c>
      <c r="W785" t="s">
        <v>53</v>
      </c>
      <c r="X785">
        <v>45952</v>
      </c>
      <c r="Y785">
        <v>0.55694444444444446</v>
      </c>
      <c r="Z785">
        <v>45952</v>
      </c>
      <c r="AA785">
        <v>0.59791666666666665</v>
      </c>
      <c r="AH785" t="s">
        <v>1331</v>
      </c>
      <c r="AJ785">
        <v>45953</v>
      </c>
    </row>
    <row r="786" spans="1:36">
      <c r="A786" s="54">
        <v>45946</v>
      </c>
      <c r="B786" s="54">
        <v>45946.481053240699</v>
      </c>
      <c r="C786" t="s">
        <v>69</v>
      </c>
      <c r="D786" t="s">
        <v>70</v>
      </c>
      <c r="E786">
        <v>755877260</v>
      </c>
      <c r="F786" t="s">
        <v>33</v>
      </c>
      <c r="G786" t="s">
        <v>894</v>
      </c>
      <c r="H786">
        <v>735627188</v>
      </c>
      <c r="I786">
        <v>735627188</v>
      </c>
      <c r="J786" t="s">
        <v>895</v>
      </c>
      <c r="K786" t="s">
        <v>36</v>
      </c>
      <c r="L786" t="s">
        <v>73</v>
      </c>
      <c r="M786" t="s">
        <v>74</v>
      </c>
      <c r="N786">
        <v>45946</v>
      </c>
      <c r="O786">
        <v>0.5</v>
      </c>
      <c r="P786" t="s">
        <v>5255</v>
      </c>
      <c r="Q786" t="s">
        <v>67</v>
      </c>
      <c r="R786" s="54">
        <v>45946</v>
      </c>
      <c r="U786" t="s">
        <v>67</v>
      </c>
      <c r="V786" t="s">
        <v>114</v>
      </c>
    </row>
    <row r="787" spans="1:36">
      <c r="A787" s="54">
        <v>45946</v>
      </c>
      <c r="B787" s="54">
        <v>45946.490196759303</v>
      </c>
      <c r="C787" t="s">
        <v>942</v>
      </c>
      <c r="D787" t="s">
        <v>41</v>
      </c>
      <c r="E787">
        <v>786633575</v>
      </c>
      <c r="F787" t="s">
        <v>33</v>
      </c>
      <c r="G787" t="s">
        <v>3536</v>
      </c>
      <c r="H787">
        <v>732459600</v>
      </c>
      <c r="I787">
        <v>732459600</v>
      </c>
      <c r="J787" t="s">
        <v>3537</v>
      </c>
      <c r="K787" t="s">
        <v>36</v>
      </c>
      <c r="L787" t="s">
        <v>73</v>
      </c>
      <c r="M787" t="s">
        <v>3538</v>
      </c>
      <c r="N787">
        <v>45957</v>
      </c>
      <c r="O787">
        <v>0.375</v>
      </c>
      <c r="P787" t="s">
        <v>5255</v>
      </c>
      <c r="Q787" t="s">
        <v>45</v>
      </c>
      <c r="R787" s="54">
        <v>45946</v>
      </c>
      <c r="S787" t="s">
        <v>12541</v>
      </c>
      <c r="T787">
        <v>45957</v>
      </c>
      <c r="U787" t="s">
        <v>45</v>
      </c>
      <c r="V787">
        <v>2710251696918</v>
      </c>
      <c r="W787" t="s">
        <v>46</v>
      </c>
      <c r="X787">
        <v>45957</v>
      </c>
      <c r="Y787">
        <v>0.68680555555555556</v>
      </c>
      <c r="AH787" t="s">
        <v>275</v>
      </c>
      <c r="AJ787">
        <v>32724486</v>
      </c>
    </row>
    <row r="788" spans="1:36">
      <c r="A788" s="54">
        <v>45946</v>
      </c>
      <c r="B788" s="54">
        <v>45946.490381944401</v>
      </c>
      <c r="C788" t="s">
        <v>867</v>
      </c>
      <c r="D788" t="s">
        <v>41</v>
      </c>
      <c r="E788">
        <v>738237386</v>
      </c>
      <c r="F788" t="s">
        <v>33</v>
      </c>
      <c r="G788" t="s">
        <v>3539</v>
      </c>
      <c r="H788">
        <v>728363608</v>
      </c>
      <c r="I788">
        <v>728363608</v>
      </c>
      <c r="J788" t="s">
        <v>3540</v>
      </c>
      <c r="K788" t="s">
        <v>36</v>
      </c>
      <c r="L788" t="s">
        <v>50</v>
      </c>
      <c r="M788" t="s">
        <v>2864</v>
      </c>
      <c r="N788">
        <v>45946</v>
      </c>
      <c r="O788">
        <v>0.58333333333333337</v>
      </c>
      <c r="P788" t="s">
        <v>5255</v>
      </c>
      <c r="Q788" t="s">
        <v>45</v>
      </c>
      <c r="R788" s="54">
        <v>45946</v>
      </c>
      <c r="S788" t="s">
        <v>12577</v>
      </c>
      <c r="U788" t="s">
        <v>45</v>
      </c>
      <c r="V788">
        <v>1610251679190</v>
      </c>
      <c r="W788" t="s">
        <v>46</v>
      </c>
      <c r="X788">
        <v>45946</v>
      </c>
      <c r="Y788">
        <v>0.58472222222222225</v>
      </c>
      <c r="Z788">
        <v>45947</v>
      </c>
      <c r="AA788">
        <v>0.39513888888888887</v>
      </c>
      <c r="AH788" t="s">
        <v>604</v>
      </c>
      <c r="AJ788">
        <v>32431038</v>
      </c>
    </row>
    <row r="789" spans="1:36">
      <c r="A789" s="54">
        <v>45946</v>
      </c>
      <c r="B789" s="54">
        <v>45946.491076388898</v>
      </c>
      <c r="C789" t="s">
        <v>31</v>
      </c>
      <c r="D789" t="s">
        <v>32</v>
      </c>
      <c r="E789">
        <v>780225502</v>
      </c>
      <c r="F789" t="s">
        <v>33</v>
      </c>
      <c r="G789" t="s">
        <v>3541</v>
      </c>
      <c r="H789">
        <v>101370850</v>
      </c>
      <c r="I789">
        <v>725370850</v>
      </c>
      <c r="J789" t="s">
        <v>3542</v>
      </c>
      <c r="K789" t="s">
        <v>36</v>
      </c>
      <c r="L789" t="s">
        <v>2058</v>
      </c>
      <c r="M789" t="s">
        <v>13032</v>
      </c>
      <c r="N789">
        <v>45946</v>
      </c>
      <c r="O789">
        <v>0.54166666666666663</v>
      </c>
      <c r="P789" t="s">
        <v>4095</v>
      </c>
      <c r="Q789" t="s">
        <v>45</v>
      </c>
      <c r="R789" s="54">
        <v>45946</v>
      </c>
      <c r="S789" t="s">
        <v>12572</v>
      </c>
      <c r="U789" t="s">
        <v>45</v>
      </c>
      <c r="V789">
        <v>1610251679220</v>
      </c>
      <c r="W789" t="s">
        <v>53</v>
      </c>
      <c r="X789">
        <v>45946</v>
      </c>
      <c r="Y789">
        <v>0.62916666666666665</v>
      </c>
      <c r="Z789">
        <v>45947</v>
      </c>
      <c r="AA789">
        <v>0.50416666666666665</v>
      </c>
      <c r="AB789" t="s">
        <v>472</v>
      </c>
      <c r="AC789">
        <v>100010004</v>
      </c>
      <c r="AD789">
        <v>38317977</v>
      </c>
      <c r="AE789">
        <v>45947</v>
      </c>
      <c r="AF789">
        <v>0.38819444444444445</v>
      </c>
      <c r="AH789" t="s">
        <v>12396</v>
      </c>
      <c r="AJ789">
        <v>0</v>
      </c>
    </row>
    <row r="790" spans="1:36">
      <c r="A790" s="54">
        <v>45946</v>
      </c>
      <c r="B790" s="54">
        <v>45946.499039351896</v>
      </c>
      <c r="C790" t="s">
        <v>69</v>
      </c>
      <c r="D790" t="s">
        <v>70</v>
      </c>
      <c r="E790">
        <v>755877260</v>
      </c>
      <c r="F790" t="s">
        <v>33</v>
      </c>
      <c r="G790" t="s">
        <v>3543</v>
      </c>
      <c r="H790">
        <v>716303267</v>
      </c>
      <c r="I790">
        <v>716303267</v>
      </c>
      <c r="J790" t="s">
        <v>3544</v>
      </c>
      <c r="K790" t="s">
        <v>36</v>
      </c>
      <c r="L790" t="s">
        <v>73</v>
      </c>
      <c r="M790" t="s">
        <v>3545</v>
      </c>
      <c r="N790">
        <v>45946</v>
      </c>
      <c r="O790">
        <v>0.5</v>
      </c>
      <c r="P790" t="s">
        <v>4095</v>
      </c>
      <c r="Q790" t="s">
        <v>45</v>
      </c>
      <c r="R790" s="54">
        <v>45946</v>
      </c>
      <c r="S790" t="s">
        <v>12624</v>
      </c>
      <c r="U790" t="s">
        <v>45</v>
      </c>
      <c r="V790">
        <v>1610251679247</v>
      </c>
      <c r="W790" t="s">
        <v>46</v>
      </c>
      <c r="X790">
        <v>45946</v>
      </c>
      <c r="Y790">
        <v>0.58472222222222225</v>
      </c>
      <c r="Z790">
        <v>45947</v>
      </c>
      <c r="AA790">
        <v>0.39513888888888887</v>
      </c>
      <c r="AB790" t="s">
        <v>275</v>
      </c>
      <c r="AC790">
        <v>100010035</v>
      </c>
      <c r="AD790">
        <v>32724486</v>
      </c>
      <c r="AE790">
        <v>45947</v>
      </c>
      <c r="AF790">
        <v>0.3888888888888889</v>
      </c>
      <c r="AH790" t="s">
        <v>275</v>
      </c>
      <c r="AJ790">
        <v>32724486</v>
      </c>
    </row>
    <row r="791" spans="1:36">
      <c r="A791" s="54">
        <v>45946</v>
      </c>
      <c r="B791" s="54">
        <v>45946.511388888903</v>
      </c>
      <c r="C791" t="s">
        <v>804</v>
      </c>
      <c r="D791" t="s">
        <v>548</v>
      </c>
      <c r="E791">
        <v>750988989</v>
      </c>
      <c r="F791" t="s">
        <v>33</v>
      </c>
      <c r="G791" t="s">
        <v>2956</v>
      </c>
      <c r="H791">
        <v>254722347927</v>
      </c>
      <c r="I791">
        <v>254722347927</v>
      </c>
      <c r="J791" t="s">
        <v>2957</v>
      </c>
      <c r="K791" t="s">
        <v>36</v>
      </c>
      <c r="L791" t="s">
        <v>73</v>
      </c>
      <c r="M791" t="s">
        <v>3546</v>
      </c>
      <c r="N791">
        <v>45946</v>
      </c>
      <c r="O791">
        <v>0.70833333333333337</v>
      </c>
      <c r="P791" t="s">
        <v>4095</v>
      </c>
      <c r="Q791" t="s">
        <v>45</v>
      </c>
      <c r="R791" s="54">
        <v>45946</v>
      </c>
      <c r="S791" t="s">
        <v>12504</v>
      </c>
      <c r="U791" t="s">
        <v>45</v>
      </c>
      <c r="V791">
        <v>1610251679316</v>
      </c>
      <c r="W791" t="s">
        <v>46</v>
      </c>
      <c r="X791">
        <v>45946</v>
      </c>
      <c r="Y791">
        <v>0.58472222222222225</v>
      </c>
      <c r="Z791">
        <v>45947</v>
      </c>
      <c r="AA791">
        <v>0.39513888888888887</v>
      </c>
      <c r="AB791" t="s">
        <v>190</v>
      </c>
      <c r="AC791">
        <v>100010034</v>
      </c>
      <c r="AD791">
        <v>38362807</v>
      </c>
      <c r="AE791" t="s">
        <v>13027</v>
      </c>
      <c r="AF791">
        <v>0.41666666666666669</v>
      </c>
      <c r="AH791" t="s">
        <v>190</v>
      </c>
      <c r="AJ791">
        <v>38362807</v>
      </c>
    </row>
    <row r="792" spans="1:36">
      <c r="A792" s="54">
        <v>45946</v>
      </c>
      <c r="B792" s="54">
        <v>45946.514282407399</v>
      </c>
      <c r="C792" t="s">
        <v>2014</v>
      </c>
      <c r="D792" t="s">
        <v>41</v>
      </c>
      <c r="E792">
        <v>781044277</v>
      </c>
      <c r="F792" t="s">
        <v>33</v>
      </c>
      <c r="G792" t="s">
        <v>3547</v>
      </c>
      <c r="I792">
        <v>794808948</v>
      </c>
      <c r="J792" t="s">
        <v>3548</v>
      </c>
      <c r="K792" t="s">
        <v>36</v>
      </c>
      <c r="L792" t="s">
        <v>160</v>
      </c>
      <c r="M792" t="s">
        <v>3549</v>
      </c>
      <c r="N792">
        <v>45946</v>
      </c>
      <c r="O792">
        <v>0.33333333333333331</v>
      </c>
      <c r="P792" t="s">
        <v>4235</v>
      </c>
      <c r="Q792" t="s">
        <v>45</v>
      </c>
      <c r="R792" s="54">
        <v>45946</v>
      </c>
      <c r="S792" t="s">
        <v>12533</v>
      </c>
      <c r="U792" t="s">
        <v>45</v>
      </c>
      <c r="V792">
        <v>1610251679369</v>
      </c>
      <c r="W792" t="s">
        <v>46</v>
      </c>
      <c r="Y792">
        <v>0.68680555555555556</v>
      </c>
      <c r="AH792" t="s">
        <v>4175</v>
      </c>
      <c r="AJ792" t="s">
        <v>4175</v>
      </c>
    </row>
    <row r="793" spans="1:36">
      <c r="A793" s="54">
        <v>45946</v>
      </c>
      <c r="B793" s="54">
        <v>45946.5213194444</v>
      </c>
      <c r="C793" t="s">
        <v>205</v>
      </c>
      <c r="D793" t="s">
        <v>41</v>
      </c>
      <c r="E793">
        <v>736418479</v>
      </c>
      <c r="F793" t="s">
        <v>33</v>
      </c>
      <c r="G793" t="s">
        <v>3550</v>
      </c>
      <c r="I793">
        <v>768139294</v>
      </c>
      <c r="J793" t="s">
        <v>3113</v>
      </c>
      <c r="K793" t="s">
        <v>36</v>
      </c>
      <c r="L793" t="s">
        <v>37</v>
      </c>
      <c r="M793" t="s">
        <v>3111</v>
      </c>
      <c r="N793">
        <v>45950</v>
      </c>
      <c r="O793">
        <v>0.54166666666666663</v>
      </c>
      <c r="P793" t="s">
        <v>4235</v>
      </c>
      <c r="Q793" t="s">
        <v>39</v>
      </c>
      <c r="R793" s="54">
        <v>45946</v>
      </c>
      <c r="S793" t="s">
        <v>12547</v>
      </c>
    </row>
    <row r="794" spans="1:36">
      <c r="A794" s="54">
        <v>45946</v>
      </c>
      <c r="B794" s="54">
        <v>45946.529120370396</v>
      </c>
      <c r="C794" t="s">
        <v>557</v>
      </c>
      <c r="D794" t="s">
        <v>70</v>
      </c>
      <c r="E794">
        <v>755877260</v>
      </c>
      <c r="F794" t="s">
        <v>33</v>
      </c>
      <c r="G794" t="s">
        <v>3551</v>
      </c>
      <c r="I794">
        <v>727012093</v>
      </c>
      <c r="J794" t="s">
        <v>3552</v>
      </c>
      <c r="K794" t="s">
        <v>36</v>
      </c>
      <c r="L794" t="s">
        <v>3553</v>
      </c>
      <c r="M794" t="s">
        <v>3554</v>
      </c>
      <c r="N794">
        <v>45947</v>
      </c>
      <c r="O794">
        <v>0.41666666666666669</v>
      </c>
      <c r="P794" t="s">
        <v>4235</v>
      </c>
      <c r="Q794" t="s">
        <v>67</v>
      </c>
      <c r="R794" s="54">
        <v>45946</v>
      </c>
      <c r="S794" t="s">
        <v>12825</v>
      </c>
      <c r="U794" t="s">
        <v>67</v>
      </c>
      <c r="V794" t="s">
        <v>2321</v>
      </c>
    </row>
    <row r="795" spans="1:36">
      <c r="A795" s="54">
        <v>45946</v>
      </c>
      <c r="B795" s="54">
        <v>45946.531053240702</v>
      </c>
      <c r="C795" t="s">
        <v>557</v>
      </c>
      <c r="D795" t="s">
        <v>70</v>
      </c>
      <c r="E795">
        <v>755877260</v>
      </c>
      <c r="F795" t="s">
        <v>33</v>
      </c>
      <c r="G795" t="s">
        <v>3555</v>
      </c>
      <c r="I795">
        <v>712920506</v>
      </c>
      <c r="J795" t="s">
        <v>2728</v>
      </c>
      <c r="K795" t="s">
        <v>36</v>
      </c>
      <c r="L795" t="s">
        <v>73</v>
      </c>
      <c r="M795" t="s">
        <v>2255</v>
      </c>
      <c r="N795">
        <v>45947</v>
      </c>
      <c r="O795">
        <v>0.375</v>
      </c>
      <c r="P795" t="s">
        <v>4235</v>
      </c>
      <c r="Q795" t="s">
        <v>39</v>
      </c>
      <c r="R795" s="54">
        <v>45946</v>
      </c>
      <c r="S795" t="s">
        <v>12439</v>
      </c>
    </row>
    <row r="796" spans="1:36">
      <c r="A796" s="54">
        <v>45946</v>
      </c>
      <c r="B796" s="54">
        <v>45946.5339930556</v>
      </c>
      <c r="C796" t="s">
        <v>557</v>
      </c>
      <c r="D796" t="s">
        <v>70</v>
      </c>
      <c r="E796">
        <v>755877260</v>
      </c>
      <c r="F796" t="s">
        <v>33</v>
      </c>
      <c r="G796" t="s">
        <v>3556</v>
      </c>
      <c r="I796">
        <v>714308994</v>
      </c>
      <c r="J796" t="s">
        <v>3557</v>
      </c>
      <c r="K796" t="s">
        <v>36</v>
      </c>
      <c r="L796" t="s">
        <v>73</v>
      </c>
      <c r="M796" t="s">
        <v>463</v>
      </c>
      <c r="N796">
        <v>45946</v>
      </c>
      <c r="O796">
        <v>0.54166666666666663</v>
      </c>
      <c r="P796" t="s">
        <v>4235</v>
      </c>
      <c r="Q796" t="s">
        <v>39</v>
      </c>
      <c r="R796" s="54">
        <v>45946</v>
      </c>
      <c r="S796" t="s">
        <v>12437</v>
      </c>
    </row>
    <row r="797" spans="1:36">
      <c r="A797" s="54">
        <v>45946</v>
      </c>
      <c r="B797" s="54">
        <v>45946.535011574102</v>
      </c>
      <c r="C797" t="s">
        <v>749</v>
      </c>
      <c r="D797" t="s">
        <v>32</v>
      </c>
      <c r="E797">
        <v>780225502</v>
      </c>
      <c r="F797" t="s">
        <v>33</v>
      </c>
      <c r="G797" t="s">
        <v>3558</v>
      </c>
      <c r="H797">
        <v>782906624</v>
      </c>
      <c r="I797">
        <v>725825384</v>
      </c>
      <c r="J797" t="s">
        <v>3559</v>
      </c>
      <c r="K797" t="s">
        <v>36</v>
      </c>
      <c r="L797" t="s">
        <v>3560</v>
      </c>
      <c r="M797" t="s">
        <v>3560</v>
      </c>
      <c r="N797">
        <v>45947</v>
      </c>
      <c r="O797">
        <v>0.41666666666666669</v>
      </c>
      <c r="P797" t="s">
        <v>4235</v>
      </c>
      <c r="Q797" t="s">
        <v>67</v>
      </c>
      <c r="R797" s="54">
        <v>45946</v>
      </c>
      <c r="S797" t="s">
        <v>12939</v>
      </c>
      <c r="U797" t="s">
        <v>67</v>
      </c>
      <c r="V797" t="s">
        <v>2321</v>
      </c>
    </row>
    <row r="798" spans="1:36">
      <c r="A798" s="54">
        <v>45946</v>
      </c>
      <c r="B798" s="54">
        <v>45946.541828703703</v>
      </c>
      <c r="C798" t="s">
        <v>2427</v>
      </c>
      <c r="D798" t="s">
        <v>12914</v>
      </c>
      <c r="E798">
        <v>756696913</v>
      </c>
      <c r="F798" t="s">
        <v>33</v>
      </c>
      <c r="G798" t="s">
        <v>3561</v>
      </c>
      <c r="H798">
        <v>741967725</v>
      </c>
      <c r="I798">
        <v>741967725</v>
      </c>
      <c r="J798" t="s">
        <v>3562</v>
      </c>
      <c r="K798" t="s">
        <v>36</v>
      </c>
      <c r="L798" t="s">
        <v>73</v>
      </c>
      <c r="M798" t="s">
        <v>3563</v>
      </c>
      <c r="N798">
        <v>45947</v>
      </c>
      <c r="O798">
        <v>0.375</v>
      </c>
      <c r="P798" t="s">
        <v>4235</v>
      </c>
      <c r="Q798" t="s">
        <v>45</v>
      </c>
      <c r="R798" s="54">
        <v>45946</v>
      </c>
      <c r="S798" t="s">
        <v>12557</v>
      </c>
      <c r="T798">
        <v>45959</v>
      </c>
      <c r="U798" t="s">
        <v>45</v>
      </c>
      <c r="V798">
        <v>1610251679388</v>
      </c>
      <c r="W798" t="s">
        <v>46</v>
      </c>
      <c r="X798">
        <v>45959</v>
      </c>
      <c r="Y798">
        <v>0.64375000000000004</v>
      </c>
      <c r="AH798">
        <v>0</v>
      </c>
      <c r="AJ798">
        <v>0</v>
      </c>
    </row>
    <row r="799" spans="1:36">
      <c r="A799" s="54">
        <v>45946</v>
      </c>
      <c r="B799" s="54">
        <v>45946.549826388902</v>
      </c>
      <c r="C799" t="s">
        <v>642</v>
      </c>
      <c r="D799" t="s">
        <v>70</v>
      </c>
      <c r="E799">
        <v>755877260</v>
      </c>
      <c r="F799" t="s">
        <v>33</v>
      </c>
      <c r="G799" t="s">
        <v>3564</v>
      </c>
      <c r="H799">
        <v>115718916</v>
      </c>
      <c r="I799">
        <v>111914637</v>
      </c>
      <c r="J799" t="s">
        <v>3565</v>
      </c>
      <c r="K799" t="s">
        <v>36</v>
      </c>
      <c r="L799" t="e" vm="1">
        <v>#VALUE!</v>
      </c>
      <c r="M799" t="s">
        <v>3566</v>
      </c>
      <c r="N799">
        <v>45946</v>
      </c>
      <c r="O799">
        <v>0.58333333333333337</v>
      </c>
      <c r="P799" t="s">
        <v>52</v>
      </c>
      <c r="Q799" t="s">
        <v>45</v>
      </c>
      <c r="R799" s="54">
        <v>45946</v>
      </c>
      <c r="S799" t="s">
        <v>12582</v>
      </c>
      <c r="U799" t="s">
        <v>45</v>
      </c>
      <c r="V799">
        <v>1610251679418</v>
      </c>
      <c r="W799" t="s">
        <v>46</v>
      </c>
      <c r="X799">
        <v>45946</v>
      </c>
      <c r="Y799">
        <v>0.58472222222222225</v>
      </c>
      <c r="Z799">
        <v>45947</v>
      </c>
      <c r="AA799">
        <v>0.39513888888888887</v>
      </c>
      <c r="AB799" t="s">
        <v>275</v>
      </c>
      <c r="AC799">
        <v>100010035</v>
      </c>
      <c r="AD799">
        <v>32724486</v>
      </c>
      <c r="AH799" t="s">
        <v>4175</v>
      </c>
      <c r="AJ799" t="s">
        <v>4175</v>
      </c>
    </row>
    <row r="800" spans="1:36">
      <c r="A800" s="54">
        <v>45946</v>
      </c>
      <c r="B800" s="54">
        <v>45946.555254629602</v>
      </c>
      <c r="C800" t="s">
        <v>2620</v>
      </c>
      <c r="D800" t="s">
        <v>1179</v>
      </c>
      <c r="E800">
        <v>108757361</v>
      </c>
      <c r="F800" t="s">
        <v>33</v>
      </c>
      <c r="G800" t="s">
        <v>3567</v>
      </c>
      <c r="H800">
        <v>736200786</v>
      </c>
      <c r="I800">
        <v>722598086</v>
      </c>
      <c r="J800" t="s">
        <v>3568</v>
      </c>
      <c r="K800" t="s">
        <v>36</v>
      </c>
      <c r="L800" t="e" vm="1">
        <v>#VALUE!</v>
      </c>
      <c r="M800" t="s">
        <v>3569</v>
      </c>
      <c r="N800">
        <v>45946</v>
      </c>
      <c r="O800">
        <v>0.66666666666666663</v>
      </c>
      <c r="P800" t="s">
        <v>52</v>
      </c>
      <c r="Q800" t="s">
        <v>45</v>
      </c>
      <c r="R800" s="54">
        <v>45946</v>
      </c>
      <c r="S800" t="s">
        <v>12588</v>
      </c>
      <c r="U800" t="s">
        <v>45</v>
      </c>
      <c r="V800">
        <v>1610251679424</v>
      </c>
      <c r="W800" t="s">
        <v>46</v>
      </c>
      <c r="X800">
        <v>45946</v>
      </c>
      <c r="Y800">
        <v>0.58472222222222225</v>
      </c>
      <c r="Z800">
        <v>45947</v>
      </c>
      <c r="AA800">
        <v>0.39513888888888887</v>
      </c>
      <c r="AB800" t="s">
        <v>190</v>
      </c>
      <c r="AC800">
        <v>100010034</v>
      </c>
      <c r="AD800">
        <v>38362807</v>
      </c>
      <c r="AH800" t="s">
        <v>12916</v>
      </c>
      <c r="AJ800">
        <v>38989882</v>
      </c>
    </row>
    <row r="801" spans="1:36">
      <c r="A801" s="54">
        <v>45946</v>
      </c>
      <c r="B801" s="54">
        <v>45946.559849537</v>
      </c>
      <c r="C801" t="s">
        <v>267</v>
      </c>
      <c r="D801" t="s">
        <v>41</v>
      </c>
      <c r="E801">
        <v>254755669505</v>
      </c>
      <c r="F801" t="s">
        <v>33</v>
      </c>
      <c r="G801" t="s">
        <v>3570</v>
      </c>
      <c r="H801">
        <v>755985355</v>
      </c>
      <c r="I801">
        <v>254719301187</v>
      </c>
      <c r="J801" t="s">
        <v>3571</v>
      </c>
      <c r="K801" t="s">
        <v>36</v>
      </c>
      <c r="L801" t="e" vm="1">
        <v>#VALUE!</v>
      </c>
      <c r="M801" t="s">
        <v>3572</v>
      </c>
      <c r="N801">
        <v>45947</v>
      </c>
      <c r="O801">
        <v>0.375</v>
      </c>
      <c r="P801" t="s">
        <v>52</v>
      </c>
      <c r="Q801" t="s">
        <v>45</v>
      </c>
      <c r="R801" s="54">
        <v>45946</v>
      </c>
      <c r="S801" t="s">
        <v>12557</v>
      </c>
      <c r="U801" t="s">
        <v>45</v>
      </c>
      <c r="V801">
        <v>1610251679440</v>
      </c>
      <c r="W801" t="s">
        <v>46</v>
      </c>
      <c r="X801">
        <v>45946</v>
      </c>
      <c r="Y801">
        <v>0.58472222222222225</v>
      </c>
      <c r="Z801">
        <v>45947</v>
      </c>
      <c r="AA801">
        <v>0.39513888888888887</v>
      </c>
      <c r="AB801" t="s">
        <v>299</v>
      </c>
      <c r="AC801">
        <v>100010032</v>
      </c>
      <c r="AD801">
        <v>38989882</v>
      </c>
      <c r="AH801" t="s">
        <v>299</v>
      </c>
      <c r="AJ801">
        <v>38989882</v>
      </c>
    </row>
    <row r="802" spans="1:36">
      <c r="A802" s="54">
        <v>45946</v>
      </c>
      <c r="B802" s="54">
        <v>45946.567164351902</v>
      </c>
      <c r="C802" t="s">
        <v>3573</v>
      </c>
      <c r="D802" t="s">
        <v>3574</v>
      </c>
      <c r="E802">
        <v>733293007</v>
      </c>
      <c r="F802" t="s">
        <v>33</v>
      </c>
      <c r="G802" t="s">
        <v>3575</v>
      </c>
      <c r="H802">
        <v>713408239</v>
      </c>
      <c r="I802">
        <v>7134082239</v>
      </c>
      <c r="J802" t="s">
        <v>3576</v>
      </c>
      <c r="K802" t="s">
        <v>36</v>
      </c>
      <c r="L802" t="e" vm="7">
        <v>#VALUE!</v>
      </c>
      <c r="M802" t="s">
        <v>3575</v>
      </c>
      <c r="N802">
        <v>45947</v>
      </c>
      <c r="O802">
        <v>0.41666666666666669</v>
      </c>
      <c r="P802" t="s">
        <v>52</v>
      </c>
      <c r="Q802" t="s">
        <v>67</v>
      </c>
      <c r="R802" s="54">
        <v>45946</v>
      </c>
      <c r="S802" t="s">
        <v>12786</v>
      </c>
      <c r="U802" t="s">
        <v>67</v>
      </c>
      <c r="V802" t="s">
        <v>1672</v>
      </c>
    </row>
    <row r="803" spans="1:36">
      <c r="A803" s="54">
        <v>45946</v>
      </c>
      <c r="B803" s="54">
        <v>45946.587488425903</v>
      </c>
      <c r="C803" t="s">
        <v>867</v>
      </c>
      <c r="D803" t="s">
        <v>41</v>
      </c>
      <c r="E803">
        <v>738237386</v>
      </c>
      <c r="F803" t="s">
        <v>33</v>
      </c>
      <c r="G803" t="s">
        <v>3577</v>
      </c>
      <c r="I803">
        <v>703941988</v>
      </c>
      <c r="J803" t="s">
        <v>3578</v>
      </c>
      <c r="K803" t="s">
        <v>36</v>
      </c>
      <c r="L803" t="s">
        <v>50</v>
      </c>
      <c r="M803" t="s">
        <v>3579</v>
      </c>
      <c r="N803">
        <v>45946</v>
      </c>
      <c r="O803">
        <v>0.66666666666666663</v>
      </c>
      <c r="P803" t="s">
        <v>3950</v>
      </c>
      <c r="Q803" t="s">
        <v>45</v>
      </c>
      <c r="R803" s="54">
        <v>45946</v>
      </c>
      <c r="S803" t="s">
        <v>12711</v>
      </c>
      <c r="T803">
        <v>45946</v>
      </c>
      <c r="U803" t="s">
        <v>45</v>
      </c>
      <c r="V803">
        <v>1610251679610</v>
      </c>
      <c r="W803" t="s">
        <v>46</v>
      </c>
      <c r="X803">
        <v>45946</v>
      </c>
      <c r="Y803">
        <v>0.78125</v>
      </c>
      <c r="Z803">
        <v>45947</v>
      </c>
      <c r="AA803">
        <v>0.71458333333333335</v>
      </c>
      <c r="AB803" t="s">
        <v>1325</v>
      </c>
      <c r="AC803">
        <v>100010043</v>
      </c>
      <c r="AD803">
        <v>38186037</v>
      </c>
      <c r="AE803">
        <v>45947</v>
      </c>
      <c r="AH803" t="s">
        <v>1325</v>
      </c>
      <c r="AJ803">
        <v>38186037</v>
      </c>
    </row>
    <row r="804" spans="1:36">
      <c r="A804" s="54">
        <v>45946</v>
      </c>
      <c r="B804" s="54">
        <v>45946.619826388902</v>
      </c>
      <c r="C804" t="s">
        <v>3580</v>
      </c>
      <c r="D804" t="s">
        <v>826</v>
      </c>
      <c r="E804">
        <v>739662010</v>
      </c>
      <c r="F804" t="s">
        <v>33</v>
      </c>
      <c r="G804" t="s">
        <v>3581</v>
      </c>
      <c r="H804">
        <v>732408823</v>
      </c>
      <c r="I804">
        <v>722408823</v>
      </c>
      <c r="J804" t="s">
        <v>3582</v>
      </c>
      <c r="K804" t="s">
        <v>36</v>
      </c>
      <c r="L804" t="s">
        <v>82</v>
      </c>
      <c r="M804" t="s">
        <v>3583</v>
      </c>
      <c r="N804">
        <v>45947</v>
      </c>
      <c r="O804">
        <v>0.41666666666666669</v>
      </c>
      <c r="P804" t="s">
        <v>11025</v>
      </c>
      <c r="Q804" t="s">
        <v>45</v>
      </c>
      <c r="R804" s="54">
        <v>45946</v>
      </c>
      <c r="S804" t="s">
        <v>12402</v>
      </c>
      <c r="T804">
        <v>45947</v>
      </c>
      <c r="U804" t="s">
        <v>45</v>
      </c>
      <c r="V804">
        <v>1610251679620</v>
      </c>
      <c r="W804" t="s">
        <v>53</v>
      </c>
      <c r="X804">
        <v>45946</v>
      </c>
      <c r="Y804">
        <v>0.48472222222222222</v>
      </c>
      <c r="Z804">
        <v>45947</v>
      </c>
      <c r="AA804">
        <v>0.50416666666666665</v>
      </c>
      <c r="AH804" t="s">
        <v>1331</v>
      </c>
      <c r="AJ804">
        <v>45948</v>
      </c>
    </row>
    <row r="805" spans="1:36">
      <c r="A805" s="54">
        <v>45946</v>
      </c>
      <c r="B805" s="54">
        <v>45946.6347453704</v>
      </c>
      <c r="C805" t="s">
        <v>972</v>
      </c>
      <c r="D805" t="s">
        <v>742</v>
      </c>
      <c r="E805">
        <v>105981359</v>
      </c>
      <c r="F805" t="s">
        <v>33</v>
      </c>
      <c r="G805" t="s">
        <v>3584</v>
      </c>
      <c r="H805">
        <v>719759905</v>
      </c>
      <c r="I805">
        <v>719759905</v>
      </c>
      <c r="J805" t="s">
        <v>3585</v>
      </c>
      <c r="K805" t="s">
        <v>36</v>
      </c>
      <c r="L805" t="s">
        <v>73</v>
      </c>
      <c r="M805" t="s">
        <v>3586</v>
      </c>
      <c r="N805">
        <v>45947</v>
      </c>
      <c r="O805">
        <v>0.375</v>
      </c>
      <c r="P805" t="s">
        <v>11025</v>
      </c>
      <c r="Q805" t="s">
        <v>45</v>
      </c>
      <c r="R805" s="54">
        <v>45946</v>
      </c>
      <c r="S805" t="s">
        <v>12412</v>
      </c>
      <c r="U805" t="s">
        <v>45</v>
      </c>
      <c r="V805">
        <v>1610251679663</v>
      </c>
      <c r="W805" t="s">
        <v>46</v>
      </c>
      <c r="X805">
        <v>45946</v>
      </c>
      <c r="Y805">
        <v>0.68680555555555556</v>
      </c>
      <c r="AH805" t="s">
        <v>275</v>
      </c>
      <c r="AJ805">
        <v>32724486</v>
      </c>
    </row>
    <row r="806" spans="1:36">
      <c r="A806" s="54">
        <v>45946</v>
      </c>
      <c r="B806" s="54">
        <v>45946.635208333297</v>
      </c>
      <c r="C806" t="s">
        <v>69</v>
      </c>
      <c r="D806" t="s">
        <v>70</v>
      </c>
      <c r="E806">
        <v>755877260</v>
      </c>
      <c r="F806" t="s">
        <v>33</v>
      </c>
      <c r="G806" t="s">
        <v>2662</v>
      </c>
      <c r="H806">
        <v>701903160</v>
      </c>
      <c r="I806">
        <v>701903160</v>
      </c>
      <c r="J806" t="s">
        <v>3587</v>
      </c>
      <c r="K806" t="s">
        <v>36</v>
      </c>
      <c r="L806" t="s">
        <v>73</v>
      </c>
      <c r="M806" t="s">
        <v>74</v>
      </c>
      <c r="N806">
        <v>45946</v>
      </c>
      <c r="O806">
        <v>0.66666666666666663</v>
      </c>
      <c r="P806" t="s">
        <v>11025</v>
      </c>
      <c r="Q806" t="s">
        <v>67</v>
      </c>
      <c r="R806" s="54">
        <v>45946</v>
      </c>
      <c r="U806" t="s">
        <v>67</v>
      </c>
      <c r="V806" t="s">
        <v>114</v>
      </c>
    </row>
    <row r="807" spans="1:36">
      <c r="A807" s="54">
        <v>45946</v>
      </c>
      <c r="B807" s="54">
        <v>45946.638171296298</v>
      </c>
      <c r="C807" t="s">
        <v>69</v>
      </c>
      <c r="D807" t="s">
        <v>70</v>
      </c>
      <c r="E807">
        <v>755877260</v>
      </c>
      <c r="F807" t="s">
        <v>33</v>
      </c>
      <c r="G807" t="s">
        <v>1782</v>
      </c>
      <c r="H807">
        <v>701903160</v>
      </c>
      <c r="I807">
        <v>701903160</v>
      </c>
      <c r="J807" t="s">
        <v>508</v>
      </c>
      <c r="K807" t="s">
        <v>36</v>
      </c>
      <c r="L807" t="s">
        <v>73</v>
      </c>
      <c r="M807" t="s">
        <v>74</v>
      </c>
      <c r="N807">
        <v>45946</v>
      </c>
      <c r="O807">
        <v>0.66666666666666663</v>
      </c>
      <c r="P807" t="s">
        <v>11025</v>
      </c>
      <c r="Q807" t="s">
        <v>45</v>
      </c>
      <c r="R807" s="54" t="s">
        <v>1563</v>
      </c>
      <c r="S807" t="s">
        <v>12833</v>
      </c>
      <c r="U807" t="s">
        <v>45</v>
      </c>
      <c r="V807">
        <v>1610251679680</v>
      </c>
      <c r="W807" t="s">
        <v>46</v>
      </c>
      <c r="X807">
        <v>45946</v>
      </c>
      <c r="Y807">
        <v>0.68680555555555556</v>
      </c>
      <c r="AH807" t="s">
        <v>190</v>
      </c>
      <c r="AJ807">
        <v>38362807</v>
      </c>
    </row>
    <row r="808" spans="1:36">
      <c r="A808" s="54">
        <v>45946</v>
      </c>
      <c r="B808" s="54">
        <v>45946.642071759299</v>
      </c>
      <c r="C808" t="s">
        <v>69</v>
      </c>
      <c r="D808" t="s">
        <v>70</v>
      </c>
      <c r="E808">
        <v>755877260</v>
      </c>
      <c r="F808" t="s">
        <v>33</v>
      </c>
      <c r="G808" t="s">
        <v>1782</v>
      </c>
      <c r="H808">
        <v>791993036</v>
      </c>
      <c r="I808">
        <v>791993036</v>
      </c>
      <c r="J808" t="s">
        <v>508</v>
      </c>
      <c r="K808" t="s">
        <v>36</v>
      </c>
      <c r="L808" t="s">
        <v>73</v>
      </c>
      <c r="M808" t="s">
        <v>74</v>
      </c>
      <c r="N808">
        <v>45946</v>
      </c>
      <c r="O808">
        <v>0.66666666666666663</v>
      </c>
      <c r="P808" t="s">
        <v>11025</v>
      </c>
      <c r="Q808" t="s">
        <v>67</v>
      </c>
      <c r="R808" s="54"/>
      <c r="U808" t="s">
        <v>67</v>
      </c>
    </row>
    <row r="809" spans="1:36">
      <c r="A809" s="54">
        <v>45946</v>
      </c>
      <c r="B809" s="54">
        <v>45946.645520833299</v>
      </c>
      <c r="C809" t="s">
        <v>3071</v>
      </c>
      <c r="D809" t="s">
        <v>41</v>
      </c>
      <c r="E809">
        <v>781716905</v>
      </c>
      <c r="F809" t="s">
        <v>33</v>
      </c>
      <c r="G809" t="s">
        <v>3588</v>
      </c>
      <c r="H809">
        <v>720594404</v>
      </c>
      <c r="I809">
        <v>720594404</v>
      </c>
      <c r="J809" t="s">
        <v>3589</v>
      </c>
      <c r="K809" t="s">
        <v>36</v>
      </c>
      <c r="L809" t="s">
        <v>82</v>
      </c>
      <c r="M809" t="s">
        <v>3145</v>
      </c>
      <c r="N809">
        <v>45952</v>
      </c>
      <c r="O809">
        <v>0.41666666666666669</v>
      </c>
      <c r="P809" t="s">
        <v>11025</v>
      </c>
      <c r="Q809" t="s">
        <v>45</v>
      </c>
      <c r="R809" s="54"/>
      <c r="U809" t="s">
        <v>45</v>
      </c>
      <c r="V809">
        <v>2110251687154</v>
      </c>
      <c r="W809" t="s">
        <v>53</v>
      </c>
      <c r="X809" t="s">
        <v>3227</v>
      </c>
      <c r="Y809">
        <v>0.68472222222222223</v>
      </c>
      <c r="AH809" t="s">
        <v>1331</v>
      </c>
      <c r="AJ809">
        <v>45953</v>
      </c>
    </row>
    <row r="810" spans="1:36">
      <c r="A810" s="54">
        <v>45946</v>
      </c>
      <c r="B810" s="54">
        <v>45946.647499999999</v>
      </c>
      <c r="C810" t="s">
        <v>3071</v>
      </c>
      <c r="D810" t="s">
        <v>41</v>
      </c>
      <c r="E810">
        <v>781716905</v>
      </c>
      <c r="F810" t="s">
        <v>33</v>
      </c>
      <c r="G810" t="s">
        <v>3590</v>
      </c>
      <c r="H810">
        <v>769405898</v>
      </c>
      <c r="I810">
        <v>769405898</v>
      </c>
      <c r="J810" t="s">
        <v>3591</v>
      </c>
      <c r="K810" t="s">
        <v>36</v>
      </c>
      <c r="L810" t="s">
        <v>82</v>
      </c>
      <c r="M810" t="s">
        <v>3145</v>
      </c>
      <c r="N810">
        <v>45969</v>
      </c>
      <c r="O810">
        <v>0.41666666666666669</v>
      </c>
      <c r="P810" t="s">
        <v>4063</v>
      </c>
      <c r="Q810" t="s">
        <v>67</v>
      </c>
      <c r="R810" s="54">
        <v>45946</v>
      </c>
      <c r="S810" t="s">
        <v>12797</v>
      </c>
      <c r="U810" t="s">
        <v>67</v>
      </c>
    </row>
    <row r="811" spans="1:36">
      <c r="A811" s="54">
        <v>45946</v>
      </c>
      <c r="B811" s="54">
        <v>45946.652511574102</v>
      </c>
      <c r="C811" t="s">
        <v>3592</v>
      </c>
      <c r="D811" t="s">
        <v>41</v>
      </c>
      <c r="E811">
        <v>104144901</v>
      </c>
      <c r="F811" t="s">
        <v>33</v>
      </c>
      <c r="G811" t="s">
        <v>3593</v>
      </c>
      <c r="I811">
        <v>115083183</v>
      </c>
      <c r="J811" t="s">
        <v>3594</v>
      </c>
      <c r="K811" t="s">
        <v>36</v>
      </c>
      <c r="L811" t="s">
        <v>37</v>
      </c>
      <c r="M811" t="s">
        <v>3595</v>
      </c>
      <c r="N811">
        <v>45946</v>
      </c>
      <c r="O811">
        <v>0.58333333333333337</v>
      </c>
      <c r="P811" t="s">
        <v>4063</v>
      </c>
      <c r="Q811" t="s">
        <v>67</v>
      </c>
      <c r="R811" s="54">
        <v>45945</v>
      </c>
      <c r="S811" t="s">
        <v>12779</v>
      </c>
      <c r="U811" t="s">
        <v>67</v>
      </c>
      <c r="V811" t="s">
        <v>3462</v>
      </c>
    </row>
    <row r="812" spans="1:36">
      <c r="A812" s="54">
        <v>45946</v>
      </c>
      <c r="B812" s="54">
        <v>45946.662499999999</v>
      </c>
      <c r="C812" t="s">
        <v>3596</v>
      </c>
      <c r="D812" t="s">
        <v>41</v>
      </c>
      <c r="E812">
        <v>254736446404</v>
      </c>
      <c r="F812" t="s">
        <v>33</v>
      </c>
      <c r="G812" t="s">
        <v>3597</v>
      </c>
      <c r="H812">
        <v>254711542966</v>
      </c>
      <c r="I812">
        <v>254711542966</v>
      </c>
      <c r="J812" t="s">
        <v>3598</v>
      </c>
      <c r="K812" t="s">
        <v>36</v>
      </c>
      <c r="L812" t="s">
        <v>37</v>
      </c>
      <c r="M812" t="s">
        <v>3599</v>
      </c>
      <c r="N812">
        <v>45947</v>
      </c>
      <c r="O812">
        <v>0.54166666666666663</v>
      </c>
      <c r="P812" t="s">
        <v>4063</v>
      </c>
      <c r="Q812" t="s">
        <v>67</v>
      </c>
      <c r="R812" s="54">
        <v>45946</v>
      </c>
      <c r="S812" t="s">
        <v>12441</v>
      </c>
      <c r="U812" t="s">
        <v>67</v>
      </c>
      <c r="V812" t="s">
        <v>3600</v>
      </c>
    </row>
    <row r="813" spans="1:36">
      <c r="A813" s="54">
        <v>45946</v>
      </c>
      <c r="B813" s="54">
        <v>45946.672615740703</v>
      </c>
      <c r="C813" t="s">
        <v>2620</v>
      </c>
      <c r="D813" t="s">
        <v>1179</v>
      </c>
      <c r="E813">
        <v>108757361</v>
      </c>
      <c r="F813" t="s">
        <v>33</v>
      </c>
      <c r="G813" t="s">
        <v>3601</v>
      </c>
      <c r="H813">
        <v>752964639</v>
      </c>
      <c r="I813">
        <v>724333061</v>
      </c>
      <c r="J813" t="s">
        <v>3602</v>
      </c>
      <c r="K813" t="s">
        <v>36</v>
      </c>
      <c r="L813" t="s">
        <v>73</v>
      </c>
      <c r="M813" t="s">
        <v>3603</v>
      </c>
      <c r="N813">
        <v>45962</v>
      </c>
      <c r="O813">
        <v>0.58333333333333337</v>
      </c>
      <c r="P813" t="s">
        <v>4063</v>
      </c>
      <c r="Q813" t="s">
        <v>67</v>
      </c>
      <c r="R813" s="54">
        <v>45946</v>
      </c>
      <c r="T813">
        <v>45962</v>
      </c>
      <c r="U813" t="s">
        <v>67</v>
      </c>
      <c r="V813" t="s">
        <v>1512</v>
      </c>
    </row>
    <row r="814" spans="1:36">
      <c r="A814" s="54">
        <v>45946</v>
      </c>
      <c r="B814" s="54">
        <v>45946.6823842593</v>
      </c>
      <c r="C814" t="s">
        <v>3604</v>
      </c>
      <c r="D814" t="s">
        <v>1094</v>
      </c>
      <c r="E814">
        <v>789954111</v>
      </c>
      <c r="F814" t="s">
        <v>33</v>
      </c>
      <c r="G814" t="s">
        <v>3605</v>
      </c>
      <c r="H814">
        <v>726124901</v>
      </c>
      <c r="I814">
        <v>711442920</v>
      </c>
      <c r="J814" t="s">
        <v>3606</v>
      </c>
      <c r="K814" t="s">
        <v>36</v>
      </c>
      <c r="L814" t="s">
        <v>50</v>
      </c>
      <c r="M814" t="s">
        <v>3607</v>
      </c>
      <c r="N814">
        <v>45946</v>
      </c>
      <c r="O814">
        <v>0.75</v>
      </c>
      <c r="P814" t="s">
        <v>4080</v>
      </c>
      <c r="Q814" t="s">
        <v>45</v>
      </c>
      <c r="R814" s="54">
        <v>45946</v>
      </c>
      <c r="S814" t="s">
        <v>12837</v>
      </c>
      <c r="T814">
        <v>45947</v>
      </c>
      <c r="U814" t="s">
        <v>45</v>
      </c>
      <c r="V814">
        <v>1610251679728</v>
      </c>
      <c r="W814" t="s">
        <v>46</v>
      </c>
      <c r="X814">
        <v>45946</v>
      </c>
      <c r="Y814">
        <v>0.68680555555555556</v>
      </c>
      <c r="AH814" t="s">
        <v>1325</v>
      </c>
      <c r="AJ814">
        <v>38186037</v>
      </c>
    </row>
    <row r="815" spans="1:36">
      <c r="A815" s="54">
        <v>45946</v>
      </c>
      <c r="B815" s="54">
        <v>45946.6928819444</v>
      </c>
      <c r="C815" t="s">
        <v>1754</v>
      </c>
      <c r="D815" t="s">
        <v>41</v>
      </c>
      <c r="E815">
        <v>737760378</v>
      </c>
      <c r="F815" t="s">
        <v>33</v>
      </c>
      <c r="G815" t="s">
        <v>3608</v>
      </c>
      <c r="I815">
        <v>758814095</v>
      </c>
      <c r="J815" t="s">
        <v>3609</v>
      </c>
      <c r="K815" t="s">
        <v>36</v>
      </c>
      <c r="L815" t="s">
        <v>73</v>
      </c>
      <c r="M815" t="s">
        <v>3451</v>
      </c>
      <c r="N815">
        <v>45947</v>
      </c>
      <c r="O815">
        <v>0.375</v>
      </c>
      <c r="P815" t="s">
        <v>4080</v>
      </c>
      <c r="Q815" t="s">
        <v>45</v>
      </c>
      <c r="R815" s="54" t="s">
        <v>1332</v>
      </c>
      <c r="S815" t="s">
        <v>13033</v>
      </c>
      <c r="U815" t="s">
        <v>45</v>
      </c>
      <c r="V815">
        <v>1710251680470</v>
      </c>
      <c r="W815" t="s">
        <v>46</v>
      </c>
      <c r="X815">
        <v>45947</v>
      </c>
      <c r="Y815">
        <v>0.48125000000000001</v>
      </c>
      <c r="AH815" t="s">
        <v>480</v>
      </c>
      <c r="AJ815">
        <v>38274980</v>
      </c>
    </row>
    <row r="816" spans="1:36">
      <c r="A816" s="54">
        <v>45946</v>
      </c>
      <c r="B816" s="54">
        <v>45946.695694444403</v>
      </c>
      <c r="C816" t="s">
        <v>942</v>
      </c>
      <c r="D816" t="s">
        <v>41</v>
      </c>
      <c r="E816">
        <v>786633575</v>
      </c>
      <c r="F816" t="s">
        <v>33</v>
      </c>
      <c r="G816" t="s">
        <v>3610</v>
      </c>
      <c r="H816">
        <v>741261236</v>
      </c>
      <c r="I816">
        <v>741261236</v>
      </c>
      <c r="J816" t="s">
        <v>3611</v>
      </c>
      <c r="K816" t="s">
        <v>36</v>
      </c>
      <c r="L816" t="s">
        <v>73</v>
      </c>
      <c r="M816" t="s">
        <v>74</v>
      </c>
      <c r="N816">
        <v>45947</v>
      </c>
      <c r="O816">
        <v>0.41666666666666669</v>
      </c>
      <c r="P816" t="s">
        <v>4080</v>
      </c>
      <c r="Q816" t="s">
        <v>45</v>
      </c>
      <c r="R816" s="54">
        <v>45947</v>
      </c>
      <c r="S816" t="s">
        <v>13034</v>
      </c>
      <c r="U816" t="s">
        <v>45</v>
      </c>
      <c r="V816">
        <v>1710251680475</v>
      </c>
      <c r="W816" t="s">
        <v>46</v>
      </c>
      <c r="X816">
        <v>45947</v>
      </c>
      <c r="Y816">
        <v>0.48125000000000001</v>
      </c>
      <c r="AH816" t="s">
        <v>480</v>
      </c>
      <c r="AJ816">
        <v>38274980</v>
      </c>
    </row>
    <row r="817" spans="1:36">
      <c r="A817" s="54">
        <v>45946</v>
      </c>
      <c r="B817" s="54">
        <v>45946</v>
      </c>
      <c r="C817" t="s">
        <v>1771</v>
      </c>
      <c r="D817" t="s">
        <v>41</v>
      </c>
      <c r="E817">
        <v>102497828</v>
      </c>
      <c r="F817" t="s">
        <v>33</v>
      </c>
      <c r="G817" t="s">
        <v>3612</v>
      </c>
      <c r="H817">
        <v>105481761</v>
      </c>
      <c r="I817">
        <v>759942011</v>
      </c>
      <c r="J817" t="s">
        <v>3613</v>
      </c>
      <c r="K817" t="s">
        <v>36</v>
      </c>
      <c r="L817" t="s">
        <v>50</v>
      </c>
      <c r="M817" t="s">
        <v>3614</v>
      </c>
      <c r="N817" t="s">
        <v>1332</v>
      </c>
      <c r="O817">
        <v>0.375</v>
      </c>
      <c r="P817" t="s">
        <v>4095</v>
      </c>
      <c r="Q817" t="s">
        <v>45</v>
      </c>
      <c r="R817" s="54">
        <v>45947</v>
      </c>
      <c r="S817" t="s">
        <v>12516</v>
      </c>
      <c r="U817" t="s">
        <v>45</v>
      </c>
      <c r="V817">
        <v>1710251680484</v>
      </c>
      <c r="W817" t="s">
        <v>46</v>
      </c>
      <c r="X817">
        <v>45947</v>
      </c>
      <c r="Y817">
        <v>0.48125000000000001</v>
      </c>
      <c r="Z817">
        <v>45947</v>
      </c>
      <c r="AA817">
        <v>0.59930555555555554</v>
      </c>
      <c r="AB817" t="s">
        <v>1325</v>
      </c>
      <c r="AC817">
        <v>100010043</v>
      </c>
      <c r="AD817">
        <v>38186037</v>
      </c>
      <c r="AE817" t="s">
        <v>13036</v>
      </c>
      <c r="AF817">
        <v>0.66666666666666663</v>
      </c>
      <c r="AH817" t="s">
        <v>1325</v>
      </c>
      <c r="AJ817">
        <v>38186037</v>
      </c>
    </row>
    <row r="818" spans="1:36">
      <c r="A818" s="54">
        <v>45946</v>
      </c>
      <c r="B818" s="54">
        <v>45946</v>
      </c>
      <c r="C818" t="s">
        <v>1771</v>
      </c>
      <c r="D818" t="s">
        <v>41</v>
      </c>
      <c r="E818">
        <v>102497828</v>
      </c>
      <c r="F818" t="s">
        <v>33</v>
      </c>
      <c r="G818" t="s">
        <v>3615</v>
      </c>
      <c r="H818">
        <v>759942011</v>
      </c>
      <c r="I818">
        <v>105481761</v>
      </c>
      <c r="J818" t="s">
        <v>3613</v>
      </c>
      <c r="K818" t="s">
        <v>36</v>
      </c>
      <c r="L818" t="s">
        <v>50</v>
      </c>
      <c r="M818" t="s">
        <v>3614</v>
      </c>
      <c r="N818" t="s">
        <v>1332</v>
      </c>
      <c r="O818">
        <v>0.375</v>
      </c>
      <c r="P818" t="s">
        <v>4095</v>
      </c>
      <c r="Q818" t="s">
        <v>45</v>
      </c>
      <c r="R818" s="54">
        <v>45947</v>
      </c>
      <c r="S818" t="s">
        <v>12516</v>
      </c>
      <c r="U818" t="s">
        <v>45</v>
      </c>
      <c r="V818">
        <v>1710251680488</v>
      </c>
      <c r="W818" t="s">
        <v>46</v>
      </c>
      <c r="X818">
        <v>45947</v>
      </c>
      <c r="Y818">
        <v>0.48125000000000001</v>
      </c>
      <c r="Z818">
        <v>45947</v>
      </c>
      <c r="AA818">
        <v>0.59930555555555554</v>
      </c>
      <c r="AB818" t="s">
        <v>1325</v>
      </c>
      <c r="AC818">
        <v>100010043</v>
      </c>
      <c r="AD818">
        <v>38186037</v>
      </c>
      <c r="AE818">
        <v>45950</v>
      </c>
      <c r="AF818">
        <v>0.45833333333333331</v>
      </c>
      <c r="AH818" t="s">
        <v>1325</v>
      </c>
      <c r="AJ818">
        <v>38186037</v>
      </c>
    </row>
    <row r="819" spans="1:36">
      <c r="A819" s="54">
        <v>45946</v>
      </c>
      <c r="B819" s="54">
        <v>45946</v>
      </c>
      <c r="C819" t="s">
        <v>3026</v>
      </c>
      <c r="D819" t="s">
        <v>41</v>
      </c>
      <c r="E819">
        <v>108626602</v>
      </c>
      <c r="F819" t="s">
        <v>33</v>
      </c>
      <c r="G819" t="s">
        <v>3616</v>
      </c>
      <c r="H819">
        <v>706920586</v>
      </c>
      <c r="I819">
        <v>754149943</v>
      </c>
      <c r="J819" t="s">
        <v>3617</v>
      </c>
      <c r="K819" t="s">
        <v>36</v>
      </c>
      <c r="L819" t="s">
        <v>82</v>
      </c>
      <c r="M819" t="s">
        <v>3454</v>
      </c>
      <c r="N819" t="s">
        <v>1332</v>
      </c>
      <c r="O819">
        <v>0.375</v>
      </c>
      <c r="P819" t="s">
        <v>4095</v>
      </c>
      <c r="Q819" t="s">
        <v>45</v>
      </c>
      <c r="R819" s="54">
        <v>45947</v>
      </c>
      <c r="S819" t="s">
        <v>13037</v>
      </c>
      <c r="U819" t="s">
        <v>45</v>
      </c>
      <c r="V819">
        <v>1710251680499</v>
      </c>
      <c r="W819" t="s">
        <v>53</v>
      </c>
      <c r="X819">
        <v>45947</v>
      </c>
      <c r="Y819">
        <v>0.48472222222222222</v>
      </c>
      <c r="Z819">
        <v>45947</v>
      </c>
      <c r="AA819">
        <v>0.50416666666666665</v>
      </c>
      <c r="AB819" t="s">
        <v>472</v>
      </c>
      <c r="AC819">
        <v>100010004</v>
      </c>
      <c r="AD819">
        <v>36768510</v>
      </c>
      <c r="AE819">
        <v>45948</v>
      </c>
      <c r="AF819">
        <v>0.625</v>
      </c>
      <c r="AH819" t="s">
        <v>12403</v>
      </c>
      <c r="AJ819">
        <v>0</v>
      </c>
    </row>
    <row r="820" spans="1:36">
      <c r="A820" s="54">
        <v>45946</v>
      </c>
      <c r="B820" s="54">
        <v>45946</v>
      </c>
      <c r="C820" t="s">
        <v>267</v>
      </c>
      <c r="D820" t="s">
        <v>41</v>
      </c>
      <c r="E820">
        <v>254755669505</v>
      </c>
      <c r="F820" t="s">
        <v>33</v>
      </c>
      <c r="G820" t="s">
        <v>3618</v>
      </c>
      <c r="I820">
        <v>254742037736</v>
      </c>
      <c r="J820" t="s">
        <v>3619</v>
      </c>
      <c r="K820" t="s">
        <v>36</v>
      </c>
      <c r="L820" t="s">
        <v>73</v>
      </c>
      <c r="M820" t="s">
        <v>882</v>
      </c>
      <c r="N820" t="s">
        <v>1332</v>
      </c>
      <c r="O820">
        <v>0.41666666666666669</v>
      </c>
      <c r="P820" t="s">
        <v>3950</v>
      </c>
      <c r="Q820" t="s">
        <v>45</v>
      </c>
      <c r="R820" s="54">
        <v>45947</v>
      </c>
      <c r="S820" t="s">
        <v>13039</v>
      </c>
      <c r="T820">
        <v>45947</v>
      </c>
      <c r="U820" t="s">
        <v>45</v>
      </c>
      <c r="V820">
        <v>1710251680476</v>
      </c>
      <c r="W820" t="s">
        <v>46</v>
      </c>
      <c r="X820">
        <v>45947</v>
      </c>
      <c r="Y820">
        <v>0.48125000000000001</v>
      </c>
      <c r="Z820">
        <v>45947</v>
      </c>
      <c r="AA820">
        <v>0.71458333333333335</v>
      </c>
      <c r="AB820" t="s">
        <v>190</v>
      </c>
      <c r="AC820">
        <v>100010034</v>
      </c>
      <c r="AD820">
        <v>38362807</v>
      </c>
      <c r="AH820" t="s">
        <v>190</v>
      </c>
      <c r="AJ820">
        <v>38362807</v>
      </c>
    </row>
    <row r="821" spans="1:36">
      <c r="A821" s="54">
        <v>45946</v>
      </c>
      <c r="B821" s="54">
        <v>45946</v>
      </c>
      <c r="C821" t="s">
        <v>123</v>
      </c>
      <c r="D821" t="s">
        <v>41</v>
      </c>
      <c r="E821">
        <v>735273778</v>
      </c>
      <c r="F821" t="s">
        <v>33</v>
      </c>
      <c r="G821" t="s">
        <v>3620</v>
      </c>
      <c r="H821">
        <v>750419440</v>
      </c>
      <c r="I821">
        <v>750419440</v>
      </c>
      <c r="J821" t="s">
        <v>3621</v>
      </c>
      <c r="K821" t="s">
        <v>36</v>
      </c>
      <c r="L821" t="s">
        <v>73</v>
      </c>
      <c r="M821" t="s">
        <v>3622</v>
      </c>
      <c r="N821" t="s">
        <v>13040</v>
      </c>
      <c r="O821">
        <v>0.45833333333333331</v>
      </c>
      <c r="P821" t="s">
        <v>3950</v>
      </c>
      <c r="Q821" t="s">
        <v>45</v>
      </c>
      <c r="R821" s="54">
        <v>45947</v>
      </c>
      <c r="S821" t="s">
        <v>13041</v>
      </c>
      <c r="T821">
        <v>45974</v>
      </c>
      <c r="U821" t="s">
        <v>45</v>
      </c>
      <c r="V821">
        <v>1211251728252</v>
      </c>
      <c r="W821" t="s">
        <v>46</v>
      </c>
      <c r="X821">
        <v>45973</v>
      </c>
    </row>
    <row r="822" spans="1:36">
      <c r="A822" s="54">
        <v>45946</v>
      </c>
      <c r="B822" s="54">
        <v>45946</v>
      </c>
      <c r="C822" t="s">
        <v>142</v>
      </c>
      <c r="D822" t="s">
        <v>41</v>
      </c>
      <c r="E822">
        <v>784172048</v>
      </c>
      <c r="F822" t="s">
        <v>33</v>
      </c>
      <c r="G822" t="s">
        <v>3623</v>
      </c>
      <c r="H822">
        <v>715695679</v>
      </c>
      <c r="I822">
        <v>115698495</v>
      </c>
      <c r="J822" t="s">
        <v>3624</v>
      </c>
      <c r="K822" t="s">
        <v>36</v>
      </c>
      <c r="L822" t="s">
        <v>37</v>
      </c>
      <c r="M822" t="s">
        <v>3625</v>
      </c>
      <c r="N822" t="s">
        <v>1332</v>
      </c>
      <c r="O822">
        <v>0.45833333333333331</v>
      </c>
      <c r="P822" t="s">
        <v>3950</v>
      </c>
      <c r="Q822" t="s">
        <v>39</v>
      </c>
      <c r="R822" s="54">
        <v>45947</v>
      </c>
      <c r="S822" t="s">
        <v>12952</v>
      </c>
      <c r="U822" t="s">
        <v>360</v>
      </c>
    </row>
    <row r="823" spans="1:36">
      <c r="A823" s="54">
        <v>45946</v>
      </c>
      <c r="B823" s="54">
        <v>45946</v>
      </c>
      <c r="C823" t="s">
        <v>2122</v>
      </c>
      <c r="D823" t="s">
        <v>41</v>
      </c>
      <c r="E823">
        <v>781174090</v>
      </c>
      <c r="F823" t="s">
        <v>33</v>
      </c>
      <c r="G823" t="s">
        <v>3626</v>
      </c>
      <c r="H823">
        <v>768319504</v>
      </c>
      <c r="I823">
        <v>768319504</v>
      </c>
      <c r="J823" t="s">
        <v>3627</v>
      </c>
      <c r="K823" t="s">
        <v>36</v>
      </c>
      <c r="L823" t="e" vm="2">
        <v>#VALUE!</v>
      </c>
      <c r="M823" t="s">
        <v>13042</v>
      </c>
      <c r="N823" t="s">
        <v>1332</v>
      </c>
      <c r="O823">
        <v>0.375</v>
      </c>
      <c r="P823" t="s">
        <v>52</v>
      </c>
      <c r="Q823" t="s">
        <v>45</v>
      </c>
      <c r="R823" s="54">
        <v>45947</v>
      </c>
      <c r="S823" t="s">
        <v>12950</v>
      </c>
      <c r="T823">
        <v>45955</v>
      </c>
      <c r="U823" t="s">
        <v>45</v>
      </c>
      <c r="V823">
        <v>2410251691840</v>
      </c>
      <c r="W823" t="s">
        <v>53</v>
      </c>
      <c r="X823">
        <v>45954</v>
      </c>
      <c r="Y823">
        <v>0.54097222222222219</v>
      </c>
      <c r="Z823">
        <v>45954</v>
      </c>
      <c r="AA823">
        <v>0.57777777777777772</v>
      </c>
      <c r="AB823" t="s">
        <v>13043</v>
      </c>
      <c r="AC823">
        <v>100010021</v>
      </c>
      <c r="AH823" t="s">
        <v>12550</v>
      </c>
      <c r="AJ823">
        <v>0</v>
      </c>
    </row>
    <row r="824" spans="1:36">
      <c r="A824" s="54">
        <v>45946</v>
      </c>
      <c r="B824" s="54">
        <v>45946</v>
      </c>
      <c r="C824" t="s">
        <v>69</v>
      </c>
      <c r="D824" t="s">
        <v>70</v>
      </c>
      <c r="E824">
        <v>755877260</v>
      </c>
      <c r="F824" t="s">
        <v>33</v>
      </c>
      <c r="G824" t="s">
        <v>2358</v>
      </c>
      <c r="H824">
        <v>104901535</v>
      </c>
      <c r="I824">
        <v>104901535</v>
      </c>
      <c r="J824" t="s">
        <v>2887</v>
      </c>
      <c r="K824" t="s">
        <v>36</v>
      </c>
      <c r="L824" t="e" vm="1">
        <v>#VALUE!</v>
      </c>
      <c r="M824" t="s">
        <v>2888</v>
      </c>
      <c r="N824" t="s">
        <v>1332</v>
      </c>
      <c r="O824">
        <v>0.33333333333333331</v>
      </c>
      <c r="P824" t="s">
        <v>52</v>
      </c>
      <c r="Q824" t="s">
        <v>67</v>
      </c>
      <c r="R824" s="54">
        <v>45947</v>
      </c>
      <c r="S824" t="s">
        <v>12974</v>
      </c>
      <c r="U824" t="s">
        <v>67</v>
      </c>
      <c r="V824" t="s">
        <v>114</v>
      </c>
    </row>
    <row r="825" spans="1:36">
      <c r="A825" s="54">
        <v>45946</v>
      </c>
      <c r="B825" s="54">
        <v>45946</v>
      </c>
      <c r="C825" t="s">
        <v>2305</v>
      </c>
      <c r="D825" t="s">
        <v>41</v>
      </c>
      <c r="E825">
        <v>734949424</v>
      </c>
      <c r="F825" t="s">
        <v>33</v>
      </c>
      <c r="G825" t="s">
        <v>3629</v>
      </c>
      <c r="H825">
        <v>101189360</v>
      </c>
      <c r="I825">
        <v>743615690</v>
      </c>
      <c r="J825" t="s">
        <v>3630</v>
      </c>
      <c r="K825" t="s">
        <v>36</v>
      </c>
      <c r="L825" t="e" vm="2">
        <v>#VALUE!</v>
      </c>
      <c r="M825" t="s">
        <v>3631</v>
      </c>
      <c r="N825" t="s">
        <v>1332</v>
      </c>
      <c r="O825">
        <v>0.41666666666666669</v>
      </c>
      <c r="P825" t="s">
        <v>52</v>
      </c>
      <c r="Q825" t="s">
        <v>67</v>
      </c>
      <c r="R825" s="54">
        <v>45947</v>
      </c>
      <c r="S825" t="s">
        <v>12918</v>
      </c>
      <c r="U825" t="s">
        <v>67</v>
      </c>
      <c r="V825" t="s">
        <v>114</v>
      </c>
    </row>
    <row r="826" spans="1:36">
      <c r="A826" s="54">
        <v>45946</v>
      </c>
      <c r="B826" s="54">
        <v>45946</v>
      </c>
      <c r="C826" t="s">
        <v>2305</v>
      </c>
      <c r="D826" t="s">
        <v>41</v>
      </c>
      <c r="E826">
        <v>734949424</v>
      </c>
      <c r="F826" t="s">
        <v>33</v>
      </c>
      <c r="G826" t="s">
        <v>3632</v>
      </c>
      <c r="I826">
        <v>738957475</v>
      </c>
      <c r="J826" t="s">
        <v>3633</v>
      </c>
      <c r="K826" t="s">
        <v>36</v>
      </c>
      <c r="L826" t="e" vm="2">
        <v>#VALUE!</v>
      </c>
      <c r="M826" t="s">
        <v>3634</v>
      </c>
      <c r="N826" t="s">
        <v>1357</v>
      </c>
      <c r="O826">
        <v>0.45833333333333331</v>
      </c>
      <c r="P826" t="s">
        <v>52</v>
      </c>
      <c r="Q826" t="s">
        <v>45</v>
      </c>
      <c r="R826" s="54">
        <v>45947</v>
      </c>
      <c r="S826" t="s">
        <v>12951</v>
      </c>
      <c r="U826" t="s">
        <v>45</v>
      </c>
      <c r="V826">
        <v>1810251682393</v>
      </c>
      <c r="W826" t="s">
        <v>53</v>
      </c>
      <c r="X826">
        <v>45948</v>
      </c>
      <c r="Y826">
        <v>0.70416666666666672</v>
      </c>
      <c r="Z826">
        <v>45949</v>
      </c>
      <c r="AA826">
        <v>0.81597222222222221</v>
      </c>
      <c r="AB826" t="s">
        <v>608</v>
      </c>
      <c r="AC826">
        <v>100010004</v>
      </c>
      <c r="AD826">
        <v>36768510</v>
      </c>
      <c r="AH826" t="s">
        <v>1784</v>
      </c>
      <c r="AJ826">
        <v>0</v>
      </c>
    </row>
    <row r="827" spans="1:36">
      <c r="A827" s="54">
        <v>45946</v>
      </c>
      <c r="B827" s="54">
        <v>45946</v>
      </c>
      <c r="C827" t="s">
        <v>557</v>
      </c>
      <c r="D827" t="s">
        <v>70</v>
      </c>
      <c r="E827">
        <v>755877260</v>
      </c>
      <c r="F827" t="s">
        <v>33</v>
      </c>
      <c r="G827" t="s">
        <v>3635</v>
      </c>
      <c r="I827">
        <v>100010060</v>
      </c>
      <c r="J827" t="s">
        <v>3636</v>
      </c>
      <c r="K827" t="s">
        <v>36</v>
      </c>
      <c r="L827" t="e" vm="1">
        <v>#VALUE!</v>
      </c>
      <c r="M827" t="s">
        <v>3637</v>
      </c>
      <c r="N827" t="s">
        <v>1332</v>
      </c>
      <c r="O827">
        <v>0.33333333333333331</v>
      </c>
      <c r="P827" t="s">
        <v>52</v>
      </c>
      <c r="Q827" t="s">
        <v>67</v>
      </c>
      <c r="R827" s="54">
        <v>45947</v>
      </c>
      <c r="S827" t="s">
        <v>12975</v>
      </c>
      <c r="U827" t="s">
        <v>67</v>
      </c>
      <c r="V827" t="s">
        <v>3282</v>
      </c>
    </row>
    <row r="828" spans="1:36">
      <c r="A828" s="54">
        <v>45946</v>
      </c>
      <c r="B828" s="54">
        <v>45946</v>
      </c>
      <c r="C828" t="s">
        <v>557</v>
      </c>
      <c r="D828" t="s">
        <v>70</v>
      </c>
      <c r="E828">
        <v>755877260</v>
      </c>
      <c r="F828" t="s">
        <v>33</v>
      </c>
      <c r="G828" t="s">
        <v>3638</v>
      </c>
      <c r="I828">
        <v>739050451</v>
      </c>
      <c r="J828" t="s">
        <v>3639</v>
      </c>
      <c r="K828" t="s">
        <v>36</v>
      </c>
      <c r="L828" t="s">
        <v>73</v>
      </c>
      <c r="M828" t="s">
        <v>3640</v>
      </c>
      <c r="N828">
        <v>45947</v>
      </c>
      <c r="O828">
        <v>0.33333333333333331</v>
      </c>
      <c r="P828" t="s">
        <v>5255</v>
      </c>
      <c r="Q828" t="s">
        <v>67</v>
      </c>
      <c r="R828" s="54">
        <v>45947</v>
      </c>
      <c r="S828" t="s">
        <v>12617</v>
      </c>
      <c r="T828">
        <v>45950</v>
      </c>
      <c r="U828" t="s">
        <v>67</v>
      </c>
      <c r="V828" t="s">
        <v>12413</v>
      </c>
    </row>
    <row r="829" spans="1:36">
      <c r="A829" s="54">
        <v>45946</v>
      </c>
      <c r="B829" s="54">
        <v>45946</v>
      </c>
      <c r="C829" t="s">
        <v>557</v>
      </c>
      <c r="D829" t="s">
        <v>70</v>
      </c>
      <c r="E829">
        <v>755877260</v>
      </c>
      <c r="F829" t="s">
        <v>33</v>
      </c>
      <c r="G829" t="s">
        <v>3641</v>
      </c>
      <c r="I829">
        <v>100010034</v>
      </c>
      <c r="J829" t="s">
        <v>3642</v>
      </c>
      <c r="K829" t="s">
        <v>36</v>
      </c>
      <c r="L829" t="s">
        <v>73</v>
      </c>
      <c r="M829" t="s">
        <v>1492</v>
      </c>
      <c r="N829">
        <v>45947</v>
      </c>
      <c r="O829">
        <v>0.33333333333333331</v>
      </c>
      <c r="P829" t="s">
        <v>5255</v>
      </c>
      <c r="Q829" t="s">
        <v>45</v>
      </c>
      <c r="R829" s="54">
        <v>45947</v>
      </c>
      <c r="S829" t="s">
        <v>12780</v>
      </c>
      <c r="U829" t="s">
        <v>45</v>
      </c>
      <c r="V829">
        <v>1710251680619</v>
      </c>
      <c r="W829" t="s">
        <v>46</v>
      </c>
      <c r="X829">
        <v>45947</v>
      </c>
      <c r="Y829">
        <v>0.59861111111111109</v>
      </c>
      <c r="AH829" t="s">
        <v>275</v>
      </c>
      <c r="AJ829">
        <v>32724486</v>
      </c>
    </row>
    <row r="830" spans="1:36">
      <c r="A830" s="54">
        <v>45946</v>
      </c>
      <c r="B830" s="54">
        <v>45946</v>
      </c>
      <c r="C830" t="s">
        <v>557</v>
      </c>
      <c r="D830" t="s">
        <v>70</v>
      </c>
      <c r="E830">
        <v>755877260</v>
      </c>
      <c r="F830" t="s">
        <v>33</v>
      </c>
      <c r="G830" t="s">
        <v>3643</v>
      </c>
      <c r="I830">
        <v>100010033</v>
      </c>
      <c r="J830" t="s">
        <v>3644</v>
      </c>
      <c r="K830" t="s">
        <v>36</v>
      </c>
      <c r="L830" t="s">
        <v>73</v>
      </c>
      <c r="M830" t="s">
        <v>2294</v>
      </c>
      <c r="N830">
        <v>45947</v>
      </c>
      <c r="O830">
        <v>0.33333333333333331</v>
      </c>
      <c r="P830" t="s">
        <v>5255</v>
      </c>
      <c r="Q830" t="s">
        <v>67</v>
      </c>
      <c r="R830" s="54">
        <v>45947</v>
      </c>
      <c r="S830" t="s">
        <v>12427</v>
      </c>
      <c r="U830" t="s">
        <v>67</v>
      </c>
      <c r="V830" t="s">
        <v>3648</v>
      </c>
    </row>
    <row r="831" spans="1:36">
      <c r="A831" s="54">
        <v>45946</v>
      </c>
      <c r="B831" s="54">
        <v>45946</v>
      </c>
      <c r="C831" t="s">
        <v>557</v>
      </c>
      <c r="D831" t="s">
        <v>70</v>
      </c>
      <c r="E831">
        <v>755877260</v>
      </c>
      <c r="F831" t="s">
        <v>33</v>
      </c>
      <c r="G831" t="s">
        <v>3645</v>
      </c>
      <c r="I831">
        <v>100010018</v>
      </c>
      <c r="J831" t="s">
        <v>3646</v>
      </c>
      <c r="K831" t="s">
        <v>36</v>
      </c>
      <c r="L831" t="s">
        <v>73</v>
      </c>
      <c r="M831" t="s">
        <v>3647</v>
      </c>
      <c r="N831">
        <v>45947</v>
      </c>
      <c r="O831">
        <v>0.33333333333333331</v>
      </c>
      <c r="P831" t="s">
        <v>5255</v>
      </c>
      <c r="Q831" t="s">
        <v>67</v>
      </c>
      <c r="R831" s="54">
        <v>45947</v>
      </c>
      <c r="S831" t="s">
        <v>12783</v>
      </c>
      <c r="U831" t="s">
        <v>67</v>
      </c>
      <c r="V831" t="s">
        <v>3648</v>
      </c>
    </row>
    <row r="832" spans="1:36">
      <c r="A832" s="54">
        <v>45946</v>
      </c>
      <c r="B832" s="54">
        <v>45946</v>
      </c>
      <c r="C832" t="s">
        <v>557</v>
      </c>
      <c r="D832" t="s">
        <v>70</v>
      </c>
      <c r="E832">
        <v>755877260</v>
      </c>
      <c r="F832" t="s">
        <v>33</v>
      </c>
      <c r="G832" t="s">
        <v>3649</v>
      </c>
      <c r="I832">
        <v>100010032</v>
      </c>
      <c r="J832" t="s">
        <v>3650</v>
      </c>
      <c r="K832" t="s">
        <v>36</v>
      </c>
      <c r="L832" t="s">
        <v>73</v>
      </c>
      <c r="M832" t="s">
        <v>3651</v>
      </c>
      <c r="N832">
        <v>45947</v>
      </c>
      <c r="O832">
        <v>0.33333333333333331</v>
      </c>
      <c r="P832" t="s">
        <v>5255</v>
      </c>
      <c r="Q832" t="s">
        <v>67</v>
      </c>
      <c r="R832" s="54">
        <v>45947</v>
      </c>
      <c r="S832" t="s">
        <v>12895</v>
      </c>
      <c r="U832" t="s">
        <v>67</v>
      </c>
      <c r="V832" t="s">
        <v>3648</v>
      </c>
    </row>
    <row r="833" spans="1:36">
      <c r="A833" s="54">
        <v>45947</v>
      </c>
      <c r="B833" s="54">
        <v>45946</v>
      </c>
      <c r="C833" t="s">
        <v>557</v>
      </c>
      <c r="D833" t="s">
        <v>70</v>
      </c>
      <c r="E833">
        <v>755877260</v>
      </c>
      <c r="F833" t="s">
        <v>33</v>
      </c>
      <c r="G833" t="s">
        <v>3652</v>
      </c>
      <c r="I833">
        <v>100010018</v>
      </c>
      <c r="J833" t="s">
        <v>3653</v>
      </c>
      <c r="K833" t="s">
        <v>36</v>
      </c>
      <c r="L833" t="s">
        <v>73</v>
      </c>
      <c r="M833" t="s">
        <v>3654</v>
      </c>
      <c r="N833">
        <v>45947</v>
      </c>
      <c r="O833">
        <v>0.33333333333333331</v>
      </c>
      <c r="P833" t="s">
        <v>5255</v>
      </c>
      <c r="Q833" t="s">
        <v>67</v>
      </c>
      <c r="R833" s="54">
        <v>45947</v>
      </c>
      <c r="S833" t="s">
        <v>12679</v>
      </c>
      <c r="U833" t="s">
        <v>67</v>
      </c>
      <c r="V833" t="s">
        <v>3648</v>
      </c>
    </row>
    <row r="834" spans="1:36">
      <c r="A834" s="54">
        <v>45947</v>
      </c>
      <c r="B834" s="54">
        <v>45947</v>
      </c>
      <c r="C834" t="s">
        <v>47</v>
      </c>
      <c r="D834" t="s">
        <v>41</v>
      </c>
      <c r="E834">
        <v>735633807</v>
      </c>
      <c r="F834" t="s">
        <v>33</v>
      </c>
      <c r="G834" t="s">
        <v>3655</v>
      </c>
      <c r="H834">
        <v>735633807</v>
      </c>
      <c r="I834">
        <v>718192941</v>
      </c>
      <c r="J834" t="s">
        <v>3656</v>
      </c>
      <c r="K834" t="s">
        <v>36</v>
      </c>
      <c r="L834" t="s">
        <v>37</v>
      </c>
      <c r="M834" t="s">
        <v>3657</v>
      </c>
      <c r="N834">
        <v>45947</v>
      </c>
      <c r="O834">
        <v>0.41666666666666669</v>
      </c>
      <c r="P834" t="s">
        <v>4248</v>
      </c>
      <c r="Q834" t="s">
        <v>45</v>
      </c>
      <c r="R834" s="54">
        <v>45947</v>
      </c>
      <c r="S834" t="s">
        <v>12957</v>
      </c>
      <c r="U834" t="s">
        <v>45</v>
      </c>
      <c r="V834">
        <v>1710251680792</v>
      </c>
      <c r="W834" t="s">
        <v>53</v>
      </c>
      <c r="X834">
        <v>45947</v>
      </c>
      <c r="Y834">
        <v>0.5756944444444444</v>
      </c>
      <c r="Z834">
        <v>45947</v>
      </c>
      <c r="AA834">
        <v>0.79027777777777775</v>
      </c>
      <c r="AB834" t="s">
        <v>608</v>
      </c>
      <c r="AC834">
        <v>100010004</v>
      </c>
      <c r="AH834" t="s">
        <v>1331</v>
      </c>
      <c r="AJ834">
        <v>45948</v>
      </c>
    </row>
    <row r="835" spans="1:36">
      <c r="A835" s="54">
        <v>45947</v>
      </c>
      <c r="B835" s="54">
        <v>45947</v>
      </c>
      <c r="C835" t="s">
        <v>47</v>
      </c>
      <c r="D835" t="s">
        <v>41</v>
      </c>
      <c r="E835">
        <v>735633807</v>
      </c>
      <c r="F835" t="s">
        <v>33</v>
      </c>
      <c r="G835" t="s">
        <v>3659</v>
      </c>
      <c r="H835">
        <v>718064710</v>
      </c>
      <c r="I835">
        <v>718064710</v>
      </c>
      <c r="J835" t="s">
        <v>3660</v>
      </c>
      <c r="K835" t="s">
        <v>36</v>
      </c>
      <c r="L835" t="s">
        <v>37</v>
      </c>
      <c r="M835" t="s">
        <v>3661</v>
      </c>
      <c r="N835">
        <v>45947</v>
      </c>
      <c r="O835">
        <v>0.41666666666666669</v>
      </c>
      <c r="P835" t="s">
        <v>4248</v>
      </c>
      <c r="Q835" t="s">
        <v>67</v>
      </c>
      <c r="R835" s="54">
        <v>45947</v>
      </c>
      <c r="S835" t="s">
        <v>12559</v>
      </c>
      <c r="U835" t="s">
        <v>67</v>
      </c>
      <c r="V835" t="s">
        <v>1831</v>
      </c>
    </row>
    <row r="836" spans="1:36">
      <c r="A836" s="54">
        <v>45947</v>
      </c>
      <c r="B836" s="54">
        <v>45947</v>
      </c>
      <c r="C836" t="s">
        <v>40</v>
      </c>
      <c r="D836" t="s">
        <v>41</v>
      </c>
      <c r="E836">
        <v>782300518</v>
      </c>
      <c r="F836" t="s">
        <v>33</v>
      </c>
      <c r="G836" t="s">
        <v>3662</v>
      </c>
      <c r="I836">
        <v>720714872</v>
      </c>
      <c r="J836" t="s">
        <v>3663</v>
      </c>
      <c r="K836" t="s">
        <v>36</v>
      </c>
      <c r="L836" t="s">
        <v>37</v>
      </c>
      <c r="M836" t="s">
        <v>3664</v>
      </c>
      <c r="N836">
        <v>45947</v>
      </c>
      <c r="O836">
        <v>0.54166666666666663</v>
      </c>
      <c r="P836" t="s">
        <v>4063</v>
      </c>
      <c r="Q836" t="s">
        <v>45</v>
      </c>
      <c r="R836" s="54">
        <v>45947</v>
      </c>
      <c r="S836" t="s">
        <v>12505</v>
      </c>
      <c r="U836" t="s">
        <v>45</v>
      </c>
      <c r="V836">
        <v>1710251680764</v>
      </c>
      <c r="W836" t="s">
        <v>46</v>
      </c>
      <c r="X836">
        <v>45947</v>
      </c>
      <c r="Y836">
        <v>0.59861111111111109</v>
      </c>
      <c r="AH836" t="s">
        <v>141</v>
      </c>
      <c r="AJ836">
        <v>38893106</v>
      </c>
    </row>
    <row r="837" spans="1:36">
      <c r="A837" s="54">
        <v>45947</v>
      </c>
      <c r="B837" s="54">
        <v>45947</v>
      </c>
      <c r="C837" t="s">
        <v>69</v>
      </c>
      <c r="D837" t="s">
        <v>70</v>
      </c>
      <c r="E837">
        <v>755877260</v>
      </c>
      <c r="F837" t="s">
        <v>33</v>
      </c>
      <c r="G837" t="s">
        <v>3665</v>
      </c>
      <c r="H837">
        <v>723168825</v>
      </c>
      <c r="I837">
        <v>786698867</v>
      </c>
      <c r="J837" t="s">
        <v>3666</v>
      </c>
      <c r="K837" t="s">
        <v>36</v>
      </c>
      <c r="L837" t="s">
        <v>73</v>
      </c>
      <c r="M837" t="s">
        <v>463</v>
      </c>
      <c r="N837">
        <v>45947</v>
      </c>
      <c r="O837">
        <v>0.45833333333333331</v>
      </c>
      <c r="P837" t="s">
        <v>4063</v>
      </c>
      <c r="Q837" t="s">
        <v>45</v>
      </c>
      <c r="R837" s="54">
        <v>45947</v>
      </c>
      <c r="S837" t="s">
        <v>12567</v>
      </c>
      <c r="U837" t="s">
        <v>45</v>
      </c>
      <c r="V837">
        <v>1710251680784</v>
      </c>
      <c r="W837" t="s">
        <v>46</v>
      </c>
      <c r="X837">
        <v>45947</v>
      </c>
      <c r="Y837">
        <v>0.59861111111111109</v>
      </c>
      <c r="AH837" t="s">
        <v>480</v>
      </c>
      <c r="AJ837">
        <v>38274980</v>
      </c>
    </row>
    <row r="838" spans="1:36">
      <c r="A838" s="54">
        <v>45947</v>
      </c>
      <c r="B838" s="54">
        <v>45947</v>
      </c>
      <c r="C838" t="s">
        <v>720</v>
      </c>
      <c r="D838" t="s">
        <v>41</v>
      </c>
      <c r="E838">
        <v>104144901</v>
      </c>
      <c r="F838" t="s">
        <v>33</v>
      </c>
      <c r="G838" t="s">
        <v>3667</v>
      </c>
      <c r="H838">
        <v>753736050</v>
      </c>
      <c r="I838">
        <v>79247096</v>
      </c>
      <c r="J838" t="s">
        <v>3668</v>
      </c>
      <c r="K838" t="s">
        <v>36</v>
      </c>
      <c r="L838" t="s">
        <v>37</v>
      </c>
      <c r="M838" t="s">
        <v>3669</v>
      </c>
      <c r="N838">
        <v>45947</v>
      </c>
      <c r="O838">
        <v>0.5</v>
      </c>
      <c r="P838" t="s">
        <v>4063</v>
      </c>
      <c r="Q838" t="s">
        <v>45</v>
      </c>
      <c r="R838" s="54">
        <v>45947</v>
      </c>
      <c r="S838" t="s">
        <v>12533</v>
      </c>
      <c r="U838" t="s">
        <v>45</v>
      </c>
      <c r="V838">
        <v>1710251680791</v>
      </c>
      <c r="W838" t="s">
        <v>53</v>
      </c>
      <c r="X838">
        <v>45947</v>
      </c>
      <c r="Y838">
        <v>0.5756944444444444</v>
      </c>
      <c r="Z838">
        <v>45947</v>
      </c>
      <c r="AA838">
        <v>0.79027777777777775</v>
      </c>
      <c r="AH838" t="s">
        <v>1331</v>
      </c>
      <c r="AJ838">
        <v>45947</v>
      </c>
    </row>
    <row r="839" spans="1:36">
      <c r="A839" s="54">
        <v>45947</v>
      </c>
      <c r="B839" s="54">
        <v>45947</v>
      </c>
      <c r="C839" t="s">
        <v>3670</v>
      </c>
      <c r="D839" t="s">
        <v>1134</v>
      </c>
      <c r="E839">
        <v>254788899990</v>
      </c>
      <c r="F839" t="s">
        <v>33</v>
      </c>
      <c r="G839" t="s">
        <v>3671</v>
      </c>
      <c r="H839">
        <v>254785430148</v>
      </c>
      <c r="I839">
        <v>254795208421</v>
      </c>
      <c r="J839" t="s">
        <v>358</v>
      </c>
      <c r="K839" t="s">
        <v>36</v>
      </c>
      <c r="L839" t="s">
        <v>73</v>
      </c>
      <c r="M839" t="s">
        <v>3672</v>
      </c>
      <c r="N839">
        <v>45948</v>
      </c>
      <c r="O839">
        <v>0.625</v>
      </c>
      <c r="P839" t="s">
        <v>4063</v>
      </c>
      <c r="Q839" t="s">
        <v>45</v>
      </c>
      <c r="R839" s="54">
        <v>45947</v>
      </c>
      <c r="S839" t="s">
        <v>12829</v>
      </c>
      <c r="U839" t="s">
        <v>45</v>
      </c>
      <c r="V839">
        <v>1710251680927</v>
      </c>
      <c r="W839" t="s">
        <v>46</v>
      </c>
      <c r="X839">
        <v>45947</v>
      </c>
      <c r="Y839">
        <v>0.68680555555555556</v>
      </c>
      <c r="AH839" t="s">
        <v>480</v>
      </c>
      <c r="AJ839">
        <v>38274980</v>
      </c>
    </row>
    <row r="840" spans="1:36">
      <c r="A840" s="54">
        <v>45947</v>
      </c>
      <c r="B840" s="54">
        <v>45947</v>
      </c>
      <c r="C840" t="s">
        <v>31</v>
      </c>
      <c r="D840" t="s">
        <v>32</v>
      </c>
      <c r="E840">
        <v>780225502</v>
      </c>
      <c r="F840" t="s">
        <v>33</v>
      </c>
      <c r="G840" t="s">
        <v>3673</v>
      </c>
      <c r="H840">
        <v>754595844</v>
      </c>
      <c r="I840">
        <v>790116642</v>
      </c>
      <c r="J840" t="s">
        <v>3674</v>
      </c>
      <c r="K840" t="s">
        <v>36</v>
      </c>
      <c r="L840" t="s">
        <v>82</v>
      </c>
      <c r="M840" t="s">
        <v>3675</v>
      </c>
      <c r="N840">
        <v>45947</v>
      </c>
      <c r="O840">
        <v>0.375</v>
      </c>
      <c r="P840" t="s">
        <v>4063</v>
      </c>
      <c r="Q840" t="s">
        <v>45</v>
      </c>
      <c r="R840" s="54">
        <v>45947</v>
      </c>
      <c r="S840" t="s">
        <v>12682</v>
      </c>
      <c r="U840" t="s">
        <v>45</v>
      </c>
      <c r="V840">
        <v>1710251680842</v>
      </c>
      <c r="W840" t="s">
        <v>53</v>
      </c>
      <c r="X840">
        <v>45947</v>
      </c>
      <c r="Y840">
        <v>0.7104166666666667</v>
      </c>
      <c r="Z840">
        <v>45947</v>
      </c>
      <c r="AA840">
        <v>0.79027777777777775</v>
      </c>
      <c r="AH840" t="s">
        <v>12396</v>
      </c>
      <c r="AJ840">
        <v>0</v>
      </c>
    </row>
    <row r="841" spans="1:36">
      <c r="A841" s="54">
        <v>45947</v>
      </c>
      <c r="B841" s="54">
        <v>45947</v>
      </c>
      <c r="C841" t="s">
        <v>123</v>
      </c>
      <c r="D841" t="s">
        <v>41</v>
      </c>
      <c r="E841">
        <v>735273778</v>
      </c>
      <c r="F841" t="s">
        <v>33</v>
      </c>
      <c r="G841" t="s">
        <v>3676</v>
      </c>
      <c r="H841">
        <v>756261092</v>
      </c>
      <c r="I841">
        <v>758384622</v>
      </c>
      <c r="J841" t="s">
        <v>3677</v>
      </c>
      <c r="K841" t="s">
        <v>36</v>
      </c>
      <c r="L841" t="s">
        <v>37</v>
      </c>
      <c r="M841" t="s">
        <v>3678</v>
      </c>
      <c r="N841">
        <v>45954</v>
      </c>
      <c r="O841">
        <v>0.375</v>
      </c>
      <c r="P841" t="s">
        <v>11025</v>
      </c>
      <c r="Q841" t="s">
        <v>67</v>
      </c>
      <c r="R841" s="54">
        <v>45947</v>
      </c>
      <c r="S841" t="s">
        <v>12822</v>
      </c>
      <c r="U841" t="s">
        <v>67</v>
      </c>
      <c r="V841" t="s">
        <v>3679</v>
      </c>
    </row>
    <row r="842" spans="1:36">
      <c r="A842" s="54">
        <v>45947</v>
      </c>
      <c r="B842" s="54">
        <v>45947</v>
      </c>
      <c r="C842" t="s">
        <v>123</v>
      </c>
      <c r="D842" t="s">
        <v>41</v>
      </c>
      <c r="E842">
        <v>735273778</v>
      </c>
      <c r="F842" t="s">
        <v>33</v>
      </c>
      <c r="G842" t="s">
        <v>3680</v>
      </c>
      <c r="H842">
        <v>704712220</v>
      </c>
      <c r="I842">
        <v>704712220</v>
      </c>
      <c r="J842" t="s">
        <v>3681</v>
      </c>
      <c r="K842" t="s">
        <v>36</v>
      </c>
      <c r="L842" t="s">
        <v>37</v>
      </c>
      <c r="M842" t="s">
        <v>3682</v>
      </c>
      <c r="N842">
        <v>45947</v>
      </c>
      <c r="O842">
        <v>0.66666666666666663</v>
      </c>
      <c r="P842" t="s">
        <v>11025</v>
      </c>
      <c r="Q842" t="s">
        <v>45</v>
      </c>
      <c r="R842" s="54">
        <v>45947</v>
      </c>
      <c r="S842" t="s">
        <v>12664</v>
      </c>
      <c r="U842" t="s">
        <v>45</v>
      </c>
      <c r="V842">
        <v>1710251680738</v>
      </c>
      <c r="W842" t="s">
        <v>53</v>
      </c>
      <c r="X842">
        <v>45947</v>
      </c>
      <c r="Y842">
        <v>0.5756944444444444</v>
      </c>
      <c r="Z842">
        <v>45947</v>
      </c>
      <c r="AA842">
        <v>0.79027777777777775</v>
      </c>
      <c r="AH842" t="s">
        <v>1331</v>
      </c>
      <c r="AJ842">
        <v>45947</v>
      </c>
    </row>
    <row r="843" spans="1:36">
      <c r="A843" s="54">
        <v>45947</v>
      </c>
      <c r="B843" s="54">
        <v>45947</v>
      </c>
      <c r="C843" t="s">
        <v>557</v>
      </c>
      <c r="D843" t="s">
        <v>70</v>
      </c>
      <c r="E843">
        <v>755877260</v>
      </c>
      <c r="F843" t="s">
        <v>33</v>
      </c>
      <c r="G843" t="s">
        <v>3683</v>
      </c>
      <c r="H843">
        <v>786870016</v>
      </c>
      <c r="I843">
        <v>786870016</v>
      </c>
      <c r="J843" t="s">
        <v>3684</v>
      </c>
      <c r="K843" t="s">
        <v>36</v>
      </c>
      <c r="L843" t="s">
        <v>73</v>
      </c>
      <c r="M843" t="s">
        <v>3685</v>
      </c>
      <c r="N843">
        <v>45948</v>
      </c>
      <c r="O843">
        <v>0.375</v>
      </c>
      <c r="P843" t="s">
        <v>11025</v>
      </c>
      <c r="Q843" t="s">
        <v>45</v>
      </c>
      <c r="R843" s="54">
        <v>45947</v>
      </c>
      <c r="S843" t="s">
        <v>12694</v>
      </c>
      <c r="U843" t="s">
        <v>45</v>
      </c>
      <c r="V843">
        <v>1710251680770</v>
      </c>
      <c r="W843" t="s">
        <v>46</v>
      </c>
      <c r="X843">
        <v>45947</v>
      </c>
      <c r="Y843">
        <v>0.59861111111111109</v>
      </c>
      <c r="AH843" t="s">
        <v>190</v>
      </c>
      <c r="AJ843">
        <v>38362807</v>
      </c>
    </row>
    <row r="844" spans="1:36">
      <c r="A844" s="54">
        <v>45947</v>
      </c>
      <c r="B844" s="54">
        <v>45947</v>
      </c>
      <c r="C844" t="s">
        <v>557</v>
      </c>
      <c r="D844" t="s">
        <v>70</v>
      </c>
      <c r="E844">
        <v>755877260</v>
      </c>
      <c r="F844" t="s">
        <v>33</v>
      </c>
      <c r="G844" t="s">
        <v>3686</v>
      </c>
      <c r="H844">
        <v>714500379</v>
      </c>
      <c r="I844">
        <v>714500379</v>
      </c>
      <c r="J844" t="s">
        <v>3687</v>
      </c>
      <c r="K844" t="s">
        <v>36</v>
      </c>
      <c r="L844" t="s">
        <v>73</v>
      </c>
      <c r="M844" t="s">
        <v>3685</v>
      </c>
      <c r="N844">
        <v>45948</v>
      </c>
      <c r="O844">
        <v>0.33333333333333331</v>
      </c>
      <c r="P844" t="s">
        <v>11025</v>
      </c>
      <c r="Q844" t="s">
        <v>67</v>
      </c>
      <c r="R844" s="54">
        <v>45947</v>
      </c>
      <c r="S844" t="s">
        <v>12504</v>
      </c>
      <c r="U844" t="s">
        <v>67</v>
      </c>
      <c r="V844" t="s">
        <v>114</v>
      </c>
    </row>
    <row r="845" spans="1:36">
      <c r="A845" s="54">
        <v>45947</v>
      </c>
      <c r="B845" s="54">
        <v>45947</v>
      </c>
      <c r="C845" t="s">
        <v>123</v>
      </c>
      <c r="D845" t="s">
        <v>41</v>
      </c>
      <c r="E845">
        <v>735273778</v>
      </c>
      <c r="F845" t="s">
        <v>33</v>
      </c>
      <c r="G845" t="s">
        <v>3688</v>
      </c>
      <c r="H845">
        <v>757794723</v>
      </c>
      <c r="I845">
        <v>757794723</v>
      </c>
      <c r="J845" t="s">
        <v>3689</v>
      </c>
      <c r="K845" t="s">
        <v>36</v>
      </c>
      <c r="L845" t="s">
        <v>37</v>
      </c>
      <c r="M845" t="s">
        <v>3690</v>
      </c>
      <c r="N845">
        <v>45947</v>
      </c>
      <c r="O845">
        <v>0.58333333333333337</v>
      </c>
      <c r="P845" t="s">
        <v>4080</v>
      </c>
      <c r="Q845" t="s">
        <v>45</v>
      </c>
      <c r="R845" s="54">
        <v>45947</v>
      </c>
      <c r="S845" t="s">
        <v>12490</v>
      </c>
      <c r="U845" t="s">
        <v>45</v>
      </c>
      <c r="V845">
        <v>1710251680774</v>
      </c>
      <c r="W845" t="s">
        <v>53</v>
      </c>
      <c r="X845">
        <v>45947</v>
      </c>
      <c r="Y845">
        <v>0.5756944444444444</v>
      </c>
      <c r="Z845">
        <v>45947</v>
      </c>
      <c r="AA845">
        <v>0.79027777777777775</v>
      </c>
      <c r="AH845" t="s">
        <v>1331</v>
      </c>
      <c r="AJ845">
        <v>45947</v>
      </c>
    </row>
    <row r="846" spans="1:36">
      <c r="A846" s="54">
        <v>45947</v>
      </c>
      <c r="B846" s="54">
        <v>45947</v>
      </c>
      <c r="C846" t="s">
        <v>1403</v>
      </c>
      <c r="D846" t="s">
        <v>41</v>
      </c>
      <c r="E846">
        <v>254102772410</v>
      </c>
      <c r="F846" t="s">
        <v>33</v>
      </c>
      <c r="G846" t="s">
        <v>3691</v>
      </c>
      <c r="H846">
        <v>254722963767</v>
      </c>
      <c r="I846">
        <v>254722963767</v>
      </c>
      <c r="J846" t="s">
        <v>3692</v>
      </c>
      <c r="K846" t="s">
        <v>36</v>
      </c>
      <c r="L846" t="s">
        <v>160</v>
      </c>
      <c r="M846" t="s">
        <v>3693</v>
      </c>
      <c r="N846">
        <v>45948</v>
      </c>
      <c r="O846">
        <v>0.41666666666666669</v>
      </c>
      <c r="P846" t="s">
        <v>4080</v>
      </c>
      <c r="Q846" t="s">
        <v>45</v>
      </c>
      <c r="R846" s="54">
        <v>45947</v>
      </c>
      <c r="S846" t="s">
        <v>12624</v>
      </c>
      <c r="U846" t="s">
        <v>45</v>
      </c>
      <c r="V846">
        <v>1710251680745</v>
      </c>
      <c r="W846" t="s">
        <v>46</v>
      </c>
      <c r="X846">
        <v>45947</v>
      </c>
      <c r="Y846">
        <v>0.59861111111111109</v>
      </c>
      <c r="AH846" t="s">
        <v>1328</v>
      </c>
      <c r="AJ846">
        <v>37181844</v>
      </c>
    </row>
    <row r="847" spans="1:36">
      <c r="A847" s="54">
        <v>45947</v>
      </c>
      <c r="B847" s="54">
        <v>45947</v>
      </c>
      <c r="C847" t="s">
        <v>3694</v>
      </c>
      <c r="D847" t="s">
        <v>1134</v>
      </c>
      <c r="E847">
        <v>254788899990</v>
      </c>
      <c r="F847" t="s">
        <v>33</v>
      </c>
      <c r="G847" t="s">
        <v>3695</v>
      </c>
      <c r="I847">
        <v>254799573429</v>
      </c>
      <c r="J847" t="s">
        <v>437</v>
      </c>
      <c r="K847" t="s">
        <v>36</v>
      </c>
      <c r="L847" t="s">
        <v>37</v>
      </c>
      <c r="M847" t="s">
        <v>3696</v>
      </c>
      <c r="N847">
        <v>45948</v>
      </c>
      <c r="O847">
        <v>0.58333333333333337</v>
      </c>
      <c r="P847" t="s">
        <v>4080</v>
      </c>
      <c r="Q847" t="s">
        <v>45</v>
      </c>
      <c r="R847" s="54">
        <v>45947</v>
      </c>
      <c r="S847" t="s">
        <v>12828</v>
      </c>
      <c r="U847" t="s">
        <v>45</v>
      </c>
      <c r="V847">
        <v>1710251680763</v>
      </c>
      <c r="W847" t="s">
        <v>46</v>
      </c>
      <c r="X847">
        <v>45947</v>
      </c>
      <c r="Y847">
        <v>0.59861111111111109</v>
      </c>
      <c r="AH847" t="s">
        <v>2855</v>
      </c>
      <c r="AJ847">
        <v>36906880</v>
      </c>
    </row>
    <row r="848" spans="1:36">
      <c r="A848" s="54">
        <v>45947</v>
      </c>
      <c r="B848" s="54">
        <v>45947</v>
      </c>
      <c r="C848" t="s">
        <v>47</v>
      </c>
      <c r="D848" t="s">
        <v>41</v>
      </c>
      <c r="E848">
        <v>735633807</v>
      </c>
      <c r="F848" t="s">
        <v>33</v>
      </c>
      <c r="G848" t="s">
        <v>3697</v>
      </c>
      <c r="H848">
        <v>735846966</v>
      </c>
      <c r="I848">
        <v>729614041</v>
      </c>
      <c r="J848" t="s">
        <v>3698</v>
      </c>
      <c r="K848" t="s">
        <v>36</v>
      </c>
      <c r="L848" t="e" vm="20">
        <v>#VALUE!</v>
      </c>
      <c r="M848" t="s">
        <v>3699</v>
      </c>
      <c r="N848">
        <v>45947</v>
      </c>
      <c r="O848">
        <v>0.58333333333333337</v>
      </c>
      <c r="P848" t="s">
        <v>52</v>
      </c>
      <c r="Q848" t="s">
        <v>45</v>
      </c>
      <c r="R848" s="54">
        <v>45947</v>
      </c>
      <c r="S848" t="s">
        <v>12862</v>
      </c>
      <c r="U848" t="s">
        <v>45</v>
      </c>
      <c r="V848">
        <v>1710251680793</v>
      </c>
      <c r="W848" t="s">
        <v>46</v>
      </c>
      <c r="X848">
        <v>45947</v>
      </c>
      <c r="Y848">
        <v>0.59861111111111109</v>
      </c>
      <c r="Z848">
        <v>45947</v>
      </c>
      <c r="AA848">
        <v>0.71458333333333335</v>
      </c>
      <c r="AB848" t="s">
        <v>1325</v>
      </c>
      <c r="AC848">
        <v>100010043</v>
      </c>
      <c r="AD848">
        <v>38186037</v>
      </c>
      <c r="AH848" t="s">
        <v>1325</v>
      </c>
      <c r="AJ848">
        <v>38186037</v>
      </c>
    </row>
    <row r="849" spans="1:36">
      <c r="A849" s="54">
        <v>45947</v>
      </c>
      <c r="B849" s="54">
        <v>45947</v>
      </c>
      <c r="C849" t="s">
        <v>47</v>
      </c>
      <c r="D849" t="s">
        <v>41</v>
      </c>
      <c r="E849">
        <v>735633807</v>
      </c>
      <c r="F849" t="s">
        <v>33</v>
      </c>
      <c r="G849" t="s">
        <v>3700</v>
      </c>
      <c r="H849">
        <v>789679153</v>
      </c>
      <c r="I849">
        <v>112471292</v>
      </c>
      <c r="J849" t="s">
        <v>3701</v>
      </c>
      <c r="K849" t="s">
        <v>36</v>
      </c>
      <c r="L849" t="s">
        <v>37</v>
      </c>
      <c r="M849" t="s">
        <v>3702</v>
      </c>
      <c r="N849">
        <v>45947</v>
      </c>
      <c r="O849">
        <v>0.625</v>
      </c>
      <c r="P849" t="s">
        <v>3950</v>
      </c>
      <c r="Q849" t="s">
        <v>45</v>
      </c>
      <c r="R849" s="54">
        <v>45947</v>
      </c>
      <c r="S849" t="s">
        <v>12538</v>
      </c>
      <c r="U849" t="s">
        <v>45</v>
      </c>
      <c r="V849">
        <v>1710251680827</v>
      </c>
      <c r="W849" t="s">
        <v>46</v>
      </c>
      <c r="X849">
        <v>45947</v>
      </c>
      <c r="Y849">
        <v>0.59861111111111109</v>
      </c>
      <c r="Z849">
        <v>45947</v>
      </c>
      <c r="AA849">
        <v>0.71458333333333335</v>
      </c>
      <c r="AB849" t="s">
        <v>11947</v>
      </c>
      <c r="AC849">
        <v>100010058</v>
      </c>
      <c r="AD849">
        <v>28069185</v>
      </c>
      <c r="AE849">
        <v>45949</v>
      </c>
      <c r="AH849" t="s">
        <v>11947</v>
      </c>
      <c r="AJ849">
        <v>28069185</v>
      </c>
    </row>
    <row r="850" spans="1:36">
      <c r="A850" s="54">
        <v>45947</v>
      </c>
      <c r="B850" s="54">
        <v>45947</v>
      </c>
      <c r="C850" t="s">
        <v>749</v>
      </c>
      <c r="D850" t="s">
        <v>32</v>
      </c>
      <c r="E850">
        <v>780225502</v>
      </c>
      <c r="F850" t="s">
        <v>33</v>
      </c>
      <c r="G850" t="s">
        <v>3703</v>
      </c>
      <c r="H850">
        <v>754595844</v>
      </c>
      <c r="I850">
        <v>790116642</v>
      </c>
      <c r="J850" t="s">
        <v>3704</v>
      </c>
      <c r="K850" t="s">
        <v>36</v>
      </c>
      <c r="L850" t="s">
        <v>82</v>
      </c>
      <c r="M850" t="s">
        <v>3705</v>
      </c>
      <c r="N850">
        <v>45947</v>
      </c>
      <c r="O850">
        <v>0.58333333333333337</v>
      </c>
      <c r="P850" t="s">
        <v>3950</v>
      </c>
      <c r="Q850" t="s">
        <v>45</v>
      </c>
      <c r="R850" s="54">
        <v>45947</v>
      </c>
      <c r="S850" t="s">
        <v>12559</v>
      </c>
      <c r="T850">
        <v>45947</v>
      </c>
      <c r="U850" t="s">
        <v>45</v>
      </c>
      <c r="V850">
        <v>1710251680850</v>
      </c>
      <c r="W850" t="s">
        <v>53</v>
      </c>
      <c r="X850">
        <v>45947</v>
      </c>
      <c r="Y850">
        <v>0.70833333333333337</v>
      </c>
      <c r="Z850">
        <v>45947</v>
      </c>
      <c r="AA850">
        <v>0.71458333333333335</v>
      </c>
      <c r="AB850" t="s">
        <v>472</v>
      </c>
      <c r="AC850">
        <v>100010004</v>
      </c>
      <c r="AD850">
        <v>36768510</v>
      </c>
      <c r="AH850" t="s">
        <v>1331</v>
      </c>
      <c r="AJ850">
        <v>45948</v>
      </c>
    </row>
    <row r="851" spans="1:36">
      <c r="A851" s="54">
        <v>45947</v>
      </c>
      <c r="B851" s="54">
        <v>45947</v>
      </c>
      <c r="C851" t="s">
        <v>3026</v>
      </c>
      <c r="D851" t="s">
        <v>41</v>
      </c>
      <c r="E851">
        <v>108626602</v>
      </c>
      <c r="F851" t="s">
        <v>33</v>
      </c>
      <c r="G851" t="s">
        <v>3706</v>
      </c>
      <c r="H851">
        <v>720113943</v>
      </c>
      <c r="I851">
        <v>780460934</v>
      </c>
      <c r="J851" t="s">
        <v>3707</v>
      </c>
      <c r="K851" t="s">
        <v>36</v>
      </c>
      <c r="L851" t="s">
        <v>82</v>
      </c>
      <c r="M851" t="s">
        <v>3708</v>
      </c>
      <c r="N851">
        <v>45948</v>
      </c>
      <c r="O851">
        <v>0.45833333333333331</v>
      </c>
      <c r="P851" t="s">
        <v>4063</v>
      </c>
      <c r="Q851" t="s">
        <v>45</v>
      </c>
      <c r="R851" s="54">
        <v>45947</v>
      </c>
      <c r="S851" t="s">
        <v>13045</v>
      </c>
      <c r="U851" t="s">
        <v>45</v>
      </c>
      <c r="V851">
        <v>1810251682343</v>
      </c>
      <c r="W851" t="s">
        <v>53</v>
      </c>
      <c r="X851">
        <v>45948</v>
      </c>
      <c r="Y851">
        <v>0.70416666666666672</v>
      </c>
      <c r="Z851">
        <v>45948</v>
      </c>
      <c r="AH851" t="s">
        <v>1331</v>
      </c>
      <c r="AJ851">
        <v>45951</v>
      </c>
    </row>
    <row r="852" spans="1:36">
      <c r="A852" s="54">
        <v>45947</v>
      </c>
      <c r="B852" s="54">
        <v>45947.627974536997</v>
      </c>
      <c r="C852" t="s">
        <v>3709</v>
      </c>
      <c r="D852" t="s">
        <v>1141</v>
      </c>
      <c r="E852">
        <v>254732990741</v>
      </c>
      <c r="F852" t="s">
        <v>33</v>
      </c>
      <c r="G852" t="s">
        <v>3710</v>
      </c>
      <c r="H852">
        <v>254789718296</v>
      </c>
      <c r="I852">
        <v>254743615690</v>
      </c>
      <c r="J852" t="s">
        <v>3630</v>
      </c>
      <c r="K852" t="s">
        <v>36</v>
      </c>
      <c r="L852" t="s">
        <v>82</v>
      </c>
      <c r="M852" t="s">
        <v>3711</v>
      </c>
      <c r="N852">
        <v>45950</v>
      </c>
      <c r="O852">
        <v>0.41666666666666669</v>
      </c>
      <c r="P852" t="s">
        <v>11025</v>
      </c>
      <c r="Q852" t="s">
        <v>67</v>
      </c>
      <c r="R852" s="54">
        <v>45947</v>
      </c>
      <c r="U852" t="s">
        <v>67</v>
      </c>
      <c r="V852" t="s">
        <v>114</v>
      </c>
    </row>
    <row r="853" spans="1:36">
      <c r="A853" s="54">
        <v>45947</v>
      </c>
      <c r="B853" s="54">
        <v>45947.629143518498</v>
      </c>
      <c r="C853" t="s">
        <v>1754</v>
      </c>
      <c r="D853" t="s">
        <v>41</v>
      </c>
      <c r="E853">
        <v>737760378</v>
      </c>
      <c r="F853" t="s">
        <v>33</v>
      </c>
      <c r="G853" t="s">
        <v>3712</v>
      </c>
      <c r="H853">
        <v>755345268</v>
      </c>
      <c r="I853">
        <v>728304217</v>
      </c>
      <c r="J853" t="s">
        <v>3713</v>
      </c>
      <c r="K853" t="s">
        <v>36</v>
      </c>
      <c r="L853" t="s">
        <v>73</v>
      </c>
      <c r="M853" t="s">
        <v>3451</v>
      </c>
      <c r="N853">
        <v>45948</v>
      </c>
      <c r="O853">
        <v>0.375</v>
      </c>
      <c r="P853" t="s">
        <v>11025</v>
      </c>
      <c r="Q853" t="s">
        <v>45</v>
      </c>
      <c r="R853" s="54">
        <v>45947</v>
      </c>
      <c r="S853" t="s">
        <v>12709</v>
      </c>
      <c r="U853" t="s">
        <v>45</v>
      </c>
      <c r="V853">
        <v>1710251681006</v>
      </c>
      <c r="W853" t="s">
        <v>46</v>
      </c>
      <c r="X853">
        <v>45947</v>
      </c>
      <c r="Y853">
        <v>0.68680555555555556</v>
      </c>
      <c r="AH853" t="s">
        <v>190</v>
      </c>
      <c r="AJ853">
        <v>38362807</v>
      </c>
    </row>
    <row r="854" spans="1:36">
      <c r="A854" s="54">
        <v>45947</v>
      </c>
      <c r="B854" s="54">
        <v>45947.633229166699</v>
      </c>
      <c r="C854" t="s">
        <v>2777</v>
      </c>
      <c r="D854" t="s">
        <v>41</v>
      </c>
      <c r="E854">
        <v>254762648144</v>
      </c>
      <c r="F854" t="s">
        <v>33</v>
      </c>
      <c r="G854" t="s">
        <v>3714</v>
      </c>
      <c r="I854">
        <v>254793306127</v>
      </c>
      <c r="J854" t="s">
        <v>3715</v>
      </c>
      <c r="K854" t="s">
        <v>36</v>
      </c>
      <c r="L854" t="s">
        <v>73</v>
      </c>
      <c r="M854" t="s">
        <v>2982</v>
      </c>
      <c r="N854">
        <v>45950</v>
      </c>
      <c r="O854">
        <v>0.45833333333333331</v>
      </c>
      <c r="P854" t="s">
        <v>11025</v>
      </c>
      <c r="Q854" t="s">
        <v>39</v>
      </c>
      <c r="R854" s="54">
        <v>45947</v>
      </c>
      <c r="S854" t="s">
        <v>12410</v>
      </c>
      <c r="U854" t="s">
        <v>39</v>
      </c>
      <c r="V854" t="s">
        <v>134</v>
      </c>
    </row>
    <row r="855" spans="1:36">
      <c r="A855" s="54">
        <v>45947</v>
      </c>
      <c r="B855" s="54">
        <v>45947.635682870401</v>
      </c>
      <c r="C855" t="s">
        <v>2420</v>
      </c>
      <c r="D855" t="s">
        <v>1167</v>
      </c>
      <c r="E855">
        <v>780080032</v>
      </c>
      <c r="F855" t="s">
        <v>33</v>
      </c>
      <c r="G855" t="s">
        <v>3716</v>
      </c>
      <c r="H855">
        <v>113284510</v>
      </c>
      <c r="I855">
        <v>113284510</v>
      </c>
      <c r="J855" t="s">
        <v>3717</v>
      </c>
      <c r="K855" t="s">
        <v>36</v>
      </c>
      <c r="L855" t="s">
        <v>160</v>
      </c>
      <c r="M855" t="s">
        <v>3718</v>
      </c>
      <c r="N855">
        <v>45947</v>
      </c>
      <c r="O855">
        <v>0.66666666666666663</v>
      </c>
      <c r="P855" t="s">
        <v>11025</v>
      </c>
      <c r="Q855" t="s">
        <v>45</v>
      </c>
      <c r="R855" s="54">
        <v>45947</v>
      </c>
      <c r="S855" t="s">
        <v>12711</v>
      </c>
      <c r="U855" t="s">
        <v>45</v>
      </c>
      <c r="V855">
        <v>1710251681024</v>
      </c>
      <c r="W855" t="s">
        <v>46</v>
      </c>
      <c r="X855">
        <v>45947</v>
      </c>
      <c r="Y855">
        <v>0.68680555555555556</v>
      </c>
      <c r="AH855" t="s">
        <v>163</v>
      </c>
      <c r="AJ855">
        <v>28692483</v>
      </c>
    </row>
    <row r="856" spans="1:36">
      <c r="A856" s="54">
        <v>45947</v>
      </c>
      <c r="B856" s="54">
        <v>45947</v>
      </c>
      <c r="C856" t="s">
        <v>3026</v>
      </c>
      <c r="D856" t="s">
        <v>41</v>
      </c>
      <c r="E856">
        <v>108626602</v>
      </c>
      <c r="F856" t="s">
        <v>33</v>
      </c>
      <c r="G856" t="s">
        <v>3719</v>
      </c>
      <c r="H856">
        <v>703532042</v>
      </c>
      <c r="I856">
        <v>0</v>
      </c>
      <c r="J856" t="s">
        <v>3720</v>
      </c>
      <c r="K856" t="s">
        <v>36</v>
      </c>
      <c r="L856" t="s">
        <v>82</v>
      </c>
      <c r="M856" t="s">
        <v>3721</v>
      </c>
      <c r="N856">
        <v>45948</v>
      </c>
      <c r="O856">
        <v>0.45833333333333331</v>
      </c>
      <c r="P856" t="s">
        <v>4080</v>
      </c>
      <c r="Q856" t="s">
        <v>67</v>
      </c>
      <c r="R856" s="54">
        <v>45947</v>
      </c>
      <c r="T856">
        <v>45950</v>
      </c>
      <c r="U856" t="s">
        <v>67</v>
      </c>
      <c r="V856" t="s">
        <v>498</v>
      </c>
    </row>
    <row r="857" spans="1:36">
      <c r="A857" s="54">
        <v>45947</v>
      </c>
      <c r="B857" s="54">
        <v>45947</v>
      </c>
      <c r="C857" t="s">
        <v>867</v>
      </c>
      <c r="D857" t="s">
        <v>41</v>
      </c>
      <c r="E857">
        <v>738237386</v>
      </c>
      <c r="F857" t="s">
        <v>33</v>
      </c>
      <c r="G857" t="s">
        <v>3722</v>
      </c>
      <c r="H857">
        <v>786700262</v>
      </c>
      <c r="I857">
        <v>786700262</v>
      </c>
      <c r="J857" t="s">
        <v>3723</v>
      </c>
      <c r="K857" t="s">
        <v>36</v>
      </c>
      <c r="L857" t="s">
        <v>50</v>
      </c>
      <c r="M857" t="s">
        <v>2864</v>
      </c>
      <c r="N857">
        <v>45948</v>
      </c>
      <c r="O857">
        <v>0.41666666666666669</v>
      </c>
      <c r="P857" t="s">
        <v>4080</v>
      </c>
      <c r="Q857" t="s">
        <v>45</v>
      </c>
      <c r="R857" s="54"/>
      <c r="U857" t="s">
        <v>45</v>
      </c>
      <c r="V857">
        <v>1710251681104</v>
      </c>
      <c r="W857" t="s">
        <v>46</v>
      </c>
      <c r="X857">
        <v>45947</v>
      </c>
      <c r="Y857">
        <v>0.68680555555555556</v>
      </c>
      <c r="AH857" t="s">
        <v>604</v>
      </c>
      <c r="AJ857">
        <v>32431038</v>
      </c>
    </row>
    <row r="858" spans="1:36">
      <c r="A858" s="54">
        <v>45947</v>
      </c>
      <c r="B858" s="54">
        <v>45947</v>
      </c>
      <c r="C858" t="s">
        <v>123</v>
      </c>
      <c r="D858" t="s">
        <v>41</v>
      </c>
      <c r="E858">
        <v>735273778</v>
      </c>
      <c r="F858" t="s">
        <v>33</v>
      </c>
      <c r="G858" t="s">
        <v>3724</v>
      </c>
      <c r="H858">
        <v>729597818</v>
      </c>
      <c r="I858">
        <v>729597818</v>
      </c>
      <c r="J858" t="s">
        <v>3725</v>
      </c>
      <c r="K858" t="s">
        <v>36</v>
      </c>
      <c r="L858" t="s">
        <v>3726</v>
      </c>
      <c r="M858" t="s">
        <v>3727</v>
      </c>
      <c r="N858">
        <v>45948</v>
      </c>
      <c r="O858">
        <v>0.41666666666666669</v>
      </c>
      <c r="P858" t="s">
        <v>4095</v>
      </c>
      <c r="Q858" t="s">
        <v>67</v>
      </c>
      <c r="R858" s="54">
        <v>45948</v>
      </c>
      <c r="S858" t="s">
        <v>12875</v>
      </c>
      <c r="U858" t="s">
        <v>67</v>
      </c>
      <c r="V858" t="s">
        <v>2884</v>
      </c>
      <c r="X858">
        <v>45948</v>
      </c>
      <c r="Y858">
        <v>0.47847222222222224</v>
      </c>
      <c r="Z858">
        <v>45948</v>
      </c>
      <c r="AA858">
        <v>0.59930555555555554</v>
      </c>
    </row>
    <row r="859" spans="1:36">
      <c r="A859" s="54">
        <v>45947</v>
      </c>
      <c r="B859" s="54">
        <v>45947</v>
      </c>
      <c r="C859" t="s">
        <v>3728</v>
      </c>
      <c r="D859" t="s">
        <v>70</v>
      </c>
      <c r="E859">
        <v>755877260</v>
      </c>
      <c r="F859" t="s">
        <v>33</v>
      </c>
      <c r="G859" t="s">
        <v>3729</v>
      </c>
      <c r="H859">
        <v>707000405</v>
      </c>
      <c r="I859">
        <v>707000405</v>
      </c>
      <c r="J859" t="s">
        <v>3730</v>
      </c>
      <c r="K859" t="s">
        <v>36</v>
      </c>
      <c r="L859" t="s">
        <v>73</v>
      </c>
      <c r="M859" t="s">
        <v>3731</v>
      </c>
      <c r="N859">
        <v>45947</v>
      </c>
      <c r="O859">
        <v>0.75</v>
      </c>
      <c r="P859" t="s">
        <v>4095</v>
      </c>
      <c r="Q859" t="s">
        <v>45</v>
      </c>
      <c r="R859" s="54">
        <v>45948</v>
      </c>
      <c r="S859" t="s">
        <v>12881</v>
      </c>
      <c r="U859" t="s">
        <v>45</v>
      </c>
      <c r="V859">
        <v>1810251681990</v>
      </c>
      <c r="W859" t="s">
        <v>46</v>
      </c>
      <c r="X859">
        <v>45948</v>
      </c>
      <c r="Y859">
        <v>0.47847222222222224</v>
      </c>
      <c r="Z859">
        <v>45948</v>
      </c>
      <c r="AA859">
        <v>0.59930555555555554</v>
      </c>
      <c r="AB859" t="s">
        <v>480</v>
      </c>
      <c r="AC859">
        <v>100010032</v>
      </c>
      <c r="AD859">
        <v>38274980</v>
      </c>
      <c r="AE859">
        <v>45949</v>
      </c>
      <c r="AF859">
        <v>0.66666666666666663</v>
      </c>
      <c r="AH859" t="s">
        <v>480</v>
      </c>
      <c r="AJ859">
        <v>38274980</v>
      </c>
    </row>
    <row r="860" spans="1:36">
      <c r="A860" s="54">
        <v>45947</v>
      </c>
      <c r="B860" s="54">
        <v>45947</v>
      </c>
      <c r="C860" t="s">
        <v>267</v>
      </c>
      <c r="D860" t="s">
        <v>41</v>
      </c>
      <c r="E860">
        <v>254755669505</v>
      </c>
      <c r="F860" t="s">
        <v>33</v>
      </c>
      <c r="G860" t="s">
        <v>3732</v>
      </c>
      <c r="I860">
        <v>254718221880</v>
      </c>
      <c r="J860" t="s">
        <v>3733</v>
      </c>
      <c r="K860" t="s">
        <v>36</v>
      </c>
      <c r="L860" t="s">
        <v>73</v>
      </c>
      <c r="M860" t="s">
        <v>3734</v>
      </c>
      <c r="N860">
        <v>45948</v>
      </c>
      <c r="O860">
        <v>0.375</v>
      </c>
      <c r="P860" t="s">
        <v>4095</v>
      </c>
      <c r="Q860" t="s">
        <v>45</v>
      </c>
      <c r="R860" s="54">
        <v>45948</v>
      </c>
      <c r="S860" t="s">
        <v>12857</v>
      </c>
      <c r="U860" t="s">
        <v>45</v>
      </c>
      <c r="V860">
        <v>1810251681997</v>
      </c>
      <c r="W860" t="s">
        <v>46</v>
      </c>
      <c r="X860">
        <v>45948</v>
      </c>
      <c r="Y860">
        <v>0.47847222222222224</v>
      </c>
      <c r="Z860">
        <v>45948</v>
      </c>
      <c r="AA860">
        <v>0.59930555555555554</v>
      </c>
      <c r="AB860" t="s">
        <v>190</v>
      </c>
      <c r="AC860">
        <v>100010034</v>
      </c>
      <c r="AD860">
        <v>38362807</v>
      </c>
      <c r="AE860">
        <v>45950</v>
      </c>
      <c r="AF860">
        <v>0.33333333333333331</v>
      </c>
      <c r="AH860" t="s">
        <v>190</v>
      </c>
      <c r="AJ860">
        <v>38362807</v>
      </c>
    </row>
    <row r="861" spans="1:36">
      <c r="A861" s="54">
        <v>45947</v>
      </c>
      <c r="B861" s="54">
        <v>45947</v>
      </c>
      <c r="C861" t="s">
        <v>69</v>
      </c>
      <c r="D861" t="s">
        <v>70</v>
      </c>
      <c r="E861">
        <v>755877260</v>
      </c>
      <c r="F861" t="s">
        <v>33</v>
      </c>
      <c r="G861" t="s">
        <v>3735</v>
      </c>
      <c r="H861">
        <v>718569458</v>
      </c>
      <c r="I861">
        <v>718569458</v>
      </c>
      <c r="J861" t="s">
        <v>3736</v>
      </c>
      <c r="K861" t="s">
        <v>36</v>
      </c>
      <c r="L861" t="s">
        <v>73</v>
      </c>
      <c r="M861" t="s">
        <v>74</v>
      </c>
      <c r="N861">
        <v>45947</v>
      </c>
      <c r="O861">
        <v>0.75</v>
      </c>
      <c r="P861" t="s">
        <v>4095</v>
      </c>
      <c r="Q861" t="s">
        <v>67</v>
      </c>
      <c r="R861" s="54">
        <v>45948</v>
      </c>
      <c r="S861" t="s">
        <v>12869</v>
      </c>
      <c r="U861" t="s">
        <v>360</v>
      </c>
      <c r="V861" t="s">
        <v>13046</v>
      </c>
    </row>
    <row r="862" spans="1:36">
      <c r="A862" s="54">
        <v>45947</v>
      </c>
      <c r="B862" s="54">
        <v>45947</v>
      </c>
      <c r="C862" t="s">
        <v>69</v>
      </c>
      <c r="D862" t="s">
        <v>70</v>
      </c>
      <c r="E862">
        <v>755877260</v>
      </c>
      <c r="F862" t="s">
        <v>33</v>
      </c>
      <c r="G862" t="s">
        <v>3737</v>
      </c>
      <c r="H862">
        <v>715788691</v>
      </c>
      <c r="I862">
        <v>715788691</v>
      </c>
      <c r="J862" t="s">
        <v>3738</v>
      </c>
      <c r="K862" t="s">
        <v>36</v>
      </c>
      <c r="L862" t="s">
        <v>73</v>
      </c>
      <c r="M862" t="s">
        <v>962</v>
      </c>
      <c r="N862">
        <v>45947</v>
      </c>
      <c r="O862">
        <v>0.75</v>
      </c>
      <c r="P862" t="s">
        <v>4095</v>
      </c>
      <c r="Q862" t="s">
        <v>67</v>
      </c>
      <c r="R862" s="54">
        <v>45948</v>
      </c>
      <c r="S862" t="s">
        <v>12483</v>
      </c>
      <c r="U862" t="s">
        <v>67</v>
      </c>
      <c r="V862" t="s">
        <v>3739</v>
      </c>
    </row>
    <row r="863" spans="1:36">
      <c r="A863" s="54">
        <v>45947</v>
      </c>
      <c r="B863" s="54">
        <v>45947</v>
      </c>
      <c r="C863" t="s">
        <v>31</v>
      </c>
      <c r="D863" t="s">
        <v>32</v>
      </c>
      <c r="E863">
        <v>780225502</v>
      </c>
      <c r="F863" t="s">
        <v>33</v>
      </c>
      <c r="G863" t="s">
        <v>3740</v>
      </c>
      <c r="H863">
        <v>101189360</v>
      </c>
      <c r="I863">
        <v>743615690</v>
      </c>
      <c r="J863" t="s">
        <v>3741</v>
      </c>
      <c r="K863" t="s">
        <v>36</v>
      </c>
      <c r="L863" t="s">
        <v>82</v>
      </c>
      <c r="M863" t="s">
        <v>3742</v>
      </c>
      <c r="N863">
        <v>45948</v>
      </c>
      <c r="O863">
        <v>0.33333333333333331</v>
      </c>
      <c r="P863" t="s">
        <v>4095</v>
      </c>
      <c r="Q863" t="s">
        <v>45</v>
      </c>
      <c r="R863" s="54">
        <v>45948</v>
      </c>
      <c r="S863" t="s">
        <v>12903</v>
      </c>
      <c r="U863" t="s">
        <v>45</v>
      </c>
      <c r="V863">
        <v>1810251682020</v>
      </c>
      <c r="W863" t="s">
        <v>53</v>
      </c>
      <c r="X863">
        <v>45948</v>
      </c>
      <c r="Y863">
        <v>0.47499999999999998</v>
      </c>
      <c r="Z863">
        <v>45948</v>
      </c>
      <c r="AA863">
        <v>0.59930555555555554</v>
      </c>
      <c r="AB863" t="s">
        <v>472</v>
      </c>
      <c r="AC863">
        <v>100010002</v>
      </c>
      <c r="AE863">
        <v>45948</v>
      </c>
      <c r="AF863">
        <v>0.42708333333333331</v>
      </c>
      <c r="AH863" t="s">
        <v>12396</v>
      </c>
      <c r="AJ863">
        <v>0</v>
      </c>
    </row>
    <row r="864" spans="1:36">
      <c r="A864" s="54">
        <v>45947</v>
      </c>
      <c r="B864" s="54">
        <v>45947</v>
      </c>
      <c r="C864" t="s">
        <v>69</v>
      </c>
      <c r="D864" t="s">
        <v>70</v>
      </c>
      <c r="E864">
        <v>755877260</v>
      </c>
      <c r="F864" t="s">
        <v>33</v>
      </c>
      <c r="G864" t="s">
        <v>3743</v>
      </c>
      <c r="H864">
        <v>739050451</v>
      </c>
      <c r="I864">
        <v>739050451</v>
      </c>
      <c r="J864" t="s">
        <v>3744</v>
      </c>
      <c r="K864" t="s">
        <v>36</v>
      </c>
      <c r="L864" t="s">
        <v>73</v>
      </c>
      <c r="M864" t="s">
        <v>624</v>
      </c>
      <c r="N864">
        <v>45948</v>
      </c>
      <c r="O864">
        <v>0.33333333333333331</v>
      </c>
      <c r="P864" t="s">
        <v>4095</v>
      </c>
      <c r="Q864" t="s">
        <v>45</v>
      </c>
      <c r="R864" s="54">
        <v>45948</v>
      </c>
      <c r="S864" t="s">
        <v>12877</v>
      </c>
      <c r="U864" t="s">
        <v>45</v>
      </c>
      <c r="V864">
        <v>1810251682026</v>
      </c>
      <c r="W864" t="s">
        <v>46</v>
      </c>
      <c r="X864">
        <v>45948</v>
      </c>
      <c r="Y864">
        <v>0.47847222222222224</v>
      </c>
      <c r="Z864">
        <v>45948</v>
      </c>
      <c r="AA864">
        <v>0.59930555555555554</v>
      </c>
      <c r="AB864" t="s">
        <v>275</v>
      </c>
      <c r="AC864">
        <v>100010035</v>
      </c>
      <c r="AD864">
        <v>32724486</v>
      </c>
      <c r="AE864">
        <v>45950</v>
      </c>
      <c r="AF864">
        <v>0.45833333333333331</v>
      </c>
      <c r="AH864" t="s">
        <v>275</v>
      </c>
      <c r="AJ864">
        <v>32724486</v>
      </c>
    </row>
    <row r="865" spans="1:36">
      <c r="A865" s="54">
        <v>45947</v>
      </c>
      <c r="B865" s="54">
        <v>45947</v>
      </c>
      <c r="C865" t="s">
        <v>3745</v>
      </c>
      <c r="D865" t="s">
        <v>32</v>
      </c>
      <c r="E865">
        <v>780225502</v>
      </c>
      <c r="F865" t="s">
        <v>33</v>
      </c>
      <c r="G865" t="s">
        <v>3746</v>
      </c>
      <c r="H865">
        <v>762627764</v>
      </c>
      <c r="I865">
        <v>740595921</v>
      </c>
      <c r="J865" t="s">
        <v>13048</v>
      </c>
      <c r="K865" t="s">
        <v>36</v>
      </c>
      <c r="L865" t="e" vm="2">
        <v>#VALUE!</v>
      </c>
      <c r="M865" t="s">
        <v>13049</v>
      </c>
      <c r="N865">
        <v>45948</v>
      </c>
      <c r="O865">
        <v>0.41666666666666669</v>
      </c>
      <c r="P865" t="s">
        <v>52</v>
      </c>
      <c r="Q865" t="s">
        <v>45</v>
      </c>
      <c r="R865" s="54">
        <v>45948</v>
      </c>
      <c r="S865" t="s">
        <v>12652</v>
      </c>
      <c r="T865">
        <v>45952</v>
      </c>
      <c r="U865" t="s">
        <v>45</v>
      </c>
      <c r="V865">
        <v>2110251686812</v>
      </c>
      <c r="W865" t="s">
        <v>53</v>
      </c>
      <c r="X865">
        <v>45951</v>
      </c>
      <c r="Y865">
        <v>0.73888888888888893</v>
      </c>
      <c r="Z865">
        <v>45952</v>
      </c>
      <c r="AA865">
        <v>0.36180555555555555</v>
      </c>
      <c r="AB865" t="s">
        <v>608</v>
      </c>
      <c r="AC865">
        <v>100010004</v>
      </c>
      <c r="AD865">
        <v>36768510</v>
      </c>
      <c r="AH865" t="s">
        <v>1331</v>
      </c>
      <c r="AJ865">
        <v>45952</v>
      </c>
    </row>
    <row r="866" spans="1:36">
      <c r="A866" s="54">
        <v>45947</v>
      </c>
      <c r="B866" s="54">
        <v>45947</v>
      </c>
      <c r="C866" t="s">
        <v>484</v>
      </c>
      <c r="D866" t="s">
        <v>41</v>
      </c>
      <c r="E866">
        <v>784292582</v>
      </c>
      <c r="F866" t="s">
        <v>33</v>
      </c>
      <c r="G866" t="s">
        <v>3747</v>
      </c>
      <c r="H866">
        <v>254780798515</v>
      </c>
      <c r="I866">
        <v>759242680</v>
      </c>
      <c r="J866" t="s">
        <v>3748</v>
      </c>
      <c r="K866" t="s">
        <v>36</v>
      </c>
      <c r="L866" t="e" vm="20">
        <v>#VALUE!</v>
      </c>
      <c r="M866" t="s">
        <v>3749</v>
      </c>
      <c r="N866">
        <v>45948</v>
      </c>
      <c r="O866">
        <v>0.54166666666666663</v>
      </c>
      <c r="P866" t="s">
        <v>52</v>
      </c>
      <c r="Q866" t="s">
        <v>45</v>
      </c>
      <c r="R866" s="54">
        <v>45948</v>
      </c>
      <c r="S866" t="s">
        <v>12877</v>
      </c>
      <c r="U866" t="s">
        <v>45</v>
      </c>
      <c r="V866">
        <v>1810251682002</v>
      </c>
      <c r="W866" t="s">
        <v>46</v>
      </c>
      <c r="X866">
        <v>45948</v>
      </c>
      <c r="Y866">
        <v>0.47847222222222224</v>
      </c>
      <c r="Z866">
        <v>45948</v>
      </c>
      <c r="AA866">
        <v>0.59930555555555554</v>
      </c>
      <c r="AB866" t="s">
        <v>1325</v>
      </c>
      <c r="AC866">
        <v>100010043</v>
      </c>
      <c r="AD866">
        <v>38186037</v>
      </c>
      <c r="AE866">
        <v>45950</v>
      </c>
      <c r="AF866">
        <v>0.33333333333333331</v>
      </c>
      <c r="AH866" t="s">
        <v>1325</v>
      </c>
      <c r="AJ866">
        <v>38186037</v>
      </c>
    </row>
    <row r="867" spans="1:36">
      <c r="A867" s="54">
        <v>45947</v>
      </c>
      <c r="B867" s="54">
        <v>45947</v>
      </c>
      <c r="C867" t="s">
        <v>2530</v>
      </c>
      <c r="D867" t="s">
        <v>70</v>
      </c>
      <c r="E867">
        <v>755877260</v>
      </c>
      <c r="F867" t="s">
        <v>33</v>
      </c>
      <c r="G867" t="s">
        <v>2548</v>
      </c>
      <c r="H867">
        <v>750978175</v>
      </c>
      <c r="I867">
        <v>750978175</v>
      </c>
      <c r="J867" t="s">
        <v>3750</v>
      </c>
      <c r="K867" t="s">
        <v>36</v>
      </c>
      <c r="L867" t="e" vm="1">
        <v>#VALUE!</v>
      </c>
      <c r="M867" t="s">
        <v>463</v>
      </c>
      <c r="N867">
        <v>45948</v>
      </c>
      <c r="O867">
        <v>0.33333333333333331</v>
      </c>
      <c r="P867" t="s">
        <v>52</v>
      </c>
      <c r="Q867" t="s">
        <v>39</v>
      </c>
      <c r="R867" s="54">
        <v>45948</v>
      </c>
      <c r="S867" t="s">
        <v>12900</v>
      </c>
    </row>
    <row r="868" spans="1:36">
      <c r="A868" s="54">
        <v>45948</v>
      </c>
      <c r="B868" s="54">
        <v>45948.212476851899</v>
      </c>
      <c r="C868" t="s">
        <v>1965</v>
      </c>
      <c r="D868" t="s">
        <v>41</v>
      </c>
      <c r="E868">
        <v>787594432</v>
      </c>
      <c r="F868" t="s">
        <v>33</v>
      </c>
      <c r="G868" t="s">
        <v>3751</v>
      </c>
      <c r="I868">
        <v>702625106</v>
      </c>
      <c r="J868" t="s">
        <v>3752</v>
      </c>
      <c r="K868" t="s">
        <v>36</v>
      </c>
      <c r="L868" t="s">
        <v>73</v>
      </c>
      <c r="M868" t="s">
        <v>3753</v>
      </c>
      <c r="N868">
        <v>45948</v>
      </c>
      <c r="O868">
        <v>0.58333333333333337</v>
      </c>
      <c r="P868" t="s">
        <v>11025</v>
      </c>
      <c r="Q868" t="s">
        <v>45</v>
      </c>
      <c r="R868" s="54">
        <v>45948</v>
      </c>
      <c r="S868" t="s">
        <v>13050</v>
      </c>
      <c r="U868" t="s">
        <v>45</v>
      </c>
      <c r="V868">
        <v>1810251682602</v>
      </c>
      <c r="W868" t="s">
        <v>46</v>
      </c>
      <c r="X868">
        <v>45948</v>
      </c>
      <c r="Y868">
        <v>0.68680555555555556</v>
      </c>
      <c r="AH868" t="s">
        <v>480</v>
      </c>
      <c r="AJ868">
        <v>38274980</v>
      </c>
    </row>
    <row r="869" spans="1:36">
      <c r="A869" s="54">
        <v>45948</v>
      </c>
      <c r="B869" s="54">
        <v>45948.404166666704</v>
      </c>
      <c r="C869" t="s">
        <v>830</v>
      </c>
      <c r="D869" t="s">
        <v>41</v>
      </c>
      <c r="E869">
        <v>782300518</v>
      </c>
      <c r="F869" t="s">
        <v>33</v>
      </c>
      <c r="G869" t="s">
        <v>3754</v>
      </c>
      <c r="I869">
        <v>797899562</v>
      </c>
      <c r="J869" t="s">
        <v>3755</v>
      </c>
      <c r="K869" t="s">
        <v>81</v>
      </c>
      <c r="L869" t="s">
        <v>37</v>
      </c>
      <c r="M869" t="s">
        <v>3756</v>
      </c>
      <c r="N869">
        <v>45949</v>
      </c>
      <c r="O869">
        <v>0.41666666666666669</v>
      </c>
      <c r="P869" t="s">
        <v>11025</v>
      </c>
      <c r="Q869" t="s">
        <v>67</v>
      </c>
      <c r="R869" s="54">
        <v>45948</v>
      </c>
      <c r="S869" t="s">
        <v>12564</v>
      </c>
      <c r="U869" t="s">
        <v>67</v>
      </c>
      <c r="V869" t="s">
        <v>3757</v>
      </c>
    </row>
    <row r="870" spans="1:36">
      <c r="A870" s="54">
        <v>45948</v>
      </c>
      <c r="B870" s="54">
        <v>45948.4133912037</v>
      </c>
      <c r="C870" t="s">
        <v>1558</v>
      </c>
      <c r="D870" t="s">
        <v>852</v>
      </c>
      <c r="E870">
        <v>254107373669</v>
      </c>
      <c r="F870" t="s">
        <v>33</v>
      </c>
      <c r="G870" t="s">
        <v>3758</v>
      </c>
      <c r="H870">
        <v>100835697</v>
      </c>
      <c r="I870">
        <v>704445982</v>
      </c>
      <c r="J870" t="s">
        <v>3759</v>
      </c>
      <c r="K870" t="s">
        <v>36</v>
      </c>
      <c r="L870" t="s">
        <v>37</v>
      </c>
      <c r="M870" t="s">
        <v>3760</v>
      </c>
      <c r="N870">
        <v>45948</v>
      </c>
      <c r="O870">
        <v>0.5</v>
      </c>
      <c r="P870" t="s">
        <v>11025</v>
      </c>
      <c r="Q870" t="s">
        <v>45</v>
      </c>
      <c r="R870" s="54">
        <v>45948</v>
      </c>
      <c r="S870" t="s">
        <v>12428</v>
      </c>
      <c r="U870" t="s">
        <v>45</v>
      </c>
      <c r="V870">
        <v>1810251682190</v>
      </c>
      <c r="W870" t="s">
        <v>53</v>
      </c>
      <c r="X870">
        <v>45948</v>
      </c>
      <c r="Y870">
        <v>0.56111111111111112</v>
      </c>
      <c r="Z870">
        <v>45948</v>
      </c>
      <c r="AA870">
        <v>0.59930555555555554</v>
      </c>
      <c r="AH870" t="s">
        <v>1331</v>
      </c>
      <c r="AJ870">
        <v>45949</v>
      </c>
    </row>
    <row r="871" spans="1:36">
      <c r="A871" s="54">
        <v>45948</v>
      </c>
      <c r="B871" s="54">
        <v>45948.435636574097</v>
      </c>
      <c r="C871" t="s">
        <v>2439</v>
      </c>
      <c r="D871" t="s">
        <v>12914</v>
      </c>
      <c r="E871">
        <v>756696913</v>
      </c>
      <c r="F871" t="s">
        <v>33</v>
      </c>
      <c r="G871" t="s">
        <v>276</v>
      </c>
      <c r="H871">
        <v>792854374</v>
      </c>
      <c r="I871">
        <v>792854374</v>
      </c>
      <c r="J871" t="s">
        <v>3761</v>
      </c>
      <c r="K871" t="s">
        <v>36</v>
      </c>
      <c r="L871" t="s">
        <v>73</v>
      </c>
      <c r="M871" t="s">
        <v>3762</v>
      </c>
      <c r="N871">
        <v>45950</v>
      </c>
      <c r="O871">
        <v>0.33333333333333331</v>
      </c>
      <c r="P871" t="s">
        <v>4063</v>
      </c>
      <c r="Q871" t="s">
        <v>67</v>
      </c>
      <c r="R871" s="54">
        <v>45948</v>
      </c>
      <c r="S871" t="s">
        <v>12505</v>
      </c>
      <c r="U871" t="s">
        <v>67</v>
      </c>
      <c r="V871" t="s">
        <v>114</v>
      </c>
    </row>
    <row r="872" spans="1:36">
      <c r="A872" s="54">
        <v>45948</v>
      </c>
      <c r="B872" s="54">
        <v>45948.437789351898</v>
      </c>
      <c r="C872" t="s">
        <v>2590</v>
      </c>
      <c r="D872" t="s">
        <v>41</v>
      </c>
      <c r="E872">
        <v>254738481681</v>
      </c>
      <c r="F872" t="s">
        <v>33</v>
      </c>
      <c r="G872" t="s">
        <v>3763</v>
      </c>
      <c r="H872">
        <v>254736879707</v>
      </c>
      <c r="I872">
        <v>254713285157</v>
      </c>
      <c r="J872" t="s">
        <v>3764</v>
      </c>
      <c r="K872" t="s">
        <v>36</v>
      </c>
      <c r="L872" t="s">
        <v>73</v>
      </c>
      <c r="M872" t="s">
        <v>3765</v>
      </c>
      <c r="N872">
        <v>45950</v>
      </c>
      <c r="O872">
        <v>0.45833333333333331</v>
      </c>
      <c r="P872" t="s">
        <v>4063</v>
      </c>
      <c r="Q872" t="s">
        <v>45</v>
      </c>
      <c r="R872" s="54">
        <v>45948</v>
      </c>
      <c r="S872" t="s">
        <v>12694</v>
      </c>
      <c r="U872" t="s">
        <v>45</v>
      </c>
      <c r="V872">
        <v>1910251683565</v>
      </c>
      <c r="W872" t="s">
        <v>46</v>
      </c>
      <c r="X872">
        <v>45949</v>
      </c>
      <c r="Y872">
        <v>0.55555555555555558</v>
      </c>
      <c r="AH872" t="s">
        <v>480</v>
      </c>
      <c r="AJ872">
        <v>38274980</v>
      </c>
    </row>
    <row r="873" spans="1:36">
      <c r="A873" s="54">
        <v>45948</v>
      </c>
      <c r="B873" s="54">
        <v>45948.444432870398</v>
      </c>
      <c r="C873" t="s">
        <v>2777</v>
      </c>
      <c r="D873" t="s">
        <v>41</v>
      </c>
      <c r="E873">
        <v>254762638144</v>
      </c>
      <c r="F873" t="s">
        <v>33</v>
      </c>
      <c r="G873" t="s">
        <v>3766</v>
      </c>
      <c r="H873">
        <v>254756656904</v>
      </c>
      <c r="I873">
        <v>254714254333</v>
      </c>
      <c r="J873" t="s">
        <v>3767</v>
      </c>
      <c r="K873" t="s">
        <v>36</v>
      </c>
      <c r="L873" t="s">
        <v>73</v>
      </c>
      <c r="M873" t="s">
        <v>2982</v>
      </c>
      <c r="N873">
        <v>45950</v>
      </c>
      <c r="O873">
        <v>0.45833333333333331</v>
      </c>
      <c r="P873" t="s">
        <v>4063</v>
      </c>
      <c r="Q873" t="s">
        <v>45</v>
      </c>
      <c r="R873" s="54">
        <v>45948</v>
      </c>
      <c r="S873" t="s">
        <v>12504</v>
      </c>
      <c r="U873" t="s">
        <v>45</v>
      </c>
      <c r="V873">
        <v>1810251682298</v>
      </c>
      <c r="W873" t="s">
        <v>46</v>
      </c>
      <c r="X873">
        <v>45948</v>
      </c>
      <c r="Y873">
        <v>0.5625</v>
      </c>
      <c r="Z873">
        <v>45948</v>
      </c>
      <c r="AH873" t="s">
        <v>275</v>
      </c>
      <c r="AJ873">
        <v>32724486</v>
      </c>
    </row>
    <row r="874" spans="1:36">
      <c r="A874" s="54">
        <v>45948</v>
      </c>
      <c r="B874" s="54">
        <v>45948.448657407404</v>
      </c>
      <c r="C874" t="s">
        <v>3768</v>
      </c>
      <c r="D874" t="s">
        <v>1130</v>
      </c>
      <c r="E874">
        <v>101030101</v>
      </c>
      <c r="F874" t="s">
        <v>33</v>
      </c>
      <c r="G874" t="s">
        <v>3769</v>
      </c>
      <c r="H874">
        <v>7111200323</v>
      </c>
      <c r="I874">
        <v>755555533</v>
      </c>
      <c r="J874" t="s">
        <v>3770</v>
      </c>
      <c r="K874" t="s">
        <v>36</v>
      </c>
      <c r="L874" t="s">
        <v>1256</v>
      </c>
      <c r="M874" t="s">
        <v>3771</v>
      </c>
      <c r="N874">
        <v>45951</v>
      </c>
      <c r="O874">
        <v>0.41666666666666669</v>
      </c>
      <c r="P874" t="s">
        <v>4063</v>
      </c>
      <c r="Q874" t="s">
        <v>67</v>
      </c>
      <c r="R874" s="54"/>
      <c r="U874" t="s">
        <v>67</v>
      </c>
      <c r="V874" t="s">
        <v>426</v>
      </c>
    </row>
    <row r="875" spans="1:36">
      <c r="A875" s="54">
        <v>45948</v>
      </c>
      <c r="B875" s="54">
        <v>45948.457280092603</v>
      </c>
      <c r="C875" t="s">
        <v>3772</v>
      </c>
      <c r="D875" t="s">
        <v>1094</v>
      </c>
      <c r="E875">
        <v>789954111</v>
      </c>
      <c r="F875" t="s">
        <v>33</v>
      </c>
      <c r="G875" t="s">
        <v>3773</v>
      </c>
      <c r="H875">
        <v>724013730</v>
      </c>
      <c r="I875">
        <v>751441145</v>
      </c>
      <c r="J875" t="s">
        <v>3774</v>
      </c>
      <c r="K875" t="s">
        <v>36</v>
      </c>
      <c r="L875" t="s">
        <v>50</v>
      </c>
      <c r="M875" t="s">
        <v>3775</v>
      </c>
      <c r="N875">
        <v>45948</v>
      </c>
      <c r="O875">
        <v>0.66666666666666663</v>
      </c>
      <c r="P875" t="s">
        <v>4095</v>
      </c>
      <c r="Q875" t="s">
        <v>45</v>
      </c>
      <c r="R875" s="54">
        <v>45948</v>
      </c>
      <c r="S875" t="s">
        <v>12816</v>
      </c>
      <c r="U875" t="s">
        <v>45</v>
      </c>
      <c r="V875">
        <v>1810251682130</v>
      </c>
      <c r="W875" t="s">
        <v>46</v>
      </c>
      <c r="X875">
        <v>45948</v>
      </c>
      <c r="Y875">
        <v>0.5625</v>
      </c>
      <c r="Z875">
        <v>45948</v>
      </c>
      <c r="AA875">
        <v>0.59930555555555554</v>
      </c>
      <c r="AB875" t="s">
        <v>1325</v>
      </c>
      <c r="AC875">
        <v>100010043</v>
      </c>
      <c r="AD875">
        <v>38186037</v>
      </c>
      <c r="AE875">
        <v>45949</v>
      </c>
      <c r="AF875">
        <v>0.46527777777777779</v>
      </c>
      <c r="AH875" t="s">
        <v>1325</v>
      </c>
      <c r="AJ875">
        <v>38186037</v>
      </c>
    </row>
    <row r="876" spans="1:36">
      <c r="A876" s="54">
        <v>45948</v>
      </c>
      <c r="B876" s="54">
        <v>45948.497581018499</v>
      </c>
      <c r="C876" t="s">
        <v>1019</v>
      </c>
      <c r="D876" t="s">
        <v>41</v>
      </c>
      <c r="E876">
        <v>738237386</v>
      </c>
      <c r="F876" t="s">
        <v>33</v>
      </c>
      <c r="G876" t="s">
        <v>3776</v>
      </c>
      <c r="H876">
        <v>751831697</v>
      </c>
      <c r="I876">
        <v>757252049</v>
      </c>
      <c r="J876" t="s">
        <v>3777</v>
      </c>
      <c r="K876" t="s">
        <v>36</v>
      </c>
      <c r="L876" t="e" vm="20">
        <v>#VALUE!</v>
      </c>
      <c r="M876" t="s">
        <v>3778</v>
      </c>
      <c r="N876">
        <v>45949</v>
      </c>
      <c r="O876">
        <v>0.41666666666666669</v>
      </c>
      <c r="P876" t="s">
        <v>52</v>
      </c>
      <c r="Q876" t="s">
        <v>45</v>
      </c>
      <c r="R876" s="54">
        <v>45948</v>
      </c>
      <c r="S876" t="s">
        <v>12688</v>
      </c>
      <c r="U876" t="s">
        <v>45</v>
      </c>
      <c r="V876">
        <v>1810251682272</v>
      </c>
      <c r="W876" t="s">
        <v>46</v>
      </c>
      <c r="X876">
        <v>45948</v>
      </c>
      <c r="Y876">
        <v>0.68055555555555558</v>
      </c>
      <c r="Z876">
        <v>45948</v>
      </c>
      <c r="AA876">
        <v>0.74652777777777779</v>
      </c>
      <c r="AB876" t="s">
        <v>604</v>
      </c>
      <c r="AC876">
        <v>100010042</v>
      </c>
      <c r="AD876">
        <v>32431038</v>
      </c>
      <c r="AE876">
        <v>45949</v>
      </c>
      <c r="AH876" t="s">
        <v>604</v>
      </c>
      <c r="AJ876">
        <v>32431038</v>
      </c>
    </row>
    <row r="877" spans="1:36">
      <c r="A877" s="54">
        <v>45948</v>
      </c>
      <c r="B877" s="54">
        <v>45948.499884259298</v>
      </c>
      <c r="C877" t="s">
        <v>2055</v>
      </c>
      <c r="D877" t="s">
        <v>41</v>
      </c>
      <c r="E877">
        <v>734949424</v>
      </c>
      <c r="F877" t="s">
        <v>33</v>
      </c>
      <c r="G877" t="s">
        <v>3779</v>
      </c>
      <c r="H877">
        <v>798803070</v>
      </c>
      <c r="I877">
        <v>719424241</v>
      </c>
      <c r="J877" t="s">
        <v>3780</v>
      </c>
      <c r="K877" t="s">
        <v>36</v>
      </c>
      <c r="L877" t="e" vm="2">
        <v>#VALUE!</v>
      </c>
      <c r="M877" t="s">
        <v>3781</v>
      </c>
      <c r="N877">
        <v>45959</v>
      </c>
      <c r="O877">
        <v>0.45833333333333331</v>
      </c>
      <c r="P877" t="s">
        <v>52</v>
      </c>
      <c r="Q877" t="s">
        <v>45</v>
      </c>
      <c r="R877" s="54">
        <v>45948</v>
      </c>
      <c r="S877" t="s">
        <v>12430</v>
      </c>
      <c r="U877" t="s">
        <v>45</v>
      </c>
      <c r="V877">
        <v>2810251698709</v>
      </c>
      <c r="W877" t="s">
        <v>53</v>
      </c>
      <c r="X877">
        <v>45958</v>
      </c>
      <c r="Y877">
        <v>0.41805555555555557</v>
      </c>
      <c r="Z877">
        <v>45958</v>
      </c>
      <c r="AA877">
        <v>0.46041666666666664</v>
      </c>
      <c r="AB877" t="s">
        <v>12519</v>
      </c>
      <c r="AC877">
        <v>100010028</v>
      </c>
      <c r="AH877" t="s">
        <v>1331</v>
      </c>
      <c r="AJ877">
        <v>45959</v>
      </c>
    </row>
    <row r="878" spans="1:36">
      <c r="A878" s="54">
        <v>45948</v>
      </c>
      <c r="B878" s="54">
        <v>45948.501145833303</v>
      </c>
      <c r="C878" t="s">
        <v>2989</v>
      </c>
      <c r="D878" t="s">
        <v>41</v>
      </c>
      <c r="E878">
        <v>787594432</v>
      </c>
      <c r="F878" t="s">
        <v>33</v>
      </c>
      <c r="G878" t="s">
        <v>3782</v>
      </c>
      <c r="H878">
        <v>792523217</v>
      </c>
      <c r="I878">
        <v>792523217</v>
      </c>
      <c r="J878" t="s">
        <v>3783</v>
      </c>
      <c r="K878" t="s">
        <v>36</v>
      </c>
      <c r="L878" t="e" vm="1">
        <v>#VALUE!</v>
      </c>
      <c r="M878" t="s">
        <v>3753</v>
      </c>
      <c r="N878">
        <v>45950</v>
      </c>
      <c r="O878">
        <v>0.75</v>
      </c>
      <c r="P878" t="s">
        <v>52</v>
      </c>
      <c r="Q878" t="s">
        <v>45</v>
      </c>
      <c r="R878" s="54">
        <v>45948</v>
      </c>
      <c r="S878" t="s">
        <v>12431</v>
      </c>
      <c r="U878" t="s">
        <v>45</v>
      </c>
      <c r="V878">
        <v>1810251682287</v>
      </c>
      <c r="W878" t="s">
        <v>46</v>
      </c>
      <c r="X878">
        <v>45948</v>
      </c>
      <c r="Y878">
        <v>0.68055555555555558</v>
      </c>
      <c r="Z878">
        <v>45948</v>
      </c>
      <c r="AA878">
        <v>0.74652777777777779</v>
      </c>
      <c r="AB878" t="s">
        <v>480</v>
      </c>
      <c r="AC878">
        <v>100010032</v>
      </c>
      <c r="AD878">
        <v>38274980</v>
      </c>
      <c r="AE878">
        <v>45949</v>
      </c>
      <c r="AH878" t="s">
        <v>480</v>
      </c>
      <c r="AJ878">
        <v>38274980</v>
      </c>
    </row>
    <row r="879" spans="1:36">
      <c r="A879" s="54">
        <v>45948</v>
      </c>
      <c r="B879" s="54">
        <v>45948.540775463</v>
      </c>
      <c r="C879" t="s">
        <v>2764</v>
      </c>
      <c r="D879" t="s">
        <v>1167</v>
      </c>
      <c r="E879">
        <v>780080032</v>
      </c>
      <c r="F879" t="s">
        <v>33</v>
      </c>
      <c r="G879" t="s">
        <v>3784</v>
      </c>
      <c r="H879">
        <v>721997488</v>
      </c>
      <c r="I879">
        <v>721997488</v>
      </c>
      <c r="J879" t="s">
        <v>3785</v>
      </c>
      <c r="K879" t="s">
        <v>36</v>
      </c>
      <c r="L879" t="s">
        <v>160</v>
      </c>
      <c r="M879" t="s">
        <v>3786</v>
      </c>
      <c r="N879">
        <v>45951</v>
      </c>
      <c r="O879">
        <v>0.41666666666666669</v>
      </c>
      <c r="P879" t="s">
        <v>13052</v>
      </c>
      <c r="Q879" t="s">
        <v>45</v>
      </c>
      <c r="R879" s="54">
        <v>45948</v>
      </c>
      <c r="S879" t="s">
        <v>12697</v>
      </c>
      <c r="U879" t="s">
        <v>45</v>
      </c>
      <c r="V879">
        <v>2010251684779</v>
      </c>
      <c r="W879" t="s">
        <v>46</v>
      </c>
      <c r="X879">
        <v>45950</v>
      </c>
      <c r="Y879">
        <v>0.71944444444444444</v>
      </c>
      <c r="AH879" t="s">
        <v>1472</v>
      </c>
      <c r="AJ879">
        <v>37044654</v>
      </c>
    </row>
    <row r="880" spans="1:36">
      <c r="A880" s="54">
        <v>45948</v>
      </c>
      <c r="B880" s="54">
        <v>45948.559328703697</v>
      </c>
      <c r="C880" t="s">
        <v>69</v>
      </c>
      <c r="D880" t="s">
        <v>70</v>
      </c>
      <c r="E880">
        <v>755877260</v>
      </c>
      <c r="F880" t="s">
        <v>33</v>
      </c>
      <c r="G880" t="s">
        <v>3787</v>
      </c>
      <c r="H880">
        <v>738307506</v>
      </c>
      <c r="I880">
        <v>738307506</v>
      </c>
      <c r="J880" t="s">
        <v>3788</v>
      </c>
      <c r="K880" t="s">
        <v>36</v>
      </c>
      <c r="L880" t="s">
        <v>73</v>
      </c>
      <c r="M880" t="s">
        <v>74</v>
      </c>
      <c r="N880">
        <v>45948</v>
      </c>
      <c r="O880">
        <v>0.58333333333333337</v>
      </c>
      <c r="P880" t="s">
        <v>13052</v>
      </c>
      <c r="Q880" t="s">
        <v>45</v>
      </c>
      <c r="R880" s="54">
        <v>45948</v>
      </c>
      <c r="S880" t="s">
        <v>12581</v>
      </c>
      <c r="U880" t="s">
        <v>45</v>
      </c>
      <c r="V880">
        <v>1810251682355</v>
      </c>
      <c r="W880" t="s">
        <v>46</v>
      </c>
      <c r="X880">
        <v>45948</v>
      </c>
      <c r="Y880">
        <v>0.68055555555555558</v>
      </c>
      <c r="AH880" t="s">
        <v>480</v>
      </c>
      <c r="AJ880">
        <v>38274980</v>
      </c>
    </row>
    <row r="881" spans="1:36">
      <c r="A881" s="54">
        <v>45948</v>
      </c>
      <c r="B881" s="54">
        <v>45948.568310185197</v>
      </c>
      <c r="C881" t="s">
        <v>3789</v>
      </c>
      <c r="D881" t="s">
        <v>1132</v>
      </c>
      <c r="E881">
        <v>734782203</v>
      </c>
      <c r="F881" t="s">
        <v>33</v>
      </c>
      <c r="G881" t="s">
        <v>3790</v>
      </c>
      <c r="H881">
        <v>254782184672</v>
      </c>
      <c r="I881">
        <v>254792175949</v>
      </c>
      <c r="J881" t="s">
        <v>3791</v>
      </c>
      <c r="K881" t="s">
        <v>36</v>
      </c>
      <c r="L881" t="s">
        <v>1249</v>
      </c>
      <c r="M881" t="s">
        <v>3792</v>
      </c>
      <c r="N881">
        <v>45951</v>
      </c>
      <c r="O881">
        <v>0.45833333333333331</v>
      </c>
      <c r="P881" t="s">
        <v>4063</v>
      </c>
      <c r="Q881" t="s">
        <v>45</v>
      </c>
      <c r="R881" s="54">
        <v>45948</v>
      </c>
      <c r="S881" t="s">
        <v>12819</v>
      </c>
      <c r="U881" t="s">
        <v>45</v>
      </c>
      <c r="V881">
        <v>2410251691833</v>
      </c>
      <c r="W881" t="s">
        <v>53</v>
      </c>
      <c r="X881">
        <v>45954</v>
      </c>
      <c r="Y881">
        <v>0.68472222222222223</v>
      </c>
      <c r="AH881" t="s">
        <v>13053</v>
      </c>
      <c r="AJ881">
        <v>0</v>
      </c>
    </row>
    <row r="882" spans="1:36">
      <c r="A882" s="54">
        <v>45948</v>
      </c>
      <c r="B882" s="54">
        <v>45948.573449074102</v>
      </c>
      <c r="C882" t="s">
        <v>69</v>
      </c>
      <c r="D882" t="s">
        <v>70</v>
      </c>
      <c r="E882">
        <v>755877260</v>
      </c>
      <c r="F882" t="s">
        <v>33</v>
      </c>
      <c r="G882" t="s">
        <v>3793</v>
      </c>
      <c r="H882">
        <v>725200624</v>
      </c>
      <c r="I882">
        <v>725200624</v>
      </c>
      <c r="J882" t="s">
        <v>3794</v>
      </c>
      <c r="K882" t="s">
        <v>36</v>
      </c>
      <c r="L882" t="s">
        <v>73</v>
      </c>
      <c r="M882" t="s">
        <v>2888</v>
      </c>
      <c r="N882">
        <v>45947</v>
      </c>
      <c r="O882">
        <v>0.58333333333333337</v>
      </c>
      <c r="P882" t="s">
        <v>4063</v>
      </c>
      <c r="Q882" t="s">
        <v>45</v>
      </c>
      <c r="R882" s="54">
        <v>45948</v>
      </c>
      <c r="S882" t="s">
        <v>12756</v>
      </c>
      <c r="U882" t="s">
        <v>45</v>
      </c>
      <c r="V882">
        <v>1810251682385</v>
      </c>
      <c r="W882" t="s">
        <v>46</v>
      </c>
      <c r="X882">
        <v>45948</v>
      </c>
      <c r="Y882">
        <v>0.68055555555555558</v>
      </c>
      <c r="AH882" t="s">
        <v>480</v>
      </c>
      <c r="AJ882">
        <v>38274980</v>
      </c>
    </row>
    <row r="883" spans="1:36">
      <c r="A883" s="54">
        <v>45948</v>
      </c>
      <c r="B883" s="54">
        <v>45948.574166666702</v>
      </c>
      <c r="C883" t="s">
        <v>942</v>
      </c>
      <c r="D883" t="s">
        <v>41</v>
      </c>
      <c r="E883">
        <v>786633575</v>
      </c>
      <c r="F883" t="s">
        <v>33</v>
      </c>
      <c r="G883" t="s">
        <v>3795</v>
      </c>
      <c r="H883">
        <v>712946223</v>
      </c>
      <c r="I883">
        <v>731588372</v>
      </c>
      <c r="J883" t="s">
        <v>3796</v>
      </c>
      <c r="K883" t="s">
        <v>36</v>
      </c>
      <c r="L883" t="s">
        <v>73</v>
      </c>
      <c r="M883" t="s">
        <v>3797</v>
      </c>
      <c r="N883">
        <v>45950</v>
      </c>
      <c r="O883">
        <v>0.5</v>
      </c>
      <c r="P883" t="s">
        <v>4063</v>
      </c>
      <c r="Q883" t="s">
        <v>45</v>
      </c>
      <c r="R883" s="54">
        <v>45948</v>
      </c>
      <c r="S883" t="s">
        <v>12557</v>
      </c>
      <c r="U883" t="s">
        <v>45</v>
      </c>
      <c r="V883">
        <v>1810251682603</v>
      </c>
      <c r="W883" t="s">
        <v>46</v>
      </c>
      <c r="X883">
        <v>45948</v>
      </c>
      <c r="Y883">
        <v>0.68055555555555558</v>
      </c>
      <c r="AH883" t="s">
        <v>480</v>
      </c>
      <c r="AJ883">
        <v>38274980</v>
      </c>
    </row>
    <row r="884" spans="1:36">
      <c r="A884" s="54">
        <v>45948</v>
      </c>
      <c r="B884" s="54">
        <v>45948.574409722198</v>
      </c>
      <c r="C884" t="s">
        <v>1754</v>
      </c>
      <c r="D884" t="s">
        <v>41</v>
      </c>
      <c r="E884">
        <v>737760378</v>
      </c>
      <c r="F884" t="s">
        <v>33</v>
      </c>
      <c r="G884" t="s">
        <v>3798</v>
      </c>
      <c r="H884">
        <v>783853385</v>
      </c>
      <c r="I884">
        <v>783853385</v>
      </c>
      <c r="J884" t="s">
        <v>3799</v>
      </c>
      <c r="K884" t="s">
        <v>36</v>
      </c>
      <c r="L884" t="s">
        <v>73</v>
      </c>
      <c r="M884" t="s">
        <v>74</v>
      </c>
      <c r="N884">
        <v>45949</v>
      </c>
      <c r="O884">
        <v>0.33333333333333331</v>
      </c>
      <c r="P884" t="s">
        <v>4063</v>
      </c>
      <c r="Q884" t="s">
        <v>45</v>
      </c>
      <c r="R884" s="54">
        <v>45948</v>
      </c>
      <c r="S884" t="s">
        <v>12757</v>
      </c>
      <c r="U884" t="s">
        <v>45</v>
      </c>
      <c r="V884">
        <v>1810251682389</v>
      </c>
      <c r="W884" t="s">
        <v>46</v>
      </c>
      <c r="X884">
        <v>45948</v>
      </c>
      <c r="Y884">
        <v>0.68055555555555558</v>
      </c>
      <c r="AH884" t="s">
        <v>190</v>
      </c>
      <c r="AJ884">
        <v>38362807</v>
      </c>
    </row>
    <row r="885" spans="1:36">
      <c r="A885" s="54">
        <v>45948</v>
      </c>
      <c r="B885" s="54">
        <v>45948.581643518497</v>
      </c>
      <c r="C885" t="s">
        <v>69</v>
      </c>
      <c r="D885" t="s">
        <v>70</v>
      </c>
      <c r="E885">
        <v>755877260</v>
      </c>
      <c r="F885" t="s">
        <v>33</v>
      </c>
      <c r="G885" t="s">
        <v>3800</v>
      </c>
      <c r="H885">
        <v>780400595</v>
      </c>
      <c r="I885">
        <v>780400595</v>
      </c>
      <c r="J885" t="s">
        <v>454</v>
      </c>
      <c r="K885" t="s">
        <v>36</v>
      </c>
      <c r="L885" t="s">
        <v>73</v>
      </c>
      <c r="M885" t="s">
        <v>560</v>
      </c>
      <c r="N885">
        <v>45948</v>
      </c>
      <c r="O885">
        <v>0.58333333333333337</v>
      </c>
      <c r="P885" t="s">
        <v>4063</v>
      </c>
      <c r="Q885" t="s">
        <v>39</v>
      </c>
      <c r="R885" s="54">
        <v>45948</v>
      </c>
      <c r="S885" t="s">
        <v>12930</v>
      </c>
    </row>
    <row r="886" spans="1:36">
      <c r="A886" s="54">
        <v>45948</v>
      </c>
      <c r="B886" s="54">
        <v>45948.611504629604</v>
      </c>
      <c r="C886" t="s">
        <v>69</v>
      </c>
      <c r="D886" t="s">
        <v>70</v>
      </c>
      <c r="E886">
        <v>755877260</v>
      </c>
      <c r="F886" t="s">
        <v>33</v>
      </c>
      <c r="G886" t="s">
        <v>3801</v>
      </c>
      <c r="H886">
        <v>753501958</v>
      </c>
      <c r="I886">
        <v>753501958</v>
      </c>
      <c r="J886" t="s">
        <v>3802</v>
      </c>
      <c r="K886" t="s">
        <v>36</v>
      </c>
      <c r="L886" t="e" vm="26">
        <v>#VALUE!</v>
      </c>
      <c r="M886" t="s">
        <v>3560</v>
      </c>
      <c r="N886">
        <v>45948</v>
      </c>
      <c r="O886">
        <v>0.625</v>
      </c>
      <c r="P886" t="s">
        <v>52</v>
      </c>
      <c r="Q886" t="s">
        <v>67</v>
      </c>
      <c r="R886" s="54">
        <v>45948</v>
      </c>
      <c r="S886" t="s">
        <v>12864</v>
      </c>
      <c r="U886" t="s">
        <v>67</v>
      </c>
      <c r="V886" t="s">
        <v>1672</v>
      </c>
    </row>
    <row r="887" spans="1:36">
      <c r="A887" s="54">
        <v>45948</v>
      </c>
      <c r="B887" s="54">
        <v>45948.623888888898</v>
      </c>
      <c r="C887" t="s">
        <v>456</v>
      </c>
      <c r="D887" t="s">
        <v>41</v>
      </c>
      <c r="E887">
        <v>105228339</v>
      </c>
      <c r="F887" t="s">
        <v>33</v>
      </c>
      <c r="G887" t="s">
        <v>3803</v>
      </c>
      <c r="H887">
        <v>100350887</v>
      </c>
      <c r="I887">
        <v>717221398</v>
      </c>
      <c r="J887" t="s">
        <v>3804</v>
      </c>
      <c r="K887" t="s">
        <v>36</v>
      </c>
      <c r="L887" t="s">
        <v>37</v>
      </c>
      <c r="M887" t="s">
        <v>3805</v>
      </c>
      <c r="N887">
        <v>45953</v>
      </c>
      <c r="O887">
        <v>0.41666666666666669</v>
      </c>
      <c r="P887" t="s">
        <v>13052</v>
      </c>
      <c r="Q887" t="s">
        <v>45</v>
      </c>
      <c r="R887" s="54">
        <v>45948</v>
      </c>
      <c r="S887" t="s">
        <v>12411</v>
      </c>
      <c r="U887" t="s">
        <v>45</v>
      </c>
      <c r="V887" t="s">
        <v>13056</v>
      </c>
      <c r="W887" t="s">
        <v>46</v>
      </c>
      <c r="Y887">
        <v>0.68680555555555556</v>
      </c>
      <c r="AH887" t="s">
        <v>141</v>
      </c>
      <c r="AJ887">
        <v>38893106</v>
      </c>
    </row>
    <row r="888" spans="1:36">
      <c r="A888" s="54">
        <v>45948</v>
      </c>
      <c r="B888" s="54">
        <v>45948.624479166698</v>
      </c>
      <c r="C888" t="s">
        <v>942</v>
      </c>
      <c r="D888" t="s">
        <v>41</v>
      </c>
      <c r="E888">
        <v>786633575</v>
      </c>
      <c r="F888" t="s">
        <v>33</v>
      </c>
      <c r="G888" t="s">
        <v>3806</v>
      </c>
      <c r="H888">
        <v>712946223</v>
      </c>
      <c r="I888">
        <v>731588372</v>
      </c>
      <c r="J888" t="s">
        <v>3796</v>
      </c>
      <c r="K888" t="s">
        <v>36</v>
      </c>
      <c r="L888" t="s">
        <v>73</v>
      </c>
      <c r="M888" t="s">
        <v>3797</v>
      </c>
      <c r="N888">
        <v>45950</v>
      </c>
      <c r="O888">
        <v>0.5</v>
      </c>
      <c r="P888" t="s">
        <v>13052</v>
      </c>
      <c r="Q888" t="s">
        <v>67</v>
      </c>
      <c r="R888" s="54">
        <v>45948</v>
      </c>
      <c r="U888" t="s">
        <v>67</v>
      </c>
      <c r="V888" t="s">
        <v>114</v>
      </c>
    </row>
    <row r="889" spans="1:36">
      <c r="A889" s="54">
        <v>45948</v>
      </c>
      <c r="B889" s="54">
        <v>45948.648495370398</v>
      </c>
      <c r="C889" t="s">
        <v>69</v>
      </c>
      <c r="D889" t="s">
        <v>70</v>
      </c>
      <c r="E889">
        <v>755877260</v>
      </c>
      <c r="F889" t="s">
        <v>33</v>
      </c>
      <c r="G889" t="s">
        <v>3800</v>
      </c>
      <c r="H889">
        <v>714400595</v>
      </c>
      <c r="I889">
        <v>714400595</v>
      </c>
      <c r="J889" t="s">
        <v>454</v>
      </c>
      <c r="K889" t="s">
        <v>36</v>
      </c>
      <c r="L889" t="s">
        <v>73</v>
      </c>
      <c r="M889" t="s">
        <v>560</v>
      </c>
      <c r="N889">
        <v>45948</v>
      </c>
      <c r="O889">
        <v>0.66666666666666663</v>
      </c>
      <c r="P889" t="s">
        <v>4063</v>
      </c>
      <c r="Q889" t="s">
        <v>67</v>
      </c>
      <c r="R889" s="54"/>
      <c r="U889" t="s">
        <v>67</v>
      </c>
      <c r="V889" t="s">
        <v>114</v>
      </c>
    </row>
    <row r="890" spans="1:36">
      <c r="A890" s="54">
        <v>45948</v>
      </c>
      <c r="B890" s="54">
        <v>45948.689733796302</v>
      </c>
      <c r="C890" t="s">
        <v>1550</v>
      </c>
      <c r="D890" t="s">
        <v>41</v>
      </c>
      <c r="E890">
        <v>784480267</v>
      </c>
      <c r="F890" t="s">
        <v>33</v>
      </c>
      <c r="G890" t="s">
        <v>3807</v>
      </c>
      <c r="H890">
        <v>722594736</v>
      </c>
      <c r="I890">
        <v>722594736</v>
      </c>
      <c r="J890" t="s">
        <v>3808</v>
      </c>
      <c r="K890" t="s">
        <v>36</v>
      </c>
      <c r="L890" t="s">
        <v>160</v>
      </c>
      <c r="M890" t="s">
        <v>3809</v>
      </c>
      <c r="N890">
        <v>45949</v>
      </c>
      <c r="O890">
        <v>0.375</v>
      </c>
      <c r="P890" t="s">
        <v>4063</v>
      </c>
      <c r="Q890" t="s">
        <v>45</v>
      </c>
      <c r="R890" s="54">
        <v>45948</v>
      </c>
      <c r="S890" t="s">
        <v>12620</v>
      </c>
      <c r="U890" t="s">
        <v>45</v>
      </c>
      <c r="V890">
        <v>1810251682631</v>
      </c>
      <c r="W890" t="s">
        <v>46</v>
      </c>
      <c r="X890">
        <v>45948</v>
      </c>
      <c r="Y890">
        <v>0.70416666666666672</v>
      </c>
      <c r="AH890" t="s">
        <v>1472</v>
      </c>
      <c r="AJ890">
        <v>37044654</v>
      </c>
    </row>
    <row r="891" spans="1:36">
      <c r="A891" s="54">
        <v>45948</v>
      </c>
      <c r="B891" s="54">
        <v>45948.697905092602</v>
      </c>
      <c r="C891" t="s">
        <v>2472</v>
      </c>
      <c r="D891" t="s">
        <v>548</v>
      </c>
      <c r="E891">
        <v>750988989</v>
      </c>
      <c r="F891" t="s">
        <v>33</v>
      </c>
      <c r="G891" t="s">
        <v>3810</v>
      </c>
      <c r="H891">
        <v>254791876474</v>
      </c>
      <c r="I891">
        <v>254791876474</v>
      </c>
      <c r="J891" t="s">
        <v>3811</v>
      </c>
      <c r="K891" t="s">
        <v>36</v>
      </c>
      <c r="L891" t="s">
        <v>73</v>
      </c>
      <c r="M891" t="s">
        <v>3812</v>
      </c>
      <c r="N891">
        <v>45948</v>
      </c>
      <c r="O891">
        <v>0.75</v>
      </c>
      <c r="P891" t="s">
        <v>4063</v>
      </c>
      <c r="Q891" t="s">
        <v>45</v>
      </c>
      <c r="R891" s="54">
        <v>45948</v>
      </c>
      <c r="S891" t="s">
        <v>12800</v>
      </c>
      <c r="U891" t="s">
        <v>45</v>
      </c>
      <c r="V891">
        <v>1810251682635</v>
      </c>
      <c r="W891" t="s">
        <v>46</v>
      </c>
      <c r="X891">
        <v>45948</v>
      </c>
      <c r="Y891">
        <v>0.70416666666666672</v>
      </c>
      <c r="AH891" t="s">
        <v>275</v>
      </c>
      <c r="AJ891">
        <v>32724486</v>
      </c>
    </row>
    <row r="892" spans="1:36">
      <c r="A892" s="54">
        <v>45948</v>
      </c>
      <c r="B892" s="54">
        <v>45948</v>
      </c>
      <c r="C892" t="s">
        <v>3026</v>
      </c>
      <c r="D892" t="s">
        <v>41</v>
      </c>
      <c r="E892">
        <v>108626602</v>
      </c>
      <c r="F892" t="s">
        <v>33</v>
      </c>
      <c r="G892" t="s">
        <v>3027</v>
      </c>
      <c r="H892">
        <v>740943400</v>
      </c>
      <c r="I892">
        <v>789940046</v>
      </c>
      <c r="J892" t="s">
        <v>3028</v>
      </c>
      <c r="K892" t="s">
        <v>81</v>
      </c>
      <c r="L892" t="s">
        <v>82</v>
      </c>
      <c r="M892" t="s">
        <v>3813</v>
      </c>
      <c r="N892">
        <v>45949</v>
      </c>
      <c r="O892">
        <v>0.45833333333333331</v>
      </c>
      <c r="P892" t="s">
        <v>3950</v>
      </c>
      <c r="Q892" t="s">
        <v>45</v>
      </c>
      <c r="R892" s="54">
        <v>45949</v>
      </c>
      <c r="S892" t="s">
        <v>13059</v>
      </c>
      <c r="T892">
        <v>45949</v>
      </c>
      <c r="U892" t="s">
        <v>45</v>
      </c>
      <c r="V892">
        <v>1910251683398</v>
      </c>
      <c r="W892" t="s">
        <v>53</v>
      </c>
      <c r="X892">
        <v>45949</v>
      </c>
      <c r="Y892">
        <v>0.55555555555555558</v>
      </c>
      <c r="Z892">
        <v>45949</v>
      </c>
      <c r="AA892">
        <v>0.81874999999999998</v>
      </c>
      <c r="AB892" t="s">
        <v>608</v>
      </c>
      <c r="AC892">
        <v>100010004</v>
      </c>
      <c r="AD892">
        <v>36768510</v>
      </c>
      <c r="AH892" t="s">
        <v>1331</v>
      </c>
      <c r="AJ892">
        <v>45950</v>
      </c>
    </row>
    <row r="893" spans="1:36">
      <c r="A893" s="54">
        <v>45948</v>
      </c>
      <c r="B893" s="54">
        <v>45948</v>
      </c>
      <c r="C893" t="s">
        <v>3071</v>
      </c>
      <c r="D893" t="s">
        <v>41</v>
      </c>
      <c r="E893">
        <v>781716905</v>
      </c>
      <c r="F893" t="s">
        <v>33</v>
      </c>
      <c r="G893" t="s">
        <v>3814</v>
      </c>
      <c r="H893">
        <v>783851555</v>
      </c>
      <c r="I893">
        <v>724127299</v>
      </c>
      <c r="J893" t="s">
        <v>3815</v>
      </c>
      <c r="K893" t="s">
        <v>36</v>
      </c>
      <c r="L893" t="s">
        <v>82</v>
      </c>
      <c r="M893" t="s">
        <v>3145</v>
      </c>
      <c r="N893">
        <v>45951</v>
      </c>
      <c r="O893">
        <v>0.41666666666666669</v>
      </c>
      <c r="P893" t="s">
        <v>3950</v>
      </c>
      <c r="Q893" t="s">
        <v>45</v>
      </c>
      <c r="R893" s="54">
        <v>45949</v>
      </c>
      <c r="S893" t="s">
        <v>13062</v>
      </c>
      <c r="T893">
        <v>45951</v>
      </c>
      <c r="U893" t="s">
        <v>45</v>
      </c>
      <c r="V893">
        <v>2010251684634</v>
      </c>
      <c r="W893" t="s">
        <v>53</v>
      </c>
      <c r="X893">
        <v>45950</v>
      </c>
      <c r="Y893">
        <v>0.52430555555555558</v>
      </c>
      <c r="Z893">
        <v>45951</v>
      </c>
      <c r="AA893">
        <v>0.41249999999999998</v>
      </c>
      <c r="AB893" t="s">
        <v>608</v>
      </c>
      <c r="AC893">
        <v>100010004</v>
      </c>
      <c r="AD893">
        <v>36768510</v>
      </c>
      <c r="AH893" t="s">
        <v>1784</v>
      </c>
      <c r="AJ893">
        <v>0</v>
      </c>
    </row>
    <row r="894" spans="1:36">
      <c r="A894" s="54">
        <v>45948</v>
      </c>
      <c r="B894" s="54">
        <v>45948</v>
      </c>
      <c r="C894" t="s">
        <v>31</v>
      </c>
      <c r="D894" t="s">
        <v>32</v>
      </c>
      <c r="E894">
        <v>780225502</v>
      </c>
      <c r="F894" t="s">
        <v>33</v>
      </c>
      <c r="G894" t="s">
        <v>3816</v>
      </c>
      <c r="H894">
        <v>101189360</v>
      </c>
      <c r="I894">
        <v>743615690</v>
      </c>
      <c r="J894" t="s">
        <v>3817</v>
      </c>
      <c r="K894" t="s">
        <v>36</v>
      </c>
      <c r="L894" t="s">
        <v>82</v>
      </c>
      <c r="M894" t="s">
        <v>3818</v>
      </c>
      <c r="N894">
        <v>45948</v>
      </c>
      <c r="O894">
        <v>0.33333333333333331</v>
      </c>
      <c r="P894" t="s">
        <v>3950</v>
      </c>
      <c r="Q894" t="s">
        <v>45</v>
      </c>
      <c r="R894" s="54">
        <v>45949</v>
      </c>
      <c r="S894" t="s">
        <v>12969</v>
      </c>
      <c r="T894">
        <v>45949</v>
      </c>
      <c r="U894" t="s">
        <v>45</v>
      </c>
      <c r="V894">
        <v>1910251683595</v>
      </c>
      <c r="W894" t="s">
        <v>53</v>
      </c>
      <c r="X894">
        <v>45949</v>
      </c>
      <c r="Y894">
        <v>0.55555555555555558</v>
      </c>
      <c r="Z894">
        <v>45949</v>
      </c>
      <c r="AA894">
        <v>0.81874999999999998</v>
      </c>
      <c r="AB894" t="s">
        <v>608</v>
      </c>
      <c r="AC894">
        <v>100010004</v>
      </c>
      <c r="AD894">
        <v>36768510</v>
      </c>
      <c r="AH894" t="s">
        <v>1331</v>
      </c>
      <c r="AJ894">
        <v>45949</v>
      </c>
    </row>
    <row r="895" spans="1:36">
      <c r="A895" s="54">
        <v>45948</v>
      </c>
      <c r="B895" s="54">
        <v>45948</v>
      </c>
      <c r="C895" t="s">
        <v>1403</v>
      </c>
      <c r="D895" t="s">
        <v>41</v>
      </c>
      <c r="E895">
        <v>254102772410</v>
      </c>
      <c r="F895" t="s">
        <v>33</v>
      </c>
      <c r="G895" t="s">
        <v>3819</v>
      </c>
      <c r="I895">
        <v>254799705168</v>
      </c>
      <c r="J895" t="s">
        <v>3820</v>
      </c>
      <c r="K895" t="s">
        <v>36</v>
      </c>
      <c r="L895" t="s">
        <v>160</v>
      </c>
      <c r="M895" t="s">
        <v>2942</v>
      </c>
      <c r="N895">
        <v>45949</v>
      </c>
      <c r="O895">
        <v>0.45833333333333331</v>
      </c>
      <c r="P895" t="s">
        <v>4235</v>
      </c>
      <c r="Q895" t="s">
        <v>67</v>
      </c>
      <c r="R895" s="54">
        <v>45949</v>
      </c>
      <c r="S895" t="s">
        <v>13063</v>
      </c>
      <c r="U895" t="s">
        <v>67</v>
      </c>
      <c r="V895" t="s">
        <v>3821</v>
      </c>
    </row>
    <row r="896" spans="1:36">
      <c r="A896" s="54">
        <v>45948</v>
      </c>
      <c r="B896" s="54">
        <v>45948</v>
      </c>
      <c r="C896" t="s">
        <v>1403</v>
      </c>
      <c r="D896" t="s">
        <v>41</v>
      </c>
      <c r="E896">
        <v>254102772410</v>
      </c>
      <c r="F896" t="s">
        <v>33</v>
      </c>
      <c r="G896" t="s">
        <v>3822</v>
      </c>
      <c r="I896">
        <v>254720113938</v>
      </c>
      <c r="J896" t="s">
        <v>3823</v>
      </c>
      <c r="K896" t="s">
        <v>36</v>
      </c>
      <c r="L896" t="s">
        <v>160</v>
      </c>
      <c r="M896" t="s">
        <v>3824</v>
      </c>
      <c r="N896">
        <v>45949</v>
      </c>
      <c r="O896">
        <v>0.45833333333333331</v>
      </c>
      <c r="P896" t="s">
        <v>4235</v>
      </c>
      <c r="Q896" t="s">
        <v>67</v>
      </c>
      <c r="R896" s="54">
        <v>45949</v>
      </c>
      <c r="S896" t="s">
        <v>12501</v>
      </c>
      <c r="U896" t="s">
        <v>67</v>
      </c>
      <c r="V896" t="s">
        <v>3821</v>
      </c>
    </row>
    <row r="897" spans="1:36">
      <c r="A897" s="54">
        <v>45948</v>
      </c>
      <c r="B897" s="54">
        <v>45948</v>
      </c>
      <c r="C897" t="s">
        <v>2892</v>
      </c>
      <c r="D897" t="s">
        <v>1075</v>
      </c>
      <c r="E897">
        <v>254101211441</v>
      </c>
      <c r="F897" t="s">
        <v>33</v>
      </c>
      <c r="G897" t="s">
        <v>3825</v>
      </c>
      <c r="H897">
        <v>254733289352</v>
      </c>
      <c r="I897">
        <v>254720289352</v>
      </c>
      <c r="J897" t="s">
        <v>3826</v>
      </c>
      <c r="K897" t="s">
        <v>36</v>
      </c>
      <c r="L897" t="s">
        <v>160</v>
      </c>
      <c r="M897" t="s">
        <v>3827</v>
      </c>
      <c r="N897">
        <v>45949</v>
      </c>
      <c r="O897">
        <v>0.33333333333333331</v>
      </c>
      <c r="P897" t="s">
        <v>4235</v>
      </c>
      <c r="Q897" t="s">
        <v>45</v>
      </c>
      <c r="R897" s="54">
        <v>45949</v>
      </c>
      <c r="S897" t="s">
        <v>12952</v>
      </c>
      <c r="U897" t="s">
        <v>45</v>
      </c>
      <c r="V897">
        <v>1910251683476</v>
      </c>
      <c r="W897" t="s">
        <v>46</v>
      </c>
      <c r="X897">
        <v>45949</v>
      </c>
      <c r="Y897">
        <v>0.55555555555555558</v>
      </c>
      <c r="AH897" t="s">
        <v>1328</v>
      </c>
      <c r="AJ897">
        <v>37181844</v>
      </c>
    </row>
    <row r="898" spans="1:36">
      <c r="A898" s="54">
        <v>45948</v>
      </c>
      <c r="B898" s="54">
        <v>45948</v>
      </c>
      <c r="C898" t="s">
        <v>2305</v>
      </c>
      <c r="D898" t="s">
        <v>41</v>
      </c>
      <c r="E898">
        <v>734949424</v>
      </c>
      <c r="F898" t="s">
        <v>33</v>
      </c>
      <c r="G898" t="s">
        <v>3828</v>
      </c>
      <c r="H898">
        <v>705056661</v>
      </c>
      <c r="I898">
        <v>713908899</v>
      </c>
      <c r="J898" t="s">
        <v>3829</v>
      </c>
      <c r="K898" t="s">
        <v>36</v>
      </c>
      <c r="L898" t="s">
        <v>82</v>
      </c>
      <c r="M898" t="s">
        <v>3830</v>
      </c>
      <c r="N898">
        <v>45961</v>
      </c>
      <c r="O898">
        <v>0.625</v>
      </c>
      <c r="P898" t="s">
        <v>4235</v>
      </c>
      <c r="Q898" t="s">
        <v>45</v>
      </c>
      <c r="R898" s="54">
        <v>45949</v>
      </c>
      <c r="S898" t="s">
        <v>12873</v>
      </c>
      <c r="T898">
        <v>45961</v>
      </c>
      <c r="U898" t="s">
        <v>45</v>
      </c>
      <c r="V898">
        <v>2910251700656</v>
      </c>
      <c r="W898" t="s">
        <v>53</v>
      </c>
      <c r="X898">
        <v>45959</v>
      </c>
      <c r="Y898">
        <v>0.42222222222222222</v>
      </c>
    </row>
    <row r="899" spans="1:36">
      <c r="A899" s="54">
        <v>45948</v>
      </c>
      <c r="B899" s="54">
        <v>45948</v>
      </c>
      <c r="C899" t="s">
        <v>239</v>
      </c>
      <c r="D899" t="s">
        <v>41</v>
      </c>
      <c r="E899">
        <v>735802340</v>
      </c>
      <c r="F899" t="s">
        <v>33</v>
      </c>
      <c r="G899" t="s">
        <v>3831</v>
      </c>
      <c r="H899">
        <v>254736806117</v>
      </c>
      <c r="I899">
        <v>713714377</v>
      </c>
      <c r="J899" t="s">
        <v>3832</v>
      </c>
      <c r="K899" t="s">
        <v>36</v>
      </c>
      <c r="L899" t="s">
        <v>37</v>
      </c>
      <c r="M899" t="s">
        <v>3833</v>
      </c>
      <c r="N899">
        <v>45951</v>
      </c>
      <c r="O899">
        <v>0.45833333333333331</v>
      </c>
      <c r="P899" t="s">
        <v>4235</v>
      </c>
      <c r="Q899" t="s">
        <v>45</v>
      </c>
      <c r="R899" s="54">
        <v>45949</v>
      </c>
      <c r="S899" t="s">
        <v>12795</v>
      </c>
      <c r="U899" t="s">
        <v>45</v>
      </c>
      <c r="V899">
        <v>1910251683813</v>
      </c>
      <c r="W899" t="s">
        <v>53</v>
      </c>
      <c r="X899">
        <v>45949</v>
      </c>
      <c r="Y899">
        <v>0.71805555555555556</v>
      </c>
      <c r="AH899" t="s">
        <v>1331</v>
      </c>
      <c r="AJ899">
        <v>45950</v>
      </c>
    </row>
    <row r="900" spans="1:36">
      <c r="A900" s="54">
        <v>45948</v>
      </c>
      <c r="B900" s="54">
        <v>45948</v>
      </c>
      <c r="C900" t="s">
        <v>2014</v>
      </c>
      <c r="D900" t="s">
        <v>41</v>
      </c>
      <c r="E900">
        <v>781044277</v>
      </c>
      <c r="F900" t="s">
        <v>33</v>
      </c>
      <c r="G900" t="s">
        <v>3834</v>
      </c>
      <c r="I900">
        <v>254789654530</v>
      </c>
      <c r="J900" t="s">
        <v>3835</v>
      </c>
      <c r="K900" t="s">
        <v>36</v>
      </c>
      <c r="L900" t="s">
        <v>160</v>
      </c>
      <c r="M900" t="s">
        <v>3658</v>
      </c>
      <c r="N900">
        <v>45948</v>
      </c>
      <c r="O900">
        <v>0.33333333333333331</v>
      </c>
      <c r="P900" t="s">
        <v>4235</v>
      </c>
      <c r="Q900" t="s">
        <v>45</v>
      </c>
      <c r="R900" s="54">
        <v>45949</v>
      </c>
      <c r="S900" t="s">
        <v>12874</v>
      </c>
      <c r="U900" t="s">
        <v>45</v>
      </c>
      <c r="V900">
        <v>1910251683820</v>
      </c>
      <c r="W900" t="s">
        <v>46</v>
      </c>
      <c r="X900">
        <v>45949</v>
      </c>
      <c r="Y900">
        <v>0.67013888888888884</v>
      </c>
      <c r="AH900" t="s">
        <v>163</v>
      </c>
      <c r="AJ900">
        <v>28692483</v>
      </c>
    </row>
    <row r="901" spans="1:36">
      <c r="A901" s="54">
        <v>45949</v>
      </c>
      <c r="B901" s="54">
        <v>45949</v>
      </c>
      <c r="C901" t="s">
        <v>2305</v>
      </c>
      <c r="D901" t="s">
        <v>41</v>
      </c>
      <c r="E901">
        <v>734949424</v>
      </c>
      <c r="F901" t="s">
        <v>33</v>
      </c>
      <c r="G901" t="s">
        <v>3836</v>
      </c>
      <c r="I901">
        <v>725428601</v>
      </c>
      <c r="J901" t="s">
        <v>3837</v>
      </c>
      <c r="K901" t="s">
        <v>36</v>
      </c>
      <c r="L901" t="s">
        <v>82</v>
      </c>
      <c r="M901" t="s">
        <v>3838</v>
      </c>
      <c r="N901">
        <v>45950</v>
      </c>
      <c r="O901">
        <v>0.41666666666666669</v>
      </c>
      <c r="P901" t="s">
        <v>4235</v>
      </c>
      <c r="Q901" t="s">
        <v>45</v>
      </c>
      <c r="R901" s="54">
        <v>45949</v>
      </c>
      <c r="S901" t="s">
        <v>12955</v>
      </c>
      <c r="U901" t="s">
        <v>45</v>
      </c>
      <c r="V901">
        <v>2410251692659</v>
      </c>
      <c r="W901" t="s">
        <v>53</v>
      </c>
      <c r="X901">
        <v>45954</v>
      </c>
      <c r="Y901">
        <v>0.68472222222222223</v>
      </c>
      <c r="AH901" t="s">
        <v>13029</v>
      </c>
      <c r="AJ901">
        <v>0</v>
      </c>
    </row>
    <row r="902" spans="1:36">
      <c r="A902" s="54">
        <v>45949</v>
      </c>
      <c r="B902" s="54">
        <v>45949</v>
      </c>
      <c r="C902" t="s">
        <v>1032</v>
      </c>
      <c r="D902" t="s">
        <v>41</v>
      </c>
      <c r="E902">
        <v>787732465</v>
      </c>
      <c r="F902" t="s">
        <v>33</v>
      </c>
      <c r="G902" t="s">
        <v>3839</v>
      </c>
      <c r="H902">
        <v>723129553</v>
      </c>
      <c r="I902">
        <v>723129553</v>
      </c>
      <c r="J902" t="s">
        <v>3840</v>
      </c>
      <c r="K902" t="s">
        <v>36</v>
      </c>
      <c r="L902" t="s">
        <v>37</v>
      </c>
      <c r="M902" t="s">
        <v>3841</v>
      </c>
      <c r="N902">
        <v>45951</v>
      </c>
      <c r="O902">
        <v>0.41666666666666669</v>
      </c>
      <c r="P902" t="s">
        <v>5255</v>
      </c>
      <c r="Q902" t="s">
        <v>67</v>
      </c>
      <c r="R902" s="54">
        <v>45949</v>
      </c>
      <c r="S902" t="s">
        <v>12732</v>
      </c>
      <c r="U902" t="s">
        <v>67</v>
      </c>
      <c r="V902" t="s">
        <v>13065</v>
      </c>
    </row>
    <row r="903" spans="1:36">
      <c r="A903" s="54">
        <v>45949</v>
      </c>
      <c r="B903" s="54">
        <v>45949</v>
      </c>
      <c r="C903" t="s">
        <v>3745</v>
      </c>
      <c r="D903" t="s">
        <v>32</v>
      </c>
      <c r="E903">
        <v>780225502</v>
      </c>
      <c r="F903" t="s">
        <v>33</v>
      </c>
      <c r="G903" t="s">
        <v>3842</v>
      </c>
      <c r="H903">
        <v>741397053</v>
      </c>
      <c r="I903">
        <v>741397053</v>
      </c>
      <c r="J903" t="s">
        <v>3843</v>
      </c>
      <c r="K903" t="s">
        <v>36</v>
      </c>
      <c r="L903" t="s">
        <v>37</v>
      </c>
      <c r="M903" t="s">
        <v>3221</v>
      </c>
      <c r="N903">
        <v>45950</v>
      </c>
      <c r="O903">
        <v>0.375</v>
      </c>
      <c r="P903" t="s">
        <v>5255</v>
      </c>
      <c r="Q903" t="s">
        <v>45</v>
      </c>
      <c r="R903" s="54">
        <v>45949</v>
      </c>
      <c r="S903" t="s">
        <v>12656</v>
      </c>
      <c r="U903" t="s">
        <v>45</v>
      </c>
      <c r="V903">
        <v>1910251683574</v>
      </c>
      <c r="W903" t="s">
        <v>53</v>
      </c>
      <c r="X903">
        <v>45949</v>
      </c>
      <c r="Y903">
        <v>0.55555555555555558</v>
      </c>
      <c r="AH903" t="s">
        <v>1331</v>
      </c>
      <c r="AJ903">
        <v>45950</v>
      </c>
    </row>
    <row r="904" spans="1:36">
      <c r="A904" s="54">
        <v>45949</v>
      </c>
      <c r="B904" s="54">
        <v>45949</v>
      </c>
      <c r="C904" t="s">
        <v>3745</v>
      </c>
      <c r="D904" t="s">
        <v>32</v>
      </c>
      <c r="E904">
        <v>780225502</v>
      </c>
      <c r="F904" t="s">
        <v>33</v>
      </c>
      <c r="G904" t="s">
        <v>3844</v>
      </c>
      <c r="H904">
        <v>117489780</v>
      </c>
      <c r="I904">
        <v>117489780</v>
      </c>
      <c r="J904" t="s">
        <v>3845</v>
      </c>
      <c r="K904" t="s">
        <v>36</v>
      </c>
      <c r="L904" t="s">
        <v>82</v>
      </c>
      <c r="M904" t="s">
        <v>3846</v>
      </c>
      <c r="N904">
        <v>45950</v>
      </c>
      <c r="O904">
        <v>0.41666666666666669</v>
      </c>
      <c r="P904" t="s">
        <v>5255</v>
      </c>
      <c r="Q904" t="s">
        <v>45</v>
      </c>
      <c r="R904" s="54">
        <v>45949</v>
      </c>
      <c r="S904" t="s">
        <v>12679</v>
      </c>
      <c r="U904" t="s">
        <v>45</v>
      </c>
      <c r="V904">
        <v>2010251684853</v>
      </c>
      <c r="W904" t="s">
        <v>53</v>
      </c>
      <c r="X904">
        <v>45950</v>
      </c>
      <c r="Y904">
        <v>0.52430555555555558</v>
      </c>
      <c r="Z904">
        <v>45950</v>
      </c>
      <c r="AA904">
        <v>0.55555555555555558</v>
      </c>
      <c r="AH904" t="s">
        <v>12396</v>
      </c>
      <c r="AJ904">
        <v>0</v>
      </c>
    </row>
    <row r="905" spans="1:36">
      <c r="A905" s="54">
        <v>45949</v>
      </c>
      <c r="B905" s="54">
        <v>45949</v>
      </c>
      <c r="C905" t="s">
        <v>31</v>
      </c>
      <c r="D905" t="s">
        <v>32</v>
      </c>
      <c r="E905">
        <v>780225502</v>
      </c>
      <c r="F905" t="s">
        <v>33</v>
      </c>
      <c r="G905" t="s">
        <v>3847</v>
      </c>
      <c r="H905">
        <v>741397053</v>
      </c>
      <c r="I905">
        <v>741397053</v>
      </c>
      <c r="J905" t="s">
        <v>3848</v>
      </c>
      <c r="K905" t="s">
        <v>36</v>
      </c>
      <c r="L905" t="s">
        <v>37</v>
      </c>
      <c r="M905" t="s">
        <v>2189</v>
      </c>
      <c r="N905">
        <v>45950</v>
      </c>
      <c r="O905">
        <v>0.41666666666666669</v>
      </c>
      <c r="P905" t="s">
        <v>5255</v>
      </c>
      <c r="Q905" t="s">
        <v>67</v>
      </c>
      <c r="R905" s="54">
        <v>45949</v>
      </c>
      <c r="S905" t="s">
        <v>12656</v>
      </c>
      <c r="U905" t="s">
        <v>67</v>
      </c>
      <c r="V905" t="s">
        <v>114</v>
      </c>
    </row>
    <row r="906" spans="1:36">
      <c r="A906" s="54">
        <v>45949</v>
      </c>
      <c r="B906" s="54">
        <v>45949</v>
      </c>
      <c r="C906" t="s">
        <v>31</v>
      </c>
      <c r="D906" t="s">
        <v>32</v>
      </c>
      <c r="E906">
        <v>780225502</v>
      </c>
      <c r="F906" t="s">
        <v>33</v>
      </c>
      <c r="G906" t="s">
        <v>3849</v>
      </c>
      <c r="H906">
        <v>700141554</v>
      </c>
      <c r="I906">
        <v>700141554</v>
      </c>
      <c r="J906" t="s">
        <v>3850</v>
      </c>
      <c r="K906" t="s">
        <v>36</v>
      </c>
      <c r="L906" t="s">
        <v>37</v>
      </c>
      <c r="M906" t="s">
        <v>3851</v>
      </c>
      <c r="N906">
        <v>45950</v>
      </c>
      <c r="O906">
        <v>0.375</v>
      </c>
      <c r="P906" t="s">
        <v>5255</v>
      </c>
      <c r="Q906" t="s">
        <v>45</v>
      </c>
      <c r="R906" s="54">
        <v>45949</v>
      </c>
      <c r="S906" t="s">
        <v>12817</v>
      </c>
      <c r="U906" t="s">
        <v>45</v>
      </c>
      <c r="V906">
        <v>1910251683582</v>
      </c>
      <c r="W906" t="s">
        <v>53</v>
      </c>
      <c r="X906">
        <v>45949</v>
      </c>
      <c r="Y906">
        <v>0.55555555555555558</v>
      </c>
      <c r="AH906" t="s">
        <v>1331</v>
      </c>
      <c r="AJ906">
        <v>45949</v>
      </c>
    </row>
    <row r="907" spans="1:36">
      <c r="A907" s="54">
        <v>45949</v>
      </c>
      <c r="B907" s="54">
        <v>45949</v>
      </c>
      <c r="C907" t="s">
        <v>31</v>
      </c>
      <c r="D907" t="s">
        <v>32</v>
      </c>
      <c r="E907">
        <v>780225502</v>
      </c>
      <c r="F907" t="s">
        <v>33</v>
      </c>
      <c r="G907" t="s">
        <v>3852</v>
      </c>
      <c r="H907">
        <v>114380090</v>
      </c>
      <c r="I907">
        <v>114380090</v>
      </c>
      <c r="J907" t="s">
        <v>3853</v>
      </c>
      <c r="K907" t="s">
        <v>36</v>
      </c>
      <c r="L907" t="s">
        <v>37</v>
      </c>
      <c r="M907" t="s">
        <v>3854</v>
      </c>
      <c r="N907">
        <v>45950</v>
      </c>
      <c r="O907">
        <v>0.375</v>
      </c>
      <c r="P907" t="s">
        <v>5255</v>
      </c>
      <c r="Q907" t="s">
        <v>45</v>
      </c>
      <c r="R907" s="54">
        <v>45949</v>
      </c>
      <c r="S907" t="s">
        <v>12696</v>
      </c>
      <c r="U907" t="s">
        <v>45</v>
      </c>
      <c r="V907">
        <v>1910251683606</v>
      </c>
      <c r="W907" t="s">
        <v>53</v>
      </c>
      <c r="X907">
        <v>45949</v>
      </c>
      <c r="Y907">
        <v>0.55555555555555558</v>
      </c>
      <c r="AH907" t="s">
        <v>1331</v>
      </c>
      <c r="AJ907">
        <v>45950</v>
      </c>
    </row>
    <row r="908" spans="1:36">
      <c r="A908" s="54">
        <v>45949</v>
      </c>
      <c r="B908" s="54">
        <v>45949</v>
      </c>
      <c r="C908" t="s">
        <v>31</v>
      </c>
      <c r="D908" t="s">
        <v>32</v>
      </c>
      <c r="E908">
        <v>780225502</v>
      </c>
      <c r="F908" t="s">
        <v>33</v>
      </c>
      <c r="G908" t="s">
        <v>3855</v>
      </c>
      <c r="H908">
        <v>796056605</v>
      </c>
      <c r="I908">
        <v>796056605</v>
      </c>
      <c r="J908" t="s">
        <v>3856</v>
      </c>
      <c r="K908" t="s">
        <v>36</v>
      </c>
      <c r="L908" t="s">
        <v>82</v>
      </c>
      <c r="M908" t="s">
        <v>936</v>
      </c>
      <c r="N908">
        <v>45950</v>
      </c>
      <c r="O908">
        <v>0.41666666666666669</v>
      </c>
      <c r="P908" t="s">
        <v>5255</v>
      </c>
      <c r="Q908" t="s">
        <v>45</v>
      </c>
      <c r="R908" s="54">
        <v>45949</v>
      </c>
      <c r="S908" t="s">
        <v>12570</v>
      </c>
      <c r="U908" t="s">
        <v>45</v>
      </c>
      <c r="V908">
        <v>1910251683618</v>
      </c>
      <c r="W908" t="s">
        <v>53</v>
      </c>
      <c r="X908">
        <v>45949</v>
      </c>
      <c r="Y908">
        <v>0.55555555555555558</v>
      </c>
      <c r="AH908" t="s">
        <v>1331</v>
      </c>
      <c r="AJ908">
        <v>45950</v>
      </c>
    </row>
    <row r="909" spans="1:36">
      <c r="A909" s="54">
        <v>45949</v>
      </c>
      <c r="B909" s="54">
        <v>45949</v>
      </c>
      <c r="C909" t="s">
        <v>1771</v>
      </c>
      <c r="D909" t="s">
        <v>41</v>
      </c>
      <c r="E909">
        <v>102497828</v>
      </c>
      <c r="F909" t="s">
        <v>33</v>
      </c>
      <c r="G909" t="s">
        <v>3464</v>
      </c>
      <c r="H909">
        <v>738717012</v>
      </c>
      <c r="I909">
        <v>795140373</v>
      </c>
      <c r="J909" t="s">
        <v>3857</v>
      </c>
      <c r="K909" t="s">
        <v>36</v>
      </c>
      <c r="L909" t="s">
        <v>50</v>
      </c>
      <c r="M909" t="s">
        <v>3858</v>
      </c>
      <c r="N909">
        <v>45950</v>
      </c>
      <c r="O909">
        <v>0.58333333333333337</v>
      </c>
      <c r="P909" t="s">
        <v>5255</v>
      </c>
      <c r="Q909" t="s">
        <v>45</v>
      </c>
      <c r="R909" s="54">
        <v>45949</v>
      </c>
      <c r="S909" t="s">
        <v>12554</v>
      </c>
      <c r="U909" t="s">
        <v>45</v>
      </c>
      <c r="V909">
        <v>2210251688273</v>
      </c>
      <c r="W909" t="s">
        <v>46</v>
      </c>
      <c r="X909">
        <v>45952</v>
      </c>
      <c r="Y909">
        <v>0.68888888888888888</v>
      </c>
      <c r="AH909" t="s">
        <v>1325</v>
      </c>
      <c r="AJ909">
        <v>38186037</v>
      </c>
    </row>
    <row r="910" spans="1:36">
      <c r="A910" s="54">
        <v>45949</v>
      </c>
      <c r="B910" s="54">
        <v>45949</v>
      </c>
      <c r="C910" t="s">
        <v>40</v>
      </c>
      <c r="D910" t="s">
        <v>41</v>
      </c>
      <c r="E910">
        <v>782300518</v>
      </c>
      <c r="F910" t="s">
        <v>33</v>
      </c>
      <c r="G910" t="s">
        <v>3859</v>
      </c>
      <c r="I910">
        <v>742124246</v>
      </c>
      <c r="J910" t="s">
        <v>3860</v>
      </c>
      <c r="K910" t="s">
        <v>36</v>
      </c>
      <c r="L910" t="s">
        <v>37</v>
      </c>
      <c r="M910" t="s">
        <v>3861</v>
      </c>
      <c r="N910">
        <v>45950</v>
      </c>
      <c r="O910">
        <v>0.5</v>
      </c>
      <c r="P910" t="s">
        <v>4248</v>
      </c>
      <c r="Q910" t="s">
        <v>45</v>
      </c>
      <c r="R910" s="54">
        <v>45949</v>
      </c>
      <c r="S910" t="s">
        <v>12588</v>
      </c>
      <c r="U910" t="s">
        <v>45</v>
      </c>
      <c r="V910">
        <v>1910251683754</v>
      </c>
      <c r="W910" t="s">
        <v>46</v>
      </c>
      <c r="X910">
        <v>45949</v>
      </c>
      <c r="Y910">
        <v>0.67013888888888884</v>
      </c>
      <c r="AH910" t="s">
        <v>2988</v>
      </c>
      <c r="AJ910">
        <v>41386080</v>
      </c>
    </row>
    <row r="911" spans="1:36">
      <c r="A911" s="54">
        <v>45949</v>
      </c>
      <c r="B911" s="54">
        <v>45949</v>
      </c>
      <c r="C911" t="s">
        <v>31</v>
      </c>
      <c r="D911" t="s">
        <v>32</v>
      </c>
      <c r="E911">
        <v>780225502</v>
      </c>
      <c r="F911" t="s">
        <v>33</v>
      </c>
      <c r="G911" t="s">
        <v>3862</v>
      </c>
      <c r="H911">
        <v>715259257</v>
      </c>
      <c r="I911">
        <v>715259257</v>
      </c>
      <c r="J911" t="s">
        <v>3863</v>
      </c>
      <c r="K911" t="s">
        <v>36</v>
      </c>
      <c r="L911" t="s">
        <v>37</v>
      </c>
      <c r="M911" t="s">
        <v>3864</v>
      </c>
      <c r="N911">
        <v>45950</v>
      </c>
      <c r="O911">
        <v>0.41666666666666669</v>
      </c>
      <c r="P911" t="s">
        <v>3950</v>
      </c>
      <c r="Q911" t="s">
        <v>45</v>
      </c>
      <c r="R911" s="54">
        <v>45949</v>
      </c>
      <c r="T911">
        <v>45950</v>
      </c>
      <c r="U911" t="s">
        <v>45</v>
      </c>
      <c r="V911">
        <v>1910251683767</v>
      </c>
      <c r="W911" t="s">
        <v>53</v>
      </c>
      <c r="X911">
        <v>45949</v>
      </c>
      <c r="Y911">
        <v>0.67013888888888884</v>
      </c>
      <c r="Z911">
        <v>45949</v>
      </c>
      <c r="AA911">
        <v>0.81874999999999998</v>
      </c>
      <c r="AB911" t="s">
        <v>608</v>
      </c>
      <c r="AC911">
        <v>100010004</v>
      </c>
      <c r="AD911">
        <v>36768510</v>
      </c>
      <c r="AH911" t="s">
        <v>12396</v>
      </c>
      <c r="AJ911">
        <v>0</v>
      </c>
    </row>
    <row r="912" spans="1:36">
      <c r="A912" s="54">
        <v>45949</v>
      </c>
      <c r="B912" s="54">
        <v>45949</v>
      </c>
      <c r="C912" t="s">
        <v>3865</v>
      </c>
      <c r="D912" t="s">
        <v>41</v>
      </c>
      <c r="E912">
        <v>731063955</v>
      </c>
      <c r="F912" t="s">
        <v>33</v>
      </c>
      <c r="G912" t="s">
        <v>3866</v>
      </c>
      <c r="H912">
        <v>254720931350</v>
      </c>
      <c r="I912">
        <v>254720931350</v>
      </c>
      <c r="J912" t="s">
        <v>3867</v>
      </c>
      <c r="K912" t="s">
        <v>36</v>
      </c>
      <c r="L912" t="s">
        <v>73</v>
      </c>
      <c r="M912" t="s">
        <v>3868</v>
      </c>
      <c r="N912">
        <v>45951</v>
      </c>
      <c r="O912">
        <v>0.5</v>
      </c>
      <c r="P912" t="s">
        <v>3950</v>
      </c>
      <c r="Q912" t="s">
        <v>45</v>
      </c>
      <c r="R912" s="54">
        <v>45949</v>
      </c>
      <c r="S912" t="s">
        <v>12778</v>
      </c>
      <c r="T912">
        <v>45951</v>
      </c>
      <c r="U912" t="s">
        <v>45</v>
      </c>
      <c r="V912">
        <v>2010251684622</v>
      </c>
      <c r="W912" t="s">
        <v>46</v>
      </c>
      <c r="X912">
        <v>45950</v>
      </c>
      <c r="Y912">
        <v>0.52847222222222223</v>
      </c>
      <c r="Z912">
        <v>45950</v>
      </c>
      <c r="AA912">
        <v>0.31736111111111109</v>
      </c>
      <c r="AB912" t="s">
        <v>480</v>
      </c>
      <c r="AC912">
        <v>100010032</v>
      </c>
      <c r="AD912">
        <v>38274980</v>
      </c>
      <c r="AH912" t="s">
        <v>480</v>
      </c>
      <c r="AJ912">
        <v>38274980</v>
      </c>
    </row>
    <row r="913" spans="1:36">
      <c r="A913" s="54">
        <v>45949</v>
      </c>
      <c r="B913" s="54">
        <v>45949</v>
      </c>
      <c r="C913" t="s">
        <v>31</v>
      </c>
      <c r="D913" t="s">
        <v>32</v>
      </c>
      <c r="E913">
        <v>780225502</v>
      </c>
      <c r="F913" t="s">
        <v>33</v>
      </c>
      <c r="G913" t="s">
        <v>3869</v>
      </c>
      <c r="H913">
        <v>103336174</v>
      </c>
      <c r="I913">
        <v>103336174</v>
      </c>
      <c r="J913" t="s">
        <v>3870</v>
      </c>
      <c r="K913" t="s">
        <v>36</v>
      </c>
      <c r="L913" t="s">
        <v>1256</v>
      </c>
      <c r="M913" t="s">
        <v>3871</v>
      </c>
      <c r="N913">
        <v>45950</v>
      </c>
      <c r="O913">
        <v>0.375</v>
      </c>
      <c r="P913" t="s">
        <v>4235</v>
      </c>
      <c r="Q913" t="s">
        <v>67</v>
      </c>
      <c r="R913" s="54">
        <v>45949</v>
      </c>
      <c r="S913" t="s">
        <v>12795</v>
      </c>
      <c r="T913">
        <v>45953</v>
      </c>
      <c r="U913" t="s">
        <v>67</v>
      </c>
      <c r="V913" t="s">
        <v>2321</v>
      </c>
    </row>
    <row r="914" spans="1:36">
      <c r="A914" s="54">
        <v>45949</v>
      </c>
      <c r="B914" s="54">
        <v>45949</v>
      </c>
      <c r="C914" t="s">
        <v>69</v>
      </c>
      <c r="D914" t="s">
        <v>70</v>
      </c>
      <c r="E914">
        <v>755877260</v>
      </c>
      <c r="F914" t="s">
        <v>33</v>
      </c>
      <c r="G914" t="s">
        <v>3872</v>
      </c>
      <c r="H914">
        <v>726468001</v>
      </c>
      <c r="I914">
        <v>726468001</v>
      </c>
      <c r="J914" t="s">
        <v>3873</v>
      </c>
      <c r="K914" t="s">
        <v>36</v>
      </c>
      <c r="L914" t="s">
        <v>73</v>
      </c>
      <c r="M914" t="s">
        <v>3874</v>
      </c>
      <c r="N914">
        <v>45949</v>
      </c>
      <c r="O914">
        <v>0.58333333333333337</v>
      </c>
      <c r="P914" t="s">
        <v>4235</v>
      </c>
      <c r="Q914" t="s">
        <v>45</v>
      </c>
      <c r="R914" s="54">
        <v>45949</v>
      </c>
      <c r="S914" t="s">
        <v>12941</v>
      </c>
      <c r="U914" t="s">
        <v>45</v>
      </c>
      <c r="V914">
        <v>1910251683828</v>
      </c>
      <c r="W914" t="s">
        <v>46</v>
      </c>
      <c r="X914">
        <v>45949</v>
      </c>
      <c r="Y914">
        <v>0.67013888888888884</v>
      </c>
      <c r="AH914" t="s">
        <v>190</v>
      </c>
      <c r="AJ914">
        <v>38362807</v>
      </c>
    </row>
    <row r="915" spans="1:36">
      <c r="A915" s="54">
        <v>45949</v>
      </c>
      <c r="B915" s="54">
        <v>45949</v>
      </c>
      <c r="C915" t="s">
        <v>31</v>
      </c>
      <c r="D915" t="s">
        <v>32</v>
      </c>
      <c r="E915">
        <v>780225502</v>
      </c>
      <c r="F915" t="s">
        <v>33</v>
      </c>
      <c r="G915" t="s">
        <v>3875</v>
      </c>
      <c r="H915">
        <v>739872583</v>
      </c>
      <c r="I915">
        <v>796151771</v>
      </c>
      <c r="J915" t="s">
        <v>3876</v>
      </c>
      <c r="K915" t="s">
        <v>36</v>
      </c>
      <c r="L915" t="s">
        <v>160</v>
      </c>
      <c r="M915" t="s">
        <v>3877</v>
      </c>
      <c r="N915">
        <v>45950</v>
      </c>
      <c r="O915">
        <v>0.41666666666666669</v>
      </c>
      <c r="P915" t="s">
        <v>4235</v>
      </c>
      <c r="Q915" t="s">
        <v>45</v>
      </c>
      <c r="R915" s="54">
        <v>45949</v>
      </c>
      <c r="S915" t="s">
        <v>12423</v>
      </c>
      <c r="U915" t="s">
        <v>45</v>
      </c>
      <c r="V915">
        <v>1910251683836</v>
      </c>
      <c r="W915" t="s">
        <v>46</v>
      </c>
      <c r="X915">
        <v>45949</v>
      </c>
      <c r="Y915">
        <v>0.67013888888888884</v>
      </c>
      <c r="AH915" t="s">
        <v>1328</v>
      </c>
      <c r="AJ915">
        <v>37181844</v>
      </c>
    </row>
    <row r="916" spans="1:36">
      <c r="A916" s="54">
        <v>45949</v>
      </c>
      <c r="B916" s="54">
        <v>45949</v>
      </c>
      <c r="C916" t="s">
        <v>69</v>
      </c>
      <c r="D916" t="s">
        <v>70</v>
      </c>
      <c r="E916">
        <v>755877260</v>
      </c>
      <c r="F916" t="s">
        <v>33</v>
      </c>
      <c r="G916" t="s">
        <v>3878</v>
      </c>
      <c r="H916">
        <v>710892430</v>
      </c>
      <c r="I916">
        <v>105638446</v>
      </c>
      <c r="J916" t="s">
        <v>3879</v>
      </c>
      <c r="K916" t="s">
        <v>36</v>
      </c>
      <c r="L916" t="s">
        <v>73</v>
      </c>
      <c r="M916" t="s">
        <v>525</v>
      </c>
      <c r="N916">
        <v>45949</v>
      </c>
      <c r="O916">
        <v>0.66666666666666663</v>
      </c>
      <c r="P916" t="s">
        <v>4235</v>
      </c>
      <c r="Q916" t="s">
        <v>39</v>
      </c>
      <c r="R916" s="54">
        <v>45953</v>
      </c>
      <c r="S916" t="s">
        <v>12674</v>
      </c>
    </row>
    <row r="917" spans="1:36">
      <c r="A917" s="54">
        <v>45949</v>
      </c>
      <c r="B917" s="54">
        <v>45949</v>
      </c>
      <c r="C917" t="s">
        <v>31</v>
      </c>
      <c r="D917" t="s">
        <v>32</v>
      </c>
      <c r="E917">
        <v>780225502</v>
      </c>
      <c r="F917" t="s">
        <v>33</v>
      </c>
      <c r="G917" t="s">
        <v>3880</v>
      </c>
      <c r="H917">
        <v>780434997</v>
      </c>
      <c r="I917">
        <v>720880916</v>
      </c>
      <c r="J917" t="s">
        <v>3881</v>
      </c>
      <c r="K917" t="s">
        <v>36</v>
      </c>
      <c r="L917" t="s">
        <v>37</v>
      </c>
      <c r="M917" t="s">
        <v>3882</v>
      </c>
      <c r="N917">
        <v>45951</v>
      </c>
      <c r="O917">
        <v>0.375</v>
      </c>
      <c r="P917" t="s">
        <v>5255</v>
      </c>
      <c r="Q917" t="s">
        <v>45</v>
      </c>
      <c r="R917" s="54">
        <v>45949</v>
      </c>
      <c r="S917" t="s">
        <v>12800</v>
      </c>
      <c r="U917" t="s">
        <v>45</v>
      </c>
      <c r="V917">
        <v>1910251683935</v>
      </c>
      <c r="W917" t="s">
        <v>53</v>
      </c>
      <c r="X917">
        <v>45949</v>
      </c>
      <c r="Y917">
        <v>0.71805555555555556</v>
      </c>
      <c r="AH917" t="s">
        <v>12396</v>
      </c>
      <c r="AJ917">
        <v>0</v>
      </c>
    </row>
    <row r="918" spans="1:36">
      <c r="A918" s="54">
        <v>45949</v>
      </c>
      <c r="B918" s="54">
        <v>45949</v>
      </c>
      <c r="C918" t="s">
        <v>239</v>
      </c>
      <c r="D918" t="s">
        <v>41</v>
      </c>
      <c r="E918">
        <v>735802340</v>
      </c>
      <c r="F918" t="s">
        <v>33</v>
      </c>
      <c r="G918" t="s">
        <v>3831</v>
      </c>
      <c r="H918">
        <v>736806117</v>
      </c>
      <c r="I918">
        <v>713714377</v>
      </c>
      <c r="J918" t="s">
        <v>3832</v>
      </c>
      <c r="K918" t="s">
        <v>36</v>
      </c>
      <c r="L918" t="s">
        <v>37</v>
      </c>
      <c r="M918" t="s">
        <v>3465</v>
      </c>
      <c r="N918">
        <v>45951</v>
      </c>
      <c r="O918">
        <v>0.45833333333333331</v>
      </c>
      <c r="P918" t="s">
        <v>5255</v>
      </c>
      <c r="Q918" t="s">
        <v>67</v>
      </c>
      <c r="R918" s="54">
        <v>45949</v>
      </c>
      <c r="U918" t="s">
        <v>67</v>
      </c>
      <c r="V918" t="s">
        <v>114</v>
      </c>
    </row>
    <row r="919" spans="1:36">
      <c r="A919" s="54">
        <v>45949</v>
      </c>
      <c r="B919" s="54">
        <v>45949.709780092599</v>
      </c>
      <c r="C919" t="s">
        <v>6238</v>
      </c>
      <c r="D919" t="s">
        <v>32</v>
      </c>
      <c r="E919">
        <v>780225502</v>
      </c>
      <c r="F919" t="s">
        <v>33</v>
      </c>
      <c r="G919" t="s">
        <v>13066</v>
      </c>
      <c r="H919">
        <v>713869018</v>
      </c>
      <c r="I919">
        <v>713869018</v>
      </c>
      <c r="J919" t="s">
        <v>13067</v>
      </c>
      <c r="K919" t="s">
        <v>81</v>
      </c>
      <c r="L919" t="s">
        <v>37</v>
      </c>
      <c r="M919" t="s">
        <v>13068</v>
      </c>
      <c r="N919">
        <v>45952</v>
      </c>
      <c r="O919">
        <v>0.375</v>
      </c>
      <c r="P919" t="s">
        <v>4235</v>
      </c>
      <c r="Q919" t="s">
        <v>45</v>
      </c>
      <c r="R919" s="54">
        <v>45950</v>
      </c>
      <c r="S919" t="s">
        <v>12776</v>
      </c>
      <c r="T919">
        <v>45952</v>
      </c>
      <c r="U919" t="s">
        <v>45</v>
      </c>
      <c r="V919">
        <v>2110251686047</v>
      </c>
      <c r="W919" t="s">
        <v>53</v>
      </c>
      <c r="X919">
        <v>45951</v>
      </c>
      <c r="Y919">
        <v>0.68472222222222223</v>
      </c>
      <c r="AH919" t="s">
        <v>1331</v>
      </c>
      <c r="AJ919">
        <v>45951</v>
      </c>
    </row>
    <row r="920" spans="1:36">
      <c r="A920" s="54">
        <v>45949</v>
      </c>
      <c r="B920" s="54">
        <v>45949.712858796302</v>
      </c>
      <c r="C920" t="s">
        <v>1754</v>
      </c>
      <c r="D920" t="s">
        <v>41</v>
      </c>
      <c r="E920">
        <v>737760378</v>
      </c>
      <c r="F920" t="s">
        <v>33</v>
      </c>
      <c r="G920" t="s">
        <v>4833</v>
      </c>
      <c r="I920">
        <v>706556162</v>
      </c>
      <c r="J920" t="s">
        <v>13069</v>
      </c>
      <c r="K920" t="s">
        <v>36</v>
      </c>
      <c r="L920" t="s">
        <v>73</v>
      </c>
      <c r="M920" t="s">
        <v>4149</v>
      </c>
      <c r="N920">
        <v>45950</v>
      </c>
      <c r="O920">
        <v>0.375</v>
      </c>
      <c r="P920" t="s">
        <v>4235</v>
      </c>
      <c r="Q920" t="s">
        <v>45</v>
      </c>
      <c r="R920" s="54">
        <v>45950</v>
      </c>
      <c r="S920" t="s">
        <v>12879</v>
      </c>
      <c r="U920" t="s">
        <v>45</v>
      </c>
      <c r="V920">
        <v>2010251684851</v>
      </c>
      <c r="W920" t="s">
        <v>46</v>
      </c>
      <c r="X920">
        <v>45950</v>
      </c>
      <c r="Y920">
        <v>0.52847222222222223</v>
      </c>
      <c r="Z920">
        <v>45950</v>
      </c>
      <c r="AB920" t="s">
        <v>190</v>
      </c>
      <c r="AC920">
        <v>100010034</v>
      </c>
      <c r="AD920">
        <v>38362807</v>
      </c>
      <c r="AE920">
        <v>45950</v>
      </c>
      <c r="AH920" t="s">
        <v>190</v>
      </c>
      <c r="AJ920">
        <v>38362807</v>
      </c>
    </row>
    <row r="921" spans="1:36">
      <c r="A921" s="54">
        <v>45949</v>
      </c>
      <c r="B921" s="54">
        <v>45949.726122685199</v>
      </c>
      <c r="C921" t="s">
        <v>40</v>
      </c>
      <c r="D921" t="s">
        <v>41</v>
      </c>
      <c r="E921">
        <v>782300518</v>
      </c>
      <c r="F921" t="s">
        <v>33</v>
      </c>
      <c r="G921" t="s">
        <v>13070</v>
      </c>
      <c r="I921">
        <v>729554252</v>
      </c>
      <c r="J921" t="s">
        <v>13071</v>
      </c>
      <c r="K921" t="s">
        <v>36</v>
      </c>
      <c r="L921" t="s">
        <v>37</v>
      </c>
      <c r="M921" t="s">
        <v>13072</v>
      </c>
      <c r="N921">
        <v>45950</v>
      </c>
      <c r="O921">
        <v>0.5</v>
      </c>
      <c r="P921" t="s">
        <v>4235</v>
      </c>
      <c r="Q921" t="s">
        <v>45</v>
      </c>
      <c r="R921" s="54">
        <v>45950</v>
      </c>
      <c r="S921" t="s">
        <v>12850</v>
      </c>
      <c r="U921" t="s">
        <v>45</v>
      </c>
      <c r="V921">
        <v>2010251684855</v>
      </c>
      <c r="W921" t="s">
        <v>53</v>
      </c>
      <c r="X921">
        <v>45950</v>
      </c>
      <c r="Y921">
        <v>0.52430555555555558</v>
      </c>
      <c r="Z921">
        <v>45950</v>
      </c>
      <c r="AA921">
        <v>0.55555555555555558</v>
      </c>
      <c r="AB921" t="s">
        <v>472</v>
      </c>
      <c r="AC921">
        <v>100010002</v>
      </c>
      <c r="AE921" t="s">
        <v>45</v>
      </c>
      <c r="AH921" t="s">
        <v>1331</v>
      </c>
      <c r="AJ921">
        <v>45950</v>
      </c>
    </row>
    <row r="922" spans="1:36">
      <c r="A922" s="54">
        <v>45949</v>
      </c>
      <c r="B922" s="54">
        <v>45949.744756944398</v>
      </c>
      <c r="C922" t="s">
        <v>3026</v>
      </c>
      <c r="D922" t="s">
        <v>41</v>
      </c>
      <c r="E922">
        <v>108626602</v>
      </c>
      <c r="F922" t="s">
        <v>33</v>
      </c>
      <c r="G922" t="s">
        <v>13073</v>
      </c>
      <c r="H922">
        <v>758994504</v>
      </c>
      <c r="J922" t="s">
        <v>13074</v>
      </c>
      <c r="K922" t="s">
        <v>36</v>
      </c>
      <c r="L922" t="s">
        <v>82</v>
      </c>
      <c r="M922" t="s">
        <v>13075</v>
      </c>
      <c r="N922">
        <v>45951</v>
      </c>
      <c r="O922">
        <v>0.41666666666666669</v>
      </c>
      <c r="P922" t="s">
        <v>4235</v>
      </c>
      <c r="Q922" t="s">
        <v>39</v>
      </c>
      <c r="R922" s="54">
        <v>45950</v>
      </c>
      <c r="S922" t="s">
        <v>12771</v>
      </c>
    </row>
    <row r="923" spans="1:36">
      <c r="A923" s="54">
        <v>45949</v>
      </c>
      <c r="B923" s="54">
        <v>45949.786134259302</v>
      </c>
      <c r="C923" t="s">
        <v>5196</v>
      </c>
      <c r="D923" t="s">
        <v>41</v>
      </c>
      <c r="E923">
        <v>786561464</v>
      </c>
      <c r="F923" t="s">
        <v>33</v>
      </c>
      <c r="G923" t="s">
        <v>13076</v>
      </c>
      <c r="H923">
        <v>737263691</v>
      </c>
      <c r="I923">
        <v>797502914</v>
      </c>
      <c r="J923" t="s">
        <v>13077</v>
      </c>
      <c r="K923" t="s">
        <v>36</v>
      </c>
      <c r="L923" t="s">
        <v>73</v>
      </c>
      <c r="M923" t="s">
        <v>3171</v>
      </c>
      <c r="N923">
        <v>45951</v>
      </c>
      <c r="O923">
        <v>0.5</v>
      </c>
      <c r="P923" t="s">
        <v>4235</v>
      </c>
      <c r="Q923" t="s">
        <v>45</v>
      </c>
      <c r="R923" s="54">
        <v>45950</v>
      </c>
      <c r="S923" t="s">
        <v>12738</v>
      </c>
      <c r="U923" t="s">
        <v>45</v>
      </c>
      <c r="V923">
        <v>2010251684862</v>
      </c>
      <c r="W923" t="s">
        <v>46</v>
      </c>
      <c r="X923">
        <v>45950</v>
      </c>
      <c r="Y923">
        <v>0.52847222222222223</v>
      </c>
      <c r="Z923">
        <v>45950</v>
      </c>
      <c r="AB923" t="s">
        <v>480</v>
      </c>
      <c r="AC923">
        <v>100010032</v>
      </c>
      <c r="AD923">
        <v>38274980</v>
      </c>
      <c r="AH923" t="s">
        <v>13064</v>
      </c>
      <c r="AJ923">
        <v>37174685</v>
      </c>
    </row>
    <row r="924" spans="1:36">
      <c r="A924" s="54">
        <v>45949</v>
      </c>
      <c r="B924" s="54">
        <v>45949.829120370399</v>
      </c>
      <c r="C924" t="s">
        <v>31</v>
      </c>
      <c r="D924" t="s">
        <v>32</v>
      </c>
      <c r="E924">
        <v>780225502</v>
      </c>
      <c r="F924" t="s">
        <v>33</v>
      </c>
      <c r="G924" t="s">
        <v>13078</v>
      </c>
      <c r="H924">
        <v>708110321</v>
      </c>
      <c r="I924">
        <v>708110321</v>
      </c>
      <c r="J924" t="s">
        <v>13079</v>
      </c>
      <c r="K924" t="s">
        <v>36</v>
      </c>
      <c r="L924" t="s">
        <v>1256</v>
      </c>
      <c r="M924" t="s">
        <v>13080</v>
      </c>
      <c r="N924">
        <v>45950</v>
      </c>
      <c r="O924">
        <v>0.45833333333333331</v>
      </c>
      <c r="P924" t="s">
        <v>3950</v>
      </c>
      <c r="Q924" t="s">
        <v>45</v>
      </c>
      <c r="R924" s="54">
        <v>45950</v>
      </c>
      <c r="S924" t="s">
        <v>12877</v>
      </c>
      <c r="T924">
        <v>45952</v>
      </c>
      <c r="U924" t="s">
        <v>45</v>
      </c>
      <c r="V924">
        <v>2210251688189</v>
      </c>
      <c r="W924" t="s">
        <v>46</v>
      </c>
      <c r="X924">
        <v>45952</v>
      </c>
      <c r="Y924">
        <v>0.68888888888888888</v>
      </c>
      <c r="Z924">
        <v>45953</v>
      </c>
      <c r="AA924">
        <v>0.31111111111111112</v>
      </c>
      <c r="AH924" t="s">
        <v>157</v>
      </c>
      <c r="AJ924">
        <v>34256046</v>
      </c>
    </row>
    <row r="925" spans="1:36">
      <c r="A925" s="54">
        <v>45949</v>
      </c>
      <c r="B925" s="54">
        <v>45949.831585648099</v>
      </c>
      <c r="C925" t="s">
        <v>31</v>
      </c>
      <c r="D925" t="s">
        <v>32</v>
      </c>
      <c r="E925">
        <v>780225502</v>
      </c>
      <c r="F925" t="s">
        <v>33</v>
      </c>
      <c r="G925" t="s">
        <v>13081</v>
      </c>
      <c r="H925">
        <v>769763373</v>
      </c>
      <c r="I925">
        <v>769763373</v>
      </c>
      <c r="J925" t="s">
        <v>13082</v>
      </c>
      <c r="K925" t="s">
        <v>36</v>
      </c>
      <c r="L925" t="s">
        <v>50</v>
      </c>
      <c r="M925" t="s">
        <v>7566</v>
      </c>
      <c r="N925">
        <v>45952</v>
      </c>
      <c r="O925">
        <v>0.41666666666666669</v>
      </c>
      <c r="P925" t="s">
        <v>3950</v>
      </c>
      <c r="Q925" t="s">
        <v>67</v>
      </c>
      <c r="R925" s="54">
        <v>45950</v>
      </c>
      <c r="S925" t="s">
        <v>12687</v>
      </c>
      <c r="U925" t="s">
        <v>67</v>
      </c>
      <c r="V925" t="s">
        <v>12963</v>
      </c>
    </row>
    <row r="926" spans="1:36">
      <c r="A926" s="54">
        <v>45949</v>
      </c>
      <c r="B926" s="54">
        <v>45949.854074074101</v>
      </c>
      <c r="C926" t="s">
        <v>31</v>
      </c>
      <c r="D926" t="s">
        <v>32</v>
      </c>
      <c r="E926">
        <v>780225502</v>
      </c>
      <c r="F926" t="s">
        <v>33</v>
      </c>
      <c r="G926" t="s">
        <v>13083</v>
      </c>
      <c r="H926">
        <v>734081828</v>
      </c>
      <c r="I926">
        <v>734081828</v>
      </c>
      <c r="J926" t="s">
        <v>13084</v>
      </c>
      <c r="K926" t="s">
        <v>36</v>
      </c>
      <c r="L926" t="s">
        <v>37</v>
      </c>
      <c r="M926" t="s">
        <v>13085</v>
      </c>
      <c r="N926">
        <v>45950</v>
      </c>
      <c r="O926">
        <v>0.33333333333333331</v>
      </c>
      <c r="P926" t="s">
        <v>3950</v>
      </c>
      <c r="Q926" t="s">
        <v>45</v>
      </c>
      <c r="R926" s="54">
        <v>45950</v>
      </c>
      <c r="S926" t="s">
        <v>12776</v>
      </c>
      <c r="T926">
        <v>45950</v>
      </c>
      <c r="U926" t="s">
        <v>45</v>
      </c>
      <c r="V926">
        <v>2010251684808</v>
      </c>
      <c r="W926" t="s">
        <v>53</v>
      </c>
      <c r="X926">
        <v>45950</v>
      </c>
      <c r="Y926">
        <v>0.52430555555555558</v>
      </c>
      <c r="Z926">
        <v>45951</v>
      </c>
      <c r="AA926">
        <v>0.55555555555555558</v>
      </c>
      <c r="AB926" t="s">
        <v>413</v>
      </c>
      <c r="AC926">
        <v>100010002</v>
      </c>
      <c r="AD926">
        <v>25184270</v>
      </c>
      <c r="AH926" t="s">
        <v>1331</v>
      </c>
      <c r="AJ926">
        <v>45950</v>
      </c>
    </row>
    <row r="927" spans="1:36">
      <c r="A927" s="54">
        <v>45949</v>
      </c>
      <c r="B927" s="54">
        <v>45949.889988425901</v>
      </c>
      <c r="C927" t="s">
        <v>484</v>
      </c>
      <c r="D927" t="s">
        <v>41</v>
      </c>
      <c r="E927">
        <v>784292582</v>
      </c>
      <c r="F927" t="s">
        <v>33</v>
      </c>
      <c r="G927" t="s">
        <v>9238</v>
      </c>
      <c r="H927">
        <v>728864112</v>
      </c>
      <c r="I927">
        <v>728864112</v>
      </c>
      <c r="J927" t="s">
        <v>13086</v>
      </c>
      <c r="K927" t="s">
        <v>36</v>
      </c>
      <c r="L927" t="s">
        <v>50</v>
      </c>
      <c r="M927" t="s">
        <v>4842</v>
      </c>
      <c r="N927">
        <v>45950</v>
      </c>
      <c r="O927">
        <v>0.41666666666666669</v>
      </c>
      <c r="P927" t="s">
        <v>3950</v>
      </c>
      <c r="Q927" t="s">
        <v>45</v>
      </c>
      <c r="R927" s="54">
        <v>45950</v>
      </c>
      <c r="S927" t="s">
        <v>12903</v>
      </c>
      <c r="T927">
        <v>45950</v>
      </c>
      <c r="U927" t="s">
        <v>45</v>
      </c>
      <c r="V927">
        <v>2010251684785</v>
      </c>
      <c r="W927" t="s">
        <v>53</v>
      </c>
      <c r="X927">
        <v>45950</v>
      </c>
      <c r="Y927">
        <v>0.52847222222222223</v>
      </c>
      <c r="Z927">
        <v>45951</v>
      </c>
      <c r="AA927">
        <v>0.31736111111111109</v>
      </c>
      <c r="AB927" t="s">
        <v>472</v>
      </c>
      <c r="AC927">
        <v>100010004</v>
      </c>
      <c r="AD927">
        <v>36768510</v>
      </c>
      <c r="AH927" t="s">
        <v>2438</v>
      </c>
      <c r="AJ927">
        <v>0</v>
      </c>
    </row>
    <row r="928" spans="1:36">
      <c r="A928" s="54">
        <v>45950</v>
      </c>
      <c r="B928" s="54">
        <v>45950</v>
      </c>
      <c r="C928" t="s">
        <v>2720</v>
      </c>
      <c r="D928" t="s">
        <v>70</v>
      </c>
      <c r="E928">
        <v>755877260</v>
      </c>
      <c r="F928" t="s">
        <v>33</v>
      </c>
      <c r="G928" t="s">
        <v>13087</v>
      </c>
      <c r="H928">
        <v>762180761</v>
      </c>
      <c r="I928">
        <v>100746336</v>
      </c>
      <c r="J928" t="s">
        <v>13088</v>
      </c>
      <c r="K928" t="s">
        <v>36</v>
      </c>
      <c r="L928" t="s">
        <v>73</v>
      </c>
      <c r="M928" t="s">
        <v>1645</v>
      </c>
      <c r="N928">
        <v>45950</v>
      </c>
      <c r="O928">
        <v>0.375</v>
      </c>
      <c r="P928" t="s">
        <v>3950</v>
      </c>
      <c r="Q928" t="s">
        <v>45</v>
      </c>
      <c r="R928" s="54">
        <v>45950</v>
      </c>
      <c r="S928" t="s">
        <v>12780</v>
      </c>
      <c r="T928">
        <v>45950</v>
      </c>
      <c r="U928" t="s">
        <v>45</v>
      </c>
      <c r="V928">
        <v>2010251684876</v>
      </c>
      <c r="W928" t="s">
        <v>46</v>
      </c>
      <c r="X928">
        <v>45950</v>
      </c>
      <c r="Y928">
        <v>0.52847222222222223</v>
      </c>
      <c r="Z928">
        <v>45951</v>
      </c>
      <c r="AA928">
        <v>0.31736111111111109</v>
      </c>
      <c r="AB928" t="s">
        <v>275</v>
      </c>
      <c r="AC928">
        <v>100010035</v>
      </c>
      <c r="AD928">
        <v>32724486</v>
      </c>
      <c r="AE928">
        <v>45951</v>
      </c>
      <c r="AH928" t="s">
        <v>13044</v>
      </c>
      <c r="AJ928">
        <v>40741395</v>
      </c>
    </row>
    <row r="929" spans="1:36">
      <c r="A929" s="54">
        <v>45950</v>
      </c>
      <c r="B929" s="54">
        <v>45950</v>
      </c>
      <c r="C929" t="s">
        <v>2720</v>
      </c>
      <c r="D929" t="s">
        <v>70</v>
      </c>
      <c r="E929">
        <v>755877260</v>
      </c>
      <c r="F929" t="s">
        <v>33</v>
      </c>
      <c r="G929" t="s">
        <v>13089</v>
      </c>
      <c r="H929">
        <v>795387958</v>
      </c>
      <c r="I929">
        <v>748461100</v>
      </c>
      <c r="J929" t="s">
        <v>13090</v>
      </c>
      <c r="K929" t="s">
        <v>36</v>
      </c>
      <c r="L929" t="s">
        <v>73</v>
      </c>
      <c r="M929" t="s">
        <v>4816</v>
      </c>
      <c r="N929">
        <v>45950</v>
      </c>
      <c r="O929">
        <v>0.375</v>
      </c>
      <c r="P929" t="s">
        <v>3950</v>
      </c>
      <c r="Q929" t="s">
        <v>45</v>
      </c>
      <c r="R929" s="54">
        <v>45950</v>
      </c>
      <c r="S929" t="s">
        <v>12773</v>
      </c>
      <c r="T929">
        <v>45950</v>
      </c>
      <c r="U929" t="s">
        <v>45</v>
      </c>
      <c r="V929">
        <v>2010251684870</v>
      </c>
      <c r="W929" t="s">
        <v>46</v>
      </c>
      <c r="X929">
        <v>45950</v>
      </c>
      <c r="Y929">
        <v>0.52847222222222223</v>
      </c>
      <c r="Z929">
        <v>45951</v>
      </c>
      <c r="AA929">
        <v>0.31736111111111109</v>
      </c>
      <c r="AB929" t="s">
        <v>190</v>
      </c>
      <c r="AC929">
        <v>100010034</v>
      </c>
      <c r="AD929">
        <v>38362807</v>
      </c>
      <c r="AE929">
        <v>45951</v>
      </c>
      <c r="AH929" t="s">
        <v>190</v>
      </c>
      <c r="AJ929">
        <v>38362807</v>
      </c>
    </row>
    <row r="930" spans="1:36">
      <c r="A930" s="54">
        <v>45950</v>
      </c>
      <c r="B930" s="54">
        <v>45950</v>
      </c>
      <c r="C930" t="s">
        <v>830</v>
      </c>
      <c r="D930" t="s">
        <v>41</v>
      </c>
      <c r="E930">
        <v>782300518</v>
      </c>
      <c r="F930" t="s">
        <v>33</v>
      </c>
      <c r="G930" t="s">
        <v>9473</v>
      </c>
      <c r="I930">
        <v>722828096</v>
      </c>
      <c r="J930" t="s">
        <v>13003</v>
      </c>
      <c r="K930" t="s">
        <v>36</v>
      </c>
      <c r="L930" t="s">
        <v>37</v>
      </c>
      <c r="M930" t="s">
        <v>13091</v>
      </c>
      <c r="N930">
        <v>45951</v>
      </c>
      <c r="O930">
        <v>0.45833333333333331</v>
      </c>
      <c r="P930" t="s">
        <v>4235</v>
      </c>
      <c r="Q930" t="s">
        <v>45</v>
      </c>
      <c r="R930" s="54">
        <v>45950</v>
      </c>
      <c r="S930" t="s">
        <v>12656</v>
      </c>
      <c r="U930" t="s">
        <v>45</v>
      </c>
      <c r="V930">
        <v>2110251686820</v>
      </c>
      <c r="W930" t="s">
        <v>53</v>
      </c>
      <c r="X930">
        <v>45951</v>
      </c>
      <c r="Y930">
        <v>0.68472222222222223</v>
      </c>
      <c r="AH930" t="s">
        <v>1331</v>
      </c>
      <c r="AJ930">
        <v>45952</v>
      </c>
    </row>
    <row r="931" spans="1:36">
      <c r="A931" s="54">
        <v>45950</v>
      </c>
      <c r="B931" s="54">
        <v>45950</v>
      </c>
      <c r="C931" t="s">
        <v>31</v>
      </c>
      <c r="D931" t="s">
        <v>32</v>
      </c>
      <c r="E931">
        <v>701492841</v>
      </c>
      <c r="F931" t="s">
        <v>33</v>
      </c>
      <c r="G931" t="s">
        <v>13092</v>
      </c>
      <c r="H931">
        <v>701492841</v>
      </c>
      <c r="I931">
        <v>701492841</v>
      </c>
      <c r="J931" t="s">
        <v>13093</v>
      </c>
      <c r="K931" t="s">
        <v>36</v>
      </c>
      <c r="L931" t="s">
        <v>73</v>
      </c>
      <c r="M931" t="s">
        <v>13094</v>
      </c>
      <c r="N931">
        <v>45950</v>
      </c>
      <c r="O931">
        <v>0.375</v>
      </c>
      <c r="P931" t="s">
        <v>11025</v>
      </c>
      <c r="Q931" t="s">
        <v>45</v>
      </c>
      <c r="R931" s="54">
        <v>45950</v>
      </c>
      <c r="S931" t="s">
        <v>12768</v>
      </c>
      <c r="U931" t="s">
        <v>45</v>
      </c>
      <c r="V931">
        <v>2010251684900</v>
      </c>
      <c r="W931" t="s">
        <v>46</v>
      </c>
      <c r="X931">
        <v>45950</v>
      </c>
      <c r="Y931">
        <v>0.52847222222222223</v>
      </c>
      <c r="Z931">
        <v>45950</v>
      </c>
      <c r="AH931" t="s">
        <v>13044</v>
      </c>
      <c r="AJ931">
        <v>40741395</v>
      </c>
    </row>
    <row r="932" spans="1:36">
      <c r="A932" s="54">
        <v>45950</v>
      </c>
      <c r="B932" s="54">
        <v>45950</v>
      </c>
      <c r="C932" t="s">
        <v>557</v>
      </c>
      <c r="D932" t="s">
        <v>70</v>
      </c>
      <c r="E932">
        <v>755877260</v>
      </c>
      <c r="F932" t="s">
        <v>33</v>
      </c>
      <c r="G932" t="s">
        <v>13095</v>
      </c>
      <c r="H932">
        <v>734131414</v>
      </c>
      <c r="I932">
        <v>734131414</v>
      </c>
      <c r="J932" t="s">
        <v>13096</v>
      </c>
      <c r="K932" t="s">
        <v>36</v>
      </c>
      <c r="L932" t="s">
        <v>73</v>
      </c>
      <c r="M932" t="s">
        <v>13097</v>
      </c>
      <c r="N932">
        <v>45950</v>
      </c>
      <c r="O932">
        <v>0.58333333333333337</v>
      </c>
      <c r="P932" t="s">
        <v>11025</v>
      </c>
      <c r="Q932" t="s">
        <v>67</v>
      </c>
      <c r="R932" s="54">
        <v>45950</v>
      </c>
      <c r="S932" t="s">
        <v>12427</v>
      </c>
      <c r="U932" t="s">
        <v>67</v>
      </c>
      <c r="V932" t="s">
        <v>13098</v>
      </c>
    </row>
    <row r="933" spans="1:36">
      <c r="A933" s="54">
        <v>45950</v>
      </c>
      <c r="B933" s="54">
        <v>45950</v>
      </c>
      <c r="C933" t="s">
        <v>31</v>
      </c>
      <c r="D933" t="s">
        <v>32</v>
      </c>
      <c r="E933">
        <v>780225502</v>
      </c>
      <c r="F933" t="s">
        <v>33</v>
      </c>
      <c r="G933" t="s">
        <v>13092</v>
      </c>
      <c r="H933">
        <v>701492841</v>
      </c>
      <c r="I933">
        <v>701492841</v>
      </c>
      <c r="J933" t="s">
        <v>13099</v>
      </c>
      <c r="K933" t="s">
        <v>36</v>
      </c>
      <c r="L933" t="s">
        <v>73</v>
      </c>
      <c r="M933" t="s">
        <v>13100</v>
      </c>
      <c r="N933">
        <v>45950</v>
      </c>
      <c r="O933">
        <v>0.41666666666666669</v>
      </c>
      <c r="P933" t="s">
        <v>11025</v>
      </c>
      <c r="Q933" t="s">
        <v>67</v>
      </c>
      <c r="R933" s="54">
        <v>45950</v>
      </c>
      <c r="U933" t="s">
        <v>67</v>
      </c>
      <c r="V933" t="s">
        <v>114</v>
      </c>
    </row>
    <row r="934" spans="1:36">
      <c r="A934" s="54">
        <v>45950</v>
      </c>
      <c r="B934" s="54">
        <v>45950</v>
      </c>
      <c r="C934" t="s">
        <v>557</v>
      </c>
      <c r="D934" t="s">
        <v>70</v>
      </c>
      <c r="E934">
        <v>755877260</v>
      </c>
      <c r="F934" t="s">
        <v>33</v>
      </c>
      <c r="G934" t="s">
        <v>13101</v>
      </c>
      <c r="H934">
        <v>700061790</v>
      </c>
      <c r="I934">
        <v>700061790</v>
      </c>
      <c r="J934" t="s">
        <v>13102</v>
      </c>
      <c r="K934" t="s">
        <v>36</v>
      </c>
      <c r="L934" t="s">
        <v>73</v>
      </c>
      <c r="M934" t="s">
        <v>2368</v>
      </c>
      <c r="N934">
        <v>45950</v>
      </c>
      <c r="O934">
        <v>0.625</v>
      </c>
      <c r="P934" t="s">
        <v>11025</v>
      </c>
      <c r="Q934" t="s">
        <v>45</v>
      </c>
      <c r="R934" s="54">
        <v>45950</v>
      </c>
      <c r="S934" t="s">
        <v>12817</v>
      </c>
      <c r="U934" t="s">
        <v>45</v>
      </c>
      <c r="V934" t="s">
        <v>13103</v>
      </c>
      <c r="W934" t="s">
        <v>46</v>
      </c>
      <c r="X934">
        <v>45950</v>
      </c>
      <c r="Y934">
        <v>0.52847222222222223</v>
      </c>
      <c r="Z934">
        <v>45950</v>
      </c>
      <c r="AH934" t="s">
        <v>4175</v>
      </c>
      <c r="AJ934">
        <v>0</v>
      </c>
    </row>
    <row r="935" spans="1:36">
      <c r="A935" s="54">
        <v>45950</v>
      </c>
      <c r="B935" s="54">
        <v>45950</v>
      </c>
      <c r="C935" t="s">
        <v>2014</v>
      </c>
      <c r="D935" t="s">
        <v>41</v>
      </c>
      <c r="E935">
        <v>781044277</v>
      </c>
      <c r="F935" t="s">
        <v>33</v>
      </c>
      <c r="G935" t="s">
        <v>10159</v>
      </c>
      <c r="I935">
        <v>720113938</v>
      </c>
      <c r="J935" t="s">
        <v>13104</v>
      </c>
      <c r="K935" t="s">
        <v>36</v>
      </c>
      <c r="L935" t="s">
        <v>160</v>
      </c>
      <c r="M935" t="s">
        <v>13105</v>
      </c>
      <c r="N935">
        <v>45950</v>
      </c>
      <c r="O935">
        <v>0.33333333333333331</v>
      </c>
      <c r="P935" t="s">
        <v>11025</v>
      </c>
      <c r="Q935" t="s">
        <v>45</v>
      </c>
      <c r="R935" s="54">
        <v>45950</v>
      </c>
      <c r="S935" t="s">
        <v>12680</v>
      </c>
      <c r="U935" t="s">
        <v>45</v>
      </c>
      <c r="V935">
        <v>2010251684915</v>
      </c>
      <c r="W935" t="s">
        <v>46</v>
      </c>
      <c r="X935">
        <v>45950</v>
      </c>
      <c r="Y935">
        <v>0.52847222222222223</v>
      </c>
      <c r="Z935">
        <v>45950</v>
      </c>
      <c r="AH935" t="s">
        <v>163</v>
      </c>
      <c r="AJ935">
        <v>28692483</v>
      </c>
    </row>
    <row r="936" spans="1:36">
      <c r="A936" s="54">
        <v>45950</v>
      </c>
      <c r="B936" s="54">
        <v>45950</v>
      </c>
      <c r="C936" t="s">
        <v>557</v>
      </c>
      <c r="D936" t="s">
        <v>70</v>
      </c>
      <c r="E936">
        <v>755877260</v>
      </c>
      <c r="F936" t="s">
        <v>33</v>
      </c>
      <c r="G936" t="s">
        <v>3686</v>
      </c>
      <c r="H936">
        <v>714500379</v>
      </c>
      <c r="I936">
        <v>714500379</v>
      </c>
      <c r="J936" t="s">
        <v>13106</v>
      </c>
      <c r="K936" t="s">
        <v>36</v>
      </c>
      <c r="L936" t="s">
        <v>73</v>
      </c>
      <c r="M936" t="s">
        <v>3685</v>
      </c>
      <c r="N936">
        <v>45951</v>
      </c>
      <c r="O936">
        <v>0.58333333333333337</v>
      </c>
      <c r="P936" t="s">
        <v>11025</v>
      </c>
      <c r="Q936" t="s">
        <v>45</v>
      </c>
      <c r="R936" s="54">
        <v>45950</v>
      </c>
      <c r="S936" t="s">
        <v>12455</v>
      </c>
      <c r="U936" t="s">
        <v>45</v>
      </c>
      <c r="V936">
        <v>2010251684919</v>
      </c>
      <c r="W936" t="s">
        <v>46</v>
      </c>
      <c r="X936">
        <v>45950</v>
      </c>
      <c r="Y936">
        <v>0.52847222222222223</v>
      </c>
      <c r="Z936">
        <v>45950</v>
      </c>
      <c r="AH936" t="s">
        <v>13044</v>
      </c>
      <c r="AJ936">
        <v>40741395</v>
      </c>
    </row>
    <row r="937" spans="1:36">
      <c r="A937" s="54">
        <v>45950</v>
      </c>
      <c r="B937" s="54">
        <v>45950</v>
      </c>
      <c r="C937" t="s">
        <v>3745</v>
      </c>
      <c r="D937" t="s">
        <v>32</v>
      </c>
      <c r="E937">
        <v>780225502</v>
      </c>
      <c r="F937" t="s">
        <v>33</v>
      </c>
      <c r="G937" t="s">
        <v>3844</v>
      </c>
      <c r="H937">
        <v>117489780</v>
      </c>
      <c r="I937">
        <v>117489780</v>
      </c>
      <c r="J937" t="s">
        <v>13107</v>
      </c>
      <c r="K937" t="s">
        <v>36</v>
      </c>
      <c r="L937" t="s">
        <v>82</v>
      </c>
      <c r="M937" t="s">
        <v>13108</v>
      </c>
      <c r="N937">
        <v>45950</v>
      </c>
      <c r="O937">
        <v>0.45833333333333331</v>
      </c>
      <c r="P937" t="s">
        <v>5255</v>
      </c>
      <c r="Q937" t="s">
        <v>67</v>
      </c>
      <c r="R937" s="54">
        <v>45950</v>
      </c>
      <c r="U937" t="s">
        <v>67</v>
      </c>
      <c r="V937" t="s">
        <v>114</v>
      </c>
    </row>
    <row r="938" spans="1:36">
      <c r="A938" s="54">
        <v>45950</v>
      </c>
      <c r="B938" s="54">
        <v>45950</v>
      </c>
      <c r="C938" t="s">
        <v>40</v>
      </c>
      <c r="D938" t="s">
        <v>41</v>
      </c>
      <c r="E938">
        <v>782300518</v>
      </c>
      <c r="F938" t="s">
        <v>33</v>
      </c>
      <c r="G938" t="s">
        <v>13109</v>
      </c>
      <c r="I938">
        <v>729554252</v>
      </c>
      <c r="J938" t="s">
        <v>13110</v>
      </c>
      <c r="K938" t="s">
        <v>36</v>
      </c>
      <c r="L938" t="s">
        <v>37</v>
      </c>
      <c r="M938" t="s">
        <v>13111</v>
      </c>
      <c r="N938">
        <v>45950</v>
      </c>
      <c r="O938">
        <v>0.41666666666666669</v>
      </c>
      <c r="P938" t="s">
        <v>5255</v>
      </c>
      <c r="Q938" t="s">
        <v>45</v>
      </c>
      <c r="R938" s="54">
        <v>45950</v>
      </c>
      <c r="S938" t="s">
        <v>12425</v>
      </c>
      <c r="U938" t="s">
        <v>45</v>
      </c>
      <c r="V938">
        <v>2010251684861</v>
      </c>
      <c r="W938" t="s">
        <v>53</v>
      </c>
      <c r="X938">
        <v>45950</v>
      </c>
      <c r="Y938">
        <v>0.52430555555555558</v>
      </c>
      <c r="Z938">
        <v>45950</v>
      </c>
      <c r="AA938">
        <v>0.55555555555555558</v>
      </c>
      <c r="AH938" t="s">
        <v>12396</v>
      </c>
      <c r="AJ938">
        <v>0</v>
      </c>
    </row>
    <row r="939" spans="1:36">
      <c r="A939" s="54">
        <v>45950</v>
      </c>
      <c r="B939" s="54">
        <v>45950</v>
      </c>
      <c r="C939" t="s">
        <v>1652</v>
      </c>
      <c r="D939" t="s">
        <v>41</v>
      </c>
      <c r="E939">
        <v>738709366</v>
      </c>
      <c r="F939" t="s">
        <v>33</v>
      </c>
      <c r="G939" t="s">
        <v>13112</v>
      </c>
      <c r="H939">
        <v>739944028</v>
      </c>
      <c r="I939">
        <v>739944028</v>
      </c>
      <c r="J939" t="s">
        <v>13113</v>
      </c>
      <c r="K939" t="s">
        <v>36</v>
      </c>
      <c r="L939" t="s">
        <v>37</v>
      </c>
      <c r="M939" t="s">
        <v>13114</v>
      </c>
      <c r="N939">
        <v>45950</v>
      </c>
      <c r="O939">
        <v>0.41666666666666669</v>
      </c>
      <c r="P939" t="s">
        <v>5255</v>
      </c>
      <c r="Q939" t="s">
        <v>45</v>
      </c>
      <c r="R939" s="54">
        <v>45950</v>
      </c>
      <c r="S939" t="s">
        <v>12680</v>
      </c>
      <c r="U939" t="s">
        <v>45</v>
      </c>
      <c r="V939">
        <v>2010251684885</v>
      </c>
      <c r="W939" t="s">
        <v>53</v>
      </c>
      <c r="X939">
        <v>45950</v>
      </c>
      <c r="Y939">
        <v>0.52430555555555558</v>
      </c>
      <c r="Z939">
        <v>45950</v>
      </c>
      <c r="AA939">
        <v>0.55555555555555558</v>
      </c>
      <c r="AH939" t="s">
        <v>1331</v>
      </c>
      <c r="AJ939">
        <v>45950</v>
      </c>
    </row>
    <row r="940" spans="1:36">
      <c r="A940" s="54">
        <v>45950</v>
      </c>
      <c r="B940" s="54">
        <v>45950</v>
      </c>
      <c r="C940" t="s">
        <v>47</v>
      </c>
      <c r="D940" t="s">
        <v>41</v>
      </c>
      <c r="E940">
        <v>735633807</v>
      </c>
      <c r="F940" t="s">
        <v>33</v>
      </c>
      <c r="G940" t="s">
        <v>13115</v>
      </c>
      <c r="H940">
        <v>720113938</v>
      </c>
      <c r="I940">
        <v>720113938</v>
      </c>
      <c r="J940" t="s">
        <v>13116</v>
      </c>
      <c r="K940" t="s">
        <v>36</v>
      </c>
      <c r="L940" t="s">
        <v>160</v>
      </c>
      <c r="M940" t="s">
        <v>13117</v>
      </c>
      <c r="N940">
        <v>45950</v>
      </c>
      <c r="O940">
        <v>0.45833333333333331</v>
      </c>
      <c r="P940" t="s">
        <v>5255</v>
      </c>
      <c r="Q940" t="s">
        <v>67</v>
      </c>
      <c r="R940" s="54">
        <v>45950</v>
      </c>
      <c r="U940" t="s">
        <v>67</v>
      </c>
      <c r="V940" t="s">
        <v>114</v>
      </c>
    </row>
    <row r="941" spans="1:36">
      <c r="A941" s="54">
        <v>45950</v>
      </c>
      <c r="B941" s="54">
        <v>45950</v>
      </c>
      <c r="C941" t="s">
        <v>1754</v>
      </c>
      <c r="D941" t="s">
        <v>41</v>
      </c>
      <c r="E941">
        <v>737760378</v>
      </c>
      <c r="F941" t="s">
        <v>33</v>
      </c>
      <c r="G941" t="s">
        <v>13118</v>
      </c>
      <c r="I941">
        <v>774974654</v>
      </c>
      <c r="J941" t="s">
        <v>2230</v>
      </c>
      <c r="K941" t="s">
        <v>36</v>
      </c>
      <c r="L941" t="s">
        <v>73</v>
      </c>
      <c r="M941" t="s">
        <v>4120</v>
      </c>
      <c r="N941">
        <v>45951</v>
      </c>
      <c r="O941">
        <v>0.33333333333333331</v>
      </c>
      <c r="P941" t="s">
        <v>4248</v>
      </c>
      <c r="Q941" t="s">
        <v>45</v>
      </c>
      <c r="R941" s="54">
        <v>45950</v>
      </c>
      <c r="S941" t="s">
        <v>12572</v>
      </c>
      <c r="U941" t="s">
        <v>45</v>
      </c>
      <c r="V941">
        <v>2010251685000</v>
      </c>
      <c r="W941" t="s">
        <v>46</v>
      </c>
      <c r="X941">
        <v>45950</v>
      </c>
      <c r="Y941">
        <v>0.71944444444444444</v>
      </c>
      <c r="AH941" t="s">
        <v>190</v>
      </c>
      <c r="AJ941">
        <v>38362807</v>
      </c>
    </row>
    <row r="942" spans="1:36">
      <c r="A942" s="54">
        <v>45950</v>
      </c>
      <c r="B942" s="54">
        <v>45950</v>
      </c>
      <c r="C942" t="s">
        <v>69</v>
      </c>
      <c r="D942" t="s">
        <v>70</v>
      </c>
      <c r="E942">
        <v>755877260</v>
      </c>
      <c r="F942" t="s">
        <v>33</v>
      </c>
      <c r="G942" t="s">
        <v>13119</v>
      </c>
      <c r="H942">
        <v>729498670</v>
      </c>
      <c r="I942">
        <v>729498670</v>
      </c>
      <c r="J942" t="s">
        <v>13120</v>
      </c>
      <c r="K942" t="s">
        <v>36</v>
      </c>
      <c r="L942" t="s">
        <v>73</v>
      </c>
      <c r="M942" t="s">
        <v>74</v>
      </c>
      <c r="N942">
        <v>45950</v>
      </c>
      <c r="O942">
        <v>0.5</v>
      </c>
      <c r="P942" t="s">
        <v>4248</v>
      </c>
      <c r="Q942" t="s">
        <v>45</v>
      </c>
      <c r="R942" s="54">
        <v>45950</v>
      </c>
      <c r="S942" t="s">
        <v>12693</v>
      </c>
      <c r="U942" t="s">
        <v>45</v>
      </c>
      <c r="V942">
        <v>2010251685001</v>
      </c>
      <c r="W942" t="s">
        <v>46</v>
      </c>
      <c r="X942">
        <v>45950</v>
      </c>
      <c r="Y942">
        <v>0.71944444444444444</v>
      </c>
      <c r="AH942" t="s">
        <v>275</v>
      </c>
      <c r="AJ942">
        <v>32724486</v>
      </c>
    </row>
    <row r="943" spans="1:36">
      <c r="A943" s="54">
        <v>45950</v>
      </c>
      <c r="B943" s="54">
        <v>45950</v>
      </c>
      <c r="C943" t="s">
        <v>2720</v>
      </c>
      <c r="D943" t="s">
        <v>70</v>
      </c>
      <c r="E943">
        <v>755877260</v>
      </c>
      <c r="F943" t="s">
        <v>33</v>
      </c>
      <c r="G943" t="s">
        <v>13121</v>
      </c>
      <c r="H943">
        <v>795387958</v>
      </c>
      <c r="I943">
        <v>100746336</v>
      </c>
      <c r="J943" t="s">
        <v>13122</v>
      </c>
      <c r="K943" t="s">
        <v>36</v>
      </c>
      <c r="L943" t="s">
        <v>73</v>
      </c>
      <c r="M943" t="s">
        <v>1341</v>
      </c>
      <c r="N943">
        <v>45951</v>
      </c>
      <c r="O943">
        <v>0.33333333333333331</v>
      </c>
      <c r="P943" t="s">
        <v>4248</v>
      </c>
      <c r="Q943" t="s">
        <v>67</v>
      </c>
      <c r="R943" s="54"/>
      <c r="U943" t="s">
        <v>67</v>
      </c>
      <c r="V943" t="s">
        <v>114</v>
      </c>
    </row>
    <row r="944" spans="1:36">
      <c r="A944" s="54">
        <v>45950</v>
      </c>
      <c r="B944" s="54">
        <v>45950</v>
      </c>
      <c r="C944" t="s">
        <v>1754</v>
      </c>
      <c r="D944" t="s">
        <v>41</v>
      </c>
      <c r="E944">
        <v>737760378</v>
      </c>
      <c r="F944" t="s">
        <v>33</v>
      </c>
      <c r="G944" t="s">
        <v>13123</v>
      </c>
      <c r="I944">
        <v>702610894</v>
      </c>
      <c r="J944" t="s">
        <v>2859</v>
      </c>
      <c r="K944" t="s">
        <v>36</v>
      </c>
      <c r="L944" t="s">
        <v>73</v>
      </c>
      <c r="M944" t="s">
        <v>13124</v>
      </c>
      <c r="N944">
        <v>45951</v>
      </c>
      <c r="O944">
        <v>0.33333333333333331</v>
      </c>
      <c r="P944" t="s">
        <v>4248</v>
      </c>
      <c r="Q944" t="s">
        <v>45</v>
      </c>
      <c r="R944" s="54">
        <v>45951</v>
      </c>
      <c r="U944" t="s">
        <v>45</v>
      </c>
      <c r="V944">
        <v>2110251686849</v>
      </c>
      <c r="W944" t="s">
        <v>46</v>
      </c>
      <c r="X944">
        <v>45951</v>
      </c>
      <c r="Y944">
        <v>0.68680555555555556</v>
      </c>
      <c r="AH944" t="s">
        <v>190</v>
      </c>
      <c r="AJ944">
        <v>38362807</v>
      </c>
    </row>
    <row r="945" spans="1:36">
      <c r="A945" s="54">
        <v>45950</v>
      </c>
      <c r="B945" s="54">
        <v>45950</v>
      </c>
      <c r="C945" t="s">
        <v>69</v>
      </c>
      <c r="D945" t="s">
        <v>70</v>
      </c>
      <c r="E945">
        <v>755877260</v>
      </c>
      <c r="F945" t="s">
        <v>33</v>
      </c>
      <c r="G945" t="s">
        <v>13125</v>
      </c>
      <c r="H945">
        <v>713872001</v>
      </c>
      <c r="I945">
        <v>713872001</v>
      </c>
      <c r="J945" t="s">
        <v>13126</v>
      </c>
      <c r="K945" t="s">
        <v>36</v>
      </c>
      <c r="L945" t="s">
        <v>73</v>
      </c>
      <c r="M945" t="s">
        <v>74</v>
      </c>
      <c r="N945">
        <v>45950</v>
      </c>
      <c r="O945">
        <v>0.5</v>
      </c>
      <c r="P945" t="s">
        <v>4248</v>
      </c>
      <c r="Q945" t="s">
        <v>45</v>
      </c>
      <c r="R945" s="54">
        <v>45950</v>
      </c>
      <c r="S945" t="s">
        <v>12504</v>
      </c>
      <c r="U945" t="s">
        <v>45</v>
      </c>
      <c r="V945">
        <v>2010251685006</v>
      </c>
      <c r="W945" t="s">
        <v>46</v>
      </c>
      <c r="X945">
        <v>45950</v>
      </c>
      <c r="Y945">
        <v>0.71944444444444444</v>
      </c>
      <c r="AH945" t="s">
        <v>480</v>
      </c>
      <c r="AJ945">
        <v>38274980</v>
      </c>
    </row>
    <row r="946" spans="1:36">
      <c r="A946" s="54">
        <v>45950</v>
      </c>
      <c r="B946" s="54">
        <v>45950</v>
      </c>
      <c r="C946" t="s">
        <v>267</v>
      </c>
      <c r="D946" t="s">
        <v>41</v>
      </c>
      <c r="E946">
        <v>254755669505</v>
      </c>
      <c r="F946" t="s">
        <v>33</v>
      </c>
      <c r="G946" t="s">
        <v>1026</v>
      </c>
      <c r="H946">
        <v>254788401220</v>
      </c>
      <c r="I946">
        <v>254746505700</v>
      </c>
      <c r="J946" t="s">
        <v>6707</v>
      </c>
      <c r="K946" t="s">
        <v>36</v>
      </c>
      <c r="L946" t="s">
        <v>73</v>
      </c>
      <c r="M946" t="s">
        <v>13127</v>
      </c>
      <c r="N946">
        <v>45956</v>
      </c>
      <c r="O946">
        <v>0.41666666666666669</v>
      </c>
      <c r="P946" t="s">
        <v>4248</v>
      </c>
      <c r="Q946" t="s">
        <v>45</v>
      </c>
      <c r="R946" s="54">
        <v>45950</v>
      </c>
      <c r="S946" t="s">
        <v>12569</v>
      </c>
      <c r="U946" t="s">
        <v>45</v>
      </c>
      <c r="V946">
        <v>2510251694328</v>
      </c>
      <c r="W946" t="s">
        <v>46</v>
      </c>
      <c r="X946">
        <v>45955</v>
      </c>
      <c r="Y946">
        <v>0.74583333333333335</v>
      </c>
      <c r="AH946" t="s">
        <v>12916</v>
      </c>
      <c r="AJ946">
        <v>38989882</v>
      </c>
    </row>
    <row r="947" spans="1:36">
      <c r="A947" s="54">
        <v>45950</v>
      </c>
      <c r="B947" s="54">
        <v>45950</v>
      </c>
      <c r="C947" t="s">
        <v>69</v>
      </c>
      <c r="D947" t="s">
        <v>70</v>
      </c>
      <c r="E947">
        <v>755877260</v>
      </c>
      <c r="F947" t="s">
        <v>33</v>
      </c>
      <c r="G947" t="s">
        <v>13128</v>
      </c>
      <c r="H947">
        <v>722397103</v>
      </c>
      <c r="I947">
        <v>722397103</v>
      </c>
      <c r="J947" t="s">
        <v>13129</v>
      </c>
      <c r="K947" t="s">
        <v>36</v>
      </c>
      <c r="L947" t="s">
        <v>73</v>
      </c>
      <c r="M947" t="s">
        <v>463</v>
      </c>
      <c r="N947">
        <v>45950</v>
      </c>
      <c r="O947">
        <v>0.54166666666666663</v>
      </c>
      <c r="P947" t="s">
        <v>4248</v>
      </c>
      <c r="Q947" t="s">
        <v>45</v>
      </c>
      <c r="R947" s="54">
        <v>45950</v>
      </c>
      <c r="S947" t="s">
        <v>12534</v>
      </c>
      <c r="U947" t="s">
        <v>45</v>
      </c>
      <c r="V947">
        <v>2010251685009</v>
      </c>
      <c r="W947" t="s">
        <v>46</v>
      </c>
      <c r="X947">
        <v>45950</v>
      </c>
      <c r="Y947">
        <v>0.71944444444444444</v>
      </c>
      <c r="AH947" t="s">
        <v>13044</v>
      </c>
      <c r="AJ947">
        <v>40741395</v>
      </c>
    </row>
    <row r="948" spans="1:36">
      <c r="A948" s="54">
        <v>45950</v>
      </c>
      <c r="B948" s="54">
        <v>45950</v>
      </c>
      <c r="C948" t="s">
        <v>31</v>
      </c>
      <c r="D948" t="s">
        <v>32</v>
      </c>
      <c r="E948">
        <v>780225502</v>
      </c>
      <c r="F948" t="s">
        <v>33</v>
      </c>
      <c r="G948" t="s">
        <v>13130</v>
      </c>
      <c r="H948">
        <v>795121348</v>
      </c>
      <c r="I948">
        <v>795121348</v>
      </c>
      <c r="J948" t="s">
        <v>13131</v>
      </c>
      <c r="K948" t="s">
        <v>36</v>
      </c>
      <c r="L948" t="s">
        <v>37</v>
      </c>
      <c r="M948" t="s">
        <v>13132</v>
      </c>
      <c r="N948">
        <v>45950</v>
      </c>
      <c r="O948">
        <v>0.54166666666666663</v>
      </c>
      <c r="P948" t="s">
        <v>4063</v>
      </c>
      <c r="Q948" t="s">
        <v>67</v>
      </c>
      <c r="R948" s="54">
        <v>45950</v>
      </c>
      <c r="S948" t="s">
        <v>12589</v>
      </c>
      <c r="U948" t="s">
        <v>67</v>
      </c>
      <c r="V948" t="s">
        <v>3282</v>
      </c>
    </row>
    <row r="949" spans="1:36">
      <c r="A949" s="54">
        <v>45950</v>
      </c>
      <c r="B949" s="54">
        <v>45950.5398726852</v>
      </c>
      <c r="C949" t="s">
        <v>1802</v>
      </c>
      <c r="D949" t="s">
        <v>1086</v>
      </c>
      <c r="E949">
        <v>254752920122</v>
      </c>
      <c r="F949" t="s">
        <v>33</v>
      </c>
      <c r="G949" t="s">
        <v>13133</v>
      </c>
      <c r="H949">
        <v>254727170907</v>
      </c>
      <c r="I949">
        <v>254727170907</v>
      </c>
      <c r="J949" t="s">
        <v>13134</v>
      </c>
      <c r="K949" t="s">
        <v>36</v>
      </c>
      <c r="L949" t="s">
        <v>1667</v>
      </c>
      <c r="M949" t="s">
        <v>521</v>
      </c>
      <c r="N949">
        <v>45951</v>
      </c>
      <c r="O949">
        <v>0.375</v>
      </c>
      <c r="P949" t="s">
        <v>4063</v>
      </c>
      <c r="Q949" t="s">
        <v>67</v>
      </c>
      <c r="R949" s="54">
        <v>45950</v>
      </c>
      <c r="S949" t="s">
        <v>12860</v>
      </c>
      <c r="U949" t="s">
        <v>67</v>
      </c>
      <c r="V949" t="s">
        <v>426</v>
      </c>
    </row>
    <row r="950" spans="1:36">
      <c r="A950" s="54">
        <v>45950</v>
      </c>
      <c r="B950" s="54">
        <v>45950.541562500002</v>
      </c>
      <c r="C950" t="s">
        <v>3532</v>
      </c>
      <c r="D950" t="s">
        <v>1086</v>
      </c>
      <c r="E950">
        <v>254752920122</v>
      </c>
      <c r="F950" t="s">
        <v>33</v>
      </c>
      <c r="G950" t="s">
        <v>5210</v>
      </c>
      <c r="H950">
        <v>254721724837</v>
      </c>
      <c r="I950">
        <v>254738250819</v>
      </c>
      <c r="J950" t="s">
        <v>13135</v>
      </c>
      <c r="K950" t="s">
        <v>36</v>
      </c>
      <c r="L950" t="s">
        <v>5422</v>
      </c>
      <c r="M950" t="s">
        <v>521</v>
      </c>
      <c r="N950">
        <v>45951</v>
      </c>
      <c r="O950">
        <v>0.375</v>
      </c>
      <c r="P950" t="s">
        <v>4063</v>
      </c>
      <c r="Q950" t="s">
        <v>67</v>
      </c>
      <c r="R950" s="54">
        <v>45950</v>
      </c>
      <c r="S950" t="s">
        <v>12564</v>
      </c>
      <c r="U950" t="s">
        <v>67</v>
      </c>
      <c r="V950" t="s">
        <v>426</v>
      </c>
    </row>
    <row r="951" spans="1:36">
      <c r="A951" s="54">
        <v>45950</v>
      </c>
      <c r="B951" s="54">
        <v>45950.5476388889</v>
      </c>
      <c r="C951" t="s">
        <v>741</v>
      </c>
      <c r="D951" t="s">
        <v>742</v>
      </c>
      <c r="E951">
        <v>105981359</v>
      </c>
      <c r="F951" t="s">
        <v>33</v>
      </c>
      <c r="G951" t="s">
        <v>13136</v>
      </c>
      <c r="H951">
        <v>704915864</v>
      </c>
      <c r="I951">
        <v>704915864</v>
      </c>
      <c r="J951" t="s">
        <v>13137</v>
      </c>
      <c r="K951" t="s">
        <v>36</v>
      </c>
      <c r="L951" t="s">
        <v>73</v>
      </c>
      <c r="M951" t="s">
        <v>975</v>
      </c>
      <c r="N951">
        <v>45952</v>
      </c>
      <c r="O951">
        <v>0.375</v>
      </c>
      <c r="P951" t="s">
        <v>4063</v>
      </c>
      <c r="Q951" t="s">
        <v>67</v>
      </c>
      <c r="R951" s="54"/>
      <c r="U951" t="s">
        <v>67</v>
      </c>
      <c r="V951" t="s">
        <v>3282</v>
      </c>
    </row>
    <row r="952" spans="1:36">
      <c r="A952" s="54">
        <v>45950</v>
      </c>
      <c r="B952" s="54">
        <v>45950.5492592593</v>
      </c>
      <c r="C952" t="s">
        <v>741</v>
      </c>
      <c r="D952" t="s">
        <v>742</v>
      </c>
      <c r="E952">
        <v>105981359</v>
      </c>
      <c r="F952" t="s">
        <v>33</v>
      </c>
      <c r="G952" t="s">
        <v>13138</v>
      </c>
      <c r="H952">
        <v>732495494</v>
      </c>
      <c r="I952">
        <v>732495494</v>
      </c>
      <c r="J952" t="s">
        <v>13139</v>
      </c>
      <c r="K952" t="s">
        <v>36</v>
      </c>
      <c r="L952" t="s">
        <v>73</v>
      </c>
      <c r="M952" t="s">
        <v>1830</v>
      </c>
      <c r="N952">
        <v>45952</v>
      </c>
      <c r="O952">
        <v>0.625</v>
      </c>
      <c r="P952" t="s">
        <v>4063</v>
      </c>
      <c r="Q952" t="s">
        <v>67</v>
      </c>
      <c r="R952" s="54"/>
      <c r="U952" t="s">
        <v>67</v>
      </c>
      <c r="V952" t="s">
        <v>3282</v>
      </c>
    </row>
    <row r="953" spans="1:36">
      <c r="A953" s="54">
        <v>45950</v>
      </c>
      <c r="B953" s="54">
        <v>45950.560787037</v>
      </c>
      <c r="C953" t="s">
        <v>867</v>
      </c>
      <c r="D953" t="s">
        <v>41</v>
      </c>
      <c r="E953">
        <v>738237386</v>
      </c>
      <c r="F953" t="s">
        <v>33</v>
      </c>
      <c r="G953" t="s">
        <v>13140</v>
      </c>
      <c r="H953">
        <v>789066660</v>
      </c>
      <c r="I953">
        <v>789066660</v>
      </c>
      <c r="J953" t="s">
        <v>13141</v>
      </c>
      <c r="K953" t="s">
        <v>36</v>
      </c>
      <c r="L953" t="s">
        <v>50</v>
      </c>
      <c r="M953" t="s">
        <v>1229</v>
      </c>
      <c r="N953">
        <v>45951</v>
      </c>
      <c r="O953">
        <v>0.41666666666666669</v>
      </c>
      <c r="P953" t="s">
        <v>4063</v>
      </c>
      <c r="Q953" t="s">
        <v>45</v>
      </c>
      <c r="R953" s="54">
        <v>45950</v>
      </c>
      <c r="S953" t="s">
        <v>12789</v>
      </c>
      <c r="U953" t="s">
        <v>45</v>
      </c>
      <c r="V953">
        <v>2010251685093</v>
      </c>
      <c r="W953" t="s">
        <v>46</v>
      </c>
      <c r="X953">
        <v>45950</v>
      </c>
      <c r="Y953">
        <v>0.71944444444444444</v>
      </c>
      <c r="Z953">
        <v>45950</v>
      </c>
      <c r="AH953" t="s">
        <v>1325</v>
      </c>
      <c r="AJ953">
        <v>38186037</v>
      </c>
    </row>
    <row r="954" spans="1:36">
      <c r="A954" s="54">
        <v>45950</v>
      </c>
      <c r="B954" s="54">
        <v>45950.575127314798</v>
      </c>
      <c r="C954" t="s">
        <v>118</v>
      </c>
      <c r="D954" t="s">
        <v>41</v>
      </c>
      <c r="E954">
        <v>787249864</v>
      </c>
      <c r="F954" t="s">
        <v>33</v>
      </c>
      <c r="G954" t="s">
        <v>13142</v>
      </c>
      <c r="H954">
        <v>748669117</v>
      </c>
      <c r="I954">
        <v>748669117</v>
      </c>
      <c r="J954" t="s">
        <v>13143</v>
      </c>
      <c r="K954" t="s">
        <v>36</v>
      </c>
      <c r="L954" t="s">
        <v>37</v>
      </c>
      <c r="M954" t="s">
        <v>13144</v>
      </c>
      <c r="N954">
        <v>45950</v>
      </c>
      <c r="O954">
        <v>0.75</v>
      </c>
      <c r="P954" t="s">
        <v>4235</v>
      </c>
      <c r="Q954" t="s">
        <v>45</v>
      </c>
      <c r="R954" s="54">
        <v>45950</v>
      </c>
      <c r="S954" t="s">
        <v>12973</v>
      </c>
      <c r="U954" t="s">
        <v>45</v>
      </c>
      <c r="V954">
        <v>2010251685123</v>
      </c>
      <c r="W954" t="s">
        <v>53</v>
      </c>
      <c r="X954">
        <v>45950</v>
      </c>
      <c r="Y954">
        <v>0.72430555555555554</v>
      </c>
      <c r="AH954" t="s">
        <v>1331</v>
      </c>
      <c r="AJ954">
        <v>45951</v>
      </c>
    </row>
    <row r="955" spans="1:36">
      <c r="A955" s="54">
        <v>45950</v>
      </c>
      <c r="B955" s="54">
        <v>45950.584537037001</v>
      </c>
      <c r="C955" t="s">
        <v>13145</v>
      </c>
      <c r="D955" t="s">
        <v>1162</v>
      </c>
      <c r="E955">
        <v>781030014</v>
      </c>
      <c r="F955" t="s">
        <v>33</v>
      </c>
      <c r="G955" t="s">
        <v>13146</v>
      </c>
      <c r="H955">
        <v>780535474</v>
      </c>
      <c r="I955">
        <v>789917383</v>
      </c>
      <c r="J955" t="s">
        <v>13147</v>
      </c>
      <c r="K955" t="s">
        <v>36</v>
      </c>
      <c r="L955" t="s">
        <v>73</v>
      </c>
      <c r="M955" t="s">
        <v>13148</v>
      </c>
      <c r="N955">
        <v>45950</v>
      </c>
      <c r="O955">
        <v>0.625</v>
      </c>
      <c r="P955" t="s">
        <v>3950</v>
      </c>
      <c r="Q955" t="s">
        <v>67</v>
      </c>
      <c r="R955" s="54">
        <v>45950</v>
      </c>
      <c r="U955" t="s">
        <v>67</v>
      </c>
      <c r="V955" t="s">
        <v>13149</v>
      </c>
    </row>
    <row r="956" spans="1:36">
      <c r="A956" s="54">
        <v>45950</v>
      </c>
      <c r="B956" s="54">
        <v>45950.596006944397</v>
      </c>
      <c r="C956" t="s">
        <v>3768</v>
      </c>
      <c r="D956" t="s">
        <v>1130</v>
      </c>
      <c r="E956">
        <v>729655803</v>
      </c>
      <c r="F956" t="s">
        <v>33</v>
      </c>
      <c r="G956" t="s">
        <v>13150</v>
      </c>
      <c r="H956">
        <v>729655803</v>
      </c>
      <c r="I956">
        <v>733676585</v>
      </c>
      <c r="J956" t="s">
        <v>13151</v>
      </c>
      <c r="K956" t="s">
        <v>36</v>
      </c>
      <c r="L956" t="s">
        <v>10648</v>
      </c>
      <c r="M956" t="s">
        <v>13152</v>
      </c>
      <c r="N956">
        <v>45951</v>
      </c>
      <c r="O956">
        <v>0.375</v>
      </c>
      <c r="P956" t="s">
        <v>3950</v>
      </c>
      <c r="Q956" t="s">
        <v>67</v>
      </c>
      <c r="R956" s="54">
        <v>45950</v>
      </c>
      <c r="S956" t="s">
        <v>12824</v>
      </c>
      <c r="U956" t="s">
        <v>67</v>
      </c>
      <c r="V956" t="s">
        <v>2321</v>
      </c>
    </row>
    <row r="957" spans="1:36">
      <c r="A957" s="54">
        <v>45950</v>
      </c>
      <c r="B957" s="54">
        <v>45950.604317129597</v>
      </c>
      <c r="C957" t="s">
        <v>557</v>
      </c>
      <c r="D957" t="s">
        <v>70</v>
      </c>
      <c r="E957">
        <v>755877260</v>
      </c>
      <c r="F957" t="s">
        <v>33</v>
      </c>
      <c r="G957" t="s">
        <v>13153</v>
      </c>
      <c r="H957">
        <v>105895363</v>
      </c>
      <c r="I957">
        <v>105895363</v>
      </c>
      <c r="J957" t="s">
        <v>13154</v>
      </c>
      <c r="K957" t="s">
        <v>36</v>
      </c>
      <c r="L957" t="s">
        <v>73</v>
      </c>
      <c r="M957" t="s">
        <v>2725</v>
      </c>
      <c r="N957">
        <v>45951</v>
      </c>
      <c r="O957">
        <v>0.41666666666666669</v>
      </c>
      <c r="P957" t="s">
        <v>3950</v>
      </c>
      <c r="Q957" t="s">
        <v>67</v>
      </c>
      <c r="R957" s="54">
        <v>45950</v>
      </c>
      <c r="S957" t="s">
        <v>13155</v>
      </c>
      <c r="T957">
        <v>45950</v>
      </c>
      <c r="U957" t="s">
        <v>67</v>
      </c>
      <c r="V957" t="s">
        <v>3282</v>
      </c>
    </row>
    <row r="958" spans="1:36">
      <c r="A958" s="54">
        <v>45950</v>
      </c>
      <c r="B958" s="54">
        <v>45950.606481481504</v>
      </c>
      <c r="C958" t="s">
        <v>557</v>
      </c>
      <c r="D958" t="s">
        <v>70</v>
      </c>
      <c r="E958">
        <v>755877260</v>
      </c>
      <c r="F958" t="s">
        <v>33</v>
      </c>
      <c r="G958" t="s">
        <v>13156</v>
      </c>
      <c r="H958">
        <v>753223759</v>
      </c>
      <c r="I958">
        <v>753223759</v>
      </c>
      <c r="J958" t="s">
        <v>13157</v>
      </c>
      <c r="K958" t="s">
        <v>36</v>
      </c>
      <c r="L958" t="s">
        <v>73</v>
      </c>
      <c r="M958" t="s">
        <v>3685</v>
      </c>
      <c r="N958">
        <v>45951</v>
      </c>
      <c r="O958">
        <v>0.375</v>
      </c>
      <c r="P958" t="s">
        <v>3950</v>
      </c>
      <c r="Q958" t="s">
        <v>45</v>
      </c>
      <c r="R958" s="54">
        <v>45950</v>
      </c>
      <c r="S958" t="s">
        <v>13158</v>
      </c>
      <c r="T958">
        <v>45951</v>
      </c>
      <c r="U958" t="s">
        <v>45</v>
      </c>
      <c r="V958">
        <v>2010251685165</v>
      </c>
      <c r="W958" t="s">
        <v>46</v>
      </c>
      <c r="X958">
        <v>45950</v>
      </c>
      <c r="Y958">
        <v>0.71944444444444444</v>
      </c>
      <c r="Z958">
        <v>45951</v>
      </c>
      <c r="AA958">
        <v>0.41249999999999998</v>
      </c>
      <c r="AB958" t="s">
        <v>190</v>
      </c>
      <c r="AC958">
        <v>100010034</v>
      </c>
      <c r="AD958">
        <v>38362807</v>
      </c>
      <c r="AE958">
        <v>45950</v>
      </c>
      <c r="AF958">
        <v>0.71875</v>
      </c>
      <c r="AH958" t="s">
        <v>190</v>
      </c>
      <c r="AJ958">
        <v>38362807</v>
      </c>
    </row>
    <row r="959" spans="1:36">
      <c r="A959" s="54">
        <v>45950</v>
      </c>
      <c r="B959" s="54">
        <v>45950.608136574097</v>
      </c>
      <c r="C959" t="s">
        <v>31</v>
      </c>
      <c r="D959" t="s">
        <v>32</v>
      </c>
      <c r="E959">
        <v>780225502</v>
      </c>
      <c r="F959" t="s">
        <v>33</v>
      </c>
      <c r="G959" t="s">
        <v>13159</v>
      </c>
      <c r="H959">
        <v>740478813</v>
      </c>
      <c r="I959">
        <v>740478813</v>
      </c>
      <c r="J959" t="s">
        <v>13160</v>
      </c>
      <c r="K959" t="s">
        <v>36</v>
      </c>
      <c r="L959" t="s">
        <v>37</v>
      </c>
      <c r="M959" t="s">
        <v>13161</v>
      </c>
      <c r="N959">
        <v>45950</v>
      </c>
      <c r="O959">
        <v>0.625</v>
      </c>
      <c r="P959" t="s">
        <v>11025</v>
      </c>
      <c r="Q959" t="s">
        <v>45</v>
      </c>
      <c r="R959" s="54">
        <v>45950</v>
      </c>
      <c r="S959" t="s">
        <v>12764</v>
      </c>
      <c r="U959" t="s">
        <v>45</v>
      </c>
      <c r="V959">
        <v>2010251685138</v>
      </c>
      <c r="W959" t="s">
        <v>46</v>
      </c>
      <c r="X959">
        <v>45950</v>
      </c>
      <c r="Y959">
        <v>0.71944444444444444</v>
      </c>
      <c r="AH959" t="s">
        <v>2597</v>
      </c>
      <c r="AJ959">
        <v>39357255</v>
      </c>
    </row>
    <row r="960" spans="1:36">
      <c r="A960" s="54">
        <v>45950</v>
      </c>
      <c r="B960" s="54">
        <v>45950.609618055598</v>
      </c>
      <c r="C960" t="s">
        <v>2734</v>
      </c>
      <c r="D960" t="s">
        <v>70</v>
      </c>
      <c r="E960">
        <v>755877260</v>
      </c>
      <c r="F960" t="s">
        <v>33</v>
      </c>
      <c r="G960" t="s">
        <v>13162</v>
      </c>
      <c r="H960">
        <v>769977205</v>
      </c>
      <c r="I960">
        <v>769977205</v>
      </c>
      <c r="J960" t="s">
        <v>13163</v>
      </c>
      <c r="K960" t="s">
        <v>36</v>
      </c>
      <c r="L960" t="s">
        <v>73</v>
      </c>
      <c r="M960" t="s">
        <v>1943</v>
      </c>
      <c r="N960">
        <v>45951</v>
      </c>
      <c r="O960">
        <v>0.33333333333333331</v>
      </c>
      <c r="P960" t="s">
        <v>11025</v>
      </c>
      <c r="Q960" t="s">
        <v>39</v>
      </c>
      <c r="R960" s="54">
        <v>45950</v>
      </c>
      <c r="S960" t="s">
        <v>12765</v>
      </c>
      <c r="U960" t="s">
        <v>39</v>
      </c>
      <c r="V960" t="s">
        <v>134</v>
      </c>
    </row>
    <row r="961" spans="1:36">
      <c r="A961" s="54">
        <v>45950</v>
      </c>
      <c r="B961" s="54">
        <v>45950.614432870403</v>
      </c>
      <c r="C961" t="s">
        <v>557</v>
      </c>
      <c r="D961" t="s">
        <v>70</v>
      </c>
      <c r="E961">
        <v>755877260</v>
      </c>
      <c r="F961" t="s">
        <v>33</v>
      </c>
      <c r="G961" t="s">
        <v>13164</v>
      </c>
      <c r="H961">
        <v>741738183</v>
      </c>
      <c r="I961">
        <v>741738183</v>
      </c>
      <c r="J961" t="s">
        <v>13165</v>
      </c>
      <c r="K961" t="s">
        <v>36</v>
      </c>
      <c r="L961" t="s">
        <v>73</v>
      </c>
      <c r="M961" t="s">
        <v>3685</v>
      </c>
      <c r="N961">
        <v>45951</v>
      </c>
      <c r="O961">
        <v>0.33333333333333331</v>
      </c>
      <c r="P961" t="s">
        <v>11025</v>
      </c>
      <c r="Q961" t="s">
        <v>45</v>
      </c>
      <c r="R961" s="54">
        <v>45950</v>
      </c>
      <c r="S961" t="s">
        <v>12944</v>
      </c>
      <c r="U961" t="s">
        <v>45</v>
      </c>
      <c r="V961">
        <v>2010251685146</v>
      </c>
      <c r="W961" t="s">
        <v>46</v>
      </c>
      <c r="X961">
        <v>45950</v>
      </c>
      <c r="Y961">
        <v>0.71944444444444444</v>
      </c>
      <c r="AH961" t="s">
        <v>190</v>
      </c>
      <c r="AJ961">
        <v>38362807</v>
      </c>
    </row>
    <row r="962" spans="1:36">
      <c r="A962" s="54">
        <v>45950</v>
      </c>
      <c r="B962" s="54">
        <v>45950.615243055603</v>
      </c>
      <c r="C962" t="s">
        <v>2369</v>
      </c>
      <c r="D962" t="s">
        <v>41</v>
      </c>
      <c r="E962">
        <v>781044277</v>
      </c>
      <c r="F962" t="s">
        <v>33</v>
      </c>
      <c r="G962" t="s">
        <v>13166</v>
      </c>
      <c r="I962">
        <v>254789654530</v>
      </c>
      <c r="J962" t="s">
        <v>3835</v>
      </c>
      <c r="K962" t="s">
        <v>36</v>
      </c>
      <c r="L962" t="s">
        <v>160</v>
      </c>
      <c r="M962" t="s">
        <v>7276</v>
      </c>
      <c r="N962">
        <v>45950</v>
      </c>
      <c r="O962">
        <v>0.33333333333333331</v>
      </c>
      <c r="P962" t="s">
        <v>11025</v>
      </c>
      <c r="Q962" t="s">
        <v>67</v>
      </c>
      <c r="R962" s="54">
        <v>45950</v>
      </c>
      <c r="U962" t="s">
        <v>67</v>
      </c>
      <c r="V962" t="s">
        <v>114</v>
      </c>
    </row>
    <row r="963" spans="1:36">
      <c r="A963" s="54">
        <v>45950</v>
      </c>
      <c r="B963" s="54">
        <v>45950.623310185198</v>
      </c>
      <c r="C963" t="s">
        <v>749</v>
      </c>
      <c r="D963" t="s">
        <v>32</v>
      </c>
      <c r="E963">
        <v>780225502</v>
      </c>
      <c r="F963" t="s">
        <v>33</v>
      </c>
      <c r="G963" t="s">
        <v>13167</v>
      </c>
      <c r="H963">
        <v>739546216</v>
      </c>
      <c r="I963">
        <v>719753324</v>
      </c>
      <c r="J963" t="s">
        <v>13168</v>
      </c>
      <c r="K963" t="s">
        <v>36</v>
      </c>
      <c r="L963" t="s">
        <v>13169</v>
      </c>
      <c r="M963" t="s">
        <v>13169</v>
      </c>
      <c r="N963">
        <v>45950</v>
      </c>
      <c r="O963">
        <v>0.625</v>
      </c>
      <c r="P963" t="s">
        <v>11025</v>
      </c>
      <c r="Q963" t="s">
        <v>67</v>
      </c>
      <c r="R963" s="54">
        <v>45950</v>
      </c>
      <c r="S963" t="s">
        <v>12709</v>
      </c>
      <c r="U963" t="s">
        <v>67</v>
      </c>
      <c r="V963" t="s">
        <v>1377</v>
      </c>
    </row>
    <row r="964" spans="1:36">
      <c r="A964" s="54">
        <v>45950</v>
      </c>
      <c r="B964" s="54">
        <v>45950.630613425899</v>
      </c>
      <c r="C964" t="s">
        <v>31</v>
      </c>
      <c r="D964" t="s">
        <v>32</v>
      </c>
      <c r="E964">
        <v>780225502</v>
      </c>
      <c r="F964" t="s">
        <v>33</v>
      </c>
      <c r="G964" t="s">
        <v>13170</v>
      </c>
      <c r="H964">
        <v>796552428</v>
      </c>
      <c r="I964">
        <v>796552428</v>
      </c>
      <c r="J964" t="s">
        <v>13171</v>
      </c>
      <c r="K964" t="s">
        <v>36</v>
      </c>
      <c r="L964" t="s">
        <v>37</v>
      </c>
      <c r="M964" t="s">
        <v>13172</v>
      </c>
      <c r="N964">
        <v>45950</v>
      </c>
      <c r="O964">
        <v>0.66666666666666663</v>
      </c>
      <c r="P964" t="s">
        <v>11025</v>
      </c>
      <c r="Q964" t="s">
        <v>45</v>
      </c>
      <c r="R964" s="54">
        <v>45950</v>
      </c>
      <c r="S964" t="s">
        <v>12710</v>
      </c>
      <c r="U964" t="s">
        <v>45</v>
      </c>
      <c r="V964">
        <v>2010251685172</v>
      </c>
      <c r="W964" t="s">
        <v>53</v>
      </c>
      <c r="X964">
        <v>45950</v>
      </c>
      <c r="Y964">
        <v>0.72430555555555554</v>
      </c>
      <c r="AH964" t="s">
        <v>1331</v>
      </c>
      <c r="AJ964">
        <v>45950</v>
      </c>
    </row>
    <row r="965" spans="1:36">
      <c r="A965" s="54">
        <v>45950</v>
      </c>
      <c r="B965" s="54">
        <v>45950.641516203701</v>
      </c>
      <c r="C965" t="s">
        <v>3071</v>
      </c>
      <c r="D965" t="s">
        <v>41</v>
      </c>
      <c r="E965">
        <v>781716905</v>
      </c>
      <c r="F965" t="s">
        <v>33</v>
      </c>
      <c r="G965" t="s">
        <v>13173</v>
      </c>
      <c r="H965">
        <v>720594404</v>
      </c>
      <c r="I965">
        <v>720594404</v>
      </c>
      <c r="J965" t="s">
        <v>3589</v>
      </c>
      <c r="K965" t="s">
        <v>36</v>
      </c>
      <c r="L965" t="s">
        <v>82</v>
      </c>
      <c r="M965" t="s">
        <v>3145</v>
      </c>
      <c r="N965">
        <v>45952</v>
      </c>
      <c r="O965">
        <v>0.41666666666666669</v>
      </c>
      <c r="P965" t="s">
        <v>4063</v>
      </c>
      <c r="Q965" t="s">
        <v>67</v>
      </c>
      <c r="R965" s="54"/>
      <c r="U965" t="s">
        <v>67</v>
      </c>
      <c r="V965" t="s">
        <v>114</v>
      </c>
    </row>
    <row r="966" spans="1:36">
      <c r="A966" s="54">
        <v>45950</v>
      </c>
      <c r="B966" s="54">
        <v>45950.643657407403</v>
      </c>
      <c r="C966" t="s">
        <v>3374</v>
      </c>
      <c r="D966" t="s">
        <v>3261</v>
      </c>
      <c r="E966">
        <v>782068818</v>
      </c>
      <c r="F966" t="s">
        <v>33</v>
      </c>
      <c r="G966" t="s">
        <v>13174</v>
      </c>
      <c r="H966">
        <v>796828551</v>
      </c>
      <c r="I966">
        <v>792906907</v>
      </c>
      <c r="J966" t="s">
        <v>13175</v>
      </c>
      <c r="K966" t="s">
        <v>36</v>
      </c>
      <c r="L966" t="s">
        <v>73</v>
      </c>
      <c r="M966" t="s">
        <v>74</v>
      </c>
      <c r="N966">
        <v>45951</v>
      </c>
      <c r="O966">
        <v>0.375</v>
      </c>
      <c r="P966" t="s">
        <v>4063</v>
      </c>
      <c r="Q966" t="s">
        <v>45</v>
      </c>
      <c r="R966" s="54">
        <v>45950</v>
      </c>
      <c r="S966" t="s">
        <v>12466</v>
      </c>
      <c r="U966" t="s">
        <v>45</v>
      </c>
      <c r="V966">
        <v>2010251685213</v>
      </c>
      <c r="W966" t="s">
        <v>46</v>
      </c>
      <c r="X966">
        <v>45950</v>
      </c>
      <c r="Y966">
        <v>0.71944444444444444</v>
      </c>
      <c r="AH966" t="s">
        <v>12678</v>
      </c>
      <c r="AJ966">
        <v>37874564</v>
      </c>
    </row>
    <row r="967" spans="1:36">
      <c r="A967" s="54">
        <v>45950</v>
      </c>
      <c r="B967" s="54">
        <v>45950.645972222199</v>
      </c>
      <c r="C967" t="s">
        <v>31</v>
      </c>
      <c r="D967" t="s">
        <v>32</v>
      </c>
      <c r="E967">
        <v>780225502</v>
      </c>
      <c r="F967" t="s">
        <v>33</v>
      </c>
      <c r="G967" t="s">
        <v>13130</v>
      </c>
      <c r="H967">
        <v>792738348</v>
      </c>
      <c r="I967">
        <v>792738348</v>
      </c>
      <c r="J967" t="s">
        <v>13176</v>
      </c>
      <c r="K967" t="s">
        <v>36</v>
      </c>
      <c r="L967" t="s">
        <v>37</v>
      </c>
      <c r="M967" t="s">
        <v>13177</v>
      </c>
      <c r="N967">
        <v>45950</v>
      </c>
      <c r="O967">
        <v>0.66666666666666663</v>
      </c>
      <c r="P967" t="s">
        <v>4063</v>
      </c>
      <c r="Q967" t="s">
        <v>67</v>
      </c>
      <c r="R967" s="54"/>
      <c r="U967" t="s">
        <v>67</v>
      </c>
      <c r="V967" t="s">
        <v>114</v>
      </c>
    </row>
    <row r="968" spans="1:36">
      <c r="A968" s="54">
        <v>45950</v>
      </c>
      <c r="B968" s="54">
        <v>45950.661967592598</v>
      </c>
      <c r="C968" t="s">
        <v>31</v>
      </c>
      <c r="D968" t="s">
        <v>32</v>
      </c>
      <c r="E968">
        <v>780225502</v>
      </c>
      <c r="F968" t="s">
        <v>33</v>
      </c>
      <c r="G968" t="s">
        <v>13178</v>
      </c>
      <c r="H968">
        <v>104859443</v>
      </c>
      <c r="I968">
        <v>104859443</v>
      </c>
      <c r="J968" t="s">
        <v>13179</v>
      </c>
      <c r="K968" t="s">
        <v>36</v>
      </c>
      <c r="L968" t="s">
        <v>37</v>
      </c>
      <c r="M968" t="s">
        <v>13180</v>
      </c>
      <c r="N968">
        <v>45950</v>
      </c>
      <c r="O968">
        <v>0.66666666666666663</v>
      </c>
      <c r="P968" t="s">
        <v>4063</v>
      </c>
      <c r="Q968" t="s">
        <v>45</v>
      </c>
      <c r="R968" s="54">
        <v>45950</v>
      </c>
      <c r="S968" t="s">
        <v>13181</v>
      </c>
      <c r="U968" t="s">
        <v>45</v>
      </c>
      <c r="V968">
        <v>2010251685226</v>
      </c>
      <c r="W968" t="s">
        <v>53</v>
      </c>
      <c r="X968">
        <v>45950</v>
      </c>
      <c r="Y968">
        <v>0.72430555555555554</v>
      </c>
      <c r="AH968" t="s">
        <v>1331</v>
      </c>
      <c r="AJ968">
        <v>45951</v>
      </c>
    </row>
    <row r="969" spans="1:36">
      <c r="A969" s="54">
        <v>45950</v>
      </c>
      <c r="B969" s="54">
        <v>45950.673321759299</v>
      </c>
      <c r="C969" t="s">
        <v>31</v>
      </c>
      <c r="D969" t="s">
        <v>32</v>
      </c>
      <c r="E969">
        <v>780225502</v>
      </c>
      <c r="F969" t="s">
        <v>33</v>
      </c>
      <c r="G969" t="s">
        <v>13182</v>
      </c>
      <c r="H969">
        <v>104859443</v>
      </c>
      <c r="I969">
        <v>104859443</v>
      </c>
      <c r="J969" t="s">
        <v>13183</v>
      </c>
      <c r="K969" t="s">
        <v>36</v>
      </c>
      <c r="L969" t="s">
        <v>37</v>
      </c>
      <c r="M969" t="s">
        <v>13180</v>
      </c>
      <c r="N969">
        <v>45950</v>
      </c>
      <c r="O969">
        <v>0.66666666666666663</v>
      </c>
      <c r="P969" t="s">
        <v>4248</v>
      </c>
      <c r="Q969" t="s">
        <v>67</v>
      </c>
      <c r="R969" s="54"/>
      <c r="U969" t="s">
        <v>67</v>
      </c>
      <c r="V969" t="s">
        <v>114</v>
      </c>
    </row>
    <row r="970" spans="1:36">
      <c r="A970" s="54">
        <v>45950</v>
      </c>
      <c r="B970" s="54">
        <v>45950.673483796301</v>
      </c>
      <c r="C970" t="s">
        <v>47</v>
      </c>
      <c r="D970" t="s">
        <v>41</v>
      </c>
      <c r="E970">
        <v>735633807</v>
      </c>
      <c r="F970" t="s">
        <v>33</v>
      </c>
      <c r="G970" t="s">
        <v>13184</v>
      </c>
      <c r="H970">
        <v>782614272</v>
      </c>
      <c r="I970">
        <v>748141434</v>
      </c>
      <c r="J970" t="s">
        <v>12981</v>
      </c>
      <c r="K970" t="s">
        <v>36</v>
      </c>
      <c r="L970" t="s">
        <v>37</v>
      </c>
      <c r="M970" t="s">
        <v>6677</v>
      </c>
      <c r="N970">
        <v>45950</v>
      </c>
      <c r="O970">
        <v>0.66666666666666663</v>
      </c>
      <c r="P970" t="s">
        <v>4248</v>
      </c>
      <c r="Q970" t="s">
        <v>67</v>
      </c>
      <c r="R970" s="54"/>
      <c r="U970" t="s">
        <v>67</v>
      </c>
      <c r="V970" t="s">
        <v>114</v>
      </c>
    </row>
    <row r="971" spans="1:36">
      <c r="A971" s="54">
        <v>45950</v>
      </c>
      <c r="B971" s="54">
        <v>45950.676956018498</v>
      </c>
      <c r="C971" t="s">
        <v>47</v>
      </c>
      <c r="D971" t="s">
        <v>41</v>
      </c>
      <c r="E971">
        <v>735633807</v>
      </c>
      <c r="F971" t="s">
        <v>33</v>
      </c>
      <c r="G971" t="s">
        <v>13185</v>
      </c>
      <c r="H971">
        <v>722164149</v>
      </c>
      <c r="I971">
        <v>722164149</v>
      </c>
      <c r="J971" t="s">
        <v>13186</v>
      </c>
      <c r="K971" t="s">
        <v>36</v>
      </c>
      <c r="L971" t="s">
        <v>37</v>
      </c>
      <c r="M971" t="s">
        <v>13187</v>
      </c>
      <c r="N971">
        <v>45950</v>
      </c>
      <c r="O971">
        <v>0.66666666666666663</v>
      </c>
      <c r="P971" t="s">
        <v>4248</v>
      </c>
      <c r="Q971" t="s">
        <v>45</v>
      </c>
      <c r="R971" s="54">
        <v>45950</v>
      </c>
      <c r="S971" t="s">
        <v>12841</v>
      </c>
      <c r="U971" t="s">
        <v>45</v>
      </c>
      <c r="V971">
        <v>2010251685283</v>
      </c>
      <c r="W971" t="s">
        <v>53</v>
      </c>
      <c r="X971">
        <v>45950</v>
      </c>
      <c r="Y971">
        <v>0.72430555555555554</v>
      </c>
      <c r="AH971" t="s">
        <v>12396</v>
      </c>
      <c r="AJ971">
        <v>0</v>
      </c>
    </row>
    <row r="972" spans="1:36">
      <c r="A972" s="54">
        <v>45950</v>
      </c>
      <c r="B972" s="54">
        <v>45950.679386574098</v>
      </c>
      <c r="C972" t="s">
        <v>267</v>
      </c>
      <c r="D972" t="s">
        <v>41</v>
      </c>
      <c r="E972">
        <v>254755669505</v>
      </c>
      <c r="F972" t="s">
        <v>33</v>
      </c>
      <c r="G972" t="s">
        <v>13188</v>
      </c>
      <c r="H972">
        <v>254751239848</v>
      </c>
      <c r="I972">
        <v>254726239848</v>
      </c>
      <c r="J972" t="s">
        <v>13189</v>
      </c>
      <c r="K972" t="s">
        <v>36</v>
      </c>
      <c r="L972" t="s">
        <v>73</v>
      </c>
      <c r="M972" t="s">
        <v>13190</v>
      </c>
      <c r="N972">
        <v>45951</v>
      </c>
      <c r="O972">
        <v>0.41666666666666669</v>
      </c>
      <c r="P972" t="s">
        <v>4248</v>
      </c>
      <c r="Q972" t="s">
        <v>45</v>
      </c>
      <c r="R972" s="54">
        <v>45950</v>
      </c>
      <c r="S972" t="s">
        <v>12620</v>
      </c>
      <c r="U972" t="s">
        <v>45</v>
      </c>
      <c r="V972">
        <v>2010251685301</v>
      </c>
      <c r="W972" t="s">
        <v>46</v>
      </c>
      <c r="X972">
        <v>45950</v>
      </c>
      <c r="Y972">
        <v>0.71944444444444444</v>
      </c>
      <c r="AH972" t="s">
        <v>275</v>
      </c>
      <c r="AJ972">
        <v>32724486</v>
      </c>
    </row>
    <row r="973" spans="1:36">
      <c r="A973" s="54">
        <v>45950</v>
      </c>
      <c r="B973" s="54">
        <v>45950.681875000002</v>
      </c>
      <c r="C973" t="s">
        <v>557</v>
      </c>
      <c r="D973" t="s">
        <v>70</v>
      </c>
      <c r="E973">
        <v>755877260</v>
      </c>
      <c r="F973" t="s">
        <v>33</v>
      </c>
      <c r="G973" t="s">
        <v>13191</v>
      </c>
      <c r="H973">
        <v>733459776</v>
      </c>
      <c r="I973">
        <v>733459776</v>
      </c>
      <c r="J973" t="s">
        <v>13192</v>
      </c>
      <c r="K973" t="s">
        <v>36</v>
      </c>
      <c r="L973" t="s">
        <v>73</v>
      </c>
      <c r="M973" t="s">
        <v>5810</v>
      </c>
      <c r="N973">
        <v>45951</v>
      </c>
      <c r="O973">
        <v>0.33333333333333331</v>
      </c>
      <c r="P973" t="s">
        <v>4248</v>
      </c>
      <c r="Q973" t="s">
        <v>45</v>
      </c>
      <c r="R973" s="54">
        <v>45950</v>
      </c>
      <c r="S973" t="s">
        <v>12842</v>
      </c>
      <c r="U973" t="s">
        <v>45</v>
      </c>
      <c r="V973">
        <v>2010251685307</v>
      </c>
      <c r="W973" t="s">
        <v>46</v>
      </c>
      <c r="X973">
        <v>45950</v>
      </c>
      <c r="Y973">
        <v>0.71944444444444444</v>
      </c>
      <c r="AH973" t="s">
        <v>275</v>
      </c>
      <c r="AJ973">
        <v>32724486</v>
      </c>
    </row>
    <row r="974" spans="1:36">
      <c r="A974" s="54">
        <v>45950</v>
      </c>
      <c r="B974" s="54">
        <v>45950.6902893519</v>
      </c>
      <c r="C974" t="s">
        <v>31</v>
      </c>
      <c r="D974" t="s">
        <v>32</v>
      </c>
      <c r="E974">
        <v>780225502</v>
      </c>
      <c r="F974" t="s">
        <v>33</v>
      </c>
      <c r="G974" t="s">
        <v>13193</v>
      </c>
      <c r="H974">
        <v>796056605</v>
      </c>
      <c r="I974">
        <v>796056605</v>
      </c>
      <c r="J974" t="s">
        <v>13194</v>
      </c>
      <c r="K974" t="s">
        <v>36</v>
      </c>
      <c r="L974" t="s">
        <v>82</v>
      </c>
      <c r="M974" t="s">
        <v>10734</v>
      </c>
      <c r="N974">
        <v>45951</v>
      </c>
      <c r="O974">
        <v>0.70833333333333337</v>
      </c>
      <c r="P974" t="s">
        <v>5255</v>
      </c>
      <c r="Q974" t="s">
        <v>67</v>
      </c>
      <c r="R974" s="54">
        <v>45950</v>
      </c>
      <c r="U974" t="s">
        <v>67</v>
      </c>
      <c r="V974" t="s">
        <v>114</v>
      </c>
    </row>
    <row r="975" spans="1:36">
      <c r="A975" s="54">
        <v>45951</v>
      </c>
      <c r="B975" s="54">
        <v>45950.707905092597</v>
      </c>
      <c r="C975" t="s">
        <v>484</v>
      </c>
      <c r="D975" t="s">
        <v>41</v>
      </c>
      <c r="E975">
        <v>784292582</v>
      </c>
      <c r="F975" t="s">
        <v>33</v>
      </c>
      <c r="G975" t="s">
        <v>13195</v>
      </c>
      <c r="H975">
        <v>716026856</v>
      </c>
      <c r="I975">
        <v>716026856</v>
      </c>
      <c r="J975" t="s">
        <v>13196</v>
      </c>
      <c r="K975" t="s">
        <v>36</v>
      </c>
      <c r="L975" t="s">
        <v>50</v>
      </c>
      <c r="M975" t="s">
        <v>3527</v>
      </c>
      <c r="N975">
        <v>45951</v>
      </c>
      <c r="O975">
        <v>0.41666666666666669</v>
      </c>
      <c r="P975" t="s">
        <v>4095</v>
      </c>
      <c r="Q975" t="s">
        <v>45</v>
      </c>
      <c r="R975" s="54">
        <v>45951</v>
      </c>
      <c r="S975" t="s">
        <v>12919</v>
      </c>
      <c r="T975">
        <v>2110251686144</v>
      </c>
      <c r="U975" t="s">
        <v>45</v>
      </c>
      <c r="V975">
        <v>2110251686144</v>
      </c>
      <c r="W975" t="s">
        <v>46</v>
      </c>
      <c r="X975">
        <v>45951</v>
      </c>
      <c r="Y975">
        <v>0.4909722222222222</v>
      </c>
      <c r="Z975">
        <v>45951</v>
      </c>
      <c r="AA975">
        <v>0.63402777777777775</v>
      </c>
      <c r="AB975" t="s">
        <v>604</v>
      </c>
      <c r="AC975">
        <v>100010042</v>
      </c>
      <c r="AD975">
        <v>32431038</v>
      </c>
      <c r="AE975">
        <v>45951</v>
      </c>
      <c r="AF975">
        <v>0.41666666666666669</v>
      </c>
      <c r="AH975" t="s">
        <v>604</v>
      </c>
      <c r="AJ975">
        <v>32431038</v>
      </c>
    </row>
    <row r="976" spans="1:36">
      <c r="A976" s="54">
        <v>45951</v>
      </c>
      <c r="B976" s="54">
        <v>45950.709247685198</v>
      </c>
      <c r="C976" t="s">
        <v>13197</v>
      </c>
      <c r="D976" t="s">
        <v>4425</v>
      </c>
      <c r="E976">
        <v>254788906455</v>
      </c>
      <c r="F976" t="s">
        <v>33</v>
      </c>
      <c r="G976" t="s">
        <v>13198</v>
      </c>
      <c r="H976">
        <v>254739534621</v>
      </c>
      <c r="I976">
        <v>254713699649</v>
      </c>
      <c r="J976" t="s">
        <v>13199</v>
      </c>
      <c r="K976" t="s">
        <v>36</v>
      </c>
      <c r="L976" t="s">
        <v>73</v>
      </c>
      <c r="M976" t="s">
        <v>73</v>
      </c>
      <c r="N976">
        <v>45955</v>
      </c>
      <c r="O976">
        <v>0.58333333333333337</v>
      </c>
      <c r="P976" t="s">
        <v>4095</v>
      </c>
      <c r="Q976" t="s">
        <v>45</v>
      </c>
      <c r="R976" s="54">
        <v>45951</v>
      </c>
      <c r="S976" t="s">
        <v>12896</v>
      </c>
      <c r="U976" t="s">
        <v>45</v>
      </c>
      <c r="V976">
        <v>2110251686169</v>
      </c>
      <c r="W976" t="s">
        <v>46</v>
      </c>
      <c r="X976">
        <v>45951</v>
      </c>
      <c r="Y976">
        <v>0.4909722222222222</v>
      </c>
      <c r="Z976">
        <v>45951</v>
      </c>
      <c r="AA976">
        <v>0.63402777777777775</v>
      </c>
      <c r="AB976" t="s">
        <v>13002</v>
      </c>
      <c r="AC976">
        <v>100010064</v>
      </c>
      <c r="AD976">
        <v>40205677</v>
      </c>
      <c r="AE976">
        <v>45951</v>
      </c>
      <c r="AF976">
        <v>0.625</v>
      </c>
      <c r="AH976" t="s">
        <v>13002</v>
      </c>
      <c r="AJ976">
        <v>40205677</v>
      </c>
    </row>
    <row r="977" spans="1:36">
      <c r="A977" s="54">
        <v>45951</v>
      </c>
      <c r="B977" s="54">
        <v>45950.760358796302</v>
      </c>
      <c r="C977" t="s">
        <v>867</v>
      </c>
      <c r="D977" t="s">
        <v>41</v>
      </c>
      <c r="E977">
        <v>738237386</v>
      </c>
      <c r="F977" t="s">
        <v>33</v>
      </c>
      <c r="G977" t="s">
        <v>13200</v>
      </c>
      <c r="I977">
        <v>728172012</v>
      </c>
      <c r="J977" t="s">
        <v>13201</v>
      </c>
      <c r="K977" t="s">
        <v>36</v>
      </c>
      <c r="L977" t="s">
        <v>50</v>
      </c>
      <c r="M977" t="s">
        <v>13202</v>
      </c>
      <c r="N977">
        <v>45951</v>
      </c>
      <c r="O977">
        <v>0.41666666666666669</v>
      </c>
      <c r="P977" t="s">
        <v>4235</v>
      </c>
      <c r="Q977" t="s">
        <v>45</v>
      </c>
      <c r="R977" s="54">
        <v>45951</v>
      </c>
      <c r="S977" t="s">
        <v>12650</v>
      </c>
      <c r="U977" t="s">
        <v>45</v>
      </c>
      <c r="V977">
        <v>2110251686194</v>
      </c>
      <c r="W977" t="s">
        <v>46</v>
      </c>
      <c r="X977">
        <v>45951</v>
      </c>
      <c r="Y977">
        <v>0.4909722222222222</v>
      </c>
      <c r="Z977">
        <v>45951</v>
      </c>
      <c r="AB977" t="s">
        <v>1325</v>
      </c>
      <c r="AC977">
        <v>100010043</v>
      </c>
      <c r="AD977">
        <v>38186037</v>
      </c>
      <c r="AH977" t="s">
        <v>1325</v>
      </c>
      <c r="AJ977">
        <v>38186037</v>
      </c>
    </row>
    <row r="978" spans="1:36">
      <c r="A978" s="54">
        <v>45951</v>
      </c>
      <c r="B978" s="54">
        <v>45950.773310185199</v>
      </c>
      <c r="C978" t="s">
        <v>2870</v>
      </c>
      <c r="D978" t="s">
        <v>852</v>
      </c>
      <c r="E978">
        <v>107373669</v>
      </c>
      <c r="F978" t="s">
        <v>33</v>
      </c>
      <c r="G978" t="s">
        <v>903</v>
      </c>
      <c r="H978">
        <v>751335351</v>
      </c>
      <c r="I978">
        <v>790714898</v>
      </c>
      <c r="J978" t="s">
        <v>2872</v>
      </c>
      <c r="K978" t="s">
        <v>81</v>
      </c>
      <c r="L978" t="s">
        <v>37</v>
      </c>
      <c r="M978" t="s">
        <v>13203</v>
      </c>
      <c r="N978">
        <v>45950</v>
      </c>
      <c r="O978">
        <v>0.75</v>
      </c>
      <c r="P978" t="s">
        <v>4235</v>
      </c>
      <c r="Q978" t="s">
        <v>45</v>
      </c>
      <c r="R978" s="54">
        <v>45951</v>
      </c>
      <c r="S978" t="s">
        <v>12874</v>
      </c>
      <c r="T978">
        <v>45951</v>
      </c>
      <c r="U978" t="s">
        <v>45</v>
      </c>
      <c r="V978">
        <v>2110251686219</v>
      </c>
      <c r="W978" t="s">
        <v>53</v>
      </c>
      <c r="X978">
        <v>45951</v>
      </c>
      <c r="Y978">
        <v>0.48402777777777778</v>
      </c>
      <c r="Z978">
        <v>45951</v>
      </c>
      <c r="AA978">
        <v>0.51111111111111107</v>
      </c>
      <c r="AB978" t="s">
        <v>907</v>
      </c>
      <c r="AC978">
        <v>100010030</v>
      </c>
      <c r="AH978" t="s">
        <v>1331</v>
      </c>
      <c r="AJ978">
        <v>45951</v>
      </c>
    </row>
    <row r="979" spans="1:36">
      <c r="A979" s="54">
        <v>45951</v>
      </c>
      <c r="B979" s="54">
        <v>45950.804432870398</v>
      </c>
      <c r="C979" t="s">
        <v>47</v>
      </c>
      <c r="D979" t="s">
        <v>41</v>
      </c>
      <c r="E979">
        <v>735633807</v>
      </c>
      <c r="F979" t="s">
        <v>33</v>
      </c>
      <c r="G979" t="s">
        <v>13204</v>
      </c>
      <c r="H979">
        <v>738833066</v>
      </c>
      <c r="I979">
        <v>738833066</v>
      </c>
      <c r="J979" t="s">
        <v>13205</v>
      </c>
      <c r="K979" t="s">
        <v>36</v>
      </c>
      <c r="L979" t="s">
        <v>37</v>
      </c>
      <c r="M979" t="s">
        <v>7378</v>
      </c>
      <c r="N979">
        <v>45951</v>
      </c>
      <c r="O979">
        <v>0.33333333333333331</v>
      </c>
      <c r="P979" t="s">
        <v>4235</v>
      </c>
      <c r="Q979" t="s">
        <v>45</v>
      </c>
      <c r="R979" s="54">
        <v>45951</v>
      </c>
      <c r="S979" t="s">
        <v>12854</v>
      </c>
      <c r="U979" t="s">
        <v>45</v>
      </c>
      <c r="V979">
        <v>2110251686295</v>
      </c>
      <c r="W979" t="s">
        <v>53</v>
      </c>
      <c r="X979">
        <v>45951</v>
      </c>
      <c r="Y979">
        <v>0.48402777777777778</v>
      </c>
      <c r="Z979">
        <v>45951</v>
      </c>
      <c r="AA979">
        <v>0.51111111111111107</v>
      </c>
      <c r="AB979" t="s">
        <v>907</v>
      </c>
      <c r="AC979">
        <v>100010030</v>
      </c>
      <c r="AH979" t="s">
        <v>12550</v>
      </c>
      <c r="AJ979">
        <v>0</v>
      </c>
    </row>
    <row r="980" spans="1:36">
      <c r="A980" s="54">
        <v>45951</v>
      </c>
      <c r="B980" s="54">
        <v>45950.8613541667</v>
      </c>
      <c r="C980" t="s">
        <v>69</v>
      </c>
      <c r="D980" t="s">
        <v>70</v>
      </c>
      <c r="E980">
        <v>755877260</v>
      </c>
      <c r="F980" t="s">
        <v>33</v>
      </c>
      <c r="G980" t="s">
        <v>13207</v>
      </c>
      <c r="H980">
        <v>111485241</v>
      </c>
      <c r="I980">
        <v>111485241</v>
      </c>
      <c r="J980" t="s">
        <v>13208</v>
      </c>
      <c r="K980" t="s">
        <v>36</v>
      </c>
      <c r="L980" t="e" vm="1">
        <v>#VALUE!</v>
      </c>
      <c r="M980" t="s">
        <v>13209</v>
      </c>
      <c r="N980">
        <v>45951</v>
      </c>
      <c r="O980">
        <v>0.33333333333333331</v>
      </c>
      <c r="P980" t="s">
        <v>52</v>
      </c>
      <c r="Q980" t="s">
        <v>45</v>
      </c>
      <c r="R980" s="54">
        <v>45951</v>
      </c>
      <c r="S980" t="s">
        <v>12873</v>
      </c>
      <c r="U980" t="s">
        <v>45</v>
      </c>
      <c r="V980">
        <v>2110251686181</v>
      </c>
      <c r="W980" t="s">
        <v>46</v>
      </c>
      <c r="X980">
        <v>45951</v>
      </c>
      <c r="Y980">
        <v>0.4909722222222222</v>
      </c>
      <c r="Z980">
        <v>45951</v>
      </c>
      <c r="AA980">
        <v>0.66874999999999996</v>
      </c>
      <c r="AB980" t="s">
        <v>13064</v>
      </c>
      <c r="AC980">
        <v>100010062</v>
      </c>
      <c r="AD980">
        <v>37174685</v>
      </c>
      <c r="AH980" t="s">
        <v>12916</v>
      </c>
      <c r="AJ980">
        <v>38989882</v>
      </c>
    </row>
    <row r="981" spans="1:36">
      <c r="A981" s="54">
        <v>45951</v>
      </c>
      <c r="B981" s="54">
        <v>45950.998101851903</v>
      </c>
      <c r="C981" t="s">
        <v>31</v>
      </c>
      <c r="D981" t="s">
        <v>32</v>
      </c>
      <c r="E981">
        <v>780225502</v>
      </c>
      <c r="F981" t="s">
        <v>33</v>
      </c>
      <c r="G981" t="s">
        <v>13210</v>
      </c>
      <c r="H981">
        <v>702952567</v>
      </c>
      <c r="I981">
        <v>702952567</v>
      </c>
      <c r="J981" t="s">
        <v>13211</v>
      </c>
      <c r="K981" t="s">
        <v>36</v>
      </c>
      <c r="L981" t="e" vm="4">
        <v>#VALUE!</v>
      </c>
      <c r="M981" t="s">
        <v>13212</v>
      </c>
      <c r="N981">
        <v>45951</v>
      </c>
      <c r="O981">
        <v>0.33333333333333331</v>
      </c>
      <c r="P981" t="s">
        <v>52</v>
      </c>
      <c r="Q981" t="s">
        <v>67</v>
      </c>
      <c r="R981" s="54">
        <v>45951</v>
      </c>
      <c r="S981" t="s">
        <v>12880</v>
      </c>
      <c r="U981" t="s">
        <v>67</v>
      </c>
      <c r="V981" t="s">
        <v>13213</v>
      </c>
    </row>
    <row r="982" spans="1:36">
      <c r="A982" s="54">
        <v>45951</v>
      </c>
      <c r="B982" s="54">
        <v>45951.000393518501</v>
      </c>
      <c r="C982" t="s">
        <v>31</v>
      </c>
      <c r="D982" t="s">
        <v>32</v>
      </c>
      <c r="E982">
        <v>780225502</v>
      </c>
      <c r="F982" t="s">
        <v>33</v>
      </c>
      <c r="G982" t="s">
        <v>13214</v>
      </c>
      <c r="H982">
        <v>721425029</v>
      </c>
      <c r="I982">
        <v>722513051</v>
      </c>
      <c r="J982" t="s">
        <v>13215</v>
      </c>
      <c r="K982" t="s">
        <v>36</v>
      </c>
      <c r="L982" t="e" vm="20">
        <v>#VALUE!</v>
      </c>
      <c r="M982" t="s">
        <v>13216</v>
      </c>
      <c r="N982">
        <v>45951</v>
      </c>
      <c r="O982">
        <v>0.33333333333333331</v>
      </c>
      <c r="P982" t="s">
        <v>52</v>
      </c>
      <c r="Q982" t="s">
        <v>45</v>
      </c>
      <c r="R982" s="54">
        <v>45951</v>
      </c>
      <c r="S982" t="s">
        <v>12882</v>
      </c>
      <c r="T982">
        <v>45959</v>
      </c>
      <c r="U982" t="s">
        <v>45</v>
      </c>
      <c r="V982">
        <v>2810251698713</v>
      </c>
      <c r="W982" t="s">
        <v>46</v>
      </c>
      <c r="X982">
        <v>45958</v>
      </c>
      <c r="Y982">
        <v>0.41666666666666669</v>
      </c>
      <c r="AH982" t="s">
        <v>1325</v>
      </c>
      <c r="AJ982">
        <v>38186037</v>
      </c>
    </row>
    <row r="983" spans="1:36">
      <c r="A983" s="54">
        <v>45951</v>
      </c>
      <c r="B983" s="54">
        <v>45951.002442129597</v>
      </c>
      <c r="C983" t="s">
        <v>31</v>
      </c>
      <c r="D983" t="s">
        <v>32</v>
      </c>
      <c r="E983">
        <v>780225502</v>
      </c>
      <c r="F983" t="s">
        <v>33</v>
      </c>
      <c r="G983" t="s">
        <v>13217</v>
      </c>
      <c r="H983">
        <v>742789196</v>
      </c>
      <c r="I983">
        <v>742789196</v>
      </c>
      <c r="J983" t="s">
        <v>13218</v>
      </c>
      <c r="K983" t="s">
        <v>36</v>
      </c>
      <c r="L983" t="e" vm="4">
        <v>#VALUE!</v>
      </c>
      <c r="M983" t="s">
        <v>13219</v>
      </c>
      <c r="N983">
        <v>45952</v>
      </c>
      <c r="O983">
        <v>0.33333333333333331</v>
      </c>
      <c r="P983" t="s">
        <v>52</v>
      </c>
      <c r="Q983" t="s">
        <v>67</v>
      </c>
      <c r="R983" s="54">
        <v>45951</v>
      </c>
      <c r="S983" t="s">
        <v>12652</v>
      </c>
      <c r="U983" t="s">
        <v>67</v>
      </c>
      <c r="V983" t="s">
        <v>1831</v>
      </c>
    </row>
    <row r="984" spans="1:36">
      <c r="A984" s="54">
        <v>45951</v>
      </c>
      <c r="B984" s="54">
        <v>45951.004594907397</v>
      </c>
      <c r="C984" t="s">
        <v>31</v>
      </c>
      <c r="D984" t="s">
        <v>32</v>
      </c>
      <c r="E984">
        <v>780225502</v>
      </c>
      <c r="F984" t="s">
        <v>33</v>
      </c>
      <c r="G984" t="s">
        <v>13220</v>
      </c>
      <c r="H984">
        <v>739974732</v>
      </c>
      <c r="I984">
        <v>725129515</v>
      </c>
      <c r="J984" t="s">
        <v>13221</v>
      </c>
      <c r="K984" t="s">
        <v>81</v>
      </c>
      <c r="L984" t="e" vm="4">
        <v>#VALUE!</v>
      </c>
      <c r="M984" t="s">
        <v>13222</v>
      </c>
      <c r="N984">
        <v>45951</v>
      </c>
      <c r="O984">
        <v>0.375</v>
      </c>
      <c r="P984" t="s">
        <v>52</v>
      </c>
      <c r="Q984" t="s">
        <v>45</v>
      </c>
      <c r="R984" s="54">
        <v>45951</v>
      </c>
      <c r="S984" t="s">
        <v>12876</v>
      </c>
      <c r="U984" t="s">
        <v>45</v>
      </c>
      <c r="V984">
        <v>2110251686218</v>
      </c>
      <c r="W984" t="s">
        <v>53</v>
      </c>
      <c r="X984">
        <v>45951</v>
      </c>
      <c r="Y984">
        <v>0.48402777777777778</v>
      </c>
      <c r="Z984">
        <v>45951</v>
      </c>
      <c r="AA984">
        <v>0.51111111111111107</v>
      </c>
      <c r="AB984" t="s">
        <v>824</v>
      </c>
      <c r="AC984">
        <v>100010029</v>
      </c>
      <c r="AH984" t="s">
        <v>1331</v>
      </c>
      <c r="AJ984">
        <v>45951</v>
      </c>
    </row>
    <row r="985" spans="1:36">
      <c r="A985" s="54">
        <v>45951</v>
      </c>
      <c r="B985" s="54">
        <v>45951.006122685198</v>
      </c>
      <c r="C985" t="s">
        <v>31</v>
      </c>
      <c r="D985" t="s">
        <v>32</v>
      </c>
      <c r="E985">
        <v>780225502</v>
      </c>
      <c r="F985" t="s">
        <v>33</v>
      </c>
      <c r="G985" t="s">
        <v>13223</v>
      </c>
      <c r="H985">
        <v>733878998</v>
      </c>
      <c r="I985">
        <v>725877675</v>
      </c>
      <c r="J985" t="s">
        <v>13224</v>
      </c>
      <c r="K985" t="s">
        <v>36</v>
      </c>
      <c r="L985" t="e" vm="1">
        <v>#VALUE!</v>
      </c>
      <c r="M985" t="s">
        <v>13225</v>
      </c>
      <c r="N985">
        <v>45951</v>
      </c>
      <c r="O985">
        <v>0.5</v>
      </c>
      <c r="P985" t="s">
        <v>52</v>
      </c>
      <c r="Q985" t="s">
        <v>67</v>
      </c>
      <c r="R985" s="54">
        <v>45951</v>
      </c>
      <c r="S985" t="s">
        <v>12629</v>
      </c>
      <c r="U985" t="s">
        <v>67</v>
      </c>
      <c r="V985" t="s">
        <v>13213</v>
      </c>
    </row>
    <row r="986" spans="1:36">
      <c r="A986" s="54">
        <v>45951</v>
      </c>
      <c r="B986" s="54">
        <v>45951.007685185199</v>
      </c>
      <c r="C986" t="s">
        <v>31</v>
      </c>
      <c r="D986" t="s">
        <v>32</v>
      </c>
      <c r="E986">
        <v>780225502</v>
      </c>
      <c r="F986" t="s">
        <v>33</v>
      </c>
      <c r="G986" t="s">
        <v>13226</v>
      </c>
      <c r="H986">
        <v>706009793</v>
      </c>
      <c r="I986">
        <v>706009793</v>
      </c>
      <c r="J986" t="s">
        <v>13227</v>
      </c>
      <c r="K986" t="s">
        <v>36</v>
      </c>
      <c r="L986" t="s">
        <v>1251</v>
      </c>
      <c r="M986" t="s">
        <v>6780</v>
      </c>
      <c r="N986">
        <v>45952</v>
      </c>
      <c r="O986">
        <v>0.5</v>
      </c>
      <c r="P986" t="s">
        <v>3950</v>
      </c>
      <c r="Q986" t="s">
        <v>45</v>
      </c>
      <c r="R986" s="54">
        <v>45951</v>
      </c>
      <c r="S986" t="s">
        <v>12920</v>
      </c>
      <c r="T986">
        <v>45952</v>
      </c>
      <c r="U986" t="s">
        <v>45</v>
      </c>
      <c r="V986">
        <v>2110251686100</v>
      </c>
      <c r="W986" t="s">
        <v>46</v>
      </c>
      <c r="X986">
        <v>45951</v>
      </c>
      <c r="Y986">
        <v>0.4909722222222222</v>
      </c>
      <c r="Z986">
        <v>45951</v>
      </c>
      <c r="AA986">
        <v>0.63402777777777775</v>
      </c>
      <c r="AH986" t="s">
        <v>13064</v>
      </c>
      <c r="AJ986">
        <v>37174685</v>
      </c>
    </row>
    <row r="987" spans="1:36">
      <c r="A987" s="54">
        <v>45951</v>
      </c>
      <c r="B987" s="54">
        <v>45951.009826388901</v>
      </c>
      <c r="C987" t="s">
        <v>31</v>
      </c>
      <c r="D987" t="s">
        <v>32</v>
      </c>
      <c r="E987">
        <v>780225502</v>
      </c>
      <c r="F987" t="s">
        <v>33</v>
      </c>
      <c r="G987" t="s">
        <v>13228</v>
      </c>
      <c r="H987">
        <v>254794437950</v>
      </c>
      <c r="I987">
        <v>254794437950</v>
      </c>
      <c r="J987" t="s">
        <v>13229</v>
      </c>
      <c r="K987" t="s">
        <v>36</v>
      </c>
      <c r="L987" t="s">
        <v>3922</v>
      </c>
      <c r="M987" t="s">
        <v>13230</v>
      </c>
      <c r="N987">
        <v>45951</v>
      </c>
      <c r="O987">
        <v>0.41666666666666669</v>
      </c>
      <c r="P987" t="s">
        <v>3950</v>
      </c>
      <c r="Q987" t="s">
        <v>45</v>
      </c>
      <c r="R987" s="54">
        <v>45951</v>
      </c>
      <c r="S987" t="s">
        <v>12651</v>
      </c>
      <c r="T987">
        <v>45951</v>
      </c>
      <c r="U987" t="s">
        <v>45</v>
      </c>
      <c r="V987">
        <v>2110251686127</v>
      </c>
      <c r="W987" t="s">
        <v>53</v>
      </c>
      <c r="X987">
        <v>45951</v>
      </c>
      <c r="Y987">
        <v>0.48402777777777778</v>
      </c>
      <c r="Z987">
        <v>45951</v>
      </c>
      <c r="AA987">
        <v>0.51111111111111107</v>
      </c>
      <c r="AB987" t="s">
        <v>824</v>
      </c>
      <c r="AC987">
        <v>100010029</v>
      </c>
      <c r="AH987" t="s">
        <v>12396</v>
      </c>
      <c r="AJ987">
        <v>0</v>
      </c>
    </row>
    <row r="988" spans="1:36">
      <c r="A988" s="54">
        <v>45951</v>
      </c>
      <c r="B988" s="54">
        <v>45951.312418981499</v>
      </c>
      <c r="C988" t="s">
        <v>31</v>
      </c>
      <c r="D988" t="s">
        <v>32</v>
      </c>
      <c r="E988">
        <v>780225502</v>
      </c>
      <c r="F988" t="s">
        <v>33</v>
      </c>
      <c r="G988" t="s">
        <v>13232</v>
      </c>
      <c r="H988">
        <v>734794087</v>
      </c>
      <c r="I988">
        <v>729479596</v>
      </c>
      <c r="J988" t="s">
        <v>13233</v>
      </c>
      <c r="K988" t="s">
        <v>36</v>
      </c>
      <c r="L988" t="s">
        <v>82</v>
      </c>
      <c r="M988" t="s">
        <v>13234</v>
      </c>
      <c r="N988">
        <v>45951</v>
      </c>
      <c r="O988">
        <v>0.375</v>
      </c>
      <c r="P988" t="s">
        <v>3950</v>
      </c>
      <c r="Q988" t="s">
        <v>67</v>
      </c>
      <c r="R988" s="54">
        <v>45951</v>
      </c>
      <c r="S988" t="s">
        <v>12812</v>
      </c>
      <c r="U988" t="s">
        <v>67</v>
      </c>
      <c r="V988" t="s">
        <v>13004</v>
      </c>
    </row>
    <row r="989" spans="1:36">
      <c r="A989" s="54">
        <v>45951</v>
      </c>
      <c r="B989" s="54">
        <v>45951.316226851799</v>
      </c>
      <c r="C989" t="s">
        <v>2309</v>
      </c>
      <c r="D989" t="s">
        <v>41</v>
      </c>
      <c r="E989">
        <v>789753094</v>
      </c>
      <c r="F989" t="s">
        <v>33</v>
      </c>
      <c r="G989" t="s">
        <v>13235</v>
      </c>
      <c r="I989">
        <v>769280549</v>
      </c>
      <c r="J989" t="s">
        <v>13236</v>
      </c>
      <c r="K989" t="s">
        <v>36</v>
      </c>
      <c r="L989" t="s">
        <v>73</v>
      </c>
      <c r="M989" t="s">
        <v>13237</v>
      </c>
      <c r="N989">
        <v>45952</v>
      </c>
      <c r="O989">
        <v>0.41666666666666669</v>
      </c>
      <c r="P989" t="s">
        <v>3950</v>
      </c>
      <c r="Q989" t="s">
        <v>45</v>
      </c>
      <c r="R989" s="54">
        <v>45951</v>
      </c>
      <c r="S989" t="s">
        <v>12901</v>
      </c>
      <c r="T989">
        <v>45952</v>
      </c>
      <c r="U989" t="s">
        <v>45</v>
      </c>
      <c r="V989">
        <v>2110251686155</v>
      </c>
      <c r="W989" t="s">
        <v>46</v>
      </c>
      <c r="X989">
        <v>45951</v>
      </c>
      <c r="Y989">
        <v>0.4909722222222222</v>
      </c>
      <c r="Z989">
        <v>45951</v>
      </c>
      <c r="AA989">
        <v>0.63402777777777775</v>
      </c>
      <c r="AB989" t="s">
        <v>190</v>
      </c>
      <c r="AC989">
        <v>100010034</v>
      </c>
      <c r="AD989">
        <v>38362807</v>
      </c>
      <c r="AE989">
        <v>45952</v>
      </c>
      <c r="AH989" t="s">
        <v>190</v>
      </c>
      <c r="AJ989">
        <v>38362807</v>
      </c>
    </row>
    <row r="990" spans="1:36">
      <c r="A990" s="54">
        <v>45951</v>
      </c>
      <c r="B990" s="54">
        <v>45951.319293981498</v>
      </c>
      <c r="C990" t="s">
        <v>31</v>
      </c>
      <c r="D990" t="s">
        <v>32</v>
      </c>
      <c r="E990">
        <v>780225502</v>
      </c>
      <c r="F990" t="s">
        <v>33</v>
      </c>
      <c r="G990" t="s">
        <v>13238</v>
      </c>
      <c r="H990">
        <v>717723634</v>
      </c>
      <c r="I990">
        <v>717723634</v>
      </c>
      <c r="J990" t="s">
        <v>13239</v>
      </c>
      <c r="K990" t="s">
        <v>36</v>
      </c>
      <c r="L990" t="s">
        <v>82</v>
      </c>
      <c r="M990" t="s">
        <v>13240</v>
      </c>
      <c r="N990">
        <v>45952</v>
      </c>
      <c r="O990">
        <v>0.45833333333333331</v>
      </c>
      <c r="P990" t="s">
        <v>3950</v>
      </c>
      <c r="Q990" t="s">
        <v>67</v>
      </c>
      <c r="R990" s="54">
        <v>45951</v>
      </c>
      <c r="S990" t="s">
        <v>12641</v>
      </c>
      <c r="V990" t="s">
        <v>13241</v>
      </c>
    </row>
    <row r="991" spans="1:36">
      <c r="A991" s="54">
        <v>45951</v>
      </c>
      <c r="B991" s="54">
        <v>45951.3335532407</v>
      </c>
      <c r="C991" t="s">
        <v>2014</v>
      </c>
      <c r="D991" t="s">
        <v>41</v>
      </c>
      <c r="E991">
        <v>781044277</v>
      </c>
      <c r="F991" t="s">
        <v>33</v>
      </c>
      <c r="G991" t="s">
        <v>13242</v>
      </c>
      <c r="I991">
        <v>746136089</v>
      </c>
      <c r="J991" t="s">
        <v>13243</v>
      </c>
      <c r="K991" t="s">
        <v>36</v>
      </c>
      <c r="L991" t="s">
        <v>160</v>
      </c>
      <c r="M991" t="s">
        <v>13244</v>
      </c>
      <c r="N991">
        <v>45956</v>
      </c>
      <c r="O991">
        <v>0.33333333333333331</v>
      </c>
      <c r="P991" t="s">
        <v>3950</v>
      </c>
      <c r="Q991" t="s">
        <v>45</v>
      </c>
      <c r="R991" s="54">
        <v>45951</v>
      </c>
      <c r="S991" t="s">
        <v>12919</v>
      </c>
      <c r="T991">
        <v>45956</v>
      </c>
      <c r="U991" t="s">
        <v>45</v>
      </c>
      <c r="V991">
        <v>2610251695255</v>
      </c>
      <c r="W991" t="s">
        <v>46</v>
      </c>
      <c r="X991">
        <v>45956</v>
      </c>
      <c r="Y991">
        <v>0.72777777777777775</v>
      </c>
      <c r="AH991" t="s">
        <v>1328</v>
      </c>
      <c r="AJ991">
        <v>37181844</v>
      </c>
    </row>
    <row r="992" spans="1:36">
      <c r="A992" s="54">
        <v>45951</v>
      </c>
      <c r="B992" s="54">
        <v>45951.366585648197</v>
      </c>
      <c r="C992" t="s">
        <v>2014</v>
      </c>
      <c r="D992" t="s">
        <v>41</v>
      </c>
      <c r="E992">
        <v>781044277</v>
      </c>
      <c r="F992" t="s">
        <v>33</v>
      </c>
      <c r="G992" t="s">
        <v>13245</v>
      </c>
      <c r="I992">
        <v>719175327</v>
      </c>
      <c r="J992" t="s">
        <v>13246</v>
      </c>
      <c r="K992" t="s">
        <v>36</v>
      </c>
      <c r="L992" t="s">
        <v>160</v>
      </c>
      <c r="M992" t="s">
        <v>2024</v>
      </c>
      <c r="N992">
        <v>45951</v>
      </c>
      <c r="O992">
        <v>0.5</v>
      </c>
      <c r="P992" t="s">
        <v>11025</v>
      </c>
      <c r="Q992" t="s">
        <v>45</v>
      </c>
      <c r="R992" s="54">
        <v>45951</v>
      </c>
      <c r="S992" t="s">
        <v>12641</v>
      </c>
      <c r="U992" t="s">
        <v>45</v>
      </c>
      <c r="V992">
        <v>2110251686252</v>
      </c>
      <c r="W992" t="s">
        <v>46</v>
      </c>
      <c r="X992">
        <v>45951</v>
      </c>
      <c r="Y992">
        <v>0.4909722222222222</v>
      </c>
      <c r="Z992">
        <v>45951</v>
      </c>
      <c r="AH992" t="s">
        <v>1472</v>
      </c>
      <c r="AJ992">
        <v>37044654</v>
      </c>
    </row>
    <row r="993" spans="1:36">
      <c r="A993" s="54">
        <v>45951</v>
      </c>
      <c r="B993" s="54">
        <v>45951.373634259297</v>
      </c>
      <c r="C993" t="s">
        <v>267</v>
      </c>
      <c r="D993" t="s">
        <v>41</v>
      </c>
      <c r="E993">
        <v>254755669505</v>
      </c>
      <c r="F993" t="s">
        <v>33</v>
      </c>
      <c r="G993" t="s">
        <v>1422</v>
      </c>
      <c r="I993">
        <v>254723320238</v>
      </c>
      <c r="J993" t="s">
        <v>1423</v>
      </c>
      <c r="K993" t="s">
        <v>36</v>
      </c>
      <c r="L993" t="s">
        <v>73</v>
      </c>
      <c r="M993" t="s">
        <v>3171</v>
      </c>
      <c r="N993">
        <v>45952</v>
      </c>
      <c r="O993">
        <v>0.58333333333333337</v>
      </c>
      <c r="P993" t="s">
        <v>11025</v>
      </c>
      <c r="Q993" t="s">
        <v>67</v>
      </c>
      <c r="R993" s="54">
        <v>45951</v>
      </c>
      <c r="U993" t="s">
        <v>67</v>
      </c>
      <c r="V993" t="s">
        <v>114</v>
      </c>
    </row>
    <row r="994" spans="1:36">
      <c r="A994" s="54">
        <v>45951</v>
      </c>
      <c r="B994" s="54">
        <v>45951.404907407399</v>
      </c>
      <c r="C994" t="s">
        <v>47</v>
      </c>
      <c r="D994" t="s">
        <v>41</v>
      </c>
      <c r="E994">
        <v>735633807</v>
      </c>
      <c r="F994" t="s">
        <v>33</v>
      </c>
      <c r="G994" t="s">
        <v>8934</v>
      </c>
      <c r="H994">
        <v>100858014</v>
      </c>
      <c r="I994">
        <v>741534141</v>
      </c>
      <c r="J994" t="s">
        <v>13247</v>
      </c>
      <c r="K994" t="s">
        <v>36</v>
      </c>
      <c r="L994" t="s">
        <v>13248</v>
      </c>
      <c r="M994" t="s">
        <v>13249</v>
      </c>
      <c r="N994">
        <v>45951</v>
      </c>
      <c r="O994">
        <v>0.41666666666666669</v>
      </c>
      <c r="P994" t="s">
        <v>4248</v>
      </c>
      <c r="Q994" t="s">
        <v>67</v>
      </c>
      <c r="R994" s="54">
        <v>45951</v>
      </c>
      <c r="S994" t="s">
        <v>12877</v>
      </c>
      <c r="U994" t="s">
        <v>67</v>
      </c>
      <c r="V994" t="s">
        <v>498</v>
      </c>
    </row>
    <row r="995" spans="1:36">
      <c r="A995" s="54">
        <v>45951</v>
      </c>
      <c r="B995" s="54">
        <v>45951.405879629601</v>
      </c>
      <c r="C995" t="s">
        <v>830</v>
      </c>
      <c r="D995" t="s">
        <v>41</v>
      </c>
      <c r="E995">
        <v>782300518</v>
      </c>
      <c r="F995" t="s">
        <v>33</v>
      </c>
      <c r="G995" t="s">
        <v>13250</v>
      </c>
      <c r="I995">
        <v>796785188</v>
      </c>
      <c r="J995" t="s">
        <v>13251</v>
      </c>
      <c r="K995" t="s">
        <v>36</v>
      </c>
      <c r="L995" t="s">
        <v>37</v>
      </c>
      <c r="M995" t="s">
        <v>13252</v>
      </c>
      <c r="N995">
        <v>45952</v>
      </c>
      <c r="O995">
        <v>0.5</v>
      </c>
      <c r="P995" t="s">
        <v>4248</v>
      </c>
      <c r="Q995" t="s">
        <v>45</v>
      </c>
      <c r="R995" s="54">
        <v>45951</v>
      </c>
      <c r="S995" t="s">
        <v>12634</v>
      </c>
      <c r="U995" t="s">
        <v>45</v>
      </c>
      <c r="V995">
        <v>3110251705369</v>
      </c>
      <c r="W995" t="s">
        <v>53</v>
      </c>
      <c r="X995">
        <v>45951</v>
      </c>
      <c r="Y995">
        <v>0.48402777777777778</v>
      </c>
      <c r="Z995">
        <v>45951</v>
      </c>
      <c r="AA995">
        <v>0.51111111111111107</v>
      </c>
      <c r="AH995" t="s">
        <v>12403</v>
      </c>
      <c r="AJ995">
        <v>0</v>
      </c>
    </row>
    <row r="996" spans="1:36">
      <c r="A996" s="54">
        <v>45951</v>
      </c>
      <c r="B996" s="54">
        <v>45951.408807870401</v>
      </c>
      <c r="C996" t="s">
        <v>5163</v>
      </c>
      <c r="D996" t="s">
        <v>41</v>
      </c>
      <c r="E996">
        <v>254102772410</v>
      </c>
      <c r="F996" t="s">
        <v>33</v>
      </c>
      <c r="G996" t="s">
        <v>13253</v>
      </c>
      <c r="H996">
        <v>739115220</v>
      </c>
      <c r="I996">
        <v>739115220</v>
      </c>
      <c r="J996" t="s">
        <v>13254</v>
      </c>
      <c r="K996" t="s">
        <v>36</v>
      </c>
      <c r="L996" t="s">
        <v>160</v>
      </c>
      <c r="M996" t="s">
        <v>13255</v>
      </c>
      <c r="N996">
        <v>45952</v>
      </c>
      <c r="O996">
        <v>0.5</v>
      </c>
      <c r="P996" t="s">
        <v>4248</v>
      </c>
      <c r="Q996" t="s">
        <v>45</v>
      </c>
      <c r="R996" s="54">
        <v>45951</v>
      </c>
      <c r="S996" t="s">
        <v>12635</v>
      </c>
      <c r="U996" t="s">
        <v>45</v>
      </c>
      <c r="V996">
        <v>2110251686204</v>
      </c>
      <c r="W996" t="s">
        <v>46</v>
      </c>
      <c r="X996">
        <v>45951</v>
      </c>
      <c r="Y996">
        <v>0.4909722222222222</v>
      </c>
      <c r="Z996">
        <v>45951</v>
      </c>
      <c r="AH996" t="s">
        <v>1328</v>
      </c>
      <c r="AJ996">
        <v>37181844</v>
      </c>
    </row>
    <row r="997" spans="1:36">
      <c r="A997" s="54">
        <v>45951</v>
      </c>
      <c r="B997" s="54">
        <v>45951.413020833301</v>
      </c>
      <c r="C997" t="s">
        <v>8691</v>
      </c>
      <c r="D997" t="s">
        <v>1093</v>
      </c>
      <c r="E997">
        <v>755686393</v>
      </c>
      <c r="F997" t="s">
        <v>33</v>
      </c>
      <c r="G997" t="s">
        <v>13256</v>
      </c>
      <c r="H997">
        <v>115705046</v>
      </c>
      <c r="I997">
        <v>115705046</v>
      </c>
      <c r="J997" t="s">
        <v>13257</v>
      </c>
      <c r="K997" t="s">
        <v>36</v>
      </c>
      <c r="L997" t="s">
        <v>73</v>
      </c>
      <c r="M997" t="s">
        <v>74</v>
      </c>
      <c r="N997">
        <v>45951</v>
      </c>
      <c r="O997">
        <v>0.5</v>
      </c>
      <c r="P997" t="s">
        <v>4248</v>
      </c>
      <c r="Q997" t="s">
        <v>45</v>
      </c>
      <c r="R997" s="54">
        <v>45951</v>
      </c>
      <c r="S997" t="s">
        <v>12737</v>
      </c>
      <c r="U997" t="s">
        <v>45</v>
      </c>
      <c r="V997">
        <v>2110251686282</v>
      </c>
      <c r="W997" t="s">
        <v>46</v>
      </c>
      <c r="X997">
        <v>45951</v>
      </c>
      <c r="Y997">
        <v>0.4909722222222222</v>
      </c>
      <c r="Z997">
        <v>45951</v>
      </c>
      <c r="AH997" t="s">
        <v>275</v>
      </c>
      <c r="AJ997">
        <v>32724486</v>
      </c>
    </row>
    <row r="998" spans="1:36">
      <c r="A998" s="54">
        <v>45951</v>
      </c>
      <c r="B998" s="54">
        <v>45951.414212962998</v>
      </c>
      <c r="C998" t="s">
        <v>804</v>
      </c>
      <c r="D998" t="s">
        <v>548</v>
      </c>
      <c r="E998">
        <v>750988989</v>
      </c>
      <c r="F998" t="s">
        <v>33</v>
      </c>
      <c r="G998" t="s">
        <v>13258</v>
      </c>
      <c r="H998">
        <v>254100606653</v>
      </c>
      <c r="I998">
        <v>254100606653</v>
      </c>
      <c r="J998" t="s">
        <v>13259</v>
      </c>
      <c r="K998" t="s">
        <v>36</v>
      </c>
      <c r="L998" t="s">
        <v>73</v>
      </c>
      <c r="M998" t="s">
        <v>13260</v>
      </c>
      <c r="N998">
        <v>45952</v>
      </c>
      <c r="O998">
        <v>0.33333333333333331</v>
      </c>
      <c r="P998" t="s">
        <v>4063</v>
      </c>
      <c r="Q998" t="s">
        <v>39</v>
      </c>
      <c r="R998" s="54">
        <v>45951</v>
      </c>
      <c r="S998" t="s">
        <v>12879</v>
      </c>
      <c r="U998" t="s">
        <v>39</v>
      </c>
      <c r="Y998">
        <v>0.45902777777777776</v>
      </c>
    </row>
    <row r="999" spans="1:36">
      <c r="A999" s="54">
        <v>45951</v>
      </c>
      <c r="B999" s="54">
        <v>45951.416793981502</v>
      </c>
      <c r="C999" t="s">
        <v>5360</v>
      </c>
      <c r="D999" t="s">
        <v>41</v>
      </c>
      <c r="E999">
        <v>784953955</v>
      </c>
      <c r="F999" t="s">
        <v>33</v>
      </c>
      <c r="G999" t="s">
        <v>13261</v>
      </c>
      <c r="H999">
        <v>786678266</v>
      </c>
      <c r="I999">
        <v>720682064</v>
      </c>
      <c r="J999" t="s">
        <v>13262</v>
      </c>
      <c r="K999" t="s">
        <v>36</v>
      </c>
      <c r="L999" t="s">
        <v>12999</v>
      </c>
      <c r="M999" t="s">
        <v>13263</v>
      </c>
      <c r="N999">
        <v>45951</v>
      </c>
      <c r="O999">
        <v>0.45833333333333331</v>
      </c>
      <c r="P999" t="s">
        <v>4063</v>
      </c>
      <c r="Q999" t="s">
        <v>67</v>
      </c>
      <c r="R999" s="54">
        <v>45951</v>
      </c>
      <c r="S999" t="s">
        <v>12850</v>
      </c>
      <c r="U999" t="s">
        <v>67</v>
      </c>
      <c r="V999" t="s">
        <v>498</v>
      </c>
    </row>
    <row r="1000" spans="1:36">
      <c r="A1000" s="54">
        <v>45951</v>
      </c>
      <c r="B1000" s="54">
        <v>45951.417210648098</v>
      </c>
      <c r="C1000" t="s">
        <v>1345</v>
      </c>
      <c r="D1000" t="s">
        <v>1116</v>
      </c>
      <c r="E1000">
        <v>254725910363</v>
      </c>
      <c r="F1000" t="s">
        <v>33</v>
      </c>
      <c r="G1000" t="s">
        <v>6199</v>
      </c>
      <c r="H1000">
        <v>254782000144</v>
      </c>
      <c r="I1000">
        <v>254757637339</v>
      </c>
      <c r="J1000" t="s">
        <v>13264</v>
      </c>
      <c r="K1000" t="s">
        <v>36</v>
      </c>
      <c r="L1000" t="s">
        <v>37</v>
      </c>
      <c r="M1000" t="s">
        <v>13265</v>
      </c>
      <c r="N1000">
        <v>45951</v>
      </c>
      <c r="O1000">
        <v>0.5</v>
      </c>
      <c r="P1000" t="s">
        <v>4063</v>
      </c>
      <c r="Q1000" t="s">
        <v>45</v>
      </c>
      <c r="R1000" s="54">
        <v>45951</v>
      </c>
      <c r="S1000" t="s">
        <v>12673</v>
      </c>
      <c r="U1000" t="s">
        <v>45</v>
      </c>
      <c r="V1000">
        <v>2110251686417</v>
      </c>
      <c r="W1000" t="s">
        <v>46</v>
      </c>
      <c r="X1000">
        <v>45951</v>
      </c>
      <c r="Y1000">
        <v>0.51736111111111116</v>
      </c>
      <c r="Z1000">
        <v>45951</v>
      </c>
      <c r="AH1000" t="s">
        <v>689</v>
      </c>
      <c r="AJ1000">
        <v>37901308</v>
      </c>
    </row>
    <row r="1001" spans="1:36">
      <c r="A1001" s="54">
        <v>45951</v>
      </c>
      <c r="B1001" s="54">
        <v>45951.426620370403</v>
      </c>
      <c r="C1001" t="s">
        <v>31</v>
      </c>
      <c r="D1001" t="s">
        <v>32</v>
      </c>
      <c r="E1001">
        <v>780225502</v>
      </c>
      <c r="F1001" t="s">
        <v>33</v>
      </c>
      <c r="G1001" t="s">
        <v>13266</v>
      </c>
      <c r="H1001">
        <v>735576706</v>
      </c>
      <c r="I1001">
        <v>735576706</v>
      </c>
      <c r="J1001" t="s">
        <v>13267</v>
      </c>
      <c r="K1001" t="s">
        <v>36</v>
      </c>
      <c r="L1001" t="s">
        <v>37</v>
      </c>
      <c r="M1001" t="s">
        <v>3428</v>
      </c>
      <c r="N1001">
        <v>45951</v>
      </c>
      <c r="O1001">
        <v>0.54166666666666663</v>
      </c>
      <c r="P1001" t="s">
        <v>4063</v>
      </c>
      <c r="Q1001" t="s">
        <v>45</v>
      </c>
      <c r="R1001" s="54">
        <v>45951</v>
      </c>
      <c r="S1001" t="s">
        <v>12740</v>
      </c>
      <c r="U1001" t="s">
        <v>45</v>
      </c>
      <c r="V1001">
        <v>2110251686533</v>
      </c>
      <c r="W1001" t="s">
        <v>46</v>
      </c>
      <c r="X1001">
        <v>45951</v>
      </c>
      <c r="Y1001">
        <v>0.68680555555555556</v>
      </c>
      <c r="AH1001" t="s">
        <v>689</v>
      </c>
      <c r="AJ1001">
        <v>37901308</v>
      </c>
    </row>
    <row r="1002" spans="1:36">
      <c r="A1002" s="54">
        <v>45951</v>
      </c>
      <c r="B1002" s="54">
        <v>45951.442488425899</v>
      </c>
      <c r="C1002" t="s">
        <v>47</v>
      </c>
      <c r="D1002" t="s">
        <v>41</v>
      </c>
      <c r="E1002">
        <v>735633807</v>
      </c>
      <c r="F1002" t="s">
        <v>33</v>
      </c>
      <c r="G1002" t="s">
        <v>13268</v>
      </c>
      <c r="H1002">
        <v>791274556</v>
      </c>
      <c r="I1002">
        <v>791274556</v>
      </c>
      <c r="J1002" t="s">
        <v>13269</v>
      </c>
      <c r="K1002" t="s">
        <v>36</v>
      </c>
      <c r="L1002" t="s">
        <v>8927</v>
      </c>
      <c r="M1002" t="s">
        <v>13270</v>
      </c>
      <c r="N1002">
        <v>45951</v>
      </c>
      <c r="O1002">
        <v>0.5</v>
      </c>
      <c r="P1002" t="s">
        <v>4080</v>
      </c>
      <c r="Q1002" t="s">
        <v>67</v>
      </c>
      <c r="R1002" s="54">
        <v>45951</v>
      </c>
      <c r="U1002" t="s">
        <v>67</v>
      </c>
      <c r="V1002" t="s">
        <v>498</v>
      </c>
    </row>
    <row r="1003" spans="1:36">
      <c r="A1003" s="54">
        <v>45951</v>
      </c>
      <c r="B1003" s="54">
        <v>45951.456296296303</v>
      </c>
      <c r="C1003" t="s">
        <v>5337</v>
      </c>
      <c r="D1003" t="s">
        <v>92</v>
      </c>
      <c r="E1003">
        <v>783617122</v>
      </c>
      <c r="F1003" t="s">
        <v>33</v>
      </c>
      <c r="G1003" t="s">
        <v>13271</v>
      </c>
      <c r="H1003">
        <v>727202980</v>
      </c>
      <c r="I1003">
        <v>727202980</v>
      </c>
      <c r="J1003" t="s">
        <v>13272</v>
      </c>
      <c r="K1003" t="s">
        <v>36</v>
      </c>
      <c r="L1003" t="s">
        <v>3315</v>
      </c>
      <c r="M1003" t="s">
        <v>13273</v>
      </c>
      <c r="N1003">
        <v>45952</v>
      </c>
      <c r="O1003">
        <v>0.375</v>
      </c>
      <c r="P1003" t="s">
        <v>4095</v>
      </c>
      <c r="Q1003" t="s">
        <v>45</v>
      </c>
      <c r="R1003" s="54">
        <v>45951</v>
      </c>
      <c r="S1003" t="s">
        <v>12731</v>
      </c>
      <c r="U1003" t="s">
        <v>45</v>
      </c>
      <c r="V1003">
        <v>2110251686450</v>
      </c>
      <c r="W1003" t="s">
        <v>53</v>
      </c>
      <c r="X1003">
        <v>45951</v>
      </c>
      <c r="Y1003">
        <v>0.4909722222222222</v>
      </c>
      <c r="Z1003">
        <v>45951</v>
      </c>
      <c r="AA1003">
        <v>0.64930555555555558</v>
      </c>
      <c r="AB1003" t="s">
        <v>824</v>
      </c>
      <c r="AC1003">
        <v>100010029</v>
      </c>
      <c r="AD1003">
        <v>0</v>
      </c>
      <c r="AH1003" t="s">
        <v>1331</v>
      </c>
      <c r="AJ1003">
        <v>45955</v>
      </c>
    </row>
    <row r="1004" spans="1:36">
      <c r="A1004" s="54">
        <v>45951</v>
      </c>
      <c r="B1004" s="54">
        <v>45951.464942129598</v>
      </c>
      <c r="C1004" t="s">
        <v>69</v>
      </c>
      <c r="D1004" t="s">
        <v>70</v>
      </c>
      <c r="E1004">
        <v>755877260</v>
      </c>
      <c r="F1004" t="s">
        <v>33</v>
      </c>
      <c r="G1004" t="s">
        <v>13274</v>
      </c>
      <c r="H1004">
        <v>759441106</v>
      </c>
      <c r="I1004">
        <v>759441106</v>
      </c>
      <c r="J1004" t="s">
        <v>13275</v>
      </c>
      <c r="K1004" t="s">
        <v>36</v>
      </c>
      <c r="L1004" t="s">
        <v>73</v>
      </c>
      <c r="M1004" t="s">
        <v>463</v>
      </c>
      <c r="N1004">
        <v>45951</v>
      </c>
      <c r="O1004">
        <v>0.5</v>
      </c>
      <c r="P1004" t="s">
        <v>4235</v>
      </c>
      <c r="Q1004" t="s">
        <v>45</v>
      </c>
      <c r="R1004" s="54">
        <v>45951</v>
      </c>
      <c r="S1004" t="s">
        <v>12658</v>
      </c>
      <c r="U1004" t="s">
        <v>45</v>
      </c>
      <c r="V1004">
        <v>2110251686480</v>
      </c>
      <c r="W1004" t="s">
        <v>46</v>
      </c>
      <c r="X1004">
        <v>45951</v>
      </c>
      <c r="Y1004">
        <v>0.51736111111111116</v>
      </c>
      <c r="Z1004">
        <v>45951</v>
      </c>
      <c r="AB1004" t="s">
        <v>13044</v>
      </c>
      <c r="AC1004">
        <v>100010060</v>
      </c>
      <c r="AD1004">
        <v>40741395</v>
      </c>
      <c r="AH1004" t="s">
        <v>190</v>
      </c>
      <c r="AJ1004">
        <v>38362807</v>
      </c>
    </row>
    <row r="1005" spans="1:36">
      <c r="A1005" s="54">
        <v>45951</v>
      </c>
      <c r="B1005" s="54">
        <v>45951.479120370401</v>
      </c>
      <c r="C1005" t="s">
        <v>7708</v>
      </c>
      <c r="D1005" t="s">
        <v>70</v>
      </c>
      <c r="E1005">
        <v>755877260</v>
      </c>
      <c r="F1005" t="s">
        <v>33</v>
      </c>
      <c r="G1005" t="s">
        <v>13276</v>
      </c>
      <c r="I1005">
        <v>723079925</v>
      </c>
      <c r="J1005" t="s">
        <v>13277</v>
      </c>
      <c r="K1005" t="s">
        <v>36</v>
      </c>
      <c r="L1005" t="s">
        <v>73</v>
      </c>
      <c r="M1005" t="s">
        <v>1341</v>
      </c>
      <c r="N1005">
        <v>45951</v>
      </c>
      <c r="O1005">
        <v>0.66666666666666663</v>
      </c>
      <c r="P1005" t="s">
        <v>4235</v>
      </c>
      <c r="Q1005" t="s">
        <v>45</v>
      </c>
      <c r="R1005" s="54">
        <v>45951</v>
      </c>
      <c r="S1005" t="s">
        <v>12744</v>
      </c>
      <c r="U1005" t="s">
        <v>45</v>
      </c>
      <c r="V1005">
        <v>2110251686509</v>
      </c>
      <c r="W1005" t="s">
        <v>46</v>
      </c>
      <c r="X1005">
        <v>45951</v>
      </c>
      <c r="Y1005">
        <v>0.68680555555555556</v>
      </c>
      <c r="AH1005" t="s">
        <v>13064</v>
      </c>
      <c r="AJ1005">
        <v>37174685</v>
      </c>
    </row>
    <row r="1006" spans="1:36">
      <c r="A1006" s="54">
        <v>45951</v>
      </c>
      <c r="B1006" s="54">
        <v>45951.481909722199</v>
      </c>
      <c r="C1006" t="s">
        <v>2014</v>
      </c>
      <c r="D1006" t="s">
        <v>41</v>
      </c>
      <c r="E1006">
        <v>781044277</v>
      </c>
      <c r="F1006" t="s">
        <v>33</v>
      </c>
      <c r="G1006" t="s">
        <v>13278</v>
      </c>
      <c r="I1006">
        <v>742267928</v>
      </c>
      <c r="J1006" t="s">
        <v>13279</v>
      </c>
      <c r="K1006" t="s">
        <v>36</v>
      </c>
      <c r="L1006" t="e" vm="15">
        <v>#VALUE!</v>
      </c>
      <c r="M1006" t="s">
        <v>6018</v>
      </c>
      <c r="N1006">
        <v>45951</v>
      </c>
      <c r="O1006">
        <v>0.33333333333333331</v>
      </c>
      <c r="P1006" t="s">
        <v>52</v>
      </c>
      <c r="Q1006" t="s">
        <v>67</v>
      </c>
      <c r="R1006" s="54">
        <v>45951</v>
      </c>
      <c r="S1006" t="s">
        <v>12609</v>
      </c>
      <c r="U1006" t="s">
        <v>67</v>
      </c>
      <c r="V1006" t="s">
        <v>1672</v>
      </c>
    </row>
    <row r="1007" spans="1:36">
      <c r="A1007" s="54">
        <v>45951</v>
      </c>
      <c r="B1007" s="54">
        <v>45951.484675925902</v>
      </c>
      <c r="C1007" t="s">
        <v>70</v>
      </c>
      <c r="D1007" t="s">
        <v>70</v>
      </c>
      <c r="E1007">
        <v>755877260</v>
      </c>
      <c r="F1007" t="s">
        <v>33</v>
      </c>
      <c r="G1007" t="s">
        <v>13280</v>
      </c>
      <c r="H1007">
        <v>745264018</v>
      </c>
      <c r="I1007">
        <v>745264018</v>
      </c>
      <c r="J1007" t="s">
        <v>13281</v>
      </c>
      <c r="K1007" t="s">
        <v>36</v>
      </c>
      <c r="L1007" t="e" vm="1">
        <v>#VALUE!</v>
      </c>
      <c r="M1007" t="s">
        <v>13282</v>
      </c>
      <c r="N1007">
        <v>45951</v>
      </c>
      <c r="O1007">
        <v>0.75</v>
      </c>
      <c r="P1007" t="s">
        <v>52</v>
      </c>
      <c r="Q1007" t="s">
        <v>45</v>
      </c>
      <c r="R1007" s="54">
        <v>45951</v>
      </c>
      <c r="S1007" t="s">
        <v>12732</v>
      </c>
      <c r="U1007" t="s">
        <v>45</v>
      </c>
      <c r="V1007">
        <v>2110251686510</v>
      </c>
      <c r="W1007" t="s">
        <v>46</v>
      </c>
      <c r="X1007">
        <v>45951</v>
      </c>
      <c r="Y1007">
        <v>0.51736111111111116</v>
      </c>
      <c r="Z1007">
        <v>45951</v>
      </c>
      <c r="AA1007">
        <v>0.66874999999999996</v>
      </c>
      <c r="AB1007" t="s">
        <v>480</v>
      </c>
      <c r="AC1007">
        <v>100010032</v>
      </c>
      <c r="AD1007">
        <v>38274980</v>
      </c>
      <c r="AH1007" t="s">
        <v>13064</v>
      </c>
      <c r="AJ1007">
        <v>37174685</v>
      </c>
    </row>
    <row r="1008" spans="1:36">
      <c r="A1008" s="54">
        <v>45951</v>
      </c>
      <c r="B1008" s="54">
        <v>45951.490983796299</v>
      </c>
      <c r="C1008" t="s">
        <v>2720</v>
      </c>
      <c r="D1008" t="s">
        <v>70</v>
      </c>
      <c r="E1008">
        <v>755877260</v>
      </c>
      <c r="F1008" t="s">
        <v>33</v>
      </c>
      <c r="G1008" t="s">
        <v>13283</v>
      </c>
      <c r="H1008">
        <v>731240194</v>
      </c>
      <c r="I1008">
        <v>700805202</v>
      </c>
      <c r="J1008" t="s">
        <v>13284</v>
      </c>
      <c r="K1008" t="s">
        <v>36</v>
      </c>
      <c r="L1008" t="e" vm="1">
        <v>#VALUE!</v>
      </c>
      <c r="M1008" t="s">
        <v>74</v>
      </c>
      <c r="N1008">
        <v>45951</v>
      </c>
      <c r="O1008">
        <v>0.58333333333333337</v>
      </c>
      <c r="P1008" t="s">
        <v>52</v>
      </c>
      <c r="Q1008" t="s">
        <v>45</v>
      </c>
      <c r="R1008" s="54">
        <v>45951</v>
      </c>
      <c r="S1008" t="s">
        <v>12686</v>
      </c>
      <c r="U1008" t="s">
        <v>45</v>
      </c>
      <c r="V1008">
        <v>2110251686523</v>
      </c>
      <c r="W1008" t="s">
        <v>46</v>
      </c>
      <c r="X1008">
        <v>45951</v>
      </c>
      <c r="Y1008">
        <v>0.51736111111111116</v>
      </c>
      <c r="Z1008">
        <v>45951</v>
      </c>
      <c r="AA1008">
        <v>0.66874999999999996</v>
      </c>
      <c r="AB1008" t="s">
        <v>13002</v>
      </c>
      <c r="AC1008">
        <v>100010064</v>
      </c>
      <c r="AD1008">
        <v>40205677</v>
      </c>
      <c r="AH1008" t="s">
        <v>275</v>
      </c>
      <c r="AJ1008">
        <v>32724486</v>
      </c>
    </row>
    <row r="1009" spans="1:36">
      <c r="A1009" s="54">
        <v>45951</v>
      </c>
      <c r="B1009" s="54">
        <v>45951.495324074102</v>
      </c>
      <c r="C1009" t="s">
        <v>8522</v>
      </c>
      <c r="D1009" t="s">
        <v>41</v>
      </c>
      <c r="E1009">
        <v>739803870</v>
      </c>
      <c r="F1009" t="s">
        <v>33</v>
      </c>
      <c r="G1009" t="s">
        <v>13285</v>
      </c>
      <c r="H1009">
        <v>786976130</v>
      </c>
      <c r="I1009">
        <v>718417404</v>
      </c>
      <c r="J1009" t="s">
        <v>13286</v>
      </c>
      <c r="K1009" t="s">
        <v>36</v>
      </c>
      <c r="L1009" t="e" vm="1">
        <v>#VALUE!</v>
      </c>
      <c r="M1009" t="s">
        <v>12867</v>
      </c>
      <c r="N1009">
        <v>45952</v>
      </c>
      <c r="O1009">
        <v>0.45833333333333331</v>
      </c>
      <c r="P1009" t="s">
        <v>52</v>
      </c>
      <c r="Q1009" t="s">
        <v>45</v>
      </c>
      <c r="R1009" s="54">
        <v>45951</v>
      </c>
      <c r="S1009" t="s">
        <v>12746</v>
      </c>
      <c r="U1009" t="s">
        <v>45</v>
      </c>
      <c r="V1009">
        <v>2110251686529</v>
      </c>
      <c r="W1009" t="s">
        <v>46</v>
      </c>
      <c r="X1009">
        <v>45951</v>
      </c>
      <c r="Y1009">
        <v>0.51736111111111116</v>
      </c>
      <c r="Z1009">
        <v>45951</v>
      </c>
      <c r="AA1009">
        <v>0.66874999999999996</v>
      </c>
      <c r="AB1009" t="s">
        <v>13002</v>
      </c>
      <c r="AC1009">
        <v>100010064</v>
      </c>
      <c r="AD1009">
        <v>40205677</v>
      </c>
      <c r="AH1009" t="s">
        <v>190</v>
      </c>
      <c r="AJ1009">
        <v>38362807</v>
      </c>
    </row>
    <row r="1010" spans="1:36">
      <c r="A1010" s="54">
        <v>45951</v>
      </c>
      <c r="B1010" s="54">
        <v>45951.499525462998</v>
      </c>
      <c r="C1010" t="s">
        <v>69</v>
      </c>
      <c r="D1010" t="s">
        <v>70</v>
      </c>
      <c r="E1010">
        <v>755877260</v>
      </c>
      <c r="F1010" t="s">
        <v>33</v>
      </c>
      <c r="G1010" t="s">
        <v>13287</v>
      </c>
      <c r="H1010">
        <v>717418744</v>
      </c>
      <c r="I1010">
        <v>717418744</v>
      </c>
      <c r="J1010" t="s">
        <v>13288</v>
      </c>
      <c r="K1010" t="s">
        <v>36</v>
      </c>
      <c r="L1010" t="s">
        <v>73</v>
      </c>
      <c r="M1010" t="s">
        <v>560</v>
      </c>
      <c r="N1010">
        <v>45951</v>
      </c>
      <c r="O1010">
        <v>0.5</v>
      </c>
      <c r="P1010" t="s">
        <v>3950</v>
      </c>
      <c r="Q1010" t="s">
        <v>45</v>
      </c>
      <c r="R1010" s="54">
        <v>45951</v>
      </c>
      <c r="S1010" t="s">
        <v>12746</v>
      </c>
      <c r="T1010">
        <v>45951</v>
      </c>
      <c r="U1010" t="s">
        <v>45</v>
      </c>
      <c r="V1010">
        <v>2110251686457</v>
      </c>
      <c r="W1010" t="s">
        <v>46</v>
      </c>
      <c r="X1010">
        <v>45951</v>
      </c>
      <c r="Y1010">
        <v>0.51736111111111116</v>
      </c>
      <c r="Z1010">
        <v>45951</v>
      </c>
      <c r="AA1010">
        <v>0.63402777777777775</v>
      </c>
      <c r="AB1010" t="s">
        <v>190</v>
      </c>
      <c r="AC1010">
        <v>100010034</v>
      </c>
      <c r="AD1010">
        <v>38362807</v>
      </c>
      <c r="AE1010">
        <v>45952</v>
      </c>
      <c r="AH1010" t="s">
        <v>190</v>
      </c>
      <c r="AJ1010">
        <v>38362807</v>
      </c>
    </row>
    <row r="1011" spans="1:36">
      <c r="A1011" s="54">
        <v>45951</v>
      </c>
      <c r="B1011" s="54">
        <v>45951.500219907401</v>
      </c>
      <c r="C1011" t="s">
        <v>8522</v>
      </c>
      <c r="D1011" t="s">
        <v>41</v>
      </c>
      <c r="E1011">
        <v>739803870</v>
      </c>
      <c r="F1011" t="s">
        <v>33</v>
      </c>
      <c r="G1011" t="s">
        <v>13289</v>
      </c>
      <c r="H1011">
        <v>784714057</v>
      </c>
      <c r="I1011">
        <v>721714057</v>
      </c>
      <c r="J1011" t="s">
        <v>13290</v>
      </c>
      <c r="K1011" t="s">
        <v>36</v>
      </c>
      <c r="L1011" t="s">
        <v>73</v>
      </c>
      <c r="M1011" t="s">
        <v>2430</v>
      </c>
      <c r="N1011">
        <v>45952</v>
      </c>
      <c r="O1011">
        <v>0.41666666666666669</v>
      </c>
      <c r="P1011" t="s">
        <v>3950</v>
      </c>
      <c r="Q1011" t="s">
        <v>45</v>
      </c>
      <c r="R1011" s="54">
        <v>45951</v>
      </c>
      <c r="S1011" t="s">
        <v>12681</v>
      </c>
      <c r="T1011">
        <v>45952</v>
      </c>
      <c r="U1011" t="s">
        <v>45</v>
      </c>
      <c r="V1011">
        <v>2110251686441</v>
      </c>
      <c r="W1011" t="s">
        <v>46</v>
      </c>
      <c r="X1011">
        <v>45951</v>
      </c>
      <c r="Y1011">
        <v>0.51736111111111116</v>
      </c>
      <c r="Z1011">
        <v>45951</v>
      </c>
      <c r="AA1011">
        <v>0.63402777777777775</v>
      </c>
      <c r="AB1011" t="s">
        <v>13064</v>
      </c>
      <c r="AC1011">
        <v>100010062</v>
      </c>
      <c r="AD1011">
        <v>37174685</v>
      </c>
      <c r="AH1011" t="s">
        <v>275</v>
      </c>
      <c r="AJ1011">
        <v>32724486</v>
      </c>
    </row>
    <row r="1012" spans="1:36">
      <c r="A1012" s="54">
        <v>45951</v>
      </c>
      <c r="B1012" s="54">
        <v>45951.542187500003</v>
      </c>
      <c r="C1012" t="s">
        <v>2309</v>
      </c>
      <c r="D1012" t="s">
        <v>41</v>
      </c>
      <c r="E1012">
        <v>789753094</v>
      </c>
      <c r="F1012" t="s">
        <v>33</v>
      </c>
      <c r="G1012" t="s">
        <v>5811</v>
      </c>
      <c r="I1012">
        <v>768259658</v>
      </c>
      <c r="J1012" t="s">
        <v>13292</v>
      </c>
      <c r="K1012" t="s">
        <v>36</v>
      </c>
      <c r="L1012" t="s">
        <v>73</v>
      </c>
      <c r="M1012" t="s">
        <v>2342</v>
      </c>
      <c r="N1012">
        <v>45952</v>
      </c>
      <c r="O1012">
        <v>0.375</v>
      </c>
      <c r="P1012" t="s">
        <v>4063</v>
      </c>
      <c r="Q1012" t="s">
        <v>39</v>
      </c>
      <c r="R1012" s="54">
        <v>45951</v>
      </c>
      <c r="S1012" t="s">
        <v>12750</v>
      </c>
    </row>
    <row r="1013" spans="1:36">
      <c r="A1013" s="54">
        <v>45951</v>
      </c>
      <c r="B1013" s="54">
        <v>45951.561249999999</v>
      </c>
      <c r="C1013" t="s">
        <v>1802</v>
      </c>
      <c r="D1013" t="s">
        <v>1086</v>
      </c>
      <c r="E1013">
        <v>254752920122</v>
      </c>
      <c r="F1013" t="s">
        <v>33</v>
      </c>
      <c r="G1013" t="s">
        <v>8412</v>
      </c>
      <c r="H1013">
        <v>254707517403</v>
      </c>
      <c r="I1013">
        <v>254747517403</v>
      </c>
      <c r="J1013" t="s">
        <v>13293</v>
      </c>
      <c r="K1013" t="s">
        <v>36</v>
      </c>
      <c r="L1013" t="s">
        <v>1805</v>
      </c>
      <c r="M1013" t="s">
        <v>1805</v>
      </c>
      <c r="N1013">
        <v>45951</v>
      </c>
      <c r="O1013">
        <v>0.375</v>
      </c>
      <c r="P1013" t="s">
        <v>4080</v>
      </c>
      <c r="Q1013" t="s">
        <v>67</v>
      </c>
      <c r="R1013" s="54">
        <v>45951</v>
      </c>
      <c r="S1013" t="s">
        <v>12451</v>
      </c>
      <c r="U1013" t="s">
        <v>67</v>
      </c>
      <c r="V1013" t="s">
        <v>645</v>
      </c>
    </row>
    <row r="1014" spans="1:36">
      <c r="A1014" s="54">
        <v>45951</v>
      </c>
      <c r="B1014" s="54">
        <v>45951.562627314801</v>
      </c>
      <c r="C1014" t="s">
        <v>142</v>
      </c>
      <c r="D1014" t="s">
        <v>41</v>
      </c>
      <c r="E1014">
        <v>784172048</v>
      </c>
      <c r="F1014" t="s">
        <v>33</v>
      </c>
      <c r="G1014" t="s">
        <v>255</v>
      </c>
      <c r="H1014">
        <v>726142407</v>
      </c>
      <c r="I1014">
        <v>722141490</v>
      </c>
      <c r="J1014" t="s">
        <v>13294</v>
      </c>
      <c r="K1014" t="s">
        <v>36</v>
      </c>
      <c r="L1014" t="s">
        <v>37</v>
      </c>
      <c r="M1014" t="s">
        <v>13295</v>
      </c>
      <c r="N1014">
        <v>45951</v>
      </c>
      <c r="O1014">
        <v>0.41666666666666669</v>
      </c>
      <c r="P1014" t="s">
        <v>4080</v>
      </c>
      <c r="Q1014" t="s">
        <v>45</v>
      </c>
      <c r="R1014" s="54">
        <v>45951</v>
      </c>
      <c r="S1014" t="s">
        <v>12793</v>
      </c>
      <c r="U1014" t="s">
        <v>45</v>
      </c>
      <c r="V1014">
        <v>2110251686874</v>
      </c>
      <c r="W1014" t="s">
        <v>46</v>
      </c>
      <c r="X1014">
        <v>45951</v>
      </c>
      <c r="Y1014">
        <v>0.7368055555555556</v>
      </c>
      <c r="AH1014" t="s">
        <v>2855</v>
      </c>
      <c r="AJ1014">
        <v>36906880</v>
      </c>
    </row>
    <row r="1015" spans="1:36">
      <c r="A1015" s="54">
        <v>45951</v>
      </c>
      <c r="B1015" s="54">
        <v>45951.563703703701</v>
      </c>
      <c r="C1015" t="s">
        <v>1802</v>
      </c>
      <c r="D1015" t="s">
        <v>1086</v>
      </c>
      <c r="E1015">
        <v>254752920122</v>
      </c>
      <c r="F1015" t="s">
        <v>33</v>
      </c>
      <c r="G1015" t="s">
        <v>13296</v>
      </c>
      <c r="H1015">
        <v>254735135555</v>
      </c>
      <c r="I1015">
        <v>254736649999</v>
      </c>
      <c r="J1015" t="s">
        <v>13297</v>
      </c>
      <c r="K1015" t="s">
        <v>36</v>
      </c>
      <c r="L1015" t="s">
        <v>521</v>
      </c>
      <c r="M1015" t="s">
        <v>1667</v>
      </c>
      <c r="N1015">
        <v>45951</v>
      </c>
      <c r="O1015">
        <v>0.375</v>
      </c>
      <c r="P1015" t="s">
        <v>4080</v>
      </c>
      <c r="Q1015" t="s">
        <v>67</v>
      </c>
      <c r="R1015" s="54"/>
      <c r="U1015" t="s">
        <v>67</v>
      </c>
      <c r="V1015" t="s">
        <v>645</v>
      </c>
    </row>
    <row r="1016" spans="1:36">
      <c r="A1016" s="54">
        <v>45951</v>
      </c>
      <c r="B1016" s="54">
        <v>45951.574537036999</v>
      </c>
      <c r="C1016" t="s">
        <v>47</v>
      </c>
      <c r="D1016" t="s">
        <v>41</v>
      </c>
      <c r="E1016">
        <v>735633807</v>
      </c>
      <c r="F1016" t="s">
        <v>33</v>
      </c>
      <c r="G1016" t="s">
        <v>13298</v>
      </c>
      <c r="H1016">
        <v>717398139</v>
      </c>
      <c r="I1016">
        <v>717398139</v>
      </c>
      <c r="J1016" t="s">
        <v>13299</v>
      </c>
      <c r="K1016" t="s">
        <v>36</v>
      </c>
      <c r="L1016" t="s">
        <v>37</v>
      </c>
      <c r="M1016" t="s">
        <v>13300</v>
      </c>
      <c r="N1016">
        <v>45951</v>
      </c>
      <c r="O1016">
        <v>0.625</v>
      </c>
      <c r="P1016" t="s">
        <v>4095</v>
      </c>
      <c r="Q1016" t="s">
        <v>45</v>
      </c>
      <c r="R1016" s="54">
        <v>45951</v>
      </c>
      <c r="S1016" t="s">
        <v>12404</v>
      </c>
      <c r="U1016" t="s">
        <v>45</v>
      </c>
      <c r="V1016">
        <v>2110251686852</v>
      </c>
      <c r="W1016" t="s">
        <v>53</v>
      </c>
      <c r="X1016">
        <v>45951</v>
      </c>
      <c r="Y1016">
        <v>0.62847222222222221</v>
      </c>
      <c r="Z1016">
        <v>45951</v>
      </c>
      <c r="AA1016">
        <v>0.64930555555555558</v>
      </c>
      <c r="AB1016" t="s">
        <v>472</v>
      </c>
      <c r="AC1016">
        <v>100010004</v>
      </c>
      <c r="AD1016">
        <v>38317977</v>
      </c>
      <c r="AH1016" t="s">
        <v>1331</v>
      </c>
      <c r="AJ1016">
        <v>45952</v>
      </c>
    </row>
    <row r="1017" spans="1:36">
      <c r="A1017" s="54">
        <v>45951</v>
      </c>
      <c r="B1017" s="54">
        <v>45951.575347222199</v>
      </c>
      <c r="C1017" t="s">
        <v>31</v>
      </c>
      <c r="D1017" t="s">
        <v>32</v>
      </c>
      <c r="E1017">
        <v>780225502</v>
      </c>
      <c r="F1017" t="s">
        <v>33</v>
      </c>
      <c r="G1017" t="s">
        <v>13301</v>
      </c>
      <c r="H1017">
        <v>713869018</v>
      </c>
      <c r="I1017">
        <v>713869018</v>
      </c>
      <c r="J1017" t="s">
        <v>13302</v>
      </c>
      <c r="K1017" t="s">
        <v>81</v>
      </c>
      <c r="L1017" t="s">
        <v>37</v>
      </c>
      <c r="M1017" t="s">
        <v>13303</v>
      </c>
      <c r="N1017">
        <v>45951</v>
      </c>
      <c r="O1017">
        <v>0.58333333333333337</v>
      </c>
      <c r="P1017" t="s">
        <v>4095</v>
      </c>
      <c r="Q1017" t="s">
        <v>45</v>
      </c>
      <c r="R1017" s="54">
        <v>45951</v>
      </c>
      <c r="S1017" t="s">
        <v>12909</v>
      </c>
      <c r="U1017" t="s">
        <v>45</v>
      </c>
      <c r="V1017">
        <v>2110251686863</v>
      </c>
      <c r="W1017" t="s">
        <v>53</v>
      </c>
      <c r="X1017">
        <v>45951</v>
      </c>
      <c r="Y1017">
        <v>0.62847222222222221</v>
      </c>
      <c r="Z1017">
        <v>45951</v>
      </c>
      <c r="AA1017">
        <v>0.64930555555555558</v>
      </c>
      <c r="AB1017" t="s">
        <v>907</v>
      </c>
      <c r="AC1017">
        <v>100010030</v>
      </c>
      <c r="AH1017" t="s">
        <v>12396</v>
      </c>
      <c r="AJ1017">
        <v>0</v>
      </c>
    </row>
    <row r="1018" spans="1:36">
      <c r="A1018" s="54">
        <v>45951</v>
      </c>
      <c r="B1018" s="54">
        <v>45951.577372685198</v>
      </c>
      <c r="C1018" t="s">
        <v>2777</v>
      </c>
      <c r="D1018" t="s">
        <v>41</v>
      </c>
      <c r="E1018">
        <v>254762648144</v>
      </c>
      <c r="F1018" t="s">
        <v>33</v>
      </c>
      <c r="G1018" t="s">
        <v>13304</v>
      </c>
      <c r="H1018">
        <v>254735462615</v>
      </c>
      <c r="I1018">
        <v>254718045347</v>
      </c>
      <c r="J1018" t="s">
        <v>13305</v>
      </c>
      <c r="K1018" t="s">
        <v>36</v>
      </c>
      <c r="L1018" t="s">
        <v>73</v>
      </c>
      <c r="M1018" t="s">
        <v>2780</v>
      </c>
      <c r="N1018">
        <v>45953</v>
      </c>
      <c r="O1018">
        <v>0.41666666666666669</v>
      </c>
      <c r="P1018" t="s">
        <v>4095</v>
      </c>
      <c r="Q1018" t="s">
        <v>45</v>
      </c>
      <c r="R1018" s="54">
        <v>45951</v>
      </c>
      <c r="S1018" t="s">
        <v>12422</v>
      </c>
      <c r="U1018" t="s">
        <v>45</v>
      </c>
      <c r="V1018">
        <v>2110251686915</v>
      </c>
      <c r="W1018" t="s">
        <v>46</v>
      </c>
      <c r="X1018">
        <v>45951</v>
      </c>
      <c r="Y1018">
        <v>0.7368055555555556</v>
      </c>
      <c r="Z1018">
        <v>45951</v>
      </c>
      <c r="AA1018">
        <v>0.91388888888888886</v>
      </c>
      <c r="AB1018" t="s">
        <v>13064</v>
      </c>
      <c r="AC1018">
        <v>100010062</v>
      </c>
      <c r="AD1018">
        <v>37174685</v>
      </c>
      <c r="AH1018" t="s">
        <v>12916</v>
      </c>
      <c r="AJ1018">
        <v>38989882</v>
      </c>
    </row>
    <row r="1019" spans="1:36">
      <c r="A1019" s="54">
        <v>45951</v>
      </c>
      <c r="B1019" s="54">
        <v>45951.584594907399</v>
      </c>
      <c r="C1019" t="s">
        <v>31</v>
      </c>
      <c r="D1019" t="s">
        <v>32</v>
      </c>
      <c r="E1019">
        <v>780225502</v>
      </c>
      <c r="F1019" t="s">
        <v>33</v>
      </c>
      <c r="G1019" t="s">
        <v>7579</v>
      </c>
      <c r="H1019">
        <v>754200821</v>
      </c>
      <c r="I1019">
        <v>754200821</v>
      </c>
      <c r="J1019" t="s">
        <v>8919</v>
      </c>
      <c r="K1019" t="s">
        <v>36</v>
      </c>
      <c r="L1019" t="s">
        <v>37</v>
      </c>
      <c r="M1019" t="s">
        <v>13306</v>
      </c>
      <c r="N1019">
        <v>45951</v>
      </c>
      <c r="O1019">
        <v>0.58333333333333337</v>
      </c>
      <c r="P1019" t="s">
        <v>4095</v>
      </c>
      <c r="Q1019" t="s">
        <v>45</v>
      </c>
      <c r="R1019" s="54">
        <v>45951</v>
      </c>
      <c r="S1019" t="s">
        <v>12416</v>
      </c>
      <c r="U1019" t="s">
        <v>45</v>
      </c>
      <c r="V1019">
        <v>2110251686973</v>
      </c>
      <c r="W1019" t="s">
        <v>53</v>
      </c>
      <c r="X1019">
        <v>45951</v>
      </c>
      <c r="Y1019">
        <v>0.73888888888888893</v>
      </c>
      <c r="Z1019">
        <v>45952</v>
      </c>
      <c r="AA1019">
        <v>0.36180555555555555</v>
      </c>
      <c r="AB1019" t="s">
        <v>824</v>
      </c>
      <c r="AC1019">
        <v>100010029</v>
      </c>
      <c r="AH1019" t="s">
        <v>1331</v>
      </c>
      <c r="AJ1019">
        <v>45952</v>
      </c>
    </row>
    <row r="1020" spans="1:36">
      <c r="A1020" s="54">
        <v>45951</v>
      </c>
      <c r="B1020" s="54">
        <v>45951.5847222222</v>
      </c>
      <c r="C1020" t="s">
        <v>13307</v>
      </c>
      <c r="D1020" t="s">
        <v>1116</v>
      </c>
      <c r="E1020">
        <v>254725910363</v>
      </c>
      <c r="F1020" t="s">
        <v>33</v>
      </c>
      <c r="G1020" t="s">
        <v>6200</v>
      </c>
      <c r="H1020">
        <v>254100914544</v>
      </c>
      <c r="I1020">
        <v>254745289834</v>
      </c>
      <c r="J1020" t="s">
        <v>6201</v>
      </c>
      <c r="K1020" t="s">
        <v>36</v>
      </c>
      <c r="L1020" t="s">
        <v>37</v>
      </c>
      <c r="M1020" t="s">
        <v>13308</v>
      </c>
      <c r="N1020">
        <v>45951</v>
      </c>
      <c r="O1020">
        <v>0.625</v>
      </c>
      <c r="P1020" t="s">
        <v>4235</v>
      </c>
      <c r="Q1020" t="s">
        <v>45</v>
      </c>
      <c r="R1020" s="54">
        <v>45951</v>
      </c>
      <c r="S1020" t="s">
        <v>12830</v>
      </c>
      <c r="U1020" t="s">
        <v>45</v>
      </c>
      <c r="V1020">
        <v>2110251686961</v>
      </c>
      <c r="W1020" t="s">
        <v>53</v>
      </c>
      <c r="X1020">
        <v>45951</v>
      </c>
      <c r="Y1020">
        <v>0.73888888888888893</v>
      </c>
      <c r="Z1020">
        <v>45952</v>
      </c>
      <c r="AA1020">
        <v>0.36180555555555555</v>
      </c>
      <c r="AH1020" t="s">
        <v>1331</v>
      </c>
      <c r="AJ1020">
        <v>45952</v>
      </c>
    </row>
    <row r="1021" spans="1:36">
      <c r="A1021" s="54">
        <v>45951</v>
      </c>
      <c r="B1021" s="54">
        <v>45951.590196759302</v>
      </c>
      <c r="C1021" t="s">
        <v>267</v>
      </c>
      <c r="D1021" t="s">
        <v>41</v>
      </c>
      <c r="E1021">
        <v>254755669505</v>
      </c>
      <c r="F1021" t="s">
        <v>33</v>
      </c>
      <c r="G1021" t="s">
        <v>13309</v>
      </c>
      <c r="H1021">
        <v>254750151380</v>
      </c>
      <c r="I1021">
        <v>264741660149</v>
      </c>
      <c r="J1021" t="s">
        <v>13310</v>
      </c>
      <c r="K1021" t="s">
        <v>36</v>
      </c>
      <c r="L1021" t="s">
        <v>73</v>
      </c>
      <c r="M1021" t="s">
        <v>13311</v>
      </c>
      <c r="N1021">
        <v>45952</v>
      </c>
      <c r="O1021">
        <v>0.58333333333333337</v>
      </c>
      <c r="P1021" t="s">
        <v>4235</v>
      </c>
      <c r="Q1021" t="s">
        <v>45</v>
      </c>
      <c r="R1021" s="54">
        <v>45951</v>
      </c>
      <c r="S1021" t="s">
        <v>12412</v>
      </c>
      <c r="U1021" t="s">
        <v>45</v>
      </c>
      <c r="V1021">
        <v>2110251687008</v>
      </c>
      <c r="W1021" t="s">
        <v>46</v>
      </c>
      <c r="X1021">
        <v>45951</v>
      </c>
      <c r="Y1021">
        <v>0.68680555555555556</v>
      </c>
      <c r="AH1021" t="s">
        <v>480</v>
      </c>
      <c r="AJ1021">
        <v>38274980</v>
      </c>
    </row>
    <row r="1022" spans="1:36">
      <c r="A1022" s="54">
        <v>45951</v>
      </c>
      <c r="B1022" s="54">
        <v>45951.591550925899</v>
      </c>
      <c r="C1022" t="s">
        <v>267</v>
      </c>
      <c r="D1022" t="s">
        <v>41</v>
      </c>
      <c r="E1022">
        <v>254755669505</v>
      </c>
      <c r="F1022" t="s">
        <v>33</v>
      </c>
      <c r="G1022" t="s">
        <v>13312</v>
      </c>
      <c r="I1022">
        <v>254742399031</v>
      </c>
      <c r="J1022" t="s">
        <v>13313</v>
      </c>
      <c r="K1022" t="s">
        <v>36</v>
      </c>
      <c r="L1022" t="e" vm="1">
        <v>#VALUE!</v>
      </c>
      <c r="M1022" t="s">
        <v>13314</v>
      </c>
      <c r="N1022">
        <v>45952</v>
      </c>
      <c r="O1022">
        <v>0.375</v>
      </c>
      <c r="P1022" t="s">
        <v>52</v>
      </c>
      <c r="Q1022" t="s">
        <v>39</v>
      </c>
      <c r="R1022" s="54">
        <v>45951</v>
      </c>
      <c r="S1022" t="s">
        <v>12864</v>
      </c>
    </row>
    <row r="1023" spans="1:36">
      <c r="A1023" s="54">
        <v>45951</v>
      </c>
      <c r="B1023" s="54">
        <v>45951.594479166699</v>
      </c>
      <c r="C1023" t="s">
        <v>267</v>
      </c>
      <c r="D1023" t="s">
        <v>41</v>
      </c>
      <c r="E1023">
        <v>254755669505</v>
      </c>
      <c r="F1023" t="s">
        <v>33</v>
      </c>
      <c r="G1023" t="s">
        <v>13315</v>
      </c>
      <c r="H1023">
        <v>254752558725</v>
      </c>
      <c r="I1023">
        <v>254790124840</v>
      </c>
      <c r="J1023" t="s">
        <v>572</v>
      </c>
      <c r="K1023" t="s">
        <v>36</v>
      </c>
      <c r="L1023" t="e" vm="1">
        <v>#VALUE!</v>
      </c>
      <c r="M1023" t="s">
        <v>3868</v>
      </c>
      <c r="N1023">
        <v>45952</v>
      </c>
      <c r="O1023">
        <v>0.375</v>
      </c>
      <c r="P1023" t="s">
        <v>52</v>
      </c>
      <c r="Q1023" t="s">
        <v>45</v>
      </c>
      <c r="R1023" s="54">
        <v>45951</v>
      </c>
      <c r="S1023" t="s">
        <v>12793</v>
      </c>
      <c r="U1023" t="s">
        <v>45</v>
      </c>
      <c r="V1023">
        <v>2110251686903</v>
      </c>
      <c r="W1023" t="s">
        <v>46</v>
      </c>
      <c r="X1023">
        <v>45951</v>
      </c>
      <c r="Y1023">
        <v>0.63749999999999996</v>
      </c>
      <c r="Z1023">
        <v>45951</v>
      </c>
      <c r="AA1023">
        <v>0.66874999999999996</v>
      </c>
      <c r="AB1023" t="s">
        <v>275</v>
      </c>
      <c r="AC1023">
        <v>100010035</v>
      </c>
      <c r="AD1023">
        <v>32724486</v>
      </c>
      <c r="AH1023" t="s">
        <v>12916</v>
      </c>
      <c r="AJ1023">
        <v>38989882</v>
      </c>
    </row>
    <row r="1024" spans="1:36">
      <c r="A1024" s="54">
        <v>45951</v>
      </c>
      <c r="B1024" s="54">
        <v>45951.605000000003</v>
      </c>
      <c r="C1024" t="s">
        <v>5360</v>
      </c>
      <c r="D1024" t="s">
        <v>41</v>
      </c>
      <c r="E1024">
        <v>784953955</v>
      </c>
      <c r="F1024" t="s">
        <v>33</v>
      </c>
      <c r="G1024" t="s">
        <v>13316</v>
      </c>
      <c r="H1024">
        <v>786678266</v>
      </c>
      <c r="I1024">
        <v>768571877</v>
      </c>
      <c r="J1024" t="s">
        <v>13317</v>
      </c>
      <c r="K1024" t="s">
        <v>36</v>
      </c>
      <c r="L1024" t="s">
        <v>13318</v>
      </c>
      <c r="M1024" t="s">
        <v>13319</v>
      </c>
      <c r="N1024">
        <v>45952</v>
      </c>
      <c r="O1024">
        <v>0.54166666666666663</v>
      </c>
      <c r="P1024" t="s">
        <v>52</v>
      </c>
      <c r="Q1024" t="s">
        <v>67</v>
      </c>
      <c r="R1024" s="54">
        <v>45951</v>
      </c>
      <c r="S1024" t="s">
        <v>12908</v>
      </c>
      <c r="U1024" t="s">
        <v>67</v>
      </c>
      <c r="V1024" t="s">
        <v>1672</v>
      </c>
      <c r="Z1024">
        <v>45952</v>
      </c>
      <c r="AA1024">
        <v>0.36180555555555555</v>
      </c>
    </row>
    <row r="1025" spans="1:38">
      <c r="A1025" s="54">
        <v>45951</v>
      </c>
      <c r="B1025" s="54">
        <v>45951.6082986111</v>
      </c>
      <c r="C1025" t="s">
        <v>1802</v>
      </c>
      <c r="D1025" t="s">
        <v>1086</v>
      </c>
      <c r="E1025">
        <v>254752920122</v>
      </c>
      <c r="F1025" t="s">
        <v>33</v>
      </c>
      <c r="G1025" t="s">
        <v>13320</v>
      </c>
      <c r="H1025">
        <v>254727170907</v>
      </c>
      <c r="I1025">
        <v>2540727170907</v>
      </c>
      <c r="J1025" t="s">
        <v>13134</v>
      </c>
      <c r="K1025" t="s">
        <v>36</v>
      </c>
      <c r="L1025" t="e" vm="27">
        <v>#VALUE!</v>
      </c>
      <c r="M1025" t="s">
        <v>5422</v>
      </c>
      <c r="N1025">
        <v>45951</v>
      </c>
      <c r="O1025">
        <v>0.375</v>
      </c>
      <c r="P1025" t="s">
        <v>52</v>
      </c>
      <c r="Q1025" t="s">
        <v>67</v>
      </c>
      <c r="R1025" s="54">
        <v>45951</v>
      </c>
      <c r="U1025" t="s">
        <v>67</v>
      </c>
      <c r="V1025" t="s">
        <v>1831</v>
      </c>
    </row>
    <row r="1026" spans="1:38">
      <c r="A1026" s="54">
        <v>45951</v>
      </c>
      <c r="B1026" s="54">
        <v>45951.609201388899</v>
      </c>
      <c r="C1026" t="s">
        <v>129</v>
      </c>
      <c r="D1026" t="s">
        <v>41</v>
      </c>
      <c r="E1026">
        <v>735273778</v>
      </c>
      <c r="F1026" t="s">
        <v>33</v>
      </c>
      <c r="G1026" t="s">
        <v>13321</v>
      </c>
      <c r="H1026">
        <v>733362575</v>
      </c>
      <c r="I1026">
        <v>711715881</v>
      </c>
      <c r="J1026" t="s">
        <v>7838</v>
      </c>
      <c r="K1026" t="s">
        <v>36</v>
      </c>
      <c r="L1026" t="e" vm="6">
        <v>#VALUE!</v>
      </c>
      <c r="M1026" t="s">
        <v>13322</v>
      </c>
      <c r="N1026">
        <v>45952</v>
      </c>
      <c r="O1026">
        <v>0.33333333333333331</v>
      </c>
      <c r="P1026" t="s">
        <v>52</v>
      </c>
      <c r="Q1026" t="s">
        <v>67</v>
      </c>
      <c r="R1026" s="54">
        <v>45951</v>
      </c>
      <c r="U1026" t="s">
        <v>67</v>
      </c>
      <c r="V1026" t="s">
        <v>1672</v>
      </c>
    </row>
    <row r="1027" spans="1:38">
      <c r="A1027" s="54">
        <v>45951</v>
      </c>
      <c r="B1027" s="54">
        <v>45951.612905092603</v>
      </c>
      <c r="C1027" t="s">
        <v>1802</v>
      </c>
      <c r="D1027" t="s">
        <v>1086</v>
      </c>
      <c r="E1027">
        <v>254752920122</v>
      </c>
      <c r="F1027" t="s">
        <v>33</v>
      </c>
      <c r="G1027" t="s">
        <v>13323</v>
      </c>
      <c r="H1027">
        <v>254735049114</v>
      </c>
      <c r="I1027">
        <v>254112940440</v>
      </c>
      <c r="J1027" t="s">
        <v>13324</v>
      </c>
      <c r="K1027" t="s">
        <v>36</v>
      </c>
      <c r="L1027" t="s">
        <v>521</v>
      </c>
      <c r="M1027" t="s">
        <v>1667</v>
      </c>
      <c r="N1027">
        <v>45951</v>
      </c>
      <c r="O1027">
        <v>0.33333333333333331</v>
      </c>
      <c r="P1027" t="s">
        <v>3950</v>
      </c>
      <c r="Q1027" t="s">
        <v>45</v>
      </c>
      <c r="R1027" s="54">
        <v>45951</v>
      </c>
      <c r="S1027" t="s">
        <v>12778</v>
      </c>
      <c r="T1027">
        <v>45952</v>
      </c>
      <c r="U1027" t="s">
        <v>45</v>
      </c>
      <c r="V1027">
        <v>2210251688257</v>
      </c>
      <c r="W1027" t="s">
        <v>53</v>
      </c>
      <c r="X1027">
        <v>45952</v>
      </c>
      <c r="Y1027">
        <v>0.45277777777777778</v>
      </c>
      <c r="Z1027">
        <v>45952</v>
      </c>
      <c r="AA1027">
        <v>0.55694444444444446</v>
      </c>
      <c r="AB1027" t="s">
        <v>146</v>
      </c>
      <c r="AC1027">
        <v>10001006</v>
      </c>
      <c r="AD1027">
        <v>32407884</v>
      </c>
      <c r="AH1027" t="s">
        <v>13053</v>
      </c>
      <c r="AJ1027">
        <v>0</v>
      </c>
    </row>
    <row r="1028" spans="1:38">
      <c r="A1028" s="54">
        <v>45951</v>
      </c>
      <c r="B1028" s="54">
        <v>45951.615949074097</v>
      </c>
      <c r="C1028" t="s">
        <v>1754</v>
      </c>
      <c r="D1028" t="s">
        <v>41</v>
      </c>
      <c r="E1028">
        <v>737760378</v>
      </c>
      <c r="F1028" t="s">
        <v>33</v>
      </c>
      <c r="G1028" t="s">
        <v>13325</v>
      </c>
      <c r="I1028">
        <v>723043888</v>
      </c>
      <c r="J1028" t="s">
        <v>13326</v>
      </c>
      <c r="K1028" t="s">
        <v>36</v>
      </c>
      <c r="L1028" t="s">
        <v>73</v>
      </c>
      <c r="M1028" t="s">
        <v>3451</v>
      </c>
      <c r="N1028">
        <v>45952</v>
      </c>
      <c r="O1028">
        <v>0.33333333333333331</v>
      </c>
      <c r="P1028" t="s">
        <v>3950</v>
      </c>
      <c r="Q1028" t="s">
        <v>45</v>
      </c>
      <c r="R1028" s="54">
        <v>45951</v>
      </c>
      <c r="S1028" t="s">
        <v>12909</v>
      </c>
      <c r="T1028">
        <v>45952</v>
      </c>
      <c r="U1028" t="s">
        <v>45</v>
      </c>
      <c r="V1028">
        <v>2110251686872</v>
      </c>
      <c r="W1028" t="s">
        <v>46</v>
      </c>
      <c r="X1028">
        <v>45951</v>
      </c>
      <c r="Y1028">
        <v>0.62847222222222221</v>
      </c>
      <c r="Z1028">
        <v>45951</v>
      </c>
      <c r="AA1028">
        <v>0.63402777777777775</v>
      </c>
      <c r="AB1028" t="s">
        <v>190</v>
      </c>
      <c r="AC1028">
        <v>100010034</v>
      </c>
      <c r="AD1028">
        <v>38362807</v>
      </c>
      <c r="AE1028">
        <v>45951</v>
      </c>
      <c r="AH1028" t="s">
        <v>190</v>
      </c>
      <c r="AJ1028">
        <v>38362807</v>
      </c>
    </row>
    <row r="1029" spans="1:38">
      <c r="A1029" s="54">
        <v>45951</v>
      </c>
      <c r="B1029" s="54">
        <v>45951.621851851902</v>
      </c>
      <c r="C1029" t="s">
        <v>47</v>
      </c>
      <c r="D1029" t="s">
        <v>41</v>
      </c>
      <c r="E1029">
        <v>735633807</v>
      </c>
      <c r="F1029" t="s">
        <v>33</v>
      </c>
      <c r="G1029" t="s">
        <v>13327</v>
      </c>
      <c r="H1029">
        <v>784956479</v>
      </c>
      <c r="I1029">
        <v>794455915</v>
      </c>
      <c r="J1029" t="s">
        <v>13328</v>
      </c>
      <c r="K1029" t="s">
        <v>36</v>
      </c>
      <c r="L1029" t="s">
        <v>37</v>
      </c>
      <c r="M1029" t="s">
        <v>13329</v>
      </c>
      <c r="N1029">
        <v>45951</v>
      </c>
      <c r="O1029">
        <v>0.66666666666666663</v>
      </c>
      <c r="P1029" t="s">
        <v>3950</v>
      </c>
      <c r="Q1029" t="s">
        <v>45</v>
      </c>
      <c r="R1029" s="54">
        <v>45951</v>
      </c>
      <c r="S1029" t="s">
        <v>12710</v>
      </c>
      <c r="T1029">
        <v>45951</v>
      </c>
      <c r="U1029" t="s">
        <v>45</v>
      </c>
      <c r="V1029">
        <v>2110251686913</v>
      </c>
      <c r="W1029" t="s">
        <v>53</v>
      </c>
      <c r="X1029">
        <v>45951</v>
      </c>
      <c r="Y1029">
        <v>0.62847222222222221</v>
      </c>
      <c r="Z1029">
        <v>45952</v>
      </c>
      <c r="AA1029">
        <v>0.36180555555555555</v>
      </c>
      <c r="AB1029" t="s">
        <v>146</v>
      </c>
      <c r="AC1029">
        <v>10001006</v>
      </c>
      <c r="AD1029">
        <v>32407884</v>
      </c>
      <c r="AH1029" t="s">
        <v>1331</v>
      </c>
      <c r="AJ1029">
        <v>45952</v>
      </c>
      <c r="AL1029" t="s">
        <v>13330</v>
      </c>
    </row>
    <row r="1030" spans="1:38">
      <c r="A1030" s="54">
        <v>45951</v>
      </c>
      <c r="B1030" s="54">
        <v>45951.623958333301</v>
      </c>
      <c r="C1030" t="s">
        <v>460</v>
      </c>
      <c r="D1030" t="s">
        <v>548</v>
      </c>
      <c r="E1030">
        <v>750988989</v>
      </c>
      <c r="F1030" t="s">
        <v>33</v>
      </c>
      <c r="G1030" t="s">
        <v>4264</v>
      </c>
      <c r="H1030">
        <v>254793799332</v>
      </c>
      <c r="I1030">
        <v>254793799332</v>
      </c>
      <c r="J1030" t="s">
        <v>13331</v>
      </c>
      <c r="K1030" t="s">
        <v>36</v>
      </c>
      <c r="L1030" t="s">
        <v>73</v>
      </c>
      <c r="M1030" t="s">
        <v>13332</v>
      </c>
      <c r="N1030">
        <v>45951</v>
      </c>
      <c r="O1030">
        <v>0.75</v>
      </c>
      <c r="P1030" t="s">
        <v>3950</v>
      </c>
      <c r="Q1030" t="s">
        <v>45</v>
      </c>
      <c r="R1030" s="54">
        <v>45951</v>
      </c>
      <c r="S1030" t="s">
        <v>12420</v>
      </c>
      <c r="T1030">
        <v>45951</v>
      </c>
      <c r="U1030" t="s">
        <v>45</v>
      </c>
      <c r="V1030">
        <v>2110251686939</v>
      </c>
      <c r="W1030" t="s">
        <v>46</v>
      </c>
      <c r="X1030">
        <v>45951</v>
      </c>
      <c r="Y1030">
        <v>0.62847222222222221</v>
      </c>
      <c r="Z1030">
        <v>45951</v>
      </c>
      <c r="AA1030">
        <v>0.63402777777777775</v>
      </c>
      <c r="AB1030" t="s">
        <v>13044</v>
      </c>
      <c r="AC1030">
        <v>100010060</v>
      </c>
      <c r="AD1030">
        <v>40741395</v>
      </c>
      <c r="AE1030">
        <v>45952</v>
      </c>
      <c r="AH1030" t="s">
        <v>13044</v>
      </c>
      <c r="AJ1030">
        <v>40741395</v>
      </c>
    </row>
    <row r="1031" spans="1:38">
      <c r="A1031" s="54">
        <v>45951</v>
      </c>
      <c r="B1031" s="54">
        <v>45951.626412037003</v>
      </c>
      <c r="C1031" t="s">
        <v>1065</v>
      </c>
      <c r="D1031" t="s">
        <v>41</v>
      </c>
      <c r="E1031">
        <v>254788595265</v>
      </c>
      <c r="F1031" t="s">
        <v>33</v>
      </c>
      <c r="G1031" t="s">
        <v>13333</v>
      </c>
      <c r="H1031">
        <v>254100139775</v>
      </c>
      <c r="I1031">
        <v>254714043529</v>
      </c>
      <c r="J1031" t="s">
        <v>13334</v>
      </c>
      <c r="K1031" t="s">
        <v>36</v>
      </c>
      <c r="L1031" t="s">
        <v>37</v>
      </c>
      <c r="M1031" t="s">
        <v>13335</v>
      </c>
      <c r="N1031">
        <v>45953</v>
      </c>
      <c r="O1031">
        <v>0.625</v>
      </c>
      <c r="P1031" t="s">
        <v>11025</v>
      </c>
      <c r="Q1031" t="s">
        <v>67</v>
      </c>
      <c r="R1031" s="54">
        <v>45951</v>
      </c>
      <c r="S1031" t="s">
        <v>12414</v>
      </c>
      <c r="U1031" t="s">
        <v>67</v>
      </c>
      <c r="V1031" t="s">
        <v>13336</v>
      </c>
    </row>
    <row r="1032" spans="1:38">
      <c r="A1032" s="54">
        <v>45951</v>
      </c>
      <c r="B1032" s="54">
        <v>45951.627418981501</v>
      </c>
      <c r="C1032" t="s">
        <v>2055</v>
      </c>
      <c r="D1032" t="s">
        <v>41</v>
      </c>
      <c r="E1032">
        <v>734949424</v>
      </c>
      <c r="F1032" t="s">
        <v>33</v>
      </c>
      <c r="G1032" t="s">
        <v>7907</v>
      </c>
      <c r="I1032">
        <v>254111267882</v>
      </c>
      <c r="J1032" t="s">
        <v>13337</v>
      </c>
      <c r="K1032" t="s">
        <v>36</v>
      </c>
      <c r="L1032" t="s">
        <v>37</v>
      </c>
      <c r="M1032" t="s">
        <v>13338</v>
      </c>
      <c r="N1032">
        <v>45953</v>
      </c>
      <c r="O1032">
        <v>0.5</v>
      </c>
      <c r="P1032" t="s">
        <v>11025</v>
      </c>
      <c r="Q1032" t="s">
        <v>67</v>
      </c>
      <c r="R1032" s="54">
        <v>45951</v>
      </c>
      <c r="S1032" t="s">
        <v>12467</v>
      </c>
      <c r="U1032" t="s">
        <v>67</v>
      </c>
      <c r="V1032" t="s">
        <v>12863</v>
      </c>
    </row>
    <row r="1033" spans="1:38">
      <c r="A1033" s="54">
        <v>45951</v>
      </c>
      <c r="B1033" s="54">
        <v>45951.643229166701</v>
      </c>
      <c r="C1033" t="s">
        <v>5163</v>
      </c>
      <c r="D1033" t="s">
        <v>41</v>
      </c>
      <c r="E1033">
        <v>102772410</v>
      </c>
      <c r="F1033" t="s">
        <v>33</v>
      </c>
      <c r="G1033" t="s">
        <v>13339</v>
      </c>
      <c r="H1033">
        <v>733807615</v>
      </c>
      <c r="I1033">
        <v>733807615</v>
      </c>
      <c r="J1033" t="s">
        <v>13340</v>
      </c>
      <c r="K1033" t="s">
        <v>36</v>
      </c>
      <c r="L1033" t="s">
        <v>160</v>
      </c>
      <c r="M1033" t="s">
        <v>13341</v>
      </c>
      <c r="N1033">
        <v>45952</v>
      </c>
      <c r="O1033">
        <v>0.41666666666666669</v>
      </c>
      <c r="P1033" t="s">
        <v>4248</v>
      </c>
      <c r="Q1033" t="s">
        <v>45</v>
      </c>
      <c r="R1033" s="54">
        <v>45951</v>
      </c>
      <c r="S1033" t="s">
        <v>12450</v>
      </c>
      <c r="U1033" t="s">
        <v>45</v>
      </c>
      <c r="V1033">
        <v>2110251687084</v>
      </c>
      <c r="W1033" t="s">
        <v>46</v>
      </c>
      <c r="X1033">
        <v>45951</v>
      </c>
      <c r="Y1033">
        <v>0.7368055555555556</v>
      </c>
      <c r="AH1033" t="s">
        <v>1327</v>
      </c>
      <c r="AJ1033">
        <v>28884113</v>
      </c>
    </row>
    <row r="1034" spans="1:38">
      <c r="A1034" s="54">
        <v>45951</v>
      </c>
      <c r="B1034" s="54">
        <v>45951.6463657407</v>
      </c>
      <c r="C1034" t="s">
        <v>1403</v>
      </c>
      <c r="D1034" t="s">
        <v>41</v>
      </c>
      <c r="E1034">
        <v>102772410</v>
      </c>
      <c r="F1034" t="s">
        <v>33</v>
      </c>
      <c r="G1034" t="s">
        <v>13342</v>
      </c>
      <c r="I1034">
        <v>705889265</v>
      </c>
      <c r="J1034" t="s">
        <v>13343</v>
      </c>
      <c r="K1034" t="s">
        <v>36</v>
      </c>
      <c r="L1034" t="s">
        <v>50</v>
      </c>
      <c r="M1034" t="s">
        <v>6296</v>
      </c>
      <c r="N1034">
        <v>45952</v>
      </c>
      <c r="O1034">
        <v>0.41666666666666669</v>
      </c>
      <c r="P1034" t="s">
        <v>4248</v>
      </c>
      <c r="Q1034" t="s">
        <v>45</v>
      </c>
      <c r="R1034" s="54">
        <v>45951</v>
      </c>
      <c r="S1034" t="s">
        <v>12945</v>
      </c>
      <c r="U1034" t="s">
        <v>45</v>
      </c>
      <c r="V1034">
        <v>2110251687102</v>
      </c>
      <c r="W1034" t="s">
        <v>46</v>
      </c>
      <c r="X1034">
        <v>45951</v>
      </c>
      <c r="Y1034">
        <v>0.7368055555555556</v>
      </c>
      <c r="AH1034" t="s">
        <v>1325</v>
      </c>
      <c r="AJ1034">
        <v>38186037</v>
      </c>
    </row>
    <row r="1035" spans="1:38">
      <c r="A1035" s="54">
        <v>45951</v>
      </c>
      <c r="B1035" s="54">
        <v>45951.658217592601</v>
      </c>
      <c r="C1035" t="s">
        <v>267</v>
      </c>
      <c r="D1035" t="s">
        <v>41</v>
      </c>
      <c r="E1035">
        <v>254755669505</v>
      </c>
      <c r="F1035" t="s">
        <v>33</v>
      </c>
      <c r="G1035" t="s">
        <v>13344</v>
      </c>
      <c r="H1035">
        <v>254782613183</v>
      </c>
      <c r="I1035">
        <v>254110005836</v>
      </c>
      <c r="J1035" t="s">
        <v>7552</v>
      </c>
      <c r="K1035" t="s">
        <v>36</v>
      </c>
      <c r="L1035" t="s">
        <v>73</v>
      </c>
      <c r="M1035" t="s">
        <v>3171</v>
      </c>
      <c r="N1035">
        <v>45952</v>
      </c>
      <c r="O1035">
        <v>0.58333333333333337</v>
      </c>
      <c r="P1035" t="s">
        <v>4063</v>
      </c>
      <c r="Q1035" t="s">
        <v>45</v>
      </c>
      <c r="R1035" s="54">
        <v>45951</v>
      </c>
      <c r="S1035" t="s">
        <v>13345</v>
      </c>
      <c r="U1035" t="s">
        <v>45</v>
      </c>
      <c r="V1035">
        <v>2110251687112</v>
      </c>
      <c r="W1035" t="s">
        <v>46</v>
      </c>
      <c r="X1035">
        <v>45951</v>
      </c>
      <c r="Y1035">
        <v>0.7368055555555556</v>
      </c>
      <c r="AH1035" t="s">
        <v>275</v>
      </c>
      <c r="AJ1035">
        <v>32724486</v>
      </c>
    </row>
    <row r="1036" spans="1:38">
      <c r="A1036" s="54">
        <v>45951</v>
      </c>
      <c r="B1036" s="54">
        <v>45951.660405092603</v>
      </c>
      <c r="C1036" t="s">
        <v>2309</v>
      </c>
      <c r="D1036" t="s">
        <v>41</v>
      </c>
      <c r="E1036">
        <v>789753094</v>
      </c>
      <c r="F1036" t="s">
        <v>33</v>
      </c>
      <c r="G1036" t="s">
        <v>13346</v>
      </c>
      <c r="I1036">
        <v>116223547</v>
      </c>
      <c r="J1036" t="s">
        <v>13236</v>
      </c>
      <c r="K1036" t="s">
        <v>36</v>
      </c>
      <c r="L1036" t="s">
        <v>73</v>
      </c>
      <c r="M1036" t="s">
        <v>2342</v>
      </c>
      <c r="N1036">
        <v>45952</v>
      </c>
      <c r="O1036">
        <v>0.41666666666666669</v>
      </c>
      <c r="P1036" t="s">
        <v>4063</v>
      </c>
      <c r="Q1036" t="s">
        <v>67</v>
      </c>
      <c r="R1036" s="54"/>
      <c r="U1036" t="s">
        <v>67</v>
      </c>
      <c r="V1036" t="s">
        <v>114</v>
      </c>
    </row>
    <row r="1037" spans="1:38">
      <c r="A1037" s="54">
        <v>45951</v>
      </c>
      <c r="B1037" s="54">
        <v>45951.667754629598</v>
      </c>
      <c r="C1037" t="s">
        <v>10981</v>
      </c>
      <c r="D1037" t="s">
        <v>41</v>
      </c>
      <c r="E1037">
        <v>100911807</v>
      </c>
      <c r="F1037" t="s">
        <v>33</v>
      </c>
      <c r="G1037" t="s">
        <v>13347</v>
      </c>
      <c r="H1037">
        <v>733741704</v>
      </c>
      <c r="I1037">
        <v>733741704</v>
      </c>
      <c r="J1037" t="s">
        <v>13348</v>
      </c>
      <c r="K1037" t="s">
        <v>36</v>
      </c>
      <c r="L1037" t="s">
        <v>37</v>
      </c>
      <c r="M1037" t="s">
        <v>13349</v>
      </c>
      <c r="N1037">
        <v>45951</v>
      </c>
      <c r="O1037">
        <v>0.70833333333333337</v>
      </c>
      <c r="P1037" t="s">
        <v>4063</v>
      </c>
      <c r="Q1037" t="s">
        <v>45</v>
      </c>
      <c r="R1037" s="54">
        <v>45951</v>
      </c>
      <c r="S1037" t="s">
        <v>12968</v>
      </c>
      <c r="T1037">
        <v>45955</v>
      </c>
      <c r="U1037" t="s">
        <v>45</v>
      </c>
      <c r="V1037">
        <v>3010251703117</v>
      </c>
      <c r="W1037" t="s">
        <v>53</v>
      </c>
      <c r="X1037">
        <v>45960</v>
      </c>
      <c r="Y1037">
        <v>0.42152777777777778</v>
      </c>
      <c r="AH1037" t="s">
        <v>4175</v>
      </c>
      <c r="AJ1037" t="s">
        <v>4175</v>
      </c>
    </row>
    <row r="1038" spans="1:38">
      <c r="A1038" s="54">
        <v>45951</v>
      </c>
      <c r="B1038" s="54">
        <v>45951.6703009259</v>
      </c>
      <c r="C1038" t="s">
        <v>31</v>
      </c>
      <c r="D1038" t="s">
        <v>32</v>
      </c>
      <c r="E1038">
        <v>780225502</v>
      </c>
      <c r="F1038" t="s">
        <v>33</v>
      </c>
      <c r="G1038" t="s">
        <v>13350</v>
      </c>
      <c r="H1038">
        <v>799566749</v>
      </c>
      <c r="I1038">
        <v>799566749</v>
      </c>
      <c r="J1038" t="s">
        <v>13351</v>
      </c>
      <c r="K1038" t="s">
        <v>36</v>
      </c>
      <c r="L1038" t="s">
        <v>37</v>
      </c>
      <c r="M1038" t="s">
        <v>13352</v>
      </c>
      <c r="N1038">
        <v>45951</v>
      </c>
      <c r="O1038">
        <v>0.70833333333333337</v>
      </c>
      <c r="P1038" t="s">
        <v>4080</v>
      </c>
      <c r="Q1038" t="s">
        <v>45</v>
      </c>
      <c r="R1038" s="54">
        <v>45951</v>
      </c>
      <c r="S1038" t="s">
        <v>12616</v>
      </c>
      <c r="U1038" t="s">
        <v>45</v>
      </c>
      <c r="V1038">
        <v>2110251687160</v>
      </c>
      <c r="W1038" t="s">
        <v>53</v>
      </c>
      <c r="X1038">
        <v>45951</v>
      </c>
      <c r="Y1038">
        <v>0.73888888888888893</v>
      </c>
      <c r="Z1038">
        <v>45952</v>
      </c>
      <c r="AA1038">
        <v>0.36180555555555555</v>
      </c>
      <c r="AH1038" t="s">
        <v>1331</v>
      </c>
      <c r="AJ1038">
        <v>45954</v>
      </c>
    </row>
    <row r="1039" spans="1:38">
      <c r="A1039" s="54">
        <v>45951</v>
      </c>
      <c r="B1039" s="54">
        <v>45951.672199074099</v>
      </c>
      <c r="C1039" t="s">
        <v>31</v>
      </c>
      <c r="D1039" t="s">
        <v>32</v>
      </c>
      <c r="E1039">
        <v>780225502</v>
      </c>
      <c r="F1039" t="s">
        <v>33</v>
      </c>
      <c r="G1039" t="s">
        <v>13354</v>
      </c>
      <c r="H1039">
        <v>739486401</v>
      </c>
      <c r="I1039">
        <v>723369719</v>
      </c>
      <c r="J1039" t="s">
        <v>13355</v>
      </c>
      <c r="K1039" t="s">
        <v>36</v>
      </c>
      <c r="L1039" t="s">
        <v>73</v>
      </c>
      <c r="M1039" t="s">
        <v>13356</v>
      </c>
      <c r="N1039">
        <v>45951</v>
      </c>
      <c r="O1039">
        <v>0.70833333333333337</v>
      </c>
      <c r="P1039" t="s">
        <v>4080</v>
      </c>
      <c r="Q1039" t="s">
        <v>45</v>
      </c>
      <c r="R1039" s="54">
        <v>45951</v>
      </c>
      <c r="S1039" t="s">
        <v>12444</v>
      </c>
      <c r="T1039">
        <v>45952</v>
      </c>
      <c r="U1039" t="s">
        <v>45</v>
      </c>
      <c r="V1039">
        <v>2110251687129</v>
      </c>
      <c r="W1039" t="s">
        <v>46</v>
      </c>
      <c r="X1039">
        <v>45951</v>
      </c>
      <c r="Y1039">
        <v>0.7368055555555556</v>
      </c>
      <c r="AH1039" t="s">
        <v>12678</v>
      </c>
      <c r="AJ1039">
        <v>37874564</v>
      </c>
    </row>
    <row r="1040" spans="1:38">
      <c r="A1040" s="54">
        <v>45951</v>
      </c>
      <c r="B1040" s="54">
        <v>45951.672835648104</v>
      </c>
      <c r="C1040" t="s">
        <v>10919</v>
      </c>
      <c r="D1040" t="s">
        <v>41</v>
      </c>
      <c r="E1040">
        <v>100911807</v>
      </c>
      <c r="F1040" t="s">
        <v>33</v>
      </c>
      <c r="G1040" t="s">
        <v>13357</v>
      </c>
      <c r="H1040">
        <v>751333041</v>
      </c>
      <c r="I1040">
        <v>7707333041</v>
      </c>
      <c r="J1040" t="s">
        <v>13358</v>
      </c>
      <c r="K1040" t="s">
        <v>36</v>
      </c>
      <c r="L1040" t="s">
        <v>37</v>
      </c>
      <c r="M1040" t="s">
        <v>13359</v>
      </c>
      <c r="N1040">
        <v>45951</v>
      </c>
      <c r="O1040">
        <v>0.70833333333333337</v>
      </c>
      <c r="P1040" t="s">
        <v>4080</v>
      </c>
      <c r="Q1040" t="s">
        <v>67</v>
      </c>
      <c r="R1040" s="54">
        <v>45951</v>
      </c>
      <c r="S1040" t="s">
        <v>12945</v>
      </c>
      <c r="U1040" t="s">
        <v>67</v>
      </c>
      <c r="V1040" t="s">
        <v>645</v>
      </c>
    </row>
    <row r="1041" spans="1:38">
      <c r="A1041" s="54">
        <v>45951</v>
      </c>
      <c r="B1041" s="54">
        <v>45951.674872685202</v>
      </c>
      <c r="C1041" t="s">
        <v>40</v>
      </c>
      <c r="D1041" t="s">
        <v>41</v>
      </c>
      <c r="E1041">
        <v>782300518</v>
      </c>
      <c r="F1041" t="s">
        <v>33</v>
      </c>
      <c r="G1041" t="s">
        <v>13360</v>
      </c>
      <c r="I1041">
        <v>781138524</v>
      </c>
      <c r="J1041" t="s">
        <v>13361</v>
      </c>
      <c r="K1041" t="s">
        <v>36</v>
      </c>
      <c r="L1041" t="s">
        <v>82</v>
      </c>
      <c r="M1041" t="s">
        <v>13362</v>
      </c>
      <c r="N1041">
        <v>45952</v>
      </c>
      <c r="O1041">
        <v>0.45833333333333331</v>
      </c>
      <c r="P1041" t="s">
        <v>4080</v>
      </c>
      <c r="Q1041" t="s">
        <v>45</v>
      </c>
      <c r="R1041" s="54">
        <v>45951</v>
      </c>
      <c r="S1041" t="s">
        <v>13363</v>
      </c>
      <c r="U1041" t="s">
        <v>45</v>
      </c>
      <c r="V1041">
        <v>2110251687134</v>
      </c>
      <c r="W1041" t="s">
        <v>46</v>
      </c>
      <c r="X1041">
        <v>45951</v>
      </c>
      <c r="Y1041">
        <v>0.7368055555555556</v>
      </c>
      <c r="AH1041">
        <v>0</v>
      </c>
      <c r="AJ1041">
        <v>0</v>
      </c>
    </row>
    <row r="1042" spans="1:38">
      <c r="A1042" s="54">
        <v>45951</v>
      </c>
      <c r="B1042" s="54">
        <v>45951.683159722197</v>
      </c>
      <c r="C1042" t="s">
        <v>1754</v>
      </c>
      <c r="D1042" t="s">
        <v>41</v>
      </c>
      <c r="E1042">
        <v>737760378</v>
      </c>
      <c r="F1042" t="s">
        <v>33</v>
      </c>
      <c r="G1042" t="s">
        <v>4901</v>
      </c>
      <c r="I1042">
        <v>724488314</v>
      </c>
      <c r="J1042" t="s">
        <v>4902</v>
      </c>
      <c r="K1042" t="s">
        <v>36</v>
      </c>
      <c r="L1042" t="s">
        <v>73</v>
      </c>
      <c r="M1042" t="s">
        <v>13124</v>
      </c>
      <c r="N1042">
        <v>45952</v>
      </c>
      <c r="O1042">
        <v>0.33333333333333331</v>
      </c>
      <c r="P1042" t="s">
        <v>4095</v>
      </c>
      <c r="Q1042" t="s">
        <v>45</v>
      </c>
      <c r="R1042" s="54">
        <v>45951</v>
      </c>
      <c r="S1042" t="s">
        <v>12802</v>
      </c>
      <c r="U1042" t="s">
        <v>45</v>
      </c>
      <c r="V1042">
        <v>2110251687171</v>
      </c>
      <c r="W1042" t="s">
        <v>46</v>
      </c>
      <c r="X1042">
        <v>45950</v>
      </c>
      <c r="Y1042">
        <v>0.7368055555555556</v>
      </c>
      <c r="Z1042">
        <v>45951</v>
      </c>
      <c r="AA1042">
        <v>0.91388888888888886</v>
      </c>
      <c r="AB1042" t="s">
        <v>12916</v>
      </c>
      <c r="AC1042">
        <v>100010032</v>
      </c>
      <c r="AD1042">
        <v>38989882</v>
      </c>
      <c r="AH1042" t="s">
        <v>190</v>
      </c>
      <c r="AJ1042">
        <v>38362807</v>
      </c>
    </row>
    <row r="1043" spans="1:38">
      <c r="A1043" s="54">
        <v>45951</v>
      </c>
      <c r="B1043" s="54">
        <v>45951.6867361111</v>
      </c>
      <c r="C1043" t="s">
        <v>2028</v>
      </c>
      <c r="D1043" t="s">
        <v>41</v>
      </c>
      <c r="E1043">
        <v>100911807</v>
      </c>
      <c r="F1043" t="s">
        <v>33</v>
      </c>
      <c r="G1043" t="s">
        <v>13364</v>
      </c>
      <c r="H1043">
        <v>739637073</v>
      </c>
      <c r="I1043">
        <v>718316584</v>
      </c>
      <c r="J1043" t="s">
        <v>13365</v>
      </c>
      <c r="K1043" t="s">
        <v>36</v>
      </c>
      <c r="L1043" t="s">
        <v>37</v>
      </c>
      <c r="M1043" t="s">
        <v>13366</v>
      </c>
      <c r="N1043">
        <v>45951</v>
      </c>
      <c r="O1043">
        <v>0.70833333333333337</v>
      </c>
      <c r="P1043" t="s">
        <v>4095</v>
      </c>
      <c r="Q1043" t="s">
        <v>45</v>
      </c>
      <c r="R1043" s="54">
        <v>45951</v>
      </c>
      <c r="S1043" t="s">
        <v>12508</v>
      </c>
      <c r="U1043" t="s">
        <v>45</v>
      </c>
      <c r="V1043">
        <v>2110251687213</v>
      </c>
      <c r="W1043" t="s">
        <v>53</v>
      </c>
      <c r="X1043">
        <v>45950</v>
      </c>
      <c r="Y1043">
        <v>0.73888888888888893</v>
      </c>
      <c r="Z1043">
        <v>45952</v>
      </c>
      <c r="AA1043">
        <v>0.36180555555555555</v>
      </c>
      <c r="AB1043" t="s">
        <v>413</v>
      </c>
      <c r="AC1043">
        <v>100010002</v>
      </c>
      <c r="AD1043">
        <v>25184270</v>
      </c>
      <c r="AH1043" t="s">
        <v>1331</v>
      </c>
      <c r="AJ1043">
        <v>45952</v>
      </c>
    </row>
    <row r="1044" spans="1:38">
      <c r="A1044" s="54">
        <v>45951</v>
      </c>
      <c r="B1044" s="54">
        <v>45951.690648148098</v>
      </c>
      <c r="C1044" t="s">
        <v>867</v>
      </c>
      <c r="D1044" t="s">
        <v>41</v>
      </c>
      <c r="E1044">
        <v>738237386</v>
      </c>
      <c r="F1044" t="s">
        <v>33</v>
      </c>
      <c r="G1044" t="s">
        <v>13367</v>
      </c>
      <c r="H1044">
        <v>769659900</v>
      </c>
      <c r="I1044">
        <v>769659900</v>
      </c>
      <c r="J1044" t="s">
        <v>13368</v>
      </c>
      <c r="K1044" t="s">
        <v>36</v>
      </c>
      <c r="L1044" t="s">
        <v>50</v>
      </c>
      <c r="M1044" t="s">
        <v>13369</v>
      </c>
      <c r="N1044">
        <v>45952</v>
      </c>
      <c r="O1044">
        <v>0.41666666666666669</v>
      </c>
      <c r="P1044" t="s">
        <v>4095</v>
      </c>
      <c r="Q1044" t="s">
        <v>45</v>
      </c>
      <c r="R1044" s="54">
        <v>45951</v>
      </c>
      <c r="S1044" t="s">
        <v>12627</v>
      </c>
      <c r="U1044" t="s">
        <v>45</v>
      </c>
      <c r="V1044">
        <v>2110251687223</v>
      </c>
      <c r="W1044" t="s">
        <v>46</v>
      </c>
      <c r="X1044">
        <v>45950</v>
      </c>
      <c r="Y1044">
        <v>0.7368055555555556</v>
      </c>
      <c r="Z1044">
        <v>45951</v>
      </c>
      <c r="AA1044">
        <v>0.91388888888888886</v>
      </c>
      <c r="AB1044" t="s">
        <v>1325</v>
      </c>
      <c r="AC1044">
        <v>100010043</v>
      </c>
      <c r="AD1044">
        <v>38186037</v>
      </c>
      <c r="AH1044" t="s">
        <v>604</v>
      </c>
      <c r="AJ1044">
        <v>32431038</v>
      </c>
    </row>
    <row r="1045" spans="1:38">
      <c r="A1045" s="54">
        <v>45951</v>
      </c>
      <c r="B1045" s="54">
        <v>45951</v>
      </c>
      <c r="C1045" t="s">
        <v>239</v>
      </c>
      <c r="D1045" t="s">
        <v>41</v>
      </c>
      <c r="E1045">
        <v>735802340</v>
      </c>
      <c r="F1045" t="s">
        <v>33</v>
      </c>
      <c r="G1045" t="s">
        <v>13372</v>
      </c>
      <c r="H1045">
        <v>735912257</v>
      </c>
      <c r="I1045">
        <v>711110155</v>
      </c>
      <c r="J1045" t="s">
        <v>13373</v>
      </c>
      <c r="K1045" t="s">
        <v>36</v>
      </c>
      <c r="L1045" t="e" vm="4">
        <v>#VALUE!</v>
      </c>
      <c r="M1045" t="s">
        <v>1254</v>
      </c>
      <c r="N1045">
        <v>45952</v>
      </c>
      <c r="O1045">
        <v>0.45833333333333331</v>
      </c>
      <c r="P1045" t="s">
        <v>52</v>
      </c>
      <c r="Q1045" t="s">
        <v>45</v>
      </c>
      <c r="R1045" s="54">
        <v>45952</v>
      </c>
      <c r="S1045" t="s">
        <v>13034</v>
      </c>
      <c r="U1045" t="s">
        <v>45</v>
      </c>
      <c r="V1045">
        <v>2210251688623</v>
      </c>
      <c r="W1045" t="s">
        <v>53</v>
      </c>
      <c r="X1045">
        <v>45952</v>
      </c>
      <c r="Y1045">
        <v>0.45277777777777778</v>
      </c>
      <c r="Z1045">
        <v>45952</v>
      </c>
      <c r="AA1045">
        <v>0.55694444444444446</v>
      </c>
      <c r="AH1045" t="s">
        <v>12550</v>
      </c>
      <c r="AJ1045">
        <v>0</v>
      </c>
    </row>
    <row r="1046" spans="1:38">
      <c r="A1046" s="54">
        <v>45951</v>
      </c>
      <c r="B1046" s="54">
        <v>45951</v>
      </c>
      <c r="C1046" t="s">
        <v>13377</v>
      </c>
      <c r="D1046" t="s">
        <v>41</v>
      </c>
      <c r="E1046">
        <v>734401171</v>
      </c>
      <c r="F1046" t="s">
        <v>33</v>
      </c>
      <c r="G1046" t="s">
        <v>13378</v>
      </c>
      <c r="H1046">
        <v>782123308</v>
      </c>
      <c r="I1046">
        <v>727123308</v>
      </c>
      <c r="J1046" t="s">
        <v>13379</v>
      </c>
      <c r="K1046" t="s">
        <v>36</v>
      </c>
      <c r="L1046" t="e" vm="2">
        <v>#VALUE!</v>
      </c>
      <c r="M1046" t="s">
        <v>1227</v>
      </c>
      <c r="N1046">
        <v>45952</v>
      </c>
      <c r="O1046">
        <v>0.625</v>
      </c>
      <c r="P1046" t="s">
        <v>52</v>
      </c>
      <c r="Q1046" t="s">
        <v>45</v>
      </c>
      <c r="R1046" s="54">
        <v>45952</v>
      </c>
      <c r="S1046" t="s">
        <v>12637</v>
      </c>
      <c r="U1046" t="s">
        <v>45</v>
      </c>
      <c r="V1046">
        <v>2210251688007</v>
      </c>
      <c r="W1046" t="s">
        <v>53</v>
      </c>
      <c r="X1046">
        <v>45952</v>
      </c>
      <c r="Y1046">
        <v>0.45277777777777778</v>
      </c>
      <c r="Z1046">
        <v>45952</v>
      </c>
      <c r="AA1046">
        <v>0.47638888888888886</v>
      </c>
      <c r="AB1046" t="s">
        <v>608</v>
      </c>
      <c r="AC1046">
        <v>100010004</v>
      </c>
      <c r="AD1046">
        <v>36768510</v>
      </c>
      <c r="AH1046" t="s">
        <v>1331</v>
      </c>
      <c r="AJ1046">
        <v>45953</v>
      </c>
    </row>
    <row r="1047" spans="1:38">
      <c r="A1047" s="54">
        <v>45951</v>
      </c>
      <c r="B1047" s="54">
        <v>45951</v>
      </c>
      <c r="C1047" t="s">
        <v>764</v>
      </c>
      <c r="D1047" t="s">
        <v>41</v>
      </c>
      <c r="E1047">
        <v>254736446404</v>
      </c>
      <c r="F1047" t="s">
        <v>33</v>
      </c>
      <c r="G1047" t="s">
        <v>13380</v>
      </c>
      <c r="H1047">
        <v>254792264258</v>
      </c>
      <c r="I1047">
        <v>254792264258</v>
      </c>
      <c r="J1047" t="s">
        <v>13381</v>
      </c>
      <c r="K1047" t="s">
        <v>36</v>
      </c>
      <c r="L1047" t="e" vm="4">
        <v>#VALUE!</v>
      </c>
      <c r="M1047" t="s">
        <v>4137</v>
      </c>
      <c r="N1047">
        <v>45953</v>
      </c>
      <c r="O1047">
        <v>0.58333333333333337</v>
      </c>
      <c r="P1047" t="s">
        <v>52</v>
      </c>
      <c r="Q1047" t="s">
        <v>39</v>
      </c>
      <c r="R1047" s="54">
        <v>45952</v>
      </c>
      <c r="S1047" t="s">
        <v>12638</v>
      </c>
    </row>
    <row r="1048" spans="1:38">
      <c r="A1048" s="54">
        <v>45951</v>
      </c>
      <c r="B1048" s="54">
        <v>45951</v>
      </c>
      <c r="C1048" t="s">
        <v>69</v>
      </c>
      <c r="D1048" t="s">
        <v>70</v>
      </c>
      <c r="E1048">
        <v>755877260</v>
      </c>
      <c r="F1048" t="s">
        <v>33</v>
      </c>
      <c r="G1048" t="s">
        <v>13383</v>
      </c>
      <c r="H1048">
        <v>740259890</v>
      </c>
      <c r="I1048">
        <v>740259890</v>
      </c>
      <c r="J1048" t="s">
        <v>13384</v>
      </c>
      <c r="K1048" t="s">
        <v>36</v>
      </c>
      <c r="L1048" t="s">
        <v>73</v>
      </c>
      <c r="M1048" t="s">
        <v>74</v>
      </c>
      <c r="N1048">
        <v>45951</v>
      </c>
      <c r="O1048">
        <v>0.75</v>
      </c>
      <c r="P1048" t="s">
        <v>4235</v>
      </c>
      <c r="Q1048" t="s">
        <v>45</v>
      </c>
      <c r="R1048" s="54">
        <v>45952</v>
      </c>
      <c r="S1048" t="s">
        <v>12646</v>
      </c>
      <c r="U1048" t="s">
        <v>45</v>
      </c>
      <c r="V1048">
        <v>2210251688019</v>
      </c>
      <c r="W1048" t="s">
        <v>46</v>
      </c>
      <c r="X1048">
        <v>45952</v>
      </c>
      <c r="Y1048">
        <v>0.43194444444444446</v>
      </c>
      <c r="AH1048" t="s">
        <v>13002</v>
      </c>
      <c r="AJ1048">
        <v>40205677</v>
      </c>
    </row>
    <row r="1049" spans="1:38">
      <c r="A1049" s="54">
        <v>45951</v>
      </c>
      <c r="B1049" s="54">
        <v>45951</v>
      </c>
      <c r="C1049" t="s">
        <v>764</v>
      </c>
      <c r="D1049" t="s">
        <v>41</v>
      </c>
      <c r="E1049">
        <v>254736446404</v>
      </c>
      <c r="F1049" t="s">
        <v>33</v>
      </c>
      <c r="G1049" t="s">
        <v>13385</v>
      </c>
      <c r="H1049">
        <v>254733537014</v>
      </c>
      <c r="I1049">
        <v>254733537014</v>
      </c>
      <c r="J1049" t="s">
        <v>13386</v>
      </c>
      <c r="K1049" t="s">
        <v>36</v>
      </c>
      <c r="L1049" t="s">
        <v>37</v>
      </c>
      <c r="M1049" t="s">
        <v>13387</v>
      </c>
      <c r="N1049">
        <v>45953</v>
      </c>
      <c r="O1049">
        <v>0.58333333333333337</v>
      </c>
      <c r="P1049" t="s">
        <v>4235</v>
      </c>
      <c r="Q1049" t="s">
        <v>39</v>
      </c>
      <c r="R1049" s="54">
        <v>45952</v>
      </c>
      <c r="S1049" t="s">
        <v>12646</v>
      </c>
      <c r="U1049" t="s">
        <v>39</v>
      </c>
    </row>
    <row r="1050" spans="1:38">
      <c r="A1050" s="54">
        <v>45951</v>
      </c>
      <c r="B1050" s="54">
        <v>45951</v>
      </c>
      <c r="C1050" t="s">
        <v>764</v>
      </c>
      <c r="D1050" t="s">
        <v>41</v>
      </c>
      <c r="E1050">
        <v>254736446404</v>
      </c>
      <c r="F1050" t="s">
        <v>33</v>
      </c>
      <c r="G1050" t="s">
        <v>13388</v>
      </c>
      <c r="H1050">
        <v>254780852416</v>
      </c>
      <c r="I1050">
        <v>254780852416</v>
      </c>
      <c r="J1050" t="s">
        <v>13389</v>
      </c>
      <c r="K1050" t="s">
        <v>36</v>
      </c>
      <c r="L1050" t="s">
        <v>37</v>
      </c>
      <c r="M1050" t="s">
        <v>13390</v>
      </c>
      <c r="N1050">
        <v>45953</v>
      </c>
      <c r="O1050">
        <v>0.375</v>
      </c>
      <c r="P1050" t="s">
        <v>4235</v>
      </c>
      <c r="Q1050" t="s">
        <v>39</v>
      </c>
      <c r="R1050" s="54">
        <v>45952</v>
      </c>
      <c r="S1050" t="s">
        <v>12494</v>
      </c>
      <c r="U1050" t="s">
        <v>39</v>
      </c>
    </row>
    <row r="1051" spans="1:38">
      <c r="A1051" s="54">
        <v>45951</v>
      </c>
      <c r="B1051" s="54">
        <v>45951</v>
      </c>
      <c r="C1051" t="s">
        <v>31</v>
      </c>
      <c r="D1051" t="s">
        <v>32</v>
      </c>
      <c r="E1051">
        <v>780225502</v>
      </c>
      <c r="F1051" t="s">
        <v>33</v>
      </c>
      <c r="G1051" t="s">
        <v>13391</v>
      </c>
      <c r="H1051">
        <v>795983058</v>
      </c>
      <c r="I1051">
        <v>795983058</v>
      </c>
      <c r="J1051" t="s">
        <v>13392</v>
      </c>
      <c r="K1051" t="s">
        <v>36</v>
      </c>
      <c r="L1051" t="s">
        <v>73</v>
      </c>
      <c r="M1051" t="s">
        <v>1645</v>
      </c>
      <c r="N1051">
        <v>45952</v>
      </c>
      <c r="O1051">
        <v>0.45833333333333331</v>
      </c>
      <c r="P1051" t="s">
        <v>4235</v>
      </c>
      <c r="Q1051" t="s">
        <v>45</v>
      </c>
      <c r="R1051" s="54">
        <v>45952</v>
      </c>
      <c r="S1051" t="s">
        <v>13393</v>
      </c>
      <c r="U1051" t="s">
        <v>45</v>
      </c>
      <c r="V1051">
        <v>2210251688065</v>
      </c>
      <c r="W1051" t="s">
        <v>46</v>
      </c>
      <c r="X1051">
        <v>45952</v>
      </c>
      <c r="Y1051">
        <v>0.45833333333333331</v>
      </c>
      <c r="AH1051" t="s">
        <v>13002</v>
      </c>
      <c r="AJ1051">
        <v>40205677</v>
      </c>
    </row>
    <row r="1052" spans="1:38">
      <c r="A1052" s="54">
        <v>45951</v>
      </c>
      <c r="B1052" s="54">
        <v>45951</v>
      </c>
      <c r="C1052" t="s">
        <v>484</v>
      </c>
      <c r="D1052" t="s">
        <v>41</v>
      </c>
      <c r="E1052">
        <v>784292582</v>
      </c>
      <c r="F1052" t="s">
        <v>33</v>
      </c>
      <c r="G1052" t="s">
        <v>13394</v>
      </c>
      <c r="H1052">
        <v>738627976</v>
      </c>
      <c r="I1052">
        <v>721322646</v>
      </c>
      <c r="J1052" t="s">
        <v>13395</v>
      </c>
      <c r="K1052" t="s">
        <v>36</v>
      </c>
      <c r="L1052" t="s">
        <v>50</v>
      </c>
      <c r="M1052" t="s">
        <v>13396</v>
      </c>
      <c r="N1052">
        <v>45954</v>
      </c>
      <c r="O1052">
        <v>0.625</v>
      </c>
      <c r="P1052" t="s">
        <v>4235</v>
      </c>
      <c r="Q1052" t="s">
        <v>45</v>
      </c>
      <c r="R1052" s="54">
        <v>45952</v>
      </c>
      <c r="S1052" t="s">
        <v>12497</v>
      </c>
      <c r="T1052">
        <v>45954</v>
      </c>
      <c r="U1052" t="s">
        <v>45</v>
      </c>
      <c r="V1052">
        <v>2310251690556</v>
      </c>
      <c r="W1052" t="s">
        <v>46</v>
      </c>
      <c r="X1052">
        <v>45953</v>
      </c>
      <c r="Y1052">
        <v>0.74583333333333335</v>
      </c>
      <c r="AH1052" t="s">
        <v>604</v>
      </c>
      <c r="AJ1052">
        <v>32431038</v>
      </c>
    </row>
    <row r="1053" spans="1:38">
      <c r="A1053" s="54">
        <v>45951</v>
      </c>
      <c r="B1053" s="54">
        <v>45951</v>
      </c>
      <c r="C1053" t="s">
        <v>4359</v>
      </c>
      <c r="D1053" t="s">
        <v>32</v>
      </c>
      <c r="E1053">
        <v>762627764</v>
      </c>
      <c r="F1053" t="s">
        <v>33</v>
      </c>
      <c r="G1053" t="s">
        <v>13397</v>
      </c>
      <c r="H1053">
        <v>111926952</v>
      </c>
      <c r="I1053">
        <v>111926952</v>
      </c>
      <c r="J1053" t="s">
        <v>13047</v>
      </c>
      <c r="K1053" t="s">
        <v>36</v>
      </c>
      <c r="L1053" t="s">
        <v>37</v>
      </c>
      <c r="M1053" t="s">
        <v>13398</v>
      </c>
      <c r="N1053">
        <v>45952</v>
      </c>
      <c r="O1053">
        <v>0.375</v>
      </c>
      <c r="P1053" t="s">
        <v>3950</v>
      </c>
      <c r="Q1053" t="s">
        <v>45</v>
      </c>
      <c r="R1053" s="54">
        <v>45952</v>
      </c>
      <c r="S1053" t="s">
        <v>12975</v>
      </c>
      <c r="T1053">
        <v>45952</v>
      </c>
      <c r="U1053" t="s">
        <v>45</v>
      </c>
      <c r="V1053">
        <v>2210251688064</v>
      </c>
      <c r="W1053" t="s">
        <v>46</v>
      </c>
      <c r="X1053">
        <v>45952</v>
      </c>
      <c r="Y1053">
        <v>0.45833333333333331</v>
      </c>
      <c r="Z1053">
        <v>45953</v>
      </c>
      <c r="AA1053">
        <v>0.31111111111111112</v>
      </c>
      <c r="AB1053" t="s">
        <v>689</v>
      </c>
      <c r="AC1053">
        <v>100010059</v>
      </c>
      <c r="AD1053">
        <v>37901308</v>
      </c>
      <c r="AH1053" t="s">
        <v>689</v>
      </c>
      <c r="AJ1053">
        <v>37901308</v>
      </c>
    </row>
    <row r="1054" spans="1:38">
      <c r="A1054" s="54">
        <v>45951</v>
      </c>
      <c r="B1054" s="54">
        <v>45951</v>
      </c>
      <c r="C1054" t="s">
        <v>557</v>
      </c>
      <c r="D1054" t="s">
        <v>70</v>
      </c>
      <c r="E1054">
        <v>755877260</v>
      </c>
      <c r="F1054" t="s">
        <v>33</v>
      </c>
      <c r="G1054" t="s">
        <v>1828</v>
      </c>
      <c r="H1054">
        <v>712684990</v>
      </c>
      <c r="I1054">
        <v>712684990</v>
      </c>
      <c r="J1054" t="s">
        <v>915</v>
      </c>
      <c r="K1054" t="s">
        <v>36</v>
      </c>
      <c r="L1054" t="s">
        <v>73</v>
      </c>
      <c r="M1054" t="s">
        <v>1689</v>
      </c>
      <c r="N1054">
        <v>45952</v>
      </c>
      <c r="O1054">
        <v>0.375</v>
      </c>
      <c r="P1054" t="s">
        <v>3950</v>
      </c>
      <c r="Q1054" t="s">
        <v>45</v>
      </c>
      <c r="R1054" s="54">
        <v>45952</v>
      </c>
      <c r="S1054" t="s">
        <v>12873</v>
      </c>
      <c r="T1054">
        <v>45952</v>
      </c>
      <c r="U1054" t="s">
        <v>45</v>
      </c>
      <c r="V1054">
        <v>2210251688058</v>
      </c>
      <c r="W1054" t="s">
        <v>46</v>
      </c>
      <c r="X1054">
        <v>45952</v>
      </c>
      <c r="Y1054">
        <v>0.43194444444444446</v>
      </c>
      <c r="Z1054">
        <v>45953</v>
      </c>
      <c r="AA1054">
        <v>0.31111111111111112</v>
      </c>
      <c r="AB1054" t="s">
        <v>12678</v>
      </c>
      <c r="AC1054">
        <v>100010056</v>
      </c>
      <c r="AD1054">
        <v>37874564</v>
      </c>
      <c r="AE1054" t="s">
        <v>1787</v>
      </c>
      <c r="AF1054">
        <v>45953</v>
      </c>
      <c r="AH1054" t="s">
        <v>12678</v>
      </c>
      <c r="AJ1054">
        <v>37874564</v>
      </c>
    </row>
    <row r="1055" spans="1:38">
      <c r="A1055" s="54">
        <v>45951</v>
      </c>
      <c r="B1055" s="54">
        <v>45951</v>
      </c>
      <c r="C1055" t="s">
        <v>557</v>
      </c>
      <c r="D1055" t="s">
        <v>70</v>
      </c>
      <c r="E1055">
        <v>755877260</v>
      </c>
      <c r="F1055" t="s">
        <v>33</v>
      </c>
      <c r="G1055" t="s">
        <v>8551</v>
      </c>
      <c r="H1055">
        <v>794130006</v>
      </c>
      <c r="I1055">
        <v>794130006</v>
      </c>
      <c r="J1055" t="s">
        <v>8552</v>
      </c>
      <c r="K1055" t="s">
        <v>36</v>
      </c>
      <c r="L1055" t="s">
        <v>73</v>
      </c>
      <c r="M1055" t="s">
        <v>3685</v>
      </c>
      <c r="N1055">
        <v>45952</v>
      </c>
      <c r="O1055">
        <v>0.33333333333333331</v>
      </c>
      <c r="P1055" t="s">
        <v>3950</v>
      </c>
      <c r="Q1055" t="s">
        <v>45</v>
      </c>
      <c r="R1055" s="54">
        <v>45952</v>
      </c>
      <c r="S1055" t="s">
        <v>12501</v>
      </c>
      <c r="T1055">
        <v>45952</v>
      </c>
      <c r="U1055" t="s">
        <v>45</v>
      </c>
      <c r="V1055">
        <v>2210251688021</v>
      </c>
      <c r="W1055" t="s">
        <v>46</v>
      </c>
      <c r="X1055">
        <v>45952</v>
      </c>
      <c r="Y1055">
        <v>0.43194444444444446</v>
      </c>
      <c r="Z1055">
        <v>45953</v>
      </c>
      <c r="AA1055">
        <v>0.31111111111111112</v>
      </c>
      <c r="AB1055" t="s">
        <v>190</v>
      </c>
      <c r="AC1055">
        <v>100010034</v>
      </c>
      <c r="AD1055">
        <v>38362807</v>
      </c>
      <c r="AH1055" t="s">
        <v>190</v>
      </c>
      <c r="AJ1055">
        <v>38362807</v>
      </c>
    </row>
    <row r="1056" spans="1:38">
      <c r="A1056" s="54">
        <v>45951</v>
      </c>
      <c r="B1056" s="54">
        <v>45951</v>
      </c>
      <c r="C1056" t="s">
        <v>123</v>
      </c>
      <c r="D1056" t="s">
        <v>41</v>
      </c>
      <c r="E1056">
        <v>735273778</v>
      </c>
      <c r="F1056" t="s">
        <v>33</v>
      </c>
      <c r="G1056" t="s">
        <v>13399</v>
      </c>
      <c r="H1056">
        <v>733936197</v>
      </c>
      <c r="I1056">
        <v>721521802</v>
      </c>
      <c r="J1056" t="s">
        <v>13400</v>
      </c>
      <c r="K1056" t="s">
        <v>36</v>
      </c>
      <c r="L1056" t="s">
        <v>37</v>
      </c>
      <c r="M1056" t="s">
        <v>13401</v>
      </c>
      <c r="N1056">
        <v>45952</v>
      </c>
      <c r="O1056">
        <v>0.33333333333333331</v>
      </c>
      <c r="P1056" t="s">
        <v>3950</v>
      </c>
      <c r="Q1056" t="s">
        <v>45</v>
      </c>
      <c r="R1056" s="54">
        <v>45952</v>
      </c>
      <c r="S1056" t="s">
        <v>12494</v>
      </c>
      <c r="T1056">
        <v>45952</v>
      </c>
      <c r="U1056" t="s">
        <v>45</v>
      </c>
      <c r="V1056">
        <v>2210251687969</v>
      </c>
      <c r="W1056" t="s">
        <v>53</v>
      </c>
      <c r="X1056">
        <v>45952</v>
      </c>
      <c r="Y1056">
        <v>0.45277777777777778</v>
      </c>
      <c r="Z1056">
        <v>45952</v>
      </c>
      <c r="AA1056">
        <v>0.47638888888888886</v>
      </c>
      <c r="AB1056" t="s">
        <v>472</v>
      </c>
      <c r="AC1056">
        <v>100010004</v>
      </c>
      <c r="AD1056">
        <v>38317977</v>
      </c>
      <c r="AH1056" t="s">
        <v>1331</v>
      </c>
      <c r="AJ1056">
        <v>45952</v>
      </c>
      <c r="AL1056" t="s">
        <v>13402</v>
      </c>
    </row>
    <row r="1057" spans="1:36">
      <c r="A1057" s="54">
        <v>45951</v>
      </c>
      <c r="B1057" s="54">
        <v>45951</v>
      </c>
      <c r="C1057" t="s">
        <v>4545</v>
      </c>
      <c r="D1057" t="s">
        <v>41</v>
      </c>
      <c r="E1057">
        <v>2547103639065</v>
      </c>
      <c r="F1057" t="s">
        <v>33</v>
      </c>
      <c r="G1057" t="s">
        <v>13353</v>
      </c>
      <c r="H1057">
        <v>254105305249</v>
      </c>
      <c r="I1057">
        <v>254793993135</v>
      </c>
      <c r="J1057" t="s">
        <v>13403</v>
      </c>
      <c r="K1057" t="s">
        <v>81</v>
      </c>
      <c r="L1057" t="s">
        <v>37</v>
      </c>
      <c r="M1057" t="s">
        <v>13404</v>
      </c>
      <c r="N1057">
        <v>45952</v>
      </c>
      <c r="O1057">
        <v>0.33333333333333331</v>
      </c>
      <c r="P1057" t="s">
        <v>3950</v>
      </c>
      <c r="Q1057" t="s">
        <v>67</v>
      </c>
      <c r="R1057" s="54">
        <v>45952</v>
      </c>
      <c r="U1057" t="s">
        <v>67</v>
      </c>
      <c r="V1057" t="s">
        <v>114</v>
      </c>
    </row>
    <row r="1058" spans="1:36">
      <c r="A1058" s="54">
        <v>45951</v>
      </c>
      <c r="B1058" s="54">
        <v>45951</v>
      </c>
      <c r="C1058" t="s">
        <v>123</v>
      </c>
      <c r="D1058" t="s">
        <v>41</v>
      </c>
      <c r="E1058">
        <v>735273778</v>
      </c>
      <c r="F1058" t="s">
        <v>33</v>
      </c>
      <c r="G1058" t="s">
        <v>13405</v>
      </c>
      <c r="H1058">
        <v>733813537</v>
      </c>
      <c r="I1058">
        <v>733813537</v>
      </c>
      <c r="J1058" t="s">
        <v>13406</v>
      </c>
      <c r="K1058" t="s">
        <v>36</v>
      </c>
      <c r="L1058" t="s">
        <v>37</v>
      </c>
      <c r="M1058" t="s">
        <v>13407</v>
      </c>
      <c r="N1058">
        <v>45955</v>
      </c>
      <c r="O1058">
        <v>0.33333333333333331</v>
      </c>
      <c r="P1058" t="s">
        <v>3950</v>
      </c>
      <c r="Q1058" t="s">
        <v>39</v>
      </c>
      <c r="R1058" s="54">
        <v>45952</v>
      </c>
      <c r="S1058" t="s">
        <v>12495</v>
      </c>
      <c r="U1058" t="s">
        <v>360</v>
      </c>
    </row>
    <row r="1059" spans="1:36">
      <c r="A1059" s="54">
        <v>45951</v>
      </c>
      <c r="B1059" s="54">
        <v>45951</v>
      </c>
      <c r="C1059" t="s">
        <v>1690</v>
      </c>
      <c r="D1059" t="s">
        <v>41</v>
      </c>
      <c r="E1059">
        <v>734401171</v>
      </c>
      <c r="F1059" t="s">
        <v>33</v>
      </c>
      <c r="G1059" t="s">
        <v>13408</v>
      </c>
      <c r="H1059">
        <v>768303919</v>
      </c>
      <c r="I1059">
        <v>768303919</v>
      </c>
      <c r="J1059" t="s">
        <v>13409</v>
      </c>
      <c r="K1059" t="s">
        <v>36</v>
      </c>
      <c r="L1059" t="s">
        <v>37</v>
      </c>
      <c r="M1059" t="s">
        <v>13410</v>
      </c>
      <c r="N1059">
        <v>45952</v>
      </c>
      <c r="O1059">
        <v>0.70833333333333337</v>
      </c>
      <c r="P1059" t="s">
        <v>3950</v>
      </c>
      <c r="Q1059" t="s">
        <v>67</v>
      </c>
      <c r="R1059" s="54">
        <v>45952</v>
      </c>
      <c r="S1059" t="s">
        <v>12500</v>
      </c>
      <c r="T1059">
        <v>45952</v>
      </c>
      <c r="U1059" t="s">
        <v>67</v>
      </c>
      <c r="V1059" t="s">
        <v>13411</v>
      </c>
    </row>
    <row r="1060" spans="1:36">
      <c r="A1060" s="54">
        <v>45951</v>
      </c>
      <c r="B1060" s="54">
        <v>45951</v>
      </c>
      <c r="C1060" t="s">
        <v>2369</v>
      </c>
      <c r="D1060" t="s">
        <v>41</v>
      </c>
      <c r="E1060">
        <v>781044277</v>
      </c>
      <c r="F1060" t="s">
        <v>33</v>
      </c>
      <c r="G1060" t="s">
        <v>13413</v>
      </c>
      <c r="I1060">
        <v>731107307</v>
      </c>
      <c r="J1060" t="s">
        <v>13414</v>
      </c>
      <c r="K1060" t="s">
        <v>36</v>
      </c>
      <c r="L1060" t="s">
        <v>160</v>
      </c>
      <c r="M1060" t="s">
        <v>13415</v>
      </c>
      <c r="N1060">
        <v>45951</v>
      </c>
      <c r="O1060">
        <v>0.33333333333333331</v>
      </c>
      <c r="P1060" t="s">
        <v>4095</v>
      </c>
      <c r="Q1060" t="s">
        <v>45</v>
      </c>
      <c r="R1060" s="54">
        <v>45952</v>
      </c>
      <c r="S1060" t="s">
        <v>12638</v>
      </c>
      <c r="U1060" t="s">
        <v>45</v>
      </c>
      <c r="V1060">
        <v>2210251687980</v>
      </c>
      <c r="W1060" t="s">
        <v>46</v>
      </c>
      <c r="X1060">
        <v>45952</v>
      </c>
      <c r="Y1060">
        <v>0.43194444444444446</v>
      </c>
      <c r="Z1060">
        <v>45952</v>
      </c>
      <c r="AA1060">
        <v>0.65555555555555556</v>
      </c>
      <c r="AB1060" t="s">
        <v>163</v>
      </c>
      <c r="AC1060">
        <v>100010036</v>
      </c>
      <c r="AD1060">
        <v>28692483</v>
      </c>
      <c r="AH1060" t="s">
        <v>1327</v>
      </c>
      <c r="AJ1060">
        <v>28884113</v>
      </c>
    </row>
    <row r="1061" spans="1:36">
      <c r="A1061" s="54">
        <v>45951</v>
      </c>
      <c r="B1061" s="54">
        <v>45951</v>
      </c>
      <c r="C1061" t="s">
        <v>557</v>
      </c>
      <c r="D1061" t="s">
        <v>70</v>
      </c>
      <c r="E1061">
        <v>755877260</v>
      </c>
      <c r="F1061" t="s">
        <v>33</v>
      </c>
      <c r="G1061" t="s">
        <v>13416</v>
      </c>
      <c r="H1061">
        <v>713365764</v>
      </c>
      <c r="I1061">
        <v>713365764</v>
      </c>
      <c r="J1061" t="s">
        <v>13417</v>
      </c>
      <c r="K1061" t="s">
        <v>36</v>
      </c>
      <c r="L1061" t="s">
        <v>73</v>
      </c>
      <c r="M1061" t="s">
        <v>2939</v>
      </c>
      <c r="N1061">
        <v>45953</v>
      </c>
      <c r="O1061">
        <v>0.375</v>
      </c>
      <c r="P1061" t="s">
        <v>4095</v>
      </c>
      <c r="Q1061" t="s">
        <v>45</v>
      </c>
      <c r="R1061" s="54">
        <v>45952</v>
      </c>
      <c r="S1061" t="s">
        <v>13030</v>
      </c>
      <c r="U1061" t="s">
        <v>45</v>
      </c>
      <c r="V1061">
        <v>2210251688003</v>
      </c>
      <c r="W1061" t="s">
        <v>46</v>
      </c>
      <c r="X1061">
        <v>45952</v>
      </c>
      <c r="Y1061">
        <v>0.43194444444444446</v>
      </c>
      <c r="Z1061">
        <v>45952</v>
      </c>
      <c r="AA1061">
        <v>0.65555555555555556</v>
      </c>
      <c r="AB1061" t="s">
        <v>190</v>
      </c>
      <c r="AC1061">
        <v>100010034</v>
      </c>
      <c r="AD1061">
        <v>38362807</v>
      </c>
      <c r="AH1061" t="s">
        <v>13044</v>
      </c>
      <c r="AJ1061">
        <v>40741395</v>
      </c>
    </row>
    <row r="1062" spans="1:36">
      <c r="A1062" s="54">
        <v>45951</v>
      </c>
      <c r="B1062" s="54">
        <v>45951</v>
      </c>
      <c r="C1062" t="s">
        <v>557</v>
      </c>
      <c r="D1062" t="s">
        <v>70</v>
      </c>
      <c r="E1062">
        <v>755877260</v>
      </c>
      <c r="F1062" t="s">
        <v>33</v>
      </c>
      <c r="G1062" t="s">
        <v>13418</v>
      </c>
      <c r="H1062">
        <v>706662623</v>
      </c>
      <c r="I1062">
        <v>706662623</v>
      </c>
      <c r="J1062" t="s">
        <v>13419</v>
      </c>
      <c r="K1062" t="s">
        <v>36</v>
      </c>
      <c r="L1062" t="s">
        <v>73</v>
      </c>
      <c r="M1062" t="s">
        <v>3685</v>
      </c>
      <c r="N1062">
        <v>45952</v>
      </c>
      <c r="O1062">
        <v>0.375</v>
      </c>
      <c r="P1062" t="s">
        <v>4095</v>
      </c>
      <c r="Q1062" t="s">
        <v>45</v>
      </c>
      <c r="R1062" s="54">
        <v>45952</v>
      </c>
      <c r="S1062" t="s">
        <v>12918</v>
      </c>
      <c r="U1062" t="s">
        <v>45</v>
      </c>
      <c r="V1062">
        <v>2210251688012</v>
      </c>
      <c r="W1062" t="s">
        <v>46</v>
      </c>
      <c r="X1062">
        <v>45952</v>
      </c>
      <c r="Y1062">
        <v>0.43194444444444446</v>
      </c>
      <c r="Z1062">
        <v>45952</v>
      </c>
      <c r="AA1062">
        <v>0.65555555555555556</v>
      </c>
      <c r="AB1062" t="s">
        <v>13064</v>
      </c>
      <c r="AC1062">
        <v>100010062</v>
      </c>
      <c r="AD1062">
        <v>37174685</v>
      </c>
      <c r="AH1062" t="s">
        <v>275</v>
      </c>
      <c r="AJ1062">
        <v>32724486</v>
      </c>
    </row>
    <row r="1063" spans="1:36">
      <c r="A1063" s="54">
        <v>45951</v>
      </c>
      <c r="B1063" s="54">
        <v>45951</v>
      </c>
      <c r="C1063" t="s">
        <v>3923</v>
      </c>
      <c r="D1063" t="s">
        <v>41</v>
      </c>
      <c r="E1063">
        <v>102497828</v>
      </c>
      <c r="F1063" t="s">
        <v>33</v>
      </c>
      <c r="G1063" t="s">
        <v>13420</v>
      </c>
      <c r="H1063">
        <v>714912645</v>
      </c>
      <c r="I1063">
        <v>723652596</v>
      </c>
      <c r="J1063" t="s">
        <v>13421</v>
      </c>
      <c r="K1063" t="s">
        <v>36</v>
      </c>
      <c r="L1063" t="s">
        <v>50</v>
      </c>
      <c r="M1063" t="s">
        <v>7816</v>
      </c>
      <c r="N1063">
        <v>45952</v>
      </c>
      <c r="O1063">
        <v>0.45833333333333331</v>
      </c>
      <c r="P1063" t="s">
        <v>4095</v>
      </c>
      <c r="Q1063" t="s">
        <v>45</v>
      </c>
      <c r="R1063" s="54">
        <v>45952</v>
      </c>
      <c r="S1063" t="s">
        <v>12485</v>
      </c>
      <c r="U1063" t="s">
        <v>45</v>
      </c>
      <c r="V1063">
        <v>2210251688033</v>
      </c>
      <c r="W1063" t="s">
        <v>46</v>
      </c>
      <c r="X1063">
        <v>45952</v>
      </c>
      <c r="Y1063">
        <v>0.43194444444444446</v>
      </c>
      <c r="Z1063">
        <v>45952</v>
      </c>
      <c r="AA1063">
        <v>0.65555555555555556</v>
      </c>
      <c r="AB1063" t="s">
        <v>1325</v>
      </c>
      <c r="AC1063">
        <v>100010043</v>
      </c>
      <c r="AD1063">
        <v>38186037</v>
      </c>
      <c r="AH1063" t="s">
        <v>1325</v>
      </c>
      <c r="AJ1063">
        <v>38186037</v>
      </c>
    </row>
    <row r="1064" spans="1:36">
      <c r="A1064" s="54">
        <v>45952</v>
      </c>
      <c r="B1064" s="54">
        <v>45952</v>
      </c>
      <c r="C1064" t="s">
        <v>31</v>
      </c>
      <c r="D1064" t="s">
        <v>32</v>
      </c>
      <c r="E1064">
        <v>780225502</v>
      </c>
      <c r="F1064" t="s">
        <v>33</v>
      </c>
      <c r="G1064" t="s">
        <v>13424</v>
      </c>
      <c r="H1064">
        <v>736365647</v>
      </c>
      <c r="I1064">
        <v>717118203</v>
      </c>
      <c r="J1064" t="s">
        <v>13425</v>
      </c>
      <c r="K1064" t="s">
        <v>36</v>
      </c>
      <c r="L1064" t="s">
        <v>82</v>
      </c>
      <c r="M1064" t="s">
        <v>1227</v>
      </c>
      <c r="N1064">
        <v>45952</v>
      </c>
      <c r="O1064">
        <v>0.33333333333333331</v>
      </c>
      <c r="P1064" t="s">
        <v>4248</v>
      </c>
      <c r="Q1064" t="s">
        <v>45</v>
      </c>
      <c r="R1064" s="54">
        <v>45952</v>
      </c>
      <c r="S1064" t="s">
        <v>13426</v>
      </c>
      <c r="U1064" t="s">
        <v>45</v>
      </c>
      <c r="V1064">
        <v>2210251688071</v>
      </c>
      <c r="W1064" t="s">
        <v>53</v>
      </c>
      <c r="X1064">
        <v>45952</v>
      </c>
      <c r="Y1064">
        <v>0.45277777777777778</v>
      </c>
      <c r="Z1064">
        <v>45952</v>
      </c>
      <c r="AA1064">
        <v>0.47638888888888886</v>
      </c>
      <c r="AB1064" t="s">
        <v>608</v>
      </c>
      <c r="AC1064">
        <v>100010004</v>
      </c>
      <c r="AD1064">
        <v>36768510</v>
      </c>
      <c r="AH1064" t="s">
        <v>1331</v>
      </c>
      <c r="AJ1064">
        <v>45954</v>
      </c>
    </row>
    <row r="1065" spans="1:36">
      <c r="A1065" s="54">
        <v>45952</v>
      </c>
      <c r="B1065" s="54">
        <v>45952</v>
      </c>
      <c r="C1065" t="s">
        <v>1832</v>
      </c>
      <c r="D1065" t="s">
        <v>1127</v>
      </c>
      <c r="E1065">
        <v>254103773677</v>
      </c>
      <c r="F1065" t="s">
        <v>33</v>
      </c>
      <c r="G1065" t="s">
        <v>13427</v>
      </c>
      <c r="H1065">
        <v>254720011376</v>
      </c>
      <c r="I1065">
        <v>254720011376</v>
      </c>
      <c r="J1065" t="s">
        <v>13428</v>
      </c>
      <c r="K1065" t="s">
        <v>36</v>
      </c>
      <c r="L1065" t="s">
        <v>782</v>
      </c>
      <c r="M1065" t="s">
        <v>13429</v>
      </c>
      <c r="N1065">
        <v>45953</v>
      </c>
      <c r="O1065">
        <v>0.41666666666666669</v>
      </c>
      <c r="P1065" t="s">
        <v>4248</v>
      </c>
      <c r="Q1065" t="s">
        <v>67</v>
      </c>
      <c r="R1065" s="54">
        <v>45952</v>
      </c>
      <c r="S1065" t="s">
        <v>12495</v>
      </c>
      <c r="U1065" t="s">
        <v>67</v>
      </c>
      <c r="V1065" t="s">
        <v>13430</v>
      </c>
    </row>
    <row r="1066" spans="1:36">
      <c r="A1066" s="54">
        <v>45952</v>
      </c>
      <c r="B1066" s="54">
        <v>45952</v>
      </c>
      <c r="C1066" t="s">
        <v>6052</v>
      </c>
      <c r="D1066" t="s">
        <v>826</v>
      </c>
      <c r="E1066">
        <v>739662010</v>
      </c>
      <c r="F1066" t="s">
        <v>33</v>
      </c>
      <c r="G1066" t="s">
        <v>13431</v>
      </c>
      <c r="H1066">
        <v>254751570102</v>
      </c>
      <c r="I1066">
        <v>254723134646</v>
      </c>
      <c r="J1066" t="s">
        <v>6678</v>
      </c>
      <c r="K1066" t="s">
        <v>36</v>
      </c>
      <c r="L1066" t="s">
        <v>82</v>
      </c>
      <c r="M1066" t="s">
        <v>13432</v>
      </c>
      <c r="N1066">
        <v>45953</v>
      </c>
      <c r="O1066">
        <v>0.41666666666666669</v>
      </c>
      <c r="P1066" t="s">
        <v>4248</v>
      </c>
      <c r="Q1066" t="s">
        <v>67</v>
      </c>
      <c r="R1066" s="54">
        <v>45952</v>
      </c>
      <c r="S1066" t="s">
        <v>12497</v>
      </c>
      <c r="U1066" t="s">
        <v>67</v>
      </c>
      <c r="V1066" t="s">
        <v>1788</v>
      </c>
    </row>
    <row r="1067" spans="1:36">
      <c r="A1067" s="54">
        <v>45952</v>
      </c>
      <c r="B1067" s="54">
        <v>45952</v>
      </c>
      <c r="C1067" t="s">
        <v>3580</v>
      </c>
      <c r="D1067" t="s">
        <v>13433</v>
      </c>
      <c r="E1067">
        <v>254739662010</v>
      </c>
      <c r="F1067" t="s">
        <v>33</v>
      </c>
      <c r="G1067" t="s">
        <v>13434</v>
      </c>
      <c r="H1067">
        <v>254732259643</v>
      </c>
      <c r="I1067">
        <v>254794396070</v>
      </c>
      <c r="J1067" t="s">
        <v>13435</v>
      </c>
      <c r="K1067" t="s">
        <v>36</v>
      </c>
      <c r="L1067" t="s">
        <v>82</v>
      </c>
      <c r="M1067" t="s">
        <v>13436</v>
      </c>
      <c r="N1067">
        <v>45953</v>
      </c>
      <c r="O1067">
        <v>0.58333333333333337</v>
      </c>
      <c r="P1067" t="s">
        <v>4248</v>
      </c>
      <c r="Q1067" t="s">
        <v>67</v>
      </c>
      <c r="R1067" s="54">
        <v>45952</v>
      </c>
      <c r="S1067" t="s">
        <v>12484</v>
      </c>
      <c r="U1067" t="s">
        <v>67</v>
      </c>
      <c r="V1067" t="s">
        <v>1788</v>
      </c>
    </row>
    <row r="1068" spans="1:36">
      <c r="A1068" s="54">
        <v>45952</v>
      </c>
      <c r="B1068" s="54">
        <v>45952</v>
      </c>
      <c r="C1068" t="s">
        <v>2427</v>
      </c>
      <c r="D1068">
        <v>756696913</v>
      </c>
      <c r="E1068">
        <v>756696913</v>
      </c>
      <c r="F1068" t="s">
        <v>33</v>
      </c>
      <c r="G1068" t="s">
        <v>13437</v>
      </c>
      <c r="H1068">
        <v>737841946</v>
      </c>
      <c r="I1068">
        <v>704127400</v>
      </c>
      <c r="J1068" t="s">
        <v>13438</v>
      </c>
      <c r="K1068" t="s">
        <v>36</v>
      </c>
      <c r="L1068" t="s">
        <v>73</v>
      </c>
      <c r="M1068" t="s">
        <v>13439</v>
      </c>
      <c r="N1068">
        <v>45953</v>
      </c>
      <c r="O1068">
        <v>0.375</v>
      </c>
      <c r="P1068" t="s">
        <v>4248</v>
      </c>
      <c r="Q1068" t="s">
        <v>67</v>
      </c>
      <c r="R1068" s="54">
        <v>45952</v>
      </c>
      <c r="S1068" t="s">
        <v>12527</v>
      </c>
      <c r="U1068" t="s">
        <v>67</v>
      </c>
      <c r="V1068" t="s">
        <v>3282</v>
      </c>
    </row>
    <row r="1069" spans="1:36">
      <c r="A1069" s="54">
        <v>45952</v>
      </c>
      <c r="B1069" s="54">
        <v>45952</v>
      </c>
      <c r="C1069" t="s">
        <v>867</v>
      </c>
      <c r="D1069" t="s">
        <v>41</v>
      </c>
      <c r="E1069">
        <v>738237386</v>
      </c>
      <c r="F1069" t="s">
        <v>33</v>
      </c>
      <c r="G1069" t="s">
        <v>13440</v>
      </c>
      <c r="H1069">
        <v>783332543</v>
      </c>
      <c r="I1069">
        <v>716760836</v>
      </c>
      <c r="J1069" t="s">
        <v>13441</v>
      </c>
      <c r="K1069" t="s">
        <v>36</v>
      </c>
      <c r="L1069" t="s">
        <v>50</v>
      </c>
      <c r="M1069" t="s">
        <v>13442</v>
      </c>
      <c r="N1069">
        <v>45954</v>
      </c>
      <c r="O1069">
        <v>0.41666666666666669</v>
      </c>
      <c r="P1069" t="s">
        <v>4248</v>
      </c>
      <c r="Q1069" t="s">
        <v>45</v>
      </c>
      <c r="R1069" s="54">
        <v>45952</v>
      </c>
      <c r="S1069" t="s">
        <v>12969</v>
      </c>
      <c r="U1069" t="s">
        <v>45</v>
      </c>
      <c r="V1069">
        <v>2210251688106</v>
      </c>
      <c r="W1069" t="s">
        <v>46</v>
      </c>
      <c r="X1069">
        <v>45952</v>
      </c>
      <c r="Y1069">
        <v>0.43194444444444446</v>
      </c>
      <c r="AH1069" t="s">
        <v>4175</v>
      </c>
      <c r="AJ1069" t="s">
        <v>4175</v>
      </c>
    </row>
    <row r="1070" spans="1:36">
      <c r="A1070" s="54">
        <v>45952</v>
      </c>
      <c r="B1070" s="54">
        <v>45952</v>
      </c>
      <c r="C1070" t="s">
        <v>2439</v>
      </c>
      <c r="D1070">
        <v>756696913</v>
      </c>
      <c r="E1070">
        <v>756696913</v>
      </c>
      <c r="F1070" t="s">
        <v>33</v>
      </c>
      <c r="G1070" t="s">
        <v>13443</v>
      </c>
      <c r="H1070">
        <v>792854374</v>
      </c>
      <c r="I1070">
        <v>792854374</v>
      </c>
      <c r="J1070" t="s">
        <v>3761</v>
      </c>
      <c r="K1070" t="s">
        <v>36</v>
      </c>
      <c r="L1070" t="s">
        <v>73</v>
      </c>
      <c r="M1070" t="s">
        <v>13439</v>
      </c>
      <c r="N1070">
        <v>45953</v>
      </c>
      <c r="O1070">
        <v>0.375</v>
      </c>
      <c r="P1070" t="s">
        <v>4248</v>
      </c>
      <c r="Q1070" t="s">
        <v>45</v>
      </c>
      <c r="R1070" s="54">
        <v>45952</v>
      </c>
      <c r="S1070" t="s">
        <v>12672</v>
      </c>
      <c r="U1070" t="s">
        <v>45</v>
      </c>
      <c r="V1070">
        <v>2210251688051</v>
      </c>
      <c r="W1070" t="s">
        <v>46</v>
      </c>
      <c r="X1070">
        <v>45952</v>
      </c>
      <c r="Y1070">
        <v>0.43194444444444446</v>
      </c>
      <c r="AH1070" t="s">
        <v>13044</v>
      </c>
      <c r="AJ1070">
        <v>40741395</v>
      </c>
    </row>
    <row r="1071" spans="1:36">
      <c r="A1071" s="54">
        <v>45952</v>
      </c>
      <c r="B1071" s="54">
        <v>45952</v>
      </c>
      <c r="C1071" t="s">
        <v>13444</v>
      </c>
      <c r="D1071" t="s">
        <v>41</v>
      </c>
      <c r="E1071">
        <v>104144901</v>
      </c>
      <c r="F1071" t="s">
        <v>33</v>
      </c>
      <c r="G1071" t="s">
        <v>13445</v>
      </c>
      <c r="H1071">
        <v>737457302</v>
      </c>
      <c r="I1071">
        <v>737457302</v>
      </c>
      <c r="J1071" t="s">
        <v>13446</v>
      </c>
      <c r="K1071" t="s">
        <v>36</v>
      </c>
      <c r="L1071" t="s">
        <v>37</v>
      </c>
      <c r="M1071" t="s">
        <v>13447</v>
      </c>
      <c r="N1071">
        <v>45952</v>
      </c>
      <c r="O1071">
        <v>0.45833333333333331</v>
      </c>
      <c r="P1071" t="s">
        <v>4063</v>
      </c>
      <c r="Q1071" t="s">
        <v>45</v>
      </c>
      <c r="R1071" s="54">
        <v>45952</v>
      </c>
      <c r="S1071" t="s">
        <v>13034</v>
      </c>
      <c r="U1071" t="s">
        <v>45</v>
      </c>
      <c r="V1071">
        <v>2210251687979</v>
      </c>
      <c r="W1071" t="s">
        <v>46</v>
      </c>
      <c r="X1071">
        <v>45952</v>
      </c>
      <c r="Y1071">
        <v>0.43194444444444446</v>
      </c>
      <c r="AH1071" t="s">
        <v>4175</v>
      </c>
      <c r="AJ1071" t="s">
        <v>4175</v>
      </c>
    </row>
    <row r="1072" spans="1:36">
      <c r="A1072" s="54">
        <v>45952</v>
      </c>
      <c r="B1072" s="54">
        <v>45952</v>
      </c>
      <c r="C1072" t="s">
        <v>830</v>
      </c>
      <c r="D1072" t="s">
        <v>41</v>
      </c>
      <c r="E1072">
        <v>782300518</v>
      </c>
      <c r="F1072" t="s">
        <v>33</v>
      </c>
      <c r="G1072" t="s">
        <v>13448</v>
      </c>
      <c r="I1072">
        <v>790886962</v>
      </c>
      <c r="J1072" t="s">
        <v>13449</v>
      </c>
      <c r="K1072" t="s">
        <v>81</v>
      </c>
      <c r="L1072" t="s">
        <v>37</v>
      </c>
      <c r="M1072" t="s">
        <v>13450</v>
      </c>
      <c r="N1072">
        <v>45953</v>
      </c>
      <c r="O1072">
        <v>0.41666666666666669</v>
      </c>
      <c r="P1072" t="s">
        <v>4063</v>
      </c>
      <c r="Q1072" t="s">
        <v>45</v>
      </c>
      <c r="R1072" s="54">
        <v>45952</v>
      </c>
      <c r="S1072" t="s">
        <v>13375</v>
      </c>
      <c r="U1072" t="s">
        <v>45</v>
      </c>
      <c r="V1072">
        <v>2210251688008</v>
      </c>
      <c r="W1072" t="s">
        <v>53</v>
      </c>
      <c r="X1072">
        <v>45952</v>
      </c>
      <c r="Y1072">
        <v>0.45277777777777778</v>
      </c>
      <c r="Z1072">
        <v>45952</v>
      </c>
      <c r="AA1072">
        <v>0.47638888888888886</v>
      </c>
      <c r="AH1072" t="s">
        <v>1331</v>
      </c>
      <c r="AJ1072">
        <v>45953</v>
      </c>
    </row>
    <row r="1073" spans="1:36">
      <c r="A1073" s="54">
        <v>45952</v>
      </c>
      <c r="B1073" s="54">
        <v>45952</v>
      </c>
      <c r="C1073" t="s">
        <v>170</v>
      </c>
      <c r="D1073" t="s">
        <v>41</v>
      </c>
      <c r="E1073">
        <v>254103983941</v>
      </c>
      <c r="F1073" t="s">
        <v>33</v>
      </c>
      <c r="G1073" t="s">
        <v>13451</v>
      </c>
      <c r="H1073">
        <v>254737457302</v>
      </c>
      <c r="I1073">
        <v>254703336373</v>
      </c>
      <c r="J1073" t="s">
        <v>13452</v>
      </c>
      <c r="K1073" t="s">
        <v>36</v>
      </c>
      <c r="L1073" t="s">
        <v>37</v>
      </c>
      <c r="M1073" t="s">
        <v>13453</v>
      </c>
      <c r="N1073">
        <v>45952</v>
      </c>
      <c r="O1073">
        <v>0.41666666666666669</v>
      </c>
      <c r="P1073" t="s">
        <v>4063</v>
      </c>
      <c r="Q1073" t="s">
        <v>39</v>
      </c>
      <c r="R1073" s="54">
        <v>45952</v>
      </c>
      <c r="S1073" t="s">
        <v>12645</v>
      </c>
    </row>
    <row r="1074" spans="1:36">
      <c r="A1074" s="54">
        <v>45952</v>
      </c>
      <c r="B1074" s="54">
        <v>45952</v>
      </c>
      <c r="C1074" t="s">
        <v>1030</v>
      </c>
      <c r="D1074" t="s">
        <v>41</v>
      </c>
      <c r="E1074">
        <v>735633807</v>
      </c>
      <c r="F1074" t="s">
        <v>33</v>
      </c>
      <c r="G1074" t="s">
        <v>13454</v>
      </c>
      <c r="H1074">
        <v>732963621</v>
      </c>
      <c r="I1074">
        <v>732963621</v>
      </c>
      <c r="J1074" t="s">
        <v>13455</v>
      </c>
      <c r="K1074" t="s">
        <v>36</v>
      </c>
      <c r="L1074" t="s">
        <v>37</v>
      </c>
      <c r="M1074" t="s">
        <v>13456</v>
      </c>
      <c r="N1074">
        <v>45952</v>
      </c>
      <c r="O1074">
        <v>0.45833333333333331</v>
      </c>
      <c r="P1074" t="s">
        <v>4080</v>
      </c>
      <c r="Q1074" t="s">
        <v>45</v>
      </c>
      <c r="R1074" s="54">
        <v>45952</v>
      </c>
      <c r="S1074" t="s">
        <v>12873</v>
      </c>
      <c r="U1074" t="s">
        <v>45</v>
      </c>
      <c r="V1074">
        <v>2210251688100</v>
      </c>
      <c r="W1074" t="s">
        <v>46</v>
      </c>
      <c r="X1074">
        <v>45952</v>
      </c>
      <c r="Y1074">
        <v>0.45833333333333331</v>
      </c>
      <c r="AH1074" t="s">
        <v>262</v>
      </c>
      <c r="AJ1074">
        <v>39526581</v>
      </c>
    </row>
    <row r="1075" spans="1:36">
      <c r="A1075" s="54">
        <v>45952</v>
      </c>
      <c r="B1075" s="54">
        <v>45952.396412037</v>
      </c>
      <c r="C1075" t="s">
        <v>170</v>
      </c>
      <c r="D1075" t="s">
        <v>41</v>
      </c>
      <c r="E1075">
        <v>254783687450</v>
      </c>
      <c r="F1075" t="s">
        <v>33</v>
      </c>
      <c r="G1075" t="s">
        <v>13457</v>
      </c>
      <c r="H1075">
        <v>254734261662</v>
      </c>
      <c r="I1075">
        <v>0</v>
      </c>
      <c r="J1075" t="s">
        <v>13458</v>
      </c>
      <c r="K1075" t="s">
        <v>36</v>
      </c>
      <c r="L1075" t="s">
        <v>1209</v>
      </c>
      <c r="M1075" t="s">
        <v>13459</v>
      </c>
      <c r="N1075">
        <v>45952</v>
      </c>
      <c r="O1075">
        <v>0.41666666666666669</v>
      </c>
      <c r="P1075" t="s">
        <v>4080</v>
      </c>
      <c r="Q1075" t="s">
        <v>67</v>
      </c>
      <c r="R1075" s="54">
        <v>45952</v>
      </c>
      <c r="S1075" t="s">
        <v>12639</v>
      </c>
      <c r="U1075" t="s">
        <v>67</v>
      </c>
      <c r="V1075" t="s">
        <v>645</v>
      </c>
    </row>
    <row r="1076" spans="1:36">
      <c r="A1076" s="54">
        <v>45952</v>
      </c>
      <c r="B1076" s="54">
        <v>45952.398611111101</v>
      </c>
      <c r="C1076" t="s">
        <v>719</v>
      </c>
      <c r="D1076" t="s">
        <v>41</v>
      </c>
      <c r="E1076">
        <v>104144901</v>
      </c>
      <c r="F1076" t="s">
        <v>33</v>
      </c>
      <c r="G1076" t="s">
        <v>13460</v>
      </c>
      <c r="H1076">
        <v>786869067</v>
      </c>
      <c r="I1076">
        <v>786869067</v>
      </c>
      <c r="J1076" t="s">
        <v>13461</v>
      </c>
      <c r="K1076" t="s">
        <v>36</v>
      </c>
      <c r="L1076" t="s">
        <v>1256</v>
      </c>
      <c r="M1076" t="s">
        <v>13462</v>
      </c>
      <c r="N1076">
        <v>45952</v>
      </c>
      <c r="O1076">
        <v>0.45833333333333331</v>
      </c>
      <c r="P1076" t="s">
        <v>4080</v>
      </c>
      <c r="Q1076" t="s">
        <v>67</v>
      </c>
      <c r="R1076" s="54">
        <v>45952</v>
      </c>
      <c r="S1076" t="s">
        <v>12955</v>
      </c>
      <c r="U1076" t="s">
        <v>67</v>
      </c>
      <c r="V1076" t="s">
        <v>426</v>
      </c>
    </row>
    <row r="1077" spans="1:36">
      <c r="A1077" s="54">
        <v>45952</v>
      </c>
      <c r="B1077" s="54">
        <v>45952.401875000003</v>
      </c>
      <c r="C1077" t="s">
        <v>1550</v>
      </c>
      <c r="D1077" t="s">
        <v>41</v>
      </c>
      <c r="E1077">
        <v>784480267</v>
      </c>
      <c r="F1077" t="s">
        <v>33</v>
      </c>
      <c r="G1077" t="s">
        <v>13465</v>
      </c>
      <c r="H1077">
        <v>710709710</v>
      </c>
      <c r="I1077">
        <v>105207870</v>
      </c>
      <c r="J1077" t="s">
        <v>13466</v>
      </c>
      <c r="K1077" t="s">
        <v>36</v>
      </c>
      <c r="L1077" t="s">
        <v>160</v>
      </c>
      <c r="M1077" t="s">
        <v>13467</v>
      </c>
      <c r="N1077">
        <v>45952</v>
      </c>
      <c r="O1077">
        <v>0.45833333333333331</v>
      </c>
      <c r="P1077" t="s">
        <v>4080</v>
      </c>
      <c r="Q1077" t="s">
        <v>45</v>
      </c>
      <c r="R1077" s="54">
        <v>45952</v>
      </c>
      <c r="S1077" t="s">
        <v>12883</v>
      </c>
      <c r="U1077" t="s">
        <v>45</v>
      </c>
      <c r="V1077">
        <v>2210251688122</v>
      </c>
      <c r="W1077" t="s">
        <v>46</v>
      </c>
      <c r="X1077">
        <v>45952</v>
      </c>
      <c r="Y1077">
        <v>0.45833333333333331</v>
      </c>
      <c r="AH1077" t="s">
        <v>1327</v>
      </c>
      <c r="AJ1077">
        <v>28884113</v>
      </c>
    </row>
    <row r="1078" spans="1:36">
      <c r="A1078" s="54">
        <v>45952</v>
      </c>
      <c r="B1078" s="54">
        <v>45952.4305902778</v>
      </c>
      <c r="C1078" t="s">
        <v>4659</v>
      </c>
      <c r="D1078" t="s">
        <v>1141</v>
      </c>
      <c r="E1078">
        <v>254732990741</v>
      </c>
      <c r="F1078" t="s">
        <v>33</v>
      </c>
      <c r="G1078" t="s">
        <v>13468</v>
      </c>
      <c r="H1078">
        <v>254738829595</v>
      </c>
      <c r="I1078">
        <v>254721829595</v>
      </c>
      <c r="J1078" t="s">
        <v>13469</v>
      </c>
      <c r="K1078" t="s">
        <v>36</v>
      </c>
      <c r="L1078" t="s">
        <v>82</v>
      </c>
      <c r="M1078" t="s">
        <v>13470</v>
      </c>
      <c r="N1078">
        <v>45953</v>
      </c>
      <c r="O1078">
        <v>0.5</v>
      </c>
      <c r="P1078" t="s">
        <v>5255</v>
      </c>
      <c r="Q1078" t="s">
        <v>45</v>
      </c>
      <c r="R1078" s="54">
        <v>45952</v>
      </c>
      <c r="S1078" t="s">
        <v>12653</v>
      </c>
      <c r="U1078" t="s">
        <v>45</v>
      </c>
      <c r="V1078">
        <v>2210251688120</v>
      </c>
      <c r="W1078" t="s">
        <v>53</v>
      </c>
      <c r="X1078">
        <v>45952</v>
      </c>
      <c r="Y1078">
        <v>0.45277777777777778</v>
      </c>
      <c r="Z1078">
        <v>45952</v>
      </c>
      <c r="AA1078">
        <v>0.47638888888888886</v>
      </c>
      <c r="AH1078" t="s">
        <v>12396</v>
      </c>
      <c r="AJ1078">
        <v>0</v>
      </c>
    </row>
    <row r="1079" spans="1:36">
      <c r="A1079" s="54">
        <v>45952</v>
      </c>
      <c r="B1079" s="54">
        <v>45952.431840277801</v>
      </c>
      <c r="C1079" t="s">
        <v>2439</v>
      </c>
      <c r="D1079" t="s">
        <v>12914</v>
      </c>
      <c r="E1079">
        <v>756696913</v>
      </c>
      <c r="F1079" t="s">
        <v>33</v>
      </c>
      <c r="G1079" t="s">
        <v>13471</v>
      </c>
      <c r="H1079">
        <v>737841946</v>
      </c>
      <c r="I1079">
        <v>741967725</v>
      </c>
      <c r="J1079" t="s">
        <v>3562</v>
      </c>
      <c r="K1079" t="s">
        <v>36</v>
      </c>
      <c r="L1079" t="s">
        <v>73</v>
      </c>
      <c r="M1079" t="s">
        <v>13439</v>
      </c>
      <c r="N1079">
        <v>45953</v>
      </c>
      <c r="O1079">
        <v>0.375</v>
      </c>
      <c r="P1079" t="s">
        <v>5255</v>
      </c>
      <c r="Q1079" t="s">
        <v>67</v>
      </c>
      <c r="R1079" s="54">
        <v>45952</v>
      </c>
      <c r="U1079" t="s">
        <v>67</v>
      </c>
      <c r="V1079" t="s">
        <v>114</v>
      </c>
    </row>
    <row r="1080" spans="1:36">
      <c r="A1080" s="54">
        <v>45952</v>
      </c>
      <c r="B1080" s="54">
        <v>45952.4391666667</v>
      </c>
      <c r="C1080" t="s">
        <v>2055</v>
      </c>
      <c r="D1080" t="s">
        <v>41</v>
      </c>
      <c r="E1080">
        <v>734949424</v>
      </c>
      <c r="F1080" t="s">
        <v>33</v>
      </c>
      <c r="G1080" t="s">
        <v>13473</v>
      </c>
      <c r="I1080">
        <v>748468634</v>
      </c>
      <c r="J1080" t="s">
        <v>6438</v>
      </c>
      <c r="K1080" t="s">
        <v>36</v>
      </c>
      <c r="L1080" t="s">
        <v>4760</v>
      </c>
      <c r="M1080" t="s">
        <v>6439</v>
      </c>
      <c r="N1080">
        <v>45953</v>
      </c>
      <c r="O1080">
        <v>0.45833333333333331</v>
      </c>
      <c r="P1080" t="s">
        <v>5255</v>
      </c>
      <c r="Q1080" t="s">
        <v>67</v>
      </c>
      <c r="R1080" s="54">
        <v>45952</v>
      </c>
      <c r="U1080" t="s">
        <v>67</v>
      </c>
      <c r="V1080" t="s">
        <v>426</v>
      </c>
    </row>
    <row r="1081" spans="1:36">
      <c r="A1081" s="54">
        <v>45952</v>
      </c>
      <c r="B1081" s="54">
        <v>45952.451342592598</v>
      </c>
      <c r="C1081" t="s">
        <v>1965</v>
      </c>
      <c r="D1081" t="s">
        <v>41</v>
      </c>
      <c r="E1081">
        <v>787594432</v>
      </c>
      <c r="F1081" t="s">
        <v>33</v>
      </c>
      <c r="G1081" t="s">
        <v>13476</v>
      </c>
      <c r="I1081">
        <v>713532871</v>
      </c>
      <c r="J1081" t="s">
        <v>13477</v>
      </c>
      <c r="K1081" t="s">
        <v>36</v>
      </c>
      <c r="L1081" t="s">
        <v>73</v>
      </c>
      <c r="M1081" t="s">
        <v>3753</v>
      </c>
      <c r="N1081">
        <v>45953</v>
      </c>
      <c r="O1081">
        <v>0.58333333333333337</v>
      </c>
      <c r="P1081" t="s">
        <v>4095</v>
      </c>
      <c r="Q1081" t="s">
        <v>45</v>
      </c>
      <c r="R1081" s="54">
        <v>45952</v>
      </c>
      <c r="S1081" t="s">
        <v>12851</v>
      </c>
      <c r="U1081" t="s">
        <v>45</v>
      </c>
      <c r="V1081">
        <v>2210251688224</v>
      </c>
      <c r="W1081" t="s">
        <v>46</v>
      </c>
      <c r="X1081">
        <v>45952</v>
      </c>
      <c r="Y1081">
        <v>0.50416666666666698</v>
      </c>
      <c r="Z1081">
        <v>45952</v>
      </c>
      <c r="AA1081">
        <v>0.65555555555555556</v>
      </c>
      <c r="AB1081" t="s">
        <v>12916</v>
      </c>
      <c r="AC1081">
        <v>100010032</v>
      </c>
      <c r="AD1081">
        <v>38989882</v>
      </c>
      <c r="AH1081" t="s">
        <v>13064</v>
      </c>
      <c r="AJ1081">
        <v>37174685</v>
      </c>
    </row>
    <row r="1082" spans="1:36">
      <c r="A1082" s="54">
        <v>45952</v>
      </c>
      <c r="B1082" s="54">
        <v>45952.464317129597</v>
      </c>
      <c r="C1082" t="s">
        <v>1965</v>
      </c>
      <c r="D1082" t="s">
        <v>41</v>
      </c>
      <c r="E1082">
        <v>787594432</v>
      </c>
      <c r="F1082" t="s">
        <v>33</v>
      </c>
      <c r="G1082" t="s">
        <v>13423</v>
      </c>
      <c r="I1082">
        <v>254707412199</v>
      </c>
      <c r="J1082" t="s">
        <v>13478</v>
      </c>
      <c r="K1082" t="s">
        <v>36</v>
      </c>
      <c r="L1082" t="s">
        <v>73</v>
      </c>
      <c r="M1082" t="s">
        <v>13475</v>
      </c>
      <c r="N1082">
        <v>45953</v>
      </c>
      <c r="O1082">
        <v>0.58333333333333337</v>
      </c>
      <c r="P1082" t="s">
        <v>4235</v>
      </c>
      <c r="Q1082" t="s">
        <v>67</v>
      </c>
      <c r="R1082" s="54">
        <v>45952</v>
      </c>
      <c r="S1082" t="s">
        <v>12529</v>
      </c>
      <c r="U1082" t="s">
        <v>67</v>
      </c>
      <c r="V1082" t="s">
        <v>114</v>
      </c>
    </row>
    <row r="1083" spans="1:36">
      <c r="A1083" s="54">
        <v>45952</v>
      </c>
      <c r="B1083" s="54">
        <v>45952.4666782407</v>
      </c>
      <c r="C1083" t="s">
        <v>4745</v>
      </c>
      <c r="D1083" t="s">
        <v>41</v>
      </c>
      <c r="E1083">
        <v>787594432</v>
      </c>
      <c r="F1083" t="s">
        <v>33</v>
      </c>
      <c r="G1083" t="s">
        <v>13479</v>
      </c>
      <c r="H1083">
        <v>254780190182</v>
      </c>
      <c r="I1083">
        <v>254115363461</v>
      </c>
      <c r="J1083" t="s">
        <v>13474</v>
      </c>
      <c r="K1083" t="s">
        <v>36</v>
      </c>
      <c r="L1083" t="s">
        <v>73</v>
      </c>
      <c r="M1083" t="s">
        <v>3753</v>
      </c>
      <c r="N1083">
        <v>45953</v>
      </c>
      <c r="O1083">
        <v>0.58333333333333337</v>
      </c>
      <c r="P1083" t="s">
        <v>4235</v>
      </c>
      <c r="Q1083" t="s">
        <v>45</v>
      </c>
      <c r="R1083" s="54">
        <v>45952</v>
      </c>
      <c r="S1083" t="s">
        <v>12743</v>
      </c>
      <c r="U1083" t="s">
        <v>45</v>
      </c>
      <c r="V1083">
        <v>2210251688385</v>
      </c>
      <c r="W1083" t="s">
        <v>46</v>
      </c>
      <c r="X1083">
        <v>45952</v>
      </c>
      <c r="Y1083">
        <v>0.68194444444444446</v>
      </c>
      <c r="AH1083" t="s">
        <v>13064</v>
      </c>
      <c r="AJ1083">
        <v>37174685</v>
      </c>
    </row>
    <row r="1084" spans="1:36">
      <c r="A1084" s="54">
        <v>45952</v>
      </c>
      <c r="B1084" s="54">
        <v>45952.468495370398</v>
      </c>
      <c r="C1084" t="s">
        <v>1965</v>
      </c>
      <c r="D1084" t="s">
        <v>41</v>
      </c>
      <c r="E1084">
        <v>787594432</v>
      </c>
      <c r="F1084" t="s">
        <v>33</v>
      </c>
      <c r="G1084" t="s">
        <v>13480</v>
      </c>
      <c r="I1084">
        <v>254793543178</v>
      </c>
      <c r="J1084" t="s">
        <v>13472</v>
      </c>
      <c r="K1084" t="s">
        <v>36</v>
      </c>
      <c r="L1084" t="s">
        <v>73</v>
      </c>
      <c r="M1084" t="s">
        <v>3753</v>
      </c>
      <c r="N1084">
        <v>45953</v>
      </c>
      <c r="O1084">
        <v>0.58333333333333337</v>
      </c>
      <c r="P1084" t="s">
        <v>4235</v>
      </c>
      <c r="Q1084" t="s">
        <v>45</v>
      </c>
      <c r="R1084" s="54">
        <v>45952</v>
      </c>
      <c r="S1084" t="s">
        <v>12656</v>
      </c>
      <c r="U1084" t="s">
        <v>45</v>
      </c>
      <c r="V1084">
        <v>2210251688425</v>
      </c>
      <c r="W1084" t="s">
        <v>46</v>
      </c>
      <c r="X1084">
        <v>45952</v>
      </c>
      <c r="Y1084">
        <v>0.68194444444444446</v>
      </c>
      <c r="AH1084" t="s">
        <v>13064</v>
      </c>
      <c r="AJ1084">
        <v>37174685</v>
      </c>
    </row>
    <row r="1085" spans="1:36">
      <c r="A1085" s="54">
        <v>45952</v>
      </c>
      <c r="B1085" s="54">
        <v>45952.472743055601</v>
      </c>
      <c r="C1085" t="s">
        <v>13481</v>
      </c>
      <c r="D1085" t="s">
        <v>809</v>
      </c>
      <c r="E1085">
        <v>254789928129</v>
      </c>
      <c r="F1085" t="s">
        <v>33</v>
      </c>
      <c r="G1085" t="s">
        <v>13482</v>
      </c>
      <c r="H1085">
        <v>254783117139</v>
      </c>
      <c r="I1085">
        <v>254723117139</v>
      </c>
      <c r="J1085" t="s">
        <v>13483</v>
      </c>
      <c r="K1085" t="s">
        <v>36</v>
      </c>
      <c r="L1085" t="s">
        <v>1209</v>
      </c>
      <c r="M1085" t="s">
        <v>13484</v>
      </c>
      <c r="N1085">
        <v>45958</v>
      </c>
      <c r="O1085">
        <v>0.54166666666666663</v>
      </c>
      <c r="P1085" t="s">
        <v>4235</v>
      </c>
      <c r="Q1085" t="s">
        <v>45</v>
      </c>
      <c r="R1085" s="54">
        <v>45952</v>
      </c>
      <c r="S1085" t="s">
        <v>12400</v>
      </c>
      <c r="U1085" t="s">
        <v>45</v>
      </c>
      <c r="V1085">
        <v>2210251688441</v>
      </c>
      <c r="W1085" t="s">
        <v>53</v>
      </c>
      <c r="X1085">
        <v>45952</v>
      </c>
      <c r="Y1085">
        <v>0.55694444444444446</v>
      </c>
      <c r="Z1085">
        <v>45952</v>
      </c>
      <c r="AA1085">
        <v>0.59791666666666665</v>
      </c>
      <c r="AH1085" t="s">
        <v>1331</v>
      </c>
      <c r="AJ1085">
        <v>45957</v>
      </c>
    </row>
    <row r="1086" spans="1:36">
      <c r="A1086" s="54">
        <v>45952</v>
      </c>
      <c r="B1086" s="54">
        <v>45952.473680555602</v>
      </c>
      <c r="C1086" t="s">
        <v>267</v>
      </c>
      <c r="D1086" t="s">
        <v>41</v>
      </c>
      <c r="E1086">
        <v>254755669505</v>
      </c>
      <c r="F1086" t="s">
        <v>33</v>
      </c>
      <c r="G1086" t="s">
        <v>13485</v>
      </c>
      <c r="H1086">
        <v>254734966936</v>
      </c>
      <c r="I1086">
        <v>254742651747</v>
      </c>
      <c r="J1086" t="s">
        <v>13486</v>
      </c>
      <c r="K1086" t="s">
        <v>36</v>
      </c>
      <c r="L1086" t="e" vm="1">
        <v>#VALUE!</v>
      </c>
      <c r="M1086" t="s">
        <v>13487</v>
      </c>
      <c r="N1086">
        <v>45953</v>
      </c>
      <c r="O1086">
        <v>0.66666666666666663</v>
      </c>
      <c r="P1086" t="s">
        <v>52</v>
      </c>
      <c r="Q1086" t="s">
        <v>45</v>
      </c>
      <c r="R1086" s="54">
        <v>45952</v>
      </c>
      <c r="S1086" t="s">
        <v>12398</v>
      </c>
      <c r="U1086" t="s">
        <v>45</v>
      </c>
      <c r="V1086">
        <v>2210251688328</v>
      </c>
      <c r="W1086" t="s">
        <v>46</v>
      </c>
      <c r="X1086">
        <v>45952</v>
      </c>
      <c r="Y1086">
        <v>0.68194444444444446</v>
      </c>
      <c r="Z1086">
        <v>45953</v>
      </c>
      <c r="AA1086">
        <v>0.31111111111111112</v>
      </c>
      <c r="AB1086" t="s">
        <v>12916</v>
      </c>
      <c r="AC1086">
        <v>100010032</v>
      </c>
      <c r="AD1086">
        <v>38989882</v>
      </c>
      <c r="AH1086" t="s">
        <v>190</v>
      </c>
      <c r="AJ1086">
        <v>38362807</v>
      </c>
    </row>
    <row r="1087" spans="1:36">
      <c r="A1087" s="54">
        <v>45952</v>
      </c>
      <c r="B1087" s="54">
        <v>45952.473969907398</v>
      </c>
      <c r="C1087" t="s">
        <v>267</v>
      </c>
      <c r="D1087" t="s">
        <v>41</v>
      </c>
      <c r="E1087">
        <v>254755669505</v>
      </c>
      <c r="F1087" t="s">
        <v>33</v>
      </c>
      <c r="G1087" t="s">
        <v>13485</v>
      </c>
      <c r="H1087">
        <v>254734966936</v>
      </c>
      <c r="I1087">
        <v>254742651747</v>
      </c>
      <c r="J1087" t="s">
        <v>13486</v>
      </c>
      <c r="K1087" t="s">
        <v>36</v>
      </c>
      <c r="L1087" t="e" vm="28">
        <v>#VALUE!</v>
      </c>
      <c r="M1087" t="s">
        <v>13311</v>
      </c>
      <c r="N1087">
        <v>45953</v>
      </c>
      <c r="O1087">
        <v>0.33333333333333331</v>
      </c>
      <c r="P1087" t="s">
        <v>52</v>
      </c>
      <c r="Q1087" t="s">
        <v>45</v>
      </c>
      <c r="R1087" s="54">
        <v>45952</v>
      </c>
      <c r="S1087" t="s">
        <v>12398</v>
      </c>
      <c r="U1087" t="s">
        <v>45</v>
      </c>
      <c r="V1087">
        <v>2210251688332</v>
      </c>
      <c r="W1087" t="s">
        <v>46</v>
      </c>
      <c r="X1087">
        <v>45952</v>
      </c>
      <c r="Y1087">
        <v>0.68194444444444446</v>
      </c>
      <c r="Z1087">
        <v>45953</v>
      </c>
      <c r="AA1087">
        <v>0.31111111111111112</v>
      </c>
      <c r="AB1087" t="s">
        <v>12678</v>
      </c>
      <c r="AC1087">
        <v>100010056</v>
      </c>
      <c r="AD1087">
        <v>37874564</v>
      </c>
      <c r="AH1087" t="s">
        <v>190</v>
      </c>
      <c r="AJ1087">
        <v>38362807</v>
      </c>
    </row>
    <row r="1088" spans="1:36">
      <c r="A1088" s="54">
        <v>45952</v>
      </c>
      <c r="B1088" s="54">
        <v>45952.4842361111</v>
      </c>
      <c r="C1088" t="s">
        <v>4222</v>
      </c>
      <c r="D1088" t="s">
        <v>41</v>
      </c>
      <c r="E1088">
        <v>739803870</v>
      </c>
      <c r="F1088" t="s">
        <v>33</v>
      </c>
      <c r="G1088" t="s">
        <v>13488</v>
      </c>
      <c r="H1088">
        <v>738404585</v>
      </c>
      <c r="I1088">
        <v>705470050</v>
      </c>
      <c r="J1088" t="s">
        <v>13489</v>
      </c>
      <c r="K1088" t="s">
        <v>36</v>
      </c>
      <c r="L1088" t="e" vm="28">
        <v>#VALUE!</v>
      </c>
      <c r="M1088" t="s">
        <v>2430</v>
      </c>
      <c r="N1088">
        <v>45953</v>
      </c>
      <c r="O1088">
        <v>0.41666666666666669</v>
      </c>
      <c r="P1088" t="s">
        <v>52</v>
      </c>
      <c r="Q1088" t="s">
        <v>45</v>
      </c>
      <c r="R1088" s="54">
        <v>45952</v>
      </c>
      <c r="S1088" t="s">
        <v>12455</v>
      </c>
      <c r="U1088" t="s">
        <v>45</v>
      </c>
      <c r="V1088">
        <v>2210251688362</v>
      </c>
      <c r="W1088" t="s">
        <v>46</v>
      </c>
      <c r="X1088">
        <v>45952</v>
      </c>
      <c r="Y1088">
        <v>0.68194444444444446</v>
      </c>
      <c r="Z1088">
        <v>45953</v>
      </c>
      <c r="AA1088">
        <v>0.31111111111111112</v>
      </c>
      <c r="AB1088" t="s">
        <v>480</v>
      </c>
      <c r="AC1088">
        <v>100010032</v>
      </c>
      <c r="AD1088">
        <v>38274980</v>
      </c>
      <c r="AH1088" t="s">
        <v>13044</v>
      </c>
      <c r="AJ1088">
        <v>40741395</v>
      </c>
    </row>
    <row r="1089" spans="1:36">
      <c r="A1089" s="54">
        <v>45952</v>
      </c>
      <c r="B1089" s="54">
        <v>45952.485763888901</v>
      </c>
      <c r="C1089" t="s">
        <v>31</v>
      </c>
      <c r="D1089" t="s">
        <v>32</v>
      </c>
      <c r="E1089">
        <v>780225502</v>
      </c>
      <c r="F1089" t="s">
        <v>33</v>
      </c>
      <c r="G1089" t="s">
        <v>13490</v>
      </c>
      <c r="H1089">
        <v>784519594</v>
      </c>
      <c r="I1089">
        <v>721519594</v>
      </c>
      <c r="J1089" t="s">
        <v>13491</v>
      </c>
      <c r="K1089" t="s">
        <v>36</v>
      </c>
      <c r="L1089" t="e" vm="8">
        <v>#VALUE!</v>
      </c>
      <c r="M1089" t="s">
        <v>13492</v>
      </c>
      <c r="N1089">
        <v>45957</v>
      </c>
      <c r="O1089">
        <v>0.54166666666666663</v>
      </c>
      <c r="P1089" t="s">
        <v>52</v>
      </c>
      <c r="Q1089" t="s">
        <v>45</v>
      </c>
      <c r="R1089" s="54">
        <v>45952</v>
      </c>
      <c r="S1089" t="s">
        <v>12744</v>
      </c>
      <c r="T1089">
        <v>45957</v>
      </c>
      <c r="U1089" t="s">
        <v>45</v>
      </c>
      <c r="V1089">
        <v>2610251695304</v>
      </c>
      <c r="W1089" t="s">
        <v>46</v>
      </c>
      <c r="X1089">
        <v>45956</v>
      </c>
      <c r="Y1089">
        <v>0.72777777777777775</v>
      </c>
      <c r="Z1089">
        <v>45957</v>
      </c>
      <c r="AA1089">
        <v>0.29236111111111113</v>
      </c>
      <c r="AH1089" t="s">
        <v>689</v>
      </c>
      <c r="AJ1089">
        <v>37901308</v>
      </c>
    </row>
    <row r="1090" spans="1:36">
      <c r="A1090" s="54">
        <v>45952</v>
      </c>
      <c r="B1090" s="54">
        <v>45952.493483796301</v>
      </c>
      <c r="C1090" t="s">
        <v>13494</v>
      </c>
      <c r="D1090" t="s">
        <v>41</v>
      </c>
      <c r="E1090">
        <v>788401220</v>
      </c>
      <c r="F1090" t="s">
        <v>33</v>
      </c>
      <c r="G1090" t="s">
        <v>13495</v>
      </c>
      <c r="H1090">
        <v>733336777</v>
      </c>
      <c r="I1090">
        <v>704011604</v>
      </c>
      <c r="J1090" t="s">
        <v>13496</v>
      </c>
      <c r="K1090" t="s">
        <v>36</v>
      </c>
      <c r="L1090" t="s">
        <v>1209</v>
      </c>
      <c r="M1090" t="s">
        <v>6328</v>
      </c>
      <c r="N1090">
        <v>45953</v>
      </c>
      <c r="O1090">
        <v>0.41666666666666669</v>
      </c>
      <c r="P1090" t="s">
        <v>3950</v>
      </c>
      <c r="Q1090" t="s">
        <v>45</v>
      </c>
      <c r="R1090" s="54">
        <v>45952</v>
      </c>
      <c r="S1090" t="s">
        <v>12659</v>
      </c>
      <c r="T1090">
        <v>45953</v>
      </c>
      <c r="U1090" t="s">
        <v>45</v>
      </c>
      <c r="V1090">
        <v>2210251688340</v>
      </c>
      <c r="W1090" t="s">
        <v>53</v>
      </c>
      <c r="X1090">
        <v>45952</v>
      </c>
      <c r="Y1090">
        <v>0.55694444444444446</v>
      </c>
      <c r="Z1090">
        <v>45952</v>
      </c>
      <c r="AA1090">
        <v>0.59791666666666665</v>
      </c>
      <c r="AB1090" t="s">
        <v>146</v>
      </c>
      <c r="AC1090">
        <v>10001006</v>
      </c>
      <c r="AD1090">
        <v>32407884</v>
      </c>
      <c r="AH1090" t="s">
        <v>1331</v>
      </c>
      <c r="AJ1090">
        <v>45956</v>
      </c>
    </row>
    <row r="1091" spans="1:36">
      <c r="A1091" s="54">
        <v>45952</v>
      </c>
      <c r="B1091" s="54">
        <v>45952.495775463001</v>
      </c>
      <c r="C1091" t="s">
        <v>2074</v>
      </c>
      <c r="D1091" t="s">
        <v>1087</v>
      </c>
      <c r="E1091">
        <v>254719513555</v>
      </c>
      <c r="F1091" t="s">
        <v>33</v>
      </c>
      <c r="G1091" t="s">
        <v>13497</v>
      </c>
      <c r="I1091">
        <v>254720214605</v>
      </c>
      <c r="J1091" t="s">
        <v>13498</v>
      </c>
      <c r="K1091" t="s">
        <v>36</v>
      </c>
      <c r="L1091" t="s">
        <v>73</v>
      </c>
      <c r="M1091" t="s">
        <v>13499</v>
      </c>
      <c r="N1091">
        <v>45954</v>
      </c>
      <c r="O1091">
        <v>0.54166666666666663</v>
      </c>
      <c r="P1091" t="s">
        <v>3950</v>
      </c>
      <c r="Q1091" t="s">
        <v>45</v>
      </c>
      <c r="R1091" s="54">
        <v>45952</v>
      </c>
      <c r="S1091" t="s">
        <v>12575</v>
      </c>
      <c r="T1091">
        <v>45954</v>
      </c>
      <c r="U1091" t="s">
        <v>45</v>
      </c>
      <c r="V1091">
        <v>2310251689881</v>
      </c>
      <c r="W1091" t="s">
        <v>46</v>
      </c>
      <c r="X1091">
        <v>45953</v>
      </c>
      <c r="Y1091">
        <v>0.42152777777777778</v>
      </c>
      <c r="Z1091">
        <v>45953</v>
      </c>
      <c r="AB1091" t="s">
        <v>1327</v>
      </c>
      <c r="AC1091">
        <v>100010038</v>
      </c>
      <c r="AD1091">
        <v>28884113</v>
      </c>
      <c r="AE1091" t="s">
        <v>1787</v>
      </c>
      <c r="AF1091">
        <v>45954</v>
      </c>
      <c r="AH1091" t="s">
        <v>190</v>
      </c>
      <c r="AJ1091">
        <v>38362807</v>
      </c>
    </row>
    <row r="1092" spans="1:36">
      <c r="A1092" s="54">
        <v>45952</v>
      </c>
      <c r="B1092" s="54">
        <v>45952.497094907398</v>
      </c>
      <c r="C1092" t="s">
        <v>282</v>
      </c>
      <c r="D1092" t="s">
        <v>41</v>
      </c>
      <c r="E1092">
        <v>733477994</v>
      </c>
      <c r="F1092" t="s">
        <v>33</v>
      </c>
      <c r="G1092" t="s">
        <v>13500</v>
      </c>
      <c r="I1092">
        <v>254112656161</v>
      </c>
      <c r="J1092" t="s">
        <v>13501</v>
      </c>
      <c r="K1092" t="s">
        <v>36</v>
      </c>
      <c r="L1092" t="s">
        <v>160</v>
      </c>
      <c r="M1092" t="s">
        <v>13502</v>
      </c>
      <c r="N1092">
        <v>45953</v>
      </c>
      <c r="O1092">
        <v>0.375</v>
      </c>
      <c r="P1092" t="s">
        <v>3950</v>
      </c>
      <c r="Q1092" t="s">
        <v>45</v>
      </c>
      <c r="R1092" s="54">
        <v>45952</v>
      </c>
      <c r="S1092" t="s">
        <v>12664</v>
      </c>
      <c r="T1092">
        <v>45953</v>
      </c>
      <c r="U1092" t="s">
        <v>45</v>
      </c>
      <c r="V1092">
        <v>2210251688447</v>
      </c>
      <c r="W1092" t="s">
        <v>46</v>
      </c>
      <c r="X1092">
        <v>45952</v>
      </c>
      <c r="Y1092">
        <v>0.68194444444444446</v>
      </c>
      <c r="Z1092">
        <v>45953</v>
      </c>
      <c r="AA1092">
        <v>0.31111111111111112</v>
      </c>
      <c r="AB1092" t="s">
        <v>1327</v>
      </c>
      <c r="AC1092">
        <v>100010038</v>
      </c>
      <c r="AD1092">
        <v>28884113</v>
      </c>
      <c r="AE1092" t="s">
        <v>1787</v>
      </c>
      <c r="AF1092">
        <v>45954</v>
      </c>
      <c r="AH1092" t="s">
        <v>1327</v>
      </c>
      <c r="AJ1092">
        <v>28884113</v>
      </c>
    </row>
    <row r="1093" spans="1:36">
      <c r="A1093" s="54">
        <v>45952</v>
      </c>
      <c r="B1093" s="54">
        <v>45952.498055555603</v>
      </c>
      <c r="C1093" t="s">
        <v>13503</v>
      </c>
      <c r="D1093" t="s">
        <v>41</v>
      </c>
      <c r="E1093">
        <v>254780940795</v>
      </c>
      <c r="F1093" t="s">
        <v>33</v>
      </c>
      <c r="G1093" t="s">
        <v>13504</v>
      </c>
      <c r="I1093">
        <v>729241999</v>
      </c>
      <c r="J1093" t="s">
        <v>13505</v>
      </c>
      <c r="K1093" t="s">
        <v>36</v>
      </c>
      <c r="L1093" t="s">
        <v>73</v>
      </c>
      <c r="M1093" t="s">
        <v>463</v>
      </c>
      <c r="N1093">
        <v>45953</v>
      </c>
      <c r="O1093">
        <v>0.33333333333333331</v>
      </c>
      <c r="P1093" t="s">
        <v>3950</v>
      </c>
      <c r="Q1093" t="s">
        <v>45</v>
      </c>
      <c r="R1093" s="54">
        <v>45952</v>
      </c>
      <c r="S1093" t="s">
        <v>12490</v>
      </c>
      <c r="T1093">
        <v>45953</v>
      </c>
      <c r="U1093" t="s">
        <v>45</v>
      </c>
      <c r="V1093">
        <v>2210251688432</v>
      </c>
      <c r="W1093" t="s">
        <v>46</v>
      </c>
      <c r="X1093">
        <v>45952</v>
      </c>
      <c r="Y1093">
        <v>0.68194444444444446</v>
      </c>
      <c r="Z1093">
        <v>45953</v>
      </c>
      <c r="AA1093">
        <v>0.31111111111111112</v>
      </c>
      <c r="AB1093" t="s">
        <v>13044</v>
      </c>
      <c r="AC1093">
        <v>100010060</v>
      </c>
      <c r="AD1093">
        <v>40741395</v>
      </c>
      <c r="AE1093" t="s">
        <v>1787</v>
      </c>
      <c r="AH1093" t="s">
        <v>13044</v>
      </c>
      <c r="AJ1093">
        <v>40741395</v>
      </c>
    </row>
    <row r="1094" spans="1:36">
      <c r="A1094" s="54">
        <v>45952</v>
      </c>
      <c r="B1094" s="54">
        <v>45952.499942129602</v>
      </c>
      <c r="C1094" t="s">
        <v>942</v>
      </c>
      <c r="D1094" t="s">
        <v>41</v>
      </c>
      <c r="E1094">
        <v>786633575</v>
      </c>
      <c r="F1094" t="s">
        <v>33</v>
      </c>
      <c r="G1094" t="s">
        <v>13506</v>
      </c>
      <c r="H1094">
        <v>116033238</v>
      </c>
      <c r="I1094">
        <v>116033238</v>
      </c>
      <c r="J1094" t="s">
        <v>13507</v>
      </c>
      <c r="K1094" t="s">
        <v>36</v>
      </c>
      <c r="L1094" t="s">
        <v>73</v>
      </c>
      <c r="M1094" t="s">
        <v>560</v>
      </c>
      <c r="N1094">
        <v>45953</v>
      </c>
      <c r="O1094">
        <v>0.33333333333333331</v>
      </c>
      <c r="P1094" t="s">
        <v>11025</v>
      </c>
      <c r="Q1094" t="s">
        <v>45</v>
      </c>
      <c r="R1094" s="54">
        <v>45952</v>
      </c>
      <c r="S1094" t="s">
        <v>12686</v>
      </c>
      <c r="U1094" t="s">
        <v>45</v>
      </c>
      <c r="V1094">
        <v>2210251688338</v>
      </c>
      <c r="W1094" t="s">
        <v>46</v>
      </c>
      <c r="X1094">
        <v>45952</v>
      </c>
      <c r="Y1094">
        <v>0.68194444444444446</v>
      </c>
      <c r="AH1094" t="s">
        <v>12678</v>
      </c>
      <c r="AJ1094">
        <v>37874564</v>
      </c>
    </row>
    <row r="1095" spans="1:36">
      <c r="A1095" s="54">
        <v>45952</v>
      </c>
      <c r="B1095" s="54">
        <v>45952.502268518503</v>
      </c>
      <c r="C1095" t="s">
        <v>942</v>
      </c>
      <c r="D1095" t="s">
        <v>41</v>
      </c>
      <c r="E1095">
        <v>786633575</v>
      </c>
      <c r="F1095" t="s">
        <v>33</v>
      </c>
      <c r="G1095" t="s">
        <v>13508</v>
      </c>
      <c r="H1095">
        <v>707138811</v>
      </c>
      <c r="I1095">
        <v>707138811</v>
      </c>
      <c r="J1095" t="s">
        <v>13509</v>
      </c>
      <c r="K1095" t="s">
        <v>36</v>
      </c>
      <c r="L1095" t="s">
        <v>73</v>
      </c>
      <c r="M1095" t="s">
        <v>12566</v>
      </c>
      <c r="N1095">
        <v>45953</v>
      </c>
      <c r="O1095">
        <v>0.375</v>
      </c>
      <c r="P1095" t="s">
        <v>11025</v>
      </c>
      <c r="Q1095" t="s">
        <v>45</v>
      </c>
      <c r="R1095" s="54">
        <v>45952</v>
      </c>
      <c r="S1095" t="s">
        <v>12659</v>
      </c>
      <c r="U1095" t="s">
        <v>45</v>
      </c>
      <c r="V1095">
        <v>2210251688358</v>
      </c>
      <c r="W1095" t="s">
        <v>46</v>
      </c>
      <c r="X1095">
        <v>45952</v>
      </c>
      <c r="Y1095">
        <v>0.68194444444444446</v>
      </c>
      <c r="AH1095" t="s">
        <v>13044</v>
      </c>
      <c r="AJ1095">
        <v>40741395</v>
      </c>
    </row>
    <row r="1096" spans="1:36">
      <c r="A1096" s="54">
        <v>45952</v>
      </c>
      <c r="B1096" s="54">
        <v>45952.5158912037</v>
      </c>
      <c r="C1096" t="s">
        <v>13510</v>
      </c>
      <c r="D1096" t="s">
        <v>41</v>
      </c>
      <c r="E1096">
        <v>748155202</v>
      </c>
      <c r="F1096" t="s">
        <v>33</v>
      </c>
      <c r="G1096" t="s">
        <v>5174</v>
      </c>
      <c r="H1096">
        <v>748155202</v>
      </c>
      <c r="I1096">
        <v>787732465</v>
      </c>
      <c r="J1096" t="s">
        <v>13511</v>
      </c>
      <c r="K1096" t="s">
        <v>36</v>
      </c>
      <c r="L1096" t="s">
        <v>37</v>
      </c>
      <c r="M1096" t="s">
        <v>13512</v>
      </c>
      <c r="N1096">
        <v>45952</v>
      </c>
      <c r="O1096">
        <v>0.54166666666666663</v>
      </c>
      <c r="P1096" t="s">
        <v>11025</v>
      </c>
      <c r="Q1096" t="s">
        <v>67</v>
      </c>
      <c r="R1096" s="54">
        <v>45952</v>
      </c>
      <c r="S1096" t="s">
        <v>12490</v>
      </c>
      <c r="U1096" t="s">
        <v>67</v>
      </c>
      <c r="V1096" t="s">
        <v>12863</v>
      </c>
    </row>
    <row r="1097" spans="1:36">
      <c r="A1097" s="54">
        <v>45952</v>
      </c>
      <c r="B1097" s="54">
        <v>45952.520567129599</v>
      </c>
      <c r="C1097" t="s">
        <v>47</v>
      </c>
      <c r="D1097" t="s">
        <v>41</v>
      </c>
      <c r="E1097">
        <v>735633807</v>
      </c>
      <c r="F1097" t="s">
        <v>33</v>
      </c>
      <c r="G1097" t="s">
        <v>13513</v>
      </c>
      <c r="H1097">
        <v>786558076</v>
      </c>
      <c r="I1097">
        <v>725280729</v>
      </c>
      <c r="J1097" t="s">
        <v>13514</v>
      </c>
      <c r="K1097" t="s">
        <v>36</v>
      </c>
      <c r="L1097" t="s">
        <v>37</v>
      </c>
      <c r="M1097" t="s">
        <v>13515</v>
      </c>
      <c r="N1097">
        <v>45952</v>
      </c>
      <c r="O1097">
        <v>0.625</v>
      </c>
      <c r="P1097" t="s">
        <v>4248</v>
      </c>
      <c r="Q1097" t="s">
        <v>45</v>
      </c>
      <c r="R1097" s="54">
        <v>45952</v>
      </c>
      <c r="S1097" t="s">
        <v>12775</v>
      </c>
      <c r="U1097" t="s">
        <v>45</v>
      </c>
      <c r="V1097">
        <v>2210251688627</v>
      </c>
      <c r="W1097" t="s">
        <v>46</v>
      </c>
      <c r="X1097">
        <v>45952</v>
      </c>
      <c r="Y1097">
        <v>0.68194444444444446</v>
      </c>
      <c r="AH1097" t="s">
        <v>689</v>
      </c>
      <c r="AJ1097">
        <v>37901308</v>
      </c>
    </row>
    <row r="1098" spans="1:36">
      <c r="A1098" s="54">
        <v>45952</v>
      </c>
      <c r="B1098" s="54">
        <v>45952.525219907402</v>
      </c>
      <c r="C1098" t="s">
        <v>267</v>
      </c>
      <c r="D1098" t="s">
        <v>41</v>
      </c>
      <c r="E1098">
        <v>254755669505</v>
      </c>
      <c r="F1098" t="s">
        <v>33</v>
      </c>
      <c r="G1098" t="s">
        <v>13516</v>
      </c>
      <c r="H1098">
        <v>254739380284</v>
      </c>
      <c r="I1098">
        <v>254721306819</v>
      </c>
      <c r="J1098" t="s">
        <v>13517</v>
      </c>
      <c r="K1098" t="s">
        <v>36</v>
      </c>
      <c r="L1098" t="s">
        <v>73</v>
      </c>
      <c r="M1098" t="s">
        <v>13518</v>
      </c>
      <c r="N1098">
        <v>45966</v>
      </c>
      <c r="O1098">
        <v>0.70833333333333337</v>
      </c>
      <c r="P1098" t="s">
        <v>4248</v>
      </c>
      <c r="Q1098" t="s">
        <v>45</v>
      </c>
      <c r="R1098" s="54">
        <v>45954</v>
      </c>
      <c r="S1098" t="s">
        <v>13519</v>
      </c>
      <c r="U1098" t="s">
        <v>45</v>
      </c>
      <c r="V1098">
        <v>9511251714406</v>
      </c>
      <c r="W1098" t="s">
        <v>46</v>
      </c>
      <c r="X1098">
        <v>45966</v>
      </c>
    </row>
    <row r="1099" spans="1:36">
      <c r="A1099" s="54">
        <v>45952</v>
      </c>
      <c r="B1099" s="54">
        <v>45952.526354166701</v>
      </c>
      <c r="C1099" t="s">
        <v>6301</v>
      </c>
      <c r="D1099" t="s">
        <v>1076</v>
      </c>
      <c r="E1099">
        <v>254103634206</v>
      </c>
      <c r="F1099" t="s">
        <v>33</v>
      </c>
      <c r="G1099" t="s">
        <v>13520</v>
      </c>
      <c r="H1099">
        <v>753553085</v>
      </c>
      <c r="I1099">
        <v>711141609</v>
      </c>
      <c r="J1099" t="s">
        <v>13521</v>
      </c>
      <c r="K1099" t="s">
        <v>36</v>
      </c>
      <c r="L1099" t="s">
        <v>37</v>
      </c>
      <c r="M1099" t="s">
        <v>13522</v>
      </c>
      <c r="N1099">
        <v>45952</v>
      </c>
      <c r="O1099">
        <v>0.58333333333333337</v>
      </c>
      <c r="P1099" t="s">
        <v>4248</v>
      </c>
      <c r="Q1099" t="s">
        <v>45</v>
      </c>
      <c r="R1099" s="54">
        <v>45952</v>
      </c>
      <c r="S1099" t="s">
        <v>12760</v>
      </c>
      <c r="U1099" t="s">
        <v>45</v>
      </c>
      <c r="V1099">
        <v>2210251688686</v>
      </c>
      <c r="W1099" t="s">
        <v>46</v>
      </c>
      <c r="X1099">
        <v>45952</v>
      </c>
      <c r="Y1099">
        <v>0.68194444444444446</v>
      </c>
      <c r="AB1099" t="s">
        <v>12530</v>
      </c>
      <c r="AC1099">
        <v>100010055</v>
      </c>
      <c r="AD1099">
        <v>32445537</v>
      </c>
      <c r="AH1099" t="s">
        <v>12530</v>
      </c>
      <c r="AJ1099">
        <v>32445537</v>
      </c>
    </row>
    <row r="1100" spans="1:36">
      <c r="A1100" s="54">
        <v>45952</v>
      </c>
      <c r="B1100" s="54">
        <v>45952.529027777797</v>
      </c>
      <c r="C1100" t="s">
        <v>1652</v>
      </c>
      <c r="D1100" t="s">
        <v>41</v>
      </c>
      <c r="E1100">
        <v>738709366</v>
      </c>
      <c r="F1100" t="s">
        <v>33</v>
      </c>
      <c r="G1100" t="s">
        <v>13523</v>
      </c>
      <c r="H1100">
        <v>737949646</v>
      </c>
      <c r="I1100">
        <v>759009738</v>
      </c>
      <c r="J1100" t="s">
        <v>13524</v>
      </c>
      <c r="K1100" t="s">
        <v>36</v>
      </c>
      <c r="L1100" t="s">
        <v>1251</v>
      </c>
      <c r="M1100" t="s">
        <v>13525</v>
      </c>
      <c r="N1100">
        <v>45952</v>
      </c>
      <c r="O1100">
        <v>0.45833333333333331</v>
      </c>
      <c r="P1100" t="s">
        <v>4248</v>
      </c>
      <c r="Q1100" t="s">
        <v>45</v>
      </c>
      <c r="R1100" s="54">
        <v>45952</v>
      </c>
      <c r="S1100" t="s">
        <v>12573</v>
      </c>
      <c r="U1100" t="s">
        <v>45</v>
      </c>
      <c r="V1100">
        <v>2210251688634</v>
      </c>
      <c r="W1100" t="s">
        <v>46</v>
      </c>
      <c r="X1100">
        <v>45952</v>
      </c>
      <c r="Y1100">
        <v>0.68194444444444446</v>
      </c>
      <c r="AH1100" t="s">
        <v>13064</v>
      </c>
      <c r="AJ1100">
        <v>37174685</v>
      </c>
    </row>
    <row r="1101" spans="1:36">
      <c r="A1101" s="54">
        <v>45952</v>
      </c>
      <c r="B1101" s="54">
        <v>45952.529479166697</v>
      </c>
      <c r="C1101" t="s">
        <v>13526</v>
      </c>
      <c r="D1101" t="s">
        <v>41</v>
      </c>
      <c r="E1101">
        <v>254789052741</v>
      </c>
      <c r="F1101" t="s">
        <v>33</v>
      </c>
      <c r="G1101" t="s">
        <v>13527</v>
      </c>
      <c r="H1101">
        <v>254111286989</v>
      </c>
      <c r="I1101">
        <v>254729588353</v>
      </c>
      <c r="J1101" t="s">
        <v>13528</v>
      </c>
      <c r="K1101" t="s">
        <v>36</v>
      </c>
      <c r="L1101" t="s">
        <v>6163</v>
      </c>
      <c r="M1101" t="s">
        <v>13529</v>
      </c>
      <c r="N1101">
        <v>45954</v>
      </c>
      <c r="O1101">
        <v>0.54166666666666663</v>
      </c>
      <c r="P1101" t="s">
        <v>4248</v>
      </c>
      <c r="Q1101" t="s">
        <v>45</v>
      </c>
      <c r="R1101" s="54">
        <v>45952</v>
      </c>
      <c r="S1101" t="s">
        <v>12940</v>
      </c>
      <c r="U1101" t="s">
        <v>45</v>
      </c>
      <c r="V1101">
        <v>2310251690307</v>
      </c>
      <c r="W1101" t="s">
        <v>53</v>
      </c>
      <c r="X1101">
        <v>45953</v>
      </c>
      <c r="Y1101">
        <v>0.4201388888888889</v>
      </c>
      <c r="Z1101">
        <v>45953</v>
      </c>
      <c r="AA1101">
        <v>0.46041666666666664</v>
      </c>
      <c r="AH1101" t="s">
        <v>13530</v>
      </c>
      <c r="AJ1101">
        <v>0</v>
      </c>
    </row>
    <row r="1102" spans="1:36">
      <c r="A1102" s="54">
        <v>45952</v>
      </c>
      <c r="B1102" s="54">
        <v>45952.530104166697</v>
      </c>
      <c r="C1102" t="s">
        <v>267</v>
      </c>
      <c r="D1102" t="s">
        <v>41</v>
      </c>
      <c r="E1102">
        <v>254755669505</v>
      </c>
      <c r="F1102" t="s">
        <v>33</v>
      </c>
      <c r="G1102" t="s">
        <v>13531</v>
      </c>
      <c r="H1102">
        <v>254785750860</v>
      </c>
      <c r="I1102">
        <v>254711352966</v>
      </c>
      <c r="J1102" t="s">
        <v>13532</v>
      </c>
      <c r="K1102" t="s">
        <v>36</v>
      </c>
      <c r="L1102" t="s">
        <v>73</v>
      </c>
      <c r="M1102" t="s">
        <v>13533</v>
      </c>
      <c r="N1102">
        <v>45971</v>
      </c>
      <c r="O1102">
        <v>0.66666666666666663</v>
      </c>
      <c r="P1102" t="s">
        <v>4248</v>
      </c>
      <c r="Q1102" t="s">
        <v>45</v>
      </c>
      <c r="R1102" s="54">
        <v>45952</v>
      </c>
      <c r="S1102" t="s">
        <v>12439</v>
      </c>
      <c r="U1102" t="s">
        <v>45</v>
      </c>
      <c r="V1102">
        <v>9911251723496</v>
      </c>
      <c r="W1102" t="s">
        <v>46</v>
      </c>
      <c r="X1102">
        <v>45970</v>
      </c>
    </row>
    <row r="1103" spans="1:36">
      <c r="A1103" s="54">
        <v>45952</v>
      </c>
      <c r="B1103" s="54">
        <v>45952.530266203699</v>
      </c>
      <c r="C1103" t="s">
        <v>13534</v>
      </c>
      <c r="D1103" t="s">
        <v>809</v>
      </c>
      <c r="E1103">
        <v>254789928129</v>
      </c>
      <c r="F1103" t="s">
        <v>33</v>
      </c>
      <c r="G1103" t="s">
        <v>7210</v>
      </c>
      <c r="H1103">
        <v>254721480697</v>
      </c>
      <c r="I1103">
        <v>703553235</v>
      </c>
      <c r="J1103" t="s">
        <v>13535</v>
      </c>
      <c r="K1103" t="s">
        <v>36</v>
      </c>
      <c r="L1103" t="s">
        <v>1209</v>
      </c>
      <c r="M1103" t="s">
        <v>1209</v>
      </c>
      <c r="N1103">
        <v>45955</v>
      </c>
      <c r="O1103">
        <v>0.41666666666666669</v>
      </c>
      <c r="P1103" t="s">
        <v>4248</v>
      </c>
      <c r="Q1103" t="s">
        <v>45</v>
      </c>
      <c r="R1103" s="54">
        <v>45952</v>
      </c>
      <c r="S1103" t="s">
        <v>12510</v>
      </c>
      <c r="U1103" t="s">
        <v>45</v>
      </c>
      <c r="V1103">
        <v>2410251691853</v>
      </c>
      <c r="W1103" t="s">
        <v>53</v>
      </c>
      <c r="X1103">
        <v>45954</v>
      </c>
      <c r="Y1103">
        <v>0.68472222222222223</v>
      </c>
      <c r="AB1103" t="s">
        <v>13043</v>
      </c>
      <c r="AC1103">
        <v>100010021</v>
      </c>
      <c r="AH1103" t="s">
        <v>1331</v>
      </c>
      <c r="AJ1103">
        <v>45956</v>
      </c>
    </row>
    <row r="1104" spans="1:36">
      <c r="A1104" s="54">
        <v>45952</v>
      </c>
      <c r="B1104" s="54">
        <v>45952.537592592598</v>
      </c>
      <c r="C1104" t="s">
        <v>303</v>
      </c>
      <c r="D1104" t="s">
        <v>41</v>
      </c>
      <c r="E1104">
        <v>738709366</v>
      </c>
      <c r="F1104" t="s">
        <v>33</v>
      </c>
      <c r="G1104" t="s">
        <v>13537</v>
      </c>
      <c r="H1104">
        <v>783009999</v>
      </c>
      <c r="I1104">
        <v>718630883</v>
      </c>
      <c r="J1104" t="s">
        <v>13538</v>
      </c>
      <c r="K1104" t="s">
        <v>36</v>
      </c>
      <c r="L1104" t="s">
        <v>1251</v>
      </c>
      <c r="M1104" t="s">
        <v>13539</v>
      </c>
      <c r="N1104">
        <v>45959</v>
      </c>
      <c r="O1104">
        <v>0.45833333333333331</v>
      </c>
      <c r="P1104" t="s">
        <v>4063</v>
      </c>
      <c r="Q1104" t="s">
        <v>45</v>
      </c>
      <c r="R1104" s="54">
        <v>45952</v>
      </c>
      <c r="S1104" t="s">
        <v>12543</v>
      </c>
      <c r="U1104" t="s">
        <v>45</v>
      </c>
      <c r="V1104">
        <v>2210251688733</v>
      </c>
      <c r="W1104" t="s">
        <v>46</v>
      </c>
      <c r="X1104">
        <v>45952</v>
      </c>
      <c r="Y1104">
        <v>0.68888888888888888</v>
      </c>
      <c r="AH1104" t="s">
        <v>13064</v>
      </c>
      <c r="AJ1104">
        <v>37174685</v>
      </c>
    </row>
    <row r="1105" spans="1:36">
      <c r="A1105" s="54">
        <v>45952</v>
      </c>
      <c r="B1105" s="54">
        <v>45952.540555555599</v>
      </c>
      <c r="C1105" t="s">
        <v>5163</v>
      </c>
      <c r="D1105" t="s">
        <v>41</v>
      </c>
      <c r="E1105">
        <v>102772410</v>
      </c>
      <c r="F1105" t="s">
        <v>33</v>
      </c>
      <c r="G1105" t="s">
        <v>13540</v>
      </c>
      <c r="H1105">
        <v>102772410</v>
      </c>
      <c r="I1105">
        <v>728391099</v>
      </c>
      <c r="J1105" t="s">
        <v>13541</v>
      </c>
      <c r="K1105" t="s">
        <v>36</v>
      </c>
      <c r="L1105" t="s">
        <v>37</v>
      </c>
      <c r="M1105" t="s">
        <v>13542</v>
      </c>
      <c r="N1105">
        <v>45955</v>
      </c>
      <c r="O1105">
        <v>0.375</v>
      </c>
      <c r="P1105" t="s">
        <v>4063</v>
      </c>
      <c r="Q1105" t="s">
        <v>45</v>
      </c>
      <c r="R1105" s="54">
        <v>45952</v>
      </c>
      <c r="S1105" t="s">
        <v>12957</v>
      </c>
      <c r="U1105" t="s">
        <v>45</v>
      </c>
      <c r="V1105">
        <v>2210251688914</v>
      </c>
      <c r="W1105" t="s">
        <v>53</v>
      </c>
      <c r="X1105">
        <v>45952</v>
      </c>
      <c r="Y1105">
        <v>0.68958333333333333</v>
      </c>
      <c r="Z1105">
        <v>45952</v>
      </c>
      <c r="AA1105">
        <v>0.79097222222222219</v>
      </c>
      <c r="AH1105" t="s">
        <v>1331</v>
      </c>
      <c r="AJ1105">
        <v>45955</v>
      </c>
    </row>
    <row r="1106" spans="1:36">
      <c r="A1106" s="54">
        <v>45952</v>
      </c>
      <c r="B1106" s="54">
        <v>45952.542604166701</v>
      </c>
      <c r="C1106" t="s">
        <v>1965</v>
      </c>
      <c r="D1106" t="s">
        <v>41</v>
      </c>
      <c r="E1106">
        <v>787594432</v>
      </c>
      <c r="F1106" t="s">
        <v>33</v>
      </c>
      <c r="G1106" t="s">
        <v>13543</v>
      </c>
      <c r="I1106">
        <v>254796796547</v>
      </c>
      <c r="J1106" t="s">
        <v>13493</v>
      </c>
      <c r="K1106" t="s">
        <v>36</v>
      </c>
      <c r="L1106" t="s">
        <v>73</v>
      </c>
      <c r="M1106" t="s">
        <v>13544</v>
      </c>
      <c r="N1106">
        <v>45953</v>
      </c>
      <c r="O1106">
        <v>0.375</v>
      </c>
      <c r="P1106" t="s">
        <v>4063</v>
      </c>
      <c r="Q1106" t="s">
        <v>67</v>
      </c>
      <c r="R1106" s="54"/>
      <c r="U1106" t="s">
        <v>67</v>
      </c>
      <c r="V1106" t="s">
        <v>114</v>
      </c>
    </row>
    <row r="1107" spans="1:36">
      <c r="A1107" s="54">
        <v>45952</v>
      </c>
      <c r="B1107" s="54">
        <v>45952.542800925898</v>
      </c>
      <c r="C1107" t="s">
        <v>1652</v>
      </c>
      <c r="D1107" t="s">
        <v>41</v>
      </c>
      <c r="E1107">
        <v>738709366</v>
      </c>
      <c r="F1107" t="s">
        <v>33</v>
      </c>
      <c r="G1107" t="s">
        <v>13545</v>
      </c>
      <c r="H1107">
        <v>750031521</v>
      </c>
      <c r="I1107">
        <v>725248491</v>
      </c>
      <c r="J1107" t="s">
        <v>13546</v>
      </c>
      <c r="K1107" t="s">
        <v>36</v>
      </c>
      <c r="L1107" t="s">
        <v>1436</v>
      </c>
      <c r="M1107" t="s">
        <v>13547</v>
      </c>
      <c r="N1107">
        <v>45952</v>
      </c>
      <c r="O1107">
        <v>0.41666666666666669</v>
      </c>
      <c r="P1107" t="s">
        <v>4063</v>
      </c>
      <c r="Q1107" t="s">
        <v>45</v>
      </c>
      <c r="R1107" s="54">
        <v>45952</v>
      </c>
      <c r="U1107" t="s">
        <v>45</v>
      </c>
      <c r="V1107">
        <v>2210251688918</v>
      </c>
      <c r="W1107" t="s">
        <v>53</v>
      </c>
      <c r="X1107">
        <v>45952</v>
      </c>
      <c r="Y1107">
        <v>0.68958333333333333</v>
      </c>
      <c r="Z1107">
        <v>45952</v>
      </c>
      <c r="AA1107">
        <v>0.79097222222222219</v>
      </c>
      <c r="AH1107" t="s">
        <v>1331</v>
      </c>
      <c r="AJ1107">
        <v>45957</v>
      </c>
    </row>
    <row r="1108" spans="1:36">
      <c r="A1108" s="54">
        <v>45952</v>
      </c>
      <c r="B1108" s="54">
        <v>45952.543275463002</v>
      </c>
      <c r="C1108" t="s">
        <v>2317</v>
      </c>
      <c r="D1108" t="s">
        <v>41</v>
      </c>
      <c r="E1108">
        <v>107393991</v>
      </c>
      <c r="F1108" t="s">
        <v>33</v>
      </c>
      <c r="G1108" t="s">
        <v>13548</v>
      </c>
      <c r="H1108">
        <v>721145745</v>
      </c>
      <c r="I1108">
        <v>107010046</v>
      </c>
      <c r="J1108" t="s">
        <v>13549</v>
      </c>
      <c r="K1108" t="s">
        <v>36</v>
      </c>
      <c r="L1108" t="s">
        <v>3970</v>
      </c>
      <c r="M1108" t="s">
        <v>13550</v>
      </c>
      <c r="N1108">
        <v>45953</v>
      </c>
      <c r="O1108">
        <v>0.33333333333333331</v>
      </c>
      <c r="P1108" t="s">
        <v>4063</v>
      </c>
      <c r="Q1108" t="s">
        <v>45</v>
      </c>
      <c r="R1108" s="54">
        <v>45952</v>
      </c>
      <c r="U1108" t="s">
        <v>45</v>
      </c>
      <c r="V1108">
        <v>2210251688925</v>
      </c>
      <c r="W1108" t="s">
        <v>53</v>
      </c>
      <c r="X1108">
        <v>45952</v>
      </c>
      <c r="Y1108">
        <v>0.68958333333333333</v>
      </c>
      <c r="Z1108">
        <v>45952</v>
      </c>
      <c r="AA1108">
        <v>0.79097222222222219</v>
      </c>
      <c r="AH1108" t="s">
        <v>13551</v>
      </c>
      <c r="AJ1108">
        <v>0</v>
      </c>
    </row>
    <row r="1109" spans="1:36">
      <c r="A1109" s="54">
        <v>45952</v>
      </c>
      <c r="B1109" s="54">
        <v>45952.543888888897</v>
      </c>
      <c r="C1109" t="s">
        <v>13552</v>
      </c>
      <c r="D1109" t="s">
        <v>1130</v>
      </c>
      <c r="E1109">
        <v>101030101</v>
      </c>
      <c r="F1109" t="s">
        <v>33</v>
      </c>
      <c r="G1109" t="s">
        <v>13553</v>
      </c>
      <c r="H1109">
        <v>755555533</v>
      </c>
      <c r="I1109">
        <v>707799326</v>
      </c>
      <c r="J1109" t="s">
        <v>13554</v>
      </c>
      <c r="K1109" t="s">
        <v>36</v>
      </c>
      <c r="L1109" t="s">
        <v>10648</v>
      </c>
      <c r="M1109" t="s">
        <v>3428</v>
      </c>
      <c r="N1109">
        <v>45952</v>
      </c>
      <c r="O1109">
        <v>0.66666666666666663</v>
      </c>
      <c r="P1109" t="s">
        <v>4063</v>
      </c>
      <c r="Q1109" t="s">
        <v>45</v>
      </c>
      <c r="R1109" s="54">
        <v>45952</v>
      </c>
      <c r="U1109" t="s">
        <v>45</v>
      </c>
      <c r="V1109">
        <v>2210251688934</v>
      </c>
      <c r="W1109" t="s">
        <v>46</v>
      </c>
      <c r="X1109">
        <v>45952</v>
      </c>
      <c r="Y1109">
        <v>0.68888888888888888</v>
      </c>
      <c r="AH1109" t="s">
        <v>157</v>
      </c>
      <c r="AJ1109">
        <v>34256046</v>
      </c>
    </row>
    <row r="1110" spans="1:36">
      <c r="A1110" s="54">
        <v>45952</v>
      </c>
      <c r="B1110" s="54">
        <v>45952.544293981497</v>
      </c>
      <c r="C1110" t="s">
        <v>315</v>
      </c>
      <c r="D1110" t="s">
        <v>41</v>
      </c>
      <c r="E1110">
        <v>254786372737</v>
      </c>
      <c r="F1110" t="s">
        <v>33</v>
      </c>
      <c r="G1110" t="s">
        <v>13555</v>
      </c>
      <c r="H1110">
        <v>254733772727</v>
      </c>
      <c r="I1110">
        <v>254720660000</v>
      </c>
      <c r="J1110" t="s">
        <v>13556</v>
      </c>
      <c r="K1110" t="s">
        <v>36</v>
      </c>
      <c r="L1110" t="s">
        <v>37</v>
      </c>
      <c r="M1110" t="s">
        <v>13557</v>
      </c>
      <c r="N1110">
        <v>45953</v>
      </c>
      <c r="O1110">
        <v>0.33333333333333331</v>
      </c>
      <c r="P1110" t="s">
        <v>4080</v>
      </c>
      <c r="Q1110" t="s">
        <v>45</v>
      </c>
      <c r="R1110" s="54">
        <v>45952</v>
      </c>
      <c r="S1110" t="s">
        <v>12510</v>
      </c>
      <c r="U1110" t="s">
        <v>45</v>
      </c>
      <c r="V1110">
        <v>2210251688715</v>
      </c>
      <c r="W1110" t="s">
        <v>46</v>
      </c>
      <c r="X1110">
        <v>45952</v>
      </c>
      <c r="Y1110">
        <v>0.68194444444444446</v>
      </c>
      <c r="AH1110" t="s">
        <v>3368</v>
      </c>
      <c r="AJ1110">
        <v>38357337</v>
      </c>
    </row>
    <row r="1111" spans="1:36">
      <c r="A1111" s="54">
        <v>45952</v>
      </c>
      <c r="B1111" s="54">
        <v>45952.544317129599</v>
      </c>
      <c r="C1111" t="s">
        <v>13558</v>
      </c>
      <c r="D1111" t="s">
        <v>809</v>
      </c>
      <c r="E1111">
        <v>788595265</v>
      </c>
      <c r="F1111" t="s">
        <v>33</v>
      </c>
      <c r="G1111" t="s">
        <v>13559</v>
      </c>
      <c r="H1111">
        <v>254734914540</v>
      </c>
      <c r="I1111">
        <v>254715500156</v>
      </c>
      <c r="J1111" t="s">
        <v>13560</v>
      </c>
      <c r="K1111" t="s">
        <v>36</v>
      </c>
      <c r="L1111" t="s">
        <v>1209</v>
      </c>
      <c r="M1111" t="s">
        <v>13561</v>
      </c>
      <c r="N1111">
        <v>45953</v>
      </c>
      <c r="O1111">
        <v>0.375</v>
      </c>
      <c r="P1111" t="s">
        <v>4080</v>
      </c>
      <c r="Q1111" t="s">
        <v>45</v>
      </c>
      <c r="R1111" s="54">
        <v>45952</v>
      </c>
      <c r="S1111" t="s">
        <v>12589</v>
      </c>
      <c r="U1111" t="s">
        <v>45</v>
      </c>
      <c r="V1111">
        <v>2210251688724</v>
      </c>
      <c r="W1111" t="s">
        <v>53</v>
      </c>
      <c r="X1111">
        <v>45952</v>
      </c>
      <c r="Y1111">
        <v>0.55694444444444446</v>
      </c>
      <c r="Z1111">
        <v>45952</v>
      </c>
      <c r="AA1111">
        <v>0.59791666666666665</v>
      </c>
      <c r="AH1111" t="s">
        <v>1331</v>
      </c>
      <c r="AJ1111">
        <v>45957</v>
      </c>
    </row>
    <row r="1112" spans="1:36">
      <c r="A1112" s="54">
        <v>45952</v>
      </c>
      <c r="B1112" s="54">
        <v>45952.545624999999</v>
      </c>
      <c r="C1112" t="s">
        <v>13562</v>
      </c>
      <c r="D1112" t="s">
        <v>1181</v>
      </c>
      <c r="E1112">
        <v>731485919</v>
      </c>
      <c r="F1112" t="s">
        <v>33</v>
      </c>
      <c r="G1112" t="s">
        <v>13563</v>
      </c>
      <c r="I1112">
        <v>722852354</v>
      </c>
      <c r="J1112" t="s">
        <v>3939</v>
      </c>
      <c r="K1112" t="s">
        <v>36</v>
      </c>
      <c r="L1112" t="s">
        <v>73</v>
      </c>
      <c r="M1112" t="s">
        <v>74</v>
      </c>
      <c r="N1112">
        <v>45953</v>
      </c>
      <c r="O1112">
        <v>0.41666666666666669</v>
      </c>
      <c r="P1112" t="s">
        <v>4080</v>
      </c>
      <c r="Q1112" t="s">
        <v>45</v>
      </c>
      <c r="R1112" s="54">
        <v>45952</v>
      </c>
      <c r="S1112" t="s">
        <v>12440</v>
      </c>
      <c r="U1112" t="s">
        <v>45</v>
      </c>
      <c r="V1112">
        <v>2210251688741</v>
      </c>
      <c r="W1112" t="s">
        <v>46</v>
      </c>
      <c r="X1112">
        <v>45952</v>
      </c>
      <c r="Y1112">
        <v>0.68194444444444446</v>
      </c>
      <c r="AH1112" t="s">
        <v>13002</v>
      </c>
      <c r="AJ1112">
        <v>40205677</v>
      </c>
    </row>
    <row r="1113" spans="1:36">
      <c r="A1113" s="54">
        <v>45952</v>
      </c>
      <c r="B1113" s="54">
        <v>45952.546030092599</v>
      </c>
      <c r="C1113" t="s">
        <v>942</v>
      </c>
      <c r="D1113" t="s">
        <v>41</v>
      </c>
      <c r="E1113">
        <v>786633575</v>
      </c>
      <c r="F1113" t="s">
        <v>33</v>
      </c>
      <c r="G1113" t="s">
        <v>13564</v>
      </c>
      <c r="H1113">
        <v>746792218</v>
      </c>
      <c r="I1113">
        <v>705812102</v>
      </c>
      <c r="J1113" t="s">
        <v>13565</v>
      </c>
      <c r="K1113" t="s">
        <v>36</v>
      </c>
      <c r="L1113" t="s">
        <v>73</v>
      </c>
      <c r="M1113" t="s">
        <v>2823</v>
      </c>
      <c r="N1113">
        <v>45977</v>
      </c>
      <c r="O1113">
        <v>0.41666666666666669</v>
      </c>
      <c r="P1113" t="s">
        <v>4080</v>
      </c>
      <c r="Q1113" t="s">
        <v>45</v>
      </c>
      <c r="R1113" s="54">
        <v>45952</v>
      </c>
      <c r="S1113" t="s">
        <v>12558</v>
      </c>
      <c r="U1113" t="s">
        <v>45</v>
      </c>
      <c r="V1113">
        <v>2210251688750</v>
      </c>
      <c r="W1113" t="s">
        <v>46</v>
      </c>
      <c r="X1113">
        <v>45952</v>
      </c>
      <c r="Y1113">
        <v>0.68194444444444446</v>
      </c>
      <c r="AH1113" t="s">
        <v>12678</v>
      </c>
      <c r="AJ1113">
        <v>37874564</v>
      </c>
    </row>
    <row r="1114" spans="1:36">
      <c r="A1114" s="54">
        <v>45952</v>
      </c>
      <c r="B1114" s="54">
        <v>45952.5462037037</v>
      </c>
      <c r="C1114" t="s">
        <v>2196</v>
      </c>
      <c r="D1114" t="s">
        <v>41</v>
      </c>
      <c r="E1114">
        <v>752655477</v>
      </c>
      <c r="F1114" t="s">
        <v>33</v>
      </c>
      <c r="G1114" t="s">
        <v>13566</v>
      </c>
      <c r="H1114">
        <v>100907172</v>
      </c>
      <c r="I1114">
        <v>741022902</v>
      </c>
      <c r="J1114" t="s">
        <v>13567</v>
      </c>
      <c r="K1114" t="s">
        <v>36</v>
      </c>
      <c r="L1114" t="s">
        <v>73</v>
      </c>
      <c r="M1114" t="s">
        <v>1830</v>
      </c>
      <c r="N1114">
        <v>45953</v>
      </c>
      <c r="O1114">
        <v>0.5</v>
      </c>
      <c r="P1114" t="s">
        <v>4080</v>
      </c>
      <c r="Q1114" t="s">
        <v>2437</v>
      </c>
      <c r="R1114" s="54">
        <v>45952</v>
      </c>
      <c r="S1114" t="s">
        <v>12927</v>
      </c>
      <c r="T1114">
        <v>45957</v>
      </c>
      <c r="V1114" t="s">
        <v>13568</v>
      </c>
    </row>
    <row r="1115" spans="1:36">
      <c r="A1115" s="54">
        <v>45952</v>
      </c>
      <c r="B1115" s="54">
        <v>45952.5474189815</v>
      </c>
      <c r="C1115" t="s">
        <v>1403</v>
      </c>
      <c r="D1115" t="s">
        <v>41</v>
      </c>
      <c r="E1115">
        <v>102772410</v>
      </c>
      <c r="F1115" t="s">
        <v>33</v>
      </c>
      <c r="G1115" t="s">
        <v>13569</v>
      </c>
      <c r="H1115">
        <v>704641547</v>
      </c>
      <c r="I1115">
        <v>704641547</v>
      </c>
      <c r="J1115" t="s">
        <v>13570</v>
      </c>
      <c r="K1115" t="s">
        <v>36</v>
      </c>
      <c r="L1115" t="s">
        <v>50</v>
      </c>
      <c r="M1115" t="s">
        <v>13571</v>
      </c>
      <c r="N1115">
        <v>45956</v>
      </c>
      <c r="O1115">
        <v>0.45833333333333331</v>
      </c>
      <c r="P1115" t="s">
        <v>4080</v>
      </c>
      <c r="Q1115" t="s">
        <v>45</v>
      </c>
      <c r="R1115" s="54">
        <v>45952</v>
      </c>
      <c r="S1115" t="s">
        <v>12824</v>
      </c>
      <c r="T1115">
        <v>45956</v>
      </c>
      <c r="U1115" t="s">
        <v>45</v>
      </c>
      <c r="V1115">
        <v>2910251701921</v>
      </c>
      <c r="W1115" t="s">
        <v>46</v>
      </c>
      <c r="X1115">
        <v>45959</v>
      </c>
      <c r="Y1115">
        <v>0.45902777777777776</v>
      </c>
    </row>
    <row r="1116" spans="1:36">
      <c r="A1116" s="54">
        <v>45952</v>
      </c>
      <c r="B1116" s="54">
        <v>45952.554664351803</v>
      </c>
      <c r="C1116" t="s">
        <v>6141</v>
      </c>
      <c r="D1116" t="s">
        <v>41</v>
      </c>
      <c r="E1116">
        <v>254789052741</v>
      </c>
      <c r="F1116" t="s">
        <v>33</v>
      </c>
      <c r="G1116" t="s">
        <v>6148</v>
      </c>
      <c r="H1116">
        <v>254706653416</v>
      </c>
      <c r="I1116">
        <v>254716839694</v>
      </c>
      <c r="J1116" t="s">
        <v>13572</v>
      </c>
      <c r="K1116" t="s">
        <v>36</v>
      </c>
      <c r="L1116" t="s">
        <v>13573</v>
      </c>
      <c r="M1116" t="s">
        <v>13574</v>
      </c>
      <c r="N1116">
        <v>45992</v>
      </c>
      <c r="O1116">
        <v>0.58333333333333337</v>
      </c>
      <c r="P1116" t="s">
        <v>4080</v>
      </c>
      <c r="Q1116" t="s">
        <v>2437</v>
      </c>
      <c r="R1116" s="54"/>
    </row>
    <row r="1117" spans="1:36">
      <c r="A1117" s="54">
        <v>45952</v>
      </c>
      <c r="B1117" s="54">
        <v>45952.5647453704</v>
      </c>
      <c r="C1117" t="s">
        <v>13575</v>
      </c>
      <c r="D1117" t="s">
        <v>41</v>
      </c>
      <c r="E1117">
        <v>734401171</v>
      </c>
      <c r="F1117" t="s">
        <v>33</v>
      </c>
      <c r="G1117" t="s">
        <v>13576</v>
      </c>
      <c r="H1117">
        <v>753780284</v>
      </c>
      <c r="I1117">
        <v>708340694</v>
      </c>
      <c r="J1117" t="s">
        <v>13577</v>
      </c>
      <c r="K1117" t="s">
        <v>36</v>
      </c>
      <c r="L1117" t="s">
        <v>82</v>
      </c>
      <c r="M1117" t="s">
        <v>13578</v>
      </c>
      <c r="N1117">
        <v>45952</v>
      </c>
      <c r="O1117">
        <v>0.5</v>
      </c>
      <c r="P1117" t="s">
        <v>5255</v>
      </c>
      <c r="Q1117" t="s">
        <v>45</v>
      </c>
      <c r="R1117" s="54">
        <v>45952</v>
      </c>
      <c r="S1117" t="s">
        <v>12710</v>
      </c>
      <c r="U1117" t="s">
        <v>45</v>
      </c>
      <c r="V1117">
        <v>2210251688819</v>
      </c>
      <c r="W1117" t="s">
        <v>53</v>
      </c>
      <c r="X1117">
        <v>45952</v>
      </c>
      <c r="Y1117">
        <v>0.68958333333333333</v>
      </c>
      <c r="Z1117">
        <v>45952</v>
      </c>
      <c r="AA1117">
        <v>0.79097222222222219</v>
      </c>
      <c r="AH1117" t="s">
        <v>1331</v>
      </c>
      <c r="AJ1117">
        <v>45953</v>
      </c>
    </row>
    <row r="1118" spans="1:36">
      <c r="A1118" s="54">
        <v>45952</v>
      </c>
      <c r="B1118" s="54">
        <v>45952.565011574101</v>
      </c>
      <c r="C1118" t="s">
        <v>267</v>
      </c>
      <c r="D1118" t="s">
        <v>41</v>
      </c>
      <c r="E1118">
        <v>254755669505</v>
      </c>
      <c r="F1118" t="s">
        <v>33</v>
      </c>
      <c r="G1118" t="s">
        <v>13579</v>
      </c>
      <c r="H1118">
        <v>254732924910</v>
      </c>
      <c r="I1118">
        <v>254712527325</v>
      </c>
      <c r="J1118" t="s">
        <v>13580</v>
      </c>
      <c r="K1118" t="s">
        <v>36</v>
      </c>
      <c r="L1118" t="s">
        <v>73</v>
      </c>
      <c r="M1118" t="s">
        <v>3349</v>
      </c>
      <c r="N1118">
        <v>45953</v>
      </c>
      <c r="O1118">
        <v>0.375</v>
      </c>
      <c r="P1118" t="s">
        <v>5255</v>
      </c>
      <c r="Q1118" t="s">
        <v>45</v>
      </c>
      <c r="R1118" s="54">
        <v>45952</v>
      </c>
      <c r="S1118" t="s">
        <v>12711</v>
      </c>
      <c r="U1118" t="s">
        <v>45</v>
      </c>
      <c r="V1118">
        <v>2210251688837</v>
      </c>
      <c r="W1118" t="s">
        <v>46</v>
      </c>
      <c r="X1118">
        <v>45952</v>
      </c>
      <c r="Y1118">
        <v>0.68194444444444446</v>
      </c>
      <c r="AH1118" t="s">
        <v>190</v>
      </c>
      <c r="AJ1118">
        <v>38362807</v>
      </c>
    </row>
    <row r="1119" spans="1:36">
      <c r="A1119" s="54">
        <v>45952</v>
      </c>
      <c r="B1119" s="54">
        <v>45952.566388888903</v>
      </c>
      <c r="C1119" t="s">
        <v>2196</v>
      </c>
      <c r="D1119" t="s">
        <v>41</v>
      </c>
      <c r="E1119">
        <v>752655477</v>
      </c>
      <c r="F1119" t="s">
        <v>33</v>
      </c>
      <c r="G1119" t="s">
        <v>13581</v>
      </c>
      <c r="H1119">
        <v>755664348</v>
      </c>
      <c r="I1119">
        <v>719513129</v>
      </c>
      <c r="J1119" t="s">
        <v>13582</v>
      </c>
      <c r="K1119" t="s">
        <v>36</v>
      </c>
      <c r="L1119" t="s">
        <v>73</v>
      </c>
      <c r="M1119" t="s">
        <v>1830</v>
      </c>
      <c r="N1119">
        <v>45953</v>
      </c>
      <c r="O1119">
        <v>0.5</v>
      </c>
      <c r="P1119" t="s">
        <v>5255</v>
      </c>
      <c r="Q1119" t="s">
        <v>45</v>
      </c>
      <c r="R1119" s="54">
        <v>45952</v>
      </c>
      <c r="S1119" t="s">
        <v>12590</v>
      </c>
      <c r="U1119" t="s">
        <v>45</v>
      </c>
      <c r="V1119">
        <v>2210251688837</v>
      </c>
      <c r="W1119" t="s">
        <v>46</v>
      </c>
      <c r="X1119">
        <v>45952</v>
      </c>
      <c r="Y1119">
        <v>0.68194444444444446</v>
      </c>
      <c r="AH1119" t="s">
        <v>190</v>
      </c>
      <c r="AJ1119">
        <v>38362807</v>
      </c>
    </row>
    <row r="1120" spans="1:36">
      <c r="A1120" s="54">
        <v>45952</v>
      </c>
      <c r="B1120" s="54">
        <v>45952.5680671296</v>
      </c>
      <c r="C1120" t="s">
        <v>13583</v>
      </c>
      <c r="D1120" t="s">
        <v>41</v>
      </c>
      <c r="E1120">
        <v>787594432</v>
      </c>
      <c r="F1120" t="s">
        <v>33</v>
      </c>
      <c r="G1120" t="s">
        <v>13584</v>
      </c>
      <c r="H1120">
        <v>752222374</v>
      </c>
      <c r="I1120">
        <v>759003449</v>
      </c>
      <c r="J1120" t="s">
        <v>13585</v>
      </c>
      <c r="K1120" t="s">
        <v>36</v>
      </c>
      <c r="L1120" t="s">
        <v>73</v>
      </c>
      <c r="M1120" t="s">
        <v>13475</v>
      </c>
      <c r="N1120">
        <v>45953</v>
      </c>
      <c r="O1120">
        <v>0.58333333333333337</v>
      </c>
      <c r="P1120" t="s">
        <v>5255</v>
      </c>
      <c r="Q1120" t="s">
        <v>45</v>
      </c>
      <c r="R1120" s="54">
        <v>45952</v>
      </c>
      <c r="S1120" t="s">
        <v>12839</v>
      </c>
      <c r="U1120" t="s">
        <v>45</v>
      </c>
      <c r="V1120">
        <v>2210251688964</v>
      </c>
      <c r="W1120" t="s">
        <v>46</v>
      </c>
      <c r="X1120">
        <v>45952</v>
      </c>
      <c r="Y1120">
        <v>0.68194444444444446</v>
      </c>
      <c r="AH1120" t="s">
        <v>13064</v>
      </c>
      <c r="AJ1120">
        <v>37174685</v>
      </c>
    </row>
    <row r="1121" spans="1:36">
      <c r="A1121" s="54">
        <v>45952</v>
      </c>
      <c r="B1121" s="54">
        <v>45952.573125000003</v>
      </c>
      <c r="C1121" t="s">
        <v>3071</v>
      </c>
      <c r="D1121" t="s">
        <v>41</v>
      </c>
      <c r="E1121">
        <v>781716905</v>
      </c>
      <c r="F1121" t="s">
        <v>33</v>
      </c>
      <c r="G1121" t="s">
        <v>3143</v>
      </c>
      <c r="H1121">
        <v>737841545</v>
      </c>
      <c r="I1121">
        <v>743898521</v>
      </c>
      <c r="J1121" t="s">
        <v>3144</v>
      </c>
      <c r="K1121" t="s">
        <v>36</v>
      </c>
      <c r="L1121" t="s">
        <v>82</v>
      </c>
      <c r="M1121" t="s">
        <v>13586</v>
      </c>
      <c r="N1121">
        <v>45960</v>
      </c>
      <c r="O1121">
        <v>0.41666666666666669</v>
      </c>
      <c r="P1121" t="s">
        <v>5255</v>
      </c>
      <c r="Q1121" t="s">
        <v>39</v>
      </c>
      <c r="R1121" s="54">
        <v>45952</v>
      </c>
      <c r="S1121" t="s">
        <v>13050</v>
      </c>
    </row>
    <row r="1122" spans="1:36">
      <c r="A1122" s="54">
        <v>45952</v>
      </c>
      <c r="B1122" s="54">
        <v>45952.584513888898</v>
      </c>
      <c r="C1122" t="s">
        <v>510</v>
      </c>
      <c r="D1122" t="s">
        <v>1159</v>
      </c>
      <c r="E1122">
        <v>254732277238</v>
      </c>
      <c r="F1122" t="s">
        <v>33</v>
      </c>
      <c r="G1122" t="s">
        <v>13587</v>
      </c>
      <c r="I1122">
        <v>254700251800</v>
      </c>
      <c r="J1122" t="s">
        <v>13588</v>
      </c>
      <c r="K1122" t="s">
        <v>36</v>
      </c>
      <c r="L1122" t="s">
        <v>37</v>
      </c>
      <c r="M1122" t="s">
        <v>13589</v>
      </c>
      <c r="N1122">
        <v>45953</v>
      </c>
      <c r="O1122">
        <v>0.58333333333333337</v>
      </c>
      <c r="P1122" t="s">
        <v>4095</v>
      </c>
      <c r="Q1122" t="s">
        <v>45</v>
      </c>
      <c r="R1122" s="54">
        <v>45952</v>
      </c>
      <c r="S1122" t="s">
        <v>12464</v>
      </c>
      <c r="U1122" t="s">
        <v>45</v>
      </c>
      <c r="V1122">
        <v>2210251688886</v>
      </c>
      <c r="W1122" t="s">
        <v>53</v>
      </c>
      <c r="X1122">
        <v>45952</v>
      </c>
      <c r="Y1122">
        <v>0.68958333333333333</v>
      </c>
      <c r="Z1122">
        <v>45952</v>
      </c>
      <c r="AA1122">
        <v>0.79097222222222219</v>
      </c>
      <c r="AB1122" t="s">
        <v>608</v>
      </c>
      <c r="AC1122">
        <v>100010004</v>
      </c>
      <c r="AD1122" t="s">
        <v>13590</v>
      </c>
      <c r="AH1122" t="s">
        <v>1331</v>
      </c>
      <c r="AJ1122">
        <v>45953</v>
      </c>
    </row>
    <row r="1123" spans="1:36">
      <c r="A1123" s="54">
        <v>45952</v>
      </c>
      <c r="B1123" s="54">
        <v>45952.596608796302</v>
      </c>
      <c r="C1123" t="s">
        <v>817</v>
      </c>
      <c r="D1123" t="s">
        <v>41</v>
      </c>
      <c r="E1123">
        <v>752655477</v>
      </c>
      <c r="F1123" t="s">
        <v>33</v>
      </c>
      <c r="G1123" t="s">
        <v>13591</v>
      </c>
      <c r="H1123">
        <v>739614271</v>
      </c>
      <c r="I1123">
        <v>740529735</v>
      </c>
      <c r="J1123" t="s">
        <v>13592</v>
      </c>
      <c r="K1123" t="s">
        <v>36</v>
      </c>
      <c r="L1123" t="s">
        <v>73</v>
      </c>
      <c r="M1123" t="s">
        <v>13593</v>
      </c>
      <c r="N1123">
        <v>45953</v>
      </c>
      <c r="O1123">
        <v>0.41666666666666669</v>
      </c>
      <c r="P1123" t="s">
        <v>4095</v>
      </c>
      <c r="Q1123" t="s">
        <v>45</v>
      </c>
      <c r="R1123" s="54">
        <v>45952</v>
      </c>
      <c r="S1123" t="s">
        <v>12708</v>
      </c>
      <c r="U1123" t="s">
        <v>45</v>
      </c>
      <c r="V1123">
        <v>2210251688785</v>
      </c>
      <c r="W1123" t="s">
        <v>46</v>
      </c>
      <c r="X1123">
        <v>45952</v>
      </c>
      <c r="Y1123">
        <v>0.68194444444444446</v>
      </c>
      <c r="Z1123">
        <v>45953</v>
      </c>
      <c r="AA1123">
        <v>0.31111111111111112</v>
      </c>
      <c r="AB1123" t="s">
        <v>13002</v>
      </c>
      <c r="AC1123">
        <v>100010064</v>
      </c>
      <c r="AD1123">
        <v>40205677</v>
      </c>
      <c r="AE1123">
        <v>45953</v>
      </c>
      <c r="AH1123" t="s">
        <v>13002</v>
      </c>
      <c r="AJ1123">
        <v>40205677</v>
      </c>
    </row>
    <row r="1124" spans="1:36">
      <c r="A1124" s="54">
        <v>45952</v>
      </c>
      <c r="B1124" s="54">
        <v>45952.611921296302</v>
      </c>
      <c r="C1124" t="s">
        <v>13594</v>
      </c>
      <c r="D1124" t="s">
        <v>1283</v>
      </c>
      <c r="E1124">
        <v>762376255</v>
      </c>
      <c r="F1124" t="s">
        <v>33</v>
      </c>
      <c r="G1124" t="s">
        <v>13595</v>
      </c>
      <c r="H1124">
        <v>738748828</v>
      </c>
      <c r="I1124">
        <v>722945757</v>
      </c>
      <c r="J1124" t="s">
        <v>13596</v>
      </c>
      <c r="K1124" t="s">
        <v>36</v>
      </c>
      <c r="L1124" t="s">
        <v>50</v>
      </c>
      <c r="M1124" t="s">
        <v>13597</v>
      </c>
      <c r="N1124">
        <v>45962</v>
      </c>
      <c r="O1124">
        <v>0.45833333333333331</v>
      </c>
      <c r="P1124" t="s">
        <v>4235</v>
      </c>
      <c r="Q1124" t="s">
        <v>45</v>
      </c>
      <c r="R1124" s="54">
        <v>45952</v>
      </c>
      <c r="S1124" t="s">
        <v>12703</v>
      </c>
      <c r="T1124">
        <v>45962</v>
      </c>
      <c r="U1124" t="s">
        <v>45</v>
      </c>
      <c r="V1124">
        <v>9111251706776</v>
      </c>
      <c r="W1124" t="s">
        <v>46</v>
      </c>
      <c r="X1124">
        <v>45962</v>
      </c>
    </row>
    <row r="1125" spans="1:36">
      <c r="A1125" s="54">
        <v>45952</v>
      </c>
      <c r="B1125" s="54">
        <v>45952.616192129601</v>
      </c>
      <c r="C1125" t="s">
        <v>142</v>
      </c>
      <c r="D1125" t="s">
        <v>41</v>
      </c>
      <c r="E1125">
        <v>784172048</v>
      </c>
      <c r="F1125" t="s">
        <v>33</v>
      </c>
      <c r="G1125" t="s">
        <v>13598</v>
      </c>
      <c r="H1125">
        <v>710953612</v>
      </c>
      <c r="I1125">
        <v>707818874</v>
      </c>
      <c r="J1125" t="s">
        <v>13599</v>
      </c>
      <c r="K1125" t="s">
        <v>36</v>
      </c>
      <c r="L1125" t="s">
        <v>37</v>
      </c>
      <c r="M1125" t="s">
        <v>13600</v>
      </c>
      <c r="N1125">
        <v>45952</v>
      </c>
      <c r="O1125">
        <v>0.70833333333333337</v>
      </c>
      <c r="P1125" t="s">
        <v>4235</v>
      </c>
      <c r="Q1125" t="s">
        <v>45</v>
      </c>
      <c r="R1125" s="54">
        <v>45952</v>
      </c>
      <c r="S1125" t="s">
        <v>12710</v>
      </c>
      <c r="U1125" t="s">
        <v>45</v>
      </c>
      <c r="V1125">
        <v>2210251688883</v>
      </c>
      <c r="W1125" t="s">
        <v>46</v>
      </c>
      <c r="X1125">
        <v>45952</v>
      </c>
      <c r="Y1125">
        <v>0.68194444444444446</v>
      </c>
      <c r="AH1125" t="s">
        <v>3224</v>
      </c>
      <c r="AJ1125">
        <v>40913166</v>
      </c>
    </row>
    <row r="1126" spans="1:36">
      <c r="A1126" s="54">
        <v>45952</v>
      </c>
      <c r="B1126" s="54">
        <v>45952.621435185203</v>
      </c>
      <c r="C1126" t="s">
        <v>267</v>
      </c>
      <c r="D1126" t="s">
        <v>41</v>
      </c>
      <c r="E1126">
        <v>254755669505</v>
      </c>
      <c r="F1126" t="s">
        <v>33</v>
      </c>
      <c r="G1126" t="s">
        <v>13601</v>
      </c>
      <c r="H1126">
        <v>254789651614</v>
      </c>
      <c r="I1126">
        <v>254717680658</v>
      </c>
      <c r="J1126" t="s">
        <v>13602</v>
      </c>
      <c r="K1126" t="s">
        <v>36</v>
      </c>
      <c r="L1126" t="s">
        <v>73</v>
      </c>
      <c r="M1126" t="s">
        <v>882</v>
      </c>
      <c r="N1126">
        <v>45953</v>
      </c>
      <c r="O1126">
        <v>0.5</v>
      </c>
      <c r="P1126" t="s">
        <v>4235</v>
      </c>
      <c r="Q1126" t="s">
        <v>45</v>
      </c>
      <c r="R1126" s="54">
        <v>45952</v>
      </c>
      <c r="S1126" t="s">
        <v>12422</v>
      </c>
      <c r="U1126" t="s">
        <v>45</v>
      </c>
      <c r="V1126">
        <v>2210251688926</v>
      </c>
      <c r="W1126" t="s">
        <v>46</v>
      </c>
      <c r="X1126">
        <v>45952</v>
      </c>
      <c r="Y1126">
        <v>0.68194444444444446</v>
      </c>
      <c r="AH1126" t="s">
        <v>190</v>
      </c>
      <c r="AJ1126">
        <v>38362807</v>
      </c>
    </row>
    <row r="1127" spans="1:36">
      <c r="A1127" s="54">
        <v>45952</v>
      </c>
      <c r="B1127" s="54">
        <v>45952.622129629599</v>
      </c>
      <c r="C1127" t="s">
        <v>2472</v>
      </c>
      <c r="D1127" t="s">
        <v>548</v>
      </c>
      <c r="E1127">
        <v>750988989</v>
      </c>
      <c r="F1127" t="s">
        <v>33</v>
      </c>
      <c r="G1127" t="s">
        <v>461</v>
      </c>
      <c r="H1127">
        <v>254788165555</v>
      </c>
      <c r="I1127">
        <v>254788165555</v>
      </c>
      <c r="J1127" t="s">
        <v>465</v>
      </c>
      <c r="K1127" t="s">
        <v>36</v>
      </c>
      <c r="L1127" t="s">
        <v>73</v>
      </c>
      <c r="M1127" t="s">
        <v>1799</v>
      </c>
      <c r="N1127">
        <v>45953</v>
      </c>
      <c r="O1127">
        <v>0.41666666666666669</v>
      </c>
      <c r="P1127" t="s">
        <v>4235</v>
      </c>
      <c r="Q1127" t="s">
        <v>45</v>
      </c>
      <c r="R1127" s="54">
        <v>45952</v>
      </c>
      <c r="S1127" t="s">
        <v>12411</v>
      </c>
      <c r="U1127" t="s">
        <v>45</v>
      </c>
      <c r="V1127">
        <v>2210251688937</v>
      </c>
      <c r="W1127" t="s">
        <v>46</v>
      </c>
      <c r="X1127">
        <v>45952</v>
      </c>
      <c r="Y1127">
        <v>0.68194444444444446</v>
      </c>
      <c r="AH1127" t="s">
        <v>480</v>
      </c>
      <c r="AJ1127">
        <v>38274980</v>
      </c>
    </row>
    <row r="1128" spans="1:36">
      <c r="A1128" s="54">
        <v>45952</v>
      </c>
      <c r="B1128" s="54">
        <v>45952.626226851797</v>
      </c>
      <c r="C1128" t="s">
        <v>4103</v>
      </c>
      <c r="D1128" t="s">
        <v>41</v>
      </c>
      <c r="E1128">
        <v>780961460</v>
      </c>
      <c r="F1128" t="s">
        <v>33</v>
      </c>
      <c r="G1128" t="s">
        <v>13603</v>
      </c>
      <c r="H1128">
        <v>722720810</v>
      </c>
      <c r="I1128">
        <v>720836869</v>
      </c>
      <c r="J1128" t="s">
        <v>13604</v>
      </c>
      <c r="K1128" t="s">
        <v>81</v>
      </c>
      <c r="L1128" t="e" vm="29">
        <v>#VALUE!</v>
      </c>
      <c r="M1128" t="s">
        <v>13605</v>
      </c>
      <c r="N1128">
        <v>45953</v>
      </c>
      <c r="O1128">
        <v>0.41666666666666669</v>
      </c>
      <c r="P1128" t="s">
        <v>52</v>
      </c>
      <c r="Q1128" t="s">
        <v>45</v>
      </c>
      <c r="R1128" s="54">
        <v>45952</v>
      </c>
      <c r="S1128" t="s">
        <v>12711</v>
      </c>
      <c r="U1128" t="s">
        <v>45</v>
      </c>
      <c r="V1128">
        <v>2210251688919</v>
      </c>
      <c r="W1128" t="s">
        <v>53</v>
      </c>
      <c r="X1128">
        <v>45952</v>
      </c>
      <c r="Y1128">
        <v>0.68958333333333333</v>
      </c>
      <c r="Z1128">
        <v>45952</v>
      </c>
      <c r="AA1128">
        <v>0.79097222222222219</v>
      </c>
      <c r="AH1128" t="s">
        <v>1331</v>
      </c>
      <c r="AJ1128">
        <v>45957</v>
      </c>
    </row>
    <row r="1129" spans="1:36">
      <c r="A1129" s="54">
        <v>45952</v>
      </c>
      <c r="B1129" s="54">
        <v>45952.627847222197</v>
      </c>
      <c r="C1129" t="s">
        <v>3937</v>
      </c>
      <c r="D1129" t="s">
        <v>1181</v>
      </c>
      <c r="E1129">
        <v>731485919</v>
      </c>
      <c r="F1129" t="s">
        <v>33</v>
      </c>
      <c r="G1129" t="s">
        <v>13606</v>
      </c>
      <c r="I1129">
        <v>703188711</v>
      </c>
      <c r="J1129" t="s">
        <v>3939</v>
      </c>
      <c r="K1129" t="s">
        <v>36</v>
      </c>
      <c r="L1129" t="e" vm="30">
        <v>#VALUE!</v>
      </c>
      <c r="M1129" t="s">
        <v>4450</v>
      </c>
      <c r="N1129">
        <v>45953</v>
      </c>
      <c r="O1129">
        <v>0.33333333333333331</v>
      </c>
      <c r="P1129" t="s">
        <v>52</v>
      </c>
      <c r="Q1129" t="s">
        <v>45</v>
      </c>
      <c r="R1129" s="54">
        <v>45952</v>
      </c>
      <c r="S1129" t="s">
        <v>12412</v>
      </c>
      <c r="U1129" t="s">
        <v>45</v>
      </c>
      <c r="V1129">
        <v>2210251688928</v>
      </c>
      <c r="W1129" t="s">
        <v>46</v>
      </c>
      <c r="X1129">
        <v>45952</v>
      </c>
      <c r="Y1129">
        <v>0.68194444444444446</v>
      </c>
      <c r="Z1129">
        <v>45953</v>
      </c>
      <c r="AA1129">
        <v>0.31111111111111112</v>
      </c>
      <c r="AH1129" t="s">
        <v>13064</v>
      </c>
      <c r="AJ1129">
        <v>37174685</v>
      </c>
    </row>
    <row r="1130" spans="1:36">
      <c r="A1130" s="54">
        <v>45952</v>
      </c>
      <c r="B1130" s="54">
        <v>45952.627893518496</v>
      </c>
      <c r="C1130" t="s">
        <v>4103</v>
      </c>
      <c r="D1130" t="s">
        <v>41</v>
      </c>
      <c r="E1130">
        <v>780961460</v>
      </c>
      <c r="F1130" t="s">
        <v>33</v>
      </c>
      <c r="G1130" t="s">
        <v>13607</v>
      </c>
      <c r="H1130">
        <v>723425311</v>
      </c>
      <c r="I1130">
        <v>720836869</v>
      </c>
      <c r="J1130" t="s">
        <v>13604</v>
      </c>
      <c r="K1130" t="s">
        <v>81</v>
      </c>
      <c r="L1130" t="e" vm="29">
        <v>#VALUE!</v>
      </c>
      <c r="M1130" t="s">
        <v>13608</v>
      </c>
      <c r="N1130">
        <v>45953</v>
      </c>
      <c r="O1130">
        <v>0.41666666666666669</v>
      </c>
      <c r="P1130" t="s">
        <v>52</v>
      </c>
      <c r="Q1130" t="s">
        <v>45</v>
      </c>
      <c r="R1130" s="54">
        <v>45952</v>
      </c>
      <c r="S1130" t="s">
        <v>12419</v>
      </c>
      <c r="U1130" t="s">
        <v>45</v>
      </c>
      <c r="V1130">
        <v>2210251688932</v>
      </c>
      <c r="W1130" t="s">
        <v>53</v>
      </c>
      <c r="X1130">
        <v>45952</v>
      </c>
      <c r="Y1130">
        <v>0.68958333333333333</v>
      </c>
      <c r="Z1130">
        <v>45952</v>
      </c>
      <c r="AA1130">
        <v>0.79097222222222219</v>
      </c>
      <c r="AH1130" t="s">
        <v>1331</v>
      </c>
      <c r="AJ1130">
        <v>45957</v>
      </c>
    </row>
    <row r="1131" spans="1:36">
      <c r="A1131" s="54">
        <v>45952</v>
      </c>
      <c r="B1131" s="54">
        <v>45952.636157407404</v>
      </c>
      <c r="C1131" t="s">
        <v>267</v>
      </c>
      <c r="D1131" t="s">
        <v>41</v>
      </c>
      <c r="E1131">
        <v>254755669505</v>
      </c>
      <c r="F1131" t="s">
        <v>33</v>
      </c>
      <c r="G1131" t="s">
        <v>13609</v>
      </c>
      <c r="H1131">
        <v>254735754848</v>
      </c>
      <c r="I1131">
        <v>254716271526</v>
      </c>
      <c r="J1131" t="s">
        <v>13610</v>
      </c>
      <c r="K1131" t="s">
        <v>36</v>
      </c>
      <c r="L1131" t="e" vm="1">
        <v>#VALUE!</v>
      </c>
      <c r="M1131" t="s">
        <v>13611</v>
      </c>
      <c r="N1131">
        <v>45973</v>
      </c>
      <c r="O1131">
        <v>0.41666666666666669</v>
      </c>
      <c r="P1131" t="s">
        <v>52</v>
      </c>
      <c r="Q1131" t="s">
        <v>45</v>
      </c>
      <c r="R1131" s="54">
        <v>45952</v>
      </c>
      <c r="S1131" t="s">
        <v>12849</v>
      </c>
      <c r="U1131" t="s">
        <v>45</v>
      </c>
      <c r="V1131">
        <v>1111251727388</v>
      </c>
      <c r="W1131" t="s">
        <v>46</v>
      </c>
      <c r="X1131">
        <v>45972</v>
      </c>
    </row>
    <row r="1132" spans="1:36">
      <c r="A1132" s="54">
        <v>45952</v>
      </c>
      <c r="B1132" s="54">
        <v>45952.638576388897</v>
      </c>
      <c r="C1132" t="s">
        <v>267</v>
      </c>
      <c r="D1132" t="s">
        <v>41</v>
      </c>
      <c r="E1132">
        <v>254755669505</v>
      </c>
      <c r="F1132" t="s">
        <v>33</v>
      </c>
      <c r="G1132" t="s">
        <v>13612</v>
      </c>
      <c r="I1132">
        <v>254723854452</v>
      </c>
      <c r="J1132" t="s">
        <v>13613</v>
      </c>
      <c r="K1132" t="s">
        <v>36</v>
      </c>
      <c r="L1132" t="s">
        <v>73</v>
      </c>
      <c r="M1132" t="s">
        <v>13614</v>
      </c>
      <c r="N1132">
        <v>45965</v>
      </c>
      <c r="O1132">
        <v>0.41666666666666669</v>
      </c>
      <c r="P1132" t="s">
        <v>3950</v>
      </c>
      <c r="Q1132" t="s">
        <v>45</v>
      </c>
      <c r="R1132" s="54">
        <v>45952</v>
      </c>
      <c r="S1132" t="s">
        <v>12453</v>
      </c>
      <c r="T1132">
        <v>45965</v>
      </c>
      <c r="U1132" t="s">
        <v>45</v>
      </c>
      <c r="V1132">
        <v>9311251709790</v>
      </c>
      <c r="W1132" t="s">
        <v>46</v>
      </c>
      <c r="X1132">
        <v>45964</v>
      </c>
    </row>
    <row r="1133" spans="1:36">
      <c r="A1133" s="54">
        <v>45952</v>
      </c>
      <c r="B1133" s="54">
        <v>45952.647685185198</v>
      </c>
      <c r="C1133" t="s">
        <v>764</v>
      </c>
      <c r="D1133" t="s">
        <v>41</v>
      </c>
      <c r="E1133">
        <v>254736446404</v>
      </c>
      <c r="F1133" t="s">
        <v>33</v>
      </c>
      <c r="G1133" t="s">
        <v>13615</v>
      </c>
      <c r="H1133">
        <v>254787129338</v>
      </c>
      <c r="I1133">
        <v>254787129338</v>
      </c>
      <c r="J1133" t="s">
        <v>13616</v>
      </c>
      <c r="K1133" t="s">
        <v>36</v>
      </c>
      <c r="L1133" t="s">
        <v>37</v>
      </c>
      <c r="M1133" t="s">
        <v>11451</v>
      </c>
      <c r="N1133">
        <v>45955</v>
      </c>
      <c r="O1133">
        <v>0.75</v>
      </c>
      <c r="P1133" t="s">
        <v>3950</v>
      </c>
      <c r="Q1133" t="s">
        <v>39</v>
      </c>
      <c r="R1133" s="54">
        <v>45952</v>
      </c>
      <c r="S1133" t="s">
        <v>12584</v>
      </c>
      <c r="U1133" t="s">
        <v>360</v>
      </c>
    </row>
    <row r="1134" spans="1:36">
      <c r="A1134" s="54">
        <v>45952</v>
      </c>
      <c r="B1134" s="54">
        <v>45952.651111111103</v>
      </c>
      <c r="C1134" t="s">
        <v>8561</v>
      </c>
      <c r="D1134" t="s">
        <v>41</v>
      </c>
      <c r="E1134">
        <v>254736446404</v>
      </c>
      <c r="F1134" t="s">
        <v>33</v>
      </c>
      <c r="G1134" t="s">
        <v>13617</v>
      </c>
      <c r="H1134">
        <v>254102717947</v>
      </c>
      <c r="I1134">
        <v>254102717947</v>
      </c>
      <c r="J1134" t="s">
        <v>13618</v>
      </c>
      <c r="K1134" t="s">
        <v>36</v>
      </c>
      <c r="L1134" t="s">
        <v>37</v>
      </c>
      <c r="M1134" t="s">
        <v>11451</v>
      </c>
      <c r="N1134">
        <v>45954</v>
      </c>
      <c r="O1134">
        <v>0.45833333333333331</v>
      </c>
      <c r="P1134" t="s">
        <v>3950</v>
      </c>
      <c r="Q1134" t="s">
        <v>67</v>
      </c>
      <c r="R1134" s="54">
        <v>45952</v>
      </c>
      <c r="S1134" t="s">
        <v>12449</v>
      </c>
      <c r="U1134" t="s">
        <v>67</v>
      </c>
      <c r="V1134" t="s">
        <v>13619</v>
      </c>
    </row>
    <row r="1135" spans="1:36">
      <c r="A1135" s="54">
        <v>45952</v>
      </c>
      <c r="B1135" s="54">
        <v>45952.651840277802</v>
      </c>
      <c r="C1135" t="s">
        <v>267</v>
      </c>
      <c r="D1135" t="s">
        <v>41</v>
      </c>
      <c r="E1135">
        <v>254755669505</v>
      </c>
      <c r="F1135" t="s">
        <v>33</v>
      </c>
      <c r="G1135" t="s">
        <v>13620</v>
      </c>
      <c r="I1135">
        <v>254745032710</v>
      </c>
      <c r="J1135" t="s">
        <v>13621</v>
      </c>
      <c r="K1135" t="s">
        <v>36</v>
      </c>
      <c r="L1135" t="s">
        <v>73</v>
      </c>
      <c r="M1135" t="s">
        <v>3171</v>
      </c>
      <c r="N1135">
        <v>45953</v>
      </c>
      <c r="O1135">
        <v>0.41666666666666669</v>
      </c>
      <c r="P1135" t="s">
        <v>3950</v>
      </c>
      <c r="Q1135" t="s">
        <v>45</v>
      </c>
      <c r="R1135" s="54">
        <v>45952</v>
      </c>
      <c r="S1135" t="s">
        <v>13050</v>
      </c>
      <c r="T1135">
        <v>45953</v>
      </c>
      <c r="U1135" t="s">
        <v>45</v>
      </c>
      <c r="V1135">
        <v>2310251689889</v>
      </c>
      <c r="W1135" t="s">
        <v>46</v>
      </c>
      <c r="X1135">
        <v>45953</v>
      </c>
      <c r="Y1135">
        <v>0.42152777777777778</v>
      </c>
      <c r="Z1135">
        <v>45953</v>
      </c>
      <c r="AA1135">
        <v>0.70763888888888893</v>
      </c>
      <c r="AB1135" t="s">
        <v>157</v>
      </c>
      <c r="AC1135">
        <v>100010047</v>
      </c>
      <c r="AD1135">
        <v>34256046</v>
      </c>
      <c r="AE1135" t="s">
        <v>1787</v>
      </c>
      <c r="AH1135" t="s">
        <v>190</v>
      </c>
      <c r="AJ1135">
        <v>38362807</v>
      </c>
    </row>
    <row r="1136" spans="1:36">
      <c r="A1136" s="54">
        <v>45952</v>
      </c>
      <c r="B1136" s="54">
        <v>45952.6535069444</v>
      </c>
      <c r="C1136" t="s">
        <v>267</v>
      </c>
      <c r="D1136" t="s">
        <v>41</v>
      </c>
      <c r="E1136">
        <v>254755669505</v>
      </c>
      <c r="F1136" t="s">
        <v>33</v>
      </c>
      <c r="G1136" t="s">
        <v>13622</v>
      </c>
      <c r="I1136">
        <v>254112015170</v>
      </c>
      <c r="J1136" t="s">
        <v>13623</v>
      </c>
      <c r="K1136" t="s">
        <v>36</v>
      </c>
      <c r="L1136" t="s">
        <v>73</v>
      </c>
      <c r="M1136" t="s">
        <v>13624</v>
      </c>
      <c r="N1136">
        <v>45953</v>
      </c>
      <c r="O1136">
        <v>0.41666666666666669</v>
      </c>
      <c r="P1136" t="s">
        <v>11025</v>
      </c>
      <c r="Q1136" t="s">
        <v>45</v>
      </c>
      <c r="R1136" s="54">
        <v>45952</v>
      </c>
      <c r="S1136" t="s">
        <v>12712</v>
      </c>
      <c r="U1136" t="s">
        <v>45</v>
      </c>
      <c r="V1136">
        <v>2210251688959</v>
      </c>
      <c r="W1136" t="s">
        <v>46</v>
      </c>
      <c r="X1136">
        <v>45952</v>
      </c>
      <c r="Y1136">
        <v>0.68194444444444446</v>
      </c>
      <c r="AH1136" t="s">
        <v>6774</v>
      </c>
      <c r="AJ1136">
        <v>30989462</v>
      </c>
    </row>
    <row r="1137" spans="1:39">
      <c r="A1137" s="54">
        <v>45952</v>
      </c>
      <c r="B1137" s="54">
        <v>45952.658055555599</v>
      </c>
      <c r="C1137" t="s">
        <v>227</v>
      </c>
      <c r="D1137" t="s">
        <v>41</v>
      </c>
      <c r="E1137">
        <v>787249864</v>
      </c>
      <c r="F1137" t="s">
        <v>33</v>
      </c>
      <c r="G1137" t="s">
        <v>13626</v>
      </c>
      <c r="H1137">
        <v>748332986</v>
      </c>
      <c r="I1137">
        <v>748332986</v>
      </c>
      <c r="J1137" t="s">
        <v>13627</v>
      </c>
      <c r="K1137" t="s">
        <v>81</v>
      </c>
      <c r="L1137" t="s">
        <v>37</v>
      </c>
      <c r="M1137" t="s">
        <v>13628</v>
      </c>
      <c r="N1137">
        <v>45952</v>
      </c>
      <c r="O1137">
        <v>0.75</v>
      </c>
      <c r="P1137" t="s">
        <v>4095</v>
      </c>
      <c r="Q1137" t="s">
        <v>45</v>
      </c>
      <c r="R1137" s="54">
        <v>45953</v>
      </c>
      <c r="S1137" t="s">
        <v>13629</v>
      </c>
      <c r="U1137" t="s">
        <v>45</v>
      </c>
      <c r="V1137">
        <v>2310251689930</v>
      </c>
      <c r="W1137" t="s">
        <v>53</v>
      </c>
      <c r="X1137">
        <v>45953</v>
      </c>
      <c r="Y1137">
        <v>0.4201388888888889</v>
      </c>
      <c r="Z1137">
        <v>45953</v>
      </c>
      <c r="AA1137">
        <v>0.46041666666666664</v>
      </c>
      <c r="AB1137" t="s">
        <v>13630</v>
      </c>
      <c r="AC1137">
        <v>100010004</v>
      </c>
      <c r="AH1137" t="s">
        <v>1331</v>
      </c>
      <c r="AJ1137">
        <v>45954</v>
      </c>
    </row>
    <row r="1138" spans="1:39">
      <c r="A1138" s="54">
        <v>45952</v>
      </c>
      <c r="B1138" s="54">
        <v>45952.658055555599</v>
      </c>
      <c r="C1138" t="s">
        <v>10981</v>
      </c>
      <c r="D1138" t="s">
        <v>41</v>
      </c>
      <c r="E1138">
        <v>100911807</v>
      </c>
      <c r="F1138" t="s">
        <v>33</v>
      </c>
      <c r="G1138" t="s">
        <v>13631</v>
      </c>
      <c r="H1138">
        <v>114966994</v>
      </c>
      <c r="I1138">
        <v>114966994</v>
      </c>
      <c r="J1138" t="s">
        <v>13291</v>
      </c>
      <c r="K1138" t="s">
        <v>36</v>
      </c>
      <c r="L1138" t="s">
        <v>1209</v>
      </c>
      <c r="M1138" t="s">
        <v>13632</v>
      </c>
      <c r="N1138">
        <v>45952</v>
      </c>
      <c r="O1138">
        <v>0.70833333333333337</v>
      </c>
      <c r="P1138" t="s">
        <v>4235</v>
      </c>
      <c r="Q1138" t="s">
        <v>39</v>
      </c>
      <c r="R1138" s="54">
        <v>45953</v>
      </c>
      <c r="S1138" t="s">
        <v>12920</v>
      </c>
    </row>
    <row r="1139" spans="1:39">
      <c r="A1139" s="54">
        <v>45952</v>
      </c>
      <c r="B1139" s="54">
        <v>45952.658055555599</v>
      </c>
      <c r="C1139" t="s">
        <v>13634</v>
      </c>
      <c r="D1139" t="s">
        <v>1107</v>
      </c>
      <c r="E1139">
        <v>254762054008</v>
      </c>
      <c r="F1139" t="s">
        <v>33</v>
      </c>
      <c r="G1139" t="s">
        <v>13635</v>
      </c>
      <c r="H1139">
        <v>733320000</v>
      </c>
      <c r="I1139">
        <v>729989058</v>
      </c>
      <c r="J1139" t="s">
        <v>13636</v>
      </c>
      <c r="K1139" t="s">
        <v>36</v>
      </c>
      <c r="L1139" t="s">
        <v>6793</v>
      </c>
      <c r="M1139" t="s">
        <v>8852</v>
      </c>
      <c r="N1139">
        <v>45953</v>
      </c>
      <c r="O1139">
        <v>0.41666666666666669</v>
      </c>
      <c r="P1139" t="s">
        <v>4235</v>
      </c>
      <c r="Q1139" t="s">
        <v>67</v>
      </c>
      <c r="R1139" s="54">
        <v>45953</v>
      </c>
      <c r="S1139" t="s">
        <v>12880</v>
      </c>
      <c r="U1139" t="s">
        <v>67</v>
      </c>
      <c r="V1139" t="s">
        <v>13637</v>
      </c>
    </row>
    <row r="1140" spans="1:39">
      <c r="A1140" s="54">
        <v>45952</v>
      </c>
      <c r="B1140" s="54">
        <v>45952.658055555599</v>
      </c>
      <c r="C1140" t="s">
        <v>13638</v>
      </c>
      <c r="D1140" t="s">
        <v>41</v>
      </c>
      <c r="E1140">
        <v>788401220</v>
      </c>
      <c r="F1140" t="s">
        <v>33</v>
      </c>
      <c r="G1140" t="s">
        <v>13639</v>
      </c>
      <c r="H1140">
        <v>787200509</v>
      </c>
      <c r="I1140">
        <v>102001122</v>
      </c>
      <c r="J1140" t="s">
        <v>13640</v>
      </c>
      <c r="K1140" t="s">
        <v>36</v>
      </c>
      <c r="L1140" t="s">
        <v>1209</v>
      </c>
      <c r="M1140" t="s">
        <v>13641</v>
      </c>
      <c r="N1140">
        <v>45954</v>
      </c>
      <c r="O1140">
        <v>0.45833333333333331</v>
      </c>
      <c r="P1140" t="s">
        <v>4235</v>
      </c>
      <c r="Q1140" t="s">
        <v>45</v>
      </c>
      <c r="R1140" s="54">
        <v>45953</v>
      </c>
      <c r="S1140" t="s">
        <v>12650</v>
      </c>
      <c r="U1140" t="s">
        <v>45</v>
      </c>
      <c r="V1140">
        <v>2310251690291</v>
      </c>
      <c r="W1140" t="s">
        <v>53</v>
      </c>
      <c r="X1140">
        <v>45953</v>
      </c>
      <c r="Y1140">
        <v>0.68472222222222223</v>
      </c>
      <c r="AH1140" t="s">
        <v>1331</v>
      </c>
      <c r="AJ1140">
        <v>45956</v>
      </c>
    </row>
    <row r="1141" spans="1:39">
      <c r="A1141" s="54">
        <v>45952</v>
      </c>
      <c r="B1141" s="54">
        <v>45952.658055555599</v>
      </c>
      <c r="C1141" t="s">
        <v>3026</v>
      </c>
      <c r="D1141" t="s">
        <v>41</v>
      </c>
      <c r="E1141">
        <v>108626602</v>
      </c>
      <c r="F1141" t="s">
        <v>33</v>
      </c>
      <c r="G1141" t="s">
        <v>13642</v>
      </c>
      <c r="H1141">
        <v>726232256</v>
      </c>
      <c r="I1141">
        <v>792121830</v>
      </c>
      <c r="J1141" t="s">
        <v>6865</v>
      </c>
      <c r="K1141" t="s">
        <v>36</v>
      </c>
      <c r="L1141" t="e" vm="31">
        <v>#VALUE!</v>
      </c>
      <c r="M1141" t="s">
        <v>13643</v>
      </c>
      <c r="N1141">
        <v>45953</v>
      </c>
      <c r="O1141">
        <v>0.41666666666666669</v>
      </c>
      <c r="P1141" t="s">
        <v>52</v>
      </c>
      <c r="Q1141" t="s">
        <v>45</v>
      </c>
      <c r="R1141" s="54">
        <v>45953</v>
      </c>
      <c r="S1141" t="s">
        <v>12477</v>
      </c>
      <c r="U1141" t="s">
        <v>45</v>
      </c>
      <c r="V1141">
        <v>2310251690048</v>
      </c>
      <c r="W1141" t="s">
        <v>53</v>
      </c>
      <c r="X1141">
        <v>45953</v>
      </c>
      <c r="Y1141">
        <v>0.5131944444444444</v>
      </c>
      <c r="Z1141">
        <v>45953</v>
      </c>
      <c r="AA1141">
        <v>0.63888888888888884</v>
      </c>
      <c r="AB1141" t="s">
        <v>608</v>
      </c>
      <c r="AC1141">
        <v>100010004</v>
      </c>
      <c r="AD1141">
        <v>36768510</v>
      </c>
      <c r="AH1141" t="s">
        <v>12396</v>
      </c>
      <c r="AJ1141">
        <v>0</v>
      </c>
    </row>
    <row r="1142" spans="1:39">
      <c r="A1142" s="54">
        <v>45952</v>
      </c>
      <c r="B1142" s="54">
        <v>45952.658055555599</v>
      </c>
      <c r="C1142" t="s">
        <v>764</v>
      </c>
      <c r="D1142" t="s">
        <v>41</v>
      </c>
      <c r="E1142">
        <v>254736446404</v>
      </c>
      <c r="F1142" t="s">
        <v>33</v>
      </c>
      <c r="G1142" t="s">
        <v>13644</v>
      </c>
      <c r="H1142">
        <v>254101720945</v>
      </c>
      <c r="I1142">
        <v>254101720945</v>
      </c>
      <c r="J1142" t="s">
        <v>13645</v>
      </c>
      <c r="K1142" t="s">
        <v>36</v>
      </c>
      <c r="L1142" t="e" vm="4">
        <v>#VALUE!</v>
      </c>
      <c r="M1142" t="s">
        <v>11102</v>
      </c>
      <c r="N1142">
        <v>45954</v>
      </c>
      <c r="O1142">
        <v>0.375</v>
      </c>
      <c r="P1142" t="s">
        <v>52</v>
      </c>
      <c r="Q1142" t="s">
        <v>39</v>
      </c>
      <c r="R1142" s="54">
        <v>45953</v>
      </c>
      <c r="S1142" t="s">
        <v>12948</v>
      </c>
    </row>
    <row r="1143" spans="1:39">
      <c r="A1143" s="54">
        <v>45952</v>
      </c>
      <c r="B1143" s="54">
        <v>45952.658055555599</v>
      </c>
      <c r="C1143" t="s">
        <v>764</v>
      </c>
      <c r="D1143" t="s">
        <v>41</v>
      </c>
      <c r="E1143">
        <v>254736446404</v>
      </c>
      <c r="F1143" t="s">
        <v>33</v>
      </c>
      <c r="G1143" t="s">
        <v>13646</v>
      </c>
      <c r="H1143">
        <v>254103040106</v>
      </c>
      <c r="I1143">
        <v>254103040106</v>
      </c>
      <c r="J1143" t="s">
        <v>13647</v>
      </c>
      <c r="K1143" t="s">
        <v>36</v>
      </c>
      <c r="L1143" t="e" vm="4">
        <v>#VALUE!</v>
      </c>
      <c r="M1143" t="s">
        <v>13648</v>
      </c>
      <c r="N1143">
        <v>45954</v>
      </c>
      <c r="O1143">
        <v>0.54166666666666663</v>
      </c>
      <c r="P1143" t="s">
        <v>52</v>
      </c>
      <c r="Q1143" t="s">
        <v>39</v>
      </c>
      <c r="R1143" s="54">
        <v>45953</v>
      </c>
      <c r="S1143" t="s">
        <v>12950</v>
      </c>
    </row>
    <row r="1144" spans="1:39">
      <c r="A1144" s="54">
        <v>45952</v>
      </c>
      <c r="B1144" s="54">
        <v>45952.658055555599</v>
      </c>
      <c r="C1144" t="s">
        <v>239</v>
      </c>
      <c r="D1144" t="s">
        <v>41</v>
      </c>
      <c r="E1144">
        <v>735802340</v>
      </c>
      <c r="F1144" t="s">
        <v>33</v>
      </c>
      <c r="G1144" t="s">
        <v>1737</v>
      </c>
      <c r="H1144">
        <v>108913824</v>
      </c>
      <c r="I1144">
        <v>254757743905</v>
      </c>
      <c r="J1144" t="s">
        <v>1738</v>
      </c>
      <c r="K1144" t="s">
        <v>36</v>
      </c>
      <c r="L1144" t="e" vm="4">
        <v>#VALUE!</v>
      </c>
      <c r="M1144" t="s">
        <v>13649</v>
      </c>
      <c r="N1144">
        <v>45953</v>
      </c>
      <c r="O1144">
        <v>0.5</v>
      </c>
      <c r="P1144" t="s">
        <v>52</v>
      </c>
      <c r="Q1144" t="s">
        <v>45</v>
      </c>
      <c r="R1144" s="54">
        <v>45953</v>
      </c>
      <c r="S1144" t="s">
        <v>13030</v>
      </c>
      <c r="T1144">
        <v>45962</v>
      </c>
      <c r="U1144" t="s">
        <v>45</v>
      </c>
      <c r="V1144">
        <v>3110251704604</v>
      </c>
      <c r="W1144" t="s">
        <v>53</v>
      </c>
      <c r="X1144">
        <v>45961</v>
      </c>
      <c r="Y1144">
        <v>0.45902777777777776</v>
      </c>
    </row>
    <row r="1145" spans="1:39">
      <c r="A1145" s="54">
        <v>45952</v>
      </c>
      <c r="B1145" s="54">
        <v>45952.658055555599</v>
      </c>
      <c r="C1145" t="s">
        <v>1403</v>
      </c>
      <c r="D1145" t="s">
        <v>41</v>
      </c>
      <c r="E1145">
        <v>102772410</v>
      </c>
      <c r="F1145" t="s">
        <v>33</v>
      </c>
      <c r="G1145" t="s">
        <v>13650</v>
      </c>
      <c r="H1145">
        <v>754390503</v>
      </c>
      <c r="I1145">
        <v>720622354</v>
      </c>
      <c r="J1145" t="s">
        <v>13651</v>
      </c>
      <c r="K1145" t="s">
        <v>36</v>
      </c>
      <c r="L1145" t="s">
        <v>160</v>
      </c>
      <c r="M1145" t="s">
        <v>2566</v>
      </c>
      <c r="N1145">
        <v>45955</v>
      </c>
      <c r="O1145">
        <v>0.41666666666666669</v>
      </c>
      <c r="P1145" t="s">
        <v>3950</v>
      </c>
      <c r="Q1145" t="s">
        <v>45</v>
      </c>
      <c r="R1145" s="54">
        <v>45953</v>
      </c>
      <c r="S1145" t="s">
        <v>13652</v>
      </c>
      <c r="T1145">
        <v>45955</v>
      </c>
      <c r="U1145" t="s">
        <v>45</v>
      </c>
      <c r="V1145">
        <v>2410251691825</v>
      </c>
      <c r="W1145" t="s">
        <v>46</v>
      </c>
      <c r="X1145">
        <v>45954</v>
      </c>
      <c r="Y1145">
        <v>0.68680555555555556</v>
      </c>
      <c r="AB1145" t="s">
        <v>1472</v>
      </c>
      <c r="AC1145">
        <v>100010037</v>
      </c>
      <c r="AD1145">
        <v>37044654</v>
      </c>
      <c r="AE1145" t="s">
        <v>1787</v>
      </c>
      <c r="AH1145" t="s">
        <v>1327</v>
      </c>
      <c r="AJ1145">
        <v>28884113</v>
      </c>
    </row>
    <row r="1146" spans="1:39">
      <c r="A1146" s="54">
        <v>45952</v>
      </c>
      <c r="B1146" s="54">
        <v>45952.658055555599</v>
      </c>
      <c r="C1146" t="s">
        <v>1754</v>
      </c>
      <c r="D1146" t="s">
        <v>41</v>
      </c>
      <c r="E1146">
        <v>737760378</v>
      </c>
      <c r="F1146" t="s">
        <v>33</v>
      </c>
      <c r="G1146" t="s">
        <v>6774</v>
      </c>
      <c r="I1146">
        <v>751153006</v>
      </c>
      <c r="J1146" t="s">
        <v>6775</v>
      </c>
      <c r="K1146" t="s">
        <v>36</v>
      </c>
      <c r="L1146" t="s">
        <v>73</v>
      </c>
      <c r="M1146" t="s">
        <v>3451</v>
      </c>
      <c r="N1146">
        <v>45953</v>
      </c>
      <c r="O1146">
        <v>0.33333333333333331</v>
      </c>
      <c r="P1146" t="s">
        <v>3950</v>
      </c>
      <c r="Q1146" t="s">
        <v>45</v>
      </c>
      <c r="R1146" s="54">
        <v>45953</v>
      </c>
      <c r="S1146" t="s">
        <v>12632</v>
      </c>
      <c r="T1146">
        <v>45953</v>
      </c>
      <c r="U1146" t="s">
        <v>45</v>
      </c>
      <c r="V1146">
        <v>2310251689934</v>
      </c>
      <c r="W1146" t="s">
        <v>46</v>
      </c>
      <c r="X1146">
        <v>45953</v>
      </c>
      <c r="Y1146">
        <v>0.42152777777777778</v>
      </c>
      <c r="Z1146">
        <v>45953</v>
      </c>
      <c r="AA1146">
        <v>0.70763888888888893</v>
      </c>
      <c r="AB1146" t="s">
        <v>13044</v>
      </c>
      <c r="AC1146">
        <v>100010060</v>
      </c>
      <c r="AD1146">
        <v>40741395</v>
      </c>
      <c r="AE1146" t="s">
        <v>1787</v>
      </c>
      <c r="AF1146">
        <v>45955</v>
      </c>
      <c r="AH1146" t="s">
        <v>13044</v>
      </c>
      <c r="AJ1146">
        <v>40741395</v>
      </c>
    </row>
    <row r="1147" spans="1:39">
      <c r="A1147" s="54">
        <v>45952</v>
      </c>
      <c r="B1147" s="54">
        <v>45952.658055555599</v>
      </c>
      <c r="C1147" t="s">
        <v>5196</v>
      </c>
      <c r="D1147" t="s">
        <v>41</v>
      </c>
      <c r="E1147">
        <v>786561464</v>
      </c>
      <c r="F1147" t="s">
        <v>33</v>
      </c>
      <c r="G1147" t="s">
        <v>13653</v>
      </c>
      <c r="H1147">
        <v>790974345</v>
      </c>
      <c r="I1147">
        <v>100740767</v>
      </c>
      <c r="J1147" t="s">
        <v>13654</v>
      </c>
      <c r="K1147" t="s">
        <v>36</v>
      </c>
      <c r="L1147" t="s">
        <v>73</v>
      </c>
      <c r="M1147" t="s">
        <v>8779</v>
      </c>
      <c r="N1147">
        <v>45961</v>
      </c>
      <c r="O1147">
        <v>0.5</v>
      </c>
      <c r="P1147" t="s">
        <v>3950</v>
      </c>
      <c r="Q1147" t="s">
        <v>45</v>
      </c>
      <c r="R1147" s="54">
        <v>45953</v>
      </c>
      <c r="S1147" t="s">
        <v>13655</v>
      </c>
      <c r="T1147">
        <v>45960</v>
      </c>
      <c r="U1147" t="s">
        <v>45</v>
      </c>
      <c r="V1147">
        <v>2910251700685</v>
      </c>
      <c r="W1147" t="s">
        <v>46</v>
      </c>
      <c r="X1147">
        <v>45959</v>
      </c>
      <c r="Y1147">
        <v>0.64375000000000004</v>
      </c>
    </row>
    <row r="1148" spans="1:39">
      <c r="A1148" s="54">
        <v>45952</v>
      </c>
      <c r="B1148" s="54">
        <v>45952.658055555599</v>
      </c>
      <c r="C1148" t="s">
        <v>2317</v>
      </c>
      <c r="D1148" t="s">
        <v>41</v>
      </c>
      <c r="E1148">
        <v>107393991</v>
      </c>
      <c r="F1148" t="s">
        <v>33</v>
      </c>
      <c r="G1148" t="s">
        <v>13656</v>
      </c>
      <c r="H1148">
        <v>712602174</v>
      </c>
      <c r="I1148">
        <v>771031953</v>
      </c>
      <c r="J1148" t="s">
        <v>13657</v>
      </c>
      <c r="K1148" t="s">
        <v>36</v>
      </c>
      <c r="L1148" t="s">
        <v>3970</v>
      </c>
      <c r="M1148" t="s">
        <v>13658</v>
      </c>
      <c r="N1148">
        <v>45954</v>
      </c>
      <c r="O1148">
        <v>0.58333333333333337</v>
      </c>
      <c r="P1148" t="s">
        <v>3950</v>
      </c>
      <c r="Q1148" t="s">
        <v>45</v>
      </c>
      <c r="R1148" s="54">
        <v>45953</v>
      </c>
      <c r="S1148" t="s">
        <v>12500</v>
      </c>
      <c r="T1148">
        <v>45954</v>
      </c>
      <c r="U1148" t="s">
        <v>45</v>
      </c>
      <c r="V1148">
        <v>2310251689952</v>
      </c>
      <c r="W1148" t="s">
        <v>53</v>
      </c>
      <c r="X1148">
        <v>45953</v>
      </c>
      <c r="Y1148">
        <v>0.4201388888888889</v>
      </c>
      <c r="Z1148">
        <v>45953</v>
      </c>
      <c r="AA1148">
        <v>0.46041666666666664</v>
      </c>
      <c r="AB1148" t="s">
        <v>608</v>
      </c>
      <c r="AC1148">
        <v>100010004</v>
      </c>
      <c r="AD1148">
        <v>36768510</v>
      </c>
      <c r="AE1148" t="s">
        <v>45</v>
      </c>
      <c r="AH1148" t="s">
        <v>13551</v>
      </c>
      <c r="AJ1148">
        <v>0</v>
      </c>
    </row>
    <row r="1149" spans="1:39">
      <c r="A1149" s="54">
        <v>45952</v>
      </c>
      <c r="B1149" s="54">
        <v>45952.658055555599</v>
      </c>
      <c r="C1149" t="s">
        <v>31</v>
      </c>
      <c r="D1149" t="s">
        <v>32</v>
      </c>
      <c r="E1149">
        <v>780225502</v>
      </c>
      <c r="F1149" t="s">
        <v>33</v>
      </c>
      <c r="G1149" t="s">
        <v>13659</v>
      </c>
      <c r="H1149">
        <v>753659241</v>
      </c>
      <c r="I1149">
        <v>741100648</v>
      </c>
      <c r="J1149" t="s">
        <v>13660</v>
      </c>
      <c r="K1149" t="s">
        <v>36</v>
      </c>
      <c r="L1149" t="s">
        <v>82</v>
      </c>
      <c r="M1149" t="s">
        <v>5366</v>
      </c>
      <c r="N1149">
        <v>45953</v>
      </c>
      <c r="O1149">
        <v>0.375</v>
      </c>
      <c r="P1149" t="s">
        <v>3950</v>
      </c>
      <c r="Q1149" t="s">
        <v>45</v>
      </c>
      <c r="R1149" s="54">
        <v>45953</v>
      </c>
      <c r="S1149" t="s">
        <v>13038</v>
      </c>
      <c r="T1149">
        <v>45953</v>
      </c>
      <c r="U1149" t="s">
        <v>45</v>
      </c>
      <c r="V1149">
        <v>2310251689981</v>
      </c>
      <c r="W1149" t="s">
        <v>53</v>
      </c>
      <c r="X1149">
        <v>45953</v>
      </c>
      <c r="Y1149">
        <v>0.4201388888888889</v>
      </c>
      <c r="Z1149">
        <v>45953</v>
      </c>
      <c r="AA1149">
        <v>0.46041666666666664</v>
      </c>
      <c r="AB1149" t="s">
        <v>608</v>
      </c>
      <c r="AC1149">
        <v>100010004</v>
      </c>
      <c r="AD1149">
        <v>36768510</v>
      </c>
      <c r="AE1149" t="s">
        <v>45</v>
      </c>
      <c r="AH1149" t="s">
        <v>1331</v>
      </c>
      <c r="AJ1149">
        <v>45953</v>
      </c>
      <c r="AL1149">
        <v>45953</v>
      </c>
      <c r="AM1149">
        <v>0.54861111111111116</v>
      </c>
    </row>
    <row r="1150" spans="1:39">
      <c r="A1150" s="54">
        <v>45952</v>
      </c>
      <c r="B1150" s="54">
        <v>45952.658055555599</v>
      </c>
      <c r="C1150" t="s">
        <v>4745</v>
      </c>
      <c r="D1150" t="s">
        <v>41</v>
      </c>
      <c r="E1150">
        <v>787594432</v>
      </c>
      <c r="F1150" t="s">
        <v>33</v>
      </c>
      <c r="G1150" t="s">
        <v>13661</v>
      </c>
      <c r="I1150">
        <v>741318104</v>
      </c>
      <c r="J1150" t="s">
        <v>13662</v>
      </c>
      <c r="K1150" t="s">
        <v>36</v>
      </c>
      <c r="L1150" t="s">
        <v>73</v>
      </c>
      <c r="M1150" t="s">
        <v>13663</v>
      </c>
      <c r="N1150">
        <v>45953</v>
      </c>
      <c r="O1150">
        <v>0.5</v>
      </c>
      <c r="P1150" t="s">
        <v>3950</v>
      </c>
      <c r="Q1150" t="s">
        <v>45</v>
      </c>
      <c r="R1150" s="54">
        <v>45953</v>
      </c>
      <c r="S1150" t="s">
        <v>12499</v>
      </c>
      <c r="T1150">
        <v>45953</v>
      </c>
      <c r="U1150" t="s">
        <v>45</v>
      </c>
      <c r="V1150">
        <v>2310251690023</v>
      </c>
      <c r="W1150" t="s">
        <v>46</v>
      </c>
      <c r="X1150">
        <v>45953</v>
      </c>
      <c r="Y1150">
        <v>0.42152777777777778</v>
      </c>
      <c r="Z1150">
        <v>45953</v>
      </c>
      <c r="AA1150">
        <v>0.70763888888888893</v>
      </c>
      <c r="AB1150" t="s">
        <v>13002</v>
      </c>
      <c r="AC1150">
        <v>100010064</v>
      </c>
      <c r="AD1150">
        <v>40205677</v>
      </c>
      <c r="AE1150" t="s">
        <v>1787</v>
      </c>
      <c r="AH1150" t="s">
        <v>480</v>
      </c>
      <c r="AJ1150">
        <v>38274980</v>
      </c>
    </row>
    <row r="1151" spans="1:39">
      <c r="A1151" s="54">
        <v>45952</v>
      </c>
      <c r="B1151" s="54">
        <v>45952.658055555599</v>
      </c>
      <c r="C1151" t="s">
        <v>5196</v>
      </c>
      <c r="D1151" t="s">
        <v>41</v>
      </c>
      <c r="E1151">
        <v>786561464</v>
      </c>
      <c r="F1151" t="s">
        <v>33</v>
      </c>
      <c r="G1151" t="s">
        <v>13664</v>
      </c>
      <c r="H1151">
        <v>710804317</v>
      </c>
      <c r="I1151">
        <v>736594010</v>
      </c>
      <c r="J1151" t="s">
        <v>13665</v>
      </c>
      <c r="K1151" t="s">
        <v>36</v>
      </c>
      <c r="L1151" t="s">
        <v>73</v>
      </c>
      <c r="M1151" t="s">
        <v>8779</v>
      </c>
      <c r="N1151">
        <v>45956</v>
      </c>
      <c r="O1151">
        <v>0.5</v>
      </c>
      <c r="P1151" t="s">
        <v>11025</v>
      </c>
      <c r="Q1151" t="s">
        <v>45</v>
      </c>
      <c r="R1151" s="54">
        <v>45953</v>
      </c>
      <c r="S1151" t="s">
        <v>13666</v>
      </c>
      <c r="U1151" t="s">
        <v>45</v>
      </c>
      <c r="V1151" t="s">
        <v>13667</v>
      </c>
      <c r="W1151" t="s">
        <v>46</v>
      </c>
      <c r="X1151">
        <v>45957</v>
      </c>
      <c r="Y1151">
        <v>0.68680555555555556</v>
      </c>
      <c r="AH1151" t="s">
        <v>4175</v>
      </c>
      <c r="AJ1151">
        <v>0</v>
      </c>
    </row>
    <row r="1152" spans="1:39">
      <c r="A1152" s="54">
        <v>45952</v>
      </c>
      <c r="B1152" s="54">
        <v>45952.658055555599</v>
      </c>
      <c r="C1152" t="s">
        <v>13668</v>
      </c>
      <c r="D1152" t="s">
        <v>41</v>
      </c>
      <c r="E1152">
        <v>737760378</v>
      </c>
      <c r="F1152" t="s">
        <v>33</v>
      </c>
      <c r="G1152" t="s">
        <v>13669</v>
      </c>
      <c r="I1152">
        <v>796595591</v>
      </c>
      <c r="J1152" t="s">
        <v>13670</v>
      </c>
      <c r="K1152" t="s">
        <v>36</v>
      </c>
      <c r="L1152" t="s">
        <v>73</v>
      </c>
      <c r="M1152" t="s">
        <v>4149</v>
      </c>
      <c r="N1152">
        <v>45953</v>
      </c>
      <c r="O1152">
        <v>0.33333333333333331</v>
      </c>
      <c r="P1152" t="s">
        <v>11025</v>
      </c>
      <c r="Q1152" t="s">
        <v>45</v>
      </c>
      <c r="R1152" s="54">
        <v>45953</v>
      </c>
      <c r="S1152" t="s">
        <v>13655</v>
      </c>
      <c r="U1152" t="s">
        <v>45</v>
      </c>
      <c r="V1152">
        <v>2310251689996</v>
      </c>
      <c r="W1152" t="s">
        <v>46</v>
      </c>
      <c r="X1152">
        <v>45953</v>
      </c>
      <c r="Y1152">
        <v>0.42152777777777778</v>
      </c>
      <c r="AH1152" t="s">
        <v>6774</v>
      </c>
      <c r="AJ1152">
        <v>30989462</v>
      </c>
    </row>
    <row r="1153" spans="1:36">
      <c r="A1153" s="54">
        <v>45952</v>
      </c>
      <c r="B1153" s="54">
        <v>45952.658055555599</v>
      </c>
      <c r="C1153" t="s">
        <v>719</v>
      </c>
      <c r="D1153" t="s">
        <v>41</v>
      </c>
      <c r="E1153">
        <v>104144901</v>
      </c>
      <c r="F1153" t="s">
        <v>33</v>
      </c>
      <c r="G1153" t="s">
        <v>13671</v>
      </c>
      <c r="H1153">
        <v>731070055</v>
      </c>
      <c r="I1153">
        <v>714594597</v>
      </c>
      <c r="J1153" t="s">
        <v>13672</v>
      </c>
      <c r="K1153" t="s">
        <v>36</v>
      </c>
      <c r="L1153" t="s">
        <v>1375</v>
      </c>
      <c r="M1153" t="s">
        <v>13673</v>
      </c>
      <c r="N1153">
        <v>45952</v>
      </c>
      <c r="O1153">
        <v>0.70833333333333337</v>
      </c>
      <c r="P1153" t="s">
        <v>11025</v>
      </c>
      <c r="Q1153" t="s">
        <v>45</v>
      </c>
      <c r="R1153" s="54">
        <v>45953</v>
      </c>
      <c r="S1153" t="s">
        <v>13035</v>
      </c>
      <c r="U1153" t="s">
        <v>45</v>
      </c>
      <c r="V1153">
        <v>2310251690014</v>
      </c>
      <c r="W1153" t="s">
        <v>46</v>
      </c>
      <c r="X1153">
        <v>45953</v>
      </c>
      <c r="Y1153">
        <v>0.42152777777777778</v>
      </c>
      <c r="AH1153" t="s">
        <v>13674</v>
      </c>
      <c r="AJ1153">
        <v>39941426</v>
      </c>
    </row>
    <row r="1154" spans="1:36">
      <c r="A1154" s="54">
        <v>45952</v>
      </c>
      <c r="B1154" s="54">
        <v>45952.658055555599</v>
      </c>
      <c r="C1154" t="s">
        <v>1754</v>
      </c>
      <c r="D1154" t="s">
        <v>41</v>
      </c>
      <c r="E1154">
        <v>737760378</v>
      </c>
      <c r="F1154" t="s">
        <v>33</v>
      </c>
      <c r="G1154" t="s">
        <v>13675</v>
      </c>
      <c r="I1154">
        <v>707505557</v>
      </c>
      <c r="J1154" t="s">
        <v>13676</v>
      </c>
      <c r="K1154" t="s">
        <v>36</v>
      </c>
      <c r="L1154" t="s">
        <v>73</v>
      </c>
      <c r="M1154" t="s">
        <v>13677</v>
      </c>
      <c r="N1154">
        <v>45953</v>
      </c>
      <c r="O1154">
        <v>0.33333333333333331</v>
      </c>
      <c r="P1154" t="s">
        <v>11025</v>
      </c>
      <c r="Q1154" t="s">
        <v>67</v>
      </c>
      <c r="R1154" s="54">
        <v>45953</v>
      </c>
      <c r="U1154" t="s">
        <v>67</v>
      </c>
      <c r="V1154" t="s">
        <v>3282</v>
      </c>
    </row>
    <row r="1155" spans="1:36">
      <c r="A1155" s="54">
        <v>45952</v>
      </c>
      <c r="B1155" s="54">
        <v>45952.658055555599</v>
      </c>
      <c r="C1155" t="s">
        <v>4381</v>
      </c>
      <c r="D1155" t="s">
        <v>41</v>
      </c>
      <c r="E1155">
        <v>788401220</v>
      </c>
      <c r="F1155" t="s">
        <v>33</v>
      </c>
      <c r="G1155" t="s">
        <v>13678</v>
      </c>
      <c r="H1155">
        <v>732267541</v>
      </c>
      <c r="I1155">
        <v>748403655</v>
      </c>
      <c r="J1155" t="s">
        <v>13679</v>
      </c>
      <c r="K1155" t="s">
        <v>36</v>
      </c>
      <c r="L1155" t="s">
        <v>1209</v>
      </c>
      <c r="M1155" t="s">
        <v>5886</v>
      </c>
      <c r="N1155">
        <v>45953</v>
      </c>
      <c r="O1155">
        <v>0.375</v>
      </c>
      <c r="P1155" t="s">
        <v>11025</v>
      </c>
      <c r="Q1155" t="s">
        <v>45</v>
      </c>
      <c r="R1155" s="54">
        <v>45953</v>
      </c>
      <c r="S1155" t="s">
        <v>12454</v>
      </c>
      <c r="U1155" t="s">
        <v>45</v>
      </c>
      <c r="V1155">
        <v>2310251690024</v>
      </c>
      <c r="W1155" t="s">
        <v>53</v>
      </c>
      <c r="X1155">
        <v>45953</v>
      </c>
      <c r="Y1155">
        <v>0.4201388888888889</v>
      </c>
      <c r="Z1155">
        <v>45953</v>
      </c>
      <c r="AA1155">
        <v>0.46041666666666664</v>
      </c>
      <c r="AH1155" t="s">
        <v>12550</v>
      </c>
      <c r="AJ1155">
        <v>0</v>
      </c>
    </row>
    <row r="1156" spans="1:36">
      <c r="A1156" s="54">
        <v>45952</v>
      </c>
      <c r="B1156" s="54">
        <v>45952.658055555599</v>
      </c>
      <c r="C1156" t="s">
        <v>47</v>
      </c>
      <c r="D1156" t="s">
        <v>41</v>
      </c>
      <c r="E1156">
        <v>735633807</v>
      </c>
      <c r="F1156" t="s">
        <v>33</v>
      </c>
      <c r="G1156" t="s">
        <v>13680</v>
      </c>
      <c r="H1156">
        <v>739670470</v>
      </c>
      <c r="I1156">
        <v>705057950</v>
      </c>
      <c r="J1156" t="s">
        <v>13681</v>
      </c>
      <c r="K1156" t="s">
        <v>36</v>
      </c>
      <c r="L1156" t="s">
        <v>1246</v>
      </c>
      <c r="M1156" t="s">
        <v>13682</v>
      </c>
      <c r="N1156">
        <v>45953</v>
      </c>
      <c r="O1156">
        <v>0.375</v>
      </c>
      <c r="P1156" t="s">
        <v>11025</v>
      </c>
      <c r="Q1156" t="s">
        <v>45</v>
      </c>
      <c r="R1156" s="54">
        <v>45953</v>
      </c>
      <c r="S1156" t="s">
        <v>12454</v>
      </c>
      <c r="U1156" t="s">
        <v>45</v>
      </c>
      <c r="V1156">
        <v>2310251690029</v>
      </c>
      <c r="W1156" t="s">
        <v>53</v>
      </c>
      <c r="X1156">
        <v>45953</v>
      </c>
      <c r="Y1156">
        <v>0.4201388888888889</v>
      </c>
      <c r="Z1156">
        <v>45953</v>
      </c>
      <c r="AA1156">
        <v>0.46041666666666664</v>
      </c>
      <c r="AH1156" t="s">
        <v>1331</v>
      </c>
      <c r="AJ1156">
        <v>45959</v>
      </c>
    </row>
    <row r="1157" spans="1:36">
      <c r="A1157" s="54">
        <v>45952</v>
      </c>
      <c r="B1157" s="54">
        <v>45952.658055555599</v>
      </c>
      <c r="C1157" t="s">
        <v>1754</v>
      </c>
      <c r="D1157" t="s">
        <v>41</v>
      </c>
      <c r="E1157">
        <v>737760378</v>
      </c>
      <c r="F1157" t="s">
        <v>33</v>
      </c>
      <c r="G1157" t="s">
        <v>13683</v>
      </c>
      <c r="I1157">
        <v>743854990</v>
      </c>
      <c r="J1157" t="s">
        <v>7847</v>
      </c>
      <c r="K1157" t="s">
        <v>36</v>
      </c>
      <c r="L1157" t="s">
        <v>73</v>
      </c>
      <c r="M1157" t="s">
        <v>13684</v>
      </c>
      <c r="N1157">
        <v>45953</v>
      </c>
      <c r="O1157">
        <v>0.33333333333333331</v>
      </c>
      <c r="P1157" t="s">
        <v>4248</v>
      </c>
      <c r="Q1157" t="s">
        <v>45</v>
      </c>
      <c r="R1157" s="54">
        <v>45954</v>
      </c>
      <c r="S1157" t="s">
        <v>13059</v>
      </c>
      <c r="U1157" t="s">
        <v>45</v>
      </c>
      <c r="V1157">
        <v>2410251691869</v>
      </c>
      <c r="W1157" t="s">
        <v>46</v>
      </c>
      <c r="X1157">
        <v>45954</v>
      </c>
      <c r="Y1157">
        <v>0.68680555555555556</v>
      </c>
      <c r="AH1157" t="s">
        <v>190</v>
      </c>
      <c r="AJ1157">
        <v>38362807</v>
      </c>
    </row>
    <row r="1158" spans="1:36">
      <c r="A1158" s="54">
        <v>45952</v>
      </c>
      <c r="B1158" s="54">
        <v>45952.658055555599</v>
      </c>
      <c r="C1158" t="s">
        <v>4359</v>
      </c>
      <c r="D1158" t="s">
        <v>32</v>
      </c>
      <c r="E1158">
        <v>762627764</v>
      </c>
      <c r="F1158" t="s">
        <v>33</v>
      </c>
      <c r="G1158" t="s">
        <v>13685</v>
      </c>
      <c r="H1158">
        <v>720880916</v>
      </c>
      <c r="I1158">
        <v>720880916</v>
      </c>
      <c r="J1158" t="s">
        <v>13686</v>
      </c>
      <c r="K1158" t="s">
        <v>36</v>
      </c>
      <c r="L1158" t="s">
        <v>37</v>
      </c>
      <c r="M1158" t="s">
        <v>13687</v>
      </c>
      <c r="N1158">
        <v>45953</v>
      </c>
      <c r="O1158">
        <v>0.45833333333333331</v>
      </c>
      <c r="P1158" t="s">
        <v>4248</v>
      </c>
      <c r="Q1158" t="s">
        <v>67</v>
      </c>
      <c r="R1158" s="54">
        <v>45953</v>
      </c>
      <c r="S1158" t="s">
        <v>12481</v>
      </c>
      <c r="U1158" t="s">
        <v>67</v>
      </c>
      <c r="V1158" t="s">
        <v>114</v>
      </c>
    </row>
    <row r="1159" spans="1:36">
      <c r="A1159" s="54">
        <v>45952</v>
      </c>
      <c r="B1159" s="54">
        <v>45952.658055555599</v>
      </c>
      <c r="C1159" t="s">
        <v>5272</v>
      </c>
      <c r="D1159" t="s">
        <v>32</v>
      </c>
      <c r="E1159">
        <v>762627764</v>
      </c>
      <c r="F1159" t="s">
        <v>33</v>
      </c>
      <c r="G1159" t="s">
        <v>13689</v>
      </c>
      <c r="H1159">
        <v>740595921</v>
      </c>
      <c r="I1159">
        <v>740595921</v>
      </c>
      <c r="J1159" t="s">
        <v>13690</v>
      </c>
      <c r="K1159" t="s">
        <v>36</v>
      </c>
      <c r="L1159" t="s">
        <v>82</v>
      </c>
      <c r="M1159" t="s">
        <v>13691</v>
      </c>
      <c r="N1159">
        <v>45953</v>
      </c>
      <c r="O1159">
        <v>0.375</v>
      </c>
      <c r="P1159" t="s">
        <v>4248</v>
      </c>
      <c r="Q1159" t="s">
        <v>67</v>
      </c>
      <c r="R1159" s="54">
        <v>45953</v>
      </c>
      <c r="S1159" t="s">
        <v>12497</v>
      </c>
      <c r="U1159" t="s">
        <v>67</v>
      </c>
      <c r="V1159" t="s">
        <v>3282</v>
      </c>
    </row>
    <row r="1160" spans="1:36">
      <c r="A1160" s="54">
        <v>45952</v>
      </c>
      <c r="B1160" s="54">
        <v>45952.658055555599</v>
      </c>
      <c r="C1160" t="s">
        <v>13692</v>
      </c>
      <c r="D1160" t="s">
        <v>1179</v>
      </c>
      <c r="E1160">
        <v>108757361</v>
      </c>
      <c r="F1160" t="s">
        <v>33</v>
      </c>
      <c r="G1160" t="s">
        <v>13693</v>
      </c>
      <c r="I1160">
        <v>769286418</v>
      </c>
      <c r="J1160" t="s">
        <v>13694</v>
      </c>
      <c r="K1160" t="s">
        <v>36</v>
      </c>
      <c r="L1160" t="s">
        <v>73</v>
      </c>
      <c r="M1160" t="s">
        <v>13695</v>
      </c>
      <c r="N1160">
        <v>45953</v>
      </c>
      <c r="O1160">
        <v>0.45833333333333331</v>
      </c>
      <c r="P1160" t="s">
        <v>4248</v>
      </c>
      <c r="Q1160" t="s">
        <v>45</v>
      </c>
      <c r="R1160" s="54">
        <v>45953</v>
      </c>
      <c r="S1160" t="s">
        <v>13063</v>
      </c>
      <c r="U1160" t="s">
        <v>45</v>
      </c>
      <c r="V1160">
        <v>2310251690034</v>
      </c>
      <c r="W1160" t="s">
        <v>46</v>
      </c>
      <c r="X1160">
        <v>45953</v>
      </c>
      <c r="Y1160">
        <v>0.54583333333333328</v>
      </c>
      <c r="AH1160" t="s">
        <v>157</v>
      </c>
      <c r="AJ1160">
        <v>34256046</v>
      </c>
    </row>
    <row r="1161" spans="1:36">
      <c r="A1161" s="54">
        <v>45952</v>
      </c>
      <c r="B1161" s="54">
        <v>45952.658055555599</v>
      </c>
      <c r="C1161" t="s">
        <v>267</v>
      </c>
      <c r="D1161" t="s">
        <v>41</v>
      </c>
      <c r="E1161">
        <v>254755669505</v>
      </c>
      <c r="F1161" t="s">
        <v>33</v>
      </c>
      <c r="G1161" t="s">
        <v>13696</v>
      </c>
      <c r="H1161">
        <v>254735105908</v>
      </c>
      <c r="I1161">
        <v>254708635554</v>
      </c>
      <c r="J1161" t="s">
        <v>1957</v>
      </c>
      <c r="K1161" t="s">
        <v>36</v>
      </c>
      <c r="L1161" t="s">
        <v>73</v>
      </c>
      <c r="M1161" t="s">
        <v>2368</v>
      </c>
      <c r="N1161">
        <v>45953</v>
      </c>
      <c r="O1161">
        <v>0.375</v>
      </c>
      <c r="P1161" t="s">
        <v>4248</v>
      </c>
      <c r="Q1161" t="s">
        <v>45</v>
      </c>
      <c r="R1161" s="54">
        <v>45953</v>
      </c>
      <c r="S1161" t="s">
        <v>12975</v>
      </c>
      <c r="U1161" t="s">
        <v>45</v>
      </c>
      <c r="V1161">
        <v>2310251690081</v>
      </c>
      <c r="W1161" t="s">
        <v>46</v>
      </c>
      <c r="X1161">
        <v>45953</v>
      </c>
      <c r="Y1161">
        <v>0.54583333333333328</v>
      </c>
      <c r="AH1161" t="s">
        <v>13002</v>
      </c>
      <c r="AJ1161">
        <v>40205677</v>
      </c>
    </row>
    <row r="1162" spans="1:36">
      <c r="A1162" s="54">
        <v>45952</v>
      </c>
      <c r="B1162" s="54">
        <v>45952.658055555599</v>
      </c>
      <c r="C1162" t="s">
        <v>4359</v>
      </c>
      <c r="D1162" t="s">
        <v>32</v>
      </c>
      <c r="E1162">
        <v>762627764</v>
      </c>
      <c r="F1162" t="s">
        <v>33</v>
      </c>
      <c r="G1162" t="s">
        <v>13697</v>
      </c>
      <c r="H1162">
        <v>780225502</v>
      </c>
      <c r="I1162">
        <v>780225502</v>
      </c>
      <c r="J1162" t="s">
        <v>13698</v>
      </c>
      <c r="K1162" t="s">
        <v>81</v>
      </c>
      <c r="L1162" t="s">
        <v>82</v>
      </c>
      <c r="M1162" t="s">
        <v>2684</v>
      </c>
      <c r="N1162">
        <v>45953</v>
      </c>
      <c r="O1162">
        <v>0.375</v>
      </c>
      <c r="P1162" t="s">
        <v>4248</v>
      </c>
      <c r="Q1162" t="s">
        <v>45</v>
      </c>
      <c r="R1162" s="54">
        <v>45953</v>
      </c>
      <c r="S1162" t="s">
        <v>12937</v>
      </c>
      <c r="U1162" t="s">
        <v>45</v>
      </c>
      <c r="V1162">
        <v>2310251690133</v>
      </c>
      <c r="W1162" t="s">
        <v>53</v>
      </c>
      <c r="X1162">
        <v>45953</v>
      </c>
      <c r="Y1162">
        <v>0.68472222222222223</v>
      </c>
      <c r="AB1162" t="s">
        <v>608</v>
      </c>
      <c r="AC1162">
        <v>100010004</v>
      </c>
      <c r="AD1162">
        <v>36768510</v>
      </c>
      <c r="AH1162" t="s">
        <v>1331</v>
      </c>
      <c r="AJ1162">
        <v>45954</v>
      </c>
    </row>
    <row r="1163" spans="1:36">
      <c r="A1163" s="54">
        <v>45952</v>
      </c>
      <c r="B1163" s="54">
        <v>45952.658055555599</v>
      </c>
      <c r="C1163" t="s">
        <v>4359</v>
      </c>
      <c r="D1163" t="s">
        <v>32</v>
      </c>
      <c r="E1163">
        <v>762627764</v>
      </c>
      <c r="F1163" t="s">
        <v>33</v>
      </c>
      <c r="G1163" t="s">
        <v>13699</v>
      </c>
      <c r="H1163">
        <v>754595844</v>
      </c>
      <c r="I1163">
        <v>754595844</v>
      </c>
      <c r="J1163" t="s">
        <v>13700</v>
      </c>
      <c r="K1163" t="s">
        <v>13701</v>
      </c>
      <c r="L1163" t="s">
        <v>82</v>
      </c>
      <c r="M1163" t="s">
        <v>13702</v>
      </c>
      <c r="N1163">
        <v>45953</v>
      </c>
      <c r="O1163">
        <v>0.33333333333333331</v>
      </c>
      <c r="P1163" t="s">
        <v>4248</v>
      </c>
      <c r="Q1163" t="s">
        <v>45</v>
      </c>
      <c r="R1163" s="54">
        <v>45953</v>
      </c>
      <c r="S1163" t="s">
        <v>12634</v>
      </c>
      <c r="U1163" t="s">
        <v>45</v>
      </c>
      <c r="V1163">
        <v>2310251690154</v>
      </c>
      <c r="W1163" t="s">
        <v>53</v>
      </c>
      <c r="X1163">
        <v>45953</v>
      </c>
      <c r="Y1163">
        <v>0.68472222222222223</v>
      </c>
      <c r="AB1163" t="s">
        <v>608</v>
      </c>
      <c r="AC1163">
        <v>100010004</v>
      </c>
      <c r="AD1163">
        <v>36768510</v>
      </c>
      <c r="AH1163" t="s">
        <v>1331</v>
      </c>
      <c r="AJ1163">
        <v>45956</v>
      </c>
    </row>
    <row r="1164" spans="1:36">
      <c r="A1164" s="54">
        <v>45952</v>
      </c>
      <c r="B1164" s="54">
        <v>45952.658055555599</v>
      </c>
      <c r="C1164" t="s">
        <v>5196</v>
      </c>
      <c r="D1164" t="s">
        <v>41</v>
      </c>
      <c r="E1164">
        <v>786561464</v>
      </c>
      <c r="F1164" t="s">
        <v>33</v>
      </c>
      <c r="G1164" t="s">
        <v>13703</v>
      </c>
      <c r="H1164">
        <v>769208681</v>
      </c>
      <c r="I1164">
        <v>784403501</v>
      </c>
      <c r="J1164" t="s">
        <v>13704</v>
      </c>
      <c r="K1164" t="s">
        <v>36</v>
      </c>
      <c r="L1164" t="s">
        <v>3959</v>
      </c>
      <c r="M1164" t="s">
        <v>8779</v>
      </c>
      <c r="N1164">
        <v>45954</v>
      </c>
      <c r="O1164">
        <v>0.5</v>
      </c>
      <c r="P1164" t="s">
        <v>4248</v>
      </c>
      <c r="Q1164" t="s">
        <v>45</v>
      </c>
      <c r="R1164" s="54">
        <v>45953</v>
      </c>
      <c r="S1164" t="s">
        <v>12814</v>
      </c>
      <c r="U1164" t="s">
        <v>45</v>
      </c>
      <c r="V1164">
        <v>2310251690193</v>
      </c>
      <c r="W1164" t="s">
        <v>46</v>
      </c>
      <c r="X1164">
        <v>45953</v>
      </c>
      <c r="Y1164">
        <v>0.54583333333333328</v>
      </c>
      <c r="AH1164" t="s">
        <v>190</v>
      </c>
      <c r="AJ1164">
        <v>38362807</v>
      </c>
    </row>
    <row r="1165" spans="1:36">
      <c r="A1165" s="54">
        <v>45952</v>
      </c>
      <c r="B1165" s="54">
        <v>45952.658055555599</v>
      </c>
      <c r="C1165" t="s">
        <v>4545</v>
      </c>
      <c r="D1165" t="s">
        <v>41</v>
      </c>
      <c r="E1165">
        <v>254103639065</v>
      </c>
      <c r="F1165" t="s">
        <v>33</v>
      </c>
      <c r="G1165" t="s">
        <v>13705</v>
      </c>
      <c r="H1165">
        <v>254104987272</v>
      </c>
      <c r="I1165">
        <v>2542594786</v>
      </c>
      <c r="J1165" t="s">
        <v>13706</v>
      </c>
      <c r="K1165" t="s">
        <v>36</v>
      </c>
      <c r="L1165" t="s">
        <v>13707</v>
      </c>
      <c r="M1165" t="s">
        <v>13708</v>
      </c>
      <c r="N1165">
        <v>45955</v>
      </c>
      <c r="O1165">
        <v>0.41666666666666669</v>
      </c>
      <c r="P1165" t="s">
        <v>4248</v>
      </c>
      <c r="Q1165" t="s">
        <v>39</v>
      </c>
      <c r="R1165" s="54">
        <v>45953</v>
      </c>
      <c r="S1165" t="s">
        <v>12734</v>
      </c>
    </row>
    <row r="1166" spans="1:36">
      <c r="A1166" s="54">
        <v>45952</v>
      </c>
      <c r="B1166" s="54">
        <v>45952.658055555599</v>
      </c>
      <c r="C1166" t="s">
        <v>5196</v>
      </c>
      <c r="D1166" t="s">
        <v>41</v>
      </c>
      <c r="E1166">
        <v>786561464</v>
      </c>
      <c r="F1166" t="s">
        <v>33</v>
      </c>
      <c r="G1166" t="s">
        <v>13709</v>
      </c>
      <c r="H1166">
        <v>798348770</v>
      </c>
      <c r="I1166">
        <v>798348770</v>
      </c>
      <c r="J1166" t="s">
        <v>13710</v>
      </c>
      <c r="K1166" t="s">
        <v>36</v>
      </c>
      <c r="L1166" t="s">
        <v>3959</v>
      </c>
      <c r="M1166" t="s">
        <v>8779</v>
      </c>
      <c r="N1166">
        <v>45964</v>
      </c>
      <c r="O1166">
        <v>0.5</v>
      </c>
      <c r="P1166" t="s">
        <v>4248</v>
      </c>
      <c r="Q1166" t="s">
        <v>45</v>
      </c>
      <c r="R1166" s="54">
        <v>45953</v>
      </c>
      <c r="S1166" t="s">
        <v>12738</v>
      </c>
      <c r="U1166" t="s">
        <v>45</v>
      </c>
      <c r="V1166">
        <v>9311251711526</v>
      </c>
      <c r="W1166" t="s">
        <v>46</v>
      </c>
      <c r="X1166">
        <v>45964</v>
      </c>
    </row>
    <row r="1167" spans="1:36">
      <c r="A1167" s="54">
        <v>45952</v>
      </c>
      <c r="B1167" s="54">
        <v>45952.658055555599</v>
      </c>
      <c r="C1167" t="s">
        <v>5272</v>
      </c>
      <c r="D1167" t="s">
        <v>32</v>
      </c>
      <c r="E1167">
        <v>780225502</v>
      </c>
      <c r="F1167" t="s">
        <v>33</v>
      </c>
      <c r="G1167" t="s">
        <v>13713</v>
      </c>
      <c r="H1167">
        <v>789686943</v>
      </c>
      <c r="I1167">
        <v>789686943</v>
      </c>
      <c r="J1167" t="s">
        <v>13714</v>
      </c>
      <c r="K1167" t="s">
        <v>36</v>
      </c>
      <c r="L1167" t="s">
        <v>37</v>
      </c>
      <c r="M1167" t="s">
        <v>12827</v>
      </c>
      <c r="N1167">
        <v>45953</v>
      </c>
      <c r="O1167">
        <v>0.375</v>
      </c>
      <c r="P1167" t="s">
        <v>4063</v>
      </c>
      <c r="Q1167" t="s">
        <v>45</v>
      </c>
      <c r="R1167" s="54">
        <v>45953</v>
      </c>
      <c r="S1167" t="s">
        <v>13715</v>
      </c>
      <c r="U1167" t="s">
        <v>45</v>
      </c>
      <c r="V1167">
        <v>2410251691867</v>
      </c>
      <c r="W1167" t="s">
        <v>46</v>
      </c>
      <c r="X1167">
        <v>45954</v>
      </c>
      <c r="Y1167">
        <v>0.68680555555555556</v>
      </c>
      <c r="AH1167" t="s">
        <v>2855</v>
      </c>
      <c r="AJ1167">
        <v>36906880</v>
      </c>
    </row>
    <row r="1168" spans="1:36">
      <c r="A1168" s="54">
        <v>45952</v>
      </c>
      <c r="B1168" s="54">
        <v>45952.658055555599</v>
      </c>
      <c r="C1168" t="s">
        <v>867</v>
      </c>
      <c r="D1168" t="s">
        <v>41</v>
      </c>
      <c r="E1168">
        <v>738237386</v>
      </c>
      <c r="F1168" t="s">
        <v>33</v>
      </c>
      <c r="G1168" t="s">
        <v>13717</v>
      </c>
      <c r="H1168">
        <v>703941988</v>
      </c>
      <c r="I1168">
        <v>703941988</v>
      </c>
      <c r="J1168" t="s">
        <v>3578</v>
      </c>
      <c r="K1168" t="s">
        <v>36</v>
      </c>
      <c r="L1168" t="s">
        <v>3907</v>
      </c>
      <c r="M1168" t="s">
        <v>2864</v>
      </c>
      <c r="N1168">
        <v>45953</v>
      </c>
      <c r="O1168">
        <v>0.375</v>
      </c>
      <c r="P1168" t="s">
        <v>4080</v>
      </c>
      <c r="Q1168" t="s">
        <v>45</v>
      </c>
      <c r="R1168" s="54">
        <v>45953</v>
      </c>
      <c r="S1168" t="s">
        <v>12950</v>
      </c>
      <c r="U1168" t="s">
        <v>45</v>
      </c>
      <c r="V1168">
        <v>2310251690146</v>
      </c>
      <c r="W1168" t="s">
        <v>46</v>
      </c>
      <c r="X1168">
        <v>45953</v>
      </c>
      <c r="Y1168">
        <v>0.46944444444444444</v>
      </c>
      <c r="AH1168" t="s">
        <v>604</v>
      </c>
      <c r="AJ1168">
        <v>32431038</v>
      </c>
    </row>
    <row r="1169" spans="1:36">
      <c r="A1169" s="54">
        <v>45952</v>
      </c>
      <c r="B1169" s="54">
        <v>45952.658055555599</v>
      </c>
      <c r="C1169" t="s">
        <v>1020</v>
      </c>
      <c r="D1169" t="s">
        <v>41</v>
      </c>
      <c r="E1169">
        <v>737760378</v>
      </c>
      <c r="F1169" t="s">
        <v>33</v>
      </c>
      <c r="G1169" t="s">
        <v>13718</v>
      </c>
      <c r="I1169">
        <v>797109969</v>
      </c>
      <c r="J1169" t="s">
        <v>13719</v>
      </c>
      <c r="K1169" t="s">
        <v>36</v>
      </c>
      <c r="L1169" t="s">
        <v>73</v>
      </c>
      <c r="M1169" t="s">
        <v>13720</v>
      </c>
      <c r="N1169">
        <v>45953</v>
      </c>
      <c r="O1169">
        <v>0.33333333333333331</v>
      </c>
      <c r="P1169" t="s">
        <v>4080</v>
      </c>
      <c r="Q1169" t="s">
        <v>45</v>
      </c>
      <c r="R1169" s="54">
        <v>45953</v>
      </c>
      <c r="S1169" t="s">
        <v>12974</v>
      </c>
      <c r="U1169" t="s">
        <v>45</v>
      </c>
      <c r="V1169">
        <v>2310251690135</v>
      </c>
      <c r="W1169" t="s">
        <v>46</v>
      </c>
      <c r="X1169">
        <v>45953</v>
      </c>
      <c r="Y1169">
        <v>0.46944444444444444</v>
      </c>
      <c r="AH1169" t="s">
        <v>480</v>
      </c>
      <c r="AJ1169">
        <v>38274980</v>
      </c>
    </row>
    <row r="1170" spans="1:36">
      <c r="A1170" s="54">
        <v>45952</v>
      </c>
      <c r="B1170" s="54">
        <v>45952.658055555599</v>
      </c>
      <c r="C1170" t="s">
        <v>8755</v>
      </c>
      <c r="D1170" t="s">
        <v>41</v>
      </c>
      <c r="E1170">
        <v>781174090</v>
      </c>
      <c r="F1170" t="s">
        <v>33</v>
      </c>
      <c r="G1170" t="s">
        <v>13721</v>
      </c>
      <c r="H1170">
        <v>738004920</v>
      </c>
      <c r="I1170">
        <v>723818129</v>
      </c>
      <c r="J1170" t="s">
        <v>13722</v>
      </c>
      <c r="K1170" t="s">
        <v>36</v>
      </c>
      <c r="L1170" t="s">
        <v>3946</v>
      </c>
      <c r="M1170" t="s">
        <v>13723</v>
      </c>
      <c r="N1170">
        <v>45953</v>
      </c>
      <c r="O1170">
        <v>0.41666666666666669</v>
      </c>
      <c r="P1170" t="s">
        <v>4080</v>
      </c>
      <c r="Q1170" t="s">
        <v>45</v>
      </c>
      <c r="R1170" s="54">
        <v>45953</v>
      </c>
      <c r="S1170" t="s">
        <v>12918</v>
      </c>
      <c r="U1170" t="s">
        <v>45</v>
      </c>
      <c r="V1170">
        <v>2310251690125</v>
      </c>
      <c r="W1170" t="s">
        <v>53</v>
      </c>
      <c r="X1170">
        <v>45953</v>
      </c>
      <c r="Y1170">
        <v>0.68472222222222223</v>
      </c>
      <c r="AH1170" t="s">
        <v>12550</v>
      </c>
      <c r="AJ1170">
        <v>0</v>
      </c>
    </row>
    <row r="1171" spans="1:36">
      <c r="A1171" s="54">
        <v>45952</v>
      </c>
      <c r="B1171" s="54">
        <v>45952.658055555599</v>
      </c>
      <c r="C1171" t="s">
        <v>3923</v>
      </c>
      <c r="D1171" t="s">
        <v>41</v>
      </c>
      <c r="E1171">
        <v>102497828</v>
      </c>
      <c r="F1171" t="s">
        <v>33</v>
      </c>
      <c r="G1171" t="s">
        <v>13724</v>
      </c>
      <c r="H1171">
        <v>759942011</v>
      </c>
      <c r="I1171">
        <v>759942011</v>
      </c>
      <c r="J1171" t="s">
        <v>13725</v>
      </c>
      <c r="K1171" t="s">
        <v>36</v>
      </c>
      <c r="L1171" t="s">
        <v>3907</v>
      </c>
      <c r="M1171" t="s">
        <v>13726</v>
      </c>
      <c r="N1171">
        <v>45953</v>
      </c>
      <c r="O1171">
        <v>0.375</v>
      </c>
      <c r="P1171" t="s">
        <v>4080</v>
      </c>
      <c r="Q1171" t="s">
        <v>45</v>
      </c>
      <c r="R1171" s="54">
        <v>45953</v>
      </c>
      <c r="S1171" t="s">
        <v>12952</v>
      </c>
      <c r="U1171" t="s">
        <v>45</v>
      </c>
      <c r="V1171">
        <v>2310251690120</v>
      </c>
      <c r="W1171" t="s">
        <v>46</v>
      </c>
      <c r="X1171">
        <v>45953</v>
      </c>
      <c r="Y1171">
        <v>0.46944444444444444</v>
      </c>
      <c r="AH1171" t="s">
        <v>1325</v>
      </c>
      <c r="AJ1171">
        <v>38186037</v>
      </c>
    </row>
    <row r="1172" spans="1:36">
      <c r="A1172" s="54">
        <v>45952</v>
      </c>
      <c r="B1172" s="54">
        <v>45952.658055555599</v>
      </c>
      <c r="C1172" t="s">
        <v>2590</v>
      </c>
      <c r="D1172" t="s">
        <v>41</v>
      </c>
      <c r="E1172">
        <v>738481681</v>
      </c>
      <c r="F1172" t="s">
        <v>33</v>
      </c>
      <c r="G1172" t="s">
        <v>13727</v>
      </c>
      <c r="I1172">
        <v>784014522</v>
      </c>
      <c r="J1172" t="s">
        <v>13728</v>
      </c>
      <c r="K1172" t="s">
        <v>36</v>
      </c>
      <c r="L1172" t="s">
        <v>3959</v>
      </c>
      <c r="M1172" t="s">
        <v>2844</v>
      </c>
      <c r="N1172">
        <v>45954</v>
      </c>
      <c r="O1172">
        <v>0.41666666666666669</v>
      </c>
      <c r="P1172" t="s">
        <v>4080</v>
      </c>
      <c r="Q1172" t="s">
        <v>45</v>
      </c>
      <c r="R1172" s="54">
        <v>45953</v>
      </c>
      <c r="S1172" t="s">
        <v>12886</v>
      </c>
      <c r="U1172" t="s">
        <v>45</v>
      </c>
      <c r="V1172">
        <v>2310251690098</v>
      </c>
      <c r="W1172" t="s">
        <v>46</v>
      </c>
      <c r="X1172">
        <v>45953</v>
      </c>
      <c r="Y1172">
        <v>0.46944444444444444</v>
      </c>
      <c r="AH1172" t="s">
        <v>275</v>
      </c>
      <c r="AJ1172">
        <v>32724486</v>
      </c>
    </row>
    <row r="1173" spans="1:36">
      <c r="A1173" s="54">
        <v>45952</v>
      </c>
      <c r="B1173" s="54">
        <v>45952.658055555599</v>
      </c>
      <c r="C1173" t="s">
        <v>3228</v>
      </c>
      <c r="D1173" t="s">
        <v>41</v>
      </c>
      <c r="E1173">
        <v>787160346</v>
      </c>
      <c r="F1173" t="s">
        <v>33</v>
      </c>
      <c r="G1173" t="s">
        <v>1690</v>
      </c>
      <c r="H1173">
        <v>254734401171</v>
      </c>
      <c r="I1173">
        <v>254716312735</v>
      </c>
      <c r="J1173" t="s">
        <v>13729</v>
      </c>
      <c r="K1173" t="s">
        <v>36</v>
      </c>
      <c r="L1173" t="s">
        <v>3896</v>
      </c>
      <c r="M1173" t="s">
        <v>5642</v>
      </c>
      <c r="N1173">
        <v>45953</v>
      </c>
      <c r="O1173">
        <v>0.5</v>
      </c>
      <c r="P1173" t="s">
        <v>5255</v>
      </c>
      <c r="Q1173" t="s">
        <v>45</v>
      </c>
      <c r="R1173" s="54">
        <v>45953</v>
      </c>
      <c r="S1173" t="s">
        <v>12644</v>
      </c>
      <c r="U1173" t="s">
        <v>45</v>
      </c>
      <c r="V1173">
        <v>2310251689997</v>
      </c>
      <c r="W1173" t="s">
        <v>53</v>
      </c>
      <c r="X1173">
        <v>45953</v>
      </c>
      <c r="Y1173">
        <v>0.4201388888888889</v>
      </c>
      <c r="Z1173">
        <v>45953</v>
      </c>
      <c r="AA1173">
        <v>0.46041666666666664</v>
      </c>
      <c r="AH1173" t="s">
        <v>1331</v>
      </c>
      <c r="AJ1173">
        <v>45954</v>
      </c>
    </row>
    <row r="1174" spans="1:36">
      <c r="A1174" s="54">
        <v>45952</v>
      </c>
      <c r="B1174" s="54">
        <v>45952.658055555599</v>
      </c>
      <c r="C1174" t="s">
        <v>4381</v>
      </c>
      <c r="D1174" t="s">
        <v>41</v>
      </c>
      <c r="E1174">
        <v>788401220</v>
      </c>
      <c r="F1174" t="s">
        <v>33</v>
      </c>
      <c r="G1174" t="s">
        <v>13731</v>
      </c>
      <c r="H1174">
        <v>106740494</v>
      </c>
      <c r="I1174">
        <v>726062610</v>
      </c>
      <c r="J1174" t="s">
        <v>13732</v>
      </c>
      <c r="K1174" t="s">
        <v>36</v>
      </c>
      <c r="L1174" t="s">
        <v>4384</v>
      </c>
      <c r="M1174" t="s">
        <v>13733</v>
      </c>
      <c r="N1174">
        <v>45954</v>
      </c>
      <c r="O1174">
        <v>0.58333333333333337</v>
      </c>
      <c r="P1174" t="s">
        <v>5255</v>
      </c>
      <c r="Q1174" t="s">
        <v>45</v>
      </c>
      <c r="R1174" s="54">
        <v>45953</v>
      </c>
      <c r="S1174" t="s">
        <v>12776</v>
      </c>
      <c r="U1174" t="s">
        <v>45</v>
      </c>
      <c r="V1174">
        <v>2310251690284</v>
      </c>
      <c r="W1174" t="s">
        <v>53</v>
      </c>
      <c r="X1174">
        <v>45953</v>
      </c>
      <c r="Y1174">
        <v>0.5131944444444444</v>
      </c>
      <c r="Z1174">
        <v>45953</v>
      </c>
      <c r="AH1174" t="s">
        <v>1331</v>
      </c>
      <c r="AJ1174">
        <v>45956</v>
      </c>
    </row>
    <row r="1175" spans="1:36">
      <c r="A1175" s="54">
        <v>45952</v>
      </c>
      <c r="B1175" s="54">
        <v>45952.658055555599</v>
      </c>
      <c r="C1175" t="s">
        <v>267</v>
      </c>
      <c r="D1175" t="s">
        <v>41</v>
      </c>
      <c r="E1175">
        <v>254755669505</v>
      </c>
      <c r="F1175" t="s">
        <v>33</v>
      </c>
      <c r="G1175" t="s">
        <v>13734</v>
      </c>
      <c r="H1175">
        <v>254107410927</v>
      </c>
      <c r="I1175">
        <v>254714851901</v>
      </c>
      <c r="J1175" t="s">
        <v>774</v>
      </c>
      <c r="K1175" t="s">
        <v>36</v>
      </c>
      <c r="L1175" t="s">
        <v>3959</v>
      </c>
      <c r="M1175" t="s">
        <v>13735</v>
      </c>
      <c r="N1175">
        <v>45954</v>
      </c>
      <c r="O1175">
        <v>0.41666666666666669</v>
      </c>
      <c r="P1175" t="s">
        <v>5255</v>
      </c>
      <c r="Q1175" t="s">
        <v>45</v>
      </c>
      <c r="R1175" s="54">
        <v>45953</v>
      </c>
      <c r="S1175" t="s">
        <v>12810</v>
      </c>
      <c r="U1175" t="s">
        <v>45</v>
      </c>
      <c r="V1175">
        <v>2310251690250</v>
      </c>
      <c r="W1175" t="s">
        <v>46</v>
      </c>
      <c r="X1175">
        <v>45953</v>
      </c>
      <c r="Y1175">
        <v>0.54583333333333328</v>
      </c>
      <c r="AH1175" t="s">
        <v>190</v>
      </c>
      <c r="AJ1175">
        <v>38362807</v>
      </c>
    </row>
    <row r="1176" spans="1:36">
      <c r="A1176" s="54">
        <v>45952</v>
      </c>
      <c r="B1176" s="54">
        <v>45952.658055555599</v>
      </c>
      <c r="C1176" t="s">
        <v>5272</v>
      </c>
      <c r="D1176" t="s">
        <v>32</v>
      </c>
      <c r="E1176">
        <v>762627764</v>
      </c>
      <c r="F1176" t="s">
        <v>33</v>
      </c>
      <c r="G1176" t="s">
        <v>13736</v>
      </c>
      <c r="H1176">
        <v>715038380</v>
      </c>
      <c r="I1176">
        <v>715038380</v>
      </c>
      <c r="J1176" t="s">
        <v>13737</v>
      </c>
      <c r="K1176" t="s">
        <v>36</v>
      </c>
      <c r="L1176" t="s">
        <v>82</v>
      </c>
      <c r="M1176" t="s">
        <v>13738</v>
      </c>
      <c r="N1176">
        <v>45953</v>
      </c>
      <c r="O1176">
        <v>0.375</v>
      </c>
      <c r="P1176" t="s">
        <v>5255</v>
      </c>
      <c r="Q1176" t="s">
        <v>45</v>
      </c>
      <c r="R1176" s="54">
        <v>45953</v>
      </c>
      <c r="S1176" t="s">
        <v>12677</v>
      </c>
      <c r="U1176" t="s">
        <v>45</v>
      </c>
      <c r="V1176">
        <v>2310251690268</v>
      </c>
      <c r="W1176" t="s">
        <v>53</v>
      </c>
      <c r="X1176">
        <v>45953</v>
      </c>
      <c r="Y1176">
        <v>0.5131944444444444</v>
      </c>
      <c r="Z1176">
        <v>45953</v>
      </c>
      <c r="AH1176" t="s">
        <v>1331</v>
      </c>
      <c r="AJ1176">
        <v>45954</v>
      </c>
    </row>
    <row r="1177" spans="1:36">
      <c r="A1177" s="54">
        <v>45952</v>
      </c>
      <c r="B1177" s="54">
        <v>45952.658055555599</v>
      </c>
      <c r="C1177" t="s">
        <v>10981</v>
      </c>
      <c r="D1177" t="s">
        <v>41</v>
      </c>
      <c r="E1177">
        <v>100911807</v>
      </c>
      <c r="F1177" t="s">
        <v>33</v>
      </c>
      <c r="G1177" t="s">
        <v>13739</v>
      </c>
      <c r="H1177">
        <v>716499891</v>
      </c>
      <c r="I1177">
        <v>716499891</v>
      </c>
      <c r="J1177" t="s">
        <v>13740</v>
      </c>
      <c r="K1177" t="s">
        <v>36</v>
      </c>
      <c r="L1177" t="s">
        <v>1911</v>
      </c>
      <c r="M1177" t="s">
        <v>11424</v>
      </c>
      <c r="N1177">
        <v>45953</v>
      </c>
      <c r="O1177">
        <v>0.375</v>
      </c>
      <c r="P1177" t="s">
        <v>4095</v>
      </c>
      <c r="Q1177" t="s">
        <v>45</v>
      </c>
      <c r="R1177" s="54">
        <v>45953</v>
      </c>
      <c r="S1177" t="s">
        <v>12920</v>
      </c>
      <c r="U1177" t="s">
        <v>45</v>
      </c>
      <c r="V1177">
        <v>2310251690057</v>
      </c>
      <c r="W1177" t="s">
        <v>46</v>
      </c>
      <c r="X1177">
        <v>45953</v>
      </c>
      <c r="Y1177">
        <v>0.46944444444444444</v>
      </c>
      <c r="Z1177">
        <v>45953</v>
      </c>
      <c r="AA1177">
        <v>0.70763888888888893</v>
      </c>
      <c r="AH1177" t="s">
        <v>275</v>
      </c>
      <c r="AJ1177">
        <v>32724486</v>
      </c>
    </row>
    <row r="1178" spans="1:36">
      <c r="A1178" s="54">
        <v>45952</v>
      </c>
      <c r="B1178" s="54">
        <v>45952.658055555599</v>
      </c>
      <c r="C1178" t="s">
        <v>2028</v>
      </c>
      <c r="D1178" t="s">
        <v>41</v>
      </c>
      <c r="E1178">
        <v>100911807</v>
      </c>
      <c r="F1178" t="s">
        <v>33</v>
      </c>
      <c r="G1178" t="s">
        <v>13741</v>
      </c>
      <c r="I1178">
        <v>791439603</v>
      </c>
      <c r="J1178" t="s">
        <v>13742</v>
      </c>
      <c r="K1178" t="s">
        <v>36</v>
      </c>
      <c r="L1178" t="s">
        <v>1911</v>
      </c>
      <c r="M1178" t="s">
        <v>9991</v>
      </c>
      <c r="N1178">
        <v>45954</v>
      </c>
      <c r="O1178">
        <v>0.54166666666666663</v>
      </c>
      <c r="P1178" t="s">
        <v>4095</v>
      </c>
      <c r="Q1178" t="s">
        <v>45</v>
      </c>
      <c r="R1178" s="54">
        <v>45953</v>
      </c>
      <c r="S1178" t="s">
        <v>12651</v>
      </c>
      <c r="U1178" t="s">
        <v>45</v>
      </c>
      <c r="V1178">
        <v>2310251690070</v>
      </c>
      <c r="W1178" t="s">
        <v>46</v>
      </c>
      <c r="X1178">
        <v>45953</v>
      </c>
      <c r="Y1178">
        <v>0.46944444444444444</v>
      </c>
      <c r="Z1178">
        <v>45953</v>
      </c>
      <c r="AA1178">
        <v>0.70763888888888893</v>
      </c>
      <c r="AH1178" t="s">
        <v>275</v>
      </c>
      <c r="AJ1178">
        <v>32724486</v>
      </c>
    </row>
    <row r="1179" spans="1:36">
      <c r="A1179" s="54">
        <v>45952</v>
      </c>
      <c r="B1179" s="54">
        <v>45952.658055555599</v>
      </c>
      <c r="C1179" t="s">
        <v>4359</v>
      </c>
      <c r="D1179" t="s">
        <v>32</v>
      </c>
      <c r="E1179">
        <v>762627764</v>
      </c>
      <c r="F1179" t="s">
        <v>33</v>
      </c>
      <c r="G1179" t="s">
        <v>13743</v>
      </c>
      <c r="H1179">
        <v>737487422</v>
      </c>
      <c r="I1179">
        <v>737487422</v>
      </c>
      <c r="J1179" t="s">
        <v>13744</v>
      </c>
      <c r="K1179" t="s">
        <v>36</v>
      </c>
      <c r="L1179" t="s">
        <v>160</v>
      </c>
      <c r="M1179" t="s">
        <v>13745</v>
      </c>
      <c r="N1179">
        <v>45953</v>
      </c>
      <c r="O1179">
        <v>0.375</v>
      </c>
      <c r="P1179" t="s">
        <v>4095</v>
      </c>
      <c r="Q1179" t="s">
        <v>67</v>
      </c>
      <c r="R1179" s="54">
        <v>45953</v>
      </c>
      <c r="S1179" t="s">
        <v>12869</v>
      </c>
      <c r="U1179" t="s">
        <v>360</v>
      </c>
      <c r="V1179" t="s">
        <v>13746</v>
      </c>
    </row>
    <row r="1180" spans="1:36">
      <c r="A1180" s="54">
        <v>45952</v>
      </c>
      <c r="B1180" s="54">
        <v>45952.658055555599</v>
      </c>
      <c r="C1180" t="s">
        <v>13747</v>
      </c>
      <c r="D1180" t="s">
        <v>1132</v>
      </c>
      <c r="E1180">
        <v>254719418686</v>
      </c>
      <c r="F1180" t="s">
        <v>33</v>
      </c>
      <c r="G1180" t="s">
        <v>13748</v>
      </c>
      <c r="H1180">
        <v>254743271790</v>
      </c>
      <c r="I1180">
        <v>254702363628</v>
      </c>
      <c r="J1180" t="s">
        <v>13749</v>
      </c>
      <c r="K1180" t="s">
        <v>36</v>
      </c>
      <c r="L1180" t="s">
        <v>3909</v>
      </c>
      <c r="M1180" t="s">
        <v>13750</v>
      </c>
      <c r="N1180">
        <v>45953</v>
      </c>
      <c r="O1180">
        <v>0.375</v>
      </c>
      <c r="P1180" t="s">
        <v>4095</v>
      </c>
      <c r="Q1180" t="s">
        <v>45</v>
      </c>
      <c r="R1180" s="54">
        <v>45953</v>
      </c>
      <c r="S1180" t="s">
        <v>12880</v>
      </c>
      <c r="U1180" t="s">
        <v>45</v>
      </c>
      <c r="V1180">
        <v>2310251690094</v>
      </c>
      <c r="W1180" t="s">
        <v>46</v>
      </c>
      <c r="X1180">
        <v>45953</v>
      </c>
      <c r="Y1180">
        <v>0.46944444444444444</v>
      </c>
      <c r="Z1180">
        <v>45953</v>
      </c>
      <c r="AA1180">
        <v>0.70763888888888893</v>
      </c>
      <c r="AH1180" t="s">
        <v>4096</v>
      </c>
      <c r="AJ1180">
        <v>23856784</v>
      </c>
    </row>
    <row r="1181" spans="1:36">
      <c r="A1181" s="54">
        <v>45952</v>
      </c>
      <c r="B1181" s="54">
        <v>45952.658055555599</v>
      </c>
      <c r="C1181" t="s">
        <v>1965</v>
      </c>
      <c r="D1181" t="s">
        <v>41</v>
      </c>
      <c r="E1181">
        <v>787594432</v>
      </c>
      <c r="F1181" t="s">
        <v>33</v>
      </c>
      <c r="G1181" t="s">
        <v>13751</v>
      </c>
      <c r="I1181">
        <v>759931468</v>
      </c>
      <c r="J1181" t="s">
        <v>10298</v>
      </c>
      <c r="K1181" t="s">
        <v>36</v>
      </c>
      <c r="L1181" t="s">
        <v>3959</v>
      </c>
      <c r="M1181" t="s">
        <v>13752</v>
      </c>
      <c r="N1181">
        <v>45953</v>
      </c>
      <c r="O1181">
        <v>0.58333333333333337</v>
      </c>
      <c r="P1181" t="s">
        <v>4095</v>
      </c>
      <c r="Q1181" t="s">
        <v>45</v>
      </c>
      <c r="R1181" s="54">
        <v>45953</v>
      </c>
      <c r="S1181" t="s">
        <v>12881</v>
      </c>
      <c r="U1181" t="s">
        <v>45</v>
      </c>
      <c r="V1181">
        <v>2310251690107</v>
      </c>
      <c r="W1181" t="s">
        <v>46</v>
      </c>
      <c r="X1181">
        <v>45953</v>
      </c>
      <c r="Y1181">
        <v>0.46944444444444444</v>
      </c>
      <c r="Z1181">
        <v>45953</v>
      </c>
      <c r="AA1181">
        <v>0.70763888888888893</v>
      </c>
      <c r="AB1181" t="s">
        <v>275</v>
      </c>
      <c r="AC1181">
        <v>100010035</v>
      </c>
      <c r="AD1181">
        <v>32724486</v>
      </c>
      <c r="AH1181" t="s">
        <v>480</v>
      </c>
      <c r="AJ1181">
        <v>38274980</v>
      </c>
    </row>
    <row r="1182" spans="1:36">
      <c r="A1182" s="54">
        <v>45952</v>
      </c>
      <c r="B1182" s="54">
        <v>45952.658055555599</v>
      </c>
      <c r="C1182" t="s">
        <v>493</v>
      </c>
      <c r="D1182" t="s">
        <v>41</v>
      </c>
      <c r="E1182">
        <v>788198918</v>
      </c>
      <c r="F1182" t="s">
        <v>33</v>
      </c>
      <c r="G1182" t="s">
        <v>13753</v>
      </c>
      <c r="H1182">
        <v>748398059</v>
      </c>
      <c r="I1182">
        <v>747398059</v>
      </c>
      <c r="J1182" t="s">
        <v>13754</v>
      </c>
      <c r="K1182" t="s">
        <v>81</v>
      </c>
      <c r="L1182" t="s">
        <v>1196</v>
      </c>
      <c r="M1182" t="s">
        <v>13755</v>
      </c>
      <c r="N1182">
        <v>45958</v>
      </c>
      <c r="O1182">
        <v>0.41666666666666669</v>
      </c>
      <c r="P1182" t="s">
        <v>4095</v>
      </c>
      <c r="Q1182" t="s">
        <v>45</v>
      </c>
      <c r="R1182" s="54">
        <v>45953</v>
      </c>
      <c r="S1182" t="s">
        <v>12652</v>
      </c>
      <c r="U1182" t="s">
        <v>45</v>
      </c>
      <c r="V1182">
        <v>2310251690119</v>
      </c>
      <c r="W1182" t="s">
        <v>53</v>
      </c>
      <c r="X1182">
        <v>45953</v>
      </c>
      <c r="Y1182">
        <v>0.5131944444444444</v>
      </c>
      <c r="Z1182">
        <v>45953</v>
      </c>
      <c r="AA1182">
        <v>0.66736111111111107</v>
      </c>
      <c r="AB1182" t="s">
        <v>608</v>
      </c>
      <c r="AC1182">
        <v>100010004</v>
      </c>
      <c r="AD1182">
        <v>36768510</v>
      </c>
      <c r="AH1182" t="s">
        <v>1331</v>
      </c>
      <c r="AJ1182">
        <v>45965</v>
      </c>
    </row>
    <row r="1183" spans="1:36">
      <c r="A1183" s="54">
        <v>45952</v>
      </c>
      <c r="B1183" s="54">
        <v>45952.658055555599</v>
      </c>
      <c r="C1183" t="s">
        <v>493</v>
      </c>
      <c r="D1183" t="s">
        <v>41</v>
      </c>
      <c r="E1183">
        <v>788198918</v>
      </c>
      <c r="F1183" t="s">
        <v>33</v>
      </c>
      <c r="G1183" t="s">
        <v>13756</v>
      </c>
      <c r="H1183">
        <v>254797717934</v>
      </c>
      <c r="I1183">
        <v>254797717934</v>
      </c>
      <c r="J1183" t="s">
        <v>13757</v>
      </c>
      <c r="K1183" t="s">
        <v>36</v>
      </c>
      <c r="L1183" t="s">
        <v>1196</v>
      </c>
      <c r="M1183" t="s">
        <v>13758</v>
      </c>
      <c r="N1183">
        <v>45957</v>
      </c>
      <c r="O1183">
        <v>0.66666666666666663</v>
      </c>
      <c r="P1183" t="s">
        <v>4095</v>
      </c>
      <c r="Q1183" t="s">
        <v>45</v>
      </c>
      <c r="R1183" s="54">
        <v>45953</v>
      </c>
      <c r="S1183" t="s">
        <v>12901</v>
      </c>
      <c r="T1183">
        <v>45957</v>
      </c>
      <c r="U1183" t="s">
        <v>45</v>
      </c>
      <c r="V1183">
        <v>2610251695275</v>
      </c>
      <c r="W1183" t="s">
        <v>53</v>
      </c>
      <c r="X1183">
        <v>45956</v>
      </c>
      <c r="Y1183">
        <v>0.63958333333333328</v>
      </c>
      <c r="Z1183">
        <v>45957</v>
      </c>
      <c r="AA1183">
        <v>0.37569444444444444</v>
      </c>
      <c r="AB1183" t="s">
        <v>13630</v>
      </c>
      <c r="AC1183">
        <v>100010004</v>
      </c>
      <c r="AH1183" t="s">
        <v>13688</v>
      </c>
      <c r="AJ1183">
        <v>0</v>
      </c>
    </row>
    <row r="1184" spans="1:36">
      <c r="A1184" s="54">
        <v>45952</v>
      </c>
      <c r="B1184" s="54">
        <v>45952.658055555599</v>
      </c>
      <c r="C1184" t="s">
        <v>493</v>
      </c>
      <c r="D1184" t="s">
        <v>41</v>
      </c>
      <c r="E1184">
        <v>254788198918</v>
      </c>
      <c r="F1184" t="s">
        <v>33</v>
      </c>
      <c r="G1184" t="s">
        <v>13759</v>
      </c>
      <c r="H1184">
        <v>254112209228</v>
      </c>
      <c r="I1184">
        <v>254112209228</v>
      </c>
      <c r="J1184" t="s">
        <v>13760</v>
      </c>
      <c r="K1184" t="s">
        <v>36</v>
      </c>
      <c r="L1184" t="s">
        <v>1196</v>
      </c>
      <c r="M1184" t="s">
        <v>13761</v>
      </c>
      <c r="N1184">
        <v>45957</v>
      </c>
      <c r="O1184">
        <v>0.70833333333333337</v>
      </c>
      <c r="P1184" t="s">
        <v>4095</v>
      </c>
      <c r="Q1184" t="s">
        <v>67</v>
      </c>
      <c r="R1184" s="54">
        <v>45953</v>
      </c>
      <c r="S1184" t="s">
        <v>12872</v>
      </c>
      <c r="U1184" t="s">
        <v>67</v>
      </c>
      <c r="V1184" t="s">
        <v>13762</v>
      </c>
    </row>
    <row r="1185" spans="1:39">
      <c r="A1185" s="54">
        <v>45953</v>
      </c>
      <c r="B1185" s="54">
        <v>45953.282604166699</v>
      </c>
      <c r="C1185" t="s">
        <v>282</v>
      </c>
      <c r="D1185" t="s">
        <v>41</v>
      </c>
      <c r="E1185">
        <v>733477994</v>
      </c>
      <c r="F1185" t="s">
        <v>33</v>
      </c>
      <c r="G1185" t="s">
        <v>6461</v>
      </c>
      <c r="I1185">
        <v>718384600</v>
      </c>
      <c r="J1185" t="s">
        <v>13764</v>
      </c>
      <c r="K1185" t="s">
        <v>36</v>
      </c>
      <c r="L1185" t="s">
        <v>1871</v>
      </c>
      <c r="M1185" t="s">
        <v>13765</v>
      </c>
      <c r="N1185">
        <v>45954</v>
      </c>
      <c r="O1185">
        <v>0.41666666666666669</v>
      </c>
      <c r="P1185" t="s">
        <v>4235</v>
      </c>
      <c r="Q1185" t="s">
        <v>45</v>
      </c>
      <c r="R1185" s="54">
        <v>45953</v>
      </c>
      <c r="S1185" t="s">
        <v>12641</v>
      </c>
      <c r="U1185" t="s">
        <v>45</v>
      </c>
      <c r="V1185">
        <v>2310251690301</v>
      </c>
      <c r="W1185" t="s">
        <v>46</v>
      </c>
      <c r="X1185">
        <v>45953</v>
      </c>
      <c r="Y1185">
        <v>0.54583333333333328</v>
      </c>
      <c r="AH1185" t="s">
        <v>13766</v>
      </c>
      <c r="AJ1185">
        <v>37986485</v>
      </c>
    </row>
    <row r="1186" spans="1:39">
      <c r="A1186" s="54">
        <v>45953</v>
      </c>
      <c r="B1186" s="54">
        <v>45953.346250000002</v>
      </c>
      <c r="C1186" t="s">
        <v>99</v>
      </c>
      <c r="D1186" t="s">
        <v>41</v>
      </c>
      <c r="E1186">
        <v>737679831</v>
      </c>
      <c r="F1186" t="s">
        <v>33</v>
      </c>
      <c r="G1186" t="s">
        <v>13767</v>
      </c>
      <c r="H1186">
        <v>702892164</v>
      </c>
      <c r="I1186">
        <v>702892164</v>
      </c>
      <c r="J1186" t="s">
        <v>13768</v>
      </c>
      <c r="K1186" t="s">
        <v>36</v>
      </c>
      <c r="L1186" t="s">
        <v>1196</v>
      </c>
      <c r="M1186" t="s">
        <v>13769</v>
      </c>
      <c r="N1186">
        <v>45953</v>
      </c>
      <c r="O1186">
        <v>0.45833333333333331</v>
      </c>
      <c r="P1186" t="s">
        <v>4235</v>
      </c>
      <c r="Q1186" t="s">
        <v>45</v>
      </c>
      <c r="R1186" s="54">
        <v>45953</v>
      </c>
      <c r="S1186" t="s">
        <v>12707</v>
      </c>
      <c r="U1186" t="s">
        <v>45</v>
      </c>
      <c r="V1186">
        <v>2310251690807</v>
      </c>
      <c r="W1186" t="s">
        <v>46</v>
      </c>
      <c r="X1186">
        <v>45953</v>
      </c>
      <c r="Y1186">
        <v>0.74583333333333335</v>
      </c>
      <c r="AH1186" t="s">
        <v>262</v>
      </c>
      <c r="AJ1186">
        <v>39526581</v>
      </c>
    </row>
    <row r="1187" spans="1:39">
      <c r="A1187" s="54">
        <v>45953</v>
      </c>
      <c r="B1187" s="54">
        <v>45953.348726851902</v>
      </c>
      <c r="C1187" t="s">
        <v>13770</v>
      </c>
      <c r="D1187" t="s">
        <v>1160</v>
      </c>
      <c r="E1187">
        <v>254753360272</v>
      </c>
      <c r="F1187" t="s">
        <v>33</v>
      </c>
      <c r="G1187" t="s">
        <v>13771</v>
      </c>
      <c r="H1187">
        <v>254702284709</v>
      </c>
      <c r="I1187">
        <v>254702284709</v>
      </c>
      <c r="J1187" t="s">
        <v>12964</v>
      </c>
      <c r="K1187" t="s">
        <v>36</v>
      </c>
      <c r="L1187" t="s">
        <v>4791</v>
      </c>
      <c r="M1187" t="s">
        <v>13772</v>
      </c>
      <c r="N1187">
        <v>45954</v>
      </c>
      <c r="O1187">
        <v>0.375</v>
      </c>
      <c r="P1187" t="s">
        <v>4235</v>
      </c>
      <c r="Q1187" t="s">
        <v>45</v>
      </c>
      <c r="R1187" s="54">
        <v>45953</v>
      </c>
      <c r="S1187" t="s">
        <v>12879</v>
      </c>
      <c r="U1187" t="s">
        <v>45</v>
      </c>
      <c r="V1187">
        <v>2310251690373</v>
      </c>
      <c r="W1187" t="s">
        <v>53</v>
      </c>
      <c r="X1187">
        <v>45953</v>
      </c>
      <c r="Y1187">
        <v>0.5131944444444444</v>
      </c>
      <c r="Z1187">
        <v>45953</v>
      </c>
      <c r="AA1187">
        <v>0.66736111111111107</v>
      </c>
      <c r="AH1187" t="s">
        <v>1331</v>
      </c>
      <c r="AJ1187">
        <v>45962</v>
      </c>
    </row>
    <row r="1188" spans="1:39">
      <c r="A1188" s="54">
        <v>45953</v>
      </c>
      <c r="B1188" s="54">
        <v>45953.372384259303</v>
      </c>
      <c r="C1188" t="s">
        <v>953</v>
      </c>
      <c r="D1188" t="s">
        <v>41</v>
      </c>
      <c r="E1188">
        <v>737679831</v>
      </c>
      <c r="F1188" t="s">
        <v>33</v>
      </c>
      <c r="G1188" t="s">
        <v>13773</v>
      </c>
      <c r="H1188">
        <v>101209511</v>
      </c>
      <c r="I1188">
        <v>707282376</v>
      </c>
      <c r="J1188" t="s">
        <v>13774</v>
      </c>
      <c r="K1188" t="s">
        <v>36</v>
      </c>
      <c r="L1188" t="e" vm="4">
        <v>#VALUE!</v>
      </c>
      <c r="M1188" t="s">
        <v>13775</v>
      </c>
      <c r="N1188">
        <v>45953</v>
      </c>
      <c r="O1188">
        <v>0.66666666666666663</v>
      </c>
      <c r="P1188" t="s">
        <v>52</v>
      </c>
      <c r="Q1188" t="s">
        <v>45</v>
      </c>
      <c r="R1188" s="54">
        <v>45953</v>
      </c>
      <c r="S1188" t="s">
        <v>12875</v>
      </c>
      <c r="U1188" t="s">
        <v>45</v>
      </c>
      <c r="V1188">
        <v>2310251690207</v>
      </c>
      <c r="W1188" t="s">
        <v>46</v>
      </c>
      <c r="X1188">
        <v>45953</v>
      </c>
      <c r="Y1188">
        <v>0.54583333333333328</v>
      </c>
      <c r="Z1188">
        <v>45954</v>
      </c>
      <c r="AA1188">
        <v>0.35</v>
      </c>
      <c r="AB1188" t="s">
        <v>141</v>
      </c>
      <c r="AC1188">
        <v>100010010</v>
      </c>
      <c r="AD1188">
        <v>38893106</v>
      </c>
      <c r="AH1188" t="s">
        <v>141</v>
      </c>
      <c r="AJ1188">
        <v>38893106</v>
      </c>
    </row>
    <row r="1189" spans="1:39">
      <c r="A1189" s="54">
        <v>45953</v>
      </c>
      <c r="B1189" s="54">
        <v>45953.378113425897</v>
      </c>
      <c r="C1189" t="s">
        <v>70</v>
      </c>
      <c r="D1189" t="s">
        <v>70</v>
      </c>
      <c r="E1189">
        <v>755877260</v>
      </c>
      <c r="F1189" t="s">
        <v>33</v>
      </c>
      <c r="G1189" t="s">
        <v>13776</v>
      </c>
      <c r="H1189">
        <v>783532165</v>
      </c>
      <c r="I1189">
        <v>704204024</v>
      </c>
      <c r="J1189" t="s">
        <v>13777</v>
      </c>
      <c r="K1189" t="s">
        <v>36</v>
      </c>
      <c r="L1189" t="e" vm="1">
        <v>#VALUE!</v>
      </c>
      <c r="M1189" t="s">
        <v>13778</v>
      </c>
      <c r="N1189">
        <v>45953</v>
      </c>
      <c r="O1189">
        <v>0.70833333333333337</v>
      </c>
      <c r="P1189" t="s">
        <v>52</v>
      </c>
      <c r="Q1189" t="s">
        <v>45</v>
      </c>
      <c r="R1189" s="54">
        <v>45953</v>
      </c>
      <c r="S1189" t="s">
        <v>12652</v>
      </c>
      <c r="U1189" t="s">
        <v>45</v>
      </c>
      <c r="V1189">
        <v>2310251690216</v>
      </c>
      <c r="W1189" t="s">
        <v>46</v>
      </c>
      <c r="X1189">
        <v>45953</v>
      </c>
      <c r="Y1189">
        <v>0.54583333333333328</v>
      </c>
      <c r="Z1189">
        <v>45954</v>
      </c>
      <c r="AA1189">
        <v>0.35</v>
      </c>
      <c r="AB1189" t="s">
        <v>190</v>
      </c>
      <c r="AC1189">
        <v>100010034</v>
      </c>
      <c r="AD1189">
        <v>38362807</v>
      </c>
      <c r="AH1189" t="s">
        <v>480</v>
      </c>
      <c r="AJ1189">
        <v>38274980</v>
      </c>
    </row>
    <row r="1190" spans="1:39">
      <c r="A1190" s="54">
        <v>45953</v>
      </c>
      <c r="B1190" s="54">
        <v>45953.3828125</v>
      </c>
      <c r="C1190" t="s">
        <v>2369</v>
      </c>
      <c r="D1190" t="s">
        <v>41</v>
      </c>
      <c r="E1190">
        <v>781044277</v>
      </c>
      <c r="F1190" t="s">
        <v>33</v>
      </c>
      <c r="G1190" t="s">
        <v>13779</v>
      </c>
      <c r="H1190">
        <v>794808948</v>
      </c>
      <c r="I1190">
        <v>794808948</v>
      </c>
      <c r="J1190" t="s">
        <v>13780</v>
      </c>
      <c r="K1190" t="s">
        <v>36</v>
      </c>
      <c r="L1190" t="e" vm="23">
        <v>#VALUE!</v>
      </c>
      <c r="M1190" t="s">
        <v>3917</v>
      </c>
      <c r="N1190">
        <v>45953</v>
      </c>
      <c r="O1190">
        <v>0.33333333333333331</v>
      </c>
      <c r="P1190" t="s">
        <v>52</v>
      </c>
      <c r="Q1190" t="s">
        <v>39</v>
      </c>
      <c r="R1190" s="54">
        <v>45953</v>
      </c>
      <c r="S1190" t="s">
        <v>12634</v>
      </c>
    </row>
    <row r="1191" spans="1:39">
      <c r="A1191" s="54">
        <v>45953</v>
      </c>
      <c r="B1191" s="54">
        <v>45953.392303240696</v>
      </c>
      <c r="C1191" t="s">
        <v>3160</v>
      </c>
      <c r="D1191" t="s">
        <v>41</v>
      </c>
      <c r="E1191">
        <v>781174090</v>
      </c>
      <c r="F1191" t="s">
        <v>33</v>
      </c>
      <c r="G1191" t="s">
        <v>13781</v>
      </c>
      <c r="H1191">
        <v>797286670</v>
      </c>
      <c r="I1191">
        <v>797286670</v>
      </c>
      <c r="J1191" t="s">
        <v>2124</v>
      </c>
      <c r="K1191" t="s">
        <v>36</v>
      </c>
      <c r="L1191" t="e" vm="2">
        <v>#VALUE!</v>
      </c>
      <c r="M1191" t="s">
        <v>13782</v>
      </c>
      <c r="N1191">
        <v>45953</v>
      </c>
      <c r="O1191">
        <v>0.41666666666666669</v>
      </c>
      <c r="P1191" t="s">
        <v>52</v>
      </c>
      <c r="Q1191" t="s">
        <v>45</v>
      </c>
      <c r="R1191" s="54">
        <v>45953</v>
      </c>
      <c r="S1191" t="s">
        <v>12813</v>
      </c>
      <c r="U1191" t="s">
        <v>45</v>
      </c>
      <c r="V1191">
        <v>2310251690248</v>
      </c>
      <c r="W1191" t="s">
        <v>53</v>
      </c>
      <c r="X1191">
        <v>45953</v>
      </c>
      <c r="Y1191">
        <v>0.5131944444444444</v>
      </c>
      <c r="Z1191">
        <v>45953</v>
      </c>
      <c r="AA1191">
        <v>0.66736111111111107</v>
      </c>
      <c r="AB1191" t="s">
        <v>608</v>
      </c>
      <c r="AC1191">
        <v>100010004</v>
      </c>
      <c r="AD1191">
        <v>36768510</v>
      </c>
      <c r="AH1191" t="s">
        <v>1331</v>
      </c>
      <c r="AJ1191">
        <v>45954</v>
      </c>
    </row>
    <row r="1192" spans="1:39">
      <c r="A1192" s="54">
        <v>45953</v>
      </c>
      <c r="B1192" s="54">
        <v>45953.393946759301</v>
      </c>
      <c r="C1192" t="s">
        <v>13783</v>
      </c>
      <c r="D1192" t="s">
        <v>742</v>
      </c>
      <c r="E1192">
        <v>734564026</v>
      </c>
      <c r="F1192" t="s">
        <v>33</v>
      </c>
      <c r="G1192" t="s">
        <v>13784</v>
      </c>
      <c r="H1192">
        <v>781772611</v>
      </c>
      <c r="I1192">
        <v>718887243</v>
      </c>
      <c r="J1192" t="s">
        <v>13785</v>
      </c>
      <c r="K1192" t="s">
        <v>36</v>
      </c>
      <c r="L1192" t="s">
        <v>13786</v>
      </c>
      <c r="M1192" t="s">
        <v>13787</v>
      </c>
      <c r="N1192">
        <v>45953</v>
      </c>
      <c r="O1192">
        <v>0.41666666666666669</v>
      </c>
      <c r="P1192" t="s">
        <v>52</v>
      </c>
      <c r="Q1192" t="s">
        <v>45</v>
      </c>
      <c r="R1192" s="54">
        <v>45953</v>
      </c>
      <c r="S1192" t="s">
        <v>13730</v>
      </c>
      <c r="U1192" t="s">
        <v>45</v>
      </c>
      <c r="V1192">
        <v>2310251690261</v>
      </c>
      <c r="W1192" t="s">
        <v>46</v>
      </c>
      <c r="X1192">
        <v>45953</v>
      </c>
      <c r="Y1192">
        <v>0.54583333333333328</v>
      </c>
      <c r="Z1192">
        <v>45954</v>
      </c>
      <c r="AA1192">
        <v>0.35</v>
      </c>
      <c r="AB1192" t="s">
        <v>190</v>
      </c>
      <c r="AC1192">
        <v>100010034</v>
      </c>
      <c r="AD1192">
        <v>38362807</v>
      </c>
      <c r="AE1192" t="s">
        <v>1787</v>
      </c>
      <c r="AF1192">
        <v>45956</v>
      </c>
      <c r="AH1192" t="s">
        <v>190</v>
      </c>
      <c r="AJ1192">
        <v>38362807</v>
      </c>
    </row>
    <row r="1193" spans="1:39">
      <c r="A1193" s="54">
        <v>45953</v>
      </c>
      <c r="B1193" s="54">
        <v>45953.397523148102</v>
      </c>
      <c r="C1193" t="s">
        <v>47</v>
      </c>
      <c r="D1193" t="s">
        <v>41</v>
      </c>
      <c r="E1193">
        <v>735633807</v>
      </c>
      <c r="F1193" t="s">
        <v>33</v>
      </c>
      <c r="G1193" t="s">
        <v>13788</v>
      </c>
      <c r="H1193">
        <v>703655349</v>
      </c>
      <c r="I1193">
        <v>703655349</v>
      </c>
      <c r="J1193" t="s">
        <v>13789</v>
      </c>
      <c r="K1193" t="s">
        <v>36</v>
      </c>
      <c r="L1193" t="s">
        <v>1196</v>
      </c>
      <c r="M1193" t="s">
        <v>13790</v>
      </c>
      <c r="N1193">
        <v>45953</v>
      </c>
      <c r="O1193">
        <v>0.41666666666666669</v>
      </c>
      <c r="P1193" t="s">
        <v>3950</v>
      </c>
      <c r="Q1193" t="s">
        <v>45</v>
      </c>
      <c r="R1193" s="54">
        <v>45953</v>
      </c>
      <c r="S1193" t="s">
        <v>12896</v>
      </c>
      <c r="T1193">
        <v>45953</v>
      </c>
      <c r="U1193" t="s">
        <v>45</v>
      </c>
      <c r="V1193">
        <v>2310251690164</v>
      </c>
      <c r="W1193" t="s">
        <v>53</v>
      </c>
      <c r="X1193">
        <v>45953</v>
      </c>
      <c r="Y1193">
        <v>0.5131944444444444</v>
      </c>
      <c r="Z1193">
        <v>45953</v>
      </c>
      <c r="AA1193">
        <v>0.66736111111111107</v>
      </c>
      <c r="AB1193" t="s">
        <v>907</v>
      </c>
      <c r="AC1193">
        <v>100010030</v>
      </c>
      <c r="AE1193" t="s">
        <v>45</v>
      </c>
      <c r="AH1193" t="s">
        <v>1331</v>
      </c>
      <c r="AJ1193">
        <v>45955</v>
      </c>
      <c r="AL1193">
        <v>45955</v>
      </c>
      <c r="AM1193">
        <v>0.44930555555555557</v>
      </c>
    </row>
    <row r="1194" spans="1:39">
      <c r="A1194" s="54">
        <v>45953</v>
      </c>
      <c r="B1194" s="54">
        <v>45953.398194444402</v>
      </c>
      <c r="C1194" t="s">
        <v>3228</v>
      </c>
      <c r="D1194" t="s">
        <v>41</v>
      </c>
      <c r="E1194">
        <v>787160346</v>
      </c>
      <c r="F1194" t="s">
        <v>33</v>
      </c>
      <c r="G1194" t="s">
        <v>11331</v>
      </c>
      <c r="H1194">
        <v>254734401171</v>
      </c>
      <c r="I1194">
        <v>254716312735</v>
      </c>
      <c r="J1194" t="s">
        <v>13791</v>
      </c>
      <c r="K1194" t="s">
        <v>36</v>
      </c>
      <c r="L1194" t="s">
        <v>3896</v>
      </c>
      <c r="M1194" t="s">
        <v>5642</v>
      </c>
      <c r="N1194">
        <v>45953</v>
      </c>
      <c r="O1194">
        <v>0.54166666666666663</v>
      </c>
      <c r="P1194" t="s">
        <v>3950</v>
      </c>
      <c r="Q1194" t="s">
        <v>67</v>
      </c>
      <c r="R1194" s="54">
        <v>45953</v>
      </c>
      <c r="S1194" t="s">
        <v>12955</v>
      </c>
      <c r="U1194" t="s">
        <v>67</v>
      </c>
      <c r="V1194" t="s">
        <v>3282</v>
      </c>
    </row>
    <row r="1195" spans="1:39">
      <c r="A1195" s="54">
        <v>45953</v>
      </c>
      <c r="B1195" s="54">
        <v>45953.402002314797</v>
      </c>
      <c r="C1195" t="s">
        <v>47</v>
      </c>
      <c r="D1195" t="s">
        <v>41</v>
      </c>
      <c r="E1195">
        <v>735633807</v>
      </c>
      <c r="F1195" t="s">
        <v>33</v>
      </c>
      <c r="G1195" t="s">
        <v>13792</v>
      </c>
      <c r="H1195">
        <v>746661419</v>
      </c>
      <c r="I1195">
        <v>746661419</v>
      </c>
      <c r="J1195" t="s">
        <v>13793</v>
      </c>
      <c r="K1195" t="s">
        <v>36</v>
      </c>
      <c r="L1195" t="s">
        <v>1196</v>
      </c>
      <c r="M1195" t="s">
        <v>6290</v>
      </c>
      <c r="N1195">
        <v>45953</v>
      </c>
      <c r="O1195">
        <v>0.41666666666666669</v>
      </c>
      <c r="P1195" t="s">
        <v>3950</v>
      </c>
      <c r="Q1195" t="s">
        <v>45</v>
      </c>
      <c r="R1195" s="54">
        <v>45953</v>
      </c>
      <c r="S1195" t="s">
        <v>12875</v>
      </c>
      <c r="T1195">
        <v>45953</v>
      </c>
      <c r="U1195" t="s">
        <v>45</v>
      </c>
      <c r="V1195">
        <v>2310251690168</v>
      </c>
      <c r="W1195" t="s">
        <v>53</v>
      </c>
      <c r="X1195">
        <v>45953</v>
      </c>
      <c r="Y1195">
        <v>0.5131944444444444</v>
      </c>
      <c r="Z1195">
        <v>45953</v>
      </c>
      <c r="AA1195">
        <v>0.66736111111111107</v>
      </c>
      <c r="AB1195" t="s">
        <v>608</v>
      </c>
      <c r="AC1195">
        <v>100010004</v>
      </c>
      <c r="AD1195">
        <v>36768510</v>
      </c>
      <c r="AH1195" t="s">
        <v>12403</v>
      </c>
      <c r="AJ1195">
        <v>0</v>
      </c>
    </row>
    <row r="1196" spans="1:39">
      <c r="A1196" s="54">
        <v>45953</v>
      </c>
      <c r="B1196" s="54">
        <v>45953.404548611099</v>
      </c>
      <c r="C1196" t="s">
        <v>2420</v>
      </c>
      <c r="D1196" t="s">
        <v>1167</v>
      </c>
      <c r="E1196">
        <v>780080032</v>
      </c>
      <c r="F1196" t="s">
        <v>33</v>
      </c>
      <c r="G1196" t="s">
        <v>12528</v>
      </c>
      <c r="H1196">
        <v>722162862</v>
      </c>
      <c r="I1196">
        <v>722162862</v>
      </c>
      <c r="J1196" t="s">
        <v>13794</v>
      </c>
      <c r="K1196" t="s">
        <v>36</v>
      </c>
      <c r="L1196" t="s">
        <v>3916</v>
      </c>
      <c r="M1196" t="s">
        <v>2024</v>
      </c>
      <c r="N1196">
        <v>45953</v>
      </c>
      <c r="O1196">
        <v>0.45833333333333331</v>
      </c>
      <c r="P1196" t="s">
        <v>3950</v>
      </c>
      <c r="Q1196" t="s">
        <v>45</v>
      </c>
      <c r="R1196" s="54">
        <v>45953</v>
      </c>
      <c r="S1196" t="s">
        <v>12897</v>
      </c>
      <c r="T1196">
        <v>45953</v>
      </c>
      <c r="U1196" t="s">
        <v>45</v>
      </c>
      <c r="V1196">
        <v>2310251690173</v>
      </c>
      <c r="W1196" t="s">
        <v>46</v>
      </c>
      <c r="X1196">
        <v>45953</v>
      </c>
      <c r="Y1196">
        <v>0.46944444444444444</v>
      </c>
      <c r="Z1196">
        <v>45953</v>
      </c>
      <c r="AA1196">
        <v>0.70763888888888893</v>
      </c>
      <c r="AB1196" t="s">
        <v>1472</v>
      </c>
      <c r="AC1196">
        <v>100010037</v>
      </c>
      <c r="AD1196">
        <v>37044654</v>
      </c>
      <c r="AE1196" t="s">
        <v>1787</v>
      </c>
      <c r="AH1196" t="s">
        <v>1327</v>
      </c>
      <c r="AJ1196">
        <v>28884113</v>
      </c>
    </row>
    <row r="1197" spans="1:39">
      <c r="A1197" s="54">
        <v>45953</v>
      </c>
      <c r="B1197" s="54">
        <v>45953.406018518501</v>
      </c>
      <c r="C1197" t="s">
        <v>123</v>
      </c>
      <c r="D1197" t="s">
        <v>41</v>
      </c>
      <c r="E1197">
        <v>735273778</v>
      </c>
      <c r="F1197" t="s">
        <v>33</v>
      </c>
      <c r="G1197" t="s">
        <v>13795</v>
      </c>
      <c r="H1197">
        <v>112209395</v>
      </c>
      <c r="I1197">
        <v>112209395</v>
      </c>
      <c r="J1197" t="s">
        <v>13796</v>
      </c>
      <c r="K1197" t="s">
        <v>36</v>
      </c>
      <c r="L1197" t="s">
        <v>3959</v>
      </c>
      <c r="M1197" t="s">
        <v>13797</v>
      </c>
      <c r="N1197">
        <v>45954</v>
      </c>
      <c r="O1197">
        <v>0.33333333333333331</v>
      </c>
      <c r="P1197" t="s">
        <v>3950</v>
      </c>
      <c r="Q1197" t="s">
        <v>45</v>
      </c>
      <c r="R1197" s="54">
        <v>45953</v>
      </c>
      <c r="S1197" t="s">
        <v>12812</v>
      </c>
      <c r="T1197">
        <v>45954</v>
      </c>
      <c r="U1197" t="s">
        <v>45</v>
      </c>
      <c r="V1197">
        <v>2310251690203</v>
      </c>
      <c r="W1197" t="s">
        <v>46</v>
      </c>
      <c r="X1197">
        <v>45953</v>
      </c>
      <c r="Y1197">
        <v>0.46944444444444444</v>
      </c>
      <c r="Z1197">
        <v>45953</v>
      </c>
      <c r="AA1197">
        <v>0.70763888888888893</v>
      </c>
      <c r="AB1197" t="s">
        <v>190</v>
      </c>
      <c r="AC1197">
        <v>100010034</v>
      </c>
      <c r="AD1197">
        <v>38362807</v>
      </c>
      <c r="AE1197" t="s">
        <v>1787</v>
      </c>
      <c r="AH1197" t="s">
        <v>190</v>
      </c>
      <c r="AJ1197">
        <v>38362807</v>
      </c>
    </row>
    <row r="1198" spans="1:39">
      <c r="A1198" s="54">
        <v>45953</v>
      </c>
      <c r="B1198" s="54">
        <v>45953.4062962963</v>
      </c>
      <c r="C1198" t="s">
        <v>47</v>
      </c>
      <c r="D1198" t="s">
        <v>41</v>
      </c>
      <c r="E1198">
        <v>735633807</v>
      </c>
      <c r="F1198" t="s">
        <v>33</v>
      </c>
      <c r="G1198" t="s">
        <v>13798</v>
      </c>
      <c r="H1198">
        <v>782993255</v>
      </c>
      <c r="I1198">
        <v>782993255</v>
      </c>
      <c r="J1198" t="s">
        <v>13799</v>
      </c>
      <c r="K1198" t="s">
        <v>36</v>
      </c>
      <c r="L1198" t="s">
        <v>4384</v>
      </c>
      <c r="M1198" t="s">
        <v>7890</v>
      </c>
      <c r="N1198">
        <v>45953</v>
      </c>
      <c r="O1198">
        <v>0.45833333333333331</v>
      </c>
      <c r="P1198" t="s">
        <v>3950</v>
      </c>
      <c r="Q1198" t="s">
        <v>39</v>
      </c>
      <c r="R1198" s="54">
        <v>45953</v>
      </c>
      <c r="S1198" t="s">
        <v>12887</v>
      </c>
    </row>
    <row r="1199" spans="1:39">
      <c r="A1199" s="54">
        <v>45953</v>
      </c>
      <c r="B1199" s="54">
        <v>45953.410046296303</v>
      </c>
      <c r="C1199" t="s">
        <v>123</v>
      </c>
      <c r="D1199" t="s">
        <v>41</v>
      </c>
      <c r="E1199">
        <v>735273778</v>
      </c>
      <c r="F1199" t="s">
        <v>33</v>
      </c>
      <c r="G1199" t="s">
        <v>13800</v>
      </c>
      <c r="H1199">
        <v>704914888</v>
      </c>
      <c r="I1199">
        <v>704914888</v>
      </c>
      <c r="J1199" t="s">
        <v>13801</v>
      </c>
      <c r="K1199" t="s">
        <v>36</v>
      </c>
      <c r="L1199" t="s">
        <v>4076</v>
      </c>
      <c r="M1199" t="s">
        <v>13802</v>
      </c>
      <c r="N1199">
        <v>45954</v>
      </c>
      <c r="O1199">
        <v>0.5</v>
      </c>
      <c r="P1199" t="s">
        <v>11025</v>
      </c>
      <c r="Q1199" t="s">
        <v>45</v>
      </c>
      <c r="R1199" s="54">
        <v>45953</v>
      </c>
      <c r="S1199" t="s">
        <v>12814</v>
      </c>
      <c r="U1199" t="s">
        <v>45</v>
      </c>
      <c r="V1199">
        <v>2310251690266</v>
      </c>
      <c r="W1199" t="s">
        <v>53</v>
      </c>
      <c r="X1199">
        <v>45953</v>
      </c>
      <c r="Y1199">
        <v>0.5131944444444444</v>
      </c>
      <c r="Z1199">
        <v>45953</v>
      </c>
      <c r="AA1199">
        <v>0.66736111111111107</v>
      </c>
      <c r="AH1199" t="s">
        <v>1331</v>
      </c>
      <c r="AJ1199">
        <v>45961</v>
      </c>
    </row>
    <row r="1200" spans="1:39">
      <c r="A1200" s="54">
        <v>45953</v>
      </c>
      <c r="B1200" s="54">
        <v>45953.412881944401</v>
      </c>
      <c r="C1200" t="s">
        <v>70</v>
      </c>
      <c r="D1200" t="s">
        <v>70</v>
      </c>
      <c r="E1200">
        <v>755877260</v>
      </c>
      <c r="F1200" t="s">
        <v>33</v>
      </c>
      <c r="G1200" t="s">
        <v>13803</v>
      </c>
      <c r="H1200">
        <v>780044541</v>
      </c>
      <c r="I1200">
        <v>746893390</v>
      </c>
      <c r="J1200" t="s">
        <v>13804</v>
      </c>
      <c r="K1200" t="s">
        <v>36</v>
      </c>
      <c r="L1200" t="s">
        <v>3959</v>
      </c>
      <c r="M1200" t="s">
        <v>2725</v>
      </c>
      <c r="N1200">
        <v>45953</v>
      </c>
      <c r="O1200">
        <v>0.54166666666666663</v>
      </c>
      <c r="P1200" t="s">
        <v>11025</v>
      </c>
      <c r="Q1200" t="s">
        <v>45</v>
      </c>
      <c r="R1200" s="54">
        <v>45953</v>
      </c>
      <c r="S1200" t="s">
        <v>12776</v>
      </c>
      <c r="U1200" t="s">
        <v>45</v>
      </c>
      <c r="V1200">
        <v>2310251690310</v>
      </c>
      <c r="W1200" t="s">
        <v>46</v>
      </c>
      <c r="X1200">
        <v>45953</v>
      </c>
      <c r="Y1200">
        <v>0.54583333333333328</v>
      </c>
      <c r="AH1200" t="s">
        <v>157</v>
      </c>
      <c r="AJ1200">
        <v>34256046</v>
      </c>
    </row>
    <row r="1201" spans="1:36">
      <c r="A1201" s="54">
        <v>45953</v>
      </c>
      <c r="B1201" s="54">
        <v>45953.4152314815</v>
      </c>
      <c r="C1201" t="s">
        <v>5272</v>
      </c>
      <c r="D1201" t="s">
        <v>32</v>
      </c>
      <c r="E1201">
        <v>762627764</v>
      </c>
      <c r="F1201" t="s">
        <v>33</v>
      </c>
      <c r="G1201" t="s">
        <v>13805</v>
      </c>
      <c r="H1201">
        <v>100653220</v>
      </c>
      <c r="I1201">
        <v>100653220</v>
      </c>
      <c r="J1201" t="s">
        <v>13806</v>
      </c>
      <c r="K1201" t="s">
        <v>36</v>
      </c>
      <c r="L1201" t="s">
        <v>3896</v>
      </c>
      <c r="M1201" t="s">
        <v>13702</v>
      </c>
      <c r="N1201">
        <v>45953</v>
      </c>
      <c r="O1201">
        <v>0.33333333333333331</v>
      </c>
      <c r="P1201" t="s">
        <v>11025</v>
      </c>
      <c r="Q1201" t="s">
        <v>67</v>
      </c>
      <c r="R1201" s="54">
        <v>45953</v>
      </c>
      <c r="U1201" t="s">
        <v>67</v>
      </c>
      <c r="V1201" t="s">
        <v>114</v>
      </c>
      <c r="X1201">
        <v>45953</v>
      </c>
    </row>
    <row r="1202" spans="1:36">
      <c r="A1202" s="54">
        <v>45953</v>
      </c>
      <c r="B1202" s="54">
        <v>45953.415439814802</v>
      </c>
      <c r="C1202" t="s">
        <v>830</v>
      </c>
      <c r="D1202" t="s">
        <v>41</v>
      </c>
      <c r="E1202">
        <v>782300518</v>
      </c>
      <c r="F1202" t="s">
        <v>33</v>
      </c>
      <c r="G1202" t="s">
        <v>13807</v>
      </c>
      <c r="I1202">
        <v>702807945</v>
      </c>
      <c r="J1202" t="s">
        <v>13808</v>
      </c>
      <c r="K1202" t="s">
        <v>36</v>
      </c>
      <c r="L1202" t="s">
        <v>1871</v>
      </c>
      <c r="M1202" t="s">
        <v>6609</v>
      </c>
      <c r="N1202">
        <v>45954</v>
      </c>
      <c r="O1202">
        <v>0.41666666666666669</v>
      </c>
      <c r="P1202" t="s">
        <v>4063</v>
      </c>
      <c r="Q1202" t="s">
        <v>45</v>
      </c>
      <c r="R1202" s="54">
        <v>45953</v>
      </c>
      <c r="S1202" t="s">
        <v>12922</v>
      </c>
      <c r="U1202" t="s">
        <v>45</v>
      </c>
      <c r="V1202">
        <v>2310251690278</v>
      </c>
      <c r="W1202" t="s">
        <v>46</v>
      </c>
      <c r="X1202">
        <v>45953</v>
      </c>
      <c r="Y1202">
        <v>0.54583333333333328</v>
      </c>
      <c r="AH1202" t="s">
        <v>13766</v>
      </c>
      <c r="AJ1202">
        <v>37986485</v>
      </c>
    </row>
    <row r="1203" spans="1:36">
      <c r="A1203" s="54">
        <v>45953</v>
      </c>
      <c r="B1203" s="54">
        <v>45953.423078703701</v>
      </c>
      <c r="C1203" t="s">
        <v>40</v>
      </c>
      <c r="D1203" t="s">
        <v>41</v>
      </c>
      <c r="E1203">
        <v>782300518</v>
      </c>
      <c r="F1203" t="s">
        <v>33</v>
      </c>
      <c r="G1203" t="s">
        <v>13809</v>
      </c>
      <c r="I1203">
        <v>725877675</v>
      </c>
      <c r="J1203" t="s">
        <v>13810</v>
      </c>
      <c r="K1203" t="s">
        <v>36</v>
      </c>
      <c r="L1203" t="s">
        <v>3943</v>
      </c>
      <c r="M1203" t="s">
        <v>4760</v>
      </c>
      <c r="N1203">
        <v>45954</v>
      </c>
      <c r="O1203">
        <v>0.41666666666666669</v>
      </c>
      <c r="P1203" t="s">
        <v>4063</v>
      </c>
      <c r="Q1203" t="s">
        <v>45</v>
      </c>
      <c r="R1203" s="54">
        <v>45953</v>
      </c>
      <c r="S1203" t="s">
        <v>12736</v>
      </c>
      <c r="U1203" t="s">
        <v>45</v>
      </c>
      <c r="V1203">
        <v>2310251690314</v>
      </c>
      <c r="W1203" t="s">
        <v>46</v>
      </c>
      <c r="X1203">
        <v>45953</v>
      </c>
      <c r="Y1203">
        <v>0.54583333333333328</v>
      </c>
      <c r="AH1203" t="s">
        <v>13064</v>
      </c>
      <c r="AJ1203">
        <v>37174685</v>
      </c>
    </row>
    <row r="1204" spans="1:36">
      <c r="A1204" s="54">
        <v>45953</v>
      </c>
      <c r="B1204" s="54">
        <v>45953.424178240697</v>
      </c>
      <c r="C1204" t="s">
        <v>47</v>
      </c>
      <c r="D1204" t="s">
        <v>41</v>
      </c>
      <c r="E1204">
        <v>735633807</v>
      </c>
      <c r="F1204" t="s">
        <v>33</v>
      </c>
      <c r="G1204" t="s">
        <v>13811</v>
      </c>
      <c r="H1204">
        <v>718927979</v>
      </c>
      <c r="I1204">
        <v>718927979</v>
      </c>
      <c r="J1204" t="s">
        <v>7345</v>
      </c>
      <c r="K1204" t="s">
        <v>36</v>
      </c>
      <c r="L1204" t="s">
        <v>3991</v>
      </c>
      <c r="M1204" t="s">
        <v>13812</v>
      </c>
      <c r="N1204">
        <v>45953</v>
      </c>
      <c r="O1204">
        <v>0.45833333333333331</v>
      </c>
      <c r="P1204" t="s">
        <v>4063</v>
      </c>
      <c r="Q1204" t="s">
        <v>45</v>
      </c>
      <c r="R1204" s="54">
        <v>45953</v>
      </c>
      <c r="S1204" t="s">
        <v>12738</v>
      </c>
      <c r="U1204" t="s">
        <v>45</v>
      </c>
      <c r="V1204">
        <v>2310251690329</v>
      </c>
      <c r="W1204" t="s">
        <v>46</v>
      </c>
      <c r="X1204">
        <v>45953</v>
      </c>
      <c r="Y1204">
        <v>0.54583333333333328</v>
      </c>
      <c r="AH1204">
        <v>0</v>
      </c>
      <c r="AJ1204">
        <v>0</v>
      </c>
    </row>
    <row r="1205" spans="1:36">
      <c r="A1205" s="54">
        <v>45953</v>
      </c>
      <c r="B1205" s="54">
        <v>45953.432418981502</v>
      </c>
      <c r="C1205" t="s">
        <v>2764</v>
      </c>
      <c r="D1205" t="s">
        <v>1167</v>
      </c>
      <c r="E1205">
        <v>780080032</v>
      </c>
      <c r="F1205" t="s">
        <v>33</v>
      </c>
      <c r="G1205" t="s">
        <v>13813</v>
      </c>
      <c r="H1205">
        <v>742608616</v>
      </c>
      <c r="I1205">
        <v>751289389</v>
      </c>
      <c r="J1205" t="s">
        <v>13814</v>
      </c>
      <c r="K1205" t="s">
        <v>36</v>
      </c>
      <c r="L1205" t="s">
        <v>3916</v>
      </c>
      <c r="M1205" t="s">
        <v>3120</v>
      </c>
      <c r="N1205">
        <v>45953</v>
      </c>
      <c r="O1205">
        <v>0.45833333333333331</v>
      </c>
      <c r="P1205" t="s">
        <v>4248</v>
      </c>
      <c r="Q1205" t="s">
        <v>39</v>
      </c>
      <c r="R1205" s="54">
        <v>45953</v>
      </c>
      <c r="S1205" t="s">
        <v>13815</v>
      </c>
    </row>
    <row r="1206" spans="1:36">
      <c r="A1206" s="54">
        <v>45953</v>
      </c>
      <c r="B1206" s="54">
        <v>45953.436469907399</v>
      </c>
      <c r="C1206" t="s">
        <v>3768</v>
      </c>
      <c r="D1206" t="s">
        <v>1130</v>
      </c>
      <c r="E1206">
        <v>101030101</v>
      </c>
      <c r="F1206" t="s">
        <v>33</v>
      </c>
      <c r="G1206" t="s">
        <v>13816</v>
      </c>
      <c r="H1206">
        <v>780306571</v>
      </c>
      <c r="I1206">
        <v>726306579</v>
      </c>
      <c r="J1206" t="s">
        <v>13817</v>
      </c>
      <c r="K1206" t="s">
        <v>36</v>
      </c>
      <c r="L1206" t="s">
        <v>1878</v>
      </c>
      <c r="M1206" t="s">
        <v>13818</v>
      </c>
      <c r="N1206">
        <v>45954</v>
      </c>
      <c r="O1206">
        <v>0.5</v>
      </c>
      <c r="P1206" t="s">
        <v>4248</v>
      </c>
      <c r="Q1206" t="s">
        <v>45</v>
      </c>
      <c r="R1206" s="54">
        <v>45953</v>
      </c>
      <c r="S1206" t="s">
        <v>12554</v>
      </c>
      <c r="U1206" t="s">
        <v>45</v>
      </c>
      <c r="V1206">
        <v>2310251690510</v>
      </c>
      <c r="W1206" t="s">
        <v>46</v>
      </c>
      <c r="X1206">
        <v>45953</v>
      </c>
      <c r="Y1206">
        <v>0.54583333333333328</v>
      </c>
      <c r="AH1206" t="s">
        <v>13819</v>
      </c>
      <c r="AJ1206">
        <v>36512821</v>
      </c>
    </row>
    <row r="1207" spans="1:36">
      <c r="A1207" s="54">
        <v>45953</v>
      </c>
      <c r="B1207" s="54">
        <v>45953.437731481499</v>
      </c>
      <c r="C1207" t="s">
        <v>13820</v>
      </c>
      <c r="D1207" t="s">
        <v>32</v>
      </c>
      <c r="E1207">
        <v>739808083</v>
      </c>
      <c r="F1207" t="s">
        <v>33</v>
      </c>
      <c r="G1207" t="s">
        <v>13821</v>
      </c>
      <c r="H1207">
        <v>753659243</v>
      </c>
      <c r="I1207">
        <v>753659243</v>
      </c>
      <c r="J1207" t="s">
        <v>13822</v>
      </c>
      <c r="K1207" t="s">
        <v>81</v>
      </c>
      <c r="L1207" t="s">
        <v>3896</v>
      </c>
      <c r="M1207" t="s">
        <v>13823</v>
      </c>
      <c r="N1207">
        <v>45953</v>
      </c>
      <c r="O1207">
        <v>0.5</v>
      </c>
      <c r="P1207" t="s">
        <v>4248</v>
      </c>
      <c r="Q1207" t="s">
        <v>45</v>
      </c>
      <c r="R1207" s="54">
        <v>45953</v>
      </c>
      <c r="S1207" t="s">
        <v>12821</v>
      </c>
      <c r="U1207" t="s">
        <v>45</v>
      </c>
      <c r="V1207">
        <v>2310251690661</v>
      </c>
      <c r="W1207" t="s">
        <v>53</v>
      </c>
      <c r="X1207">
        <v>45953</v>
      </c>
      <c r="Y1207">
        <v>0.62222222222222223</v>
      </c>
      <c r="Z1207">
        <v>45953</v>
      </c>
      <c r="AA1207">
        <v>0.66736111111111107</v>
      </c>
      <c r="AB1207" t="s">
        <v>608</v>
      </c>
      <c r="AC1207">
        <v>100010004</v>
      </c>
      <c r="AD1207">
        <v>36768510</v>
      </c>
      <c r="AH1207" t="s">
        <v>1331</v>
      </c>
      <c r="AJ1207">
        <v>45954</v>
      </c>
    </row>
    <row r="1208" spans="1:36">
      <c r="A1208" s="54">
        <v>45953</v>
      </c>
      <c r="B1208" s="54">
        <v>45953.441400463002</v>
      </c>
      <c r="C1208" t="s">
        <v>741</v>
      </c>
      <c r="D1208" t="s">
        <v>742</v>
      </c>
      <c r="E1208">
        <v>734564026</v>
      </c>
      <c r="F1208" t="s">
        <v>33</v>
      </c>
      <c r="G1208" t="s">
        <v>13824</v>
      </c>
      <c r="H1208">
        <v>706707240</v>
      </c>
      <c r="I1208">
        <v>706707240</v>
      </c>
      <c r="J1208" t="s">
        <v>13825</v>
      </c>
      <c r="K1208" t="s">
        <v>36</v>
      </c>
      <c r="L1208" t="s">
        <v>3959</v>
      </c>
      <c r="M1208" t="s">
        <v>8098</v>
      </c>
      <c r="N1208">
        <v>45954</v>
      </c>
      <c r="O1208">
        <v>0.70833333333333337</v>
      </c>
      <c r="P1208" t="s">
        <v>4080</v>
      </c>
      <c r="Q1208" t="s">
        <v>45</v>
      </c>
      <c r="R1208" s="54">
        <v>45953</v>
      </c>
      <c r="S1208" t="s">
        <v>12773</v>
      </c>
      <c r="V1208">
        <v>2310251690356</v>
      </c>
      <c r="W1208" t="s">
        <v>46</v>
      </c>
      <c r="X1208">
        <v>45953</v>
      </c>
      <c r="Y1208">
        <v>0.54583333333333328</v>
      </c>
      <c r="AH1208" t="s">
        <v>190</v>
      </c>
      <c r="AJ1208">
        <v>38362807</v>
      </c>
    </row>
    <row r="1209" spans="1:36">
      <c r="A1209" s="54">
        <v>45953</v>
      </c>
      <c r="B1209" s="54">
        <v>45953.447476851899</v>
      </c>
      <c r="C1209" t="s">
        <v>972</v>
      </c>
      <c r="D1209" t="s">
        <v>742</v>
      </c>
      <c r="E1209">
        <v>734564026</v>
      </c>
      <c r="F1209" t="s">
        <v>33</v>
      </c>
      <c r="G1209" t="s">
        <v>13828</v>
      </c>
      <c r="H1209">
        <v>751683238</v>
      </c>
      <c r="I1209">
        <v>751683238</v>
      </c>
      <c r="J1209" t="s">
        <v>13829</v>
      </c>
      <c r="K1209" t="s">
        <v>36</v>
      </c>
      <c r="L1209" t="s">
        <v>3959</v>
      </c>
      <c r="M1209" t="s">
        <v>13830</v>
      </c>
      <c r="N1209">
        <v>45955</v>
      </c>
      <c r="O1209">
        <v>0.58333333333333337</v>
      </c>
      <c r="P1209" t="s">
        <v>4080</v>
      </c>
      <c r="Q1209" t="s">
        <v>39</v>
      </c>
      <c r="R1209" s="54"/>
    </row>
    <row r="1210" spans="1:36">
      <c r="A1210" s="54">
        <v>45953</v>
      </c>
      <c r="B1210" s="54">
        <v>45953.452939814801</v>
      </c>
      <c r="C1210" t="s">
        <v>2720</v>
      </c>
      <c r="D1210" t="s">
        <v>70</v>
      </c>
      <c r="E1210">
        <v>755877260</v>
      </c>
      <c r="F1210" t="s">
        <v>33</v>
      </c>
      <c r="G1210" t="s">
        <v>13831</v>
      </c>
      <c r="H1210">
        <v>705969529</v>
      </c>
      <c r="I1210">
        <v>110297254</v>
      </c>
      <c r="J1210" t="s">
        <v>13832</v>
      </c>
      <c r="K1210" t="s">
        <v>36</v>
      </c>
      <c r="L1210" t="s">
        <v>3959</v>
      </c>
      <c r="M1210" t="s">
        <v>13833</v>
      </c>
      <c r="N1210">
        <v>45953</v>
      </c>
      <c r="O1210">
        <v>0.58333333333333337</v>
      </c>
      <c r="P1210" t="s">
        <v>5255</v>
      </c>
      <c r="Q1210" t="s">
        <v>45</v>
      </c>
      <c r="R1210" s="54">
        <v>45953</v>
      </c>
      <c r="S1210" t="s">
        <v>12695</v>
      </c>
      <c r="U1210" t="s">
        <v>45</v>
      </c>
      <c r="V1210">
        <v>2310251690432</v>
      </c>
      <c r="W1210" t="s">
        <v>46</v>
      </c>
      <c r="X1210">
        <v>45953</v>
      </c>
      <c r="Y1210">
        <v>0.54583333333333328</v>
      </c>
      <c r="AH1210" t="s">
        <v>13044</v>
      </c>
      <c r="AJ1210">
        <v>40741395</v>
      </c>
    </row>
    <row r="1211" spans="1:36">
      <c r="A1211" s="54">
        <v>45953</v>
      </c>
      <c r="B1211" s="54">
        <v>45953.454467592601</v>
      </c>
      <c r="C1211" t="s">
        <v>69</v>
      </c>
      <c r="D1211" t="s">
        <v>70</v>
      </c>
      <c r="E1211">
        <v>755877260</v>
      </c>
      <c r="F1211" t="s">
        <v>33</v>
      </c>
      <c r="G1211" t="s">
        <v>6537</v>
      </c>
      <c r="H1211">
        <v>701903160</v>
      </c>
      <c r="I1211">
        <v>701903160</v>
      </c>
      <c r="J1211" t="s">
        <v>3587</v>
      </c>
      <c r="K1211" t="s">
        <v>36</v>
      </c>
      <c r="L1211" t="s">
        <v>3959</v>
      </c>
      <c r="M1211" t="s">
        <v>74</v>
      </c>
      <c r="N1211">
        <v>45953</v>
      </c>
      <c r="O1211">
        <v>0.45833333333333331</v>
      </c>
      <c r="P1211" t="s">
        <v>5255</v>
      </c>
      <c r="Q1211" t="s">
        <v>67</v>
      </c>
      <c r="R1211" s="54">
        <v>45953</v>
      </c>
      <c r="U1211" t="s">
        <v>67</v>
      </c>
      <c r="V1211" t="s">
        <v>114</v>
      </c>
    </row>
    <row r="1212" spans="1:36">
      <c r="A1212" s="54">
        <v>45953</v>
      </c>
      <c r="B1212" s="54">
        <v>45953.4559143519</v>
      </c>
      <c r="C1212" t="s">
        <v>13791</v>
      </c>
      <c r="D1212" t="s">
        <v>41</v>
      </c>
      <c r="E1212">
        <v>787160346</v>
      </c>
      <c r="F1212" t="s">
        <v>33</v>
      </c>
      <c r="G1212" t="s">
        <v>11331</v>
      </c>
      <c r="H1212">
        <v>254113247246</v>
      </c>
      <c r="I1212">
        <v>254113247246</v>
      </c>
      <c r="J1212" t="s">
        <v>13791</v>
      </c>
      <c r="K1212" t="s">
        <v>36</v>
      </c>
      <c r="L1212" t="s">
        <v>3896</v>
      </c>
      <c r="M1212" t="s">
        <v>5642</v>
      </c>
      <c r="N1212">
        <v>45953</v>
      </c>
      <c r="O1212">
        <v>0.58333333333333337</v>
      </c>
      <c r="P1212" t="s">
        <v>5255</v>
      </c>
      <c r="Q1212" t="s">
        <v>45</v>
      </c>
      <c r="R1212" s="54">
        <v>45953</v>
      </c>
      <c r="S1212" t="s">
        <v>12554</v>
      </c>
      <c r="U1212" t="s">
        <v>45</v>
      </c>
      <c r="V1212">
        <v>2310251690509</v>
      </c>
      <c r="W1212" t="s">
        <v>53</v>
      </c>
      <c r="X1212">
        <v>45953</v>
      </c>
      <c r="Y1212">
        <v>0.62222222222222223</v>
      </c>
      <c r="Z1212">
        <v>45953</v>
      </c>
      <c r="AA1212">
        <v>0.66736111111111107</v>
      </c>
      <c r="AH1212" t="s">
        <v>13688</v>
      </c>
      <c r="AJ1212">
        <v>0</v>
      </c>
    </row>
    <row r="1213" spans="1:36">
      <c r="A1213" s="54">
        <v>45953</v>
      </c>
      <c r="B1213" s="54">
        <v>45953.456527777802</v>
      </c>
      <c r="C1213" t="s">
        <v>5694</v>
      </c>
      <c r="D1213" t="s">
        <v>1149</v>
      </c>
      <c r="E1213">
        <v>754536548</v>
      </c>
      <c r="F1213" t="s">
        <v>33</v>
      </c>
      <c r="G1213" t="s">
        <v>4199</v>
      </c>
      <c r="H1213">
        <v>737844297</v>
      </c>
      <c r="I1213">
        <v>707835281</v>
      </c>
      <c r="J1213" t="s">
        <v>13834</v>
      </c>
      <c r="K1213" t="s">
        <v>36</v>
      </c>
      <c r="L1213" t="s">
        <v>1246</v>
      </c>
      <c r="M1213" t="s">
        <v>13835</v>
      </c>
      <c r="N1213">
        <v>45957</v>
      </c>
      <c r="O1213">
        <v>0.45833333333333331</v>
      </c>
      <c r="P1213" t="s">
        <v>4095</v>
      </c>
      <c r="Q1213" t="s">
        <v>45</v>
      </c>
      <c r="R1213" s="54">
        <v>45953</v>
      </c>
      <c r="S1213" t="s">
        <v>12811</v>
      </c>
      <c r="T1213">
        <v>45954</v>
      </c>
      <c r="U1213" t="s">
        <v>45</v>
      </c>
      <c r="V1213">
        <v>2310251690343</v>
      </c>
      <c r="W1213" t="s">
        <v>53</v>
      </c>
      <c r="X1213">
        <v>45953</v>
      </c>
      <c r="Y1213">
        <v>0.5131944444444444</v>
      </c>
      <c r="Z1213">
        <v>45953</v>
      </c>
      <c r="AA1213">
        <v>0.66736111111111107</v>
      </c>
      <c r="AB1213" t="s">
        <v>13836</v>
      </c>
      <c r="AC1213">
        <v>100010012</v>
      </c>
      <c r="AH1213" t="s">
        <v>1331</v>
      </c>
      <c r="AJ1213">
        <v>45954</v>
      </c>
    </row>
    <row r="1214" spans="1:36">
      <c r="A1214" s="54">
        <v>45953</v>
      </c>
      <c r="B1214" s="54">
        <v>45953.456793981502</v>
      </c>
      <c r="C1214" t="s">
        <v>2720</v>
      </c>
      <c r="D1214" t="s">
        <v>70</v>
      </c>
      <c r="E1214">
        <v>755877260</v>
      </c>
      <c r="F1214" t="s">
        <v>33</v>
      </c>
      <c r="G1214" t="s">
        <v>13837</v>
      </c>
      <c r="H1214">
        <v>714266978</v>
      </c>
      <c r="I1214">
        <v>751693066</v>
      </c>
      <c r="J1214" t="s">
        <v>13838</v>
      </c>
      <c r="K1214" t="s">
        <v>36</v>
      </c>
      <c r="L1214" t="s">
        <v>3959</v>
      </c>
      <c r="M1214" t="s">
        <v>13839</v>
      </c>
      <c r="N1214">
        <v>45953</v>
      </c>
      <c r="O1214">
        <v>0.625</v>
      </c>
      <c r="P1214" t="s">
        <v>4095</v>
      </c>
      <c r="Q1214" t="s">
        <v>45</v>
      </c>
      <c r="R1214" s="54">
        <v>45953</v>
      </c>
      <c r="S1214" t="s">
        <v>12425</v>
      </c>
      <c r="U1214" t="s">
        <v>45</v>
      </c>
      <c r="V1214">
        <v>2310251690364</v>
      </c>
      <c r="W1214" t="s">
        <v>46</v>
      </c>
      <c r="X1214">
        <v>45953</v>
      </c>
      <c r="Y1214">
        <v>0.54583333333333328</v>
      </c>
      <c r="Z1214">
        <v>45953</v>
      </c>
      <c r="AA1214">
        <v>0.70763888888888893</v>
      </c>
      <c r="AB1214" t="s">
        <v>157</v>
      </c>
      <c r="AC1214">
        <v>100010047</v>
      </c>
      <c r="AD1214">
        <v>34256046</v>
      </c>
      <c r="AH1214" t="s">
        <v>13044</v>
      </c>
      <c r="AJ1214">
        <v>40741395</v>
      </c>
    </row>
    <row r="1215" spans="1:36">
      <c r="A1215" s="54">
        <v>45953</v>
      </c>
      <c r="B1215" s="54">
        <v>45953.459953703699</v>
      </c>
      <c r="C1215" t="s">
        <v>3596</v>
      </c>
      <c r="D1215" t="s">
        <v>41</v>
      </c>
      <c r="E1215">
        <v>254736446404</v>
      </c>
      <c r="F1215" t="s">
        <v>33</v>
      </c>
      <c r="G1215" t="s">
        <v>13840</v>
      </c>
      <c r="H1215">
        <v>254107457783</v>
      </c>
      <c r="I1215">
        <v>254107457783</v>
      </c>
      <c r="J1215" t="s">
        <v>13841</v>
      </c>
      <c r="K1215" t="s">
        <v>36</v>
      </c>
      <c r="L1215" t="s">
        <v>1196</v>
      </c>
      <c r="M1215" t="s">
        <v>13842</v>
      </c>
      <c r="N1215">
        <v>45955</v>
      </c>
      <c r="O1215">
        <v>0.58333333333333337</v>
      </c>
      <c r="P1215" t="s">
        <v>4095</v>
      </c>
      <c r="Q1215" t="s">
        <v>45</v>
      </c>
      <c r="R1215" s="54">
        <v>45953</v>
      </c>
      <c r="S1215" t="s">
        <v>12773</v>
      </c>
      <c r="U1215" t="s">
        <v>45</v>
      </c>
      <c r="V1215">
        <v>2310251690391</v>
      </c>
      <c r="W1215" t="s">
        <v>53</v>
      </c>
      <c r="X1215">
        <v>45953</v>
      </c>
      <c r="Y1215">
        <v>0.5131944444444444</v>
      </c>
      <c r="Z1215">
        <v>45953</v>
      </c>
      <c r="AA1215">
        <v>0.66736111111111107</v>
      </c>
      <c r="AB1215" t="s">
        <v>907</v>
      </c>
      <c r="AC1215">
        <v>100010030</v>
      </c>
      <c r="AH1215" t="s">
        <v>12550</v>
      </c>
      <c r="AJ1215">
        <v>0</v>
      </c>
    </row>
    <row r="1216" spans="1:36">
      <c r="A1216" s="54">
        <v>45953</v>
      </c>
      <c r="B1216" s="54">
        <v>45953.463194444397</v>
      </c>
      <c r="C1216" t="s">
        <v>764</v>
      </c>
      <c r="D1216" t="s">
        <v>41</v>
      </c>
      <c r="E1216">
        <v>254736446404</v>
      </c>
      <c r="F1216" t="s">
        <v>33</v>
      </c>
      <c r="G1216" t="s">
        <v>13843</v>
      </c>
      <c r="H1216">
        <v>254788045767</v>
      </c>
      <c r="I1216">
        <v>254788045767</v>
      </c>
      <c r="J1216" t="s">
        <v>13844</v>
      </c>
      <c r="K1216" t="s">
        <v>36</v>
      </c>
      <c r="L1216" t="s">
        <v>1196</v>
      </c>
      <c r="M1216" t="s">
        <v>13845</v>
      </c>
      <c r="N1216">
        <v>45955</v>
      </c>
      <c r="O1216">
        <v>0.625</v>
      </c>
      <c r="P1216" t="s">
        <v>4095</v>
      </c>
      <c r="Q1216" t="s">
        <v>67</v>
      </c>
      <c r="R1216" s="54">
        <v>45953</v>
      </c>
      <c r="S1216" t="s">
        <v>13846</v>
      </c>
      <c r="U1216" t="s">
        <v>67</v>
      </c>
      <c r="V1216" t="s">
        <v>13847</v>
      </c>
    </row>
    <row r="1217" spans="1:36">
      <c r="A1217" s="54">
        <v>45953</v>
      </c>
      <c r="B1217" s="54">
        <v>45953.466238425899</v>
      </c>
      <c r="C1217" t="s">
        <v>764</v>
      </c>
      <c r="D1217" t="s">
        <v>41</v>
      </c>
      <c r="E1217">
        <v>254736446404</v>
      </c>
      <c r="F1217" t="s">
        <v>33</v>
      </c>
      <c r="G1217" t="s">
        <v>13848</v>
      </c>
      <c r="H1217">
        <v>254108602664</v>
      </c>
      <c r="I1217">
        <v>254108602664</v>
      </c>
      <c r="J1217" t="s">
        <v>13849</v>
      </c>
      <c r="K1217" t="s">
        <v>36</v>
      </c>
      <c r="L1217" t="s">
        <v>1196</v>
      </c>
      <c r="M1217" t="s">
        <v>13850</v>
      </c>
      <c r="N1217">
        <v>45955</v>
      </c>
      <c r="O1217">
        <v>0.58333333333333337</v>
      </c>
      <c r="P1217" t="s">
        <v>4235</v>
      </c>
      <c r="Q1217" t="s">
        <v>39</v>
      </c>
      <c r="R1217" s="54">
        <v>45953</v>
      </c>
      <c r="S1217" t="s">
        <v>12489</v>
      </c>
    </row>
    <row r="1218" spans="1:36">
      <c r="A1218" s="54">
        <v>45953</v>
      </c>
      <c r="B1218" s="54">
        <v>45953.4676273148</v>
      </c>
      <c r="C1218" t="s">
        <v>4545</v>
      </c>
      <c r="D1218" t="s">
        <v>41</v>
      </c>
      <c r="E1218">
        <v>254103639065</v>
      </c>
      <c r="F1218" t="s">
        <v>33</v>
      </c>
      <c r="G1218" t="s">
        <v>13851</v>
      </c>
      <c r="H1218">
        <v>254789388221</v>
      </c>
      <c r="I1218">
        <v>254745135124</v>
      </c>
      <c r="J1218" t="s">
        <v>13852</v>
      </c>
      <c r="K1218" t="s">
        <v>36</v>
      </c>
      <c r="L1218" t="s">
        <v>1196</v>
      </c>
      <c r="M1218" t="s">
        <v>13853</v>
      </c>
      <c r="N1218">
        <v>45953</v>
      </c>
      <c r="O1218">
        <v>0.5</v>
      </c>
      <c r="P1218" t="s">
        <v>4235</v>
      </c>
      <c r="Q1218" t="s">
        <v>45</v>
      </c>
      <c r="R1218" s="54">
        <v>45953</v>
      </c>
      <c r="S1218" t="s">
        <v>12658</v>
      </c>
      <c r="U1218" t="s">
        <v>45</v>
      </c>
      <c r="V1218">
        <v>2310251690457</v>
      </c>
      <c r="W1218" t="s">
        <v>53</v>
      </c>
      <c r="X1218">
        <v>45953</v>
      </c>
      <c r="Y1218">
        <v>0.62222222222222223</v>
      </c>
      <c r="Z1218">
        <v>45953</v>
      </c>
      <c r="AA1218">
        <v>0.63888888888888884</v>
      </c>
      <c r="AH1218" t="s">
        <v>12396</v>
      </c>
      <c r="AJ1218">
        <v>0</v>
      </c>
    </row>
    <row r="1219" spans="1:36">
      <c r="A1219" s="54">
        <v>45953</v>
      </c>
      <c r="B1219" s="54">
        <v>45953.470254629603</v>
      </c>
      <c r="C1219" t="s">
        <v>460</v>
      </c>
      <c r="D1219" t="s">
        <v>548</v>
      </c>
      <c r="E1219">
        <v>750988989</v>
      </c>
      <c r="F1219" t="s">
        <v>33</v>
      </c>
      <c r="G1219" t="s">
        <v>13854</v>
      </c>
      <c r="H1219">
        <v>254112838399</v>
      </c>
      <c r="I1219">
        <v>254112838399</v>
      </c>
      <c r="J1219" t="s">
        <v>462</v>
      </c>
      <c r="K1219" t="s">
        <v>36</v>
      </c>
      <c r="L1219" t="s">
        <v>3959</v>
      </c>
      <c r="M1219" t="s">
        <v>1799</v>
      </c>
      <c r="N1219">
        <v>45953</v>
      </c>
      <c r="O1219">
        <v>0.625</v>
      </c>
      <c r="P1219" t="s">
        <v>4235</v>
      </c>
      <c r="Q1219" t="s">
        <v>67</v>
      </c>
      <c r="R1219" s="54">
        <v>45953</v>
      </c>
      <c r="S1219" t="s">
        <v>12686</v>
      </c>
      <c r="U1219" t="s">
        <v>67</v>
      </c>
      <c r="V1219" t="s">
        <v>1571</v>
      </c>
    </row>
    <row r="1220" spans="1:36">
      <c r="A1220" s="54">
        <v>45953</v>
      </c>
      <c r="B1220" s="54">
        <v>45953.475185185198</v>
      </c>
      <c r="C1220" t="s">
        <v>47</v>
      </c>
      <c r="D1220" t="s">
        <v>41</v>
      </c>
      <c r="E1220">
        <v>735633807</v>
      </c>
      <c r="F1220" t="s">
        <v>33</v>
      </c>
      <c r="G1220" t="s">
        <v>13855</v>
      </c>
      <c r="H1220">
        <v>713087979</v>
      </c>
      <c r="I1220">
        <v>713087979</v>
      </c>
      <c r="J1220" t="s">
        <v>13856</v>
      </c>
      <c r="K1220" t="s">
        <v>36</v>
      </c>
      <c r="L1220" t="s">
        <v>1196</v>
      </c>
      <c r="M1220" t="s">
        <v>13857</v>
      </c>
      <c r="N1220">
        <v>45953</v>
      </c>
      <c r="O1220">
        <v>0.5</v>
      </c>
      <c r="P1220" t="s">
        <v>4235</v>
      </c>
      <c r="Q1220" t="s">
        <v>39</v>
      </c>
      <c r="R1220" s="54">
        <v>45953</v>
      </c>
      <c r="S1220" t="s">
        <v>12659</v>
      </c>
    </row>
    <row r="1221" spans="1:36">
      <c r="A1221" s="54">
        <v>45953</v>
      </c>
      <c r="B1221" s="54">
        <v>45953.476631944402</v>
      </c>
      <c r="C1221" t="s">
        <v>11170</v>
      </c>
      <c r="D1221" t="s">
        <v>41</v>
      </c>
      <c r="E1221">
        <v>736027194</v>
      </c>
      <c r="F1221" t="s">
        <v>33</v>
      </c>
      <c r="G1221" t="s">
        <v>10090</v>
      </c>
      <c r="H1221">
        <v>712380542</v>
      </c>
      <c r="I1221">
        <v>726908600</v>
      </c>
      <c r="J1221" t="s">
        <v>13858</v>
      </c>
      <c r="K1221" t="s">
        <v>36</v>
      </c>
      <c r="L1221" t="s">
        <v>3959</v>
      </c>
      <c r="M1221" t="s">
        <v>9794</v>
      </c>
      <c r="N1221">
        <v>45954</v>
      </c>
      <c r="O1221">
        <v>0.33333333333333331</v>
      </c>
      <c r="P1221" t="s">
        <v>4235</v>
      </c>
      <c r="Q1221" t="s">
        <v>45</v>
      </c>
      <c r="R1221" s="54">
        <v>45953</v>
      </c>
      <c r="S1221" t="s">
        <v>12803</v>
      </c>
      <c r="U1221" t="s">
        <v>45</v>
      </c>
      <c r="V1221">
        <v>2310251690815</v>
      </c>
      <c r="W1221" t="s">
        <v>46</v>
      </c>
      <c r="X1221">
        <v>45953</v>
      </c>
      <c r="Y1221">
        <v>0.74583333333333335</v>
      </c>
      <c r="AH1221" t="s">
        <v>13002</v>
      </c>
      <c r="AJ1221">
        <v>40205677</v>
      </c>
    </row>
    <row r="1222" spans="1:36">
      <c r="A1222" s="54">
        <v>45953</v>
      </c>
      <c r="B1222" s="54">
        <v>45953.477083333302</v>
      </c>
      <c r="C1222" t="s">
        <v>123</v>
      </c>
      <c r="D1222" t="s">
        <v>41</v>
      </c>
      <c r="E1222">
        <v>735273778</v>
      </c>
      <c r="F1222" t="s">
        <v>33</v>
      </c>
      <c r="G1222" t="s">
        <v>13859</v>
      </c>
      <c r="H1222">
        <v>759087396</v>
      </c>
      <c r="I1222">
        <v>111752965</v>
      </c>
      <c r="J1222" t="s">
        <v>13860</v>
      </c>
      <c r="K1222" t="s">
        <v>36</v>
      </c>
      <c r="L1222" t="e" vm="4">
        <v>#VALUE!</v>
      </c>
      <c r="M1222" t="s">
        <v>13861</v>
      </c>
      <c r="N1222">
        <v>45953</v>
      </c>
      <c r="O1222">
        <v>0.5</v>
      </c>
      <c r="P1222" t="s">
        <v>52</v>
      </c>
      <c r="Q1222" t="s">
        <v>45</v>
      </c>
      <c r="R1222" s="54">
        <v>45953</v>
      </c>
      <c r="S1222" t="s">
        <v>12540</v>
      </c>
      <c r="U1222" t="s">
        <v>45</v>
      </c>
      <c r="V1222">
        <v>2310251690463</v>
      </c>
      <c r="W1222" t="s">
        <v>46</v>
      </c>
      <c r="X1222">
        <v>45953</v>
      </c>
      <c r="Y1222">
        <v>0.54583333333333328</v>
      </c>
      <c r="Z1222">
        <v>45954</v>
      </c>
      <c r="AA1222">
        <v>0.35</v>
      </c>
      <c r="AB1222" t="s">
        <v>12530</v>
      </c>
      <c r="AC1222">
        <v>100010055</v>
      </c>
      <c r="AD1222">
        <v>32445537</v>
      </c>
      <c r="AH1222" t="s">
        <v>12530</v>
      </c>
      <c r="AJ1222">
        <v>32445537</v>
      </c>
    </row>
    <row r="1223" spans="1:36">
      <c r="A1223" s="54">
        <v>45953</v>
      </c>
      <c r="B1223" s="54">
        <v>45953.478344907402</v>
      </c>
      <c r="C1223" t="s">
        <v>633</v>
      </c>
      <c r="D1223" t="s">
        <v>41</v>
      </c>
      <c r="E1223">
        <v>736027194</v>
      </c>
      <c r="F1223" t="s">
        <v>33</v>
      </c>
      <c r="G1223" t="s">
        <v>13862</v>
      </c>
      <c r="H1223">
        <v>758594896</v>
      </c>
      <c r="I1223">
        <v>726908600</v>
      </c>
      <c r="J1223" t="s">
        <v>13863</v>
      </c>
      <c r="K1223" t="s">
        <v>36</v>
      </c>
      <c r="L1223" t="e" vm="1">
        <v>#VALUE!</v>
      </c>
      <c r="M1223" t="s">
        <v>554</v>
      </c>
      <c r="N1223">
        <v>45954</v>
      </c>
      <c r="O1223">
        <v>0.33333333333333331</v>
      </c>
      <c r="P1223" t="s">
        <v>52</v>
      </c>
      <c r="Q1223" t="s">
        <v>67</v>
      </c>
      <c r="R1223" s="54">
        <v>45953</v>
      </c>
      <c r="S1223" t="s">
        <v>12804</v>
      </c>
      <c r="U1223" t="s">
        <v>67</v>
      </c>
      <c r="V1223" t="s">
        <v>12413</v>
      </c>
    </row>
    <row r="1224" spans="1:36">
      <c r="A1224" s="54">
        <v>45953</v>
      </c>
      <c r="B1224" s="54">
        <v>45953.491180555597</v>
      </c>
      <c r="C1224" t="s">
        <v>2420</v>
      </c>
      <c r="D1224" t="s">
        <v>1167</v>
      </c>
      <c r="E1224">
        <v>780080032</v>
      </c>
      <c r="F1224" t="s">
        <v>33</v>
      </c>
      <c r="G1224" t="s">
        <v>13864</v>
      </c>
      <c r="H1224">
        <v>733941071</v>
      </c>
      <c r="I1224">
        <v>721941071</v>
      </c>
      <c r="J1224" t="s">
        <v>13865</v>
      </c>
      <c r="K1224" t="s">
        <v>36</v>
      </c>
      <c r="L1224" t="e" vm="23">
        <v>#VALUE!</v>
      </c>
      <c r="M1224" t="s">
        <v>13866</v>
      </c>
      <c r="N1224">
        <v>45953</v>
      </c>
      <c r="O1224">
        <v>0.54166666666666663</v>
      </c>
      <c r="P1224" t="s">
        <v>52</v>
      </c>
      <c r="Q1224" t="s">
        <v>45</v>
      </c>
      <c r="R1224" s="54">
        <v>45953</v>
      </c>
      <c r="S1224" t="s">
        <v>12803</v>
      </c>
      <c r="U1224" t="s">
        <v>45</v>
      </c>
      <c r="V1224">
        <v>2310251690494</v>
      </c>
      <c r="W1224" t="s">
        <v>46</v>
      </c>
      <c r="X1224">
        <v>45953</v>
      </c>
      <c r="Y1224">
        <v>0.54583333333333328</v>
      </c>
      <c r="Z1224">
        <v>45954</v>
      </c>
      <c r="AA1224">
        <v>0.35</v>
      </c>
      <c r="AB1224" t="s">
        <v>1328</v>
      </c>
      <c r="AC1224">
        <v>100010039</v>
      </c>
      <c r="AD1224">
        <v>37181844</v>
      </c>
      <c r="AH1224" t="s">
        <v>163</v>
      </c>
      <c r="AJ1224">
        <v>28692483</v>
      </c>
    </row>
    <row r="1225" spans="1:36">
      <c r="A1225" s="54">
        <v>45953</v>
      </c>
      <c r="B1225" s="54">
        <v>45953.494918981502</v>
      </c>
      <c r="C1225" t="s">
        <v>40</v>
      </c>
      <c r="D1225" t="s">
        <v>41</v>
      </c>
      <c r="E1225">
        <v>782300518</v>
      </c>
      <c r="F1225" t="s">
        <v>33</v>
      </c>
      <c r="G1225" t="s">
        <v>13867</v>
      </c>
      <c r="H1225">
        <v>100104204</v>
      </c>
      <c r="I1225">
        <v>707683444</v>
      </c>
      <c r="J1225" t="s">
        <v>13868</v>
      </c>
      <c r="K1225" t="s">
        <v>36</v>
      </c>
      <c r="L1225" t="e" vm="4">
        <v>#VALUE!</v>
      </c>
      <c r="M1225" t="s">
        <v>13869</v>
      </c>
      <c r="N1225">
        <v>45954</v>
      </c>
      <c r="O1225">
        <v>0.375</v>
      </c>
      <c r="P1225" t="s">
        <v>52</v>
      </c>
      <c r="Q1225" t="s">
        <v>45</v>
      </c>
      <c r="R1225" s="54">
        <v>45953</v>
      </c>
      <c r="S1225" t="s">
        <v>12742</v>
      </c>
      <c r="U1225" t="s">
        <v>45</v>
      </c>
      <c r="V1225">
        <v>2310251690529</v>
      </c>
      <c r="W1225" t="s">
        <v>46</v>
      </c>
      <c r="X1225">
        <v>45953</v>
      </c>
      <c r="Y1225">
        <v>0.54583333333333328</v>
      </c>
      <c r="Z1225">
        <v>45954</v>
      </c>
      <c r="AA1225">
        <v>0.35</v>
      </c>
      <c r="AB1225" t="s">
        <v>141</v>
      </c>
      <c r="AC1225">
        <v>100010010</v>
      </c>
      <c r="AD1225">
        <v>38893106</v>
      </c>
      <c r="AE1225">
        <v>45953</v>
      </c>
      <c r="AH1225" t="s">
        <v>141</v>
      </c>
      <c r="AJ1225">
        <v>38893106</v>
      </c>
    </row>
    <row r="1226" spans="1:36">
      <c r="A1226" s="54">
        <v>45953</v>
      </c>
      <c r="B1226" s="54">
        <v>45953.496307870402</v>
      </c>
      <c r="C1226" t="s">
        <v>239</v>
      </c>
      <c r="D1226" t="s">
        <v>41</v>
      </c>
      <c r="E1226">
        <v>735802340</v>
      </c>
      <c r="F1226" t="s">
        <v>33</v>
      </c>
      <c r="G1226" t="s">
        <v>13870</v>
      </c>
      <c r="H1226">
        <v>780400367</v>
      </c>
      <c r="I1226">
        <v>727263106</v>
      </c>
      <c r="J1226" t="s">
        <v>13871</v>
      </c>
      <c r="K1226" t="s">
        <v>36</v>
      </c>
      <c r="L1226" t="s">
        <v>1194</v>
      </c>
      <c r="M1226" t="s">
        <v>13872</v>
      </c>
      <c r="N1226">
        <v>45954</v>
      </c>
      <c r="O1226">
        <v>0.45833333333333331</v>
      </c>
      <c r="P1226" t="s">
        <v>3950</v>
      </c>
      <c r="Q1226" t="s">
        <v>45</v>
      </c>
      <c r="R1226" s="54">
        <v>45953</v>
      </c>
      <c r="S1226" t="s">
        <v>12695</v>
      </c>
      <c r="T1226">
        <v>45954</v>
      </c>
      <c r="U1226" t="s">
        <v>45</v>
      </c>
      <c r="V1226">
        <v>2310251690508</v>
      </c>
      <c r="W1226" t="s">
        <v>53</v>
      </c>
      <c r="X1226">
        <v>45953</v>
      </c>
      <c r="Y1226">
        <v>0.62222222222222223</v>
      </c>
      <c r="Z1226">
        <v>45953</v>
      </c>
      <c r="AA1226">
        <v>0.63888888888888884</v>
      </c>
      <c r="AH1226" t="s">
        <v>12403</v>
      </c>
      <c r="AJ1226">
        <v>0</v>
      </c>
    </row>
    <row r="1227" spans="1:36">
      <c r="A1227" s="54">
        <v>45953</v>
      </c>
      <c r="B1227" s="54">
        <v>45953.500462962998</v>
      </c>
      <c r="C1227" t="s">
        <v>123</v>
      </c>
      <c r="D1227" t="s">
        <v>41</v>
      </c>
      <c r="E1227">
        <v>735273778</v>
      </c>
      <c r="F1227" t="s">
        <v>33</v>
      </c>
      <c r="G1227" t="s">
        <v>13873</v>
      </c>
      <c r="H1227">
        <v>107417267</v>
      </c>
      <c r="I1227">
        <v>107417267</v>
      </c>
      <c r="J1227" t="s">
        <v>13874</v>
      </c>
      <c r="K1227" t="s">
        <v>36</v>
      </c>
      <c r="L1227" t="s">
        <v>3896</v>
      </c>
      <c r="M1227" t="s">
        <v>13875</v>
      </c>
      <c r="N1227">
        <v>45962</v>
      </c>
      <c r="O1227">
        <v>0.41666666666666669</v>
      </c>
      <c r="P1227" t="s">
        <v>3950</v>
      </c>
      <c r="Q1227" t="s">
        <v>45</v>
      </c>
      <c r="R1227" s="54">
        <v>45953</v>
      </c>
      <c r="S1227" t="s">
        <v>12429</v>
      </c>
      <c r="T1227">
        <v>45963</v>
      </c>
      <c r="U1227" t="s">
        <v>45</v>
      </c>
      <c r="V1227">
        <v>9111251707571</v>
      </c>
      <c r="W1227" t="s">
        <v>53</v>
      </c>
    </row>
    <row r="1228" spans="1:36">
      <c r="A1228" s="54">
        <v>45953</v>
      </c>
      <c r="B1228" s="54">
        <v>45953.5004976852</v>
      </c>
      <c r="C1228" t="s">
        <v>4222</v>
      </c>
      <c r="D1228" t="s">
        <v>41</v>
      </c>
      <c r="E1228">
        <v>739803870</v>
      </c>
      <c r="F1228" t="s">
        <v>33</v>
      </c>
      <c r="G1228" t="s">
        <v>13876</v>
      </c>
      <c r="H1228">
        <v>102158925</v>
      </c>
      <c r="I1228">
        <v>714082485</v>
      </c>
      <c r="J1228" t="s">
        <v>13877</v>
      </c>
      <c r="K1228" t="s">
        <v>36</v>
      </c>
      <c r="L1228" t="s">
        <v>3959</v>
      </c>
      <c r="M1228" t="s">
        <v>2430</v>
      </c>
      <c r="N1228">
        <v>45954</v>
      </c>
      <c r="O1228">
        <v>0.45833333333333331</v>
      </c>
      <c r="P1228" t="s">
        <v>3950</v>
      </c>
      <c r="Q1228" t="s">
        <v>45</v>
      </c>
      <c r="R1228" s="54">
        <v>45953</v>
      </c>
      <c r="S1228" t="s">
        <v>12683</v>
      </c>
      <c r="T1228">
        <v>45954</v>
      </c>
      <c r="U1228" t="s">
        <v>45</v>
      </c>
      <c r="V1228">
        <v>2310251690524</v>
      </c>
      <c r="W1228" t="s">
        <v>46</v>
      </c>
      <c r="X1228">
        <v>45953</v>
      </c>
      <c r="Y1228">
        <v>0.54583333333333328</v>
      </c>
      <c r="Z1228">
        <v>45953</v>
      </c>
      <c r="AA1228">
        <v>0.70763888888888893</v>
      </c>
      <c r="AB1228" t="s">
        <v>480</v>
      </c>
      <c r="AC1228">
        <v>100010032</v>
      </c>
      <c r="AD1228">
        <v>38274980</v>
      </c>
      <c r="AE1228" t="s">
        <v>1787</v>
      </c>
      <c r="AH1228" t="s">
        <v>480</v>
      </c>
      <c r="AJ1228">
        <v>38274980</v>
      </c>
    </row>
    <row r="1229" spans="1:36">
      <c r="A1229" s="54">
        <v>45953</v>
      </c>
      <c r="B1229" s="54">
        <v>45953.505451388897</v>
      </c>
      <c r="C1229" t="s">
        <v>557</v>
      </c>
      <c r="D1229" t="s">
        <v>70</v>
      </c>
      <c r="E1229">
        <v>755877260</v>
      </c>
      <c r="F1229" t="s">
        <v>33</v>
      </c>
      <c r="G1229" t="s">
        <v>13878</v>
      </c>
      <c r="I1229">
        <v>112655382</v>
      </c>
      <c r="J1229" t="s">
        <v>1956</v>
      </c>
      <c r="K1229" t="s">
        <v>36</v>
      </c>
      <c r="L1229" t="s">
        <v>3959</v>
      </c>
      <c r="M1229" t="s">
        <v>4764</v>
      </c>
      <c r="N1229">
        <v>45953</v>
      </c>
      <c r="O1229">
        <v>0.45833333333333331</v>
      </c>
      <c r="P1229" t="s">
        <v>3950</v>
      </c>
      <c r="Q1229" t="s">
        <v>45</v>
      </c>
      <c r="R1229" s="54">
        <v>45953</v>
      </c>
      <c r="S1229" t="s">
        <v>13879</v>
      </c>
      <c r="T1229">
        <v>45953</v>
      </c>
      <c r="U1229" t="s">
        <v>45</v>
      </c>
      <c r="V1229">
        <v>2310251690533</v>
      </c>
      <c r="W1229" t="s">
        <v>46</v>
      </c>
      <c r="X1229">
        <v>45953</v>
      </c>
      <c r="Y1229">
        <v>0.54583333333333328</v>
      </c>
      <c r="Z1229">
        <v>45953</v>
      </c>
      <c r="AA1229">
        <v>0.70763888888888893</v>
      </c>
      <c r="AB1229" t="s">
        <v>13044</v>
      </c>
      <c r="AC1229">
        <v>100010060</v>
      </c>
      <c r="AD1229">
        <v>40741395</v>
      </c>
      <c r="AE1229" t="s">
        <v>1787</v>
      </c>
      <c r="AF1229">
        <v>45955</v>
      </c>
      <c r="AH1229" t="s">
        <v>13044</v>
      </c>
      <c r="AJ1229">
        <v>40741395</v>
      </c>
    </row>
    <row r="1230" spans="1:36">
      <c r="A1230" s="54">
        <v>45953</v>
      </c>
      <c r="B1230" s="54">
        <v>45953.5072685185</v>
      </c>
      <c r="C1230" t="s">
        <v>557</v>
      </c>
      <c r="D1230" t="s">
        <v>70</v>
      </c>
      <c r="E1230">
        <v>755877260</v>
      </c>
      <c r="F1230" t="s">
        <v>33</v>
      </c>
      <c r="G1230" t="s">
        <v>13880</v>
      </c>
      <c r="I1230">
        <v>751531124</v>
      </c>
      <c r="J1230" t="s">
        <v>2711</v>
      </c>
      <c r="K1230" t="s">
        <v>36</v>
      </c>
      <c r="L1230" t="s">
        <v>3959</v>
      </c>
      <c r="M1230" t="s">
        <v>13881</v>
      </c>
      <c r="N1230">
        <v>45953</v>
      </c>
      <c r="O1230">
        <v>0.54166666666666663</v>
      </c>
      <c r="P1230" t="s">
        <v>3950</v>
      </c>
      <c r="Q1230" t="s">
        <v>45</v>
      </c>
      <c r="R1230" s="54">
        <v>45953</v>
      </c>
      <c r="S1230" t="s">
        <v>12904</v>
      </c>
      <c r="T1230">
        <v>45953</v>
      </c>
      <c r="U1230" t="s">
        <v>45</v>
      </c>
      <c r="V1230">
        <v>2310251690535</v>
      </c>
      <c r="W1230" t="s">
        <v>46</v>
      </c>
      <c r="X1230">
        <v>45953</v>
      </c>
      <c r="Y1230">
        <v>0.54583333333333328</v>
      </c>
      <c r="Z1230">
        <v>45953</v>
      </c>
      <c r="AA1230">
        <v>0.70763888888888893</v>
      </c>
      <c r="AB1230" t="s">
        <v>12678</v>
      </c>
      <c r="AC1230">
        <v>100010056</v>
      </c>
      <c r="AD1230">
        <v>37874564</v>
      </c>
      <c r="AE1230" t="s">
        <v>1787</v>
      </c>
      <c r="AF1230">
        <v>45955</v>
      </c>
      <c r="AH1230" t="s">
        <v>12678</v>
      </c>
      <c r="AJ1230">
        <v>37874564</v>
      </c>
    </row>
    <row r="1231" spans="1:36">
      <c r="A1231" s="54">
        <v>45953</v>
      </c>
      <c r="B1231" s="54">
        <v>45953.510543981502</v>
      </c>
      <c r="C1231" t="s">
        <v>1403</v>
      </c>
      <c r="D1231" t="s">
        <v>41</v>
      </c>
      <c r="E1231">
        <v>102772410</v>
      </c>
      <c r="F1231" t="s">
        <v>33</v>
      </c>
      <c r="G1231" t="s">
        <v>9964</v>
      </c>
      <c r="H1231">
        <v>105068827</v>
      </c>
      <c r="I1231">
        <v>105068827</v>
      </c>
      <c r="J1231" t="s">
        <v>9965</v>
      </c>
      <c r="K1231" t="s">
        <v>36</v>
      </c>
      <c r="L1231" t="s">
        <v>3916</v>
      </c>
      <c r="M1231" t="s">
        <v>6980</v>
      </c>
      <c r="N1231">
        <v>45954</v>
      </c>
      <c r="O1231">
        <v>0.41666666666666669</v>
      </c>
      <c r="P1231" t="s">
        <v>3950</v>
      </c>
      <c r="Q1231" t="s">
        <v>45</v>
      </c>
      <c r="R1231" s="54">
        <v>45953</v>
      </c>
      <c r="S1231" t="s">
        <v>12662</v>
      </c>
      <c r="T1231">
        <v>45954</v>
      </c>
      <c r="U1231" t="s">
        <v>45</v>
      </c>
      <c r="V1231">
        <v>2310251690551</v>
      </c>
      <c r="W1231" t="s">
        <v>46</v>
      </c>
      <c r="X1231">
        <v>45953</v>
      </c>
      <c r="Y1231">
        <v>0.54583333333333328</v>
      </c>
      <c r="Z1231">
        <v>45953</v>
      </c>
      <c r="AA1231">
        <v>0.70763888888888893</v>
      </c>
      <c r="AB1231" t="s">
        <v>1328</v>
      </c>
      <c r="AC1231">
        <v>100010039</v>
      </c>
      <c r="AD1231">
        <v>37181844</v>
      </c>
      <c r="AE1231" t="s">
        <v>1787</v>
      </c>
      <c r="AF1231">
        <v>45954</v>
      </c>
      <c r="AH1231" t="s">
        <v>1328</v>
      </c>
      <c r="AJ1231">
        <v>37181844</v>
      </c>
    </row>
    <row r="1232" spans="1:36">
      <c r="A1232" s="54">
        <v>45953</v>
      </c>
      <c r="B1232" s="54">
        <v>45953.514988425901</v>
      </c>
      <c r="C1232" t="s">
        <v>118</v>
      </c>
      <c r="D1232" t="s">
        <v>41</v>
      </c>
      <c r="E1232">
        <v>787249864</v>
      </c>
      <c r="F1232" t="s">
        <v>33</v>
      </c>
      <c r="G1232" t="s">
        <v>13882</v>
      </c>
      <c r="H1232">
        <v>111354948</v>
      </c>
      <c r="I1232">
        <v>111354948</v>
      </c>
      <c r="J1232" t="s">
        <v>13883</v>
      </c>
      <c r="K1232" t="s">
        <v>36</v>
      </c>
      <c r="L1232" t="s">
        <v>1196</v>
      </c>
      <c r="M1232" t="s">
        <v>13884</v>
      </c>
      <c r="N1232">
        <v>45953</v>
      </c>
      <c r="O1232">
        <v>0.58333333333333337</v>
      </c>
      <c r="P1232" t="s">
        <v>11025</v>
      </c>
      <c r="Q1232" t="s">
        <v>45</v>
      </c>
      <c r="R1232" s="54">
        <v>45953</v>
      </c>
      <c r="S1232" t="s">
        <v>12688</v>
      </c>
      <c r="U1232" t="s">
        <v>45</v>
      </c>
      <c r="V1232">
        <v>2310251690568</v>
      </c>
      <c r="W1232" t="s">
        <v>46</v>
      </c>
      <c r="X1232">
        <v>45953</v>
      </c>
      <c r="Y1232">
        <v>0.54583333333333328</v>
      </c>
      <c r="AH1232" t="s">
        <v>262</v>
      </c>
      <c r="AJ1232">
        <v>39526581</v>
      </c>
    </row>
    <row r="1233" spans="1:36">
      <c r="A1233" s="54">
        <v>45953</v>
      </c>
      <c r="B1233" s="54">
        <v>45953.515555555598</v>
      </c>
      <c r="C1233" t="s">
        <v>142</v>
      </c>
      <c r="D1233" t="s">
        <v>41</v>
      </c>
      <c r="E1233">
        <v>784172048</v>
      </c>
      <c r="F1233" t="s">
        <v>33</v>
      </c>
      <c r="G1233" t="s">
        <v>13885</v>
      </c>
      <c r="H1233">
        <v>758786378</v>
      </c>
      <c r="I1233">
        <v>758786378</v>
      </c>
      <c r="J1233" t="s">
        <v>13886</v>
      </c>
      <c r="K1233" t="s">
        <v>36</v>
      </c>
      <c r="L1233" t="s">
        <v>3896</v>
      </c>
      <c r="M1233" t="s">
        <v>13887</v>
      </c>
      <c r="N1233">
        <v>45954</v>
      </c>
      <c r="O1233">
        <v>0.45833333333333331</v>
      </c>
      <c r="P1233" t="s">
        <v>11025</v>
      </c>
      <c r="Q1233" t="s">
        <v>45</v>
      </c>
      <c r="R1233" s="54">
        <v>45953</v>
      </c>
      <c r="S1233" t="s">
        <v>12430</v>
      </c>
      <c r="U1233" t="s">
        <v>45</v>
      </c>
      <c r="V1233">
        <v>2310251690586</v>
      </c>
      <c r="W1233" t="s">
        <v>53</v>
      </c>
      <c r="X1233">
        <v>45953</v>
      </c>
      <c r="Y1233">
        <v>0.62222222222222223</v>
      </c>
      <c r="Z1233">
        <v>45953</v>
      </c>
      <c r="AA1233">
        <v>0.63888888888888884</v>
      </c>
      <c r="AH1233" t="s">
        <v>12403</v>
      </c>
      <c r="AJ1233">
        <v>0</v>
      </c>
    </row>
    <row r="1234" spans="1:36">
      <c r="A1234" s="54">
        <v>45953</v>
      </c>
      <c r="B1234" s="54">
        <v>45953.518576388902</v>
      </c>
      <c r="C1234" t="s">
        <v>557</v>
      </c>
      <c r="D1234" t="s">
        <v>70</v>
      </c>
      <c r="E1234">
        <v>755788260</v>
      </c>
      <c r="F1234" t="s">
        <v>33</v>
      </c>
      <c r="G1234" t="s">
        <v>13889</v>
      </c>
      <c r="I1234">
        <v>798812908</v>
      </c>
      <c r="J1234" t="s">
        <v>2711</v>
      </c>
      <c r="K1234" t="s">
        <v>36</v>
      </c>
      <c r="L1234" t="s">
        <v>3959</v>
      </c>
      <c r="M1234" t="s">
        <v>4136</v>
      </c>
      <c r="N1234">
        <v>45953</v>
      </c>
      <c r="O1234">
        <v>0.54166666666666663</v>
      </c>
      <c r="P1234" t="s">
        <v>11025</v>
      </c>
      <c r="Q1234" t="s">
        <v>45</v>
      </c>
      <c r="R1234" s="54">
        <v>45953</v>
      </c>
      <c r="S1234" t="s">
        <v>12577</v>
      </c>
      <c r="U1234" t="s">
        <v>45</v>
      </c>
      <c r="V1234">
        <v>2310251690623</v>
      </c>
      <c r="W1234" t="s">
        <v>46</v>
      </c>
      <c r="X1234">
        <v>45953</v>
      </c>
      <c r="Y1234">
        <v>0.54583333333333328</v>
      </c>
      <c r="AH1234" t="s">
        <v>275</v>
      </c>
      <c r="AJ1234">
        <v>32724486</v>
      </c>
    </row>
    <row r="1235" spans="1:36">
      <c r="A1235" s="54">
        <v>45953</v>
      </c>
      <c r="B1235" s="54">
        <v>45953.520567129599</v>
      </c>
      <c r="C1235" t="s">
        <v>557</v>
      </c>
      <c r="D1235" t="s">
        <v>70</v>
      </c>
      <c r="E1235">
        <v>755877260</v>
      </c>
      <c r="F1235" t="s">
        <v>33</v>
      </c>
      <c r="G1235" t="s">
        <v>7660</v>
      </c>
      <c r="I1235">
        <v>107231458</v>
      </c>
      <c r="J1235" t="s">
        <v>2711</v>
      </c>
      <c r="K1235" t="s">
        <v>36</v>
      </c>
      <c r="L1235" t="s">
        <v>3959</v>
      </c>
      <c r="M1235" t="s">
        <v>1645</v>
      </c>
      <c r="N1235">
        <v>45953</v>
      </c>
      <c r="O1235">
        <v>0.54166666666666663</v>
      </c>
      <c r="P1235" t="s">
        <v>11025</v>
      </c>
      <c r="Q1235" t="s">
        <v>45</v>
      </c>
      <c r="R1235" s="54">
        <v>45953</v>
      </c>
      <c r="S1235" t="s">
        <v>12694</v>
      </c>
      <c r="U1235" t="s">
        <v>45</v>
      </c>
      <c r="V1235">
        <v>2310251690652</v>
      </c>
      <c r="W1235" t="s">
        <v>46</v>
      </c>
      <c r="X1235">
        <v>45953</v>
      </c>
      <c r="Y1235">
        <v>0.54583333333333328</v>
      </c>
      <c r="AH1235" t="s">
        <v>13044</v>
      </c>
      <c r="AJ1235">
        <v>40741395</v>
      </c>
    </row>
    <row r="1236" spans="1:36">
      <c r="A1236" s="54">
        <v>45953</v>
      </c>
      <c r="B1236" s="54">
        <v>45953.527349536998</v>
      </c>
      <c r="C1236" t="s">
        <v>2530</v>
      </c>
      <c r="D1236" t="s">
        <v>70</v>
      </c>
      <c r="E1236">
        <v>755877260</v>
      </c>
      <c r="F1236" t="s">
        <v>33</v>
      </c>
      <c r="G1236" t="s">
        <v>5132</v>
      </c>
      <c r="H1236">
        <v>753801943</v>
      </c>
      <c r="I1236">
        <v>753801943</v>
      </c>
      <c r="J1236" t="s">
        <v>13890</v>
      </c>
      <c r="K1236" t="s">
        <v>36</v>
      </c>
      <c r="L1236" t="s">
        <v>3959</v>
      </c>
      <c r="M1236" t="s">
        <v>74</v>
      </c>
      <c r="N1236">
        <v>45953</v>
      </c>
      <c r="O1236">
        <v>0.58333333333333337</v>
      </c>
      <c r="P1236" t="s">
        <v>4063</v>
      </c>
      <c r="Q1236" t="s">
        <v>45</v>
      </c>
      <c r="R1236" s="54">
        <v>45953</v>
      </c>
      <c r="S1236" t="s">
        <v>12822</v>
      </c>
      <c r="U1236" t="s">
        <v>45</v>
      </c>
      <c r="V1236">
        <v>2410251691852</v>
      </c>
      <c r="W1236" t="s">
        <v>46</v>
      </c>
      <c r="X1236">
        <v>45954</v>
      </c>
      <c r="Y1236">
        <v>0.68680555555555556</v>
      </c>
      <c r="AH1236" t="s">
        <v>12678</v>
      </c>
      <c r="AJ1236">
        <v>37874564</v>
      </c>
    </row>
    <row r="1237" spans="1:36">
      <c r="A1237" s="54">
        <v>45953</v>
      </c>
      <c r="B1237" s="54">
        <v>45953.527708333299</v>
      </c>
      <c r="C1237" t="s">
        <v>227</v>
      </c>
      <c r="D1237" t="s">
        <v>41</v>
      </c>
      <c r="E1237">
        <v>787249864</v>
      </c>
      <c r="F1237" t="s">
        <v>33</v>
      </c>
      <c r="G1237" t="s">
        <v>13891</v>
      </c>
      <c r="H1237">
        <v>739947143</v>
      </c>
      <c r="I1237">
        <v>717363797</v>
      </c>
      <c r="J1237" t="s">
        <v>13892</v>
      </c>
      <c r="K1237" t="s">
        <v>36</v>
      </c>
      <c r="L1237" t="s">
        <v>1196</v>
      </c>
      <c r="M1237" t="s">
        <v>13893</v>
      </c>
      <c r="N1237">
        <v>45953</v>
      </c>
      <c r="O1237">
        <v>0.58333333333333337</v>
      </c>
      <c r="P1237" t="s">
        <v>4063</v>
      </c>
      <c r="Q1237" t="s">
        <v>45</v>
      </c>
      <c r="R1237" s="54">
        <v>45953</v>
      </c>
      <c r="S1237" t="s">
        <v>12572</v>
      </c>
      <c r="U1237" t="s">
        <v>45</v>
      </c>
      <c r="V1237">
        <v>2310251690599</v>
      </c>
      <c r="W1237" t="s">
        <v>53</v>
      </c>
      <c r="X1237">
        <v>45953</v>
      </c>
      <c r="Y1237">
        <v>0.62222222222222223</v>
      </c>
      <c r="Z1237">
        <v>45953</v>
      </c>
      <c r="AA1237">
        <v>0.63888888888888884</v>
      </c>
      <c r="AH1237" t="s">
        <v>1331</v>
      </c>
      <c r="AJ1237">
        <v>45954</v>
      </c>
    </row>
    <row r="1238" spans="1:36">
      <c r="A1238" s="54">
        <v>45953</v>
      </c>
      <c r="B1238" s="54">
        <v>45953.531238425901</v>
      </c>
      <c r="C1238" t="s">
        <v>557</v>
      </c>
      <c r="D1238" t="s">
        <v>70</v>
      </c>
      <c r="E1238">
        <v>755877260</v>
      </c>
      <c r="F1238" t="s">
        <v>33</v>
      </c>
      <c r="G1238" t="s">
        <v>5827</v>
      </c>
      <c r="I1238">
        <v>798812908</v>
      </c>
      <c r="J1238" t="s">
        <v>2711</v>
      </c>
      <c r="K1238" t="s">
        <v>36</v>
      </c>
      <c r="L1238" t="s">
        <v>3959</v>
      </c>
      <c r="M1238" t="s">
        <v>1830</v>
      </c>
      <c r="N1238">
        <v>45953</v>
      </c>
      <c r="O1238">
        <v>0.54166666666666663</v>
      </c>
      <c r="P1238" t="s">
        <v>4063</v>
      </c>
      <c r="Q1238" t="s">
        <v>67</v>
      </c>
      <c r="R1238" s="54">
        <v>45953</v>
      </c>
      <c r="S1238" t="s">
        <v>12664</v>
      </c>
      <c r="U1238" t="s">
        <v>67</v>
      </c>
      <c r="V1238" t="s">
        <v>3282</v>
      </c>
    </row>
    <row r="1239" spans="1:36">
      <c r="A1239" s="54">
        <v>45953</v>
      </c>
      <c r="B1239" s="54">
        <v>45953.5368171296</v>
      </c>
      <c r="C1239" t="s">
        <v>2530</v>
      </c>
      <c r="D1239" t="s">
        <v>70</v>
      </c>
      <c r="E1239">
        <v>755877260</v>
      </c>
      <c r="F1239" t="s">
        <v>33</v>
      </c>
      <c r="G1239" t="s">
        <v>11946</v>
      </c>
      <c r="H1239">
        <v>785181882</v>
      </c>
      <c r="I1239">
        <v>785181882</v>
      </c>
      <c r="J1239" t="s">
        <v>13894</v>
      </c>
      <c r="K1239" t="s">
        <v>36</v>
      </c>
      <c r="L1239" t="s">
        <v>3959</v>
      </c>
      <c r="M1239" t="s">
        <v>927</v>
      </c>
      <c r="N1239">
        <v>45953</v>
      </c>
      <c r="O1239">
        <v>0.625</v>
      </c>
      <c r="P1239" t="s">
        <v>4063</v>
      </c>
      <c r="Q1239" t="s">
        <v>67</v>
      </c>
      <c r="R1239" s="54"/>
      <c r="U1239" t="s">
        <v>67</v>
      </c>
      <c r="V1239" t="s">
        <v>3282</v>
      </c>
    </row>
    <row r="1240" spans="1:36">
      <c r="A1240" s="54">
        <v>45953</v>
      </c>
      <c r="B1240" s="54">
        <v>45953.539224537002</v>
      </c>
      <c r="C1240" t="s">
        <v>381</v>
      </c>
      <c r="D1240" t="s">
        <v>41</v>
      </c>
      <c r="E1240">
        <v>100911807</v>
      </c>
      <c r="F1240" t="s">
        <v>33</v>
      </c>
      <c r="G1240" t="s">
        <v>13895</v>
      </c>
      <c r="H1240">
        <v>726214210</v>
      </c>
      <c r="I1240">
        <v>789128273</v>
      </c>
      <c r="J1240" t="s">
        <v>10982</v>
      </c>
      <c r="K1240" t="s">
        <v>36</v>
      </c>
      <c r="L1240" t="s">
        <v>3959</v>
      </c>
      <c r="M1240" t="s">
        <v>13896</v>
      </c>
      <c r="N1240">
        <v>45953</v>
      </c>
      <c r="O1240">
        <v>0.58333333333333337</v>
      </c>
      <c r="P1240" t="s">
        <v>4080</v>
      </c>
      <c r="Q1240" t="s">
        <v>45</v>
      </c>
      <c r="R1240" s="54">
        <v>45953</v>
      </c>
      <c r="S1240" t="s">
        <v>12433</v>
      </c>
      <c r="U1240" t="s">
        <v>45</v>
      </c>
      <c r="V1240">
        <v>2310251690698</v>
      </c>
      <c r="W1240" t="s">
        <v>46</v>
      </c>
      <c r="X1240">
        <v>45953</v>
      </c>
      <c r="Y1240">
        <v>0.74583333333333335</v>
      </c>
      <c r="AH1240" t="s">
        <v>190</v>
      </c>
      <c r="AJ1240">
        <v>38362807</v>
      </c>
    </row>
    <row r="1241" spans="1:36">
      <c r="A1241" s="54">
        <v>45953</v>
      </c>
      <c r="B1241" s="54">
        <v>45953.546481481499</v>
      </c>
      <c r="C1241" t="s">
        <v>1754</v>
      </c>
      <c r="D1241" t="s">
        <v>41</v>
      </c>
      <c r="E1241">
        <v>737760378</v>
      </c>
      <c r="F1241" t="s">
        <v>33</v>
      </c>
      <c r="G1241" t="s">
        <v>1031</v>
      </c>
      <c r="H1241">
        <v>732861401</v>
      </c>
      <c r="I1241">
        <v>722861401</v>
      </c>
      <c r="J1241" t="s">
        <v>13897</v>
      </c>
      <c r="K1241" t="s">
        <v>36</v>
      </c>
      <c r="L1241" t="s">
        <v>1196</v>
      </c>
      <c r="M1241" t="s">
        <v>13898</v>
      </c>
      <c r="N1241">
        <v>45954</v>
      </c>
      <c r="O1241">
        <v>0.33333333333333331</v>
      </c>
      <c r="P1241" t="s">
        <v>4080</v>
      </c>
      <c r="Q1241" t="s">
        <v>45</v>
      </c>
      <c r="R1241" s="54">
        <v>45953</v>
      </c>
      <c r="S1241" t="s">
        <v>12588</v>
      </c>
      <c r="U1241" t="s">
        <v>45</v>
      </c>
      <c r="V1241">
        <v>2310251690720</v>
      </c>
      <c r="W1241" t="s">
        <v>53</v>
      </c>
      <c r="X1241">
        <v>45953</v>
      </c>
      <c r="Y1241">
        <v>0.62222222222222223</v>
      </c>
      <c r="Z1241">
        <v>45953</v>
      </c>
      <c r="AA1241">
        <v>0.63888888888888884</v>
      </c>
      <c r="AH1241" t="s">
        <v>12396</v>
      </c>
      <c r="AJ1241">
        <v>0</v>
      </c>
    </row>
    <row r="1242" spans="1:36">
      <c r="A1242" s="54">
        <v>45953</v>
      </c>
      <c r="B1242" s="54">
        <v>45953</v>
      </c>
      <c r="C1242" t="s">
        <v>557</v>
      </c>
      <c r="D1242" t="s">
        <v>70</v>
      </c>
      <c r="E1242">
        <v>755877260</v>
      </c>
      <c r="F1242" t="s">
        <v>33</v>
      </c>
      <c r="G1242" t="s">
        <v>13899</v>
      </c>
      <c r="H1242">
        <v>729827293</v>
      </c>
      <c r="I1242">
        <v>729827293</v>
      </c>
      <c r="J1242" t="s">
        <v>13900</v>
      </c>
      <c r="K1242" t="s">
        <v>36</v>
      </c>
      <c r="L1242" t="s">
        <v>3959</v>
      </c>
      <c r="M1242" t="s">
        <v>3251</v>
      </c>
      <c r="N1242">
        <v>45954</v>
      </c>
      <c r="O1242">
        <v>0.375</v>
      </c>
      <c r="P1242" t="s">
        <v>5255</v>
      </c>
      <c r="Q1242" t="s">
        <v>39</v>
      </c>
      <c r="R1242" s="54">
        <v>45953</v>
      </c>
      <c r="S1242" t="s">
        <v>12836</v>
      </c>
    </row>
    <row r="1243" spans="1:36">
      <c r="A1243" s="54">
        <v>45953</v>
      </c>
      <c r="B1243" s="54">
        <v>45953</v>
      </c>
      <c r="C1243" t="s">
        <v>123</v>
      </c>
      <c r="D1243" t="s">
        <v>41</v>
      </c>
      <c r="E1243">
        <v>735273778</v>
      </c>
      <c r="F1243" t="s">
        <v>33</v>
      </c>
      <c r="G1243" t="s">
        <v>13901</v>
      </c>
      <c r="H1243">
        <v>711136870</v>
      </c>
      <c r="I1243">
        <v>711136870</v>
      </c>
      <c r="J1243" t="s">
        <v>13902</v>
      </c>
      <c r="K1243" t="s">
        <v>36</v>
      </c>
      <c r="L1243" t="s">
        <v>4081</v>
      </c>
      <c r="M1243" t="s">
        <v>9192</v>
      </c>
      <c r="N1243">
        <v>45959</v>
      </c>
      <c r="O1243">
        <v>0.375</v>
      </c>
      <c r="P1243" t="s">
        <v>5255</v>
      </c>
      <c r="Q1243" t="s">
        <v>2437</v>
      </c>
      <c r="R1243" s="54">
        <v>45953</v>
      </c>
      <c r="S1243" t="s">
        <v>12853</v>
      </c>
      <c r="T1243">
        <v>45959</v>
      </c>
      <c r="X1243">
        <v>45953</v>
      </c>
    </row>
    <row r="1244" spans="1:36">
      <c r="A1244" s="54">
        <v>45953</v>
      </c>
      <c r="B1244" s="54">
        <v>45953</v>
      </c>
      <c r="C1244" t="s">
        <v>13903</v>
      </c>
      <c r="D1244" t="s">
        <v>41</v>
      </c>
      <c r="E1244">
        <v>105228339</v>
      </c>
      <c r="F1244" t="s">
        <v>33</v>
      </c>
      <c r="G1244" t="s">
        <v>13904</v>
      </c>
      <c r="H1244">
        <v>737675693</v>
      </c>
      <c r="I1244">
        <v>737675693</v>
      </c>
      <c r="J1244" t="s">
        <v>13905</v>
      </c>
      <c r="K1244" t="s">
        <v>36</v>
      </c>
      <c r="L1244" t="s">
        <v>4004</v>
      </c>
      <c r="M1244" t="s">
        <v>13906</v>
      </c>
      <c r="N1244">
        <v>45954</v>
      </c>
      <c r="O1244">
        <v>0.41666666666666669</v>
      </c>
      <c r="P1244" t="s">
        <v>5255</v>
      </c>
      <c r="Q1244" t="s">
        <v>45</v>
      </c>
      <c r="R1244" s="54">
        <v>45953</v>
      </c>
      <c r="S1244" t="s">
        <v>12603</v>
      </c>
      <c r="U1244" t="s">
        <v>45</v>
      </c>
      <c r="V1244">
        <v>2310251691056</v>
      </c>
      <c r="W1244" t="s">
        <v>53</v>
      </c>
      <c r="X1244">
        <v>45953</v>
      </c>
      <c r="Y1244">
        <v>0.74097222222222225</v>
      </c>
      <c r="AH1244" t="s">
        <v>1331</v>
      </c>
      <c r="AJ1244">
        <v>45959</v>
      </c>
    </row>
    <row r="1245" spans="1:36">
      <c r="A1245" s="54">
        <v>45953</v>
      </c>
      <c r="B1245" s="54">
        <v>45953</v>
      </c>
      <c r="C1245" t="s">
        <v>13903</v>
      </c>
      <c r="D1245" t="s">
        <v>41</v>
      </c>
      <c r="E1245">
        <v>105228339</v>
      </c>
      <c r="F1245" t="s">
        <v>33</v>
      </c>
      <c r="G1245" t="s">
        <v>13907</v>
      </c>
      <c r="H1245">
        <v>714810876</v>
      </c>
      <c r="I1245">
        <v>714810876</v>
      </c>
      <c r="J1245" t="s">
        <v>13908</v>
      </c>
      <c r="K1245" t="s">
        <v>36</v>
      </c>
      <c r="L1245" t="s">
        <v>1921</v>
      </c>
      <c r="M1245" t="s">
        <v>13909</v>
      </c>
      <c r="N1245">
        <v>45953</v>
      </c>
      <c r="O1245">
        <v>0.66666666666666663</v>
      </c>
      <c r="P1245" t="s">
        <v>5255</v>
      </c>
      <c r="Q1245" t="s">
        <v>2437</v>
      </c>
      <c r="R1245" s="54">
        <v>45953</v>
      </c>
      <c r="T1245">
        <v>45976</v>
      </c>
      <c r="X1245">
        <v>45953</v>
      </c>
    </row>
    <row r="1246" spans="1:36">
      <c r="A1246" s="54">
        <v>45953</v>
      </c>
      <c r="B1246" s="54">
        <v>45953</v>
      </c>
      <c r="C1246" t="s">
        <v>456</v>
      </c>
      <c r="D1246" t="s">
        <v>41</v>
      </c>
      <c r="E1246">
        <v>105228339</v>
      </c>
      <c r="F1246" t="s">
        <v>33</v>
      </c>
      <c r="G1246" t="s">
        <v>13910</v>
      </c>
      <c r="H1246">
        <v>732203255</v>
      </c>
      <c r="I1246">
        <v>732203255</v>
      </c>
      <c r="J1246" t="s">
        <v>13911</v>
      </c>
      <c r="K1246" t="s">
        <v>36</v>
      </c>
      <c r="L1246" t="s">
        <v>3909</v>
      </c>
      <c r="M1246" t="s">
        <v>13912</v>
      </c>
      <c r="N1246">
        <v>45954</v>
      </c>
      <c r="O1246">
        <v>0.41666666666666669</v>
      </c>
      <c r="P1246" t="s">
        <v>4095</v>
      </c>
      <c r="Q1246" t="s">
        <v>67</v>
      </c>
      <c r="R1246" s="54">
        <v>45953</v>
      </c>
      <c r="S1246" t="s">
        <v>12584</v>
      </c>
      <c r="U1246" t="s">
        <v>67</v>
      </c>
      <c r="V1246" t="s">
        <v>12921</v>
      </c>
    </row>
    <row r="1247" spans="1:36">
      <c r="A1247" s="54">
        <v>45953</v>
      </c>
      <c r="B1247" s="54">
        <v>45953</v>
      </c>
      <c r="C1247" t="s">
        <v>6762</v>
      </c>
      <c r="D1247" t="s">
        <v>1107</v>
      </c>
      <c r="E1247">
        <v>762054008</v>
      </c>
      <c r="F1247" t="s">
        <v>33</v>
      </c>
      <c r="G1247" t="s">
        <v>13913</v>
      </c>
      <c r="H1247">
        <v>254756886848</v>
      </c>
      <c r="I1247">
        <v>725792770</v>
      </c>
      <c r="J1247" t="s">
        <v>13914</v>
      </c>
      <c r="K1247" t="s">
        <v>81</v>
      </c>
      <c r="L1247" t="s">
        <v>3943</v>
      </c>
      <c r="M1247" t="s">
        <v>13915</v>
      </c>
      <c r="N1247">
        <v>45957</v>
      </c>
      <c r="O1247">
        <v>0.33333333333333331</v>
      </c>
      <c r="P1247" t="s">
        <v>4095</v>
      </c>
      <c r="Q1247" t="s">
        <v>45</v>
      </c>
      <c r="R1247" s="54">
        <v>45953</v>
      </c>
      <c r="S1247" t="s">
        <v>12452</v>
      </c>
      <c r="T1247">
        <v>45957</v>
      </c>
      <c r="U1247" t="s">
        <v>45</v>
      </c>
      <c r="V1247">
        <v>2610251695278</v>
      </c>
      <c r="W1247" t="s">
        <v>46</v>
      </c>
      <c r="X1247">
        <v>45956</v>
      </c>
      <c r="Y1247">
        <v>0.72777777777777775</v>
      </c>
      <c r="AH1247" t="s">
        <v>7388</v>
      </c>
      <c r="AJ1247">
        <v>0</v>
      </c>
    </row>
    <row r="1248" spans="1:36">
      <c r="A1248" s="54">
        <v>45953</v>
      </c>
      <c r="B1248" s="54">
        <v>45953</v>
      </c>
      <c r="C1248" t="s">
        <v>267</v>
      </c>
      <c r="D1248" t="s">
        <v>41</v>
      </c>
      <c r="E1248">
        <v>254755669505</v>
      </c>
      <c r="F1248" t="s">
        <v>33</v>
      </c>
      <c r="G1248" t="s">
        <v>13916</v>
      </c>
      <c r="I1248">
        <v>254722701031</v>
      </c>
      <c r="J1248" t="s">
        <v>13917</v>
      </c>
      <c r="K1248" t="s">
        <v>36</v>
      </c>
      <c r="L1248" t="s">
        <v>3959</v>
      </c>
      <c r="M1248" t="s">
        <v>3171</v>
      </c>
      <c r="N1248">
        <v>45958</v>
      </c>
      <c r="O1248">
        <v>0.5</v>
      </c>
      <c r="P1248" t="s">
        <v>4095</v>
      </c>
      <c r="Q1248" t="s">
        <v>45</v>
      </c>
      <c r="R1248" s="54">
        <v>45953</v>
      </c>
      <c r="S1248" t="s">
        <v>12418</v>
      </c>
      <c r="T1248">
        <v>45958</v>
      </c>
      <c r="U1248" t="s">
        <v>45</v>
      </c>
      <c r="V1248">
        <v>2610251695279</v>
      </c>
      <c r="W1248" t="s">
        <v>46</v>
      </c>
      <c r="X1248">
        <v>45956</v>
      </c>
      <c r="Y1248">
        <v>0.72777777777777775</v>
      </c>
      <c r="AH1248" t="s">
        <v>190</v>
      </c>
      <c r="AJ1248">
        <v>38362807</v>
      </c>
    </row>
    <row r="1249" spans="1:36">
      <c r="A1249" s="54">
        <v>45953</v>
      </c>
      <c r="B1249" s="54">
        <v>45953</v>
      </c>
      <c r="C1249" t="s">
        <v>972</v>
      </c>
      <c r="D1249" t="s">
        <v>742</v>
      </c>
      <c r="E1249">
        <v>734564026</v>
      </c>
      <c r="F1249" t="s">
        <v>33</v>
      </c>
      <c r="G1249" t="s">
        <v>13918</v>
      </c>
      <c r="H1249">
        <v>741938397</v>
      </c>
      <c r="I1249">
        <v>741938397</v>
      </c>
      <c r="J1249" t="s">
        <v>13919</v>
      </c>
      <c r="K1249" t="s">
        <v>36</v>
      </c>
      <c r="L1249" t="s">
        <v>3959</v>
      </c>
      <c r="M1249" t="s">
        <v>13920</v>
      </c>
      <c r="N1249">
        <v>45954</v>
      </c>
      <c r="O1249">
        <v>0.375</v>
      </c>
      <c r="P1249" t="s">
        <v>4095</v>
      </c>
      <c r="Q1249" t="s">
        <v>45</v>
      </c>
      <c r="R1249" s="54">
        <v>45953</v>
      </c>
      <c r="S1249" t="s">
        <v>12421</v>
      </c>
      <c r="U1249" t="s">
        <v>45</v>
      </c>
      <c r="V1249">
        <v>2310251690880</v>
      </c>
      <c r="W1249" t="s">
        <v>46</v>
      </c>
      <c r="X1249">
        <v>45953</v>
      </c>
      <c r="Y1249">
        <v>0.74583333333333335</v>
      </c>
      <c r="Z1249">
        <v>45954</v>
      </c>
      <c r="AA1249">
        <v>0.35</v>
      </c>
      <c r="AB1249" t="s">
        <v>13064</v>
      </c>
      <c r="AC1249">
        <v>100010062</v>
      </c>
      <c r="AD1249">
        <v>37174685</v>
      </c>
      <c r="AH1249" t="s">
        <v>190</v>
      </c>
      <c r="AJ1249">
        <v>38362807</v>
      </c>
    </row>
    <row r="1250" spans="1:36">
      <c r="A1250" s="54">
        <v>45953</v>
      </c>
      <c r="B1250" s="54">
        <v>45953</v>
      </c>
      <c r="C1250" t="s">
        <v>3160</v>
      </c>
      <c r="D1250" t="s">
        <v>41</v>
      </c>
      <c r="E1250">
        <v>781174090</v>
      </c>
      <c r="F1250" t="s">
        <v>33</v>
      </c>
      <c r="G1250" t="s">
        <v>13921</v>
      </c>
      <c r="H1250">
        <v>791605502</v>
      </c>
      <c r="I1250">
        <v>746176448</v>
      </c>
      <c r="J1250" t="s">
        <v>13922</v>
      </c>
      <c r="K1250" t="s">
        <v>36</v>
      </c>
      <c r="L1250" t="s">
        <v>3896</v>
      </c>
      <c r="M1250" t="s">
        <v>5133</v>
      </c>
      <c r="N1250">
        <v>45954</v>
      </c>
      <c r="O1250">
        <v>0.41666666666666669</v>
      </c>
      <c r="P1250" t="s">
        <v>4095</v>
      </c>
      <c r="Q1250" t="s">
        <v>45</v>
      </c>
      <c r="R1250" s="54">
        <v>45953</v>
      </c>
      <c r="S1250" t="s">
        <v>12422</v>
      </c>
      <c r="U1250" t="s">
        <v>45</v>
      </c>
      <c r="V1250">
        <v>2310251690854</v>
      </c>
      <c r="W1250" t="s">
        <v>53</v>
      </c>
      <c r="X1250">
        <v>45953</v>
      </c>
      <c r="Y1250">
        <v>0.74097222222222225</v>
      </c>
      <c r="Z1250">
        <v>45954</v>
      </c>
      <c r="AA1250">
        <v>0.57986111111111116</v>
      </c>
      <c r="AB1250" t="s">
        <v>608</v>
      </c>
      <c r="AC1250">
        <v>100010004</v>
      </c>
      <c r="AD1250">
        <v>36768510</v>
      </c>
      <c r="AH1250" t="s">
        <v>12396</v>
      </c>
      <c r="AJ1250">
        <v>0</v>
      </c>
    </row>
    <row r="1251" spans="1:36">
      <c r="A1251" s="54">
        <v>45953</v>
      </c>
      <c r="B1251" s="54">
        <v>45953</v>
      </c>
      <c r="C1251" t="s">
        <v>1403</v>
      </c>
      <c r="D1251" t="s">
        <v>41</v>
      </c>
      <c r="E1251">
        <v>102772410</v>
      </c>
      <c r="F1251" t="s">
        <v>33</v>
      </c>
      <c r="G1251" t="s">
        <v>13924</v>
      </c>
      <c r="H1251">
        <v>789711137</v>
      </c>
      <c r="I1251">
        <v>789711137</v>
      </c>
      <c r="J1251" t="s">
        <v>13925</v>
      </c>
      <c r="K1251" t="s">
        <v>36</v>
      </c>
      <c r="L1251" t="s">
        <v>3916</v>
      </c>
      <c r="M1251" t="s">
        <v>13926</v>
      </c>
      <c r="N1251">
        <v>45954</v>
      </c>
      <c r="O1251">
        <v>0.41666666666666669</v>
      </c>
      <c r="P1251" t="s">
        <v>4235</v>
      </c>
      <c r="Q1251" t="s">
        <v>45</v>
      </c>
      <c r="R1251" s="54">
        <v>45953</v>
      </c>
      <c r="S1251" t="s">
        <v>12418</v>
      </c>
      <c r="T1251">
        <v>45955</v>
      </c>
      <c r="U1251" t="s">
        <v>45</v>
      </c>
      <c r="V1251">
        <v>2410251692964</v>
      </c>
      <c r="W1251" t="s">
        <v>46</v>
      </c>
      <c r="X1251">
        <v>45954</v>
      </c>
      <c r="Y1251">
        <v>0.68680555555555556</v>
      </c>
      <c r="AH1251" t="s">
        <v>1327</v>
      </c>
      <c r="AJ1251">
        <v>28884113</v>
      </c>
    </row>
    <row r="1252" spans="1:36">
      <c r="A1252" s="54">
        <v>45953</v>
      </c>
      <c r="B1252" s="54">
        <v>45953</v>
      </c>
      <c r="C1252" t="s">
        <v>484</v>
      </c>
      <c r="D1252" t="s">
        <v>41</v>
      </c>
      <c r="E1252">
        <v>784292582</v>
      </c>
      <c r="F1252" t="s">
        <v>33</v>
      </c>
      <c r="G1252" t="s">
        <v>13927</v>
      </c>
      <c r="H1252">
        <v>254732021847</v>
      </c>
      <c r="I1252">
        <v>790628876</v>
      </c>
      <c r="J1252" t="s">
        <v>13928</v>
      </c>
      <c r="K1252" t="s">
        <v>36</v>
      </c>
      <c r="L1252" t="s">
        <v>3907</v>
      </c>
      <c r="M1252" t="s">
        <v>13929</v>
      </c>
      <c r="N1252">
        <v>45955</v>
      </c>
      <c r="O1252">
        <v>0.33333333333333331</v>
      </c>
      <c r="P1252" t="s">
        <v>4235</v>
      </c>
      <c r="Q1252" t="s">
        <v>45</v>
      </c>
      <c r="R1252" s="54">
        <v>45953</v>
      </c>
      <c r="S1252" t="s">
        <v>12551</v>
      </c>
      <c r="T1252">
        <v>45955</v>
      </c>
      <c r="U1252" t="s">
        <v>45</v>
      </c>
      <c r="V1252">
        <v>2410251692970</v>
      </c>
      <c r="W1252" t="s">
        <v>46</v>
      </c>
      <c r="X1252">
        <v>45954</v>
      </c>
      <c r="Y1252">
        <v>0.68680555555555556</v>
      </c>
      <c r="AH1252" t="s">
        <v>1325</v>
      </c>
      <c r="AJ1252">
        <v>38186037</v>
      </c>
    </row>
    <row r="1253" spans="1:36">
      <c r="A1253" s="54">
        <v>45953</v>
      </c>
      <c r="B1253" s="54">
        <v>45953</v>
      </c>
      <c r="C1253" t="s">
        <v>2196</v>
      </c>
      <c r="D1253" t="s">
        <v>41</v>
      </c>
      <c r="E1253">
        <v>752655477</v>
      </c>
      <c r="F1253" t="s">
        <v>33</v>
      </c>
      <c r="G1253" t="s">
        <v>13931</v>
      </c>
      <c r="H1253">
        <v>102256308</v>
      </c>
      <c r="I1253">
        <v>717863718</v>
      </c>
      <c r="J1253" t="s">
        <v>13932</v>
      </c>
      <c r="K1253" t="s">
        <v>36</v>
      </c>
      <c r="L1253" t="s">
        <v>3959</v>
      </c>
      <c r="M1253" t="s">
        <v>13933</v>
      </c>
      <c r="N1253">
        <v>45954</v>
      </c>
      <c r="O1253">
        <v>0.5</v>
      </c>
      <c r="P1253" t="s">
        <v>4235</v>
      </c>
      <c r="Q1253" t="s">
        <v>45</v>
      </c>
      <c r="R1253" s="54">
        <v>45953</v>
      </c>
      <c r="S1253" t="s">
        <v>12464</v>
      </c>
      <c r="U1253" t="s">
        <v>45</v>
      </c>
      <c r="V1253">
        <v>2310251690971</v>
      </c>
      <c r="W1253" t="s">
        <v>46</v>
      </c>
      <c r="X1253">
        <v>45953</v>
      </c>
      <c r="Y1253">
        <v>0.74583333333333335</v>
      </c>
      <c r="Z1253">
        <v>45954</v>
      </c>
      <c r="AH1253" t="s">
        <v>13002</v>
      </c>
      <c r="AJ1253">
        <v>40205677</v>
      </c>
    </row>
    <row r="1254" spans="1:36">
      <c r="A1254" s="54">
        <v>45953</v>
      </c>
      <c r="B1254" s="54">
        <v>45953</v>
      </c>
      <c r="C1254" t="s">
        <v>129</v>
      </c>
      <c r="D1254" t="s">
        <v>41</v>
      </c>
      <c r="E1254">
        <v>735273778</v>
      </c>
      <c r="F1254" t="s">
        <v>33</v>
      </c>
      <c r="G1254" t="s">
        <v>13934</v>
      </c>
      <c r="H1254">
        <v>106688457</v>
      </c>
      <c r="I1254">
        <v>106688457</v>
      </c>
      <c r="J1254" t="s">
        <v>13935</v>
      </c>
      <c r="K1254" t="s">
        <v>36</v>
      </c>
      <c r="L1254" t="e" vm="4">
        <v>#VALUE!</v>
      </c>
      <c r="M1254" t="s">
        <v>13936</v>
      </c>
      <c r="N1254">
        <v>45956</v>
      </c>
      <c r="O1254">
        <v>0.375</v>
      </c>
      <c r="P1254" t="s">
        <v>52</v>
      </c>
      <c r="Q1254" t="s">
        <v>39</v>
      </c>
      <c r="R1254" s="54">
        <v>45953</v>
      </c>
      <c r="S1254" t="s">
        <v>12422</v>
      </c>
    </row>
    <row r="1255" spans="1:36">
      <c r="A1255" s="54">
        <v>45953</v>
      </c>
      <c r="B1255" s="54">
        <v>45953</v>
      </c>
      <c r="C1255" t="s">
        <v>1030</v>
      </c>
      <c r="D1255" t="s">
        <v>41</v>
      </c>
      <c r="E1255">
        <v>735633807</v>
      </c>
      <c r="F1255" t="s">
        <v>33</v>
      </c>
      <c r="G1255" t="s">
        <v>13937</v>
      </c>
      <c r="H1255">
        <v>735342205</v>
      </c>
      <c r="I1255">
        <v>701991877</v>
      </c>
      <c r="J1255" t="s">
        <v>13938</v>
      </c>
      <c r="K1255" t="s">
        <v>36</v>
      </c>
      <c r="L1255" t="s">
        <v>3907</v>
      </c>
      <c r="M1255" t="s">
        <v>1229</v>
      </c>
      <c r="N1255">
        <v>45953</v>
      </c>
      <c r="O1255">
        <v>0.625</v>
      </c>
      <c r="P1255" t="s">
        <v>3950</v>
      </c>
      <c r="Q1255" t="s">
        <v>45</v>
      </c>
      <c r="R1255" s="54">
        <v>45953</v>
      </c>
      <c r="S1255" t="s">
        <v>12423</v>
      </c>
      <c r="T1255">
        <v>45953</v>
      </c>
      <c r="U1255" t="s">
        <v>45</v>
      </c>
      <c r="V1255">
        <v>2310251690894</v>
      </c>
      <c r="W1255" t="s">
        <v>46</v>
      </c>
      <c r="X1255">
        <v>45953</v>
      </c>
      <c r="Y1255">
        <v>0.74583333333333335</v>
      </c>
      <c r="Z1255">
        <v>45954</v>
      </c>
      <c r="AA1255">
        <v>0.70763888888888893</v>
      </c>
      <c r="AB1255" t="s">
        <v>604</v>
      </c>
      <c r="AC1255">
        <v>100010042</v>
      </c>
      <c r="AD1255">
        <v>32431038</v>
      </c>
      <c r="AE1255" t="s">
        <v>1787</v>
      </c>
      <c r="AH1255" t="s">
        <v>604</v>
      </c>
      <c r="AJ1255">
        <v>32431038</v>
      </c>
    </row>
    <row r="1256" spans="1:36">
      <c r="A1256" s="54">
        <v>45953</v>
      </c>
      <c r="B1256" s="54">
        <v>45953</v>
      </c>
      <c r="C1256" t="s">
        <v>170</v>
      </c>
      <c r="D1256" t="s">
        <v>41</v>
      </c>
      <c r="E1256">
        <v>254783687450</v>
      </c>
      <c r="F1256" t="s">
        <v>33</v>
      </c>
      <c r="G1256" t="s">
        <v>11948</v>
      </c>
      <c r="H1256">
        <v>254751725338</v>
      </c>
      <c r="I1256">
        <v>254728737746</v>
      </c>
      <c r="J1256" t="s">
        <v>11949</v>
      </c>
      <c r="K1256" t="s">
        <v>36</v>
      </c>
      <c r="L1256" t="s">
        <v>1871</v>
      </c>
      <c r="M1256" t="s">
        <v>13939</v>
      </c>
      <c r="N1256">
        <v>45953</v>
      </c>
      <c r="O1256">
        <v>0.625</v>
      </c>
      <c r="P1256" t="s">
        <v>3950</v>
      </c>
      <c r="Q1256" t="s">
        <v>45</v>
      </c>
      <c r="R1256" s="54">
        <v>45953</v>
      </c>
      <c r="S1256" t="s">
        <v>12409</v>
      </c>
      <c r="T1256">
        <v>45953</v>
      </c>
      <c r="U1256" t="s">
        <v>45</v>
      </c>
      <c r="V1256">
        <v>2310251690905</v>
      </c>
      <c r="W1256" t="s">
        <v>46</v>
      </c>
      <c r="X1256">
        <v>45953</v>
      </c>
      <c r="Y1256">
        <v>0.74583333333333335</v>
      </c>
      <c r="Z1256">
        <v>45954</v>
      </c>
      <c r="AA1256">
        <v>0.70763888888888893</v>
      </c>
      <c r="AH1256" t="s">
        <v>13766</v>
      </c>
      <c r="AJ1256">
        <v>37986485</v>
      </c>
    </row>
    <row r="1257" spans="1:36">
      <c r="A1257" s="54">
        <v>45953</v>
      </c>
      <c r="B1257" s="54">
        <v>45953.6007986111</v>
      </c>
      <c r="C1257" t="s">
        <v>1030</v>
      </c>
      <c r="D1257" t="s">
        <v>41</v>
      </c>
      <c r="E1257">
        <v>735633807</v>
      </c>
      <c r="F1257" t="s">
        <v>33</v>
      </c>
      <c r="G1257" t="s">
        <v>84</v>
      </c>
      <c r="H1257">
        <v>732881235</v>
      </c>
      <c r="I1257">
        <v>769250140</v>
      </c>
      <c r="J1257" t="s">
        <v>13940</v>
      </c>
      <c r="K1257" t="s">
        <v>36</v>
      </c>
      <c r="L1257" t="s">
        <v>1196</v>
      </c>
      <c r="M1257" t="s">
        <v>1762</v>
      </c>
      <c r="N1257">
        <v>45953</v>
      </c>
      <c r="O1257">
        <v>0.625</v>
      </c>
      <c r="P1257" t="s">
        <v>3950</v>
      </c>
      <c r="Q1257" t="s">
        <v>45</v>
      </c>
      <c r="R1257" s="54">
        <v>45953</v>
      </c>
      <c r="S1257" t="s">
        <v>12968</v>
      </c>
      <c r="T1257">
        <v>45953</v>
      </c>
      <c r="U1257" t="s">
        <v>45</v>
      </c>
      <c r="V1257">
        <v>2310251691030</v>
      </c>
      <c r="W1257" t="s">
        <v>46</v>
      </c>
      <c r="X1257">
        <v>45953</v>
      </c>
      <c r="Y1257">
        <v>0.74583333333333335</v>
      </c>
      <c r="Z1257">
        <v>45954</v>
      </c>
      <c r="AA1257">
        <v>0.70763888888888893</v>
      </c>
      <c r="AB1257" t="s">
        <v>3368</v>
      </c>
      <c r="AC1257">
        <v>100010008</v>
      </c>
      <c r="AD1257">
        <v>38357337</v>
      </c>
      <c r="AE1257" t="s">
        <v>1787</v>
      </c>
      <c r="AF1257">
        <v>45954</v>
      </c>
      <c r="AH1257" t="s">
        <v>3368</v>
      </c>
      <c r="AJ1257">
        <v>38357337</v>
      </c>
    </row>
    <row r="1258" spans="1:36">
      <c r="A1258" s="54">
        <v>45953</v>
      </c>
      <c r="B1258" s="54">
        <v>45953.600983796299</v>
      </c>
      <c r="C1258" t="s">
        <v>391</v>
      </c>
      <c r="D1258" t="s">
        <v>41</v>
      </c>
      <c r="E1258">
        <v>254783687450</v>
      </c>
      <c r="F1258" t="s">
        <v>33</v>
      </c>
      <c r="G1258" t="s">
        <v>13941</v>
      </c>
      <c r="H1258">
        <v>254735269156</v>
      </c>
      <c r="I1258">
        <v>254745963720</v>
      </c>
      <c r="J1258" t="s">
        <v>951</v>
      </c>
      <c r="K1258" t="s">
        <v>36</v>
      </c>
      <c r="L1258" t="s">
        <v>1196</v>
      </c>
      <c r="M1258" t="s">
        <v>13942</v>
      </c>
      <c r="N1258">
        <v>45957</v>
      </c>
      <c r="O1258">
        <v>0.625</v>
      </c>
      <c r="P1258" t="s">
        <v>3950</v>
      </c>
      <c r="Q1258" t="s">
        <v>45</v>
      </c>
      <c r="R1258" s="54">
        <v>45953</v>
      </c>
      <c r="S1258" t="s">
        <v>12717</v>
      </c>
      <c r="T1258">
        <v>45957</v>
      </c>
      <c r="U1258" t="s">
        <v>45</v>
      </c>
      <c r="V1258">
        <v>2610251695262</v>
      </c>
      <c r="W1258" t="s">
        <v>46</v>
      </c>
      <c r="X1258">
        <v>45956</v>
      </c>
      <c r="Y1258">
        <v>0.72777777777777775</v>
      </c>
      <c r="AH1258" t="s">
        <v>12530</v>
      </c>
      <c r="AJ1258">
        <v>32445537</v>
      </c>
    </row>
    <row r="1259" spans="1:36">
      <c r="A1259" s="54">
        <v>45953</v>
      </c>
      <c r="B1259" s="54">
        <v>45953.601134259297</v>
      </c>
      <c r="C1259" t="s">
        <v>456</v>
      </c>
      <c r="D1259" t="s">
        <v>41</v>
      </c>
      <c r="E1259">
        <v>105228339</v>
      </c>
      <c r="F1259" t="s">
        <v>33</v>
      </c>
      <c r="G1259" t="s">
        <v>13943</v>
      </c>
      <c r="H1259">
        <v>713087979</v>
      </c>
      <c r="I1259">
        <v>713087979</v>
      </c>
      <c r="J1259" t="s">
        <v>13856</v>
      </c>
      <c r="K1259" t="s">
        <v>36</v>
      </c>
      <c r="L1259" t="s">
        <v>1196</v>
      </c>
      <c r="M1259" t="s">
        <v>13944</v>
      </c>
      <c r="N1259">
        <v>45954</v>
      </c>
      <c r="O1259">
        <v>0.41666666666666669</v>
      </c>
      <c r="P1259" t="s">
        <v>3950</v>
      </c>
      <c r="Q1259" t="s">
        <v>45</v>
      </c>
      <c r="R1259" s="54">
        <v>45953</v>
      </c>
      <c r="S1259" t="s">
        <v>12445</v>
      </c>
      <c r="T1259">
        <v>45954</v>
      </c>
      <c r="U1259" t="s">
        <v>45</v>
      </c>
      <c r="V1259">
        <v>2310251691038</v>
      </c>
      <c r="W1259" t="s">
        <v>53</v>
      </c>
      <c r="X1259">
        <v>45953</v>
      </c>
      <c r="Y1259">
        <v>0.74097222222222225</v>
      </c>
      <c r="Z1259">
        <v>45953</v>
      </c>
      <c r="AA1259">
        <v>0.57986111111111116</v>
      </c>
      <c r="AB1259" t="s">
        <v>13945</v>
      </c>
      <c r="AC1259">
        <v>100010026</v>
      </c>
      <c r="AH1259" t="s">
        <v>1331</v>
      </c>
      <c r="AJ1259">
        <v>45957</v>
      </c>
    </row>
    <row r="1260" spans="1:36">
      <c r="A1260" s="54">
        <v>45953</v>
      </c>
      <c r="B1260" s="54">
        <v>45953.602453703701</v>
      </c>
      <c r="C1260" t="s">
        <v>3241</v>
      </c>
      <c r="D1260" t="s">
        <v>1094</v>
      </c>
      <c r="E1260">
        <v>733824889</v>
      </c>
      <c r="F1260" t="s">
        <v>33</v>
      </c>
      <c r="G1260" t="s">
        <v>13946</v>
      </c>
      <c r="H1260">
        <v>732611007</v>
      </c>
      <c r="I1260">
        <v>704315895</v>
      </c>
      <c r="J1260" t="s">
        <v>13947</v>
      </c>
      <c r="K1260" t="s">
        <v>36</v>
      </c>
      <c r="L1260" t="s">
        <v>3907</v>
      </c>
      <c r="M1260" t="s">
        <v>13948</v>
      </c>
      <c r="N1260">
        <v>45954</v>
      </c>
      <c r="O1260">
        <v>0.41666666666666669</v>
      </c>
      <c r="P1260" t="s">
        <v>3950</v>
      </c>
      <c r="Q1260" t="s">
        <v>45</v>
      </c>
      <c r="R1260" s="54">
        <v>45953</v>
      </c>
      <c r="S1260" t="s">
        <v>12593</v>
      </c>
      <c r="T1260">
        <v>45954</v>
      </c>
      <c r="U1260" t="s">
        <v>45</v>
      </c>
      <c r="V1260">
        <v>2410251692352</v>
      </c>
      <c r="W1260" t="s">
        <v>46</v>
      </c>
      <c r="X1260">
        <v>45954</v>
      </c>
      <c r="Y1260">
        <v>0.68680555555555556</v>
      </c>
      <c r="Z1260">
        <v>45954</v>
      </c>
      <c r="AB1260" t="s">
        <v>604</v>
      </c>
      <c r="AC1260">
        <v>100010042</v>
      </c>
      <c r="AD1260">
        <v>32431038</v>
      </c>
      <c r="AE1260" t="s">
        <v>1787</v>
      </c>
      <c r="AF1260">
        <v>45955</v>
      </c>
      <c r="AH1260" t="s">
        <v>604</v>
      </c>
      <c r="AJ1260">
        <v>32431038</v>
      </c>
    </row>
    <row r="1261" spans="1:36">
      <c r="A1261" s="54">
        <v>45953</v>
      </c>
      <c r="B1261" s="54">
        <v>45953.603738425903</v>
      </c>
      <c r="C1261" t="s">
        <v>3977</v>
      </c>
      <c r="D1261" t="s">
        <v>1107</v>
      </c>
      <c r="E1261">
        <v>254762054008</v>
      </c>
      <c r="F1261" t="s">
        <v>33</v>
      </c>
      <c r="G1261" t="s">
        <v>13949</v>
      </c>
      <c r="H1261">
        <v>254785442310</v>
      </c>
      <c r="I1261">
        <v>254743048878</v>
      </c>
      <c r="J1261" t="s">
        <v>13950</v>
      </c>
      <c r="K1261" t="s">
        <v>36</v>
      </c>
      <c r="L1261" t="s">
        <v>3943</v>
      </c>
      <c r="M1261" t="s">
        <v>13951</v>
      </c>
      <c r="N1261">
        <v>45954</v>
      </c>
      <c r="O1261">
        <v>0.33333333333333331</v>
      </c>
      <c r="P1261" t="s">
        <v>11025</v>
      </c>
      <c r="Q1261" t="s">
        <v>39</v>
      </c>
      <c r="R1261" s="54">
        <v>45953</v>
      </c>
      <c r="S1261" t="s">
        <v>12802</v>
      </c>
      <c r="U1261" t="s">
        <v>39</v>
      </c>
      <c r="V1261" t="s">
        <v>134</v>
      </c>
    </row>
    <row r="1262" spans="1:36">
      <c r="A1262" s="54">
        <v>45953</v>
      </c>
      <c r="B1262" s="54">
        <v>45953.6072569444</v>
      </c>
      <c r="C1262" t="s">
        <v>1064</v>
      </c>
      <c r="D1262" t="s">
        <v>41</v>
      </c>
      <c r="E1262">
        <v>105228339</v>
      </c>
      <c r="F1262" t="s">
        <v>33</v>
      </c>
      <c r="G1262" t="s">
        <v>13952</v>
      </c>
      <c r="H1262">
        <v>105228339</v>
      </c>
      <c r="I1262">
        <v>783514142</v>
      </c>
      <c r="J1262" t="s">
        <v>13953</v>
      </c>
      <c r="K1262" t="s">
        <v>36</v>
      </c>
      <c r="L1262" t="s">
        <v>1196</v>
      </c>
      <c r="M1262" t="s">
        <v>13954</v>
      </c>
      <c r="N1262">
        <v>45954</v>
      </c>
      <c r="O1262">
        <v>0.5</v>
      </c>
      <c r="P1262" t="s">
        <v>11025</v>
      </c>
      <c r="Q1262" t="s">
        <v>45</v>
      </c>
      <c r="R1262" s="54">
        <v>45953</v>
      </c>
      <c r="S1262" t="s">
        <v>12945</v>
      </c>
      <c r="U1262" t="s">
        <v>45</v>
      </c>
      <c r="V1262">
        <v>2310251691194</v>
      </c>
      <c r="W1262" t="s">
        <v>53</v>
      </c>
      <c r="X1262">
        <v>45953</v>
      </c>
      <c r="Y1262">
        <v>0.74097222222222225</v>
      </c>
      <c r="AH1262" t="s">
        <v>1331</v>
      </c>
      <c r="AJ1262">
        <v>45957</v>
      </c>
    </row>
    <row r="1263" spans="1:36">
      <c r="A1263" s="54">
        <v>45953</v>
      </c>
      <c r="B1263" s="54">
        <v>45953.615451388898</v>
      </c>
      <c r="C1263" t="s">
        <v>5870</v>
      </c>
      <c r="D1263" t="s">
        <v>41</v>
      </c>
      <c r="E1263">
        <v>735455419</v>
      </c>
      <c r="F1263" t="s">
        <v>33</v>
      </c>
      <c r="G1263" t="s">
        <v>13955</v>
      </c>
      <c r="H1263">
        <v>721376057</v>
      </c>
      <c r="I1263">
        <v>721376057</v>
      </c>
      <c r="J1263" t="s">
        <v>13956</v>
      </c>
      <c r="K1263" t="s">
        <v>36</v>
      </c>
      <c r="L1263" t="s">
        <v>3959</v>
      </c>
      <c r="M1263" t="s">
        <v>9617</v>
      </c>
      <c r="N1263">
        <v>45954</v>
      </c>
      <c r="O1263">
        <v>0.41666666666666669</v>
      </c>
      <c r="P1263" t="s">
        <v>4063</v>
      </c>
      <c r="Q1263" t="s">
        <v>45</v>
      </c>
      <c r="R1263" s="54">
        <v>45953</v>
      </c>
      <c r="S1263" t="s">
        <v>12865</v>
      </c>
      <c r="U1263" t="s">
        <v>45</v>
      </c>
      <c r="V1263">
        <v>2410251691836</v>
      </c>
      <c r="W1263" t="s">
        <v>46</v>
      </c>
      <c r="X1263">
        <v>45954</v>
      </c>
      <c r="Y1263">
        <v>0.68680555555555556</v>
      </c>
      <c r="Z1263">
        <v>45954</v>
      </c>
      <c r="AH1263" t="s">
        <v>275</v>
      </c>
      <c r="AJ1263">
        <v>32724486</v>
      </c>
    </row>
    <row r="1264" spans="1:36">
      <c r="A1264" s="54">
        <v>45953</v>
      </c>
      <c r="B1264" s="54">
        <v>45953.619456018503</v>
      </c>
      <c r="C1264" t="s">
        <v>2908</v>
      </c>
      <c r="D1264" t="s">
        <v>1184</v>
      </c>
      <c r="E1264">
        <v>733770033</v>
      </c>
      <c r="F1264" t="s">
        <v>33</v>
      </c>
      <c r="G1264" t="s">
        <v>13957</v>
      </c>
      <c r="H1264">
        <v>736696919</v>
      </c>
      <c r="I1264">
        <v>799944130</v>
      </c>
      <c r="J1264" t="s">
        <v>13958</v>
      </c>
      <c r="K1264" t="s">
        <v>36</v>
      </c>
      <c r="L1264" t="s">
        <v>1196</v>
      </c>
      <c r="M1264" t="s">
        <v>13959</v>
      </c>
      <c r="N1264">
        <v>45954</v>
      </c>
      <c r="O1264">
        <v>0.33333333333333331</v>
      </c>
      <c r="P1264" t="s">
        <v>4063</v>
      </c>
      <c r="Q1264" t="s">
        <v>2437</v>
      </c>
      <c r="R1264" s="54">
        <v>45953</v>
      </c>
      <c r="S1264" t="s">
        <v>12444</v>
      </c>
      <c r="T1264">
        <v>45958</v>
      </c>
      <c r="V1264">
        <v>2710251696978</v>
      </c>
      <c r="W1264" t="s">
        <v>46</v>
      </c>
      <c r="X1264">
        <v>45957</v>
      </c>
      <c r="Y1264">
        <v>0.68680555555555556</v>
      </c>
      <c r="AH1264" t="s">
        <v>141</v>
      </c>
      <c r="AJ1264">
        <v>38893106</v>
      </c>
    </row>
    <row r="1265" spans="1:36">
      <c r="A1265" s="54">
        <v>45953</v>
      </c>
      <c r="B1265" s="54">
        <v>45953.629259259302</v>
      </c>
      <c r="C1265" t="s">
        <v>6199</v>
      </c>
      <c r="D1265" t="s">
        <v>1116</v>
      </c>
      <c r="E1265">
        <v>254782000144</v>
      </c>
      <c r="F1265" t="s">
        <v>33</v>
      </c>
      <c r="G1265" t="s">
        <v>13960</v>
      </c>
      <c r="H1265">
        <v>25782450606</v>
      </c>
      <c r="I1265">
        <v>254701153142</v>
      </c>
      <c r="J1265" t="s">
        <v>13961</v>
      </c>
      <c r="K1265" t="s">
        <v>36</v>
      </c>
      <c r="L1265" t="s">
        <v>1196</v>
      </c>
      <c r="M1265" t="s">
        <v>6169</v>
      </c>
      <c r="N1265">
        <v>45953</v>
      </c>
      <c r="O1265">
        <v>0.66666666666666663</v>
      </c>
      <c r="P1265" t="s">
        <v>4080</v>
      </c>
      <c r="Q1265" t="s">
        <v>45</v>
      </c>
      <c r="R1265" s="54">
        <v>45953</v>
      </c>
      <c r="S1265" t="s">
        <v>12836</v>
      </c>
      <c r="U1265" t="s">
        <v>45</v>
      </c>
      <c r="V1265">
        <v>2310251691140</v>
      </c>
      <c r="W1265" t="s">
        <v>53</v>
      </c>
      <c r="X1265">
        <v>45953</v>
      </c>
      <c r="Y1265">
        <v>0.74097222222222225</v>
      </c>
      <c r="AH1265" t="s">
        <v>12396</v>
      </c>
      <c r="AJ1265">
        <v>0</v>
      </c>
    </row>
    <row r="1266" spans="1:36">
      <c r="A1266" s="54">
        <v>45953</v>
      </c>
      <c r="B1266" s="54">
        <v>45953.629537036999</v>
      </c>
      <c r="C1266" t="s">
        <v>460</v>
      </c>
      <c r="D1266" t="s">
        <v>548</v>
      </c>
      <c r="E1266">
        <v>750988989</v>
      </c>
      <c r="F1266" t="s">
        <v>33</v>
      </c>
      <c r="G1266" t="s">
        <v>13962</v>
      </c>
      <c r="H1266">
        <v>254700168665</v>
      </c>
      <c r="I1266">
        <v>254700168665</v>
      </c>
      <c r="J1266" t="s">
        <v>13963</v>
      </c>
      <c r="K1266" t="s">
        <v>36</v>
      </c>
      <c r="L1266" t="s">
        <v>3959</v>
      </c>
      <c r="M1266" t="s">
        <v>8297</v>
      </c>
      <c r="N1266">
        <v>45955</v>
      </c>
      <c r="O1266">
        <v>0.375</v>
      </c>
      <c r="P1266" t="s">
        <v>4080</v>
      </c>
      <c r="Q1266" t="s">
        <v>45</v>
      </c>
      <c r="R1266" s="54">
        <v>45953</v>
      </c>
      <c r="S1266" t="s">
        <v>12866</v>
      </c>
      <c r="U1266" t="s">
        <v>45</v>
      </c>
      <c r="V1266">
        <v>2310251691149</v>
      </c>
      <c r="W1266" t="s">
        <v>46</v>
      </c>
      <c r="X1266">
        <v>45953</v>
      </c>
      <c r="Y1266">
        <v>0.74583333333333335</v>
      </c>
      <c r="Z1266">
        <v>45954</v>
      </c>
      <c r="AH1266" t="s">
        <v>13064</v>
      </c>
      <c r="AJ1266">
        <v>37174685</v>
      </c>
    </row>
    <row r="1267" spans="1:36">
      <c r="A1267" s="54">
        <v>45953</v>
      </c>
      <c r="B1267" s="54">
        <v>45953.637604166703</v>
      </c>
      <c r="C1267" t="s">
        <v>6199</v>
      </c>
      <c r="D1267" t="s">
        <v>1116</v>
      </c>
      <c r="E1267">
        <v>254782000144</v>
      </c>
      <c r="F1267" t="s">
        <v>33</v>
      </c>
      <c r="G1267" t="s">
        <v>13966</v>
      </c>
      <c r="H1267">
        <v>254757978807</v>
      </c>
      <c r="I1267">
        <v>254110712706</v>
      </c>
      <c r="J1267" t="s">
        <v>13967</v>
      </c>
      <c r="K1267" t="s">
        <v>36</v>
      </c>
      <c r="L1267" t="s">
        <v>1196</v>
      </c>
      <c r="M1267" t="s">
        <v>318</v>
      </c>
      <c r="N1267">
        <v>45953</v>
      </c>
      <c r="O1267">
        <v>0.66666666666666663</v>
      </c>
      <c r="P1267" t="s">
        <v>5255</v>
      </c>
      <c r="Q1267" t="s">
        <v>45</v>
      </c>
      <c r="R1267" s="54">
        <v>45953</v>
      </c>
      <c r="S1267" t="s">
        <v>12847</v>
      </c>
      <c r="U1267" t="s">
        <v>45</v>
      </c>
      <c r="V1267">
        <v>2310251691208</v>
      </c>
      <c r="W1267" t="s">
        <v>46</v>
      </c>
      <c r="X1267">
        <v>45953</v>
      </c>
      <c r="Y1267">
        <v>0.74583333333333335</v>
      </c>
      <c r="Z1267">
        <v>45954</v>
      </c>
      <c r="AH1267" t="s">
        <v>689</v>
      </c>
      <c r="AJ1267">
        <v>37901308</v>
      </c>
    </row>
    <row r="1268" spans="1:36">
      <c r="A1268" s="54">
        <v>45953</v>
      </c>
      <c r="B1268" s="54">
        <v>45953.637719907398</v>
      </c>
      <c r="C1268" t="s">
        <v>129</v>
      </c>
      <c r="D1268" t="s">
        <v>41</v>
      </c>
      <c r="E1268">
        <v>735273778</v>
      </c>
      <c r="F1268" t="s">
        <v>33</v>
      </c>
      <c r="G1268" t="s">
        <v>13968</v>
      </c>
      <c r="H1268">
        <v>784523935</v>
      </c>
      <c r="I1268">
        <v>784523935</v>
      </c>
      <c r="J1268" t="s">
        <v>13969</v>
      </c>
      <c r="K1268" t="s">
        <v>36</v>
      </c>
      <c r="L1268" t="s">
        <v>3926</v>
      </c>
      <c r="M1268" t="s">
        <v>13970</v>
      </c>
      <c r="N1268">
        <v>45953</v>
      </c>
      <c r="O1268">
        <v>0.41666666666666669</v>
      </c>
      <c r="P1268" t="s">
        <v>5255</v>
      </c>
      <c r="Q1268" t="s">
        <v>45</v>
      </c>
      <c r="R1268" s="54">
        <v>45953</v>
      </c>
      <c r="S1268" t="s">
        <v>13971</v>
      </c>
      <c r="U1268" t="s">
        <v>45</v>
      </c>
      <c r="V1268">
        <v>2310251691213</v>
      </c>
      <c r="W1268" t="s">
        <v>46</v>
      </c>
      <c r="X1268">
        <v>45953</v>
      </c>
      <c r="Y1268">
        <v>0.74583333333333335</v>
      </c>
      <c r="Z1268">
        <v>45954</v>
      </c>
      <c r="AH1268" t="s">
        <v>13923</v>
      </c>
      <c r="AJ1268">
        <v>34265422</v>
      </c>
    </row>
    <row r="1269" spans="1:36">
      <c r="A1269" s="54">
        <v>45953</v>
      </c>
      <c r="B1269" s="54">
        <v>45953.639247685198</v>
      </c>
      <c r="C1269" t="s">
        <v>719</v>
      </c>
      <c r="D1269" t="s">
        <v>41</v>
      </c>
      <c r="E1269">
        <v>104144901</v>
      </c>
      <c r="F1269" t="s">
        <v>33</v>
      </c>
      <c r="G1269" t="s">
        <v>13972</v>
      </c>
      <c r="H1269">
        <v>729805458</v>
      </c>
      <c r="I1269">
        <v>729805458</v>
      </c>
      <c r="J1269" t="s">
        <v>13973</v>
      </c>
      <c r="K1269" t="s">
        <v>36</v>
      </c>
      <c r="L1269" t="s">
        <v>3959</v>
      </c>
      <c r="M1269" t="s">
        <v>13974</v>
      </c>
      <c r="N1269">
        <v>45953</v>
      </c>
      <c r="O1269">
        <v>0.625</v>
      </c>
      <c r="P1269" t="s">
        <v>5255</v>
      </c>
      <c r="Q1269" t="s">
        <v>67</v>
      </c>
      <c r="R1269" s="54">
        <v>45953</v>
      </c>
      <c r="S1269" t="s">
        <v>12626</v>
      </c>
      <c r="U1269" t="s">
        <v>67</v>
      </c>
      <c r="V1269" t="s">
        <v>2758</v>
      </c>
      <c r="X1269">
        <v>45953</v>
      </c>
    </row>
    <row r="1270" spans="1:36">
      <c r="A1270" s="54">
        <v>45953</v>
      </c>
      <c r="B1270" s="54">
        <v>45953.641284722202</v>
      </c>
      <c r="C1270" t="s">
        <v>6199</v>
      </c>
      <c r="D1270" t="s">
        <v>1116</v>
      </c>
      <c r="E1270">
        <v>254782000144</v>
      </c>
      <c r="F1270" t="s">
        <v>33</v>
      </c>
      <c r="G1270" t="s">
        <v>13975</v>
      </c>
      <c r="H1270">
        <v>254782450606</v>
      </c>
      <c r="I1270">
        <v>254701153142</v>
      </c>
      <c r="J1270" t="s">
        <v>13961</v>
      </c>
      <c r="K1270" t="s">
        <v>36</v>
      </c>
      <c r="L1270" t="s">
        <v>1196</v>
      </c>
      <c r="M1270" t="s">
        <v>11208</v>
      </c>
      <c r="N1270">
        <v>45953</v>
      </c>
      <c r="O1270">
        <v>0.66666666666666663</v>
      </c>
      <c r="P1270" t="s">
        <v>4095</v>
      </c>
      <c r="Q1270" t="s">
        <v>45</v>
      </c>
      <c r="R1270" s="54">
        <v>45954</v>
      </c>
      <c r="S1270" t="s">
        <v>12853</v>
      </c>
      <c r="U1270" t="s">
        <v>45</v>
      </c>
      <c r="V1270">
        <v>2310251691082</v>
      </c>
      <c r="W1270" t="s">
        <v>53</v>
      </c>
      <c r="X1270">
        <v>45953</v>
      </c>
      <c r="Y1270">
        <v>0.74097222222222225</v>
      </c>
      <c r="Z1270">
        <v>45954</v>
      </c>
      <c r="AA1270">
        <v>0.57986111111111116</v>
      </c>
      <c r="AB1270" t="s">
        <v>146</v>
      </c>
      <c r="AC1270">
        <v>10001006</v>
      </c>
      <c r="AD1270">
        <v>32407884</v>
      </c>
      <c r="AH1270" t="s">
        <v>1331</v>
      </c>
      <c r="AJ1270">
        <v>45964</v>
      </c>
    </row>
    <row r="1271" spans="1:36">
      <c r="A1271" s="54">
        <v>45953</v>
      </c>
      <c r="B1271" s="54">
        <v>45953.644849536999</v>
      </c>
      <c r="C1271" t="s">
        <v>13976</v>
      </c>
      <c r="D1271" t="s">
        <v>1283</v>
      </c>
      <c r="E1271">
        <v>254738313071</v>
      </c>
      <c r="F1271" t="s">
        <v>33</v>
      </c>
      <c r="G1271" t="s">
        <v>13977</v>
      </c>
      <c r="H1271">
        <v>254733572786</v>
      </c>
      <c r="I1271">
        <v>254725641926</v>
      </c>
      <c r="J1271" t="s">
        <v>13978</v>
      </c>
      <c r="K1271" t="s">
        <v>36</v>
      </c>
      <c r="L1271" t="s">
        <v>3907</v>
      </c>
      <c r="M1271" t="s">
        <v>13979</v>
      </c>
      <c r="N1271">
        <v>45960</v>
      </c>
      <c r="O1271">
        <v>0.41666666666666669</v>
      </c>
      <c r="P1271" t="s">
        <v>4095</v>
      </c>
      <c r="Q1271" t="s">
        <v>45</v>
      </c>
      <c r="R1271" s="54">
        <v>45953</v>
      </c>
      <c r="S1271" t="s">
        <v>12915</v>
      </c>
      <c r="T1271">
        <v>45960</v>
      </c>
      <c r="U1271" t="s">
        <v>45</v>
      </c>
      <c r="V1271">
        <v>3010251702722</v>
      </c>
      <c r="W1271" t="s">
        <v>46</v>
      </c>
      <c r="X1271">
        <v>45960</v>
      </c>
      <c r="Y1271">
        <v>0.45902777777777776</v>
      </c>
    </row>
    <row r="1272" spans="1:36">
      <c r="A1272" s="54">
        <v>45953</v>
      </c>
      <c r="B1272" s="54">
        <v>45953.646828703699</v>
      </c>
      <c r="C1272" t="s">
        <v>99</v>
      </c>
      <c r="D1272" t="s">
        <v>41</v>
      </c>
      <c r="E1272">
        <v>737679831</v>
      </c>
      <c r="F1272" t="s">
        <v>33</v>
      </c>
      <c r="G1272" t="s">
        <v>13980</v>
      </c>
      <c r="H1272">
        <v>736095836</v>
      </c>
      <c r="I1272">
        <v>716028961</v>
      </c>
      <c r="J1272" t="s">
        <v>13981</v>
      </c>
      <c r="K1272" t="s">
        <v>36</v>
      </c>
      <c r="L1272" t="s">
        <v>1196</v>
      </c>
      <c r="M1272" t="s">
        <v>13982</v>
      </c>
      <c r="N1272">
        <v>45954</v>
      </c>
      <c r="O1272">
        <v>0.33333333333333331</v>
      </c>
      <c r="P1272" t="s">
        <v>4095</v>
      </c>
      <c r="Q1272" t="s">
        <v>45</v>
      </c>
      <c r="R1272" s="54">
        <v>45953</v>
      </c>
      <c r="S1272" t="s">
        <v>12592</v>
      </c>
      <c r="U1272" t="s">
        <v>45</v>
      </c>
      <c r="V1272">
        <v>2310251691005</v>
      </c>
      <c r="W1272" t="s">
        <v>53</v>
      </c>
      <c r="X1272">
        <v>45953</v>
      </c>
      <c r="Y1272">
        <v>0.74097222222222225</v>
      </c>
      <c r="Z1272">
        <v>45954</v>
      </c>
      <c r="AA1272">
        <v>0.57986111111111116</v>
      </c>
      <c r="AB1272" t="s">
        <v>146</v>
      </c>
      <c r="AC1272">
        <v>10001006</v>
      </c>
      <c r="AD1272">
        <v>32407884</v>
      </c>
      <c r="AH1272" t="s">
        <v>1331</v>
      </c>
      <c r="AJ1272">
        <v>45956</v>
      </c>
    </row>
    <row r="1273" spans="1:36">
      <c r="A1273" s="54">
        <v>45953</v>
      </c>
      <c r="B1273" s="54">
        <v>45953.652858796297</v>
      </c>
      <c r="C1273" t="s">
        <v>2309</v>
      </c>
      <c r="D1273" t="s">
        <v>41</v>
      </c>
      <c r="E1273">
        <v>789753094</v>
      </c>
      <c r="F1273" t="s">
        <v>33</v>
      </c>
      <c r="G1273" t="s">
        <v>13826</v>
      </c>
      <c r="H1273">
        <v>787060041</v>
      </c>
      <c r="I1273">
        <v>795165534</v>
      </c>
      <c r="J1273" t="s">
        <v>13827</v>
      </c>
      <c r="K1273" t="s">
        <v>36</v>
      </c>
      <c r="L1273" t="s">
        <v>1871</v>
      </c>
      <c r="M1273" t="s">
        <v>13983</v>
      </c>
      <c r="N1273">
        <v>45957</v>
      </c>
      <c r="O1273">
        <v>0.41666666666666669</v>
      </c>
      <c r="P1273" t="s">
        <v>4235</v>
      </c>
      <c r="Q1273" t="s">
        <v>45</v>
      </c>
      <c r="R1273" s="54">
        <v>45953</v>
      </c>
      <c r="S1273" t="s">
        <v>12603</v>
      </c>
      <c r="T1273">
        <v>45957</v>
      </c>
      <c r="U1273" t="s">
        <v>45</v>
      </c>
      <c r="V1273">
        <v>2610251695950</v>
      </c>
      <c r="W1273" t="s">
        <v>46</v>
      </c>
      <c r="X1273">
        <v>45956</v>
      </c>
      <c r="Y1273">
        <v>0.72777777777777775</v>
      </c>
      <c r="AH1273" t="s">
        <v>4175</v>
      </c>
      <c r="AJ1273" t="s">
        <v>4175</v>
      </c>
    </row>
    <row r="1274" spans="1:36">
      <c r="A1274" s="54">
        <v>45953</v>
      </c>
      <c r="B1274" s="54">
        <v>45953.653622685197</v>
      </c>
      <c r="C1274" t="s">
        <v>3768</v>
      </c>
      <c r="D1274" t="s">
        <v>1130</v>
      </c>
      <c r="E1274">
        <v>101030101</v>
      </c>
      <c r="F1274" t="s">
        <v>33</v>
      </c>
      <c r="G1274" t="s">
        <v>13984</v>
      </c>
      <c r="H1274">
        <v>746029509</v>
      </c>
      <c r="I1274">
        <v>787472611</v>
      </c>
      <c r="J1274" t="s">
        <v>8939</v>
      </c>
      <c r="K1274" t="s">
        <v>36</v>
      </c>
      <c r="L1274" t="s">
        <v>1878</v>
      </c>
      <c r="M1274" t="s">
        <v>13985</v>
      </c>
      <c r="N1274">
        <v>45954</v>
      </c>
      <c r="O1274">
        <v>0.41666666666666669</v>
      </c>
      <c r="P1274" t="s">
        <v>4235</v>
      </c>
      <c r="Q1274" t="s">
        <v>45</v>
      </c>
      <c r="R1274" s="54">
        <v>45953</v>
      </c>
      <c r="S1274" t="s">
        <v>12622</v>
      </c>
      <c r="U1274" t="s">
        <v>45</v>
      </c>
      <c r="V1274">
        <v>2310251691094</v>
      </c>
      <c r="W1274" t="s">
        <v>46</v>
      </c>
      <c r="X1274">
        <v>45953</v>
      </c>
      <c r="Y1274">
        <v>0.74583333333333335</v>
      </c>
      <c r="Z1274">
        <v>45954</v>
      </c>
      <c r="AH1274" t="s">
        <v>157</v>
      </c>
      <c r="AJ1274">
        <v>34256046</v>
      </c>
    </row>
    <row r="1275" spans="1:36">
      <c r="A1275" s="54">
        <v>45953</v>
      </c>
      <c r="B1275" s="54">
        <v>45953.655856481499</v>
      </c>
      <c r="C1275" t="s">
        <v>47</v>
      </c>
      <c r="D1275" t="s">
        <v>41</v>
      </c>
      <c r="E1275">
        <v>735633807</v>
      </c>
      <c r="F1275" t="s">
        <v>33</v>
      </c>
      <c r="G1275" t="s">
        <v>13987</v>
      </c>
      <c r="H1275">
        <v>101102103</v>
      </c>
      <c r="I1275">
        <v>711800099</v>
      </c>
      <c r="J1275" t="s">
        <v>13988</v>
      </c>
      <c r="K1275" t="s">
        <v>36</v>
      </c>
      <c r="L1275" t="e" vm="4">
        <v>#VALUE!</v>
      </c>
      <c r="M1275" t="s">
        <v>13989</v>
      </c>
      <c r="N1275">
        <v>45953</v>
      </c>
      <c r="O1275">
        <v>0.66666666666666663</v>
      </c>
      <c r="P1275" t="s">
        <v>52</v>
      </c>
      <c r="Q1275" t="s">
        <v>45</v>
      </c>
      <c r="R1275" s="54">
        <v>45953</v>
      </c>
      <c r="S1275" t="s">
        <v>13050</v>
      </c>
      <c r="U1275" t="s">
        <v>45</v>
      </c>
      <c r="V1275">
        <v>2310251691091</v>
      </c>
      <c r="W1275" t="s">
        <v>46</v>
      </c>
      <c r="X1275">
        <v>45953</v>
      </c>
      <c r="Y1275">
        <v>0.74583333333333335</v>
      </c>
      <c r="Z1275">
        <v>45954</v>
      </c>
      <c r="AA1275">
        <v>0.35</v>
      </c>
      <c r="AB1275" t="s">
        <v>12530</v>
      </c>
      <c r="AC1275">
        <v>100010055</v>
      </c>
      <c r="AD1275">
        <v>32445537</v>
      </c>
      <c r="AH1275" t="s">
        <v>11947</v>
      </c>
      <c r="AJ1275">
        <v>28069185</v>
      </c>
    </row>
    <row r="1276" spans="1:36">
      <c r="A1276" s="54">
        <v>45953</v>
      </c>
      <c r="B1276" s="54">
        <v>45953.674016203702</v>
      </c>
      <c r="C1276" t="s">
        <v>484</v>
      </c>
      <c r="D1276" t="s">
        <v>41</v>
      </c>
      <c r="E1276">
        <v>784292582</v>
      </c>
      <c r="F1276" t="s">
        <v>33</v>
      </c>
      <c r="G1276" t="s">
        <v>13990</v>
      </c>
      <c r="H1276">
        <v>103337343</v>
      </c>
      <c r="I1276">
        <v>103337343</v>
      </c>
      <c r="J1276" t="s">
        <v>13991</v>
      </c>
      <c r="K1276" t="s">
        <v>36</v>
      </c>
      <c r="L1276" t="e" vm="20">
        <v>#VALUE!</v>
      </c>
      <c r="M1276" t="s">
        <v>3428</v>
      </c>
      <c r="N1276">
        <v>45954</v>
      </c>
      <c r="O1276">
        <v>0.375</v>
      </c>
      <c r="P1276" t="s">
        <v>52</v>
      </c>
      <c r="Q1276" t="s">
        <v>45</v>
      </c>
      <c r="R1276" s="54">
        <v>45953</v>
      </c>
      <c r="S1276" t="s">
        <v>12842</v>
      </c>
      <c r="U1276" t="s">
        <v>45</v>
      </c>
      <c r="V1276">
        <v>2310251691196</v>
      </c>
      <c r="W1276" t="s">
        <v>46</v>
      </c>
      <c r="X1276">
        <v>45953</v>
      </c>
      <c r="Y1276">
        <v>0.74583333333333335</v>
      </c>
      <c r="Z1276">
        <v>45954</v>
      </c>
      <c r="AA1276">
        <v>0.35</v>
      </c>
      <c r="AB1276" t="s">
        <v>604</v>
      </c>
      <c r="AC1276">
        <v>100010042</v>
      </c>
      <c r="AD1276">
        <v>32431038</v>
      </c>
      <c r="AH1276" t="s">
        <v>1325</v>
      </c>
      <c r="AJ1276">
        <v>38186037</v>
      </c>
    </row>
    <row r="1277" spans="1:36">
      <c r="A1277" s="54">
        <v>45953</v>
      </c>
      <c r="B1277" s="54">
        <v>45953.675069444398</v>
      </c>
      <c r="C1277" t="s">
        <v>6762</v>
      </c>
      <c r="D1277" t="s">
        <v>1107</v>
      </c>
      <c r="E1277">
        <v>762054008</v>
      </c>
      <c r="F1277" t="s">
        <v>33</v>
      </c>
      <c r="G1277" t="s">
        <v>13992</v>
      </c>
      <c r="H1277">
        <v>254738907339</v>
      </c>
      <c r="I1277">
        <v>254720057061</v>
      </c>
      <c r="J1277" t="s">
        <v>13993</v>
      </c>
      <c r="K1277" t="s">
        <v>36</v>
      </c>
      <c r="L1277" t="e" vm="19">
        <v>#VALUE!</v>
      </c>
      <c r="M1277" t="s">
        <v>13994</v>
      </c>
      <c r="N1277">
        <v>45954</v>
      </c>
      <c r="O1277">
        <v>0.33333333333333331</v>
      </c>
      <c r="P1277" t="s">
        <v>52</v>
      </c>
      <c r="Q1277" t="s">
        <v>39</v>
      </c>
      <c r="R1277" s="54">
        <v>45953</v>
      </c>
      <c r="S1277" t="s">
        <v>12844</v>
      </c>
    </row>
    <row r="1278" spans="1:36">
      <c r="A1278" s="54">
        <v>45953</v>
      </c>
      <c r="B1278" s="54">
        <v>45953.676967592597</v>
      </c>
      <c r="C1278" t="s">
        <v>69</v>
      </c>
      <c r="D1278" t="s">
        <v>70</v>
      </c>
      <c r="E1278">
        <v>755877260</v>
      </c>
      <c r="F1278" t="s">
        <v>33</v>
      </c>
      <c r="G1278" t="s">
        <v>11217</v>
      </c>
      <c r="H1278">
        <v>743786631</v>
      </c>
      <c r="I1278">
        <v>743786631</v>
      </c>
      <c r="J1278" t="s">
        <v>13995</v>
      </c>
      <c r="K1278" t="s">
        <v>36</v>
      </c>
      <c r="L1278" t="s">
        <v>3994</v>
      </c>
      <c r="M1278" t="s">
        <v>13996</v>
      </c>
      <c r="N1278">
        <v>45953</v>
      </c>
      <c r="O1278">
        <v>0.70833333333333337</v>
      </c>
      <c r="P1278" t="s">
        <v>3950</v>
      </c>
      <c r="Q1278" t="s">
        <v>67</v>
      </c>
      <c r="R1278" s="54">
        <v>45954</v>
      </c>
      <c r="S1278" t="s">
        <v>13997</v>
      </c>
      <c r="U1278" t="s">
        <v>67</v>
      </c>
      <c r="V1278" t="s">
        <v>2504</v>
      </c>
    </row>
    <row r="1279" spans="1:36">
      <c r="A1279" s="54">
        <v>45953</v>
      </c>
      <c r="B1279" s="54">
        <v>45953.678622685198</v>
      </c>
      <c r="C1279" t="s">
        <v>3977</v>
      </c>
      <c r="D1279" t="s">
        <v>1107</v>
      </c>
      <c r="E1279">
        <v>254762054008</v>
      </c>
      <c r="F1279" t="s">
        <v>33</v>
      </c>
      <c r="G1279" t="s">
        <v>13998</v>
      </c>
      <c r="H1279">
        <v>254787811530</v>
      </c>
      <c r="I1279">
        <v>254745744967</v>
      </c>
      <c r="J1279" t="s">
        <v>13999</v>
      </c>
      <c r="K1279" t="s">
        <v>36</v>
      </c>
      <c r="L1279" t="s">
        <v>3943</v>
      </c>
      <c r="M1279" t="s">
        <v>14000</v>
      </c>
      <c r="N1279">
        <v>45954</v>
      </c>
      <c r="O1279">
        <v>0.33333333333333331</v>
      </c>
      <c r="P1279" t="s">
        <v>3950</v>
      </c>
      <c r="Q1279" t="s">
        <v>45</v>
      </c>
      <c r="R1279" s="54">
        <v>45953</v>
      </c>
      <c r="S1279" t="s">
        <v>12846</v>
      </c>
      <c r="T1279">
        <v>45954</v>
      </c>
      <c r="U1279" t="s">
        <v>45</v>
      </c>
      <c r="V1279">
        <v>2310251691184</v>
      </c>
      <c r="W1279" t="s">
        <v>46</v>
      </c>
      <c r="X1279">
        <v>45953</v>
      </c>
      <c r="Y1279">
        <v>0.74583333333333335</v>
      </c>
      <c r="Z1279">
        <v>45954</v>
      </c>
      <c r="AA1279">
        <v>0.70763888888888893</v>
      </c>
      <c r="AB1279" t="s">
        <v>13064</v>
      </c>
      <c r="AC1279">
        <v>100010062</v>
      </c>
      <c r="AD1279">
        <v>37174685</v>
      </c>
      <c r="AE1279" t="s">
        <v>1787</v>
      </c>
      <c r="AH1279" t="s">
        <v>13064</v>
      </c>
      <c r="AJ1279">
        <v>37174685</v>
      </c>
    </row>
    <row r="1280" spans="1:36">
      <c r="A1280" s="54">
        <v>45953</v>
      </c>
      <c r="B1280" s="54">
        <v>45953.681678240697</v>
      </c>
      <c r="C1280" t="s">
        <v>2317</v>
      </c>
      <c r="D1280" t="s">
        <v>41</v>
      </c>
      <c r="E1280">
        <v>107393991</v>
      </c>
      <c r="F1280" t="s">
        <v>33</v>
      </c>
      <c r="G1280" t="s">
        <v>14001</v>
      </c>
      <c r="H1280">
        <v>755000010</v>
      </c>
      <c r="I1280">
        <v>111304842</v>
      </c>
      <c r="J1280" t="s">
        <v>14002</v>
      </c>
      <c r="K1280" t="s">
        <v>36</v>
      </c>
      <c r="L1280" t="s">
        <v>4823</v>
      </c>
      <c r="M1280" t="s">
        <v>14003</v>
      </c>
      <c r="N1280">
        <v>45960</v>
      </c>
      <c r="O1280">
        <v>0.66666666666666663</v>
      </c>
      <c r="P1280" t="s">
        <v>4095</v>
      </c>
      <c r="Q1280" t="s">
        <v>45</v>
      </c>
      <c r="R1280" s="54">
        <v>45954</v>
      </c>
      <c r="S1280" t="s">
        <v>12520</v>
      </c>
      <c r="T1280">
        <v>45960</v>
      </c>
      <c r="U1280" t="s">
        <v>45</v>
      </c>
      <c r="V1280">
        <v>3010251702730</v>
      </c>
      <c r="W1280" t="s">
        <v>46</v>
      </c>
      <c r="Y1280">
        <v>0.45902777777777776</v>
      </c>
    </row>
    <row r="1281" spans="1:39">
      <c r="A1281" s="54">
        <v>45953</v>
      </c>
      <c r="B1281" s="54">
        <v>45953.686296296299</v>
      </c>
      <c r="C1281" t="s">
        <v>4341</v>
      </c>
      <c r="D1281" t="s">
        <v>41</v>
      </c>
      <c r="E1281">
        <v>254103639065</v>
      </c>
      <c r="F1281" t="s">
        <v>33</v>
      </c>
      <c r="G1281" t="s">
        <v>14004</v>
      </c>
      <c r="H1281">
        <v>254105694322</v>
      </c>
      <c r="I1281">
        <v>254710470502</v>
      </c>
      <c r="J1281" t="s">
        <v>14005</v>
      </c>
      <c r="K1281" t="s">
        <v>81</v>
      </c>
      <c r="L1281" t="s">
        <v>3948</v>
      </c>
      <c r="M1281" t="s">
        <v>14006</v>
      </c>
      <c r="N1281">
        <v>45954</v>
      </c>
      <c r="O1281">
        <v>0.33333333333333331</v>
      </c>
      <c r="P1281" t="s">
        <v>4095</v>
      </c>
      <c r="Q1281" t="s">
        <v>45</v>
      </c>
      <c r="R1281" s="54">
        <v>45954</v>
      </c>
      <c r="S1281" t="s">
        <v>12949</v>
      </c>
      <c r="U1281" t="s">
        <v>45</v>
      </c>
      <c r="V1281">
        <v>2410251691955</v>
      </c>
      <c r="W1281" t="s">
        <v>53</v>
      </c>
      <c r="X1281">
        <v>45954</v>
      </c>
      <c r="Y1281">
        <v>0.4284722222222222</v>
      </c>
      <c r="Z1281">
        <v>45954</v>
      </c>
      <c r="AA1281">
        <v>0.57986111111111116</v>
      </c>
      <c r="AB1281" t="s">
        <v>13043</v>
      </c>
      <c r="AC1281">
        <v>100010021</v>
      </c>
      <c r="AD1281">
        <v>0</v>
      </c>
      <c r="AH1281" t="s">
        <v>1331</v>
      </c>
      <c r="AJ1281">
        <v>45962</v>
      </c>
    </row>
    <row r="1282" spans="1:39">
      <c r="A1282" s="54">
        <v>45953</v>
      </c>
      <c r="B1282" s="54">
        <v>45953.687534722201</v>
      </c>
      <c r="C1282" t="s">
        <v>2122</v>
      </c>
      <c r="D1282" t="s">
        <v>41</v>
      </c>
      <c r="E1282">
        <v>781174090</v>
      </c>
      <c r="F1282" t="s">
        <v>33</v>
      </c>
      <c r="G1282" t="s">
        <v>14007</v>
      </c>
      <c r="H1282">
        <v>719214444</v>
      </c>
      <c r="I1282">
        <v>719214444</v>
      </c>
      <c r="J1282" t="s">
        <v>14008</v>
      </c>
      <c r="K1282" t="s">
        <v>36</v>
      </c>
      <c r="L1282" t="s">
        <v>3896</v>
      </c>
      <c r="M1282" t="s">
        <v>14009</v>
      </c>
      <c r="N1282">
        <v>45954</v>
      </c>
      <c r="O1282">
        <v>0.33333333333333331</v>
      </c>
      <c r="P1282" t="s">
        <v>4095</v>
      </c>
      <c r="Q1282" t="s">
        <v>45</v>
      </c>
      <c r="R1282" s="54">
        <v>45954</v>
      </c>
      <c r="S1282" t="s">
        <v>12473</v>
      </c>
      <c r="U1282" t="s">
        <v>45</v>
      </c>
      <c r="V1282">
        <v>2410251691971</v>
      </c>
      <c r="W1282" t="s">
        <v>53</v>
      </c>
      <c r="X1282">
        <v>45954</v>
      </c>
      <c r="Y1282">
        <v>0.4284722222222222</v>
      </c>
      <c r="Z1282">
        <v>45954</v>
      </c>
      <c r="AA1282">
        <v>0.57986111111111116</v>
      </c>
      <c r="AB1282" t="s">
        <v>13043</v>
      </c>
      <c r="AC1282">
        <v>100010021</v>
      </c>
      <c r="AD1282">
        <v>0</v>
      </c>
      <c r="AH1282" t="s">
        <v>1331</v>
      </c>
      <c r="AJ1282">
        <v>45956</v>
      </c>
    </row>
    <row r="1283" spans="1:39">
      <c r="A1283" s="54">
        <v>45953</v>
      </c>
      <c r="B1283" s="54">
        <v>45953.702511574098</v>
      </c>
      <c r="C1283" t="s">
        <v>69</v>
      </c>
      <c r="D1283" t="s">
        <v>70</v>
      </c>
      <c r="E1283">
        <v>755877260</v>
      </c>
      <c r="F1283" t="s">
        <v>33</v>
      </c>
      <c r="G1283" t="s">
        <v>14012</v>
      </c>
      <c r="H1283">
        <v>751508980</v>
      </c>
      <c r="I1283">
        <v>751508980</v>
      </c>
      <c r="J1283" t="s">
        <v>14013</v>
      </c>
      <c r="K1283" t="s">
        <v>36</v>
      </c>
      <c r="L1283" t="s">
        <v>1196</v>
      </c>
      <c r="M1283" t="s">
        <v>14014</v>
      </c>
      <c r="N1283">
        <v>45953</v>
      </c>
      <c r="O1283">
        <v>0.70833333333333337</v>
      </c>
      <c r="P1283" t="s">
        <v>4235</v>
      </c>
      <c r="Q1283" t="s">
        <v>45</v>
      </c>
      <c r="R1283" s="54">
        <v>45954</v>
      </c>
      <c r="S1283" t="s">
        <v>12918</v>
      </c>
      <c r="U1283" t="s">
        <v>45</v>
      </c>
      <c r="V1283">
        <v>2410251692171</v>
      </c>
      <c r="W1283" t="s">
        <v>53</v>
      </c>
      <c r="X1283">
        <v>45954</v>
      </c>
      <c r="Y1283">
        <v>0.54097222222222219</v>
      </c>
      <c r="AH1283" t="s">
        <v>1331</v>
      </c>
      <c r="AJ1283">
        <v>45954</v>
      </c>
    </row>
    <row r="1284" spans="1:39">
      <c r="A1284" s="54">
        <v>45953</v>
      </c>
      <c r="B1284" s="54">
        <v>45953.707719907397</v>
      </c>
      <c r="C1284" t="s">
        <v>4030</v>
      </c>
      <c r="D1284" t="s">
        <v>41</v>
      </c>
      <c r="E1284">
        <v>735455419</v>
      </c>
      <c r="F1284" t="s">
        <v>33</v>
      </c>
      <c r="G1284" t="s">
        <v>14015</v>
      </c>
      <c r="H1284">
        <v>721376057</v>
      </c>
      <c r="I1284">
        <v>721376057</v>
      </c>
      <c r="J1284" t="s">
        <v>14016</v>
      </c>
      <c r="K1284" t="s">
        <v>36</v>
      </c>
      <c r="L1284" t="s">
        <v>3959</v>
      </c>
      <c r="M1284" t="s">
        <v>14017</v>
      </c>
      <c r="N1284">
        <v>45954</v>
      </c>
      <c r="O1284">
        <v>0.41666666666666669</v>
      </c>
      <c r="P1284" t="s">
        <v>4235</v>
      </c>
      <c r="Q1284" t="s">
        <v>45</v>
      </c>
      <c r="R1284" s="54">
        <v>45954</v>
      </c>
      <c r="S1284" t="s">
        <v>12952</v>
      </c>
      <c r="U1284" t="s">
        <v>45</v>
      </c>
      <c r="V1284">
        <v>2410251692250</v>
      </c>
      <c r="W1284" t="s">
        <v>46</v>
      </c>
      <c r="X1284">
        <v>45954</v>
      </c>
      <c r="Y1284">
        <v>0.54027777777777775</v>
      </c>
      <c r="Z1284">
        <v>45954</v>
      </c>
      <c r="AB1284" t="s">
        <v>12916</v>
      </c>
      <c r="AC1284">
        <v>100010032</v>
      </c>
      <c r="AD1284">
        <v>38989882</v>
      </c>
      <c r="AH1284" t="s">
        <v>12916</v>
      </c>
      <c r="AJ1284">
        <v>38989882</v>
      </c>
    </row>
    <row r="1285" spans="1:39">
      <c r="A1285" s="54">
        <v>45953</v>
      </c>
      <c r="B1285" s="54">
        <v>45953.715914351902</v>
      </c>
      <c r="C1285" t="s">
        <v>2317</v>
      </c>
      <c r="D1285" t="s">
        <v>41</v>
      </c>
      <c r="E1285">
        <v>107393991</v>
      </c>
      <c r="F1285" t="s">
        <v>33</v>
      </c>
      <c r="G1285" t="s">
        <v>14018</v>
      </c>
      <c r="H1285" t="s">
        <v>14019</v>
      </c>
      <c r="I1285">
        <v>704589811</v>
      </c>
      <c r="J1285" t="s">
        <v>14020</v>
      </c>
      <c r="K1285" t="s">
        <v>36</v>
      </c>
      <c r="L1285" t="e" vm="32">
        <v>#VALUE!</v>
      </c>
      <c r="M1285" t="s">
        <v>14021</v>
      </c>
      <c r="N1285">
        <v>45955</v>
      </c>
      <c r="O1285">
        <v>0.58333333333333337</v>
      </c>
      <c r="P1285" t="s">
        <v>52</v>
      </c>
      <c r="Q1285" t="s">
        <v>45</v>
      </c>
      <c r="R1285" s="54">
        <v>45954</v>
      </c>
      <c r="S1285" t="s">
        <v>12517</v>
      </c>
      <c r="U1285" t="s">
        <v>45</v>
      </c>
      <c r="V1285">
        <v>2410251692078</v>
      </c>
      <c r="W1285" t="s">
        <v>53</v>
      </c>
      <c r="X1285">
        <v>45954</v>
      </c>
      <c r="Y1285">
        <v>0.54097222222222219</v>
      </c>
      <c r="Z1285">
        <v>45954</v>
      </c>
      <c r="AA1285">
        <v>0.57777777777777772</v>
      </c>
      <c r="AH1285" t="s">
        <v>13551</v>
      </c>
      <c r="AJ1285">
        <v>0</v>
      </c>
    </row>
    <row r="1286" spans="1:39">
      <c r="A1286" s="54">
        <v>45953</v>
      </c>
      <c r="B1286" s="54">
        <v>45953.722650463002</v>
      </c>
      <c r="C1286" t="s">
        <v>3228</v>
      </c>
      <c r="D1286" t="s">
        <v>41</v>
      </c>
      <c r="E1286">
        <v>787160346</v>
      </c>
      <c r="F1286" t="s">
        <v>33</v>
      </c>
      <c r="G1286" t="s">
        <v>14022</v>
      </c>
      <c r="H1286">
        <v>254717809191</v>
      </c>
      <c r="I1286">
        <v>254717809191</v>
      </c>
      <c r="J1286" t="s">
        <v>14023</v>
      </c>
      <c r="K1286" t="s">
        <v>36</v>
      </c>
      <c r="L1286" t="e" vm="2">
        <v>#VALUE!</v>
      </c>
      <c r="M1286" t="s">
        <v>5137</v>
      </c>
      <c r="N1286">
        <v>45954</v>
      </c>
      <c r="O1286">
        <v>0.54166666666666663</v>
      </c>
      <c r="P1286" t="s">
        <v>52</v>
      </c>
      <c r="Q1286" t="s">
        <v>45</v>
      </c>
      <c r="R1286" s="54">
        <v>45954</v>
      </c>
      <c r="S1286" t="s">
        <v>12637</v>
      </c>
      <c r="U1286" t="s">
        <v>45</v>
      </c>
      <c r="V1286">
        <v>2410251692125</v>
      </c>
      <c r="W1286" t="s">
        <v>53</v>
      </c>
      <c r="X1286">
        <v>45954</v>
      </c>
      <c r="Y1286">
        <v>0.54097222222222219</v>
      </c>
      <c r="Z1286">
        <v>45954</v>
      </c>
      <c r="AA1286">
        <v>0.57777777777777772</v>
      </c>
      <c r="AB1286" t="s">
        <v>13043</v>
      </c>
      <c r="AC1286">
        <v>100010021</v>
      </c>
      <c r="AE1286" t="s">
        <v>45</v>
      </c>
      <c r="AH1286" t="s">
        <v>1331</v>
      </c>
      <c r="AJ1286">
        <v>45955</v>
      </c>
      <c r="AL1286">
        <v>45955</v>
      </c>
      <c r="AM1286">
        <v>0.44930555555555557</v>
      </c>
    </row>
    <row r="1287" spans="1:39">
      <c r="A1287" s="54">
        <v>45953</v>
      </c>
      <c r="B1287" s="54">
        <v>45953.723634259302</v>
      </c>
      <c r="C1287" t="s">
        <v>14024</v>
      </c>
      <c r="D1287" t="s">
        <v>1149</v>
      </c>
      <c r="E1287">
        <v>754536548</v>
      </c>
      <c r="F1287" t="s">
        <v>33</v>
      </c>
      <c r="G1287" t="s">
        <v>14025</v>
      </c>
      <c r="H1287">
        <v>788035606</v>
      </c>
      <c r="I1287">
        <v>102901308</v>
      </c>
      <c r="J1287" t="s">
        <v>14026</v>
      </c>
      <c r="K1287" t="s">
        <v>36</v>
      </c>
      <c r="L1287" t="s">
        <v>1196</v>
      </c>
      <c r="M1287" t="s">
        <v>14027</v>
      </c>
      <c r="N1287">
        <v>45955</v>
      </c>
      <c r="O1287">
        <v>0.45833333333333331</v>
      </c>
      <c r="P1287" t="s">
        <v>3950</v>
      </c>
      <c r="Q1287" t="s">
        <v>45</v>
      </c>
      <c r="R1287" s="54">
        <v>45954</v>
      </c>
      <c r="S1287" t="s">
        <v>12604</v>
      </c>
      <c r="T1287">
        <v>45955</v>
      </c>
      <c r="U1287" t="s">
        <v>45</v>
      </c>
      <c r="V1287">
        <v>2410251692014</v>
      </c>
      <c r="W1287" t="s">
        <v>46</v>
      </c>
      <c r="X1287">
        <v>45954</v>
      </c>
      <c r="Y1287">
        <v>0.42638888888888887</v>
      </c>
      <c r="Z1287">
        <v>45954</v>
      </c>
      <c r="AB1287" t="s">
        <v>2988</v>
      </c>
      <c r="AC1287">
        <v>100010063</v>
      </c>
      <c r="AD1287">
        <v>41386080</v>
      </c>
      <c r="AE1287" t="s">
        <v>1787</v>
      </c>
      <c r="AH1287" t="s">
        <v>2988</v>
      </c>
      <c r="AJ1287">
        <v>41386080</v>
      </c>
    </row>
    <row r="1288" spans="1:39">
      <c r="A1288" s="54">
        <v>45953</v>
      </c>
      <c r="B1288" s="54">
        <v>45953.725555555597</v>
      </c>
      <c r="C1288" t="s">
        <v>69</v>
      </c>
      <c r="D1288" t="s">
        <v>70</v>
      </c>
      <c r="E1288">
        <v>755877260</v>
      </c>
      <c r="F1288" t="s">
        <v>33</v>
      </c>
      <c r="G1288" t="s">
        <v>14028</v>
      </c>
      <c r="H1288">
        <v>708622214</v>
      </c>
      <c r="I1288">
        <v>708622214</v>
      </c>
      <c r="J1288" t="s">
        <v>2913</v>
      </c>
      <c r="K1288" t="s">
        <v>36</v>
      </c>
      <c r="L1288" t="s">
        <v>3966</v>
      </c>
      <c r="M1288" t="s">
        <v>3458</v>
      </c>
      <c r="N1288">
        <v>45953</v>
      </c>
      <c r="O1288">
        <v>0.75</v>
      </c>
      <c r="P1288" t="s">
        <v>3950</v>
      </c>
      <c r="Q1288" t="s">
        <v>39</v>
      </c>
      <c r="R1288" s="54">
        <v>45954</v>
      </c>
      <c r="S1288" t="s">
        <v>13382</v>
      </c>
    </row>
    <row r="1289" spans="1:39">
      <c r="A1289" s="54">
        <v>45953</v>
      </c>
      <c r="B1289" s="54">
        <v>45953.733449074098</v>
      </c>
      <c r="C1289" t="s">
        <v>719</v>
      </c>
      <c r="D1289" t="s">
        <v>41</v>
      </c>
      <c r="E1289">
        <v>104144901</v>
      </c>
      <c r="F1289" t="s">
        <v>33</v>
      </c>
      <c r="G1289" t="s">
        <v>14030</v>
      </c>
      <c r="H1289">
        <v>795808395</v>
      </c>
      <c r="I1289">
        <v>795808395</v>
      </c>
      <c r="J1289" t="s">
        <v>14031</v>
      </c>
      <c r="K1289" t="s">
        <v>81</v>
      </c>
      <c r="L1289" t="s">
        <v>1196</v>
      </c>
      <c r="M1289" t="s">
        <v>14032</v>
      </c>
      <c r="N1289">
        <v>45978</v>
      </c>
      <c r="O1289">
        <v>0.70833333333333337</v>
      </c>
      <c r="P1289" t="s">
        <v>3950</v>
      </c>
      <c r="Q1289" t="s">
        <v>45</v>
      </c>
      <c r="R1289" s="54">
        <v>45954</v>
      </c>
      <c r="S1289" t="s">
        <v>12498</v>
      </c>
      <c r="T1289">
        <v>45978</v>
      </c>
      <c r="U1289" t="s">
        <v>45</v>
      </c>
      <c r="V1289">
        <v>1611251736670</v>
      </c>
      <c r="W1289" t="s">
        <v>46</v>
      </c>
      <c r="X1289">
        <v>45977</v>
      </c>
    </row>
    <row r="1290" spans="1:39">
      <c r="A1290" s="54">
        <v>45953</v>
      </c>
      <c r="B1290" s="54">
        <v>45953.736192129603</v>
      </c>
      <c r="C1290" t="s">
        <v>129</v>
      </c>
      <c r="D1290" t="s">
        <v>41</v>
      </c>
      <c r="E1290">
        <v>735273778</v>
      </c>
      <c r="F1290" t="s">
        <v>33</v>
      </c>
      <c r="G1290" t="s">
        <v>14033</v>
      </c>
      <c r="H1290">
        <v>713120116</v>
      </c>
      <c r="I1290">
        <v>713120116</v>
      </c>
      <c r="J1290" t="s">
        <v>14034</v>
      </c>
      <c r="K1290" t="s">
        <v>36</v>
      </c>
      <c r="L1290" t="s">
        <v>1196</v>
      </c>
      <c r="M1290" t="s">
        <v>14035</v>
      </c>
      <c r="N1290">
        <v>45954</v>
      </c>
      <c r="O1290">
        <v>0.41666666666666669</v>
      </c>
      <c r="P1290" t="s">
        <v>3950</v>
      </c>
      <c r="Q1290" t="s">
        <v>45</v>
      </c>
      <c r="R1290" s="54">
        <v>45954</v>
      </c>
      <c r="S1290" t="s">
        <v>12647</v>
      </c>
      <c r="T1290">
        <v>45954</v>
      </c>
      <c r="U1290" t="s">
        <v>45</v>
      </c>
      <c r="V1290">
        <v>2410251692058</v>
      </c>
      <c r="W1290" t="s">
        <v>53</v>
      </c>
      <c r="X1290">
        <v>45954</v>
      </c>
      <c r="Y1290">
        <v>0.54097222222222219</v>
      </c>
      <c r="Z1290">
        <v>45954</v>
      </c>
      <c r="AA1290">
        <v>0.57986111111111116</v>
      </c>
      <c r="AB1290" t="s">
        <v>13630</v>
      </c>
      <c r="AC1290">
        <v>100010004</v>
      </c>
      <c r="AE1290" t="s">
        <v>45</v>
      </c>
      <c r="AH1290" t="s">
        <v>1331</v>
      </c>
      <c r="AJ1290">
        <v>45955</v>
      </c>
      <c r="AL1290">
        <v>45955</v>
      </c>
      <c r="AM1290">
        <v>0.44861111111111113</v>
      </c>
    </row>
    <row r="1291" spans="1:39">
      <c r="A1291" s="54">
        <v>45953</v>
      </c>
      <c r="B1291" s="54">
        <v>45953.736712963</v>
      </c>
      <c r="C1291" t="s">
        <v>1030</v>
      </c>
      <c r="D1291" t="s">
        <v>41</v>
      </c>
      <c r="E1291">
        <v>735633807</v>
      </c>
      <c r="F1291" t="s">
        <v>33</v>
      </c>
      <c r="G1291" t="s">
        <v>14036</v>
      </c>
      <c r="H1291">
        <v>780937973</v>
      </c>
      <c r="I1291">
        <v>725036169</v>
      </c>
      <c r="J1291" t="s">
        <v>14037</v>
      </c>
      <c r="K1291" t="s">
        <v>36</v>
      </c>
      <c r="L1291" t="s">
        <v>3896</v>
      </c>
      <c r="M1291" t="s">
        <v>14038</v>
      </c>
      <c r="N1291">
        <v>45953</v>
      </c>
      <c r="O1291">
        <v>0.70833333333333337</v>
      </c>
      <c r="P1291" t="s">
        <v>3950</v>
      </c>
      <c r="Q1291" t="s">
        <v>45</v>
      </c>
      <c r="R1291" s="54">
        <v>45954</v>
      </c>
      <c r="S1291" t="s">
        <v>14011</v>
      </c>
      <c r="T1291">
        <v>45954</v>
      </c>
      <c r="U1291" t="s">
        <v>45</v>
      </c>
      <c r="V1291">
        <v>2410251692063</v>
      </c>
      <c r="W1291" t="s">
        <v>53</v>
      </c>
      <c r="X1291">
        <v>45954</v>
      </c>
      <c r="Y1291">
        <v>0.54097222222222219</v>
      </c>
      <c r="Z1291">
        <v>45954</v>
      </c>
      <c r="AA1291">
        <v>0.57986111111111116</v>
      </c>
      <c r="AB1291" t="s">
        <v>13043</v>
      </c>
      <c r="AC1291">
        <v>100010021</v>
      </c>
      <c r="AE1291" t="s">
        <v>45</v>
      </c>
      <c r="AH1291" t="s">
        <v>1331</v>
      </c>
      <c r="AJ1291">
        <v>45960</v>
      </c>
    </row>
    <row r="1292" spans="1:39">
      <c r="A1292" s="54">
        <v>45953</v>
      </c>
      <c r="B1292" s="54">
        <v>45953.742430555598</v>
      </c>
      <c r="C1292" t="s">
        <v>1690</v>
      </c>
      <c r="D1292" t="s">
        <v>41</v>
      </c>
      <c r="E1292">
        <v>734401171</v>
      </c>
      <c r="F1292" t="s">
        <v>33</v>
      </c>
      <c r="G1292" t="s">
        <v>14039</v>
      </c>
      <c r="H1292">
        <v>704199140</v>
      </c>
      <c r="I1292">
        <v>704199140</v>
      </c>
      <c r="J1292" t="s">
        <v>14040</v>
      </c>
      <c r="K1292" t="s">
        <v>36</v>
      </c>
      <c r="L1292" t="s">
        <v>3896</v>
      </c>
      <c r="M1292" t="s">
        <v>14041</v>
      </c>
      <c r="N1292">
        <v>45954</v>
      </c>
      <c r="O1292">
        <v>0.5</v>
      </c>
      <c r="P1292" t="s">
        <v>11025</v>
      </c>
      <c r="Q1292" t="s">
        <v>45</v>
      </c>
      <c r="R1292" s="54">
        <v>45954</v>
      </c>
      <c r="S1292" t="s">
        <v>12886</v>
      </c>
      <c r="U1292" t="s">
        <v>45</v>
      </c>
      <c r="V1292">
        <v>2410251692049</v>
      </c>
      <c r="W1292" t="s">
        <v>53</v>
      </c>
      <c r="X1292">
        <v>45954</v>
      </c>
      <c r="Y1292">
        <v>0.4284722222222222</v>
      </c>
      <c r="Z1292">
        <v>45954</v>
      </c>
      <c r="AH1292" t="s">
        <v>13688</v>
      </c>
      <c r="AJ1292">
        <v>0</v>
      </c>
    </row>
    <row r="1293" spans="1:39">
      <c r="A1293" s="54">
        <v>45953</v>
      </c>
      <c r="B1293" s="54">
        <v>45953.745173611103</v>
      </c>
      <c r="C1293" t="s">
        <v>99</v>
      </c>
      <c r="D1293" t="s">
        <v>41</v>
      </c>
      <c r="E1293">
        <v>737679831</v>
      </c>
      <c r="F1293" t="s">
        <v>33</v>
      </c>
      <c r="G1293" t="s">
        <v>14042</v>
      </c>
      <c r="H1293">
        <v>102308688</v>
      </c>
      <c r="I1293">
        <v>799713367</v>
      </c>
      <c r="J1293" t="s">
        <v>14043</v>
      </c>
      <c r="K1293" t="s">
        <v>36</v>
      </c>
      <c r="L1293" t="s">
        <v>3942</v>
      </c>
      <c r="M1293" t="s">
        <v>14044</v>
      </c>
      <c r="N1293">
        <v>45953</v>
      </c>
      <c r="O1293">
        <v>0.41666666666666669</v>
      </c>
      <c r="P1293" t="s">
        <v>11025</v>
      </c>
      <c r="Q1293" t="s">
        <v>45</v>
      </c>
      <c r="R1293" s="54">
        <v>45954</v>
      </c>
      <c r="S1293" t="s">
        <v>12875</v>
      </c>
      <c r="U1293" t="s">
        <v>45</v>
      </c>
      <c r="V1293">
        <v>2410251692277</v>
      </c>
      <c r="W1293" t="s">
        <v>53</v>
      </c>
      <c r="X1293">
        <v>45954</v>
      </c>
      <c r="Y1293">
        <v>0.54027777777777775</v>
      </c>
      <c r="AH1293" t="s">
        <v>12403</v>
      </c>
      <c r="AJ1293">
        <v>0</v>
      </c>
    </row>
    <row r="1294" spans="1:39">
      <c r="A1294" s="54">
        <v>45953</v>
      </c>
      <c r="B1294" s="54">
        <v>45953.746643518498</v>
      </c>
      <c r="C1294" t="s">
        <v>3160</v>
      </c>
      <c r="D1294" t="s">
        <v>41</v>
      </c>
      <c r="E1294">
        <v>781174090</v>
      </c>
      <c r="F1294" t="s">
        <v>33</v>
      </c>
      <c r="G1294" t="s">
        <v>14045</v>
      </c>
      <c r="H1294">
        <v>254782308015</v>
      </c>
      <c r="I1294">
        <v>254782308015</v>
      </c>
      <c r="J1294" t="s">
        <v>2124</v>
      </c>
      <c r="K1294" t="s">
        <v>36</v>
      </c>
      <c r="L1294" t="s">
        <v>3896</v>
      </c>
      <c r="M1294" t="s">
        <v>14046</v>
      </c>
      <c r="N1294">
        <v>45954</v>
      </c>
      <c r="O1294">
        <v>0.33333333333333331</v>
      </c>
      <c r="P1294" t="s">
        <v>11025</v>
      </c>
      <c r="Q1294" t="s">
        <v>67</v>
      </c>
      <c r="R1294" s="54">
        <v>45954</v>
      </c>
      <c r="U1294" t="s">
        <v>67</v>
      </c>
      <c r="V1294" t="s">
        <v>114</v>
      </c>
      <c r="Y1294">
        <v>0.54097222222222219</v>
      </c>
    </row>
    <row r="1295" spans="1:39">
      <c r="A1295" s="54">
        <v>45953</v>
      </c>
      <c r="B1295" s="54">
        <v>45953.752870370401</v>
      </c>
      <c r="C1295" t="s">
        <v>2288</v>
      </c>
      <c r="D1295" t="s">
        <v>41</v>
      </c>
      <c r="E1295">
        <v>753600876</v>
      </c>
      <c r="F1295" t="s">
        <v>33</v>
      </c>
      <c r="G1295" t="s">
        <v>6244</v>
      </c>
      <c r="H1295">
        <v>720535837</v>
      </c>
      <c r="I1295">
        <v>720535837</v>
      </c>
      <c r="J1295" t="s">
        <v>14047</v>
      </c>
      <c r="K1295" t="s">
        <v>36</v>
      </c>
      <c r="L1295" t="s">
        <v>1196</v>
      </c>
      <c r="M1295" t="s">
        <v>6677</v>
      </c>
      <c r="N1295">
        <v>45954</v>
      </c>
      <c r="O1295">
        <v>0.45833333333333331</v>
      </c>
      <c r="P1295" t="s">
        <v>11025</v>
      </c>
      <c r="Q1295" t="s">
        <v>45</v>
      </c>
      <c r="R1295" s="54">
        <v>45954</v>
      </c>
      <c r="S1295" t="s">
        <v>12935</v>
      </c>
      <c r="U1295" t="s">
        <v>45</v>
      </c>
      <c r="V1295">
        <v>2410251692327</v>
      </c>
      <c r="W1295" t="s">
        <v>46</v>
      </c>
      <c r="X1295">
        <v>45954</v>
      </c>
      <c r="Y1295">
        <v>0.54097222222222219</v>
      </c>
      <c r="Z1295">
        <v>45954</v>
      </c>
      <c r="AH1295" t="s">
        <v>11947</v>
      </c>
      <c r="AJ1295">
        <v>28069185</v>
      </c>
    </row>
    <row r="1296" spans="1:39">
      <c r="A1296" s="54">
        <v>45953</v>
      </c>
      <c r="B1296" s="54">
        <v>45953.754930555602</v>
      </c>
      <c r="C1296" t="s">
        <v>2288</v>
      </c>
      <c r="D1296" t="s">
        <v>41</v>
      </c>
      <c r="E1296">
        <v>753600876</v>
      </c>
      <c r="F1296" t="s">
        <v>33</v>
      </c>
      <c r="G1296" t="s">
        <v>8555</v>
      </c>
      <c r="H1296">
        <v>103124129</v>
      </c>
      <c r="I1296">
        <v>103124129</v>
      </c>
      <c r="J1296" t="s">
        <v>14048</v>
      </c>
      <c r="K1296" t="s">
        <v>36</v>
      </c>
      <c r="L1296" t="s">
        <v>1196</v>
      </c>
      <c r="M1296" t="s">
        <v>14049</v>
      </c>
      <c r="N1296">
        <v>45954</v>
      </c>
      <c r="O1296">
        <v>0.5</v>
      </c>
      <c r="P1296" t="s">
        <v>4248</v>
      </c>
      <c r="Q1296" t="s">
        <v>67</v>
      </c>
      <c r="R1296" s="54">
        <v>45954</v>
      </c>
      <c r="S1296" t="s">
        <v>13997</v>
      </c>
      <c r="U1296" t="s">
        <v>67</v>
      </c>
      <c r="V1296" t="s">
        <v>1831</v>
      </c>
    </row>
    <row r="1297" spans="1:36">
      <c r="A1297" s="54">
        <v>45953</v>
      </c>
      <c r="B1297" s="54">
        <v>45953.756203703699</v>
      </c>
      <c r="C1297" t="s">
        <v>2288</v>
      </c>
      <c r="D1297" t="s">
        <v>41</v>
      </c>
      <c r="E1297">
        <v>753600876</v>
      </c>
      <c r="F1297" t="s">
        <v>33</v>
      </c>
      <c r="G1297" t="s">
        <v>14050</v>
      </c>
      <c r="H1297">
        <v>769048806</v>
      </c>
      <c r="I1297">
        <v>769048806</v>
      </c>
      <c r="J1297" t="s">
        <v>14051</v>
      </c>
      <c r="K1297" t="s">
        <v>36</v>
      </c>
      <c r="L1297" t="s">
        <v>1196</v>
      </c>
      <c r="M1297" t="s">
        <v>14052</v>
      </c>
      <c r="N1297">
        <v>45955</v>
      </c>
      <c r="O1297">
        <v>0.5</v>
      </c>
      <c r="P1297" t="s">
        <v>4248</v>
      </c>
      <c r="Q1297" t="s">
        <v>39</v>
      </c>
      <c r="R1297" s="54">
        <v>45954</v>
      </c>
      <c r="S1297" t="s">
        <v>12454</v>
      </c>
    </row>
    <row r="1298" spans="1:36">
      <c r="A1298" s="54">
        <v>45953</v>
      </c>
      <c r="B1298" s="54">
        <v>45953.759363425903</v>
      </c>
      <c r="C1298" t="s">
        <v>6762</v>
      </c>
      <c r="D1298" t="s">
        <v>1107</v>
      </c>
      <c r="E1298">
        <v>254762054008</v>
      </c>
      <c r="F1298" t="s">
        <v>33</v>
      </c>
      <c r="G1298" t="s">
        <v>6746</v>
      </c>
      <c r="H1298">
        <v>254788326053</v>
      </c>
      <c r="I1298">
        <v>254725122303</v>
      </c>
      <c r="J1298" t="s">
        <v>6747</v>
      </c>
      <c r="K1298" t="s">
        <v>36</v>
      </c>
      <c r="L1298" t="s">
        <v>3943</v>
      </c>
      <c r="M1298" t="s">
        <v>14053</v>
      </c>
      <c r="N1298">
        <v>45957</v>
      </c>
      <c r="O1298">
        <v>0.33333333333333331</v>
      </c>
      <c r="P1298" t="s">
        <v>4248</v>
      </c>
      <c r="Q1298" t="s">
        <v>45</v>
      </c>
      <c r="R1298" s="54">
        <v>45954</v>
      </c>
      <c r="S1298" t="s">
        <v>12495</v>
      </c>
      <c r="U1298" t="s">
        <v>45</v>
      </c>
      <c r="V1298">
        <v>2810251698748</v>
      </c>
      <c r="W1298" t="s">
        <v>46</v>
      </c>
      <c r="X1298">
        <v>45958</v>
      </c>
      <c r="Y1298">
        <v>0.41666666666666669</v>
      </c>
      <c r="AH1298" t="s">
        <v>4097</v>
      </c>
      <c r="AJ1298">
        <v>29089534</v>
      </c>
    </row>
    <row r="1299" spans="1:36">
      <c r="A1299" s="54">
        <v>45953</v>
      </c>
      <c r="B1299" s="54">
        <v>45953.760011574101</v>
      </c>
      <c r="C1299" t="s">
        <v>2288</v>
      </c>
      <c r="D1299" t="s">
        <v>41</v>
      </c>
      <c r="E1299">
        <v>753600876</v>
      </c>
      <c r="F1299" t="s">
        <v>33</v>
      </c>
      <c r="G1299" t="s">
        <v>14054</v>
      </c>
      <c r="H1299">
        <v>726119328</v>
      </c>
      <c r="I1299">
        <v>726119328</v>
      </c>
      <c r="J1299" t="s">
        <v>14055</v>
      </c>
      <c r="K1299" t="s">
        <v>36</v>
      </c>
      <c r="L1299" t="s">
        <v>1196</v>
      </c>
      <c r="M1299" t="s">
        <v>12994</v>
      </c>
      <c r="N1299">
        <v>45955</v>
      </c>
      <c r="O1299">
        <v>0.5</v>
      </c>
      <c r="P1299" t="s">
        <v>4248</v>
      </c>
      <c r="Q1299" t="s">
        <v>67</v>
      </c>
      <c r="R1299" s="54">
        <v>45954</v>
      </c>
      <c r="S1299" t="s">
        <v>14056</v>
      </c>
      <c r="U1299" t="s">
        <v>67</v>
      </c>
      <c r="V1299" t="s">
        <v>1831</v>
      </c>
    </row>
    <row r="1300" spans="1:36">
      <c r="A1300" s="54">
        <v>45953</v>
      </c>
      <c r="B1300" s="54">
        <v>45953.761400463001</v>
      </c>
      <c r="C1300" t="s">
        <v>2288</v>
      </c>
      <c r="D1300" t="s">
        <v>41</v>
      </c>
      <c r="E1300">
        <v>753600876</v>
      </c>
      <c r="F1300" t="s">
        <v>33</v>
      </c>
      <c r="G1300" t="s">
        <v>14057</v>
      </c>
      <c r="H1300">
        <v>720064482</v>
      </c>
      <c r="I1300">
        <v>720064482</v>
      </c>
      <c r="J1300" t="s">
        <v>14058</v>
      </c>
      <c r="K1300" t="s">
        <v>36</v>
      </c>
      <c r="L1300" t="s">
        <v>3983</v>
      </c>
      <c r="M1300" t="s">
        <v>782</v>
      </c>
      <c r="N1300">
        <v>45955</v>
      </c>
      <c r="O1300">
        <v>0.45833333333333331</v>
      </c>
      <c r="P1300" t="s">
        <v>4248</v>
      </c>
      <c r="Q1300" t="s">
        <v>45</v>
      </c>
      <c r="R1300" s="54">
        <v>45954</v>
      </c>
      <c r="S1300" t="s">
        <v>12648</v>
      </c>
      <c r="U1300" t="s">
        <v>45</v>
      </c>
      <c r="V1300">
        <v>2410251692010</v>
      </c>
      <c r="W1300" t="s">
        <v>53</v>
      </c>
      <c r="X1300">
        <v>45954</v>
      </c>
      <c r="Y1300">
        <v>0.54097222222222219</v>
      </c>
      <c r="AB1300" t="s">
        <v>4588</v>
      </c>
      <c r="AC1300">
        <v>100010004</v>
      </c>
      <c r="AH1300" t="s">
        <v>1331</v>
      </c>
      <c r="AJ1300">
        <v>45954</v>
      </c>
    </row>
    <row r="1301" spans="1:36">
      <c r="A1301" s="54">
        <v>45953</v>
      </c>
      <c r="B1301" s="54">
        <v>45953.761817129598</v>
      </c>
      <c r="C1301" t="s">
        <v>1565</v>
      </c>
      <c r="D1301" t="s">
        <v>41</v>
      </c>
      <c r="E1301">
        <v>752688954</v>
      </c>
      <c r="F1301" t="s">
        <v>33</v>
      </c>
      <c r="G1301" t="s">
        <v>14059</v>
      </c>
      <c r="I1301">
        <v>752815492</v>
      </c>
      <c r="J1301" t="s">
        <v>14060</v>
      </c>
      <c r="K1301" t="s">
        <v>36</v>
      </c>
      <c r="L1301" t="s">
        <v>1196</v>
      </c>
      <c r="M1301" t="s">
        <v>3922</v>
      </c>
      <c r="N1301">
        <v>45955</v>
      </c>
      <c r="O1301">
        <v>0.5</v>
      </c>
      <c r="P1301" t="s">
        <v>4248</v>
      </c>
      <c r="Q1301" t="s">
        <v>39</v>
      </c>
      <c r="R1301" s="54">
        <v>45954</v>
      </c>
      <c r="S1301" t="s">
        <v>12951</v>
      </c>
    </row>
    <row r="1302" spans="1:36">
      <c r="A1302" s="54">
        <v>45953</v>
      </c>
      <c r="B1302" s="54">
        <v>45953.763055555602</v>
      </c>
      <c r="C1302" t="s">
        <v>1565</v>
      </c>
      <c r="D1302" t="s">
        <v>41</v>
      </c>
      <c r="E1302">
        <v>752688954</v>
      </c>
      <c r="F1302" t="s">
        <v>33</v>
      </c>
      <c r="G1302" t="s">
        <v>14061</v>
      </c>
      <c r="I1302">
        <v>787365329</v>
      </c>
      <c r="J1302" t="s">
        <v>14062</v>
      </c>
      <c r="K1302" t="s">
        <v>36</v>
      </c>
      <c r="L1302" t="s">
        <v>1196</v>
      </c>
      <c r="M1302" t="s">
        <v>121</v>
      </c>
      <c r="N1302">
        <v>45954</v>
      </c>
      <c r="O1302">
        <v>0.58333333333333337</v>
      </c>
      <c r="P1302" t="s">
        <v>4248</v>
      </c>
      <c r="Q1302" t="s">
        <v>39</v>
      </c>
      <c r="R1302" s="54">
        <v>45954</v>
      </c>
      <c r="S1302" t="s">
        <v>12651</v>
      </c>
    </row>
    <row r="1303" spans="1:36">
      <c r="A1303" s="54">
        <v>45953</v>
      </c>
      <c r="B1303" s="54">
        <v>45953.764467592599</v>
      </c>
      <c r="C1303" t="s">
        <v>1565</v>
      </c>
      <c r="D1303" t="s">
        <v>41</v>
      </c>
      <c r="E1303">
        <v>752688954</v>
      </c>
      <c r="F1303" t="s">
        <v>33</v>
      </c>
      <c r="G1303" t="s">
        <v>14063</v>
      </c>
      <c r="I1303">
        <v>753944695</v>
      </c>
      <c r="J1303" t="s">
        <v>14064</v>
      </c>
      <c r="K1303" t="s">
        <v>36</v>
      </c>
      <c r="L1303" t="s">
        <v>1196</v>
      </c>
      <c r="M1303" t="s">
        <v>3922</v>
      </c>
      <c r="N1303">
        <v>45955</v>
      </c>
      <c r="O1303">
        <v>0.625</v>
      </c>
      <c r="P1303" t="s">
        <v>4063</v>
      </c>
      <c r="Q1303" t="s">
        <v>45</v>
      </c>
      <c r="R1303" s="54">
        <v>45954</v>
      </c>
      <c r="S1303" t="s">
        <v>12478</v>
      </c>
      <c r="U1303" t="s">
        <v>45</v>
      </c>
      <c r="V1303">
        <v>2410251691988</v>
      </c>
      <c r="W1303" t="s">
        <v>53</v>
      </c>
      <c r="X1303">
        <v>45954</v>
      </c>
      <c r="Y1303">
        <v>0.4284722222222222</v>
      </c>
      <c r="Z1303">
        <v>45954</v>
      </c>
      <c r="AH1303" t="s">
        <v>12396</v>
      </c>
      <c r="AJ1303">
        <v>0</v>
      </c>
    </row>
    <row r="1304" spans="1:36">
      <c r="A1304" s="54">
        <v>45953</v>
      </c>
      <c r="B1304" s="54">
        <v>45953.771874999999</v>
      </c>
      <c r="C1304" t="s">
        <v>239</v>
      </c>
      <c r="D1304" t="s">
        <v>41</v>
      </c>
      <c r="E1304">
        <v>735802340</v>
      </c>
      <c r="F1304" t="s">
        <v>33</v>
      </c>
      <c r="G1304" t="s">
        <v>14066</v>
      </c>
      <c r="H1304">
        <v>733731431</v>
      </c>
      <c r="I1304">
        <v>722423199</v>
      </c>
      <c r="J1304" t="s">
        <v>14067</v>
      </c>
      <c r="K1304" t="s">
        <v>36</v>
      </c>
      <c r="L1304" t="s">
        <v>1196</v>
      </c>
      <c r="M1304" t="s">
        <v>14068</v>
      </c>
      <c r="N1304">
        <v>45954</v>
      </c>
      <c r="O1304">
        <v>0.41666666666666669</v>
      </c>
      <c r="P1304" t="s">
        <v>4063</v>
      </c>
      <c r="Q1304" t="s">
        <v>67</v>
      </c>
      <c r="R1304" s="54">
        <v>45954</v>
      </c>
      <c r="S1304" t="s">
        <v>12665</v>
      </c>
      <c r="U1304" t="s">
        <v>67</v>
      </c>
      <c r="V1304" t="s">
        <v>12535</v>
      </c>
    </row>
    <row r="1305" spans="1:36">
      <c r="A1305" s="54">
        <v>45953</v>
      </c>
      <c r="B1305" s="54">
        <v>45953.772349537001</v>
      </c>
      <c r="C1305" t="s">
        <v>4103</v>
      </c>
      <c r="D1305" t="s">
        <v>41</v>
      </c>
      <c r="E1305">
        <v>780961460</v>
      </c>
      <c r="F1305" t="s">
        <v>33</v>
      </c>
      <c r="G1305" t="s">
        <v>14069</v>
      </c>
      <c r="H1305">
        <v>725787794</v>
      </c>
      <c r="I1305">
        <v>725787794</v>
      </c>
      <c r="J1305" t="s">
        <v>14070</v>
      </c>
      <c r="K1305" t="s">
        <v>36</v>
      </c>
      <c r="L1305" t="s">
        <v>1196</v>
      </c>
      <c r="M1305" t="s">
        <v>14071</v>
      </c>
      <c r="N1305">
        <v>45953</v>
      </c>
      <c r="O1305">
        <v>0.45833333333333331</v>
      </c>
      <c r="P1305" t="s">
        <v>4063</v>
      </c>
      <c r="Q1305" t="s">
        <v>45</v>
      </c>
      <c r="R1305" s="54">
        <v>45954</v>
      </c>
      <c r="S1305" t="s">
        <v>12517</v>
      </c>
      <c r="U1305" t="s">
        <v>45</v>
      </c>
      <c r="V1305">
        <v>2410251692004</v>
      </c>
      <c r="W1305" t="s">
        <v>46</v>
      </c>
      <c r="X1305">
        <v>45954</v>
      </c>
      <c r="Y1305">
        <v>0.42638888888888887</v>
      </c>
      <c r="Z1305">
        <v>45954</v>
      </c>
      <c r="AH1305" t="s">
        <v>2855</v>
      </c>
      <c r="AJ1305">
        <v>36906880</v>
      </c>
    </row>
    <row r="1306" spans="1:36">
      <c r="A1306" s="54">
        <v>45953</v>
      </c>
      <c r="B1306" s="54">
        <v>45953.772997685199</v>
      </c>
      <c r="C1306" t="s">
        <v>5096</v>
      </c>
      <c r="D1306" t="s">
        <v>41</v>
      </c>
      <c r="E1306">
        <v>254786851512</v>
      </c>
      <c r="F1306" t="s">
        <v>33</v>
      </c>
      <c r="G1306" t="s">
        <v>14072</v>
      </c>
      <c r="H1306">
        <v>254735787038</v>
      </c>
      <c r="I1306">
        <v>741963121</v>
      </c>
      <c r="J1306" t="s">
        <v>14073</v>
      </c>
      <c r="K1306" t="s">
        <v>36</v>
      </c>
      <c r="L1306" t="s">
        <v>4791</v>
      </c>
      <c r="M1306" t="s">
        <v>14074</v>
      </c>
      <c r="N1306">
        <v>45955</v>
      </c>
      <c r="O1306">
        <v>0.41666666666666669</v>
      </c>
      <c r="P1306" t="s">
        <v>4063</v>
      </c>
      <c r="Q1306" t="s">
        <v>45</v>
      </c>
      <c r="R1306" s="54">
        <v>45954</v>
      </c>
      <c r="S1306" t="s">
        <v>13412</v>
      </c>
      <c r="U1306" t="s">
        <v>45</v>
      </c>
      <c r="V1306">
        <v>2410251692020</v>
      </c>
      <c r="W1306" t="s">
        <v>53</v>
      </c>
      <c r="X1306">
        <v>45954</v>
      </c>
      <c r="Y1306">
        <v>0.4284722222222222</v>
      </c>
      <c r="Z1306">
        <v>45954</v>
      </c>
      <c r="AH1306" t="s">
        <v>12550</v>
      </c>
      <c r="AJ1306">
        <v>0</v>
      </c>
    </row>
    <row r="1307" spans="1:36">
      <c r="A1307" s="54">
        <v>45953</v>
      </c>
      <c r="B1307" s="54">
        <v>45953.773634259298</v>
      </c>
      <c r="C1307" t="s">
        <v>239</v>
      </c>
      <c r="D1307" t="s">
        <v>41</v>
      </c>
      <c r="E1307">
        <v>735802340</v>
      </c>
      <c r="F1307" t="s">
        <v>33</v>
      </c>
      <c r="G1307" t="s">
        <v>6792</v>
      </c>
      <c r="H1307">
        <v>781864372</v>
      </c>
      <c r="I1307">
        <v>781864372</v>
      </c>
      <c r="J1307" t="s">
        <v>14075</v>
      </c>
      <c r="K1307" t="s">
        <v>36</v>
      </c>
      <c r="L1307" t="s">
        <v>1196</v>
      </c>
      <c r="M1307" t="s">
        <v>1254</v>
      </c>
      <c r="N1307">
        <v>45955</v>
      </c>
      <c r="O1307">
        <v>0.45833333333333331</v>
      </c>
      <c r="P1307" t="s">
        <v>4063</v>
      </c>
      <c r="Q1307" t="s">
        <v>67</v>
      </c>
      <c r="R1307" s="54">
        <v>45954</v>
      </c>
      <c r="S1307" t="s">
        <v>13034</v>
      </c>
      <c r="U1307" t="s">
        <v>67</v>
      </c>
      <c r="V1307" t="s">
        <v>12535</v>
      </c>
    </row>
    <row r="1308" spans="1:36">
      <c r="A1308" s="54">
        <v>45953</v>
      </c>
      <c r="B1308" s="54">
        <v>45953.775173611102</v>
      </c>
      <c r="C1308" t="s">
        <v>5196</v>
      </c>
      <c r="D1308" t="s">
        <v>41</v>
      </c>
      <c r="E1308">
        <v>786561464</v>
      </c>
      <c r="F1308" t="s">
        <v>33</v>
      </c>
      <c r="G1308" t="s">
        <v>14076</v>
      </c>
      <c r="H1308">
        <v>102252561</v>
      </c>
      <c r="I1308">
        <v>748184092</v>
      </c>
      <c r="J1308" t="s">
        <v>14077</v>
      </c>
      <c r="K1308" t="s">
        <v>36</v>
      </c>
      <c r="L1308" t="s">
        <v>3959</v>
      </c>
      <c r="M1308" t="s">
        <v>8779</v>
      </c>
      <c r="N1308">
        <v>45957</v>
      </c>
      <c r="O1308">
        <v>0.41666666666666669</v>
      </c>
      <c r="P1308" t="s">
        <v>4063</v>
      </c>
      <c r="Q1308" t="s">
        <v>45</v>
      </c>
      <c r="R1308" s="54">
        <v>45954</v>
      </c>
      <c r="S1308" t="s">
        <v>12480</v>
      </c>
      <c r="U1308" t="s">
        <v>45</v>
      </c>
      <c r="V1308">
        <v>2410251692027</v>
      </c>
      <c r="W1308" t="s">
        <v>46</v>
      </c>
      <c r="X1308">
        <v>45954</v>
      </c>
      <c r="Y1308">
        <v>0.42638888888888887</v>
      </c>
      <c r="Z1308">
        <v>45954</v>
      </c>
      <c r="AH1308" t="s">
        <v>13064</v>
      </c>
      <c r="AJ1308">
        <v>37174685</v>
      </c>
    </row>
    <row r="1309" spans="1:36">
      <c r="A1309" s="54">
        <v>45953</v>
      </c>
      <c r="B1309" s="54">
        <v>45953.775740740697</v>
      </c>
      <c r="C1309" t="s">
        <v>239</v>
      </c>
      <c r="D1309" t="s">
        <v>41</v>
      </c>
      <c r="E1309">
        <v>735802340</v>
      </c>
      <c r="F1309" t="s">
        <v>33</v>
      </c>
      <c r="G1309" t="s">
        <v>14078</v>
      </c>
      <c r="H1309">
        <v>735841168</v>
      </c>
      <c r="I1309">
        <v>735841168</v>
      </c>
      <c r="J1309" t="s">
        <v>14079</v>
      </c>
      <c r="K1309" t="s">
        <v>36</v>
      </c>
      <c r="L1309" t="s">
        <v>1196</v>
      </c>
      <c r="M1309" t="s">
        <v>1259</v>
      </c>
      <c r="N1309">
        <v>45955</v>
      </c>
      <c r="O1309">
        <v>0.45833333333333331</v>
      </c>
      <c r="P1309" t="s">
        <v>4063</v>
      </c>
      <c r="Q1309" t="s">
        <v>45</v>
      </c>
      <c r="R1309" s="54">
        <v>45954</v>
      </c>
      <c r="S1309" t="s">
        <v>13422</v>
      </c>
      <c r="U1309" t="s">
        <v>45</v>
      </c>
      <c r="V1309">
        <v>2410251692036</v>
      </c>
      <c r="W1309" t="s">
        <v>46</v>
      </c>
      <c r="X1309">
        <v>45954</v>
      </c>
      <c r="Y1309">
        <v>0.42638888888888887</v>
      </c>
      <c r="Z1309">
        <v>45954</v>
      </c>
      <c r="AH1309" t="s">
        <v>3368</v>
      </c>
      <c r="AJ1309">
        <v>38357337</v>
      </c>
    </row>
    <row r="1310" spans="1:36">
      <c r="A1310" s="54">
        <v>45953</v>
      </c>
      <c r="B1310" s="54">
        <v>45953.778287036999</v>
      </c>
      <c r="C1310" t="s">
        <v>4659</v>
      </c>
      <c r="D1310" t="s">
        <v>1141</v>
      </c>
      <c r="E1310">
        <v>254732990741</v>
      </c>
      <c r="F1310" t="s">
        <v>33</v>
      </c>
      <c r="G1310" t="s">
        <v>14080</v>
      </c>
      <c r="H1310">
        <v>254102155320</v>
      </c>
      <c r="I1310">
        <v>255741678614</v>
      </c>
      <c r="J1310" t="s">
        <v>5308</v>
      </c>
      <c r="K1310" t="s">
        <v>36</v>
      </c>
      <c r="L1310" t="s">
        <v>3896</v>
      </c>
      <c r="M1310" t="s">
        <v>14081</v>
      </c>
      <c r="N1310">
        <v>45954</v>
      </c>
      <c r="O1310">
        <v>0.41666666666666669</v>
      </c>
      <c r="P1310" t="s">
        <v>5255</v>
      </c>
      <c r="Q1310" t="s">
        <v>45</v>
      </c>
      <c r="R1310" s="54">
        <v>45954</v>
      </c>
      <c r="S1310" t="s">
        <v>12649</v>
      </c>
      <c r="U1310" t="s">
        <v>45</v>
      </c>
      <c r="V1310">
        <v>2410251692113</v>
      </c>
      <c r="W1310" t="s">
        <v>53</v>
      </c>
      <c r="X1310">
        <v>45954</v>
      </c>
      <c r="Y1310">
        <v>0.54097222222222219</v>
      </c>
      <c r="AH1310" t="s">
        <v>1331</v>
      </c>
      <c r="AJ1310">
        <v>45957</v>
      </c>
    </row>
    <row r="1311" spans="1:36">
      <c r="A1311" s="54">
        <v>45953</v>
      </c>
      <c r="B1311" s="54">
        <v>45953.785000000003</v>
      </c>
      <c r="C1311" t="s">
        <v>69</v>
      </c>
      <c r="D1311" t="s">
        <v>70</v>
      </c>
      <c r="E1311">
        <v>755877260</v>
      </c>
      <c r="F1311" t="s">
        <v>33</v>
      </c>
      <c r="G1311" t="s">
        <v>8925</v>
      </c>
      <c r="H1311">
        <v>756562859</v>
      </c>
      <c r="I1311">
        <v>756562859</v>
      </c>
      <c r="J1311" t="s">
        <v>14082</v>
      </c>
      <c r="K1311" t="s">
        <v>36</v>
      </c>
      <c r="L1311" t="s">
        <v>3945</v>
      </c>
      <c r="M1311" t="s">
        <v>1231</v>
      </c>
      <c r="N1311">
        <v>45954</v>
      </c>
      <c r="O1311">
        <v>0.33333333333333331</v>
      </c>
      <c r="P1311" t="s">
        <v>5255</v>
      </c>
      <c r="Q1311" t="s">
        <v>39</v>
      </c>
      <c r="R1311" s="54">
        <v>45954</v>
      </c>
      <c r="S1311" t="s">
        <v>12650</v>
      </c>
    </row>
    <row r="1312" spans="1:36">
      <c r="A1312" s="54">
        <v>45953</v>
      </c>
      <c r="B1312" s="54">
        <v>45953.788726851897</v>
      </c>
      <c r="C1312" t="s">
        <v>2014</v>
      </c>
      <c r="D1312" t="s">
        <v>41</v>
      </c>
      <c r="E1312">
        <v>781044277</v>
      </c>
      <c r="F1312" t="s">
        <v>33</v>
      </c>
      <c r="G1312" t="s">
        <v>14083</v>
      </c>
      <c r="I1312">
        <v>254798160977</v>
      </c>
      <c r="J1312" t="s">
        <v>14084</v>
      </c>
      <c r="K1312" t="s">
        <v>36</v>
      </c>
      <c r="L1312" t="s">
        <v>3916</v>
      </c>
      <c r="M1312" t="s">
        <v>2279</v>
      </c>
      <c r="N1312">
        <v>45953</v>
      </c>
      <c r="O1312">
        <v>0.33333333333333331</v>
      </c>
      <c r="P1312" t="s">
        <v>5255</v>
      </c>
      <c r="Q1312" t="s">
        <v>39</v>
      </c>
      <c r="R1312" s="54">
        <v>45954</v>
      </c>
      <c r="S1312" t="s">
        <v>12651</v>
      </c>
    </row>
    <row r="1313" spans="1:39">
      <c r="A1313" s="54">
        <v>45953</v>
      </c>
      <c r="B1313" s="54">
        <v>45953.811863425901</v>
      </c>
      <c r="C1313" t="s">
        <v>484</v>
      </c>
      <c r="D1313" t="s">
        <v>41</v>
      </c>
      <c r="E1313">
        <v>784292582</v>
      </c>
      <c r="F1313" t="s">
        <v>33</v>
      </c>
      <c r="G1313" t="s">
        <v>14085</v>
      </c>
      <c r="H1313">
        <v>710451874</v>
      </c>
      <c r="I1313">
        <v>710451874</v>
      </c>
      <c r="J1313" t="s">
        <v>14086</v>
      </c>
      <c r="K1313" t="s">
        <v>36</v>
      </c>
      <c r="L1313" t="s">
        <v>3907</v>
      </c>
      <c r="M1313" t="s">
        <v>1229</v>
      </c>
      <c r="N1313">
        <v>45954</v>
      </c>
      <c r="O1313">
        <v>0.58333333333333337</v>
      </c>
      <c r="P1313" t="s">
        <v>5255</v>
      </c>
      <c r="Q1313" t="s">
        <v>45</v>
      </c>
      <c r="R1313" s="54">
        <v>45954</v>
      </c>
      <c r="S1313" t="s">
        <v>12896</v>
      </c>
      <c r="U1313" t="s">
        <v>45</v>
      </c>
      <c r="V1313">
        <v>2410251692157</v>
      </c>
      <c r="W1313" t="s">
        <v>46</v>
      </c>
      <c r="X1313">
        <v>45954</v>
      </c>
      <c r="Y1313">
        <v>0.54027777777777775</v>
      </c>
      <c r="Z1313">
        <v>45954</v>
      </c>
      <c r="AH1313" t="s">
        <v>604</v>
      </c>
      <c r="AJ1313">
        <v>32431038</v>
      </c>
    </row>
    <row r="1314" spans="1:39">
      <c r="A1314" s="54">
        <v>45953</v>
      </c>
      <c r="B1314" s="54">
        <v>45953.836805555598</v>
      </c>
      <c r="C1314" t="s">
        <v>3912</v>
      </c>
      <c r="D1314" t="s">
        <v>32</v>
      </c>
      <c r="E1314">
        <v>780225502</v>
      </c>
      <c r="F1314" t="s">
        <v>33</v>
      </c>
      <c r="G1314" t="s">
        <v>14087</v>
      </c>
      <c r="H1314">
        <v>102130807</v>
      </c>
      <c r="I1314">
        <v>102130807</v>
      </c>
      <c r="J1314" t="s">
        <v>14088</v>
      </c>
      <c r="K1314" t="s">
        <v>36</v>
      </c>
      <c r="L1314" t="s">
        <v>1196</v>
      </c>
      <c r="M1314" t="s">
        <v>14089</v>
      </c>
      <c r="N1314">
        <v>45954</v>
      </c>
      <c r="O1314">
        <v>0.33333333333333331</v>
      </c>
      <c r="P1314" t="s">
        <v>4095</v>
      </c>
      <c r="Q1314" t="s">
        <v>45</v>
      </c>
      <c r="R1314" s="54">
        <v>45954</v>
      </c>
      <c r="S1314" t="s">
        <v>12875</v>
      </c>
      <c r="U1314" t="s">
        <v>45</v>
      </c>
      <c r="V1314">
        <v>2410251692083</v>
      </c>
      <c r="W1314" t="s">
        <v>46</v>
      </c>
      <c r="X1314">
        <v>45954</v>
      </c>
      <c r="Y1314">
        <v>0.54027777777777775</v>
      </c>
      <c r="Z1314">
        <v>45954</v>
      </c>
      <c r="AB1314" t="s">
        <v>12530</v>
      </c>
      <c r="AC1314">
        <v>100010055</v>
      </c>
      <c r="AD1314">
        <v>32445537</v>
      </c>
      <c r="AH1314" t="s">
        <v>12530</v>
      </c>
      <c r="AJ1314">
        <v>32445537</v>
      </c>
    </row>
    <row r="1315" spans="1:39">
      <c r="A1315" s="54">
        <v>45953</v>
      </c>
      <c r="B1315" s="54">
        <v>45953.842280092598</v>
      </c>
      <c r="C1315" t="s">
        <v>1550</v>
      </c>
      <c r="D1315" t="s">
        <v>41</v>
      </c>
      <c r="E1315">
        <v>784480267</v>
      </c>
      <c r="F1315" t="s">
        <v>33</v>
      </c>
      <c r="G1315" t="s">
        <v>14090</v>
      </c>
      <c r="H1315">
        <v>723670192</v>
      </c>
      <c r="I1315">
        <v>723670192</v>
      </c>
      <c r="J1315" t="s">
        <v>14091</v>
      </c>
      <c r="K1315" t="s">
        <v>36</v>
      </c>
      <c r="L1315" t="s">
        <v>3916</v>
      </c>
      <c r="M1315" t="s">
        <v>3958</v>
      </c>
      <c r="N1315">
        <v>45954</v>
      </c>
      <c r="O1315">
        <v>0.375</v>
      </c>
      <c r="P1315" t="s">
        <v>4095</v>
      </c>
      <c r="Q1315" t="s">
        <v>45</v>
      </c>
      <c r="R1315" s="54">
        <v>45954</v>
      </c>
      <c r="S1315" t="s">
        <v>12875</v>
      </c>
      <c r="U1315" t="s">
        <v>45</v>
      </c>
      <c r="V1315">
        <v>2410251692061</v>
      </c>
      <c r="W1315" t="s">
        <v>46</v>
      </c>
      <c r="X1315">
        <v>45954</v>
      </c>
      <c r="Y1315">
        <v>0.54027777777777775</v>
      </c>
      <c r="Z1315">
        <v>45954</v>
      </c>
      <c r="AB1315" t="s">
        <v>1328</v>
      </c>
      <c r="AC1315">
        <v>100010039</v>
      </c>
      <c r="AD1315">
        <v>37181844</v>
      </c>
      <c r="AH1315" t="s">
        <v>1327</v>
      </c>
      <c r="AJ1315">
        <v>28884113</v>
      </c>
    </row>
    <row r="1316" spans="1:39">
      <c r="A1316" s="54">
        <v>45953</v>
      </c>
      <c r="B1316" s="54">
        <v>45953.8659722222</v>
      </c>
      <c r="C1316" t="s">
        <v>484</v>
      </c>
      <c r="D1316" t="s">
        <v>41</v>
      </c>
      <c r="E1316">
        <v>784292582</v>
      </c>
      <c r="F1316" t="s">
        <v>33</v>
      </c>
      <c r="G1316" t="s">
        <v>14092</v>
      </c>
      <c r="H1316">
        <v>751856967</v>
      </c>
      <c r="I1316">
        <v>729450768</v>
      </c>
      <c r="J1316" t="s">
        <v>14093</v>
      </c>
      <c r="K1316" t="s">
        <v>36</v>
      </c>
      <c r="L1316" t="s">
        <v>3907</v>
      </c>
      <c r="M1316" t="s">
        <v>14094</v>
      </c>
      <c r="N1316">
        <v>45955</v>
      </c>
      <c r="O1316">
        <v>0.375</v>
      </c>
      <c r="P1316" t="s">
        <v>4095</v>
      </c>
      <c r="Q1316" t="s">
        <v>45</v>
      </c>
      <c r="R1316" s="54">
        <v>45954</v>
      </c>
      <c r="S1316" t="s">
        <v>12876</v>
      </c>
      <c r="U1316" t="s">
        <v>45</v>
      </c>
      <c r="V1316">
        <v>2410251692092</v>
      </c>
      <c r="W1316" t="s">
        <v>46</v>
      </c>
      <c r="X1316">
        <v>45954</v>
      </c>
      <c r="Y1316">
        <v>0.54027777777777775</v>
      </c>
      <c r="Z1316">
        <v>45954</v>
      </c>
      <c r="AB1316" t="s">
        <v>604</v>
      </c>
      <c r="AC1316">
        <v>100010042</v>
      </c>
      <c r="AD1316">
        <v>32431038</v>
      </c>
      <c r="AH1316" t="s">
        <v>604</v>
      </c>
      <c r="AJ1316">
        <v>32431038</v>
      </c>
    </row>
    <row r="1317" spans="1:39">
      <c r="A1317" s="54">
        <v>45953</v>
      </c>
      <c r="B1317" s="54">
        <v>45953.876192129603</v>
      </c>
      <c r="C1317" t="s">
        <v>1032</v>
      </c>
      <c r="D1317" t="s">
        <v>41</v>
      </c>
      <c r="E1317">
        <v>787732465</v>
      </c>
      <c r="F1317" t="s">
        <v>33</v>
      </c>
      <c r="G1317" t="s">
        <v>3309</v>
      </c>
      <c r="H1317">
        <v>748155202</v>
      </c>
      <c r="I1317">
        <v>748155202</v>
      </c>
      <c r="J1317" t="s">
        <v>14096</v>
      </c>
      <c r="K1317" t="s">
        <v>36</v>
      </c>
      <c r="L1317" t="s">
        <v>1196</v>
      </c>
      <c r="M1317" t="s">
        <v>14097</v>
      </c>
      <c r="N1317">
        <v>45954</v>
      </c>
      <c r="O1317">
        <v>0.54166666666666663</v>
      </c>
      <c r="P1317" t="s">
        <v>4095</v>
      </c>
      <c r="Q1317" t="s">
        <v>45</v>
      </c>
      <c r="R1317" s="54">
        <v>45954</v>
      </c>
      <c r="S1317" t="s">
        <v>12634</v>
      </c>
      <c r="U1317" t="s">
        <v>45</v>
      </c>
      <c r="V1317">
        <v>2410251692118</v>
      </c>
      <c r="W1317" t="s">
        <v>53</v>
      </c>
      <c r="X1317">
        <v>45954</v>
      </c>
      <c r="Y1317">
        <v>0.54097222222222219</v>
      </c>
      <c r="Z1317">
        <v>45954</v>
      </c>
      <c r="AA1317">
        <v>0.57986111111111116</v>
      </c>
      <c r="AB1317" t="s">
        <v>13630</v>
      </c>
      <c r="AC1317">
        <v>100010004</v>
      </c>
      <c r="AD1317">
        <v>0</v>
      </c>
      <c r="AH1317" t="s">
        <v>12396</v>
      </c>
      <c r="AJ1317">
        <v>0</v>
      </c>
    </row>
    <row r="1318" spans="1:39">
      <c r="A1318" s="54">
        <v>45953</v>
      </c>
      <c r="B1318" s="54">
        <v>45953.878136574102</v>
      </c>
      <c r="C1318" t="s">
        <v>4140</v>
      </c>
      <c r="D1318" t="s">
        <v>41</v>
      </c>
      <c r="E1318">
        <v>787732465</v>
      </c>
      <c r="F1318" t="s">
        <v>33</v>
      </c>
      <c r="G1318" t="s">
        <v>14098</v>
      </c>
      <c r="H1318">
        <v>789051155</v>
      </c>
      <c r="I1318">
        <v>789051155</v>
      </c>
      <c r="J1318" t="s">
        <v>14099</v>
      </c>
      <c r="K1318" t="s">
        <v>81</v>
      </c>
      <c r="L1318" t="s">
        <v>3942</v>
      </c>
      <c r="M1318" t="s">
        <v>5986</v>
      </c>
      <c r="N1318">
        <v>45962</v>
      </c>
      <c r="O1318">
        <v>0.41666666666666669</v>
      </c>
      <c r="P1318" t="s">
        <v>4095</v>
      </c>
      <c r="Q1318" t="s">
        <v>45</v>
      </c>
      <c r="R1318" s="54">
        <v>45954</v>
      </c>
      <c r="S1318" t="s">
        <v>12887</v>
      </c>
      <c r="T1318">
        <v>45962</v>
      </c>
      <c r="U1318" t="s">
        <v>45</v>
      </c>
      <c r="V1318">
        <v>3110251704623</v>
      </c>
      <c r="W1318" t="s">
        <v>53</v>
      </c>
      <c r="X1318">
        <v>45961</v>
      </c>
      <c r="Y1318">
        <v>0.45902777777777776</v>
      </c>
    </row>
    <row r="1319" spans="1:39">
      <c r="A1319" s="54">
        <v>45953</v>
      </c>
      <c r="B1319" s="54">
        <v>45953.879814814798</v>
      </c>
      <c r="C1319" t="s">
        <v>4140</v>
      </c>
      <c r="D1319" t="s">
        <v>41</v>
      </c>
      <c r="E1319">
        <v>787732465</v>
      </c>
      <c r="F1319" t="s">
        <v>33</v>
      </c>
      <c r="G1319" t="s">
        <v>367</v>
      </c>
      <c r="H1319">
        <v>720539238</v>
      </c>
      <c r="I1319">
        <v>720539238</v>
      </c>
      <c r="J1319" t="s">
        <v>8798</v>
      </c>
      <c r="K1319" t="s">
        <v>36</v>
      </c>
      <c r="L1319" t="s">
        <v>3936</v>
      </c>
      <c r="M1319" t="s">
        <v>318</v>
      </c>
      <c r="N1319">
        <v>45955</v>
      </c>
      <c r="O1319">
        <v>0.5</v>
      </c>
      <c r="P1319" t="s">
        <v>4235</v>
      </c>
      <c r="Q1319" t="s">
        <v>67</v>
      </c>
      <c r="R1319" s="54">
        <v>45954</v>
      </c>
      <c r="S1319" t="s">
        <v>12641</v>
      </c>
      <c r="U1319" t="s">
        <v>67</v>
      </c>
      <c r="V1319" t="s">
        <v>14100</v>
      </c>
    </row>
    <row r="1320" spans="1:39">
      <c r="A1320" s="54">
        <v>45953</v>
      </c>
      <c r="B1320" s="54">
        <v>45953.8801157407</v>
      </c>
      <c r="C1320" t="s">
        <v>6052</v>
      </c>
      <c r="D1320" t="s">
        <v>826</v>
      </c>
      <c r="E1320">
        <v>254739662010</v>
      </c>
      <c r="F1320" t="s">
        <v>33</v>
      </c>
      <c r="G1320" t="s">
        <v>14101</v>
      </c>
      <c r="H1320">
        <v>254752521818</v>
      </c>
      <c r="I1320">
        <v>254718796718</v>
      </c>
      <c r="J1320" t="s">
        <v>14102</v>
      </c>
      <c r="K1320" t="s">
        <v>36</v>
      </c>
      <c r="L1320" t="s">
        <v>3896</v>
      </c>
      <c r="M1320" t="s">
        <v>14103</v>
      </c>
      <c r="N1320">
        <v>45954</v>
      </c>
      <c r="O1320">
        <v>0.45833333333333331</v>
      </c>
      <c r="P1320" t="s">
        <v>4235</v>
      </c>
      <c r="Q1320" t="s">
        <v>45</v>
      </c>
      <c r="R1320" s="54">
        <v>45954</v>
      </c>
      <c r="S1320" t="s">
        <v>12883</v>
      </c>
      <c r="U1320" t="s">
        <v>45</v>
      </c>
      <c r="V1320">
        <v>2410251692351</v>
      </c>
      <c r="W1320" t="s">
        <v>53</v>
      </c>
      <c r="X1320">
        <v>45954</v>
      </c>
      <c r="Y1320">
        <v>0.54097222222222219</v>
      </c>
      <c r="AH1320" t="s">
        <v>13551</v>
      </c>
      <c r="AJ1320">
        <v>0</v>
      </c>
    </row>
    <row r="1321" spans="1:39">
      <c r="A1321" s="54">
        <v>45953</v>
      </c>
      <c r="B1321" s="54">
        <v>45953.881608796299</v>
      </c>
      <c r="C1321" t="s">
        <v>4140</v>
      </c>
      <c r="D1321" t="s">
        <v>41</v>
      </c>
      <c r="E1321">
        <v>787732465</v>
      </c>
      <c r="F1321" t="s">
        <v>33</v>
      </c>
      <c r="G1321" t="s">
        <v>14104</v>
      </c>
      <c r="H1321">
        <v>723129553</v>
      </c>
      <c r="I1321">
        <v>723129553</v>
      </c>
      <c r="J1321" t="s">
        <v>14105</v>
      </c>
      <c r="K1321" t="s">
        <v>36</v>
      </c>
      <c r="L1321" t="s">
        <v>1196</v>
      </c>
      <c r="M1321" t="s">
        <v>14106</v>
      </c>
      <c r="N1321">
        <v>45954</v>
      </c>
      <c r="O1321">
        <v>0.41666666666666669</v>
      </c>
      <c r="P1321" t="s">
        <v>4235</v>
      </c>
      <c r="Q1321" t="s">
        <v>39</v>
      </c>
      <c r="R1321" s="54">
        <v>45954</v>
      </c>
      <c r="S1321" t="s">
        <v>12983</v>
      </c>
    </row>
    <row r="1322" spans="1:39">
      <c r="A1322" s="54">
        <v>45953</v>
      </c>
      <c r="B1322" s="54">
        <v>45953.884513888901</v>
      </c>
      <c r="C1322" t="s">
        <v>4140</v>
      </c>
      <c r="D1322" t="s">
        <v>41</v>
      </c>
      <c r="E1322">
        <v>787732465</v>
      </c>
      <c r="F1322" t="s">
        <v>33</v>
      </c>
      <c r="G1322" t="s">
        <v>14108</v>
      </c>
      <c r="H1322">
        <v>101145219</v>
      </c>
      <c r="I1322">
        <v>101145219</v>
      </c>
      <c r="J1322" t="s">
        <v>14109</v>
      </c>
      <c r="K1322" t="s">
        <v>81</v>
      </c>
      <c r="L1322" t="s">
        <v>3942</v>
      </c>
      <c r="M1322" t="s">
        <v>14110</v>
      </c>
      <c r="N1322">
        <v>45955</v>
      </c>
      <c r="O1322">
        <v>0.41666666666666669</v>
      </c>
      <c r="P1322" t="s">
        <v>4235</v>
      </c>
      <c r="Q1322" t="s">
        <v>39</v>
      </c>
      <c r="R1322" s="54">
        <v>45954</v>
      </c>
      <c r="S1322" t="s">
        <v>12615</v>
      </c>
    </row>
    <row r="1323" spans="1:39">
      <c r="A1323" s="54">
        <v>45953</v>
      </c>
      <c r="B1323" s="54">
        <v>45953.931643518503</v>
      </c>
      <c r="C1323" t="s">
        <v>741</v>
      </c>
      <c r="D1323" t="s">
        <v>742</v>
      </c>
      <c r="E1323">
        <v>734564026</v>
      </c>
      <c r="F1323" t="s">
        <v>33</v>
      </c>
      <c r="G1323" t="s">
        <v>14111</v>
      </c>
      <c r="H1323">
        <v>705816793</v>
      </c>
      <c r="I1323">
        <v>705816973</v>
      </c>
      <c r="J1323" t="s">
        <v>14112</v>
      </c>
      <c r="K1323" t="s">
        <v>36</v>
      </c>
      <c r="L1323" t="e" vm="1">
        <v>#VALUE!</v>
      </c>
      <c r="M1323" t="s">
        <v>14113</v>
      </c>
      <c r="N1323">
        <v>45954</v>
      </c>
      <c r="O1323">
        <v>0.33333333333333331</v>
      </c>
      <c r="P1323" t="s">
        <v>52</v>
      </c>
      <c r="Q1323" t="s">
        <v>39</v>
      </c>
      <c r="R1323" s="54">
        <v>45954</v>
      </c>
      <c r="S1323" t="s">
        <v>12975</v>
      </c>
      <c r="V1323" t="s">
        <v>14114</v>
      </c>
    </row>
    <row r="1324" spans="1:39">
      <c r="A1324" s="54">
        <v>45953</v>
      </c>
      <c r="B1324" s="54">
        <v>45954.015706018501</v>
      </c>
      <c r="C1324" t="s">
        <v>6238</v>
      </c>
      <c r="D1324" t="s">
        <v>32</v>
      </c>
      <c r="E1324">
        <v>780225502</v>
      </c>
      <c r="F1324" t="s">
        <v>33</v>
      </c>
      <c r="G1324" t="s">
        <v>14117</v>
      </c>
      <c r="H1324">
        <v>748289718</v>
      </c>
      <c r="I1324">
        <v>748289718</v>
      </c>
      <c r="J1324" t="s">
        <v>14118</v>
      </c>
      <c r="K1324" t="s">
        <v>36</v>
      </c>
      <c r="L1324" t="s">
        <v>1196</v>
      </c>
      <c r="M1324" t="s">
        <v>14119</v>
      </c>
      <c r="N1324">
        <v>45954</v>
      </c>
      <c r="O1324">
        <v>0.375</v>
      </c>
      <c r="P1324" t="s">
        <v>3950</v>
      </c>
      <c r="Q1324" t="s">
        <v>39</v>
      </c>
      <c r="R1324" s="54">
        <v>45954</v>
      </c>
      <c r="S1324" t="s">
        <v>13730</v>
      </c>
    </row>
    <row r="1325" spans="1:39">
      <c r="A1325" s="54">
        <v>45954</v>
      </c>
      <c r="B1325" s="54">
        <v>45954.017627314803</v>
      </c>
      <c r="C1325" t="s">
        <v>6238</v>
      </c>
      <c r="D1325" t="s">
        <v>32</v>
      </c>
      <c r="E1325">
        <v>780225502</v>
      </c>
      <c r="F1325" t="s">
        <v>33</v>
      </c>
      <c r="G1325" t="s">
        <v>14120</v>
      </c>
      <c r="H1325">
        <v>721201848</v>
      </c>
      <c r="I1325">
        <v>721201848</v>
      </c>
      <c r="J1325" t="s">
        <v>14121</v>
      </c>
      <c r="K1325" t="s">
        <v>36</v>
      </c>
      <c r="L1325" t="s">
        <v>1196</v>
      </c>
      <c r="M1325" t="s">
        <v>14122</v>
      </c>
      <c r="N1325">
        <v>45954</v>
      </c>
      <c r="O1325">
        <v>0.375</v>
      </c>
      <c r="P1325" t="s">
        <v>3950</v>
      </c>
      <c r="Q1325" t="s">
        <v>45</v>
      </c>
      <c r="R1325" s="54">
        <v>45954</v>
      </c>
      <c r="S1325" t="s">
        <v>12808</v>
      </c>
      <c r="T1325">
        <v>45954</v>
      </c>
      <c r="U1325" t="s">
        <v>45</v>
      </c>
      <c r="V1325">
        <v>2410251692143</v>
      </c>
      <c r="W1325" t="s">
        <v>53</v>
      </c>
      <c r="X1325">
        <v>45954</v>
      </c>
      <c r="Y1325">
        <v>0.54097222222222219</v>
      </c>
      <c r="Z1325">
        <v>45954</v>
      </c>
      <c r="AA1325">
        <v>0.57986111111111116</v>
      </c>
      <c r="AB1325" t="s">
        <v>13043</v>
      </c>
      <c r="AC1325">
        <v>100010021</v>
      </c>
      <c r="AE1325" t="s">
        <v>45</v>
      </c>
      <c r="AH1325" t="s">
        <v>1331</v>
      </c>
      <c r="AJ1325">
        <v>45954</v>
      </c>
      <c r="AL1325">
        <v>45954</v>
      </c>
    </row>
    <row r="1326" spans="1:39">
      <c r="A1326" s="54">
        <v>45954</v>
      </c>
      <c r="B1326" s="54">
        <v>45954.265520833302</v>
      </c>
      <c r="C1326" t="s">
        <v>4545</v>
      </c>
      <c r="D1326" t="s">
        <v>41</v>
      </c>
      <c r="E1326">
        <v>254103639065</v>
      </c>
      <c r="F1326" t="s">
        <v>33</v>
      </c>
      <c r="G1326" t="s">
        <v>14123</v>
      </c>
      <c r="H1326">
        <v>254728480223</v>
      </c>
      <c r="I1326">
        <v>254728480223</v>
      </c>
      <c r="J1326" t="s">
        <v>14124</v>
      </c>
      <c r="K1326" t="s">
        <v>36</v>
      </c>
      <c r="L1326" t="s">
        <v>1889</v>
      </c>
      <c r="M1326" t="s">
        <v>14125</v>
      </c>
      <c r="N1326">
        <v>45954</v>
      </c>
      <c r="O1326">
        <v>0.41666666666666669</v>
      </c>
      <c r="P1326" t="s">
        <v>3950</v>
      </c>
      <c r="Q1326" t="s">
        <v>45</v>
      </c>
      <c r="R1326" s="54">
        <v>45954</v>
      </c>
      <c r="S1326" t="s">
        <v>12887</v>
      </c>
      <c r="T1326">
        <v>45954</v>
      </c>
      <c r="U1326" t="s">
        <v>45</v>
      </c>
      <c r="V1326">
        <v>2410251692143</v>
      </c>
      <c r="W1326" t="s">
        <v>46</v>
      </c>
      <c r="X1326">
        <v>45954</v>
      </c>
      <c r="Y1326">
        <v>0.54027777777777775</v>
      </c>
      <c r="Z1326">
        <v>45954</v>
      </c>
      <c r="AH1326" t="s">
        <v>157</v>
      </c>
      <c r="AJ1326">
        <v>34256046</v>
      </c>
    </row>
    <row r="1327" spans="1:39">
      <c r="A1327" s="54">
        <v>45954</v>
      </c>
      <c r="B1327" s="54">
        <v>45954.302881944401</v>
      </c>
      <c r="C1327" t="s">
        <v>2317</v>
      </c>
      <c r="D1327" t="s">
        <v>41</v>
      </c>
      <c r="E1327">
        <v>107393991</v>
      </c>
      <c r="F1327" t="s">
        <v>33</v>
      </c>
      <c r="G1327" t="s">
        <v>14126</v>
      </c>
      <c r="H1327">
        <v>105770410</v>
      </c>
      <c r="I1327">
        <v>105770410</v>
      </c>
      <c r="J1327" t="s">
        <v>14127</v>
      </c>
      <c r="K1327" t="s">
        <v>36</v>
      </c>
      <c r="L1327" t="s">
        <v>3896</v>
      </c>
      <c r="M1327" t="s">
        <v>567</v>
      </c>
      <c r="N1327">
        <v>45954</v>
      </c>
      <c r="O1327">
        <v>0.58333333333333337</v>
      </c>
      <c r="P1327" t="s">
        <v>3950</v>
      </c>
      <c r="Q1327" t="s">
        <v>45</v>
      </c>
      <c r="R1327" s="54">
        <v>45954</v>
      </c>
      <c r="S1327" t="s">
        <v>14128</v>
      </c>
      <c r="T1327">
        <v>45954</v>
      </c>
      <c r="U1327" t="s">
        <v>45</v>
      </c>
      <c r="V1327">
        <v>2410251692081</v>
      </c>
      <c r="W1327" t="s">
        <v>53</v>
      </c>
      <c r="X1327">
        <v>45954</v>
      </c>
      <c r="Y1327">
        <v>0.54097222222222219</v>
      </c>
      <c r="Z1327">
        <v>45954</v>
      </c>
      <c r="AA1327">
        <v>0.57986111111111116</v>
      </c>
      <c r="AB1327" t="s">
        <v>13043</v>
      </c>
      <c r="AC1327">
        <v>100010021</v>
      </c>
      <c r="AE1327" t="s">
        <v>45</v>
      </c>
      <c r="AH1327" t="s">
        <v>1331</v>
      </c>
      <c r="AJ1327">
        <v>45955</v>
      </c>
      <c r="AL1327">
        <v>45955</v>
      </c>
      <c r="AM1327">
        <v>0.44097222222222221</v>
      </c>
    </row>
    <row r="1328" spans="1:39">
      <c r="A1328" s="54">
        <v>45954</v>
      </c>
      <c r="B1328" s="54">
        <v>45954.305879629603</v>
      </c>
      <c r="C1328" t="s">
        <v>2317</v>
      </c>
      <c r="D1328" t="s">
        <v>41</v>
      </c>
      <c r="E1328">
        <v>107393991</v>
      </c>
      <c r="F1328" t="s">
        <v>33</v>
      </c>
      <c r="G1328" t="s">
        <v>14129</v>
      </c>
      <c r="H1328">
        <v>105770410</v>
      </c>
      <c r="I1328">
        <v>105770410</v>
      </c>
      <c r="J1328" t="s">
        <v>14127</v>
      </c>
      <c r="K1328" t="s">
        <v>36</v>
      </c>
      <c r="L1328" t="s">
        <v>3896</v>
      </c>
      <c r="M1328" t="s">
        <v>567</v>
      </c>
      <c r="N1328">
        <v>45954</v>
      </c>
      <c r="O1328">
        <v>0.58333333333333337</v>
      </c>
      <c r="P1328" t="s">
        <v>11025</v>
      </c>
      <c r="Q1328" t="s">
        <v>45</v>
      </c>
      <c r="R1328" s="54">
        <v>45954</v>
      </c>
      <c r="S1328" t="s">
        <v>12883</v>
      </c>
      <c r="U1328" t="s">
        <v>45</v>
      </c>
      <c r="V1328">
        <v>2410251692353</v>
      </c>
      <c r="W1328" t="s">
        <v>53</v>
      </c>
      <c r="X1328">
        <v>45954</v>
      </c>
      <c r="Y1328">
        <v>0.54097222222222219</v>
      </c>
      <c r="AH1328" t="s">
        <v>1331</v>
      </c>
      <c r="AJ1328">
        <v>45955</v>
      </c>
    </row>
    <row r="1329" spans="1:36">
      <c r="A1329" s="54">
        <v>45954</v>
      </c>
      <c r="B1329" s="54">
        <v>45954.322951388902</v>
      </c>
      <c r="C1329" t="s">
        <v>3745</v>
      </c>
      <c r="D1329" t="s">
        <v>32</v>
      </c>
      <c r="E1329">
        <v>780225502</v>
      </c>
      <c r="F1329" t="s">
        <v>33</v>
      </c>
      <c r="G1329" t="s">
        <v>14130</v>
      </c>
      <c r="H1329">
        <v>715038380</v>
      </c>
      <c r="I1329">
        <v>715038380</v>
      </c>
      <c r="J1329" t="s">
        <v>13737</v>
      </c>
      <c r="K1329" t="s">
        <v>36</v>
      </c>
      <c r="L1329" t="s">
        <v>4028</v>
      </c>
      <c r="M1329" t="s">
        <v>14131</v>
      </c>
      <c r="N1329">
        <v>45953</v>
      </c>
      <c r="O1329">
        <v>0.41666666666666669</v>
      </c>
      <c r="P1329" t="s">
        <v>11025</v>
      </c>
      <c r="Q1329" t="s">
        <v>67</v>
      </c>
      <c r="R1329" s="54">
        <v>45954</v>
      </c>
      <c r="U1329" t="s">
        <v>67</v>
      </c>
      <c r="V1329" t="s">
        <v>114</v>
      </c>
    </row>
    <row r="1330" spans="1:36">
      <c r="A1330" s="54">
        <v>45954</v>
      </c>
      <c r="B1330" s="54">
        <v>45954.324178240699</v>
      </c>
      <c r="C1330" t="s">
        <v>867</v>
      </c>
      <c r="D1330" t="s">
        <v>41</v>
      </c>
      <c r="E1330">
        <v>738237386</v>
      </c>
      <c r="F1330" t="s">
        <v>33</v>
      </c>
      <c r="G1330" t="s">
        <v>14132</v>
      </c>
      <c r="H1330">
        <v>750867843</v>
      </c>
      <c r="I1330">
        <v>793810257</v>
      </c>
      <c r="J1330" t="s">
        <v>14133</v>
      </c>
      <c r="K1330" t="s">
        <v>36</v>
      </c>
      <c r="L1330" t="s">
        <v>3907</v>
      </c>
      <c r="M1330" t="s">
        <v>14134</v>
      </c>
      <c r="N1330">
        <v>45954</v>
      </c>
      <c r="O1330">
        <v>0.66666666666666663</v>
      </c>
      <c r="P1330" t="s">
        <v>11025</v>
      </c>
      <c r="Q1330" t="s">
        <v>45</v>
      </c>
      <c r="R1330" s="54">
        <v>45954</v>
      </c>
      <c r="S1330" t="s">
        <v>12900</v>
      </c>
      <c r="U1330" t="s">
        <v>45</v>
      </c>
      <c r="V1330">
        <v>2410251692418</v>
      </c>
      <c r="W1330" t="s">
        <v>46</v>
      </c>
      <c r="X1330">
        <v>45954</v>
      </c>
      <c r="Y1330">
        <v>0.54027777777777775</v>
      </c>
      <c r="Z1330">
        <v>45954</v>
      </c>
      <c r="AH1330" t="s">
        <v>1325</v>
      </c>
      <c r="AJ1330">
        <v>38186037</v>
      </c>
    </row>
    <row r="1331" spans="1:36">
      <c r="A1331" s="54">
        <v>45954</v>
      </c>
      <c r="B1331" s="54">
        <v>45954.326527777797</v>
      </c>
      <c r="C1331" t="s">
        <v>867</v>
      </c>
      <c r="D1331" t="s">
        <v>41</v>
      </c>
      <c r="E1331">
        <v>738237386</v>
      </c>
      <c r="F1331" t="s">
        <v>33</v>
      </c>
      <c r="G1331" t="s">
        <v>14135</v>
      </c>
      <c r="I1331">
        <v>706413310</v>
      </c>
      <c r="J1331" t="s">
        <v>14136</v>
      </c>
      <c r="K1331" t="s">
        <v>36</v>
      </c>
      <c r="L1331" t="s">
        <v>3943</v>
      </c>
      <c r="M1331" t="s">
        <v>14137</v>
      </c>
      <c r="N1331">
        <v>45954</v>
      </c>
      <c r="O1331">
        <v>0.66666666666666663</v>
      </c>
      <c r="P1331" t="s">
        <v>4248</v>
      </c>
      <c r="Q1331" t="s">
        <v>45</v>
      </c>
      <c r="R1331" s="54">
        <v>45954</v>
      </c>
      <c r="S1331" t="s">
        <v>12652</v>
      </c>
      <c r="U1331" t="s">
        <v>45</v>
      </c>
      <c r="V1331">
        <v>2410251692101</v>
      </c>
      <c r="W1331" t="s">
        <v>46</v>
      </c>
      <c r="X1331">
        <v>45954</v>
      </c>
      <c r="Y1331">
        <v>0.54027777777777775</v>
      </c>
      <c r="Z1331">
        <v>45954</v>
      </c>
      <c r="AH1331" t="s">
        <v>4097</v>
      </c>
      <c r="AJ1331">
        <v>29089534</v>
      </c>
    </row>
    <row r="1332" spans="1:36">
      <c r="A1332" s="54">
        <v>45954</v>
      </c>
      <c r="B1332" s="54">
        <v>45954.3286226852</v>
      </c>
      <c r="C1332" t="s">
        <v>867</v>
      </c>
      <c r="D1332" t="s">
        <v>41</v>
      </c>
      <c r="E1332">
        <v>738237386</v>
      </c>
      <c r="F1332" t="s">
        <v>33</v>
      </c>
      <c r="G1332" t="s">
        <v>14138</v>
      </c>
      <c r="H1332">
        <v>788960431</v>
      </c>
      <c r="I1332">
        <v>796863153</v>
      </c>
      <c r="J1332" t="s">
        <v>14139</v>
      </c>
      <c r="K1332" t="s">
        <v>36</v>
      </c>
      <c r="L1332" t="s">
        <v>3971</v>
      </c>
      <c r="M1332" t="s">
        <v>14140</v>
      </c>
      <c r="N1332">
        <v>45954</v>
      </c>
      <c r="O1332">
        <v>0.66666666666666663</v>
      </c>
      <c r="P1332" t="s">
        <v>4248</v>
      </c>
      <c r="Q1332" t="s">
        <v>45</v>
      </c>
      <c r="R1332" s="54">
        <v>45954</v>
      </c>
      <c r="S1332" t="s">
        <v>12898</v>
      </c>
      <c r="U1332" t="s">
        <v>45</v>
      </c>
      <c r="V1332">
        <v>2410251692128</v>
      </c>
      <c r="W1332" t="s">
        <v>46</v>
      </c>
      <c r="X1332">
        <v>45954</v>
      </c>
      <c r="Y1332">
        <v>0.54027777777777775</v>
      </c>
      <c r="Z1332">
        <v>45954</v>
      </c>
      <c r="AH1332" t="s">
        <v>13930</v>
      </c>
      <c r="AJ1332">
        <v>39088386</v>
      </c>
    </row>
    <row r="1333" spans="1:36">
      <c r="A1333" s="54">
        <v>45954</v>
      </c>
      <c r="B1333" s="54">
        <v>45954.334340277797</v>
      </c>
      <c r="C1333" t="s">
        <v>4285</v>
      </c>
      <c r="D1333" t="s">
        <v>32</v>
      </c>
      <c r="E1333">
        <v>780225502</v>
      </c>
      <c r="F1333" t="s">
        <v>33</v>
      </c>
      <c r="G1333" t="s">
        <v>14141</v>
      </c>
      <c r="H1333">
        <v>745289447</v>
      </c>
      <c r="I1333">
        <v>745289447</v>
      </c>
      <c r="J1333" t="s">
        <v>14142</v>
      </c>
      <c r="K1333" t="s">
        <v>36</v>
      </c>
      <c r="L1333" t="s">
        <v>3994</v>
      </c>
      <c r="M1333" t="s">
        <v>14143</v>
      </c>
      <c r="N1333">
        <v>45954</v>
      </c>
      <c r="O1333">
        <v>0.41666666666666669</v>
      </c>
      <c r="P1333" t="s">
        <v>4248</v>
      </c>
      <c r="Q1333" t="s">
        <v>39</v>
      </c>
      <c r="R1333" s="54">
        <v>45954</v>
      </c>
      <c r="S1333" t="s">
        <v>12854</v>
      </c>
    </row>
    <row r="1334" spans="1:36">
      <c r="A1334" s="54">
        <v>45954</v>
      </c>
      <c r="B1334" s="54">
        <v>45954.335717592599</v>
      </c>
      <c r="C1334" t="s">
        <v>1965</v>
      </c>
      <c r="D1334" t="s">
        <v>41</v>
      </c>
      <c r="E1334">
        <v>787594432</v>
      </c>
      <c r="F1334" t="s">
        <v>33</v>
      </c>
      <c r="G1334" t="s">
        <v>14144</v>
      </c>
      <c r="I1334">
        <v>791619682</v>
      </c>
      <c r="J1334" t="s">
        <v>9600</v>
      </c>
      <c r="K1334" t="s">
        <v>36</v>
      </c>
      <c r="L1334" t="s">
        <v>3959</v>
      </c>
      <c r="M1334" t="s">
        <v>3753</v>
      </c>
      <c r="N1334">
        <v>45956</v>
      </c>
      <c r="O1334">
        <v>0.58333333333333337</v>
      </c>
      <c r="P1334" t="s">
        <v>4248</v>
      </c>
      <c r="Q1334" t="s">
        <v>45</v>
      </c>
      <c r="R1334" s="54">
        <v>45954</v>
      </c>
      <c r="S1334" t="s">
        <v>12776</v>
      </c>
      <c r="U1334" t="s">
        <v>45</v>
      </c>
      <c r="V1334">
        <v>2510251694340</v>
      </c>
      <c r="W1334" t="s">
        <v>46</v>
      </c>
      <c r="X1334">
        <v>45955</v>
      </c>
      <c r="Y1334">
        <v>0.74583333333333335</v>
      </c>
      <c r="AH1334" t="s">
        <v>13044</v>
      </c>
      <c r="AJ1334">
        <v>40741395</v>
      </c>
    </row>
    <row r="1335" spans="1:36">
      <c r="A1335" s="54">
        <v>45954</v>
      </c>
      <c r="B1335" s="54">
        <v>45954.340578703697</v>
      </c>
      <c r="C1335" t="s">
        <v>381</v>
      </c>
      <c r="D1335" t="s">
        <v>41</v>
      </c>
      <c r="E1335">
        <v>100911807</v>
      </c>
      <c r="F1335" t="s">
        <v>33</v>
      </c>
      <c r="G1335" t="s">
        <v>14145</v>
      </c>
      <c r="I1335">
        <v>769151772</v>
      </c>
      <c r="J1335" t="s">
        <v>13740</v>
      </c>
      <c r="K1335" t="s">
        <v>36</v>
      </c>
      <c r="L1335" t="s">
        <v>1196</v>
      </c>
      <c r="M1335" t="s">
        <v>14146</v>
      </c>
      <c r="N1335">
        <v>45954</v>
      </c>
      <c r="O1335">
        <v>0.45833333333333331</v>
      </c>
      <c r="P1335" t="s">
        <v>4248</v>
      </c>
      <c r="Q1335" t="s">
        <v>67</v>
      </c>
      <c r="R1335" s="54"/>
      <c r="U1335" t="s">
        <v>67</v>
      </c>
      <c r="V1335" t="s">
        <v>114</v>
      </c>
    </row>
    <row r="1336" spans="1:36">
      <c r="A1336" s="54">
        <v>45954</v>
      </c>
      <c r="B1336" s="54">
        <v>45954.356238425898</v>
      </c>
      <c r="C1336" t="s">
        <v>4545</v>
      </c>
      <c r="D1336" t="s">
        <v>41</v>
      </c>
      <c r="E1336">
        <v>254103639065</v>
      </c>
      <c r="F1336" t="s">
        <v>33</v>
      </c>
      <c r="G1336" t="s">
        <v>7806</v>
      </c>
      <c r="H1336">
        <v>25484301689</v>
      </c>
      <c r="I1336">
        <v>25419243117</v>
      </c>
      <c r="J1336" t="s">
        <v>7807</v>
      </c>
      <c r="K1336" t="s">
        <v>36</v>
      </c>
      <c r="L1336" t="s">
        <v>3948</v>
      </c>
      <c r="M1336" t="s">
        <v>14147</v>
      </c>
      <c r="N1336">
        <v>45957</v>
      </c>
      <c r="O1336">
        <v>0.375</v>
      </c>
      <c r="P1336" t="s">
        <v>4248</v>
      </c>
      <c r="Q1336" t="s">
        <v>67</v>
      </c>
      <c r="R1336" s="54">
        <v>45954</v>
      </c>
      <c r="S1336" t="s">
        <v>12852</v>
      </c>
      <c r="U1336" t="s">
        <v>67</v>
      </c>
      <c r="V1336" t="s">
        <v>3282</v>
      </c>
    </row>
    <row r="1337" spans="1:36">
      <c r="A1337" s="54">
        <v>45954</v>
      </c>
      <c r="B1337" s="54">
        <v>45954.362037036997</v>
      </c>
      <c r="C1337" t="s">
        <v>2309</v>
      </c>
      <c r="D1337" t="s">
        <v>41</v>
      </c>
      <c r="E1337">
        <v>789753094</v>
      </c>
      <c r="F1337" t="s">
        <v>33</v>
      </c>
      <c r="G1337" t="s">
        <v>14148</v>
      </c>
      <c r="H1337">
        <v>735260526</v>
      </c>
      <c r="I1337">
        <v>727348390</v>
      </c>
      <c r="J1337" t="s">
        <v>14149</v>
      </c>
      <c r="K1337" t="s">
        <v>36</v>
      </c>
      <c r="L1337" t="s">
        <v>3909</v>
      </c>
      <c r="M1337" t="s">
        <v>8826</v>
      </c>
      <c r="N1337">
        <v>45955</v>
      </c>
      <c r="O1337">
        <v>0.41666666666666669</v>
      </c>
      <c r="P1337" t="s">
        <v>4248</v>
      </c>
      <c r="Q1337" t="s">
        <v>45</v>
      </c>
      <c r="R1337" s="54">
        <v>45954</v>
      </c>
      <c r="S1337" t="s">
        <v>12738</v>
      </c>
      <c r="U1337" t="s">
        <v>45</v>
      </c>
      <c r="V1337">
        <v>2410251692253</v>
      </c>
      <c r="W1337" t="s">
        <v>46</v>
      </c>
      <c r="X1337">
        <v>45954</v>
      </c>
      <c r="Y1337">
        <v>0.54027777777777775</v>
      </c>
      <c r="Z1337">
        <v>45954</v>
      </c>
      <c r="AH1337" t="s">
        <v>4096</v>
      </c>
      <c r="AJ1337">
        <v>23856784</v>
      </c>
    </row>
    <row r="1338" spans="1:36">
      <c r="A1338" s="54">
        <v>45954</v>
      </c>
      <c r="B1338" s="54">
        <v>45954.371979166703</v>
      </c>
      <c r="C1338" t="s">
        <v>47</v>
      </c>
      <c r="D1338" t="s">
        <v>41</v>
      </c>
      <c r="E1338">
        <v>735633807</v>
      </c>
      <c r="F1338" t="s">
        <v>33</v>
      </c>
      <c r="G1338" t="s">
        <v>14150</v>
      </c>
      <c r="H1338">
        <v>754246457</v>
      </c>
      <c r="I1338">
        <v>727603939</v>
      </c>
      <c r="J1338" t="s">
        <v>14151</v>
      </c>
      <c r="K1338" t="s">
        <v>36</v>
      </c>
      <c r="L1338" t="s">
        <v>3994</v>
      </c>
      <c r="M1338" t="s">
        <v>14152</v>
      </c>
      <c r="N1338">
        <v>45954</v>
      </c>
      <c r="O1338">
        <v>0.41666666666666669</v>
      </c>
      <c r="P1338" t="s">
        <v>4063</v>
      </c>
      <c r="Q1338" t="s">
        <v>45</v>
      </c>
      <c r="R1338" s="54">
        <v>45954</v>
      </c>
      <c r="S1338" t="s">
        <v>12473</v>
      </c>
      <c r="U1338" t="s">
        <v>45</v>
      </c>
      <c r="V1338">
        <v>2410251692073</v>
      </c>
      <c r="W1338" t="s">
        <v>53</v>
      </c>
      <c r="X1338">
        <v>45954</v>
      </c>
      <c r="Y1338">
        <v>0.54097222222222219</v>
      </c>
      <c r="AH1338" t="s">
        <v>12550</v>
      </c>
      <c r="AJ1338">
        <v>0</v>
      </c>
    </row>
    <row r="1339" spans="1:36">
      <c r="A1339" s="54">
        <v>45954</v>
      </c>
      <c r="B1339" s="54">
        <v>45954.374398148197</v>
      </c>
      <c r="C1339" t="s">
        <v>47</v>
      </c>
      <c r="D1339" t="s">
        <v>41</v>
      </c>
      <c r="E1339">
        <v>735633807</v>
      </c>
      <c r="F1339" t="s">
        <v>33</v>
      </c>
      <c r="G1339" t="s">
        <v>14153</v>
      </c>
      <c r="H1339">
        <v>103728262</v>
      </c>
      <c r="I1339">
        <v>719641691</v>
      </c>
      <c r="J1339" t="s">
        <v>14154</v>
      </c>
      <c r="K1339" t="s">
        <v>36</v>
      </c>
      <c r="L1339" t="s">
        <v>4200</v>
      </c>
      <c r="M1339" t="s">
        <v>14155</v>
      </c>
      <c r="N1339">
        <v>45954</v>
      </c>
      <c r="O1339">
        <v>0.41666666666666669</v>
      </c>
      <c r="P1339" t="s">
        <v>4063</v>
      </c>
      <c r="Q1339" t="s">
        <v>45</v>
      </c>
      <c r="R1339" s="54">
        <v>45954</v>
      </c>
      <c r="S1339" t="s">
        <v>12474</v>
      </c>
      <c r="U1339" t="s">
        <v>45</v>
      </c>
      <c r="V1339">
        <v>2410251692109</v>
      </c>
      <c r="W1339" t="s">
        <v>53</v>
      </c>
      <c r="X1339">
        <v>45958</v>
      </c>
      <c r="Y1339">
        <v>0.54027777777777775</v>
      </c>
      <c r="AH1339">
        <v>0</v>
      </c>
      <c r="AJ1339">
        <v>0</v>
      </c>
    </row>
    <row r="1340" spans="1:36">
      <c r="A1340" s="54">
        <v>45954</v>
      </c>
      <c r="B1340" s="54">
        <v>45954.382083333301</v>
      </c>
      <c r="C1340" t="s">
        <v>47</v>
      </c>
      <c r="D1340" t="s">
        <v>41</v>
      </c>
      <c r="E1340">
        <v>735633807</v>
      </c>
      <c r="F1340" t="s">
        <v>33</v>
      </c>
      <c r="G1340" t="s">
        <v>14157</v>
      </c>
      <c r="H1340">
        <v>734742379</v>
      </c>
      <c r="I1340">
        <v>702922138</v>
      </c>
      <c r="J1340" t="s">
        <v>14158</v>
      </c>
      <c r="K1340" t="s">
        <v>36</v>
      </c>
      <c r="L1340" t="s">
        <v>3983</v>
      </c>
      <c r="M1340" t="s">
        <v>4089</v>
      </c>
      <c r="N1340">
        <v>45954</v>
      </c>
      <c r="O1340">
        <v>0.45833333333333331</v>
      </c>
      <c r="P1340" t="s">
        <v>5255</v>
      </c>
      <c r="Q1340" t="s">
        <v>45</v>
      </c>
      <c r="R1340" s="54">
        <v>45954</v>
      </c>
      <c r="S1340" t="s">
        <v>12922</v>
      </c>
      <c r="U1340" t="s">
        <v>45</v>
      </c>
      <c r="V1340">
        <v>2410251692244</v>
      </c>
      <c r="W1340" t="s">
        <v>53</v>
      </c>
      <c r="X1340">
        <v>45954</v>
      </c>
      <c r="Y1340">
        <v>0.54027777777777775</v>
      </c>
      <c r="Z1340">
        <v>45954</v>
      </c>
      <c r="AH1340" t="s">
        <v>1331</v>
      </c>
      <c r="AJ1340">
        <v>45960</v>
      </c>
    </row>
    <row r="1341" spans="1:36">
      <c r="A1341" s="54">
        <v>45954</v>
      </c>
      <c r="B1341" s="54">
        <v>45954.382743055598</v>
      </c>
      <c r="C1341" t="s">
        <v>4285</v>
      </c>
      <c r="D1341" t="s">
        <v>32</v>
      </c>
      <c r="E1341">
        <v>780225502</v>
      </c>
      <c r="F1341" t="s">
        <v>33</v>
      </c>
      <c r="G1341" t="s">
        <v>14159</v>
      </c>
      <c r="H1341">
        <v>707891551</v>
      </c>
      <c r="I1341">
        <v>707891551</v>
      </c>
      <c r="J1341" t="s">
        <v>14160</v>
      </c>
      <c r="K1341" t="s">
        <v>36</v>
      </c>
      <c r="L1341" t="s">
        <v>3916</v>
      </c>
      <c r="M1341" t="s">
        <v>7596</v>
      </c>
      <c r="N1341">
        <v>45954</v>
      </c>
      <c r="O1341">
        <v>0.45833333333333331</v>
      </c>
      <c r="P1341" t="s">
        <v>5255</v>
      </c>
      <c r="Q1341" t="s">
        <v>39</v>
      </c>
      <c r="R1341" s="54">
        <v>45954</v>
      </c>
      <c r="S1341" t="s">
        <v>12737</v>
      </c>
    </row>
    <row r="1342" spans="1:36">
      <c r="A1342" s="54">
        <v>45954</v>
      </c>
      <c r="B1342" s="54">
        <v>45954.382962962998</v>
      </c>
      <c r="C1342" t="s">
        <v>8715</v>
      </c>
      <c r="D1342" t="s">
        <v>41</v>
      </c>
      <c r="E1342">
        <v>254103639065</v>
      </c>
      <c r="F1342" t="s">
        <v>33</v>
      </c>
      <c r="G1342" t="s">
        <v>14161</v>
      </c>
      <c r="H1342">
        <v>254718020829</v>
      </c>
      <c r="I1342">
        <v>25471020829</v>
      </c>
      <c r="J1342" t="s">
        <v>14162</v>
      </c>
      <c r="K1342" t="s">
        <v>36</v>
      </c>
      <c r="L1342" t="s">
        <v>1196</v>
      </c>
      <c r="M1342" t="s">
        <v>14163</v>
      </c>
      <c r="N1342">
        <v>45954</v>
      </c>
      <c r="O1342">
        <v>0.41666666666666669</v>
      </c>
      <c r="P1342" t="s">
        <v>5255</v>
      </c>
      <c r="Q1342" t="s">
        <v>45</v>
      </c>
      <c r="R1342" s="54">
        <v>45954</v>
      </c>
      <c r="S1342" t="s">
        <v>12852</v>
      </c>
      <c r="U1342" t="s">
        <v>45</v>
      </c>
      <c r="V1342">
        <v>2410251692256</v>
      </c>
      <c r="W1342" t="s">
        <v>46</v>
      </c>
      <c r="X1342">
        <v>45954</v>
      </c>
      <c r="Y1342">
        <v>0.54027777777777775</v>
      </c>
      <c r="Z1342">
        <v>45954</v>
      </c>
      <c r="AH1342" t="s">
        <v>3224</v>
      </c>
      <c r="AJ1342">
        <v>40913166</v>
      </c>
    </row>
    <row r="1343" spans="1:36">
      <c r="A1343" s="54">
        <v>45954</v>
      </c>
      <c r="B1343" s="54">
        <v>45954.383599537003</v>
      </c>
      <c r="C1343" t="s">
        <v>282</v>
      </c>
      <c r="D1343" t="s">
        <v>41</v>
      </c>
      <c r="E1343">
        <v>733477994</v>
      </c>
      <c r="F1343" t="s">
        <v>33</v>
      </c>
      <c r="G1343" t="s">
        <v>14164</v>
      </c>
      <c r="I1343">
        <v>254717432175</v>
      </c>
      <c r="J1343" t="s">
        <v>14165</v>
      </c>
      <c r="K1343" t="s">
        <v>36</v>
      </c>
      <c r="L1343" t="s">
        <v>1196</v>
      </c>
      <c r="M1343" t="s">
        <v>14166</v>
      </c>
      <c r="N1343">
        <v>45955</v>
      </c>
      <c r="O1343">
        <v>0.375</v>
      </c>
      <c r="P1343" t="s">
        <v>5255</v>
      </c>
      <c r="Q1343" t="s">
        <v>39</v>
      </c>
      <c r="R1343" s="54">
        <v>45954</v>
      </c>
      <c r="S1343" t="s">
        <v>12771</v>
      </c>
    </row>
    <row r="1344" spans="1:36">
      <c r="A1344" s="54">
        <v>45954</v>
      </c>
      <c r="B1344" s="54">
        <v>45954.383599537003</v>
      </c>
      <c r="C1344" t="s">
        <v>2892</v>
      </c>
      <c r="D1344" t="s">
        <v>1075</v>
      </c>
      <c r="E1344">
        <v>254101211441</v>
      </c>
      <c r="F1344" t="s">
        <v>33</v>
      </c>
      <c r="G1344" t="s">
        <v>14167</v>
      </c>
      <c r="H1344">
        <v>254787300592</v>
      </c>
      <c r="I1344">
        <v>254711173723</v>
      </c>
      <c r="J1344" t="s">
        <v>14168</v>
      </c>
      <c r="K1344" t="s">
        <v>36</v>
      </c>
      <c r="L1344" t="s">
        <v>6585</v>
      </c>
      <c r="M1344" t="s">
        <v>6554</v>
      </c>
      <c r="N1344">
        <v>45955</v>
      </c>
      <c r="O1344">
        <v>0.33333333333333331</v>
      </c>
      <c r="P1344" t="s">
        <v>5255</v>
      </c>
      <c r="Q1344" t="s">
        <v>39</v>
      </c>
      <c r="R1344" s="54">
        <v>45954</v>
      </c>
      <c r="S1344" t="s">
        <v>12674</v>
      </c>
    </row>
    <row r="1345" spans="1:36">
      <c r="A1345" s="54">
        <v>45954</v>
      </c>
      <c r="B1345" s="54">
        <v>45954.3905324074</v>
      </c>
      <c r="C1345" t="s">
        <v>3977</v>
      </c>
      <c r="D1345" t="s">
        <v>1107</v>
      </c>
      <c r="E1345">
        <v>254762054008</v>
      </c>
      <c r="F1345" t="s">
        <v>33</v>
      </c>
      <c r="G1345" t="s">
        <v>14170</v>
      </c>
      <c r="H1345">
        <v>254754639563</v>
      </c>
      <c r="I1345">
        <v>254746608249</v>
      </c>
      <c r="J1345" t="s">
        <v>14171</v>
      </c>
      <c r="K1345" t="s">
        <v>36</v>
      </c>
      <c r="L1345" t="s">
        <v>3943</v>
      </c>
      <c r="M1345" t="s">
        <v>14172</v>
      </c>
      <c r="N1345">
        <v>45955</v>
      </c>
      <c r="O1345">
        <v>0.33333333333333331</v>
      </c>
      <c r="P1345" t="s">
        <v>4095</v>
      </c>
      <c r="Q1345" t="s">
        <v>45</v>
      </c>
      <c r="R1345" s="54">
        <v>45954</v>
      </c>
      <c r="S1345" t="s">
        <v>12737</v>
      </c>
      <c r="U1345" t="s">
        <v>45</v>
      </c>
      <c r="V1345">
        <v>2410251692199</v>
      </c>
      <c r="W1345" t="s">
        <v>46</v>
      </c>
      <c r="X1345">
        <v>45954</v>
      </c>
      <c r="Y1345">
        <v>0.54027777777777775</v>
      </c>
      <c r="Z1345">
        <v>45954</v>
      </c>
      <c r="AA1345">
        <v>0.31319444444444444</v>
      </c>
      <c r="AH1345" t="s">
        <v>13064</v>
      </c>
      <c r="AJ1345">
        <v>37174685</v>
      </c>
    </row>
    <row r="1346" spans="1:36">
      <c r="A1346" s="54">
        <v>45954</v>
      </c>
      <c r="B1346" s="54">
        <v>45954.395972222199</v>
      </c>
      <c r="C1346" t="s">
        <v>867</v>
      </c>
      <c r="D1346" t="s">
        <v>41</v>
      </c>
      <c r="E1346">
        <v>738237386</v>
      </c>
      <c r="F1346" t="s">
        <v>33</v>
      </c>
      <c r="G1346" t="s">
        <v>14173</v>
      </c>
      <c r="H1346">
        <v>106901059</v>
      </c>
      <c r="I1346">
        <v>745408400</v>
      </c>
      <c r="J1346" t="s">
        <v>14174</v>
      </c>
      <c r="K1346" t="s">
        <v>36</v>
      </c>
      <c r="L1346" t="s">
        <v>3943</v>
      </c>
      <c r="M1346" t="s">
        <v>11427</v>
      </c>
      <c r="N1346">
        <v>45955</v>
      </c>
      <c r="O1346">
        <v>0.66666666666666663</v>
      </c>
      <c r="P1346" t="s">
        <v>4235</v>
      </c>
      <c r="Q1346" t="s">
        <v>45</v>
      </c>
      <c r="R1346" s="54">
        <v>45954</v>
      </c>
      <c r="S1346" t="s">
        <v>12810</v>
      </c>
      <c r="U1346" t="s">
        <v>45</v>
      </c>
      <c r="V1346">
        <v>2410251692389</v>
      </c>
      <c r="W1346" t="s">
        <v>46</v>
      </c>
      <c r="X1346">
        <v>45954</v>
      </c>
      <c r="Y1346">
        <v>0.54027777777777775</v>
      </c>
      <c r="Z1346">
        <v>45954</v>
      </c>
      <c r="AH1346" t="s">
        <v>13064</v>
      </c>
      <c r="AJ1346">
        <v>37174685</v>
      </c>
    </row>
    <row r="1347" spans="1:36">
      <c r="A1347" s="54">
        <v>45954</v>
      </c>
      <c r="B1347" s="54">
        <v>45954.400219907402</v>
      </c>
      <c r="C1347" t="s">
        <v>47</v>
      </c>
      <c r="D1347" t="s">
        <v>41</v>
      </c>
      <c r="E1347">
        <v>735633807</v>
      </c>
      <c r="F1347" t="s">
        <v>33</v>
      </c>
      <c r="G1347" t="s">
        <v>14175</v>
      </c>
      <c r="H1347">
        <v>736487883</v>
      </c>
      <c r="I1347">
        <v>729042608</v>
      </c>
      <c r="J1347" t="s">
        <v>14176</v>
      </c>
      <c r="K1347" t="s">
        <v>36</v>
      </c>
      <c r="L1347" t="s">
        <v>1196</v>
      </c>
      <c r="M1347" t="s">
        <v>14177</v>
      </c>
      <c r="N1347">
        <v>45954</v>
      </c>
      <c r="O1347">
        <v>0.45833333333333331</v>
      </c>
      <c r="P1347" t="s">
        <v>4235</v>
      </c>
      <c r="Q1347" t="s">
        <v>45</v>
      </c>
      <c r="R1347" s="54">
        <v>45954</v>
      </c>
      <c r="S1347" t="s">
        <v>12425</v>
      </c>
      <c r="U1347" t="s">
        <v>45</v>
      </c>
      <c r="V1347">
        <v>2410251692436</v>
      </c>
      <c r="W1347" t="s">
        <v>53</v>
      </c>
      <c r="X1347">
        <v>45954</v>
      </c>
      <c r="Y1347">
        <v>0.54097222222222219</v>
      </c>
      <c r="AH1347" t="s">
        <v>1331</v>
      </c>
      <c r="AJ1347">
        <v>45954</v>
      </c>
    </row>
    <row r="1348" spans="1:36">
      <c r="A1348" s="54">
        <v>45954</v>
      </c>
      <c r="B1348" s="54">
        <v>45954.401793981502</v>
      </c>
      <c r="C1348" t="s">
        <v>123</v>
      </c>
      <c r="D1348" t="s">
        <v>41</v>
      </c>
      <c r="E1348">
        <v>735273778</v>
      </c>
      <c r="F1348" t="s">
        <v>33</v>
      </c>
      <c r="G1348" t="s">
        <v>10040</v>
      </c>
      <c r="H1348">
        <v>105568814</v>
      </c>
      <c r="I1348">
        <v>105568814</v>
      </c>
      <c r="J1348" t="s">
        <v>14178</v>
      </c>
      <c r="K1348" t="s">
        <v>36</v>
      </c>
      <c r="L1348" t="s">
        <v>3926</v>
      </c>
      <c r="M1348" t="s">
        <v>14179</v>
      </c>
      <c r="N1348">
        <v>45959</v>
      </c>
      <c r="O1348">
        <v>0.33333333333333331</v>
      </c>
      <c r="P1348" t="s">
        <v>4235</v>
      </c>
      <c r="Q1348" t="s">
        <v>45</v>
      </c>
      <c r="R1348" s="54">
        <v>45954</v>
      </c>
      <c r="S1348" t="s">
        <v>12768</v>
      </c>
      <c r="U1348" t="s">
        <v>45</v>
      </c>
      <c r="V1348">
        <v>2810251698717</v>
      </c>
      <c r="W1348" t="s">
        <v>46</v>
      </c>
      <c r="X1348">
        <v>45958</v>
      </c>
      <c r="Y1348">
        <v>0.41666666666666669</v>
      </c>
      <c r="AH1348" t="s">
        <v>13923</v>
      </c>
      <c r="AJ1348">
        <v>34265422</v>
      </c>
    </row>
    <row r="1349" spans="1:36">
      <c r="A1349" s="54">
        <v>45954</v>
      </c>
      <c r="B1349" s="54">
        <v>45954.402824074103</v>
      </c>
      <c r="C1349" t="s">
        <v>99</v>
      </c>
      <c r="D1349" t="s">
        <v>41</v>
      </c>
      <c r="E1349">
        <v>737679831</v>
      </c>
      <c r="F1349" t="s">
        <v>33</v>
      </c>
      <c r="G1349" t="s">
        <v>14180</v>
      </c>
      <c r="H1349">
        <v>751144126</v>
      </c>
      <c r="I1349">
        <v>727685360</v>
      </c>
      <c r="J1349" t="s">
        <v>14181</v>
      </c>
      <c r="K1349" t="s">
        <v>36</v>
      </c>
      <c r="L1349" t="e" vm="8">
        <v>#VALUE!</v>
      </c>
      <c r="M1349" t="s">
        <v>14182</v>
      </c>
      <c r="N1349">
        <v>45953</v>
      </c>
      <c r="O1349">
        <v>0.54166666666666663</v>
      </c>
      <c r="P1349" t="s">
        <v>52</v>
      </c>
      <c r="Q1349" t="s">
        <v>45</v>
      </c>
      <c r="R1349" s="54">
        <v>45954</v>
      </c>
      <c r="S1349" t="s">
        <v>12850</v>
      </c>
      <c r="U1349" t="s">
        <v>45</v>
      </c>
      <c r="V1349">
        <v>2410251692417</v>
      </c>
      <c r="W1349" t="s">
        <v>46</v>
      </c>
      <c r="X1349">
        <v>45954</v>
      </c>
      <c r="Y1349">
        <v>0.54027777777777775</v>
      </c>
      <c r="Z1349">
        <v>45955</v>
      </c>
      <c r="AA1349">
        <v>0.40138888888888891</v>
      </c>
      <c r="AB1349" t="s">
        <v>689</v>
      </c>
      <c r="AC1349">
        <v>100010059</v>
      </c>
      <c r="AD1349">
        <v>37901308</v>
      </c>
      <c r="AH1349" t="s">
        <v>689</v>
      </c>
      <c r="AJ1349">
        <v>37901308</v>
      </c>
    </row>
    <row r="1350" spans="1:36">
      <c r="A1350" s="54">
        <v>45954</v>
      </c>
      <c r="B1350" s="54">
        <v>45954.402870370403</v>
      </c>
      <c r="C1350" t="s">
        <v>1403</v>
      </c>
      <c r="D1350" t="s">
        <v>41</v>
      </c>
      <c r="E1350">
        <v>254102772410</v>
      </c>
      <c r="F1350" t="s">
        <v>33</v>
      </c>
      <c r="G1350" t="s">
        <v>14183</v>
      </c>
      <c r="H1350">
        <v>757700537</v>
      </c>
      <c r="I1350">
        <v>727314080</v>
      </c>
      <c r="J1350" t="s">
        <v>14184</v>
      </c>
      <c r="K1350" t="s">
        <v>36</v>
      </c>
      <c r="L1350" t="e" vm="23">
        <v>#VALUE!</v>
      </c>
      <c r="M1350" t="s">
        <v>14185</v>
      </c>
      <c r="N1350">
        <v>45955</v>
      </c>
      <c r="O1350">
        <v>0.375</v>
      </c>
      <c r="P1350" t="s">
        <v>52</v>
      </c>
      <c r="Q1350" t="s">
        <v>45</v>
      </c>
      <c r="R1350" s="54">
        <v>45954</v>
      </c>
      <c r="S1350" t="s">
        <v>12779</v>
      </c>
      <c r="U1350" t="s">
        <v>45</v>
      </c>
      <c r="V1350">
        <v>2410251692420</v>
      </c>
      <c r="W1350" t="s">
        <v>46</v>
      </c>
      <c r="X1350">
        <v>45954</v>
      </c>
      <c r="Y1350">
        <v>0.54027777777777775</v>
      </c>
      <c r="Z1350">
        <v>45955</v>
      </c>
      <c r="AA1350">
        <v>0.40138888888888891</v>
      </c>
      <c r="AB1350" t="s">
        <v>1328</v>
      </c>
      <c r="AC1350">
        <v>100010039</v>
      </c>
      <c r="AD1350">
        <v>37181844</v>
      </c>
      <c r="AH1350" t="s">
        <v>1327</v>
      </c>
      <c r="AJ1350">
        <v>28884113</v>
      </c>
    </row>
    <row r="1351" spans="1:36">
      <c r="A1351" s="54">
        <v>45954</v>
      </c>
      <c r="B1351" s="54">
        <v>45954.418692129599</v>
      </c>
      <c r="C1351" t="s">
        <v>741</v>
      </c>
      <c r="D1351" t="s">
        <v>742</v>
      </c>
      <c r="E1351">
        <v>105981359</v>
      </c>
      <c r="F1351" t="s">
        <v>33</v>
      </c>
      <c r="G1351" t="s">
        <v>14187</v>
      </c>
      <c r="H1351">
        <v>789601614</v>
      </c>
      <c r="I1351">
        <v>789601614</v>
      </c>
      <c r="J1351" t="s">
        <v>14188</v>
      </c>
      <c r="K1351" t="s">
        <v>36</v>
      </c>
      <c r="L1351" t="s">
        <v>3959</v>
      </c>
      <c r="M1351" t="s">
        <v>1645</v>
      </c>
      <c r="N1351">
        <v>45954</v>
      </c>
      <c r="O1351">
        <v>0.45833333333333331</v>
      </c>
      <c r="P1351" t="s">
        <v>3950</v>
      </c>
      <c r="Q1351" t="s">
        <v>45</v>
      </c>
      <c r="R1351" s="54">
        <v>45954</v>
      </c>
      <c r="S1351" t="s">
        <v>13031</v>
      </c>
      <c r="T1351">
        <v>45954</v>
      </c>
      <c r="U1351" t="s">
        <v>45</v>
      </c>
      <c r="V1351">
        <v>2410251692233</v>
      </c>
      <c r="W1351" t="s">
        <v>46</v>
      </c>
      <c r="X1351">
        <v>45954</v>
      </c>
      <c r="Y1351">
        <v>0.54027777777777775</v>
      </c>
      <c r="Z1351">
        <v>45954</v>
      </c>
      <c r="AH1351" t="s">
        <v>190</v>
      </c>
      <c r="AJ1351">
        <v>38362807</v>
      </c>
    </row>
    <row r="1352" spans="1:36">
      <c r="A1352" s="54">
        <v>45954</v>
      </c>
      <c r="B1352" s="54">
        <v>45954.422048611101</v>
      </c>
      <c r="C1352" t="s">
        <v>3745</v>
      </c>
      <c r="D1352" t="s">
        <v>32</v>
      </c>
      <c r="E1352">
        <v>780225502</v>
      </c>
      <c r="F1352" t="s">
        <v>33</v>
      </c>
      <c r="G1352" t="s">
        <v>14189</v>
      </c>
      <c r="H1352">
        <v>722151771</v>
      </c>
      <c r="I1352">
        <v>722151771</v>
      </c>
      <c r="J1352" t="s">
        <v>14190</v>
      </c>
      <c r="K1352" t="s">
        <v>36</v>
      </c>
      <c r="L1352" t="s">
        <v>1196</v>
      </c>
      <c r="M1352" t="s">
        <v>14191</v>
      </c>
      <c r="N1352">
        <v>45953</v>
      </c>
      <c r="O1352">
        <v>0.45833333333333331</v>
      </c>
      <c r="P1352" t="s">
        <v>11025</v>
      </c>
      <c r="Q1352" t="s">
        <v>45</v>
      </c>
      <c r="R1352" s="54">
        <v>45954</v>
      </c>
      <c r="S1352" t="s">
        <v>12879</v>
      </c>
      <c r="T1352">
        <v>45954</v>
      </c>
      <c r="U1352" t="s">
        <v>45</v>
      </c>
      <c r="V1352">
        <v>2410251692503</v>
      </c>
      <c r="W1352" t="s">
        <v>46</v>
      </c>
      <c r="X1352">
        <v>45954</v>
      </c>
      <c r="Y1352">
        <v>0.54027777777777775</v>
      </c>
      <c r="Z1352">
        <v>45954</v>
      </c>
      <c r="AH1352" t="s">
        <v>1326</v>
      </c>
      <c r="AJ1352">
        <v>33937751</v>
      </c>
    </row>
    <row r="1353" spans="1:36">
      <c r="A1353" s="54">
        <v>45954</v>
      </c>
      <c r="B1353" s="54">
        <v>45954.4297337963</v>
      </c>
      <c r="C1353" t="s">
        <v>484</v>
      </c>
      <c r="D1353" t="s">
        <v>41</v>
      </c>
      <c r="E1353">
        <v>784292582</v>
      </c>
      <c r="F1353" t="s">
        <v>33</v>
      </c>
      <c r="G1353" t="s">
        <v>14192</v>
      </c>
      <c r="H1353">
        <v>751856967</v>
      </c>
      <c r="I1353">
        <v>729450768</v>
      </c>
      <c r="J1353" t="s">
        <v>14193</v>
      </c>
      <c r="K1353" t="s">
        <v>36</v>
      </c>
      <c r="L1353" t="s">
        <v>3907</v>
      </c>
      <c r="M1353" t="s">
        <v>3428</v>
      </c>
      <c r="N1353">
        <v>45954</v>
      </c>
      <c r="O1353">
        <v>0.58333333333333337</v>
      </c>
      <c r="P1353" t="s">
        <v>4248</v>
      </c>
      <c r="Q1353" t="s">
        <v>67</v>
      </c>
      <c r="R1353" s="54"/>
      <c r="U1353" t="s">
        <v>67</v>
      </c>
      <c r="V1353" t="s">
        <v>114</v>
      </c>
    </row>
    <row r="1354" spans="1:36">
      <c r="A1354" s="54">
        <v>45954</v>
      </c>
      <c r="B1354" s="54">
        <v>45954.439872685201</v>
      </c>
      <c r="C1354" t="s">
        <v>719</v>
      </c>
      <c r="D1354" t="s">
        <v>41</v>
      </c>
      <c r="E1354">
        <v>104144901</v>
      </c>
      <c r="F1354" t="s">
        <v>33</v>
      </c>
      <c r="G1354" t="s">
        <v>14194</v>
      </c>
      <c r="H1354">
        <v>741306790</v>
      </c>
      <c r="I1354">
        <v>741306790</v>
      </c>
      <c r="J1354" t="s">
        <v>14195</v>
      </c>
      <c r="K1354" t="s">
        <v>36</v>
      </c>
      <c r="L1354" t="s">
        <v>1196</v>
      </c>
      <c r="M1354" t="s">
        <v>14196</v>
      </c>
      <c r="N1354">
        <v>45954</v>
      </c>
      <c r="O1354">
        <v>0.45833333333333331</v>
      </c>
      <c r="P1354" t="s">
        <v>5255</v>
      </c>
      <c r="Q1354" t="s">
        <v>45</v>
      </c>
      <c r="R1354" s="54">
        <v>45954</v>
      </c>
      <c r="S1354" t="s">
        <v>12593</v>
      </c>
      <c r="U1354" t="s">
        <v>45</v>
      </c>
      <c r="V1354">
        <v>2410251692978</v>
      </c>
      <c r="W1354" t="s">
        <v>46</v>
      </c>
      <c r="X1354">
        <v>45954</v>
      </c>
      <c r="Y1354">
        <v>0.45624999999999999</v>
      </c>
      <c r="AH1354" t="s">
        <v>2597</v>
      </c>
      <c r="AJ1354">
        <v>39357255</v>
      </c>
    </row>
    <row r="1355" spans="1:36">
      <c r="A1355" s="54">
        <v>45954</v>
      </c>
      <c r="B1355" s="54">
        <v>45954.443576388898</v>
      </c>
      <c r="C1355" t="s">
        <v>129</v>
      </c>
      <c r="D1355" t="s">
        <v>41</v>
      </c>
      <c r="E1355">
        <v>737679831</v>
      </c>
      <c r="F1355" t="s">
        <v>33</v>
      </c>
      <c r="G1355" t="s">
        <v>14197</v>
      </c>
      <c r="H1355">
        <v>762795776</v>
      </c>
      <c r="I1355">
        <v>719670624</v>
      </c>
      <c r="J1355" t="s">
        <v>14198</v>
      </c>
      <c r="K1355" t="s">
        <v>36</v>
      </c>
      <c r="L1355" t="s">
        <v>1871</v>
      </c>
      <c r="M1355" t="s">
        <v>14199</v>
      </c>
      <c r="N1355">
        <v>45953</v>
      </c>
      <c r="O1355">
        <v>0.70833333333333337</v>
      </c>
      <c r="P1355" t="s">
        <v>4095</v>
      </c>
      <c r="Q1355" t="s">
        <v>45</v>
      </c>
      <c r="R1355" s="54">
        <v>45954</v>
      </c>
      <c r="S1355" t="s">
        <v>12744</v>
      </c>
      <c r="U1355" t="s">
        <v>45</v>
      </c>
      <c r="V1355">
        <v>2410251692358</v>
      </c>
      <c r="W1355" t="s">
        <v>46</v>
      </c>
      <c r="X1355">
        <v>45954</v>
      </c>
      <c r="Y1355">
        <v>0.54027777777777775</v>
      </c>
      <c r="Z1355">
        <v>45954</v>
      </c>
      <c r="AA1355">
        <v>0.31319444444444444</v>
      </c>
      <c r="AH1355" t="s">
        <v>13766</v>
      </c>
      <c r="AJ1355">
        <v>37986485</v>
      </c>
    </row>
    <row r="1356" spans="1:36">
      <c r="A1356" s="54">
        <v>45954</v>
      </c>
      <c r="B1356" s="54">
        <v>45954.448344907403</v>
      </c>
      <c r="C1356" t="s">
        <v>2420</v>
      </c>
      <c r="D1356" t="s">
        <v>1167</v>
      </c>
      <c r="E1356">
        <v>780080032</v>
      </c>
      <c r="F1356" t="s">
        <v>33</v>
      </c>
      <c r="G1356" t="s">
        <v>14200</v>
      </c>
      <c r="H1356">
        <v>726383550</v>
      </c>
      <c r="I1356">
        <v>726383550</v>
      </c>
      <c r="J1356" t="s">
        <v>14201</v>
      </c>
      <c r="K1356" t="s">
        <v>36</v>
      </c>
      <c r="L1356" t="s">
        <v>3916</v>
      </c>
      <c r="M1356" t="s">
        <v>8894</v>
      </c>
      <c r="N1356">
        <v>45954</v>
      </c>
      <c r="O1356">
        <v>0.45833333333333331</v>
      </c>
      <c r="P1356" t="s">
        <v>4235</v>
      </c>
      <c r="Q1356" t="s">
        <v>45</v>
      </c>
      <c r="R1356" s="54">
        <v>45954</v>
      </c>
      <c r="S1356" t="s">
        <v>12658</v>
      </c>
      <c r="U1356" t="s">
        <v>45</v>
      </c>
      <c r="V1356">
        <v>2410251692468</v>
      </c>
      <c r="W1356" t="s">
        <v>46</v>
      </c>
      <c r="X1356">
        <v>45954</v>
      </c>
      <c r="Y1356">
        <v>0.54027777777777775</v>
      </c>
      <c r="Z1356">
        <v>45954</v>
      </c>
      <c r="AH1356" t="s">
        <v>1328</v>
      </c>
      <c r="AJ1356">
        <v>37181844</v>
      </c>
    </row>
    <row r="1357" spans="1:36">
      <c r="A1357" s="54">
        <v>45954</v>
      </c>
      <c r="B1357" s="54">
        <v>45954.4525810185</v>
      </c>
      <c r="C1357" t="s">
        <v>2764</v>
      </c>
      <c r="D1357" t="s">
        <v>1167</v>
      </c>
      <c r="E1357">
        <v>780080032</v>
      </c>
      <c r="F1357" t="s">
        <v>33</v>
      </c>
      <c r="G1357" t="s">
        <v>14202</v>
      </c>
      <c r="H1357">
        <v>712365639</v>
      </c>
      <c r="I1357">
        <v>755367809</v>
      </c>
      <c r="J1357" t="s">
        <v>14203</v>
      </c>
      <c r="K1357" t="s">
        <v>36</v>
      </c>
      <c r="L1357" t="s">
        <v>3916</v>
      </c>
      <c r="M1357" t="s">
        <v>14204</v>
      </c>
      <c r="N1357">
        <v>45961</v>
      </c>
      <c r="O1357">
        <v>0.45833333333333331</v>
      </c>
      <c r="P1357" t="s">
        <v>4235</v>
      </c>
      <c r="Q1357" t="s">
        <v>39</v>
      </c>
      <c r="R1357" s="54">
        <v>45954</v>
      </c>
      <c r="S1357" t="s">
        <v>12797</v>
      </c>
    </row>
    <row r="1358" spans="1:36">
      <c r="A1358" s="54">
        <v>45954</v>
      </c>
      <c r="B1358" s="54">
        <v>45954.453159722201</v>
      </c>
      <c r="C1358" t="s">
        <v>2777</v>
      </c>
      <c r="D1358" t="s">
        <v>41</v>
      </c>
      <c r="E1358">
        <v>254762648144</v>
      </c>
      <c r="F1358" t="s">
        <v>33</v>
      </c>
      <c r="G1358" t="s">
        <v>2777</v>
      </c>
      <c r="H1358">
        <v>254105184642</v>
      </c>
      <c r="I1358">
        <v>254711605979</v>
      </c>
      <c r="J1358" t="s">
        <v>14205</v>
      </c>
      <c r="K1358" t="s">
        <v>36</v>
      </c>
      <c r="L1358" t="e" vm="17">
        <v>#VALUE!</v>
      </c>
      <c r="M1358" t="s">
        <v>14206</v>
      </c>
      <c r="N1358">
        <v>45955</v>
      </c>
      <c r="O1358">
        <v>0.5</v>
      </c>
      <c r="P1358" t="s">
        <v>52</v>
      </c>
      <c r="Q1358" t="s">
        <v>45</v>
      </c>
      <c r="R1358" s="54">
        <v>45954</v>
      </c>
      <c r="S1358" t="s">
        <v>12426</v>
      </c>
      <c r="U1358" t="s">
        <v>45</v>
      </c>
      <c r="V1358">
        <v>2410251692456</v>
      </c>
      <c r="W1358" t="s">
        <v>46</v>
      </c>
      <c r="X1358">
        <v>45954</v>
      </c>
      <c r="Y1358">
        <v>0.54027777777777775</v>
      </c>
      <c r="Z1358">
        <v>45955</v>
      </c>
      <c r="AA1358">
        <v>0.40138888888888891</v>
      </c>
      <c r="AH1358" t="s">
        <v>480</v>
      </c>
      <c r="AJ1358">
        <v>38274980</v>
      </c>
    </row>
    <row r="1359" spans="1:36">
      <c r="A1359" s="54">
        <v>45954</v>
      </c>
      <c r="B1359" s="54">
        <v>45954.460428240702</v>
      </c>
      <c r="C1359" t="s">
        <v>2420</v>
      </c>
      <c r="D1359" t="s">
        <v>1167</v>
      </c>
      <c r="E1359">
        <v>780080032</v>
      </c>
      <c r="F1359" t="s">
        <v>33</v>
      </c>
      <c r="G1359" t="s">
        <v>14207</v>
      </c>
      <c r="H1359">
        <v>751289389</v>
      </c>
      <c r="I1359">
        <v>702062307</v>
      </c>
      <c r="J1359" t="s">
        <v>14208</v>
      </c>
      <c r="K1359" t="s">
        <v>36</v>
      </c>
      <c r="L1359" t="s">
        <v>3916</v>
      </c>
      <c r="M1359" t="s">
        <v>8944</v>
      </c>
      <c r="N1359">
        <v>45959</v>
      </c>
      <c r="O1359">
        <v>0.41666666666666669</v>
      </c>
      <c r="P1359" t="s">
        <v>3950</v>
      </c>
      <c r="Q1359" t="s">
        <v>45</v>
      </c>
      <c r="R1359" s="54">
        <v>45954</v>
      </c>
      <c r="S1359" t="s">
        <v>12711</v>
      </c>
      <c r="T1359">
        <v>45959</v>
      </c>
      <c r="U1359" t="s">
        <v>45</v>
      </c>
      <c r="V1359">
        <v>2810251698723</v>
      </c>
      <c r="W1359" t="s">
        <v>46</v>
      </c>
      <c r="X1359">
        <v>45958</v>
      </c>
      <c r="Y1359">
        <v>0.41666666666666669</v>
      </c>
      <c r="AH1359" t="s">
        <v>1327</v>
      </c>
      <c r="AJ1359">
        <v>28884113</v>
      </c>
    </row>
    <row r="1360" spans="1:36">
      <c r="A1360" s="54">
        <v>45954</v>
      </c>
      <c r="B1360" s="54">
        <v>45954.462002314802</v>
      </c>
      <c r="C1360" t="s">
        <v>282</v>
      </c>
      <c r="D1360" t="s">
        <v>41</v>
      </c>
      <c r="E1360">
        <v>733477994</v>
      </c>
      <c r="F1360" t="s">
        <v>33</v>
      </c>
      <c r="G1360" t="s">
        <v>14209</v>
      </c>
      <c r="I1360">
        <v>703774988</v>
      </c>
      <c r="J1360" t="s">
        <v>6553</v>
      </c>
      <c r="K1360" t="s">
        <v>36</v>
      </c>
      <c r="L1360" t="s">
        <v>3976</v>
      </c>
      <c r="M1360" t="s">
        <v>14210</v>
      </c>
      <c r="N1360">
        <v>45957</v>
      </c>
      <c r="O1360">
        <v>0.41666666666666669</v>
      </c>
      <c r="P1360" t="s">
        <v>3950</v>
      </c>
      <c r="Q1360" t="s">
        <v>45</v>
      </c>
      <c r="R1360" s="54">
        <v>45954</v>
      </c>
      <c r="S1360" t="s">
        <v>12908</v>
      </c>
      <c r="T1360">
        <v>45957</v>
      </c>
      <c r="U1360" t="s">
        <v>45</v>
      </c>
      <c r="V1360">
        <v>2610251695296</v>
      </c>
      <c r="W1360" t="s">
        <v>46</v>
      </c>
      <c r="X1360">
        <v>45956</v>
      </c>
      <c r="Y1360">
        <v>0.5131944444444444</v>
      </c>
      <c r="AH1360" t="s">
        <v>14107</v>
      </c>
      <c r="AJ1360">
        <v>610752981</v>
      </c>
    </row>
    <row r="1361" spans="1:36">
      <c r="A1361" s="54">
        <v>45954</v>
      </c>
      <c r="B1361" s="54">
        <v>45954.463773148098</v>
      </c>
      <c r="C1361" t="s">
        <v>2420</v>
      </c>
      <c r="D1361" t="s">
        <v>1167</v>
      </c>
      <c r="E1361">
        <v>780080032</v>
      </c>
      <c r="F1361" t="s">
        <v>33</v>
      </c>
      <c r="G1361" t="s">
        <v>14212</v>
      </c>
      <c r="I1361">
        <v>726389911</v>
      </c>
      <c r="J1361" t="s">
        <v>2248</v>
      </c>
      <c r="K1361" t="s">
        <v>36</v>
      </c>
      <c r="L1361" t="s">
        <v>3916</v>
      </c>
      <c r="M1361" t="s">
        <v>2422</v>
      </c>
      <c r="N1361">
        <v>45957</v>
      </c>
      <c r="O1361">
        <v>0.375</v>
      </c>
      <c r="P1361" t="s">
        <v>3950</v>
      </c>
      <c r="Q1361" t="s">
        <v>45</v>
      </c>
      <c r="R1361" s="54">
        <v>45954</v>
      </c>
      <c r="S1361" t="s">
        <v>13055</v>
      </c>
      <c r="T1361">
        <v>45957</v>
      </c>
      <c r="U1361" t="s">
        <v>45</v>
      </c>
      <c r="V1361">
        <v>2610251695306</v>
      </c>
      <c r="W1361" t="s">
        <v>46</v>
      </c>
      <c r="X1361">
        <v>45956</v>
      </c>
      <c r="Y1361">
        <v>0.5131944444444444</v>
      </c>
      <c r="AH1361" t="s">
        <v>1327</v>
      </c>
      <c r="AJ1361">
        <v>28884113</v>
      </c>
    </row>
    <row r="1362" spans="1:36">
      <c r="A1362" s="54">
        <v>45954</v>
      </c>
      <c r="B1362" s="54">
        <v>45954.467557870397</v>
      </c>
      <c r="C1362" t="s">
        <v>31</v>
      </c>
      <c r="D1362" t="s">
        <v>32</v>
      </c>
      <c r="E1362">
        <v>780225502</v>
      </c>
      <c r="F1362" t="s">
        <v>33</v>
      </c>
      <c r="G1362" t="s">
        <v>14213</v>
      </c>
      <c r="H1362">
        <v>112148668</v>
      </c>
      <c r="I1362">
        <v>112148668</v>
      </c>
      <c r="J1362" t="s">
        <v>14214</v>
      </c>
      <c r="K1362" t="s">
        <v>36</v>
      </c>
      <c r="L1362" t="s">
        <v>1196</v>
      </c>
      <c r="M1362" t="s">
        <v>14215</v>
      </c>
      <c r="N1362">
        <v>45954</v>
      </c>
      <c r="O1362">
        <v>0.375</v>
      </c>
      <c r="P1362" t="s">
        <v>11025</v>
      </c>
      <c r="Q1362" t="s">
        <v>45</v>
      </c>
      <c r="R1362" s="54">
        <v>45954</v>
      </c>
      <c r="S1362" t="s">
        <v>12944</v>
      </c>
      <c r="U1362" t="s">
        <v>45</v>
      </c>
      <c r="V1362">
        <v>2410251692913</v>
      </c>
      <c r="W1362" t="s">
        <v>53</v>
      </c>
      <c r="X1362">
        <v>45954</v>
      </c>
      <c r="Y1362">
        <v>0.69097222222222221</v>
      </c>
      <c r="AH1362" t="s">
        <v>1331</v>
      </c>
      <c r="AJ1362">
        <v>45955</v>
      </c>
    </row>
    <row r="1363" spans="1:36">
      <c r="A1363" s="54">
        <v>45954</v>
      </c>
      <c r="B1363" s="54">
        <v>45954.4691087963</v>
      </c>
      <c r="C1363" t="s">
        <v>282</v>
      </c>
      <c r="D1363" t="s">
        <v>41</v>
      </c>
      <c r="E1363">
        <v>733477994</v>
      </c>
      <c r="F1363" t="s">
        <v>33</v>
      </c>
      <c r="G1363" t="s">
        <v>14216</v>
      </c>
      <c r="I1363">
        <v>756501969</v>
      </c>
      <c r="J1363" t="s">
        <v>6549</v>
      </c>
      <c r="K1363" t="s">
        <v>36</v>
      </c>
      <c r="L1363" t="s">
        <v>1889</v>
      </c>
      <c r="M1363" t="s">
        <v>14217</v>
      </c>
      <c r="N1363">
        <v>45955</v>
      </c>
      <c r="O1363">
        <v>0.41666666666666669</v>
      </c>
      <c r="P1363" t="s">
        <v>11025</v>
      </c>
      <c r="Q1363" t="s">
        <v>45</v>
      </c>
      <c r="R1363" s="54">
        <v>45954</v>
      </c>
      <c r="S1363" t="s">
        <v>12908</v>
      </c>
      <c r="U1363" t="s">
        <v>45</v>
      </c>
      <c r="V1363">
        <v>2410251692823</v>
      </c>
      <c r="W1363" t="s">
        <v>46</v>
      </c>
      <c r="X1363">
        <v>45954</v>
      </c>
      <c r="Y1363">
        <v>0.68958333333333333</v>
      </c>
      <c r="AH1363" t="s">
        <v>157</v>
      </c>
      <c r="AJ1363">
        <v>34256046</v>
      </c>
    </row>
    <row r="1364" spans="1:36">
      <c r="A1364" s="54">
        <v>45954</v>
      </c>
      <c r="B1364" s="54">
        <v>45954.469398148103</v>
      </c>
      <c r="C1364" t="s">
        <v>2713</v>
      </c>
      <c r="D1364" t="s">
        <v>41</v>
      </c>
      <c r="E1364">
        <v>735633807</v>
      </c>
      <c r="F1364" t="s">
        <v>33</v>
      </c>
      <c r="G1364" t="s">
        <v>14218</v>
      </c>
      <c r="H1364">
        <v>723947917</v>
      </c>
      <c r="I1364">
        <v>723947917</v>
      </c>
      <c r="J1364" t="s">
        <v>14219</v>
      </c>
      <c r="K1364" t="s">
        <v>36</v>
      </c>
      <c r="L1364" t="s">
        <v>1196</v>
      </c>
      <c r="M1364" t="s">
        <v>14220</v>
      </c>
      <c r="N1364">
        <v>45954</v>
      </c>
      <c r="O1364">
        <v>0.45833333333333331</v>
      </c>
      <c r="P1364" t="s">
        <v>11025</v>
      </c>
      <c r="Q1364" t="s">
        <v>45</v>
      </c>
      <c r="R1364" s="54">
        <v>45954</v>
      </c>
      <c r="S1364" t="s">
        <v>12830</v>
      </c>
      <c r="U1364" t="s">
        <v>45</v>
      </c>
      <c r="V1364">
        <v>2410251692856</v>
      </c>
      <c r="W1364" t="s">
        <v>46</v>
      </c>
      <c r="X1364">
        <v>45954</v>
      </c>
      <c r="Y1364">
        <v>0.68958333333333333</v>
      </c>
      <c r="AH1364" t="s">
        <v>2565</v>
      </c>
      <c r="AJ1364">
        <v>41996558</v>
      </c>
    </row>
    <row r="1365" spans="1:36">
      <c r="A1365" s="54">
        <v>45954</v>
      </c>
      <c r="B1365" s="54">
        <v>45954.472071759301</v>
      </c>
      <c r="C1365" t="s">
        <v>804</v>
      </c>
      <c r="D1365" t="s">
        <v>548</v>
      </c>
      <c r="E1365">
        <v>750988989</v>
      </c>
      <c r="F1365" t="s">
        <v>33</v>
      </c>
      <c r="G1365" t="s">
        <v>14221</v>
      </c>
      <c r="H1365">
        <v>254735261788</v>
      </c>
      <c r="I1365">
        <v>254735261788</v>
      </c>
      <c r="J1365" t="s">
        <v>14222</v>
      </c>
      <c r="K1365" t="s">
        <v>36</v>
      </c>
      <c r="L1365" t="s">
        <v>3959</v>
      </c>
      <c r="M1365" t="s">
        <v>14223</v>
      </c>
      <c r="N1365">
        <v>45955</v>
      </c>
      <c r="O1365">
        <v>0.70833333333333337</v>
      </c>
      <c r="P1365" t="s">
        <v>11025</v>
      </c>
      <c r="Q1365" t="s">
        <v>45</v>
      </c>
      <c r="R1365" s="54">
        <v>45954</v>
      </c>
      <c r="S1365" t="s">
        <v>12451</v>
      </c>
      <c r="U1365" t="s">
        <v>45</v>
      </c>
      <c r="V1365">
        <v>2410251692871</v>
      </c>
      <c r="W1365" t="s">
        <v>46</v>
      </c>
      <c r="X1365">
        <v>45954</v>
      </c>
      <c r="Y1365">
        <v>0.68958333333333333</v>
      </c>
      <c r="AH1365" t="s">
        <v>12678</v>
      </c>
      <c r="AJ1365">
        <v>37874564</v>
      </c>
    </row>
    <row r="1366" spans="1:36">
      <c r="A1366" s="54">
        <v>45954</v>
      </c>
      <c r="B1366" s="54">
        <v>45954.481793981497</v>
      </c>
      <c r="C1366" t="s">
        <v>4381</v>
      </c>
      <c r="D1366" t="s">
        <v>41</v>
      </c>
      <c r="E1366">
        <v>788401220</v>
      </c>
      <c r="F1366" t="s">
        <v>33</v>
      </c>
      <c r="G1366" t="s">
        <v>14224</v>
      </c>
      <c r="H1366">
        <v>789556845</v>
      </c>
      <c r="I1366">
        <v>745124779</v>
      </c>
      <c r="J1366" t="s">
        <v>14225</v>
      </c>
      <c r="K1366" t="s">
        <v>36</v>
      </c>
      <c r="L1366" t="s">
        <v>4384</v>
      </c>
      <c r="M1366" t="s">
        <v>14226</v>
      </c>
      <c r="N1366">
        <v>45956</v>
      </c>
      <c r="O1366">
        <v>0.375</v>
      </c>
      <c r="P1366" t="s">
        <v>11025</v>
      </c>
      <c r="Q1366" t="s">
        <v>39</v>
      </c>
      <c r="R1366" s="54">
        <v>45954</v>
      </c>
      <c r="S1366" t="s">
        <v>12417</v>
      </c>
      <c r="X1366">
        <v>45954</v>
      </c>
    </row>
    <row r="1367" spans="1:36">
      <c r="A1367" s="54">
        <v>45954</v>
      </c>
      <c r="B1367" s="54">
        <v>45954.485289351898</v>
      </c>
      <c r="C1367" t="s">
        <v>142</v>
      </c>
      <c r="D1367" t="s">
        <v>41</v>
      </c>
      <c r="E1367">
        <v>784172048</v>
      </c>
      <c r="F1367" t="s">
        <v>33</v>
      </c>
      <c r="G1367" t="s">
        <v>14227</v>
      </c>
      <c r="H1367">
        <v>731477742</v>
      </c>
      <c r="I1367">
        <v>725702466</v>
      </c>
      <c r="J1367" t="s">
        <v>14228</v>
      </c>
      <c r="K1367" t="s">
        <v>36</v>
      </c>
      <c r="L1367" t="s">
        <v>1196</v>
      </c>
      <c r="M1367" t="s">
        <v>14229</v>
      </c>
      <c r="N1367">
        <v>45957</v>
      </c>
      <c r="O1367">
        <v>0.5</v>
      </c>
      <c r="P1367" t="s">
        <v>4248</v>
      </c>
      <c r="Q1367" t="s">
        <v>39</v>
      </c>
      <c r="R1367" s="54">
        <v>45954</v>
      </c>
      <c r="S1367" t="s">
        <v>12553</v>
      </c>
    </row>
    <row r="1368" spans="1:36">
      <c r="A1368" s="54">
        <v>45954</v>
      </c>
      <c r="B1368" s="54">
        <v>45954.496076388903</v>
      </c>
      <c r="C1368" t="s">
        <v>1030</v>
      </c>
      <c r="D1368" t="s">
        <v>41</v>
      </c>
      <c r="E1368">
        <v>735633807</v>
      </c>
      <c r="F1368" t="s">
        <v>33</v>
      </c>
      <c r="G1368" t="s">
        <v>14231</v>
      </c>
      <c r="H1368">
        <v>785093352</v>
      </c>
      <c r="I1368">
        <v>725667269</v>
      </c>
      <c r="J1368" t="s">
        <v>14232</v>
      </c>
      <c r="K1368" t="s">
        <v>36</v>
      </c>
      <c r="L1368" t="s">
        <v>1196</v>
      </c>
      <c r="M1368" t="s">
        <v>14233</v>
      </c>
      <c r="N1368">
        <v>45954</v>
      </c>
      <c r="O1368">
        <v>0.5</v>
      </c>
      <c r="P1368" t="s">
        <v>4063</v>
      </c>
      <c r="Q1368" t="s">
        <v>45</v>
      </c>
      <c r="R1368" s="54">
        <v>45954</v>
      </c>
      <c r="S1368" t="s">
        <v>12509</v>
      </c>
      <c r="U1368" t="s">
        <v>45</v>
      </c>
      <c r="V1368">
        <v>2410251692761</v>
      </c>
      <c r="W1368" t="s">
        <v>53</v>
      </c>
      <c r="X1368">
        <v>45954</v>
      </c>
      <c r="Y1368">
        <v>0.69097222222222221</v>
      </c>
      <c r="AH1368" t="s">
        <v>12550</v>
      </c>
      <c r="AJ1368">
        <v>0</v>
      </c>
    </row>
    <row r="1369" spans="1:36">
      <c r="A1369" s="54">
        <v>45954</v>
      </c>
      <c r="B1369" s="54">
        <v>45954.512430555602</v>
      </c>
      <c r="C1369" t="s">
        <v>942</v>
      </c>
      <c r="D1369" t="s">
        <v>41</v>
      </c>
      <c r="E1369">
        <v>786633575</v>
      </c>
      <c r="F1369" t="s">
        <v>33</v>
      </c>
      <c r="G1369" t="s">
        <v>14236</v>
      </c>
      <c r="H1369">
        <v>729399444</v>
      </c>
      <c r="I1369">
        <v>729399444</v>
      </c>
      <c r="J1369" t="s">
        <v>14237</v>
      </c>
      <c r="K1369" t="s">
        <v>36</v>
      </c>
      <c r="L1369" t="s">
        <v>3959</v>
      </c>
      <c r="M1369" t="s">
        <v>4130</v>
      </c>
      <c r="N1369">
        <v>45954</v>
      </c>
      <c r="O1369">
        <v>0.625</v>
      </c>
      <c r="P1369" t="s">
        <v>4095</v>
      </c>
      <c r="Q1369" t="s">
        <v>45</v>
      </c>
      <c r="R1369" s="54">
        <v>45954</v>
      </c>
      <c r="S1369" t="s">
        <v>12561</v>
      </c>
      <c r="U1369" t="s">
        <v>45</v>
      </c>
      <c r="V1369">
        <v>2410251692682</v>
      </c>
      <c r="W1369" t="s">
        <v>46</v>
      </c>
      <c r="X1369">
        <v>45954</v>
      </c>
      <c r="Y1369">
        <v>0.68958333333333333</v>
      </c>
      <c r="AB1369" t="s">
        <v>12678</v>
      </c>
      <c r="AC1369">
        <v>100010056</v>
      </c>
      <c r="AD1369">
        <v>37874564</v>
      </c>
      <c r="AH1369" t="s">
        <v>12678</v>
      </c>
      <c r="AJ1369">
        <v>37874564</v>
      </c>
    </row>
    <row r="1370" spans="1:36">
      <c r="A1370" s="54">
        <v>45954</v>
      </c>
      <c r="B1370" s="54">
        <v>45954.514120370397</v>
      </c>
      <c r="C1370" t="s">
        <v>2122</v>
      </c>
      <c r="D1370" t="s">
        <v>41</v>
      </c>
      <c r="E1370">
        <v>781174090</v>
      </c>
      <c r="F1370" t="s">
        <v>33</v>
      </c>
      <c r="G1370" t="s">
        <v>14239</v>
      </c>
      <c r="H1370">
        <v>791605502</v>
      </c>
      <c r="I1370">
        <v>746176448</v>
      </c>
      <c r="J1370" t="s">
        <v>13922</v>
      </c>
      <c r="K1370" t="s">
        <v>36</v>
      </c>
      <c r="L1370" t="s">
        <v>3896</v>
      </c>
      <c r="M1370" t="s">
        <v>12397</v>
      </c>
      <c r="N1370">
        <v>45954</v>
      </c>
      <c r="O1370">
        <v>0.58333333333333337</v>
      </c>
      <c r="P1370" t="s">
        <v>4095</v>
      </c>
      <c r="Q1370" t="s">
        <v>67</v>
      </c>
      <c r="R1370" s="54">
        <v>45954</v>
      </c>
      <c r="S1370" t="s">
        <v>12762</v>
      </c>
      <c r="U1370" t="s">
        <v>67</v>
      </c>
      <c r="V1370" t="s">
        <v>114</v>
      </c>
    </row>
    <row r="1371" spans="1:36">
      <c r="A1371" s="54">
        <v>45954</v>
      </c>
      <c r="B1371" s="54">
        <v>45954.525613425903</v>
      </c>
      <c r="C1371" t="s">
        <v>69</v>
      </c>
      <c r="D1371" t="s">
        <v>70</v>
      </c>
      <c r="E1371">
        <v>755877260</v>
      </c>
      <c r="F1371" t="s">
        <v>33</v>
      </c>
      <c r="G1371" t="s">
        <v>2662</v>
      </c>
      <c r="H1371">
        <v>701903160</v>
      </c>
      <c r="I1371">
        <v>701903160</v>
      </c>
      <c r="J1371" t="s">
        <v>3587</v>
      </c>
      <c r="K1371" t="s">
        <v>36</v>
      </c>
      <c r="L1371" t="s">
        <v>3959</v>
      </c>
      <c r="M1371" t="s">
        <v>14241</v>
      </c>
      <c r="N1371">
        <v>45954</v>
      </c>
      <c r="O1371">
        <v>0.54166666666666663</v>
      </c>
      <c r="P1371" t="s">
        <v>4235</v>
      </c>
      <c r="Q1371" t="s">
        <v>45</v>
      </c>
      <c r="R1371" s="54">
        <v>45954</v>
      </c>
      <c r="S1371" t="s">
        <v>12936</v>
      </c>
      <c r="U1371" t="s">
        <v>45</v>
      </c>
      <c r="V1371">
        <v>2410251692942</v>
      </c>
      <c r="W1371" t="s">
        <v>46</v>
      </c>
      <c r="X1371">
        <v>45954</v>
      </c>
      <c r="Y1371">
        <v>0.5131944444444444</v>
      </c>
      <c r="AH1371" t="s">
        <v>13064</v>
      </c>
      <c r="AJ1371">
        <v>37174685</v>
      </c>
    </row>
    <row r="1372" spans="1:36">
      <c r="A1372" s="54">
        <v>45954</v>
      </c>
      <c r="B1372" s="54">
        <v>45954.531944444403</v>
      </c>
      <c r="C1372" t="s">
        <v>99</v>
      </c>
      <c r="D1372" t="s">
        <v>41</v>
      </c>
      <c r="E1372">
        <v>737679831</v>
      </c>
      <c r="F1372" t="s">
        <v>33</v>
      </c>
      <c r="G1372" t="s">
        <v>14242</v>
      </c>
      <c r="H1372">
        <v>756501969</v>
      </c>
      <c r="I1372">
        <v>722823239</v>
      </c>
      <c r="J1372" t="s">
        <v>6549</v>
      </c>
      <c r="K1372" t="s">
        <v>36</v>
      </c>
      <c r="L1372" t="e" vm="33">
        <v>#VALUE!</v>
      </c>
      <c r="M1372" t="s">
        <v>14243</v>
      </c>
      <c r="N1372">
        <v>45955</v>
      </c>
      <c r="O1372">
        <v>0.5</v>
      </c>
      <c r="P1372" t="s">
        <v>52</v>
      </c>
      <c r="Q1372" t="s">
        <v>45</v>
      </c>
      <c r="R1372" s="54">
        <v>45954</v>
      </c>
      <c r="S1372" t="s">
        <v>12434</v>
      </c>
      <c r="U1372" t="s">
        <v>45</v>
      </c>
      <c r="V1372">
        <v>2410251692823</v>
      </c>
      <c r="W1372" t="s">
        <v>46</v>
      </c>
      <c r="X1372">
        <v>45954</v>
      </c>
      <c r="Y1372">
        <v>0.68958333333333333</v>
      </c>
      <c r="Z1372">
        <v>45955</v>
      </c>
      <c r="AA1372">
        <v>0.40138888888888891</v>
      </c>
      <c r="AH1372" t="s">
        <v>157</v>
      </c>
      <c r="AJ1372">
        <v>34256046</v>
      </c>
    </row>
    <row r="1373" spans="1:36">
      <c r="A1373" s="54">
        <v>45954</v>
      </c>
      <c r="B1373" s="54">
        <v>45954.532812500001</v>
      </c>
      <c r="C1373" t="s">
        <v>142</v>
      </c>
      <c r="D1373" t="s">
        <v>41</v>
      </c>
      <c r="E1373">
        <v>784172048</v>
      </c>
      <c r="F1373" t="s">
        <v>33</v>
      </c>
      <c r="G1373" t="s">
        <v>14244</v>
      </c>
      <c r="H1373">
        <v>712232749</v>
      </c>
      <c r="I1373">
        <v>728505457</v>
      </c>
      <c r="J1373" t="s">
        <v>14245</v>
      </c>
      <c r="K1373" t="s">
        <v>81</v>
      </c>
      <c r="L1373" t="e" vm="4">
        <v>#VALUE!</v>
      </c>
      <c r="M1373" t="s">
        <v>14246</v>
      </c>
      <c r="N1373">
        <v>45955</v>
      </c>
      <c r="O1373">
        <v>0.41666666666666669</v>
      </c>
      <c r="P1373" t="s">
        <v>52</v>
      </c>
      <c r="Q1373" t="s">
        <v>45</v>
      </c>
      <c r="R1373" s="54">
        <v>45954</v>
      </c>
      <c r="S1373" t="s">
        <v>12785</v>
      </c>
      <c r="U1373" t="s">
        <v>45</v>
      </c>
      <c r="V1373">
        <v>2410251692837</v>
      </c>
      <c r="W1373" t="s">
        <v>46</v>
      </c>
      <c r="X1373">
        <v>45954</v>
      </c>
      <c r="Y1373">
        <v>0.68958333333333333</v>
      </c>
      <c r="Z1373">
        <v>45955</v>
      </c>
      <c r="AA1373">
        <v>0.40138888888888891</v>
      </c>
      <c r="AB1373" t="s">
        <v>2855</v>
      </c>
      <c r="AC1373">
        <v>100010054</v>
      </c>
      <c r="AD1373">
        <v>36906880</v>
      </c>
      <c r="AE1373" t="s">
        <v>1787</v>
      </c>
      <c r="AF1373">
        <v>45955</v>
      </c>
      <c r="AH1373" t="s">
        <v>2855</v>
      </c>
      <c r="AJ1373">
        <v>36906880</v>
      </c>
    </row>
    <row r="1374" spans="1:36">
      <c r="A1374" s="54">
        <v>45954</v>
      </c>
      <c r="B1374" s="54">
        <v>45954.5343055556</v>
      </c>
      <c r="C1374" t="s">
        <v>14247</v>
      </c>
      <c r="D1374" t="s">
        <v>41</v>
      </c>
      <c r="E1374">
        <v>254755316644</v>
      </c>
      <c r="F1374" t="s">
        <v>33</v>
      </c>
      <c r="G1374" t="s">
        <v>14248</v>
      </c>
      <c r="H1374">
        <v>734752830</v>
      </c>
      <c r="I1374">
        <v>705233080</v>
      </c>
      <c r="J1374" t="s">
        <v>14249</v>
      </c>
      <c r="K1374" t="s">
        <v>36</v>
      </c>
      <c r="L1374" t="e" vm="1">
        <v>#VALUE!</v>
      </c>
      <c r="M1374" t="s">
        <v>14250</v>
      </c>
      <c r="N1374">
        <v>45955</v>
      </c>
      <c r="O1374">
        <v>0.45833333333333331</v>
      </c>
      <c r="P1374" t="s">
        <v>52</v>
      </c>
      <c r="Q1374" t="s">
        <v>45</v>
      </c>
      <c r="R1374" s="54">
        <v>45954</v>
      </c>
      <c r="S1374" t="s">
        <v>12973</v>
      </c>
      <c r="U1374" t="s">
        <v>45</v>
      </c>
      <c r="V1374">
        <v>2410251692847</v>
      </c>
      <c r="W1374" t="s">
        <v>46</v>
      </c>
      <c r="X1374">
        <v>45954</v>
      </c>
      <c r="Y1374">
        <v>0.68958333333333333</v>
      </c>
      <c r="Z1374">
        <v>45955</v>
      </c>
      <c r="AA1374">
        <v>0.40138888888888891</v>
      </c>
      <c r="AB1374" t="s">
        <v>190</v>
      </c>
      <c r="AC1374">
        <v>100010034</v>
      </c>
      <c r="AD1374">
        <v>38362807</v>
      </c>
      <c r="AH1374" t="s">
        <v>190</v>
      </c>
      <c r="AJ1374">
        <v>38362807</v>
      </c>
    </row>
    <row r="1375" spans="1:36">
      <c r="A1375" s="54">
        <v>45954</v>
      </c>
      <c r="B1375" s="54">
        <v>45954.540069444403</v>
      </c>
      <c r="C1375" t="s">
        <v>4474</v>
      </c>
      <c r="D1375" t="s">
        <v>41</v>
      </c>
      <c r="E1375">
        <v>254755316644</v>
      </c>
      <c r="F1375" t="s">
        <v>33</v>
      </c>
      <c r="G1375" t="s">
        <v>14251</v>
      </c>
      <c r="H1375">
        <v>112221264</v>
      </c>
      <c r="I1375">
        <v>701781209</v>
      </c>
      <c r="J1375" t="s">
        <v>14252</v>
      </c>
      <c r="K1375" t="s">
        <v>36</v>
      </c>
      <c r="L1375" t="e" vm="1">
        <v>#VALUE!</v>
      </c>
      <c r="M1375" t="s">
        <v>14253</v>
      </c>
      <c r="N1375">
        <v>45962</v>
      </c>
      <c r="O1375">
        <v>0.41666666666666669</v>
      </c>
      <c r="P1375" t="s">
        <v>52</v>
      </c>
      <c r="Q1375" t="s">
        <v>45</v>
      </c>
      <c r="R1375" s="54">
        <v>45954</v>
      </c>
      <c r="S1375" t="s">
        <v>12764</v>
      </c>
      <c r="U1375" t="s">
        <v>45</v>
      </c>
      <c r="V1375">
        <v>3110251704615</v>
      </c>
      <c r="W1375" t="s">
        <v>46</v>
      </c>
      <c r="X1375">
        <v>45961</v>
      </c>
      <c r="Y1375">
        <v>0.45902777777777776</v>
      </c>
    </row>
    <row r="1376" spans="1:36">
      <c r="A1376" s="54">
        <v>45954</v>
      </c>
      <c r="B1376" s="54">
        <v>45954</v>
      </c>
      <c r="C1376" t="s">
        <v>3596</v>
      </c>
      <c r="D1376" t="s">
        <v>41</v>
      </c>
      <c r="E1376">
        <v>254736446404</v>
      </c>
      <c r="F1376" t="s">
        <v>33</v>
      </c>
      <c r="G1376" t="s">
        <v>14254</v>
      </c>
      <c r="H1376">
        <v>254737460714</v>
      </c>
      <c r="I1376">
        <v>254737460714</v>
      </c>
      <c r="J1376" t="s">
        <v>14255</v>
      </c>
      <c r="K1376" t="s">
        <v>36</v>
      </c>
      <c r="L1376" t="s">
        <v>1196</v>
      </c>
      <c r="M1376" t="s">
        <v>5522</v>
      </c>
      <c r="N1376">
        <v>45956</v>
      </c>
      <c r="O1376">
        <v>0.54166666666666663</v>
      </c>
      <c r="P1376" t="s">
        <v>5255</v>
      </c>
      <c r="Q1376" t="s">
        <v>39</v>
      </c>
      <c r="R1376" s="54">
        <v>45955</v>
      </c>
      <c r="S1376" t="s">
        <v>12487</v>
      </c>
    </row>
    <row r="1377" spans="1:36">
      <c r="A1377" s="54">
        <v>45954</v>
      </c>
      <c r="B1377" s="54">
        <v>45954</v>
      </c>
      <c r="C1377" t="s">
        <v>2305</v>
      </c>
      <c r="D1377" t="s">
        <v>41</v>
      </c>
      <c r="E1377">
        <v>734949424</v>
      </c>
      <c r="F1377" t="s">
        <v>33</v>
      </c>
      <c r="G1377" t="s">
        <v>14256</v>
      </c>
      <c r="I1377">
        <v>704033449</v>
      </c>
      <c r="J1377" t="s">
        <v>14257</v>
      </c>
      <c r="K1377" t="s">
        <v>36</v>
      </c>
      <c r="L1377" t="s">
        <v>3946</v>
      </c>
      <c r="M1377" t="s">
        <v>10993</v>
      </c>
      <c r="N1377">
        <v>45956</v>
      </c>
      <c r="O1377">
        <v>0.45833333333333331</v>
      </c>
      <c r="P1377" t="s">
        <v>5255</v>
      </c>
      <c r="Q1377" t="s">
        <v>45</v>
      </c>
      <c r="R1377" s="54">
        <v>45955</v>
      </c>
      <c r="S1377" t="s">
        <v>12570</v>
      </c>
      <c r="U1377" t="s">
        <v>45</v>
      </c>
      <c r="V1377">
        <v>2510251694038</v>
      </c>
      <c r="W1377" t="s">
        <v>53</v>
      </c>
      <c r="X1377">
        <v>45955</v>
      </c>
      <c r="Y1377">
        <v>0.56944444444444442</v>
      </c>
      <c r="AH1377" t="s">
        <v>12396</v>
      </c>
      <c r="AJ1377">
        <v>0</v>
      </c>
    </row>
    <row r="1378" spans="1:36">
      <c r="A1378" s="54">
        <v>45954</v>
      </c>
      <c r="B1378" s="54">
        <v>45954</v>
      </c>
      <c r="C1378" t="s">
        <v>764</v>
      </c>
      <c r="D1378" t="s">
        <v>41</v>
      </c>
      <c r="E1378">
        <v>254736446404</v>
      </c>
      <c r="F1378" t="s">
        <v>33</v>
      </c>
      <c r="G1378" t="s">
        <v>14259</v>
      </c>
      <c r="H1378">
        <v>254782446948</v>
      </c>
      <c r="I1378">
        <v>254782446948</v>
      </c>
      <c r="J1378" t="s">
        <v>14260</v>
      </c>
      <c r="K1378" t="s">
        <v>36</v>
      </c>
      <c r="L1378" t="s">
        <v>1196</v>
      </c>
      <c r="M1378" t="s">
        <v>14258</v>
      </c>
      <c r="N1378">
        <v>45957</v>
      </c>
      <c r="O1378">
        <v>0.5</v>
      </c>
      <c r="P1378" t="s">
        <v>5255</v>
      </c>
      <c r="Q1378" t="s">
        <v>3886</v>
      </c>
      <c r="R1378" s="54">
        <v>45955</v>
      </c>
      <c r="U1378" t="s">
        <v>3886</v>
      </c>
    </row>
    <row r="1379" spans="1:36">
      <c r="A1379" s="54">
        <v>45954</v>
      </c>
      <c r="B1379" s="54">
        <v>45954</v>
      </c>
      <c r="C1379" t="s">
        <v>3596</v>
      </c>
      <c r="D1379" t="s">
        <v>41</v>
      </c>
      <c r="E1379">
        <v>254736446404</v>
      </c>
      <c r="F1379" t="s">
        <v>33</v>
      </c>
      <c r="G1379" t="s">
        <v>14261</v>
      </c>
      <c r="H1379">
        <v>254753524529</v>
      </c>
      <c r="I1379">
        <v>254753524529</v>
      </c>
      <c r="J1379" t="s">
        <v>14262</v>
      </c>
      <c r="K1379" t="s">
        <v>36</v>
      </c>
      <c r="L1379" t="s">
        <v>1196</v>
      </c>
      <c r="M1379" t="s">
        <v>14258</v>
      </c>
      <c r="N1379">
        <v>45957</v>
      </c>
      <c r="O1379">
        <v>0.33333333333333331</v>
      </c>
      <c r="P1379" t="s">
        <v>4063</v>
      </c>
      <c r="Q1379" t="s">
        <v>3886</v>
      </c>
      <c r="R1379" s="54"/>
    </row>
    <row r="1380" spans="1:36">
      <c r="A1380" s="54">
        <v>45954</v>
      </c>
      <c r="B1380" s="54">
        <v>45954</v>
      </c>
      <c r="C1380" t="s">
        <v>10867</v>
      </c>
      <c r="D1380" t="s">
        <v>1149</v>
      </c>
      <c r="E1380">
        <v>754536548</v>
      </c>
      <c r="F1380" t="s">
        <v>33</v>
      </c>
      <c r="G1380" t="s">
        <v>14263</v>
      </c>
      <c r="H1380">
        <v>736288941</v>
      </c>
      <c r="I1380">
        <v>705658536</v>
      </c>
      <c r="J1380" t="s">
        <v>14264</v>
      </c>
      <c r="K1380" t="s">
        <v>36</v>
      </c>
      <c r="L1380" t="s">
        <v>14265</v>
      </c>
      <c r="M1380" t="s">
        <v>14266</v>
      </c>
      <c r="N1380">
        <v>45955</v>
      </c>
      <c r="O1380">
        <v>0.45833333333333331</v>
      </c>
      <c r="P1380" t="s">
        <v>4063</v>
      </c>
      <c r="Q1380" t="s">
        <v>45</v>
      </c>
      <c r="R1380" s="54">
        <v>45955</v>
      </c>
      <c r="S1380" t="s">
        <v>12540</v>
      </c>
      <c r="U1380" t="s">
        <v>45</v>
      </c>
      <c r="V1380">
        <v>2510251694091</v>
      </c>
      <c r="W1380" t="s">
        <v>53</v>
      </c>
      <c r="X1380">
        <v>45955</v>
      </c>
      <c r="Y1380">
        <v>0.56944444444444442</v>
      </c>
      <c r="AH1380" t="s">
        <v>1331</v>
      </c>
      <c r="AJ1380">
        <v>45955</v>
      </c>
    </row>
    <row r="1381" spans="1:36">
      <c r="A1381" s="54">
        <v>45954</v>
      </c>
      <c r="B1381" s="54">
        <v>45954</v>
      </c>
      <c r="C1381" t="s">
        <v>3596</v>
      </c>
      <c r="D1381" t="s">
        <v>41</v>
      </c>
      <c r="E1381">
        <v>254736446404</v>
      </c>
      <c r="F1381" t="s">
        <v>33</v>
      </c>
      <c r="G1381" t="s">
        <v>14267</v>
      </c>
      <c r="H1381">
        <v>254107305637</v>
      </c>
      <c r="I1381">
        <v>254107305637</v>
      </c>
      <c r="J1381" t="s">
        <v>14268</v>
      </c>
      <c r="K1381" t="s">
        <v>36</v>
      </c>
      <c r="L1381" t="s">
        <v>1196</v>
      </c>
      <c r="M1381" t="s">
        <v>14269</v>
      </c>
      <c r="N1381">
        <v>45957</v>
      </c>
      <c r="O1381">
        <v>0.33333333333333331</v>
      </c>
      <c r="P1381" t="s">
        <v>4063</v>
      </c>
      <c r="Q1381" t="s">
        <v>39</v>
      </c>
      <c r="R1381" s="54">
        <v>45955</v>
      </c>
      <c r="S1381" t="s">
        <v>12429</v>
      </c>
    </row>
    <row r="1382" spans="1:36">
      <c r="A1382" s="54">
        <v>45954</v>
      </c>
      <c r="B1382" s="54">
        <v>45954</v>
      </c>
      <c r="C1382" t="s">
        <v>6199</v>
      </c>
      <c r="D1382" t="s">
        <v>1116</v>
      </c>
      <c r="E1382">
        <v>254782000144</v>
      </c>
      <c r="F1382" t="s">
        <v>33</v>
      </c>
      <c r="G1382" t="s">
        <v>14271</v>
      </c>
      <c r="H1382">
        <v>254752669272</v>
      </c>
      <c r="I1382">
        <v>254748308200</v>
      </c>
      <c r="J1382" t="s">
        <v>14272</v>
      </c>
      <c r="K1382" t="s">
        <v>36</v>
      </c>
      <c r="L1382" t="s">
        <v>1911</v>
      </c>
      <c r="M1382" t="s">
        <v>14273</v>
      </c>
      <c r="N1382">
        <v>45957</v>
      </c>
      <c r="O1382">
        <v>0.5</v>
      </c>
      <c r="P1382" t="s">
        <v>11025</v>
      </c>
      <c r="Q1382" t="s">
        <v>3886</v>
      </c>
      <c r="R1382" s="54">
        <v>45955</v>
      </c>
      <c r="U1382" t="s">
        <v>3886</v>
      </c>
    </row>
    <row r="1383" spans="1:36">
      <c r="A1383" s="54">
        <v>45954</v>
      </c>
      <c r="B1383" s="54">
        <v>45954</v>
      </c>
      <c r="C1383" t="s">
        <v>460</v>
      </c>
      <c r="D1383" t="s">
        <v>548</v>
      </c>
      <c r="E1383">
        <v>750988989</v>
      </c>
      <c r="F1383" t="s">
        <v>33</v>
      </c>
      <c r="G1383" t="s">
        <v>8304</v>
      </c>
      <c r="H1383">
        <v>254113018773</v>
      </c>
      <c r="I1383">
        <v>254113018773</v>
      </c>
      <c r="J1383" t="s">
        <v>14274</v>
      </c>
      <c r="K1383" t="s">
        <v>36</v>
      </c>
      <c r="L1383" t="s">
        <v>3959</v>
      </c>
      <c r="M1383" t="s">
        <v>1799</v>
      </c>
      <c r="N1383">
        <v>45954</v>
      </c>
      <c r="O1383">
        <v>0.625</v>
      </c>
      <c r="P1383" t="s">
        <v>11025</v>
      </c>
      <c r="Q1383" t="s">
        <v>45</v>
      </c>
      <c r="R1383" s="54">
        <v>45955</v>
      </c>
      <c r="S1383" t="s">
        <v>12742</v>
      </c>
      <c r="U1383" t="s">
        <v>45</v>
      </c>
      <c r="V1383">
        <v>2510251694043</v>
      </c>
      <c r="W1383" t="s">
        <v>46</v>
      </c>
      <c r="X1383">
        <v>45955</v>
      </c>
      <c r="Y1383">
        <v>0.56805555555555554</v>
      </c>
      <c r="AH1383" t="s">
        <v>12678</v>
      </c>
      <c r="AJ1383">
        <v>37874564</v>
      </c>
    </row>
    <row r="1384" spans="1:36">
      <c r="A1384" s="54">
        <v>45954</v>
      </c>
      <c r="B1384" s="54">
        <v>45954</v>
      </c>
      <c r="C1384" t="s">
        <v>6762</v>
      </c>
      <c r="D1384" t="s">
        <v>1107</v>
      </c>
      <c r="E1384">
        <v>254762054008</v>
      </c>
      <c r="F1384" t="s">
        <v>33</v>
      </c>
      <c r="G1384" t="s">
        <v>14275</v>
      </c>
      <c r="H1384">
        <v>254103881470</v>
      </c>
      <c r="I1384">
        <v>254721481385</v>
      </c>
      <c r="J1384" t="s">
        <v>14276</v>
      </c>
      <c r="K1384" t="s">
        <v>36</v>
      </c>
      <c r="L1384" t="s">
        <v>3943</v>
      </c>
      <c r="M1384" t="s">
        <v>14277</v>
      </c>
      <c r="N1384">
        <v>45955</v>
      </c>
      <c r="O1384">
        <v>0.33333333333333331</v>
      </c>
      <c r="P1384" t="s">
        <v>4248</v>
      </c>
      <c r="Q1384" t="s">
        <v>45</v>
      </c>
      <c r="R1384" s="54">
        <v>45955</v>
      </c>
      <c r="S1384" t="s">
        <v>12579</v>
      </c>
      <c r="U1384" t="s">
        <v>45</v>
      </c>
      <c r="V1384">
        <v>2510251694191</v>
      </c>
      <c r="W1384" t="s">
        <v>46</v>
      </c>
      <c r="X1384">
        <v>45955</v>
      </c>
      <c r="Y1384">
        <v>0.61458333333333337</v>
      </c>
      <c r="AH1384" t="s">
        <v>13064</v>
      </c>
      <c r="AJ1384">
        <v>37174685</v>
      </c>
    </row>
    <row r="1385" spans="1:36">
      <c r="A1385" s="54">
        <v>45954</v>
      </c>
      <c r="B1385" s="54">
        <v>45954</v>
      </c>
      <c r="C1385" t="s">
        <v>47</v>
      </c>
      <c r="D1385" t="s">
        <v>41</v>
      </c>
      <c r="E1385">
        <v>735633807</v>
      </c>
      <c r="F1385" t="s">
        <v>33</v>
      </c>
      <c r="G1385" t="s">
        <v>14278</v>
      </c>
      <c r="H1385">
        <v>724588298</v>
      </c>
      <c r="I1385">
        <v>724588298</v>
      </c>
      <c r="J1385" t="s">
        <v>14279</v>
      </c>
      <c r="K1385" t="s">
        <v>36</v>
      </c>
      <c r="L1385" t="s">
        <v>3946</v>
      </c>
      <c r="M1385" t="s">
        <v>4216</v>
      </c>
      <c r="N1385">
        <v>45954</v>
      </c>
      <c r="O1385">
        <v>0.625</v>
      </c>
      <c r="P1385" t="s">
        <v>4248</v>
      </c>
      <c r="Q1385" t="s">
        <v>45</v>
      </c>
      <c r="R1385" s="54">
        <v>45955</v>
      </c>
      <c r="S1385" t="s">
        <v>12823</v>
      </c>
      <c r="U1385" t="s">
        <v>45</v>
      </c>
      <c r="V1385">
        <v>2510251694236</v>
      </c>
      <c r="W1385" t="s">
        <v>53</v>
      </c>
      <c r="X1385">
        <v>45955</v>
      </c>
      <c r="Y1385">
        <v>0.61736111111111114</v>
      </c>
      <c r="AH1385" t="s">
        <v>1331</v>
      </c>
      <c r="AJ1385">
        <v>45668</v>
      </c>
    </row>
    <row r="1386" spans="1:36">
      <c r="A1386" s="54">
        <v>45954</v>
      </c>
      <c r="B1386" s="54">
        <v>45954</v>
      </c>
      <c r="C1386" t="s">
        <v>381</v>
      </c>
      <c r="D1386" t="s">
        <v>41</v>
      </c>
      <c r="E1386">
        <v>100911807</v>
      </c>
      <c r="F1386" t="s">
        <v>33</v>
      </c>
      <c r="G1386" t="s">
        <v>14280</v>
      </c>
      <c r="H1386">
        <v>741646712</v>
      </c>
      <c r="I1386">
        <v>741646712</v>
      </c>
      <c r="J1386" t="s">
        <v>14281</v>
      </c>
      <c r="K1386" t="s">
        <v>36</v>
      </c>
      <c r="L1386" t="s">
        <v>3907</v>
      </c>
      <c r="M1386" t="s">
        <v>14282</v>
      </c>
      <c r="N1386">
        <v>45954</v>
      </c>
      <c r="O1386">
        <v>0.58333333333333337</v>
      </c>
      <c r="P1386" t="s">
        <v>4248</v>
      </c>
      <c r="Q1386" t="s">
        <v>3886</v>
      </c>
      <c r="R1386" s="54">
        <v>45955</v>
      </c>
      <c r="U1386" t="s">
        <v>3886</v>
      </c>
    </row>
    <row r="1387" spans="1:36">
      <c r="A1387" s="54">
        <v>45954</v>
      </c>
      <c r="B1387" s="54">
        <v>45954</v>
      </c>
      <c r="C1387" t="s">
        <v>1690</v>
      </c>
      <c r="D1387" t="s">
        <v>41</v>
      </c>
      <c r="E1387">
        <v>734401171</v>
      </c>
      <c r="F1387" t="s">
        <v>33</v>
      </c>
      <c r="G1387" t="s">
        <v>14283</v>
      </c>
      <c r="H1387">
        <v>701178841</v>
      </c>
      <c r="I1387">
        <v>701178841</v>
      </c>
      <c r="J1387" t="s">
        <v>14284</v>
      </c>
      <c r="K1387" t="s">
        <v>36</v>
      </c>
      <c r="L1387" t="s">
        <v>3896</v>
      </c>
      <c r="M1387" t="s">
        <v>5325</v>
      </c>
      <c r="N1387">
        <v>45954</v>
      </c>
      <c r="O1387">
        <v>0.66666666666666663</v>
      </c>
      <c r="P1387" t="s">
        <v>4248</v>
      </c>
      <c r="Q1387" t="s">
        <v>45</v>
      </c>
      <c r="R1387" s="54">
        <v>45955</v>
      </c>
      <c r="S1387" t="s">
        <v>12545</v>
      </c>
      <c r="U1387" t="s">
        <v>45</v>
      </c>
      <c r="V1387">
        <v>2510251694245</v>
      </c>
      <c r="W1387" t="s">
        <v>53</v>
      </c>
      <c r="X1387">
        <v>45955</v>
      </c>
      <c r="Y1387">
        <v>0.61736111111111114</v>
      </c>
      <c r="AB1387" t="s">
        <v>12519</v>
      </c>
      <c r="AC1387">
        <v>100010028</v>
      </c>
      <c r="AH1387" t="s">
        <v>13688</v>
      </c>
      <c r="AJ1387">
        <v>0</v>
      </c>
    </row>
    <row r="1388" spans="1:36">
      <c r="A1388" s="54">
        <v>45954</v>
      </c>
      <c r="B1388" s="54">
        <v>45954</v>
      </c>
      <c r="C1388" t="s">
        <v>484</v>
      </c>
      <c r="D1388" t="s">
        <v>41</v>
      </c>
      <c r="E1388">
        <v>784292582</v>
      </c>
      <c r="F1388" t="s">
        <v>33</v>
      </c>
      <c r="G1388" t="s">
        <v>14285</v>
      </c>
      <c r="H1388">
        <v>716026856</v>
      </c>
      <c r="I1388">
        <v>716026856</v>
      </c>
      <c r="J1388" t="s">
        <v>14286</v>
      </c>
      <c r="K1388" t="s">
        <v>36</v>
      </c>
      <c r="L1388" t="s">
        <v>3907</v>
      </c>
      <c r="M1388" t="s">
        <v>3527</v>
      </c>
      <c r="N1388">
        <v>45954</v>
      </c>
      <c r="O1388">
        <v>0.75</v>
      </c>
      <c r="P1388" t="s">
        <v>4248</v>
      </c>
      <c r="Q1388" t="s">
        <v>67</v>
      </c>
      <c r="R1388" s="54">
        <v>45955</v>
      </c>
      <c r="U1388" t="s">
        <v>67</v>
      </c>
      <c r="V1388" t="s">
        <v>3282</v>
      </c>
    </row>
    <row r="1389" spans="1:36">
      <c r="A1389" s="54">
        <v>45954</v>
      </c>
      <c r="B1389" s="54">
        <v>45954</v>
      </c>
      <c r="C1389" t="s">
        <v>356</v>
      </c>
      <c r="D1389" t="s">
        <v>41</v>
      </c>
      <c r="E1389">
        <v>737679831</v>
      </c>
      <c r="F1389" t="s">
        <v>33</v>
      </c>
      <c r="G1389" t="s">
        <v>14287</v>
      </c>
      <c r="H1389">
        <v>752537879</v>
      </c>
      <c r="I1389">
        <v>722537879</v>
      </c>
      <c r="J1389" t="s">
        <v>14288</v>
      </c>
      <c r="K1389" t="s">
        <v>36</v>
      </c>
      <c r="L1389" t="s">
        <v>1878</v>
      </c>
      <c r="M1389" t="s">
        <v>14289</v>
      </c>
      <c r="N1389">
        <v>45953</v>
      </c>
      <c r="O1389">
        <v>0.45833333333333331</v>
      </c>
      <c r="P1389" t="s">
        <v>4248</v>
      </c>
      <c r="Q1389" t="s">
        <v>39</v>
      </c>
      <c r="R1389" s="54">
        <v>45955</v>
      </c>
      <c r="S1389" t="s">
        <v>12434</v>
      </c>
    </row>
    <row r="1390" spans="1:36">
      <c r="A1390" s="54">
        <v>45954</v>
      </c>
      <c r="B1390" s="54">
        <v>45954.598414351902</v>
      </c>
      <c r="C1390" t="s">
        <v>972</v>
      </c>
      <c r="D1390" t="s">
        <v>742</v>
      </c>
      <c r="E1390">
        <v>105981359</v>
      </c>
      <c r="F1390" t="s">
        <v>33</v>
      </c>
      <c r="G1390" t="s">
        <v>14292</v>
      </c>
      <c r="H1390">
        <v>703521084</v>
      </c>
      <c r="I1390">
        <v>703521084</v>
      </c>
      <c r="J1390" t="s">
        <v>14293</v>
      </c>
      <c r="K1390" t="s">
        <v>36</v>
      </c>
      <c r="L1390" t="s">
        <v>3966</v>
      </c>
      <c r="M1390" t="s">
        <v>4414</v>
      </c>
      <c r="N1390">
        <v>45955</v>
      </c>
      <c r="O1390">
        <v>0.5</v>
      </c>
      <c r="P1390" t="s">
        <v>5255</v>
      </c>
      <c r="Q1390" t="s">
        <v>45</v>
      </c>
      <c r="R1390" s="54">
        <v>45955</v>
      </c>
      <c r="S1390" t="s">
        <v>12706</v>
      </c>
      <c r="U1390" t="s">
        <v>45</v>
      </c>
      <c r="V1390">
        <v>2510251694304</v>
      </c>
      <c r="W1390" t="s">
        <v>46</v>
      </c>
      <c r="X1390">
        <v>45955</v>
      </c>
      <c r="Y1390">
        <v>0.61458333333333337</v>
      </c>
      <c r="AH1390" t="s">
        <v>13376</v>
      </c>
      <c r="AJ1390">
        <v>39384517</v>
      </c>
    </row>
    <row r="1391" spans="1:36">
      <c r="A1391" s="54">
        <v>45954</v>
      </c>
      <c r="B1391" s="54">
        <v>45954.599201388897</v>
      </c>
      <c r="C1391" t="s">
        <v>129</v>
      </c>
      <c r="D1391" t="s">
        <v>41</v>
      </c>
      <c r="E1391">
        <v>735273778</v>
      </c>
      <c r="F1391" t="s">
        <v>33</v>
      </c>
      <c r="G1391" t="s">
        <v>14294</v>
      </c>
      <c r="H1391">
        <v>785935572</v>
      </c>
      <c r="I1391">
        <v>701426114</v>
      </c>
      <c r="J1391" t="s">
        <v>6001</v>
      </c>
      <c r="K1391" t="s">
        <v>36</v>
      </c>
      <c r="L1391" t="s">
        <v>1196</v>
      </c>
      <c r="M1391" t="s">
        <v>14295</v>
      </c>
      <c r="N1391">
        <v>45953</v>
      </c>
      <c r="O1391">
        <v>0.75</v>
      </c>
      <c r="P1391" t="s">
        <v>5255</v>
      </c>
      <c r="Q1391" t="s">
        <v>67</v>
      </c>
      <c r="R1391" s="54">
        <v>45955</v>
      </c>
      <c r="U1391" t="s">
        <v>67</v>
      </c>
      <c r="V1391" t="s">
        <v>14296</v>
      </c>
    </row>
    <row r="1392" spans="1:36">
      <c r="A1392" s="54">
        <v>45954</v>
      </c>
      <c r="B1392" s="54">
        <v>45954.602303240703</v>
      </c>
      <c r="C1392" t="s">
        <v>1802</v>
      </c>
      <c r="D1392" t="s">
        <v>1086</v>
      </c>
      <c r="E1392">
        <v>254731797777</v>
      </c>
      <c r="F1392" t="s">
        <v>33</v>
      </c>
      <c r="G1392" t="s">
        <v>6797</v>
      </c>
      <c r="H1392">
        <v>254706966741</v>
      </c>
      <c r="I1392">
        <v>254706966741</v>
      </c>
      <c r="J1392" t="s">
        <v>14297</v>
      </c>
      <c r="K1392" t="s">
        <v>36</v>
      </c>
      <c r="L1392" t="s">
        <v>3942</v>
      </c>
      <c r="M1392" t="s">
        <v>1805</v>
      </c>
      <c r="N1392">
        <v>45954</v>
      </c>
      <c r="O1392">
        <v>0.58333333333333337</v>
      </c>
      <c r="P1392" t="s">
        <v>5255</v>
      </c>
      <c r="Q1392" t="s">
        <v>45</v>
      </c>
      <c r="R1392" s="54">
        <v>45955</v>
      </c>
      <c r="S1392" t="s">
        <v>12449</v>
      </c>
      <c r="U1392" t="s">
        <v>45</v>
      </c>
      <c r="V1392">
        <v>2510251694497</v>
      </c>
      <c r="W1392" t="s">
        <v>53</v>
      </c>
      <c r="X1392">
        <v>45955</v>
      </c>
      <c r="Y1392">
        <v>0.74583333333333335</v>
      </c>
      <c r="AH1392" t="s">
        <v>1331</v>
      </c>
      <c r="AJ1392">
        <v>45960</v>
      </c>
    </row>
    <row r="1393" spans="1:36">
      <c r="A1393" s="54">
        <v>45954</v>
      </c>
      <c r="B1393" s="54">
        <v>45954.604664351798</v>
      </c>
      <c r="C1393" t="s">
        <v>8082</v>
      </c>
      <c r="D1393" t="s">
        <v>1086</v>
      </c>
      <c r="E1393">
        <v>254731797777</v>
      </c>
      <c r="F1393" t="s">
        <v>33</v>
      </c>
      <c r="G1393" t="s">
        <v>8082</v>
      </c>
      <c r="H1393">
        <v>254735135555</v>
      </c>
      <c r="I1393">
        <v>254722128616</v>
      </c>
      <c r="J1393" t="s">
        <v>13297</v>
      </c>
      <c r="K1393" t="s">
        <v>36</v>
      </c>
      <c r="L1393" t="s">
        <v>3942</v>
      </c>
      <c r="M1393" t="s">
        <v>1805</v>
      </c>
      <c r="N1393">
        <v>45954</v>
      </c>
      <c r="O1393">
        <v>0.58333333333333337</v>
      </c>
      <c r="P1393" t="s">
        <v>4063</v>
      </c>
      <c r="Q1393" t="s">
        <v>45</v>
      </c>
      <c r="R1393" s="54">
        <v>45955</v>
      </c>
      <c r="S1393" t="s">
        <v>12437</v>
      </c>
      <c r="U1393" t="s">
        <v>45</v>
      </c>
      <c r="V1393">
        <v>2510251694273</v>
      </c>
      <c r="W1393" t="s">
        <v>53</v>
      </c>
      <c r="X1393">
        <v>45955</v>
      </c>
      <c r="Y1393">
        <v>0.61736111111111114</v>
      </c>
      <c r="AH1393" t="s">
        <v>1331</v>
      </c>
      <c r="AJ1393">
        <v>45959</v>
      </c>
    </row>
    <row r="1394" spans="1:36">
      <c r="A1394" s="54">
        <v>45954</v>
      </c>
      <c r="B1394" s="54">
        <v>45954.605289351799</v>
      </c>
      <c r="C1394" t="s">
        <v>356</v>
      </c>
      <c r="D1394" t="s">
        <v>41</v>
      </c>
      <c r="E1394">
        <v>737679831</v>
      </c>
      <c r="F1394" t="s">
        <v>33</v>
      </c>
      <c r="G1394" t="s">
        <v>14298</v>
      </c>
      <c r="H1394">
        <v>781669859</v>
      </c>
      <c r="I1394">
        <v>740205154</v>
      </c>
      <c r="J1394" t="s">
        <v>14299</v>
      </c>
      <c r="K1394" t="s">
        <v>36</v>
      </c>
      <c r="L1394" t="s">
        <v>1196</v>
      </c>
      <c r="M1394" t="s">
        <v>14300</v>
      </c>
      <c r="N1394">
        <v>45953</v>
      </c>
      <c r="O1394">
        <v>0.75</v>
      </c>
      <c r="P1394" t="s">
        <v>4063</v>
      </c>
      <c r="Q1394" t="s">
        <v>39</v>
      </c>
      <c r="R1394" s="54">
        <v>45955</v>
      </c>
      <c r="S1394" t="s">
        <v>12439</v>
      </c>
    </row>
    <row r="1395" spans="1:36">
      <c r="A1395" s="54">
        <v>45954</v>
      </c>
      <c r="B1395" s="54">
        <v>45954.606759259303</v>
      </c>
      <c r="C1395" t="s">
        <v>31</v>
      </c>
      <c r="D1395" t="s">
        <v>32</v>
      </c>
      <c r="E1395">
        <v>780225502</v>
      </c>
      <c r="F1395" t="s">
        <v>33</v>
      </c>
      <c r="G1395" t="s">
        <v>14301</v>
      </c>
      <c r="H1395">
        <v>703631209</v>
      </c>
      <c r="I1395">
        <v>703631209</v>
      </c>
      <c r="J1395" t="s">
        <v>14302</v>
      </c>
      <c r="K1395" t="s">
        <v>36</v>
      </c>
      <c r="L1395" t="s">
        <v>5728</v>
      </c>
      <c r="M1395" t="s">
        <v>4648</v>
      </c>
      <c r="N1395">
        <v>45955</v>
      </c>
      <c r="O1395">
        <v>0.41666666666666669</v>
      </c>
      <c r="P1395" t="s">
        <v>4063</v>
      </c>
      <c r="Q1395" t="s">
        <v>2437</v>
      </c>
      <c r="R1395" s="54">
        <v>45955</v>
      </c>
      <c r="S1395" t="s">
        <v>12510</v>
      </c>
      <c r="V1395">
        <v>2710251696992</v>
      </c>
      <c r="W1395" t="s">
        <v>53</v>
      </c>
      <c r="X1395">
        <v>45957</v>
      </c>
      <c r="Y1395">
        <v>0.4513888888888889</v>
      </c>
      <c r="Z1395">
        <v>45957</v>
      </c>
      <c r="AA1395">
        <v>0.50069444444444444</v>
      </c>
      <c r="AH1395" t="s">
        <v>1331</v>
      </c>
      <c r="AJ1395">
        <v>45962</v>
      </c>
    </row>
    <row r="1396" spans="1:36">
      <c r="A1396" s="54">
        <v>45954</v>
      </c>
      <c r="B1396" s="54">
        <v>45954.614409722199</v>
      </c>
      <c r="C1396" t="s">
        <v>557</v>
      </c>
      <c r="D1396" t="s">
        <v>70</v>
      </c>
      <c r="E1396">
        <v>755877260</v>
      </c>
      <c r="F1396" t="s">
        <v>33</v>
      </c>
      <c r="G1396" t="s">
        <v>14303</v>
      </c>
      <c r="H1396">
        <v>735834380</v>
      </c>
      <c r="I1396">
        <v>735834380</v>
      </c>
      <c r="J1396" t="s">
        <v>1829</v>
      </c>
      <c r="K1396" t="s">
        <v>36</v>
      </c>
      <c r="L1396" t="s">
        <v>3959</v>
      </c>
      <c r="M1396" t="s">
        <v>1689</v>
      </c>
      <c r="N1396">
        <v>45955</v>
      </c>
      <c r="O1396">
        <v>0.33333333333333331</v>
      </c>
      <c r="P1396" t="s">
        <v>4063</v>
      </c>
      <c r="Q1396" t="s">
        <v>67</v>
      </c>
      <c r="R1396" s="54"/>
      <c r="U1396" t="s">
        <v>67</v>
      </c>
    </row>
    <row r="1397" spans="1:36">
      <c r="A1397" s="54">
        <v>45954</v>
      </c>
      <c r="B1397" s="54">
        <v>45954.615798611099</v>
      </c>
      <c r="C1397" t="s">
        <v>99</v>
      </c>
      <c r="D1397" t="s">
        <v>41</v>
      </c>
      <c r="E1397">
        <v>737679831</v>
      </c>
      <c r="F1397" t="s">
        <v>33</v>
      </c>
      <c r="G1397" t="s">
        <v>14304</v>
      </c>
      <c r="H1397">
        <v>738290918</v>
      </c>
      <c r="I1397">
        <v>799733703</v>
      </c>
      <c r="J1397" t="s">
        <v>14305</v>
      </c>
      <c r="K1397" t="s">
        <v>36</v>
      </c>
      <c r="L1397" t="s">
        <v>3983</v>
      </c>
      <c r="M1397" t="s">
        <v>14306</v>
      </c>
      <c r="N1397">
        <v>45958</v>
      </c>
      <c r="O1397">
        <v>0.375</v>
      </c>
      <c r="P1397" t="s">
        <v>4063</v>
      </c>
      <c r="Q1397" t="s">
        <v>2437</v>
      </c>
      <c r="R1397" s="54">
        <v>45955</v>
      </c>
      <c r="S1397" t="s">
        <v>12563</v>
      </c>
    </row>
    <row r="1398" spans="1:36">
      <c r="A1398" s="54">
        <v>45954</v>
      </c>
      <c r="B1398" s="54">
        <v>45954.620405092603</v>
      </c>
      <c r="C1398" t="s">
        <v>2288</v>
      </c>
      <c r="D1398" t="s">
        <v>41</v>
      </c>
      <c r="E1398">
        <v>753600876</v>
      </c>
      <c r="F1398" t="s">
        <v>33</v>
      </c>
      <c r="G1398" t="s">
        <v>14307</v>
      </c>
      <c r="H1398">
        <v>722719915</v>
      </c>
      <c r="I1398">
        <v>722719915</v>
      </c>
      <c r="J1398" t="s">
        <v>14308</v>
      </c>
      <c r="K1398" t="s">
        <v>36</v>
      </c>
      <c r="L1398" t="s">
        <v>5154</v>
      </c>
      <c r="M1398" t="s">
        <v>14309</v>
      </c>
      <c r="N1398">
        <v>45955</v>
      </c>
      <c r="O1398">
        <v>0.41666666666666669</v>
      </c>
      <c r="P1398" t="s">
        <v>11025</v>
      </c>
      <c r="Q1398" t="s">
        <v>67</v>
      </c>
      <c r="R1398" s="54">
        <v>45955</v>
      </c>
      <c r="S1398" t="s">
        <v>12588</v>
      </c>
      <c r="U1398" t="s">
        <v>67</v>
      </c>
      <c r="V1398" t="s">
        <v>12413</v>
      </c>
    </row>
    <row r="1399" spans="1:36">
      <c r="A1399" s="54">
        <v>45954</v>
      </c>
      <c r="B1399" s="54">
        <v>45954.626412037003</v>
      </c>
      <c r="C1399" t="s">
        <v>4107</v>
      </c>
      <c r="D1399" t="s">
        <v>1184</v>
      </c>
      <c r="E1399">
        <v>733770033</v>
      </c>
      <c r="F1399" t="s">
        <v>33</v>
      </c>
      <c r="G1399" t="s">
        <v>14310</v>
      </c>
      <c r="H1399">
        <v>254734539130</v>
      </c>
      <c r="I1399">
        <v>254722539130</v>
      </c>
      <c r="J1399" t="s">
        <v>14311</v>
      </c>
      <c r="K1399" t="s">
        <v>36</v>
      </c>
      <c r="L1399" t="s">
        <v>1871</v>
      </c>
      <c r="M1399" t="s">
        <v>14312</v>
      </c>
      <c r="N1399">
        <v>45955</v>
      </c>
      <c r="O1399">
        <v>0.33333333333333331</v>
      </c>
      <c r="P1399" t="s">
        <v>11025</v>
      </c>
      <c r="Q1399" t="s">
        <v>45</v>
      </c>
      <c r="R1399" s="54">
        <v>45955</v>
      </c>
      <c r="S1399" t="s">
        <v>13054</v>
      </c>
      <c r="U1399" t="s">
        <v>45</v>
      </c>
      <c r="V1399">
        <v>2510251694309</v>
      </c>
      <c r="W1399" t="s">
        <v>46</v>
      </c>
      <c r="X1399">
        <v>45955</v>
      </c>
      <c r="Y1399">
        <v>0.61458333333333337</v>
      </c>
      <c r="AH1399" t="s">
        <v>13766</v>
      </c>
      <c r="AJ1399">
        <v>37986485</v>
      </c>
    </row>
    <row r="1400" spans="1:36">
      <c r="A1400" s="54">
        <v>45954</v>
      </c>
      <c r="B1400" s="54">
        <v>45954.629537036999</v>
      </c>
      <c r="C1400" t="s">
        <v>6199</v>
      </c>
      <c r="D1400" t="s">
        <v>1116</v>
      </c>
      <c r="E1400">
        <v>254782000144</v>
      </c>
      <c r="F1400" t="s">
        <v>33</v>
      </c>
      <c r="G1400" t="s">
        <v>14313</v>
      </c>
      <c r="H1400">
        <v>254756895236</v>
      </c>
      <c r="I1400">
        <v>254727320040</v>
      </c>
      <c r="J1400" t="s">
        <v>14314</v>
      </c>
      <c r="K1400" t="s">
        <v>542</v>
      </c>
      <c r="L1400" t="s">
        <v>1196</v>
      </c>
      <c r="M1400" t="s">
        <v>14315</v>
      </c>
      <c r="N1400">
        <v>45954</v>
      </c>
      <c r="O1400">
        <v>0.66666666666666663</v>
      </c>
      <c r="P1400" t="s">
        <v>11025</v>
      </c>
      <c r="Q1400" t="s">
        <v>2437</v>
      </c>
      <c r="R1400" s="54">
        <v>45955</v>
      </c>
      <c r="S1400" t="s">
        <v>12931</v>
      </c>
      <c r="T1400">
        <v>45979</v>
      </c>
      <c r="V1400" t="s">
        <v>14316</v>
      </c>
    </row>
    <row r="1401" spans="1:36">
      <c r="A1401" s="54">
        <v>45954</v>
      </c>
      <c r="B1401" s="54">
        <v>45954.629930555602</v>
      </c>
      <c r="C1401" t="s">
        <v>4107</v>
      </c>
      <c r="D1401" t="s">
        <v>1184</v>
      </c>
      <c r="E1401">
        <v>733770033</v>
      </c>
      <c r="F1401" t="s">
        <v>33</v>
      </c>
      <c r="G1401" t="s">
        <v>3931</v>
      </c>
      <c r="H1401">
        <v>734539130</v>
      </c>
      <c r="I1401">
        <v>722539130</v>
      </c>
      <c r="J1401" t="s">
        <v>14311</v>
      </c>
      <c r="K1401" t="s">
        <v>36</v>
      </c>
      <c r="L1401" t="s">
        <v>14317</v>
      </c>
      <c r="M1401" t="s">
        <v>14318</v>
      </c>
      <c r="N1401">
        <v>45955</v>
      </c>
      <c r="O1401">
        <v>0.33333333333333331</v>
      </c>
      <c r="P1401" t="s">
        <v>4248</v>
      </c>
      <c r="Q1401" t="s">
        <v>67</v>
      </c>
      <c r="R1401" s="54"/>
      <c r="U1401" t="s">
        <v>67</v>
      </c>
      <c r="V1401" t="s">
        <v>114</v>
      </c>
    </row>
    <row r="1402" spans="1:36">
      <c r="A1402" s="54">
        <v>45954</v>
      </c>
      <c r="B1402" s="54">
        <v>45954.6312384259</v>
      </c>
      <c r="C1402" t="s">
        <v>1652</v>
      </c>
      <c r="D1402" t="s">
        <v>41</v>
      </c>
      <c r="E1402">
        <v>738709366</v>
      </c>
      <c r="F1402" t="s">
        <v>33</v>
      </c>
      <c r="G1402" t="s">
        <v>14319</v>
      </c>
      <c r="H1402">
        <v>792154904</v>
      </c>
      <c r="I1402">
        <v>739500378</v>
      </c>
      <c r="J1402" t="s">
        <v>14320</v>
      </c>
      <c r="K1402" t="s">
        <v>36</v>
      </c>
      <c r="L1402" t="s">
        <v>4004</v>
      </c>
      <c r="M1402" t="s">
        <v>14321</v>
      </c>
      <c r="N1402">
        <v>45963</v>
      </c>
      <c r="O1402">
        <v>0.45833333333333331</v>
      </c>
      <c r="P1402" t="s">
        <v>4248</v>
      </c>
      <c r="Q1402" t="s">
        <v>45</v>
      </c>
      <c r="R1402" s="54">
        <v>45957</v>
      </c>
      <c r="S1402" t="s">
        <v>13057</v>
      </c>
      <c r="T1402">
        <v>45963</v>
      </c>
      <c r="U1402" t="s">
        <v>45</v>
      </c>
      <c r="V1402">
        <v>9111251706834</v>
      </c>
      <c r="W1402" t="s">
        <v>53</v>
      </c>
      <c r="X1402">
        <v>45962</v>
      </c>
    </row>
    <row r="1403" spans="1:36">
      <c r="A1403" s="54">
        <v>45954</v>
      </c>
      <c r="B1403" s="54">
        <v>45954.636932870402</v>
      </c>
      <c r="C1403" t="s">
        <v>6199</v>
      </c>
      <c r="D1403" t="s">
        <v>1116</v>
      </c>
      <c r="E1403">
        <v>25478200144</v>
      </c>
      <c r="F1403" t="s">
        <v>33</v>
      </c>
      <c r="G1403" t="s">
        <v>14322</v>
      </c>
      <c r="H1403">
        <v>254752669272</v>
      </c>
      <c r="I1403">
        <v>254748308200</v>
      </c>
      <c r="J1403" t="s">
        <v>14323</v>
      </c>
      <c r="K1403" t="s">
        <v>36</v>
      </c>
      <c r="L1403" t="s">
        <v>1911</v>
      </c>
      <c r="M1403" t="s">
        <v>14273</v>
      </c>
      <c r="N1403">
        <v>45957</v>
      </c>
      <c r="O1403">
        <v>0.5</v>
      </c>
      <c r="P1403" t="s">
        <v>4248</v>
      </c>
      <c r="Q1403" t="s">
        <v>67</v>
      </c>
      <c r="R1403" s="54"/>
      <c r="U1403" t="s">
        <v>67</v>
      </c>
      <c r="V1403" t="s">
        <v>114</v>
      </c>
    </row>
    <row r="1404" spans="1:36">
      <c r="A1404" s="54">
        <v>45954</v>
      </c>
      <c r="B1404" s="54">
        <v>45954.637337963002</v>
      </c>
      <c r="C1404" t="s">
        <v>741</v>
      </c>
      <c r="D1404" t="s">
        <v>742</v>
      </c>
      <c r="E1404">
        <v>105981359</v>
      </c>
      <c r="F1404" t="s">
        <v>33</v>
      </c>
      <c r="G1404" t="s">
        <v>14324</v>
      </c>
      <c r="H1404">
        <v>732052253</v>
      </c>
      <c r="I1404">
        <v>732052153</v>
      </c>
      <c r="J1404" t="s">
        <v>14325</v>
      </c>
      <c r="K1404" t="s">
        <v>36</v>
      </c>
      <c r="L1404" t="s">
        <v>1889</v>
      </c>
      <c r="M1404" t="s">
        <v>14326</v>
      </c>
      <c r="N1404">
        <v>45955</v>
      </c>
      <c r="O1404">
        <v>0.45833333333333331</v>
      </c>
      <c r="P1404" t="s">
        <v>4248</v>
      </c>
      <c r="Q1404" t="s">
        <v>39</v>
      </c>
      <c r="R1404" s="54">
        <v>45957</v>
      </c>
      <c r="S1404" t="s">
        <v>12500</v>
      </c>
    </row>
    <row r="1405" spans="1:36">
      <c r="A1405" s="54">
        <v>45954</v>
      </c>
      <c r="B1405" s="54">
        <v>45954.637777777803</v>
      </c>
      <c r="C1405" t="s">
        <v>1403</v>
      </c>
      <c r="D1405" t="s">
        <v>41</v>
      </c>
      <c r="E1405">
        <v>102772410</v>
      </c>
      <c r="F1405" t="s">
        <v>33</v>
      </c>
      <c r="G1405" t="s">
        <v>14327</v>
      </c>
      <c r="I1405">
        <v>722665053</v>
      </c>
      <c r="J1405" t="s">
        <v>14328</v>
      </c>
      <c r="K1405" t="s">
        <v>36</v>
      </c>
      <c r="L1405" t="s">
        <v>3916</v>
      </c>
      <c r="M1405" t="s">
        <v>2942</v>
      </c>
      <c r="N1405">
        <v>45955</v>
      </c>
      <c r="O1405">
        <v>0.45833333333333331</v>
      </c>
      <c r="P1405" t="s">
        <v>4248</v>
      </c>
      <c r="Q1405" t="s">
        <v>67</v>
      </c>
      <c r="R1405" s="54">
        <v>45957</v>
      </c>
      <c r="S1405" t="s">
        <v>13382</v>
      </c>
      <c r="U1405" t="s">
        <v>67</v>
      </c>
      <c r="V1405" t="s">
        <v>1831</v>
      </c>
    </row>
    <row r="1406" spans="1:36">
      <c r="A1406" s="54">
        <v>45954</v>
      </c>
      <c r="B1406" s="54">
        <v>45954.639074074097</v>
      </c>
      <c r="C1406" t="s">
        <v>4191</v>
      </c>
      <c r="D1406" t="s">
        <v>41</v>
      </c>
      <c r="E1406">
        <v>731063955</v>
      </c>
      <c r="F1406" t="s">
        <v>33</v>
      </c>
      <c r="G1406" t="s">
        <v>2256</v>
      </c>
      <c r="H1406">
        <v>254788437676</v>
      </c>
      <c r="I1406">
        <v>722344199</v>
      </c>
      <c r="J1406" t="s">
        <v>7052</v>
      </c>
      <c r="K1406" t="s">
        <v>36</v>
      </c>
      <c r="L1406" t="s">
        <v>3918</v>
      </c>
      <c r="M1406" t="s">
        <v>14329</v>
      </c>
      <c r="N1406">
        <v>45955</v>
      </c>
      <c r="O1406">
        <v>0.33333333333333331</v>
      </c>
      <c r="P1406" t="s">
        <v>4248</v>
      </c>
      <c r="Q1406" t="s">
        <v>3886</v>
      </c>
      <c r="R1406" s="54">
        <v>45955</v>
      </c>
      <c r="U1406" t="s">
        <v>3886</v>
      </c>
    </row>
    <row r="1407" spans="1:36">
      <c r="A1407" s="54">
        <v>45954</v>
      </c>
      <c r="B1407" s="54">
        <v>45954.6409837963</v>
      </c>
      <c r="C1407" t="s">
        <v>741</v>
      </c>
      <c r="D1407" t="s">
        <v>742</v>
      </c>
      <c r="E1407">
        <v>105981359</v>
      </c>
      <c r="F1407" t="s">
        <v>33</v>
      </c>
      <c r="G1407" t="s">
        <v>14330</v>
      </c>
      <c r="H1407">
        <v>713432927</v>
      </c>
      <c r="I1407">
        <v>713432927</v>
      </c>
      <c r="J1407" t="s">
        <v>14331</v>
      </c>
      <c r="K1407" t="s">
        <v>36</v>
      </c>
      <c r="L1407" t="s">
        <v>3966</v>
      </c>
      <c r="M1407" t="s">
        <v>4414</v>
      </c>
      <c r="N1407">
        <v>45955</v>
      </c>
      <c r="O1407">
        <v>0.5</v>
      </c>
      <c r="P1407" t="s">
        <v>5255</v>
      </c>
      <c r="Q1407" t="s">
        <v>45</v>
      </c>
      <c r="R1407" s="54">
        <v>45955</v>
      </c>
      <c r="S1407" t="s">
        <v>12798</v>
      </c>
      <c r="U1407" t="s">
        <v>45</v>
      </c>
      <c r="V1407">
        <v>2510251694514</v>
      </c>
      <c r="W1407" t="s">
        <v>46</v>
      </c>
      <c r="X1407">
        <v>45955</v>
      </c>
      <c r="Y1407">
        <v>0.74583333333333335</v>
      </c>
      <c r="AH1407" t="s">
        <v>13376</v>
      </c>
      <c r="AJ1407">
        <v>39384517</v>
      </c>
    </row>
    <row r="1408" spans="1:36">
      <c r="A1408" s="54">
        <v>45954</v>
      </c>
      <c r="B1408" s="54">
        <v>45954.659131944398</v>
      </c>
      <c r="C1408" t="s">
        <v>1754</v>
      </c>
      <c r="D1408" t="s">
        <v>41</v>
      </c>
      <c r="E1408">
        <v>737760378</v>
      </c>
      <c r="F1408" t="s">
        <v>33</v>
      </c>
      <c r="G1408" t="s">
        <v>11684</v>
      </c>
      <c r="I1408">
        <v>742749461</v>
      </c>
      <c r="J1408" t="s">
        <v>11685</v>
      </c>
      <c r="K1408" t="s">
        <v>36</v>
      </c>
      <c r="L1408" t="s">
        <v>3959</v>
      </c>
      <c r="M1408" t="s">
        <v>13684</v>
      </c>
      <c r="N1408">
        <v>45955</v>
      </c>
      <c r="O1408">
        <v>0.33333333333333331</v>
      </c>
      <c r="P1408" t="s">
        <v>4063</v>
      </c>
      <c r="Q1408" t="s">
        <v>3886</v>
      </c>
      <c r="R1408" s="54"/>
    </row>
    <row r="1409" spans="1:36">
      <c r="A1409" s="54">
        <v>45954</v>
      </c>
      <c r="B1409" s="54">
        <v>45954.662002314799</v>
      </c>
      <c r="C1409" t="s">
        <v>3596</v>
      </c>
      <c r="D1409" t="s">
        <v>41</v>
      </c>
      <c r="E1409">
        <v>254736446404</v>
      </c>
      <c r="F1409" t="s">
        <v>33</v>
      </c>
      <c r="G1409" t="s">
        <v>14337</v>
      </c>
      <c r="H1409">
        <v>254731545283</v>
      </c>
      <c r="I1409">
        <v>254731545283</v>
      </c>
      <c r="J1409" t="s">
        <v>14338</v>
      </c>
      <c r="K1409" t="s">
        <v>36</v>
      </c>
      <c r="L1409" t="s">
        <v>1196</v>
      </c>
      <c r="M1409" t="s">
        <v>14339</v>
      </c>
      <c r="N1409">
        <v>45957</v>
      </c>
      <c r="O1409">
        <v>0.41666666666666669</v>
      </c>
      <c r="P1409" t="s">
        <v>4063</v>
      </c>
      <c r="Q1409" t="s">
        <v>3886</v>
      </c>
      <c r="R1409" s="54"/>
    </row>
    <row r="1410" spans="1:36">
      <c r="A1410" s="54">
        <v>45954</v>
      </c>
      <c r="B1410" s="54">
        <v>45954.662071759303</v>
      </c>
      <c r="C1410" t="s">
        <v>1754</v>
      </c>
      <c r="D1410" t="s">
        <v>41</v>
      </c>
      <c r="E1410">
        <v>737760378</v>
      </c>
      <c r="F1410" t="s">
        <v>33</v>
      </c>
      <c r="G1410" t="s">
        <v>11699</v>
      </c>
      <c r="I1410">
        <v>711582381</v>
      </c>
      <c r="J1410" t="s">
        <v>11700</v>
      </c>
      <c r="K1410" t="s">
        <v>36</v>
      </c>
      <c r="L1410" t="s">
        <v>3959</v>
      </c>
      <c r="M1410" t="s">
        <v>14340</v>
      </c>
      <c r="N1410">
        <v>45955</v>
      </c>
      <c r="O1410">
        <v>0.33333333333333331</v>
      </c>
      <c r="P1410" t="s">
        <v>4063</v>
      </c>
      <c r="Q1410" t="s">
        <v>39</v>
      </c>
      <c r="R1410" s="54">
        <v>45955</v>
      </c>
      <c r="S1410" t="s">
        <v>12844</v>
      </c>
    </row>
    <row r="1411" spans="1:36">
      <c r="A1411" s="54">
        <v>45954</v>
      </c>
      <c r="B1411" s="54">
        <v>45954.664282407401</v>
      </c>
      <c r="C1411" t="s">
        <v>764</v>
      </c>
      <c r="D1411" t="s">
        <v>41</v>
      </c>
      <c r="E1411">
        <v>254736446404</v>
      </c>
      <c r="F1411" t="s">
        <v>33</v>
      </c>
      <c r="G1411" t="s">
        <v>14341</v>
      </c>
      <c r="H1411">
        <v>254739137959</v>
      </c>
      <c r="I1411">
        <v>254739137959</v>
      </c>
      <c r="J1411" t="s">
        <v>14342</v>
      </c>
      <c r="K1411" t="s">
        <v>36</v>
      </c>
      <c r="L1411" t="s">
        <v>1196</v>
      </c>
      <c r="M1411" t="s">
        <v>14343</v>
      </c>
      <c r="N1411">
        <v>45960</v>
      </c>
      <c r="O1411">
        <v>0.5</v>
      </c>
      <c r="P1411" t="s">
        <v>4063</v>
      </c>
      <c r="Q1411" t="s">
        <v>3886</v>
      </c>
      <c r="R1411" s="54"/>
    </row>
    <row r="1412" spans="1:36">
      <c r="A1412" s="54">
        <v>45954</v>
      </c>
      <c r="B1412" s="54">
        <v>45954.665555555599</v>
      </c>
      <c r="C1412" t="s">
        <v>1754</v>
      </c>
      <c r="D1412" t="s">
        <v>41</v>
      </c>
      <c r="E1412">
        <v>737760378</v>
      </c>
      <c r="F1412" t="s">
        <v>33</v>
      </c>
      <c r="G1412" t="s">
        <v>11684</v>
      </c>
      <c r="I1412">
        <v>742749461</v>
      </c>
      <c r="J1412" t="s">
        <v>11685</v>
      </c>
      <c r="K1412" t="s">
        <v>36</v>
      </c>
      <c r="L1412" t="s">
        <v>3959</v>
      </c>
      <c r="M1412" t="s">
        <v>13684</v>
      </c>
      <c r="N1412">
        <v>45955</v>
      </c>
      <c r="O1412">
        <v>0.33333333333333331</v>
      </c>
      <c r="P1412" t="s">
        <v>4063</v>
      </c>
      <c r="Q1412" t="s">
        <v>67</v>
      </c>
      <c r="R1412" s="54"/>
      <c r="U1412" t="s">
        <v>67</v>
      </c>
      <c r="V1412" t="s">
        <v>114</v>
      </c>
    </row>
    <row r="1413" spans="1:36">
      <c r="A1413" s="54">
        <v>45954</v>
      </c>
      <c r="B1413" s="54">
        <v>45954.666342592602</v>
      </c>
      <c r="C1413" t="s">
        <v>764</v>
      </c>
      <c r="D1413" t="s">
        <v>41</v>
      </c>
      <c r="E1413">
        <v>254736446404</v>
      </c>
      <c r="F1413" t="s">
        <v>33</v>
      </c>
      <c r="G1413" t="s">
        <v>14344</v>
      </c>
      <c r="H1413">
        <v>254107305637</v>
      </c>
      <c r="I1413">
        <v>254107305637</v>
      </c>
      <c r="J1413" t="s">
        <v>14345</v>
      </c>
      <c r="K1413" t="s">
        <v>36</v>
      </c>
      <c r="L1413" t="s">
        <v>1196</v>
      </c>
      <c r="M1413" t="s">
        <v>14346</v>
      </c>
      <c r="N1413">
        <v>45959</v>
      </c>
      <c r="O1413">
        <v>0.45833333333333331</v>
      </c>
      <c r="P1413" t="s">
        <v>4063</v>
      </c>
      <c r="Q1413" t="s">
        <v>3886</v>
      </c>
      <c r="R1413" s="54"/>
    </row>
    <row r="1414" spans="1:36">
      <c r="A1414" s="54">
        <v>45954</v>
      </c>
      <c r="B1414" s="54">
        <v>45954.673310185201</v>
      </c>
      <c r="C1414" t="s">
        <v>356</v>
      </c>
      <c r="D1414" t="s">
        <v>41</v>
      </c>
      <c r="E1414">
        <v>737679831</v>
      </c>
      <c r="F1414" t="s">
        <v>33</v>
      </c>
      <c r="G1414" t="s">
        <v>8943</v>
      </c>
      <c r="H1414">
        <v>787300592</v>
      </c>
      <c r="I1414">
        <v>787300592</v>
      </c>
      <c r="J1414" t="s">
        <v>14347</v>
      </c>
      <c r="K1414" t="s">
        <v>36</v>
      </c>
      <c r="L1414" t="s">
        <v>3976</v>
      </c>
      <c r="M1414" t="s">
        <v>14348</v>
      </c>
      <c r="N1414">
        <v>45955</v>
      </c>
      <c r="O1414">
        <v>0.54166666666666663</v>
      </c>
      <c r="P1414" t="s">
        <v>11025</v>
      </c>
      <c r="Q1414" t="s">
        <v>45</v>
      </c>
      <c r="R1414" s="54" t="s">
        <v>1796</v>
      </c>
      <c r="S1414" t="s">
        <v>13363</v>
      </c>
      <c r="U1414" t="s">
        <v>45</v>
      </c>
      <c r="V1414">
        <v>2510251694531</v>
      </c>
      <c r="W1414" t="s">
        <v>46</v>
      </c>
      <c r="X1414">
        <v>45955</v>
      </c>
      <c r="Y1414">
        <v>0.74583333333333335</v>
      </c>
      <c r="AH1414" t="s">
        <v>14107</v>
      </c>
      <c r="AJ1414">
        <v>610752981</v>
      </c>
    </row>
    <row r="1415" spans="1:36">
      <c r="A1415" s="54">
        <v>45954</v>
      </c>
      <c r="B1415" s="54">
        <v>45954.679675925901</v>
      </c>
      <c r="C1415" t="s">
        <v>1754</v>
      </c>
      <c r="D1415" t="s">
        <v>41</v>
      </c>
      <c r="E1415">
        <v>737760378</v>
      </c>
      <c r="F1415" t="s">
        <v>33</v>
      </c>
      <c r="G1415" t="s">
        <v>14349</v>
      </c>
      <c r="I1415">
        <v>706556162</v>
      </c>
      <c r="J1415" t="s">
        <v>6236</v>
      </c>
      <c r="K1415" t="s">
        <v>36</v>
      </c>
      <c r="L1415" t="s">
        <v>3959</v>
      </c>
      <c r="M1415" t="s">
        <v>4149</v>
      </c>
      <c r="N1415">
        <v>45955</v>
      </c>
      <c r="O1415">
        <v>0.33333333333333331</v>
      </c>
      <c r="P1415" t="s">
        <v>11025</v>
      </c>
      <c r="Q1415" t="s">
        <v>39</v>
      </c>
      <c r="R1415" s="54" t="s">
        <v>1796</v>
      </c>
      <c r="S1415" t="s">
        <v>12630</v>
      </c>
    </row>
    <row r="1416" spans="1:36">
      <c r="A1416" s="54">
        <v>45954</v>
      </c>
      <c r="B1416" s="54">
        <v>45954.679895833302</v>
      </c>
      <c r="C1416" t="s">
        <v>381</v>
      </c>
      <c r="D1416" t="s">
        <v>41</v>
      </c>
      <c r="E1416">
        <v>100911807</v>
      </c>
      <c r="F1416" t="s">
        <v>33</v>
      </c>
      <c r="G1416" t="s">
        <v>14350</v>
      </c>
      <c r="I1416">
        <v>740952670</v>
      </c>
      <c r="J1416" t="s">
        <v>14351</v>
      </c>
      <c r="K1416" t="s">
        <v>36</v>
      </c>
      <c r="L1416" t="s">
        <v>1196</v>
      </c>
      <c r="M1416" t="s">
        <v>14352</v>
      </c>
      <c r="N1416">
        <v>45954</v>
      </c>
      <c r="O1416">
        <v>0.70833333333333337</v>
      </c>
      <c r="P1416" t="s">
        <v>11025</v>
      </c>
      <c r="Q1416" t="s">
        <v>67</v>
      </c>
      <c r="R1416" s="54" t="s">
        <v>1796</v>
      </c>
      <c r="S1416" t="s">
        <v>12626</v>
      </c>
      <c r="U1416" t="s">
        <v>67</v>
      </c>
      <c r="V1416" t="s">
        <v>14353</v>
      </c>
    </row>
    <row r="1417" spans="1:36">
      <c r="A1417" s="54">
        <v>45954</v>
      </c>
      <c r="B1417" s="54">
        <v>45954.6809027778</v>
      </c>
      <c r="C1417" t="s">
        <v>381</v>
      </c>
      <c r="D1417" t="s">
        <v>41</v>
      </c>
      <c r="E1417">
        <v>100911807</v>
      </c>
      <c r="F1417" t="s">
        <v>33</v>
      </c>
      <c r="G1417" t="s">
        <v>14354</v>
      </c>
      <c r="H1417">
        <v>740952670</v>
      </c>
      <c r="I1417">
        <v>740952670</v>
      </c>
      <c r="J1417" t="s">
        <v>14351</v>
      </c>
      <c r="K1417" t="s">
        <v>36</v>
      </c>
      <c r="L1417" t="s">
        <v>1196</v>
      </c>
      <c r="M1417" t="s">
        <v>3465</v>
      </c>
      <c r="N1417">
        <v>45954</v>
      </c>
      <c r="O1417">
        <v>0.70833333333333337</v>
      </c>
      <c r="P1417" t="s">
        <v>4248</v>
      </c>
      <c r="Q1417" t="s">
        <v>67</v>
      </c>
      <c r="R1417" s="54"/>
      <c r="U1417" t="s">
        <v>67</v>
      </c>
      <c r="V1417" t="s">
        <v>114</v>
      </c>
    </row>
    <row r="1418" spans="1:36">
      <c r="A1418" s="54">
        <v>45954</v>
      </c>
      <c r="B1418" s="54">
        <v>45954.683229166701</v>
      </c>
      <c r="C1418" t="s">
        <v>4545</v>
      </c>
      <c r="D1418" t="s">
        <v>41</v>
      </c>
      <c r="E1418">
        <v>254103639065</v>
      </c>
      <c r="F1418" t="s">
        <v>33</v>
      </c>
      <c r="G1418" t="s">
        <v>14355</v>
      </c>
      <c r="H1418">
        <v>254712274438</v>
      </c>
      <c r="I1418">
        <v>254712274438</v>
      </c>
      <c r="J1418" t="s">
        <v>14356</v>
      </c>
      <c r="K1418" t="s">
        <v>36</v>
      </c>
      <c r="L1418" t="s">
        <v>3948</v>
      </c>
      <c r="M1418" t="s">
        <v>1436</v>
      </c>
      <c r="N1418">
        <v>45957</v>
      </c>
      <c r="O1418">
        <v>0.41666666666666669</v>
      </c>
      <c r="P1418" t="s">
        <v>4248</v>
      </c>
      <c r="Q1418" t="s">
        <v>39</v>
      </c>
      <c r="R1418" s="54">
        <v>45957</v>
      </c>
      <c r="S1418" t="s">
        <v>12919</v>
      </c>
    </row>
    <row r="1419" spans="1:36">
      <c r="A1419" s="54">
        <v>45954</v>
      </c>
      <c r="B1419" s="54">
        <v>45954.684097222198</v>
      </c>
      <c r="C1419" t="s">
        <v>356</v>
      </c>
      <c r="D1419" t="s">
        <v>41</v>
      </c>
      <c r="E1419">
        <v>737679831</v>
      </c>
      <c r="F1419" t="s">
        <v>33</v>
      </c>
      <c r="G1419" t="s">
        <v>14357</v>
      </c>
      <c r="H1419">
        <v>723502003</v>
      </c>
      <c r="I1419">
        <v>723502003</v>
      </c>
      <c r="J1419" t="s">
        <v>14358</v>
      </c>
      <c r="K1419" t="s">
        <v>36</v>
      </c>
      <c r="L1419" t="s">
        <v>3971</v>
      </c>
      <c r="M1419" t="s">
        <v>14359</v>
      </c>
      <c r="N1419">
        <v>45955</v>
      </c>
      <c r="O1419">
        <v>0.5</v>
      </c>
      <c r="P1419" t="s">
        <v>4248</v>
      </c>
      <c r="Q1419" t="s">
        <v>45</v>
      </c>
      <c r="R1419" s="54">
        <v>45957</v>
      </c>
      <c r="S1419" t="s">
        <v>12952</v>
      </c>
      <c r="U1419" t="s">
        <v>45</v>
      </c>
      <c r="V1419">
        <v>2710251697022</v>
      </c>
      <c r="W1419" t="s">
        <v>46</v>
      </c>
      <c r="X1419">
        <v>45957</v>
      </c>
      <c r="Y1419">
        <v>0.68680555555555556</v>
      </c>
      <c r="AH1419" t="s">
        <v>14169</v>
      </c>
      <c r="AJ1419">
        <v>39088386</v>
      </c>
    </row>
    <row r="1420" spans="1:36">
      <c r="A1420" s="54">
        <v>45954</v>
      </c>
      <c r="B1420" s="54">
        <v>45954.686539351896</v>
      </c>
      <c r="C1420" t="s">
        <v>3923</v>
      </c>
      <c r="D1420" t="s">
        <v>41</v>
      </c>
      <c r="E1420">
        <v>102497828</v>
      </c>
      <c r="F1420" t="s">
        <v>33</v>
      </c>
      <c r="G1420" t="s">
        <v>1607</v>
      </c>
      <c r="H1420">
        <v>786900832</v>
      </c>
      <c r="I1420">
        <v>728757312</v>
      </c>
      <c r="J1420" t="s">
        <v>5172</v>
      </c>
      <c r="K1420" t="s">
        <v>36</v>
      </c>
      <c r="L1420" t="s">
        <v>3907</v>
      </c>
      <c r="M1420" t="s">
        <v>6296</v>
      </c>
      <c r="N1420">
        <v>45955</v>
      </c>
      <c r="O1420">
        <v>0.45833333333333331</v>
      </c>
      <c r="P1420" t="s">
        <v>4248</v>
      </c>
      <c r="Q1420" t="s">
        <v>39</v>
      </c>
      <c r="R1420" s="54">
        <v>45957</v>
      </c>
      <c r="S1420" t="s">
        <v>12881</v>
      </c>
    </row>
    <row r="1421" spans="1:36">
      <c r="A1421" s="54">
        <v>45954</v>
      </c>
      <c r="B1421" s="54">
        <v>45954.711331018501</v>
      </c>
      <c r="C1421" t="s">
        <v>2544</v>
      </c>
      <c r="D1421" t="s">
        <v>41</v>
      </c>
      <c r="E1421">
        <v>108626602</v>
      </c>
      <c r="F1421" t="s">
        <v>33</v>
      </c>
      <c r="G1421" t="s">
        <v>14360</v>
      </c>
      <c r="H1421">
        <v>0</v>
      </c>
      <c r="I1421">
        <v>717080835</v>
      </c>
      <c r="J1421" t="s">
        <v>14361</v>
      </c>
      <c r="K1421" t="s">
        <v>36</v>
      </c>
      <c r="L1421" t="s">
        <v>3896</v>
      </c>
      <c r="M1421" t="s">
        <v>14362</v>
      </c>
      <c r="N1421">
        <v>46005</v>
      </c>
      <c r="O1421">
        <v>0.5</v>
      </c>
      <c r="P1421" t="s">
        <v>4235</v>
      </c>
      <c r="Q1421" t="s">
        <v>3886</v>
      </c>
      <c r="R1421" s="54">
        <v>45956</v>
      </c>
      <c r="S1421" t="s">
        <v>12634</v>
      </c>
      <c r="U1421" t="s">
        <v>3886</v>
      </c>
    </row>
    <row r="1422" spans="1:36">
      <c r="A1422" s="54">
        <v>45954</v>
      </c>
      <c r="B1422" s="54">
        <v>45954.713136574101</v>
      </c>
      <c r="C1422" t="s">
        <v>3026</v>
      </c>
      <c r="D1422" t="s">
        <v>41</v>
      </c>
      <c r="E1422">
        <v>108626602</v>
      </c>
      <c r="F1422" t="s">
        <v>33</v>
      </c>
      <c r="G1422" t="s">
        <v>14363</v>
      </c>
      <c r="H1422">
        <v>0</v>
      </c>
      <c r="I1422">
        <v>758994504</v>
      </c>
      <c r="J1422" t="s">
        <v>14364</v>
      </c>
      <c r="K1422" t="s">
        <v>36</v>
      </c>
      <c r="L1422" t="s">
        <v>3910</v>
      </c>
      <c r="M1422" t="s">
        <v>14335</v>
      </c>
      <c r="N1422">
        <v>45955</v>
      </c>
      <c r="O1422">
        <v>0.45833333333333331</v>
      </c>
      <c r="P1422" t="s">
        <v>4235</v>
      </c>
      <c r="Q1422" t="s">
        <v>67</v>
      </c>
      <c r="R1422" s="54">
        <v>45956</v>
      </c>
      <c r="S1422" t="s">
        <v>12812</v>
      </c>
      <c r="U1422" t="s">
        <v>67</v>
      </c>
      <c r="V1422" t="s">
        <v>12987</v>
      </c>
    </row>
    <row r="1423" spans="1:36">
      <c r="A1423" s="54">
        <v>45954</v>
      </c>
      <c r="B1423" s="54">
        <v>45954.718020833301</v>
      </c>
      <c r="C1423" t="s">
        <v>6227</v>
      </c>
      <c r="D1423" t="s">
        <v>41</v>
      </c>
      <c r="E1423">
        <v>108626602</v>
      </c>
      <c r="F1423" t="s">
        <v>33</v>
      </c>
      <c r="G1423" t="s">
        <v>14365</v>
      </c>
      <c r="H1423">
        <v>726232256</v>
      </c>
      <c r="I1423">
        <v>0</v>
      </c>
      <c r="J1423" t="s">
        <v>6865</v>
      </c>
      <c r="K1423" t="s">
        <v>36</v>
      </c>
      <c r="L1423" t="s">
        <v>3896</v>
      </c>
      <c r="M1423" t="s">
        <v>14366</v>
      </c>
      <c r="N1423">
        <v>45955</v>
      </c>
      <c r="O1423">
        <v>0.41666666666666669</v>
      </c>
      <c r="P1423" t="s">
        <v>4235</v>
      </c>
      <c r="Q1423" t="s">
        <v>67</v>
      </c>
      <c r="R1423" s="54">
        <v>45956</v>
      </c>
      <c r="S1423" t="s">
        <v>12677</v>
      </c>
      <c r="U1423" t="s">
        <v>67</v>
      </c>
      <c r="V1423" t="s">
        <v>14240</v>
      </c>
    </row>
    <row r="1424" spans="1:36">
      <c r="A1424" s="54">
        <v>45954</v>
      </c>
      <c r="B1424" s="54">
        <v>45954.718182870398</v>
      </c>
      <c r="C1424" t="s">
        <v>2305</v>
      </c>
      <c r="D1424" t="s">
        <v>41</v>
      </c>
      <c r="E1424">
        <v>734949424</v>
      </c>
      <c r="F1424" t="s">
        <v>33</v>
      </c>
      <c r="G1424" t="s">
        <v>14367</v>
      </c>
      <c r="I1424">
        <v>254726581008</v>
      </c>
      <c r="J1424" t="s">
        <v>14368</v>
      </c>
      <c r="K1424" t="s">
        <v>36</v>
      </c>
      <c r="L1424" t="s">
        <v>3896</v>
      </c>
      <c r="M1424" t="s">
        <v>8662</v>
      </c>
      <c r="N1424">
        <v>45956</v>
      </c>
      <c r="O1424">
        <v>0.45833333333333331</v>
      </c>
      <c r="P1424" t="s">
        <v>4235</v>
      </c>
      <c r="Q1424" t="s">
        <v>45</v>
      </c>
      <c r="R1424" s="54">
        <v>45956</v>
      </c>
      <c r="S1424" t="s">
        <v>12687</v>
      </c>
      <c r="U1424" t="s">
        <v>45</v>
      </c>
      <c r="V1424">
        <v>2610251695446</v>
      </c>
      <c r="W1424" t="s">
        <v>53</v>
      </c>
      <c r="X1424">
        <v>45956</v>
      </c>
      <c r="Y1424">
        <v>0.51249999999999996</v>
      </c>
      <c r="AH1424" t="s">
        <v>12403</v>
      </c>
      <c r="AJ1424">
        <v>0</v>
      </c>
    </row>
    <row r="1425" spans="1:36">
      <c r="A1425" s="54">
        <v>45954</v>
      </c>
      <c r="B1425" s="54">
        <v>45954.719131944403</v>
      </c>
      <c r="C1425" t="s">
        <v>99</v>
      </c>
      <c r="D1425" t="s">
        <v>41</v>
      </c>
      <c r="E1425">
        <v>737679831</v>
      </c>
      <c r="F1425" t="s">
        <v>33</v>
      </c>
      <c r="G1425" t="s">
        <v>14369</v>
      </c>
      <c r="H1425">
        <v>799976669</v>
      </c>
      <c r="I1425">
        <v>799976669</v>
      </c>
      <c r="J1425" t="s">
        <v>14370</v>
      </c>
      <c r="K1425" t="s">
        <v>36</v>
      </c>
      <c r="L1425" t="s">
        <v>3907</v>
      </c>
      <c r="M1425" t="s">
        <v>14371</v>
      </c>
      <c r="N1425">
        <v>45955</v>
      </c>
      <c r="O1425">
        <v>0.45833333333333331</v>
      </c>
      <c r="P1425" t="s">
        <v>4235</v>
      </c>
      <c r="Q1425" t="s">
        <v>67</v>
      </c>
      <c r="R1425" s="54">
        <v>45956</v>
      </c>
      <c r="S1425" t="s">
        <v>12780</v>
      </c>
      <c r="U1425" t="s">
        <v>67</v>
      </c>
      <c r="V1425" t="s">
        <v>14372</v>
      </c>
    </row>
    <row r="1426" spans="1:36">
      <c r="A1426" s="54">
        <v>45954</v>
      </c>
      <c r="B1426" s="54">
        <v>45954.720601851797</v>
      </c>
      <c r="C1426" t="s">
        <v>2305</v>
      </c>
      <c r="D1426" t="s">
        <v>41</v>
      </c>
      <c r="E1426">
        <v>734949424</v>
      </c>
      <c r="F1426" t="s">
        <v>33</v>
      </c>
      <c r="G1426" t="s">
        <v>14373</v>
      </c>
      <c r="I1426">
        <v>797851960</v>
      </c>
      <c r="J1426" t="s">
        <v>14374</v>
      </c>
      <c r="K1426" t="s">
        <v>36</v>
      </c>
      <c r="L1426" t="s">
        <v>3896</v>
      </c>
      <c r="M1426" t="s">
        <v>5115</v>
      </c>
      <c r="N1426">
        <v>45960</v>
      </c>
      <c r="O1426">
        <v>0.41666666666666669</v>
      </c>
      <c r="P1426" t="s">
        <v>4235</v>
      </c>
      <c r="Q1426" t="s">
        <v>3886</v>
      </c>
      <c r="R1426" s="54">
        <v>45956</v>
      </c>
      <c r="U1426" t="s">
        <v>3886</v>
      </c>
    </row>
    <row r="1427" spans="1:36">
      <c r="A1427" s="54">
        <v>45954</v>
      </c>
      <c r="B1427" s="54">
        <v>45954.723518518498</v>
      </c>
      <c r="C1427" t="s">
        <v>719</v>
      </c>
      <c r="D1427" t="s">
        <v>41</v>
      </c>
      <c r="E1427">
        <v>104144901</v>
      </c>
      <c r="F1427" t="s">
        <v>33</v>
      </c>
      <c r="G1427" t="s">
        <v>14375</v>
      </c>
      <c r="H1427">
        <v>738131726</v>
      </c>
      <c r="I1427">
        <v>796047589</v>
      </c>
      <c r="J1427" t="s">
        <v>14376</v>
      </c>
      <c r="K1427" t="s">
        <v>36</v>
      </c>
      <c r="L1427" t="s">
        <v>1196</v>
      </c>
      <c r="M1427" t="s">
        <v>14377</v>
      </c>
      <c r="N1427">
        <v>45954</v>
      </c>
      <c r="O1427">
        <v>0.70833333333333337</v>
      </c>
      <c r="P1427" t="s">
        <v>4235</v>
      </c>
      <c r="Q1427" t="s">
        <v>45</v>
      </c>
      <c r="R1427" s="54">
        <v>45956</v>
      </c>
      <c r="S1427" t="s">
        <v>12702</v>
      </c>
      <c r="U1427" t="s">
        <v>45</v>
      </c>
      <c r="V1427">
        <v>2610251695554</v>
      </c>
      <c r="W1427" t="s">
        <v>46</v>
      </c>
      <c r="X1427">
        <v>45956</v>
      </c>
      <c r="Y1427">
        <v>0.67569444444444449</v>
      </c>
      <c r="AH1427" t="s">
        <v>689</v>
      </c>
      <c r="AJ1427">
        <v>37901308</v>
      </c>
    </row>
    <row r="1428" spans="1:36">
      <c r="A1428" s="54">
        <v>45954</v>
      </c>
      <c r="B1428" s="54">
        <v>45954.723680555602</v>
      </c>
      <c r="C1428" t="s">
        <v>2055</v>
      </c>
      <c r="D1428" t="s">
        <v>41</v>
      </c>
      <c r="E1428">
        <v>734949424</v>
      </c>
      <c r="F1428" t="s">
        <v>33</v>
      </c>
      <c r="G1428" t="s">
        <v>13473</v>
      </c>
      <c r="I1428">
        <v>254748468634</v>
      </c>
      <c r="J1428" t="s">
        <v>14378</v>
      </c>
      <c r="K1428" t="s">
        <v>36</v>
      </c>
      <c r="L1428" t="s">
        <v>3943</v>
      </c>
      <c r="M1428" t="s">
        <v>4760</v>
      </c>
      <c r="N1428">
        <v>45955</v>
      </c>
      <c r="O1428">
        <v>0.41666666666666669</v>
      </c>
      <c r="P1428" t="s">
        <v>4235</v>
      </c>
      <c r="Q1428" t="s">
        <v>67</v>
      </c>
      <c r="R1428" s="54">
        <v>45956</v>
      </c>
      <c r="S1428" t="s">
        <v>12532</v>
      </c>
      <c r="U1428" t="s">
        <v>67</v>
      </c>
      <c r="V1428" t="s">
        <v>12413</v>
      </c>
    </row>
    <row r="1429" spans="1:36">
      <c r="A1429" s="54">
        <v>45954</v>
      </c>
      <c r="B1429" s="54">
        <v>45954.7258449074</v>
      </c>
      <c r="C1429" t="s">
        <v>2305</v>
      </c>
      <c r="D1429" t="s">
        <v>41</v>
      </c>
      <c r="E1429">
        <v>734949424</v>
      </c>
      <c r="F1429" t="s">
        <v>33</v>
      </c>
      <c r="G1429" t="s">
        <v>14379</v>
      </c>
      <c r="I1429">
        <v>728021081</v>
      </c>
      <c r="J1429" t="s">
        <v>14380</v>
      </c>
      <c r="K1429" t="s">
        <v>36</v>
      </c>
      <c r="L1429" t="e" vm="2">
        <v>#VALUE!</v>
      </c>
      <c r="M1429" t="s">
        <v>9980</v>
      </c>
      <c r="N1429">
        <v>45961</v>
      </c>
      <c r="O1429">
        <v>0.54166666666666663</v>
      </c>
      <c r="P1429" t="s">
        <v>52</v>
      </c>
      <c r="Q1429" t="s">
        <v>39</v>
      </c>
      <c r="R1429" s="54">
        <v>45956</v>
      </c>
      <c r="S1429" t="s">
        <v>12883</v>
      </c>
    </row>
    <row r="1430" spans="1:36">
      <c r="A1430" s="54">
        <v>45954</v>
      </c>
      <c r="B1430" s="54">
        <v>45954.729756944398</v>
      </c>
      <c r="C1430" t="s">
        <v>2055</v>
      </c>
      <c r="D1430" t="s">
        <v>41</v>
      </c>
      <c r="E1430">
        <v>734949424</v>
      </c>
      <c r="F1430" t="s">
        <v>33</v>
      </c>
      <c r="G1430" t="s">
        <v>14381</v>
      </c>
      <c r="I1430">
        <v>792032097</v>
      </c>
      <c r="J1430" t="s">
        <v>14382</v>
      </c>
      <c r="K1430" t="s">
        <v>36</v>
      </c>
      <c r="L1430" t="e" vm="2">
        <v>#VALUE!</v>
      </c>
      <c r="M1430" t="s">
        <v>3299</v>
      </c>
      <c r="N1430">
        <v>45962</v>
      </c>
      <c r="O1430">
        <v>0.54166666666666663</v>
      </c>
      <c r="P1430" t="s">
        <v>52</v>
      </c>
      <c r="Q1430" t="s">
        <v>67</v>
      </c>
      <c r="R1430" s="54">
        <v>45956</v>
      </c>
      <c r="S1430" t="s">
        <v>12903</v>
      </c>
      <c r="U1430" t="s">
        <v>67</v>
      </c>
      <c r="V1430" t="s">
        <v>1512</v>
      </c>
    </row>
    <row r="1431" spans="1:36">
      <c r="A1431" s="54">
        <v>45954</v>
      </c>
      <c r="B1431" s="54">
        <v>45954.733009259297</v>
      </c>
      <c r="C1431" t="s">
        <v>2305</v>
      </c>
      <c r="D1431" t="s">
        <v>41</v>
      </c>
      <c r="E1431">
        <v>734949424</v>
      </c>
      <c r="F1431" t="s">
        <v>33</v>
      </c>
      <c r="G1431" t="s">
        <v>14383</v>
      </c>
      <c r="I1431">
        <v>746977079</v>
      </c>
      <c r="J1431" t="s">
        <v>14384</v>
      </c>
      <c r="K1431" t="s">
        <v>36</v>
      </c>
      <c r="L1431" t="e" vm="2">
        <v>#VALUE!</v>
      </c>
      <c r="M1431" t="s">
        <v>8662</v>
      </c>
      <c r="N1431">
        <v>45965</v>
      </c>
      <c r="O1431">
        <v>0.45833333333333331</v>
      </c>
      <c r="P1431" t="s">
        <v>52</v>
      </c>
      <c r="Q1431" t="s">
        <v>67</v>
      </c>
      <c r="R1431" s="54">
        <v>45956</v>
      </c>
      <c r="S1431" t="s">
        <v>12770</v>
      </c>
      <c r="U1431" t="s">
        <v>67</v>
      </c>
      <c r="V1431" t="s">
        <v>14115</v>
      </c>
    </row>
    <row r="1432" spans="1:36">
      <c r="A1432" s="54">
        <v>45954</v>
      </c>
      <c r="B1432" s="54">
        <v>45954.735115740703</v>
      </c>
      <c r="C1432" t="s">
        <v>2055</v>
      </c>
      <c r="D1432" t="s">
        <v>41</v>
      </c>
      <c r="E1432">
        <v>734949424</v>
      </c>
      <c r="F1432" t="s">
        <v>33</v>
      </c>
      <c r="G1432" t="s">
        <v>14385</v>
      </c>
      <c r="I1432">
        <v>254788812222</v>
      </c>
      <c r="J1432" t="s">
        <v>14386</v>
      </c>
      <c r="K1432" t="s">
        <v>36</v>
      </c>
      <c r="L1432" t="e" vm="2">
        <v>#VALUE!</v>
      </c>
      <c r="M1432" t="s">
        <v>14387</v>
      </c>
      <c r="N1432">
        <v>45965</v>
      </c>
      <c r="O1432">
        <v>0.54166666666666663</v>
      </c>
      <c r="P1432" t="s">
        <v>52</v>
      </c>
      <c r="Q1432" t="s">
        <v>67</v>
      </c>
      <c r="R1432" s="54">
        <v>45956</v>
      </c>
      <c r="S1432" t="s">
        <v>12733</v>
      </c>
      <c r="U1432" t="s">
        <v>67</v>
      </c>
      <c r="V1432" t="s">
        <v>1512</v>
      </c>
    </row>
    <row r="1433" spans="1:36">
      <c r="A1433" s="54">
        <v>45954</v>
      </c>
      <c r="B1433" s="54">
        <v>45954.736516203702</v>
      </c>
      <c r="C1433" t="s">
        <v>804</v>
      </c>
      <c r="D1433" t="s">
        <v>548</v>
      </c>
      <c r="E1433">
        <v>750988989</v>
      </c>
      <c r="F1433" t="s">
        <v>33</v>
      </c>
      <c r="G1433" t="s">
        <v>14388</v>
      </c>
      <c r="H1433">
        <v>254786305151</v>
      </c>
      <c r="I1433">
        <v>792548119</v>
      </c>
      <c r="J1433" t="s">
        <v>14389</v>
      </c>
      <c r="K1433" t="s">
        <v>36</v>
      </c>
      <c r="L1433" t="e" vm="1">
        <v>#VALUE!</v>
      </c>
      <c r="M1433" t="s">
        <v>14390</v>
      </c>
      <c r="N1433">
        <v>45955</v>
      </c>
      <c r="O1433">
        <v>0.375</v>
      </c>
      <c r="P1433" t="s">
        <v>52</v>
      </c>
      <c r="Q1433" t="s">
        <v>45</v>
      </c>
      <c r="R1433" s="54">
        <v>45956</v>
      </c>
      <c r="S1433" t="s">
        <v>12734</v>
      </c>
      <c r="U1433" t="s">
        <v>45</v>
      </c>
      <c r="V1433">
        <v>2610251695600</v>
      </c>
      <c r="W1433" t="s">
        <v>46</v>
      </c>
      <c r="X1433">
        <v>45956</v>
      </c>
      <c r="Y1433">
        <v>0.57847222222222228</v>
      </c>
      <c r="Z1433">
        <v>45957</v>
      </c>
      <c r="AA1433">
        <v>0.29236111111111113</v>
      </c>
      <c r="AB1433" t="s">
        <v>12916</v>
      </c>
      <c r="AC1433">
        <v>100010032</v>
      </c>
      <c r="AD1433">
        <v>38989882</v>
      </c>
      <c r="AH1433" t="s">
        <v>12916</v>
      </c>
      <c r="AJ1433">
        <v>38989882</v>
      </c>
    </row>
    <row r="1434" spans="1:36">
      <c r="A1434" s="54">
        <v>45954</v>
      </c>
      <c r="B1434" s="54">
        <v>45954.7368055556</v>
      </c>
      <c r="C1434" t="s">
        <v>6762</v>
      </c>
      <c r="D1434" t="s">
        <v>1107</v>
      </c>
      <c r="E1434">
        <v>254762054008</v>
      </c>
      <c r="F1434" t="s">
        <v>33</v>
      </c>
      <c r="G1434" t="s">
        <v>14391</v>
      </c>
      <c r="H1434">
        <v>254734461587</v>
      </c>
      <c r="I1434">
        <v>254721105103</v>
      </c>
      <c r="J1434" t="s">
        <v>14392</v>
      </c>
      <c r="K1434" t="s">
        <v>36</v>
      </c>
      <c r="L1434" t="e" vm="11">
        <v>#VALUE!</v>
      </c>
      <c r="M1434" t="s">
        <v>14393</v>
      </c>
      <c r="N1434">
        <v>45955</v>
      </c>
      <c r="O1434">
        <v>0.33333333333333331</v>
      </c>
      <c r="P1434" t="s">
        <v>52</v>
      </c>
      <c r="Q1434" t="s">
        <v>45</v>
      </c>
      <c r="R1434" s="54">
        <v>45956</v>
      </c>
      <c r="S1434" t="s">
        <v>12737</v>
      </c>
      <c r="U1434" t="s">
        <v>45</v>
      </c>
      <c r="V1434">
        <v>2610251695601</v>
      </c>
      <c r="W1434" t="s">
        <v>46</v>
      </c>
      <c r="X1434">
        <v>45956</v>
      </c>
      <c r="Y1434">
        <v>0.57847222222222228</v>
      </c>
      <c r="Z1434">
        <v>45957</v>
      </c>
      <c r="AA1434">
        <v>0.29236111111111113</v>
      </c>
      <c r="AH1434" t="s">
        <v>13064</v>
      </c>
      <c r="AJ1434">
        <v>37174685</v>
      </c>
    </row>
    <row r="1435" spans="1:36">
      <c r="A1435" s="54">
        <v>45954</v>
      </c>
      <c r="B1435" s="54">
        <v>45954.737222222197</v>
      </c>
      <c r="C1435" t="s">
        <v>2305</v>
      </c>
      <c r="D1435" t="s">
        <v>41</v>
      </c>
      <c r="E1435">
        <v>734949424</v>
      </c>
      <c r="F1435" t="s">
        <v>33</v>
      </c>
      <c r="G1435" t="s">
        <v>14394</v>
      </c>
      <c r="I1435">
        <v>254788866333</v>
      </c>
      <c r="J1435" t="s">
        <v>14395</v>
      </c>
      <c r="K1435" t="s">
        <v>36</v>
      </c>
      <c r="L1435" t="e" vm="2">
        <v>#VALUE!</v>
      </c>
      <c r="M1435" t="s">
        <v>14396</v>
      </c>
      <c r="N1435">
        <v>45975</v>
      </c>
      <c r="O1435">
        <v>0.58333333333333337</v>
      </c>
      <c r="P1435" t="s">
        <v>52</v>
      </c>
      <c r="Q1435" t="s">
        <v>39</v>
      </c>
      <c r="R1435" s="54">
        <v>45956</v>
      </c>
      <c r="S1435" t="s">
        <v>12674</v>
      </c>
    </row>
    <row r="1436" spans="1:36">
      <c r="A1436" s="54">
        <v>45954</v>
      </c>
      <c r="B1436" s="54">
        <v>45954.739583333299</v>
      </c>
      <c r="C1436" t="s">
        <v>2305</v>
      </c>
      <c r="D1436" t="s">
        <v>41</v>
      </c>
      <c r="E1436">
        <v>734949424</v>
      </c>
      <c r="F1436" t="s">
        <v>33</v>
      </c>
      <c r="G1436" t="s">
        <v>14397</v>
      </c>
      <c r="I1436">
        <v>254727985267</v>
      </c>
      <c r="J1436" t="s">
        <v>14398</v>
      </c>
      <c r="K1436" t="s">
        <v>36</v>
      </c>
      <c r="L1436" t="s">
        <v>3896</v>
      </c>
      <c r="M1436" t="s">
        <v>4293</v>
      </c>
      <c r="N1436">
        <v>45956</v>
      </c>
      <c r="O1436">
        <v>0.625</v>
      </c>
      <c r="P1436" t="s">
        <v>3950</v>
      </c>
      <c r="Q1436" t="s">
        <v>45</v>
      </c>
      <c r="R1436" s="54">
        <v>45956</v>
      </c>
      <c r="S1436" t="s">
        <v>12493</v>
      </c>
      <c r="T1436">
        <v>45949</v>
      </c>
      <c r="U1436" t="s">
        <v>45</v>
      </c>
      <c r="V1436">
        <v>2610251695614</v>
      </c>
      <c r="W1436" t="s">
        <v>53</v>
      </c>
      <c r="X1436">
        <v>45956</v>
      </c>
      <c r="Y1436">
        <v>0.68125000000000002</v>
      </c>
      <c r="AB1436" t="s">
        <v>12519</v>
      </c>
      <c r="AC1436">
        <v>100010028</v>
      </c>
      <c r="AH1436" t="s">
        <v>12403</v>
      </c>
      <c r="AJ1436">
        <v>0</v>
      </c>
    </row>
    <row r="1437" spans="1:36">
      <c r="A1437" s="54">
        <v>45954</v>
      </c>
      <c r="B1437" s="54">
        <v>45954.741932870398</v>
      </c>
      <c r="C1437" t="s">
        <v>2305</v>
      </c>
      <c r="D1437" t="s">
        <v>41</v>
      </c>
      <c r="E1437">
        <v>734949424</v>
      </c>
      <c r="F1437" t="s">
        <v>33</v>
      </c>
      <c r="G1437" t="s">
        <v>14400</v>
      </c>
      <c r="I1437">
        <v>254704014206</v>
      </c>
      <c r="J1437" t="s">
        <v>14401</v>
      </c>
      <c r="K1437" t="s">
        <v>36</v>
      </c>
      <c r="L1437" t="s">
        <v>3896</v>
      </c>
      <c r="M1437" t="s">
        <v>14402</v>
      </c>
      <c r="N1437">
        <v>45968</v>
      </c>
      <c r="O1437">
        <v>0.58333333333333337</v>
      </c>
      <c r="P1437" t="s">
        <v>3950</v>
      </c>
      <c r="Q1437" t="s">
        <v>3886</v>
      </c>
      <c r="R1437" s="54">
        <v>45956</v>
      </c>
      <c r="S1437" t="s">
        <v>12829</v>
      </c>
      <c r="U1437" t="s">
        <v>3886</v>
      </c>
      <c r="V1437" t="s">
        <v>14403</v>
      </c>
    </row>
    <row r="1438" spans="1:36">
      <c r="A1438" s="54">
        <v>45954</v>
      </c>
      <c r="B1438" s="54">
        <v>45954.745162036997</v>
      </c>
      <c r="C1438" t="s">
        <v>3977</v>
      </c>
      <c r="D1438" t="s">
        <v>1107</v>
      </c>
      <c r="E1438">
        <v>254762054008</v>
      </c>
      <c r="F1438" t="s">
        <v>33</v>
      </c>
      <c r="G1438" t="s">
        <v>14404</v>
      </c>
      <c r="I1438">
        <v>254705163157</v>
      </c>
      <c r="J1438" t="s">
        <v>14405</v>
      </c>
      <c r="K1438" t="s">
        <v>36</v>
      </c>
      <c r="L1438" t="s">
        <v>3943</v>
      </c>
      <c r="M1438" t="s">
        <v>14406</v>
      </c>
      <c r="N1438">
        <v>45955</v>
      </c>
      <c r="O1438">
        <v>0.33333333333333331</v>
      </c>
      <c r="P1438" t="s">
        <v>3950</v>
      </c>
      <c r="Q1438" t="s">
        <v>45</v>
      </c>
      <c r="R1438" s="54">
        <v>45956</v>
      </c>
      <c r="S1438" t="s">
        <v>12434</v>
      </c>
      <c r="T1438">
        <v>45956</v>
      </c>
      <c r="U1438" t="s">
        <v>45</v>
      </c>
      <c r="V1438">
        <v>2610251695645</v>
      </c>
      <c r="W1438" t="s">
        <v>46</v>
      </c>
      <c r="X1438">
        <v>45956</v>
      </c>
      <c r="Y1438">
        <v>0.67569444444444449</v>
      </c>
      <c r="AH1438" t="s">
        <v>4097</v>
      </c>
      <c r="AJ1438">
        <v>29089534</v>
      </c>
    </row>
    <row r="1439" spans="1:36">
      <c r="A1439" s="54">
        <v>45954</v>
      </c>
      <c r="B1439" s="54">
        <v>45954.751724537004</v>
      </c>
      <c r="C1439" t="s">
        <v>2305</v>
      </c>
      <c r="D1439" t="s">
        <v>41</v>
      </c>
      <c r="E1439">
        <v>734949424</v>
      </c>
      <c r="F1439" t="s">
        <v>33</v>
      </c>
      <c r="G1439" t="s">
        <v>14407</v>
      </c>
      <c r="I1439">
        <v>254722691994</v>
      </c>
      <c r="J1439" t="s">
        <v>14408</v>
      </c>
      <c r="K1439" t="s">
        <v>36</v>
      </c>
      <c r="L1439" t="s">
        <v>3896</v>
      </c>
      <c r="M1439" t="s">
        <v>14409</v>
      </c>
      <c r="N1439">
        <v>45955</v>
      </c>
      <c r="O1439">
        <v>0</v>
      </c>
      <c r="P1439" t="s">
        <v>4095</v>
      </c>
      <c r="Q1439" t="s">
        <v>45</v>
      </c>
      <c r="R1439" s="54">
        <v>45956</v>
      </c>
      <c r="S1439" t="s">
        <v>12688</v>
      </c>
      <c r="U1439" t="s">
        <v>45</v>
      </c>
      <c r="V1439">
        <v>2610251695537</v>
      </c>
      <c r="W1439" t="s">
        <v>53</v>
      </c>
      <c r="X1439">
        <v>45956</v>
      </c>
      <c r="Y1439">
        <v>0.63958333333333328</v>
      </c>
      <c r="Z1439">
        <v>45957</v>
      </c>
      <c r="AA1439">
        <v>0.39652777777777776</v>
      </c>
      <c r="AB1439" t="s">
        <v>13536</v>
      </c>
      <c r="AC1439">
        <v>100010027</v>
      </c>
      <c r="AH1439" t="s">
        <v>1331</v>
      </c>
      <c r="AJ1439">
        <v>45960</v>
      </c>
    </row>
    <row r="1440" spans="1:36">
      <c r="A1440" s="54">
        <v>45954</v>
      </c>
      <c r="B1440" s="54">
        <v>45954.760277777801</v>
      </c>
      <c r="C1440" t="s">
        <v>3789</v>
      </c>
      <c r="D1440" t="s">
        <v>1132</v>
      </c>
      <c r="E1440">
        <v>734782203</v>
      </c>
      <c r="F1440" t="s">
        <v>33</v>
      </c>
      <c r="G1440" t="s">
        <v>3789</v>
      </c>
      <c r="H1440">
        <v>254782998842</v>
      </c>
      <c r="I1440">
        <v>254720499691</v>
      </c>
      <c r="J1440" t="s">
        <v>14410</v>
      </c>
      <c r="K1440" t="s">
        <v>36</v>
      </c>
      <c r="L1440" t="s">
        <v>4076</v>
      </c>
      <c r="M1440" t="s">
        <v>14411</v>
      </c>
      <c r="N1440">
        <v>45957</v>
      </c>
      <c r="O1440">
        <v>0.45833333333333331</v>
      </c>
      <c r="P1440" t="s">
        <v>4095</v>
      </c>
      <c r="Q1440" t="s">
        <v>45</v>
      </c>
      <c r="R1440" s="54">
        <v>45956</v>
      </c>
      <c r="S1440" t="s">
        <v>12828</v>
      </c>
      <c r="U1440" t="s">
        <v>45</v>
      </c>
      <c r="V1440">
        <v>2610251695572</v>
      </c>
      <c r="W1440" t="s">
        <v>53</v>
      </c>
      <c r="X1440">
        <v>45956</v>
      </c>
      <c r="Y1440">
        <v>0.63958333333333328</v>
      </c>
      <c r="Z1440">
        <v>45957</v>
      </c>
      <c r="AA1440">
        <v>0.39652777777777776</v>
      </c>
      <c r="AB1440" t="s">
        <v>12519</v>
      </c>
      <c r="AC1440">
        <v>100010028</v>
      </c>
      <c r="AH1440" t="s">
        <v>12403</v>
      </c>
      <c r="AJ1440">
        <v>45964</v>
      </c>
    </row>
    <row r="1441" spans="1:36">
      <c r="A1441" s="54">
        <v>45954</v>
      </c>
      <c r="B1441" s="54">
        <v>45954.780729166698</v>
      </c>
      <c r="C1441" t="s">
        <v>1754</v>
      </c>
      <c r="D1441" t="s">
        <v>41</v>
      </c>
      <c r="E1441">
        <v>737760378</v>
      </c>
      <c r="F1441" t="s">
        <v>33</v>
      </c>
      <c r="G1441" t="s">
        <v>11704</v>
      </c>
      <c r="I1441">
        <v>743606108</v>
      </c>
      <c r="J1441" t="s">
        <v>11705</v>
      </c>
      <c r="K1441" t="s">
        <v>36</v>
      </c>
      <c r="L1441" t="s">
        <v>3959</v>
      </c>
      <c r="M1441" t="s">
        <v>4149</v>
      </c>
      <c r="N1441">
        <v>45955</v>
      </c>
      <c r="O1441">
        <v>0.33333333333333331</v>
      </c>
      <c r="P1441" t="s">
        <v>4235</v>
      </c>
      <c r="Q1441" t="s">
        <v>45</v>
      </c>
      <c r="R1441" s="54">
        <v>45956</v>
      </c>
      <c r="S1441" t="s">
        <v>12537</v>
      </c>
      <c r="U1441" t="s">
        <v>45</v>
      </c>
      <c r="V1441">
        <v>2610251695623</v>
      </c>
      <c r="W1441" t="s">
        <v>46</v>
      </c>
      <c r="X1441">
        <v>45956</v>
      </c>
      <c r="Y1441">
        <v>0.67569444444444449</v>
      </c>
      <c r="AH1441" t="s">
        <v>13044</v>
      </c>
      <c r="AJ1441">
        <v>40741395</v>
      </c>
    </row>
    <row r="1442" spans="1:36">
      <c r="A1442" s="54">
        <v>45954</v>
      </c>
      <c r="B1442" s="54">
        <v>45954.783923611103</v>
      </c>
      <c r="C1442" t="s">
        <v>69</v>
      </c>
      <c r="D1442" t="s">
        <v>70</v>
      </c>
      <c r="E1442">
        <v>755877260</v>
      </c>
      <c r="F1442" t="s">
        <v>33</v>
      </c>
      <c r="G1442" t="s">
        <v>14413</v>
      </c>
      <c r="H1442">
        <v>733836587</v>
      </c>
      <c r="I1442">
        <v>733836587</v>
      </c>
      <c r="J1442" t="s">
        <v>14414</v>
      </c>
      <c r="K1442" t="s">
        <v>36</v>
      </c>
      <c r="L1442" t="s">
        <v>3959</v>
      </c>
      <c r="M1442" t="s">
        <v>624</v>
      </c>
      <c r="N1442">
        <v>45955</v>
      </c>
      <c r="O1442">
        <v>0.33333333333333331</v>
      </c>
      <c r="P1442" t="s">
        <v>4235</v>
      </c>
      <c r="Q1442" t="s">
        <v>45</v>
      </c>
      <c r="R1442" s="54">
        <v>45956</v>
      </c>
      <c r="S1442" t="s">
        <v>12821</v>
      </c>
      <c r="U1442" t="s">
        <v>45</v>
      </c>
      <c r="V1442">
        <v>2610251695635</v>
      </c>
      <c r="W1442" t="s">
        <v>46</v>
      </c>
      <c r="X1442">
        <v>45956</v>
      </c>
      <c r="Y1442">
        <v>0.67569444444444449</v>
      </c>
      <c r="AH1442" t="s">
        <v>6774</v>
      </c>
      <c r="AJ1442">
        <v>30989462</v>
      </c>
    </row>
    <row r="1443" spans="1:36">
      <c r="A1443" s="54">
        <v>45954</v>
      </c>
      <c r="B1443" s="54">
        <v>45954.792685185203</v>
      </c>
      <c r="C1443" t="s">
        <v>484</v>
      </c>
      <c r="D1443" t="s">
        <v>41</v>
      </c>
      <c r="E1443">
        <v>784292582</v>
      </c>
      <c r="F1443" t="s">
        <v>33</v>
      </c>
      <c r="G1443" t="s">
        <v>12958</v>
      </c>
      <c r="H1443">
        <v>783248897</v>
      </c>
      <c r="I1443">
        <v>703443194</v>
      </c>
      <c r="J1443" t="s">
        <v>14415</v>
      </c>
      <c r="K1443" t="s">
        <v>36</v>
      </c>
      <c r="L1443" t="s">
        <v>3907</v>
      </c>
      <c r="M1443" t="s">
        <v>3428</v>
      </c>
      <c r="N1443">
        <v>45955</v>
      </c>
      <c r="O1443">
        <v>0.5</v>
      </c>
      <c r="P1443" t="s">
        <v>4235</v>
      </c>
      <c r="Q1443" t="s">
        <v>45</v>
      </c>
      <c r="R1443" s="54">
        <v>45956</v>
      </c>
      <c r="S1443" t="s">
        <v>12777</v>
      </c>
      <c r="U1443" t="s">
        <v>45</v>
      </c>
      <c r="V1443">
        <v>2610251695644</v>
      </c>
      <c r="W1443" t="s">
        <v>46</v>
      </c>
      <c r="X1443">
        <v>45956</v>
      </c>
      <c r="Y1443">
        <v>0.67569444444444449</v>
      </c>
      <c r="AH1443" t="s">
        <v>1325</v>
      </c>
      <c r="AJ1443">
        <v>38186037</v>
      </c>
    </row>
    <row r="1444" spans="1:36">
      <c r="A1444" s="54">
        <v>45954</v>
      </c>
      <c r="B1444" s="54">
        <v>45954.813935185201</v>
      </c>
      <c r="C1444" t="s">
        <v>205</v>
      </c>
      <c r="D1444" t="s">
        <v>41</v>
      </c>
      <c r="E1444">
        <v>736418479</v>
      </c>
      <c r="F1444" t="s">
        <v>33</v>
      </c>
      <c r="G1444" t="s">
        <v>14416</v>
      </c>
      <c r="I1444">
        <v>714704844</v>
      </c>
      <c r="J1444" t="s">
        <v>14417</v>
      </c>
      <c r="K1444" t="s">
        <v>36</v>
      </c>
      <c r="L1444" t="s">
        <v>1196</v>
      </c>
      <c r="M1444" t="s">
        <v>11616</v>
      </c>
      <c r="N1444">
        <v>45962</v>
      </c>
      <c r="O1444">
        <v>0.54166666666666663</v>
      </c>
      <c r="P1444" t="s">
        <v>4235</v>
      </c>
      <c r="Q1444" t="s">
        <v>3886</v>
      </c>
      <c r="R1444" s="54">
        <v>45956</v>
      </c>
      <c r="U1444" t="s">
        <v>3886</v>
      </c>
    </row>
    <row r="1445" spans="1:36">
      <c r="A1445" s="54">
        <v>45954</v>
      </c>
      <c r="B1445" s="54">
        <v>45954.820162037002</v>
      </c>
      <c r="C1445" t="s">
        <v>557</v>
      </c>
      <c r="D1445" t="s">
        <v>70</v>
      </c>
      <c r="E1445">
        <v>755877260</v>
      </c>
      <c r="F1445" t="s">
        <v>33</v>
      </c>
      <c r="G1445" t="s">
        <v>14418</v>
      </c>
      <c r="H1445">
        <v>741923351</v>
      </c>
      <c r="I1445">
        <v>741923351</v>
      </c>
      <c r="J1445" t="s">
        <v>14419</v>
      </c>
      <c r="K1445" t="s">
        <v>36</v>
      </c>
      <c r="L1445" t="e" vm="1">
        <v>#VALUE!</v>
      </c>
      <c r="M1445" t="s">
        <v>14420</v>
      </c>
      <c r="N1445">
        <v>45955</v>
      </c>
      <c r="O1445">
        <v>0.375</v>
      </c>
      <c r="P1445" t="s">
        <v>52</v>
      </c>
      <c r="Q1445" t="s">
        <v>45</v>
      </c>
      <c r="R1445" s="54">
        <v>45956</v>
      </c>
      <c r="S1445" t="s">
        <v>12515</v>
      </c>
      <c r="U1445" t="s">
        <v>45</v>
      </c>
      <c r="V1445">
        <v>2610251695606</v>
      </c>
      <c r="W1445" t="s">
        <v>46</v>
      </c>
      <c r="X1445">
        <v>45956</v>
      </c>
      <c r="Y1445">
        <v>0.57847222222222228</v>
      </c>
      <c r="Z1445">
        <v>45957</v>
      </c>
      <c r="AA1445">
        <v>0.29236111111111113</v>
      </c>
      <c r="AB1445" t="s">
        <v>275</v>
      </c>
      <c r="AC1445">
        <v>100010035</v>
      </c>
      <c r="AD1445">
        <v>32724486</v>
      </c>
      <c r="AH1445" t="s">
        <v>275</v>
      </c>
      <c r="AJ1445">
        <v>32724486</v>
      </c>
    </row>
    <row r="1446" spans="1:36">
      <c r="A1446" s="54">
        <v>45954</v>
      </c>
      <c r="B1446" s="54">
        <v>45954.866134259297</v>
      </c>
      <c r="C1446" t="s">
        <v>484</v>
      </c>
      <c r="D1446" t="s">
        <v>41</v>
      </c>
      <c r="E1446">
        <v>784292582</v>
      </c>
      <c r="F1446" t="s">
        <v>33</v>
      </c>
      <c r="G1446" t="s">
        <v>14422</v>
      </c>
      <c r="H1446">
        <v>786266336</v>
      </c>
      <c r="I1446">
        <v>254768305251</v>
      </c>
      <c r="J1446" t="s">
        <v>6327</v>
      </c>
      <c r="K1446" t="s">
        <v>36</v>
      </c>
      <c r="L1446" t="e" vm="20">
        <v>#VALUE!</v>
      </c>
      <c r="M1446" t="s">
        <v>1635</v>
      </c>
      <c r="N1446">
        <v>45955</v>
      </c>
      <c r="O1446">
        <v>0.5</v>
      </c>
      <c r="P1446" t="s">
        <v>52</v>
      </c>
      <c r="Q1446" t="s">
        <v>45</v>
      </c>
      <c r="R1446" s="54">
        <v>45956</v>
      </c>
      <c r="S1446" t="s">
        <v>12773</v>
      </c>
      <c r="U1446" t="s">
        <v>45</v>
      </c>
      <c r="V1446">
        <v>2610251695804</v>
      </c>
      <c r="W1446" t="s">
        <v>46</v>
      </c>
      <c r="X1446">
        <v>45956</v>
      </c>
      <c r="Y1446">
        <v>0.67569444444444449</v>
      </c>
      <c r="Z1446">
        <v>45957</v>
      </c>
      <c r="AA1446">
        <v>0.29236111111111113</v>
      </c>
      <c r="AB1446" t="s">
        <v>604</v>
      </c>
      <c r="AC1446">
        <v>100010042</v>
      </c>
      <c r="AD1446">
        <v>32431038</v>
      </c>
      <c r="AH1446" t="s">
        <v>1325</v>
      </c>
      <c r="AJ1446">
        <v>38186037</v>
      </c>
    </row>
    <row r="1447" spans="1:36">
      <c r="A1447" s="54">
        <v>45954</v>
      </c>
      <c r="B1447" s="54">
        <v>45954.894849536999</v>
      </c>
      <c r="C1447" t="s">
        <v>170</v>
      </c>
      <c r="D1447" t="s">
        <v>41</v>
      </c>
      <c r="E1447">
        <v>254783687450</v>
      </c>
      <c r="F1447" t="s">
        <v>33</v>
      </c>
      <c r="G1447" t="s">
        <v>14423</v>
      </c>
      <c r="I1447">
        <v>254715600763</v>
      </c>
      <c r="J1447" t="s">
        <v>14424</v>
      </c>
      <c r="K1447" t="s">
        <v>36</v>
      </c>
      <c r="L1447" t="e" vm="4">
        <v>#VALUE!</v>
      </c>
      <c r="M1447" t="s">
        <v>14425</v>
      </c>
      <c r="N1447">
        <v>45955</v>
      </c>
      <c r="O1447">
        <v>0.375</v>
      </c>
      <c r="P1447" t="s">
        <v>52</v>
      </c>
      <c r="Q1447" t="s">
        <v>45</v>
      </c>
      <c r="R1447" s="54">
        <v>45956</v>
      </c>
      <c r="S1447" t="s">
        <v>12817</v>
      </c>
      <c r="U1447" t="s">
        <v>45</v>
      </c>
      <c r="V1447">
        <v>2610251695615</v>
      </c>
      <c r="W1447" t="s">
        <v>53</v>
      </c>
      <c r="X1447">
        <v>45956</v>
      </c>
      <c r="Y1447">
        <v>0.57777777777777772</v>
      </c>
      <c r="Z1447">
        <v>45956</v>
      </c>
      <c r="AA1447">
        <v>0.7055555555555556</v>
      </c>
      <c r="AB1447" t="s">
        <v>13231</v>
      </c>
      <c r="AC1447">
        <v>100010031</v>
      </c>
      <c r="AD1447">
        <v>32407884</v>
      </c>
      <c r="AH1447" t="s">
        <v>1331</v>
      </c>
      <c r="AJ1447">
        <v>45956</v>
      </c>
    </row>
    <row r="1448" spans="1:36">
      <c r="A1448" s="54">
        <v>45954</v>
      </c>
      <c r="B1448" s="54">
        <v>45954.912384259304</v>
      </c>
      <c r="C1448" t="s">
        <v>4745</v>
      </c>
      <c r="D1448" t="s">
        <v>41</v>
      </c>
      <c r="E1448">
        <v>787594432</v>
      </c>
      <c r="F1448" t="s">
        <v>33</v>
      </c>
      <c r="G1448" t="s">
        <v>14426</v>
      </c>
      <c r="I1448">
        <v>792523217</v>
      </c>
      <c r="J1448" t="s">
        <v>14427</v>
      </c>
      <c r="K1448" t="s">
        <v>36</v>
      </c>
      <c r="L1448" t="e" vm="1">
        <v>#VALUE!</v>
      </c>
      <c r="M1448" t="s">
        <v>14428</v>
      </c>
      <c r="N1448">
        <v>45955</v>
      </c>
      <c r="O1448">
        <v>0.58333333333333337</v>
      </c>
      <c r="P1448" t="s">
        <v>52</v>
      </c>
      <c r="Q1448" t="s">
        <v>39</v>
      </c>
      <c r="R1448" s="54">
        <v>45956</v>
      </c>
      <c r="S1448" t="s">
        <v>12744</v>
      </c>
    </row>
    <row r="1449" spans="1:36">
      <c r="A1449" s="54">
        <v>45954</v>
      </c>
      <c r="B1449" s="54">
        <v>45954.9269444444</v>
      </c>
      <c r="C1449" t="s">
        <v>5196</v>
      </c>
      <c r="D1449" t="s">
        <v>41</v>
      </c>
      <c r="E1449">
        <v>786561464</v>
      </c>
      <c r="F1449" t="s">
        <v>33</v>
      </c>
      <c r="G1449" t="s">
        <v>14429</v>
      </c>
      <c r="H1449">
        <v>795438322</v>
      </c>
      <c r="I1449">
        <v>738948545</v>
      </c>
      <c r="J1449" t="s">
        <v>14430</v>
      </c>
      <c r="K1449" t="s">
        <v>36</v>
      </c>
      <c r="L1449" t="e" vm="1">
        <v>#VALUE!</v>
      </c>
      <c r="M1449" t="s">
        <v>14431</v>
      </c>
      <c r="N1449">
        <v>45960</v>
      </c>
      <c r="O1449">
        <v>0.5</v>
      </c>
      <c r="P1449" t="s">
        <v>52</v>
      </c>
      <c r="Q1449" t="s">
        <v>39</v>
      </c>
      <c r="R1449" s="54">
        <v>45956</v>
      </c>
      <c r="S1449" t="s">
        <v>12428</v>
      </c>
    </row>
    <row r="1450" spans="1:36">
      <c r="A1450" s="54">
        <v>45954</v>
      </c>
      <c r="B1450" s="54">
        <v>45954.930879629603</v>
      </c>
      <c r="C1450" t="s">
        <v>5196</v>
      </c>
      <c r="D1450" t="s">
        <v>41</v>
      </c>
      <c r="E1450">
        <v>786561464</v>
      </c>
      <c r="F1450" t="s">
        <v>33</v>
      </c>
      <c r="G1450" t="s">
        <v>14432</v>
      </c>
      <c r="H1450">
        <v>746571862</v>
      </c>
      <c r="I1450">
        <v>746571862</v>
      </c>
      <c r="J1450" t="s">
        <v>14433</v>
      </c>
      <c r="K1450" t="s">
        <v>36</v>
      </c>
      <c r="L1450" t="s">
        <v>3959</v>
      </c>
      <c r="M1450" t="s">
        <v>14431</v>
      </c>
      <c r="N1450">
        <v>45956</v>
      </c>
      <c r="O1450">
        <v>0.5</v>
      </c>
      <c r="P1450" t="s">
        <v>3950</v>
      </c>
      <c r="Q1450" t="s">
        <v>45</v>
      </c>
      <c r="R1450" s="54">
        <v>45956</v>
      </c>
      <c r="S1450" t="s">
        <v>12559</v>
      </c>
      <c r="T1450">
        <v>45957</v>
      </c>
      <c r="U1450" t="s">
        <v>45</v>
      </c>
      <c r="V1450">
        <v>2610251695687</v>
      </c>
      <c r="W1450" t="s">
        <v>46</v>
      </c>
      <c r="X1450">
        <v>45956</v>
      </c>
      <c r="Y1450">
        <v>0.67569444444444449</v>
      </c>
      <c r="AH1450" t="s">
        <v>12916</v>
      </c>
      <c r="AJ1450">
        <v>38989882</v>
      </c>
    </row>
    <row r="1451" spans="1:36">
      <c r="A1451" s="54">
        <v>45954</v>
      </c>
      <c r="B1451" s="54">
        <v>45954.935347222199</v>
      </c>
      <c r="C1451" t="s">
        <v>2530</v>
      </c>
      <c r="D1451" t="s">
        <v>70</v>
      </c>
      <c r="E1451">
        <v>755877260</v>
      </c>
      <c r="F1451" t="s">
        <v>33</v>
      </c>
      <c r="G1451" t="s">
        <v>14434</v>
      </c>
      <c r="H1451">
        <v>753801943</v>
      </c>
      <c r="I1451">
        <v>753801943</v>
      </c>
      <c r="J1451" t="s">
        <v>14435</v>
      </c>
      <c r="K1451" t="s">
        <v>36</v>
      </c>
      <c r="L1451" t="s">
        <v>3959</v>
      </c>
      <c r="M1451" t="s">
        <v>927</v>
      </c>
      <c r="N1451">
        <v>45955</v>
      </c>
      <c r="O1451">
        <v>0.41666666666666669</v>
      </c>
      <c r="P1451" t="s">
        <v>3950</v>
      </c>
      <c r="Q1451" t="s">
        <v>67</v>
      </c>
      <c r="R1451" s="54">
        <v>45956</v>
      </c>
      <c r="S1451" t="s">
        <v>12561</v>
      </c>
      <c r="U1451" t="s">
        <v>67</v>
      </c>
      <c r="V1451" t="s">
        <v>3282</v>
      </c>
    </row>
    <row r="1452" spans="1:36">
      <c r="A1452" s="54">
        <v>45954</v>
      </c>
      <c r="B1452" s="54">
        <v>45954.938645833303</v>
      </c>
      <c r="C1452" t="s">
        <v>2530</v>
      </c>
      <c r="D1452" t="s">
        <v>70</v>
      </c>
      <c r="E1452">
        <v>755877260</v>
      </c>
      <c r="F1452" t="s">
        <v>33</v>
      </c>
      <c r="G1452" t="s">
        <v>14436</v>
      </c>
      <c r="H1452">
        <v>101449431</v>
      </c>
      <c r="I1452">
        <v>101449431</v>
      </c>
      <c r="J1452" t="s">
        <v>14437</v>
      </c>
      <c r="K1452" t="s">
        <v>36</v>
      </c>
      <c r="L1452" t="s">
        <v>3959</v>
      </c>
      <c r="M1452" t="s">
        <v>14438</v>
      </c>
      <c r="N1452">
        <v>45955</v>
      </c>
      <c r="O1452">
        <v>0.54166666666666663</v>
      </c>
      <c r="P1452" t="s">
        <v>3950</v>
      </c>
      <c r="Q1452" t="s">
        <v>45</v>
      </c>
      <c r="R1452" s="54">
        <v>45956</v>
      </c>
      <c r="S1452" t="s">
        <v>12787</v>
      </c>
      <c r="T1452">
        <v>45959</v>
      </c>
      <c r="U1452" t="s">
        <v>45</v>
      </c>
      <c r="V1452">
        <v>2910251700924</v>
      </c>
      <c r="W1452" t="s">
        <v>46</v>
      </c>
      <c r="X1452">
        <v>45959</v>
      </c>
      <c r="Y1452">
        <v>0.64375000000000004</v>
      </c>
    </row>
    <row r="1453" spans="1:36">
      <c r="A1453" s="54">
        <v>45954</v>
      </c>
      <c r="B1453" s="54">
        <v>45954.961539351803</v>
      </c>
      <c r="C1453" t="s">
        <v>142</v>
      </c>
      <c r="D1453" t="s">
        <v>41</v>
      </c>
      <c r="E1453">
        <v>784172048</v>
      </c>
      <c r="F1453" t="s">
        <v>33</v>
      </c>
      <c r="G1453" t="s">
        <v>9209</v>
      </c>
      <c r="H1453">
        <v>715144151</v>
      </c>
      <c r="I1453">
        <v>715144151</v>
      </c>
      <c r="J1453" t="s">
        <v>14440</v>
      </c>
      <c r="K1453" t="s">
        <v>36</v>
      </c>
      <c r="L1453" t="s">
        <v>1196</v>
      </c>
      <c r="M1453" t="s">
        <v>121</v>
      </c>
      <c r="N1453">
        <v>45961</v>
      </c>
      <c r="O1453">
        <v>0.41666666666666669</v>
      </c>
      <c r="P1453" t="s">
        <v>3950</v>
      </c>
      <c r="Q1453" t="s">
        <v>14441</v>
      </c>
      <c r="R1453" s="54">
        <v>45956</v>
      </c>
      <c r="S1453" t="s">
        <v>12682</v>
      </c>
      <c r="U1453" t="s">
        <v>39</v>
      </c>
    </row>
    <row r="1454" spans="1:36">
      <c r="A1454" s="54">
        <v>45954</v>
      </c>
      <c r="B1454" s="54">
        <v>45954.964120370401</v>
      </c>
      <c r="C1454" t="s">
        <v>1965</v>
      </c>
      <c r="D1454" t="s">
        <v>41</v>
      </c>
      <c r="E1454">
        <v>787594432</v>
      </c>
      <c r="F1454" t="s">
        <v>33</v>
      </c>
      <c r="G1454" t="s">
        <v>14442</v>
      </c>
      <c r="I1454">
        <v>700560812</v>
      </c>
      <c r="J1454" t="s">
        <v>14443</v>
      </c>
      <c r="K1454" t="s">
        <v>36</v>
      </c>
      <c r="L1454" t="s">
        <v>3959</v>
      </c>
      <c r="M1454" t="s">
        <v>13752</v>
      </c>
      <c r="N1454">
        <v>45955</v>
      </c>
      <c r="O1454">
        <v>0.58333333333333337</v>
      </c>
      <c r="P1454" t="s">
        <v>3950</v>
      </c>
      <c r="Q1454" t="s">
        <v>45</v>
      </c>
      <c r="R1454" s="54">
        <v>45956</v>
      </c>
      <c r="S1454" t="s">
        <v>12503</v>
      </c>
      <c r="T1454">
        <v>45956</v>
      </c>
      <c r="U1454" t="s">
        <v>45</v>
      </c>
      <c r="V1454">
        <v>2610251695557</v>
      </c>
      <c r="W1454" t="s">
        <v>46</v>
      </c>
      <c r="X1454">
        <v>45956</v>
      </c>
      <c r="Y1454">
        <v>0.67569444444444449</v>
      </c>
      <c r="AH1454" t="s">
        <v>480</v>
      </c>
      <c r="AJ1454">
        <v>38274980</v>
      </c>
    </row>
    <row r="1455" spans="1:36">
      <c r="A1455" s="54">
        <v>45954</v>
      </c>
      <c r="B1455" s="54">
        <v>45954.9656944444</v>
      </c>
      <c r="C1455" t="s">
        <v>1965</v>
      </c>
      <c r="D1455" t="s">
        <v>41</v>
      </c>
      <c r="E1455">
        <v>787594432</v>
      </c>
      <c r="F1455" t="s">
        <v>33</v>
      </c>
      <c r="G1455" t="s">
        <v>14426</v>
      </c>
      <c r="I1455">
        <v>792523217</v>
      </c>
      <c r="J1455" t="s">
        <v>14427</v>
      </c>
      <c r="K1455" t="s">
        <v>36</v>
      </c>
      <c r="L1455" t="s">
        <v>3959</v>
      </c>
      <c r="M1455" t="s">
        <v>12566</v>
      </c>
      <c r="N1455">
        <v>45955</v>
      </c>
      <c r="O1455">
        <v>0.58333333333333337</v>
      </c>
      <c r="P1455" t="s">
        <v>3950</v>
      </c>
      <c r="Q1455" t="s">
        <v>45</v>
      </c>
      <c r="R1455" s="54">
        <v>45956</v>
      </c>
      <c r="S1455" t="s">
        <v>12541</v>
      </c>
      <c r="T1455">
        <v>45956</v>
      </c>
      <c r="U1455" t="s">
        <v>45</v>
      </c>
      <c r="V1455">
        <v>2610251695552</v>
      </c>
      <c r="W1455" t="s">
        <v>46</v>
      </c>
      <c r="X1455">
        <v>45956</v>
      </c>
      <c r="Y1455">
        <v>0.67569444444444449</v>
      </c>
      <c r="AH1455" t="s">
        <v>4175</v>
      </c>
      <c r="AJ1455">
        <v>0</v>
      </c>
    </row>
    <row r="1456" spans="1:36">
      <c r="A1456" s="54">
        <v>45954</v>
      </c>
      <c r="B1456" s="54">
        <v>45954.981562499997</v>
      </c>
      <c r="C1456" t="s">
        <v>14444</v>
      </c>
      <c r="D1456" t="s">
        <v>32</v>
      </c>
      <c r="E1456">
        <v>762627764</v>
      </c>
      <c r="F1456" t="s">
        <v>33</v>
      </c>
      <c r="G1456" t="s">
        <v>4792</v>
      </c>
      <c r="H1456">
        <v>780906001</v>
      </c>
      <c r="I1456">
        <v>780906001</v>
      </c>
      <c r="J1456" t="s">
        <v>5840</v>
      </c>
      <c r="K1456" t="s">
        <v>36</v>
      </c>
      <c r="L1456" t="s">
        <v>4129</v>
      </c>
      <c r="M1456" t="s">
        <v>14445</v>
      </c>
      <c r="N1456">
        <v>45955</v>
      </c>
      <c r="O1456">
        <v>0.33333333333333331</v>
      </c>
      <c r="P1456" t="s">
        <v>3950</v>
      </c>
      <c r="Q1456" t="s">
        <v>67</v>
      </c>
      <c r="R1456" s="54">
        <v>45956</v>
      </c>
      <c r="S1456" t="s">
        <v>12576</v>
      </c>
      <c r="U1456" t="s">
        <v>67</v>
      </c>
      <c r="V1456" t="s">
        <v>114</v>
      </c>
    </row>
    <row r="1457" spans="1:36">
      <c r="A1457" s="54">
        <v>45954</v>
      </c>
      <c r="B1457" s="54">
        <v>45954.995983796303</v>
      </c>
      <c r="C1457" t="s">
        <v>5242</v>
      </c>
      <c r="D1457" t="s">
        <v>32</v>
      </c>
      <c r="E1457">
        <v>762627764</v>
      </c>
      <c r="F1457" t="s">
        <v>33</v>
      </c>
      <c r="G1457" t="s">
        <v>14446</v>
      </c>
      <c r="H1457">
        <v>750236982</v>
      </c>
      <c r="I1457">
        <v>728551072</v>
      </c>
      <c r="J1457" t="s">
        <v>12933</v>
      </c>
      <c r="K1457" t="s">
        <v>36</v>
      </c>
      <c r="L1457" t="s">
        <v>3942</v>
      </c>
      <c r="M1457" t="s">
        <v>14447</v>
      </c>
      <c r="N1457">
        <v>45955</v>
      </c>
      <c r="O1457">
        <v>0.375</v>
      </c>
      <c r="P1457" t="s">
        <v>3950</v>
      </c>
      <c r="Q1457" t="s">
        <v>67</v>
      </c>
      <c r="R1457" s="54">
        <v>45956</v>
      </c>
      <c r="S1457" t="s">
        <v>12431</v>
      </c>
      <c r="U1457" t="s">
        <v>67</v>
      </c>
      <c r="V1457" t="s">
        <v>1571</v>
      </c>
    </row>
    <row r="1458" spans="1:36">
      <c r="A1458" s="54">
        <v>45955</v>
      </c>
      <c r="B1458" s="54">
        <v>45955.260081018503</v>
      </c>
      <c r="C1458" t="s">
        <v>4191</v>
      </c>
      <c r="D1458" t="s">
        <v>41</v>
      </c>
      <c r="E1458">
        <v>731063955</v>
      </c>
      <c r="F1458" t="s">
        <v>33</v>
      </c>
      <c r="G1458" t="s">
        <v>14449</v>
      </c>
      <c r="H1458">
        <v>254722344199</v>
      </c>
      <c r="I1458">
        <v>254722344199</v>
      </c>
      <c r="J1458" t="s">
        <v>14450</v>
      </c>
      <c r="K1458" t="s">
        <v>36</v>
      </c>
      <c r="L1458" t="s">
        <v>3918</v>
      </c>
      <c r="M1458" t="s">
        <v>9517</v>
      </c>
      <c r="N1458">
        <v>45957</v>
      </c>
      <c r="O1458">
        <v>0.70833333333333337</v>
      </c>
      <c r="P1458" t="s">
        <v>3950</v>
      </c>
      <c r="Q1458" t="s">
        <v>3886</v>
      </c>
      <c r="R1458" s="54">
        <v>45956</v>
      </c>
      <c r="S1458" t="s">
        <v>12739</v>
      </c>
    </row>
    <row r="1459" spans="1:36">
      <c r="A1459" s="54">
        <v>45955</v>
      </c>
      <c r="B1459" s="54">
        <v>45955.325636574104</v>
      </c>
      <c r="C1459" t="s">
        <v>2369</v>
      </c>
      <c r="D1459" t="s">
        <v>41</v>
      </c>
      <c r="E1459">
        <v>781044277</v>
      </c>
      <c r="F1459" t="s">
        <v>33</v>
      </c>
      <c r="G1459" t="s">
        <v>14451</v>
      </c>
      <c r="I1459">
        <v>742267928</v>
      </c>
      <c r="J1459" t="s">
        <v>14452</v>
      </c>
      <c r="K1459" t="s">
        <v>36</v>
      </c>
      <c r="L1459" t="s">
        <v>1878</v>
      </c>
      <c r="M1459" t="s">
        <v>3871</v>
      </c>
      <c r="N1459">
        <v>45955</v>
      </c>
      <c r="O1459">
        <v>0.33333333333333331</v>
      </c>
      <c r="P1459" t="s">
        <v>4095</v>
      </c>
      <c r="Q1459" t="s">
        <v>45</v>
      </c>
      <c r="R1459" s="54">
        <v>45956</v>
      </c>
      <c r="S1459" t="s">
        <v>12961</v>
      </c>
      <c r="U1459" t="s">
        <v>45</v>
      </c>
      <c r="V1459">
        <v>2610251695754</v>
      </c>
      <c r="W1459" t="s">
        <v>46</v>
      </c>
      <c r="X1459">
        <v>45956</v>
      </c>
      <c r="Y1459">
        <v>0.67569444444444449</v>
      </c>
      <c r="Z1459">
        <v>45957</v>
      </c>
      <c r="AA1459">
        <v>0.31319444444444444</v>
      </c>
      <c r="AH1459" t="s">
        <v>13819</v>
      </c>
      <c r="AJ1459">
        <v>36512821</v>
      </c>
    </row>
    <row r="1460" spans="1:36">
      <c r="A1460" s="54">
        <v>45955</v>
      </c>
      <c r="B1460" s="54">
        <v>45955.331863425898</v>
      </c>
      <c r="C1460" t="s">
        <v>3923</v>
      </c>
      <c r="D1460" t="s">
        <v>41</v>
      </c>
      <c r="E1460">
        <v>102497828</v>
      </c>
      <c r="F1460" t="s">
        <v>33</v>
      </c>
      <c r="G1460" t="s">
        <v>14453</v>
      </c>
      <c r="H1460">
        <v>105481761</v>
      </c>
      <c r="I1460">
        <v>105481761</v>
      </c>
      <c r="J1460" t="s">
        <v>14454</v>
      </c>
      <c r="K1460" t="s">
        <v>36</v>
      </c>
      <c r="L1460" t="s">
        <v>3907</v>
      </c>
      <c r="M1460" t="s">
        <v>6296</v>
      </c>
      <c r="N1460">
        <v>45955</v>
      </c>
      <c r="O1460">
        <v>0.58333333333333337</v>
      </c>
      <c r="P1460" t="s">
        <v>4095</v>
      </c>
      <c r="Q1460" t="s">
        <v>45</v>
      </c>
      <c r="R1460" s="54">
        <v>45956</v>
      </c>
      <c r="S1460" t="s">
        <v>12762</v>
      </c>
      <c r="U1460" t="s">
        <v>45</v>
      </c>
      <c r="V1460">
        <v>2610251695734</v>
      </c>
      <c r="W1460" t="s">
        <v>46</v>
      </c>
      <c r="X1460">
        <v>45949</v>
      </c>
      <c r="Y1460">
        <v>0.67569444444444449</v>
      </c>
      <c r="Z1460">
        <v>45957</v>
      </c>
      <c r="AA1460">
        <v>0.31319444444444444</v>
      </c>
      <c r="AH1460" t="s">
        <v>1325</v>
      </c>
      <c r="AJ1460">
        <v>38186037</v>
      </c>
    </row>
    <row r="1461" spans="1:36">
      <c r="A1461" s="54">
        <v>45955</v>
      </c>
      <c r="B1461" s="54">
        <v>45955.350578703699</v>
      </c>
      <c r="C1461" t="s">
        <v>867</v>
      </c>
      <c r="D1461" t="s">
        <v>41</v>
      </c>
      <c r="E1461">
        <v>738237386</v>
      </c>
      <c r="F1461" t="s">
        <v>33</v>
      </c>
      <c r="G1461" t="s">
        <v>14457</v>
      </c>
      <c r="H1461">
        <v>781213873</v>
      </c>
      <c r="I1461">
        <v>741948555</v>
      </c>
      <c r="J1461" t="s">
        <v>14458</v>
      </c>
      <c r="K1461" t="s">
        <v>36</v>
      </c>
      <c r="L1461" t="s">
        <v>3945</v>
      </c>
      <c r="M1461" t="s">
        <v>14459</v>
      </c>
      <c r="N1461">
        <v>45955</v>
      </c>
      <c r="O1461">
        <v>0.75</v>
      </c>
      <c r="P1461" t="s">
        <v>4235</v>
      </c>
      <c r="Q1461" t="s">
        <v>45</v>
      </c>
      <c r="R1461" s="54">
        <v>45956</v>
      </c>
      <c r="S1461" t="s">
        <v>12973</v>
      </c>
      <c r="U1461" t="s">
        <v>45</v>
      </c>
      <c r="V1461">
        <v>2610251695874</v>
      </c>
      <c r="W1461" t="s">
        <v>46</v>
      </c>
      <c r="X1461">
        <v>45956</v>
      </c>
      <c r="Y1461">
        <v>0.67569444444444449</v>
      </c>
      <c r="AH1461" t="s">
        <v>13064</v>
      </c>
      <c r="AJ1461">
        <v>37174685</v>
      </c>
    </row>
    <row r="1462" spans="1:36">
      <c r="A1462" s="54">
        <v>45955</v>
      </c>
      <c r="B1462" s="54">
        <v>45955.350925925901</v>
      </c>
      <c r="C1462" t="s">
        <v>830</v>
      </c>
      <c r="D1462" t="s">
        <v>41</v>
      </c>
      <c r="E1462">
        <v>782300518</v>
      </c>
      <c r="F1462" t="s">
        <v>33</v>
      </c>
      <c r="G1462" t="s">
        <v>14460</v>
      </c>
      <c r="I1462">
        <v>712890917</v>
      </c>
      <c r="J1462" t="s">
        <v>14461</v>
      </c>
      <c r="K1462" t="s">
        <v>36</v>
      </c>
      <c r="L1462" t="s">
        <v>1196</v>
      </c>
      <c r="M1462" t="s">
        <v>2826</v>
      </c>
      <c r="N1462">
        <v>45955</v>
      </c>
      <c r="O1462">
        <v>0.5</v>
      </c>
      <c r="P1462" t="s">
        <v>4235</v>
      </c>
      <c r="Q1462" t="s">
        <v>45</v>
      </c>
      <c r="R1462" s="54">
        <v>45956</v>
      </c>
      <c r="S1462" t="s">
        <v>14211</v>
      </c>
      <c r="U1462" t="s">
        <v>45</v>
      </c>
      <c r="V1462">
        <v>2610251695809</v>
      </c>
      <c r="W1462" t="s">
        <v>53</v>
      </c>
      <c r="X1462">
        <v>45956</v>
      </c>
      <c r="Y1462">
        <v>0.72777777777777775</v>
      </c>
      <c r="AH1462" t="s">
        <v>1331</v>
      </c>
      <c r="AJ1462">
        <v>45964</v>
      </c>
    </row>
    <row r="1463" spans="1:36">
      <c r="A1463" s="54">
        <v>45955</v>
      </c>
      <c r="B1463" s="54">
        <v>45955.355949074103</v>
      </c>
      <c r="C1463" t="s">
        <v>47</v>
      </c>
      <c r="D1463" t="s">
        <v>41</v>
      </c>
      <c r="E1463">
        <v>735633807</v>
      </c>
      <c r="F1463" t="s">
        <v>33</v>
      </c>
      <c r="G1463" t="s">
        <v>14462</v>
      </c>
      <c r="H1463">
        <v>733748896</v>
      </c>
      <c r="I1463">
        <v>720583377</v>
      </c>
      <c r="J1463" t="s">
        <v>14463</v>
      </c>
      <c r="K1463" t="s">
        <v>36</v>
      </c>
      <c r="L1463" t="s">
        <v>1196</v>
      </c>
      <c r="M1463" t="s">
        <v>14464</v>
      </c>
      <c r="N1463">
        <v>45955</v>
      </c>
      <c r="O1463">
        <v>0.41666666666666669</v>
      </c>
      <c r="P1463" t="s">
        <v>4235</v>
      </c>
      <c r="Q1463" t="s">
        <v>39</v>
      </c>
      <c r="R1463" s="54">
        <v>45956</v>
      </c>
      <c r="S1463" t="s">
        <v>12695</v>
      </c>
      <c r="U1463" t="s">
        <v>39</v>
      </c>
    </row>
    <row r="1464" spans="1:36">
      <c r="A1464" s="54">
        <v>45955</v>
      </c>
      <c r="B1464" s="54">
        <v>45955.3589699074</v>
      </c>
      <c r="C1464" t="s">
        <v>47</v>
      </c>
      <c r="D1464" t="s">
        <v>41</v>
      </c>
      <c r="E1464">
        <v>735633807</v>
      </c>
      <c r="F1464" t="s">
        <v>33</v>
      </c>
      <c r="G1464" t="s">
        <v>14465</v>
      </c>
      <c r="H1464">
        <v>713087979</v>
      </c>
      <c r="I1464">
        <v>713087979</v>
      </c>
      <c r="J1464" t="s">
        <v>14466</v>
      </c>
      <c r="K1464" t="s">
        <v>36</v>
      </c>
      <c r="L1464" t="s">
        <v>1196</v>
      </c>
      <c r="M1464" t="s">
        <v>14467</v>
      </c>
      <c r="N1464">
        <v>45955</v>
      </c>
      <c r="O1464">
        <v>0.45833333333333331</v>
      </c>
      <c r="P1464" t="s">
        <v>4235</v>
      </c>
      <c r="Q1464" t="s">
        <v>45</v>
      </c>
      <c r="R1464" s="54">
        <v>45956</v>
      </c>
      <c r="S1464" t="s">
        <v>12657</v>
      </c>
      <c r="U1464" t="s">
        <v>45</v>
      </c>
      <c r="V1464">
        <v>2610251695497</v>
      </c>
      <c r="W1464" t="s">
        <v>53</v>
      </c>
      <c r="X1464">
        <v>45956</v>
      </c>
      <c r="Y1464">
        <v>0.51249999999999996</v>
      </c>
      <c r="AH1464" t="s">
        <v>12550</v>
      </c>
      <c r="AJ1464">
        <v>0</v>
      </c>
    </row>
    <row r="1465" spans="1:36">
      <c r="A1465" s="54">
        <v>45955</v>
      </c>
      <c r="B1465" s="54">
        <v>45955.359386574099</v>
      </c>
      <c r="C1465" t="s">
        <v>3026</v>
      </c>
      <c r="D1465" t="s">
        <v>41</v>
      </c>
      <c r="E1465">
        <v>108626602</v>
      </c>
      <c r="F1465" t="s">
        <v>33</v>
      </c>
      <c r="G1465" t="s">
        <v>14468</v>
      </c>
      <c r="H1465">
        <v>733923568</v>
      </c>
      <c r="I1465">
        <v>733923568</v>
      </c>
      <c r="J1465" t="s">
        <v>14469</v>
      </c>
      <c r="K1465" t="s">
        <v>36</v>
      </c>
      <c r="L1465" t="s">
        <v>3896</v>
      </c>
      <c r="M1465" t="s">
        <v>14470</v>
      </c>
      <c r="N1465">
        <v>45955</v>
      </c>
      <c r="O1465">
        <v>0.5</v>
      </c>
      <c r="P1465" t="s">
        <v>4235</v>
      </c>
      <c r="Q1465" t="s">
        <v>45</v>
      </c>
      <c r="R1465" s="54">
        <v>45956</v>
      </c>
      <c r="S1465" t="s">
        <v>12657</v>
      </c>
      <c r="T1465">
        <v>45957</v>
      </c>
      <c r="U1465" t="s">
        <v>45</v>
      </c>
      <c r="V1465" t="s">
        <v>14471</v>
      </c>
      <c r="W1465" t="s">
        <v>53</v>
      </c>
      <c r="X1465">
        <v>45956</v>
      </c>
      <c r="Y1465">
        <v>0.72777777777777775</v>
      </c>
      <c r="AH1465" t="s">
        <v>1331</v>
      </c>
      <c r="AJ1465">
        <v>45960</v>
      </c>
    </row>
    <row r="1466" spans="1:36">
      <c r="A1466" s="54">
        <v>45955</v>
      </c>
      <c r="B1466" s="54">
        <v>45955.361342592601</v>
      </c>
      <c r="C1466" t="s">
        <v>2014</v>
      </c>
      <c r="D1466" t="s">
        <v>41</v>
      </c>
      <c r="E1466">
        <v>781044277</v>
      </c>
      <c r="F1466" t="s">
        <v>33</v>
      </c>
      <c r="G1466" t="s">
        <v>14472</v>
      </c>
      <c r="H1466">
        <v>722996580</v>
      </c>
      <c r="I1466">
        <v>740807454</v>
      </c>
      <c r="J1466" t="s">
        <v>14084</v>
      </c>
      <c r="K1466" t="s">
        <v>36</v>
      </c>
      <c r="L1466" t="e" vm="23">
        <v>#VALUE!</v>
      </c>
      <c r="M1466" t="s">
        <v>14473</v>
      </c>
      <c r="N1466">
        <v>45955</v>
      </c>
      <c r="O1466">
        <v>0.375</v>
      </c>
      <c r="P1466" t="s">
        <v>52</v>
      </c>
      <c r="Q1466" t="s">
        <v>45</v>
      </c>
      <c r="R1466" s="54">
        <v>45956</v>
      </c>
      <c r="S1466" t="s">
        <v>12681</v>
      </c>
      <c r="U1466" t="s">
        <v>45</v>
      </c>
      <c r="V1466">
        <v>2610251695620</v>
      </c>
      <c r="W1466" t="s">
        <v>46</v>
      </c>
      <c r="X1466">
        <v>45956</v>
      </c>
      <c r="Y1466">
        <v>0.57847222222222228</v>
      </c>
      <c r="Z1466">
        <v>45957</v>
      </c>
      <c r="AA1466">
        <v>0.29236111111111113</v>
      </c>
      <c r="AB1466" t="s">
        <v>1328</v>
      </c>
      <c r="AC1466">
        <v>100010039</v>
      </c>
      <c r="AD1466">
        <v>37181844</v>
      </c>
      <c r="AH1466" t="s">
        <v>1327</v>
      </c>
      <c r="AJ1466">
        <v>28884113</v>
      </c>
    </row>
    <row r="1467" spans="1:36">
      <c r="A1467" s="54">
        <v>45955</v>
      </c>
      <c r="B1467" s="54">
        <v>45955.363599536999</v>
      </c>
      <c r="C1467" t="s">
        <v>456</v>
      </c>
      <c r="D1467" t="s">
        <v>41</v>
      </c>
      <c r="E1467">
        <v>105228339</v>
      </c>
      <c r="F1467" t="s">
        <v>33</v>
      </c>
      <c r="G1467" t="s">
        <v>14474</v>
      </c>
      <c r="H1467">
        <v>254706523332</v>
      </c>
      <c r="I1467">
        <v>254706523332</v>
      </c>
      <c r="J1467" t="s">
        <v>14475</v>
      </c>
      <c r="K1467" t="s">
        <v>36</v>
      </c>
      <c r="L1467" t="e" vm="4">
        <v>#VALUE!</v>
      </c>
      <c r="M1467" t="s">
        <v>14476</v>
      </c>
      <c r="N1467">
        <v>45955</v>
      </c>
      <c r="O1467">
        <v>0.41666666666666669</v>
      </c>
      <c r="P1467" t="s">
        <v>52</v>
      </c>
      <c r="Q1467" t="s">
        <v>45</v>
      </c>
      <c r="R1467" s="54">
        <v>45956</v>
      </c>
      <c r="S1467" t="s">
        <v>12685</v>
      </c>
      <c r="U1467" t="s">
        <v>45</v>
      </c>
      <c r="V1467">
        <v>2610251695622</v>
      </c>
      <c r="W1467" t="s">
        <v>53</v>
      </c>
      <c r="X1467">
        <v>45956</v>
      </c>
      <c r="Y1467">
        <v>0.57777777777777772</v>
      </c>
      <c r="Z1467">
        <v>45956</v>
      </c>
      <c r="AA1467">
        <v>0.7055555555555556</v>
      </c>
      <c r="AB1467" t="s">
        <v>907</v>
      </c>
      <c r="AC1467">
        <v>100010030</v>
      </c>
      <c r="AH1467" t="s">
        <v>1331</v>
      </c>
      <c r="AJ1467">
        <v>45956</v>
      </c>
    </row>
    <row r="1468" spans="1:36">
      <c r="A1468" s="54">
        <v>45955</v>
      </c>
      <c r="B1468" s="54">
        <v>45955.376747685201</v>
      </c>
      <c r="C1468" t="s">
        <v>3071</v>
      </c>
      <c r="D1468" t="s">
        <v>41</v>
      </c>
      <c r="E1468">
        <v>781716905</v>
      </c>
      <c r="F1468" t="s">
        <v>33</v>
      </c>
      <c r="G1468" t="s">
        <v>14477</v>
      </c>
      <c r="H1468">
        <v>719305859</v>
      </c>
      <c r="I1468">
        <v>719305859</v>
      </c>
      <c r="J1468" t="s">
        <v>14478</v>
      </c>
      <c r="K1468" t="s">
        <v>36</v>
      </c>
      <c r="L1468" t="e" vm="2">
        <v>#VALUE!</v>
      </c>
      <c r="M1468" t="s">
        <v>14479</v>
      </c>
      <c r="N1468">
        <v>45957</v>
      </c>
      <c r="O1468">
        <v>0.33333333333333331</v>
      </c>
      <c r="P1468" t="s">
        <v>52</v>
      </c>
      <c r="Q1468" t="s">
        <v>45</v>
      </c>
      <c r="R1468" s="54">
        <v>45956</v>
      </c>
      <c r="S1468" t="s">
        <v>12576</v>
      </c>
      <c r="U1468" t="s">
        <v>45</v>
      </c>
      <c r="V1468">
        <v>2610251695630</v>
      </c>
      <c r="W1468" t="s">
        <v>53</v>
      </c>
      <c r="X1468">
        <v>45956</v>
      </c>
      <c r="Y1468">
        <v>0.57777777777777772</v>
      </c>
      <c r="Z1468">
        <v>45956</v>
      </c>
      <c r="AA1468">
        <v>0.7055555555555556</v>
      </c>
      <c r="AB1468" t="s">
        <v>12519</v>
      </c>
      <c r="AC1468">
        <v>100010028</v>
      </c>
      <c r="AH1468" t="s">
        <v>1331</v>
      </c>
      <c r="AJ1468">
        <v>45958</v>
      </c>
    </row>
    <row r="1469" spans="1:36">
      <c r="A1469" s="54">
        <v>45955</v>
      </c>
      <c r="B1469" s="54">
        <v>45955.380509259303</v>
      </c>
      <c r="C1469" t="s">
        <v>142</v>
      </c>
      <c r="D1469" t="s">
        <v>41</v>
      </c>
      <c r="E1469">
        <v>784172048</v>
      </c>
      <c r="F1469" t="s">
        <v>33</v>
      </c>
      <c r="G1469" t="s">
        <v>14480</v>
      </c>
      <c r="H1469">
        <v>724278068</v>
      </c>
      <c r="I1469">
        <v>724278068</v>
      </c>
      <c r="J1469" t="s">
        <v>14481</v>
      </c>
      <c r="K1469" t="s">
        <v>36</v>
      </c>
      <c r="L1469" t="e" vm="34">
        <v>#VALUE!</v>
      </c>
      <c r="M1469" t="s">
        <v>14482</v>
      </c>
      <c r="N1469">
        <v>45956</v>
      </c>
      <c r="O1469">
        <v>0.5</v>
      </c>
      <c r="P1469" t="s">
        <v>52</v>
      </c>
      <c r="Q1469" t="s">
        <v>45</v>
      </c>
      <c r="R1469" s="54">
        <v>45956</v>
      </c>
      <c r="S1469" t="s">
        <v>12624</v>
      </c>
      <c r="U1469" t="s">
        <v>45</v>
      </c>
      <c r="V1469">
        <v>2610251695637</v>
      </c>
      <c r="W1469" t="s">
        <v>53</v>
      </c>
      <c r="X1469">
        <v>45956</v>
      </c>
      <c r="Y1469">
        <v>0.57777777777777772</v>
      </c>
      <c r="Z1469">
        <v>45956</v>
      </c>
      <c r="AA1469">
        <v>0.7055555555555556</v>
      </c>
      <c r="AB1469" t="s">
        <v>4588</v>
      </c>
      <c r="AC1469">
        <v>100010004</v>
      </c>
      <c r="AH1469" t="s">
        <v>13053</v>
      </c>
      <c r="AJ1469">
        <v>0</v>
      </c>
    </row>
    <row r="1470" spans="1:36">
      <c r="A1470" s="54">
        <v>45955</v>
      </c>
      <c r="B1470" s="54">
        <v>45955.3902662037</v>
      </c>
      <c r="C1470" t="s">
        <v>142</v>
      </c>
      <c r="D1470" t="s">
        <v>41</v>
      </c>
      <c r="E1470">
        <v>784172048</v>
      </c>
      <c r="F1470" t="s">
        <v>33</v>
      </c>
      <c r="G1470" t="s">
        <v>4093</v>
      </c>
      <c r="H1470">
        <v>724912930</v>
      </c>
      <c r="I1470">
        <v>724912930</v>
      </c>
      <c r="J1470" t="s">
        <v>14483</v>
      </c>
      <c r="K1470" t="s">
        <v>36</v>
      </c>
      <c r="L1470" t="s">
        <v>1196</v>
      </c>
      <c r="M1470" t="s">
        <v>14484</v>
      </c>
      <c r="N1470">
        <v>45961</v>
      </c>
      <c r="O1470">
        <v>0.5</v>
      </c>
      <c r="P1470" t="s">
        <v>3950</v>
      </c>
      <c r="Q1470" t="s">
        <v>3886</v>
      </c>
      <c r="R1470" s="54">
        <v>45956</v>
      </c>
      <c r="S1470" t="s">
        <v>12851</v>
      </c>
      <c r="U1470" t="s">
        <v>3886</v>
      </c>
      <c r="V1470" t="s">
        <v>439</v>
      </c>
    </row>
    <row r="1471" spans="1:36">
      <c r="A1471" s="54">
        <v>45955</v>
      </c>
      <c r="B1471" s="54">
        <v>45955.398356481499</v>
      </c>
      <c r="C1471" t="s">
        <v>867</v>
      </c>
      <c r="D1471" t="s">
        <v>41</v>
      </c>
      <c r="E1471">
        <v>738237386</v>
      </c>
      <c r="F1471" t="s">
        <v>33</v>
      </c>
      <c r="G1471" t="s">
        <v>11815</v>
      </c>
      <c r="I1471">
        <v>728363608</v>
      </c>
      <c r="J1471" t="s">
        <v>14485</v>
      </c>
      <c r="K1471" t="s">
        <v>36</v>
      </c>
      <c r="L1471" t="s">
        <v>3907</v>
      </c>
      <c r="M1471" t="s">
        <v>5956</v>
      </c>
      <c r="N1471">
        <v>45955</v>
      </c>
      <c r="O1471">
        <v>0.66666666666666663</v>
      </c>
      <c r="P1471" t="s">
        <v>3950</v>
      </c>
      <c r="Q1471" t="s">
        <v>45</v>
      </c>
      <c r="R1471" s="54">
        <v>45956</v>
      </c>
      <c r="S1471" t="s">
        <v>12427</v>
      </c>
      <c r="T1471">
        <v>45956</v>
      </c>
      <c r="U1471" t="s">
        <v>45</v>
      </c>
      <c r="V1471">
        <v>2610251695460</v>
      </c>
      <c r="W1471" t="s">
        <v>46</v>
      </c>
      <c r="X1471">
        <v>45956</v>
      </c>
      <c r="Y1471">
        <v>0.5131944444444444</v>
      </c>
      <c r="AH1471" t="s">
        <v>1325</v>
      </c>
      <c r="AJ1471">
        <v>38186037</v>
      </c>
    </row>
    <row r="1472" spans="1:36">
      <c r="A1472" s="54">
        <v>45955</v>
      </c>
      <c r="B1472" s="54">
        <v>45955.406782407401</v>
      </c>
      <c r="C1472" t="s">
        <v>40</v>
      </c>
      <c r="D1472" t="s">
        <v>41</v>
      </c>
      <c r="E1472">
        <v>782300518</v>
      </c>
      <c r="F1472" t="s">
        <v>33</v>
      </c>
      <c r="G1472" t="s">
        <v>14486</v>
      </c>
      <c r="I1472">
        <v>723517854</v>
      </c>
      <c r="J1472" t="s">
        <v>14487</v>
      </c>
      <c r="K1472" t="s">
        <v>36</v>
      </c>
      <c r="L1472" t="s">
        <v>1196</v>
      </c>
      <c r="M1472" t="s">
        <v>14488</v>
      </c>
      <c r="N1472">
        <v>45955</v>
      </c>
      <c r="O1472">
        <v>0.54166666666666663</v>
      </c>
      <c r="P1472" t="s">
        <v>3950</v>
      </c>
      <c r="Q1472" t="s">
        <v>45</v>
      </c>
      <c r="R1472" s="54">
        <v>45956</v>
      </c>
      <c r="S1472" t="s">
        <v>12980</v>
      </c>
      <c r="T1472">
        <v>45958</v>
      </c>
      <c r="U1472" t="s">
        <v>45</v>
      </c>
      <c r="V1472">
        <v>2710251696872</v>
      </c>
      <c r="W1472" t="s">
        <v>53</v>
      </c>
      <c r="X1472">
        <v>45957</v>
      </c>
      <c r="Y1472">
        <v>0.4513888888888889</v>
      </c>
      <c r="Z1472">
        <v>45957</v>
      </c>
      <c r="AA1472">
        <v>0.50069444444444444</v>
      </c>
      <c r="AH1472" t="s">
        <v>4175</v>
      </c>
      <c r="AJ1472">
        <v>0</v>
      </c>
    </row>
    <row r="1473" spans="1:36">
      <c r="A1473" s="54">
        <v>45955</v>
      </c>
      <c r="B1473" s="54">
        <v>45955.412384259304</v>
      </c>
      <c r="C1473" t="s">
        <v>31</v>
      </c>
      <c r="D1473" t="s">
        <v>32</v>
      </c>
      <c r="E1473">
        <v>780225502</v>
      </c>
      <c r="F1473" t="s">
        <v>33</v>
      </c>
      <c r="G1473" t="s">
        <v>14489</v>
      </c>
      <c r="H1473">
        <v>731601707</v>
      </c>
      <c r="I1473">
        <v>731601707</v>
      </c>
      <c r="J1473" t="s">
        <v>14490</v>
      </c>
      <c r="K1473" t="s">
        <v>36</v>
      </c>
      <c r="L1473" t="s">
        <v>3907</v>
      </c>
      <c r="M1473" t="s">
        <v>14491</v>
      </c>
      <c r="N1473">
        <v>45957</v>
      </c>
      <c r="O1473">
        <v>0.33333333333333331</v>
      </c>
      <c r="P1473" t="s">
        <v>3950</v>
      </c>
      <c r="Q1473" t="s">
        <v>45</v>
      </c>
      <c r="R1473" s="54">
        <v>45956</v>
      </c>
      <c r="S1473" t="s">
        <v>12877</v>
      </c>
      <c r="T1473">
        <v>45956</v>
      </c>
      <c r="U1473" t="s">
        <v>45</v>
      </c>
      <c r="V1473">
        <v>2610251695394</v>
      </c>
      <c r="W1473" t="s">
        <v>46</v>
      </c>
      <c r="X1473">
        <v>45956</v>
      </c>
      <c r="Y1473">
        <v>0.5131944444444444</v>
      </c>
      <c r="AH1473" t="s">
        <v>604</v>
      </c>
      <c r="AJ1473">
        <v>32431038</v>
      </c>
    </row>
    <row r="1474" spans="1:36">
      <c r="A1474" s="54">
        <v>45955</v>
      </c>
      <c r="B1474" s="54">
        <v>45955.413113425901</v>
      </c>
      <c r="C1474" t="s">
        <v>99</v>
      </c>
      <c r="D1474" t="s">
        <v>41</v>
      </c>
      <c r="E1474">
        <v>737679831</v>
      </c>
      <c r="F1474" t="s">
        <v>33</v>
      </c>
      <c r="G1474" t="s">
        <v>14492</v>
      </c>
      <c r="H1474">
        <v>702286414</v>
      </c>
      <c r="I1474">
        <v>702286414</v>
      </c>
      <c r="J1474" t="s">
        <v>14270</v>
      </c>
      <c r="K1474" t="s">
        <v>36</v>
      </c>
      <c r="L1474" t="s">
        <v>1196</v>
      </c>
      <c r="M1474" t="s">
        <v>14493</v>
      </c>
      <c r="N1474">
        <v>45953</v>
      </c>
      <c r="O1474">
        <v>0.58333333333333337</v>
      </c>
      <c r="P1474" t="s">
        <v>3950</v>
      </c>
      <c r="Q1474" t="s">
        <v>45</v>
      </c>
      <c r="R1474" s="54">
        <v>45956</v>
      </c>
      <c r="S1474" t="s">
        <v>12634</v>
      </c>
      <c r="T1474">
        <v>45956</v>
      </c>
      <c r="U1474" t="s">
        <v>45</v>
      </c>
      <c r="V1474">
        <v>2610251695389</v>
      </c>
      <c r="W1474" t="s">
        <v>53</v>
      </c>
      <c r="X1474">
        <v>45956</v>
      </c>
      <c r="Y1474">
        <v>0.51249999999999996</v>
      </c>
      <c r="Z1474">
        <v>45956</v>
      </c>
      <c r="AA1474">
        <v>0.62569444444444444</v>
      </c>
      <c r="AB1474" t="s">
        <v>13763</v>
      </c>
      <c r="AC1474">
        <v>100010002</v>
      </c>
      <c r="AH1474" t="s">
        <v>13688</v>
      </c>
      <c r="AJ1474">
        <v>0</v>
      </c>
    </row>
    <row r="1475" spans="1:36">
      <c r="A1475" s="54">
        <v>45955</v>
      </c>
      <c r="B1475" s="54">
        <v>45955.429108796299</v>
      </c>
      <c r="C1475" t="s">
        <v>356</v>
      </c>
      <c r="D1475" t="s">
        <v>41</v>
      </c>
      <c r="E1475">
        <v>737679831</v>
      </c>
      <c r="F1475" t="s">
        <v>33</v>
      </c>
      <c r="G1475" t="s">
        <v>14494</v>
      </c>
      <c r="H1475">
        <v>706323324</v>
      </c>
      <c r="I1475">
        <v>706711708</v>
      </c>
      <c r="J1475" t="s">
        <v>14495</v>
      </c>
      <c r="K1475" t="s">
        <v>36</v>
      </c>
      <c r="L1475" t="s">
        <v>3943</v>
      </c>
      <c r="M1475" t="s">
        <v>14496</v>
      </c>
      <c r="N1475">
        <v>45957</v>
      </c>
      <c r="O1475">
        <v>0.33333333333333331</v>
      </c>
      <c r="P1475" t="s">
        <v>4095</v>
      </c>
      <c r="Q1475" t="s">
        <v>45</v>
      </c>
      <c r="R1475" s="54">
        <v>45957</v>
      </c>
      <c r="S1475" t="s">
        <v>12649</v>
      </c>
      <c r="U1475" t="s">
        <v>45</v>
      </c>
      <c r="V1475">
        <v>2710251697247</v>
      </c>
      <c r="W1475" t="s">
        <v>46</v>
      </c>
      <c r="X1475">
        <v>45957</v>
      </c>
      <c r="Y1475">
        <v>0.45624999999999999</v>
      </c>
      <c r="Z1475">
        <v>45957</v>
      </c>
      <c r="AA1475">
        <v>0.31319444444444444</v>
      </c>
      <c r="AH1475" t="s">
        <v>4097</v>
      </c>
      <c r="AJ1475">
        <v>29089534</v>
      </c>
    </row>
    <row r="1476" spans="1:36">
      <c r="A1476" s="54">
        <v>45955</v>
      </c>
      <c r="B1476" s="54">
        <v>45955.433680555601</v>
      </c>
      <c r="C1476" t="s">
        <v>40</v>
      </c>
      <c r="D1476" t="s">
        <v>41</v>
      </c>
      <c r="E1476">
        <v>782300518</v>
      </c>
      <c r="F1476" t="s">
        <v>33</v>
      </c>
      <c r="G1476" t="s">
        <v>14497</v>
      </c>
      <c r="I1476">
        <v>708846156</v>
      </c>
      <c r="J1476" t="s">
        <v>14498</v>
      </c>
      <c r="K1476" t="s">
        <v>36</v>
      </c>
      <c r="L1476" t="s">
        <v>3943</v>
      </c>
      <c r="M1476" t="s">
        <v>4760</v>
      </c>
      <c r="N1476">
        <v>45955</v>
      </c>
      <c r="O1476">
        <v>0.625</v>
      </c>
      <c r="P1476" t="s">
        <v>4095</v>
      </c>
      <c r="Q1476" t="s">
        <v>45</v>
      </c>
      <c r="R1476" s="54">
        <v>45957</v>
      </c>
      <c r="S1476" t="s">
        <v>12952</v>
      </c>
      <c r="U1476" t="s">
        <v>45</v>
      </c>
      <c r="V1476">
        <v>2710251697274</v>
      </c>
      <c r="W1476" t="s">
        <v>46</v>
      </c>
      <c r="X1476">
        <v>45957</v>
      </c>
      <c r="Y1476">
        <v>0.45624999999999999</v>
      </c>
      <c r="Z1476">
        <v>45957</v>
      </c>
      <c r="AA1476">
        <v>0.31319444444444444</v>
      </c>
      <c r="AH1476" t="s">
        <v>4097</v>
      </c>
      <c r="AJ1476">
        <v>29089534</v>
      </c>
    </row>
    <row r="1477" spans="1:36">
      <c r="A1477" s="54">
        <v>45955</v>
      </c>
      <c r="B1477" s="54">
        <v>45955.436099537001</v>
      </c>
      <c r="C1477" t="s">
        <v>282</v>
      </c>
      <c r="D1477" t="s">
        <v>41</v>
      </c>
      <c r="E1477">
        <v>733477994</v>
      </c>
      <c r="F1477" t="s">
        <v>33</v>
      </c>
      <c r="G1477" t="s">
        <v>14499</v>
      </c>
      <c r="I1477">
        <v>254720860410</v>
      </c>
      <c r="J1477" t="s">
        <v>14500</v>
      </c>
      <c r="K1477" t="s">
        <v>36</v>
      </c>
      <c r="L1477" t="s">
        <v>3916</v>
      </c>
      <c r="M1477" t="s">
        <v>14501</v>
      </c>
      <c r="N1477">
        <v>45957</v>
      </c>
      <c r="O1477">
        <v>0.41666666666666669</v>
      </c>
      <c r="P1477" t="s">
        <v>4235</v>
      </c>
      <c r="Q1477" t="s">
        <v>45</v>
      </c>
      <c r="R1477" s="54">
        <v>45957</v>
      </c>
      <c r="S1477" t="s">
        <v>12639</v>
      </c>
      <c r="U1477" t="s">
        <v>45</v>
      </c>
      <c r="V1477">
        <v>2710251697061</v>
      </c>
      <c r="W1477" t="s">
        <v>46</v>
      </c>
      <c r="X1477">
        <v>45957</v>
      </c>
      <c r="Y1477">
        <v>0.45624999999999999</v>
      </c>
      <c r="AH1477" t="s">
        <v>1327</v>
      </c>
      <c r="AJ1477">
        <v>28884113</v>
      </c>
    </row>
    <row r="1478" spans="1:36">
      <c r="A1478" s="54">
        <v>45955</v>
      </c>
      <c r="B1478" s="54">
        <v>45955.436539351896</v>
      </c>
      <c r="C1478" t="s">
        <v>99</v>
      </c>
      <c r="D1478" t="s">
        <v>41</v>
      </c>
      <c r="E1478">
        <v>737679831</v>
      </c>
      <c r="F1478" t="s">
        <v>33</v>
      </c>
      <c r="G1478" t="s">
        <v>14502</v>
      </c>
      <c r="H1478">
        <v>725381370</v>
      </c>
      <c r="I1478">
        <v>725381370</v>
      </c>
      <c r="J1478" t="s">
        <v>4396</v>
      </c>
      <c r="K1478" t="s">
        <v>36</v>
      </c>
      <c r="L1478" t="s">
        <v>3940</v>
      </c>
      <c r="M1478" t="s">
        <v>14503</v>
      </c>
      <c r="N1478">
        <v>45955</v>
      </c>
      <c r="O1478">
        <v>0.58333333333333337</v>
      </c>
      <c r="P1478" t="s">
        <v>4235</v>
      </c>
      <c r="Q1478" t="s">
        <v>45</v>
      </c>
      <c r="R1478" s="54">
        <v>45957</v>
      </c>
      <c r="S1478" t="s">
        <v>12896</v>
      </c>
      <c r="U1478" t="s">
        <v>45</v>
      </c>
      <c r="V1478">
        <v>2710251697074</v>
      </c>
      <c r="W1478" t="s">
        <v>46</v>
      </c>
      <c r="X1478">
        <v>45957</v>
      </c>
      <c r="Y1478">
        <v>0.45624999999999999</v>
      </c>
      <c r="AH1478" t="s">
        <v>13064</v>
      </c>
      <c r="AJ1478">
        <v>37174685</v>
      </c>
    </row>
    <row r="1479" spans="1:36">
      <c r="A1479" s="54">
        <v>45955</v>
      </c>
      <c r="B1479" s="54">
        <v>45955.440868055601</v>
      </c>
      <c r="C1479" t="s">
        <v>2439</v>
      </c>
      <c r="D1479" t="s">
        <v>12914</v>
      </c>
      <c r="E1479">
        <v>756696913</v>
      </c>
      <c r="F1479" t="s">
        <v>33</v>
      </c>
      <c r="G1479" t="s">
        <v>14504</v>
      </c>
      <c r="H1479">
        <v>737841946</v>
      </c>
      <c r="I1479">
        <v>717403718</v>
      </c>
      <c r="J1479" t="s">
        <v>14505</v>
      </c>
      <c r="K1479" t="s">
        <v>36</v>
      </c>
      <c r="L1479" t="s">
        <v>3959</v>
      </c>
      <c r="M1479" t="s">
        <v>13439</v>
      </c>
      <c r="N1479">
        <v>45956</v>
      </c>
      <c r="O1479">
        <v>0.33333333333333331</v>
      </c>
      <c r="P1479" t="s">
        <v>4235</v>
      </c>
      <c r="Q1479" t="s">
        <v>45</v>
      </c>
      <c r="R1479" s="54">
        <v>45957</v>
      </c>
      <c r="S1479" t="s">
        <v>12871</v>
      </c>
      <c r="U1479" t="s">
        <v>45</v>
      </c>
      <c r="V1479">
        <v>2710251697124</v>
      </c>
      <c r="W1479" t="s">
        <v>46</v>
      </c>
      <c r="X1479">
        <v>45957</v>
      </c>
      <c r="Y1479">
        <v>0.45624999999999999</v>
      </c>
      <c r="AH1479" t="s">
        <v>6774</v>
      </c>
      <c r="AJ1479">
        <v>30989462</v>
      </c>
    </row>
    <row r="1480" spans="1:36">
      <c r="A1480" s="54">
        <v>45955</v>
      </c>
      <c r="B1480" s="54">
        <v>45955.4469791667</v>
      </c>
      <c r="C1480" t="s">
        <v>3071</v>
      </c>
      <c r="D1480" t="s">
        <v>41</v>
      </c>
      <c r="E1480">
        <v>781716905</v>
      </c>
      <c r="F1480" t="s">
        <v>33</v>
      </c>
      <c r="G1480" t="s">
        <v>14506</v>
      </c>
      <c r="H1480">
        <v>719305859</v>
      </c>
      <c r="I1480">
        <v>719305859</v>
      </c>
      <c r="J1480" t="s">
        <v>14478</v>
      </c>
      <c r="K1480" t="s">
        <v>36</v>
      </c>
      <c r="L1480" t="s">
        <v>3896</v>
      </c>
      <c r="M1480" t="s">
        <v>14507</v>
      </c>
      <c r="N1480">
        <v>45957</v>
      </c>
      <c r="O1480">
        <v>0.33333333333333331</v>
      </c>
      <c r="P1480" t="s">
        <v>4235</v>
      </c>
      <c r="Q1480" t="s">
        <v>45</v>
      </c>
      <c r="R1480" s="54">
        <v>45957</v>
      </c>
      <c r="S1480" t="s">
        <v>12425</v>
      </c>
      <c r="U1480" t="s">
        <v>45</v>
      </c>
      <c r="V1480">
        <v>2710251697280</v>
      </c>
      <c r="W1480" t="s">
        <v>53</v>
      </c>
      <c r="X1480">
        <v>45957</v>
      </c>
      <c r="Y1480">
        <v>0.5444444444444444</v>
      </c>
      <c r="Z1480">
        <v>45957</v>
      </c>
      <c r="AA1480">
        <v>0.5756944444444444</v>
      </c>
      <c r="AH1480" t="s">
        <v>1331</v>
      </c>
      <c r="AJ1480">
        <v>45958</v>
      </c>
    </row>
    <row r="1481" spans="1:36">
      <c r="A1481" s="54">
        <v>45955</v>
      </c>
      <c r="B1481" s="54">
        <v>45955.448437500003</v>
      </c>
      <c r="C1481" t="s">
        <v>69</v>
      </c>
      <c r="D1481" t="s">
        <v>70</v>
      </c>
      <c r="E1481">
        <v>755877260</v>
      </c>
      <c r="F1481" t="s">
        <v>33</v>
      </c>
      <c r="G1481" t="s">
        <v>14508</v>
      </c>
      <c r="H1481">
        <v>102721563</v>
      </c>
      <c r="I1481">
        <v>102721563</v>
      </c>
      <c r="J1481" t="s">
        <v>14509</v>
      </c>
      <c r="K1481" t="s">
        <v>36</v>
      </c>
      <c r="L1481" t="s">
        <v>1196</v>
      </c>
      <c r="M1481" t="s">
        <v>14510</v>
      </c>
      <c r="N1481">
        <v>45955</v>
      </c>
      <c r="O1481">
        <v>0.45833333333333331</v>
      </c>
      <c r="P1481" t="s">
        <v>4235</v>
      </c>
      <c r="Q1481" t="s">
        <v>45</v>
      </c>
      <c r="R1481" s="54">
        <v>45957</v>
      </c>
      <c r="S1481" t="s">
        <v>12773</v>
      </c>
      <c r="U1481" t="s">
        <v>45</v>
      </c>
      <c r="V1481">
        <v>2710251697299</v>
      </c>
      <c r="W1481" t="s">
        <v>53</v>
      </c>
      <c r="X1481">
        <v>45957</v>
      </c>
      <c r="Y1481">
        <v>0.5444444444444444</v>
      </c>
      <c r="Z1481">
        <v>45957</v>
      </c>
      <c r="AA1481">
        <v>0.5756944444444444</v>
      </c>
      <c r="AH1481" t="s">
        <v>12403</v>
      </c>
      <c r="AJ1481">
        <v>0</v>
      </c>
    </row>
    <row r="1482" spans="1:36">
      <c r="A1482" s="54">
        <v>45955</v>
      </c>
      <c r="B1482" s="54">
        <v>45955.449270833298</v>
      </c>
      <c r="C1482" t="s">
        <v>1748</v>
      </c>
      <c r="D1482" t="s">
        <v>777</v>
      </c>
      <c r="E1482">
        <v>726630540</v>
      </c>
      <c r="F1482" t="s">
        <v>33</v>
      </c>
      <c r="G1482" t="s">
        <v>14511</v>
      </c>
      <c r="H1482">
        <v>797732943</v>
      </c>
      <c r="I1482">
        <v>716352883</v>
      </c>
      <c r="J1482" t="s">
        <v>14512</v>
      </c>
      <c r="K1482" t="s">
        <v>36</v>
      </c>
      <c r="L1482" t="s">
        <v>1911</v>
      </c>
      <c r="M1482" t="s">
        <v>14513</v>
      </c>
      <c r="N1482">
        <v>45955</v>
      </c>
      <c r="O1482">
        <v>0.58333333333333337</v>
      </c>
      <c r="P1482" t="s">
        <v>4235</v>
      </c>
      <c r="Q1482" t="s">
        <v>45</v>
      </c>
      <c r="R1482" s="54">
        <v>45957</v>
      </c>
      <c r="S1482" t="s">
        <v>12731</v>
      </c>
      <c r="U1482" t="s">
        <v>45</v>
      </c>
      <c r="V1482">
        <v>2710251697319</v>
      </c>
      <c r="W1482" t="s">
        <v>46</v>
      </c>
      <c r="X1482">
        <v>45957</v>
      </c>
      <c r="Y1482">
        <v>0.68680555555555556</v>
      </c>
      <c r="AH1482" t="s">
        <v>12916</v>
      </c>
      <c r="AJ1482">
        <v>38989882</v>
      </c>
    </row>
    <row r="1483" spans="1:36">
      <c r="A1483" s="54">
        <v>45955</v>
      </c>
      <c r="B1483" s="54">
        <v>45955.458333333299</v>
      </c>
      <c r="C1483" t="s">
        <v>557</v>
      </c>
      <c r="D1483" t="s">
        <v>70</v>
      </c>
      <c r="E1483">
        <v>755877260</v>
      </c>
      <c r="F1483" t="s">
        <v>33</v>
      </c>
      <c r="G1483" t="s">
        <v>14514</v>
      </c>
      <c r="H1483">
        <v>752146562</v>
      </c>
      <c r="I1483">
        <v>701696261</v>
      </c>
      <c r="J1483" t="s">
        <v>6560</v>
      </c>
      <c r="K1483" t="s">
        <v>36</v>
      </c>
      <c r="L1483" t="e" vm="35">
        <v>#VALUE!</v>
      </c>
      <c r="M1483" t="s">
        <v>6780</v>
      </c>
      <c r="N1483">
        <v>45955</v>
      </c>
      <c r="O1483">
        <v>0.5</v>
      </c>
      <c r="P1483" t="s">
        <v>52</v>
      </c>
      <c r="Q1483" t="s">
        <v>67</v>
      </c>
      <c r="R1483" s="54">
        <v>45957</v>
      </c>
      <c r="S1483" t="s">
        <v>12812</v>
      </c>
      <c r="U1483" t="s">
        <v>67</v>
      </c>
      <c r="V1483" t="s">
        <v>12413</v>
      </c>
    </row>
    <row r="1484" spans="1:36">
      <c r="A1484" s="54">
        <v>45955</v>
      </c>
      <c r="B1484" s="54">
        <v>45955.471574074101</v>
      </c>
      <c r="C1484" t="s">
        <v>6923</v>
      </c>
      <c r="D1484" t="s">
        <v>1107</v>
      </c>
      <c r="E1484">
        <v>254762054008</v>
      </c>
      <c r="F1484" t="s">
        <v>33</v>
      </c>
      <c r="G1484" t="s">
        <v>14515</v>
      </c>
      <c r="I1484">
        <v>254723812822</v>
      </c>
      <c r="J1484" t="s">
        <v>14516</v>
      </c>
      <c r="K1484" t="s">
        <v>36</v>
      </c>
      <c r="L1484" t="s">
        <v>3943</v>
      </c>
      <c r="M1484" t="s">
        <v>6793</v>
      </c>
      <c r="N1484">
        <v>45955</v>
      </c>
      <c r="O1484">
        <v>0.33333333333333331</v>
      </c>
      <c r="P1484" t="s">
        <v>3950</v>
      </c>
      <c r="Q1484" t="s">
        <v>45</v>
      </c>
      <c r="R1484" s="54">
        <v>45957</v>
      </c>
      <c r="S1484" t="s">
        <v>12882</v>
      </c>
      <c r="T1484">
        <v>45957</v>
      </c>
      <c r="U1484" t="s">
        <v>45</v>
      </c>
      <c r="V1484">
        <v>2710251697070</v>
      </c>
      <c r="W1484" t="s">
        <v>46</v>
      </c>
      <c r="X1484">
        <v>45957</v>
      </c>
      <c r="Y1484">
        <v>0.68680555555555556</v>
      </c>
      <c r="AH1484" t="s">
        <v>4097</v>
      </c>
      <c r="AJ1484">
        <v>29089534</v>
      </c>
    </row>
    <row r="1485" spans="1:36">
      <c r="A1485" s="54">
        <v>45955</v>
      </c>
      <c r="B1485" s="54">
        <v>45955.480196759301</v>
      </c>
      <c r="C1485" t="s">
        <v>3977</v>
      </c>
      <c r="D1485" t="s">
        <v>1107</v>
      </c>
      <c r="E1485">
        <v>254762054008</v>
      </c>
      <c r="F1485" t="s">
        <v>33</v>
      </c>
      <c r="G1485" t="s">
        <v>14517</v>
      </c>
      <c r="H1485">
        <v>254100634412</v>
      </c>
      <c r="I1485">
        <v>254768911879</v>
      </c>
      <c r="J1485" t="s">
        <v>14518</v>
      </c>
      <c r="K1485" t="s">
        <v>36</v>
      </c>
      <c r="L1485" t="s">
        <v>3943</v>
      </c>
      <c r="M1485" t="s">
        <v>14519</v>
      </c>
      <c r="N1485">
        <v>45955</v>
      </c>
      <c r="O1485">
        <v>0.5</v>
      </c>
      <c r="P1485" t="s">
        <v>3950</v>
      </c>
      <c r="Q1485" t="s">
        <v>45</v>
      </c>
      <c r="R1485" s="54">
        <v>45957</v>
      </c>
      <c r="S1485" t="s">
        <v>12733</v>
      </c>
      <c r="T1485">
        <v>45957</v>
      </c>
      <c r="U1485" t="s">
        <v>45</v>
      </c>
      <c r="V1485">
        <v>2710251697145</v>
      </c>
      <c r="W1485" t="s">
        <v>46</v>
      </c>
      <c r="X1485">
        <v>45957</v>
      </c>
      <c r="Y1485">
        <v>0.68680555555555556</v>
      </c>
      <c r="AH1485" t="s">
        <v>4175</v>
      </c>
      <c r="AJ1485">
        <v>0</v>
      </c>
    </row>
    <row r="1486" spans="1:36">
      <c r="A1486" s="54">
        <v>45955</v>
      </c>
      <c r="B1486" s="54">
        <v>45955.482951388898</v>
      </c>
      <c r="C1486" t="s">
        <v>972</v>
      </c>
      <c r="D1486" t="s">
        <v>742</v>
      </c>
      <c r="E1486">
        <v>734564026</v>
      </c>
      <c r="F1486" t="s">
        <v>33</v>
      </c>
      <c r="G1486" t="s">
        <v>14520</v>
      </c>
      <c r="H1486">
        <v>745801775</v>
      </c>
      <c r="I1486">
        <v>745801775</v>
      </c>
      <c r="J1486" t="s">
        <v>14521</v>
      </c>
      <c r="K1486" t="s">
        <v>36</v>
      </c>
      <c r="L1486" t="s">
        <v>3907</v>
      </c>
      <c r="M1486" t="s">
        <v>14522</v>
      </c>
      <c r="N1486">
        <v>45955</v>
      </c>
      <c r="O1486">
        <v>0.54166666666666663</v>
      </c>
      <c r="P1486" t="s">
        <v>11025</v>
      </c>
      <c r="Q1486" t="s">
        <v>39</v>
      </c>
      <c r="R1486" s="54">
        <v>45957</v>
      </c>
      <c r="S1486" t="s">
        <v>13730</v>
      </c>
    </row>
    <row r="1487" spans="1:36">
      <c r="A1487" s="54">
        <v>45955</v>
      </c>
      <c r="B1487" s="54">
        <v>45955.504039351901</v>
      </c>
      <c r="C1487" t="s">
        <v>31</v>
      </c>
      <c r="D1487" t="s">
        <v>32</v>
      </c>
      <c r="E1487">
        <v>780225502</v>
      </c>
      <c r="F1487" t="s">
        <v>33</v>
      </c>
      <c r="G1487" t="s">
        <v>14523</v>
      </c>
      <c r="H1487">
        <v>743055005</v>
      </c>
      <c r="I1487">
        <v>743055005</v>
      </c>
      <c r="J1487" t="s">
        <v>14524</v>
      </c>
      <c r="K1487" t="s">
        <v>36</v>
      </c>
      <c r="L1487" t="s">
        <v>14525</v>
      </c>
      <c r="M1487" t="s">
        <v>6231</v>
      </c>
      <c r="N1487">
        <v>45957</v>
      </c>
      <c r="O1487">
        <v>0.375</v>
      </c>
      <c r="P1487" t="s">
        <v>11025</v>
      </c>
      <c r="Q1487" t="s">
        <v>45</v>
      </c>
      <c r="R1487" s="54">
        <v>45957</v>
      </c>
      <c r="S1487" t="s">
        <v>12657</v>
      </c>
      <c r="U1487" t="s">
        <v>45</v>
      </c>
      <c r="V1487">
        <v>2710251697290</v>
      </c>
      <c r="W1487" t="s">
        <v>53</v>
      </c>
      <c r="X1487">
        <v>45957</v>
      </c>
      <c r="Y1487">
        <v>0.5444444444444444</v>
      </c>
      <c r="Z1487">
        <v>45957</v>
      </c>
      <c r="AA1487">
        <v>0.5756944444444444</v>
      </c>
      <c r="AH1487" t="s">
        <v>13551</v>
      </c>
      <c r="AJ1487">
        <v>0</v>
      </c>
    </row>
    <row r="1488" spans="1:36">
      <c r="A1488" s="54">
        <v>45955</v>
      </c>
      <c r="B1488" s="54">
        <v>45955.504363425898</v>
      </c>
      <c r="C1488" t="s">
        <v>2420</v>
      </c>
      <c r="D1488" t="s">
        <v>1167</v>
      </c>
      <c r="E1488">
        <v>780080032</v>
      </c>
      <c r="F1488" t="s">
        <v>33</v>
      </c>
      <c r="G1488" t="s">
        <v>14526</v>
      </c>
      <c r="H1488">
        <v>780573672</v>
      </c>
      <c r="I1488">
        <v>721573672</v>
      </c>
      <c r="J1488" t="s">
        <v>14527</v>
      </c>
      <c r="K1488" t="s">
        <v>36</v>
      </c>
      <c r="L1488" t="s">
        <v>3916</v>
      </c>
      <c r="M1488" t="s">
        <v>9616</v>
      </c>
      <c r="N1488">
        <v>45957</v>
      </c>
      <c r="O1488">
        <v>0.70833333333333337</v>
      </c>
      <c r="P1488" t="s">
        <v>11025</v>
      </c>
      <c r="Q1488" t="s">
        <v>45</v>
      </c>
      <c r="R1488" s="54">
        <v>45957</v>
      </c>
      <c r="S1488" t="s">
        <v>12428</v>
      </c>
      <c r="U1488" t="s">
        <v>45</v>
      </c>
      <c r="V1488">
        <v>2710251697315</v>
      </c>
      <c r="W1488" t="s">
        <v>46</v>
      </c>
      <c r="X1488">
        <v>45957</v>
      </c>
      <c r="Y1488">
        <v>0.68680555555555556</v>
      </c>
      <c r="AH1488" t="s">
        <v>13206</v>
      </c>
      <c r="AJ1488">
        <v>38526894</v>
      </c>
    </row>
    <row r="1489" spans="1:36">
      <c r="A1489" s="54">
        <v>45955</v>
      </c>
      <c r="B1489" s="54">
        <v>45955.5070949074</v>
      </c>
      <c r="C1489" t="s">
        <v>31</v>
      </c>
      <c r="D1489" t="s">
        <v>32</v>
      </c>
      <c r="E1489">
        <v>780225502</v>
      </c>
      <c r="F1489" t="s">
        <v>33</v>
      </c>
      <c r="G1489" t="s">
        <v>14528</v>
      </c>
      <c r="H1489">
        <v>728300205</v>
      </c>
      <c r="I1489">
        <v>728300205</v>
      </c>
      <c r="J1489" t="s">
        <v>14529</v>
      </c>
      <c r="K1489" t="s">
        <v>36</v>
      </c>
      <c r="L1489" t="s">
        <v>1196</v>
      </c>
      <c r="M1489" t="s">
        <v>14530</v>
      </c>
      <c r="N1489">
        <v>45955</v>
      </c>
      <c r="O1489">
        <v>0.375</v>
      </c>
      <c r="P1489" t="s">
        <v>4248</v>
      </c>
      <c r="Q1489" t="s">
        <v>39</v>
      </c>
      <c r="R1489" s="54">
        <v>45957</v>
      </c>
      <c r="S1489" t="s">
        <v>14531</v>
      </c>
    </row>
    <row r="1490" spans="1:36">
      <c r="A1490" s="54">
        <v>45955</v>
      </c>
      <c r="B1490" s="54">
        <v>45955.521296296298</v>
      </c>
      <c r="C1490" t="s">
        <v>1403</v>
      </c>
      <c r="D1490" t="s">
        <v>41</v>
      </c>
      <c r="E1490">
        <v>102772410</v>
      </c>
      <c r="F1490" t="s">
        <v>33</v>
      </c>
      <c r="G1490" t="s">
        <v>14532</v>
      </c>
      <c r="I1490">
        <v>728242186</v>
      </c>
      <c r="J1490" t="s">
        <v>14533</v>
      </c>
      <c r="K1490" t="s">
        <v>36</v>
      </c>
      <c r="L1490" t="s">
        <v>3971</v>
      </c>
      <c r="M1490" t="s">
        <v>14534</v>
      </c>
      <c r="N1490">
        <v>45961</v>
      </c>
      <c r="O1490">
        <v>0.45833333333333331</v>
      </c>
      <c r="P1490" t="s">
        <v>4063</v>
      </c>
      <c r="Q1490" t="s">
        <v>45</v>
      </c>
      <c r="R1490" s="54">
        <v>45957</v>
      </c>
      <c r="S1490" t="s">
        <v>12635</v>
      </c>
      <c r="U1490" t="s">
        <v>45</v>
      </c>
      <c r="V1490">
        <v>2710251697129</v>
      </c>
      <c r="W1490" t="s">
        <v>46</v>
      </c>
      <c r="X1490">
        <v>45957</v>
      </c>
      <c r="Y1490">
        <v>0.68680555555555556</v>
      </c>
      <c r="AH1490" t="s">
        <v>14169</v>
      </c>
      <c r="AJ1490">
        <v>39088386</v>
      </c>
    </row>
    <row r="1491" spans="1:36">
      <c r="A1491" s="54">
        <v>45955</v>
      </c>
      <c r="B1491" s="54">
        <v>45955.5213657407</v>
      </c>
      <c r="C1491" t="s">
        <v>557</v>
      </c>
      <c r="D1491" t="s">
        <v>70</v>
      </c>
      <c r="E1491">
        <v>755877260</v>
      </c>
      <c r="F1491" t="s">
        <v>33</v>
      </c>
      <c r="G1491" t="s">
        <v>14535</v>
      </c>
      <c r="I1491">
        <v>768320579</v>
      </c>
      <c r="J1491" t="s">
        <v>14536</v>
      </c>
      <c r="K1491" t="s">
        <v>36</v>
      </c>
      <c r="L1491" t="s">
        <v>3959</v>
      </c>
      <c r="M1491" t="s">
        <v>4006</v>
      </c>
      <c r="N1491">
        <v>45955</v>
      </c>
      <c r="O1491">
        <v>0.54166666666666663</v>
      </c>
      <c r="P1491" t="s">
        <v>4063</v>
      </c>
      <c r="Q1491" t="s">
        <v>45</v>
      </c>
      <c r="R1491" s="54">
        <v>45957</v>
      </c>
      <c r="S1491" t="s">
        <v>12970</v>
      </c>
      <c r="U1491" t="s">
        <v>45</v>
      </c>
      <c r="V1491">
        <v>2710251697142</v>
      </c>
      <c r="W1491" t="s">
        <v>46</v>
      </c>
      <c r="X1491">
        <v>45957</v>
      </c>
      <c r="Y1491">
        <v>0.68680555555555556</v>
      </c>
      <c r="AH1491" t="s">
        <v>13044</v>
      </c>
      <c r="AJ1491">
        <v>40741395</v>
      </c>
    </row>
    <row r="1492" spans="1:36">
      <c r="A1492" s="54">
        <v>45955</v>
      </c>
      <c r="B1492" s="54">
        <v>45955.522615740701</v>
      </c>
      <c r="C1492" t="s">
        <v>2420</v>
      </c>
      <c r="D1492" t="s">
        <v>1167</v>
      </c>
      <c r="E1492">
        <v>780080032</v>
      </c>
      <c r="F1492" t="s">
        <v>33</v>
      </c>
      <c r="G1492" t="s">
        <v>14537</v>
      </c>
      <c r="H1492">
        <v>724032614</v>
      </c>
      <c r="I1492">
        <v>724032614</v>
      </c>
      <c r="J1492" t="s">
        <v>14538</v>
      </c>
      <c r="K1492" t="s">
        <v>36</v>
      </c>
      <c r="L1492" t="s">
        <v>3916</v>
      </c>
      <c r="M1492" t="s">
        <v>13711</v>
      </c>
      <c r="N1492">
        <v>45968</v>
      </c>
      <c r="O1492">
        <v>0.41666666666666669</v>
      </c>
      <c r="P1492" t="s">
        <v>4063</v>
      </c>
      <c r="Q1492" t="s">
        <v>45</v>
      </c>
      <c r="R1492" s="54">
        <v>45957</v>
      </c>
      <c r="S1492" t="s">
        <v>12776</v>
      </c>
      <c r="U1492" t="s">
        <v>45</v>
      </c>
      <c r="V1492">
        <v>2710251697155</v>
      </c>
      <c r="W1492" t="s">
        <v>46</v>
      </c>
      <c r="X1492">
        <v>45957</v>
      </c>
      <c r="Y1492">
        <v>0.68680555555555556</v>
      </c>
      <c r="AH1492" t="s">
        <v>4175</v>
      </c>
      <c r="AJ1492" t="s">
        <v>4175</v>
      </c>
    </row>
    <row r="1493" spans="1:36">
      <c r="A1493" s="54">
        <v>45955</v>
      </c>
      <c r="B1493" s="54">
        <v>45955.523368055598</v>
      </c>
      <c r="C1493" t="s">
        <v>1403</v>
      </c>
      <c r="D1493" t="s">
        <v>41</v>
      </c>
      <c r="E1493">
        <v>102772410</v>
      </c>
      <c r="F1493" t="s">
        <v>33</v>
      </c>
      <c r="G1493" t="s">
        <v>14539</v>
      </c>
      <c r="H1493">
        <v>734120206</v>
      </c>
      <c r="I1493">
        <v>734120206</v>
      </c>
      <c r="J1493" t="s">
        <v>14540</v>
      </c>
      <c r="K1493" t="s">
        <v>36</v>
      </c>
      <c r="L1493" t="s">
        <v>3916</v>
      </c>
      <c r="M1493" t="s">
        <v>14541</v>
      </c>
      <c r="N1493">
        <v>45964</v>
      </c>
      <c r="O1493">
        <v>0.45833333333333331</v>
      </c>
      <c r="P1493" t="s">
        <v>4063</v>
      </c>
      <c r="Q1493" t="s">
        <v>39</v>
      </c>
      <c r="R1493" s="54">
        <v>45957</v>
      </c>
      <c r="S1493" t="s">
        <v>13031</v>
      </c>
    </row>
    <row r="1494" spans="1:36">
      <c r="A1494" s="54">
        <v>45955</v>
      </c>
      <c r="B1494" s="54">
        <v>45955.530925925901</v>
      </c>
      <c r="C1494" t="s">
        <v>2777</v>
      </c>
      <c r="D1494" t="s">
        <v>41</v>
      </c>
      <c r="E1494">
        <v>254762648144</v>
      </c>
      <c r="F1494" t="s">
        <v>33</v>
      </c>
      <c r="G1494" t="s">
        <v>14542</v>
      </c>
      <c r="H1494">
        <v>254750648569</v>
      </c>
      <c r="I1494">
        <v>254707099871</v>
      </c>
      <c r="J1494" t="s">
        <v>14543</v>
      </c>
      <c r="K1494" t="s">
        <v>36</v>
      </c>
      <c r="L1494" t="s">
        <v>3943</v>
      </c>
      <c r="M1494" t="s">
        <v>14544</v>
      </c>
      <c r="N1494">
        <v>45956</v>
      </c>
      <c r="O1494">
        <v>0.45833333333333331</v>
      </c>
      <c r="P1494" t="s">
        <v>4063</v>
      </c>
      <c r="Q1494" t="s">
        <v>67</v>
      </c>
      <c r="R1494" s="54">
        <v>45957</v>
      </c>
      <c r="S1494" t="s">
        <v>12773</v>
      </c>
      <c r="U1494" t="s">
        <v>67</v>
      </c>
      <c r="V1494" t="s">
        <v>14545</v>
      </c>
    </row>
    <row r="1495" spans="1:36">
      <c r="A1495" s="54">
        <v>45955</v>
      </c>
      <c r="B1495" s="54">
        <v>45955.533912036997</v>
      </c>
      <c r="C1495" t="s">
        <v>510</v>
      </c>
      <c r="D1495" t="s">
        <v>1159</v>
      </c>
      <c r="E1495">
        <v>254732277238</v>
      </c>
      <c r="F1495" t="s">
        <v>33</v>
      </c>
      <c r="G1495" t="s">
        <v>14546</v>
      </c>
      <c r="H1495">
        <v>254746748681</v>
      </c>
      <c r="I1495">
        <v>254746748681</v>
      </c>
      <c r="J1495" t="s">
        <v>14547</v>
      </c>
      <c r="K1495" t="s">
        <v>36</v>
      </c>
      <c r="L1495" t="s">
        <v>1196</v>
      </c>
      <c r="M1495" t="s">
        <v>14548</v>
      </c>
      <c r="N1495">
        <v>45955</v>
      </c>
      <c r="O1495">
        <v>0.625</v>
      </c>
      <c r="P1495" t="s">
        <v>4063</v>
      </c>
      <c r="Q1495" t="s">
        <v>39</v>
      </c>
      <c r="R1495" s="54">
        <v>45957</v>
      </c>
      <c r="S1495" t="s">
        <v>12895</v>
      </c>
    </row>
    <row r="1496" spans="1:36">
      <c r="A1496" s="54">
        <v>45955</v>
      </c>
      <c r="B1496" s="54">
        <v>45955.537002314799</v>
      </c>
      <c r="C1496" t="s">
        <v>2420</v>
      </c>
      <c r="D1496" t="s">
        <v>1167</v>
      </c>
      <c r="E1496">
        <v>780080032</v>
      </c>
      <c r="F1496" t="s">
        <v>33</v>
      </c>
      <c r="G1496" t="s">
        <v>14549</v>
      </c>
      <c r="H1496">
        <v>720070362</v>
      </c>
      <c r="I1496">
        <v>720070362</v>
      </c>
      <c r="J1496" t="s">
        <v>14550</v>
      </c>
      <c r="K1496" t="s">
        <v>36</v>
      </c>
      <c r="L1496" t="s">
        <v>3916</v>
      </c>
      <c r="M1496" t="s">
        <v>3425</v>
      </c>
      <c r="N1496">
        <v>45957</v>
      </c>
      <c r="O1496">
        <v>0.54166666666666663</v>
      </c>
      <c r="P1496" t="s">
        <v>4063</v>
      </c>
      <c r="Q1496" t="s">
        <v>45</v>
      </c>
      <c r="R1496" s="54">
        <v>45957</v>
      </c>
      <c r="S1496" t="s">
        <v>12680</v>
      </c>
      <c r="U1496" t="s">
        <v>45</v>
      </c>
      <c r="V1496">
        <v>2710251697278</v>
      </c>
      <c r="W1496" t="s">
        <v>46</v>
      </c>
      <c r="X1496">
        <v>45957</v>
      </c>
      <c r="Y1496">
        <v>0.68680555555555556</v>
      </c>
      <c r="AH1496" t="s">
        <v>1328</v>
      </c>
      <c r="AJ1496">
        <v>37181844</v>
      </c>
    </row>
    <row r="1497" spans="1:36">
      <c r="A1497" s="54">
        <v>45955</v>
      </c>
      <c r="B1497" s="54">
        <v>45955.537696759297</v>
      </c>
      <c r="C1497" t="s">
        <v>3071</v>
      </c>
      <c r="D1497" t="s">
        <v>41</v>
      </c>
      <c r="E1497">
        <v>781716905</v>
      </c>
      <c r="F1497" t="s">
        <v>33</v>
      </c>
      <c r="G1497" t="s">
        <v>14551</v>
      </c>
      <c r="H1497">
        <v>788390807</v>
      </c>
      <c r="I1497">
        <v>743543145</v>
      </c>
      <c r="J1497" t="s">
        <v>14552</v>
      </c>
      <c r="K1497" t="s">
        <v>36</v>
      </c>
      <c r="L1497" t="s">
        <v>3896</v>
      </c>
      <c r="M1497" t="s">
        <v>1227</v>
      </c>
      <c r="N1497">
        <v>45963</v>
      </c>
      <c r="O1497">
        <v>0.41666666666666669</v>
      </c>
      <c r="P1497" t="s">
        <v>4080</v>
      </c>
      <c r="Q1497" t="s">
        <v>45</v>
      </c>
      <c r="R1497" s="54">
        <v>45957</v>
      </c>
      <c r="S1497" t="s">
        <v>12884</v>
      </c>
      <c r="U1497" t="s">
        <v>45</v>
      </c>
      <c r="V1497">
        <v>2710251697265</v>
      </c>
      <c r="W1497" t="s">
        <v>53</v>
      </c>
      <c r="X1497">
        <v>45957</v>
      </c>
      <c r="Y1497">
        <v>0.5444444444444444</v>
      </c>
      <c r="Z1497">
        <v>45957</v>
      </c>
      <c r="AA1497">
        <v>0.5756944444444444</v>
      </c>
      <c r="AH1497" t="s">
        <v>1331</v>
      </c>
      <c r="AJ1497">
        <v>45960</v>
      </c>
    </row>
    <row r="1498" spans="1:36">
      <c r="A1498" s="54">
        <v>45955</v>
      </c>
      <c r="B1498" s="54">
        <v>45955.558321759301</v>
      </c>
      <c r="C1498" t="s">
        <v>3071</v>
      </c>
      <c r="D1498" t="s">
        <v>41</v>
      </c>
      <c r="E1498">
        <v>781716905</v>
      </c>
      <c r="F1498" t="s">
        <v>33</v>
      </c>
      <c r="G1498" t="s">
        <v>9614</v>
      </c>
      <c r="I1498">
        <v>769547328</v>
      </c>
      <c r="J1498" t="s">
        <v>14553</v>
      </c>
      <c r="K1498" t="s">
        <v>36</v>
      </c>
      <c r="L1498" t="s">
        <v>3896</v>
      </c>
      <c r="M1498" t="s">
        <v>1227</v>
      </c>
      <c r="N1498">
        <v>45982</v>
      </c>
      <c r="O1498">
        <v>0.41666666666666669</v>
      </c>
      <c r="P1498" t="s">
        <v>5255</v>
      </c>
      <c r="Q1498" t="s">
        <v>3886</v>
      </c>
      <c r="R1498" s="54">
        <v>45957</v>
      </c>
      <c r="U1498" t="s">
        <v>3886</v>
      </c>
    </row>
    <row r="1499" spans="1:36">
      <c r="A1499" s="54">
        <v>45955</v>
      </c>
      <c r="B1499" s="54">
        <v>45955.570254629602</v>
      </c>
      <c r="C1499" t="s">
        <v>2777</v>
      </c>
      <c r="D1499" t="s">
        <v>41</v>
      </c>
      <c r="E1499">
        <v>254762648144</v>
      </c>
      <c r="F1499" t="s">
        <v>33</v>
      </c>
      <c r="G1499" t="s">
        <v>14554</v>
      </c>
      <c r="I1499">
        <v>254715331868</v>
      </c>
      <c r="J1499" t="s">
        <v>14555</v>
      </c>
      <c r="K1499" t="s">
        <v>36</v>
      </c>
      <c r="L1499" t="s">
        <v>3943</v>
      </c>
      <c r="M1499" t="s">
        <v>14556</v>
      </c>
      <c r="N1499">
        <v>45956</v>
      </c>
      <c r="O1499">
        <v>0.45833333333333331</v>
      </c>
      <c r="P1499" t="s">
        <v>5255</v>
      </c>
      <c r="Q1499" t="s">
        <v>45</v>
      </c>
      <c r="R1499" s="54">
        <v>45957</v>
      </c>
      <c r="S1499" t="s">
        <v>12450</v>
      </c>
      <c r="U1499" t="s">
        <v>45</v>
      </c>
      <c r="V1499">
        <v>2710251697832</v>
      </c>
      <c r="W1499" t="s">
        <v>46</v>
      </c>
      <c r="X1499">
        <v>45957</v>
      </c>
      <c r="Y1499">
        <v>0.68680555555555556</v>
      </c>
      <c r="AH1499" t="s">
        <v>4097</v>
      </c>
      <c r="AJ1499">
        <v>29089534</v>
      </c>
    </row>
    <row r="1500" spans="1:36">
      <c r="A1500" s="54">
        <v>45955</v>
      </c>
      <c r="B1500" s="54">
        <v>45955.572083333303</v>
      </c>
      <c r="C1500" t="s">
        <v>69</v>
      </c>
      <c r="D1500" t="s">
        <v>70</v>
      </c>
      <c r="E1500">
        <v>755877260</v>
      </c>
      <c r="F1500" t="s">
        <v>33</v>
      </c>
      <c r="G1500" t="s">
        <v>14557</v>
      </c>
      <c r="H1500">
        <v>702389471</v>
      </c>
      <c r="I1500">
        <v>702389471</v>
      </c>
      <c r="J1500" t="s">
        <v>14558</v>
      </c>
      <c r="K1500" t="s">
        <v>36</v>
      </c>
      <c r="L1500" t="s">
        <v>3959</v>
      </c>
      <c r="M1500" t="s">
        <v>1645</v>
      </c>
      <c r="N1500">
        <v>45955</v>
      </c>
      <c r="O1500">
        <v>0.58333333333333337</v>
      </c>
      <c r="P1500" t="s">
        <v>5255</v>
      </c>
      <c r="Q1500" t="s">
        <v>67</v>
      </c>
      <c r="R1500" s="54">
        <v>45957</v>
      </c>
      <c r="U1500" t="s">
        <v>67</v>
      </c>
      <c r="V1500" t="s">
        <v>12413</v>
      </c>
    </row>
    <row r="1501" spans="1:36">
      <c r="A1501" s="54">
        <v>45955</v>
      </c>
      <c r="B1501" s="54">
        <v>45955.573692129597</v>
      </c>
      <c r="C1501" t="s">
        <v>3937</v>
      </c>
      <c r="D1501" t="s">
        <v>1181</v>
      </c>
      <c r="E1501">
        <v>735500255</v>
      </c>
      <c r="F1501" t="s">
        <v>33</v>
      </c>
      <c r="G1501" t="s">
        <v>14559</v>
      </c>
      <c r="H1501">
        <v>731485919</v>
      </c>
      <c r="I1501">
        <v>703188711</v>
      </c>
      <c r="J1501" t="s">
        <v>3939</v>
      </c>
      <c r="K1501" t="s">
        <v>36</v>
      </c>
      <c r="L1501" t="s">
        <v>3959</v>
      </c>
      <c r="M1501" t="s">
        <v>74</v>
      </c>
      <c r="N1501">
        <v>45955</v>
      </c>
      <c r="O1501">
        <v>0.625</v>
      </c>
      <c r="P1501" t="s">
        <v>4095</v>
      </c>
      <c r="Q1501" t="s">
        <v>45</v>
      </c>
      <c r="R1501" s="54">
        <v>45957</v>
      </c>
      <c r="S1501" t="s">
        <v>12586</v>
      </c>
      <c r="U1501" t="s">
        <v>45</v>
      </c>
      <c r="V1501">
        <v>2710251697848</v>
      </c>
      <c r="W1501" t="s">
        <v>46</v>
      </c>
      <c r="X1501">
        <v>45957</v>
      </c>
      <c r="Y1501">
        <v>0.68680555555555556</v>
      </c>
      <c r="AH1501" t="s">
        <v>480</v>
      </c>
      <c r="AJ1501">
        <v>38274980</v>
      </c>
    </row>
    <row r="1502" spans="1:36">
      <c r="A1502" s="54">
        <v>45955</v>
      </c>
      <c r="B1502" s="54">
        <v>45955.573888888903</v>
      </c>
      <c r="C1502" t="s">
        <v>3988</v>
      </c>
      <c r="D1502" t="s">
        <v>41</v>
      </c>
      <c r="E1502">
        <v>782610374</v>
      </c>
      <c r="F1502" t="s">
        <v>33</v>
      </c>
      <c r="G1502" t="s">
        <v>14560</v>
      </c>
      <c r="H1502">
        <v>732969038</v>
      </c>
      <c r="I1502">
        <v>736136620</v>
      </c>
      <c r="J1502" t="s">
        <v>14561</v>
      </c>
      <c r="K1502" t="s">
        <v>36</v>
      </c>
      <c r="L1502" t="s">
        <v>3991</v>
      </c>
      <c r="M1502" t="s">
        <v>9305</v>
      </c>
      <c r="N1502">
        <v>45957</v>
      </c>
      <c r="O1502">
        <v>0.375</v>
      </c>
      <c r="P1502" t="s">
        <v>4095</v>
      </c>
      <c r="Q1502" t="s">
        <v>3886</v>
      </c>
      <c r="R1502" s="54">
        <v>45957</v>
      </c>
      <c r="S1502" t="s">
        <v>13026</v>
      </c>
      <c r="U1502" t="s">
        <v>3886</v>
      </c>
    </row>
    <row r="1503" spans="1:36">
      <c r="A1503" s="54">
        <v>45955</v>
      </c>
      <c r="B1503" s="54">
        <v>45955.576168981497</v>
      </c>
      <c r="C1503" t="s">
        <v>1690</v>
      </c>
      <c r="D1503" t="s">
        <v>41</v>
      </c>
      <c r="E1503">
        <v>734401171</v>
      </c>
      <c r="F1503" t="s">
        <v>33</v>
      </c>
      <c r="G1503" t="s">
        <v>14562</v>
      </c>
      <c r="H1503">
        <v>715287364</v>
      </c>
      <c r="I1503">
        <v>715287364</v>
      </c>
      <c r="J1503" t="s">
        <v>14563</v>
      </c>
      <c r="K1503" t="s">
        <v>36</v>
      </c>
      <c r="L1503" t="s">
        <v>3896</v>
      </c>
      <c r="M1503" t="s">
        <v>14564</v>
      </c>
      <c r="N1503">
        <v>45955</v>
      </c>
      <c r="O1503">
        <v>0.70833333333333337</v>
      </c>
      <c r="P1503" t="s">
        <v>4095</v>
      </c>
      <c r="Q1503" t="s">
        <v>45</v>
      </c>
      <c r="R1503" s="54">
        <v>45959</v>
      </c>
      <c r="S1503" t="s">
        <v>12922</v>
      </c>
      <c r="T1503">
        <v>45960</v>
      </c>
      <c r="U1503" t="s">
        <v>45</v>
      </c>
      <c r="V1503">
        <v>2910251700930</v>
      </c>
      <c r="W1503" t="s">
        <v>53</v>
      </c>
      <c r="X1503">
        <v>45959</v>
      </c>
      <c r="Y1503">
        <v>0.68472222222222223</v>
      </c>
    </row>
    <row r="1504" spans="1:36">
      <c r="A1504" s="54">
        <v>45955</v>
      </c>
      <c r="B1504" s="54">
        <v>45955.578703703701</v>
      </c>
      <c r="C1504" t="s">
        <v>3071</v>
      </c>
      <c r="D1504" t="s">
        <v>41</v>
      </c>
      <c r="E1504">
        <v>781716905</v>
      </c>
      <c r="F1504" t="s">
        <v>33</v>
      </c>
      <c r="G1504" t="s">
        <v>5548</v>
      </c>
      <c r="I1504">
        <v>717651817</v>
      </c>
      <c r="J1504" t="s">
        <v>14565</v>
      </c>
      <c r="K1504" t="s">
        <v>36</v>
      </c>
      <c r="L1504" t="s">
        <v>3896</v>
      </c>
      <c r="M1504" t="s">
        <v>1227</v>
      </c>
      <c r="N1504">
        <v>45956</v>
      </c>
      <c r="O1504">
        <v>0.33333333333333331</v>
      </c>
      <c r="P1504" t="s">
        <v>4095</v>
      </c>
      <c r="Q1504" t="s">
        <v>45</v>
      </c>
      <c r="R1504" s="54">
        <v>45957</v>
      </c>
      <c r="S1504" t="s">
        <v>12596</v>
      </c>
      <c r="U1504" t="s">
        <v>45</v>
      </c>
      <c r="V1504">
        <v>2710251698047</v>
      </c>
      <c r="W1504" t="s">
        <v>53</v>
      </c>
      <c r="X1504">
        <v>45957</v>
      </c>
      <c r="Y1504">
        <v>0.75902777777777775</v>
      </c>
      <c r="AH1504" t="s">
        <v>13688</v>
      </c>
      <c r="AJ1504">
        <v>0</v>
      </c>
    </row>
    <row r="1505" spans="1:36">
      <c r="A1505" s="54">
        <v>45955</v>
      </c>
      <c r="B1505" s="54">
        <v>45955.5828819444</v>
      </c>
      <c r="C1505" t="s">
        <v>2420</v>
      </c>
      <c r="D1505" t="s">
        <v>1167</v>
      </c>
      <c r="E1505">
        <v>780080032</v>
      </c>
      <c r="F1505" t="s">
        <v>33</v>
      </c>
      <c r="G1505" t="s">
        <v>14567</v>
      </c>
      <c r="H1505">
        <v>100646326</v>
      </c>
      <c r="I1505">
        <v>707487214</v>
      </c>
      <c r="J1505" t="s">
        <v>14568</v>
      </c>
      <c r="K1505" t="s">
        <v>36</v>
      </c>
      <c r="L1505" t="s">
        <v>3916</v>
      </c>
      <c r="M1505" t="s">
        <v>14569</v>
      </c>
      <c r="N1505">
        <v>45965</v>
      </c>
      <c r="O1505">
        <v>0.375</v>
      </c>
      <c r="P1505" t="s">
        <v>4095</v>
      </c>
      <c r="Q1505" t="s">
        <v>45</v>
      </c>
      <c r="R1505" s="54">
        <v>45957</v>
      </c>
      <c r="S1505" t="s">
        <v>12551</v>
      </c>
      <c r="U1505" t="s">
        <v>45</v>
      </c>
      <c r="V1505">
        <v>2710251697977</v>
      </c>
      <c r="W1505" t="s">
        <v>46</v>
      </c>
      <c r="X1505">
        <v>45957</v>
      </c>
      <c r="Y1505">
        <v>0.68680555555555556</v>
      </c>
      <c r="AH1505" t="s">
        <v>13206</v>
      </c>
      <c r="AJ1505">
        <v>38526894</v>
      </c>
    </row>
    <row r="1506" spans="1:36">
      <c r="A1506" s="54">
        <v>45955</v>
      </c>
      <c r="B1506" s="54">
        <v>45955.588599536997</v>
      </c>
      <c r="C1506" t="s">
        <v>1754</v>
      </c>
      <c r="D1506" t="s">
        <v>41</v>
      </c>
      <c r="E1506">
        <v>737760378</v>
      </c>
      <c r="F1506" t="s">
        <v>33</v>
      </c>
      <c r="G1506" t="s">
        <v>14570</v>
      </c>
      <c r="H1506">
        <v>788353494</v>
      </c>
      <c r="I1506">
        <v>769635579</v>
      </c>
      <c r="J1506" t="s">
        <v>14571</v>
      </c>
      <c r="K1506" t="s">
        <v>36</v>
      </c>
      <c r="L1506" t="s">
        <v>3959</v>
      </c>
      <c r="M1506" t="s">
        <v>7698</v>
      </c>
      <c r="N1506">
        <v>45956</v>
      </c>
      <c r="O1506">
        <v>0.33333333333333331</v>
      </c>
      <c r="P1506" t="s">
        <v>4095</v>
      </c>
      <c r="Q1506" t="s">
        <v>45</v>
      </c>
      <c r="R1506" s="54">
        <v>45957</v>
      </c>
      <c r="S1506" t="s">
        <v>13986</v>
      </c>
      <c r="T1506">
        <v>45958</v>
      </c>
      <c r="U1506" t="s">
        <v>45</v>
      </c>
      <c r="V1506">
        <v>2710251697889</v>
      </c>
      <c r="W1506" t="s">
        <v>46</v>
      </c>
      <c r="X1506">
        <v>45957</v>
      </c>
      <c r="Y1506">
        <v>0.68680555555555556</v>
      </c>
      <c r="AH1506" t="s">
        <v>157</v>
      </c>
      <c r="AJ1506">
        <v>34256046</v>
      </c>
    </row>
    <row r="1507" spans="1:36">
      <c r="A1507" s="54">
        <v>45955</v>
      </c>
      <c r="B1507" s="54">
        <v>45955.5944212963</v>
      </c>
      <c r="C1507" t="s">
        <v>6923</v>
      </c>
      <c r="D1507" t="s">
        <v>1107</v>
      </c>
      <c r="E1507">
        <v>254762054008</v>
      </c>
      <c r="F1507" t="s">
        <v>33</v>
      </c>
      <c r="G1507" t="s">
        <v>14572</v>
      </c>
      <c r="I1507">
        <v>254712909154</v>
      </c>
      <c r="J1507" t="s">
        <v>14573</v>
      </c>
      <c r="K1507" t="s">
        <v>36</v>
      </c>
      <c r="L1507" t="s">
        <v>3943</v>
      </c>
      <c r="M1507" t="s">
        <v>14574</v>
      </c>
      <c r="N1507">
        <v>45956</v>
      </c>
      <c r="O1507">
        <v>0.33333333333333331</v>
      </c>
      <c r="P1507" t="s">
        <v>4235</v>
      </c>
      <c r="Q1507" t="s">
        <v>45</v>
      </c>
      <c r="R1507" s="54">
        <v>45957</v>
      </c>
      <c r="S1507" t="s">
        <v>12843</v>
      </c>
      <c r="U1507" t="s">
        <v>45</v>
      </c>
      <c r="V1507">
        <v>2710251697941</v>
      </c>
      <c r="W1507" t="s">
        <v>46</v>
      </c>
      <c r="X1507">
        <v>45957</v>
      </c>
      <c r="Y1507">
        <v>0.68680555555555556</v>
      </c>
      <c r="AH1507" t="s">
        <v>4097</v>
      </c>
      <c r="AJ1507">
        <v>29089534</v>
      </c>
    </row>
    <row r="1508" spans="1:36">
      <c r="A1508" s="54">
        <v>45955</v>
      </c>
      <c r="B1508" s="54">
        <v>45955.603599536997</v>
      </c>
      <c r="C1508" t="s">
        <v>4659</v>
      </c>
      <c r="D1508" t="s">
        <v>1141</v>
      </c>
      <c r="E1508">
        <v>254732990741</v>
      </c>
      <c r="F1508" t="s">
        <v>33</v>
      </c>
      <c r="G1508" t="s">
        <v>14575</v>
      </c>
      <c r="H1508">
        <v>254787748144</v>
      </c>
      <c r="I1508">
        <v>254725423278</v>
      </c>
      <c r="J1508" t="s">
        <v>14576</v>
      </c>
      <c r="K1508" t="s">
        <v>36</v>
      </c>
      <c r="L1508" t="s">
        <v>3896</v>
      </c>
      <c r="M1508" t="s">
        <v>14577</v>
      </c>
      <c r="N1508">
        <v>45956</v>
      </c>
      <c r="O1508">
        <v>0.625</v>
      </c>
      <c r="P1508" t="s">
        <v>4235</v>
      </c>
      <c r="Q1508" t="s">
        <v>45</v>
      </c>
      <c r="R1508" s="54">
        <v>45957</v>
      </c>
      <c r="S1508" t="s">
        <v>12627</v>
      </c>
      <c r="T1508">
        <v>45958</v>
      </c>
      <c r="U1508" t="s">
        <v>45</v>
      </c>
      <c r="V1508">
        <v>2810251699607</v>
      </c>
      <c r="W1508" t="s">
        <v>53</v>
      </c>
      <c r="X1508">
        <v>45958</v>
      </c>
      <c r="Y1508">
        <v>0.68472222222222223</v>
      </c>
      <c r="AH1508" t="s">
        <v>1331</v>
      </c>
      <c r="AJ1508">
        <v>45960</v>
      </c>
    </row>
    <row r="1509" spans="1:36">
      <c r="A1509" s="54">
        <v>45955</v>
      </c>
      <c r="B1509" s="54">
        <v>45955.605069444398</v>
      </c>
      <c r="C1509" t="s">
        <v>4474</v>
      </c>
      <c r="D1509" t="s">
        <v>41</v>
      </c>
      <c r="E1509">
        <v>755316644</v>
      </c>
      <c r="F1509" t="s">
        <v>33</v>
      </c>
      <c r="G1509" t="s">
        <v>14578</v>
      </c>
      <c r="H1509">
        <v>254784203039</v>
      </c>
      <c r="I1509">
        <v>705637338</v>
      </c>
      <c r="J1509" t="s">
        <v>14579</v>
      </c>
      <c r="K1509" t="s">
        <v>36</v>
      </c>
      <c r="L1509" t="s">
        <v>3959</v>
      </c>
      <c r="M1509" t="s">
        <v>14580</v>
      </c>
      <c r="N1509">
        <v>45971</v>
      </c>
      <c r="O1509">
        <v>0.45833333333333331</v>
      </c>
      <c r="P1509" t="s">
        <v>4235</v>
      </c>
      <c r="Q1509" t="s">
        <v>45</v>
      </c>
      <c r="R1509" s="54">
        <v>45957</v>
      </c>
      <c r="S1509" t="s">
        <v>14332</v>
      </c>
      <c r="T1509">
        <v>45971</v>
      </c>
      <c r="U1509" t="s">
        <v>45</v>
      </c>
      <c r="V1509">
        <v>9911251723511</v>
      </c>
    </row>
    <row r="1510" spans="1:36">
      <c r="A1510" s="54">
        <v>45955</v>
      </c>
      <c r="B1510" s="54">
        <v>45955.606793981497</v>
      </c>
      <c r="C1510" t="s">
        <v>804</v>
      </c>
      <c r="D1510" t="s">
        <v>548</v>
      </c>
      <c r="E1510">
        <v>750988989</v>
      </c>
      <c r="F1510" t="s">
        <v>33</v>
      </c>
      <c r="G1510" t="s">
        <v>14581</v>
      </c>
      <c r="H1510">
        <v>254715191240</v>
      </c>
      <c r="I1510">
        <v>254715191240</v>
      </c>
      <c r="J1510" t="s">
        <v>14582</v>
      </c>
      <c r="K1510" t="s">
        <v>36</v>
      </c>
      <c r="L1510" t="s">
        <v>3959</v>
      </c>
      <c r="M1510" t="s">
        <v>14583</v>
      </c>
      <c r="N1510">
        <v>45956</v>
      </c>
      <c r="O1510">
        <v>0.375</v>
      </c>
      <c r="P1510" t="s">
        <v>4235</v>
      </c>
      <c r="Q1510" t="s">
        <v>45</v>
      </c>
      <c r="R1510" s="54">
        <v>45957</v>
      </c>
      <c r="S1510" t="s">
        <v>13371</v>
      </c>
      <c r="U1510" t="s">
        <v>45</v>
      </c>
      <c r="V1510">
        <v>2710251698054</v>
      </c>
      <c r="W1510" t="s">
        <v>46</v>
      </c>
      <c r="X1510">
        <v>45957</v>
      </c>
      <c r="Y1510">
        <v>0.68680555555555556</v>
      </c>
      <c r="AH1510" t="s">
        <v>13064</v>
      </c>
      <c r="AJ1510">
        <v>37174685</v>
      </c>
    </row>
    <row r="1511" spans="1:36">
      <c r="A1511" s="54">
        <v>45955</v>
      </c>
      <c r="B1511" s="54">
        <v>45955.617430555598</v>
      </c>
      <c r="C1511" t="s">
        <v>14586</v>
      </c>
      <c r="D1511" t="s">
        <v>41</v>
      </c>
      <c r="E1511">
        <v>755316644</v>
      </c>
      <c r="F1511" t="s">
        <v>33</v>
      </c>
      <c r="G1511" t="s">
        <v>14587</v>
      </c>
      <c r="H1511">
        <v>739413962</v>
      </c>
      <c r="I1511">
        <v>705562490</v>
      </c>
      <c r="J1511" t="s">
        <v>14588</v>
      </c>
      <c r="K1511" t="s">
        <v>36</v>
      </c>
      <c r="L1511" t="e" vm="28">
        <v>#VALUE!</v>
      </c>
      <c r="M1511" t="s">
        <v>14589</v>
      </c>
      <c r="N1511">
        <v>45966</v>
      </c>
      <c r="O1511">
        <v>0.41666666666666669</v>
      </c>
      <c r="P1511" t="s">
        <v>52</v>
      </c>
      <c r="Q1511" t="s">
        <v>45</v>
      </c>
      <c r="R1511" s="54">
        <v>45957</v>
      </c>
      <c r="S1511" t="s">
        <v>12800</v>
      </c>
      <c r="U1511" t="s">
        <v>45</v>
      </c>
      <c r="V1511">
        <v>9411251712467</v>
      </c>
      <c r="W1511" t="s">
        <v>46</v>
      </c>
      <c r="X1511">
        <v>45965</v>
      </c>
    </row>
    <row r="1512" spans="1:36">
      <c r="A1512" s="54">
        <v>45955</v>
      </c>
      <c r="B1512" s="54">
        <v>45955.617962962999</v>
      </c>
      <c r="C1512" t="s">
        <v>4545</v>
      </c>
      <c r="D1512" t="s">
        <v>41</v>
      </c>
      <c r="E1512">
        <v>254103639065</v>
      </c>
      <c r="F1512" t="s">
        <v>33</v>
      </c>
      <c r="G1512" t="s">
        <v>14590</v>
      </c>
      <c r="H1512">
        <v>254722588805</v>
      </c>
      <c r="I1512">
        <v>254720924733</v>
      </c>
      <c r="J1512" t="s">
        <v>14591</v>
      </c>
      <c r="K1512" t="s">
        <v>36</v>
      </c>
      <c r="L1512" t="e" vm="34">
        <v>#VALUE!</v>
      </c>
      <c r="M1512" t="s">
        <v>14592</v>
      </c>
      <c r="N1512">
        <v>45956</v>
      </c>
      <c r="O1512">
        <v>0.33333333333333331</v>
      </c>
      <c r="P1512" t="s">
        <v>52</v>
      </c>
      <c r="Q1512" t="s">
        <v>45</v>
      </c>
      <c r="R1512" s="54">
        <v>45957</v>
      </c>
      <c r="S1512" t="s">
        <v>12844</v>
      </c>
      <c r="U1512" t="s">
        <v>45</v>
      </c>
      <c r="V1512">
        <v>2810251699413</v>
      </c>
      <c r="W1512" t="s">
        <v>53</v>
      </c>
      <c r="X1512">
        <v>45958</v>
      </c>
      <c r="Y1512">
        <v>0.68472222222222223</v>
      </c>
      <c r="AH1512" t="s">
        <v>1331</v>
      </c>
      <c r="AJ1512">
        <v>45959</v>
      </c>
    </row>
    <row r="1513" spans="1:36">
      <c r="A1513" s="54">
        <v>45955</v>
      </c>
      <c r="B1513" s="54">
        <v>45955.621527777803</v>
      </c>
      <c r="C1513" t="s">
        <v>69</v>
      </c>
      <c r="D1513" t="s">
        <v>70</v>
      </c>
      <c r="E1513">
        <v>755877260</v>
      </c>
      <c r="F1513" t="s">
        <v>33</v>
      </c>
      <c r="G1513" t="s">
        <v>14593</v>
      </c>
      <c r="H1513">
        <v>757011584</v>
      </c>
      <c r="I1513">
        <v>757011584</v>
      </c>
      <c r="J1513" t="s">
        <v>14594</v>
      </c>
      <c r="K1513" t="s">
        <v>36</v>
      </c>
      <c r="L1513" t="e" vm="4">
        <v>#VALUE!</v>
      </c>
      <c r="M1513" t="s">
        <v>14595</v>
      </c>
      <c r="N1513">
        <v>45955</v>
      </c>
      <c r="O1513">
        <v>0.625</v>
      </c>
      <c r="P1513" t="s">
        <v>52</v>
      </c>
      <c r="Q1513" t="s">
        <v>45</v>
      </c>
      <c r="R1513" s="54">
        <v>45957</v>
      </c>
      <c r="S1513" t="s">
        <v>12623</v>
      </c>
      <c r="U1513" t="s">
        <v>45</v>
      </c>
      <c r="V1513">
        <v>2710251698283</v>
      </c>
      <c r="W1513" t="s">
        <v>53</v>
      </c>
      <c r="X1513">
        <v>45957</v>
      </c>
      <c r="Y1513">
        <v>0.86736111111111114</v>
      </c>
      <c r="AH1513" t="s">
        <v>12396</v>
      </c>
      <c r="AJ1513">
        <v>0</v>
      </c>
    </row>
    <row r="1514" spans="1:36">
      <c r="A1514" s="54">
        <v>45955</v>
      </c>
      <c r="B1514" s="54">
        <v>45955.6271180556</v>
      </c>
      <c r="C1514" t="s">
        <v>3071</v>
      </c>
      <c r="D1514" t="s">
        <v>41</v>
      </c>
      <c r="E1514">
        <v>781716905</v>
      </c>
      <c r="F1514" t="s">
        <v>33</v>
      </c>
      <c r="G1514" t="s">
        <v>14596</v>
      </c>
      <c r="I1514">
        <v>702094940</v>
      </c>
      <c r="J1514" t="s">
        <v>14597</v>
      </c>
      <c r="K1514" t="s">
        <v>36</v>
      </c>
      <c r="L1514" t="e" vm="31">
        <v>#VALUE!</v>
      </c>
      <c r="M1514" t="s">
        <v>14598</v>
      </c>
      <c r="N1514">
        <v>45955</v>
      </c>
      <c r="O1514">
        <v>0.41666666666666669</v>
      </c>
      <c r="P1514" t="s">
        <v>52</v>
      </c>
      <c r="Q1514" t="s">
        <v>45</v>
      </c>
      <c r="R1514" s="54">
        <v>45957</v>
      </c>
      <c r="S1514" t="s">
        <v>14333</v>
      </c>
      <c r="U1514" t="s">
        <v>45</v>
      </c>
      <c r="V1514">
        <v>2710251698336</v>
      </c>
      <c r="W1514" t="s">
        <v>53</v>
      </c>
      <c r="X1514">
        <v>45957</v>
      </c>
      <c r="Y1514">
        <v>0.86736111111111103</v>
      </c>
      <c r="AH1514" t="s">
        <v>13688</v>
      </c>
      <c r="AJ1514">
        <v>0</v>
      </c>
    </row>
    <row r="1515" spans="1:36">
      <c r="A1515" s="54">
        <v>45955</v>
      </c>
      <c r="B1515" s="54">
        <v>45955.633946759299</v>
      </c>
      <c r="C1515" t="s">
        <v>2420</v>
      </c>
      <c r="D1515" t="s">
        <v>1167</v>
      </c>
      <c r="E1515">
        <v>780080032</v>
      </c>
      <c r="F1515" t="s">
        <v>33</v>
      </c>
      <c r="G1515" t="s">
        <v>14599</v>
      </c>
      <c r="H1515">
        <v>101170362</v>
      </c>
      <c r="I1515">
        <v>720070362</v>
      </c>
      <c r="J1515" t="s">
        <v>14550</v>
      </c>
      <c r="K1515" t="s">
        <v>36</v>
      </c>
      <c r="L1515" t="s">
        <v>3916</v>
      </c>
      <c r="M1515" t="s">
        <v>14600</v>
      </c>
      <c r="N1515">
        <v>45955</v>
      </c>
      <c r="O1515">
        <v>0.66666666666666663</v>
      </c>
      <c r="P1515" t="s">
        <v>3950</v>
      </c>
      <c r="Q1515" t="s">
        <v>67</v>
      </c>
      <c r="R1515" s="54">
        <v>45957</v>
      </c>
      <c r="S1515" t="s">
        <v>14601</v>
      </c>
      <c r="U1515" t="s">
        <v>67</v>
      </c>
      <c r="V1515" t="s">
        <v>14602</v>
      </c>
    </row>
    <row r="1516" spans="1:36">
      <c r="A1516" s="54">
        <v>45955</v>
      </c>
      <c r="B1516" s="54">
        <v>45955.634328703702</v>
      </c>
      <c r="C1516" t="s">
        <v>69</v>
      </c>
      <c r="D1516" t="s">
        <v>70</v>
      </c>
      <c r="E1516">
        <v>755877260</v>
      </c>
      <c r="F1516" t="s">
        <v>33</v>
      </c>
      <c r="G1516" t="s">
        <v>14603</v>
      </c>
      <c r="H1516">
        <v>725899755</v>
      </c>
      <c r="I1516">
        <v>725899755</v>
      </c>
      <c r="J1516" t="s">
        <v>14604</v>
      </c>
      <c r="K1516" t="s">
        <v>36</v>
      </c>
      <c r="L1516" t="s">
        <v>3976</v>
      </c>
      <c r="M1516" t="s">
        <v>5017</v>
      </c>
      <c r="N1516">
        <v>45955</v>
      </c>
      <c r="O1516">
        <v>0.66666666666666663</v>
      </c>
      <c r="P1516" t="s">
        <v>3950</v>
      </c>
      <c r="Q1516" t="s">
        <v>39</v>
      </c>
      <c r="R1516" s="54">
        <v>45957</v>
      </c>
      <c r="S1516" t="s">
        <v>14585</v>
      </c>
      <c r="U1516" t="s">
        <v>39</v>
      </c>
    </row>
    <row r="1517" spans="1:36">
      <c r="A1517" s="54">
        <v>45955</v>
      </c>
      <c r="B1517" s="54">
        <v>45955.640277777798</v>
      </c>
      <c r="C1517" t="s">
        <v>1403</v>
      </c>
      <c r="D1517" t="s">
        <v>41</v>
      </c>
      <c r="E1517">
        <v>102772410</v>
      </c>
      <c r="F1517" t="s">
        <v>33</v>
      </c>
      <c r="G1517" t="s">
        <v>14605</v>
      </c>
      <c r="I1517">
        <v>722910540</v>
      </c>
      <c r="J1517" t="s">
        <v>14606</v>
      </c>
      <c r="K1517" t="s">
        <v>36</v>
      </c>
      <c r="L1517" t="s">
        <v>3916</v>
      </c>
      <c r="M1517" t="s">
        <v>14607</v>
      </c>
      <c r="N1517">
        <v>45957</v>
      </c>
      <c r="O1517">
        <v>0.41666666666666669</v>
      </c>
      <c r="P1517" t="s">
        <v>3950</v>
      </c>
      <c r="Q1517" t="s">
        <v>45</v>
      </c>
      <c r="R1517" s="54">
        <v>45957</v>
      </c>
      <c r="S1517" t="s">
        <v>12623</v>
      </c>
      <c r="T1517">
        <v>45958</v>
      </c>
      <c r="U1517" t="s">
        <v>45</v>
      </c>
      <c r="V1517">
        <v>2710251697902</v>
      </c>
      <c r="W1517" t="s">
        <v>46</v>
      </c>
      <c r="X1517">
        <v>45957</v>
      </c>
      <c r="Y1517">
        <v>0.68680555555555556</v>
      </c>
      <c r="AH1517" t="s">
        <v>1328</v>
      </c>
      <c r="AJ1517">
        <v>37181844</v>
      </c>
    </row>
    <row r="1518" spans="1:36">
      <c r="A1518" s="54">
        <v>45955</v>
      </c>
      <c r="B1518" s="54">
        <v>45955.644675925898</v>
      </c>
      <c r="C1518" t="s">
        <v>356</v>
      </c>
      <c r="D1518" t="s">
        <v>41</v>
      </c>
      <c r="E1518">
        <v>737679831</v>
      </c>
      <c r="F1518" t="s">
        <v>33</v>
      </c>
      <c r="G1518" t="s">
        <v>14608</v>
      </c>
      <c r="H1518">
        <v>750221132</v>
      </c>
      <c r="I1518">
        <v>710555309</v>
      </c>
      <c r="J1518" t="s">
        <v>14609</v>
      </c>
      <c r="K1518" t="s">
        <v>36</v>
      </c>
      <c r="L1518" t="s">
        <v>3907</v>
      </c>
      <c r="M1518" t="s">
        <v>14610</v>
      </c>
      <c r="N1518">
        <v>45958</v>
      </c>
      <c r="O1518">
        <v>0.375</v>
      </c>
      <c r="P1518" t="s">
        <v>3950</v>
      </c>
      <c r="Q1518" t="s">
        <v>45</v>
      </c>
      <c r="R1518" s="54">
        <v>45957</v>
      </c>
      <c r="S1518" t="s">
        <v>12801</v>
      </c>
      <c r="T1518">
        <v>45958</v>
      </c>
      <c r="U1518" t="s">
        <v>45</v>
      </c>
      <c r="V1518">
        <v>2710251697876</v>
      </c>
      <c r="W1518" t="s">
        <v>46</v>
      </c>
      <c r="X1518">
        <v>45957</v>
      </c>
      <c r="Y1518">
        <v>0.68680555555555556</v>
      </c>
      <c r="AH1518" t="s">
        <v>604</v>
      </c>
      <c r="AJ1518">
        <v>32431038</v>
      </c>
    </row>
    <row r="1519" spans="1:36">
      <c r="A1519" s="54">
        <v>45955</v>
      </c>
      <c r="B1519" s="54">
        <v>45955.648738425902</v>
      </c>
      <c r="C1519" t="s">
        <v>4545</v>
      </c>
      <c r="D1519" t="s">
        <v>41</v>
      </c>
      <c r="E1519">
        <v>254103639065</v>
      </c>
      <c r="F1519" t="s">
        <v>33</v>
      </c>
      <c r="G1519" t="s">
        <v>14611</v>
      </c>
      <c r="H1519">
        <v>254725504039</v>
      </c>
      <c r="I1519">
        <v>254725504039</v>
      </c>
      <c r="J1519" t="s">
        <v>14612</v>
      </c>
      <c r="K1519" t="s">
        <v>36</v>
      </c>
      <c r="L1519" t="s">
        <v>3948</v>
      </c>
      <c r="M1519" t="s">
        <v>14613</v>
      </c>
      <c r="N1519">
        <v>45957</v>
      </c>
      <c r="O1519">
        <v>0.375</v>
      </c>
      <c r="P1519" t="s">
        <v>4080</v>
      </c>
      <c r="Q1519" t="s">
        <v>67</v>
      </c>
      <c r="R1519" s="54">
        <v>45957</v>
      </c>
      <c r="S1519" t="s">
        <v>12593</v>
      </c>
      <c r="U1519" t="s">
        <v>67</v>
      </c>
      <c r="V1519" t="s">
        <v>1831</v>
      </c>
    </row>
    <row r="1520" spans="1:36">
      <c r="A1520" s="54">
        <v>45955</v>
      </c>
      <c r="B1520" s="54">
        <v>45955.649733796301</v>
      </c>
      <c r="C1520" t="s">
        <v>356</v>
      </c>
      <c r="D1520" t="s">
        <v>41</v>
      </c>
      <c r="E1520">
        <v>737679831</v>
      </c>
      <c r="F1520" t="s">
        <v>33</v>
      </c>
      <c r="G1520" t="s">
        <v>14614</v>
      </c>
      <c r="H1520">
        <v>727647649</v>
      </c>
      <c r="I1520">
        <v>727647649</v>
      </c>
      <c r="J1520" t="s">
        <v>14615</v>
      </c>
      <c r="K1520" t="s">
        <v>36</v>
      </c>
      <c r="L1520" t="s">
        <v>1871</v>
      </c>
      <c r="M1520" t="s">
        <v>14616</v>
      </c>
      <c r="N1520">
        <v>45957</v>
      </c>
      <c r="O1520">
        <v>0.5</v>
      </c>
      <c r="P1520" t="s">
        <v>4080</v>
      </c>
      <c r="Q1520" t="s">
        <v>67</v>
      </c>
      <c r="R1520" s="54">
        <v>45957</v>
      </c>
      <c r="S1520" t="s">
        <v>12913</v>
      </c>
      <c r="U1520" t="s">
        <v>67</v>
      </c>
      <c r="V1520" t="s">
        <v>14617</v>
      </c>
    </row>
    <row r="1521" spans="1:36">
      <c r="A1521" s="54">
        <v>45955</v>
      </c>
      <c r="B1521" s="54">
        <v>45955.652256944399</v>
      </c>
      <c r="C1521" t="s">
        <v>3160</v>
      </c>
      <c r="D1521" t="s">
        <v>41</v>
      </c>
      <c r="E1521">
        <v>781174090</v>
      </c>
      <c r="F1521" t="s">
        <v>33</v>
      </c>
      <c r="G1521" t="s">
        <v>14618</v>
      </c>
      <c r="H1521">
        <v>703238303</v>
      </c>
      <c r="I1521">
        <v>703238303</v>
      </c>
      <c r="J1521" t="s">
        <v>14619</v>
      </c>
      <c r="K1521" t="s">
        <v>36</v>
      </c>
      <c r="L1521" t="s">
        <v>3896</v>
      </c>
      <c r="M1521" t="s">
        <v>4203</v>
      </c>
      <c r="N1521">
        <v>45959</v>
      </c>
      <c r="O1521">
        <v>0.45833333333333331</v>
      </c>
      <c r="P1521" t="s">
        <v>4080</v>
      </c>
      <c r="Q1521" t="s">
        <v>45</v>
      </c>
      <c r="R1521" s="54">
        <v>45957</v>
      </c>
      <c r="S1521" t="s">
        <v>12621</v>
      </c>
      <c r="U1521" t="s">
        <v>45</v>
      </c>
      <c r="V1521">
        <v>2710251698014</v>
      </c>
      <c r="W1521" t="s">
        <v>53</v>
      </c>
      <c r="Y1521">
        <v>0.45902777777777776</v>
      </c>
    </row>
    <row r="1522" spans="1:36">
      <c r="A1522" s="54">
        <v>45955</v>
      </c>
      <c r="B1522" s="54">
        <v>45955.655381944402</v>
      </c>
      <c r="C1522" t="s">
        <v>3160</v>
      </c>
      <c r="D1522" t="s">
        <v>41</v>
      </c>
      <c r="E1522">
        <v>781174090</v>
      </c>
      <c r="F1522" t="s">
        <v>33</v>
      </c>
      <c r="G1522" t="s">
        <v>14620</v>
      </c>
      <c r="H1522">
        <v>797286670</v>
      </c>
      <c r="I1522">
        <v>797286670</v>
      </c>
      <c r="J1522" t="s">
        <v>14621</v>
      </c>
      <c r="K1522" t="s">
        <v>36</v>
      </c>
      <c r="L1522" t="s">
        <v>3896</v>
      </c>
      <c r="M1522" t="s">
        <v>2250</v>
      </c>
      <c r="N1522">
        <v>45959</v>
      </c>
      <c r="O1522">
        <v>0.375</v>
      </c>
      <c r="P1522" t="s">
        <v>4080</v>
      </c>
      <c r="Q1522" t="s">
        <v>45</v>
      </c>
      <c r="R1522" s="54">
        <v>45957</v>
      </c>
      <c r="S1522" t="s">
        <v>12605</v>
      </c>
      <c r="U1522" t="s">
        <v>45</v>
      </c>
      <c r="V1522">
        <v>2710251698040</v>
      </c>
      <c r="W1522" t="s">
        <v>53</v>
      </c>
      <c r="X1522">
        <v>45957</v>
      </c>
      <c r="Y1522">
        <v>0.75902777777777775</v>
      </c>
      <c r="AH1522" t="s">
        <v>12403</v>
      </c>
      <c r="AJ1522">
        <v>0</v>
      </c>
    </row>
    <row r="1523" spans="1:36">
      <c r="A1523" s="54">
        <v>45955</v>
      </c>
      <c r="B1523" s="54">
        <v>45955.657708333303</v>
      </c>
      <c r="C1523" t="s">
        <v>31</v>
      </c>
      <c r="D1523" t="s">
        <v>32</v>
      </c>
      <c r="E1523">
        <v>780225502</v>
      </c>
      <c r="F1523" t="s">
        <v>33</v>
      </c>
      <c r="G1523" t="s">
        <v>14622</v>
      </c>
      <c r="H1523">
        <v>780906001</v>
      </c>
      <c r="I1523">
        <v>780906001</v>
      </c>
      <c r="J1523" t="s">
        <v>5840</v>
      </c>
      <c r="K1523" t="s">
        <v>36</v>
      </c>
      <c r="L1523" t="s">
        <v>4129</v>
      </c>
      <c r="M1523" t="s">
        <v>14623</v>
      </c>
      <c r="N1523">
        <v>45956</v>
      </c>
      <c r="O1523">
        <v>0.375</v>
      </c>
      <c r="P1523" t="s">
        <v>4080</v>
      </c>
      <c r="Q1523" t="s">
        <v>39</v>
      </c>
      <c r="R1523" s="54">
        <v>45957</v>
      </c>
    </row>
    <row r="1524" spans="1:36">
      <c r="A1524" s="54">
        <v>45955</v>
      </c>
      <c r="B1524" s="54">
        <v>45955.663530092599</v>
      </c>
      <c r="C1524" t="s">
        <v>2420</v>
      </c>
      <c r="D1524" t="s">
        <v>1167</v>
      </c>
      <c r="E1524">
        <v>780080032</v>
      </c>
      <c r="F1524" t="s">
        <v>33</v>
      </c>
      <c r="G1524" t="s">
        <v>14624</v>
      </c>
      <c r="H1524">
        <v>103044019</v>
      </c>
      <c r="I1524">
        <v>103044019</v>
      </c>
      <c r="J1524" t="s">
        <v>14625</v>
      </c>
      <c r="K1524" t="s">
        <v>36</v>
      </c>
      <c r="L1524" t="s">
        <v>3916</v>
      </c>
      <c r="M1524" t="s">
        <v>4234</v>
      </c>
      <c r="N1524">
        <v>45956</v>
      </c>
      <c r="O1524">
        <v>0.41666666666666669</v>
      </c>
      <c r="P1524" t="s">
        <v>3950</v>
      </c>
      <c r="Q1524" t="s">
        <v>45</v>
      </c>
      <c r="R1524" s="54">
        <v>45958</v>
      </c>
      <c r="S1524" t="s">
        <v>14626</v>
      </c>
      <c r="T1524">
        <v>45958</v>
      </c>
      <c r="U1524" t="s">
        <v>45</v>
      </c>
      <c r="V1524">
        <v>2810251698799</v>
      </c>
      <c r="W1524" t="s">
        <v>46</v>
      </c>
      <c r="X1524">
        <v>45958</v>
      </c>
      <c r="Y1524">
        <v>0.41805555555555557</v>
      </c>
      <c r="Z1524">
        <v>45958</v>
      </c>
      <c r="AA1524">
        <v>0.46041666666666664</v>
      </c>
      <c r="AB1524">
        <v>0</v>
      </c>
      <c r="AC1524">
        <v>0</v>
      </c>
      <c r="AH1524" t="s">
        <v>163</v>
      </c>
      <c r="AJ1524">
        <v>28692483</v>
      </c>
    </row>
    <row r="1525" spans="1:36">
      <c r="A1525" s="54">
        <v>45955</v>
      </c>
      <c r="B1525" s="54">
        <v>45955.6646064815</v>
      </c>
      <c r="C1525" t="s">
        <v>3071</v>
      </c>
      <c r="D1525" t="s">
        <v>41</v>
      </c>
      <c r="E1525">
        <v>781716905</v>
      </c>
      <c r="F1525" t="s">
        <v>33</v>
      </c>
      <c r="G1525" t="s">
        <v>7923</v>
      </c>
      <c r="I1525">
        <v>768060890</v>
      </c>
      <c r="J1525" t="s">
        <v>14627</v>
      </c>
      <c r="K1525" t="s">
        <v>36</v>
      </c>
      <c r="L1525" t="s">
        <v>3896</v>
      </c>
      <c r="M1525" t="s">
        <v>1227</v>
      </c>
      <c r="N1525">
        <v>45957</v>
      </c>
      <c r="O1525">
        <v>0.41666666666666669</v>
      </c>
      <c r="P1525" t="s">
        <v>3950</v>
      </c>
      <c r="Q1525" t="s">
        <v>3886</v>
      </c>
      <c r="R1525" s="54">
        <v>45958</v>
      </c>
      <c r="U1525" t="s">
        <v>3886</v>
      </c>
    </row>
    <row r="1526" spans="1:36">
      <c r="A1526" s="54">
        <v>45955</v>
      </c>
      <c r="B1526" s="54">
        <v>45955.666620370401</v>
      </c>
      <c r="C1526" t="s">
        <v>2420</v>
      </c>
      <c r="D1526" t="s">
        <v>1167</v>
      </c>
      <c r="E1526">
        <v>786610568</v>
      </c>
      <c r="F1526" t="s">
        <v>33</v>
      </c>
      <c r="G1526" t="s">
        <v>14628</v>
      </c>
      <c r="H1526">
        <v>786610568</v>
      </c>
      <c r="I1526">
        <v>799065852</v>
      </c>
      <c r="J1526" t="s">
        <v>6452</v>
      </c>
      <c r="K1526" t="s">
        <v>36</v>
      </c>
      <c r="L1526" t="s">
        <v>3916</v>
      </c>
      <c r="M1526" t="s">
        <v>14629</v>
      </c>
      <c r="N1526">
        <v>45956</v>
      </c>
      <c r="O1526">
        <v>0.41666666666666669</v>
      </c>
      <c r="P1526" t="s">
        <v>3950</v>
      </c>
      <c r="Q1526" t="s">
        <v>45</v>
      </c>
      <c r="R1526" s="54">
        <v>45958</v>
      </c>
      <c r="S1526" t="s">
        <v>12491</v>
      </c>
      <c r="T1526">
        <v>45958</v>
      </c>
      <c r="U1526" t="s">
        <v>45</v>
      </c>
      <c r="V1526">
        <v>2810251698811</v>
      </c>
      <c r="W1526" t="s">
        <v>46</v>
      </c>
      <c r="X1526">
        <v>45958</v>
      </c>
      <c r="Y1526">
        <v>0.41666666666666669</v>
      </c>
      <c r="AH1526" t="s">
        <v>1328</v>
      </c>
      <c r="AJ1526">
        <v>37181844</v>
      </c>
    </row>
    <row r="1527" spans="1:36">
      <c r="A1527" s="54">
        <v>45955</v>
      </c>
      <c r="B1527" s="54">
        <v>45955.6697569444</v>
      </c>
      <c r="C1527" t="s">
        <v>6368</v>
      </c>
      <c r="D1527" t="s">
        <v>1095</v>
      </c>
      <c r="E1527">
        <v>722343073</v>
      </c>
      <c r="F1527" t="s">
        <v>33</v>
      </c>
      <c r="G1527" t="s">
        <v>14630</v>
      </c>
      <c r="H1527">
        <v>722356969</v>
      </c>
      <c r="I1527">
        <v>734696449</v>
      </c>
      <c r="J1527" t="s">
        <v>14631</v>
      </c>
      <c r="K1527" t="s">
        <v>36</v>
      </c>
      <c r="L1527" t="s">
        <v>3975</v>
      </c>
      <c r="M1527" t="s">
        <v>14632</v>
      </c>
      <c r="N1527">
        <v>45967</v>
      </c>
      <c r="O1527">
        <v>0.58333333333333337</v>
      </c>
      <c r="P1527" t="s">
        <v>3950</v>
      </c>
      <c r="Q1527" t="s">
        <v>2437</v>
      </c>
      <c r="R1527" s="54">
        <v>45958</v>
      </c>
      <c r="S1527" t="s">
        <v>12600</v>
      </c>
      <c r="U1527" t="s">
        <v>2437</v>
      </c>
      <c r="V1527" t="s">
        <v>14633</v>
      </c>
    </row>
    <row r="1528" spans="1:36">
      <c r="A1528" s="54">
        <v>45955</v>
      </c>
      <c r="B1528" s="54">
        <v>45955.670891203699</v>
      </c>
      <c r="C1528" t="s">
        <v>2055</v>
      </c>
      <c r="D1528" t="s">
        <v>41</v>
      </c>
      <c r="E1528">
        <v>734949424</v>
      </c>
      <c r="F1528" t="s">
        <v>33</v>
      </c>
      <c r="G1528" t="s">
        <v>14634</v>
      </c>
      <c r="I1528">
        <v>787330606</v>
      </c>
      <c r="J1528" t="s">
        <v>14635</v>
      </c>
      <c r="K1528" t="s">
        <v>36</v>
      </c>
      <c r="L1528" t="s">
        <v>3896</v>
      </c>
      <c r="M1528" t="s">
        <v>14636</v>
      </c>
      <c r="N1528">
        <v>45956</v>
      </c>
      <c r="O1528">
        <v>0.45833333333333331</v>
      </c>
      <c r="P1528" t="s">
        <v>3950</v>
      </c>
      <c r="Q1528" t="s">
        <v>45</v>
      </c>
      <c r="R1528" s="54">
        <v>45958</v>
      </c>
      <c r="S1528" t="s">
        <v>13035</v>
      </c>
      <c r="T1528">
        <v>45958</v>
      </c>
      <c r="U1528" t="s">
        <v>45</v>
      </c>
      <c r="V1528">
        <v>2810251698863</v>
      </c>
      <c r="W1528" t="s">
        <v>53</v>
      </c>
      <c r="X1528">
        <v>45958</v>
      </c>
      <c r="Y1528">
        <v>0.41805555555555557</v>
      </c>
      <c r="Z1528">
        <v>45958</v>
      </c>
      <c r="AA1528">
        <v>0.46041666666666664</v>
      </c>
      <c r="AB1528" t="s">
        <v>12519</v>
      </c>
      <c r="AC1528">
        <v>100010028</v>
      </c>
      <c r="AH1528" t="s">
        <v>1331</v>
      </c>
      <c r="AJ1528">
        <v>45959</v>
      </c>
    </row>
    <row r="1529" spans="1:36">
      <c r="A1529" s="54">
        <v>45955</v>
      </c>
      <c r="B1529" s="54">
        <v>45955.674178240697</v>
      </c>
      <c r="C1529" t="s">
        <v>99</v>
      </c>
      <c r="D1529" t="s">
        <v>41</v>
      </c>
      <c r="E1529">
        <v>737679831</v>
      </c>
      <c r="F1529" t="s">
        <v>33</v>
      </c>
      <c r="G1529" t="s">
        <v>14637</v>
      </c>
      <c r="H1529">
        <v>740770594</v>
      </c>
      <c r="I1529">
        <v>740770594</v>
      </c>
      <c r="J1529" t="s">
        <v>14638</v>
      </c>
      <c r="K1529" t="s">
        <v>36</v>
      </c>
      <c r="L1529" t="s">
        <v>3896</v>
      </c>
      <c r="M1529" t="s">
        <v>14639</v>
      </c>
      <c r="N1529">
        <v>45958</v>
      </c>
      <c r="O1529">
        <v>0.33333333333333331</v>
      </c>
      <c r="P1529" t="s">
        <v>3950</v>
      </c>
      <c r="Q1529" t="s">
        <v>45</v>
      </c>
      <c r="R1529" s="54">
        <v>45958</v>
      </c>
      <c r="S1529" t="s">
        <v>12604</v>
      </c>
      <c r="T1529">
        <v>45958</v>
      </c>
      <c r="U1529" t="s">
        <v>45</v>
      </c>
      <c r="V1529">
        <v>2810251698875</v>
      </c>
      <c r="W1529" t="s">
        <v>53</v>
      </c>
      <c r="X1529">
        <v>45958</v>
      </c>
      <c r="Y1529">
        <v>0.41805555555555557</v>
      </c>
      <c r="Z1529">
        <v>45958</v>
      </c>
      <c r="AA1529">
        <v>0.46041666666666664</v>
      </c>
      <c r="AB1529" t="s">
        <v>14640</v>
      </c>
      <c r="AC1529">
        <v>100010003</v>
      </c>
      <c r="AH1529" t="s">
        <v>1331</v>
      </c>
      <c r="AJ1529">
        <v>45963</v>
      </c>
    </row>
    <row r="1530" spans="1:36">
      <c r="A1530" s="54">
        <v>45955</v>
      </c>
      <c r="B1530" s="54">
        <v>45955.6766319444</v>
      </c>
      <c r="C1530" t="s">
        <v>14641</v>
      </c>
      <c r="D1530" t="s">
        <v>1184</v>
      </c>
      <c r="E1530">
        <v>737068852</v>
      </c>
      <c r="F1530" t="s">
        <v>33</v>
      </c>
      <c r="G1530" t="s">
        <v>10051</v>
      </c>
      <c r="H1530">
        <v>701652032</v>
      </c>
      <c r="I1530">
        <v>757341457</v>
      </c>
      <c r="J1530" t="s">
        <v>14642</v>
      </c>
      <c r="K1530" t="s">
        <v>36</v>
      </c>
      <c r="L1530" t="s">
        <v>3975</v>
      </c>
      <c r="M1530" t="s">
        <v>14643</v>
      </c>
      <c r="N1530">
        <v>45957</v>
      </c>
      <c r="O1530">
        <v>0.41666666666666669</v>
      </c>
      <c r="P1530" t="s">
        <v>3950</v>
      </c>
      <c r="Q1530" t="s">
        <v>45</v>
      </c>
      <c r="R1530" s="54">
        <v>45958</v>
      </c>
      <c r="S1530" t="s">
        <v>12526</v>
      </c>
      <c r="T1530">
        <v>45958</v>
      </c>
      <c r="U1530" t="s">
        <v>45</v>
      </c>
      <c r="V1530">
        <v>2810251698910</v>
      </c>
      <c r="W1530" t="s">
        <v>53</v>
      </c>
      <c r="X1530">
        <v>45958</v>
      </c>
      <c r="Y1530">
        <v>0.41805555555555557</v>
      </c>
      <c r="Z1530">
        <v>45958</v>
      </c>
      <c r="AA1530">
        <v>0.46041666666666664</v>
      </c>
      <c r="AB1530" t="s">
        <v>14230</v>
      </c>
      <c r="AC1530">
        <v>100010018</v>
      </c>
      <c r="AH1530" t="s">
        <v>1331</v>
      </c>
      <c r="AJ1530" t="s">
        <v>1585</v>
      </c>
    </row>
    <row r="1531" spans="1:36">
      <c r="A1531" s="54">
        <v>45955</v>
      </c>
      <c r="B1531" s="54">
        <v>45955.677118055602</v>
      </c>
      <c r="C1531" t="s">
        <v>1403</v>
      </c>
      <c r="D1531" t="s">
        <v>41</v>
      </c>
      <c r="E1531">
        <v>102772410</v>
      </c>
      <c r="F1531" t="s">
        <v>33</v>
      </c>
      <c r="G1531" t="s">
        <v>14644</v>
      </c>
      <c r="I1531">
        <v>798752235</v>
      </c>
      <c r="J1531" t="s">
        <v>14645</v>
      </c>
      <c r="K1531" t="s">
        <v>36</v>
      </c>
      <c r="L1531" t="s">
        <v>3916</v>
      </c>
      <c r="M1531" t="s">
        <v>14646</v>
      </c>
      <c r="N1531">
        <v>45957</v>
      </c>
      <c r="O1531">
        <v>0.41666666666666669</v>
      </c>
      <c r="P1531" t="s">
        <v>3950</v>
      </c>
      <c r="Q1531" t="s">
        <v>45</v>
      </c>
      <c r="R1531" s="54">
        <v>45958</v>
      </c>
      <c r="S1531" t="s">
        <v>12499</v>
      </c>
      <c r="T1531">
        <v>45958</v>
      </c>
      <c r="U1531" t="s">
        <v>45</v>
      </c>
      <c r="V1531">
        <v>2810251698917</v>
      </c>
      <c r="W1531" t="s">
        <v>46</v>
      </c>
      <c r="X1531">
        <v>45958</v>
      </c>
      <c r="Y1531">
        <v>0.41666666666666669</v>
      </c>
      <c r="AH1531" t="s">
        <v>163</v>
      </c>
      <c r="AJ1531">
        <v>28692483</v>
      </c>
    </row>
    <row r="1532" spans="1:36">
      <c r="A1532" s="54">
        <v>45955</v>
      </c>
      <c r="B1532" s="54">
        <v>45955.6901967593</v>
      </c>
      <c r="C1532" t="s">
        <v>267</v>
      </c>
      <c r="D1532" t="s">
        <v>41</v>
      </c>
      <c r="E1532">
        <v>254755669505</v>
      </c>
      <c r="F1532" t="s">
        <v>33</v>
      </c>
      <c r="G1532" t="s">
        <v>14647</v>
      </c>
      <c r="H1532">
        <v>254734368116</v>
      </c>
      <c r="I1532">
        <v>254713434325</v>
      </c>
      <c r="J1532" t="s">
        <v>14648</v>
      </c>
      <c r="K1532" t="s">
        <v>36</v>
      </c>
      <c r="L1532" t="s">
        <v>3959</v>
      </c>
      <c r="M1532" t="s">
        <v>14649</v>
      </c>
      <c r="N1532">
        <v>45959</v>
      </c>
      <c r="O1532">
        <v>0.41666666666666669</v>
      </c>
      <c r="P1532" t="s">
        <v>4095</v>
      </c>
      <c r="Q1532" t="s">
        <v>45</v>
      </c>
      <c r="R1532" s="54">
        <v>45958</v>
      </c>
      <c r="S1532" t="s">
        <v>12665</v>
      </c>
      <c r="T1532">
        <v>45959</v>
      </c>
      <c r="U1532" t="s">
        <v>45</v>
      </c>
      <c r="V1532">
        <v>2810251698846</v>
      </c>
      <c r="W1532" t="s">
        <v>46</v>
      </c>
      <c r="X1532">
        <v>45958</v>
      </c>
      <c r="Y1532">
        <v>0.41666666666666669</v>
      </c>
      <c r="AH1532" t="s">
        <v>1328</v>
      </c>
      <c r="AJ1532">
        <v>37181844</v>
      </c>
    </row>
    <row r="1533" spans="1:36">
      <c r="A1533" s="54">
        <v>45955</v>
      </c>
      <c r="B1533" s="54">
        <v>45955.690775463001</v>
      </c>
      <c r="C1533" t="s">
        <v>2420</v>
      </c>
      <c r="D1533" t="s">
        <v>1167</v>
      </c>
      <c r="E1533">
        <v>780080032</v>
      </c>
      <c r="F1533" t="s">
        <v>33</v>
      </c>
      <c r="G1533" t="s">
        <v>14650</v>
      </c>
      <c r="H1533">
        <v>717303299</v>
      </c>
      <c r="I1533">
        <v>717303299</v>
      </c>
      <c r="J1533" t="s">
        <v>14651</v>
      </c>
      <c r="K1533" t="s">
        <v>36</v>
      </c>
      <c r="L1533" t="s">
        <v>3916</v>
      </c>
      <c r="M1533" t="s">
        <v>1562</v>
      </c>
      <c r="N1533">
        <v>45957</v>
      </c>
      <c r="O1533">
        <v>0.375</v>
      </c>
      <c r="P1533" t="s">
        <v>4095</v>
      </c>
      <c r="Q1533" t="s">
        <v>45</v>
      </c>
      <c r="R1533" s="54">
        <v>45958</v>
      </c>
      <c r="S1533" t="s">
        <v>12518</v>
      </c>
      <c r="T1533">
        <v>45959</v>
      </c>
      <c r="U1533" t="s">
        <v>45</v>
      </c>
      <c r="V1533">
        <v>2810251698932</v>
      </c>
      <c r="W1533" t="s">
        <v>46</v>
      </c>
      <c r="X1533">
        <v>45958</v>
      </c>
      <c r="Y1533">
        <v>0.41666666666666669</v>
      </c>
      <c r="AH1533" t="s">
        <v>1472</v>
      </c>
      <c r="AJ1533">
        <v>37044654</v>
      </c>
    </row>
    <row r="1534" spans="1:36">
      <c r="A1534" s="54">
        <v>45955</v>
      </c>
      <c r="B1534" s="54">
        <v>45955.691620370402</v>
      </c>
      <c r="C1534" t="s">
        <v>99</v>
      </c>
      <c r="D1534" t="s">
        <v>41</v>
      </c>
      <c r="E1534">
        <v>737679831</v>
      </c>
      <c r="F1534" t="s">
        <v>33</v>
      </c>
      <c r="G1534" t="s">
        <v>5342</v>
      </c>
      <c r="H1534">
        <v>110130912</v>
      </c>
      <c r="I1534">
        <v>110130912</v>
      </c>
      <c r="J1534" t="s">
        <v>5343</v>
      </c>
      <c r="K1534" t="s">
        <v>36</v>
      </c>
      <c r="L1534" t="s">
        <v>3940</v>
      </c>
      <c r="M1534" t="s">
        <v>14652</v>
      </c>
      <c r="N1534">
        <v>45957</v>
      </c>
      <c r="O1534">
        <v>0.41666666666666669</v>
      </c>
      <c r="P1534" t="s">
        <v>4095</v>
      </c>
      <c r="Q1534" t="s">
        <v>45</v>
      </c>
      <c r="R1534" s="54">
        <v>45958</v>
      </c>
      <c r="S1534" t="s">
        <v>12948</v>
      </c>
      <c r="T1534">
        <v>45959</v>
      </c>
      <c r="U1534" t="s">
        <v>45</v>
      </c>
      <c r="V1534">
        <v>2810251698869</v>
      </c>
      <c r="W1534" t="s">
        <v>46</v>
      </c>
      <c r="X1534">
        <v>45958</v>
      </c>
      <c r="Y1534">
        <v>0.41666666666666669</v>
      </c>
      <c r="AH1534" t="s">
        <v>13206</v>
      </c>
      <c r="AJ1534">
        <v>38526894</v>
      </c>
    </row>
    <row r="1535" spans="1:36">
      <c r="A1535" s="54">
        <v>45955</v>
      </c>
      <c r="B1535" s="54">
        <v>45955.694351851896</v>
      </c>
      <c r="C1535" t="s">
        <v>5196</v>
      </c>
      <c r="D1535" t="s">
        <v>41</v>
      </c>
      <c r="E1535">
        <v>786561464</v>
      </c>
      <c r="F1535" t="s">
        <v>33</v>
      </c>
      <c r="G1535" t="s">
        <v>14653</v>
      </c>
      <c r="H1535">
        <v>719175963</v>
      </c>
      <c r="I1535">
        <v>719175963</v>
      </c>
      <c r="J1535" t="s">
        <v>14654</v>
      </c>
      <c r="K1535" t="s">
        <v>36</v>
      </c>
      <c r="L1535" t="s">
        <v>3943</v>
      </c>
      <c r="M1535" t="s">
        <v>14655</v>
      </c>
      <c r="N1535">
        <v>45957</v>
      </c>
      <c r="O1535">
        <v>0.5</v>
      </c>
      <c r="P1535" t="s">
        <v>4095</v>
      </c>
      <c r="Q1535" t="s">
        <v>67</v>
      </c>
      <c r="R1535" s="54">
        <v>45958</v>
      </c>
      <c r="S1535" t="s">
        <v>12667</v>
      </c>
      <c r="T1535">
        <v>45992</v>
      </c>
      <c r="U1535" t="s">
        <v>67</v>
      </c>
      <c r="V1535" t="s">
        <v>12715</v>
      </c>
    </row>
    <row r="1536" spans="1:36">
      <c r="A1536" s="54">
        <v>45955</v>
      </c>
      <c r="B1536" s="54">
        <v>45955.701990740701</v>
      </c>
      <c r="C1536" t="s">
        <v>47</v>
      </c>
      <c r="D1536" t="s">
        <v>41</v>
      </c>
      <c r="E1536">
        <v>735633807</v>
      </c>
      <c r="F1536" t="s">
        <v>33</v>
      </c>
      <c r="G1536" t="s">
        <v>14656</v>
      </c>
      <c r="H1536">
        <v>784231689</v>
      </c>
      <c r="I1536">
        <v>727470723</v>
      </c>
      <c r="J1536" t="s">
        <v>13716</v>
      </c>
      <c r="K1536" t="s">
        <v>36</v>
      </c>
      <c r="L1536" t="s">
        <v>1196</v>
      </c>
      <c r="M1536" t="s">
        <v>14657</v>
      </c>
      <c r="N1536">
        <v>45955</v>
      </c>
      <c r="O1536">
        <v>0.70833333333333337</v>
      </c>
      <c r="P1536" t="s">
        <v>4095</v>
      </c>
      <c r="Q1536" t="s">
        <v>45</v>
      </c>
      <c r="R1536" s="54">
        <v>45958</v>
      </c>
      <c r="S1536" t="s">
        <v>14658</v>
      </c>
      <c r="T1536">
        <v>45959</v>
      </c>
      <c r="U1536" t="s">
        <v>45</v>
      </c>
      <c r="V1536">
        <v>2810251698780</v>
      </c>
      <c r="W1536" t="s">
        <v>46</v>
      </c>
      <c r="X1536">
        <v>45958</v>
      </c>
      <c r="Y1536">
        <v>0.41666666666666669</v>
      </c>
      <c r="AH1536" t="s">
        <v>11947</v>
      </c>
      <c r="AJ1536">
        <v>28069185</v>
      </c>
    </row>
    <row r="1537" spans="1:36">
      <c r="A1537" s="54">
        <v>45955</v>
      </c>
      <c r="B1537" s="54">
        <v>45955.705150463</v>
      </c>
      <c r="C1537" t="s">
        <v>2309</v>
      </c>
      <c r="D1537" t="s">
        <v>41</v>
      </c>
      <c r="E1537">
        <v>789753094</v>
      </c>
      <c r="F1537" t="s">
        <v>33</v>
      </c>
      <c r="G1537" t="s">
        <v>14659</v>
      </c>
      <c r="I1537">
        <v>762094513</v>
      </c>
      <c r="J1537" t="s">
        <v>14660</v>
      </c>
      <c r="K1537" t="s">
        <v>36</v>
      </c>
      <c r="L1537" t="e" vm="30">
        <v>#VALUE!</v>
      </c>
      <c r="M1537" t="s">
        <v>5881</v>
      </c>
      <c r="N1537">
        <v>45957</v>
      </c>
      <c r="O1537">
        <v>0.375</v>
      </c>
      <c r="P1537" t="s">
        <v>52</v>
      </c>
      <c r="Q1537" t="s">
        <v>45</v>
      </c>
      <c r="R1537" s="54">
        <v>45958</v>
      </c>
      <c r="S1537" t="s">
        <v>13629</v>
      </c>
      <c r="T1537">
        <v>45958</v>
      </c>
      <c r="U1537" t="s">
        <v>45</v>
      </c>
      <c r="V1537">
        <v>2810251698823</v>
      </c>
      <c r="W1537" t="s">
        <v>46</v>
      </c>
      <c r="X1537">
        <v>45958</v>
      </c>
      <c r="Y1537">
        <v>0.41666666666666669</v>
      </c>
      <c r="AH1537">
        <v>0</v>
      </c>
      <c r="AJ1537">
        <v>0</v>
      </c>
    </row>
    <row r="1538" spans="1:36">
      <c r="A1538" s="54">
        <v>45955</v>
      </c>
      <c r="B1538" s="54">
        <v>45955.709155092598</v>
      </c>
      <c r="C1538" t="s">
        <v>99</v>
      </c>
      <c r="D1538" t="s">
        <v>41</v>
      </c>
      <c r="E1538">
        <v>737679831</v>
      </c>
      <c r="F1538" t="s">
        <v>33</v>
      </c>
      <c r="G1538" t="s">
        <v>14661</v>
      </c>
      <c r="H1538">
        <v>704777003</v>
      </c>
      <c r="I1538">
        <v>704777003</v>
      </c>
      <c r="J1538" t="s">
        <v>14662</v>
      </c>
      <c r="K1538" t="s">
        <v>36</v>
      </c>
      <c r="L1538" t="e" vm="23">
        <v>#VALUE!</v>
      </c>
      <c r="M1538" t="s">
        <v>13888</v>
      </c>
      <c r="N1538">
        <v>45957</v>
      </c>
      <c r="O1538">
        <v>0.5</v>
      </c>
      <c r="P1538" t="s">
        <v>52</v>
      </c>
      <c r="Q1538" t="s">
        <v>45</v>
      </c>
      <c r="R1538" s="54">
        <v>45958</v>
      </c>
      <c r="S1538" t="s">
        <v>12517</v>
      </c>
      <c r="T1538">
        <v>45958</v>
      </c>
      <c r="U1538" t="s">
        <v>45</v>
      </c>
      <c r="V1538">
        <v>2810251698856</v>
      </c>
      <c r="W1538" t="s">
        <v>46</v>
      </c>
      <c r="X1538">
        <v>45958</v>
      </c>
      <c r="Y1538">
        <v>0.41666666666666669</v>
      </c>
      <c r="AH1538" t="s">
        <v>1328</v>
      </c>
      <c r="AJ1538">
        <v>37181844</v>
      </c>
    </row>
    <row r="1539" spans="1:36">
      <c r="A1539" s="54">
        <v>45955</v>
      </c>
      <c r="B1539" s="54">
        <v>45955.712430555599</v>
      </c>
      <c r="C1539" t="s">
        <v>31</v>
      </c>
      <c r="D1539" t="s">
        <v>32</v>
      </c>
      <c r="E1539">
        <v>780225502</v>
      </c>
      <c r="F1539" t="s">
        <v>33</v>
      </c>
      <c r="G1539" t="s">
        <v>14663</v>
      </c>
      <c r="H1539">
        <v>721989422</v>
      </c>
      <c r="I1539">
        <v>722683281</v>
      </c>
      <c r="J1539" t="s">
        <v>14664</v>
      </c>
      <c r="K1539" t="s">
        <v>126</v>
      </c>
      <c r="L1539" t="e" vm="4">
        <v>#VALUE!</v>
      </c>
      <c r="M1539" t="s">
        <v>14665</v>
      </c>
      <c r="N1539">
        <v>45958</v>
      </c>
      <c r="O1539">
        <v>0.375</v>
      </c>
      <c r="P1539" t="s">
        <v>52</v>
      </c>
      <c r="Q1539" t="s">
        <v>45</v>
      </c>
      <c r="R1539" s="54">
        <v>45958</v>
      </c>
      <c r="S1539" t="s">
        <v>12471</v>
      </c>
      <c r="T1539">
        <v>45960</v>
      </c>
      <c r="U1539" t="s">
        <v>45</v>
      </c>
      <c r="V1539">
        <v>2910251701728</v>
      </c>
      <c r="W1539" t="s">
        <v>53</v>
      </c>
      <c r="X1539">
        <v>45959</v>
      </c>
      <c r="Y1539">
        <v>0.68472222222222223</v>
      </c>
    </row>
    <row r="1540" spans="1:36">
      <c r="A1540" s="54">
        <v>45955</v>
      </c>
      <c r="B1540" s="54">
        <v>45955.737766203703</v>
      </c>
      <c r="C1540" t="s">
        <v>3071</v>
      </c>
      <c r="D1540" t="s">
        <v>41</v>
      </c>
      <c r="E1540">
        <v>734356550</v>
      </c>
      <c r="F1540" t="s">
        <v>33</v>
      </c>
      <c r="G1540" t="s">
        <v>14666</v>
      </c>
      <c r="H1540">
        <v>750073076</v>
      </c>
      <c r="I1540">
        <v>750073076</v>
      </c>
      <c r="J1540" t="s">
        <v>14667</v>
      </c>
      <c r="K1540" t="s">
        <v>36</v>
      </c>
      <c r="L1540" t="s">
        <v>1323</v>
      </c>
      <c r="M1540" t="s">
        <v>3145</v>
      </c>
      <c r="N1540">
        <v>45956</v>
      </c>
      <c r="O1540">
        <v>0.375</v>
      </c>
      <c r="P1540" t="s">
        <v>4248</v>
      </c>
      <c r="Q1540" t="s">
        <v>39</v>
      </c>
      <c r="R1540" s="54">
        <v>45958</v>
      </c>
      <c r="S1540" t="s">
        <v>14668</v>
      </c>
    </row>
    <row r="1541" spans="1:36">
      <c r="A1541" s="54">
        <v>45955</v>
      </c>
      <c r="B1541" s="54">
        <v>45955.741342592599</v>
      </c>
      <c r="C1541" t="s">
        <v>3071</v>
      </c>
      <c r="D1541" t="s">
        <v>41</v>
      </c>
      <c r="E1541">
        <v>734356550</v>
      </c>
      <c r="F1541" t="s">
        <v>33</v>
      </c>
      <c r="G1541" t="s">
        <v>14669</v>
      </c>
      <c r="I1541">
        <v>792523726</v>
      </c>
      <c r="J1541" t="s">
        <v>14670</v>
      </c>
      <c r="K1541" t="s">
        <v>36</v>
      </c>
      <c r="L1541" t="s">
        <v>3896</v>
      </c>
      <c r="M1541" t="s">
        <v>1227</v>
      </c>
      <c r="N1541">
        <v>45989</v>
      </c>
      <c r="O1541">
        <v>0.41666666666666669</v>
      </c>
      <c r="P1541" t="s">
        <v>4248</v>
      </c>
      <c r="Q1541" t="s">
        <v>3886</v>
      </c>
      <c r="R1541" s="54">
        <v>45958</v>
      </c>
      <c r="U1541" t="s">
        <v>3886</v>
      </c>
    </row>
    <row r="1542" spans="1:36">
      <c r="A1542" s="54">
        <v>45955</v>
      </c>
      <c r="B1542" s="54">
        <v>45955.744027777801</v>
      </c>
      <c r="C1542" t="s">
        <v>2122</v>
      </c>
      <c r="D1542" t="s">
        <v>41</v>
      </c>
      <c r="E1542">
        <v>781174090</v>
      </c>
      <c r="F1542" t="s">
        <v>33</v>
      </c>
      <c r="G1542" t="s">
        <v>14671</v>
      </c>
      <c r="H1542">
        <v>743915233</v>
      </c>
      <c r="I1542">
        <v>743915233</v>
      </c>
      <c r="J1542" t="s">
        <v>14672</v>
      </c>
      <c r="K1542" t="s">
        <v>36</v>
      </c>
      <c r="L1542" t="s">
        <v>3896</v>
      </c>
      <c r="M1542" t="s">
        <v>14673</v>
      </c>
      <c r="N1542">
        <v>45961</v>
      </c>
      <c r="O1542">
        <v>0.45833333333333331</v>
      </c>
      <c r="P1542" t="s">
        <v>4248</v>
      </c>
      <c r="Q1542" t="s">
        <v>3886</v>
      </c>
      <c r="R1542" s="54">
        <v>45958</v>
      </c>
      <c r="U1542" t="s">
        <v>3886</v>
      </c>
    </row>
    <row r="1543" spans="1:36">
      <c r="A1543" s="54">
        <v>45955</v>
      </c>
      <c r="B1543" s="54">
        <v>45955.764618055597</v>
      </c>
      <c r="C1543" t="s">
        <v>4140</v>
      </c>
      <c r="D1543" t="s">
        <v>41</v>
      </c>
      <c r="E1543">
        <v>787732465</v>
      </c>
      <c r="F1543" t="s">
        <v>33</v>
      </c>
      <c r="G1543" t="s">
        <v>7705</v>
      </c>
      <c r="H1543">
        <v>703886951</v>
      </c>
      <c r="I1543">
        <v>703886951</v>
      </c>
      <c r="J1543" t="s">
        <v>7706</v>
      </c>
      <c r="K1543" t="s">
        <v>36</v>
      </c>
      <c r="L1543" t="s">
        <v>1196</v>
      </c>
      <c r="M1543" t="s">
        <v>1222</v>
      </c>
      <c r="N1543">
        <v>45956</v>
      </c>
      <c r="O1543">
        <v>0.33333333333333331</v>
      </c>
      <c r="P1543" t="s">
        <v>4248</v>
      </c>
      <c r="Q1543" t="s">
        <v>39</v>
      </c>
      <c r="R1543" s="54">
        <v>45958</v>
      </c>
      <c r="S1543" t="s">
        <v>12918</v>
      </c>
    </row>
    <row r="1544" spans="1:36">
      <c r="A1544" s="54">
        <v>45955</v>
      </c>
      <c r="B1544" s="54">
        <v>45955.769282407397</v>
      </c>
      <c r="C1544" t="s">
        <v>3580</v>
      </c>
      <c r="D1544" t="s">
        <v>826</v>
      </c>
      <c r="E1544">
        <v>254739662010</v>
      </c>
      <c r="F1544" t="s">
        <v>33</v>
      </c>
      <c r="G1544" t="s">
        <v>14674</v>
      </c>
      <c r="H1544">
        <v>105637807</v>
      </c>
      <c r="I1544">
        <v>718034240</v>
      </c>
      <c r="J1544" t="s">
        <v>14675</v>
      </c>
      <c r="K1544" t="s">
        <v>36</v>
      </c>
      <c r="L1544" t="s">
        <v>1323</v>
      </c>
      <c r="M1544" t="s">
        <v>14676</v>
      </c>
      <c r="N1544">
        <v>45962</v>
      </c>
      <c r="O1544">
        <v>0.5</v>
      </c>
      <c r="P1544" t="s">
        <v>4248</v>
      </c>
      <c r="Q1544" t="s">
        <v>45</v>
      </c>
      <c r="R1544" s="54">
        <v>45958</v>
      </c>
      <c r="S1544" t="s">
        <v>12920</v>
      </c>
      <c r="T1544">
        <v>45958</v>
      </c>
      <c r="U1544" t="s">
        <v>45</v>
      </c>
      <c r="V1544">
        <v>2810251698956</v>
      </c>
      <c r="W1544" t="s">
        <v>53</v>
      </c>
      <c r="X1544">
        <v>45958</v>
      </c>
      <c r="Y1544">
        <v>0.41805555555555557</v>
      </c>
      <c r="Z1544">
        <v>45958</v>
      </c>
      <c r="AA1544">
        <v>0.46041666666666664</v>
      </c>
      <c r="AH1544" t="s">
        <v>13551</v>
      </c>
      <c r="AJ1544">
        <v>0</v>
      </c>
    </row>
    <row r="1545" spans="1:36">
      <c r="A1545" s="54">
        <v>45955</v>
      </c>
      <c r="B1545" s="54">
        <v>45955.769490740699</v>
      </c>
      <c r="C1545" t="s">
        <v>99</v>
      </c>
      <c r="D1545" t="s">
        <v>41</v>
      </c>
      <c r="E1545">
        <v>737679831</v>
      </c>
      <c r="F1545" t="s">
        <v>33</v>
      </c>
      <c r="G1545" t="s">
        <v>5792</v>
      </c>
      <c r="H1545">
        <v>735174287</v>
      </c>
      <c r="I1545">
        <v>725214203</v>
      </c>
      <c r="J1545" t="s">
        <v>14677</v>
      </c>
      <c r="K1545" t="s">
        <v>36</v>
      </c>
      <c r="L1545" t="s">
        <v>3959</v>
      </c>
      <c r="M1545" t="s">
        <v>14678</v>
      </c>
      <c r="N1545">
        <v>45957</v>
      </c>
      <c r="O1545">
        <v>0.45833333333333331</v>
      </c>
      <c r="P1545" t="s">
        <v>4248</v>
      </c>
      <c r="Q1545" t="s">
        <v>39</v>
      </c>
      <c r="R1545" s="54">
        <v>45958</v>
      </c>
      <c r="S1545" t="s">
        <v>12650</v>
      </c>
    </row>
    <row r="1546" spans="1:36">
      <c r="A1546" s="54">
        <v>45955</v>
      </c>
      <c r="B1546" s="54">
        <v>45955.7746527778</v>
      </c>
      <c r="C1546" t="s">
        <v>2288</v>
      </c>
      <c r="D1546" t="s">
        <v>41</v>
      </c>
      <c r="E1546">
        <v>753600876</v>
      </c>
      <c r="F1546" t="s">
        <v>33</v>
      </c>
      <c r="G1546" t="s">
        <v>14679</v>
      </c>
      <c r="H1546">
        <v>795632041</v>
      </c>
      <c r="I1546">
        <v>795632041</v>
      </c>
      <c r="J1546" t="s">
        <v>14680</v>
      </c>
      <c r="K1546" t="s">
        <v>36</v>
      </c>
      <c r="L1546" t="s">
        <v>3942</v>
      </c>
      <c r="M1546" t="s">
        <v>14681</v>
      </c>
      <c r="N1546">
        <v>45956</v>
      </c>
      <c r="O1546">
        <v>0.375</v>
      </c>
      <c r="P1546" t="s">
        <v>4235</v>
      </c>
      <c r="Q1546" t="s">
        <v>45</v>
      </c>
      <c r="R1546" s="54">
        <v>45958</v>
      </c>
      <c r="T1546">
        <v>45958</v>
      </c>
      <c r="U1546" t="s">
        <v>45</v>
      </c>
      <c r="V1546">
        <v>2810251698905</v>
      </c>
      <c r="W1546" t="s">
        <v>46</v>
      </c>
      <c r="X1546">
        <v>45958</v>
      </c>
      <c r="Y1546">
        <v>0.41805555555555557</v>
      </c>
      <c r="Z1546">
        <v>45958</v>
      </c>
      <c r="AA1546">
        <v>0.46041666666666664</v>
      </c>
      <c r="AH1546">
        <v>0</v>
      </c>
      <c r="AJ1546">
        <v>0</v>
      </c>
    </row>
    <row r="1547" spans="1:36">
      <c r="A1547" s="54">
        <v>45955</v>
      </c>
      <c r="B1547" s="54">
        <v>45955.774988425903</v>
      </c>
      <c r="C1547" t="s">
        <v>2122</v>
      </c>
      <c r="D1547" t="s">
        <v>41</v>
      </c>
      <c r="E1547">
        <v>781174090</v>
      </c>
      <c r="F1547" t="s">
        <v>33</v>
      </c>
      <c r="G1547" t="s">
        <v>14682</v>
      </c>
      <c r="H1547">
        <v>254706745230</v>
      </c>
      <c r="I1547">
        <v>254706745230</v>
      </c>
      <c r="J1547" t="s">
        <v>14683</v>
      </c>
      <c r="K1547" t="s">
        <v>36</v>
      </c>
      <c r="L1547" t="s">
        <v>3896</v>
      </c>
      <c r="M1547" t="s">
        <v>14684</v>
      </c>
      <c r="N1547">
        <v>45958</v>
      </c>
      <c r="O1547">
        <v>0.45833333333333331</v>
      </c>
      <c r="P1547" t="s">
        <v>4235</v>
      </c>
      <c r="Q1547" t="s">
        <v>45</v>
      </c>
      <c r="R1547" s="54">
        <v>45958</v>
      </c>
      <c r="U1547" t="s">
        <v>45</v>
      </c>
      <c r="V1547">
        <v>2810251698920</v>
      </c>
      <c r="W1547" t="s">
        <v>53</v>
      </c>
      <c r="X1547">
        <v>45958</v>
      </c>
      <c r="Y1547">
        <v>0.41805555555555557</v>
      </c>
      <c r="Z1547">
        <v>45958</v>
      </c>
      <c r="AA1547">
        <v>0.46041666666666664</v>
      </c>
      <c r="AB1547" t="s">
        <v>14640</v>
      </c>
      <c r="AC1547">
        <v>100010003</v>
      </c>
      <c r="AH1547" t="s">
        <v>13029</v>
      </c>
      <c r="AJ1547">
        <v>0</v>
      </c>
    </row>
    <row r="1548" spans="1:36">
      <c r="A1548" s="54">
        <v>45955</v>
      </c>
      <c r="B1548" s="54">
        <v>45955.775949074101</v>
      </c>
      <c r="C1548" t="s">
        <v>2014</v>
      </c>
      <c r="D1548" t="s">
        <v>41</v>
      </c>
      <c r="E1548">
        <v>781044277</v>
      </c>
      <c r="F1548" t="s">
        <v>33</v>
      </c>
      <c r="G1548" t="s">
        <v>14685</v>
      </c>
      <c r="I1548">
        <v>254789654530</v>
      </c>
      <c r="J1548" t="s">
        <v>14686</v>
      </c>
      <c r="K1548" t="s">
        <v>36</v>
      </c>
      <c r="L1548" t="s">
        <v>3916</v>
      </c>
      <c r="M1548" t="s">
        <v>2024</v>
      </c>
      <c r="N1548">
        <v>45955</v>
      </c>
      <c r="O1548">
        <v>0.33333333333333331</v>
      </c>
      <c r="P1548" t="s">
        <v>4235</v>
      </c>
      <c r="Q1548" t="s">
        <v>45</v>
      </c>
      <c r="R1548" s="54">
        <v>45958</v>
      </c>
      <c r="U1548" t="s">
        <v>45</v>
      </c>
      <c r="V1548">
        <v>2810251698935</v>
      </c>
      <c r="W1548" t="s">
        <v>46</v>
      </c>
      <c r="X1548">
        <v>45958</v>
      </c>
      <c r="Y1548">
        <v>0.41666666666666669</v>
      </c>
      <c r="AH1548" t="s">
        <v>1327</v>
      </c>
      <c r="AJ1548">
        <v>28884113</v>
      </c>
    </row>
    <row r="1549" spans="1:36">
      <c r="A1549" s="54">
        <v>45955</v>
      </c>
      <c r="B1549" s="54">
        <v>45955.777094907397</v>
      </c>
      <c r="C1549" t="s">
        <v>3160</v>
      </c>
      <c r="D1549" t="s">
        <v>41</v>
      </c>
      <c r="E1549">
        <v>781174090</v>
      </c>
      <c r="F1549" t="s">
        <v>33</v>
      </c>
      <c r="G1549" t="s">
        <v>14239</v>
      </c>
      <c r="H1549">
        <v>791605502</v>
      </c>
      <c r="I1549">
        <v>746176448</v>
      </c>
      <c r="J1549" t="s">
        <v>13922</v>
      </c>
      <c r="K1549" t="s">
        <v>36</v>
      </c>
      <c r="L1549" t="s">
        <v>3896</v>
      </c>
      <c r="M1549" t="s">
        <v>14687</v>
      </c>
      <c r="N1549">
        <v>45960</v>
      </c>
      <c r="O1549">
        <v>0.5</v>
      </c>
      <c r="P1549" t="s">
        <v>4235</v>
      </c>
      <c r="Q1549" t="s">
        <v>67</v>
      </c>
      <c r="R1549" s="54">
        <v>45958</v>
      </c>
      <c r="U1549" t="s">
        <v>67</v>
      </c>
      <c r="V1549" t="s">
        <v>14688</v>
      </c>
    </row>
    <row r="1550" spans="1:36">
      <c r="A1550" s="54">
        <v>45955</v>
      </c>
      <c r="B1550" s="54">
        <v>45955.778935185197</v>
      </c>
      <c r="C1550" t="s">
        <v>2122</v>
      </c>
      <c r="D1550" t="s">
        <v>41</v>
      </c>
      <c r="E1550">
        <v>781174090</v>
      </c>
      <c r="F1550" t="s">
        <v>33</v>
      </c>
      <c r="G1550" t="s">
        <v>14689</v>
      </c>
      <c r="H1550">
        <v>768319504</v>
      </c>
      <c r="I1550">
        <v>768319504</v>
      </c>
      <c r="J1550" t="s">
        <v>3627</v>
      </c>
      <c r="K1550" t="s">
        <v>36</v>
      </c>
      <c r="L1550" t="s">
        <v>3896</v>
      </c>
      <c r="M1550" t="s">
        <v>3163</v>
      </c>
      <c r="N1550">
        <v>45961</v>
      </c>
      <c r="O1550">
        <v>0.54166666666666663</v>
      </c>
      <c r="P1550" t="s">
        <v>4235</v>
      </c>
      <c r="Q1550" t="s">
        <v>45</v>
      </c>
      <c r="R1550" s="54">
        <v>45958</v>
      </c>
      <c r="T1550">
        <v>45961</v>
      </c>
      <c r="U1550" t="s">
        <v>45</v>
      </c>
      <c r="V1550">
        <v>2910251700688</v>
      </c>
      <c r="W1550" t="s">
        <v>53</v>
      </c>
      <c r="X1550">
        <v>45959</v>
      </c>
      <c r="Y1550">
        <v>0.42222222222222222</v>
      </c>
    </row>
    <row r="1551" spans="1:36">
      <c r="A1551" s="54">
        <v>45955</v>
      </c>
      <c r="B1551" s="54">
        <v>45955.779976851903</v>
      </c>
      <c r="C1551" t="s">
        <v>31</v>
      </c>
      <c r="D1551" t="s">
        <v>32</v>
      </c>
      <c r="E1551">
        <v>780225502</v>
      </c>
      <c r="F1551" t="s">
        <v>33</v>
      </c>
      <c r="G1551" t="s">
        <v>14690</v>
      </c>
      <c r="H1551">
        <v>792529258</v>
      </c>
      <c r="I1551">
        <v>792529258</v>
      </c>
      <c r="J1551" t="s">
        <v>14691</v>
      </c>
      <c r="K1551" t="s">
        <v>36</v>
      </c>
      <c r="L1551" t="s">
        <v>3907</v>
      </c>
      <c r="M1551" t="s">
        <v>14692</v>
      </c>
      <c r="N1551">
        <v>45956</v>
      </c>
      <c r="O1551">
        <v>0.41666666666666669</v>
      </c>
      <c r="P1551" t="s">
        <v>4235</v>
      </c>
      <c r="Q1551" t="s">
        <v>45</v>
      </c>
      <c r="R1551" s="54">
        <v>45958</v>
      </c>
      <c r="T1551">
        <v>45958</v>
      </c>
      <c r="U1551" t="s">
        <v>45</v>
      </c>
      <c r="V1551">
        <v>2810251698964</v>
      </c>
      <c r="W1551" t="s">
        <v>46</v>
      </c>
      <c r="X1551">
        <v>45958</v>
      </c>
      <c r="Y1551">
        <v>0.41666666666666669</v>
      </c>
      <c r="AH1551" t="s">
        <v>1325</v>
      </c>
      <c r="AJ1551">
        <v>38186037</v>
      </c>
    </row>
    <row r="1552" spans="1:36">
      <c r="A1552" s="54">
        <v>45955</v>
      </c>
      <c r="B1552" s="54">
        <v>45955.780208333301</v>
      </c>
      <c r="C1552" t="s">
        <v>2122</v>
      </c>
      <c r="D1552" t="s">
        <v>41</v>
      </c>
      <c r="E1552">
        <v>781174099</v>
      </c>
      <c r="F1552" t="s">
        <v>33</v>
      </c>
      <c r="G1552" t="s">
        <v>14693</v>
      </c>
      <c r="H1552">
        <v>783615649</v>
      </c>
      <c r="I1552">
        <v>783615649</v>
      </c>
      <c r="J1552" t="s">
        <v>14694</v>
      </c>
      <c r="K1552" t="s">
        <v>36</v>
      </c>
      <c r="L1552" t="s">
        <v>3896</v>
      </c>
      <c r="M1552" t="s">
        <v>3222</v>
      </c>
      <c r="N1552">
        <v>45961</v>
      </c>
      <c r="O1552">
        <v>0.54166666666666663</v>
      </c>
      <c r="P1552" t="s">
        <v>4235</v>
      </c>
      <c r="Q1552" t="s">
        <v>3886</v>
      </c>
      <c r="R1552" s="54">
        <v>45958</v>
      </c>
      <c r="U1552" t="s">
        <v>3886</v>
      </c>
    </row>
    <row r="1553" spans="1:36">
      <c r="A1553" s="54">
        <v>45955</v>
      </c>
      <c r="B1553" s="54">
        <v>45955.782534722202</v>
      </c>
      <c r="C1553" t="s">
        <v>2122</v>
      </c>
      <c r="D1553" t="s">
        <v>41</v>
      </c>
      <c r="E1553">
        <v>781174090</v>
      </c>
      <c r="F1553" t="s">
        <v>33</v>
      </c>
      <c r="G1553" t="s">
        <v>6537</v>
      </c>
      <c r="H1553">
        <v>758316124</v>
      </c>
      <c r="I1553">
        <v>758316124</v>
      </c>
      <c r="J1553" t="s">
        <v>14695</v>
      </c>
      <c r="K1553" t="s">
        <v>36</v>
      </c>
      <c r="L1553" t="s">
        <v>3896</v>
      </c>
      <c r="M1553" t="s">
        <v>14696</v>
      </c>
      <c r="N1553">
        <v>45962</v>
      </c>
      <c r="O1553">
        <v>0.58333333333333337</v>
      </c>
      <c r="P1553" t="s">
        <v>4235</v>
      </c>
      <c r="Q1553" t="s">
        <v>3886</v>
      </c>
      <c r="R1553" s="54">
        <v>45958</v>
      </c>
      <c r="U1553" t="s">
        <v>3886</v>
      </c>
    </row>
    <row r="1554" spans="1:36">
      <c r="A1554" s="54">
        <v>45955</v>
      </c>
      <c r="B1554" s="54">
        <v>45955.784212963001</v>
      </c>
      <c r="C1554" t="s">
        <v>2122</v>
      </c>
      <c r="D1554" t="s">
        <v>41</v>
      </c>
      <c r="E1554">
        <v>781174090</v>
      </c>
      <c r="F1554" t="s">
        <v>33</v>
      </c>
      <c r="G1554" t="s">
        <v>4963</v>
      </c>
      <c r="H1554">
        <v>254703898009</v>
      </c>
      <c r="I1554">
        <v>254703898009</v>
      </c>
      <c r="J1554" t="s">
        <v>14697</v>
      </c>
      <c r="K1554" t="s">
        <v>36</v>
      </c>
      <c r="L1554" t="s">
        <v>3896</v>
      </c>
      <c r="M1554" t="s">
        <v>10277</v>
      </c>
      <c r="N1554">
        <v>45962</v>
      </c>
      <c r="O1554">
        <v>0.54166666666666663</v>
      </c>
      <c r="P1554" t="s">
        <v>4235</v>
      </c>
      <c r="Q1554" t="s">
        <v>3886</v>
      </c>
      <c r="R1554" s="54">
        <v>45958</v>
      </c>
      <c r="U1554" t="s">
        <v>3886</v>
      </c>
    </row>
    <row r="1555" spans="1:36">
      <c r="A1555" s="54">
        <v>45955</v>
      </c>
      <c r="B1555" s="54">
        <v>45955.788553240702</v>
      </c>
      <c r="C1555" t="s">
        <v>3026</v>
      </c>
      <c r="D1555" t="s">
        <v>41</v>
      </c>
      <c r="E1555">
        <v>108626602</v>
      </c>
      <c r="F1555" t="s">
        <v>33</v>
      </c>
      <c r="G1555" t="s">
        <v>6345</v>
      </c>
      <c r="H1555">
        <v>0</v>
      </c>
      <c r="I1555">
        <v>701963108</v>
      </c>
      <c r="J1555" t="s">
        <v>14698</v>
      </c>
      <c r="K1555" t="s">
        <v>36</v>
      </c>
      <c r="L1555" t="s">
        <v>4076</v>
      </c>
      <c r="M1555" t="s">
        <v>14399</v>
      </c>
      <c r="N1555">
        <v>46002</v>
      </c>
      <c r="O1555">
        <v>0.41666666666666669</v>
      </c>
      <c r="P1555" t="s">
        <v>4235</v>
      </c>
      <c r="Q1555" t="s">
        <v>3886</v>
      </c>
      <c r="R1555" s="54">
        <v>45958</v>
      </c>
      <c r="U1555" t="s">
        <v>3886</v>
      </c>
    </row>
    <row r="1556" spans="1:36">
      <c r="A1556" s="54">
        <v>45955</v>
      </c>
      <c r="B1556" s="54">
        <v>45955.791053240697</v>
      </c>
      <c r="C1556" t="s">
        <v>3026</v>
      </c>
      <c r="D1556" t="s">
        <v>41</v>
      </c>
      <c r="E1556">
        <v>108626602</v>
      </c>
      <c r="F1556" t="s">
        <v>33</v>
      </c>
      <c r="G1556" t="s">
        <v>14699</v>
      </c>
      <c r="H1556">
        <v>742940668</v>
      </c>
      <c r="I1556">
        <v>742940668</v>
      </c>
      <c r="J1556" t="s">
        <v>14700</v>
      </c>
      <c r="K1556" t="s">
        <v>36</v>
      </c>
      <c r="L1556" t="s">
        <v>3910</v>
      </c>
      <c r="M1556" t="s">
        <v>14701</v>
      </c>
      <c r="N1556">
        <v>45981</v>
      </c>
      <c r="O1556">
        <v>0.45833333333333331</v>
      </c>
      <c r="P1556" t="s">
        <v>4235</v>
      </c>
      <c r="Q1556" t="s">
        <v>3886</v>
      </c>
      <c r="R1556" s="54">
        <v>45958</v>
      </c>
      <c r="U1556" t="s">
        <v>3886</v>
      </c>
    </row>
    <row r="1557" spans="1:36">
      <c r="A1557" s="54">
        <v>45955</v>
      </c>
      <c r="B1557" s="54">
        <v>45955.793842592597</v>
      </c>
      <c r="C1557" t="s">
        <v>3160</v>
      </c>
      <c r="D1557" t="s">
        <v>41</v>
      </c>
      <c r="E1557">
        <v>781174090</v>
      </c>
      <c r="F1557" t="s">
        <v>33</v>
      </c>
      <c r="G1557" t="s">
        <v>14702</v>
      </c>
      <c r="H1557">
        <v>702335130</v>
      </c>
      <c r="I1557">
        <v>702335130</v>
      </c>
      <c r="J1557" t="s">
        <v>14703</v>
      </c>
      <c r="K1557" t="s">
        <v>36</v>
      </c>
      <c r="L1557" t="s">
        <v>3896</v>
      </c>
      <c r="M1557" t="s">
        <v>14704</v>
      </c>
      <c r="N1557">
        <v>45962</v>
      </c>
      <c r="O1557">
        <v>0.5</v>
      </c>
      <c r="P1557" t="s">
        <v>4235</v>
      </c>
      <c r="Q1557" t="s">
        <v>39</v>
      </c>
      <c r="R1557" s="54">
        <v>45958</v>
      </c>
      <c r="S1557" t="s">
        <v>12897</v>
      </c>
    </row>
    <row r="1558" spans="1:36">
      <c r="A1558" s="54">
        <v>45955</v>
      </c>
      <c r="B1558" s="54">
        <v>45955.796539351897</v>
      </c>
      <c r="C1558" t="s">
        <v>3026</v>
      </c>
      <c r="D1558" t="s">
        <v>41</v>
      </c>
      <c r="E1558">
        <v>108626602</v>
      </c>
      <c r="F1558" t="s">
        <v>33</v>
      </c>
      <c r="G1558" t="s">
        <v>14705</v>
      </c>
      <c r="H1558">
        <v>782571068</v>
      </c>
      <c r="I1558">
        <v>0</v>
      </c>
      <c r="J1558" t="s">
        <v>14706</v>
      </c>
      <c r="K1558" t="s">
        <v>36</v>
      </c>
      <c r="L1558" t="s">
        <v>3910</v>
      </c>
      <c r="M1558" t="s">
        <v>1610</v>
      </c>
      <c r="N1558">
        <v>45991</v>
      </c>
      <c r="O1558">
        <v>0.5</v>
      </c>
      <c r="P1558" t="s">
        <v>11025</v>
      </c>
      <c r="Q1558" t="s">
        <v>3886</v>
      </c>
      <c r="R1558" s="54">
        <v>45958</v>
      </c>
    </row>
    <row r="1559" spans="1:36">
      <c r="A1559" s="54">
        <v>45955</v>
      </c>
      <c r="B1559" s="54">
        <v>45955.806226851899</v>
      </c>
      <c r="C1559" t="s">
        <v>2122</v>
      </c>
      <c r="D1559" t="s">
        <v>41</v>
      </c>
      <c r="E1559">
        <v>781174090</v>
      </c>
      <c r="F1559" t="s">
        <v>33</v>
      </c>
      <c r="G1559" t="s">
        <v>14707</v>
      </c>
      <c r="H1559">
        <v>254708944698</v>
      </c>
      <c r="I1559">
        <v>254708944698</v>
      </c>
      <c r="J1559" t="s">
        <v>14708</v>
      </c>
      <c r="K1559" t="s">
        <v>36</v>
      </c>
      <c r="L1559" t="s">
        <v>3896</v>
      </c>
      <c r="M1559" t="s">
        <v>14709</v>
      </c>
      <c r="N1559">
        <v>45962</v>
      </c>
      <c r="O1559">
        <v>0.45833333333333331</v>
      </c>
      <c r="P1559" t="s">
        <v>11025</v>
      </c>
      <c r="Q1559" t="s">
        <v>3886</v>
      </c>
      <c r="R1559" s="54">
        <v>45958</v>
      </c>
    </row>
    <row r="1560" spans="1:36">
      <c r="A1560" s="54">
        <v>45955</v>
      </c>
      <c r="B1560" s="54">
        <v>45955.8696180556</v>
      </c>
      <c r="C1560" t="s">
        <v>3923</v>
      </c>
      <c r="D1560" t="s">
        <v>41</v>
      </c>
      <c r="E1560">
        <v>254102497828</v>
      </c>
      <c r="F1560" t="s">
        <v>33</v>
      </c>
      <c r="G1560" t="s">
        <v>14710</v>
      </c>
      <c r="H1560">
        <v>799100002</v>
      </c>
      <c r="I1560">
        <v>799100002</v>
      </c>
      <c r="J1560" t="s">
        <v>14711</v>
      </c>
      <c r="K1560" t="s">
        <v>36</v>
      </c>
      <c r="L1560" t="s">
        <v>3907</v>
      </c>
      <c r="M1560" t="s">
        <v>2189</v>
      </c>
      <c r="N1560">
        <v>45957</v>
      </c>
      <c r="O1560">
        <v>0.375</v>
      </c>
      <c r="P1560" t="s">
        <v>3950</v>
      </c>
      <c r="Q1560" t="s">
        <v>67</v>
      </c>
      <c r="R1560" s="54">
        <v>45958</v>
      </c>
      <c r="S1560" t="s">
        <v>12424</v>
      </c>
      <c r="T1560">
        <v>45958</v>
      </c>
      <c r="U1560" t="s">
        <v>67</v>
      </c>
      <c r="V1560" t="s">
        <v>1571</v>
      </c>
    </row>
    <row r="1561" spans="1:36">
      <c r="A1561" s="54">
        <v>45955</v>
      </c>
      <c r="B1561" s="54">
        <v>45955.873356481497</v>
      </c>
      <c r="C1561" t="s">
        <v>3923</v>
      </c>
      <c r="D1561" t="s">
        <v>41</v>
      </c>
      <c r="E1561">
        <v>254102497828</v>
      </c>
      <c r="F1561" t="s">
        <v>33</v>
      </c>
      <c r="G1561" t="s">
        <v>14712</v>
      </c>
      <c r="H1561">
        <v>724373235</v>
      </c>
      <c r="I1561">
        <v>799493418</v>
      </c>
      <c r="J1561" t="s">
        <v>14713</v>
      </c>
      <c r="K1561" t="s">
        <v>36</v>
      </c>
      <c r="L1561" t="s">
        <v>3907</v>
      </c>
      <c r="M1561" t="s">
        <v>14714</v>
      </c>
      <c r="N1561">
        <v>45957</v>
      </c>
      <c r="O1561">
        <v>0.41666666666666669</v>
      </c>
      <c r="P1561" t="s">
        <v>4095</v>
      </c>
      <c r="Q1561" t="s">
        <v>45</v>
      </c>
      <c r="R1561" s="54">
        <v>45958</v>
      </c>
      <c r="S1561" t="s">
        <v>12980</v>
      </c>
      <c r="T1561">
        <v>45959</v>
      </c>
      <c r="U1561" t="s">
        <v>45</v>
      </c>
      <c r="V1561">
        <v>2810251699047</v>
      </c>
      <c r="W1561" t="s">
        <v>46</v>
      </c>
      <c r="X1561">
        <v>45958</v>
      </c>
      <c r="Y1561">
        <v>0.42083333333333334</v>
      </c>
      <c r="AH1561" t="s">
        <v>604</v>
      </c>
      <c r="AJ1561">
        <v>32431038</v>
      </c>
    </row>
    <row r="1562" spans="1:36">
      <c r="A1562" s="54">
        <v>45955</v>
      </c>
      <c r="B1562" s="54">
        <v>45955.876712963</v>
      </c>
      <c r="C1562" t="s">
        <v>14715</v>
      </c>
      <c r="D1562" t="s">
        <v>1161</v>
      </c>
      <c r="E1562">
        <v>254781390695</v>
      </c>
      <c r="F1562" t="s">
        <v>33</v>
      </c>
      <c r="G1562" t="s">
        <v>14716</v>
      </c>
      <c r="H1562">
        <v>736698696</v>
      </c>
      <c r="I1562">
        <v>254723646528</v>
      </c>
      <c r="J1562" t="s">
        <v>14717</v>
      </c>
      <c r="K1562" t="s">
        <v>36</v>
      </c>
      <c r="L1562" t="e" vm="23">
        <v>#VALUE!</v>
      </c>
      <c r="M1562" t="s">
        <v>14718</v>
      </c>
      <c r="N1562">
        <v>45956</v>
      </c>
      <c r="O1562">
        <v>0.625</v>
      </c>
      <c r="P1562" t="s">
        <v>52</v>
      </c>
      <c r="Q1562" t="s">
        <v>45</v>
      </c>
      <c r="R1562" s="54">
        <v>45958</v>
      </c>
      <c r="S1562" t="s">
        <v>12652</v>
      </c>
      <c r="T1562">
        <v>45958</v>
      </c>
      <c r="U1562" t="s">
        <v>45</v>
      </c>
      <c r="V1562">
        <v>2810251698999</v>
      </c>
      <c r="W1562" t="s">
        <v>46</v>
      </c>
      <c r="X1562">
        <v>45958</v>
      </c>
      <c r="Y1562">
        <v>0.42083333333333334</v>
      </c>
      <c r="AH1562" t="s">
        <v>1327</v>
      </c>
      <c r="AJ1562">
        <v>28884113</v>
      </c>
    </row>
    <row r="1563" spans="1:36">
      <c r="A1563" s="54">
        <v>45955</v>
      </c>
      <c r="B1563" s="54">
        <v>45955.911979166704</v>
      </c>
      <c r="C1563" t="s">
        <v>31</v>
      </c>
      <c r="D1563" t="s">
        <v>32</v>
      </c>
      <c r="E1563">
        <v>780225502</v>
      </c>
      <c r="F1563" t="s">
        <v>33</v>
      </c>
      <c r="G1563" t="s">
        <v>14719</v>
      </c>
      <c r="H1563">
        <v>780978562</v>
      </c>
      <c r="I1563">
        <v>780978562</v>
      </c>
      <c r="J1563" t="s">
        <v>14720</v>
      </c>
      <c r="K1563" t="s">
        <v>36</v>
      </c>
      <c r="L1563" t="s">
        <v>4129</v>
      </c>
      <c r="M1563" t="s">
        <v>14238</v>
      </c>
      <c r="N1563">
        <v>45956</v>
      </c>
      <c r="O1563">
        <v>0.375</v>
      </c>
      <c r="P1563" t="s">
        <v>4248</v>
      </c>
      <c r="Q1563" t="s">
        <v>3886</v>
      </c>
      <c r="R1563" s="54">
        <v>45958</v>
      </c>
      <c r="U1563" t="s">
        <v>3886</v>
      </c>
    </row>
    <row r="1564" spans="1:36">
      <c r="A1564" s="54">
        <v>45955</v>
      </c>
      <c r="B1564" s="54">
        <v>45955.913055555597</v>
      </c>
      <c r="C1564" t="s">
        <v>5196</v>
      </c>
      <c r="D1564" t="s">
        <v>41</v>
      </c>
      <c r="E1564">
        <v>786561464</v>
      </c>
      <c r="F1564" t="s">
        <v>33</v>
      </c>
      <c r="G1564" t="s">
        <v>14721</v>
      </c>
      <c r="H1564">
        <v>717714033</v>
      </c>
      <c r="I1564">
        <v>717714033</v>
      </c>
      <c r="J1564" t="s">
        <v>14722</v>
      </c>
      <c r="K1564" t="s">
        <v>36</v>
      </c>
      <c r="L1564" t="s">
        <v>3943</v>
      </c>
      <c r="M1564" t="s">
        <v>14723</v>
      </c>
      <c r="N1564">
        <v>45958</v>
      </c>
      <c r="O1564">
        <v>0.54166666666666663</v>
      </c>
      <c r="P1564" t="s">
        <v>11025</v>
      </c>
      <c r="Q1564" t="s">
        <v>67</v>
      </c>
      <c r="R1564" s="54">
        <v>45958</v>
      </c>
      <c r="U1564" t="s">
        <v>67</v>
      </c>
      <c r="V1564" t="s">
        <v>114</v>
      </c>
    </row>
    <row r="1565" spans="1:36">
      <c r="A1565" s="54">
        <v>45955</v>
      </c>
      <c r="B1565" s="54">
        <v>45955.921273148197</v>
      </c>
      <c r="C1565" t="s">
        <v>557</v>
      </c>
      <c r="D1565" t="s">
        <v>70</v>
      </c>
      <c r="E1565">
        <v>755877260</v>
      </c>
      <c r="F1565" t="s">
        <v>33</v>
      </c>
      <c r="G1565" t="s">
        <v>14724</v>
      </c>
      <c r="I1565">
        <v>711934300</v>
      </c>
      <c r="J1565" t="s">
        <v>14725</v>
      </c>
      <c r="K1565" t="s">
        <v>36</v>
      </c>
      <c r="L1565" t="e" vm="1">
        <v>#VALUE!</v>
      </c>
      <c r="M1565" t="s">
        <v>14726</v>
      </c>
      <c r="N1565">
        <v>45956</v>
      </c>
      <c r="O1565">
        <v>0.375</v>
      </c>
      <c r="P1565" t="s">
        <v>52</v>
      </c>
      <c r="Q1565" t="s">
        <v>45</v>
      </c>
      <c r="R1565" s="54">
        <v>45958</v>
      </c>
      <c r="S1565" t="s">
        <v>12653</v>
      </c>
      <c r="T1565">
        <v>45958</v>
      </c>
      <c r="U1565" t="s">
        <v>45</v>
      </c>
      <c r="V1565">
        <v>2810251699019</v>
      </c>
      <c r="W1565" t="s">
        <v>46</v>
      </c>
      <c r="X1565">
        <v>45958</v>
      </c>
      <c r="Y1565">
        <v>0.42083333333333334</v>
      </c>
      <c r="AH1565" t="s">
        <v>13002</v>
      </c>
      <c r="AJ1565">
        <v>40205677</v>
      </c>
    </row>
    <row r="1566" spans="1:36">
      <c r="A1566" s="54">
        <v>45955</v>
      </c>
      <c r="B1566" s="54">
        <v>45955.923055555599</v>
      </c>
      <c r="C1566" t="s">
        <v>557</v>
      </c>
      <c r="D1566" t="s">
        <v>70</v>
      </c>
      <c r="E1566">
        <v>755877260</v>
      </c>
      <c r="F1566" t="s">
        <v>33</v>
      </c>
      <c r="G1566" t="s">
        <v>3214</v>
      </c>
      <c r="I1566">
        <v>759740796</v>
      </c>
      <c r="J1566" t="s">
        <v>14727</v>
      </c>
      <c r="K1566" t="s">
        <v>36</v>
      </c>
      <c r="L1566" t="s">
        <v>3959</v>
      </c>
      <c r="M1566" t="s">
        <v>14728</v>
      </c>
      <c r="N1566">
        <v>45955</v>
      </c>
      <c r="O1566">
        <v>0.375</v>
      </c>
      <c r="P1566" t="s">
        <v>4235</v>
      </c>
      <c r="Q1566" t="s">
        <v>45</v>
      </c>
      <c r="R1566" s="54">
        <v>45958</v>
      </c>
      <c r="S1566" t="s">
        <v>12629</v>
      </c>
      <c r="T1566">
        <v>45958</v>
      </c>
      <c r="U1566" t="s">
        <v>45</v>
      </c>
      <c r="V1566">
        <v>2810251699015</v>
      </c>
      <c r="W1566" t="s">
        <v>46</v>
      </c>
      <c r="X1566">
        <v>45958</v>
      </c>
      <c r="Y1566">
        <v>0.42083333333333334</v>
      </c>
      <c r="AH1566" t="s">
        <v>157</v>
      </c>
      <c r="AJ1566">
        <v>34256046</v>
      </c>
    </row>
    <row r="1567" spans="1:36">
      <c r="A1567" s="54">
        <v>45955</v>
      </c>
      <c r="B1567" s="54">
        <v>45955.926331018498</v>
      </c>
      <c r="C1567" t="s">
        <v>557</v>
      </c>
      <c r="D1567" t="s">
        <v>70</v>
      </c>
      <c r="E1567">
        <v>755877260</v>
      </c>
      <c r="F1567" t="s">
        <v>33</v>
      </c>
      <c r="G1567" t="s">
        <v>14729</v>
      </c>
      <c r="I1567">
        <v>753614619</v>
      </c>
      <c r="J1567" t="s">
        <v>14730</v>
      </c>
      <c r="K1567" t="s">
        <v>36</v>
      </c>
      <c r="L1567" t="s">
        <v>3959</v>
      </c>
      <c r="M1567" t="s">
        <v>14731</v>
      </c>
      <c r="N1567">
        <v>45955</v>
      </c>
      <c r="O1567">
        <v>0.375</v>
      </c>
      <c r="P1567" t="s">
        <v>4248</v>
      </c>
      <c r="Q1567" t="s">
        <v>39</v>
      </c>
      <c r="R1567" s="54">
        <v>45958</v>
      </c>
      <c r="S1567" t="s">
        <v>12877</v>
      </c>
    </row>
    <row r="1568" spans="1:36">
      <c r="A1568" s="54">
        <v>45955</v>
      </c>
      <c r="B1568" s="54">
        <v>45955.9304976852</v>
      </c>
      <c r="C1568" t="s">
        <v>557</v>
      </c>
      <c r="D1568" t="s">
        <v>70</v>
      </c>
      <c r="E1568">
        <v>755877260</v>
      </c>
      <c r="F1568" t="s">
        <v>33</v>
      </c>
      <c r="G1568" t="s">
        <v>14732</v>
      </c>
      <c r="I1568">
        <v>727033785</v>
      </c>
      <c r="J1568" t="s">
        <v>14733</v>
      </c>
      <c r="K1568" t="s">
        <v>36</v>
      </c>
      <c r="L1568" t="s">
        <v>3959</v>
      </c>
      <c r="M1568" t="s">
        <v>14734</v>
      </c>
      <c r="N1568">
        <v>45955</v>
      </c>
      <c r="O1568">
        <v>0.375</v>
      </c>
      <c r="P1568" t="s">
        <v>11025</v>
      </c>
      <c r="Q1568" t="s">
        <v>67</v>
      </c>
      <c r="R1568" s="54">
        <v>45958</v>
      </c>
      <c r="S1568" t="s">
        <v>12935</v>
      </c>
      <c r="U1568" t="s">
        <v>67</v>
      </c>
      <c r="V1568" t="s">
        <v>12413</v>
      </c>
    </row>
    <row r="1569" spans="1:36">
      <c r="A1569" s="54">
        <v>45955</v>
      </c>
      <c r="B1569" s="54">
        <v>45955.941898148099</v>
      </c>
      <c r="C1569" t="s">
        <v>557</v>
      </c>
      <c r="D1569" t="s">
        <v>70</v>
      </c>
      <c r="E1569">
        <v>755877260</v>
      </c>
      <c r="F1569" t="s">
        <v>33</v>
      </c>
      <c r="G1569" t="s">
        <v>12885</v>
      </c>
      <c r="I1569">
        <v>708636660</v>
      </c>
      <c r="J1569" t="s">
        <v>14735</v>
      </c>
      <c r="K1569" t="s">
        <v>36</v>
      </c>
      <c r="L1569" t="s">
        <v>3959</v>
      </c>
      <c r="M1569" t="s">
        <v>14736</v>
      </c>
      <c r="N1569">
        <v>45955</v>
      </c>
      <c r="O1569">
        <v>0.375</v>
      </c>
      <c r="P1569" t="s">
        <v>3950</v>
      </c>
      <c r="Q1569" t="s">
        <v>39</v>
      </c>
      <c r="R1569" s="54">
        <v>45958</v>
      </c>
      <c r="S1569" t="s">
        <v>12399</v>
      </c>
      <c r="U1569" t="s">
        <v>39</v>
      </c>
    </row>
    <row r="1570" spans="1:36">
      <c r="A1570" s="54">
        <v>45955</v>
      </c>
      <c r="B1570" s="54">
        <v>45955.943657407399</v>
      </c>
      <c r="C1570" t="s">
        <v>557</v>
      </c>
      <c r="D1570" t="s">
        <v>70</v>
      </c>
      <c r="E1570">
        <v>755877260</v>
      </c>
      <c r="F1570" t="s">
        <v>33</v>
      </c>
      <c r="G1570" t="s">
        <v>14737</v>
      </c>
      <c r="I1570">
        <v>797050337</v>
      </c>
      <c r="J1570" t="s">
        <v>14738</v>
      </c>
      <c r="K1570" t="s">
        <v>36</v>
      </c>
      <c r="L1570" t="s">
        <v>3959</v>
      </c>
      <c r="M1570" t="s">
        <v>1333</v>
      </c>
      <c r="N1570">
        <v>45955</v>
      </c>
      <c r="O1570">
        <v>0.375</v>
      </c>
      <c r="P1570" t="s">
        <v>4095</v>
      </c>
      <c r="Q1570" t="s">
        <v>67</v>
      </c>
      <c r="R1570" s="54">
        <v>45959</v>
      </c>
      <c r="S1570" t="s">
        <v>12771</v>
      </c>
      <c r="U1570" t="s">
        <v>67</v>
      </c>
      <c r="V1570" t="s">
        <v>14739</v>
      </c>
    </row>
    <row r="1571" spans="1:36">
      <c r="A1571" s="54">
        <v>45955</v>
      </c>
      <c r="B1571" s="54">
        <v>45955.945393518501</v>
      </c>
      <c r="C1571" t="s">
        <v>1965</v>
      </c>
      <c r="D1571" t="s">
        <v>41</v>
      </c>
      <c r="E1571">
        <v>787594432</v>
      </c>
      <c r="F1571" t="s">
        <v>33</v>
      </c>
      <c r="G1571" t="s">
        <v>14740</v>
      </c>
      <c r="I1571">
        <v>799717934</v>
      </c>
      <c r="J1571" t="s">
        <v>6147</v>
      </c>
      <c r="K1571" t="s">
        <v>36</v>
      </c>
      <c r="L1571" t="e" vm="1">
        <v>#VALUE!</v>
      </c>
      <c r="M1571" t="s">
        <v>560</v>
      </c>
      <c r="N1571">
        <v>45956</v>
      </c>
      <c r="O1571">
        <v>0.54166666666666663</v>
      </c>
      <c r="P1571" t="s">
        <v>52</v>
      </c>
      <c r="Q1571" t="s">
        <v>3886</v>
      </c>
      <c r="R1571" s="54">
        <v>45958</v>
      </c>
    </row>
    <row r="1572" spans="1:36">
      <c r="A1572" s="54">
        <v>45956</v>
      </c>
      <c r="B1572" s="54">
        <v>45956.347256944398</v>
      </c>
      <c r="C1572" t="s">
        <v>2420</v>
      </c>
      <c r="D1572" t="s">
        <v>1167</v>
      </c>
      <c r="E1572">
        <v>780080032</v>
      </c>
      <c r="F1572" t="s">
        <v>33</v>
      </c>
      <c r="G1572" t="s">
        <v>14741</v>
      </c>
      <c r="H1572">
        <v>781460209</v>
      </c>
      <c r="I1572">
        <v>707713139</v>
      </c>
      <c r="J1572" t="s">
        <v>7686</v>
      </c>
      <c r="K1572" t="s">
        <v>36</v>
      </c>
      <c r="L1572" t="e" vm="23">
        <v>#VALUE!</v>
      </c>
      <c r="M1572" t="s">
        <v>5166</v>
      </c>
      <c r="N1572">
        <v>45956</v>
      </c>
      <c r="O1572">
        <v>0.41666666666666669</v>
      </c>
      <c r="P1572" t="s">
        <v>52</v>
      </c>
      <c r="Q1572" t="s">
        <v>45</v>
      </c>
      <c r="R1572" s="54">
        <v>45958</v>
      </c>
      <c r="S1572" t="s">
        <v>12884</v>
      </c>
      <c r="T1572">
        <v>45958</v>
      </c>
      <c r="U1572" t="s">
        <v>45</v>
      </c>
      <c r="V1572">
        <v>2810251699039</v>
      </c>
      <c r="W1572" t="s">
        <v>46</v>
      </c>
      <c r="X1572">
        <v>45958</v>
      </c>
      <c r="Y1572">
        <v>0.42083333333333334</v>
      </c>
      <c r="AH1572" t="s">
        <v>13206</v>
      </c>
      <c r="AJ1572">
        <v>38526894</v>
      </c>
    </row>
    <row r="1573" spans="1:36">
      <c r="A1573" s="54">
        <v>45956</v>
      </c>
      <c r="B1573" s="54">
        <v>45956.354664351798</v>
      </c>
      <c r="C1573" t="s">
        <v>1403</v>
      </c>
      <c r="D1573" t="s">
        <v>41</v>
      </c>
      <c r="E1573">
        <v>102772410</v>
      </c>
      <c r="F1573" t="s">
        <v>33</v>
      </c>
      <c r="G1573" t="s">
        <v>14742</v>
      </c>
      <c r="H1573">
        <v>736555699</v>
      </c>
      <c r="I1573">
        <v>723436391</v>
      </c>
      <c r="J1573" t="s">
        <v>14743</v>
      </c>
      <c r="K1573" t="s">
        <v>36</v>
      </c>
      <c r="L1573" t="s">
        <v>3916</v>
      </c>
      <c r="M1573" t="s">
        <v>14744</v>
      </c>
      <c r="N1573">
        <v>45957</v>
      </c>
      <c r="O1573">
        <v>0.375</v>
      </c>
      <c r="P1573" t="s">
        <v>4248</v>
      </c>
      <c r="Q1573" t="s">
        <v>45</v>
      </c>
      <c r="R1573" s="54">
        <v>45958</v>
      </c>
      <c r="S1573" t="s">
        <v>12900</v>
      </c>
      <c r="T1573">
        <v>45958</v>
      </c>
      <c r="U1573" t="s">
        <v>45</v>
      </c>
      <c r="V1573">
        <v>2810251699033</v>
      </c>
      <c r="W1573" t="s">
        <v>46</v>
      </c>
      <c r="X1573">
        <v>45958</v>
      </c>
      <c r="Y1573">
        <v>0.42083333333333334</v>
      </c>
      <c r="AH1573" t="s">
        <v>1472</v>
      </c>
      <c r="AJ1573">
        <v>37044654</v>
      </c>
    </row>
    <row r="1574" spans="1:36">
      <c r="A1574" s="54">
        <v>45956</v>
      </c>
      <c r="B1574" s="54">
        <v>45956.362129629597</v>
      </c>
      <c r="C1574" t="s">
        <v>903</v>
      </c>
      <c r="D1574" t="s">
        <v>852</v>
      </c>
      <c r="E1574">
        <v>751335351</v>
      </c>
      <c r="F1574" t="s">
        <v>33</v>
      </c>
      <c r="G1574" t="s">
        <v>14745</v>
      </c>
      <c r="H1574">
        <v>722656785</v>
      </c>
      <c r="I1574">
        <v>710596939</v>
      </c>
      <c r="J1574" t="s">
        <v>14746</v>
      </c>
      <c r="K1574" t="s">
        <v>81</v>
      </c>
      <c r="L1574" t="s">
        <v>1196</v>
      </c>
      <c r="M1574" t="s">
        <v>14747</v>
      </c>
      <c r="N1574">
        <v>45956</v>
      </c>
      <c r="O1574">
        <v>0.45833333333333331</v>
      </c>
      <c r="P1574" t="s">
        <v>11025</v>
      </c>
      <c r="Q1574" t="s">
        <v>45</v>
      </c>
      <c r="R1574" s="54">
        <v>45958</v>
      </c>
      <c r="S1574" t="s">
        <v>13010</v>
      </c>
      <c r="T1574">
        <v>45958</v>
      </c>
      <c r="U1574" t="s">
        <v>45</v>
      </c>
      <c r="V1574">
        <v>2810251699009</v>
      </c>
      <c r="W1574" t="s">
        <v>53</v>
      </c>
      <c r="X1574">
        <v>45958</v>
      </c>
      <c r="Y1574">
        <v>0.49236111111111114</v>
      </c>
      <c r="AH1574" t="s">
        <v>1331</v>
      </c>
      <c r="AJ1574">
        <v>45959</v>
      </c>
    </row>
    <row r="1575" spans="1:36">
      <c r="A1575" s="54">
        <v>45956</v>
      </c>
      <c r="B1575" s="54">
        <v>45956.363993055602</v>
      </c>
      <c r="C1575" t="s">
        <v>31</v>
      </c>
      <c r="D1575" t="s">
        <v>32</v>
      </c>
      <c r="E1575">
        <v>780225502</v>
      </c>
      <c r="F1575" t="s">
        <v>33</v>
      </c>
      <c r="G1575" t="s">
        <v>14748</v>
      </c>
      <c r="H1575">
        <v>713217705</v>
      </c>
      <c r="I1575">
        <v>713217705</v>
      </c>
      <c r="J1575" t="s">
        <v>14749</v>
      </c>
      <c r="K1575" t="s">
        <v>36</v>
      </c>
      <c r="L1575" t="s">
        <v>1196</v>
      </c>
      <c r="M1575" t="s">
        <v>14750</v>
      </c>
      <c r="N1575">
        <v>45957</v>
      </c>
      <c r="O1575">
        <v>0.375</v>
      </c>
      <c r="P1575" t="s">
        <v>4095</v>
      </c>
      <c r="Q1575" t="s">
        <v>67</v>
      </c>
      <c r="R1575" s="54">
        <v>45959</v>
      </c>
      <c r="S1575" t="s">
        <v>12811</v>
      </c>
      <c r="U1575" t="s">
        <v>67</v>
      </c>
      <c r="V1575" t="s">
        <v>12413</v>
      </c>
    </row>
    <row r="1576" spans="1:36">
      <c r="A1576" s="54">
        <v>45956</v>
      </c>
      <c r="B1576" s="54">
        <v>45956.371296296304</v>
      </c>
      <c r="C1576" t="s">
        <v>31</v>
      </c>
      <c r="D1576" t="s">
        <v>32</v>
      </c>
      <c r="E1576">
        <v>780225502</v>
      </c>
      <c r="F1576" t="s">
        <v>33</v>
      </c>
      <c r="G1576" t="s">
        <v>14748</v>
      </c>
      <c r="H1576">
        <v>713217705</v>
      </c>
      <c r="I1576">
        <v>713217705</v>
      </c>
      <c r="J1576" t="s">
        <v>14749</v>
      </c>
      <c r="K1576" t="s">
        <v>36</v>
      </c>
      <c r="L1576" t="s">
        <v>1196</v>
      </c>
      <c r="M1576" t="s">
        <v>14751</v>
      </c>
      <c r="N1576">
        <v>45957</v>
      </c>
      <c r="O1576">
        <v>0.41666666666666669</v>
      </c>
      <c r="P1576" t="s">
        <v>4235</v>
      </c>
      <c r="Q1576" t="s">
        <v>45</v>
      </c>
      <c r="R1576" s="54">
        <v>45958</v>
      </c>
      <c r="S1576" t="s">
        <v>12814</v>
      </c>
      <c r="T1576">
        <v>45958</v>
      </c>
      <c r="U1576" t="s">
        <v>45</v>
      </c>
      <c r="V1576">
        <v>2810251699053</v>
      </c>
      <c r="W1576" t="s">
        <v>53</v>
      </c>
      <c r="X1576">
        <v>45958</v>
      </c>
      <c r="Y1576">
        <v>0.49236111111111114</v>
      </c>
      <c r="AH1576" t="s">
        <v>1331</v>
      </c>
      <c r="AJ1576">
        <v>45958</v>
      </c>
    </row>
    <row r="1577" spans="1:36">
      <c r="A1577" s="54">
        <v>45956</v>
      </c>
      <c r="B1577" s="54">
        <v>45956.4374074074</v>
      </c>
      <c r="C1577" t="s">
        <v>69</v>
      </c>
      <c r="D1577" t="s">
        <v>70</v>
      </c>
      <c r="E1577">
        <v>755877260</v>
      </c>
      <c r="F1577" t="s">
        <v>33</v>
      </c>
      <c r="G1577" t="s">
        <v>14752</v>
      </c>
      <c r="H1577">
        <v>752146562</v>
      </c>
      <c r="I1577">
        <v>701696261</v>
      </c>
      <c r="J1577" t="s">
        <v>6560</v>
      </c>
      <c r="K1577" t="s">
        <v>36</v>
      </c>
      <c r="L1577" t="s">
        <v>3943</v>
      </c>
      <c r="M1577" t="s">
        <v>4760</v>
      </c>
      <c r="N1577">
        <v>45956</v>
      </c>
      <c r="O1577">
        <v>0.45833333333333331</v>
      </c>
      <c r="P1577" t="s">
        <v>4235</v>
      </c>
      <c r="Q1577" t="s">
        <v>67</v>
      </c>
      <c r="R1577" s="54">
        <v>45958</v>
      </c>
      <c r="S1577" t="s">
        <v>12850</v>
      </c>
      <c r="U1577" t="s">
        <v>67</v>
      </c>
      <c r="V1577" t="s">
        <v>12413</v>
      </c>
    </row>
    <row r="1578" spans="1:36">
      <c r="A1578" s="54">
        <v>45956</v>
      </c>
      <c r="B1578" s="54">
        <v>45956.4462152778</v>
      </c>
      <c r="C1578" t="s">
        <v>4103</v>
      </c>
      <c r="D1578" t="s">
        <v>41</v>
      </c>
      <c r="E1578">
        <v>780961460</v>
      </c>
      <c r="F1578" t="s">
        <v>33</v>
      </c>
      <c r="G1578" t="s">
        <v>14753</v>
      </c>
      <c r="H1578">
        <v>717178999</v>
      </c>
      <c r="I1578">
        <v>717178999</v>
      </c>
      <c r="J1578" t="s">
        <v>4105</v>
      </c>
      <c r="K1578" t="s">
        <v>36</v>
      </c>
      <c r="L1578" t="s">
        <v>3949</v>
      </c>
      <c r="M1578" t="s">
        <v>14754</v>
      </c>
      <c r="N1578">
        <v>45961</v>
      </c>
      <c r="O1578">
        <v>0.54166666666666663</v>
      </c>
      <c r="P1578" t="s">
        <v>11025</v>
      </c>
      <c r="Q1578" t="s">
        <v>45</v>
      </c>
      <c r="R1578" s="54">
        <v>45958</v>
      </c>
      <c r="S1578" t="s">
        <v>12857</v>
      </c>
      <c r="U1578" t="s">
        <v>45</v>
      </c>
      <c r="V1578">
        <v>3110251706126</v>
      </c>
      <c r="W1578" t="s">
        <v>53</v>
      </c>
      <c r="X1578">
        <v>45962</v>
      </c>
    </row>
    <row r="1579" spans="1:36">
      <c r="A1579" s="54">
        <v>45956</v>
      </c>
      <c r="B1579" s="54">
        <v>45956.452291666697</v>
      </c>
      <c r="C1579" t="s">
        <v>4103</v>
      </c>
      <c r="D1579" t="s">
        <v>41</v>
      </c>
      <c r="E1579">
        <v>780961460</v>
      </c>
      <c r="F1579" t="s">
        <v>33</v>
      </c>
      <c r="G1579" t="s">
        <v>14755</v>
      </c>
      <c r="H1579">
        <v>725787794</v>
      </c>
      <c r="I1579">
        <v>725787794</v>
      </c>
      <c r="J1579" t="s">
        <v>14070</v>
      </c>
      <c r="K1579" t="s">
        <v>36</v>
      </c>
      <c r="L1579" t="s">
        <v>1196</v>
      </c>
      <c r="M1579" t="s">
        <v>14756</v>
      </c>
      <c r="N1579">
        <v>45957</v>
      </c>
      <c r="O1579">
        <v>0.45833333333333331</v>
      </c>
      <c r="P1579" t="s">
        <v>3950</v>
      </c>
      <c r="Q1579" t="s">
        <v>67</v>
      </c>
      <c r="R1579" s="54">
        <v>45958</v>
      </c>
      <c r="S1579" t="s">
        <v>12926</v>
      </c>
      <c r="T1579">
        <v>45951</v>
      </c>
      <c r="U1579" t="s">
        <v>67</v>
      </c>
      <c r="V1579" t="s">
        <v>1571</v>
      </c>
    </row>
    <row r="1580" spans="1:36">
      <c r="A1580" s="54">
        <v>45956</v>
      </c>
      <c r="B1580" s="54">
        <v>45956.486967592602</v>
      </c>
      <c r="C1580" t="s">
        <v>2420</v>
      </c>
      <c r="D1580" t="s">
        <v>1167</v>
      </c>
      <c r="E1580">
        <v>780080032</v>
      </c>
      <c r="F1580" t="s">
        <v>33</v>
      </c>
      <c r="G1580" t="s">
        <v>14757</v>
      </c>
      <c r="H1580">
        <v>731430327</v>
      </c>
      <c r="I1580">
        <v>711554533</v>
      </c>
      <c r="J1580" t="s">
        <v>14758</v>
      </c>
      <c r="K1580" t="s">
        <v>36</v>
      </c>
      <c r="L1580" t="s">
        <v>3916</v>
      </c>
      <c r="M1580" t="s">
        <v>14759</v>
      </c>
      <c r="N1580">
        <v>45957</v>
      </c>
      <c r="O1580">
        <v>0.41666666666666669</v>
      </c>
      <c r="P1580" t="s">
        <v>4248</v>
      </c>
      <c r="Q1580" t="s">
        <v>39</v>
      </c>
      <c r="R1580" s="54">
        <v>45958</v>
      </c>
      <c r="S1580" t="s">
        <v>12676</v>
      </c>
    </row>
    <row r="1581" spans="1:36">
      <c r="A1581" s="54">
        <v>45956</v>
      </c>
      <c r="B1581" s="54">
        <v>45956.497800925899</v>
      </c>
      <c r="C1581" t="s">
        <v>14760</v>
      </c>
      <c r="D1581" t="s">
        <v>41</v>
      </c>
      <c r="E1581">
        <v>734401171</v>
      </c>
      <c r="F1581" t="s">
        <v>33</v>
      </c>
      <c r="G1581" t="s">
        <v>14761</v>
      </c>
      <c r="H1581">
        <v>786629837</v>
      </c>
      <c r="I1581">
        <v>786629837</v>
      </c>
      <c r="J1581" t="s">
        <v>14762</v>
      </c>
      <c r="K1581" t="s">
        <v>36</v>
      </c>
      <c r="L1581" t="s">
        <v>3896</v>
      </c>
      <c r="M1581" t="s">
        <v>82</v>
      </c>
      <c r="N1581">
        <v>45956</v>
      </c>
      <c r="O1581">
        <v>0.375</v>
      </c>
      <c r="P1581" t="s">
        <v>4235</v>
      </c>
      <c r="Q1581" t="s">
        <v>3886</v>
      </c>
      <c r="R1581" s="54">
        <v>45958</v>
      </c>
    </row>
    <row r="1582" spans="1:36">
      <c r="A1582" s="54">
        <v>45956</v>
      </c>
      <c r="B1582" s="54">
        <v>45956.508449074099</v>
      </c>
      <c r="C1582" t="s">
        <v>2530</v>
      </c>
      <c r="D1582" t="s">
        <v>70</v>
      </c>
      <c r="E1582">
        <v>755877260</v>
      </c>
      <c r="F1582" t="s">
        <v>33</v>
      </c>
      <c r="G1582" t="s">
        <v>14763</v>
      </c>
      <c r="H1582">
        <v>111400493</v>
      </c>
      <c r="I1582">
        <v>111400493</v>
      </c>
      <c r="J1582" t="s">
        <v>14764</v>
      </c>
      <c r="K1582" t="s">
        <v>36</v>
      </c>
      <c r="L1582" t="s">
        <v>3959</v>
      </c>
      <c r="M1582" t="s">
        <v>14438</v>
      </c>
      <c r="N1582">
        <v>45958</v>
      </c>
      <c r="O1582">
        <v>0.375</v>
      </c>
      <c r="P1582" t="s">
        <v>3950</v>
      </c>
      <c r="Q1582" t="s">
        <v>45</v>
      </c>
      <c r="R1582" s="54">
        <v>45958</v>
      </c>
      <c r="S1582" t="s">
        <v>12852</v>
      </c>
      <c r="T1582">
        <v>45958</v>
      </c>
      <c r="U1582" t="s">
        <v>45</v>
      </c>
      <c r="V1582">
        <v>2810251699080</v>
      </c>
      <c r="W1582" t="s">
        <v>46</v>
      </c>
      <c r="X1582">
        <v>45958</v>
      </c>
      <c r="Y1582">
        <v>0.42083333333333334</v>
      </c>
      <c r="AH1582" t="s">
        <v>1328</v>
      </c>
      <c r="AJ1582">
        <v>37181844</v>
      </c>
    </row>
    <row r="1583" spans="1:36">
      <c r="A1583" s="54">
        <v>45956</v>
      </c>
      <c r="B1583" s="54">
        <v>45956.512511574103</v>
      </c>
      <c r="C1583" t="s">
        <v>2530</v>
      </c>
      <c r="D1583" t="s">
        <v>70</v>
      </c>
      <c r="E1583">
        <v>755877260</v>
      </c>
      <c r="F1583" t="s">
        <v>33</v>
      </c>
      <c r="G1583" t="s">
        <v>14765</v>
      </c>
      <c r="H1583">
        <v>739882093</v>
      </c>
      <c r="I1583">
        <v>739882093</v>
      </c>
      <c r="J1583" t="s">
        <v>14766</v>
      </c>
      <c r="K1583" t="s">
        <v>36</v>
      </c>
      <c r="L1583" t="s">
        <v>3959</v>
      </c>
      <c r="M1583" t="s">
        <v>14767</v>
      </c>
      <c r="N1583">
        <v>45958</v>
      </c>
      <c r="O1583">
        <v>0.375</v>
      </c>
      <c r="P1583" t="s">
        <v>4235</v>
      </c>
      <c r="Q1583" t="s">
        <v>45</v>
      </c>
      <c r="R1583" s="54">
        <v>45958</v>
      </c>
      <c r="S1583" t="s">
        <v>12780</v>
      </c>
      <c r="U1583" t="s">
        <v>45</v>
      </c>
      <c r="V1583">
        <v>2810251699146</v>
      </c>
      <c r="W1583" t="s">
        <v>46</v>
      </c>
      <c r="X1583">
        <v>45958</v>
      </c>
      <c r="Y1583">
        <v>0.42083333333333334</v>
      </c>
      <c r="AH1583" t="s">
        <v>6774</v>
      </c>
      <c r="AJ1583">
        <v>30989462</v>
      </c>
    </row>
    <row r="1584" spans="1:36">
      <c r="A1584" s="54">
        <v>45956</v>
      </c>
      <c r="B1584" s="54">
        <v>45956.517060185201</v>
      </c>
      <c r="C1584" t="s">
        <v>267</v>
      </c>
      <c r="D1584" t="s">
        <v>41</v>
      </c>
      <c r="E1584">
        <v>254755669505</v>
      </c>
      <c r="F1584" t="s">
        <v>33</v>
      </c>
      <c r="G1584" t="s">
        <v>634</v>
      </c>
      <c r="I1584">
        <v>254724815538</v>
      </c>
      <c r="J1584" t="s">
        <v>14768</v>
      </c>
      <c r="K1584" t="s">
        <v>36</v>
      </c>
      <c r="L1584" t="s">
        <v>3959</v>
      </c>
      <c r="M1584" t="s">
        <v>14769</v>
      </c>
      <c r="N1584">
        <v>45957</v>
      </c>
      <c r="O1584">
        <v>0.41666666666666669</v>
      </c>
      <c r="P1584" t="s">
        <v>4095</v>
      </c>
      <c r="Q1584" t="s">
        <v>45</v>
      </c>
      <c r="R1584" s="54">
        <v>45958</v>
      </c>
      <c r="S1584" t="s">
        <v>12695</v>
      </c>
      <c r="T1584">
        <v>45959</v>
      </c>
      <c r="U1584" t="s">
        <v>45</v>
      </c>
      <c r="V1584">
        <v>2810251699233</v>
      </c>
      <c r="W1584" t="s">
        <v>46</v>
      </c>
      <c r="X1584">
        <v>45958</v>
      </c>
      <c r="Y1584">
        <v>0.42083333333333334</v>
      </c>
      <c r="AH1584" t="s">
        <v>190</v>
      </c>
      <c r="AJ1584">
        <v>38362807</v>
      </c>
    </row>
    <row r="1585" spans="1:36">
      <c r="A1585" s="54">
        <v>45956</v>
      </c>
      <c r="B1585" s="54">
        <v>45956.540266203701</v>
      </c>
      <c r="C1585" t="s">
        <v>267</v>
      </c>
      <c r="D1585" t="s">
        <v>41</v>
      </c>
      <c r="E1585">
        <v>254755669505</v>
      </c>
      <c r="F1585" t="s">
        <v>33</v>
      </c>
      <c r="G1585" t="s">
        <v>14770</v>
      </c>
      <c r="H1585">
        <v>783525228</v>
      </c>
      <c r="I1585">
        <v>254721588793</v>
      </c>
      <c r="J1585" t="s">
        <v>14771</v>
      </c>
      <c r="K1585" t="s">
        <v>36</v>
      </c>
      <c r="L1585" t="s">
        <v>3959</v>
      </c>
      <c r="M1585" t="s">
        <v>14772</v>
      </c>
      <c r="N1585">
        <v>45957</v>
      </c>
      <c r="O1585">
        <v>0.58333333333333337</v>
      </c>
      <c r="P1585" t="s">
        <v>3950</v>
      </c>
      <c r="Q1585" t="s">
        <v>45</v>
      </c>
      <c r="R1585" s="54">
        <v>45958</v>
      </c>
      <c r="S1585" t="s">
        <v>12970</v>
      </c>
      <c r="T1585">
        <v>45959</v>
      </c>
      <c r="U1585" t="s">
        <v>45</v>
      </c>
      <c r="V1585">
        <v>2910251701003</v>
      </c>
      <c r="W1585" t="s">
        <v>46</v>
      </c>
      <c r="X1585">
        <v>45959</v>
      </c>
      <c r="Y1585">
        <v>0.64375000000000004</v>
      </c>
    </row>
    <row r="1586" spans="1:36">
      <c r="A1586" s="54">
        <v>45956</v>
      </c>
      <c r="B1586" s="54">
        <v>45956.5547800926</v>
      </c>
      <c r="C1586" t="s">
        <v>2530</v>
      </c>
      <c r="D1586" t="s">
        <v>70</v>
      </c>
      <c r="E1586">
        <v>755877260</v>
      </c>
      <c r="F1586" t="s">
        <v>33</v>
      </c>
      <c r="G1586" t="s">
        <v>14773</v>
      </c>
      <c r="H1586">
        <v>107140202</v>
      </c>
      <c r="I1586">
        <v>107140202</v>
      </c>
      <c r="J1586" t="s">
        <v>4117</v>
      </c>
      <c r="K1586" t="s">
        <v>36</v>
      </c>
      <c r="L1586" t="s">
        <v>1878</v>
      </c>
      <c r="M1586" t="s">
        <v>14774</v>
      </c>
      <c r="N1586">
        <v>45957</v>
      </c>
      <c r="O1586">
        <v>0.54166666666666663</v>
      </c>
      <c r="P1586" t="s">
        <v>4235</v>
      </c>
      <c r="Q1586" t="s">
        <v>45</v>
      </c>
      <c r="R1586" s="54">
        <v>45958</v>
      </c>
      <c r="S1586" t="s">
        <v>12816</v>
      </c>
      <c r="T1586">
        <v>45958</v>
      </c>
      <c r="U1586" t="s">
        <v>45</v>
      </c>
      <c r="V1586">
        <v>2810251699163</v>
      </c>
      <c r="W1586" t="s">
        <v>46</v>
      </c>
      <c r="X1586">
        <v>45958</v>
      </c>
      <c r="Y1586">
        <v>0.42083333333333334</v>
      </c>
      <c r="AH1586">
        <v>0</v>
      </c>
      <c r="AJ1586">
        <v>0</v>
      </c>
    </row>
    <row r="1587" spans="1:36">
      <c r="A1587" s="54">
        <v>45956</v>
      </c>
      <c r="B1587" s="54">
        <v>45956.561076388898</v>
      </c>
      <c r="C1587" t="s">
        <v>3228</v>
      </c>
      <c r="D1587" t="s">
        <v>41</v>
      </c>
      <c r="E1587">
        <v>787160346</v>
      </c>
      <c r="F1587" t="s">
        <v>33</v>
      </c>
      <c r="G1587" t="s">
        <v>14775</v>
      </c>
      <c r="H1587">
        <v>714833941</v>
      </c>
      <c r="I1587">
        <v>714833941</v>
      </c>
      <c r="J1587" t="s">
        <v>14776</v>
      </c>
      <c r="K1587" t="s">
        <v>36</v>
      </c>
      <c r="L1587" t="e" vm="36">
        <v>#VALUE!</v>
      </c>
      <c r="M1587" t="s">
        <v>1226</v>
      </c>
      <c r="N1587">
        <v>45961</v>
      </c>
      <c r="O1587">
        <v>0.54166666666666663</v>
      </c>
      <c r="P1587" t="s">
        <v>52</v>
      </c>
      <c r="Q1587" t="s">
        <v>3886</v>
      </c>
      <c r="R1587" s="54"/>
    </row>
    <row r="1588" spans="1:36">
      <c r="A1588" s="54">
        <v>45956</v>
      </c>
      <c r="B1588" s="54">
        <v>45956.567361111098</v>
      </c>
      <c r="C1588" t="s">
        <v>3228</v>
      </c>
      <c r="D1588" t="s">
        <v>41</v>
      </c>
      <c r="E1588">
        <v>787160346</v>
      </c>
      <c r="F1588" t="s">
        <v>33</v>
      </c>
      <c r="G1588" t="s">
        <v>14777</v>
      </c>
      <c r="H1588">
        <v>112891106</v>
      </c>
      <c r="I1588">
        <v>112891106</v>
      </c>
      <c r="J1588" t="s">
        <v>14778</v>
      </c>
      <c r="K1588" t="s">
        <v>36</v>
      </c>
      <c r="L1588" t="s">
        <v>1255</v>
      </c>
      <c r="M1588" t="s">
        <v>3223</v>
      </c>
      <c r="N1588">
        <v>45965</v>
      </c>
      <c r="O1588">
        <v>0.5</v>
      </c>
      <c r="P1588" t="s">
        <v>4248</v>
      </c>
      <c r="Q1588" t="s">
        <v>45</v>
      </c>
      <c r="R1588" s="54">
        <v>45958</v>
      </c>
      <c r="S1588" t="s">
        <v>12741</v>
      </c>
      <c r="U1588" t="s">
        <v>45</v>
      </c>
      <c r="V1588">
        <v>9311251711532</v>
      </c>
      <c r="W1588" t="s">
        <v>53</v>
      </c>
      <c r="X1588">
        <v>45964</v>
      </c>
    </row>
    <row r="1589" spans="1:36">
      <c r="A1589" s="54">
        <v>45956</v>
      </c>
      <c r="B1589" s="54">
        <v>45956.597870370402</v>
      </c>
      <c r="C1589" t="s">
        <v>267</v>
      </c>
      <c r="D1589" t="s">
        <v>41</v>
      </c>
      <c r="E1589">
        <v>254755669505</v>
      </c>
      <c r="F1589" t="s">
        <v>33</v>
      </c>
      <c r="G1589" t="s">
        <v>14779</v>
      </c>
      <c r="I1589">
        <v>254747424520</v>
      </c>
      <c r="J1589" t="s">
        <v>13621</v>
      </c>
      <c r="K1589" t="s">
        <v>36</v>
      </c>
      <c r="L1589" t="s">
        <v>3959</v>
      </c>
      <c r="M1589" t="s">
        <v>8096</v>
      </c>
      <c r="N1589">
        <v>45957</v>
      </c>
      <c r="O1589">
        <v>0.41666666666666669</v>
      </c>
      <c r="P1589" t="s">
        <v>11025</v>
      </c>
      <c r="Q1589" t="s">
        <v>67</v>
      </c>
      <c r="R1589" s="54">
        <v>45958</v>
      </c>
      <c r="S1589" t="s">
        <v>12731</v>
      </c>
      <c r="U1589" t="s">
        <v>67</v>
      </c>
      <c r="V1589" t="s">
        <v>114</v>
      </c>
    </row>
    <row r="1590" spans="1:36">
      <c r="A1590" s="54">
        <v>45956</v>
      </c>
      <c r="B1590" s="54">
        <v>45956.604803240698</v>
      </c>
      <c r="C1590" t="s">
        <v>267</v>
      </c>
      <c r="D1590" t="s">
        <v>41</v>
      </c>
      <c r="E1590">
        <v>254755669505</v>
      </c>
      <c r="F1590" t="s">
        <v>33</v>
      </c>
      <c r="G1590" t="s">
        <v>14780</v>
      </c>
      <c r="I1590">
        <v>254110005836</v>
      </c>
      <c r="J1590" t="s">
        <v>7552</v>
      </c>
      <c r="K1590" t="s">
        <v>36</v>
      </c>
      <c r="L1590" t="s">
        <v>3959</v>
      </c>
      <c r="M1590" t="s">
        <v>3171</v>
      </c>
      <c r="N1590">
        <v>45957</v>
      </c>
      <c r="O1590">
        <v>0.58333333333333337</v>
      </c>
      <c r="P1590" t="s">
        <v>4095</v>
      </c>
      <c r="Q1590" t="s">
        <v>45</v>
      </c>
      <c r="R1590" s="54">
        <v>45958</v>
      </c>
      <c r="S1590" t="s">
        <v>12784</v>
      </c>
      <c r="T1590">
        <v>45959</v>
      </c>
      <c r="U1590" t="s">
        <v>45</v>
      </c>
      <c r="V1590">
        <v>2810251699251</v>
      </c>
      <c r="W1590" t="s">
        <v>46</v>
      </c>
      <c r="X1590">
        <v>45958</v>
      </c>
      <c r="Y1590">
        <v>0.42083333333333334</v>
      </c>
      <c r="AH1590" t="s">
        <v>480</v>
      </c>
      <c r="AJ1590">
        <v>38274980</v>
      </c>
    </row>
    <row r="1591" spans="1:36">
      <c r="A1591" s="54">
        <v>45956</v>
      </c>
      <c r="B1591" s="54">
        <v>45956.6191203704</v>
      </c>
      <c r="C1591" t="s">
        <v>69</v>
      </c>
      <c r="D1591" t="s">
        <v>70</v>
      </c>
      <c r="E1591">
        <v>735627188</v>
      </c>
      <c r="F1591" t="s">
        <v>33</v>
      </c>
      <c r="G1591" t="s">
        <v>894</v>
      </c>
      <c r="H1591">
        <v>735627188</v>
      </c>
      <c r="I1591">
        <v>735627188</v>
      </c>
      <c r="J1591" t="s">
        <v>895</v>
      </c>
      <c r="K1591" t="s">
        <v>36</v>
      </c>
      <c r="L1591" t="s">
        <v>1196</v>
      </c>
      <c r="M1591" t="s">
        <v>1245</v>
      </c>
      <c r="N1591">
        <v>45956</v>
      </c>
      <c r="O1591">
        <v>0.625</v>
      </c>
      <c r="P1591" t="s">
        <v>4095</v>
      </c>
      <c r="Q1591" t="s">
        <v>45</v>
      </c>
      <c r="R1591" s="54">
        <v>45958</v>
      </c>
      <c r="S1591" t="s">
        <v>12688</v>
      </c>
      <c r="T1591">
        <v>45959</v>
      </c>
      <c r="U1591" t="s">
        <v>45</v>
      </c>
      <c r="V1591">
        <v>2810251699258</v>
      </c>
      <c r="W1591" t="s">
        <v>46</v>
      </c>
      <c r="X1591">
        <v>45958</v>
      </c>
      <c r="Y1591">
        <v>0.42083333333333334</v>
      </c>
      <c r="AH1591" t="s">
        <v>689</v>
      </c>
      <c r="AJ1591">
        <v>37901308</v>
      </c>
    </row>
    <row r="1592" spans="1:36">
      <c r="A1592" s="54">
        <v>45956</v>
      </c>
      <c r="B1592" s="54">
        <v>45956.6271180556</v>
      </c>
      <c r="C1592" t="s">
        <v>31</v>
      </c>
      <c r="D1592" t="s">
        <v>32</v>
      </c>
      <c r="E1592">
        <v>780225502</v>
      </c>
      <c r="F1592" t="s">
        <v>33</v>
      </c>
      <c r="G1592" t="s">
        <v>14782</v>
      </c>
      <c r="H1592">
        <v>735337011</v>
      </c>
      <c r="I1592">
        <v>715038380</v>
      </c>
      <c r="J1592" t="s">
        <v>13737</v>
      </c>
      <c r="K1592" t="s">
        <v>36</v>
      </c>
      <c r="L1592" t="s">
        <v>1323</v>
      </c>
      <c r="M1592" t="s">
        <v>9948</v>
      </c>
      <c r="N1592">
        <v>45957</v>
      </c>
      <c r="O1592">
        <v>0.375</v>
      </c>
      <c r="P1592" t="s">
        <v>4095</v>
      </c>
      <c r="Q1592" t="s">
        <v>45</v>
      </c>
      <c r="R1592" s="54">
        <v>45958</v>
      </c>
      <c r="S1592" t="s">
        <v>12554</v>
      </c>
      <c r="T1592">
        <v>45959</v>
      </c>
      <c r="U1592" t="s">
        <v>45</v>
      </c>
      <c r="V1592">
        <v>2810251699264</v>
      </c>
      <c r="W1592" t="s">
        <v>53</v>
      </c>
      <c r="X1592">
        <v>45958</v>
      </c>
      <c r="Y1592">
        <v>0.68472222222222223</v>
      </c>
      <c r="AH1592" t="s">
        <v>13551</v>
      </c>
      <c r="AJ1592">
        <v>0</v>
      </c>
    </row>
    <row r="1593" spans="1:36">
      <c r="A1593" s="54">
        <v>45956</v>
      </c>
      <c r="B1593" s="54">
        <v>45956.628738425898</v>
      </c>
      <c r="C1593" t="s">
        <v>31</v>
      </c>
      <c r="D1593" t="s">
        <v>32</v>
      </c>
      <c r="E1593">
        <v>780225502</v>
      </c>
      <c r="F1593" t="s">
        <v>33</v>
      </c>
      <c r="G1593" t="s">
        <v>14783</v>
      </c>
      <c r="H1593">
        <v>756432187</v>
      </c>
      <c r="I1593">
        <v>756432187</v>
      </c>
      <c r="J1593" t="s">
        <v>14784</v>
      </c>
      <c r="K1593" t="s">
        <v>36</v>
      </c>
      <c r="L1593" t="s">
        <v>3909</v>
      </c>
      <c r="M1593" t="s">
        <v>14785</v>
      </c>
      <c r="N1593">
        <v>45957</v>
      </c>
      <c r="O1593">
        <v>0.375</v>
      </c>
      <c r="P1593" t="s">
        <v>4235</v>
      </c>
      <c r="Q1593" t="s">
        <v>45</v>
      </c>
      <c r="R1593" s="54">
        <v>45958</v>
      </c>
      <c r="S1593" t="s">
        <v>12434</v>
      </c>
      <c r="T1593">
        <v>45958</v>
      </c>
      <c r="U1593" t="s">
        <v>45</v>
      </c>
      <c r="V1593">
        <v>2810251699253</v>
      </c>
      <c r="W1593" t="s">
        <v>46</v>
      </c>
      <c r="X1593">
        <v>45958</v>
      </c>
      <c r="Y1593">
        <v>0.42083333333333334</v>
      </c>
      <c r="AH1593" t="s">
        <v>4096</v>
      </c>
      <c r="AJ1593">
        <v>23856784</v>
      </c>
    </row>
    <row r="1594" spans="1:36">
      <c r="A1594" s="54">
        <v>45956</v>
      </c>
      <c r="B1594" s="54">
        <v>45956.648622685199</v>
      </c>
      <c r="C1594" t="s">
        <v>4645</v>
      </c>
      <c r="D1594" t="s">
        <v>809</v>
      </c>
      <c r="E1594">
        <v>254789928129</v>
      </c>
      <c r="F1594" t="s">
        <v>33</v>
      </c>
      <c r="G1594" t="s">
        <v>14786</v>
      </c>
      <c r="H1594">
        <v>254104049409</v>
      </c>
      <c r="I1594">
        <v>254705252017</v>
      </c>
      <c r="J1594" t="s">
        <v>14787</v>
      </c>
      <c r="K1594" t="s">
        <v>36</v>
      </c>
      <c r="L1594" t="s">
        <v>4129</v>
      </c>
      <c r="M1594" t="s">
        <v>8472</v>
      </c>
      <c r="N1594">
        <v>45957</v>
      </c>
      <c r="O1594">
        <v>0.41666666666666669</v>
      </c>
      <c r="P1594" t="s">
        <v>3950</v>
      </c>
      <c r="Q1594" t="s">
        <v>67</v>
      </c>
      <c r="R1594" s="54">
        <v>45958</v>
      </c>
      <c r="S1594" t="s">
        <v>12573</v>
      </c>
      <c r="T1594">
        <v>45958</v>
      </c>
      <c r="U1594" t="s">
        <v>67</v>
      </c>
      <c r="V1594" t="s">
        <v>12413</v>
      </c>
    </row>
    <row r="1595" spans="1:36">
      <c r="A1595" s="54">
        <v>45956</v>
      </c>
      <c r="B1595" s="54">
        <v>45956.649363425902</v>
      </c>
      <c r="C1595" t="s">
        <v>2317</v>
      </c>
      <c r="D1595" t="s">
        <v>41</v>
      </c>
      <c r="E1595">
        <v>107393991</v>
      </c>
      <c r="F1595" t="s">
        <v>33</v>
      </c>
      <c r="G1595" t="s">
        <v>14788</v>
      </c>
      <c r="H1595">
        <v>762198012</v>
      </c>
      <c r="I1595">
        <v>762198012</v>
      </c>
      <c r="J1595" t="s">
        <v>14789</v>
      </c>
      <c r="K1595" t="s">
        <v>36</v>
      </c>
      <c r="L1595" t="s">
        <v>3896</v>
      </c>
      <c r="M1595" t="s">
        <v>14790</v>
      </c>
      <c r="N1595">
        <v>45957</v>
      </c>
      <c r="O1595">
        <v>0.5</v>
      </c>
      <c r="P1595" t="s">
        <v>4095</v>
      </c>
      <c r="Q1595" t="s">
        <v>45</v>
      </c>
      <c r="R1595" s="54">
        <v>45958</v>
      </c>
      <c r="S1595" t="s">
        <v>12482</v>
      </c>
      <c r="T1595">
        <v>45959</v>
      </c>
      <c r="U1595" t="s">
        <v>45</v>
      </c>
      <c r="V1595">
        <v>2810251699456</v>
      </c>
      <c r="W1595" t="s">
        <v>53</v>
      </c>
      <c r="X1595">
        <v>45958</v>
      </c>
      <c r="Y1595">
        <v>0.68472222222222223</v>
      </c>
      <c r="AH1595" t="s">
        <v>1786</v>
      </c>
      <c r="AJ1595">
        <v>0</v>
      </c>
    </row>
    <row r="1596" spans="1:36">
      <c r="A1596" s="54">
        <v>45956</v>
      </c>
      <c r="B1596" s="54">
        <v>45956.659317129597</v>
      </c>
      <c r="C1596" t="s">
        <v>99</v>
      </c>
      <c r="D1596" t="s">
        <v>41</v>
      </c>
      <c r="E1596">
        <v>737679831</v>
      </c>
      <c r="F1596" t="s">
        <v>33</v>
      </c>
      <c r="G1596" t="s">
        <v>14791</v>
      </c>
      <c r="H1596">
        <v>799121666</v>
      </c>
      <c r="I1596">
        <v>799121666</v>
      </c>
      <c r="J1596" t="s">
        <v>14792</v>
      </c>
      <c r="K1596" t="s">
        <v>36</v>
      </c>
      <c r="L1596" t="s">
        <v>1878</v>
      </c>
      <c r="M1596" t="s">
        <v>14793</v>
      </c>
      <c r="N1596">
        <v>45957</v>
      </c>
      <c r="O1596">
        <v>0.54166666666666663</v>
      </c>
      <c r="P1596" t="s">
        <v>11025</v>
      </c>
      <c r="Q1596" t="s">
        <v>67</v>
      </c>
      <c r="R1596" s="54">
        <v>45958</v>
      </c>
      <c r="S1596" t="s">
        <v>12568</v>
      </c>
      <c r="U1596" t="s">
        <v>67</v>
      </c>
      <c r="V1596" t="s">
        <v>12413</v>
      </c>
    </row>
    <row r="1597" spans="1:36">
      <c r="A1597" s="54">
        <v>45956</v>
      </c>
      <c r="B1597" s="54">
        <v>45956.6635185185</v>
      </c>
      <c r="C1597" t="s">
        <v>4103</v>
      </c>
      <c r="D1597" t="s">
        <v>41</v>
      </c>
      <c r="E1597">
        <v>780961460</v>
      </c>
      <c r="F1597" t="s">
        <v>33</v>
      </c>
      <c r="G1597" t="s">
        <v>14794</v>
      </c>
      <c r="H1597">
        <v>729212745</v>
      </c>
      <c r="I1597">
        <v>729212745</v>
      </c>
      <c r="J1597" t="s">
        <v>14795</v>
      </c>
      <c r="K1597" t="s">
        <v>36</v>
      </c>
      <c r="L1597" t="s">
        <v>1196</v>
      </c>
      <c r="M1597" t="s">
        <v>14796</v>
      </c>
      <c r="N1597">
        <v>45957</v>
      </c>
      <c r="O1597">
        <v>0.41666666666666669</v>
      </c>
      <c r="P1597" t="s">
        <v>4095</v>
      </c>
      <c r="Q1597" t="s">
        <v>67</v>
      </c>
      <c r="R1597" s="54">
        <v>45958</v>
      </c>
      <c r="S1597" t="s">
        <v>12506</v>
      </c>
      <c r="V1597" t="s">
        <v>14797</v>
      </c>
    </row>
    <row r="1598" spans="1:36">
      <c r="A1598" s="54">
        <v>45956</v>
      </c>
      <c r="B1598" s="54">
        <v>45956.6707060185</v>
      </c>
      <c r="C1598" t="s">
        <v>99</v>
      </c>
      <c r="D1598" t="s">
        <v>41</v>
      </c>
      <c r="E1598">
        <v>737679831</v>
      </c>
      <c r="F1598" t="s">
        <v>33</v>
      </c>
      <c r="G1598" t="s">
        <v>7280</v>
      </c>
      <c r="H1598">
        <v>707042719</v>
      </c>
      <c r="I1598">
        <v>797436466</v>
      </c>
      <c r="J1598" t="s">
        <v>7281</v>
      </c>
      <c r="K1598" t="s">
        <v>36</v>
      </c>
      <c r="L1598" t="s">
        <v>3942</v>
      </c>
      <c r="M1598" t="s">
        <v>14798</v>
      </c>
      <c r="N1598">
        <v>45957</v>
      </c>
      <c r="O1598">
        <v>0.54166666666666663</v>
      </c>
      <c r="P1598" t="s">
        <v>4248</v>
      </c>
      <c r="Q1598" t="s">
        <v>45</v>
      </c>
      <c r="R1598" s="54">
        <v>45958</v>
      </c>
      <c r="S1598" t="s">
        <v>12823</v>
      </c>
      <c r="T1598">
        <v>45958</v>
      </c>
      <c r="U1598" t="s">
        <v>45</v>
      </c>
      <c r="V1598">
        <v>2810251699351</v>
      </c>
      <c r="W1598" t="s">
        <v>53</v>
      </c>
      <c r="X1598">
        <v>45958</v>
      </c>
      <c r="Y1598">
        <v>0.68472222222222223</v>
      </c>
      <c r="AH1598" t="s">
        <v>1331</v>
      </c>
      <c r="AJ1598">
        <v>45965</v>
      </c>
    </row>
    <row r="1599" spans="1:36">
      <c r="A1599" s="54">
        <v>45956</v>
      </c>
      <c r="B1599" s="54">
        <v>45956.682453703703</v>
      </c>
      <c r="C1599" t="s">
        <v>1754</v>
      </c>
      <c r="D1599" t="s">
        <v>41</v>
      </c>
      <c r="E1599">
        <v>737760378</v>
      </c>
      <c r="F1599" t="s">
        <v>33</v>
      </c>
      <c r="G1599" t="s">
        <v>14802</v>
      </c>
      <c r="I1599">
        <v>707505557</v>
      </c>
      <c r="J1599" t="s">
        <v>6236</v>
      </c>
      <c r="K1599" t="s">
        <v>36</v>
      </c>
      <c r="L1599" t="s">
        <v>3943</v>
      </c>
      <c r="M1599" t="s">
        <v>6237</v>
      </c>
      <c r="N1599">
        <v>45957</v>
      </c>
      <c r="O1599">
        <v>0.33333333333333331</v>
      </c>
      <c r="P1599" t="s">
        <v>3950</v>
      </c>
      <c r="Q1599" t="s">
        <v>67</v>
      </c>
      <c r="R1599" s="54">
        <v>45958</v>
      </c>
      <c r="S1599" t="s">
        <v>12818</v>
      </c>
      <c r="T1599">
        <v>45958</v>
      </c>
      <c r="U1599" t="s">
        <v>67</v>
      </c>
      <c r="V1599" t="s">
        <v>3282</v>
      </c>
    </row>
    <row r="1600" spans="1:36">
      <c r="A1600" s="54">
        <v>45956</v>
      </c>
      <c r="B1600" s="54">
        <v>45956.697268518503</v>
      </c>
      <c r="C1600" t="s">
        <v>356</v>
      </c>
      <c r="D1600" t="s">
        <v>41</v>
      </c>
      <c r="E1600">
        <v>737679831</v>
      </c>
      <c r="F1600" t="s">
        <v>33</v>
      </c>
      <c r="G1600" t="s">
        <v>14805</v>
      </c>
      <c r="H1600">
        <v>725654565</v>
      </c>
      <c r="I1600">
        <v>748909171</v>
      </c>
      <c r="J1600" t="s">
        <v>14806</v>
      </c>
      <c r="K1600" t="s">
        <v>36</v>
      </c>
      <c r="L1600" t="s">
        <v>1878</v>
      </c>
      <c r="M1600" t="s">
        <v>14807</v>
      </c>
      <c r="N1600">
        <v>45957</v>
      </c>
      <c r="O1600">
        <v>0.58333333333333337</v>
      </c>
      <c r="P1600" t="s">
        <v>3950</v>
      </c>
      <c r="Q1600" t="s">
        <v>45</v>
      </c>
      <c r="R1600" s="54">
        <v>45958</v>
      </c>
      <c r="S1600" t="s">
        <v>12588</v>
      </c>
      <c r="T1600">
        <v>45960</v>
      </c>
      <c r="U1600" t="s">
        <v>45</v>
      </c>
      <c r="V1600">
        <v>2910251700675</v>
      </c>
      <c r="W1600" t="s">
        <v>46</v>
      </c>
      <c r="X1600">
        <v>45959</v>
      </c>
      <c r="Y1600">
        <v>0.42083333333333334</v>
      </c>
    </row>
    <row r="1601" spans="1:36">
      <c r="A1601" s="54">
        <v>45956</v>
      </c>
      <c r="B1601" s="54">
        <v>45956.700115740699</v>
      </c>
      <c r="C1601" t="s">
        <v>99</v>
      </c>
      <c r="D1601" t="s">
        <v>41</v>
      </c>
      <c r="E1601">
        <v>737679831</v>
      </c>
      <c r="F1601" t="s">
        <v>33</v>
      </c>
      <c r="G1601" t="s">
        <v>14808</v>
      </c>
      <c r="H1601">
        <v>790360117</v>
      </c>
      <c r="I1601">
        <v>790360117</v>
      </c>
      <c r="J1601" t="s">
        <v>14809</v>
      </c>
      <c r="K1601" t="s">
        <v>36</v>
      </c>
      <c r="L1601" t="s">
        <v>4791</v>
      </c>
      <c r="M1601" t="s">
        <v>14810</v>
      </c>
      <c r="N1601">
        <v>45957</v>
      </c>
      <c r="O1601">
        <v>0.54166666666666663</v>
      </c>
      <c r="P1601" t="s">
        <v>4095</v>
      </c>
      <c r="Q1601" t="s">
        <v>67</v>
      </c>
      <c r="R1601" s="54">
        <v>45958</v>
      </c>
      <c r="S1601" t="s">
        <v>12697</v>
      </c>
      <c r="U1601" t="s">
        <v>67</v>
      </c>
      <c r="V1601" t="s">
        <v>14811</v>
      </c>
    </row>
    <row r="1602" spans="1:36">
      <c r="A1602" s="54">
        <v>45956</v>
      </c>
      <c r="B1602" s="54">
        <v>45956.706469907404</v>
      </c>
      <c r="C1602" t="s">
        <v>69</v>
      </c>
      <c r="D1602" t="s">
        <v>70</v>
      </c>
      <c r="E1602">
        <v>755877260</v>
      </c>
      <c r="F1602" t="s">
        <v>33</v>
      </c>
      <c r="G1602" t="s">
        <v>2542</v>
      </c>
      <c r="H1602">
        <v>105060626</v>
      </c>
      <c r="I1602">
        <v>105060626</v>
      </c>
      <c r="J1602" t="s">
        <v>5186</v>
      </c>
      <c r="K1602" t="s">
        <v>36</v>
      </c>
      <c r="L1602" t="s">
        <v>3959</v>
      </c>
      <c r="M1602" t="s">
        <v>74</v>
      </c>
      <c r="N1602">
        <v>45956</v>
      </c>
      <c r="O1602">
        <v>0.70833333333333337</v>
      </c>
      <c r="P1602" t="s">
        <v>4235</v>
      </c>
      <c r="Q1602" t="s">
        <v>45</v>
      </c>
      <c r="R1602" s="54">
        <v>45958</v>
      </c>
      <c r="S1602" t="s">
        <v>12440</v>
      </c>
      <c r="T1602">
        <v>45958</v>
      </c>
      <c r="U1602" t="s">
        <v>45</v>
      </c>
      <c r="V1602">
        <v>2810251699409</v>
      </c>
      <c r="W1602" t="s">
        <v>46</v>
      </c>
      <c r="X1602">
        <v>45958</v>
      </c>
      <c r="Y1602">
        <v>0.42083333333333334</v>
      </c>
      <c r="AH1602" t="s">
        <v>12916</v>
      </c>
      <c r="AJ1602">
        <v>38989882</v>
      </c>
    </row>
    <row r="1603" spans="1:36">
      <c r="A1603" s="54">
        <v>45956</v>
      </c>
      <c r="B1603" s="54">
        <v>45956.7092708333</v>
      </c>
      <c r="C1603" t="s">
        <v>99</v>
      </c>
      <c r="D1603" t="s">
        <v>41</v>
      </c>
      <c r="E1603">
        <v>737679831</v>
      </c>
      <c r="F1603" t="s">
        <v>33</v>
      </c>
      <c r="G1603" t="s">
        <v>4083</v>
      </c>
      <c r="H1603">
        <v>717757274</v>
      </c>
      <c r="I1603">
        <v>717757274</v>
      </c>
      <c r="J1603" t="s">
        <v>4084</v>
      </c>
      <c r="K1603" t="s">
        <v>36</v>
      </c>
      <c r="L1603" t="s">
        <v>3909</v>
      </c>
      <c r="M1603" t="s">
        <v>14812</v>
      </c>
      <c r="N1603">
        <v>45957</v>
      </c>
      <c r="O1603">
        <v>0.54166666666666663</v>
      </c>
      <c r="P1603" t="s">
        <v>11025</v>
      </c>
      <c r="Q1603" t="s">
        <v>45</v>
      </c>
      <c r="R1603" s="54">
        <v>45958</v>
      </c>
      <c r="S1603" t="s">
        <v>12751</v>
      </c>
      <c r="T1603">
        <v>45958</v>
      </c>
      <c r="U1603" t="s">
        <v>45</v>
      </c>
      <c r="V1603">
        <v>2810251699390</v>
      </c>
      <c r="W1603" t="s">
        <v>46</v>
      </c>
      <c r="X1603">
        <v>45958</v>
      </c>
      <c r="Y1603">
        <v>0.42083333333333334</v>
      </c>
      <c r="AH1603" t="s">
        <v>4096</v>
      </c>
      <c r="AJ1603">
        <v>23856784</v>
      </c>
    </row>
    <row r="1604" spans="1:36">
      <c r="A1604" s="54">
        <v>45956</v>
      </c>
      <c r="B1604" s="54">
        <v>45956.722141203703</v>
      </c>
      <c r="C1604" t="s">
        <v>4094</v>
      </c>
      <c r="D1604" t="s">
        <v>41</v>
      </c>
      <c r="E1604">
        <v>784408959</v>
      </c>
      <c r="F1604" t="s">
        <v>33</v>
      </c>
      <c r="G1604" t="s">
        <v>14455</v>
      </c>
      <c r="H1604">
        <v>737963845</v>
      </c>
      <c r="I1604">
        <v>796263816</v>
      </c>
      <c r="J1604" t="s">
        <v>11393</v>
      </c>
      <c r="K1604" t="s">
        <v>36</v>
      </c>
      <c r="L1604" t="s">
        <v>1921</v>
      </c>
      <c r="M1604" t="s">
        <v>14456</v>
      </c>
      <c r="N1604">
        <v>45957</v>
      </c>
      <c r="O1604">
        <v>0.33333333333333331</v>
      </c>
      <c r="P1604" t="s">
        <v>4235</v>
      </c>
      <c r="Q1604" t="s">
        <v>67</v>
      </c>
      <c r="R1604" s="54">
        <v>45958</v>
      </c>
      <c r="S1604" t="s">
        <v>12756</v>
      </c>
      <c r="T1604">
        <v>45958</v>
      </c>
      <c r="U1604" t="s">
        <v>67</v>
      </c>
      <c r="V1604" t="s">
        <v>114</v>
      </c>
    </row>
    <row r="1605" spans="1:36">
      <c r="A1605" s="54">
        <v>45956</v>
      </c>
      <c r="B1605" s="54">
        <v>45956.723368055602</v>
      </c>
      <c r="C1605" t="s">
        <v>4094</v>
      </c>
      <c r="D1605" t="s">
        <v>41</v>
      </c>
      <c r="E1605">
        <v>784408959</v>
      </c>
      <c r="F1605" t="s">
        <v>33</v>
      </c>
      <c r="G1605" t="s">
        <v>14814</v>
      </c>
      <c r="H1605">
        <v>104485773</v>
      </c>
      <c r="I1605">
        <v>795836429</v>
      </c>
      <c r="J1605" t="s">
        <v>14803</v>
      </c>
      <c r="K1605" t="s">
        <v>36</v>
      </c>
      <c r="L1605" t="s">
        <v>3909</v>
      </c>
      <c r="M1605" t="s">
        <v>14804</v>
      </c>
      <c r="N1605">
        <v>45957</v>
      </c>
      <c r="O1605">
        <v>0.33333333333333331</v>
      </c>
      <c r="P1605" t="s">
        <v>4248</v>
      </c>
      <c r="Q1605" t="s">
        <v>67</v>
      </c>
      <c r="R1605" s="54"/>
      <c r="U1605" t="s">
        <v>67</v>
      </c>
      <c r="V1605" t="s">
        <v>114</v>
      </c>
    </row>
    <row r="1606" spans="1:36">
      <c r="A1606" s="54">
        <v>45956</v>
      </c>
      <c r="B1606" s="54">
        <v>45956.7280439815</v>
      </c>
      <c r="C1606" t="s">
        <v>4882</v>
      </c>
      <c r="D1606" t="s">
        <v>41</v>
      </c>
      <c r="E1606">
        <v>101792379</v>
      </c>
      <c r="F1606" t="s">
        <v>33</v>
      </c>
      <c r="G1606" t="s">
        <v>14815</v>
      </c>
      <c r="H1606">
        <v>732727586</v>
      </c>
      <c r="I1606">
        <v>716874392</v>
      </c>
      <c r="J1606" t="s">
        <v>14816</v>
      </c>
      <c r="K1606" t="s">
        <v>36</v>
      </c>
      <c r="L1606" t="s">
        <v>3983</v>
      </c>
      <c r="M1606" t="s">
        <v>14817</v>
      </c>
      <c r="N1606">
        <v>45958</v>
      </c>
      <c r="O1606">
        <v>0.41666666666666669</v>
      </c>
      <c r="P1606" t="s">
        <v>11025</v>
      </c>
      <c r="Q1606" t="s">
        <v>67</v>
      </c>
      <c r="R1606" s="54">
        <v>45958</v>
      </c>
      <c r="S1606" t="s">
        <v>12821</v>
      </c>
      <c r="U1606" t="s">
        <v>67</v>
      </c>
      <c r="V1606" t="s">
        <v>14818</v>
      </c>
    </row>
    <row r="1607" spans="1:36">
      <c r="A1607" s="54">
        <v>45956</v>
      </c>
      <c r="B1607" s="54">
        <v>45956.759803240697</v>
      </c>
      <c r="C1607" t="s">
        <v>31</v>
      </c>
      <c r="D1607" t="s">
        <v>32</v>
      </c>
      <c r="E1607">
        <v>780225502</v>
      </c>
      <c r="F1607" t="s">
        <v>33</v>
      </c>
      <c r="G1607" t="s">
        <v>14819</v>
      </c>
      <c r="H1607">
        <v>726669357</v>
      </c>
      <c r="I1607">
        <v>726669357</v>
      </c>
      <c r="J1607" t="s">
        <v>12985</v>
      </c>
      <c r="K1607" t="s">
        <v>36</v>
      </c>
      <c r="L1607" t="s">
        <v>1196</v>
      </c>
      <c r="M1607" t="s">
        <v>698</v>
      </c>
      <c r="N1607">
        <v>45957</v>
      </c>
      <c r="O1607">
        <v>0.375</v>
      </c>
      <c r="P1607" t="s">
        <v>11025</v>
      </c>
      <c r="Q1607" t="s">
        <v>45</v>
      </c>
      <c r="R1607" s="54">
        <v>45958</v>
      </c>
      <c r="S1607" t="s">
        <v>12760</v>
      </c>
      <c r="T1607">
        <v>45958</v>
      </c>
      <c r="U1607" t="s">
        <v>45</v>
      </c>
      <c r="V1607">
        <v>2810251699407</v>
      </c>
      <c r="W1607" t="s">
        <v>46</v>
      </c>
      <c r="Y1607">
        <v>0.42083333333333334</v>
      </c>
      <c r="AH1607" t="s">
        <v>1326</v>
      </c>
      <c r="AJ1607">
        <v>33937751</v>
      </c>
    </row>
    <row r="1608" spans="1:36">
      <c r="A1608" s="54">
        <v>45956</v>
      </c>
      <c r="B1608" s="54">
        <v>45956.762592592597</v>
      </c>
      <c r="C1608" t="s">
        <v>460</v>
      </c>
      <c r="D1608" t="s">
        <v>548</v>
      </c>
      <c r="E1608">
        <v>750988989</v>
      </c>
      <c r="F1608" t="s">
        <v>33</v>
      </c>
      <c r="G1608" t="s">
        <v>14820</v>
      </c>
      <c r="H1608">
        <v>254704881767</v>
      </c>
      <c r="I1608">
        <v>254704881767</v>
      </c>
      <c r="J1608" t="s">
        <v>14821</v>
      </c>
      <c r="K1608" t="s">
        <v>36</v>
      </c>
      <c r="L1608" t="s">
        <v>3945</v>
      </c>
      <c r="M1608" t="s">
        <v>14822</v>
      </c>
      <c r="N1608">
        <v>45958</v>
      </c>
      <c r="O1608">
        <v>0.375</v>
      </c>
      <c r="P1608" t="s">
        <v>3950</v>
      </c>
      <c r="Q1608" t="s">
        <v>67</v>
      </c>
      <c r="R1608" s="54">
        <v>45958</v>
      </c>
      <c r="S1608" t="s">
        <v>12562</v>
      </c>
      <c r="U1608" t="s">
        <v>67</v>
      </c>
      <c r="V1608" t="s">
        <v>2504</v>
      </c>
    </row>
    <row r="1609" spans="1:36">
      <c r="A1609" s="54">
        <v>45956</v>
      </c>
      <c r="B1609" s="54">
        <v>45956.775983796302</v>
      </c>
      <c r="C1609" t="s">
        <v>31</v>
      </c>
      <c r="D1609" t="s">
        <v>32</v>
      </c>
      <c r="E1609">
        <v>780225502</v>
      </c>
      <c r="F1609" t="s">
        <v>33</v>
      </c>
      <c r="G1609" t="s">
        <v>14823</v>
      </c>
      <c r="H1609">
        <v>726669357</v>
      </c>
      <c r="I1609">
        <v>726669357</v>
      </c>
      <c r="J1609" t="s">
        <v>14824</v>
      </c>
      <c r="K1609" t="s">
        <v>36</v>
      </c>
      <c r="L1609" t="e" vm="4">
        <v>#VALUE!</v>
      </c>
      <c r="M1609" t="s">
        <v>491</v>
      </c>
      <c r="N1609">
        <v>45957</v>
      </c>
      <c r="O1609">
        <v>0.375</v>
      </c>
      <c r="P1609" t="s">
        <v>52</v>
      </c>
      <c r="Q1609" t="s">
        <v>67</v>
      </c>
      <c r="R1609" s="54">
        <v>45958</v>
      </c>
      <c r="S1609" t="s">
        <v>12557</v>
      </c>
      <c r="U1609" t="s">
        <v>67</v>
      </c>
      <c r="V1609" t="s">
        <v>114</v>
      </c>
    </row>
    <row r="1610" spans="1:36">
      <c r="A1610" s="54">
        <v>45956</v>
      </c>
      <c r="B1610" s="54">
        <v>45956.798912036997</v>
      </c>
      <c r="C1610" t="s">
        <v>1690</v>
      </c>
      <c r="D1610" t="s">
        <v>41</v>
      </c>
      <c r="E1610">
        <v>734401171</v>
      </c>
      <c r="F1610" t="s">
        <v>33</v>
      </c>
      <c r="G1610" t="s">
        <v>14825</v>
      </c>
      <c r="H1610">
        <v>753960479</v>
      </c>
      <c r="I1610">
        <v>753960479</v>
      </c>
      <c r="J1610" t="s">
        <v>14826</v>
      </c>
      <c r="K1610" t="s">
        <v>36</v>
      </c>
      <c r="L1610" t="s">
        <v>3896</v>
      </c>
      <c r="M1610" t="s">
        <v>10277</v>
      </c>
      <c r="N1610">
        <v>45956</v>
      </c>
      <c r="O1610">
        <v>0.45833333333333331</v>
      </c>
      <c r="P1610" t="s">
        <v>4235</v>
      </c>
      <c r="Q1610" t="s">
        <v>3886</v>
      </c>
      <c r="R1610" s="54"/>
    </row>
    <row r="1611" spans="1:36">
      <c r="A1611" s="54">
        <v>45956</v>
      </c>
      <c r="B1611" s="54">
        <v>45956.8019907407</v>
      </c>
      <c r="C1611" t="s">
        <v>69</v>
      </c>
      <c r="D1611" t="s">
        <v>70</v>
      </c>
      <c r="E1611">
        <v>755877260</v>
      </c>
      <c r="F1611" t="s">
        <v>33</v>
      </c>
      <c r="G1611" t="s">
        <v>2358</v>
      </c>
      <c r="H1611">
        <v>104901535</v>
      </c>
      <c r="I1611">
        <v>104901535</v>
      </c>
      <c r="J1611" t="s">
        <v>2887</v>
      </c>
      <c r="K1611" t="s">
        <v>36</v>
      </c>
      <c r="L1611" t="s">
        <v>3959</v>
      </c>
      <c r="M1611" t="s">
        <v>74</v>
      </c>
      <c r="N1611">
        <v>45957</v>
      </c>
      <c r="O1611">
        <v>0.33333333333333331</v>
      </c>
      <c r="P1611" t="s">
        <v>11025</v>
      </c>
      <c r="Q1611" t="s">
        <v>67</v>
      </c>
      <c r="R1611" s="54">
        <v>45958</v>
      </c>
      <c r="U1611" t="s">
        <v>67</v>
      </c>
      <c r="V1611" t="s">
        <v>114</v>
      </c>
    </row>
    <row r="1612" spans="1:36">
      <c r="A1612" s="54">
        <v>45956</v>
      </c>
      <c r="B1612" s="54">
        <v>45956.805081018501</v>
      </c>
      <c r="C1612" t="s">
        <v>1690</v>
      </c>
      <c r="D1612" t="s">
        <v>41</v>
      </c>
      <c r="E1612">
        <v>734401171</v>
      </c>
      <c r="F1612" t="s">
        <v>33</v>
      </c>
      <c r="G1612" t="s">
        <v>14827</v>
      </c>
      <c r="H1612">
        <v>784708810</v>
      </c>
      <c r="I1612">
        <v>784708810</v>
      </c>
      <c r="J1612" t="s">
        <v>14828</v>
      </c>
      <c r="K1612" t="s">
        <v>36</v>
      </c>
      <c r="L1612" t="s">
        <v>3896</v>
      </c>
      <c r="M1612" t="s">
        <v>3987</v>
      </c>
      <c r="N1612">
        <v>45956</v>
      </c>
      <c r="O1612">
        <v>0.45833333333333331</v>
      </c>
      <c r="P1612" t="s">
        <v>3950</v>
      </c>
      <c r="Q1612" t="s">
        <v>3886</v>
      </c>
      <c r="R1612" s="54">
        <v>45958</v>
      </c>
      <c r="U1612" t="s">
        <v>3886</v>
      </c>
    </row>
    <row r="1613" spans="1:36">
      <c r="A1613" s="54">
        <v>45956</v>
      </c>
      <c r="B1613" s="54">
        <v>45956.8069791667</v>
      </c>
      <c r="C1613" t="s">
        <v>1690</v>
      </c>
      <c r="D1613" t="s">
        <v>41</v>
      </c>
      <c r="E1613">
        <v>734401171</v>
      </c>
      <c r="F1613" t="s">
        <v>33</v>
      </c>
      <c r="G1613" t="s">
        <v>14829</v>
      </c>
      <c r="H1613">
        <v>737405191</v>
      </c>
      <c r="I1613">
        <v>737405191</v>
      </c>
      <c r="J1613" t="s">
        <v>14830</v>
      </c>
      <c r="K1613" t="s">
        <v>36</v>
      </c>
      <c r="L1613" t="s">
        <v>3896</v>
      </c>
      <c r="M1613" t="s">
        <v>9124</v>
      </c>
      <c r="N1613">
        <v>45956</v>
      </c>
      <c r="O1613">
        <v>0.5</v>
      </c>
      <c r="P1613" t="s">
        <v>4095</v>
      </c>
      <c r="Q1613" t="s">
        <v>3886</v>
      </c>
      <c r="R1613" s="54">
        <v>45958</v>
      </c>
    </row>
    <row r="1614" spans="1:36">
      <c r="A1614" s="54">
        <v>45956</v>
      </c>
      <c r="B1614" s="54">
        <v>45956.808842592603</v>
      </c>
      <c r="C1614" t="s">
        <v>1690</v>
      </c>
      <c r="D1614" t="s">
        <v>41</v>
      </c>
      <c r="E1614">
        <v>734401171</v>
      </c>
      <c r="F1614" t="s">
        <v>33</v>
      </c>
      <c r="G1614" t="s">
        <v>4063</v>
      </c>
      <c r="H1614">
        <v>714963500</v>
      </c>
      <c r="I1614">
        <v>714963500</v>
      </c>
      <c r="J1614" t="s">
        <v>14831</v>
      </c>
      <c r="K1614" t="s">
        <v>36</v>
      </c>
      <c r="L1614" t="e" vm="2">
        <v>#VALUE!</v>
      </c>
      <c r="M1614" t="s">
        <v>936</v>
      </c>
      <c r="N1614">
        <v>45956</v>
      </c>
      <c r="O1614">
        <v>0.5</v>
      </c>
      <c r="P1614" t="s">
        <v>52</v>
      </c>
      <c r="Q1614" t="s">
        <v>3886</v>
      </c>
      <c r="R1614" s="54"/>
    </row>
    <row r="1615" spans="1:36">
      <c r="A1615" s="54">
        <v>45956</v>
      </c>
      <c r="B1615" s="54">
        <v>45956.8102083333</v>
      </c>
      <c r="C1615" t="s">
        <v>1690</v>
      </c>
      <c r="D1615" t="s">
        <v>41</v>
      </c>
      <c r="E1615">
        <v>734401171</v>
      </c>
      <c r="F1615" t="s">
        <v>33</v>
      </c>
      <c r="G1615" t="s">
        <v>14832</v>
      </c>
      <c r="H1615">
        <v>733339389</v>
      </c>
      <c r="I1615">
        <v>733339389</v>
      </c>
      <c r="J1615" t="s">
        <v>14833</v>
      </c>
      <c r="K1615" t="s">
        <v>36</v>
      </c>
      <c r="L1615" t="s">
        <v>3896</v>
      </c>
      <c r="M1615" t="s">
        <v>9124</v>
      </c>
      <c r="N1615">
        <v>45956</v>
      </c>
      <c r="O1615">
        <v>0.5</v>
      </c>
      <c r="P1615" t="s">
        <v>4235</v>
      </c>
      <c r="Q1615" t="s">
        <v>3886</v>
      </c>
      <c r="R1615" s="54"/>
    </row>
    <row r="1616" spans="1:36">
      <c r="A1616" s="54">
        <v>45956</v>
      </c>
      <c r="B1616" s="54">
        <v>45956.811701388899</v>
      </c>
      <c r="C1616" t="s">
        <v>1690</v>
      </c>
      <c r="D1616" t="s">
        <v>41</v>
      </c>
      <c r="E1616">
        <v>734401171</v>
      </c>
      <c r="F1616" t="s">
        <v>33</v>
      </c>
      <c r="G1616" t="s">
        <v>5100</v>
      </c>
      <c r="H1616">
        <v>110462690</v>
      </c>
      <c r="I1616">
        <v>110462690</v>
      </c>
      <c r="J1616" t="s">
        <v>14834</v>
      </c>
      <c r="K1616" t="s">
        <v>36</v>
      </c>
      <c r="L1616" t="s">
        <v>3896</v>
      </c>
      <c r="M1616" t="s">
        <v>5115</v>
      </c>
      <c r="N1616">
        <v>45956</v>
      </c>
      <c r="O1616">
        <v>0.5</v>
      </c>
      <c r="P1616" t="s">
        <v>4248</v>
      </c>
      <c r="Q1616" t="s">
        <v>3886</v>
      </c>
      <c r="R1616" s="54">
        <v>45958</v>
      </c>
      <c r="U1616" t="s">
        <v>3886</v>
      </c>
    </row>
    <row r="1617" spans="1:36">
      <c r="A1617" s="54">
        <v>45956</v>
      </c>
      <c r="B1617" s="54">
        <v>45956.813726851797</v>
      </c>
      <c r="C1617" t="s">
        <v>1690</v>
      </c>
      <c r="D1617" t="s">
        <v>41</v>
      </c>
      <c r="E1617">
        <v>734401171</v>
      </c>
      <c r="F1617" t="s">
        <v>33</v>
      </c>
      <c r="G1617" t="s">
        <v>14835</v>
      </c>
      <c r="H1617">
        <v>745163310</v>
      </c>
      <c r="I1617">
        <v>745163310</v>
      </c>
      <c r="J1617" t="s">
        <v>14836</v>
      </c>
      <c r="K1617" t="s">
        <v>36</v>
      </c>
      <c r="L1617" t="s">
        <v>3896</v>
      </c>
      <c r="M1617" t="s">
        <v>10108</v>
      </c>
      <c r="N1617">
        <v>45956</v>
      </c>
      <c r="O1617">
        <v>0.5</v>
      </c>
      <c r="P1617" t="s">
        <v>11025</v>
      </c>
      <c r="Q1617" t="s">
        <v>3886</v>
      </c>
      <c r="R1617" s="54">
        <v>45958</v>
      </c>
    </row>
    <row r="1618" spans="1:36">
      <c r="A1618" s="54">
        <v>45956</v>
      </c>
      <c r="B1618" s="54">
        <v>45956.815405092602</v>
      </c>
      <c r="C1618" t="s">
        <v>7545</v>
      </c>
      <c r="D1618" t="s">
        <v>41</v>
      </c>
      <c r="E1618">
        <v>750575496</v>
      </c>
      <c r="F1618" t="s">
        <v>33</v>
      </c>
      <c r="G1618" t="s">
        <v>14837</v>
      </c>
      <c r="I1618">
        <v>723121977</v>
      </c>
      <c r="J1618" t="s">
        <v>14838</v>
      </c>
      <c r="K1618" t="s">
        <v>36</v>
      </c>
      <c r="L1618" t="s">
        <v>3926</v>
      </c>
      <c r="M1618" t="s">
        <v>7797</v>
      </c>
      <c r="N1618">
        <v>45961</v>
      </c>
      <c r="O1618">
        <v>0.75</v>
      </c>
      <c r="P1618" t="s">
        <v>3950</v>
      </c>
      <c r="Q1618" t="s">
        <v>3886</v>
      </c>
      <c r="R1618" s="54">
        <v>45958</v>
      </c>
      <c r="U1618" t="s">
        <v>3886</v>
      </c>
    </row>
    <row r="1619" spans="1:36">
      <c r="A1619" s="54">
        <v>45956</v>
      </c>
      <c r="B1619" s="54">
        <v>45956.816412036998</v>
      </c>
      <c r="C1619" t="s">
        <v>1690</v>
      </c>
      <c r="D1619" t="s">
        <v>41</v>
      </c>
      <c r="E1619">
        <v>734401171</v>
      </c>
      <c r="F1619" t="s">
        <v>33</v>
      </c>
      <c r="G1619" t="s">
        <v>14839</v>
      </c>
      <c r="H1619">
        <v>7108257643</v>
      </c>
      <c r="I1619">
        <v>7108257643</v>
      </c>
      <c r="J1619" t="s">
        <v>14840</v>
      </c>
      <c r="K1619" t="s">
        <v>36</v>
      </c>
      <c r="L1619" t="s">
        <v>3896</v>
      </c>
      <c r="M1619" t="s">
        <v>9124</v>
      </c>
      <c r="N1619">
        <v>45956</v>
      </c>
      <c r="O1619">
        <v>0.5</v>
      </c>
      <c r="P1619" t="s">
        <v>4095</v>
      </c>
      <c r="Q1619" t="s">
        <v>3886</v>
      </c>
      <c r="R1619" s="54">
        <v>45958</v>
      </c>
    </row>
    <row r="1620" spans="1:36">
      <c r="A1620" s="54">
        <v>45956</v>
      </c>
      <c r="B1620" s="54">
        <v>45956.830462963</v>
      </c>
      <c r="C1620" t="s">
        <v>741</v>
      </c>
      <c r="D1620" t="s">
        <v>742</v>
      </c>
      <c r="E1620">
        <v>105981359</v>
      </c>
      <c r="F1620" t="s">
        <v>33</v>
      </c>
      <c r="G1620" t="s">
        <v>14841</v>
      </c>
      <c r="H1620">
        <v>758223805</v>
      </c>
      <c r="I1620">
        <v>758223805</v>
      </c>
      <c r="J1620" t="s">
        <v>14842</v>
      </c>
      <c r="K1620" t="s">
        <v>36</v>
      </c>
      <c r="L1620" t="e" vm="1">
        <v>#VALUE!</v>
      </c>
      <c r="M1620" t="s">
        <v>14843</v>
      </c>
      <c r="N1620">
        <v>45957</v>
      </c>
      <c r="O1620">
        <v>0.58333333333333337</v>
      </c>
      <c r="P1620" t="s">
        <v>52</v>
      </c>
      <c r="Q1620" t="s">
        <v>67</v>
      </c>
      <c r="R1620" s="54">
        <v>45958</v>
      </c>
      <c r="S1620" t="s">
        <v>12556</v>
      </c>
      <c r="V1620" t="s">
        <v>12413</v>
      </c>
    </row>
    <row r="1621" spans="1:36">
      <c r="A1621" s="54">
        <v>45956</v>
      </c>
      <c r="B1621" s="54">
        <v>45956.830520833297</v>
      </c>
      <c r="C1621" t="s">
        <v>14844</v>
      </c>
      <c r="D1621" t="s">
        <v>41</v>
      </c>
      <c r="E1621">
        <v>786851512</v>
      </c>
      <c r="F1621" t="s">
        <v>33</v>
      </c>
      <c r="G1621" t="s">
        <v>14845</v>
      </c>
      <c r="I1621">
        <v>254769138178</v>
      </c>
      <c r="J1621" t="s">
        <v>9653</v>
      </c>
      <c r="K1621" t="s">
        <v>36</v>
      </c>
      <c r="L1621" t="s">
        <v>1916</v>
      </c>
      <c r="M1621" t="s">
        <v>14846</v>
      </c>
      <c r="N1621">
        <v>45957</v>
      </c>
      <c r="O1621">
        <v>0.375</v>
      </c>
      <c r="P1621" t="s">
        <v>4235</v>
      </c>
      <c r="Q1621" t="s">
        <v>45</v>
      </c>
      <c r="R1621" s="54">
        <v>45958</v>
      </c>
      <c r="S1621" t="s">
        <v>12556</v>
      </c>
      <c r="T1621">
        <v>45958</v>
      </c>
      <c r="U1621" t="s">
        <v>45</v>
      </c>
      <c r="V1621">
        <v>2810251699446</v>
      </c>
      <c r="W1621" t="s">
        <v>46</v>
      </c>
      <c r="X1621">
        <v>45958</v>
      </c>
      <c r="Y1621">
        <v>0.42083333333333334</v>
      </c>
      <c r="AH1621">
        <v>0</v>
      </c>
      <c r="AJ1621">
        <v>0</v>
      </c>
    </row>
    <row r="1622" spans="1:36">
      <c r="A1622" s="54">
        <v>45956</v>
      </c>
      <c r="B1622" s="54">
        <v>45956.830995370401</v>
      </c>
      <c r="C1622" t="s">
        <v>69</v>
      </c>
      <c r="D1622" t="s">
        <v>70</v>
      </c>
      <c r="E1622">
        <v>755877260</v>
      </c>
      <c r="F1622" t="s">
        <v>33</v>
      </c>
      <c r="G1622" t="s">
        <v>14847</v>
      </c>
      <c r="H1622">
        <v>707337730</v>
      </c>
      <c r="I1622">
        <v>707337730</v>
      </c>
      <c r="J1622" t="s">
        <v>14848</v>
      </c>
      <c r="K1622" t="s">
        <v>36</v>
      </c>
      <c r="L1622" t="s">
        <v>3959</v>
      </c>
      <c r="M1622" t="s">
        <v>74</v>
      </c>
      <c r="N1622">
        <v>45957</v>
      </c>
      <c r="O1622">
        <v>0.33333333333333331</v>
      </c>
      <c r="P1622" t="s">
        <v>4248</v>
      </c>
      <c r="Q1622" t="s">
        <v>67</v>
      </c>
      <c r="R1622" s="54">
        <v>45958</v>
      </c>
      <c r="S1622" t="s">
        <v>12777</v>
      </c>
      <c r="U1622" t="s">
        <v>67</v>
      </c>
      <c r="V1622" t="s">
        <v>12413</v>
      </c>
    </row>
    <row r="1623" spans="1:36">
      <c r="A1623" s="54">
        <v>45956</v>
      </c>
      <c r="B1623" s="54">
        <v>45956.834872685198</v>
      </c>
      <c r="C1623" t="s">
        <v>31</v>
      </c>
      <c r="D1623" t="s">
        <v>32</v>
      </c>
      <c r="E1623">
        <v>780225502</v>
      </c>
      <c r="F1623" t="s">
        <v>33</v>
      </c>
      <c r="G1623" t="s">
        <v>14849</v>
      </c>
      <c r="H1623">
        <v>759541724</v>
      </c>
      <c r="I1623">
        <v>759541724</v>
      </c>
      <c r="J1623" t="s">
        <v>14850</v>
      </c>
      <c r="K1623" t="s">
        <v>36</v>
      </c>
      <c r="L1623" t="s">
        <v>3966</v>
      </c>
      <c r="M1623" t="s">
        <v>4414</v>
      </c>
      <c r="N1623">
        <v>45957</v>
      </c>
      <c r="O1623">
        <v>0.45833333333333331</v>
      </c>
      <c r="P1623" t="s">
        <v>11025</v>
      </c>
      <c r="Q1623" t="s">
        <v>45</v>
      </c>
      <c r="R1623" s="54">
        <v>45958</v>
      </c>
      <c r="S1623" t="s">
        <v>12943</v>
      </c>
      <c r="T1623">
        <v>45958</v>
      </c>
      <c r="U1623" t="s">
        <v>45</v>
      </c>
      <c r="V1623">
        <v>2810251699555</v>
      </c>
      <c r="W1623" t="s">
        <v>46</v>
      </c>
      <c r="X1623">
        <v>45958</v>
      </c>
      <c r="Y1623">
        <v>0.42083333333333334</v>
      </c>
      <c r="AH1623" t="s">
        <v>13376</v>
      </c>
      <c r="AJ1623">
        <v>39384517</v>
      </c>
    </row>
    <row r="1624" spans="1:36">
      <c r="A1624" s="54">
        <v>45956</v>
      </c>
      <c r="B1624" s="54">
        <v>45956.835335648197</v>
      </c>
      <c r="C1624" t="s">
        <v>69</v>
      </c>
      <c r="D1624" t="s">
        <v>70</v>
      </c>
      <c r="E1624">
        <v>755877260</v>
      </c>
      <c r="F1624" t="s">
        <v>33</v>
      </c>
      <c r="G1624" t="s">
        <v>14851</v>
      </c>
      <c r="H1624">
        <v>724440814</v>
      </c>
      <c r="I1624">
        <v>724440814</v>
      </c>
      <c r="J1624" t="s">
        <v>14852</v>
      </c>
      <c r="K1624" t="s">
        <v>36</v>
      </c>
      <c r="L1624" t="s">
        <v>3959</v>
      </c>
      <c r="M1624" t="s">
        <v>74</v>
      </c>
      <c r="N1624">
        <v>45957</v>
      </c>
      <c r="O1624">
        <v>0.33333333333333331</v>
      </c>
      <c r="P1624" t="s">
        <v>3950</v>
      </c>
      <c r="Q1624" t="s">
        <v>39</v>
      </c>
      <c r="R1624" s="54">
        <v>45958</v>
      </c>
      <c r="S1624" t="s">
        <v>12545</v>
      </c>
      <c r="U1624" t="s">
        <v>39</v>
      </c>
    </row>
    <row r="1625" spans="1:36">
      <c r="A1625" s="54">
        <v>45956</v>
      </c>
      <c r="B1625" s="54">
        <v>45956.849699074097</v>
      </c>
      <c r="C1625" t="s">
        <v>69</v>
      </c>
      <c r="D1625" t="s">
        <v>70</v>
      </c>
      <c r="E1625">
        <v>755877260</v>
      </c>
      <c r="F1625" t="s">
        <v>33</v>
      </c>
      <c r="G1625" t="s">
        <v>14853</v>
      </c>
      <c r="H1625">
        <v>787104658</v>
      </c>
      <c r="I1625">
        <v>787104658</v>
      </c>
      <c r="J1625" t="s">
        <v>14852</v>
      </c>
      <c r="K1625" t="s">
        <v>36</v>
      </c>
      <c r="L1625" t="s">
        <v>3959</v>
      </c>
      <c r="M1625" t="s">
        <v>74</v>
      </c>
      <c r="N1625">
        <v>45957</v>
      </c>
      <c r="O1625">
        <v>0.33333333333333331</v>
      </c>
      <c r="P1625" t="s">
        <v>4095</v>
      </c>
      <c r="Q1625" t="s">
        <v>67</v>
      </c>
      <c r="R1625" s="54">
        <v>45958</v>
      </c>
      <c r="S1625" t="s">
        <v>12766</v>
      </c>
      <c r="U1625" t="s">
        <v>67</v>
      </c>
      <c r="V1625" t="s">
        <v>12413</v>
      </c>
    </row>
    <row r="1626" spans="1:36">
      <c r="A1626" s="54">
        <v>45956</v>
      </c>
      <c r="B1626" s="54">
        <v>45956.855763888903</v>
      </c>
      <c r="C1626" t="s">
        <v>493</v>
      </c>
      <c r="D1626" t="s">
        <v>41</v>
      </c>
      <c r="E1626">
        <v>254788198918</v>
      </c>
      <c r="F1626" t="s">
        <v>33</v>
      </c>
      <c r="G1626" t="s">
        <v>14854</v>
      </c>
      <c r="H1626">
        <v>254705478460</v>
      </c>
      <c r="I1626">
        <v>254705478460</v>
      </c>
      <c r="J1626" t="s">
        <v>14855</v>
      </c>
      <c r="K1626" t="s">
        <v>36</v>
      </c>
      <c r="L1626" t="e" vm="4">
        <v>#VALUE!</v>
      </c>
      <c r="M1626" t="s">
        <v>4535</v>
      </c>
      <c r="N1626">
        <v>45961</v>
      </c>
      <c r="O1626">
        <v>0.66666666666666663</v>
      </c>
      <c r="P1626" t="s">
        <v>52</v>
      </c>
      <c r="Q1626" t="s">
        <v>39</v>
      </c>
      <c r="R1626" s="54">
        <v>45958</v>
      </c>
      <c r="S1626" t="s">
        <v>12930</v>
      </c>
    </row>
    <row r="1627" spans="1:36">
      <c r="A1627" s="54">
        <v>45956</v>
      </c>
      <c r="B1627" s="54">
        <v>45956.857974537001</v>
      </c>
      <c r="C1627" t="s">
        <v>493</v>
      </c>
      <c r="D1627" t="s">
        <v>41</v>
      </c>
      <c r="E1627">
        <v>254788198918</v>
      </c>
      <c r="F1627" t="s">
        <v>33</v>
      </c>
      <c r="G1627" t="s">
        <v>14856</v>
      </c>
      <c r="H1627">
        <v>254716396901</v>
      </c>
      <c r="I1627">
        <v>254716396901</v>
      </c>
      <c r="J1627" t="s">
        <v>14857</v>
      </c>
      <c r="K1627" t="s">
        <v>36</v>
      </c>
      <c r="L1627" t="s">
        <v>1196</v>
      </c>
      <c r="M1627" t="s">
        <v>14858</v>
      </c>
      <c r="N1627">
        <v>45959</v>
      </c>
      <c r="O1627">
        <v>0.66666666666666663</v>
      </c>
      <c r="P1627" t="s">
        <v>4235</v>
      </c>
      <c r="Q1627" t="s">
        <v>67</v>
      </c>
      <c r="R1627" s="54">
        <v>45958</v>
      </c>
      <c r="S1627" t="s">
        <v>12558</v>
      </c>
      <c r="U1627" t="s">
        <v>67</v>
      </c>
      <c r="V1627" t="s">
        <v>14859</v>
      </c>
    </row>
    <row r="1628" spans="1:36">
      <c r="A1628" s="54">
        <v>45956</v>
      </c>
      <c r="B1628" s="54">
        <v>45956.863414351901</v>
      </c>
      <c r="C1628" t="s">
        <v>3228</v>
      </c>
      <c r="D1628" t="s">
        <v>41</v>
      </c>
      <c r="E1628">
        <v>787160346</v>
      </c>
      <c r="F1628" t="s">
        <v>33</v>
      </c>
      <c r="G1628" t="s">
        <v>14860</v>
      </c>
      <c r="H1628">
        <v>736242173</v>
      </c>
      <c r="I1628">
        <v>736242173</v>
      </c>
      <c r="J1628" t="s">
        <v>14861</v>
      </c>
      <c r="K1628" t="s">
        <v>36</v>
      </c>
      <c r="L1628" t="s">
        <v>3896</v>
      </c>
      <c r="M1628" t="s">
        <v>6209</v>
      </c>
      <c r="N1628">
        <v>45957</v>
      </c>
      <c r="O1628">
        <v>0.45833333333333331</v>
      </c>
      <c r="P1628" t="s">
        <v>4248</v>
      </c>
      <c r="Q1628" t="s">
        <v>39</v>
      </c>
      <c r="R1628" s="54">
        <v>45958</v>
      </c>
      <c r="S1628" t="s">
        <v>12864</v>
      </c>
    </row>
    <row r="1629" spans="1:36">
      <c r="A1629" s="54">
        <v>45956</v>
      </c>
      <c r="B1629" s="54">
        <v>45956.909907407397</v>
      </c>
      <c r="C1629" t="s">
        <v>493</v>
      </c>
      <c r="D1629" t="s">
        <v>41</v>
      </c>
      <c r="E1629">
        <v>254788198918</v>
      </c>
      <c r="F1629" t="s">
        <v>33</v>
      </c>
      <c r="G1629" t="s">
        <v>14862</v>
      </c>
      <c r="H1629">
        <v>254705795676</v>
      </c>
      <c r="I1629">
        <v>254705795676</v>
      </c>
      <c r="J1629" t="s">
        <v>14863</v>
      </c>
      <c r="K1629" t="s">
        <v>36</v>
      </c>
      <c r="L1629" t="s">
        <v>1196</v>
      </c>
      <c r="M1629" t="s">
        <v>2977</v>
      </c>
      <c r="N1629">
        <v>45961</v>
      </c>
      <c r="O1629">
        <v>0.66666666666666663</v>
      </c>
      <c r="P1629" t="s">
        <v>4248</v>
      </c>
      <c r="Q1629" t="s">
        <v>39</v>
      </c>
      <c r="R1629" s="54">
        <v>45958</v>
      </c>
      <c r="S1629" t="s">
        <v>12794</v>
      </c>
    </row>
    <row r="1630" spans="1:36">
      <c r="A1630" s="54">
        <v>45956</v>
      </c>
      <c r="B1630" s="54">
        <v>45956.9297337963</v>
      </c>
      <c r="C1630" t="s">
        <v>741</v>
      </c>
      <c r="D1630" t="s">
        <v>742</v>
      </c>
      <c r="E1630">
        <v>105981359</v>
      </c>
      <c r="F1630" t="s">
        <v>33</v>
      </c>
      <c r="G1630" t="s">
        <v>14864</v>
      </c>
      <c r="H1630">
        <v>704915864</v>
      </c>
      <c r="I1630">
        <v>704915864</v>
      </c>
      <c r="J1630" t="s">
        <v>14865</v>
      </c>
      <c r="K1630" t="s">
        <v>36</v>
      </c>
      <c r="L1630" t="s">
        <v>3959</v>
      </c>
      <c r="M1630" t="s">
        <v>14866</v>
      </c>
      <c r="N1630">
        <v>45958</v>
      </c>
      <c r="O1630">
        <v>0.58333333333333337</v>
      </c>
      <c r="P1630" t="s">
        <v>4235</v>
      </c>
      <c r="Q1630" t="s">
        <v>45</v>
      </c>
      <c r="R1630" s="54">
        <v>45958</v>
      </c>
      <c r="S1630" t="s">
        <v>12930</v>
      </c>
      <c r="U1630" t="s">
        <v>45</v>
      </c>
      <c r="V1630">
        <v>2810251699485</v>
      </c>
      <c r="W1630" t="s">
        <v>46</v>
      </c>
      <c r="X1630">
        <v>45958</v>
      </c>
      <c r="Y1630">
        <v>0.42083333333333334</v>
      </c>
      <c r="AH1630" t="s">
        <v>275</v>
      </c>
      <c r="AJ1630">
        <v>32724486</v>
      </c>
    </row>
    <row r="1631" spans="1:36">
      <c r="A1631" s="54">
        <v>45956</v>
      </c>
      <c r="B1631" s="54">
        <v>45956.931331018503</v>
      </c>
      <c r="C1631" t="s">
        <v>493</v>
      </c>
      <c r="D1631" t="s">
        <v>41</v>
      </c>
      <c r="E1631">
        <v>254788198918</v>
      </c>
      <c r="F1631" t="s">
        <v>33</v>
      </c>
      <c r="G1631" t="s">
        <v>14867</v>
      </c>
      <c r="H1631">
        <v>254784503402</v>
      </c>
      <c r="I1631">
        <v>254784503402</v>
      </c>
      <c r="J1631" t="s">
        <v>14868</v>
      </c>
      <c r="K1631" t="s">
        <v>36</v>
      </c>
      <c r="L1631" t="s">
        <v>1196</v>
      </c>
      <c r="M1631" t="s">
        <v>37</v>
      </c>
      <c r="N1631">
        <v>45956</v>
      </c>
      <c r="O1631">
        <v>0.66666666666666663</v>
      </c>
      <c r="P1631" t="s">
        <v>4248</v>
      </c>
      <c r="Q1631" t="s">
        <v>3886</v>
      </c>
      <c r="R1631" s="54">
        <v>45958</v>
      </c>
      <c r="U1631" t="s">
        <v>3886</v>
      </c>
    </row>
    <row r="1632" spans="1:36">
      <c r="A1632" s="54">
        <v>45956</v>
      </c>
      <c r="B1632" s="54">
        <v>45956.932858796303</v>
      </c>
      <c r="C1632" t="s">
        <v>493</v>
      </c>
      <c r="D1632" t="s">
        <v>41</v>
      </c>
      <c r="E1632">
        <v>254788198918</v>
      </c>
      <c r="F1632" t="s">
        <v>33</v>
      </c>
      <c r="G1632" t="s">
        <v>14412</v>
      </c>
      <c r="H1632">
        <v>254751064870</v>
      </c>
      <c r="I1632">
        <v>254751064870</v>
      </c>
      <c r="J1632" t="s">
        <v>14869</v>
      </c>
      <c r="K1632" t="s">
        <v>36</v>
      </c>
      <c r="L1632" t="s">
        <v>4384</v>
      </c>
      <c r="M1632" t="s">
        <v>1209</v>
      </c>
      <c r="N1632">
        <v>45956</v>
      </c>
      <c r="O1632">
        <v>0.54166666666666663</v>
      </c>
      <c r="P1632" t="s">
        <v>11025</v>
      </c>
      <c r="Q1632" t="s">
        <v>3886</v>
      </c>
      <c r="R1632" s="54">
        <v>45958</v>
      </c>
    </row>
    <row r="1633" spans="1:36">
      <c r="A1633" s="54">
        <v>45956</v>
      </c>
      <c r="B1633" s="54">
        <v>45956.934745370403</v>
      </c>
      <c r="C1633" t="s">
        <v>493</v>
      </c>
      <c r="D1633" t="s">
        <v>41</v>
      </c>
      <c r="E1633">
        <v>254788198918</v>
      </c>
      <c r="F1633" t="s">
        <v>33</v>
      </c>
      <c r="G1633" t="s">
        <v>14870</v>
      </c>
      <c r="H1633">
        <v>254736811445</v>
      </c>
      <c r="I1633">
        <v>254736811445</v>
      </c>
      <c r="J1633" t="s">
        <v>14871</v>
      </c>
      <c r="K1633" t="s">
        <v>36</v>
      </c>
      <c r="L1633" t="s">
        <v>1196</v>
      </c>
      <c r="M1633" t="s">
        <v>14872</v>
      </c>
      <c r="N1633">
        <v>45956</v>
      </c>
      <c r="O1633">
        <v>0.58333333333333337</v>
      </c>
      <c r="P1633" t="s">
        <v>4095</v>
      </c>
      <c r="Q1633" t="s">
        <v>3886</v>
      </c>
      <c r="R1633" s="54">
        <v>45958</v>
      </c>
      <c r="U1633" t="s">
        <v>3886</v>
      </c>
    </row>
    <row r="1634" spans="1:36">
      <c r="A1634" s="54">
        <v>45956</v>
      </c>
      <c r="B1634" s="54">
        <v>45956.935856481497</v>
      </c>
      <c r="C1634" t="s">
        <v>1690</v>
      </c>
      <c r="D1634" t="s">
        <v>41</v>
      </c>
      <c r="E1634">
        <v>734401171</v>
      </c>
      <c r="F1634" t="s">
        <v>33</v>
      </c>
      <c r="G1634" t="s">
        <v>14873</v>
      </c>
      <c r="H1634">
        <v>735129204</v>
      </c>
      <c r="I1634">
        <v>735129204</v>
      </c>
      <c r="J1634" t="s">
        <v>14874</v>
      </c>
      <c r="K1634" t="s">
        <v>36</v>
      </c>
      <c r="L1634" t="e" vm="2">
        <v>#VALUE!</v>
      </c>
      <c r="M1634" t="s">
        <v>6017</v>
      </c>
      <c r="N1634">
        <v>45956</v>
      </c>
      <c r="O1634">
        <v>0.5</v>
      </c>
      <c r="P1634" t="s">
        <v>52</v>
      </c>
      <c r="Q1634" t="s">
        <v>3886</v>
      </c>
      <c r="R1634" s="54"/>
    </row>
    <row r="1635" spans="1:36">
      <c r="A1635" s="54">
        <v>45956</v>
      </c>
      <c r="B1635" s="54">
        <v>45956.9359259259</v>
      </c>
      <c r="C1635" t="s">
        <v>493</v>
      </c>
      <c r="D1635" t="s">
        <v>41</v>
      </c>
      <c r="E1635">
        <v>254788198918</v>
      </c>
      <c r="F1635" t="s">
        <v>33</v>
      </c>
      <c r="G1635" t="s">
        <v>9856</v>
      </c>
      <c r="H1635">
        <v>254103459544</v>
      </c>
      <c r="I1635">
        <v>254103459544</v>
      </c>
      <c r="J1635" t="s">
        <v>14875</v>
      </c>
      <c r="K1635" t="s">
        <v>36</v>
      </c>
      <c r="L1635" t="s">
        <v>1196</v>
      </c>
      <c r="M1635" t="s">
        <v>2189</v>
      </c>
      <c r="N1635">
        <v>45956</v>
      </c>
      <c r="O1635">
        <v>0.625</v>
      </c>
      <c r="P1635" t="s">
        <v>4235</v>
      </c>
      <c r="Q1635" t="s">
        <v>3886</v>
      </c>
      <c r="R1635" s="54"/>
    </row>
    <row r="1636" spans="1:36">
      <c r="A1636" s="54">
        <v>45956</v>
      </c>
      <c r="B1636" s="54">
        <v>45956.9396180556</v>
      </c>
      <c r="C1636" t="s">
        <v>493</v>
      </c>
      <c r="D1636" t="s">
        <v>41</v>
      </c>
      <c r="E1636">
        <v>254788198918</v>
      </c>
      <c r="F1636" t="s">
        <v>33</v>
      </c>
      <c r="G1636" t="s">
        <v>14876</v>
      </c>
      <c r="H1636">
        <v>254107758615</v>
      </c>
      <c r="I1636">
        <v>254107758615</v>
      </c>
      <c r="J1636" t="s">
        <v>14877</v>
      </c>
      <c r="K1636" t="s">
        <v>36</v>
      </c>
      <c r="L1636" t="s">
        <v>1196</v>
      </c>
      <c r="M1636" t="s">
        <v>4829</v>
      </c>
      <c r="N1636">
        <v>45956</v>
      </c>
      <c r="O1636">
        <v>0.66666666666666663</v>
      </c>
      <c r="P1636" t="s">
        <v>4248</v>
      </c>
      <c r="Q1636" t="s">
        <v>3886</v>
      </c>
      <c r="R1636" s="54">
        <v>45958</v>
      </c>
      <c r="U1636" t="s">
        <v>3886</v>
      </c>
    </row>
    <row r="1637" spans="1:36">
      <c r="A1637" s="54">
        <v>45956</v>
      </c>
      <c r="B1637" s="54">
        <v>45956.940520833297</v>
      </c>
      <c r="C1637" t="s">
        <v>7545</v>
      </c>
      <c r="D1637" t="s">
        <v>41</v>
      </c>
      <c r="E1637">
        <v>750575496</v>
      </c>
      <c r="F1637" t="s">
        <v>33</v>
      </c>
      <c r="G1637" t="s">
        <v>14878</v>
      </c>
      <c r="I1637">
        <v>115771013</v>
      </c>
      <c r="J1637" t="s">
        <v>14879</v>
      </c>
      <c r="K1637" t="s">
        <v>36</v>
      </c>
      <c r="L1637" t="s">
        <v>3909</v>
      </c>
      <c r="M1637" t="s">
        <v>14880</v>
      </c>
      <c r="N1637">
        <v>45962</v>
      </c>
      <c r="O1637">
        <v>0.75</v>
      </c>
      <c r="P1637" t="s">
        <v>11025</v>
      </c>
      <c r="Q1637" t="s">
        <v>3886</v>
      </c>
      <c r="R1637" s="54">
        <v>45958</v>
      </c>
    </row>
    <row r="1638" spans="1:36">
      <c r="A1638" s="54">
        <v>45956</v>
      </c>
      <c r="B1638" s="54">
        <v>45956.940787036998</v>
      </c>
      <c r="C1638" t="s">
        <v>31</v>
      </c>
      <c r="D1638" t="s">
        <v>32</v>
      </c>
      <c r="E1638">
        <v>780225502</v>
      </c>
      <c r="F1638" t="s">
        <v>33</v>
      </c>
      <c r="G1638" t="s">
        <v>14881</v>
      </c>
      <c r="H1638">
        <v>781611239</v>
      </c>
      <c r="I1638">
        <v>781611239</v>
      </c>
      <c r="J1638" t="s">
        <v>14882</v>
      </c>
      <c r="K1638" t="s">
        <v>36</v>
      </c>
      <c r="L1638" t="s">
        <v>14317</v>
      </c>
      <c r="M1638" t="s">
        <v>2569</v>
      </c>
      <c r="N1638">
        <v>45957</v>
      </c>
      <c r="O1638">
        <v>0.41666666666666669</v>
      </c>
      <c r="P1638" t="s">
        <v>3950</v>
      </c>
      <c r="Q1638" t="s">
        <v>45</v>
      </c>
      <c r="R1638" s="54">
        <v>45958</v>
      </c>
      <c r="S1638" t="s">
        <v>12569</v>
      </c>
      <c r="T1638">
        <v>45958</v>
      </c>
      <c r="U1638" t="s">
        <v>45</v>
      </c>
      <c r="V1638">
        <v>2810251699340</v>
      </c>
      <c r="W1638" t="s">
        <v>46</v>
      </c>
      <c r="X1638">
        <v>45958</v>
      </c>
      <c r="Y1638">
        <v>0.42083333333333334</v>
      </c>
      <c r="AH1638">
        <v>0</v>
      </c>
      <c r="AJ1638">
        <v>0</v>
      </c>
    </row>
    <row r="1639" spans="1:36">
      <c r="A1639" s="54">
        <v>45957</v>
      </c>
      <c r="B1639" s="54">
        <v>45957.306087962999</v>
      </c>
      <c r="C1639" t="s">
        <v>31</v>
      </c>
      <c r="D1639" t="s">
        <v>32</v>
      </c>
      <c r="E1639">
        <v>780225502</v>
      </c>
      <c r="F1639" t="s">
        <v>33</v>
      </c>
      <c r="G1639" t="s">
        <v>14883</v>
      </c>
      <c r="H1639">
        <v>701466793</v>
      </c>
      <c r="I1639">
        <v>701466793</v>
      </c>
      <c r="J1639" t="s">
        <v>14884</v>
      </c>
      <c r="K1639" t="s">
        <v>36</v>
      </c>
      <c r="L1639" t="s">
        <v>4791</v>
      </c>
      <c r="M1639" t="s">
        <v>14885</v>
      </c>
      <c r="N1639">
        <v>45957</v>
      </c>
      <c r="O1639">
        <v>0.45833333333333331</v>
      </c>
      <c r="P1639" t="s">
        <v>3950</v>
      </c>
      <c r="Q1639" t="s">
        <v>45</v>
      </c>
      <c r="R1639" s="54">
        <v>45958</v>
      </c>
      <c r="S1639" t="s">
        <v>12492</v>
      </c>
      <c r="T1639">
        <v>45962</v>
      </c>
      <c r="U1639" t="s">
        <v>45</v>
      </c>
      <c r="V1639">
        <v>3110251704689</v>
      </c>
      <c r="W1639" t="s">
        <v>53</v>
      </c>
      <c r="X1639">
        <v>45961</v>
      </c>
      <c r="Y1639">
        <v>0.45902777777777776</v>
      </c>
    </row>
    <row r="1640" spans="1:36">
      <c r="A1640" s="54">
        <v>45957</v>
      </c>
      <c r="B1640" s="54">
        <v>45957.316898148099</v>
      </c>
      <c r="C1640" t="s">
        <v>2309</v>
      </c>
      <c r="D1640" t="s">
        <v>41</v>
      </c>
      <c r="E1640">
        <v>789753094</v>
      </c>
      <c r="F1640" t="s">
        <v>33</v>
      </c>
      <c r="G1640" t="s">
        <v>14886</v>
      </c>
      <c r="I1640">
        <v>707076129</v>
      </c>
      <c r="J1640" t="s">
        <v>14887</v>
      </c>
      <c r="K1640" t="s">
        <v>36</v>
      </c>
      <c r="L1640" t="s">
        <v>3940</v>
      </c>
      <c r="M1640" t="s">
        <v>14888</v>
      </c>
      <c r="N1640">
        <v>45958</v>
      </c>
      <c r="O1640">
        <v>0.375</v>
      </c>
      <c r="P1640" t="s">
        <v>4235</v>
      </c>
      <c r="Q1640" t="s">
        <v>45</v>
      </c>
      <c r="R1640" s="54">
        <v>45958</v>
      </c>
      <c r="S1640" t="s">
        <v>12927</v>
      </c>
      <c r="U1640" t="s">
        <v>45</v>
      </c>
      <c r="V1640">
        <v>2810251699491</v>
      </c>
      <c r="W1640" t="s">
        <v>46</v>
      </c>
      <c r="X1640">
        <v>45958</v>
      </c>
      <c r="Y1640">
        <v>0.42083333333333334</v>
      </c>
      <c r="AH1640">
        <v>0</v>
      </c>
      <c r="AJ1640">
        <v>0</v>
      </c>
    </row>
    <row r="1641" spans="1:36">
      <c r="A1641" s="54">
        <v>45957</v>
      </c>
      <c r="B1641" s="54">
        <v>45957.3297453704</v>
      </c>
      <c r="C1641" t="s">
        <v>5213</v>
      </c>
      <c r="D1641" t="s">
        <v>70</v>
      </c>
      <c r="E1641">
        <v>755877260</v>
      </c>
      <c r="F1641" t="s">
        <v>33</v>
      </c>
      <c r="G1641" t="s">
        <v>11518</v>
      </c>
      <c r="H1641">
        <v>787861026</v>
      </c>
      <c r="I1641">
        <v>740619252</v>
      </c>
      <c r="J1641" t="s">
        <v>11519</v>
      </c>
      <c r="K1641" t="s">
        <v>36</v>
      </c>
      <c r="L1641" t="s">
        <v>3966</v>
      </c>
      <c r="M1641" t="s">
        <v>14889</v>
      </c>
      <c r="N1641">
        <v>45957</v>
      </c>
      <c r="O1641">
        <v>0.58333333333333337</v>
      </c>
      <c r="P1641" t="s">
        <v>4095</v>
      </c>
      <c r="Q1641" t="s">
        <v>67</v>
      </c>
      <c r="R1641" s="54">
        <v>45958</v>
      </c>
      <c r="S1641" t="s">
        <v>12409</v>
      </c>
      <c r="U1641" t="s">
        <v>67</v>
      </c>
      <c r="V1641" t="s">
        <v>12413</v>
      </c>
    </row>
    <row r="1642" spans="1:36">
      <c r="A1642" s="54">
        <v>45957</v>
      </c>
      <c r="B1642" s="54">
        <v>45957.333854166704</v>
      </c>
      <c r="C1642" t="s">
        <v>2530</v>
      </c>
      <c r="D1642" t="s">
        <v>70</v>
      </c>
      <c r="E1642">
        <v>755877260</v>
      </c>
      <c r="F1642" t="s">
        <v>33</v>
      </c>
      <c r="G1642" t="s">
        <v>14890</v>
      </c>
      <c r="H1642">
        <v>106924141</v>
      </c>
      <c r="I1642">
        <v>718724144</v>
      </c>
      <c r="J1642" t="s">
        <v>14891</v>
      </c>
      <c r="K1642" t="s">
        <v>36</v>
      </c>
      <c r="L1642" t="s">
        <v>3966</v>
      </c>
      <c r="M1642" t="s">
        <v>14892</v>
      </c>
      <c r="N1642">
        <v>45957</v>
      </c>
      <c r="O1642">
        <v>0.58333333333333337</v>
      </c>
      <c r="P1642" t="s">
        <v>4248</v>
      </c>
      <c r="Q1642" t="s">
        <v>67</v>
      </c>
      <c r="R1642" s="54">
        <v>45958</v>
      </c>
      <c r="S1642" t="s">
        <v>12712</v>
      </c>
      <c r="U1642" t="s">
        <v>67</v>
      </c>
      <c r="V1642" t="s">
        <v>114</v>
      </c>
    </row>
    <row r="1643" spans="1:36">
      <c r="A1643" s="54">
        <v>45957</v>
      </c>
      <c r="B1643" s="54">
        <v>45957.334293981497</v>
      </c>
      <c r="C1643" t="s">
        <v>118</v>
      </c>
      <c r="D1643" t="s">
        <v>41</v>
      </c>
      <c r="E1643">
        <v>787249864</v>
      </c>
      <c r="F1643" t="s">
        <v>33</v>
      </c>
      <c r="G1643" t="s">
        <v>228</v>
      </c>
      <c r="H1643">
        <v>787249864</v>
      </c>
      <c r="I1643">
        <v>720097563</v>
      </c>
      <c r="J1643" t="s">
        <v>229</v>
      </c>
      <c r="K1643" t="s">
        <v>36</v>
      </c>
      <c r="L1643" t="s">
        <v>1196</v>
      </c>
      <c r="M1643" t="s">
        <v>14893</v>
      </c>
      <c r="N1643">
        <v>45957</v>
      </c>
      <c r="O1643">
        <v>0.41666666666666669</v>
      </c>
      <c r="P1643" t="s">
        <v>11025</v>
      </c>
      <c r="Q1643" t="s">
        <v>45</v>
      </c>
      <c r="R1643" s="54">
        <v>45958</v>
      </c>
      <c r="S1643" t="s">
        <v>14894</v>
      </c>
      <c r="T1643">
        <v>45959</v>
      </c>
      <c r="U1643" t="s">
        <v>45</v>
      </c>
      <c r="V1643">
        <v>2810251699997</v>
      </c>
      <c r="W1643" t="s">
        <v>46</v>
      </c>
      <c r="X1643">
        <v>45958</v>
      </c>
      <c r="Y1643">
        <v>0.42083333333333334</v>
      </c>
    </row>
    <row r="1644" spans="1:36">
      <c r="A1644" s="54">
        <v>45957</v>
      </c>
      <c r="B1644" s="54">
        <v>45957.356342592597</v>
      </c>
      <c r="C1644" t="s">
        <v>31</v>
      </c>
      <c r="D1644" t="s">
        <v>32</v>
      </c>
      <c r="E1644">
        <v>780225502</v>
      </c>
      <c r="F1644" t="s">
        <v>33</v>
      </c>
      <c r="G1644" t="s">
        <v>14895</v>
      </c>
      <c r="H1644">
        <v>729231809</v>
      </c>
      <c r="I1644">
        <v>729231809</v>
      </c>
      <c r="J1644" t="s">
        <v>14896</v>
      </c>
      <c r="K1644" t="s">
        <v>36</v>
      </c>
      <c r="L1644" t="s">
        <v>1871</v>
      </c>
      <c r="M1644" t="s">
        <v>6929</v>
      </c>
      <c r="N1644">
        <v>45958</v>
      </c>
      <c r="O1644">
        <v>0.375</v>
      </c>
      <c r="P1644" t="s">
        <v>4095</v>
      </c>
      <c r="Q1644" t="s">
        <v>45</v>
      </c>
      <c r="R1644" s="54">
        <v>45958</v>
      </c>
      <c r="S1644" t="s">
        <v>12708</v>
      </c>
      <c r="T1644">
        <v>45959</v>
      </c>
      <c r="U1644" t="s">
        <v>45</v>
      </c>
      <c r="V1644">
        <v>2810251699604</v>
      </c>
      <c r="W1644" t="s">
        <v>46</v>
      </c>
      <c r="X1644">
        <v>45958</v>
      </c>
      <c r="Y1644">
        <v>0.42083333333333334</v>
      </c>
      <c r="AH1644">
        <v>0</v>
      </c>
      <c r="AJ1644">
        <v>0</v>
      </c>
    </row>
    <row r="1645" spans="1:36">
      <c r="A1645" s="54">
        <v>45957</v>
      </c>
      <c r="B1645" s="54">
        <v>45957.358483796299</v>
      </c>
      <c r="C1645" t="s">
        <v>31</v>
      </c>
      <c r="D1645" t="s">
        <v>32</v>
      </c>
      <c r="E1645">
        <v>780225502</v>
      </c>
      <c r="F1645" t="s">
        <v>33</v>
      </c>
      <c r="G1645" t="s">
        <v>14897</v>
      </c>
      <c r="H1645">
        <v>759627794</v>
      </c>
      <c r="I1645">
        <v>759627794</v>
      </c>
      <c r="J1645" t="s">
        <v>14898</v>
      </c>
      <c r="K1645" t="s">
        <v>36</v>
      </c>
      <c r="L1645" t="e" vm="16">
        <v>#VALUE!</v>
      </c>
      <c r="M1645" t="s">
        <v>14899</v>
      </c>
      <c r="N1645">
        <v>45957</v>
      </c>
      <c r="O1645">
        <v>0.375</v>
      </c>
      <c r="P1645" t="s">
        <v>52</v>
      </c>
      <c r="Q1645" t="s">
        <v>67</v>
      </c>
      <c r="R1645" s="54">
        <v>45958</v>
      </c>
      <c r="S1645" t="s">
        <v>12833</v>
      </c>
      <c r="U1645" t="s">
        <v>67</v>
      </c>
      <c r="V1645" t="s">
        <v>1831</v>
      </c>
    </row>
    <row r="1646" spans="1:36">
      <c r="A1646" s="54">
        <v>45957</v>
      </c>
      <c r="B1646" s="54">
        <v>45957.360393518502</v>
      </c>
      <c r="C1646" t="s">
        <v>47</v>
      </c>
      <c r="D1646" t="s">
        <v>41</v>
      </c>
      <c r="E1646">
        <v>735633807</v>
      </c>
      <c r="F1646" t="s">
        <v>33</v>
      </c>
      <c r="G1646" t="s">
        <v>14900</v>
      </c>
      <c r="H1646">
        <v>746067773</v>
      </c>
      <c r="I1646">
        <v>746067773</v>
      </c>
      <c r="J1646" t="s">
        <v>14901</v>
      </c>
      <c r="K1646" t="s">
        <v>36</v>
      </c>
      <c r="L1646" t="s">
        <v>3971</v>
      </c>
      <c r="M1646" t="s">
        <v>14902</v>
      </c>
      <c r="N1646">
        <v>45957</v>
      </c>
      <c r="O1646">
        <v>0.375</v>
      </c>
      <c r="P1646" t="s">
        <v>4235</v>
      </c>
      <c r="Q1646" t="s">
        <v>39</v>
      </c>
      <c r="R1646" s="54">
        <v>45958</v>
      </c>
      <c r="S1646" t="s">
        <v>12465</v>
      </c>
    </row>
    <row r="1647" spans="1:36">
      <c r="A1647" s="54">
        <v>45957</v>
      </c>
      <c r="B1647" s="54">
        <v>45957.361203703702</v>
      </c>
      <c r="C1647" t="s">
        <v>4381</v>
      </c>
      <c r="D1647" t="s">
        <v>41</v>
      </c>
      <c r="E1647">
        <v>788401220</v>
      </c>
      <c r="F1647" t="s">
        <v>33</v>
      </c>
      <c r="G1647" t="s">
        <v>14903</v>
      </c>
      <c r="H1647">
        <v>733423912</v>
      </c>
      <c r="I1647">
        <v>723161550</v>
      </c>
      <c r="J1647" t="s">
        <v>14904</v>
      </c>
      <c r="K1647" t="s">
        <v>36</v>
      </c>
      <c r="L1647" t="s">
        <v>4384</v>
      </c>
      <c r="M1647" t="s">
        <v>14905</v>
      </c>
      <c r="N1647">
        <v>45957</v>
      </c>
      <c r="O1647">
        <v>0.58333333333333337</v>
      </c>
      <c r="P1647" t="s">
        <v>4248</v>
      </c>
      <c r="Q1647" t="s">
        <v>45</v>
      </c>
      <c r="R1647" s="54">
        <v>45958</v>
      </c>
      <c r="S1647" t="s">
        <v>12614</v>
      </c>
      <c r="T1647">
        <v>45958</v>
      </c>
      <c r="U1647" t="s">
        <v>45</v>
      </c>
      <c r="V1647">
        <v>2810251699718</v>
      </c>
      <c r="W1647" t="s">
        <v>53</v>
      </c>
      <c r="X1647">
        <v>45958</v>
      </c>
      <c r="Y1647">
        <v>0.68472222222222223</v>
      </c>
    </row>
    <row r="1648" spans="1:36">
      <c r="A1648" s="54">
        <v>45957</v>
      </c>
      <c r="B1648" s="54">
        <v>45957.362256944398</v>
      </c>
      <c r="C1648" t="s">
        <v>31</v>
      </c>
      <c r="D1648" t="s">
        <v>32</v>
      </c>
      <c r="E1648">
        <v>780225502</v>
      </c>
      <c r="F1648" t="s">
        <v>33</v>
      </c>
      <c r="G1648" t="s">
        <v>14906</v>
      </c>
      <c r="H1648">
        <v>733852625</v>
      </c>
      <c r="I1648">
        <v>725457414</v>
      </c>
      <c r="J1648" t="s">
        <v>14907</v>
      </c>
      <c r="K1648" t="s">
        <v>36</v>
      </c>
      <c r="L1648" t="s">
        <v>3943</v>
      </c>
      <c r="M1648" t="s">
        <v>14908</v>
      </c>
      <c r="N1648">
        <v>45957</v>
      </c>
      <c r="O1648">
        <v>0.5</v>
      </c>
      <c r="P1648" t="s">
        <v>3950</v>
      </c>
      <c r="Q1648" t="s">
        <v>39</v>
      </c>
      <c r="R1648" s="54">
        <v>45958</v>
      </c>
      <c r="S1648" t="s">
        <v>12453</v>
      </c>
      <c r="U1648" t="s">
        <v>39</v>
      </c>
    </row>
    <row r="1649" spans="1:36">
      <c r="A1649" s="54">
        <v>45957</v>
      </c>
      <c r="B1649" s="54">
        <v>45957.371655092596</v>
      </c>
      <c r="C1649" t="s">
        <v>484</v>
      </c>
      <c r="D1649" t="s">
        <v>41</v>
      </c>
      <c r="E1649">
        <v>784292582</v>
      </c>
      <c r="F1649" t="s">
        <v>33</v>
      </c>
      <c r="G1649" t="s">
        <v>14909</v>
      </c>
      <c r="H1649">
        <v>754242647</v>
      </c>
      <c r="I1649">
        <v>754242647</v>
      </c>
      <c r="J1649" t="s">
        <v>14910</v>
      </c>
      <c r="K1649" t="s">
        <v>36</v>
      </c>
      <c r="L1649" t="s">
        <v>3907</v>
      </c>
      <c r="M1649" t="s">
        <v>1635</v>
      </c>
      <c r="N1649">
        <v>45957</v>
      </c>
      <c r="O1649">
        <v>0.58333333333333337</v>
      </c>
      <c r="P1649" t="s">
        <v>4248</v>
      </c>
      <c r="Q1649" t="s">
        <v>45</v>
      </c>
      <c r="R1649" s="54">
        <v>45958</v>
      </c>
      <c r="S1649" t="s">
        <v>12798</v>
      </c>
      <c r="T1649">
        <v>45958</v>
      </c>
      <c r="U1649" t="s">
        <v>45</v>
      </c>
      <c r="V1649">
        <v>2810251699750</v>
      </c>
      <c r="W1649" t="s">
        <v>46</v>
      </c>
      <c r="X1649">
        <v>45958</v>
      </c>
      <c r="Y1649">
        <v>0.42083333333333334</v>
      </c>
      <c r="AH1649" t="s">
        <v>604</v>
      </c>
      <c r="AJ1649">
        <v>32431038</v>
      </c>
    </row>
    <row r="1650" spans="1:36">
      <c r="A1650" s="54">
        <v>45957</v>
      </c>
      <c r="B1650" s="54">
        <v>45957.3736921296</v>
      </c>
      <c r="C1650" t="s">
        <v>47</v>
      </c>
      <c r="D1650" t="s">
        <v>41</v>
      </c>
      <c r="E1650">
        <v>735633807</v>
      </c>
      <c r="F1650" t="s">
        <v>33</v>
      </c>
      <c r="G1650" t="s">
        <v>14911</v>
      </c>
      <c r="H1650">
        <v>106869209</v>
      </c>
      <c r="I1650">
        <v>713065156</v>
      </c>
      <c r="J1650" t="s">
        <v>14912</v>
      </c>
      <c r="K1650" t="s">
        <v>36</v>
      </c>
      <c r="L1650" t="s">
        <v>3907</v>
      </c>
      <c r="M1650" t="s">
        <v>14913</v>
      </c>
      <c r="N1650">
        <v>45957</v>
      </c>
      <c r="O1650">
        <v>0.41666666666666669</v>
      </c>
      <c r="P1650" t="s">
        <v>3950</v>
      </c>
      <c r="Q1650" t="s">
        <v>39</v>
      </c>
      <c r="R1650" s="54">
        <v>45958</v>
      </c>
      <c r="S1650" t="s">
        <v>12798</v>
      </c>
      <c r="U1650" t="s">
        <v>39</v>
      </c>
    </row>
    <row r="1651" spans="1:36">
      <c r="A1651" s="54">
        <v>45957</v>
      </c>
      <c r="B1651" s="54">
        <v>45957.379687499997</v>
      </c>
      <c r="C1651" t="s">
        <v>2420</v>
      </c>
      <c r="D1651" t="s">
        <v>1167</v>
      </c>
      <c r="E1651">
        <v>780080032</v>
      </c>
      <c r="F1651" t="s">
        <v>33</v>
      </c>
      <c r="G1651" t="s">
        <v>14914</v>
      </c>
      <c r="H1651">
        <v>734581829</v>
      </c>
      <c r="I1651">
        <v>718381347</v>
      </c>
      <c r="J1651" t="s">
        <v>14915</v>
      </c>
      <c r="K1651" t="s">
        <v>36</v>
      </c>
      <c r="L1651" t="s">
        <v>3916</v>
      </c>
      <c r="M1651" t="s">
        <v>14916</v>
      </c>
      <c r="N1651">
        <v>45957</v>
      </c>
      <c r="O1651">
        <v>0.45833333333333331</v>
      </c>
      <c r="P1651" t="s">
        <v>4235</v>
      </c>
      <c r="Q1651" t="s">
        <v>45</v>
      </c>
      <c r="R1651" s="54">
        <v>45958</v>
      </c>
      <c r="S1651" t="s">
        <v>12585</v>
      </c>
      <c r="T1651">
        <v>45958</v>
      </c>
      <c r="U1651" t="s">
        <v>45</v>
      </c>
      <c r="V1651">
        <v>2810251699682</v>
      </c>
      <c r="W1651" t="s">
        <v>46</v>
      </c>
      <c r="X1651">
        <v>45958</v>
      </c>
      <c r="Y1651">
        <v>0.42083333333333334</v>
      </c>
      <c r="AH1651" t="s">
        <v>1472</v>
      </c>
      <c r="AJ1651">
        <v>37044654</v>
      </c>
    </row>
    <row r="1652" spans="1:36">
      <c r="A1652" s="54">
        <v>45957</v>
      </c>
      <c r="B1652" s="54">
        <v>45957.383819444403</v>
      </c>
      <c r="C1652" t="s">
        <v>31</v>
      </c>
      <c r="D1652" t="s">
        <v>32</v>
      </c>
      <c r="E1652">
        <v>780225502</v>
      </c>
      <c r="F1652" t="s">
        <v>33</v>
      </c>
      <c r="G1652" t="s">
        <v>14917</v>
      </c>
      <c r="H1652">
        <v>746297511</v>
      </c>
      <c r="I1652">
        <v>746297511</v>
      </c>
      <c r="J1652" t="s">
        <v>14918</v>
      </c>
      <c r="K1652" t="s">
        <v>36</v>
      </c>
      <c r="L1652" t="s">
        <v>3966</v>
      </c>
      <c r="M1652" t="s">
        <v>14919</v>
      </c>
      <c r="N1652">
        <v>45958</v>
      </c>
      <c r="O1652">
        <v>0.41666666666666669</v>
      </c>
      <c r="P1652" t="s">
        <v>4095</v>
      </c>
      <c r="Q1652" t="s">
        <v>45</v>
      </c>
      <c r="R1652" s="54">
        <v>45958</v>
      </c>
      <c r="S1652" t="s">
        <v>12551</v>
      </c>
      <c r="T1652">
        <v>45959</v>
      </c>
      <c r="U1652" t="s">
        <v>45</v>
      </c>
      <c r="V1652">
        <v>2810251699627</v>
      </c>
      <c r="W1652" t="s">
        <v>46</v>
      </c>
      <c r="X1652">
        <v>45958</v>
      </c>
      <c r="Y1652">
        <v>0.42083333333333334</v>
      </c>
      <c r="AH1652" t="s">
        <v>13376</v>
      </c>
      <c r="AJ1652">
        <v>39384517</v>
      </c>
    </row>
    <row r="1653" spans="1:36">
      <c r="A1653" s="54">
        <v>45957</v>
      </c>
      <c r="B1653" s="54">
        <v>45957.3839814815</v>
      </c>
      <c r="C1653" t="s">
        <v>3071</v>
      </c>
      <c r="D1653" t="s">
        <v>41</v>
      </c>
      <c r="E1653">
        <v>734356550</v>
      </c>
      <c r="F1653" t="s">
        <v>33</v>
      </c>
      <c r="G1653" t="s">
        <v>14920</v>
      </c>
      <c r="H1653">
        <v>734989099</v>
      </c>
      <c r="I1653">
        <v>720030077</v>
      </c>
      <c r="J1653" t="s">
        <v>14921</v>
      </c>
      <c r="K1653" t="s">
        <v>36</v>
      </c>
      <c r="L1653" t="e" vm="37">
        <v>#VALUE!</v>
      </c>
      <c r="M1653" t="s">
        <v>4197</v>
      </c>
      <c r="N1653">
        <v>45961</v>
      </c>
      <c r="O1653">
        <v>0.66666666666666663</v>
      </c>
      <c r="P1653" t="s">
        <v>52</v>
      </c>
      <c r="Q1653" t="s">
        <v>3886</v>
      </c>
      <c r="R1653" s="54"/>
    </row>
    <row r="1654" spans="1:36">
      <c r="A1654" s="54">
        <v>45957</v>
      </c>
      <c r="B1654" s="54">
        <v>45957.390185185199</v>
      </c>
      <c r="C1654" t="s">
        <v>1403</v>
      </c>
      <c r="D1654" t="s">
        <v>41</v>
      </c>
      <c r="E1654">
        <v>102772410</v>
      </c>
      <c r="F1654" t="s">
        <v>33</v>
      </c>
      <c r="G1654" t="s">
        <v>14922</v>
      </c>
      <c r="H1654">
        <v>780678009</v>
      </c>
      <c r="I1654">
        <v>780678009</v>
      </c>
      <c r="J1654" t="s">
        <v>14923</v>
      </c>
      <c r="K1654" t="s">
        <v>36</v>
      </c>
      <c r="L1654" t="s">
        <v>3916</v>
      </c>
      <c r="M1654" t="s">
        <v>14924</v>
      </c>
      <c r="N1654">
        <v>45958</v>
      </c>
      <c r="O1654">
        <v>0.375</v>
      </c>
      <c r="P1654" t="s">
        <v>4248</v>
      </c>
      <c r="Q1654" t="s">
        <v>45</v>
      </c>
      <c r="R1654" s="54">
        <v>45958</v>
      </c>
      <c r="S1654" t="s">
        <v>12801</v>
      </c>
      <c r="U1654" t="s">
        <v>45</v>
      </c>
      <c r="V1654">
        <v>2810251699806</v>
      </c>
      <c r="W1654" t="s">
        <v>46</v>
      </c>
      <c r="X1654">
        <v>45958</v>
      </c>
      <c r="Y1654">
        <v>0.42083333333333334</v>
      </c>
    </row>
    <row r="1655" spans="1:36">
      <c r="A1655" s="54">
        <v>45957</v>
      </c>
      <c r="B1655" s="54">
        <v>45957.3929166667</v>
      </c>
      <c r="C1655" t="s">
        <v>1403</v>
      </c>
      <c r="D1655" t="s">
        <v>41</v>
      </c>
      <c r="E1655">
        <v>102772410</v>
      </c>
      <c r="F1655" t="s">
        <v>33</v>
      </c>
      <c r="G1655" t="s">
        <v>12815</v>
      </c>
      <c r="H1655">
        <v>762877052</v>
      </c>
      <c r="I1655">
        <v>762877052</v>
      </c>
      <c r="J1655" t="s">
        <v>14925</v>
      </c>
      <c r="K1655" t="s">
        <v>36</v>
      </c>
      <c r="L1655" t="e" vm="23">
        <v>#VALUE!</v>
      </c>
      <c r="M1655" t="s">
        <v>3039</v>
      </c>
      <c r="N1655">
        <v>45971</v>
      </c>
      <c r="O1655">
        <v>0.375</v>
      </c>
      <c r="P1655" t="s">
        <v>52</v>
      </c>
      <c r="Q1655" t="s">
        <v>39</v>
      </c>
      <c r="R1655" s="54">
        <v>45958</v>
      </c>
      <c r="S1655" t="s">
        <v>12705</v>
      </c>
    </row>
    <row r="1656" spans="1:36">
      <c r="A1656" s="54">
        <v>45957</v>
      </c>
      <c r="B1656" s="54">
        <v>45957.395868055602</v>
      </c>
      <c r="C1656" t="s">
        <v>88</v>
      </c>
      <c r="D1656" t="s">
        <v>41</v>
      </c>
      <c r="E1656">
        <v>735273778</v>
      </c>
      <c r="F1656" t="s">
        <v>33</v>
      </c>
      <c r="G1656" t="s">
        <v>14926</v>
      </c>
      <c r="H1656">
        <v>740358213</v>
      </c>
      <c r="I1656">
        <v>740358213</v>
      </c>
      <c r="J1656" t="s">
        <v>5959</v>
      </c>
      <c r="K1656" t="s">
        <v>36</v>
      </c>
      <c r="L1656" t="s">
        <v>1196</v>
      </c>
      <c r="M1656" t="s">
        <v>14927</v>
      </c>
      <c r="N1656">
        <v>45957</v>
      </c>
      <c r="O1656">
        <v>0.625</v>
      </c>
      <c r="P1656" t="s">
        <v>4095</v>
      </c>
      <c r="Q1656" t="s">
        <v>45</v>
      </c>
      <c r="R1656" s="54">
        <v>45958</v>
      </c>
      <c r="S1656" t="s">
        <v>12833</v>
      </c>
      <c r="T1656">
        <v>45959</v>
      </c>
      <c r="U1656" t="s">
        <v>45</v>
      </c>
      <c r="V1656">
        <v>2810251699640</v>
      </c>
      <c r="W1656" t="s">
        <v>53</v>
      </c>
      <c r="X1656">
        <v>45958</v>
      </c>
      <c r="Y1656">
        <v>0.68472222222222223</v>
      </c>
      <c r="AH1656" t="s">
        <v>1331</v>
      </c>
      <c r="AJ1656">
        <v>45962</v>
      </c>
    </row>
    <row r="1657" spans="1:36">
      <c r="A1657" s="54">
        <v>45957</v>
      </c>
      <c r="B1657" s="54">
        <v>45957.3968171296</v>
      </c>
      <c r="C1657" t="s">
        <v>1403</v>
      </c>
      <c r="D1657" t="s">
        <v>41</v>
      </c>
      <c r="E1657">
        <v>102772410</v>
      </c>
      <c r="F1657" t="s">
        <v>33</v>
      </c>
      <c r="G1657" t="s">
        <v>14928</v>
      </c>
      <c r="I1657">
        <v>748493446</v>
      </c>
      <c r="J1657" t="s">
        <v>14929</v>
      </c>
      <c r="K1657" t="s">
        <v>36</v>
      </c>
      <c r="L1657" t="s">
        <v>1196</v>
      </c>
      <c r="M1657" t="s">
        <v>14930</v>
      </c>
      <c r="N1657">
        <v>45958</v>
      </c>
      <c r="O1657">
        <v>0.375</v>
      </c>
      <c r="P1657" t="s">
        <v>4235</v>
      </c>
      <c r="Q1657" t="s">
        <v>45</v>
      </c>
      <c r="R1657" s="54">
        <v>45958</v>
      </c>
      <c r="S1657" t="s">
        <v>12967</v>
      </c>
      <c r="U1657" t="s">
        <v>45</v>
      </c>
      <c r="V1657">
        <v>2810251699732</v>
      </c>
      <c r="W1657" t="s">
        <v>46</v>
      </c>
      <c r="X1657">
        <v>45958</v>
      </c>
      <c r="Y1657">
        <v>0.42083333333333334</v>
      </c>
      <c r="AH1657" t="s">
        <v>3224</v>
      </c>
      <c r="AJ1657">
        <v>40913166</v>
      </c>
    </row>
    <row r="1658" spans="1:36">
      <c r="A1658" s="54">
        <v>45957</v>
      </c>
      <c r="B1658" s="54">
        <v>45957.398900462998</v>
      </c>
      <c r="C1658" t="s">
        <v>2028</v>
      </c>
      <c r="D1658" t="s">
        <v>41</v>
      </c>
      <c r="E1658">
        <v>100911807</v>
      </c>
      <c r="F1658" t="s">
        <v>33</v>
      </c>
      <c r="G1658" t="s">
        <v>14931</v>
      </c>
      <c r="H1658">
        <v>733222221</v>
      </c>
      <c r="I1658">
        <v>733222221</v>
      </c>
      <c r="J1658" t="s">
        <v>14932</v>
      </c>
      <c r="K1658" t="s">
        <v>36</v>
      </c>
      <c r="L1658" t="s">
        <v>1196</v>
      </c>
      <c r="M1658" t="s">
        <v>14933</v>
      </c>
      <c r="N1658">
        <v>45957</v>
      </c>
      <c r="O1658">
        <v>0.41666666666666669</v>
      </c>
      <c r="P1658" t="s">
        <v>3950</v>
      </c>
      <c r="Q1658" t="s">
        <v>45</v>
      </c>
      <c r="R1658" s="54">
        <v>45958</v>
      </c>
      <c r="S1658" t="s">
        <v>12966</v>
      </c>
      <c r="T1658">
        <v>45958</v>
      </c>
      <c r="U1658" t="s">
        <v>45</v>
      </c>
      <c r="V1658">
        <v>2810251699721</v>
      </c>
      <c r="W1658" t="s">
        <v>53</v>
      </c>
      <c r="X1658">
        <v>45958</v>
      </c>
      <c r="Y1658">
        <v>0.68472222222222223</v>
      </c>
    </row>
    <row r="1659" spans="1:36">
      <c r="A1659" s="54">
        <v>45957</v>
      </c>
      <c r="B1659" s="54">
        <v>45957.402638888903</v>
      </c>
      <c r="C1659" t="s">
        <v>1403</v>
      </c>
      <c r="D1659" t="s">
        <v>41</v>
      </c>
      <c r="E1659">
        <v>102772410</v>
      </c>
      <c r="F1659" t="s">
        <v>33</v>
      </c>
      <c r="G1659" t="s">
        <v>14934</v>
      </c>
      <c r="H1659">
        <v>731790030</v>
      </c>
      <c r="I1659">
        <v>731790030</v>
      </c>
      <c r="J1659" t="s">
        <v>14439</v>
      </c>
      <c r="K1659" t="s">
        <v>36</v>
      </c>
      <c r="L1659" t="s">
        <v>1196</v>
      </c>
      <c r="M1659" t="s">
        <v>14935</v>
      </c>
      <c r="N1659">
        <v>45958</v>
      </c>
      <c r="O1659">
        <v>0.41666666666666669</v>
      </c>
      <c r="P1659" t="s">
        <v>4095</v>
      </c>
      <c r="Q1659" t="s">
        <v>67</v>
      </c>
      <c r="R1659" s="54">
        <v>45958</v>
      </c>
      <c r="S1659" t="s">
        <v>12407</v>
      </c>
      <c r="U1659" t="s">
        <v>67</v>
      </c>
      <c r="V1659" t="s">
        <v>12413</v>
      </c>
    </row>
    <row r="1660" spans="1:36">
      <c r="A1660" s="54">
        <v>45957</v>
      </c>
      <c r="B1660" s="54">
        <v>45957.408958333297</v>
      </c>
      <c r="C1660" t="s">
        <v>1754</v>
      </c>
      <c r="D1660" t="s">
        <v>41</v>
      </c>
      <c r="E1660">
        <v>737760378</v>
      </c>
      <c r="F1660" t="s">
        <v>33</v>
      </c>
      <c r="G1660" t="s">
        <v>5919</v>
      </c>
      <c r="I1660">
        <v>745558737</v>
      </c>
      <c r="J1660" t="s">
        <v>14936</v>
      </c>
      <c r="K1660" t="s">
        <v>36</v>
      </c>
      <c r="L1660" t="s">
        <v>3943</v>
      </c>
      <c r="M1660" t="s">
        <v>14937</v>
      </c>
      <c r="N1660">
        <v>45958</v>
      </c>
      <c r="O1660">
        <v>0.33333333333333331</v>
      </c>
      <c r="P1660" t="s">
        <v>4248</v>
      </c>
      <c r="Q1660" t="s">
        <v>45</v>
      </c>
      <c r="R1660" s="54">
        <v>45958</v>
      </c>
      <c r="S1660">
        <v>0.73750000000000004</v>
      </c>
      <c r="U1660" t="s">
        <v>45</v>
      </c>
      <c r="V1660">
        <v>2810251699968</v>
      </c>
      <c r="W1660" t="s">
        <v>46</v>
      </c>
      <c r="X1660">
        <v>45958</v>
      </c>
      <c r="Y1660">
        <v>0.42083333333333334</v>
      </c>
    </row>
    <row r="1661" spans="1:36">
      <c r="A1661" s="54">
        <v>45957</v>
      </c>
      <c r="B1661" s="54">
        <v>45957.410868055602</v>
      </c>
      <c r="C1661" t="s">
        <v>3071</v>
      </c>
      <c r="D1661" t="s">
        <v>41</v>
      </c>
      <c r="E1661">
        <v>734356550</v>
      </c>
      <c r="F1661" t="s">
        <v>33</v>
      </c>
      <c r="G1661" t="s">
        <v>14938</v>
      </c>
      <c r="I1661">
        <v>110856060</v>
      </c>
      <c r="J1661" t="s">
        <v>14939</v>
      </c>
      <c r="K1661" t="s">
        <v>36</v>
      </c>
      <c r="L1661" t="s">
        <v>3896</v>
      </c>
      <c r="M1661" t="s">
        <v>3145</v>
      </c>
      <c r="N1661">
        <v>45957</v>
      </c>
      <c r="O1661">
        <v>0.41666666666666669</v>
      </c>
      <c r="P1661" t="s">
        <v>4095</v>
      </c>
      <c r="Q1661" t="s">
        <v>3886</v>
      </c>
      <c r="R1661" s="54">
        <v>45958</v>
      </c>
      <c r="S1661" t="s">
        <v>12465</v>
      </c>
      <c r="U1661" t="s">
        <v>3886</v>
      </c>
    </row>
    <row r="1662" spans="1:36">
      <c r="A1662" s="54">
        <v>45957</v>
      </c>
      <c r="B1662" s="54">
        <v>45957.418379629598</v>
      </c>
      <c r="C1662" t="s">
        <v>2764</v>
      </c>
      <c r="D1662" t="s">
        <v>1167</v>
      </c>
      <c r="E1662">
        <v>780080032</v>
      </c>
      <c r="F1662" t="s">
        <v>33</v>
      </c>
      <c r="G1662" t="s">
        <v>14940</v>
      </c>
      <c r="H1662">
        <v>719740155</v>
      </c>
      <c r="I1662">
        <v>719740155</v>
      </c>
      <c r="J1662" t="s">
        <v>14941</v>
      </c>
      <c r="K1662" t="s">
        <v>36</v>
      </c>
      <c r="L1662" t="s">
        <v>3916</v>
      </c>
      <c r="M1662" t="s">
        <v>4234</v>
      </c>
      <c r="N1662">
        <v>45957</v>
      </c>
      <c r="O1662">
        <v>0.45833333333333331</v>
      </c>
      <c r="P1662" t="s">
        <v>11025</v>
      </c>
      <c r="Q1662" t="s">
        <v>45</v>
      </c>
      <c r="R1662" s="54">
        <v>45958</v>
      </c>
      <c r="S1662" t="s">
        <v>14942</v>
      </c>
      <c r="T1662">
        <v>45959</v>
      </c>
      <c r="U1662" t="s">
        <v>45</v>
      </c>
      <c r="V1662">
        <v>2810251700063</v>
      </c>
      <c r="W1662" t="s">
        <v>46</v>
      </c>
      <c r="X1662">
        <v>45959</v>
      </c>
      <c r="Y1662">
        <v>0.42083333333333334</v>
      </c>
    </row>
    <row r="1663" spans="1:36">
      <c r="A1663" s="54">
        <v>45957</v>
      </c>
      <c r="B1663" s="54">
        <v>45957.4194907407</v>
      </c>
      <c r="C1663" t="s">
        <v>7708</v>
      </c>
      <c r="D1663" t="s">
        <v>70</v>
      </c>
      <c r="E1663">
        <v>755877260</v>
      </c>
      <c r="F1663" t="s">
        <v>33</v>
      </c>
      <c r="G1663" t="s">
        <v>14943</v>
      </c>
      <c r="H1663">
        <v>785879398</v>
      </c>
      <c r="I1663">
        <v>712674149</v>
      </c>
      <c r="J1663" t="s">
        <v>14944</v>
      </c>
      <c r="K1663" t="s">
        <v>36</v>
      </c>
      <c r="L1663" t="e" vm="1">
        <v>#VALUE!</v>
      </c>
      <c r="M1663" t="s">
        <v>463</v>
      </c>
      <c r="N1663">
        <v>45957</v>
      </c>
      <c r="O1663">
        <v>0.54166666666666663</v>
      </c>
      <c r="P1663" t="s">
        <v>52</v>
      </c>
      <c r="Q1663" t="s">
        <v>39</v>
      </c>
      <c r="R1663" s="54">
        <v>45958</v>
      </c>
      <c r="S1663" t="s">
        <v>12797</v>
      </c>
    </row>
    <row r="1664" spans="1:36">
      <c r="A1664" s="54">
        <v>45957</v>
      </c>
      <c r="B1664" s="54">
        <v>45957.430266203701</v>
      </c>
      <c r="C1664" t="s">
        <v>267</v>
      </c>
      <c r="D1664" t="s">
        <v>41</v>
      </c>
      <c r="E1664">
        <v>254755669505</v>
      </c>
      <c r="F1664" t="s">
        <v>33</v>
      </c>
      <c r="G1664" t="s">
        <v>13028</v>
      </c>
      <c r="I1664">
        <v>254723097510</v>
      </c>
      <c r="J1664" t="s">
        <v>857</v>
      </c>
      <c r="K1664" t="s">
        <v>36</v>
      </c>
      <c r="L1664" t="s">
        <v>3959</v>
      </c>
      <c r="M1664" t="s">
        <v>14946</v>
      </c>
      <c r="N1664">
        <v>45959</v>
      </c>
      <c r="O1664">
        <v>0.58333333333333337</v>
      </c>
      <c r="P1664" t="s">
        <v>3950</v>
      </c>
      <c r="Q1664" t="s">
        <v>45</v>
      </c>
      <c r="R1664" s="54">
        <v>45958</v>
      </c>
      <c r="S1664" t="s">
        <v>12464</v>
      </c>
      <c r="T1664">
        <v>45958</v>
      </c>
      <c r="U1664" t="s">
        <v>45</v>
      </c>
      <c r="V1664">
        <v>2810251699654</v>
      </c>
      <c r="W1664" t="s">
        <v>46</v>
      </c>
      <c r="X1664">
        <v>45958</v>
      </c>
      <c r="Y1664">
        <v>0.42083333333333334</v>
      </c>
      <c r="AH1664" t="s">
        <v>480</v>
      </c>
      <c r="AJ1664">
        <v>38274980</v>
      </c>
    </row>
    <row r="1665" spans="1:36">
      <c r="A1665" s="54">
        <v>45957</v>
      </c>
      <c r="B1665" s="54">
        <v>45957.431643518503</v>
      </c>
      <c r="C1665" t="s">
        <v>4191</v>
      </c>
      <c r="D1665" t="s">
        <v>41</v>
      </c>
      <c r="E1665">
        <v>254731063955</v>
      </c>
      <c r="F1665" t="s">
        <v>33</v>
      </c>
      <c r="G1665" t="s">
        <v>6246</v>
      </c>
      <c r="H1665">
        <v>254742561732</v>
      </c>
      <c r="I1665">
        <v>254742561732</v>
      </c>
      <c r="J1665" t="s">
        <v>4193</v>
      </c>
      <c r="K1665" t="s">
        <v>36</v>
      </c>
      <c r="L1665" t="s">
        <v>3943</v>
      </c>
      <c r="M1665" t="s">
        <v>14947</v>
      </c>
      <c r="N1665">
        <v>45958</v>
      </c>
      <c r="O1665">
        <v>0.41666666666666669</v>
      </c>
      <c r="P1665" t="s">
        <v>4095</v>
      </c>
      <c r="Q1665" t="s">
        <v>45</v>
      </c>
      <c r="R1665" s="54">
        <v>45958</v>
      </c>
      <c r="S1665" t="s">
        <v>12612</v>
      </c>
      <c r="T1665">
        <v>45959</v>
      </c>
      <c r="U1665" t="s">
        <v>45</v>
      </c>
      <c r="V1665">
        <v>2810251699669</v>
      </c>
      <c r="W1665" t="s">
        <v>46</v>
      </c>
      <c r="X1665">
        <v>45958</v>
      </c>
      <c r="Y1665">
        <v>0.42083333333333334</v>
      </c>
      <c r="AH1665">
        <v>0</v>
      </c>
      <c r="AJ1665">
        <v>0</v>
      </c>
    </row>
    <row r="1666" spans="1:36">
      <c r="A1666" s="54">
        <v>45957</v>
      </c>
      <c r="B1666" s="54">
        <v>45957.435243055603</v>
      </c>
      <c r="C1666" t="s">
        <v>2256</v>
      </c>
      <c r="D1666" t="s">
        <v>41</v>
      </c>
      <c r="E1666">
        <v>254731063955</v>
      </c>
      <c r="F1666" t="s">
        <v>33</v>
      </c>
      <c r="G1666" t="s">
        <v>14948</v>
      </c>
      <c r="H1666">
        <v>254732978254</v>
      </c>
      <c r="I1666">
        <v>254732978254</v>
      </c>
      <c r="J1666" t="s">
        <v>14949</v>
      </c>
      <c r="K1666" t="s">
        <v>36</v>
      </c>
      <c r="L1666" t="s">
        <v>3918</v>
      </c>
      <c r="M1666" t="s">
        <v>14950</v>
      </c>
      <c r="N1666">
        <v>45958</v>
      </c>
      <c r="O1666">
        <v>0.5</v>
      </c>
      <c r="P1666" t="s">
        <v>4235</v>
      </c>
      <c r="Q1666" t="s">
        <v>3886</v>
      </c>
      <c r="R1666" s="54">
        <v>45958</v>
      </c>
    </row>
    <row r="1667" spans="1:36">
      <c r="A1667" s="54">
        <v>45957</v>
      </c>
      <c r="B1667" s="54">
        <v>45957.438877314802</v>
      </c>
      <c r="C1667" t="s">
        <v>47</v>
      </c>
      <c r="D1667" t="s">
        <v>41</v>
      </c>
      <c r="E1667">
        <v>735633807</v>
      </c>
      <c r="F1667" t="s">
        <v>33</v>
      </c>
      <c r="G1667" t="s">
        <v>14951</v>
      </c>
      <c r="H1667">
        <v>789104906</v>
      </c>
      <c r="I1667">
        <v>714446617</v>
      </c>
      <c r="J1667" t="s">
        <v>14952</v>
      </c>
      <c r="K1667" t="s">
        <v>36</v>
      </c>
      <c r="L1667" t="s">
        <v>3959</v>
      </c>
      <c r="M1667" t="s">
        <v>8527</v>
      </c>
      <c r="N1667">
        <v>45957</v>
      </c>
      <c r="O1667">
        <v>0.45833333333333331</v>
      </c>
      <c r="P1667" t="s">
        <v>3950</v>
      </c>
      <c r="Q1667" t="s">
        <v>45</v>
      </c>
      <c r="R1667" s="54">
        <v>45958</v>
      </c>
      <c r="S1667" t="s">
        <v>12553</v>
      </c>
      <c r="T1667">
        <v>45958</v>
      </c>
      <c r="U1667" t="s">
        <v>45</v>
      </c>
      <c r="V1667">
        <v>2810251699631</v>
      </c>
      <c r="W1667" t="s">
        <v>46</v>
      </c>
      <c r="X1667">
        <v>45958</v>
      </c>
      <c r="Y1667">
        <v>0.42083333333333334</v>
      </c>
    </row>
    <row r="1668" spans="1:36">
      <c r="A1668" s="54">
        <v>45957</v>
      </c>
      <c r="B1668" s="54">
        <v>45957.440381944398</v>
      </c>
      <c r="C1668" t="s">
        <v>642</v>
      </c>
      <c r="D1668" t="s">
        <v>70</v>
      </c>
      <c r="E1668">
        <v>755877260</v>
      </c>
      <c r="F1668" t="s">
        <v>33</v>
      </c>
      <c r="G1668" t="s">
        <v>14953</v>
      </c>
      <c r="H1668">
        <v>104893623</v>
      </c>
      <c r="I1668">
        <v>708198911</v>
      </c>
      <c r="J1668" t="s">
        <v>14954</v>
      </c>
      <c r="K1668" t="s">
        <v>36</v>
      </c>
      <c r="L1668" t="e" vm="1">
        <v>#VALUE!</v>
      </c>
      <c r="M1668" t="s">
        <v>926</v>
      </c>
      <c r="N1668">
        <v>45957</v>
      </c>
      <c r="O1668">
        <v>0.66666666666666663</v>
      </c>
      <c r="P1668" t="s">
        <v>52</v>
      </c>
      <c r="Q1668" t="s">
        <v>45</v>
      </c>
      <c r="R1668" s="54">
        <v>45958</v>
      </c>
      <c r="S1668" t="s">
        <v>12457</v>
      </c>
      <c r="T1668">
        <v>45958</v>
      </c>
      <c r="U1668" t="s">
        <v>45</v>
      </c>
      <c r="V1668">
        <v>2810251699855</v>
      </c>
      <c r="W1668" t="s">
        <v>46</v>
      </c>
      <c r="X1668">
        <v>45958</v>
      </c>
      <c r="Y1668">
        <v>0.42083333333333334</v>
      </c>
    </row>
    <row r="1669" spans="1:36">
      <c r="A1669" s="54">
        <v>45957</v>
      </c>
      <c r="B1669" s="54">
        <v>45957.441747685203</v>
      </c>
      <c r="C1669" t="s">
        <v>3374</v>
      </c>
      <c r="D1669" t="s">
        <v>41</v>
      </c>
      <c r="E1669">
        <v>782068818</v>
      </c>
      <c r="F1669" t="s">
        <v>33</v>
      </c>
      <c r="G1669" t="s">
        <v>14955</v>
      </c>
      <c r="H1669">
        <v>727510328</v>
      </c>
      <c r="I1669">
        <v>755688566</v>
      </c>
      <c r="J1669" t="s">
        <v>14956</v>
      </c>
      <c r="K1669" t="s">
        <v>36</v>
      </c>
      <c r="L1669" t="s">
        <v>3959</v>
      </c>
      <c r="M1669" t="s">
        <v>74</v>
      </c>
      <c r="N1669">
        <v>45958</v>
      </c>
      <c r="O1669">
        <v>0.41666666666666669</v>
      </c>
      <c r="P1669" t="s">
        <v>4095</v>
      </c>
      <c r="Q1669" t="s">
        <v>45</v>
      </c>
      <c r="R1669" s="54">
        <v>45958</v>
      </c>
      <c r="S1669" t="s">
        <v>12508</v>
      </c>
      <c r="T1669">
        <v>45959</v>
      </c>
      <c r="U1669" t="s">
        <v>45</v>
      </c>
      <c r="V1669">
        <v>2810251699857</v>
      </c>
      <c r="W1669" t="s">
        <v>46</v>
      </c>
      <c r="X1669">
        <v>45958</v>
      </c>
      <c r="Y1669">
        <v>0.42083333333333334</v>
      </c>
    </row>
    <row r="1670" spans="1:36">
      <c r="A1670" s="54">
        <v>45957</v>
      </c>
      <c r="B1670" s="54">
        <v>45957.442974537</v>
      </c>
      <c r="C1670" t="s">
        <v>3071</v>
      </c>
      <c r="D1670" t="s">
        <v>41</v>
      </c>
      <c r="E1670">
        <v>734356550</v>
      </c>
      <c r="F1670" t="s">
        <v>33</v>
      </c>
      <c r="G1670" t="s">
        <v>14957</v>
      </c>
      <c r="H1670">
        <v>739365728</v>
      </c>
      <c r="I1670">
        <v>739365728</v>
      </c>
      <c r="J1670" t="s">
        <v>14958</v>
      </c>
      <c r="K1670" t="s">
        <v>36</v>
      </c>
      <c r="L1670" t="e" vm="2">
        <v>#VALUE!</v>
      </c>
      <c r="M1670" t="s">
        <v>5159</v>
      </c>
      <c r="N1670">
        <v>45957</v>
      </c>
      <c r="O1670">
        <v>0.54166666666666663</v>
      </c>
      <c r="P1670" t="s">
        <v>52</v>
      </c>
      <c r="Q1670" t="s">
        <v>3886</v>
      </c>
      <c r="R1670" s="54"/>
    </row>
    <row r="1671" spans="1:36">
      <c r="A1671" s="54">
        <v>45957</v>
      </c>
      <c r="B1671" s="54">
        <v>45957.4434259259</v>
      </c>
      <c r="C1671" t="s">
        <v>47</v>
      </c>
      <c r="D1671" t="s">
        <v>41</v>
      </c>
      <c r="E1671">
        <v>735633807</v>
      </c>
      <c r="F1671" t="s">
        <v>33</v>
      </c>
      <c r="G1671" t="s">
        <v>14959</v>
      </c>
      <c r="H1671">
        <v>725713322</v>
      </c>
      <c r="I1671">
        <v>725713322</v>
      </c>
      <c r="J1671" t="s">
        <v>14960</v>
      </c>
      <c r="K1671" t="s">
        <v>36</v>
      </c>
      <c r="L1671" t="s">
        <v>3971</v>
      </c>
      <c r="M1671" t="s">
        <v>14961</v>
      </c>
      <c r="N1671">
        <v>45957</v>
      </c>
      <c r="O1671">
        <v>0.45833333333333331</v>
      </c>
      <c r="P1671" t="s">
        <v>4235</v>
      </c>
      <c r="Q1671" t="s">
        <v>45</v>
      </c>
      <c r="R1671" s="54">
        <v>45958</v>
      </c>
      <c r="S1671" t="s">
        <v>13370</v>
      </c>
      <c r="U1671" t="s">
        <v>45</v>
      </c>
      <c r="V1671">
        <v>2810251699890</v>
      </c>
      <c r="W1671" t="s">
        <v>46</v>
      </c>
      <c r="X1671">
        <v>45958</v>
      </c>
      <c r="Y1671">
        <v>0.42083333333333334</v>
      </c>
    </row>
    <row r="1672" spans="1:36">
      <c r="A1672" s="54">
        <v>45957</v>
      </c>
      <c r="B1672" s="54">
        <v>45957.4445949074</v>
      </c>
      <c r="C1672" t="s">
        <v>720</v>
      </c>
      <c r="D1672" t="s">
        <v>41</v>
      </c>
      <c r="E1672">
        <v>104144901</v>
      </c>
      <c r="F1672" t="s">
        <v>33</v>
      </c>
      <c r="G1672" t="s">
        <v>14962</v>
      </c>
      <c r="H1672">
        <v>756766666</v>
      </c>
      <c r="I1672">
        <v>723498866</v>
      </c>
      <c r="J1672" t="s">
        <v>14963</v>
      </c>
      <c r="K1672" t="s">
        <v>36</v>
      </c>
      <c r="L1672" t="s">
        <v>1884</v>
      </c>
      <c r="M1672" t="s">
        <v>14964</v>
      </c>
      <c r="N1672">
        <v>45957</v>
      </c>
      <c r="O1672">
        <v>0.45833333333333331</v>
      </c>
      <c r="P1672" t="s">
        <v>3950</v>
      </c>
      <c r="Q1672" t="s">
        <v>67</v>
      </c>
      <c r="R1672" s="54">
        <v>45958</v>
      </c>
      <c r="S1672" t="s">
        <v>13371</v>
      </c>
      <c r="U1672" t="s">
        <v>67</v>
      </c>
      <c r="V1672" t="s">
        <v>3282</v>
      </c>
    </row>
    <row r="1673" spans="1:36">
      <c r="A1673" s="54">
        <v>45957</v>
      </c>
      <c r="B1673" s="54">
        <v>45957.447141203702</v>
      </c>
      <c r="C1673" t="s">
        <v>47</v>
      </c>
      <c r="D1673" t="s">
        <v>41</v>
      </c>
      <c r="E1673">
        <v>735633807</v>
      </c>
      <c r="F1673" t="s">
        <v>33</v>
      </c>
      <c r="G1673" t="s">
        <v>14966</v>
      </c>
      <c r="H1673">
        <v>738991071</v>
      </c>
      <c r="I1673">
        <v>722913910</v>
      </c>
      <c r="J1673" t="s">
        <v>14967</v>
      </c>
      <c r="K1673" t="s">
        <v>36</v>
      </c>
      <c r="L1673" t="s">
        <v>3907</v>
      </c>
      <c r="M1673" t="s">
        <v>14968</v>
      </c>
      <c r="N1673">
        <v>45957</v>
      </c>
      <c r="O1673">
        <v>0.45833333333333331</v>
      </c>
      <c r="P1673" t="s">
        <v>3950</v>
      </c>
      <c r="Q1673" t="s">
        <v>45</v>
      </c>
      <c r="R1673" s="54">
        <v>45958</v>
      </c>
      <c r="S1673" t="s">
        <v>14969</v>
      </c>
      <c r="T1673">
        <v>45958</v>
      </c>
      <c r="U1673" t="s">
        <v>45</v>
      </c>
      <c r="V1673">
        <v>2810251699919</v>
      </c>
      <c r="W1673" t="s">
        <v>46</v>
      </c>
      <c r="X1673">
        <v>45958</v>
      </c>
      <c r="Y1673">
        <v>0.42083333333333334</v>
      </c>
    </row>
    <row r="1674" spans="1:36">
      <c r="A1674" s="54">
        <v>45957</v>
      </c>
      <c r="B1674" s="54">
        <v>45957.449733796297</v>
      </c>
      <c r="C1674" t="s">
        <v>47</v>
      </c>
      <c r="D1674" t="s">
        <v>41</v>
      </c>
      <c r="E1674">
        <v>735633807</v>
      </c>
      <c r="F1674" t="s">
        <v>33</v>
      </c>
      <c r="G1674" t="s">
        <v>14970</v>
      </c>
      <c r="H1674">
        <v>723393141</v>
      </c>
      <c r="I1674">
        <v>723393141</v>
      </c>
      <c r="J1674" t="s">
        <v>14971</v>
      </c>
      <c r="K1674" t="s">
        <v>36</v>
      </c>
      <c r="L1674" t="s">
        <v>1196</v>
      </c>
      <c r="M1674" t="s">
        <v>14972</v>
      </c>
      <c r="N1674">
        <v>45957</v>
      </c>
      <c r="O1674">
        <v>0.5</v>
      </c>
      <c r="P1674" t="s">
        <v>4095</v>
      </c>
      <c r="Q1674" t="s">
        <v>45</v>
      </c>
      <c r="R1674" s="54">
        <v>45958</v>
      </c>
      <c r="S1674" t="s">
        <v>13964</v>
      </c>
      <c r="T1674">
        <v>45959</v>
      </c>
      <c r="U1674" t="s">
        <v>45</v>
      </c>
      <c r="V1674">
        <v>2810251699886</v>
      </c>
      <c r="W1674" t="s">
        <v>53</v>
      </c>
      <c r="X1674">
        <v>45958</v>
      </c>
      <c r="Y1674">
        <v>0.68472222222222223</v>
      </c>
    </row>
    <row r="1675" spans="1:36">
      <c r="A1675" s="54">
        <v>45957</v>
      </c>
      <c r="B1675" s="54">
        <v>45957.450416666703</v>
      </c>
      <c r="C1675" t="s">
        <v>1965</v>
      </c>
      <c r="D1675" t="s">
        <v>41</v>
      </c>
      <c r="E1675">
        <v>787594432</v>
      </c>
      <c r="F1675" t="s">
        <v>33</v>
      </c>
      <c r="G1675" t="s">
        <v>14973</v>
      </c>
      <c r="H1675">
        <v>734685985</v>
      </c>
      <c r="I1675">
        <v>111973741</v>
      </c>
      <c r="J1675" t="s">
        <v>14974</v>
      </c>
      <c r="K1675" t="s">
        <v>36</v>
      </c>
      <c r="L1675" t="e" vm="1">
        <v>#VALUE!</v>
      </c>
      <c r="M1675" t="s">
        <v>14975</v>
      </c>
      <c r="N1675">
        <v>45958</v>
      </c>
      <c r="O1675">
        <v>0.58333333333333337</v>
      </c>
      <c r="P1675" t="s">
        <v>52</v>
      </c>
      <c r="Q1675" t="s">
        <v>45</v>
      </c>
      <c r="R1675" s="54">
        <v>45958</v>
      </c>
      <c r="S1675" t="s">
        <v>12605</v>
      </c>
      <c r="T1675">
        <v>45958</v>
      </c>
      <c r="U1675" t="s">
        <v>45</v>
      </c>
      <c r="V1675">
        <v>2810251699909</v>
      </c>
      <c r="W1675" t="s">
        <v>46</v>
      </c>
      <c r="X1675">
        <v>45958</v>
      </c>
      <c r="Y1675">
        <v>0.42083333333333334</v>
      </c>
    </row>
    <row r="1676" spans="1:36">
      <c r="A1676" s="54">
        <v>45957</v>
      </c>
      <c r="B1676" s="54">
        <v>45957.454733796301</v>
      </c>
      <c r="C1676" t="s">
        <v>47</v>
      </c>
      <c r="D1676" t="s">
        <v>41</v>
      </c>
      <c r="E1676">
        <v>735633807</v>
      </c>
      <c r="F1676" t="s">
        <v>33</v>
      </c>
      <c r="G1676" t="s">
        <v>14976</v>
      </c>
      <c r="H1676">
        <v>734953616</v>
      </c>
      <c r="I1676">
        <v>734953616</v>
      </c>
      <c r="J1676" t="s">
        <v>14977</v>
      </c>
      <c r="K1676" t="s">
        <v>36</v>
      </c>
      <c r="L1676" t="e" vm="4">
        <v>#VALUE!</v>
      </c>
      <c r="M1676" t="s">
        <v>14978</v>
      </c>
      <c r="N1676">
        <v>45957</v>
      </c>
      <c r="O1676">
        <v>0.5</v>
      </c>
      <c r="P1676" t="s">
        <v>52</v>
      </c>
      <c r="Q1676" t="s">
        <v>45</v>
      </c>
      <c r="R1676" s="54">
        <v>45958</v>
      </c>
      <c r="S1676" t="s">
        <v>14601</v>
      </c>
      <c r="T1676">
        <v>45958</v>
      </c>
      <c r="U1676" t="s">
        <v>45</v>
      </c>
      <c r="V1676">
        <v>2810251699914</v>
      </c>
      <c r="W1676" t="s">
        <v>53</v>
      </c>
      <c r="X1676">
        <v>45958</v>
      </c>
      <c r="Y1676">
        <v>0.68472222222222223</v>
      </c>
    </row>
    <row r="1677" spans="1:36">
      <c r="A1677" s="54">
        <v>45957</v>
      </c>
      <c r="B1677" s="54">
        <v>45957.455289351899</v>
      </c>
      <c r="C1677" t="s">
        <v>99</v>
      </c>
      <c r="D1677" t="s">
        <v>41</v>
      </c>
      <c r="E1677">
        <v>737679831</v>
      </c>
      <c r="F1677" t="s">
        <v>33</v>
      </c>
      <c r="G1677" t="s">
        <v>13463</v>
      </c>
      <c r="H1677">
        <v>759894601</v>
      </c>
      <c r="I1677">
        <v>707553819</v>
      </c>
      <c r="J1677" t="s">
        <v>13464</v>
      </c>
      <c r="K1677" t="s">
        <v>36</v>
      </c>
      <c r="L1677" t="s">
        <v>3959</v>
      </c>
      <c r="M1677" t="s">
        <v>14979</v>
      </c>
      <c r="N1677">
        <v>45957</v>
      </c>
      <c r="O1677">
        <v>0.5</v>
      </c>
      <c r="P1677" t="s">
        <v>4248</v>
      </c>
      <c r="Q1677" t="s">
        <v>67</v>
      </c>
      <c r="R1677" s="54">
        <v>45958</v>
      </c>
      <c r="S1677" t="s">
        <v>14980</v>
      </c>
      <c r="U1677" t="s">
        <v>67</v>
      </c>
      <c r="V1677" t="s">
        <v>114</v>
      </c>
    </row>
    <row r="1678" spans="1:36">
      <c r="A1678" s="54">
        <v>45957</v>
      </c>
      <c r="B1678" s="54">
        <v>45957.457638888904</v>
      </c>
      <c r="C1678" t="s">
        <v>99</v>
      </c>
      <c r="D1678" t="s">
        <v>41</v>
      </c>
      <c r="E1678">
        <v>737679831</v>
      </c>
      <c r="F1678" t="s">
        <v>33</v>
      </c>
      <c r="G1678" t="s">
        <v>14981</v>
      </c>
      <c r="H1678">
        <v>735174287</v>
      </c>
      <c r="I1678">
        <v>724294205</v>
      </c>
      <c r="J1678" t="s">
        <v>14677</v>
      </c>
      <c r="K1678" t="s">
        <v>36</v>
      </c>
      <c r="L1678" t="e" vm="1">
        <v>#VALUE!</v>
      </c>
      <c r="M1678" t="s">
        <v>14678</v>
      </c>
      <c r="N1678">
        <v>45960</v>
      </c>
      <c r="O1678">
        <v>0.33333333333333331</v>
      </c>
      <c r="P1678" t="s">
        <v>52</v>
      </c>
      <c r="Q1678" t="s">
        <v>45</v>
      </c>
      <c r="R1678" s="54">
        <v>45958</v>
      </c>
      <c r="S1678" t="s">
        <v>14969</v>
      </c>
      <c r="U1678" t="s">
        <v>45</v>
      </c>
      <c r="V1678">
        <v>2910251700664</v>
      </c>
      <c r="W1678" t="s">
        <v>46</v>
      </c>
      <c r="X1678">
        <v>45959</v>
      </c>
      <c r="Y1678">
        <v>0.42083333333333334</v>
      </c>
    </row>
    <row r="1679" spans="1:36">
      <c r="A1679" s="54">
        <v>45957</v>
      </c>
      <c r="B1679" s="54">
        <v>45957.461423611101</v>
      </c>
      <c r="C1679" t="s">
        <v>2439</v>
      </c>
      <c r="D1679" t="s">
        <v>41</v>
      </c>
      <c r="E1679">
        <v>756696913</v>
      </c>
      <c r="F1679" t="s">
        <v>33</v>
      </c>
      <c r="G1679" t="s">
        <v>14982</v>
      </c>
      <c r="H1679">
        <v>781896081</v>
      </c>
      <c r="I1679">
        <v>720506435</v>
      </c>
      <c r="J1679" t="s">
        <v>14983</v>
      </c>
      <c r="K1679" t="s">
        <v>36</v>
      </c>
      <c r="L1679" t="s">
        <v>1911</v>
      </c>
      <c r="M1679" t="s">
        <v>14984</v>
      </c>
      <c r="N1679">
        <v>45957</v>
      </c>
      <c r="O1679">
        <v>0.58333333333333337</v>
      </c>
      <c r="P1679" t="s">
        <v>3950</v>
      </c>
      <c r="Q1679" t="s">
        <v>45</v>
      </c>
      <c r="R1679" s="54">
        <v>45958</v>
      </c>
      <c r="S1679" t="s">
        <v>14585</v>
      </c>
      <c r="T1679">
        <v>45958</v>
      </c>
      <c r="U1679" t="s">
        <v>45</v>
      </c>
      <c r="V1679">
        <v>2810251699956</v>
      </c>
      <c r="W1679" t="s">
        <v>46</v>
      </c>
      <c r="X1679">
        <v>45958</v>
      </c>
      <c r="Y1679">
        <v>0.42083333333333334</v>
      </c>
    </row>
    <row r="1680" spans="1:36">
      <c r="A1680" s="54">
        <v>45957</v>
      </c>
      <c r="B1680" s="54">
        <v>45957.461631944403</v>
      </c>
      <c r="C1680" t="s">
        <v>40</v>
      </c>
      <c r="D1680" t="s">
        <v>41</v>
      </c>
      <c r="E1680">
        <v>782300518</v>
      </c>
      <c r="F1680" t="s">
        <v>33</v>
      </c>
      <c r="G1680" t="s">
        <v>14985</v>
      </c>
      <c r="I1680">
        <v>726702908</v>
      </c>
      <c r="J1680" t="s">
        <v>14986</v>
      </c>
      <c r="K1680" t="s">
        <v>36</v>
      </c>
      <c r="L1680" t="s">
        <v>1196</v>
      </c>
      <c r="M1680" t="s">
        <v>14987</v>
      </c>
      <c r="N1680">
        <v>45957</v>
      </c>
      <c r="O1680">
        <v>0.58333333333333337</v>
      </c>
      <c r="P1680" t="s">
        <v>4235</v>
      </c>
      <c r="Q1680" t="s">
        <v>39</v>
      </c>
      <c r="R1680" s="54">
        <v>45958</v>
      </c>
      <c r="S1680" t="s">
        <v>12611</v>
      </c>
    </row>
    <row r="1681" spans="1:25">
      <c r="A1681" s="54">
        <v>45957</v>
      </c>
      <c r="B1681" s="54">
        <v>45957.461712962999</v>
      </c>
      <c r="C1681" t="s">
        <v>4745</v>
      </c>
      <c r="D1681" t="s">
        <v>41</v>
      </c>
      <c r="E1681">
        <v>787594432</v>
      </c>
      <c r="F1681" t="s">
        <v>33</v>
      </c>
      <c r="G1681" t="s">
        <v>11947</v>
      </c>
      <c r="I1681">
        <v>254741026855</v>
      </c>
      <c r="J1681" t="s">
        <v>14988</v>
      </c>
      <c r="K1681" t="s">
        <v>36</v>
      </c>
      <c r="L1681" t="s">
        <v>3959</v>
      </c>
      <c r="M1681" t="s">
        <v>14989</v>
      </c>
      <c r="N1681">
        <v>45958</v>
      </c>
      <c r="O1681">
        <v>0.58333333333333337</v>
      </c>
      <c r="P1681" t="s">
        <v>3950</v>
      </c>
      <c r="Q1681" t="s">
        <v>45</v>
      </c>
      <c r="R1681" s="54">
        <v>45958</v>
      </c>
      <c r="S1681" t="s">
        <v>14990</v>
      </c>
      <c r="T1681">
        <v>45959</v>
      </c>
      <c r="U1681" t="s">
        <v>45</v>
      </c>
      <c r="V1681">
        <v>2810251699962</v>
      </c>
      <c r="W1681" t="s">
        <v>46</v>
      </c>
      <c r="X1681">
        <v>45958</v>
      </c>
      <c r="Y1681">
        <v>0.42083333333333334</v>
      </c>
    </row>
    <row r="1682" spans="1:25">
      <c r="A1682" s="54">
        <v>45957</v>
      </c>
      <c r="B1682" s="54">
        <v>45957.466226851902</v>
      </c>
      <c r="C1682" t="s">
        <v>47</v>
      </c>
      <c r="D1682" t="s">
        <v>41</v>
      </c>
      <c r="E1682">
        <v>735633807</v>
      </c>
      <c r="F1682" t="s">
        <v>33</v>
      </c>
      <c r="G1682" t="s">
        <v>14991</v>
      </c>
      <c r="H1682">
        <v>753240453</v>
      </c>
      <c r="I1682">
        <v>706651153</v>
      </c>
      <c r="J1682" t="s">
        <v>14992</v>
      </c>
      <c r="K1682" t="s">
        <v>36</v>
      </c>
      <c r="L1682" t="e" vm="21">
        <v>#VALUE!</v>
      </c>
      <c r="M1682" t="s">
        <v>14993</v>
      </c>
      <c r="N1682">
        <v>45957</v>
      </c>
      <c r="O1682">
        <v>0.5</v>
      </c>
      <c r="P1682" t="s">
        <v>52</v>
      </c>
      <c r="Q1682" t="s">
        <v>39</v>
      </c>
      <c r="R1682" s="54">
        <v>45958</v>
      </c>
      <c r="S1682" t="s">
        <v>14584</v>
      </c>
    </row>
    <row r="1683" spans="1:25">
      <c r="A1683" s="54">
        <v>45957</v>
      </c>
      <c r="B1683" s="54">
        <v>45957.467337962997</v>
      </c>
      <c r="C1683" t="s">
        <v>88</v>
      </c>
      <c r="D1683" t="s">
        <v>41</v>
      </c>
      <c r="E1683">
        <v>735273778</v>
      </c>
      <c r="F1683" t="s">
        <v>33</v>
      </c>
      <c r="G1683" t="s">
        <v>14994</v>
      </c>
      <c r="H1683">
        <v>790023760</v>
      </c>
      <c r="I1683">
        <v>790023760</v>
      </c>
      <c r="J1683" t="s">
        <v>14995</v>
      </c>
      <c r="K1683" t="s">
        <v>36</v>
      </c>
      <c r="L1683" t="s">
        <v>1911</v>
      </c>
      <c r="M1683" t="s">
        <v>14996</v>
      </c>
      <c r="N1683">
        <v>45957</v>
      </c>
      <c r="O1683">
        <v>0.45833333333333331</v>
      </c>
      <c r="P1683" t="s">
        <v>4235</v>
      </c>
      <c r="Q1683" t="s">
        <v>67</v>
      </c>
      <c r="R1683" s="54">
        <v>45958</v>
      </c>
      <c r="S1683" t="s">
        <v>13971</v>
      </c>
      <c r="U1683" t="s">
        <v>67</v>
      </c>
      <c r="V1683" t="s">
        <v>1571</v>
      </c>
    </row>
    <row r="1684" spans="1:25">
      <c r="A1684" s="54">
        <v>45957</v>
      </c>
      <c r="B1684" s="54">
        <v>45957.471747685202</v>
      </c>
      <c r="C1684" t="s">
        <v>4359</v>
      </c>
      <c r="D1684" t="s">
        <v>32</v>
      </c>
      <c r="E1684">
        <v>762627764</v>
      </c>
      <c r="F1684" t="s">
        <v>33</v>
      </c>
      <c r="G1684" t="s">
        <v>14997</v>
      </c>
      <c r="H1684">
        <v>713217705</v>
      </c>
      <c r="I1684">
        <v>713217705</v>
      </c>
      <c r="J1684" t="s">
        <v>14749</v>
      </c>
      <c r="K1684" t="s">
        <v>36</v>
      </c>
      <c r="L1684" t="s">
        <v>1196</v>
      </c>
      <c r="M1684" t="s">
        <v>14998</v>
      </c>
      <c r="N1684">
        <v>45957</v>
      </c>
      <c r="O1684">
        <v>0.58333333333333337</v>
      </c>
      <c r="P1684" t="s">
        <v>4235</v>
      </c>
      <c r="Q1684" t="s">
        <v>67</v>
      </c>
      <c r="R1684" s="54">
        <v>45958</v>
      </c>
      <c r="S1684" t="s">
        <v>14584</v>
      </c>
    </row>
    <row r="1685" spans="1:25">
      <c r="A1685" s="54">
        <v>45957</v>
      </c>
      <c r="B1685" s="54">
        <v>45957.475138888898</v>
      </c>
      <c r="C1685" t="s">
        <v>4424</v>
      </c>
      <c r="D1685" t="s">
        <v>4425</v>
      </c>
      <c r="E1685">
        <v>254788906455</v>
      </c>
      <c r="F1685" t="s">
        <v>33</v>
      </c>
      <c r="G1685" t="s">
        <v>14999</v>
      </c>
      <c r="H1685">
        <v>254799393917</v>
      </c>
      <c r="I1685">
        <v>254795574368</v>
      </c>
      <c r="J1685" t="s">
        <v>15000</v>
      </c>
      <c r="K1685" t="s">
        <v>36</v>
      </c>
      <c r="L1685" t="s">
        <v>3959</v>
      </c>
      <c r="M1685" t="s">
        <v>15001</v>
      </c>
      <c r="N1685">
        <v>45957</v>
      </c>
      <c r="O1685">
        <v>0.5</v>
      </c>
      <c r="P1685" t="s">
        <v>4095</v>
      </c>
      <c r="Q1685" t="s">
        <v>45</v>
      </c>
      <c r="R1685" s="54">
        <v>45958</v>
      </c>
      <c r="S1685" t="s">
        <v>14969</v>
      </c>
      <c r="T1685">
        <v>45959</v>
      </c>
      <c r="U1685" t="s">
        <v>45</v>
      </c>
      <c r="V1685">
        <v>2810251699926</v>
      </c>
      <c r="W1685" t="s">
        <v>46</v>
      </c>
      <c r="X1685">
        <v>45958</v>
      </c>
      <c r="Y1685">
        <v>0.42083333333333334</v>
      </c>
    </row>
    <row r="1686" spans="1:25">
      <c r="A1686" s="54">
        <v>45957</v>
      </c>
      <c r="B1686" s="54">
        <v>45957.479039351798</v>
      </c>
      <c r="C1686" t="s">
        <v>484</v>
      </c>
      <c r="D1686" t="s">
        <v>41</v>
      </c>
      <c r="E1686">
        <v>784292582</v>
      </c>
      <c r="F1686" t="s">
        <v>33</v>
      </c>
      <c r="G1686" t="s">
        <v>15002</v>
      </c>
      <c r="H1686">
        <v>735846966</v>
      </c>
      <c r="I1686">
        <v>729614041</v>
      </c>
      <c r="J1686" t="s">
        <v>6135</v>
      </c>
      <c r="K1686" t="s">
        <v>36</v>
      </c>
      <c r="L1686" t="s">
        <v>3907</v>
      </c>
      <c r="M1686" t="s">
        <v>15003</v>
      </c>
      <c r="N1686">
        <v>45957</v>
      </c>
      <c r="O1686">
        <v>0.66666666666666663</v>
      </c>
      <c r="P1686" t="s">
        <v>4248</v>
      </c>
      <c r="Q1686" t="s">
        <v>39</v>
      </c>
      <c r="R1686" s="54">
        <v>45958</v>
      </c>
      <c r="S1686" t="s">
        <v>15004</v>
      </c>
    </row>
    <row r="1687" spans="1:25">
      <c r="A1687" s="54">
        <v>45957</v>
      </c>
      <c r="B1687" s="54">
        <v>45957.485520833303</v>
      </c>
      <c r="C1687" t="s">
        <v>8561</v>
      </c>
      <c r="D1687" t="s">
        <v>41</v>
      </c>
      <c r="E1687">
        <v>254787701553</v>
      </c>
      <c r="F1687" t="s">
        <v>33</v>
      </c>
      <c r="G1687" t="s">
        <v>15005</v>
      </c>
      <c r="H1687">
        <v>254784003715</v>
      </c>
      <c r="I1687">
        <v>254784003715</v>
      </c>
      <c r="J1687" t="s">
        <v>15006</v>
      </c>
      <c r="K1687" t="s">
        <v>36</v>
      </c>
      <c r="L1687" t="s">
        <v>1196</v>
      </c>
      <c r="M1687" t="s">
        <v>15007</v>
      </c>
      <c r="N1687">
        <v>45960</v>
      </c>
      <c r="O1687">
        <v>0.45833333333333331</v>
      </c>
      <c r="P1687" t="s">
        <v>3950</v>
      </c>
      <c r="Q1687" t="s">
        <v>3886</v>
      </c>
      <c r="R1687" s="54">
        <v>45959</v>
      </c>
      <c r="U1687" t="s">
        <v>3886</v>
      </c>
    </row>
    <row r="1688" spans="1:25">
      <c r="A1688" s="54">
        <v>45957</v>
      </c>
      <c r="B1688" s="54">
        <v>45957.487592592603</v>
      </c>
      <c r="C1688" t="s">
        <v>764</v>
      </c>
      <c r="D1688" t="s">
        <v>41</v>
      </c>
      <c r="E1688">
        <v>254736446404</v>
      </c>
      <c r="F1688" t="s">
        <v>33</v>
      </c>
      <c r="G1688" t="s">
        <v>15008</v>
      </c>
      <c r="H1688">
        <v>254738363453</v>
      </c>
      <c r="I1688">
        <v>254738363453</v>
      </c>
      <c r="J1688" t="s">
        <v>15009</v>
      </c>
      <c r="K1688" t="s">
        <v>36</v>
      </c>
      <c r="L1688" t="e" vm="4">
        <v>#VALUE!</v>
      </c>
      <c r="M1688" t="s">
        <v>15010</v>
      </c>
      <c r="N1688">
        <v>45961</v>
      </c>
      <c r="O1688">
        <v>0.54166666666666663</v>
      </c>
      <c r="P1688" t="s">
        <v>52</v>
      </c>
      <c r="Q1688" t="s">
        <v>3886</v>
      </c>
      <c r="R1688" s="54"/>
    </row>
    <row r="1689" spans="1:25">
      <c r="A1689" s="54">
        <v>45957</v>
      </c>
      <c r="B1689" s="54">
        <v>45957.489363425899</v>
      </c>
      <c r="C1689" t="s">
        <v>3988</v>
      </c>
      <c r="D1689" t="s">
        <v>41</v>
      </c>
      <c r="E1689">
        <v>782610374</v>
      </c>
      <c r="F1689" t="s">
        <v>33</v>
      </c>
      <c r="G1689" t="s">
        <v>15011</v>
      </c>
      <c r="H1689">
        <v>726590356</v>
      </c>
      <c r="I1689">
        <v>731931845</v>
      </c>
      <c r="J1689" t="s">
        <v>15012</v>
      </c>
      <c r="K1689" t="s">
        <v>36</v>
      </c>
      <c r="L1689" t="s">
        <v>3991</v>
      </c>
      <c r="M1689" t="s">
        <v>9305</v>
      </c>
      <c r="N1689">
        <v>45957</v>
      </c>
      <c r="O1689">
        <v>0.54166666666666663</v>
      </c>
      <c r="P1689" t="s">
        <v>4248</v>
      </c>
      <c r="Q1689" t="s">
        <v>39</v>
      </c>
      <c r="R1689" s="54">
        <v>45958</v>
      </c>
      <c r="S1689" t="s">
        <v>15013</v>
      </c>
    </row>
    <row r="1690" spans="1:25">
      <c r="A1690" s="54">
        <v>45957</v>
      </c>
      <c r="B1690" s="54">
        <v>45957.492766203701</v>
      </c>
      <c r="C1690" t="s">
        <v>15014</v>
      </c>
      <c r="D1690" t="s">
        <v>41</v>
      </c>
      <c r="E1690">
        <v>787249864</v>
      </c>
      <c r="F1690" t="s">
        <v>33</v>
      </c>
      <c r="G1690" t="s">
        <v>15015</v>
      </c>
      <c r="H1690">
        <v>721946325</v>
      </c>
      <c r="I1690">
        <v>721946325</v>
      </c>
      <c r="J1690" t="s">
        <v>15016</v>
      </c>
      <c r="K1690" t="s">
        <v>36</v>
      </c>
      <c r="L1690" t="s">
        <v>1196</v>
      </c>
      <c r="M1690" t="s">
        <v>15017</v>
      </c>
      <c r="N1690">
        <v>45957</v>
      </c>
      <c r="O1690">
        <v>0.5</v>
      </c>
      <c r="P1690" t="s">
        <v>4063</v>
      </c>
      <c r="Q1690" t="s">
        <v>45</v>
      </c>
      <c r="R1690" s="54">
        <v>45958</v>
      </c>
      <c r="S1690" t="s">
        <v>15018</v>
      </c>
      <c r="T1690">
        <v>45959</v>
      </c>
      <c r="U1690" t="s">
        <v>45</v>
      </c>
      <c r="V1690">
        <v>2810251700024</v>
      </c>
      <c r="W1690" t="s">
        <v>46</v>
      </c>
      <c r="X1690">
        <v>45959</v>
      </c>
      <c r="Y1690">
        <v>0.42083333333333334</v>
      </c>
    </row>
    <row r="1691" spans="1:25">
      <c r="A1691" s="54">
        <v>45957</v>
      </c>
      <c r="B1691" s="54">
        <v>45957.498101851903</v>
      </c>
      <c r="C1691" t="s">
        <v>381</v>
      </c>
      <c r="D1691" t="s">
        <v>41</v>
      </c>
      <c r="E1691">
        <v>100911807</v>
      </c>
      <c r="F1691" t="s">
        <v>33</v>
      </c>
      <c r="G1691" t="s">
        <v>15020</v>
      </c>
      <c r="H1691">
        <v>791702663</v>
      </c>
      <c r="I1691">
        <v>791702663</v>
      </c>
      <c r="J1691" t="s">
        <v>11602</v>
      </c>
      <c r="K1691" t="s">
        <v>36</v>
      </c>
      <c r="L1691" t="s">
        <v>2804</v>
      </c>
      <c r="M1691" t="s">
        <v>15021</v>
      </c>
      <c r="N1691">
        <v>45957</v>
      </c>
      <c r="O1691">
        <v>0.5</v>
      </c>
      <c r="P1691" t="s">
        <v>4080</v>
      </c>
      <c r="Q1691" t="s">
        <v>45</v>
      </c>
      <c r="R1691" s="54">
        <v>45958</v>
      </c>
      <c r="S1691" t="s">
        <v>15019</v>
      </c>
      <c r="T1691">
        <v>45959</v>
      </c>
      <c r="U1691" t="s">
        <v>45</v>
      </c>
      <c r="V1691">
        <v>2810251700037</v>
      </c>
      <c r="W1691" t="s">
        <v>53</v>
      </c>
      <c r="X1691">
        <v>45959</v>
      </c>
      <c r="Y1691">
        <v>0.42222222222222222</v>
      </c>
    </row>
    <row r="1692" spans="1:25">
      <c r="A1692" s="54">
        <v>45957</v>
      </c>
      <c r="B1692" s="54">
        <v>45957.500196759298</v>
      </c>
      <c r="C1692" t="s">
        <v>7450</v>
      </c>
      <c r="D1692" t="s">
        <v>41</v>
      </c>
      <c r="E1692">
        <v>755316644</v>
      </c>
      <c r="F1692" t="s">
        <v>33</v>
      </c>
      <c r="G1692" t="s">
        <v>15022</v>
      </c>
      <c r="H1692">
        <v>731838729</v>
      </c>
      <c r="I1692">
        <v>708667280</v>
      </c>
      <c r="J1692" t="s">
        <v>15023</v>
      </c>
      <c r="K1692" t="s">
        <v>36</v>
      </c>
      <c r="L1692" t="s">
        <v>3959</v>
      </c>
      <c r="M1692" t="s">
        <v>4681</v>
      </c>
      <c r="N1692">
        <v>45958</v>
      </c>
      <c r="O1692">
        <v>0.45833333333333331</v>
      </c>
      <c r="P1692" t="s">
        <v>4080</v>
      </c>
      <c r="Q1692" t="s">
        <v>45</v>
      </c>
      <c r="R1692" s="54">
        <v>45958</v>
      </c>
      <c r="S1692" t="s">
        <v>15024</v>
      </c>
      <c r="T1692">
        <v>45959</v>
      </c>
      <c r="U1692" t="s">
        <v>45</v>
      </c>
      <c r="V1692">
        <v>2810251700045</v>
      </c>
      <c r="W1692" t="s">
        <v>46</v>
      </c>
      <c r="X1692">
        <v>45959</v>
      </c>
      <c r="Y1692">
        <v>0.42083333333333334</v>
      </c>
    </row>
    <row r="1693" spans="1:25">
      <c r="A1693" s="54">
        <v>45957</v>
      </c>
      <c r="B1693" s="54">
        <v>45957.503738425898</v>
      </c>
      <c r="C1693" t="s">
        <v>2288</v>
      </c>
      <c r="D1693" t="s">
        <v>41</v>
      </c>
      <c r="E1693">
        <v>753600876</v>
      </c>
      <c r="F1693" t="s">
        <v>33</v>
      </c>
      <c r="G1693" t="s">
        <v>15027</v>
      </c>
      <c r="H1693">
        <v>796275685</v>
      </c>
      <c r="I1693">
        <v>796275685</v>
      </c>
      <c r="J1693" t="s">
        <v>15028</v>
      </c>
      <c r="K1693" t="s">
        <v>36</v>
      </c>
      <c r="L1693" t="s">
        <v>3943</v>
      </c>
      <c r="M1693" t="s">
        <v>15029</v>
      </c>
      <c r="N1693">
        <v>45958</v>
      </c>
      <c r="O1693">
        <v>0.5</v>
      </c>
      <c r="P1693" t="s">
        <v>5255</v>
      </c>
      <c r="Q1693" t="s">
        <v>39</v>
      </c>
      <c r="R1693" s="54">
        <v>45958</v>
      </c>
      <c r="S1693" t="s">
        <v>15030</v>
      </c>
    </row>
    <row r="1694" spans="1:25">
      <c r="A1694" s="54">
        <v>45957</v>
      </c>
      <c r="B1694" s="54">
        <v>45957.506759259297</v>
      </c>
      <c r="C1694" t="s">
        <v>4424</v>
      </c>
      <c r="D1694" t="s">
        <v>4425</v>
      </c>
      <c r="E1694">
        <v>254788906455</v>
      </c>
      <c r="F1694" t="s">
        <v>33</v>
      </c>
      <c r="G1694" t="s">
        <v>15031</v>
      </c>
      <c r="H1694">
        <v>254702262722</v>
      </c>
      <c r="I1694">
        <v>254711201185</v>
      </c>
      <c r="J1694" t="s">
        <v>15032</v>
      </c>
      <c r="K1694" t="s">
        <v>36</v>
      </c>
      <c r="L1694" t="s">
        <v>3959</v>
      </c>
      <c r="M1694" t="s">
        <v>4428</v>
      </c>
      <c r="N1694">
        <v>45957</v>
      </c>
      <c r="O1694">
        <v>0.625</v>
      </c>
      <c r="P1694" t="s">
        <v>5255</v>
      </c>
      <c r="Q1694" t="s">
        <v>45</v>
      </c>
      <c r="R1694" s="54">
        <v>45958</v>
      </c>
      <c r="S1694" t="s">
        <v>15033</v>
      </c>
      <c r="T1694">
        <v>45959</v>
      </c>
      <c r="U1694" t="s">
        <v>45</v>
      </c>
      <c r="V1694">
        <v>2810251700080</v>
      </c>
      <c r="W1694" t="s">
        <v>46</v>
      </c>
      <c r="X1694">
        <v>45959</v>
      </c>
      <c r="Y1694">
        <v>0.42083333333333334</v>
      </c>
    </row>
    <row r="1695" spans="1:25">
      <c r="A1695" s="54">
        <v>45957</v>
      </c>
      <c r="B1695" s="54">
        <v>45957.512662036999</v>
      </c>
      <c r="C1695" t="s">
        <v>267</v>
      </c>
      <c r="D1695" t="s">
        <v>41</v>
      </c>
      <c r="E1695">
        <v>254755669505</v>
      </c>
      <c r="F1695" t="s">
        <v>33</v>
      </c>
      <c r="G1695" t="s">
        <v>15034</v>
      </c>
      <c r="H1695">
        <v>254733414143</v>
      </c>
      <c r="I1695">
        <v>254724855830</v>
      </c>
      <c r="J1695" t="s">
        <v>14336</v>
      </c>
      <c r="K1695" t="s">
        <v>36</v>
      </c>
      <c r="L1695" t="s">
        <v>3959</v>
      </c>
      <c r="M1695" t="s">
        <v>15035</v>
      </c>
      <c r="N1695">
        <v>45957</v>
      </c>
      <c r="O1695">
        <v>0.625</v>
      </c>
      <c r="P1695" t="s">
        <v>4080</v>
      </c>
      <c r="Q1695" t="s">
        <v>39</v>
      </c>
      <c r="R1695" s="54">
        <v>45958</v>
      </c>
      <c r="S1695" t="s">
        <v>15036</v>
      </c>
    </row>
    <row r="1696" spans="1:25">
      <c r="A1696" s="54">
        <v>45957</v>
      </c>
      <c r="B1696" s="54">
        <v>45957.516597222202</v>
      </c>
      <c r="C1696" t="s">
        <v>3923</v>
      </c>
      <c r="D1696" t="s">
        <v>41</v>
      </c>
      <c r="E1696">
        <v>102497828</v>
      </c>
      <c r="F1696" t="s">
        <v>33</v>
      </c>
      <c r="G1696" t="s">
        <v>15037</v>
      </c>
      <c r="H1696">
        <v>105481761</v>
      </c>
      <c r="I1696">
        <v>105481761</v>
      </c>
      <c r="J1696" t="s">
        <v>15038</v>
      </c>
      <c r="K1696" t="s">
        <v>36</v>
      </c>
      <c r="L1696" t="s">
        <v>3907</v>
      </c>
      <c r="M1696" t="s">
        <v>15039</v>
      </c>
      <c r="N1696">
        <v>45958</v>
      </c>
      <c r="O1696">
        <v>0.375</v>
      </c>
      <c r="P1696" t="s">
        <v>4080</v>
      </c>
      <c r="Q1696" t="s">
        <v>45</v>
      </c>
      <c r="R1696" s="54">
        <v>45958</v>
      </c>
      <c r="S1696" t="s">
        <v>15040</v>
      </c>
      <c r="T1696">
        <v>45959</v>
      </c>
      <c r="U1696" t="s">
        <v>45</v>
      </c>
      <c r="V1696">
        <v>2810251700085</v>
      </c>
      <c r="W1696" t="s">
        <v>46</v>
      </c>
      <c r="X1696">
        <v>45959</v>
      </c>
      <c r="Y1696">
        <v>0.42083333333333334</v>
      </c>
    </row>
    <row r="1697" spans="1:25">
      <c r="A1697" s="54">
        <v>45957</v>
      </c>
      <c r="B1697" s="54">
        <v>45957.516631944403</v>
      </c>
      <c r="C1697" t="s">
        <v>6199</v>
      </c>
      <c r="D1697" t="s">
        <v>1116</v>
      </c>
      <c r="E1697">
        <v>254782000144</v>
      </c>
      <c r="F1697" t="s">
        <v>33</v>
      </c>
      <c r="G1697" t="s">
        <v>15041</v>
      </c>
      <c r="H1697">
        <v>254100914544</v>
      </c>
      <c r="I1697">
        <v>254745289834</v>
      </c>
      <c r="J1697" t="s">
        <v>6201</v>
      </c>
      <c r="K1697" t="s">
        <v>36</v>
      </c>
      <c r="L1697" t="s">
        <v>1196</v>
      </c>
      <c r="M1697" t="s">
        <v>15042</v>
      </c>
      <c r="N1697">
        <v>45957</v>
      </c>
      <c r="O1697">
        <v>0.54166666666666663</v>
      </c>
      <c r="P1697" t="s">
        <v>4248</v>
      </c>
      <c r="Q1697" t="s">
        <v>45</v>
      </c>
      <c r="R1697" s="54">
        <v>45958</v>
      </c>
      <c r="S1697" t="s">
        <v>15043</v>
      </c>
      <c r="T1697">
        <v>45959</v>
      </c>
      <c r="U1697" t="s">
        <v>45</v>
      </c>
      <c r="V1697">
        <v>2810251700168</v>
      </c>
      <c r="W1697" t="s">
        <v>53</v>
      </c>
      <c r="X1697">
        <v>45959</v>
      </c>
      <c r="Y1697">
        <v>0.42222222222222222</v>
      </c>
    </row>
    <row r="1698" spans="1:25">
      <c r="A1698" s="54">
        <v>45957</v>
      </c>
      <c r="B1698" s="54">
        <v>45957.518425925897</v>
      </c>
      <c r="C1698" t="s">
        <v>3768</v>
      </c>
      <c r="D1698" t="s">
        <v>1130</v>
      </c>
      <c r="E1698">
        <v>101030101</v>
      </c>
      <c r="F1698" t="s">
        <v>33</v>
      </c>
      <c r="G1698" t="s">
        <v>15044</v>
      </c>
      <c r="H1698">
        <v>745451283</v>
      </c>
      <c r="I1698">
        <v>745451283</v>
      </c>
      <c r="J1698" t="s">
        <v>15045</v>
      </c>
      <c r="K1698" t="s">
        <v>81</v>
      </c>
      <c r="L1698" t="s">
        <v>1878</v>
      </c>
      <c r="M1698" t="s">
        <v>15046</v>
      </c>
      <c r="N1698">
        <v>45958</v>
      </c>
      <c r="O1698">
        <v>0.33333333333333331</v>
      </c>
      <c r="P1698" t="s">
        <v>4080</v>
      </c>
      <c r="Q1698" t="s">
        <v>45</v>
      </c>
      <c r="R1698" s="54">
        <v>45958</v>
      </c>
      <c r="S1698" t="s">
        <v>15047</v>
      </c>
      <c r="T1698">
        <v>45959</v>
      </c>
      <c r="U1698" t="s">
        <v>45</v>
      </c>
      <c r="V1698">
        <v>2810251700103</v>
      </c>
      <c r="W1698" t="s">
        <v>46</v>
      </c>
      <c r="X1698">
        <v>45959</v>
      </c>
      <c r="Y1698">
        <v>0.42083333333333334</v>
      </c>
    </row>
    <row r="1699" spans="1:25">
      <c r="A1699" s="54">
        <v>45957</v>
      </c>
      <c r="B1699" s="54">
        <v>45957.529374999998</v>
      </c>
      <c r="C1699" t="s">
        <v>129</v>
      </c>
      <c r="D1699" t="s">
        <v>41</v>
      </c>
      <c r="E1699">
        <v>735273778</v>
      </c>
      <c r="F1699" t="s">
        <v>33</v>
      </c>
      <c r="G1699" t="s">
        <v>5951</v>
      </c>
      <c r="H1699">
        <v>713160721</v>
      </c>
      <c r="I1699">
        <v>713160721</v>
      </c>
      <c r="J1699" t="s">
        <v>5952</v>
      </c>
      <c r="K1699" t="s">
        <v>36</v>
      </c>
      <c r="L1699" t="s">
        <v>1196</v>
      </c>
      <c r="M1699" t="s">
        <v>4535</v>
      </c>
      <c r="N1699">
        <v>45957</v>
      </c>
      <c r="O1699">
        <v>0.66666666666666663</v>
      </c>
      <c r="P1699" t="s">
        <v>5255</v>
      </c>
      <c r="Q1699" t="s">
        <v>2437</v>
      </c>
      <c r="R1699" s="54">
        <v>45958</v>
      </c>
      <c r="S1699" t="s">
        <v>15049</v>
      </c>
      <c r="T1699">
        <v>45965</v>
      </c>
    </row>
    <row r="1700" spans="1:25">
      <c r="A1700" s="54">
        <v>45957</v>
      </c>
      <c r="B1700" s="54">
        <v>45957.531215277799</v>
      </c>
      <c r="C1700" t="s">
        <v>4222</v>
      </c>
      <c r="D1700" t="s">
        <v>41</v>
      </c>
      <c r="E1700">
        <v>739803870</v>
      </c>
      <c r="F1700" t="s">
        <v>33</v>
      </c>
      <c r="G1700" t="s">
        <v>15052</v>
      </c>
      <c r="H1700">
        <v>727404070</v>
      </c>
      <c r="I1700">
        <v>727404070</v>
      </c>
      <c r="J1700" t="s">
        <v>14235</v>
      </c>
      <c r="K1700" t="s">
        <v>36</v>
      </c>
      <c r="L1700" t="s">
        <v>1911</v>
      </c>
      <c r="M1700" t="s">
        <v>15053</v>
      </c>
      <c r="N1700">
        <v>45958</v>
      </c>
      <c r="O1700">
        <v>0.41666666666666669</v>
      </c>
      <c r="P1700" t="s">
        <v>4063</v>
      </c>
      <c r="Q1700" t="s">
        <v>67</v>
      </c>
      <c r="R1700" s="54"/>
      <c r="U1700" t="s">
        <v>67</v>
      </c>
      <c r="V1700" t="s">
        <v>114</v>
      </c>
    </row>
    <row r="1701" spans="1:25">
      <c r="A1701" s="54">
        <v>45957</v>
      </c>
      <c r="B1701" s="54">
        <v>45957.537824074097</v>
      </c>
      <c r="C1701" t="s">
        <v>118</v>
      </c>
      <c r="D1701" t="s">
        <v>41</v>
      </c>
      <c r="E1701">
        <v>787249864</v>
      </c>
      <c r="F1701" t="s">
        <v>33</v>
      </c>
      <c r="G1701" t="s">
        <v>15054</v>
      </c>
      <c r="H1701">
        <v>796661686</v>
      </c>
      <c r="I1701">
        <v>787249864</v>
      </c>
      <c r="J1701" t="s">
        <v>15055</v>
      </c>
      <c r="K1701" t="s">
        <v>36</v>
      </c>
      <c r="L1701" t="s">
        <v>1196</v>
      </c>
      <c r="M1701" t="s">
        <v>15056</v>
      </c>
      <c r="N1701">
        <v>45957</v>
      </c>
      <c r="O1701">
        <v>0.625</v>
      </c>
      <c r="P1701" t="s">
        <v>4080</v>
      </c>
      <c r="Q1701" t="s">
        <v>45</v>
      </c>
      <c r="R1701" s="54">
        <v>45958</v>
      </c>
      <c r="S1701" t="s">
        <v>15057</v>
      </c>
      <c r="T1701">
        <v>45959</v>
      </c>
      <c r="U1701" t="s">
        <v>45</v>
      </c>
      <c r="V1701">
        <v>2810251700156</v>
      </c>
      <c r="W1701" t="s">
        <v>46</v>
      </c>
      <c r="X1701">
        <v>45959</v>
      </c>
      <c r="Y1701">
        <v>0.42083333333333334</v>
      </c>
    </row>
    <row r="1702" spans="1:25">
      <c r="A1702" s="54">
        <v>45957</v>
      </c>
      <c r="B1702" s="54">
        <v>45957.538287037001</v>
      </c>
      <c r="C1702" t="s">
        <v>15058</v>
      </c>
      <c r="D1702" t="s">
        <v>1094</v>
      </c>
      <c r="E1702">
        <v>787535064</v>
      </c>
      <c r="F1702" t="s">
        <v>33</v>
      </c>
      <c r="G1702" t="s">
        <v>15059</v>
      </c>
      <c r="H1702">
        <v>716473918</v>
      </c>
      <c r="I1702">
        <v>102243145</v>
      </c>
      <c r="J1702" t="s">
        <v>15060</v>
      </c>
      <c r="K1702" t="s">
        <v>36</v>
      </c>
      <c r="L1702" t="s">
        <v>3907</v>
      </c>
      <c r="M1702" t="s">
        <v>15061</v>
      </c>
      <c r="N1702">
        <v>45957</v>
      </c>
      <c r="O1702">
        <v>0.625</v>
      </c>
      <c r="P1702" t="s">
        <v>5255</v>
      </c>
      <c r="Q1702" t="s">
        <v>45</v>
      </c>
      <c r="R1702" s="54">
        <v>45958</v>
      </c>
      <c r="S1702" t="s">
        <v>15062</v>
      </c>
      <c r="T1702">
        <v>45959</v>
      </c>
      <c r="U1702" t="s">
        <v>45</v>
      </c>
      <c r="V1702">
        <v>2810251700234</v>
      </c>
      <c r="W1702" t="s">
        <v>46</v>
      </c>
      <c r="X1702">
        <v>45959</v>
      </c>
      <c r="Y1702">
        <v>0.42083333333333334</v>
      </c>
    </row>
    <row r="1703" spans="1:25">
      <c r="A1703" s="54">
        <v>45957</v>
      </c>
      <c r="B1703" s="54">
        <v>45957.547662037003</v>
      </c>
      <c r="C1703" t="s">
        <v>99</v>
      </c>
      <c r="D1703" t="s">
        <v>41</v>
      </c>
      <c r="E1703">
        <v>737679831</v>
      </c>
      <c r="F1703" t="s">
        <v>33</v>
      </c>
      <c r="G1703" t="s">
        <v>2102</v>
      </c>
      <c r="H1703">
        <v>729935369</v>
      </c>
      <c r="I1703">
        <v>729935369</v>
      </c>
      <c r="J1703" t="s">
        <v>15065</v>
      </c>
      <c r="K1703" t="s">
        <v>36</v>
      </c>
      <c r="L1703" t="s">
        <v>3959</v>
      </c>
      <c r="M1703" t="s">
        <v>15066</v>
      </c>
      <c r="N1703">
        <v>45957</v>
      </c>
      <c r="O1703">
        <v>0.625</v>
      </c>
      <c r="P1703" t="s">
        <v>5255</v>
      </c>
      <c r="Q1703" t="s">
        <v>67</v>
      </c>
      <c r="R1703" s="54">
        <v>45958</v>
      </c>
      <c r="U1703" t="s">
        <v>67</v>
      </c>
      <c r="V1703" t="s">
        <v>114</v>
      </c>
    </row>
    <row r="1704" spans="1:25">
      <c r="A1704" s="54">
        <v>45957</v>
      </c>
      <c r="B1704" s="54">
        <v>45957.550682870402</v>
      </c>
      <c r="C1704" t="s">
        <v>99</v>
      </c>
      <c r="D1704" t="s">
        <v>41</v>
      </c>
      <c r="E1704">
        <v>737679831</v>
      </c>
      <c r="F1704" t="s">
        <v>33</v>
      </c>
      <c r="G1704" t="s">
        <v>15067</v>
      </c>
      <c r="H1704">
        <v>705700604</v>
      </c>
      <c r="I1704">
        <v>705700604</v>
      </c>
      <c r="J1704" t="s">
        <v>15068</v>
      </c>
      <c r="K1704" t="s">
        <v>36</v>
      </c>
      <c r="L1704" t="s">
        <v>3943</v>
      </c>
      <c r="M1704" t="s">
        <v>15069</v>
      </c>
      <c r="N1704">
        <v>45957</v>
      </c>
      <c r="O1704">
        <v>0.70833333333333337</v>
      </c>
      <c r="P1704" t="s">
        <v>4063</v>
      </c>
      <c r="Q1704" t="s">
        <v>39</v>
      </c>
      <c r="R1704" s="54">
        <v>45958</v>
      </c>
      <c r="S1704" t="s">
        <v>15070</v>
      </c>
    </row>
    <row r="1705" spans="1:25">
      <c r="A1705" s="54">
        <v>45957</v>
      </c>
      <c r="B1705" s="54">
        <v>45957.553796296299</v>
      </c>
      <c r="C1705" t="s">
        <v>267</v>
      </c>
      <c r="D1705" t="s">
        <v>41</v>
      </c>
      <c r="E1705">
        <v>254755669505</v>
      </c>
      <c r="F1705" t="s">
        <v>33</v>
      </c>
      <c r="G1705" t="s">
        <v>15071</v>
      </c>
      <c r="H1705">
        <v>254782002358</v>
      </c>
      <c r="I1705">
        <v>254769004090</v>
      </c>
      <c r="J1705" t="s">
        <v>15072</v>
      </c>
      <c r="K1705" t="s">
        <v>36</v>
      </c>
      <c r="L1705" t="s">
        <v>3959</v>
      </c>
      <c r="M1705" t="s">
        <v>9935</v>
      </c>
      <c r="N1705">
        <v>45958</v>
      </c>
      <c r="O1705">
        <v>0.41666666666666669</v>
      </c>
      <c r="P1705" t="s">
        <v>4248</v>
      </c>
      <c r="Q1705" t="s">
        <v>39</v>
      </c>
      <c r="R1705" s="54">
        <v>45958</v>
      </c>
      <c r="S1705" t="s">
        <v>15073</v>
      </c>
    </row>
    <row r="1706" spans="1:25">
      <c r="A1706" s="54">
        <v>45957</v>
      </c>
      <c r="B1706" s="54">
        <v>45957.555486111101</v>
      </c>
      <c r="C1706" t="s">
        <v>5116</v>
      </c>
      <c r="D1706" t="s">
        <v>41</v>
      </c>
      <c r="E1706">
        <v>254782325197</v>
      </c>
      <c r="F1706" t="s">
        <v>33</v>
      </c>
      <c r="G1706" t="s">
        <v>15075</v>
      </c>
      <c r="H1706">
        <v>254789984478</v>
      </c>
      <c r="I1706">
        <v>254700924401</v>
      </c>
      <c r="J1706" t="s">
        <v>15076</v>
      </c>
      <c r="K1706" t="s">
        <v>36</v>
      </c>
      <c r="L1706" t="s">
        <v>3926</v>
      </c>
      <c r="M1706" t="s">
        <v>15077</v>
      </c>
      <c r="N1706">
        <v>45959</v>
      </c>
      <c r="O1706">
        <v>0.54166666666666663</v>
      </c>
      <c r="P1706" t="s">
        <v>4080</v>
      </c>
      <c r="Q1706" t="s">
        <v>67</v>
      </c>
      <c r="R1706" s="54">
        <v>45958</v>
      </c>
      <c r="S1706" t="s">
        <v>15074</v>
      </c>
      <c r="U1706" t="s">
        <v>67</v>
      </c>
      <c r="V1706" t="s">
        <v>1831</v>
      </c>
    </row>
    <row r="1707" spans="1:25">
      <c r="A1707" s="54">
        <v>45957</v>
      </c>
      <c r="B1707" s="54">
        <v>45957.556423611102</v>
      </c>
      <c r="C1707" t="s">
        <v>15078</v>
      </c>
      <c r="D1707" t="s">
        <v>809</v>
      </c>
      <c r="E1707">
        <v>788595265</v>
      </c>
      <c r="F1707" t="s">
        <v>33</v>
      </c>
      <c r="G1707" t="s">
        <v>15079</v>
      </c>
      <c r="I1707">
        <v>790937780</v>
      </c>
      <c r="J1707" t="s">
        <v>15080</v>
      </c>
      <c r="K1707" t="s">
        <v>36</v>
      </c>
      <c r="L1707" t="s">
        <v>4129</v>
      </c>
      <c r="M1707" t="s">
        <v>5774</v>
      </c>
      <c r="N1707">
        <v>45957</v>
      </c>
      <c r="O1707">
        <v>0.54166666666666663</v>
      </c>
      <c r="P1707" t="s">
        <v>5255</v>
      </c>
      <c r="Q1707" t="s">
        <v>67</v>
      </c>
      <c r="R1707" s="54">
        <v>45958</v>
      </c>
      <c r="S1707" t="s">
        <v>15051</v>
      </c>
      <c r="U1707" t="s">
        <v>67</v>
      </c>
      <c r="V1707" t="s">
        <v>12413</v>
      </c>
    </row>
    <row r="1708" spans="1:25">
      <c r="A1708" s="54">
        <v>45957</v>
      </c>
      <c r="B1708" s="54">
        <v>45957.556631944397</v>
      </c>
      <c r="C1708" t="s">
        <v>7545</v>
      </c>
      <c r="D1708" t="s">
        <v>41</v>
      </c>
      <c r="E1708">
        <v>750575496</v>
      </c>
      <c r="F1708" t="s">
        <v>33</v>
      </c>
      <c r="G1708" t="s">
        <v>15081</v>
      </c>
      <c r="I1708">
        <v>724977596</v>
      </c>
      <c r="J1708" t="s">
        <v>15082</v>
      </c>
      <c r="K1708" t="s">
        <v>36</v>
      </c>
      <c r="L1708" t="s">
        <v>3926</v>
      </c>
      <c r="M1708" t="s">
        <v>15083</v>
      </c>
      <c r="N1708">
        <v>45961</v>
      </c>
      <c r="O1708">
        <v>0.66666666666666663</v>
      </c>
      <c r="P1708" t="s">
        <v>4063</v>
      </c>
      <c r="Q1708" t="s">
        <v>2437</v>
      </c>
      <c r="R1708" s="54">
        <v>45958</v>
      </c>
      <c r="S1708" t="s">
        <v>15048</v>
      </c>
      <c r="T1708">
        <v>45961</v>
      </c>
      <c r="V1708" t="s">
        <v>13051</v>
      </c>
    </row>
    <row r="1709" spans="1:25">
      <c r="A1709" s="54">
        <v>45957</v>
      </c>
      <c r="B1709" s="54">
        <v>45957.558969907397</v>
      </c>
      <c r="C1709" t="s">
        <v>3937</v>
      </c>
      <c r="D1709" t="s">
        <v>1181</v>
      </c>
      <c r="E1709">
        <v>735500255</v>
      </c>
      <c r="F1709" t="s">
        <v>33</v>
      </c>
      <c r="G1709" t="s">
        <v>15084</v>
      </c>
      <c r="H1709">
        <v>731485919</v>
      </c>
      <c r="I1709">
        <v>722852354</v>
      </c>
      <c r="J1709" t="s">
        <v>3939</v>
      </c>
      <c r="K1709" t="s">
        <v>36</v>
      </c>
      <c r="L1709" t="s">
        <v>3959</v>
      </c>
      <c r="M1709" t="s">
        <v>74</v>
      </c>
      <c r="N1709">
        <v>45957</v>
      </c>
      <c r="O1709">
        <v>0.58333333333333337</v>
      </c>
      <c r="P1709" t="s">
        <v>5255</v>
      </c>
      <c r="Q1709" t="s">
        <v>67</v>
      </c>
      <c r="R1709" s="54">
        <v>45958</v>
      </c>
      <c r="U1709" t="s">
        <v>67</v>
      </c>
      <c r="V1709" t="s">
        <v>114</v>
      </c>
    </row>
    <row r="1710" spans="1:25">
      <c r="A1710" s="54">
        <v>45957</v>
      </c>
      <c r="B1710" s="54">
        <v>45957.564456018503</v>
      </c>
      <c r="C1710" t="s">
        <v>764</v>
      </c>
      <c r="D1710" t="s">
        <v>41</v>
      </c>
      <c r="E1710">
        <v>254787701553</v>
      </c>
      <c r="F1710" t="s">
        <v>33</v>
      </c>
      <c r="G1710" t="s">
        <v>15085</v>
      </c>
      <c r="H1710">
        <v>254103189381</v>
      </c>
      <c r="I1710">
        <v>254103189381</v>
      </c>
      <c r="J1710" t="s">
        <v>15086</v>
      </c>
      <c r="K1710" t="s">
        <v>36</v>
      </c>
      <c r="L1710" t="s">
        <v>1196</v>
      </c>
      <c r="M1710" t="s">
        <v>15087</v>
      </c>
      <c r="N1710">
        <v>45961</v>
      </c>
      <c r="O1710">
        <v>0.58333333333333337</v>
      </c>
      <c r="P1710" t="s">
        <v>4063</v>
      </c>
      <c r="Q1710" t="s">
        <v>3886</v>
      </c>
      <c r="R1710" s="54"/>
      <c r="U1710" t="s">
        <v>3886</v>
      </c>
    </row>
    <row r="1711" spans="1:25">
      <c r="A1711" s="54">
        <v>45957</v>
      </c>
      <c r="B1711" s="54">
        <v>45957.564965277801</v>
      </c>
      <c r="C1711" t="s">
        <v>460</v>
      </c>
      <c r="D1711" t="s">
        <v>548</v>
      </c>
      <c r="E1711">
        <v>750988989</v>
      </c>
      <c r="F1711" t="s">
        <v>33</v>
      </c>
      <c r="G1711" t="s">
        <v>15088</v>
      </c>
      <c r="H1711">
        <v>254715191240</v>
      </c>
      <c r="I1711">
        <v>254715191240</v>
      </c>
      <c r="J1711" t="s">
        <v>14582</v>
      </c>
      <c r="K1711" t="s">
        <v>36</v>
      </c>
      <c r="L1711" t="s">
        <v>3959</v>
      </c>
      <c r="M1711" t="s">
        <v>15089</v>
      </c>
      <c r="N1711">
        <v>45957</v>
      </c>
      <c r="O1711">
        <v>0.625</v>
      </c>
      <c r="P1711" t="s">
        <v>11025</v>
      </c>
      <c r="Q1711" t="s">
        <v>67</v>
      </c>
      <c r="R1711" s="54">
        <v>45958</v>
      </c>
      <c r="U1711" t="s">
        <v>67</v>
      </c>
      <c r="V1711" t="s">
        <v>114</v>
      </c>
    </row>
    <row r="1712" spans="1:25">
      <c r="A1712" s="54">
        <v>45957</v>
      </c>
      <c r="B1712" s="54">
        <v>45957.565081018503</v>
      </c>
      <c r="C1712" t="s">
        <v>267</v>
      </c>
      <c r="D1712" t="s">
        <v>41</v>
      </c>
      <c r="E1712">
        <v>254755669505</v>
      </c>
      <c r="F1712" t="s">
        <v>33</v>
      </c>
      <c r="G1712" t="s">
        <v>15090</v>
      </c>
      <c r="H1712">
        <v>254739566535</v>
      </c>
      <c r="I1712">
        <v>254721271748</v>
      </c>
      <c r="J1712" t="s">
        <v>15091</v>
      </c>
      <c r="K1712" t="s">
        <v>36</v>
      </c>
      <c r="L1712" t="s">
        <v>3959</v>
      </c>
      <c r="M1712" t="s">
        <v>3171</v>
      </c>
      <c r="N1712">
        <v>45958</v>
      </c>
      <c r="O1712">
        <v>0.41666666666666669</v>
      </c>
      <c r="P1712" t="s">
        <v>5255</v>
      </c>
      <c r="Q1712" t="s">
        <v>67</v>
      </c>
      <c r="R1712" s="54">
        <v>45958</v>
      </c>
      <c r="U1712" t="s">
        <v>67</v>
      </c>
      <c r="V1712" t="s">
        <v>114</v>
      </c>
    </row>
    <row r="1713" spans="1:25">
      <c r="A1713" s="54">
        <v>45957</v>
      </c>
      <c r="B1713" s="54">
        <v>45957.566701388903</v>
      </c>
      <c r="C1713" t="s">
        <v>764</v>
      </c>
      <c r="D1713" t="s">
        <v>41</v>
      </c>
      <c r="E1713">
        <v>254787701553</v>
      </c>
      <c r="F1713" t="s">
        <v>33</v>
      </c>
      <c r="G1713" t="s">
        <v>11789</v>
      </c>
      <c r="H1713">
        <v>254786759826</v>
      </c>
      <c r="I1713">
        <v>254786759826</v>
      </c>
      <c r="J1713" t="s">
        <v>15092</v>
      </c>
      <c r="K1713" t="s">
        <v>36</v>
      </c>
      <c r="L1713" t="s">
        <v>1196</v>
      </c>
      <c r="M1713" t="s">
        <v>15087</v>
      </c>
      <c r="N1713">
        <v>45961</v>
      </c>
      <c r="O1713">
        <v>0.41666666666666669</v>
      </c>
      <c r="P1713" t="s">
        <v>4063</v>
      </c>
      <c r="Q1713" t="s">
        <v>3886</v>
      </c>
      <c r="R1713" s="54"/>
      <c r="U1713" t="s">
        <v>3886</v>
      </c>
    </row>
    <row r="1714" spans="1:25">
      <c r="A1714" s="54">
        <v>45957</v>
      </c>
      <c r="B1714" s="54">
        <v>45957.590370370403</v>
      </c>
      <c r="C1714" t="s">
        <v>3580</v>
      </c>
      <c r="D1714" t="s">
        <v>826</v>
      </c>
      <c r="E1714">
        <v>254739662010</v>
      </c>
      <c r="F1714" t="s">
        <v>33</v>
      </c>
      <c r="G1714" t="s">
        <v>15094</v>
      </c>
      <c r="H1714">
        <v>254781010203</v>
      </c>
      <c r="I1714">
        <v>254725550645</v>
      </c>
      <c r="J1714" t="s">
        <v>8914</v>
      </c>
      <c r="K1714" t="s">
        <v>36</v>
      </c>
      <c r="L1714" t="s">
        <v>3896</v>
      </c>
      <c r="M1714" t="s">
        <v>8909</v>
      </c>
      <c r="N1714">
        <v>45958</v>
      </c>
      <c r="O1714">
        <v>0.33333333333333331</v>
      </c>
      <c r="P1714" t="s">
        <v>11025</v>
      </c>
      <c r="Q1714" t="s">
        <v>39</v>
      </c>
      <c r="R1714" s="54">
        <v>45958</v>
      </c>
      <c r="S1714" t="s">
        <v>15095</v>
      </c>
    </row>
    <row r="1715" spans="1:25">
      <c r="A1715" s="54">
        <v>45957</v>
      </c>
      <c r="B1715" s="54">
        <v>45957.592418981498</v>
      </c>
      <c r="C1715" t="s">
        <v>4180</v>
      </c>
      <c r="D1715" t="s">
        <v>742</v>
      </c>
      <c r="E1715">
        <v>105981359</v>
      </c>
      <c r="F1715" t="s">
        <v>33</v>
      </c>
      <c r="G1715" t="s">
        <v>15097</v>
      </c>
      <c r="H1715">
        <v>708615170</v>
      </c>
      <c r="I1715">
        <v>708615170</v>
      </c>
      <c r="J1715" t="s">
        <v>15098</v>
      </c>
      <c r="K1715" t="s">
        <v>36</v>
      </c>
      <c r="L1715" t="s">
        <v>3959</v>
      </c>
      <c r="M1715" t="s">
        <v>5806</v>
      </c>
      <c r="N1715">
        <v>45958</v>
      </c>
      <c r="O1715">
        <v>0.375</v>
      </c>
      <c r="P1715" t="s">
        <v>4248</v>
      </c>
      <c r="Q1715" t="s">
        <v>45</v>
      </c>
      <c r="R1715" s="54">
        <v>45958</v>
      </c>
      <c r="S1715" t="s">
        <v>15099</v>
      </c>
      <c r="T1715">
        <v>45959</v>
      </c>
      <c r="U1715" t="s">
        <v>45</v>
      </c>
      <c r="V1715">
        <v>2810251700281</v>
      </c>
      <c r="W1715" t="s">
        <v>46</v>
      </c>
      <c r="X1715">
        <v>45959</v>
      </c>
      <c r="Y1715">
        <v>0.42083333333333334</v>
      </c>
    </row>
    <row r="1716" spans="1:25">
      <c r="A1716" s="54">
        <v>45957</v>
      </c>
      <c r="B1716" s="54">
        <v>45957.593541666698</v>
      </c>
      <c r="C1716" t="s">
        <v>6551</v>
      </c>
      <c r="D1716" t="s">
        <v>41</v>
      </c>
      <c r="E1716">
        <v>733477994</v>
      </c>
      <c r="F1716" t="s">
        <v>33</v>
      </c>
      <c r="G1716" t="s">
        <v>15100</v>
      </c>
      <c r="I1716">
        <v>724676585</v>
      </c>
      <c r="J1716" t="s">
        <v>15101</v>
      </c>
      <c r="K1716" t="s">
        <v>36</v>
      </c>
      <c r="L1716" t="s">
        <v>3942</v>
      </c>
      <c r="M1716" t="s">
        <v>15102</v>
      </c>
      <c r="N1716">
        <v>45959</v>
      </c>
      <c r="O1716">
        <v>0.41666666666666669</v>
      </c>
      <c r="P1716" t="s">
        <v>11025</v>
      </c>
      <c r="Q1716" t="s">
        <v>67</v>
      </c>
      <c r="R1716" s="54">
        <v>45958</v>
      </c>
      <c r="S1716" t="s">
        <v>15103</v>
      </c>
      <c r="U1716" t="s">
        <v>67</v>
      </c>
      <c r="V1716" t="s">
        <v>3282</v>
      </c>
    </row>
    <row r="1717" spans="1:25">
      <c r="A1717" s="54">
        <v>45957</v>
      </c>
      <c r="B1717" s="54">
        <v>45957.5938425926</v>
      </c>
      <c r="C1717" t="s">
        <v>267</v>
      </c>
      <c r="D1717" t="s">
        <v>41</v>
      </c>
      <c r="E1717">
        <v>254755669505</v>
      </c>
      <c r="F1717" t="s">
        <v>33</v>
      </c>
      <c r="G1717" t="s">
        <v>15104</v>
      </c>
      <c r="H1717">
        <v>254734325232</v>
      </c>
      <c r="I1717">
        <v>254721828534</v>
      </c>
      <c r="J1717" t="s">
        <v>10066</v>
      </c>
      <c r="K1717" t="s">
        <v>36</v>
      </c>
      <c r="L1717" t="s">
        <v>3959</v>
      </c>
      <c r="M1717" t="s">
        <v>8096</v>
      </c>
      <c r="N1717">
        <v>45958</v>
      </c>
      <c r="O1717">
        <v>0.45833333333333331</v>
      </c>
      <c r="P1717" t="s">
        <v>5255</v>
      </c>
      <c r="Q1717" t="s">
        <v>67</v>
      </c>
      <c r="R1717" s="54">
        <v>45958</v>
      </c>
      <c r="U1717" t="s">
        <v>67</v>
      </c>
      <c r="V1717" t="s">
        <v>114</v>
      </c>
    </row>
    <row r="1718" spans="1:25">
      <c r="A1718" s="54">
        <v>45957</v>
      </c>
      <c r="B1718" s="54">
        <v>45957.595937500002</v>
      </c>
      <c r="C1718" t="s">
        <v>4180</v>
      </c>
      <c r="D1718" t="s">
        <v>742</v>
      </c>
      <c r="E1718">
        <v>105981359</v>
      </c>
      <c r="F1718" t="s">
        <v>33</v>
      </c>
      <c r="G1718" t="s">
        <v>15105</v>
      </c>
      <c r="H1718">
        <v>704915864</v>
      </c>
      <c r="I1718">
        <v>704915864</v>
      </c>
      <c r="J1718" t="s">
        <v>15106</v>
      </c>
      <c r="K1718" t="s">
        <v>36</v>
      </c>
      <c r="L1718" t="s">
        <v>3959</v>
      </c>
      <c r="M1718" t="s">
        <v>1830</v>
      </c>
      <c r="N1718">
        <v>45958</v>
      </c>
      <c r="O1718">
        <v>0.54166666666666663</v>
      </c>
      <c r="P1718" t="s">
        <v>4248</v>
      </c>
      <c r="Q1718" t="s">
        <v>67</v>
      </c>
      <c r="R1718" s="54">
        <v>45958</v>
      </c>
      <c r="U1718" t="s">
        <v>67</v>
      </c>
      <c r="V1718" t="s">
        <v>114</v>
      </c>
    </row>
    <row r="1719" spans="1:25">
      <c r="A1719" s="54">
        <v>45957</v>
      </c>
      <c r="B1719" s="54">
        <v>45957.599108796298</v>
      </c>
      <c r="C1719" t="s">
        <v>142</v>
      </c>
      <c r="D1719" t="s">
        <v>41</v>
      </c>
      <c r="E1719">
        <v>784172048</v>
      </c>
      <c r="F1719" t="s">
        <v>33</v>
      </c>
      <c r="G1719" t="s">
        <v>2004</v>
      </c>
      <c r="H1719">
        <v>780881435</v>
      </c>
      <c r="I1719">
        <v>723881435</v>
      </c>
      <c r="J1719" t="s">
        <v>2005</v>
      </c>
      <c r="K1719" t="s">
        <v>36</v>
      </c>
      <c r="L1719" t="s">
        <v>1196</v>
      </c>
      <c r="M1719" t="s">
        <v>15107</v>
      </c>
      <c r="N1719">
        <v>45958</v>
      </c>
      <c r="O1719">
        <v>0.45833333333333331</v>
      </c>
      <c r="P1719" t="s">
        <v>11025</v>
      </c>
      <c r="Q1719" t="s">
        <v>67</v>
      </c>
      <c r="R1719" s="54">
        <v>45958</v>
      </c>
      <c r="U1719" t="s">
        <v>67</v>
      </c>
      <c r="V1719" t="s">
        <v>114</v>
      </c>
    </row>
    <row r="1720" spans="1:25">
      <c r="A1720" s="54">
        <v>45957</v>
      </c>
      <c r="B1720" s="54">
        <v>45957.599664351903</v>
      </c>
      <c r="C1720" t="s">
        <v>4180</v>
      </c>
      <c r="D1720" t="s">
        <v>742</v>
      </c>
      <c r="E1720">
        <v>105981359</v>
      </c>
      <c r="F1720" t="s">
        <v>33</v>
      </c>
      <c r="G1720" t="s">
        <v>15108</v>
      </c>
      <c r="H1720">
        <v>794259613</v>
      </c>
      <c r="I1720">
        <v>794259613</v>
      </c>
      <c r="J1720" t="s">
        <v>15109</v>
      </c>
      <c r="K1720" t="s">
        <v>36</v>
      </c>
      <c r="L1720" t="e" vm="1">
        <v>#VALUE!</v>
      </c>
      <c r="M1720" t="s">
        <v>15110</v>
      </c>
      <c r="N1720">
        <v>45959</v>
      </c>
      <c r="O1720">
        <v>0.58333333333333337</v>
      </c>
      <c r="P1720" t="s">
        <v>52</v>
      </c>
      <c r="Q1720" t="s">
        <v>45</v>
      </c>
      <c r="R1720" s="54">
        <v>45959</v>
      </c>
      <c r="S1720" t="s">
        <v>13034</v>
      </c>
      <c r="T1720">
        <v>45959</v>
      </c>
      <c r="U1720" t="s">
        <v>45</v>
      </c>
      <c r="V1720">
        <v>2910251700731</v>
      </c>
      <c r="W1720" t="s">
        <v>46</v>
      </c>
      <c r="X1720">
        <v>45959</v>
      </c>
      <c r="Y1720">
        <v>0.42083333333333334</v>
      </c>
    </row>
    <row r="1721" spans="1:25">
      <c r="A1721" s="54">
        <v>45957</v>
      </c>
      <c r="B1721" s="54">
        <v>45957.607615740701</v>
      </c>
      <c r="C1721" t="s">
        <v>510</v>
      </c>
      <c r="D1721" t="s">
        <v>1159</v>
      </c>
      <c r="E1721">
        <v>254732277238</v>
      </c>
      <c r="F1721" t="s">
        <v>33</v>
      </c>
      <c r="G1721" t="s">
        <v>15111</v>
      </c>
      <c r="I1721">
        <v>254792830016</v>
      </c>
      <c r="J1721" t="s">
        <v>15112</v>
      </c>
      <c r="K1721" t="s">
        <v>36</v>
      </c>
      <c r="L1721" t="s">
        <v>1196</v>
      </c>
      <c r="M1721" t="s">
        <v>15113</v>
      </c>
      <c r="N1721">
        <v>45957</v>
      </c>
      <c r="O1721">
        <v>0.70833333333333337</v>
      </c>
      <c r="P1721" t="s">
        <v>3950</v>
      </c>
      <c r="Q1721" t="s">
        <v>45</v>
      </c>
      <c r="R1721" s="54">
        <v>45959</v>
      </c>
      <c r="S1721" t="s">
        <v>12496</v>
      </c>
      <c r="T1721">
        <v>45959</v>
      </c>
      <c r="U1721" t="s">
        <v>45</v>
      </c>
      <c r="V1721">
        <v>2910251700859</v>
      </c>
      <c r="W1721" t="s">
        <v>53</v>
      </c>
      <c r="X1721">
        <v>45959</v>
      </c>
      <c r="Y1721">
        <v>0.52708333333333335</v>
      </c>
    </row>
    <row r="1722" spans="1:25">
      <c r="A1722" s="54">
        <v>45957</v>
      </c>
      <c r="B1722" s="54">
        <v>45957.608692129601</v>
      </c>
      <c r="C1722" t="s">
        <v>118</v>
      </c>
      <c r="D1722" t="s">
        <v>41</v>
      </c>
      <c r="E1722">
        <v>787249864</v>
      </c>
      <c r="F1722" t="s">
        <v>33</v>
      </c>
      <c r="G1722" t="s">
        <v>15114</v>
      </c>
      <c r="H1722">
        <v>721722036</v>
      </c>
      <c r="I1722">
        <v>787249864</v>
      </c>
      <c r="J1722" t="s">
        <v>15115</v>
      </c>
      <c r="K1722" t="s">
        <v>36</v>
      </c>
      <c r="L1722" t="s">
        <v>1196</v>
      </c>
      <c r="M1722" t="s">
        <v>15116</v>
      </c>
      <c r="N1722">
        <v>45957</v>
      </c>
      <c r="O1722">
        <v>0.66666666666666663</v>
      </c>
      <c r="P1722" t="s">
        <v>4235</v>
      </c>
      <c r="Q1722" t="s">
        <v>45</v>
      </c>
      <c r="R1722" s="54">
        <v>45959</v>
      </c>
      <c r="S1722" t="s">
        <v>12501</v>
      </c>
      <c r="T1722">
        <v>45959</v>
      </c>
      <c r="U1722" t="s">
        <v>45</v>
      </c>
      <c r="V1722">
        <v>2910251700810</v>
      </c>
      <c r="W1722" t="s">
        <v>53</v>
      </c>
      <c r="X1722">
        <v>45959</v>
      </c>
      <c r="Y1722">
        <v>0.42222222222222222</v>
      </c>
    </row>
    <row r="1723" spans="1:25">
      <c r="A1723" s="54">
        <v>45957</v>
      </c>
      <c r="B1723" s="54">
        <v>45957.609988425902</v>
      </c>
      <c r="C1723" t="s">
        <v>484</v>
      </c>
      <c r="D1723" t="s">
        <v>41</v>
      </c>
      <c r="E1723">
        <v>784292582</v>
      </c>
      <c r="F1723" t="s">
        <v>33</v>
      </c>
      <c r="G1723" t="s">
        <v>15117</v>
      </c>
      <c r="H1723">
        <v>731812061</v>
      </c>
      <c r="I1723">
        <v>716921648</v>
      </c>
      <c r="J1723" t="s">
        <v>15118</v>
      </c>
      <c r="K1723" t="s">
        <v>36</v>
      </c>
      <c r="L1723" t="s">
        <v>3907</v>
      </c>
      <c r="M1723" t="s">
        <v>9874</v>
      </c>
      <c r="N1723">
        <v>45962</v>
      </c>
      <c r="O1723">
        <v>0.41666666666666669</v>
      </c>
      <c r="P1723" t="s">
        <v>4248</v>
      </c>
      <c r="Q1723" t="s">
        <v>45</v>
      </c>
      <c r="R1723" s="54">
        <v>45959</v>
      </c>
      <c r="S1723" t="s">
        <v>13060</v>
      </c>
      <c r="U1723" t="s">
        <v>45</v>
      </c>
      <c r="V1723">
        <v>9111251706820</v>
      </c>
      <c r="W1723" t="s">
        <v>46</v>
      </c>
      <c r="X1723">
        <v>45962</v>
      </c>
    </row>
    <row r="1724" spans="1:25">
      <c r="A1724" s="54">
        <v>45957</v>
      </c>
      <c r="B1724" s="54">
        <v>45957.611388888901</v>
      </c>
      <c r="C1724" t="s">
        <v>91</v>
      </c>
      <c r="D1724" t="s">
        <v>92</v>
      </c>
      <c r="E1724">
        <v>783617122</v>
      </c>
      <c r="F1724" t="s">
        <v>33</v>
      </c>
      <c r="G1724" t="s">
        <v>15119</v>
      </c>
      <c r="H1724">
        <v>254752939202</v>
      </c>
      <c r="I1724">
        <v>254752939202</v>
      </c>
      <c r="J1724" t="s">
        <v>15120</v>
      </c>
      <c r="K1724" t="s">
        <v>36</v>
      </c>
      <c r="L1724" t="s">
        <v>1196</v>
      </c>
      <c r="M1724" t="s">
        <v>15121</v>
      </c>
      <c r="N1724">
        <v>45957</v>
      </c>
      <c r="O1724">
        <v>0.625</v>
      </c>
      <c r="P1724" t="s">
        <v>4095</v>
      </c>
      <c r="Q1724" t="s">
        <v>67</v>
      </c>
      <c r="R1724" s="54">
        <v>45959</v>
      </c>
      <c r="S1724" t="s">
        <v>12478</v>
      </c>
      <c r="U1724" t="s">
        <v>67</v>
      </c>
      <c r="V1724" t="s">
        <v>15122</v>
      </c>
    </row>
    <row r="1725" spans="1:25">
      <c r="A1725" s="54">
        <v>45957</v>
      </c>
      <c r="B1725" s="54">
        <v>45957.613009259301</v>
      </c>
      <c r="C1725" t="s">
        <v>1690</v>
      </c>
      <c r="D1725" t="s">
        <v>41</v>
      </c>
      <c r="E1725">
        <v>734401171</v>
      </c>
      <c r="F1725" t="s">
        <v>33</v>
      </c>
      <c r="G1725" t="s">
        <v>15123</v>
      </c>
      <c r="H1725">
        <v>789504295</v>
      </c>
      <c r="I1725">
        <v>725464429</v>
      </c>
      <c r="J1725" t="s">
        <v>15124</v>
      </c>
      <c r="K1725" t="s">
        <v>36</v>
      </c>
      <c r="L1725" t="s">
        <v>3896</v>
      </c>
      <c r="M1725" t="s">
        <v>15125</v>
      </c>
      <c r="N1725">
        <v>45964</v>
      </c>
      <c r="O1725">
        <v>0.5</v>
      </c>
      <c r="P1725" t="s">
        <v>4235</v>
      </c>
      <c r="Q1725" t="s">
        <v>3886</v>
      </c>
      <c r="R1725" s="54"/>
    </row>
    <row r="1726" spans="1:25">
      <c r="A1726" s="54">
        <v>45957</v>
      </c>
      <c r="B1726" s="54">
        <v>45957.613831018498</v>
      </c>
      <c r="C1726" t="s">
        <v>6182</v>
      </c>
      <c r="D1726" t="s">
        <v>41</v>
      </c>
      <c r="E1726">
        <v>786457527</v>
      </c>
      <c r="F1726" t="s">
        <v>33</v>
      </c>
      <c r="G1726" t="s">
        <v>15126</v>
      </c>
      <c r="H1726">
        <v>739057346</v>
      </c>
      <c r="I1726">
        <v>798033989</v>
      </c>
      <c r="J1726" t="s">
        <v>15127</v>
      </c>
      <c r="K1726" t="s">
        <v>36</v>
      </c>
      <c r="L1726" t="s">
        <v>1871</v>
      </c>
      <c r="M1726" t="s">
        <v>4598</v>
      </c>
      <c r="N1726">
        <v>45958</v>
      </c>
      <c r="O1726">
        <v>0.41666666666666669</v>
      </c>
      <c r="P1726" t="s">
        <v>4095</v>
      </c>
      <c r="Q1726" t="s">
        <v>45</v>
      </c>
      <c r="R1726" s="54">
        <v>45959</v>
      </c>
      <c r="S1726" t="s">
        <v>13422</v>
      </c>
      <c r="T1726">
        <v>45960</v>
      </c>
      <c r="U1726" t="s">
        <v>45</v>
      </c>
      <c r="V1726">
        <v>2910251700732</v>
      </c>
      <c r="W1726" t="s">
        <v>46</v>
      </c>
      <c r="X1726">
        <v>45959</v>
      </c>
      <c r="Y1726">
        <v>0.42083333333333334</v>
      </c>
    </row>
    <row r="1727" spans="1:25">
      <c r="A1727" s="54">
        <v>45957</v>
      </c>
      <c r="B1727" s="54">
        <v>45957.614293981504</v>
      </c>
      <c r="C1727" t="s">
        <v>267</v>
      </c>
      <c r="D1727" t="s">
        <v>41</v>
      </c>
      <c r="E1727">
        <v>254755669505</v>
      </c>
      <c r="F1727" t="s">
        <v>33</v>
      </c>
      <c r="G1727" t="s">
        <v>15128</v>
      </c>
      <c r="H1727">
        <v>254106967733</v>
      </c>
      <c r="I1727">
        <v>254708040500</v>
      </c>
      <c r="J1727" t="s">
        <v>15129</v>
      </c>
      <c r="K1727" t="s">
        <v>36</v>
      </c>
      <c r="L1727" t="e" vm="1">
        <v>#VALUE!</v>
      </c>
      <c r="M1727" t="s">
        <v>3171</v>
      </c>
      <c r="N1727">
        <v>45958</v>
      </c>
      <c r="O1727">
        <v>0.41666666666666669</v>
      </c>
      <c r="P1727" t="s">
        <v>52</v>
      </c>
      <c r="Q1727" t="s">
        <v>45</v>
      </c>
      <c r="R1727" s="54">
        <v>45959</v>
      </c>
      <c r="S1727" t="s">
        <v>12636</v>
      </c>
      <c r="T1727">
        <v>45959</v>
      </c>
      <c r="U1727" t="s">
        <v>45</v>
      </c>
      <c r="V1727">
        <v>2910251700752</v>
      </c>
      <c r="W1727" t="s">
        <v>46</v>
      </c>
      <c r="X1727">
        <v>45959</v>
      </c>
      <c r="Y1727">
        <v>0.42083333333333334</v>
      </c>
    </row>
    <row r="1728" spans="1:25">
      <c r="A1728" s="54">
        <v>45957</v>
      </c>
      <c r="B1728" s="54">
        <v>45957.6151157407</v>
      </c>
      <c r="C1728" t="s">
        <v>1690</v>
      </c>
      <c r="D1728" t="s">
        <v>41</v>
      </c>
      <c r="E1728">
        <v>734401171</v>
      </c>
      <c r="F1728" t="s">
        <v>33</v>
      </c>
      <c r="G1728" t="s">
        <v>15130</v>
      </c>
      <c r="H1728">
        <v>101023129</v>
      </c>
      <c r="I1728">
        <v>792348580</v>
      </c>
      <c r="J1728" t="s">
        <v>15131</v>
      </c>
      <c r="K1728" t="s">
        <v>36</v>
      </c>
      <c r="L1728" t="s">
        <v>3896</v>
      </c>
      <c r="M1728" t="s">
        <v>15132</v>
      </c>
      <c r="N1728">
        <v>45958</v>
      </c>
      <c r="O1728">
        <v>0.41666666666666669</v>
      </c>
      <c r="P1728" t="s">
        <v>4248</v>
      </c>
      <c r="Q1728" t="s">
        <v>45</v>
      </c>
      <c r="R1728" s="54">
        <v>45959</v>
      </c>
      <c r="S1728" t="s">
        <v>13058</v>
      </c>
      <c r="T1728">
        <v>45959</v>
      </c>
      <c r="U1728" t="s">
        <v>45</v>
      </c>
      <c r="V1728">
        <v>2910251700712</v>
      </c>
      <c r="W1728" t="s">
        <v>53</v>
      </c>
      <c r="X1728">
        <v>45959</v>
      </c>
      <c r="Y1728">
        <v>0.42222222222222222</v>
      </c>
    </row>
    <row r="1729" spans="1:25">
      <c r="A1729" s="54">
        <v>45957</v>
      </c>
      <c r="B1729" s="54">
        <v>45957.616655092599</v>
      </c>
      <c r="C1729" t="s">
        <v>1690</v>
      </c>
      <c r="D1729" t="s">
        <v>41</v>
      </c>
      <c r="E1729">
        <v>734401171</v>
      </c>
      <c r="F1729" t="s">
        <v>33</v>
      </c>
      <c r="G1729" t="s">
        <v>15133</v>
      </c>
      <c r="H1729">
        <v>700415400</v>
      </c>
      <c r="I1729">
        <v>700415400</v>
      </c>
      <c r="J1729" t="s">
        <v>15134</v>
      </c>
      <c r="K1729" t="s">
        <v>36</v>
      </c>
      <c r="L1729" t="s">
        <v>3896</v>
      </c>
      <c r="M1729" t="s">
        <v>8194</v>
      </c>
      <c r="N1729">
        <v>45957</v>
      </c>
      <c r="O1729">
        <v>0.75</v>
      </c>
      <c r="P1729" t="s">
        <v>11025</v>
      </c>
      <c r="Q1729" t="s">
        <v>45</v>
      </c>
      <c r="R1729" s="54">
        <v>45959</v>
      </c>
      <c r="S1729" t="s">
        <v>12667</v>
      </c>
      <c r="T1729">
        <v>45964</v>
      </c>
      <c r="U1729" t="s">
        <v>45</v>
      </c>
      <c r="V1729">
        <v>9111251707409</v>
      </c>
      <c r="W1729" t="s">
        <v>53</v>
      </c>
      <c r="X1729">
        <v>45962</v>
      </c>
    </row>
    <row r="1730" spans="1:25">
      <c r="A1730" s="54">
        <v>45957</v>
      </c>
      <c r="B1730" s="54">
        <v>45957.618425925903</v>
      </c>
      <c r="C1730" t="s">
        <v>1690</v>
      </c>
      <c r="D1730" t="s">
        <v>41</v>
      </c>
      <c r="E1730">
        <v>734401171</v>
      </c>
      <c r="F1730" t="s">
        <v>33</v>
      </c>
      <c r="G1730" t="s">
        <v>8209</v>
      </c>
      <c r="H1730">
        <v>780969808</v>
      </c>
      <c r="I1730">
        <v>722656808</v>
      </c>
      <c r="J1730" t="s">
        <v>15135</v>
      </c>
      <c r="K1730" t="s">
        <v>36</v>
      </c>
      <c r="L1730" t="s">
        <v>3896</v>
      </c>
      <c r="M1730" t="s">
        <v>3416</v>
      </c>
      <c r="N1730">
        <v>45958</v>
      </c>
      <c r="O1730">
        <v>0.625</v>
      </c>
      <c r="P1730" t="s">
        <v>4235</v>
      </c>
      <c r="Q1730" t="s">
        <v>45</v>
      </c>
      <c r="R1730" s="54">
        <v>45959</v>
      </c>
      <c r="S1730" t="s">
        <v>12975</v>
      </c>
      <c r="T1730">
        <v>45959</v>
      </c>
      <c r="U1730" t="s">
        <v>45</v>
      </c>
      <c r="V1730">
        <v>2910251700829</v>
      </c>
      <c r="W1730" t="s">
        <v>53</v>
      </c>
      <c r="X1730">
        <v>45959</v>
      </c>
      <c r="Y1730">
        <v>0.52708333333333335</v>
      </c>
    </row>
    <row r="1731" spans="1:25">
      <c r="A1731" s="54">
        <v>45957</v>
      </c>
      <c r="B1731" s="54">
        <v>45957.620567129597</v>
      </c>
      <c r="C1731" t="s">
        <v>6551</v>
      </c>
      <c r="D1731" t="s">
        <v>41</v>
      </c>
      <c r="E1731">
        <v>733477994</v>
      </c>
      <c r="F1731" t="s">
        <v>33</v>
      </c>
      <c r="G1731" t="s">
        <v>4522</v>
      </c>
      <c r="H1731">
        <v>731443462</v>
      </c>
      <c r="I1731">
        <v>729226306</v>
      </c>
      <c r="J1731" t="s">
        <v>15136</v>
      </c>
      <c r="K1731" t="s">
        <v>36</v>
      </c>
      <c r="L1731" t="s">
        <v>1196</v>
      </c>
      <c r="M1731" t="s">
        <v>15137</v>
      </c>
      <c r="N1731">
        <v>45959</v>
      </c>
      <c r="O1731">
        <v>0.41666666666666669</v>
      </c>
      <c r="P1731" t="s">
        <v>4095</v>
      </c>
      <c r="Q1731" t="s">
        <v>45</v>
      </c>
      <c r="R1731" s="54">
        <v>45959</v>
      </c>
      <c r="S1731" t="s">
        <v>12948</v>
      </c>
      <c r="T1731">
        <v>45960</v>
      </c>
      <c r="U1731" t="s">
        <v>45</v>
      </c>
      <c r="V1731">
        <v>2910251700749</v>
      </c>
      <c r="W1731" t="s">
        <v>53</v>
      </c>
      <c r="X1731">
        <v>45959</v>
      </c>
      <c r="Y1731">
        <v>0.42222222222222222</v>
      </c>
    </row>
    <row r="1732" spans="1:25">
      <c r="A1732" s="54">
        <v>45957</v>
      </c>
      <c r="B1732" s="54">
        <v>45957.633923611102</v>
      </c>
      <c r="C1732" t="s">
        <v>456</v>
      </c>
      <c r="D1732" t="s">
        <v>41</v>
      </c>
      <c r="E1732">
        <v>105228339</v>
      </c>
      <c r="F1732" t="s">
        <v>33</v>
      </c>
      <c r="G1732" t="s">
        <v>15138</v>
      </c>
      <c r="H1732">
        <v>723539850</v>
      </c>
      <c r="I1732">
        <v>723539850</v>
      </c>
      <c r="J1732" t="s">
        <v>15139</v>
      </c>
      <c r="K1732" t="s">
        <v>36</v>
      </c>
      <c r="L1732" t="s">
        <v>1196</v>
      </c>
      <c r="M1732" t="s">
        <v>15140</v>
      </c>
      <c r="N1732">
        <v>45958</v>
      </c>
      <c r="O1732">
        <v>0.375</v>
      </c>
      <c r="P1732" t="s">
        <v>4095</v>
      </c>
      <c r="Q1732" t="s">
        <v>45</v>
      </c>
      <c r="R1732" s="54">
        <v>45959</v>
      </c>
      <c r="S1732" t="s">
        <v>12474</v>
      </c>
      <c r="T1732">
        <v>45960</v>
      </c>
      <c r="U1732" t="s">
        <v>45</v>
      </c>
      <c r="V1732">
        <v>2910251700781</v>
      </c>
      <c r="W1732" t="s">
        <v>46</v>
      </c>
      <c r="X1732">
        <v>45959</v>
      </c>
      <c r="Y1732">
        <v>0.42083333333333334</v>
      </c>
    </row>
    <row r="1733" spans="1:25">
      <c r="A1733" s="54">
        <v>45957</v>
      </c>
      <c r="B1733" s="54">
        <v>45957.637627314798</v>
      </c>
      <c r="C1733" t="s">
        <v>2305</v>
      </c>
      <c r="D1733" t="s">
        <v>41</v>
      </c>
      <c r="E1733">
        <v>734949424</v>
      </c>
      <c r="F1733" t="s">
        <v>33</v>
      </c>
      <c r="G1733" t="s">
        <v>6715</v>
      </c>
      <c r="I1733">
        <v>723558184</v>
      </c>
      <c r="J1733" t="s">
        <v>15141</v>
      </c>
      <c r="K1733" t="s">
        <v>36</v>
      </c>
      <c r="L1733" t="s">
        <v>3896</v>
      </c>
      <c r="M1733" t="s">
        <v>6325</v>
      </c>
      <c r="N1733">
        <v>45974</v>
      </c>
      <c r="O1733">
        <v>0.5</v>
      </c>
      <c r="P1733" t="s">
        <v>11025</v>
      </c>
      <c r="Q1733" t="s">
        <v>3886</v>
      </c>
      <c r="R1733" s="54">
        <v>45959</v>
      </c>
    </row>
    <row r="1734" spans="1:25">
      <c r="A1734" s="54">
        <v>45957</v>
      </c>
      <c r="B1734" s="54">
        <v>45957.639201388898</v>
      </c>
      <c r="C1734" t="s">
        <v>2305</v>
      </c>
      <c r="D1734" t="s">
        <v>41</v>
      </c>
      <c r="E1734">
        <v>734949424</v>
      </c>
      <c r="F1734" t="s">
        <v>33</v>
      </c>
      <c r="G1734" t="s">
        <v>5302</v>
      </c>
      <c r="I1734">
        <v>7236567646</v>
      </c>
      <c r="J1734" t="s">
        <v>15142</v>
      </c>
      <c r="K1734" t="s">
        <v>36</v>
      </c>
      <c r="L1734" t="e" vm="2">
        <v>#VALUE!</v>
      </c>
      <c r="M1734" t="s">
        <v>6325</v>
      </c>
      <c r="N1734">
        <v>45986</v>
      </c>
      <c r="O1734">
        <v>0.58333333333333337</v>
      </c>
      <c r="P1734" t="s">
        <v>52</v>
      </c>
      <c r="Q1734" t="s">
        <v>3886</v>
      </c>
      <c r="R1734" s="54"/>
    </row>
    <row r="1735" spans="1:25">
      <c r="A1735" s="54">
        <v>45957</v>
      </c>
      <c r="B1735" s="54">
        <v>45957.642361111102</v>
      </c>
      <c r="C1735" t="s">
        <v>2305</v>
      </c>
      <c r="D1735" t="s">
        <v>41</v>
      </c>
      <c r="E1735">
        <v>734949424</v>
      </c>
      <c r="F1735" t="s">
        <v>33</v>
      </c>
      <c r="G1735" t="s">
        <v>15143</v>
      </c>
      <c r="I1735">
        <v>708687941</v>
      </c>
      <c r="J1735" t="s">
        <v>15144</v>
      </c>
      <c r="K1735" t="s">
        <v>36</v>
      </c>
      <c r="L1735" t="s">
        <v>15145</v>
      </c>
      <c r="M1735" t="s">
        <v>15146</v>
      </c>
      <c r="N1735">
        <v>45961</v>
      </c>
      <c r="O1735">
        <v>0.5</v>
      </c>
      <c r="P1735" t="s">
        <v>4248</v>
      </c>
      <c r="Q1735" t="s">
        <v>3886</v>
      </c>
      <c r="R1735" s="54">
        <v>45959</v>
      </c>
      <c r="U1735" t="s">
        <v>3886</v>
      </c>
    </row>
    <row r="1736" spans="1:25">
      <c r="A1736" s="54">
        <v>45957</v>
      </c>
      <c r="B1736" s="54">
        <v>45957.643831018497</v>
      </c>
      <c r="C1736" t="s">
        <v>205</v>
      </c>
      <c r="D1736" t="s">
        <v>41</v>
      </c>
      <c r="E1736">
        <v>736418479</v>
      </c>
      <c r="F1736" t="s">
        <v>33</v>
      </c>
      <c r="G1736" t="s">
        <v>15147</v>
      </c>
      <c r="I1736">
        <v>713789971</v>
      </c>
      <c r="J1736" t="s">
        <v>15148</v>
      </c>
      <c r="K1736" t="s">
        <v>36</v>
      </c>
      <c r="L1736" t="s">
        <v>1196</v>
      </c>
      <c r="M1736" t="s">
        <v>11560</v>
      </c>
      <c r="N1736">
        <v>45968</v>
      </c>
      <c r="O1736">
        <v>0.45833333333333331</v>
      </c>
      <c r="P1736" t="s">
        <v>4095</v>
      </c>
      <c r="Q1736" t="s">
        <v>3886</v>
      </c>
      <c r="R1736" s="54">
        <v>45959</v>
      </c>
      <c r="S1736" t="s">
        <v>12974</v>
      </c>
      <c r="U1736" t="s">
        <v>3886</v>
      </c>
    </row>
    <row r="1737" spans="1:25">
      <c r="A1737" s="54">
        <v>45957</v>
      </c>
      <c r="B1737" s="54">
        <v>45957.6463657407</v>
      </c>
      <c r="C1737" t="s">
        <v>2305</v>
      </c>
      <c r="D1737" t="s">
        <v>41</v>
      </c>
      <c r="E1737">
        <v>734949424</v>
      </c>
      <c r="F1737" t="s">
        <v>33</v>
      </c>
      <c r="G1737" t="s">
        <v>15149</v>
      </c>
      <c r="I1737">
        <v>732952899</v>
      </c>
      <c r="J1737" t="s">
        <v>15150</v>
      </c>
      <c r="K1737" t="s">
        <v>36</v>
      </c>
      <c r="L1737" t="s">
        <v>3896</v>
      </c>
      <c r="M1737" t="s">
        <v>5738</v>
      </c>
      <c r="N1737">
        <v>45962</v>
      </c>
      <c r="O1737">
        <v>0.5</v>
      </c>
      <c r="P1737" t="s">
        <v>3950</v>
      </c>
      <c r="Q1737" t="s">
        <v>3886</v>
      </c>
      <c r="R1737" s="54">
        <v>45959</v>
      </c>
      <c r="U1737" t="s">
        <v>3886</v>
      </c>
    </row>
    <row r="1738" spans="1:25">
      <c r="A1738" s="54">
        <v>45957</v>
      </c>
      <c r="B1738" s="54">
        <v>45957.651250000003</v>
      </c>
      <c r="C1738" t="s">
        <v>2305</v>
      </c>
      <c r="D1738" t="s">
        <v>41</v>
      </c>
      <c r="E1738">
        <v>734949424</v>
      </c>
      <c r="F1738" t="s">
        <v>33</v>
      </c>
      <c r="G1738" t="s">
        <v>7915</v>
      </c>
      <c r="I1738">
        <v>732544454</v>
      </c>
      <c r="J1738" t="s">
        <v>15151</v>
      </c>
      <c r="K1738" t="s">
        <v>36</v>
      </c>
      <c r="L1738" t="s">
        <v>3896</v>
      </c>
      <c r="M1738" t="s">
        <v>2078</v>
      </c>
      <c r="N1738">
        <v>45961</v>
      </c>
      <c r="O1738">
        <v>0.41666666666666669</v>
      </c>
      <c r="P1738" t="s">
        <v>4248</v>
      </c>
      <c r="Q1738" t="s">
        <v>3886</v>
      </c>
      <c r="R1738" s="54">
        <v>45959</v>
      </c>
      <c r="U1738" t="s">
        <v>3886</v>
      </c>
    </row>
    <row r="1739" spans="1:25">
      <c r="A1739" s="54">
        <v>45957</v>
      </c>
      <c r="B1739" s="54">
        <v>45957.654143518499</v>
      </c>
      <c r="C1739" t="s">
        <v>903</v>
      </c>
      <c r="D1739" t="s">
        <v>852</v>
      </c>
      <c r="E1739">
        <v>751335351</v>
      </c>
      <c r="F1739" t="s">
        <v>33</v>
      </c>
      <c r="G1739" t="s">
        <v>15152</v>
      </c>
      <c r="H1739">
        <v>797340060</v>
      </c>
      <c r="I1739">
        <v>783402154</v>
      </c>
      <c r="J1739" t="s">
        <v>15153</v>
      </c>
      <c r="K1739" t="s">
        <v>36</v>
      </c>
      <c r="L1739" t="e" vm="4">
        <v>#VALUE!</v>
      </c>
      <c r="M1739" t="s">
        <v>15154</v>
      </c>
      <c r="N1739">
        <v>45957</v>
      </c>
      <c r="O1739">
        <v>0.66666666666666663</v>
      </c>
      <c r="P1739" t="s">
        <v>52</v>
      </c>
      <c r="Q1739" t="s">
        <v>45</v>
      </c>
      <c r="R1739" s="54">
        <v>45959</v>
      </c>
      <c r="S1739" t="s">
        <v>12919</v>
      </c>
      <c r="T1739">
        <v>45959</v>
      </c>
      <c r="U1739" t="s">
        <v>45</v>
      </c>
      <c r="V1739">
        <v>2910251700806</v>
      </c>
      <c r="W1739" t="s">
        <v>53</v>
      </c>
      <c r="X1739">
        <v>45959</v>
      </c>
      <c r="Y1739">
        <v>0.52708333333333335</v>
      </c>
    </row>
    <row r="1740" spans="1:25">
      <c r="A1740" s="54">
        <v>45957</v>
      </c>
      <c r="B1740" s="54">
        <v>45957.654201388897</v>
      </c>
      <c r="C1740" t="s">
        <v>2014</v>
      </c>
      <c r="D1740" t="s">
        <v>41</v>
      </c>
      <c r="E1740">
        <v>781044277</v>
      </c>
      <c r="F1740" t="s">
        <v>33</v>
      </c>
      <c r="G1740" t="s">
        <v>15155</v>
      </c>
      <c r="H1740">
        <v>254107541251</v>
      </c>
      <c r="I1740">
        <v>254793799770</v>
      </c>
      <c r="J1740" t="s">
        <v>4289</v>
      </c>
      <c r="K1740" t="s">
        <v>36</v>
      </c>
      <c r="L1740" t="s">
        <v>3916</v>
      </c>
      <c r="M1740" t="s">
        <v>3428</v>
      </c>
      <c r="N1740">
        <v>45957</v>
      </c>
      <c r="O1740">
        <v>0.33333333333333331</v>
      </c>
      <c r="P1740" t="s">
        <v>3950</v>
      </c>
      <c r="Q1740" t="s">
        <v>67</v>
      </c>
      <c r="R1740" s="54">
        <v>45959</v>
      </c>
      <c r="S1740" t="s">
        <v>12869</v>
      </c>
      <c r="T1740">
        <v>45959</v>
      </c>
      <c r="U1740" t="s">
        <v>67</v>
      </c>
      <c r="V1740" t="s">
        <v>3282</v>
      </c>
    </row>
    <row r="1741" spans="1:25">
      <c r="A1741" s="54">
        <v>45957</v>
      </c>
      <c r="B1741" s="54">
        <v>45957.658043981501</v>
      </c>
      <c r="C1741" t="s">
        <v>456</v>
      </c>
      <c r="D1741" t="s">
        <v>41</v>
      </c>
      <c r="E1741">
        <v>105228339</v>
      </c>
      <c r="F1741" t="s">
        <v>33</v>
      </c>
      <c r="G1741" t="s">
        <v>15156</v>
      </c>
      <c r="H1741">
        <v>755132366</v>
      </c>
      <c r="I1741">
        <v>755132366</v>
      </c>
      <c r="J1741" t="s">
        <v>15157</v>
      </c>
      <c r="K1741" t="s">
        <v>36</v>
      </c>
      <c r="L1741" t="s">
        <v>3949</v>
      </c>
      <c r="M1741" t="s">
        <v>15158</v>
      </c>
      <c r="N1741">
        <v>45957</v>
      </c>
      <c r="O1741">
        <v>0.75</v>
      </c>
      <c r="P1741" t="s">
        <v>11025</v>
      </c>
      <c r="Q1741" t="s">
        <v>39</v>
      </c>
      <c r="R1741" s="54">
        <v>45959</v>
      </c>
      <c r="S1741" t="s">
        <v>12520</v>
      </c>
    </row>
    <row r="1742" spans="1:25">
      <c r="A1742" s="54">
        <v>45957</v>
      </c>
      <c r="B1742" s="54">
        <v>45957.658877314803</v>
      </c>
      <c r="C1742" t="s">
        <v>3071</v>
      </c>
      <c r="D1742" t="s">
        <v>41</v>
      </c>
      <c r="E1742">
        <v>734356550</v>
      </c>
      <c r="F1742" t="s">
        <v>33</v>
      </c>
      <c r="G1742" t="s">
        <v>15159</v>
      </c>
      <c r="I1742">
        <v>705668568</v>
      </c>
      <c r="J1742" t="s">
        <v>15160</v>
      </c>
      <c r="K1742" t="s">
        <v>36</v>
      </c>
      <c r="L1742" t="e" vm="2">
        <v>#VALUE!</v>
      </c>
      <c r="M1742" t="s">
        <v>1227</v>
      </c>
      <c r="N1742">
        <v>45957</v>
      </c>
      <c r="O1742">
        <v>0.45833333333333331</v>
      </c>
      <c r="P1742" t="s">
        <v>52</v>
      </c>
      <c r="Q1742" t="s">
        <v>3886</v>
      </c>
      <c r="R1742" s="54"/>
    </row>
    <row r="1743" spans="1:25">
      <c r="A1743" s="54">
        <v>45957</v>
      </c>
      <c r="B1743" s="54">
        <v>45957.660960648202</v>
      </c>
      <c r="C1743" t="s">
        <v>4424</v>
      </c>
      <c r="D1743" t="s">
        <v>4425</v>
      </c>
      <c r="E1743">
        <v>254788906455</v>
      </c>
      <c r="F1743" t="s">
        <v>33</v>
      </c>
      <c r="G1743" t="s">
        <v>15161</v>
      </c>
      <c r="H1743">
        <v>254754008500</v>
      </c>
      <c r="I1743">
        <v>254723352387</v>
      </c>
      <c r="J1743" t="s">
        <v>15162</v>
      </c>
      <c r="K1743" t="s">
        <v>36</v>
      </c>
      <c r="L1743" t="s">
        <v>3959</v>
      </c>
      <c r="M1743" t="s">
        <v>15163</v>
      </c>
      <c r="N1743">
        <v>45957</v>
      </c>
      <c r="O1743">
        <v>0.66666666666666663</v>
      </c>
      <c r="P1743" t="s">
        <v>3950</v>
      </c>
      <c r="Q1743" t="s">
        <v>45</v>
      </c>
      <c r="R1743" s="54">
        <v>45959</v>
      </c>
      <c r="S1743" t="s">
        <v>12649</v>
      </c>
      <c r="T1743">
        <v>45959</v>
      </c>
      <c r="U1743" t="s">
        <v>45</v>
      </c>
      <c r="V1743">
        <v>2910251700834</v>
      </c>
      <c r="W1743" t="s">
        <v>46</v>
      </c>
      <c r="X1743">
        <v>45959</v>
      </c>
      <c r="Y1743">
        <v>0.53125</v>
      </c>
    </row>
    <row r="1744" spans="1:25">
      <c r="A1744" s="54">
        <v>45957</v>
      </c>
      <c r="B1744" s="54">
        <v>45957.662187499998</v>
      </c>
      <c r="C1744" t="s">
        <v>456</v>
      </c>
      <c r="D1744" t="s">
        <v>41</v>
      </c>
      <c r="E1744">
        <v>105228339</v>
      </c>
      <c r="F1744" t="s">
        <v>33</v>
      </c>
      <c r="G1744" t="s">
        <v>15164</v>
      </c>
      <c r="H1744">
        <v>759589666</v>
      </c>
      <c r="I1744">
        <v>759589666</v>
      </c>
      <c r="J1744" t="s">
        <v>15165</v>
      </c>
      <c r="K1744" t="s">
        <v>36</v>
      </c>
      <c r="L1744" t="s">
        <v>1196</v>
      </c>
      <c r="M1744" t="s">
        <v>15166</v>
      </c>
      <c r="N1744">
        <v>45959</v>
      </c>
      <c r="O1744">
        <v>0.41666666666666669</v>
      </c>
      <c r="P1744" t="s">
        <v>4248</v>
      </c>
      <c r="Q1744" t="s">
        <v>3886</v>
      </c>
      <c r="R1744" s="54">
        <v>45959</v>
      </c>
      <c r="U1744" t="s">
        <v>3886</v>
      </c>
    </row>
    <row r="1745" spans="1:25">
      <c r="A1745" s="54">
        <v>45957</v>
      </c>
      <c r="B1745" s="54">
        <v>45957.667060185202</v>
      </c>
      <c r="C1745" t="s">
        <v>3129</v>
      </c>
      <c r="D1745" t="s">
        <v>41</v>
      </c>
      <c r="E1745">
        <v>780940795</v>
      </c>
      <c r="F1745" t="s">
        <v>33</v>
      </c>
      <c r="G1745" t="s">
        <v>3129</v>
      </c>
      <c r="H1745">
        <v>782021987</v>
      </c>
      <c r="I1745">
        <v>705991452</v>
      </c>
      <c r="J1745" t="s">
        <v>4849</v>
      </c>
      <c r="K1745" t="s">
        <v>36</v>
      </c>
      <c r="L1745" t="e" vm="1">
        <v>#VALUE!</v>
      </c>
      <c r="M1745" t="s">
        <v>15168</v>
      </c>
      <c r="N1745">
        <v>45959</v>
      </c>
      <c r="O1745">
        <v>0.41666666666666669</v>
      </c>
      <c r="P1745" t="s">
        <v>52</v>
      </c>
      <c r="Q1745" t="s">
        <v>45</v>
      </c>
      <c r="R1745" s="54">
        <v>45959</v>
      </c>
      <c r="S1745" t="s">
        <v>12969</v>
      </c>
      <c r="T1745">
        <v>45959</v>
      </c>
      <c r="U1745" t="s">
        <v>45</v>
      </c>
      <c r="V1745">
        <v>2910251700822</v>
      </c>
      <c r="W1745" t="s">
        <v>46</v>
      </c>
      <c r="X1745">
        <v>45959</v>
      </c>
      <c r="Y1745">
        <v>0.53125</v>
      </c>
    </row>
    <row r="1746" spans="1:25">
      <c r="A1746" s="54">
        <v>45957</v>
      </c>
      <c r="B1746" s="54">
        <v>45957.6734027778</v>
      </c>
      <c r="C1746" t="s">
        <v>2764</v>
      </c>
      <c r="D1746" t="s">
        <v>1167</v>
      </c>
      <c r="E1746">
        <v>780080032</v>
      </c>
      <c r="F1746" t="s">
        <v>33</v>
      </c>
      <c r="G1746" t="s">
        <v>15169</v>
      </c>
      <c r="H1746">
        <v>712053808</v>
      </c>
      <c r="I1746">
        <v>712053808</v>
      </c>
      <c r="J1746" t="s">
        <v>15170</v>
      </c>
      <c r="K1746" t="s">
        <v>36</v>
      </c>
      <c r="L1746" t="s">
        <v>3916</v>
      </c>
      <c r="M1746" t="s">
        <v>15171</v>
      </c>
      <c r="N1746">
        <v>45958</v>
      </c>
      <c r="O1746">
        <v>0.33333333333333331</v>
      </c>
      <c r="P1746" t="s">
        <v>11025</v>
      </c>
      <c r="Q1746" t="s">
        <v>45</v>
      </c>
      <c r="R1746" s="54">
        <v>45959</v>
      </c>
      <c r="S1746" t="s">
        <v>12917</v>
      </c>
      <c r="T1746">
        <v>45959</v>
      </c>
      <c r="U1746" t="s">
        <v>45</v>
      </c>
      <c r="V1746">
        <v>2910251700779</v>
      </c>
      <c r="W1746" t="s">
        <v>46</v>
      </c>
      <c r="X1746">
        <v>45959</v>
      </c>
      <c r="Y1746">
        <v>0.42083333333333334</v>
      </c>
    </row>
    <row r="1747" spans="1:25">
      <c r="A1747" s="54">
        <v>45957</v>
      </c>
      <c r="B1747" s="54">
        <v>45957.679814814801</v>
      </c>
      <c r="C1747" t="s">
        <v>2305</v>
      </c>
      <c r="D1747" t="s">
        <v>41</v>
      </c>
      <c r="E1747">
        <v>734949424</v>
      </c>
      <c r="F1747" t="s">
        <v>33</v>
      </c>
      <c r="G1747" t="s">
        <v>15174</v>
      </c>
      <c r="I1747">
        <v>785748255</v>
      </c>
      <c r="J1747" t="s">
        <v>15175</v>
      </c>
      <c r="K1747" t="s">
        <v>36</v>
      </c>
      <c r="L1747" t="s">
        <v>3896</v>
      </c>
      <c r="M1747" t="s">
        <v>3428</v>
      </c>
      <c r="N1747">
        <v>45962</v>
      </c>
      <c r="O1747">
        <v>0.33333333333333331</v>
      </c>
      <c r="P1747" t="s">
        <v>4235</v>
      </c>
      <c r="Q1747" t="s">
        <v>3886</v>
      </c>
      <c r="R1747" s="54">
        <v>45959</v>
      </c>
    </row>
    <row r="1748" spans="1:25">
      <c r="A1748" s="54">
        <v>45957</v>
      </c>
      <c r="B1748" s="54">
        <v>45957.682673611103</v>
      </c>
      <c r="C1748" t="s">
        <v>2420</v>
      </c>
      <c r="D1748" t="s">
        <v>1167</v>
      </c>
      <c r="E1748">
        <v>780080032</v>
      </c>
      <c r="F1748" t="s">
        <v>33</v>
      </c>
      <c r="G1748" t="s">
        <v>15177</v>
      </c>
      <c r="H1748">
        <v>728585834</v>
      </c>
      <c r="I1748">
        <v>762064332</v>
      </c>
      <c r="J1748" t="s">
        <v>15178</v>
      </c>
      <c r="K1748" t="s">
        <v>36</v>
      </c>
      <c r="L1748" t="e" vm="23">
        <v>#VALUE!</v>
      </c>
      <c r="M1748" t="s">
        <v>15179</v>
      </c>
      <c r="N1748">
        <v>45959</v>
      </c>
      <c r="O1748">
        <v>0.375</v>
      </c>
      <c r="P1748" t="s">
        <v>52</v>
      </c>
      <c r="Q1748" t="s">
        <v>45</v>
      </c>
      <c r="R1748" s="54">
        <v>45959</v>
      </c>
      <c r="S1748" t="s">
        <v>12651</v>
      </c>
      <c r="T1748">
        <v>45959</v>
      </c>
      <c r="U1748" t="s">
        <v>45</v>
      </c>
      <c r="V1748">
        <v>2910251700839</v>
      </c>
      <c r="W1748" t="s">
        <v>46</v>
      </c>
      <c r="X1748">
        <v>45959</v>
      </c>
      <c r="Y1748">
        <v>0.53125</v>
      </c>
    </row>
    <row r="1749" spans="1:25">
      <c r="A1749" s="54">
        <v>45957</v>
      </c>
      <c r="B1749" s="54">
        <v>45957.702685185199</v>
      </c>
      <c r="C1749" t="s">
        <v>99</v>
      </c>
      <c r="D1749" t="s">
        <v>41</v>
      </c>
      <c r="E1749">
        <v>737679831</v>
      </c>
      <c r="F1749" t="s">
        <v>33</v>
      </c>
      <c r="G1749" t="s">
        <v>15180</v>
      </c>
      <c r="H1749">
        <v>750577181</v>
      </c>
      <c r="I1749">
        <v>741404993</v>
      </c>
      <c r="J1749" t="s">
        <v>15181</v>
      </c>
      <c r="K1749" t="s">
        <v>36</v>
      </c>
      <c r="L1749" t="s">
        <v>3959</v>
      </c>
      <c r="M1749" t="s">
        <v>15182</v>
      </c>
      <c r="N1749">
        <v>45958</v>
      </c>
      <c r="O1749">
        <v>0.58333333333333337</v>
      </c>
      <c r="P1749" t="s">
        <v>4095</v>
      </c>
      <c r="Q1749" t="s">
        <v>45</v>
      </c>
      <c r="R1749" s="54">
        <v>45959</v>
      </c>
      <c r="S1749" t="s">
        <v>12477</v>
      </c>
      <c r="T1749">
        <v>45960</v>
      </c>
      <c r="U1749" t="s">
        <v>45</v>
      </c>
      <c r="V1749">
        <v>2910251700721</v>
      </c>
      <c r="W1749" t="s">
        <v>46</v>
      </c>
      <c r="X1749">
        <v>45959</v>
      </c>
      <c r="Y1749">
        <v>0.42083333333333334</v>
      </c>
    </row>
    <row r="1750" spans="1:25">
      <c r="A1750" s="54">
        <v>45957</v>
      </c>
      <c r="B1750" s="54">
        <v>45957.707673611098</v>
      </c>
      <c r="C1750" t="s">
        <v>1587</v>
      </c>
      <c r="D1750" t="s">
        <v>41</v>
      </c>
      <c r="E1750">
        <v>789026673</v>
      </c>
      <c r="F1750" t="s">
        <v>33</v>
      </c>
      <c r="G1750" t="s">
        <v>15183</v>
      </c>
      <c r="H1750">
        <v>738620465</v>
      </c>
      <c r="I1750">
        <v>726404389</v>
      </c>
      <c r="J1750" t="s">
        <v>15184</v>
      </c>
      <c r="K1750" t="s">
        <v>81</v>
      </c>
      <c r="L1750" t="s">
        <v>3896</v>
      </c>
      <c r="M1750" t="s">
        <v>5642</v>
      </c>
      <c r="N1750">
        <v>45958</v>
      </c>
      <c r="O1750">
        <v>0.41666666666666669</v>
      </c>
      <c r="P1750" t="s">
        <v>4235</v>
      </c>
      <c r="Q1750" t="s">
        <v>45</v>
      </c>
      <c r="R1750" s="54">
        <v>45959</v>
      </c>
      <c r="S1750" t="s">
        <v>12779</v>
      </c>
      <c r="T1750">
        <v>45959</v>
      </c>
      <c r="U1750" t="s">
        <v>45</v>
      </c>
      <c r="V1750">
        <v>2910251700971</v>
      </c>
      <c r="W1750" t="s">
        <v>53</v>
      </c>
      <c r="X1750">
        <v>45959</v>
      </c>
      <c r="Y1750">
        <v>0.52708333333333335</v>
      </c>
    </row>
    <row r="1751" spans="1:25">
      <c r="A1751" s="54">
        <v>45957</v>
      </c>
      <c r="B1751" s="54">
        <v>45957.714756944399</v>
      </c>
      <c r="C1751" t="s">
        <v>2305</v>
      </c>
      <c r="D1751" t="s">
        <v>41</v>
      </c>
      <c r="E1751">
        <v>734949424</v>
      </c>
      <c r="F1751" t="s">
        <v>33</v>
      </c>
      <c r="G1751" t="s">
        <v>15185</v>
      </c>
      <c r="I1751">
        <v>723389722</v>
      </c>
      <c r="J1751" t="s">
        <v>15186</v>
      </c>
      <c r="K1751" t="s">
        <v>36</v>
      </c>
      <c r="L1751" t="s">
        <v>4076</v>
      </c>
      <c r="M1751" t="s">
        <v>11086</v>
      </c>
      <c r="N1751">
        <v>45973</v>
      </c>
      <c r="O1751">
        <v>0.5</v>
      </c>
      <c r="P1751" t="s">
        <v>4235</v>
      </c>
      <c r="Q1751" t="s">
        <v>3886</v>
      </c>
      <c r="R1751" s="54">
        <v>45959</v>
      </c>
    </row>
    <row r="1752" spans="1:25">
      <c r="A1752" s="54">
        <v>45957</v>
      </c>
      <c r="B1752" s="54">
        <v>45957.714999999997</v>
      </c>
      <c r="C1752" t="s">
        <v>6182</v>
      </c>
      <c r="D1752" t="s">
        <v>41</v>
      </c>
      <c r="E1752">
        <v>786457527</v>
      </c>
      <c r="F1752" t="s">
        <v>33</v>
      </c>
      <c r="G1752" t="s">
        <v>15187</v>
      </c>
      <c r="I1752">
        <v>713788663</v>
      </c>
      <c r="J1752" t="s">
        <v>15188</v>
      </c>
      <c r="K1752" t="s">
        <v>36</v>
      </c>
      <c r="L1752" t="s">
        <v>1921</v>
      </c>
      <c r="M1752" t="s">
        <v>15189</v>
      </c>
      <c r="N1752">
        <v>45958</v>
      </c>
      <c r="O1752">
        <v>0.58333333333333337</v>
      </c>
      <c r="P1752" t="s">
        <v>4248</v>
      </c>
      <c r="Q1752" t="s">
        <v>39</v>
      </c>
      <c r="R1752" s="54">
        <v>45959</v>
      </c>
      <c r="S1752" t="s">
        <v>13061</v>
      </c>
    </row>
    <row r="1753" spans="1:25">
      <c r="A1753" s="54">
        <v>45957</v>
      </c>
      <c r="B1753" s="54">
        <v>45957.7206365741</v>
      </c>
      <c r="C1753" t="s">
        <v>764</v>
      </c>
      <c r="D1753" t="s">
        <v>41</v>
      </c>
      <c r="E1753">
        <v>254787701553</v>
      </c>
      <c r="F1753" t="s">
        <v>33</v>
      </c>
      <c r="G1753" t="s">
        <v>15191</v>
      </c>
      <c r="H1753">
        <v>254753686968</v>
      </c>
      <c r="I1753">
        <v>254753686968</v>
      </c>
      <c r="J1753" t="s">
        <v>15192</v>
      </c>
      <c r="K1753" t="s">
        <v>36</v>
      </c>
      <c r="L1753" t="s">
        <v>1196</v>
      </c>
      <c r="M1753" t="s">
        <v>15193</v>
      </c>
      <c r="N1753">
        <v>45961</v>
      </c>
      <c r="O1753">
        <v>0.58333333333333337</v>
      </c>
      <c r="P1753" t="s">
        <v>15190</v>
      </c>
      <c r="Q1753" t="s">
        <v>3886</v>
      </c>
      <c r="R1753" s="54">
        <v>45959</v>
      </c>
      <c r="V1753" t="s">
        <v>4175</v>
      </c>
    </row>
    <row r="1754" spans="1:25">
      <c r="A1754" s="54">
        <v>45957</v>
      </c>
      <c r="B1754" s="54">
        <v>45957.722638888903</v>
      </c>
      <c r="C1754" t="s">
        <v>764</v>
      </c>
      <c r="D1754" t="s">
        <v>41</v>
      </c>
      <c r="E1754">
        <v>254787701553</v>
      </c>
      <c r="F1754" t="s">
        <v>33</v>
      </c>
      <c r="G1754" t="s">
        <v>15195</v>
      </c>
      <c r="H1754">
        <v>254787321852</v>
      </c>
      <c r="I1754">
        <v>254787321852</v>
      </c>
      <c r="J1754" t="s">
        <v>15196</v>
      </c>
      <c r="K1754" t="s">
        <v>36</v>
      </c>
      <c r="L1754" t="s">
        <v>1196</v>
      </c>
      <c r="M1754" t="s">
        <v>15197</v>
      </c>
      <c r="N1754">
        <v>45961</v>
      </c>
      <c r="O1754">
        <v>0.54166666666666663</v>
      </c>
      <c r="P1754" t="s">
        <v>15190</v>
      </c>
      <c r="Q1754" t="s">
        <v>3886</v>
      </c>
      <c r="R1754" s="54"/>
      <c r="V1754" t="s">
        <v>4175</v>
      </c>
    </row>
    <row r="1755" spans="1:25">
      <c r="A1755" s="54">
        <v>45957</v>
      </c>
      <c r="B1755" s="54">
        <v>45957.728460648097</v>
      </c>
      <c r="C1755" t="s">
        <v>2309</v>
      </c>
      <c r="D1755" t="s">
        <v>41</v>
      </c>
      <c r="E1755">
        <v>789753094</v>
      </c>
      <c r="F1755" t="s">
        <v>33</v>
      </c>
      <c r="G1755" t="s">
        <v>15198</v>
      </c>
      <c r="I1755">
        <v>700647719</v>
      </c>
      <c r="J1755" t="s">
        <v>15199</v>
      </c>
      <c r="K1755" t="s">
        <v>36</v>
      </c>
      <c r="L1755" t="s">
        <v>3940</v>
      </c>
      <c r="M1755" t="s">
        <v>15200</v>
      </c>
      <c r="N1755">
        <v>45958</v>
      </c>
      <c r="O1755">
        <v>0.70833333333333337</v>
      </c>
      <c r="P1755" t="s">
        <v>15190</v>
      </c>
      <c r="Q1755" t="s">
        <v>45</v>
      </c>
      <c r="R1755" s="54" t="s">
        <v>15194</v>
      </c>
      <c r="S1755">
        <v>11.52</v>
      </c>
      <c r="T1755" t="s">
        <v>15201</v>
      </c>
      <c r="U1755" t="s">
        <v>45</v>
      </c>
      <c r="V1755">
        <v>2910251701086</v>
      </c>
      <c r="W1755" t="s">
        <v>46</v>
      </c>
      <c r="X1755">
        <v>45960</v>
      </c>
      <c r="Y1755">
        <v>0.45902777777777776</v>
      </c>
    </row>
    <row r="1756" spans="1:25">
      <c r="A1756" s="54">
        <v>45957</v>
      </c>
      <c r="B1756" s="54">
        <v>45957.730671296304</v>
      </c>
      <c r="C1756" t="s">
        <v>1034</v>
      </c>
      <c r="D1756" t="s">
        <v>41</v>
      </c>
      <c r="E1756">
        <v>786457527</v>
      </c>
      <c r="F1756" t="s">
        <v>33</v>
      </c>
      <c r="G1756" t="s">
        <v>15202</v>
      </c>
      <c r="I1756">
        <v>798009655</v>
      </c>
      <c r="J1756" t="s">
        <v>15127</v>
      </c>
      <c r="K1756" t="s">
        <v>36</v>
      </c>
      <c r="L1756" t="s">
        <v>1871</v>
      </c>
      <c r="M1756" t="s">
        <v>15203</v>
      </c>
      <c r="N1756">
        <v>45958</v>
      </c>
      <c r="O1756">
        <v>0.41666666666666669</v>
      </c>
      <c r="P1756" t="s">
        <v>15190</v>
      </c>
      <c r="Q1756" t="s">
        <v>45</v>
      </c>
      <c r="R1756" s="54">
        <v>45959</v>
      </c>
      <c r="S1756">
        <v>0.50138888888888899</v>
      </c>
      <c r="U1756" t="s">
        <v>45</v>
      </c>
      <c r="V1756">
        <v>2910251701080</v>
      </c>
      <c r="W1756" t="s">
        <v>46</v>
      </c>
      <c r="X1756">
        <v>45959</v>
      </c>
      <c r="Y1756">
        <v>0.68680555555555556</v>
      </c>
    </row>
    <row r="1757" spans="1:25">
      <c r="A1757" s="54">
        <v>45957</v>
      </c>
      <c r="B1757" s="54">
        <v>45957.739467592597</v>
      </c>
      <c r="C1757" t="s">
        <v>2122</v>
      </c>
      <c r="D1757" t="s">
        <v>41</v>
      </c>
      <c r="E1757">
        <v>781174090</v>
      </c>
      <c r="F1757" t="s">
        <v>33</v>
      </c>
      <c r="G1757" t="s">
        <v>15204</v>
      </c>
      <c r="H1757">
        <v>736066499</v>
      </c>
      <c r="I1757">
        <v>736066499</v>
      </c>
      <c r="J1757" t="s">
        <v>15205</v>
      </c>
      <c r="K1757" t="s">
        <v>36</v>
      </c>
      <c r="L1757" t="s">
        <v>3896</v>
      </c>
      <c r="M1757" t="s">
        <v>15206</v>
      </c>
      <c r="N1757">
        <v>45962</v>
      </c>
      <c r="O1757">
        <v>0.5</v>
      </c>
      <c r="P1757" t="s">
        <v>15190</v>
      </c>
      <c r="Q1757" t="s">
        <v>3886</v>
      </c>
      <c r="R1757" s="54"/>
      <c r="V1757" t="s">
        <v>4175</v>
      </c>
    </row>
    <row r="1758" spans="1:25">
      <c r="A1758" s="54">
        <v>45957</v>
      </c>
      <c r="B1758" s="54">
        <v>45957.754386574103</v>
      </c>
      <c r="C1758" t="s">
        <v>3071</v>
      </c>
      <c r="D1758" t="s">
        <v>41</v>
      </c>
      <c r="E1758">
        <v>734356550</v>
      </c>
      <c r="F1758" t="s">
        <v>33</v>
      </c>
      <c r="G1758" t="s">
        <v>15207</v>
      </c>
      <c r="I1758">
        <v>708211010</v>
      </c>
      <c r="J1758" t="s">
        <v>15208</v>
      </c>
      <c r="K1758" t="s">
        <v>36</v>
      </c>
      <c r="L1758" t="s">
        <v>3896</v>
      </c>
      <c r="M1758" t="s">
        <v>3145</v>
      </c>
      <c r="N1758">
        <v>45957</v>
      </c>
      <c r="O1758">
        <v>0.41666666666666669</v>
      </c>
      <c r="P1758" t="s">
        <v>15190</v>
      </c>
      <c r="Q1758" t="s">
        <v>3886</v>
      </c>
      <c r="R1758" s="54">
        <v>45959</v>
      </c>
      <c r="V1758" t="s">
        <v>4175</v>
      </c>
    </row>
    <row r="1759" spans="1:25">
      <c r="A1759" s="54">
        <v>45957</v>
      </c>
      <c r="B1759" s="54">
        <v>45957.757013888899</v>
      </c>
      <c r="C1759" t="s">
        <v>2305</v>
      </c>
      <c r="D1759" t="s">
        <v>41</v>
      </c>
      <c r="E1759">
        <v>734949424</v>
      </c>
      <c r="F1759" t="s">
        <v>33</v>
      </c>
      <c r="G1759" t="s">
        <v>15209</v>
      </c>
      <c r="I1759">
        <v>762568706</v>
      </c>
      <c r="J1759" t="s">
        <v>15210</v>
      </c>
      <c r="K1759" t="s">
        <v>36</v>
      </c>
      <c r="L1759" t="s">
        <v>3896</v>
      </c>
      <c r="M1759" t="s">
        <v>14687</v>
      </c>
      <c r="N1759">
        <v>45979</v>
      </c>
      <c r="O1759">
        <v>0.33333333333333331</v>
      </c>
      <c r="P1759" t="s">
        <v>15190</v>
      </c>
      <c r="Q1759" t="s">
        <v>3886</v>
      </c>
      <c r="R1759" s="54">
        <v>45959</v>
      </c>
      <c r="V1759" t="s">
        <v>4175</v>
      </c>
    </row>
    <row r="1760" spans="1:25">
      <c r="A1760" s="54">
        <v>45957</v>
      </c>
      <c r="B1760" s="54">
        <v>45957.772835648197</v>
      </c>
      <c r="C1760" t="s">
        <v>2122</v>
      </c>
      <c r="D1760" t="s">
        <v>41</v>
      </c>
      <c r="E1760">
        <v>781174090</v>
      </c>
      <c r="F1760" t="s">
        <v>33</v>
      </c>
      <c r="G1760" t="s">
        <v>15211</v>
      </c>
      <c r="H1760">
        <v>729836855</v>
      </c>
      <c r="I1760">
        <v>729836855</v>
      </c>
      <c r="J1760" t="s">
        <v>15212</v>
      </c>
      <c r="K1760" t="s">
        <v>36</v>
      </c>
      <c r="L1760" t="s">
        <v>3896</v>
      </c>
      <c r="M1760" t="s">
        <v>5911</v>
      </c>
      <c r="N1760">
        <v>45962</v>
      </c>
      <c r="O1760">
        <v>0.5</v>
      </c>
      <c r="P1760" t="s">
        <v>15190</v>
      </c>
      <c r="Q1760" t="s">
        <v>39</v>
      </c>
      <c r="R1760" s="54">
        <v>45959</v>
      </c>
      <c r="S1760">
        <v>0.50486111111111098</v>
      </c>
      <c r="V1760">
        <v>0</v>
      </c>
    </row>
    <row r="1761" spans="1:25">
      <c r="A1761" s="54">
        <v>45957</v>
      </c>
      <c r="B1761" s="54">
        <v>45957.780451388899</v>
      </c>
      <c r="C1761" t="s">
        <v>2122</v>
      </c>
      <c r="D1761" t="s">
        <v>41</v>
      </c>
      <c r="E1761">
        <v>781174090</v>
      </c>
      <c r="F1761" t="s">
        <v>33</v>
      </c>
      <c r="G1761" t="s">
        <v>15213</v>
      </c>
      <c r="H1761">
        <v>704201419</v>
      </c>
      <c r="I1761">
        <v>704201419</v>
      </c>
      <c r="J1761" t="s">
        <v>15214</v>
      </c>
      <c r="K1761" t="s">
        <v>36</v>
      </c>
      <c r="L1761" t="s">
        <v>3896</v>
      </c>
      <c r="M1761" t="s">
        <v>15215</v>
      </c>
      <c r="N1761">
        <v>45966</v>
      </c>
      <c r="O1761">
        <v>0.5</v>
      </c>
      <c r="P1761" t="s">
        <v>15190</v>
      </c>
      <c r="Q1761" t="s">
        <v>3886</v>
      </c>
      <c r="R1761" s="54">
        <v>45959</v>
      </c>
      <c r="V1761" t="s">
        <v>4175</v>
      </c>
    </row>
    <row r="1762" spans="1:25">
      <c r="A1762" s="54">
        <v>45957</v>
      </c>
      <c r="B1762" s="54">
        <v>45957.7965625</v>
      </c>
      <c r="C1762" t="s">
        <v>99</v>
      </c>
      <c r="D1762" t="s">
        <v>41</v>
      </c>
      <c r="E1762">
        <v>737679831</v>
      </c>
      <c r="F1762" t="s">
        <v>33</v>
      </c>
      <c r="G1762" t="s">
        <v>15216</v>
      </c>
      <c r="H1762">
        <v>735605860</v>
      </c>
      <c r="I1762">
        <v>735605860</v>
      </c>
      <c r="J1762" t="s">
        <v>15217</v>
      </c>
      <c r="K1762" t="s">
        <v>36</v>
      </c>
      <c r="L1762" t="s">
        <v>3907</v>
      </c>
      <c r="M1762" t="s">
        <v>15218</v>
      </c>
      <c r="N1762">
        <v>45957</v>
      </c>
      <c r="O1762">
        <v>0.54166666666666663</v>
      </c>
      <c r="P1762" t="s">
        <v>15190</v>
      </c>
      <c r="Q1762" t="s">
        <v>67</v>
      </c>
      <c r="R1762" s="54" t="s">
        <v>15194</v>
      </c>
      <c r="S1762">
        <v>0.56111111111111112</v>
      </c>
      <c r="U1762" t="s">
        <v>67</v>
      </c>
      <c r="V1762">
        <v>0</v>
      </c>
      <c r="Y1762">
        <v>0.45902777777777776</v>
      </c>
    </row>
    <row r="1763" spans="1:25">
      <c r="A1763" s="54">
        <v>45957</v>
      </c>
      <c r="B1763" s="54">
        <v>45957.809282407397</v>
      </c>
      <c r="C1763" t="s">
        <v>2734</v>
      </c>
      <c r="D1763" t="s">
        <v>70</v>
      </c>
      <c r="E1763">
        <v>755877260</v>
      </c>
      <c r="F1763" t="s">
        <v>33</v>
      </c>
      <c r="G1763" t="s">
        <v>15219</v>
      </c>
      <c r="H1763">
        <v>756890681</v>
      </c>
      <c r="I1763">
        <v>756890681</v>
      </c>
      <c r="J1763" t="s">
        <v>15220</v>
      </c>
      <c r="K1763" t="s">
        <v>36</v>
      </c>
      <c r="L1763" t="s">
        <v>3943</v>
      </c>
      <c r="M1763" t="s">
        <v>4760</v>
      </c>
      <c r="N1763">
        <v>45958</v>
      </c>
      <c r="O1763">
        <v>0.625</v>
      </c>
      <c r="P1763" t="s">
        <v>15190</v>
      </c>
      <c r="Q1763" t="s">
        <v>67</v>
      </c>
      <c r="R1763" s="54" t="s">
        <v>15194</v>
      </c>
      <c r="S1763">
        <v>0.57777777777777783</v>
      </c>
      <c r="U1763" t="s">
        <v>67</v>
      </c>
      <c r="V1763">
        <v>0</v>
      </c>
    </row>
    <row r="1764" spans="1:25">
      <c r="A1764" s="54">
        <v>45957</v>
      </c>
      <c r="B1764" s="54">
        <v>45957.817789351902</v>
      </c>
      <c r="C1764" t="s">
        <v>4424</v>
      </c>
      <c r="D1764" t="s">
        <v>4425</v>
      </c>
      <c r="E1764">
        <v>788906455</v>
      </c>
      <c r="F1764" t="s">
        <v>33</v>
      </c>
      <c r="G1764" t="s">
        <v>15221</v>
      </c>
      <c r="H1764">
        <v>700402649</v>
      </c>
      <c r="I1764">
        <v>700402649</v>
      </c>
      <c r="J1764" t="s">
        <v>15222</v>
      </c>
      <c r="K1764" t="s">
        <v>36</v>
      </c>
      <c r="L1764" t="s">
        <v>3959</v>
      </c>
      <c r="M1764" t="s">
        <v>15223</v>
      </c>
      <c r="N1764">
        <v>45968</v>
      </c>
      <c r="O1764">
        <v>0.45833333333333331</v>
      </c>
      <c r="P1764" t="s">
        <v>15190</v>
      </c>
      <c r="Q1764" t="s">
        <v>3886</v>
      </c>
      <c r="R1764" s="54">
        <v>45959</v>
      </c>
      <c r="V1764" t="s">
        <v>4175</v>
      </c>
    </row>
    <row r="1765" spans="1:25">
      <c r="A1765" s="54">
        <v>45957</v>
      </c>
      <c r="B1765" s="54">
        <v>45957.829074074099</v>
      </c>
      <c r="C1765" t="s">
        <v>69</v>
      </c>
      <c r="D1765" t="s">
        <v>70</v>
      </c>
      <c r="E1765">
        <v>755877260</v>
      </c>
      <c r="F1765" t="s">
        <v>33</v>
      </c>
      <c r="G1765" t="s">
        <v>2662</v>
      </c>
      <c r="H1765">
        <v>701903160</v>
      </c>
      <c r="I1765">
        <v>701903160</v>
      </c>
      <c r="J1765" t="s">
        <v>15224</v>
      </c>
      <c r="K1765" t="s">
        <v>36</v>
      </c>
      <c r="L1765" t="s">
        <v>3959</v>
      </c>
      <c r="M1765" t="s">
        <v>74</v>
      </c>
      <c r="N1765">
        <v>45958</v>
      </c>
      <c r="O1765">
        <v>0.33333333333333331</v>
      </c>
      <c r="P1765" t="s">
        <v>15190</v>
      </c>
      <c r="Q1765" t="s">
        <v>39</v>
      </c>
      <c r="R1765" s="54"/>
      <c r="S1765">
        <v>0.530555555555556</v>
      </c>
      <c r="V1765">
        <v>0</v>
      </c>
    </row>
    <row r="1766" spans="1:25">
      <c r="A1766" s="54">
        <v>45957</v>
      </c>
      <c r="B1766" s="54">
        <v>45957.830069444397</v>
      </c>
      <c r="C1766" t="s">
        <v>69</v>
      </c>
      <c r="D1766" t="s">
        <v>70</v>
      </c>
      <c r="E1766">
        <v>755877260</v>
      </c>
      <c r="F1766" t="s">
        <v>33</v>
      </c>
      <c r="G1766" t="s">
        <v>1339</v>
      </c>
      <c r="H1766">
        <v>731776594</v>
      </c>
      <c r="I1766">
        <v>731776594</v>
      </c>
      <c r="J1766" t="s">
        <v>15225</v>
      </c>
      <c r="K1766" t="s">
        <v>36</v>
      </c>
      <c r="L1766" t="s">
        <v>3959</v>
      </c>
      <c r="M1766" t="s">
        <v>74</v>
      </c>
      <c r="N1766">
        <v>45958</v>
      </c>
      <c r="O1766">
        <v>0.33333333333333331</v>
      </c>
      <c r="P1766" t="s">
        <v>15190</v>
      </c>
      <c r="Q1766" t="s">
        <v>45</v>
      </c>
      <c r="R1766" s="54">
        <v>45959</v>
      </c>
      <c r="S1766">
        <v>0.54722222222222205</v>
      </c>
      <c r="T1766" t="s">
        <v>2476</v>
      </c>
      <c r="U1766" t="s">
        <v>45</v>
      </c>
      <c r="V1766">
        <v>2910251701250</v>
      </c>
      <c r="W1766" t="s">
        <v>46</v>
      </c>
      <c r="X1766">
        <v>45959</v>
      </c>
      <c r="Y1766">
        <v>0.68680555555555556</v>
      </c>
    </row>
    <row r="1767" spans="1:25">
      <c r="A1767" s="54">
        <v>45957</v>
      </c>
      <c r="B1767" s="54">
        <v>45957.831307870401</v>
      </c>
      <c r="C1767" t="s">
        <v>69</v>
      </c>
      <c r="D1767" t="s">
        <v>70</v>
      </c>
      <c r="E1767">
        <v>755877260</v>
      </c>
      <c r="F1767" t="s">
        <v>33</v>
      </c>
      <c r="G1767" t="s">
        <v>1782</v>
      </c>
      <c r="H1767">
        <v>791993036</v>
      </c>
      <c r="I1767">
        <v>791993036</v>
      </c>
      <c r="J1767" t="s">
        <v>15226</v>
      </c>
      <c r="K1767" t="s">
        <v>36</v>
      </c>
      <c r="L1767" t="s">
        <v>3959</v>
      </c>
      <c r="M1767" t="s">
        <v>113</v>
      </c>
      <c r="N1767">
        <v>45958</v>
      </c>
      <c r="O1767">
        <v>0.33333333333333331</v>
      </c>
      <c r="P1767" t="s">
        <v>15190</v>
      </c>
      <c r="Q1767" t="s">
        <v>39</v>
      </c>
      <c r="R1767" s="54" t="s">
        <v>15194</v>
      </c>
      <c r="S1767">
        <v>0.58888888888888891</v>
      </c>
      <c r="V1767">
        <v>0</v>
      </c>
    </row>
    <row r="1768" spans="1:25">
      <c r="A1768" s="54">
        <v>45957</v>
      </c>
      <c r="B1768" s="54">
        <v>45957.847592592603</v>
      </c>
      <c r="C1768" t="s">
        <v>4645</v>
      </c>
      <c r="D1768" t="s">
        <v>809</v>
      </c>
      <c r="E1768">
        <v>254789928129</v>
      </c>
      <c r="F1768" t="s">
        <v>33</v>
      </c>
      <c r="G1768" t="s">
        <v>15228</v>
      </c>
      <c r="H1768">
        <v>254795750206</v>
      </c>
      <c r="I1768">
        <v>254795750206</v>
      </c>
      <c r="J1768" t="s">
        <v>15229</v>
      </c>
      <c r="K1768" t="s">
        <v>36</v>
      </c>
      <c r="L1768" t="s">
        <v>4129</v>
      </c>
      <c r="M1768" t="s">
        <v>15230</v>
      </c>
      <c r="N1768">
        <v>45961</v>
      </c>
      <c r="O1768">
        <v>0.41666666666666669</v>
      </c>
      <c r="P1768" t="s">
        <v>15190</v>
      </c>
      <c r="Q1768" t="s">
        <v>39</v>
      </c>
      <c r="R1768" s="54">
        <v>45959</v>
      </c>
      <c r="S1768">
        <v>0.6118055555555556</v>
      </c>
      <c r="V1768">
        <v>0</v>
      </c>
    </row>
    <row r="1769" spans="1:25">
      <c r="A1769" s="54">
        <v>45957</v>
      </c>
      <c r="B1769" s="54">
        <v>45957.880057870403</v>
      </c>
      <c r="C1769" t="s">
        <v>2530</v>
      </c>
      <c r="D1769" t="s">
        <v>70</v>
      </c>
      <c r="E1769">
        <v>755877260</v>
      </c>
      <c r="F1769" t="s">
        <v>33</v>
      </c>
      <c r="G1769" t="s">
        <v>904</v>
      </c>
      <c r="H1769">
        <v>759878989</v>
      </c>
      <c r="I1769">
        <v>759878989</v>
      </c>
      <c r="J1769" t="s">
        <v>15231</v>
      </c>
      <c r="K1769" t="s">
        <v>36</v>
      </c>
      <c r="L1769" t="s">
        <v>1196</v>
      </c>
      <c r="M1769" t="s">
        <v>15232</v>
      </c>
      <c r="N1769">
        <v>45959</v>
      </c>
      <c r="O1769">
        <v>0.58333333333333337</v>
      </c>
      <c r="P1769" t="s">
        <v>15190</v>
      </c>
      <c r="Q1769" t="s">
        <v>45</v>
      </c>
      <c r="R1769" s="54" t="s">
        <v>15194</v>
      </c>
      <c r="S1769">
        <v>0.60138888888888886</v>
      </c>
      <c r="T1769" t="s">
        <v>15201</v>
      </c>
      <c r="U1769" t="s">
        <v>45</v>
      </c>
      <c r="V1769">
        <v>2910251701452</v>
      </c>
      <c r="W1769" t="s">
        <v>46</v>
      </c>
      <c r="X1769">
        <v>45960</v>
      </c>
      <c r="Y1769">
        <v>0.45902777777777776</v>
      </c>
    </row>
    <row r="1770" spans="1:25">
      <c r="A1770" s="54">
        <v>45957</v>
      </c>
      <c r="B1770" s="54">
        <v>45957.8823611111</v>
      </c>
      <c r="C1770" t="s">
        <v>7545</v>
      </c>
      <c r="D1770" t="s">
        <v>41</v>
      </c>
      <c r="E1770">
        <v>750575496</v>
      </c>
      <c r="F1770" t="s">
        <v>33</v>
      </c>
      <c r="G1770" t="s">
        <v>10376</v>
      </c>
      <c r="I1770">
        <v>746637768</v>
      </c>
      <c r="J1770" t="s">
        <v>15233</v>
      </c>
      <c r="K1770" t="s">
        <v>36</v>
      </c>
      <c r="L1770" t="s">
        <v>3926</v>
      </c>
      <c r="M1770" t="s">
        <v>15234</v>
      </c>
      <c r="N1770">
        <v>45960</v>
      </c>
      <c r="O1770">
        <v>0.5</v>
      </c>
      <c r="P1770" t="s">
        <v>15190</v>
      </c>
      <c r="Q1770" t="s">
        <v>39</v>
      </c>
      <c r="R1770" s="54">
        <v>45959</v>
      </c>
      <c r="S1770">
        <v>0.61249999999999993</v>
      </c>
      <c r="V1770">
        <v>0</v>
      </c>
    </row>
    <row r="1771" spans="1:25">
      <c r="A1771" s="54">
        <v>45957</v>
      </c>
      <c r="B1771" s="54">
        <v>45957.883784722202</v>
      </c>
      <c r="C1771" t="s">
        <v>5213</v>
      </c>
      <c r="D1771" t="s">
        <v>70</v>
      </c>
      <c r="E1771">
        <v>755877260</v>
      </c>
      <c r="F1771" t="s">
        <v>33</v>
      </c>
      <c r="G1771" t="s">
        <v>15235</v>
      </c>
      <c r="H1771">
        <v>103649748</v>
      </c>
      <c r="I1771">
        <v>103649748</v>
      </c>
      <c r="J1771" t="s">
        <v>15236</v>
      </c>
      <c r="K1771" t="s">
        <v>36</v>
      </c>
      <c r="L1771" t="s">
        <v>532</v>
      </c>
      <c r="M1771" t="s">
        <v>15237</v>
      </c>
      <c r="N1771">
        <v>45960</v>
      </c>
      <c r="O1771">
        <v>0.66666666666666663</v>
      </c>
      <c r="P1771" t="s">
        <v>15190</v>
      </c>
      <c r="Q1771" t="s">
        <v>45</v>
      </c>
      <c r="R1771" s="54">
        <v>45959</v>
      </c>
      <c r="S1771">
        <v>0.55486111111111103</v>
      </c>
      <c r="U1771" t="s">
        <v>45</v>
      </c>
      <c r="V1771">
        <v>2910251701278</v>
      </c>
      <c r="W1771" t="s">
        <v>46</v>
      </c>
      <c r="X1771">
        <v>45959</v>
      </c>
      <c r="Y1771">
        <v>0.68680555555555556</v>
      </c>
    </row>
    <row r="1772" spans="1:25">
      <c r="A1772" s="54">
        <v>45957</v>
      </c>
      <c r="B1772" s="54">
        <v>45957.884305555599</v>
      </c>
      <c r="C1772" t="s">
        <v>2122</v>
      </c>
      <c r="D1772" t="s">
        <v>41</v>
      </c>
      <c r="E1772">
        <v>781174090</v>
      </c>
      <c r="F1772" t="s">
        <v>33</v>
      </c>
      <c r="G1772" t="s">
        <v>15238</v>
      </c>
      <c r="H1772">
        <v>102856785</v>
      </c>
      <c r="I1772">
        <v>102856785</v>
      </c>
      <c r="J1772" t="s">
        <v>15239</v>
      </c>
      <c r="K1772" t="s">
        <v>36</v>
      </c>
      <c r="L1772" t="s">
        <v>3896</v>
      </c>
      <c r="M1772" t="s">
        <v>978</v>
      </c>
      <c r="N1772">
        <v>45967</v>
      </c>
      <c r="O1772">
        <v>0.5</v>
      </c>
      <c r="P1772" t="s">
        <v>15190</v>
      </c>
      <c r="Q1772" t="s">
        <v>3886</v>
      </c>
      <c r="R1772" s="54">
        <v>45959</v>
      </c>
      <c r="V1772" t="s">
        <v>4175</v>
      </c>
    </row>
    <row r="1773" spans="1:25">
      <c r="A1773" s="54">
        <v>45957</v>
      </c>
      <c r="B1773" s="54">
        <v>45957.895567129599</v>
      </c>
      <c r="C1773" t="s">
        <v>5196</v>
      </c>
      <c r="D1773" t="s">
        <v>41</v>
      </c>
      <c r="E1773">
        <v>786561464</v>
      </c>
      <c r="F1773" t="s">
        <v>33</v>
      </c>
      <c r="G1773" t="s">
        <v>15240</v>
      </c>
      <c r="H1773">
        <v>720100388</v>
      </c>
      <c r="I1773">
        <v>720100388</v>
      </c>
      <c r="J1773" t="s">
        <v>15241</v>
      </c>
      <c r="K1773" t="s">
        <v>36</v>
      </c>
      <c r="L1773" t="s">
        <v>1196</v>
      </c>
      <c r="M1773" t="s">
        <v>5986</v>
      </c>
      <c r="N1773">
        <v>45959</v>
      </c>
      <c r="O1773">
        <v>0.54166666666666663</v>
      </c>
      <c r="P1773" t="s">
        <v>15190</v>
      </c>
      <c r="Q1773" t="s">
        <v>45</v>
      </c>
      <c r="R1773" s="54" t="s">
        <v>15194</v>
      </c>
      <c r="S1773">
        <v>0.61111111111111105</v>
      </c>
      <c r="T1773" t="s">
        <v>15242</v>
      </c>
      <c r="U1773" t="s">
        <v>45</v>
      </c>
      <c r="V1773">
        <v>2910251701491</v>
      </c>
      <c r="W1773" t="s">
        <v>53</v>
      </c>
      <c r="X1773">
        <v>45960</v>
      </c>
      <c r="Y1773">
        <v>0.45902777777777776</v>
      </c>
    </row>
    <row r="1774" spans="1:25">
      <c r="A1774" s="54">
        <v>45958</v>
      </c>
      <c r="B1774" s="54">
        <v>45958.295439814799</v>
      </c>
      <c r="C1774" t="s">
        <v>15243</v>
      </c>
      <c r="D1774" t="s">
        <v>826</v>
      </c>
      <c r="E1774">
        <v>783587814</v>
      </c>
      <c r="F1774" t="s">
        <v>33</v>
      </c>
      <c r="G1774" t="s">
        <v>15244</v>
      </c>
      <c r="H1774">
        <v>722722647</v>
      </c>
      <c r="I1774">
        <v>718323097</v>
      </c>
      <c r="J1774" t="s">
        <v>15245</v>
      </c>
      <c r="K1774" t="s">
        <v>81</v>
      </c>
      <c r="L1774" t="s">
        <v>3976</v>
      </c>
      <c r="M1774" t="s">
        <v>5005</v>
      </c>
      <c r="N1774">
        <v>45959</v>
      </c>
      <c r="O1774">
        <v>0.375</v>
      </c>
      <c r="P1774" t="s">
        <v>4095</v>
      </c>
      <c r="Q1774" t="s">
        <v>45</v>
      </c>
      <c r="R1774" s="54">
        <v>45962</v>
      </c>
      <c r="S1774" t="s">
        <v>12702</v>
      </c>
      <c r="U1774" t="s">
        <v>45</v>
      </c>
      <c r="V1774">
        <v>9111251706868</v>
      </c>
      <c r="W1774" t="s">
        <v>46</v>
      </c>
      <c r="X1774">
        <v>45962</v>
      </c>
    </row>
    <row r="1775" spans="1:25">
      <c r="A1775" s="54">
        <v>45958</v>
      </c>
      <c r="B1775" s="54">
        <v>45958.3057638889</v>
      </c>
      <c r="C1775" t="s">
        <v>15243</v>
      </c>
      <c r="D1775" t="s">
        <v>826</v>
      </c>
      <c r="E1775">
        <v>254783587814</v>
      </c>
      <c r="F1775" t="s">
        <v>33</v>
      </c>
      <c r="G1775" t="s">
        <v>15246</v>
      </c>
      <c r="H1775">
        <v>254722722647</v>
      </c>
      <c r="I1775">
        <v>254718323097</v>
      </c>
      <c r="J1775" t="s">
        <v>15247</v>
      </c>
      <c r="K1775" t="s">
        <v>36</v>
      </c>
      <c r="L1775" t="s">
        <v>3976</v>
      </c>
      <c r="M1775" t="s">
        <v>5005</v>
      </c>
      <c r="N1775">
        <v>45959</v>
      </c>
      <c r="O1775">
        <v>0.375</v>
      </c>
      <c r="P1775" t="s">
        <v>4095</v>
      </c>
      <c r="Q1775" t="s">
        <v>45</v>
      </c>
      <c r="R1775" s="54">
        <v>45962</v>
      </c>
      <c r="S1775" t="s">
        <v>12541</v>
      </c>
      <c r="U1775" t="s">
        <v>45</v>
      </c>
      <c r="V1775">
        <v>9111251706878</v>
      </c>
      <c r="W1775" t="s">
        <v>46</v>
      </c>
    </row>
    <row r="1776" spans="1:25">
      <c r="A1776" s="54">
        <v>45958</v>
      </c>
      <c r="B1776" s="54">
        <v>45958.309409722198</v>
      </c>
      <c r="C1776" t="s">
        <v>2530</v>
      </c>
      <c r="D1776" t="s">
        <v>70</v>
      </c>
      <c r="E1776">
        <v>755877260</v>
      </c>
      <c r="F1776" t="s">
        <v>33</v>
      </c>
      <c r="G1776" t="s">
        <v>15248</v>
      </c>
      <c r="H1776">
        <v>790995948</v>
      </c>
      <c r="I1776">
        <v>790995948</v>
      </c>
      <c r="J1776" t="s">
        <v>15249</v>
      </c>
      <c r="K1776" t="s">
        <v>36</v>
      </c>
      <c r="L1776" t="s">
        <v>3909</v>
      </c>
      <c r="M1776" t="s">
        <v>5187</v>
      </c>
      <c r="N1776">
        <v>45964</v>
      </c>
      <c r="O1776">
        <v>0.66666666666666663</v>
      </c>
      <c r="P1776" t="s">
        <v>4095</v>
      </c>
      <c r="Q1776" t="s">
        <v>67</v>
      </c>
      <c r="R1776" s="54">
        <v>45962</v>
      </c>
      <c r="U1776" t="s">
        <v>67</v>
      </c>
      <c r="V1776" t="s">
        <v>114</v>
      </c>
    </row>
    <row r="1777" spans="1:25">
      <c r="A1777" s="54">
        <v>45958</v>
      </c>
      <c r="B1777" s="54">
        <v>45958.325219907398</v>
      </c>
      <c r="C1777" t="s">
        <v>2544</v>
      </c>
      <c r="D1777" t="s">
        <v>41</v>
      </c>
      <c r="E1777">
        <v>108626602</v>
      </c>
      <c r="F1777" t="s">
        <v>33</v>
      </c>
      <c r="G1777" t="s">
        <v>15250</v>
      </c>
      <c r="H1777">
        <v>703279880</v>
      </c>
      <c r="I1777">
        <v>0</v>
      </c>
      <c r="J1777" t="s">
        <v>15251</v>
      </c>
      <c r="K1777" t="s">
        <v>36</v>
      </c>
      <c r="L1777" t="s">
        <v>3896</v>
      </c>
      <c r="M1777" t="s">
        <v>15252</v>
      </c>
      <c r="N1777">
        <v>45958</v>
      </c>
      <c r="O1777">
        <v>0.5</v>
      </c>
      <c r="P1777" t="s">
        <v>4095</v>
      </c>
      <c r="Q1777" t="s">
        <v>67</v>
      </c>
      <c r="R1777" s="54">
        <v>45962</v>
      </c>
      <c r="S1777" t="s">
        <v>12578</v>
      </c>
      <c r="U1777" t="s">
        <v>67</v>
      </c>
      <c r="V1777" t="s">
        <v>15253</v>
      </c>
    </row>
    <row r="1778" spans="1:25">
      <c r="A1778" s="54">
        <v>45958</v>
      </c>
      <c r="B1778" s="54">
        <v>45958.327442129601</v>
      </c>
      <c r="C1778" t="s">
        <v>3026</v>
      </c>
      <c r="D1778" t="s">
        <v>41</v>
      </c>
      <c r="E1778">
        <v>108626602</v>
      </c>
      <c r="F1778" t="s">
        <v>33</v>
      </c>
      <c r="G1778" t="s">
        <v>15254</v>
      </c>
      <c r="H1778">
        <v>704226052</v>
      </c>
      <c r="I1778">
        <v>0</v>
      </c>
      <c r="J1778" t="s">
        <v>15255</v>
      </c>
      <c r="K1778" t="s">
        <v>36</v>
      </c>
      <c r="L1778" t="s">
        <v>3910</v>
      </c>
      <c r="M1778" t="s">
        <v>15256</v>
      </c>
      <c r="N1778">
        <v>45983</v>
      </c>
      <c r="O1778">
        <v>0.54166666666666663</v>
      </c>
      <c r="P1778" t="s">
        <v>4095</v>
      </c>
      <c r="Q1778" t="s">
        <v>3886</v>
      </c>
      <c r="R1778" s="54">
        <v>45962</v>
      </c>
      <c r="U1778" t="s">
        <v>3886</v>
      </c>
      <c r="V1778" t="s">
        <v>4175</v>
      </c>
    </row>
    <row r="1779" spans="1:25">
      <c r="A1779" s="54">
        <v>45958</v>
      </c>
      <c r="B1779" s="54">
        <v>45958.340127314797</v>
      </c>
      <c r="C1779" t="s">
        <v>5492</v>
      </c>
      <c r="D1779" t="s">
        <v>41</v>
      </c>
      <c r="E1779">
        <v>788201147</v>
      </c>
      <c r="F1779" t="s">
        <v>33</v>
      </c>
      <c r="G1779" t="s">
        <v>15257</v>
      </c>
      <c r="H1779">
        <v>759942011</v>
      </c>
      <c r="I1779">
        <v>105481761</v>
      </c>
      <c r="J1779" t="s">
        <v>15258</v>
      </c>
      <c r="K1779" t="s">
        <v>36</v>
      </c>
      <c r="L1779" t="s">
        <v>7415</v>
      </c>
      <c r="M1779" t="s">
        <v>9594</v>
      </c>
      <c r="N1779">
        <v>45959</v>
      </c>
      <c r="O1779">
        <v>0.54166666666666663</v>
      </c>
      <c r="P1779" t="s">
        <v>4095</v>
      </c>
      <c r="Q1779" t="s">
        <v>3886</v>
      </c>
      <c r="R1779" s="54">
        <v>45962</v>
      </c>
      <c r="V1779" t="s">
        <v>4175</v>
      </c>
    </row>
    <row r="1780" spans="1:25">
      <c r="A1780" s="54">
        <v>45958</v>
      </c>
      <c r="B1780" s="54">
        <v>45958.352789351797</v>
      </c>
      <c r="C1780" t="s">
        <v>2014</v>
      </c>
      <c r="D1780" t="s">
        <v>41</v>
      </c>
      <c r="E1780">
        <v>781044277</v>
      </c>
      <c r="F1780" t="s">
        <v>33</v>
      </c>
      <c r="G1780" t="s">
        <v>15259</v>
      </c>
      <c r="I1780">
        <v>742267928</v>
      </c>
      <c r="J1780" t="s">
        <v>15260</v>
      </c>
      <c r="K1780" t="s">
        <v>36</v>
      </c>
      <c r="L1780" t="s">
        <v>1878</v>
      </c>
      <c r="M1780" t="s">
        <v>3871</v>
      </c>
      <c r="N1780">
        <v>45958</v>
      </c>
      <c r="O1780">
        <v>0.33333333333333331</v>
      </c>
      <c r="P1780" t="s">
        <v>52</v>
      </c>
      <c r="Q1780" t="s">
        <v>67</v>
      </c>
      <c r="R1780" s="54">
        <v>45962</v>
      </c>
      <c r="S1780" t="s">
        <v>12554</v>
      </c>
      <c r="U1780" t="s">
        <v>67</v>
      </c>
      <c r="V1780" t="s">
        <v>15261</v>
      </c>
    </row>
    <row r="1781" spans="1:25">
      <c r="A1781" s="54">
        <v>45958</v>
      </c>
      <c r="B1781" s="54">
        <v>45958.362453703703</v>
      </c>
      <c r="C1781" t="s">
        <v>2305</v>
      </c>
      <c r="D1781" t="s">
        <v>41</v>
      </c>
      <c r="E1781">
        <v>734949424</v>
      </c>
      <c r="F1781" t="s">
        <v>33</v>
      </c>
      <c r="G1781" t="s">
        <v>15262</v>
      </c>
      <c r="I1781">
        <v>705331672</v>
      </c>
      <c r="J1781" t="s">
        <v>15263</v>
      </c>
      <c r="K1781" t="s">
        <v>36</v>
      </c>
      <c r="L1781" t="s">
        <v>3896</v>
      </c>
      <c r="M1781" t="s">
        <v>14387</v>
      </c>
      <c r="N1781">
        <v>45958</v>
      </c>
      <c r="O1781">
        <v>0.5</v>
      </c>
      <c r="P1781" t="s">
        <v>52</v>
      </c>
      <c r="Q1781" t="s">
        <v>67</v>
      </c>
      <c r="R1781" s="54"/>
      <c r="V1781" t="s">
        <v>4175</v>
      </c>
    </row>
    <row r="1782" spans="1:25">
      <c r="A1782" s="54">
        <v>45958</v>
      </c>
      <c r="B1782" s="54">
        <v>45958.366620370398</v>
      </c>
      <c r="C1782" t="s">
        <v>2305</v>
      </c>
      <c r="D1782" t="s">
        <v>41</v>
      </c>
      <c r="E1782">
        <v>734949424</v>
      </c>
      <c r="F1782" t="s">
        <v>33</v>
      </c>
      <c r="G1782" t="s">
        <v>15264</v>
      </c>
      <c r="I1782">
        <v>254781647256</v>
      </c>
      <c r="J1782" t="s">
        <v>15265</v>
      </c>
      <c r="K1782" t="s">
        <v>36</v>
      </c>
      <c r="L1782" t="s">
        <v>3896</v>
      </c>
      <c r="M1782" t="s">
        <v>7938</v>
      </c>
      <c r="N1782">
        <v>45958</v>
      </c>
      <c r="O1782">
        <v>0.625</v>
      </c>
      <c r="P1782" t="s">
        <v>52</v>
      </c>
      <c r="Q1782" t="s">
        <v>67</v>
      </c>
      <c r="R1782" s="54">
        <v>45962</v>
      </c>
      <c r="S1782" t="s">
        <v>12579</v>
      </c>
      <c r="U1782" t="s">
        <v>67</v>
      </c>
      <c r="V1782" t="s">
        <v>15266</v>
      </c>
    </row>
    <row r="1783" spans="1:25">
      <c r="A1783" s="54">
        <v>45958</v>
      </c>
      <c r="B1783" s="54">
        <v>45958.367743055598</v>
      </c>
      <c r="C1783" t="s">
        <v>282</v>
      </c>
      <c r="D1783" t="s">
        <v>41</v>
      </c>
      <c r="E1783">
        <v>733477994</v>
      </c>
      <c r="F1783" t="s">
        <v>33</v>
      </c>
      <c r="G1783" t="s">
        <v>15267</v>
      </c>
      <c r="I1783">
        <v>721654864</v>
      </c>
      <c r="J1783" t="s">
        <v>15268</v>
      </c>
      <c r="K1783" t="s">
        <v>36</v>
      </c>
      <c r="L1783" t="s">
        <v>1196</v>
      </c>
      <c r="M1783" t="s">
        <v>15269</v>
      </c>
      <c r="N1783">
        <v>45957</v>
      </c>
      <c r="O1783">
        <v>0.33333333333333331</v>
      </c>
      <c r="P1783" t="s">
        <v>52</v>
      </c>
      <c r="Q1783" t="s">
        <v>3886</v>
      </c>
      <c r="R1783" s="54"/>
      <c r="V1783" t="s">
        <v>4175</v>
      </c>
    </row>
    <row r="1784" spans="1:25">
      <c r="A1784" s="54">
        <v>45958</v>
      </c>
      <c r="B1784" s="54">
        <v>45958.378206018497</v>
      </c>
      <c r="C1784" t="s">
        <v>5601</v>
      </c>
      <c r="D1784" t="s">
        <v>41</v>
      </c>
      <c r="E1784">
        <v>788092218</v>
      </c>
      <c r="F1784" t="s">
        <v>33</v>
      </c>
      <c r="G1784" t="s">
        <v>15270</v>
      </c>
      <c r="H1784">
        <v>711843565</v>
      </c>
      <c r="I1784">
        <v>786857856</v>
      </c>
      <c r="J1784" t="s">
        <v>15271</v>
      </c>
      <c r="K1784" t="s">
        <v>36</v>
      </c>
      <c r="L1784" t="s">
        <v>1871</v>
      </c>
      <c r="M1784" t="s">
        <v>15272</v>
      </c>
      <c r="N1784">
        <v>45960</v>
      </c>
      <c r="O1784">
        <v>0.45833333333333331</v>
      </c>
      <c r="P1784" t="s">
        <v>52</v>
      </c>
      <c r="Q1784" t="s">
        <v>45</v>
      </c>
      <c r="R1784" s="54">
        <v>45962</v>
      </c>
      <c r="S1784" t="s">
        <v>12823</v>
      </c>
      <c r="U1784" t="s">
        <v>45</v>
      </c>
      <c r="V1784">
        <v>9111251706941</v>
      </c>
      <c r="W1784" t="s">
        <v>46</v>
      </c>
      <c r="X1784">
        <v>45962</v>
      </c>
    </row>
    <row r="1785" spans="1:25">
      <c r="A1785" s="54">
        <v>45958</v>
      </c>
      <c r="B1785" s="54">
        <v>45958.382337962998</v>
      </c>
      <c r="C1785" t="s">
        <v>5601</v>
      </c>
      <c r="D1785" t="s">
        <v>41</v>
      </c>
      <c r="E1785">
        <v>788092218</v>
      </c>
      <c r="F1785" t="s">
        <v>33</v>
      </c>
      <c r="G1785" t="s">
        <v>15273</v>
      </c>
      <c r="H1785">
        <v>783241124</v>
      </c>
      <c r="I1785">
        <v>724883103</v>
      </c>
      <c r="J1785" t="s">
        <v>15274</v>
      </c>
      <c r="K1785" t="s">
        <v>36</v>
      </c>
      <c r="L1785" t="s">
        <v>1921</v>
      </c>
      <c r="M1785" t="s">
        <v>15275</v>
      </c>
      <c r="N1785">
        <v>45968</v>
      </c>
      <c r="O1785">
        <v>0.375</v>
      </c>
      <c r="P1785" t="s">
        <v>52</v>
      </c>
      <c r="Q1785" t="s">
        <v>45</v>
      </c>
      <c r="R1785" s="54">
        <v>45962</v>
      </c>
      <c r="S1785" t="s">
        <v>12432</v>
      </c>
      <c r="U1785" t="s">
        <v>45</v>
      </c>
      <c r="V1785">
        <v>9511251714484</v>
      </c>
      <c r="W1785" t="s">
        <v>46</v>
      </c>
      <c r="X1785">
        <v>45966</v>
      </c>
    </row>
    <row r="1786" spans="1:25">
      <c r="A1786" s="54">
        <v>45958</v>
      </c>
      <c r="B1786" s="54">
        <v>45958.399398148104</v>
      </c>
      <c r="C1786" t="s">
        <v>720</v>
      </c>
      <c r="D1786" t="s">
        <v>41</v>
      </c>
      <c r="E1786">
        <v>104144901</v>
      </c>
      <c r="F1786" t="s">
        <v>33</v>
      </c>
      <c r="G1786" t="s">
        <v>15277</v>
      </c>
      <c r="H1786">
        <v>756766666</v>
      </c>
      <c r="I1786">
        <v>723493866</v>
      </c>
      <c r="J1786" t="s">
        <v>15278</v>
      </c>
      <c r="K1786" t="s">
        <v>36</v>
      </c>
      <c r="L1786" t="s">
        <v>15279</v>
      </c>
      <c r="M1786" t="s">
        <v>15280</v>
      </c>
      <c r="N1786">
        <v>45958</v>
      </c>
      <c r="O1786">
        <v>0.41666666666666669</v>
      </c>
      <c r="P1786" t="s">
        <v>4080</v>
      </c>
      <c r="Q1786" t="s">
        <v>2086</v>
      </c>
      <c r="R1786" s="54"/>
      <c r="V1786" t="s">
        <v>4175</v>
      </c>
    </row>
    <row r="1787" spans="1:25">
      <c r="A1787" s="54">
        <v>45958</v>
      </c>
      <c r="B1787" s="54">
        <v>45958.406087962998</v>
      </c>
      <c r="C1787" t="s">
        <v>1403</v>
      </c>
      <c r="D1787" t="s">
        <v>41</v>
      </c>
      <c r="E1787">
        <v>102772410</v>
      </c>
      <c r="F1787" t="s">
        <v>33</v>
      </c>
      <c r="G1787" t="s">
        <v>14799</v>
      </c>
      <c r="I1787">
        <v>111647866</v>
      </c>
      <c r="J1787" t="s">
        <v>14800</v>
      </c>
      <c r="K1787" t="s">
        <v>36</v>
      </c>
      <c r="L1787" t="s">
        <v>1878</v>
      </c>
      <c r="M1787" t="s">
        <v>15281</v>
      </c>
      <c r="N1787">
        <v>45959</v>
      </c>
      <c r="O1787">
        <v>0.41666666666666669</v>
      </c>
      <c r="P1787" t="s">
        <v>4080</v>
      </c>
      <c r="Q1787" t="s">
        <v>45</v>
      </c>
      <c r="R1787" s="54">
        <v>45959</v>
      </c>
      <c r="S1787" t="s">
        <v>15282</v>
      </c>
      <c r="U1787" t="s">
        <v>45</v>
      </c>
      <c r="V1787">
        <v>2910251702188</v>
      </c>
      <c r="W1787" t="s">
        <v>46</v>
      </c>
      <c r="X1787">
        <v>45960</v>
      </c>
      <c r="Y1787">
        <v>0.45902777777777776</v>
      </c>
    </row>
    <row r="1788" spans="1:25">
      <c r="A1788" s="54">
        <v>45958</v>
      </c>
      <c r="B1788" s="54">
        <v>45958.410810185203</v>
      </c>
      <c r="C1788" t="s">
        <v>5163</v>
      </c>
      <c r="D1788" t="s">
        <v>41</v>
      </c>
      <c r="E1788">
        <v>102772410</v>
      </c>
      <c r="F1788" t="s">
        <v>33</v>
      </c>
      <c r="G1788" t="s">
        <v>15283</v>
      </c>
      <c r="H1788">
        <v>735966588</v>
      </c>
      <c r="I1788">
        <v>735966588</v>
      </c>
      <c r="J1788" t="s">
        <v>15284</v>
      </c>
      <c r="K1788" t="s">
        <v>36</v>
      </c>
      <c r="L1788" t="s">
        <v>3907</v>
      </c>
      <c r="M1788" t="s">
        <v>15285</v>
      </c>
      <c r="N1788">
        <v>45971</v>
      </c>
      <c r="O1788">
        <v>0.41666666666666669</v>
      </c>
      <c r="P1788" t="s">
        <v>4080</v>
      </c>
      <c r="Q1788" t="s">
        <v>3886</v>
      </c>
      <c r="R1788" s="54">
        <v>45959</v>
      </c>
      <c r="V1788" t="s">
        <v>4175</v>
      </c>
    </row>
    <row r="1789" spans="1:25">
      <c r="A1789" s="54">
        <v>45958</v>
      </c>
      <c r="B1789" s="54">
        <v>45958.412523148101</v>
      </c>
      <c r="C1789" t="s">
        <v>5163</v>
      </c>
      <c r="D1789" t="s">
        <v>41</v>
      </c>
      <c r="E1789">
        <v>102772410</v>
      </c>
      <c r="F1789" t="s">
        <v>33</v>
      </c>
      <c r="G1789" t="s">
        <v>15286</v>
      </c>
      <c r="I1789">
        <v>111647866</v>
      </c>
      <c r="J1789" t="s">
        <v>14800</v>
      </c>
      <c r="K1789" t="s">
        <v>36</v>
      </c>
      <c r="L1789" t="s">
        <v>1878</v>
      </c>
      <c r="M1789" t="s">
        <v>14801</v>
      </c>
      <c r="N1789">
        <v>45959</v>
      </c>
      <c r="O1789">
        <v>0.41666666666666669</v>
      </c>
      <c r="P1789" t="s">
        <v>4063</v>
      </c>
      <c r="Q1789" t="s">
        <v>67</v>
      </c>
      <c r="R1789" s="54"/>
      <c r="U1789" t="s">
        <v>67</v>
      </c>
      <c r="V1789" t="s">
        <v>114</v>
      </c>
    </row>
    <row r="1790" spans="1:25">
      <c r="A1790" s="54">
        <v>45958</v>
      </c>
      <c r="B1790" s="54">
        <v>45958.416689814803</v>
      </c>
      <c r="C1790" t="s">
        <v>5272</v>
      </c>
      <c r="D1790" t="s">
        <v>32</v>
      </c>
      <c r="E1790">
        <v>762627764</v>
      </c>
      <c r="F1790" t="s">
        <v>33</v>
      </c>
      <c r="G1790" t="s">
        <v>15287</v>
      </c>
      <c r="H1790">
        <v>733337366</v>
      </c>
      <c r="I1790">
        <v>733337366</v>
      </c>
      <c r="J1790" t="s">
        <v>15288</v>
      </c>
      <c r="K1790" t="s">
        <v>36</v>
      </c>
      <c r="L1790" t="s">
        <v>3896</v>
      </c>
      <c r="M1790" t="s">
        <v>7728</v>
      </c>
      <c r="N1790">
        <v>45958</v>
      </c>
      <c r="O1790">
        <v>0.625</v>
      </c>
      <c r="P1790" t="s">
        <v>4063</v>
      </c>
      <c r="Q1790" t="s">
        <v>39</v>
      </c>
      <c r="R1790" s="54">
        <v>45962</v>
      </c>
      <c r="S1790" t="s">
        <v>13054</v>
      </c>
      <c r="V1790" t="s">
        <v>4175</v>
      </c>
    </row>
    <row r="1791" spans="1:25">
      <c r="A1791" s="54">
        <v>45958</v>
      </c>
      <c r="B1791" s="54">
        <v>45958.418530092596</v>
      </c>
      <c r="C1791" t="s">
        <v>47</v>
      </c>
      <c r="D1791" t="s">
        <v>41</v>
      </c>
      <c r="E1791">
        <v>735633807</v>
      </c>
      <c r="F1791" t="s">
        <v>33</v>
      </c>
      <c r="G1791" t="s">
        <v>4766</v>
      </c>
      <c r="H1791">
        <v>733259416</v>
      </c>
      <c r="I1791">
        <v>724003223</v>
      </c>
      <c r="J1791" t="s">
        <v>15291</v>
      </c>
      <c r="K1791" t="s">
        <v>36</v>
      </c>
      <c r="L1791" t="s">
        <v>3918</v>
      </c>
      <c r="M1791" t="s">
        <v>15292</v>
      </c>
      <c r="N1791">
        <v>45958</v>
      </c>
      <c r="O1791">
        <v>0.45833333333333331</v>
      </c>
      <c r="P1791" t="s">
        <v>4063</v>
      </c>
      <c r="Q1791" t="s">
        <v>39</v>
      </c>
      <c r="R1791" s="54">
        <v>45962</v>
      </c>
      <c r="S1791" t="s">
        <v>12787</v>
      </c>
      <c r="V1791" t="s">
        <v>4175</v>
      </c>
    </row>
    <row r="1792" spans="1:25">
      <c r="A1792" s="54">
        <v>45958</v>
      </c>
      <c r="B1792" s="54">
        <v>45958.419826388897</v>
      </c>
      <c r="C1792" t="s">
        <v>3988</v>
      </c>
      <c r="D1792" t="s">
        <v>41</v>
      </c>
      <c r="E1792">
        <v>782610374</v>
      </c>
      <c r="F1792" t="s">
        <v>33</v>
      </c>
      <c r="G1792" t="s">
        <v>10636</v>
      </c>
      <c r="H1792">
        <v>782449428</v>
      </c>
      <c r="I1792">
        <v>742460338</v>
      </c>
      <c r="J1792" t="s">
        <v>15293</v>
      </c>
      <c r="K1792" t="s">
        <v>36</v>
      </c>
      <c r="L1792" t="s">
        <v>3991</v>
      </c>
      <c r="M1792" t="s">
        <v>9305</v>
      </c>
      <c r="N1792">
        <v>45958</v>
      </c>
      <c r="O1792">
        <v>0.5</v>
      </c>
      <c r="P1792" t="s">
        <v>4063</v>
      </c>
      <c r="Q1792" t="s">
        <v>45</v>
      </c>
      <c r="R1792" s="54">
        <v>45962</v>
      </c>
      <c r="S1792" t="s">
        <v>15294</v>
      </c>
      <c r="V1792">
        <v>9111251707106</v>
      </c>
      <c r="W1792" t="s">
        <v>46</v>
      </c>
      <c r="X1792">
        <v>45962</v>
      </c>
    </row>
    <row r="1793" spans="1:25">
      <c r="A1793" s="54">
        <v>45958</v>
      </c>
      <c r="B1793" s="54">
        <v>45958.4223726852</v>
      </c>
      <c r="C1793" t="s">
        <v>5272</v>
      </c>
      <c r="D1793" t="s">
        <v>32</v>
      </c>
      <c r="E1793">
        <v>762627764</v>
      </c>
      <c r="F1793" t="s">
        <v>33</v>
      </c>
      <c r="G1793" t="s">
        <v>7899</v>
      </c>
      <c r="H1793">
        <v>781216767</v>
      </c>
      <c r="I1793">
        <v>781216767</v>
      </c>
      <c r="J1793" t="s">
        <v>15295</v>
      </c>
      <c r="K1793" t="s">
        <v>36</v>
      </c>
      <c r="L1793" t="s">
        <v>3896</v>
      </c>
      <c r="M1793" t="s">
        <v>5115</v>
      </c>
      <c r="N1793">
        <v>45958</v>
      </c>
      <c r="O1793">
        <v>0.54166666666666663</v>
      </c>
      <c r="P1793" t="s">
        <v>4063</v>
      </c>
      <c r="Q1793" t="s">
        <v>45</v>
      </c>
      <c r="R1793" s="54">
        <v>45962</v>
      </c>
      <c r="S1793" t="s">
        <v>12932</v>
      </c>
      <c r="V1793">
        <v>9111251707122</v>
      </c>
      <c r="W1793" t="s">
        <v>53</v>
      </c>
      <c r="X1793">
        <v>45962</v>
      </c>
    </row>
    <row r="1794" spans="1:25">
      <c r="A1794" s="54">
        <v>45958</v>
      </c>
      <c r="B1794" s="54">
        <v>45958.423275462999</v>
      </c>
      <c r="C1794" t="s">
        <v>1403</v>
      </c>
      <c r="D1794" t="s">
        <v>41</v>
      </c>
      <c r="E1794">
        <v>102772410</v>
      </c>
      <c r="F1794" t="s">
        <v>33</v>
      </c>
      <c r="G1794" t="s">
        <v>15296</v>
      </c>
      <c r="I1794">
        <v>724393449</v>
      </c>
      <c r="J1794" t="s">
        <v>15297</v>
      </c>
      <c r="K1794" t="s">
        <v>36</v>
      </c>
      <c r="L1794" t="s">
        <v>1911</v>
      </c>
      <c r="M1794" t="s">
        <v>15298</v>
      </c>
      <c r="N1794">
        <v>45962</v>
      </c>
      <c r="O1794">
        <v>0.41666666666666669</v>
      </c>
      <c r="P1794" t="s">
        <v>4095</v>
      </c>
      <c r="Q1794" t="s">
        <v>45</v>
      </c>
      <c r="R1794" s="54">
        <v>45962</v>
      </c>
      <c r="S1794" t="s">
        <v>12788</v>
      </c>
      <c r="U1794" t="s">
        <v>45</v>
      </c>
      <c r="V1794">
        <v>9111251707139</v>
      </c>
      <c r="W1794" t="s">
        <v>46</v>
      </c>
      <c r="X1794">
        <v>45972</v>
      </c>
    </row>
    <row r="1795" spans="1:25">
      <c r="A1795" s="54">
        <v>45958</v>
      </c>
      <c r="B1795" s="54">
        <v>45958.423657407402</v>
      </c>
      <c r="C1795" t="s">
        <v>31</v>
      </c>
      <c r="D1795" t="s">
        <v>32</v>
      </c>
      <c r="E1795">
        <v>780225502</v>
      </c>
      <c r="F1795" t="s">
        <v>33</v>
      </c>
      <c r="G1795" t="s">
        <v>15299</v>
      </c>
      <c r="H1795">
        <v>788690204</v>
      </c>
      <c r="I1795">
        <v>788690204</v>
      </c>
      <c r="J1795" t="s">
        <v>15300</v>
      </c>
      <c r="K1795" t="s">
        <v>36</v>
      </c>
      <c r="L1795" t="s">
        <v>3896</v>
      </c>
      <c r="M1795" t="s">
        <v>10277</v>
      </c>
      <c r="N1795">
        <v>45962</v>
      </c>
      <c r="O1795">
        <v>0.58333333333333337</v>
      </c>
      <c r="P1795" t="s">
        <v>4095</v>
      </c>
      <c r="Q1795" t="s">
        <v>45</v>
      </c>
      <c r="R1795" s="54">
        <v>45962</v>
      </c>
      <c r="S1795" t="s">
        <v>12788</v>
      </c>
      <c r="U1795" t="s">
        <v>45</v>
      </c>
      <c r="V1795">
        <v>9111251707146</v>
      </c>
      <c r="W1795" t="s">
        <v>53</v>
      </c>
      <c r="X1795">
        <v>45962</v>
      </c>
    </row>
    <row r="1796" spans="1:25">
      <c r="A1796" s="54">
        <v>45958</v>
      </c>
      <c r="B1796" s="54">
        <v>45958.426597222198</v>
      </c>
      <c r="C1796" t="s">
        <v>31</v>
      </c>
      <c r="D1796" t="s">
        <v>32</v>
      </c>
      <c r="E1796">
        <v>780225502</v>
      </c>
      <c r="F1796" t="s">
        <v>33</v>
      </c>
      <c r="G1796" t="s">
        <v>15301</v>
      </c>
      <c r="H1796">
        <v>783166283</v>
      </c>
      <c r="I1796">
        <v>783166283</v>
      </c>
      <c r="J1796" t="s">
        <v>15302</v>
      </c>
      <c r="K1796" t="s">
        <v>36</v>
      </c>
      <c r="L1796" t="s">
        <v>3896</v>
      </c>
      <c r="M1796" t="s">
        <v>4806</v>
      </c>
      <c r="N1796">
        <v>45962</v>
      </c>
      <c r="O1796">
        <v>0.54166666666666663</v>
      </c>
      <c r="P1796" t="s">
        <v>4095</v>
      </c>
      <c r="Q1796" t="s">
        <v>39</v>
      </c>
      <c r="R1796" s="54">
        <v>45962</v>
      </c>
      <c r="S1796" t="s">
        <v>12788</v>
      </c>
      <c r="V1796" t="s">
        <v>4175</v>
      </c>
    </row>
    <row r="1797" spans="1:25">
      <c r="A1797" s="54">
        <v>45958</v>
      </c>
      <c r="B1797" s="54">
        <v>45958.427314814799</v>
      </c>
      <c r="C1797" t="s">
        <v>47</v>
      </c>
      <c r="D1797" t="s">
        <v>41</v>
      </c>
      <c r="E1797">
        <v>735633807</v>
      </c>
      <c r="F1797" t="s">
        <v>33</v>
      </c>
      <c r="G1797" t="s">
        <v>15303</v>
      </c>
      <c r="H1797">
        <v>781709428</v>
      </c>
      <c r="I1797">
        <v>758639481</v>
      </c>
      <c r="J1797" t="s">
        <v>15304</v>
      </c>
      <c r="K1797" t="s">
        <v>36</v>
      </c>
      <c r="L1797" t="s">
        <v>4129</v>
      </c>
      <c r="M1797" t="s">
        <v>8175</v>
      </c>
      <c r="N1797">
        <v>45958</v>
      </c>
      <c r="O1797">
        <v>0.45833333333333331</v>
      </c>
      <c r="P1797" t="s">
        <v>15190</v>
      </c>
      <c r="Q1797" t="s">
        <v>45</v>
      </c>
      <c r="R1797" s="54">
        <v>45959</v>
      </c>
      <c r="S1797">
        <v>0.58055555555555605</v>
      </c>
      <c r="U1797" t="s">
        <v>45</v>
      </c>
      <c r="V1797">
        <v>2910251701371</v>
      </c>
      <c r="W1797" t="s">
        <v>53</v>
      </c>
      <c r="X1797">
        <v>45959</v>
      </c>
      <c r="Y1797">
        <v>0.68472222222222223</v>
      </c>
    </row>
    <row r="1798" spans="1:25">
      <c r="A1798" s="54">
        <v>45958</v>
      </c>
      <c r="B1798" s="54">
        <v>45958.432106481501</v>
      </c>
      <c r="C1798" t="s">
        <v>2439</v>
      </c>
      <c r="D1798" t="s">
        <v>41</v>
      </c>
      <c r="E1798">
        <v>756696913</v>
      </c>
      <c r="F1798" t="s">
        <v>33</v>
      </c>
      <c r="G1798" t="s">
        <v>15305</v>
      </c>
      <c r="H1798">
        <v>733336377</v>
      </c>
      <c r="I1798">
        <v>716872872</v>
      </c>
      <c r="J1798" t="s">
        <v>15306</v>
      </c>
      <c r="K1798" t="s">
        <v>36</v>
      </c>
      <c r="L1798" t="s">
        <v>1911</v>
      </c>
      <c r="M1798" t="s">
        <v>15307</v>
      </c>
      <c r="N1798">
        <v>45959</v>
      </c>
      <c r="O1798">
        <v>0.33333333333333331</v>
      </c>
      <c r="P1798" t="s">
        <v>15190</v>
      </c>
      <c r="Q1798" t="s">
        <v>45</v>
      </c>
      <c r="R1798" s="54" t="s">
        <v>1586</v>
      </c>
      <c r="S1798">
        <v>0.60833333333333328</v>
      </c>
      <c r="T1798" t="s">
        <v>2476</v>
      </c>
      <c r="U1798" t="s">
        <v>45</v>
      </c>
      <c r="V1798">
        <v>2910251701472</v>
      </c>
      <c r="W1798" t="s">
        <v>53</v>
      </c>
      <c r="X1798">
        <v>45960</v>
      </c>
      <c r="Y1798">
        <v>0.45902777777777776</v>
      </c>
    </row>
    <row r="1799" spans="1:25">
      <c r="A1799" s="54">
        <v>45958</v>
      </c>
      <c r="B1799" s="54">
        <v>45958.434004629598</v>
      </c>
      <c r="C1799" t="s">
        <v>15308</v>
      </c>
      <c r="D1799" t="s">
        <v>32</v>
      </c>
      <c r="E1799">
        <v>762627764</v>
      </c>
      <c r="F1799" t="s">
        <v>33</v>
      </c>
      <c r="G1799" t="s">
        <v>15309</v>
      </c>
      <c r="H1799">
        <v>715038380</v>
      </c>
      <c r="I1799">
        <v>715038380</v>
      </c>
      <c r="J1799" t="s">
        <v>15310</v>
      </c>
      <c r="K1799" t="s">
        <v>36</v>
      </c>
      <c r="L1799" t="s">
        <v>3896</v>
      </c>
      <c r="M1799" t="s">
        <v>9948</v>
      </c>
      <c r="N1799">
        <v>45958</v>
      </c>
      <c r="O1799">
        <v>0.66666666666666663</v>
      </c>
      <c r="P1799" t="s">
        <v>15190</v>
      </c>
      <c r="Q1799" t="s">
        <v>45</v>
      </c>
      <c r="R1799" s="54">
        <v>45959</v>
      </c>
      <c r="S1799">
        <v>0.58750000000000002</v>
      </c>
      <c r="U1799" t="s">
        <v>45</v>
      </c>
      <c r="V1799">
        <v>2910251701405</v>
      </c>
      <c r="W1799" t="s">
        <v>53</v>
      </c>
      <c r="X1799">
        <v>45959</v>
      </c>
      <c r="Y1799">
        <v>0.45902777777777776</v>
      </c>
    </row>
    <row r="1800" spans="1:25">
      <c r="A1800" s="54">
        <v>45958</v>
      </c>
      <c r="B1800" s="54">
        <v>45958.4370023148</v>
      </c>
      <c r="C1800" t="s">
        <v>15313</v>
      </c>
      <c r="D1800" t="s">
        <v>41</v>
      </c>
      <c r="E1800">
        <v>786193884</v>
      </c>
      <c r="F1800" t="s">
        <v>33</v>
      </c>
      <c r="G1800" t="s">
        <v>15314</v>
      </c>
      <c r="H1800">
        <v>104909755</v>
      </c>
      <c r="I1800">
        <v>727909755</v>
      </c>
      <c r="J1800" t="s">
        <v>15315</v>
      </c>
      <c r="K1800" t="s">
        <v>36</v>
      </c>
      <c r="L1800" t="s">
        <v>3975</v>
      </c>
      <c r="M1800" t="s">
        <v>15316</v>
      </c>
      <c r="N1800">
        <v>45959</v>
      </c>
      <c r="O1800">
        <v>0.5</v>
      </c>
      <c r="P1800" t="s">
        <v>15190</v>
      </c>
      <c r="Q1800" t="s">
        <v>39</v>
      </c>
      <c r="R1800" s="54">
        <v>45959</v>
      </c>
      <c r="S1800">
        <v>0.64027777777777783</v>
      </c>
      <c r="V1800">
        <v>0</v>
      </c>
    </row>
    <row r="1801" spans="1:25">
      <c r="A1801" s="54">
        <v>45958</v>
      </c>
      <c r="B1801" s="54">
        <v>45958.444039351903</v>
      </c>
      <c r="C1801" t="s">
        <v>3026</v>
      </c>
      <c r="D1801" t="s">
        <v>41</v>
      </c>
      <c r="E1801">
        <v>108626602</v>
      </c>
      <c r="F1801" t="s">
        <v>33</v>
      </c>
      <c r="G1801" t="s">
        <v>4481</v>
      </c>
      <c r="H1801">
        <v>103656080</v>
      </c>
      <c r="I1801">
        <v>0</v>
      </c>
      <c r="J1801" t="s">
        <v>15317</v>
      </c>
      <c r="K1801" t="s">
        <v>36</v>
      </c>
      <c r="L1801" t="s">
        <v>3896</v>
      </c>
      <c r="M1801" t="s">
        <v>5084</v>
      </c>
      <c r="N1801">
        <v>45983</v>
      </c>
      <c r="O1801">
        <v>0.54166666666666663</v>
      </c>
      <c r="P1801" t="s">
        <v>15190</v>
      </c>
      <c r="Q1801" t="s">
        <v>3886</v>
      </c>
      <c r="R1801" s="54">
        <v>45959</v>
      </c>
      <c r="V1801" t="s">
        <v>4175</v>
      </c>
    </row>
    <row r="1802" spans="1:25">
      <c r="A1802" s="54">
        <v>45958</v>
      </c>
      <c r="B1802" s="54">
        <v>45958.445520833302</v>
      </c>
      <c r="C1802" t="s">
        <v>99</v>
      </c>
      <c r="D1802" t="s">
        <v>41</v>
      </c>
      <c r="E1802">
        <v>737679831</v>
      </c>
      <c r="F1802" t="s">
        <v>33</v>
      </c>
      <c r="G1802" t="s">
        <v>15318</v>
      </c>
      <c r="H1802">
        <v>707978591</v>
      </c>
      <c r="I1802">
        <v>707978591</v>
      </c>
      <c r="J1802" t="s">
        <v>15319</v>
      </c>
      <c r="K1802" t="s">
        <v>36</v>
      </c>
      <c r="L1802" t="s">
        <v>1878</v>
      </c>
      <c r="M1802" t="s">
        <v>15320</v>
      </c>
      <c r="N1802">
        <v>45958</v>
      </c>
      <c r="O1802">
        <v>0.75</v>
      </c>
      <c r="P1802" t="s">
        <v>15190</v>
      </c>
      <c r="Q1802" t="s">
        <v>39</v>
      </c>
      <c r="R1802" s="54" t="s">
        <v>1586</v>
      </c>
      <c r="S1802">
        <v>0.61527777777777781</v>
      </c>
      <c r="V1802">
        <v>0</v>
      </c>
    </row>
    <row r="1803" spans="1:25">
      <c r="A1803" s="54">
        <v>45958</v>
      </c>
      <c r="B1803" s="54">
        <v>45958.452233796299</v>
      </c>
      <c r="C1803" t="s">
        <v>356</v>
      </c>
      <c r="D1803" t="s">
        <v>41</v>
      </c>
      <c r="E1803">
        <v>737679831</v>
      </c>
      <c r="F1803" t="s">
        <v>33</v>
      </c>
      <c r="G1803" t="s">
        <v>15321</v>
      </c>
      <c r="H1803">
        <v>736634715</v>
      </c>
      <c r="I1803">
        <v>736634715</v>
      </c>
      <c r="J1803" t="s">
        <v>15322</v>
      </c>
      <c r="K1803" t="s">
        <v>36</v>
      </c>
      <c r="L1803" t="s">
        <v>3959</v>
      </c>
      <c r="M1803" t="s">
        <v>15323</v>
      </c>
      <c r="N1803">
        <v>45960</v>
      </c>
      <c r="O1803">
        <v>0.33333333333333331</v>
      </c>
      <c r="P1803" t="s">
        <v>15190</v>
      </c>
      <c r="Q1803" t="s">
        <v>39</v>
      </c>
      <c r="R1803" s="54" t="s">
        <v>15194</v>
      </c>
      <c r="S1803">
        <v>0.62986111111111109</v>
      </c>
      <c r="V1803">
        <v>0</v>
      </c>
    </row>
    <row r="1804" spans="1:25">
      <c r="A1804" s="54">
        <v>45958</v>
      </c>
      <c r="B1804" s="54">
        <v>45958.452662037002</v>
      </c>
      <c r="C1804" t="s">
        <v>47</v>
      </c>
      <c r="D1804" t="s">
        <v>41</v>
      </c>
      <c r="E1804">
        <v>735633807</v>
      </c>
      <c r="F1804" t="s">
        <v>33</v>
      </c>
      <c r="G1804" t="s">
        <v>15324</v>
      </c>
      <c r="H1804">
        <v>702123465</v>
      </c>
      <c r="I1804">
        <v>702123465</v>
      </c>
      <c r="J1804" t="s">
        <v>15325</v>
      </c>
      <c r="K1804" t="s">
        <v>36</v>
      </c>
      <c r="L1804" t="s">
        <v>3907</v>
      </c>
      <c r="M1804" t="s">
        <v>15326</v>
      </c>
      <c r="N1804">
        <v>45958</v>
      </c>
      <c r="O1804">
        <v>0.5</v>
      </c>
      <c r="P1804" t="s">
        <v>4248</v>
      </c>
      <c r="Q1804" t="s">
        <v>45</v>
      </c>
      <c r="R1804" s="54"/>
      <c r="S1804" t="s">
        <v>12656</v>
      </c>
      <c r="T1804">
        <v>45959</v>
      </c>
      <c r="U1804" t="s">
        <v>45</v>
      </c>
      <c r="V1804">
        <v>2910251701037</v>
      </c>
      <c r="W1804" t="s">
        <v>46</v>
      </c>
      <c r="X1804">
        <v>45959</v>
      </c>
      <c r="Y1804">
        <v>0.64375000000000004</v>
      </c>
    </row>
    <row r="1805" spans="1:25">
      <c r="A1805" s="54">
        <v>45958</v>
      </c>
      <c r="B1805" s="54">
        <v>45958.456215277802</v>
      </c>
      <c r="C1805" t="s">
        <v>5792</v>
      </c>
      <c r="D1805" t="s">
        <v>41</v>
      </c>
      <c r="E1805">
        <v>735174287</v>
      </c>
      <c r="F1805" t="s">
        <v>33</v>
      </c>
      <c r="G1805" t="s">
        <v>5792</v>
      </c>
      <c r="H1805">
        <v>735174287</v>
      </c>
      <c r="I1805">
        <v>724294205</v>
      </c>
      <c r="J1805" t="s">
        <v>14677</v>
      </c>
      <c r="K1805" t="s">
        <v>36</v>
      </c>
      <c r="L1805" t="s">
        <v>3959</v>
      </c>
      <c r="M1805" t="s">
        <v>14678</v>
      </c>
      <c r="N1805">
        <v>45960</v>
      </c>
      <c r="O1805">
        <v>0.33333333333333331</v>
      </c>
      <c r="P1805" t="s">
        <v>4248</v>
      </c>
      <c r="Q1805" t="s">
        <v>67</v>
      </c>
      <c r="R1805" s="54">
        <v>45959</v>
      </c>
      <c r="U1805" t="s">
        <v>67</v>
      </c>
      <c r="V1805" t="s">
        <v>4175</v>
      </c>
    </row>
    <row r="1806" spans="1:25">
      <c r="A1806" s="54">
        <v>45958</v>
      </c>
      <c r="B1806" s="54">
        <v>45958.4696064815</v>
      </c>
      <c r="C1806" t="s">
        <v>356</v>
      </c>
      <c r="D1806" t="s">
        <v>41</v>
      </c>
      <c r="E1806">
        <v>737679831</v>
      </c>
      <c r="F1806" t="s">
        <v>33</v>
      </c>
      <c r="G1806" t="s">
        <v>15327</v>
      </c>
      <c r="H1806">
        <v>731751384</v>
      </c>
      <c r="I1806">
        <v>726176577</v>
      </c>
      <c r="J1806" t="s">
        <v>15328</v>
      </c>
      <c r="K1806" t="s">
        <v>36</v>
      </c>
      <c r="L1806" t="s">
        <v>3959</v>
      </c>
      <c r="M1806" t="s">
        <v>15329</v>
      </c>
      <c r="N1806">
        <v>45958</v>
      </c>
      <c r="O1806">
        <v>0.70833333333333337</v>
      </c>
      <c r="P1806" t="s">
        <v>4248</v>
      </c>
      <c r="Q1806" t="s">
        <v>39</v>
      </c>
      <c r="R1806" s="54">
        <v>45959</v>
      </c>
      <c r="S1806" t="s">
        <v>12455</v>
      </c>
      <c r="V1806" t="s">
        <v>4175</v>
      </c>
    </row>
    <row r="1807" spans="1:25">
      <c r="A1807" s="54">
        <v>45958</v>
      </c>
      <c r="B1807" s="54">
        <v>45958.470601851797</v>
      </c>
      <c r="C1807" t="s">
        <v>15330</v>
      </c>
      <c r="D1807" t="s">
        <v>1115</v>
      </c>
      <c r="E1807">
        <v>254734016971</v>
      </c>
      <c r="F1807" t="s">
        <v>33</v>
      </c>
      <c r="G1807" t="s">
        <v>15331</v>
      </c>
      <c r="H1807">
        <v>254734016971</v>
      </c>
      <c r="I1807">
        <v>254711480946</v>
      </c>
      <c r="J1807" t="s">
        <v>15332</v>
      </c>
      <c r="K1807" t="s">
        <v>81</v>
      </c>
      <c r="L1807" t="e" vm="38">
        <v>#VALUE!</v>
      </c>
      <c r="M1807" t="s">
        <v>15333</v>
      </c>
      <c r="N1807">
        <v>45958</v>
      </c>
      <c r="O1807">
        <v>0.58333333333333337</v>
      </c>
      <c r="P1807" t="s">
        <v>52</v>
      </c>
      <c r="Q1807" t="s">
        <v>39</v>
      </c>
      <c r="R1807" s="54">
        <v>45959</v>
      </c>
      <c r="S1807" t="s">
        <v>12816</v>
      </c>
      <c r="V1807" t="s">
        <v>4175</v>
      </c>
    </row>
    <row r="1808" spans="1:25">
      <c r="A1808" s="54">
        <v>45958</v>
      </c>
      <c r="B1808" s="54">
        <v>45958.473703703698</v>
      </c>
      <c r="C1808" t="s">
        <v>4017</v>
      </c>
      <c r="D1808" t="s">
        <v>41</v>
      </c>
      <c r="E1808">
        <v>254786851512</v>
      </c>
      <c r="F1808" t="s">
        <v>33</v>
      </c>
      <c r="G1808" t="s">
        <v>3320</v>
      </c>
      <c r="I1808">
        <v>254704042556</v>
      </c>
      <c r="J1808" t="s">
        <v>15334</v>
      </c>
      <c r="K1808" t="s">
        <v>36</v>
      </c>
      <c r="L1808" t="s">
        <v>3949</v>
      </c>
      <c r="M1808" t="s">
        <v>11456</v>
      </c>
      <c r="N1808">
        <v>45959</v>
      </c>
      <c r="O1808">
        <v>0.375</v>
      </c>
      <c r="P1808" t="s">
        <v>3950</v>
      </c>
      <c r="Q1808" t="s">
        <v>45</v>
      </c>
      <c r="R1808" s="54">
        <v>45959</v>
      </c>
      <c r="S1808" t="s">
        <v>12732</v>
      </c>
      <c r="T1808">
        <v>45959</v>
      </c>
      <c r="U1808" t="s">
        <v>45</v>
      </c>
      <c r="V1808">
        <v>2910251701066</v>
      </c>
      <c r="W1808" t="s">
        <v>53</v>
      </c>
      <c r="X1808">
        <v>45959</v>
      </c>
      <c r="Y1808">
        <v>0.52708333333333335</v>
      </c>
    </row>
    <row r="1809" spans="1:25">
      <c r="A1809" s="54">
        <v>45958</v>
      </c>
      <c r="B1809" s="54">
        <v>45958.475405092599</v>
      </c>
      <c r="C1809" t="s">
        <v>6199</v>
      </c>
      <c r="D1809" t="s">
        <v>1116</v>
      </c>
      <c r="E1809">
        <v>254782000144</v>
      </c>
      <c r="F1809" t="s">
        <v>33</v>
      </c>
      <c r="G1809" t="s">
        <v>14322</v>
      </c>
      <c r="H1809">
        <v>254752669272</v>
      </c>
      <c r="I1809">
        <v>254745289834</v>
      </c>
      <c r="J1809" t="s">
        <v>14323</v>
      </c>
      <c r="K1809" t="s">
        <v>36</v>
      </c>
      <c r="L1809" t="s">
        <v>1196</v>
      </c>
      <c r="M1809" t="s">
        <v>6202</v>
      </c>
      <c r="N1809">
        <v>45958</v>
      </c>
      <c r="O1809">
        <v>0.5</v>
      </c>
      <c r="P1809" t="s">
        <v>4095</v>
      </c>
      <c r="Q1809" t="s">
        <v>45</v>
      </c>
      <c r="R1809" s="54">
        <v>45959</v>
      </c>
      <c r="S1809" t="s">
        <v>12743</v>
      </c>
      <c r="U1809" t="s">
        <v>45</v>
      </c>
      <c r="V1809">
        <v>2910251701031</v>
      </c>
      <c r="W1809" t="s">
        <v>53</v>
      </c>
      <c r="X1809">
        <v>45959</v>
      </c>
      <c r="Y1809">
        <v>0.52708333333333335</v>
      </c>
    </row>
    <row r="1810" spans="1:25">
      <c r="A1810" s="54">
        <v>45958</v>
      </c>
      <c r="B1810" s="54">
        <v>45958.477743055599</v>
      </c>
      <c r="C1810" t="s">
        <v>1403</v>
      </c>
      <c r="D1810" t="s">
        <v>41</v>
      </c>
      <c r="E1810">
        <v>102772410</v>
      </c>
      <c r="F1810" t="s">
        <v>33</v>
      </c>
      <c r="G1810" t="s">
        <v>15335</v>
      </c>
      <c r="H1810">
        <v>100114254</v>
      </c>
      <c r="I1810">
        <v>100114254</v>
      </c>
      <c r="J1810" t="s">
        <v>15336</v>
      </c>
      <c r="K1810" t="s">
        <v>36</v>
      </c>
      <c r="L1810" t="s">
        <v>3926</v>
      </c>
      <c r="M1810" t="s">
        <v>15337</v>
      </c>
      <c r="N1810">
        <v>45959</v>
      </c>
      <c r="O1810">
        <v>0.41666666666666669</v>
      </c>
      <c r="P1810" t="s">
        <v>3950</v>
      </c>
      <c r="Q1810" t="s">
        <v>45</v>
      </c>
      <c r="R1810" s="54">
        <v>45959</v>
      </c>
      <c r="S1810" t="s">
        <v>12531</v>
      </c>
      <c r="T1810">
        <v>45959</v>
      </c>
      <c r="U1810" t="s">
        <v>45</v>
      </c>
      <c r="V1810" t="s">
        <v>4175</v>
      </c>
      <c r="W1810" t="s">
        <v>46</v>
      </c>
      <c r="X1810">
        <v>45959</v>
      </c>
      <c r="Y1810">
        <v>0.53125</v>
      </c>
    </row>
    <row r="1811" spans="1:25">
      <c r="A1811" s="54">
        <v>45958</v>
      </c>
      <c r="B1811" s="54">
        <v>45958.480520833298</v>
      </c>
      <c r="C1811" t="s">
        <v>99</v>
      </c>
      <c r="D1811" t="s">
        <v>41</v>
      </c>
      <c r="E1811">
        <v>737679831</v>
      </c>
      <c r="F1811" t="s">
        <v>33</v>
      </c>
      <c r="G1811" t="s">
        <v>15338</v>
      </c>
      <c r="H1811">
        <v>762376593</v>
      </c>
      <c r="I1811">
        <v>704036737</v>
      </c>
      <c r="J1811" t="s">
        <v>15339</v>
      </c>
      <c r="K1811" t="s">
        <v>36</v>
      </c>
      <c r="L1811" t="s">
        <v>3948</v>
      </c>
      <c r="M1811" t="s">
        <v>15340</v>
      </c>
      <c r="N1811">
        <v>45958</v>
      </c>
      <c r="O1811">
        <v>0.58333333333333337</v>
      </c>
      <c r="P1811" t="s">
        <v>4235</v>
      </c>
      <c r="Q1811" t="s">
        <v>45</v>
      </c>
      <c r="R1811" s="54">
        <v>45959</v>
      </c>
      <c r="S1811" t="s">
        <v>12428</v>
      </c>
      <c r="T1811">
        <v>45959</v>
      </c>
      <c r="U1811" t="s">
        <v>45</v>
      </c>
      <c r="V1811">
        <v>2910251701157</v>
      </c>
      <c r="W1811" t="s">
        <v>53</v>
      </c>
      <c r="X1811">
        <v>45959</v>
      </c>
      <c r="Y1811">
        <v>0.52708333333333335</v>
      </c>
    </row>
    <row r="1812" spans="1:25">
      <c r="A1812" s="54">
        <v>45958</v>
      </c>
      <c r="B1812" s="54">
        <v>45958.480925925898</v>
      </c>
      <c r="C1812" t="s">
        <v>47</v>
      </c>
      <c r="D1812" t="s">
        <v>41</v>
      </c>
      <c r="E1812">
        <v>735633807</v>
      </c>
      <c r="F1812" t="s">
        <v>33</v>
      </c>
      <c r="G1812" t="s">
        <v>1992</v>
      </c>
      <c r="H1812">
        <v>721501240</v>
      </c>
      <c r="I1812">
        <v>721501240</v>
      </c>
      <c r="J1812" t="s">
        <v>1993</v>
      </c>
      <c r="K1812" t="s">
        <v>36</v>
      </c>
      <c r="L1812" t="s">
        <v>1196</v>
      </c>
      <c r="M1812" t="s">
        <v>10139</v>
      </c>
      <c r="N1812">
        <v>45958</v>
      </c>
      <c r="O1812">
        <v>0.5</v>
      </c>
      <c r="P1812" t="s">
        <v>3950</v>
      </c>
      <c r="Q1812" t="s">
        <v>45</v>
      </c>
      <c r="R1812" s="54">
        <v>45959</v>
      </c>
      <c r="S1812" t="s">
        <v>12684</v>
      </c>
      <c r="T1812">
        <v>45959</v>
      </c>
      <c r="U1812" t="s">
        <v>45</v>
      </c>
      <c r="V1812">
        <v>2910251701117</v>
      </c>
      <c r="W1812" t="s">
        <v>53</v>
      </c>
      <c r="X1812">
        <v>45959</v>
      </c>
      <c r="Y1812">
        <v>0.52708333333333335</v>
      </c>
    </row>
    <row r="1813" spans="1:25">
      <c r="A1813" s="54">
        <v>45958</v>
      </c>
      <c r="B1813" s="54">
        <v>45958.484768518501</v>
      </c>
      <c r="C1813" t="s">
        <v>5601</v>
      </c>
      <c r="D1813" t="s">
        <v>41</v>
      </c>
      <c r="E1813">
        <v>788092218</v>
      </c>
      <c r="F1813" t="s">
        <v>33</v>
      </c>
      <c r="G1813" t="s">
        <v>5602</v>
      </c>
      <c r="H1813">
        <v>254786857856</v>
      </c>
      <c r="I1813">
        <v>254722527497</v>
      </c>
      <c r="J1813" t="s">
        <v>5603</v>
      </c>
      <c r="K1813" t="s">
        <v>36</v>
      </c>
      <c r="L1813" t="s">
        <v>1871</v>
      </c>
      <c r="M1813" t="s">
        <v>15341</v>
      </c>
      <c r="N1813">
        <v>45961</v>
      </c>
      <c r="O1813">
        <v>0.54166666666666663</v>
      </c>
      <c r="P1813" t="s">
        <v>3950</v>
      </c>
      <c r="Q1813" t="s">
        <v>3886</v>
      </c>
      <c r="R1813" s="54">
        <v>45959</v>
      </c>
      <c r="U1813" t="s">
        <v>3886</v>
      </c>
      <c r="V1813" t="s">
        <v>4175</v>
      </c>
    </row>
    <row r="1814" spans="1:25">
      <c r="A1814" s="54">
        <v>45958</v>
      </c>
      <c r="B1814" s="54">
        <v>45958.487650463001</v>
      </c>
      <c r="C1814" t="s">
        <v>15342</v>
      </c>
      <c r="D1814" t="s">
        <v>1149</v>
      </c>
      <c r="E1814">
        <v>754536548</v>
      </c>
      <c r="F1814" t="s">
        <v>33</v>
      </c>
      <c r="G1814" t="s">
        <v>15343</v>
      </c>
      <c r="H1814">
        <v>748664350</v>
      </c>
      <c r="I1814">
        <v>748664350</v>
      </c>
      <c r="J1814" t="s">
        <v>15344</v>
      </c>
      <c r="K1814" t="s">
        <v>36</v>
      </c>
      <c r="L1814" t="s">
        <v>15345</v>
      </c>
      <c r="M1814" t="s">
        <v>4775</v>
      </c>
      <c r="N1814">
        <v>45959</v>
      </c>
      <c r="O1814">
        <v>0.45833333333333331</v>
      </c>
      <c r="P1814" t="s">
        <v>52</v>
      </c>
      <c r="Q1814" t="s">
        <v>45</v>
      </c>
      <c r="R1814" s="54"/>
      <c r="S1814" t="s">
        <v>12428</v>
      </c>
      <c r="U1814" t="s">
        <v>45</v>
      </c>
      <c r="V1814">
        <v>2910251701170</v>
      </c>
      <c r="W1814" t="s">
        <v>53</v>
      </c>
      <c r="X1814">
        <v>45959</v>
      </c>
      <c r="Y1814">
        <v>0.64097222222222228</v>
      </c>
    </row>
    <row r="1815" spans="1:25">
      <c r="A1815" s="54">
        <v>45958</v>
      </c>
      <c r="B1815" s="54">
        <v>45958.490578703699</v>
      </c>
      <c r="C1815" t="s">
        <v>15346</v>
      </c>
      <c r="D1815" t="s">
        <v>41</v>
      </c>
      <c r="E1815">
        <v>737652116</v>
      </c>
      <c r="F1815" t="s">
        <v>33</v>
      </c>
      <c r="G1815" t="s">
        <v>15347</v>
      </c>
      <c r="H1815">
        <v>700346676</v>
      </c>
      <c r="I1815">
        <v>700346676</v>
      </c>
      <c r="J1815" t="s">
        <v>15348</v>
      </c>
      <c r="K1815" t="s">
        <v>36</v>
      </c>
      <c r="L1815" t="s">
        <v>3896</v>
      </c>
      <c r="M1815" t="s">
        <v>15349</v>
      </c>
      <c r="N1815">
        <v>45958</v>
      </c>
      <c r="O1815">
        <v>0.45833333333333331</v>
      </c>
      <c r="P1815" t="s">
        <v>4248</v>
      </c>
      <c r="Q1815" t="s">
        <v>45</v>
      </c>
      <c r="R1815" s="54">
        <v>45959</v>
      </c>
      <c r="S1815" t="s">
        <v>12804</v>
      </c>
      <c r="T1815">
        <v>45959</v>
      </c>
      <c r="U1815" t="s">
        <v>45</v>
      </c>
      <c r="V1815">
        <v>2910251701091</v>
      </c>
      <c r="W1815" t="s">
        <v>53</v>
      </c>
      <c r="X1815">
        <v>45959</v>
      </c>
      <c r="Y1815">
        <v>0.64097222222222228</v>
      </c>
    </row>
    <row r="1816" spans="1:25">
      <c r="A1816" s="54">
        <v>45958</v>
      </c>
      <c r="B1816" s="54">
        <v>45958.490729166697</v>
      </c>
      <c r="C1816" t="s">
        <v>4643</v>
      </c>
      <c r="D1816" t="s">
        <v>70</v>
      </c>
      <c r="E1816">
        <v>755877260</v>
      </c>
      <c r="F1816" t="s">
        <v>33</v>
      </c>
      <c r="G1816" t="s">
        <v>15350</v>
      </c>
      <c r="H1816">
        <v>789801758</v>
      </c>
      <c r="I1816">
        <v>789801758</v>
      </c>
      <c r="J1816" t="s">
        <v>15351</v>
      </c>
      <c r="K1816" t="s">
        <v>36</v>
      </c>
      <c r="L1816" t="e" vm="1">
        <v>#VALUE!</v>
      </c>
      <c r="M1816" t="s">
        <v>15352</v>
      </c>
      <c r="N1816">
        <v>45958</v>
      </c>
      <c r="O1816">
        <v>0.5</v>
      </c>
      <c r="P1816" t="s">
        <v>52</v>
      </c>
      <c r="Q1816" t="s">
        <v>39</v>
      </c>
      <c r="R1816" s="54">
        <v>45959</v>
      </c>
      <c r="S1816" t="s">
        <v>12686</v>
      </c>
      <c r="V1816" t="s">
        <v>4175</v>
      </c>
    </row>
    <row r="1817" spans="1:25">
      <c r="A1817" s="54">
        <v>45958</v>
      </c>
      <c r="B1817" s="54">
        <v>45958.490983796299</v>
      </c>
      <c r="C1817" t="s">
        <v>99</v>
      </c>
      <c r="D1817" t="s">
        <v>41</v>
      </c>
      <c r="E1817">
        <v>737679831</v>
      </c>
      <c r="F1817" t="s">
        <v>33</v>
      </c>
      <c r="G1817" t="s">
        <v>15353</v>
      </c>
      <c r="H1817">
        <v>759922706</v>
      </c>
      <c r="I1817">
        <v>759922706</v>
      </c>
      <c r="J1817" t="s">
        <v>15354</v>
      </c>
      <c r="K1817" t="s">
        <v>36</v>
      </c>
      <c r="L1817" t="s">
        <v>3909</v>
      </c>
      <c r="M1817" t="s">
        <v>15355</v>
      </c>
      <c r="N1817">
        <v>45958</v>
      </c>
      <c r="O1817">
        <v>0.70833333333333337</v>
      </c>
      <c r="P1817" t="s">
        <v>4235</v>
      </c>
      <c r="Q1817" t="s">
        <v>45</v>
      </c>
      <c r="R1817" s="54"/>
      <c r="S1817" t="s">
        <v>12659</v>
      </c>
      <c r="U1817" t="s">
        <v>45</v>
      </c>
      <c r="V1817" t="s">
        <v>4175</v>
      </c>
      <c r="W1817" t="s">
        <v>46</v>
      </c>
      <c r="X1817">
        <v>45959</v>
      </c>
      <c r="Y1817">
        <v>0.53125</v>
      </c>
    </row>
    <row r="1818" spans="1:25">
      <c r="A1818" s="54">
        <v>45958</v>
      </c>
      <c r="B1818" s="54">
        <v>45958.492129629602</v>
      </c>
      <c r="C1818" t="s">
        <v>15356</v>
      </c>
      <c r="D1818" t="s">
        <v>41</v>
      </c>
      <c r="E1818">
        <v>786193884</v>
      </c>
      <c r="F1818" t="s">
        <v>33</v>
      </c>
      <c r="G1818" t="s">
        <v>4572</v>
      </c>
      <c r="H1818">
        <v>780905571</v>
      </c>
      <c r="I1818">
        <v>780905571</v>
      </c>
      <c r="J1818" t="s">
        <v>15357</v>
      </c>
      <c r="K1818" t="s">
        <v>36</v>
      </c>
      <c r="L1818" t="e" vm="6">
        <v>#VALUE!</v>
      </c>
      <c r="M1818" t="s">
        <v>7566</v>
      </c>
      <c r="N1818">
        <v>45961</v>
      </c>
      <c r="O1818">
        <v>0.45833333333333331</v>
      </c>
      <c r="P1818" t="s">
        <v>52</v>
      </c>
      <c r="Q1818" t="s">
        <v>3886</v>
      </c>
      <c r="R1818" s="54">
        <v>45959</v>
      </c>
      <c r="V1818" t="s">
        <v>4175</v>
      </c>
    </row>
    <row r="1819" spans="1:25">
      <c r="A1819" s="54">
        <v>45958</v>
      </c>
      <c r="B1819" s="54">
        <v>45958.495416666701</v>
      </c>
      <c r="C1819" t="s">
        <v>31</v>
      </c>
      <c r="D1819" t="s">
        <v>32</v>
      </c>
      <c r="E1819">
        <v>780225502</v>
      </c>
      <c r="F1819" t="s">
        <v>33</v>
      </c>
      <c r="G1819" t="s">
        <v>15358</v>
      </c>
      <c r="H1819">
        <v>782345144</v>
      </c>
      <c r="I1819">
        <v>797112331</v>
      </c>
      <c r="J1819" t="s">
        <v>15359</v>
      </c>
      <c r="K1819" t="s">
        <v>36</v>
      </c>
      <c r="L1819" t="s">
        <v>3896</v>
      </c>
      <c r="M1819" t="s">
        <v>936</v>
      </c>
      <c r="N1819">
        <v>45959</v>
      </c>
      <c r="O1819">
        <v>0.5</v>
      </c>
      <c r="P1819" t="s">
        <v>4248</v>
      </c>
      <c r="Q1819" t="s">
        <v>45</v>
      </c>
      <c r="R1819" s="54">
        <v>45959</v>
      </c>
      <c r="S1819" t="s">
        <v>12486</v>
      </c>
      <c r="U1819" t="s">
        <v>45</v>
      </c>
      <c r="V1819">
        <v>2910251701112</v>
      </c>
      <c r="W1819" t="s">
        <v>53</v>
      </c>
      <c r="X1819">
        <v>45959</v>
      </c>
      <c r="Y1819">
        <v>0.64097222222222228</v>
      </c>
    </row>
    <row r="1820" spans="1:25">
      <c r="A1820" s="54">
        <v>45958</v>
      </c>
      <c r="B1820" s="54">
        <v>45958.497592592597</v>
      </c>
      <c r="C1820" t="s">
        <v>7545</v>
      </c>
      <c r="D1820" t="s">
        <v>41</v>
      </c>
      <c r="E1820">
        <v>750575496</v>
      </c>
      <c r="F1820" t="s">
        <v>33</v>
      </c>
      <c r="G1820" t="s">
        <v>15360</v>
      </c>
      <c r="I1820">
        <v>746328988</v>
      </c>
      <c r="J1820" t="s">
        <v>15361</v>
      </c>
      <c r="K1820" t="s">
        <v>36</v>
      </c>
      <c r="L1820" t="s">
        <v>3926</v>
      </c>
      <c r="M1820" t="s">
        <v>15362</v>
      </c>
      <c r="N1820">
        <v>45962</v>
      </c>
      <c r="O1820">
        <v>0.75</v>
      </c>
      <c r="P1820" t="s">
        <v>3950</v>
      </c>
      <c r="Q1820" t="s">
        <v>67</v>
      </c>
      <c r="R1820" s="54">
        <v>45959</v>
      </c>
      <c r="S1820" t="s">
        <v>12570</v>
      </c>
      <c r="T1820">
        <v>45962</v>
      </c>
      <c r="U1820" t="s">
        <v>67</v>
      </c>
      <c r="V1820" t="s">
        <v>4175</v>
      </c>
    </row>
    <row r="1821" spans="1:25">
      <c r="A1821" s="54">
        <v>45958</v>
      </c>
      <c r="B1821" s="54">
        <v>45958.500208333302</v>
      </c>
      <c r="C1821" t="s">
        <v>456</v>
      </c>
      <c r="D1821" t="s">
        <v>41</v>
      </c>
      <c r="E1821">
        <v>105228339</v>
      </c>
      <c r="F1821" t="s">
        <v>33</v>
      </c>
      <c r="G1821" t="s">
        <v>15363</v>
      </c>
      <c r="H1821">
        <v>254799560830</v>
      </c>
      <c r="I1821">
        <v>254799560830</v>
      </c>
      <c r="J1821" t="s">
        <v>15364</v>
      </c>
      <c r="K1821" t="s">
        <v>36</v>
      </c>
      <c r="L1821" t="s">
        <v>1196</v>
      </c>
      <c r="M1821" t="s">
        <v>15365</v>
      </c>
      <c r="N1821">
        <v>45958</v>
      </c>
      <c r="O1821">
        <v>0.66666666666666663</v>
      </c>
      <c r="P1821" t="s">
        <v>4095</v>
      </c>
      <c r="Q1821" t="s">
        <v>45</v>
      </c>
      <c r="R1821" s="54">
        <v>45959</v>
      </c>
      <c r="S1821" t="s">
        <v>12486</v>
      </c>
      <c r="T1821">
        <v>45960</v>
      </c>
      <c r="U1821" t="s">
        <v>45</v>
      </c>
      <c r="V1821">
        <v>2910251701096</v>
      </c>
      <c r="W1821" t="s">
        <v>53</v>
      </c>
      <c r="X1821">
        <v>45959</v>
      </c>
      <c r="Y1821">
        <v>0.52708333333333335</v>
      </c>
    </row>
    <row r="1822" spans="1:25">
      <c r="A1822" s="54">
        <v>45958</v>
      </c>
      <c r="B1822" s="54">
        <v>45958.504618055602</v>
      </c>
      <c r="C1822" t="s">
        <v>5870</v>
      </c>
      <c r="D1822" t="s">
        <v>41</v>
      </c>
      <c r="E1822">
        <v>735455419</v>
      </c>
      <c r="F1822" t="s">
        <v>33</v>
      </c>
      <c r="G1822" t="s">
        <v>15366</v>
      </c>
      <c r="H1822">
        <v>254724465024</v>
      </c>
      <c r="I1822">
        <v>254724465024</v>
      </c>
      <c r="J1822" t="s">
        <v>15367</v>
      </c>
      <c r="K1822" t="s">
        <v>36</v>
      </c>
      <c r="L1822" t="s">
        <v>3909</v>
      </c>
      <c r="M1822" t="s">
        <v>554</v>
      </c>
      <c r="N1822">
        <v>45958</v>
      </c>
      <c r="O1822">
        <v>0.375</v>
      </c>
      <c r="P1822" t="s">
        <v>4095</v>
      </c>
      <c r="Q1822" t="s">
        <v>67</v>
      </c>
      <c r="R1822" s="54">
        <v>45959</v>
      </c>
      <c r="S1822" t="s">
        <v>12803</v>
      </c>
      <c r="U1822" t="s">
        <v>67</v>
      </c>
      <c r="V1822" t="s">
        <v>4175</v>
      </c>
    </row>
    <row r="1823" spans="1:25">
      <c r="A1823" s="54">
        <v>45958</v>
      </c>
      <c r="B1823" s="54">
        <v>45958.506215277797</v>
      </c>
      <c r="C1823" t="s">
        <v>5811</v>
      </c>
      <c r="D1823" t="s">
        <v>1131</v>
      </c>
      <c r="E1823">
        <v>254735748894</v>
      </c>
      <c r="F1823" t="s">
        <v>33</v>
      </c>
      <c r="G1823" t="s">
        <v>15368</v>
      </c>
      <c r="H1823">
        <v>743609094</v>
      </c>
      <c r="I1823">
        <v>743609094</v>
      </c>
      <c r="J1823" t="s">
        <v>15369</v>
      </c>
      <c r="K1823" t="s">
        <v>36</v>
      </c>
      <c r="L1823" t="s">
        <v>2804</v>
      </c>
      <c r="M1823" t="s">
        <v>15370</v>
      </c>
      <c r="N1823">
        <v>45960</v>
      </c>
      <c r="O1823">
        <v>0.5</v>
      </c>
      <c r="P1823" t="s">
        <v>4248</v>
      </c>
      <c r="Q1823" t="s">
        <v>45</v>
      </c>
      <c r="R1823" s="54">
        <v>45959</v>
      </c>
      <c r="S1823" t="s">
        <v>12662</v>
      </c>
      <c r="U1823" t="s">
        <v>45</v>
      </c>
      <c r="V1823">
        <v>2910251701158</v>
      </c>
      <c r="W1823" t="s">
        <v>53</v>
      </c>
      <c r="X1823">
        <v>45959</v>
      </c>
      <c r="Y1823">
        <v>0.64097222222222228</v>
      </c>
    </row>
    <row r="1824" spans="1:25">
      <c r="A1824" s="54">
        <v>45958</v>
      </c>
      <c r="B1824" s="54">
        <v>45958.508969907401</v>
      </c>
      <c r="C1824" t="s">
        <v>99</v>
      </c>
      <c r="D1824" t="s">
        <v>41</v>
      </c>
      <c r="E1824">
        <v>737679831</v>
      </c>
      <c r="F1824" t="s">
        <v>33</v>
      </c>
      <c r="G1824" t="s">
        <v>15371</v>
      </c>
      <c r="H1824">
        <v>737131310</v>
      </c>
      <c r="I1824">
        <v>714592947</v>
      </c>
      <c r="J1824" t="s">
        <v>15372</v>
      </c>
      <c r="K1824" t="s">
        <v>36</v>
      </c>
      <c r="L1824" t="s">
        <v>3942</v>
      </c>
      <c r="M1824" t="s">
        <v>15373</v>
      </c>
      <c r="N1824">
        <v>45958</v>
      </c>
      <c r="O1824">
        <v>0.75</v>
      </c>
      <c r="P1824" t="s">
        <v>4248</v>
      </c>
      <c r="Q1824" t="s">
        <v>45</v>
      </c>
      <c r="R1824" s="54">
        <v>45959</v>
      </c>
      <c r="S1824" t="s">
        <v>12430</v>
      </c>
      <c r="T1824">
        <v>45959</v>
      </c>
      <c r="U1824" t="s">
        <v>45</v>
      </c>
      <c r="V1824">
        <v>2910251701175</v>
      </c>
      <c r="W1824" t="s">
        <v>53</v>
      </c>
      <c r="X1824">
        <v>45959</v>
      </c>
      <c r="Y1824">
        <v>0.64097222222222228</v>
      </c>
    </row>
    <row r="1825" spans="1:25">
      <c r="A1825" s="54">
        <v>45958</v>
      </c>
      <c r="B1825" s="54">
        <v>45958.512534722198</v>
      </c>
      <c r="C1825" t="s">
        <v>633</v>
      </c>
      <c r="D1825" t="s">
        <v>41</v>
      </c>
      <c r="E1825">
        <v>736027194</v>
      </c>
      <c r="F1825" t="s">
        <v>33</v>
      </c>
      <c r="G1825" t="s">
        <v>11170</v>
      </c>
      <c r="H1825">
        <v>736027194</v>
      </c>
      <c r="I1825">
        <v>726908600</v>
      </c>
      <c r="J1825" t="s">
        <v>8586</v>
      </c>
      <c r="K1825" t="s">
        <v>36</v>
      </c>
      <c r="L1825" t="s">
        <v>3959</v>
      </c>
      <c r="M1825" t="s">
        <v>9794</v>
      </c>
      <c r="N1825">
        <v>45959</v>
      </c>
      <c r="O1825">
        <v>0.33333333333333331</v>
      </c>
      <c r="P1825" t="s">
        <v>4248</v>
      </c>
      <c r="Q1825" t="s">
        <v>45</v>
      </c>
      <c r="R1825" s="54">
        <v>45959</v>
      </c>
      <c r="S1825" t="s">
        <v>12574</v>
      </c>
      <c r="U1825" t="s">
        <v>45</v>
      </c>
      <c r="V1825">
        <v>2910251701201</v>
      </c>
      <c r="W1825" t="s">
        <v>46</v>
      </c>
      <c r="X1825">
        <v>45959</v>
      </c>
      <c r="Y1825">
        <v>0.64375000000000004</v>
      </c>
    </row>
    <row r="1826" spans="1:25">
      <c r="A1826" s="54">
        <v>45958</v>
      </c>
      <c r="B1826" s="54">
        <v>45958.524259259299</v>
      </c>
      <c r="C1826" t="s">
        <v>4017</v>
      </c>
      <c r="D1826" t="s">
        <v>41</v>
      </c>
      <c r="E1826">
        <v>254786851512</v>
      </c>
      <c r="F1826" t="s">
        <v>33</v>
      </c>
      <c r="G1826" t="s">
        <v>15374</v>
      </c>
      <c r="I1826">
        <v>254737565037</v>
      </c>
      <c r="J1826" t="s">
        <v>15375</v>
      </c>
      <c r="K1826" t="s">
        <v>36</v>
      </c>
      <c r="L1826" t="s">
        <v>1196</v>
      </c>
      <c r="M1826" t="s">
        <v>6677</v>
      </c>
      <c r="N1826">
        <v>45959</v>
      </c>
      <c r="O1826">
        <v>0.375</v>
      </c>
      <c r="P1826" t="s">
        <v>3950</v>
      </c>
      <c r="Q1826" t="s">
        <v>39</v>
      </c>
      <c r="R1826" s="54">
        <v>45959</v>
      </c>
      <c r="S1826" t="s">
        <v>12578</v>
      </c>
      <c r="V1826" t="s">
        <v>4175</v>
      </c>
    </row>
    <row r="1827" spans="1:25">
      <c r="A1827" s="54">
        <v>45958</v>
      </c>
      <c r="B1827" s="54">
        <v>45958.526423611103</v>
      </c>
      <c r="C1827" t="s">
        <v>2777</v>
      </c>
      <c r="D1827" t="s">
        <v>41</v>
      </c>
      <c r="E1827">
        <v>254762648144</v>
      </c>
      <c r="F1827" t="s">
        <v>33</v>
      </c>
      <c r="G1827" t="s">
        <v>11597</v>
      </c>
      <c r="H1827">
        <v>254104155061</v>
      </c>
      <c r="I1827">
        <v>2547159162008</v>
      </c>
      <c r="J1827" t="s">
        <v>15376</v>
      </c>
      <c r="K1827" t="s">
        <v>36</v>
      </c>
      <c r="L1827" t="s">
        <v>3943</v>
      </c>
      <c r="M1827" t="s">
        <v>4328</v>
      </c>
      <c r="N1827">
        <v>45958</v>
      </c>
      <c r="O1827">
        <v>0.70833333333333337</v>
      </c>
      <c r="P1827" t="s">
        <v>4248</v>
      </c>
      <c r="Q1827" t="s">
        <v>45</v>
      </c>
      <c r="R1827" s="54">
        <v>45959</v>
      </c>
      <c r="S1827" t="s">
        <v>12567</v>
      </c>
      <c r="T1827">
        <v>45959</v>
      </c>
      <c r="U1827" t="s">
        <v>45</v>
      </c>
      <c r="V1827">
        <v>2910251701225</v>
      </c>
      <c r="W1827" t="s">
        <v>46</v>
      </c>
      <c r="X1827">
        <v>45959</v>
      </c>
      <c r="Y1827">
        <v>0.64375000000000004</v>
      </c>
    </row>
    <row r="1828" spans="1:25">
      <c r="A1828" s="54">
        <v>45958</v>
      </c>
      <c r="B1828" s="54">
        <v>45958.5308912037</v>
      </c>
      <c r="C1828" t="s">
        <v>5655</v>
      </c>
      <c r="D1828" t="s">
        <v>41</v>
      </c>
      <c r="E1828">
        <v>254103639065</v>
      </c>
      <c r="F1828" t="s">
        <v>33</v>
      </c>
      <c r="G1828" t="s">
        <v>15377</v>
      </c>
      <c r="H1828">
        <v>795318452</v>
      </c>
      <c r="I1828">
        <v>795318452</v>
      </c>
      <c r="J1828" t="s">
        <v>15378</v>
      </c>
      <c r="K1828" t="s">
        <v>36</v>
      </c>
      <c r="L1828" t="s">
        <v>3976</v>
      </c>
      <c r="M1828" t="s">
        <v>5017</v>
      </c>
      <c r="N1828">
        <v>45959</v>
      </c>
      <c r="O1828">
        <v>0.375</v>
      </c>
      <c r="P1828" t="s">
        <v>3950</v>
      </c>
      <c r="Q1828" t="s">
        <v>45</v>
      </c>
      <c r="R1828" s="54">
        <v>45959</v>
      </c>
      <c r="S1828" t="s">
        <v>12455</v>
      </c>
      <c r="T1828">
        <v>45959</v>
      </c>
      <c r="U1828" t="s">
        <v>45</v>
      </c>
      <c r="V1828">
        <v>2910251701042</v>
      </c>
      <c r="W1828" t="s">
        <v>46</v>
      </c>
      <c r="X1828">
        <v>45959</v>
      </c>
      <c r="Y1828">
        <v>0.53125</v>
      </c>
    </row>
    <row r="1829" spans="1:25">
      <c r="A1829" s="54">
        <v>45958</v>
      </c>
      <c r="B1829" s="54">
        <v>45958.531493055598</v>
      </c>
      <c r="C1829" t="s">
        <v>3320</v>
      </c>
      <c r="D1829" t="s">
        <v>1113</v>
      </c>
      <c r="E1829">
        <v>254728325906</v>
      </c>
      <c r="F1829" t="s">
        <v>33</v>
      </c>
      <c r="G1829" t="s">
        <v>7875</v>
      </c>
      <c r="H1829">
        <v>737612173</v>
      </c>
      <c r="I1829">
        <v>737612173</v>
      </c>
      <c r="J1829" t="s">
        <v>15379</v>
      </c>
      <c r="K1829" t="s">
        <v>36</v>
      </c>
      <c r="L1829" t="s">
        <v>7920</v>
      </c>
      <c r="M1829" t="s">
        <v>7920</v>
      </c>
      <c r="N1829">
        <v>45960</v>
      </c>
      <c r="O1829">
        <v>0.5</v>
      </c>
      <c r="P1829" t="s">
        <v>4095</v>
      </c>
      <c r="Q1829" t="s">
        <v>45</v>
      </c>
      <c r="R1829" s="54">
        <v>45959</v>
      </c>
      <c r="S1829" t="s">
        <v>12661</v>
      </c>
      <c r="T1829">
        <v>45960</v>
      </c>
      <c r="U1829" t="s">
        <v>45</v>
      </c>
      <c r="V1829">
        <v>2910251701145</v>
      </c>
      <c r="W1829" t="s">
        <v>53</v>
      </c>
      <c r="X1829">
        <v>45959</v>
      </c>
      <c r="Y1829">
        <v>0.52708333333333335</v>
      </c>
    </row>
    <row r="1830" spans="1:25">
      <c r="A1830" s="54">
        <v>45958</v>
      </c>
      <c r="B1830" s="54">
        <v>45958.541319444397</v>
      </c>
      <c r="C1830" t="s">
        <v>1965</v>
      </c>
      <c r="D1830" t="s">
        <v>41</v>
      </c>
      <c r="E1830">
        <v>787594432</v>
      </c>
      <c r="F1830" t="s">
        <v>33</v>
      </c>
      <c r="G1830" t="s">
        <v>15380</v>
      </c>
      <c r="H1830">
        <v>700560812</v>
      </c>
      <c r="I1830">
        <v>700560812</v>
      </c>
      <c r="J1830" t="s">
        <v>15381</v>
      </c>
      <c r="K1830" t="s">
        <v>36</v>
      </c>
      <c r="L1830" t="s">
        <v>3959</v>
      </c>
      <c r="M1830" t="s">
        <v>2589</v>
      </c>
      <c r="N1830">
        <v>45959</v>
      </c>
      <c r="O1830">
        <v>0.58333333333333337</v>
      </c>
      <c r="P1830" t="s">
        <v>3950</v>
      </c>
      <c r="Q1830" t="s">
        <v>45</v>
      </c>
      <c r="R1830" s="54">
        <v>45959</v>
      </c>
      <c r="S1830" t="s">
        <v>12504</v>
      </c>
      <c r="T1830">
        <v>45959</v>
      </c>
      <c r="U1830" t="s">
        <v>45</v>
      </c>
      <c r="V1830" t="s">
        <v>4175</v>
      </c>
      <c r="W1830" t="s">
        <v>46</v>
      </c>
      <c r="X1830">
        <v>45959</v>
      </c>
      <c r="Y1830">
        <v>0.64375000000000004</v>
      </c>
    </row>
    <row r="1831" spans="1:25">
      <c r="A1831" s="54">
        <v>45958</v>
      </c>
      <c r="B1831" s="54">
        <v>45958.544918981497</v>
      </c>
      <c r="C1831" t="s">
        <v>99</v>
      </c>
      <c r="D1831" t="s">
        <v>41</v>
      </c>
      <c r="E1831">
        <v>737679831</v>
      </c>
      <c r="F1831" t="s">
        <v>33</v>
      </c>
      <c r="G1831" t="s">
        <v>15382</v>
      </c>
      <c r="H1831">
        <v>783606651</v>
      </c>
      <c r="I1831">
        <v>783606651</v>
      </c>
      <c r="J1831" t="s">
        <v>15383</v>
      </c>
      <c r="K1831" t="s">
        <v>36</v>
      </c>
      <c r="L1831" t="s">
        <v>3926</v>
      </c>
      <c r="M1831" t="s">
        <v>15384</v>
      </c>
      <c r="N1831">
        <v>45958</v>
      </c>
      <c r="O1831">
        <v>0.70833333333333337</v>
      </c>
      <c r="P1831" t="s">
        <v>3950</v>
      </c>
      <c r="Q1831" t="s">
        <v>67</v>
      </c>
      <c r="R1831" s="54">
        <v>45959</v>
      </c>
      <c r="S1831" t="s">
        <v>12506</v>
      </c>
      <c r="T1831">
        <v>45959</v>
      </c>
      <c r="U1831" t="s">
        <v>67</v>
      </c>
      <c r="V1831" t="s">
        <v>4175</v>
      </c>
      <c r="Y1831">
        <v>0.64097222222222205</v>
      </c>
    </row>
    <row r="1832" spans="1:25">
      <c r="A1832" s="54">
        <v>45958</v>
      </c>
      <c r="B1832" s="54">
        <v>45958.552939814799</v>
      </c>
      <c r="C1832" t="s">
        <v>170</v>
      </c>
      <c r="D1832" t="s">
        <v>41</v>
      </c>
      <c r="E1832">
        <v>254783687450</v>
      </c>
      <c r="F1832" t="s">
        <v>33</v>
      </c>
      <c r="G1832" t="s">
        <v>15385</v>
      </c>
      <c r="H1832">
        <v>254732789594</v>
      </c>
      <c r="I1832">
        <v>254793537689</v>
      </c>
      <c r="J1832" t="s">
        <v>15386</v>
      </c>
      <c r="K1832" t="s">
        <v>36</v>
      </c>
      <c r="L1832" t="e" vm="8">
        <v>#VALUE!</v>
      </c>
      <c r="M1832" t="s">
        <v>15387</v>
      </c>
      <c r="N1832">
        <v>45958</v>
      </c>
      <c r="O1832">
        <v>0.625</v>
      </c>
      <c r="P1832" t="s">
        <v>52</v>
      </c>
      <c r="Q1832" t="s">
        <v>45</v>
      </c>
      <c r="R1832" s="54"/>
      <c r="S1832" t="s">
        <v>12580</v>
      </c>
      <c r="T1832">
        <v>45959</v>
      </c>
      <c r="U1832" t="s">
        <v>45</v>
      </c>
      <c r="V1832">
        <v>2910251701280</v>
      </c>
      <c r="W1832" t="s">
        <v>53</v>
      </c>
      <c r="X1832">
        <v>45959</v>
      </c>
      <c r="Y1832">
        <v>0.64097222222222205</v>
      </c>
    </row>
    <row r="1833" spans="1:25">
      <c r="A1833" s="54">
        <v>45958</v>
      </c>
      <c r="B1833" s="54">
        <v>45958.557060185201</v>
      </c>
      <c r="C1833" t="s">
        <v>8528</v>
      </c>
      <c r="D1833" t="s">
        <v>1132</v>
      </c>
      <c r="E1833">
        <v>254720499691</v>
      </c>
      <c r="F1833" t="s">
        <v>33</v>
      </c>
      <c r="G1833" t="s">
        <v>1757</v>
      </c>
      <c r="H1833">
        <v>734782203</v>
      </c>
      <c r="I1833">
        <v>254720499691</v>
      </c>
      <c r="J1833" t="s">
        <v>14410</v>
      </c>
      <c r="K1833" t="s">
        <v>36</v>
      </c>
      <c r="L1833" t="e" vm="39">
        <v>#VALUE!</v>
      </c>
      <c r="M1833" t="s">
        <v>15388</v>
      </c>
      <c r="N1833">
        <v>45967</v>
      </c>
      <c r="O1833">
        <v>0.625</v>
      </c>
      <c r="P1833" t="s">
        <v>52</v>
      </c>
      <c r="Q1833" t="s">
        <v>45</v>
      </c>
      <c r="R1833" s="54">
        <v>45959</v>
      </c>
      <c r="S1833" t="s">
        <v>12539</v>
      </c>
      <c r="U1833" t="s">
        <v>45</v>
      </c>
      <c r="V1833">
        <v>9611251716705</v>
      </c>
      <c r="W1833" t="s">
        <v>53</v>
      </c>
      <c r="X1833">
        <v>45967</v>
      </c>
      <c r="Y1833">
        <v>0.64097222222222205</v>
      </c>
    </row>
    <row r="1834" spans="1:25">
      <c r="A1834" s="54">
        <v>45958</v>
      </c>
      <c r="B1834" s="54">
        <v>45958.561273148203</v>
      </c>
      <c r="C1834" t="s">
        <v>5746</v>
      </c>
      <c r="D1834" t="s">
        <v>1104</v>
      </c>
      <c r="E1834">
        <v>102127787</v>
      </c>
      <c r="F1834" t="s">
        <v>33</v>
      </c>
      <c r="G1834" t="s">
        <v>15389</v>
      </c>
      <c r="I1834">
        <v>254721690003</v>
      </c>
      <c r="J1834" t="s">
        <v>15390</v>
      </c>
      <c r="K1834" t="s">
        <v>81</v>
      </c>
      <c r="L1834" t="s">
        <v>1196</v>
      </c>
      <c r="M1834" t="s">
        <v>15391</v>
      </c>
      <c r="N1834">
        <v>45958</v>
      </c>
      <c r="O1834">
        <v>0.5</v>
      </c>
      <c r="P1834" t="s">
        <v>3950</v>
      </c>
      <c r="Q1834" t="s">
        <v>45</v>
      </c>
      <c r="R1834" s="54">
        <v>45959</v>
      </c>
      <c r="S1834" t="s">
        <v>12755</v>
      </c>
      <c r="T1834">
        <v>45959</v>
      </c>
      <c r="U1834" t="s">
        <v>45</v>
      </c>
      <c r="V1834">
        <v>2910251701282</v>
      </c>
      <c r="W1834" t="s">
        <v>46</v>
      </c>
      <c r="X1834">
        <v>45959</v>
      </c>
      <c r="Y1834">
        <v>0.64375000000000004</v>
      </c>
    </row>
    <row r="1835" spans="1:25">
      <c r="A1835" s="54">
        <v>45958</v>
      </c>
      <c r="B1835" s="54">
        <v>45958.567141203697</v>
      </c>
      <c r="C1835" t="s">
        <v>4103</v>
      </c>
      <c r="D1835" t="s">
        <v>41</v>
      </c>
      <c r="E1835">
        <v>780961460</v>
      </c>
      <c r="F1835" t="s">
        <v>33</v>
      </c>
      <c r="G1835" t="s">
        <v>15392</v>
      </c>
      <c r="H1835">
        <v>723333137</v>
      </c>
      <c r="I1835">
        <v>790420297</v>
      </c>
      <c r="J1835" t="s">
        <v>15393</v>
      </c>
      <c r="K1835" t="s">
        <v>81</v>
      </c>
      <c r="L1835" t="s">
        <v>1196</v>
      </c>
      <c r="M1835" t="s">
        <v>15394</v>
      </c>
      <c r="N1835">
        <v>45959</v>
      </c>
      <c r="O1835">
        <v>0.41666666666666669</v>
      </c>
      <c r="P1835" t="s">
        <v>4248</v>
      </c>
      <c r="Q1835" t="s">
        <v>45</v>
      </c>
      <c r="R1835" s="54">
        <v>45959</v>
      </c>
      <c r="S1835" t="s">
        <v>12941</v>
      </c>
      <c r="U1835" t="s">
        <v>45</v>
      </c>
      <c r="V1835">
        <v>2910251701497</v>
      </c>
      <c r="W1835" t="s">
        <v>46</v>
      </c>
      <c r="X1835">
        <v>45959</v>
      </c>
      <c r="Y1835">
        <v>0.64375000000000004</v>
      </c>
    </row>
    <row r="1836" spans="1:25">
      <c r="A1836" s="54">
        <v>45958</v>
      </c>
      <c r="B1836" s="54">
        <v>45958</v>
      </c>
      <c r="C1836" t="s">
        <v>31</v>
      </c>
      <c r="D1836" t="s">
        <v>32</v>
      </c>
      <c r="E1836">
        <v>780225502</v>
      </c>
      <c r="F1836" t="s">
        <v>33</v>
      </c>
      <c r="G1836" t="s">
        <v>15395</v>
      </c>
      <c r="H1836">
        <v>718496093</v>
      </c>
      <c r="I1836">
        <v>718496093</v>
      </c>
      <c r="J1836" t="s">
        <v>15396</v>
      </c>
      <c r="K1836" t="s">
        <v>36</v>
      </c>
      <c r="L1836" t="s">
        <v>1196</v>
      </c>
      <c r="M1836" t="s">
        <v>7114</v>
      </c>
      <c r="N1836">
        <v>45668</v>
      </c>
      <c r="O1836">
        <v>0.41666666666666669</v>
      </c>
      <c r="P1836" t="s">
        <v>4095</v>
      </c>
      <c r="Q1836" t="s">
        <v>45</v>
      </c>
      <c r="R1836" s="54">
        <v>45959</v>
      </c>
      <c r="S1836" t="s">
        <v>12932</v>
      </c>
      <c r="T1836">
        <v>45960</v>
      </c>
      <c r="U1836" t="s">
        <v>45</v>
      </c>
      <c r="V1836">
        <v>2910251701437</v>
      </c>
      <c r="W1836" t="s">
        <v>46</v>
      </c>
      <c r="X1836">
        <v>45959</v>
      </c>
      <c r="Y1836">
        <v>0.64375000000000004</v>
      </c>
    </row>
    <row r="1837" spans="1:25">
      <c r="A1837" s="54">
        <v>45958</v>
      </c>
      <c r="B1837" s="54">
        <v>45958</v>
      </c>
      <c r="C1837" t="s">
        <v>2764</v>
      </c>
      <c r="D1837" t="s">
        <v>1167</v>
      </c>
      <c r="E1837">
        <v>780080032</v>
      </c>
      <c r="F1837" t="s">
        <v>33</v>
      </c>
      <c r="G1837" t="s">
        <v>15397</v>
      </c>
      <c r="H1837">
        <v>724027482</v>
      </c>
      <c r="I1837">
        <v>762676347</v>
      </c>
      <c r="J1837" t="s">
        <v>15398</v>
      </c>
      <c r="K1837" t="s">
        <v>36</v>
      </c>
      <c r="L1837" t="s">
        <v>3916</v>
      </c>
      <c r="M1837" t="s">
        <v>4234</v>
      </c>
      <c r="N1837" t="s">
        <v>1360</v>
      </c>
      <c r="O1837">
        <v>0.66666666666666663</v>
      </c>
      <c r="P1837" t="s">
        <v>4248</v>
      </c>
      <c r="Q1837" t="s">
        <v>45</v>
      </c>
      <c r="R1837" s="54">
        <v>45959</v>
      </c>
      <c r="S1837" t="s">
        <v>12765</v>
      </c>
      <c r="U1837" t="s">
        <v>45</v>
      </c>
      <c r="V1837">
        <v>2910251701526</v>
      </c>
      <c r="W1837" t="s">
        <v>46</v>
      </c>
      <c r="X1837">
        <v>45959</v>
      </c>
      <c r="Y1837">
        <v>0.64375000000000004</v>
      </c>
    </row>
    <row r="1838" spans="1:25">
      <c r="A1838" s="54">
        <v>45958</v>
      </c>
      <c r="B1838" s="54">
        <v>45958</v>
      </c>
      <c r="C1838" t="s">
        <v>142</v>
      </c>
      <c r="D1838" t="s">
        <v>41</v>
      </c>
      <c r="E1838">
        <v>784172048</v>
      </c>
      <c r="F1838" t="s">
        <v>33</v>
      </c>
      <c r="G1838" t="s">
        <v>15399</v>
      </c>
      <c r="H1838">
        <v>723884969</v>
      </c>
      <c r="I1838">
        <v>723884969</v>
      </c>
      <c r="J1838" t="s">
        <v>15400</v>
      </c>
      <c r="K1838" t="s">
        <v>36</v>
      </c>
      <c r="L1838" t="s">
        <v>1196</v>
      </c>
      <c r="M1838" t="s">
        <v>15401</v>
      </c>
      <c r="N1838">
        <v>45668</v>
      </c>
      <c r="O1838">
        <v>0.45833333333333331</v>
      </c>
      <c r="P1838" t="s">
        <v>3950</v>
      </c>
      <c r="Q1838" t="s">
        <v>45</v>
      </c>
      <c r="R1838" s="54">
        <v>45959</v>
      </c>
      <c r="S1838" t="s">
        <v>12561</v>
      </c>
      <c r="T1838">
        <v>45962</v>
      </c>
      <c r="U1838" t="s">
        <v>45</v>
      </c>
      <c r="V1838">
        <v>9211251708311</v>
      </c>
      <c r="W1838" t="s">
        <v>53</v>
      </c>
      <c r="X1838">
        <v>45963</v>
      </c>
    </row>
    <row r="1839" spans="1:25">
      <c r="A1839" s="54">
        <v>45958</v>
      </c>
      <c r="B1839" s="54">
        <v>45958</v>
      </c>
      <c r="C1839" t="s">
        <v>2764</v>
      </c>
      <c r="D1839" t="s">
        <v>1167</v>
      </c>
      <c r="E1839">
        <v>780080032</v>
      </c>
      <c r="F1839" t="s">
        <v>33</v>
      </c>
      <c r="G1839" t="s">
        <v>14914</v>
      </c>
      <c r="H1839">
        <v>718381347</v>
      </c>
      <c r="I1839">
        <v>734581829</v>
      </c>
      <c r="J1839" t="s">
        <v>14915</v>
      </c>
      <c r="K1839" t="s">
        <v>36</v>
      </c>
      <c r="L1839" t="s">
        <v>3916</v>
      </c>
      <c r="M1839" t="s">
        <v>15402</v>
      </c>
      <c r="N1839" t="s">
        <v>3227</v>
      </c>
      <c r="O1839">
        <v>0.66666666666666663</v>
      </c>
      <c r="P1839" t="s">
        <v>4248</v>
      </c>
      <c r="Q1839" t="s">
        <v>67</v>
      </c>
      <c r="R1839" s="54">
        <v>45959</v>
      </c>
      <c r="U1839" t="s">
        <v>67</v>
      </c>
      <c r="V1839" t="s">
        <v>4175</v>
      </c>
      <c r="Y1839">
        <v>0.64097222222222205</v>
      </c>
    </row>
    <row r="1840" spans="1:25">
      <c r="A1840" s="54">
        <v>45958</v>
      </c>
      <c r="B1840" s="54">
        <v>45958</v>
      </c>
      <c r="C1840" t="s">
        <v>3071</v>
      </c>
      <c r="D1840" t="s">
        <v>41</v>
      </c>
      <c r="E1840">
        <v>781716905</v>
      </c>
      <c r="F1840" t="s">
        <v>33</v>
      </c>
      <c r="G1840" t="s">
        <v>15403</v>
      </c>
      <c r="I1840">
        <v>741292845</v>
      </c>
      <c r="J1840" t="s">
        <v>15404</v>
      </c>
      <c r="K1840" t="s">
        <v>36</v>
      </c>
      <c r="L1840" t="e" vm="37">
        <v>#VALUE!</v>
      </c>
      <c r="M1840" t="s">
        <v>4197</v>
      </c>
      <c r="N1840" t="s">
        <v>15405</v>
      </c>
      <c r="O1840">
        <v>0.45833333333333331</v>
      </c>
      <c r="P1840" t="s">
        <v>52</v>
      </c>
      <c r="Q1840" t="s">
        <v>3886</v>
      </c>
      <c r="R1840" s="54">
        <v>45959</v>
      </c>
      <c r="V1840" t="s">
        <v>4175</v>
      </c>
      <c r="Y1840">
        <v>0.64097222222222205</v>
      </c>
    </row>
    <row r="1841" spans="1:25">
      <c r="A1841" s="54">
        <v>45958</v>
      </c>
      <c r="B1841" s="54">
        <v>45958</v>
      </c>
      <c r="C1841" t="s">
        <v>6199</v>
      </c>
      <c r="D1841" t="s">
        <v>1116</v>
      </c>
      <c r="E1841">
        <v>254782000144</v>
      </c>
      <c r="F1841" t="s">
        <v>33</v>
      </c>
      <c r="G1841" t="s">
        <v>15406</v>
      </c>
      <c r="H1841">
        <v>254738089848</v>
      </c>
      <c r="I1841">
        <v>254703180206</v>
      </c>
      <c r="J1841" t="s">
        <v>15407</v>
      </c>
      <c r="K1841" t="s">
        <v>36</v>
      </c>
      <c r="L1841" t="s">
        <v>3975</v>
      </c>
      <c r="M1841" t="s">
        <v>10686</v>
      </c>
      <c r="N1841" t="s">
        <v>1360</v>
      </c>
      <c r="O1841">
        <v>0.66666666666666663</v>
      </c>
      <c r="P1841" t="s">
        <v>4248</v>
      </c>
      <c r="Q1841" t="s">
        <v>67</v>
      </c>
      <c r="R1841" s="54">
        <v>45959</v>
      </c>
      <c r="S1841" t="s">
        <v>12708</v>
      </c>
      <c r="U1841" t="s">
        <v>67</v>
      </c>
      <c r="V1841" t="s">
        <v>4175</v>
      </c>
      <c r="Y1841">
        <v>0.64097222222222205</v>
      </c>
    </row>
    <row r="1842" spans="1:25">
      <c r="A1842" s="54">
        <v>45958</v>
      </c>
      <c r="B1842" s="54">
        <v>45958</v>
      </c>
      <c r="C1842" t="s">
        <v>4094</v>
      </c>
      <c r="D1842" t="s">
        <v>41</v>
      </c>
      <c r="E1842">
        <v>784408959</v>
      </c>
      <c r="F1842" t="s">
        <v>33</v>
      </c>
      <c r="G1842" t="s">
        <v>15408</v>
      </c>
      <c r="H1842">
        <v>731301604</v>
      </c>
      <c r="I1842">
        <v>722140766</v>
      </c>
      <c r="J1842" t="s">
        <v>5767</v>
      </c>
      <c r="K1842" t="s">
        <v>36</v>
      </c>
      <c r="L1842" t="s">
        <v>4129</v>
      </c>
      <c r="M1842" t="s">
        <v>15409</v>
      </c>
      <c r="N1842">
        <v>45668</v>
      </c>
      <c r="O1842">
        <v>0.33333333333333331</v>
      </c>
      <c r="P1842" t="s">
        <v>4235</v>
      </c>
      <c r="Q1842" t="s">
        <v>39</v>
      </c>
      <c r="R1842" s="54">
        <v>45959</v>
      </c>
      <c r="S1842" t="s">
        <v>12943</v>
      </c>
      <c r="V1842" t="s">
        <v>4175</v>
      </c>
    </row>
    <row r="1843" spans="1:25">
      <c r="A1843" s="54">
        <v>45958</v>
      </c>
      <c r="B1843" s="54">
        <v>45958</v>
      </c>
      <c r="C1843" t="s">
        <v>205</v>
      </c>
      <c r="D1843" t="s">
        <v>41</v>
      </c>
      <c r="E1843">
        <v>736418479</v>
      </c>
      <c r="F1843" t="s">
        <v>33</v>
      </c>
      <c r="G1843" t="s">
        <v>15410</v>
      </c>
      <c r="I1843">
        <v>714706301</v>
      </c>
      <c r="J1843" t="s">
        <v>15411</v>
      </c>
      <c r="K1843" t="s">
        <v>36</v>
      </c>
      <c r="L1843" t="s">
        <v>1196</v>
      </c>
      <c r="M1843" t="s">
        <v>3111</v>
      </c>
      <c r="N1843">
        <v>45788</v>
      </c>
      <c r="O1843">
        <v>0.54166666666666663</v>
      </c>
      <c r="P1843" t="s">
        <v>4248</v>
      </c>
      <c r="Q1843" t="s">
        <v>3886</v>
      </c>
      <c r="R1843" s="54">
        <v>45959</v>
      </c>
      <c r="U1843" t="s">
        <v>3886</v>
      </c>
      <c r="V1843" t="s">
        <v>4175</v>
      </c>
    </row>
    <row r="1844" spans="1:25">
      <c r="A1844" s="54">
        <v>45958</v>
      </c>
      <c r="B1844" s="54">
        <v>45958.633240740703</v>
      </c>
      <c r="C1844" t="s">
        <v>3923</v>
      </c>
      <c r="D1844" t="s">
        <v>41</v>
      </c>
      <c r="E1844">
        <v>102497828</v>
      </c>
      <c r="F1844" t="s">
        <v>33</v>
      </c>
      <c r="G1844" t="s">
        <v>15412</v>
      </c>
      <c r="H1844">
        <v>721988164</v>
      </c>
      <c r="I1844">
        <v>721988164</v>
      </c>
      <c r="J1844" t="s">
        <v>15413</v>
      </c>
      <c r="K1844" t="s">
        <v>36</v>
      </c>
      <c r="L1844" t="s">
        <v>3907</v>
      </c>
      <c r="M1844" t="s">
        <v>2034</v>
      </c>
      <c r="N1844">
        <v>45959</v>
      </c>
      <c r="O1844">
        <v>0.5</v>
      </c>
      <c r="P1844" t="s">
        <v>15190</v>
      </c>
      <c r="Q1844" t="s">
        <v>45</v>
      </c>
      <c r="R1844" s="54">
        <v>45959</v>
      </c>
      <c r="S1844" t="s">
        <v>15414</v>
      </c>
      <c r="U1844" t="s">
        <v>45</v>
      </c>
      <c r="V1844">
        <v>2910251701926</v>
      </c>
      <c r="W1844" t="s">
        <v>46</v>
      </c>
      <c r="X1844">
        <v>45960</v>
      </c>
      <c r="Y1844">
        <v>0.5805555555555556</v>
      </c>
    </row>
    <row r="1845" spans="1:25">
      <c r="A1845" s="54">
        <v>45958</v>
      </c>
      <c r="B1845" s="54">
        <v>45958.635162036997</v>
      </c>
      <c r="C1845" t="s">
        <v>3071</v>
      </c>
      <c r="D1845" t="s">
        <v>41</v>
      </c>
      <c r="E1845">
        <v>781716905</v>
      </c>
      <c r="F1845" t="s">
        <v>33</v>
      </c>
      <c r="G1845" t="s">
        <v>15415</v>
      </c>
      <c r="I1845">
        <v>702804997</v>
      </c>
      <c r="J1845" t="s">
        <v>11408</v>
      </c>
      <c r="K1845" t="s">
        <v>36</v>
      </c>
      <c r="L1845" t="s">
        <v>3896</v>
      </c>
      <c r="M1845" t="s">
        <v>4197</v>
      </c>
      <c r="N1845">
        <v>45987</v>
      </c>
      <c r="O1845">
        <v>0.45833333333333331</v>
      </c>
      <c r="P1845" t="s">
        <v>15190</v>
      </c>
      <c r="Q1845" t="s">
        <v>3886</v>
      </c>
      <c r="R1845" s="54">
        <v>45959</v>
      </c>
      <c r="V1845" t="s">
        <v>4175</v>
      </c>
    </row>
    <row r="1846" spans="1:25">
      <c r="A1846" s="54">
        <v>45958</v>
      </c>
      <c r="B1846" s="54">
        <v>45958.638206018499</v>
      </c>
      <c r="C1846" t="s">
        <v>2764</v>
      </c>
      <c r="D1846" t="s">
        <v>1167</v>
      </c>
      <c r="E1846">
        <v>780080032</v>
      </c>
      <c r="F1846" t="s">
        <v>33</v>
      </c>
      <c r="G1846" t="s">
        <v>15169</v>
      </c>
      <c r="H1846">
        <v>712053808</v>
      </c>
      <c r="I1846">
        <v>712053808</v>
      </c>
      <c r="J1846" t="s">
        <v>3119</v>
      </c>
      <c r="K1846" t="s">
        <v>36</v>
      </c>
      <c r="L1846" t="s">
        <v>3916</v>
      </c>
      <c r="M1846" t="s">
        <v>13255</v>
      </c>
      <c r="N1846">
        <v>45958</v>
      </c>
      <c r="O1846">
        <v>0.70833333333333337</v>
      </c>
      <c r="P1846" t="s">
        <v>15190</v>
      </c>
      <c r="Q1846" t="s">
        <v>45</v>
      </c>
      <c r="R1846" s="54">
        <v>45959</v>
      </c>
      <c r="S1846">
        <v>0.73611111111111116</v>
      </c>
      <c r="T1846">
        <v>45960</v>
      </c>
      <c r="U1846" t="s">
        <v>45</v>
      </c>
      <c r="V1846">
        <v>2910251701924</v>
      </c>
      <c r="W1846" t="s">
        <v>46</v>
      </c>
      <c r="X1846">
        <v>45960</v>
      </c>
      <c r="Y1846">
        <v>0.5805555555555556</v>
      </c>
    </row>
    <row r="1847" spans="1:25">
      <c r="A1847" s="54">
        <v>45958</v>
      </c>
      <c r="B1847" s="54">
        <v>45958.645810185197</v>
      </c>
      <c r="C1847" t="s">
        <v>2420</v>
      </c>
      <c r="D1847" t="s">
        <v>1167</v>
      </c>
      <c r="E1847">
        <v>736563794</v>
      </c>
      <c r="F1847" t="s">
        <v>33</v>
      </c>
      <c r="G1847" t="s">
        <v>15416</v>
      </c>
      <c r="H1847">
        <v>736563794</v>
      </c>
      <c r="I1847">
        <v>721821809</v>
      </c>
      <c r="J1847" t="s">
        <v>15417</v>
      </c>
      <c r="K1847" t="s">
        <v>36</v>
      </c>
      <c r="L1847" t="s">
        <v>3916</v>
      </c>
      <c r="M1847" t="s">
        <v>13255</v>
      </c>
      <c r="N1847">
        <v>45958</v>
      </c>
      <c r="O1847">
        <v>0.70833333333333337</v>
      </c>
      <c r="P1847" t="s">
        <v>15190</v>
      </c>
      <c r="Q1847" t="s">
        <v>45</v>
      </c>
      <c r="R1847" s="54">
        <v>45959</v>
      </c>
      <c r="S1847">
        <v>0.73263888888888884</v>
      </c>
      <c r="U1847" t="s">
        <v>45</v>
      </c>
      <c r="V1847">
        <v>2910251701901</v>
      </c>
      <c r="W1847" t="s">
        <v>46</v>
      </c>
      <c r="X1847">
        <v>45960</v>
      </c>
      <c r="Y1847">
        <v>0.5805555555555556</v>
      </c>
    </row>
    <row r="1848" spans="1:25">
      <c r="A1848" s="54">
        <v>45958</v>
      </c>
      <c r="B1848" s="54">
        <v>45958.646689814799</v>
      </c>
      <c r="C1848" t="s">
        <v>1403</v>
      </c>
      <c r="D1848" t="s">
        <v>41</v>
      </c>
      <c r="E1848">
        <v>102772410</v>
      </c>
      <c r="F1848" t="s">
        <v>33</v>
      </c>
      <c r="G1848" t="s">
        <v>15418</v>
      </c>
      <c r="H1848">
        <v>101466923</v>
      </c>
      <c r="I1848">
        <v>716273935</v>
      </c>
      <c r="J1848" t="s">
        <v>15419</v>
      </c>
      <c r="K1848" t="s">
        <v>36</v>
      </c>
      <c r="L1848" t="s">
        <v>3916</v>
      </c>
      <c r="M1848" t="s">
        <v>15420</v>
      </c>
      <c r="N1848">
        <v>45959</v>
      </c>
      <c r="O1848">
        <v>0.375</v>
      </c>
      <c r="P1848" t="s">
        <v>15190</v>
      </c>
      <c r="Q1848" t="s">
        <v>39</v>
      </c>
      <c r="R1848" s="54">
        <v>45959</v>
      </c>
      <c r="S1848">
        <v>0.76041666666666663</v>
      </c>
      <c r="V1848">
        <v>0</v>
      </c>
    </row>
    <row r="1849" spans="1:25">
      <c r="A1849" s="54">
        <v>45958</v>
      </c>
      <c r="B1849" s="54">
        <v>45958.649363425902</v>
      </c>
      <c r="C1849" t="s">
        <v>5746</v>
      </c>
      <c r="D1849" t="s">
        <v>1104</v>
      </c>
      <c r="E1849">
        <v>102127787</v>
      </c>
      <c r="F1849" t="s">
        <v>33</v>
      </c>
      <c r="G1849" t="s">
        <v>15421</v>
      </c>
      <c r="I1849">
        <v>254769666939</v>
      </c>
      <c r="J1849" t="s">
        <v>14095</v>
      </c>
      <c r="K1849" t="s">
        <v>36</v>
      </c>
      <c r="L1849" t="s">
        <v>1196</v>
      </c>
      <c r="M1849" t="s">
        <v>15422</v>
      </c>
      <c r="N1849">
        <v>45958</v>
      </c>
      <c r="O1849">
        <v>0.66666666666666663</v>
      </c>
      <c r="P1849" t="s">
        <v>15190</v>
      </c>
      <c r="Q1849" t="s">
        <v>39</v>
      </c>
      <c r="R1849" s="54">
        <v>45959</v>
      </c>
      <c r="S1849">
        <v>0.74444444444444446</v>
      </c>
      <c r="V1849">
        <v>0</v>
      </c>
    </row>
    <row r="1850" spans="1:25">
      <c r="A1850" s="54">
        <v>45958</v>
      </c>
      <c r="B1850" s="54">
        <v>45958.654432870397</v>
      </c>
      <c r="C1850" t="s">
        <v>5746</v>
      </c>
      <c r="D1850" t="s">
        <v>1104</v>
      </c>
      <c r="E1850">
        <v>102127787</v>
      </c>
      <c r="F1850" t="s">
        <v>33</v>
      </c>
      <c r="G1850" t="s">
        <v>15421</v>
      </c>
      <c r="I1850">
        <v>254769666939</v>
      </c>
      <c r="J1850" t="s">
        <v>14095</v>
      </c>
      <c r="K1850" t="s">
        <v>36</v>
      </c>
      <c r="L1850" t="s">
        <v>1196</v>
      </c>
      <c r="M1850" t="s">
        <v>15423</v>
      </c>
      <c r="N1850">
        <v>45958</v>
      </c>
      <c r="O1850">
        <v>0.66666666666666663</v>
      </c>
      <c r="P1850" t="s">
        <v>15190</v>
      </c>
      <c r="Q1850" t="s">
        <v>39</v>
      </c>
      <c r="R1850" s="54">
        <v>45959</v>
      </c>
      <c r="S1850">
        <v>0.74444444444444446</v>
      </c>
      <c r="V1850">
        <v>0</v>
      </c>
    </row>
    <row r="1851" spans="1:25">
      <c r="A1851" s="54">
        <v>45958</v>
      </c>
      <c r="B1851" s="54">
        <v>45958.658888888902</v>
      </c>
      <c r="C1851" t="s">
        <v>15356</v>
      </c>
      <c r="D1851" t="s">
        <v>41</v>
      </c>
      <c r="E1851">
        <v>786193884</v>
      </c>
      <c r="F1851" t="s">
        <v>33</v>
      </c>
      <c r="G1851" t="s">
        <v>15424</v>
      </c>
      <c r="H1851">
        <v>720292218</v>
      </c>
      <c r="I1851">
        <v>720292218</v>
      </c>
      <c r="J1851" t="s">
        <v>15425</v>
      </c>
      <c r="K1851" t="s">
        <v>36</v>
      </c>
      <c r="L1851" t="s">
        <v>3975</v>
      </c>
      <c r="M1851" t="s">
        <v>7263</v>
      </c>
      <c r="N1851">
        <v>45960</v>
      </c>
      <c r="O1851">
        <v>0.54166666666666663</v>
      </c>
      <c r="P1851" t="s">
        <v>15190</v>
      </c>
      <c r="Q1851" t="s">
        <v>3886</v>
      </c>
      <c r="R1851" s="54">
        <v>45959</v>
      </c>
      <c r="V1851" t="s">
        <v>4175</v>
      </c>
    </row>
    <row r="1852" spans="1:25">
      <c r="A1852" s="54">
        <v>45958</v>
      </c>
      <c r="B1852" s="54">
        <v>45958.659618055601</v>
      </c>
      <c r="C1852" t="s">
        <v>5746</v>
      </c>
      <c r="D1852" t="s">
        <v>1104</v>
      </c>
      <c r="E1852">
        <v>102127787</v>
      </c>
      <c r="F1852" t="s">
        <v>33</v>
      </c>
      <c r="G1852" t="s">
        <v>15421</v>
      </c>
      <c r="I1852">
        <v>254769666939</v>
      </c>
      <c r="J1852" t="s">
        <v>14095</v>
      </c>
      <c r="K1852" t="s">
        <v>36</v>
      </c>
      <c r="L1852" t="s">
        <v>1196</v>
      </c>
      <c r="M1852" t="s">
        <v>15426</v>
      </c>
      <c r="N1852">
        <v>45958</v>
      </c>
      <c r="O1852">
        <v>0.66666666666666663</v>
      </c>
      <c r="P1852" t="s">
        <v>15190</v>
      </c>
      <c r="Q1852" t="s">
        <v>39</v>
      </c>
      <c r="R1852" s="54">
        <v>45959</v>
      </c>
      <c r="S1852">
        <v>0.74444444444444446</v>
      </c>
      <c r="V1852">
        <v>0</v>
      </c>
    </row>
    <row r="1853" spans="1:25">
      <c r="A1853" s="54">
        <v>45958</v>
      </c>
      <c r="B1853" s="54">
        <v>45958.661249999997</v>
      </c>
      <c r="C1853" t="s">
        <v>3937</v>
      </c>
      <c r="D1853" t="s">
        <v>1181</v>
      </c>
      <c r="E1853">
        <v>735500255</v>
      </c>
      <c r="F1853" t="s">
        <v>33</v>
      </c>
      <c r="G1853" t="s">
        <v>3937</v>
      </c>
      <c r="H1853">
        <v>0</v>
      </c>
      <c r="I1853">
        <v>722852354</v>
      </c>
      <c r="J1853" t="s">
        <v>1180</v>
      </c>
      <c r="K1853" t="s">
        <v>36</v>
      </c>
      <c r="L1853" t="s">
        <v>3909</v>
      </c>
      <c r="M1853" t="s">
        <v>8826</v>
      </c>
      <c r="N1853">
        <v>45958</v>
      </c>
      <c r="O1853">
        <v>0.70833333333333337</v>
      </c>
      <c r="P1853" t="s">
        <v>15190</v>
      </c>
      <c r="Q1853" t="s">
        <v>45</v>
      </c>
      <c r="R1853" s="54">
        <v>45959</v>
      </c>
      <c r="S1853">
        <v>0.74652777777777779</v>
      </c>
      <c r="U1853" t="s">
        <v>45</v>
      </c>
      <c r="V1853">
        <v>2910251701942</v>
      </c>
      <c r="W1853" t="s">
        <v>53</v>
      </c>
      <c r="X1853">
        <v>45960</v>
      </c>
      <c r="Y1853">
        <v>0.45902777777777776</v>
      </c>
    </row>
    <row r="1854" spans="1:25">
      <c r="A1854" s="54">
        <v>45958</v>
      </c>
      <c r="B1854" s="54">
        <v>45958.663263888899</v>
      </c>
      <c r="C1854" t="s">
        <v>3071</v>
      </c>
      <c r="D1854" t="s">
        <v>41</v>
      </c>
      <c r="E1854">
        <v>781716905</v>
      </c>
      <c r="F1854" t="s">
        <v>33</v>
      </c>
      <c r="G1854" t="s">
        <v>15427</v>
      </c>
      <c r="I1854">
        <v>726659716</v>
      </c>
      <c r="J1854" t="s">
        <v>15428</v>
      </c>
      <c r="K1854" t="s">
        <v>36</v>
      </c>
      <c r="L1854" t="s">
        <v>3896</v>
      </c>
      <c r="M1854" t="s">
        <v>3145</v>
      </c>
      <c r="N1854">
        <v>45987</v>
      </c>
      <c r="O1854">
        <v>0.41666666666666669</v>
      </c>
      <c r="P1854" t="s">
        <v>15190</v>
      </c>
      <c r="Q1854" t="s">
        <v>3886</v>
      </c>
      <c r="R1854" s="54">
        <v>45959</v>
      </c>
      <c r="V1854" t="s">
        <v>4175</v>
      </c>
    </row>
    <row r="1855" spans="1:25">
      <c r="A1855" s="54">
        <v>45958</v>
      </c>
      <c r="B1855" s="54">
        <v>45958.663356481498</v>
      </c>
      <c r="C1855" t="s">
        <v>5746</v>
      </c>
      <c r="D1855" t="s">
        <v>1104</v>
      </c>
      <c r="E1855">
        <v>102127787</v>
      </c>
      <c r="F1855" t="s">
        <v>33</v>
      </c>
      <c r="G1855" t="s">
        <v>15421</v>
      </c>
      <c r="I1855">
        <v>254769666939</v>
      </c>
      <c r="J1855" t="s">
        <v>14095</v>
      </c>
      <c r="K1855" t="s">
        <v>36</v>
      </c>
      <c r="L1855" t="s">
        <v>1196</v>
      </c>
      <c r="M1855" t="s">
        <v>15429</v>
      </c>
      <c r="N1855">
        <v>45958</v>
      </c>
      <c r="O1855">
        <v>0.66666666666666663</v>
      </c>
      <c r="P1855" t="s">
        <v>15190</v>
      </c>
      <c r="Q1855" t="s">
        <v>39</v>
      </c>
      <c r="R1855" s="54">
        <v>45959</v>
      </c>
      <c r="S1855">
        <v>0.74444444444444446</v>
      </c>
      <c r="V1855">
        <v>0</v>
      </c>
    </row>
    <row r="1856" spans="1:25">
      <c r="A1856" s="54">
        <v>45958</v>
      </c>
      <c r="B1856" s="54">
        <v>45958.664664351803</v>
      </c>
      <c r="C1856" t="s">
        <v>15356</v>
      </c>
      <c r="D1856" t="s">
        <v>41</v>
      </c>
      <c r="E1856">
        <v>786193884</v>
      </c>
      <c r="F1856" t="s">
        <v>33</v>
      </c>
      <c r="G1856" t="s">
        <v>15430</v>
      </c>
      <c r="H1856">
        <v>739117511</v>
      </c>
      <c r="I1856">
        <v>739117511</v>
      </c>
      <c r="J1856" t="s">
        <v>15431</v>
      </c>
      <c r="K1856" t="s">
        <v>36</v>
      </c>
      <c r="L1856" t="s">
        <v>3926</v>
      </c>
      <c r="M1856" t="s">
        <v>15432</v>
      </c>
      <c r="N1856">
        <v>45967</v>
      </c>
      <c r="O1856">
        <v>0.45833333333333331</v>
      </c>
      <c r="P1856" t="s">
        <v>15190</v>
      </c>
      <c r="Q1856" t="s">
        <v>3886</v>
      </c>
      <c r="R1856" s="54">
        <v>45959</v>
      </c>
      <c r="V1856" t="s">
        <v>4175</v>
      </c>
    </row>
    <row r="1857" spans="1:25">
      <c r="A1857" s="54">
        <v>45958</v>
      </c>
      <c r="B1857" s="54">
        <v>45958.673657407402</v>
      </c>
      <c r="C1857" t="s">
        <v>13558</v>
      </c>
      <c r="D1857" t="s">
        <v>809</v>
      </c>
      <c r="E1857">
        <v>788595265</v>
      </c>
      <c r="F1857" t="s">
        <v>33</v>
      </c>
      <c r="G1857" t="s">
        <v>4872</v>
      </c>
      <c r="H1857">
        <v>756535320</v>
      </c>
      <c r="I1857">
        <v>714268421</v>
      </c>
      <c r="J1857" t="s">
        <v>15433</v>
      </c>
      <c r="K1857" t="s">
        <v>36</v>
      </c>
      <c r="L1857" t="s">
        <v>4129</v>
      </c>
      <c r="M1857" t="s">
        <v>15434</v>
      </c>
      <c r="N1857">
        <v>45959</v>
      </c>
      <c r="O1857">
        <v>0.33333333333333331</v>
      </c>
      <c r="P1857" t="s">
        <v>15190</v>
      </c>
      <c r="Q1857" t="s">
        <v>39</v>
      </c>
      <c r="R1857" s="54">
        <v>45959</v>
      </c>
      <c r="S1857">
        <v>0.76111111111111107</v>
      </c>
      <c r="V1857">
        <v>0</v>
      </c>
    </row>
    <row r="1858" spans="1:25">
      <c r="A1858" s="54">
        <v>45958</v>
      </c>
      <c r="B1858" s="54">
        <v>45958.679849537002</v>
      </c>
      <c r="C1858" t="s">
        <v>4643</v>
      </c>
      <c r="D1858" t="s">
        <v>70</v>
      </c>
      <c r="E1858">
        <v>755877260</v>
      </c>
      <c r="F1858" t="s">
        <v>33</v>
      </c>
      <c r="G1858" t="s">
        <v>15435</v>
      </c>
      <c r="H1858">
        <v>720891633</v>
      </c>
      <c r="I1858">
        <v>720891633</v>
      </c>
      <c r="J1858" t="s">
        <v>15436</v>
      </c>
      <c r="K1858" t="s">
        <v>36</v>
      </c>
      <c r="L1858" t="s">
        <v>1911</v>
      </c>
      <c r="M1858" t="s">
        <v>6059</v>
      </c>
      <c r="N1858">
        <v>45958</v>
      </c>
      <c r="O1858">
        <v>0.70833333333333337</v>
      </c>
      <c r="P1858" t="s">
        <v>15190</v>
      </c>
      <c r="Q1858" t="s">
        <v>39</v>
      </c>
      <c r="R1858" s="54">
        <v>45959</v>
      </c>
      <c r="S1858" t="s">
        <v>15437</v>
      </c>
      <c r="V1858">
        <v>0</v>
      </c>
    </row>
    <row r="1859" spans="1:25">
      <c r="A1859" s="54">
        <v>45958</v>
      </c>
      <c r="B1859" s="54">
        <v>45958.680023148103</v>
      </c>
      <c r="C1859" t="s">
        <v>3071</v>
      </c>
      <c r="D1859" t="s">
        <v>41</v>
      </c>
      <c r="E1859">
        <v>781716905</v>
      </c>
      <c r="F1859" t="s">
        <v>33</v>
      </c>
      <c r="G1859" t="s">
        <v>15438</v>
      </c>
      <c r="I1859">
        <v>792411102</v>
      </c>
      <c r="J1859" t="s">
        <v>10166</v>
      </c>
      <c r="K1859" t="s">
        <v>36</v>
      </c>
      <c r="L1859" t="s">
        <v>3896</v>
      </c>
      <c r="M1859" t="s">
        <v>3145</v>
      </c>
      <c r="N1859">
        <v>45973</v>
      </c>
      <c r="O1859">
        <v>0.45833333333333331</v>
      </c>
      <c r="P1859" t="s">
        <v>15190</v>
      </c>
      <c r="Q1859" t="s">
        <v>3886</v>
      </c>
      <c r="R1859" s="54">
        <v>45959</v>
      </c>
      <c r="V1859" t="s">
        <v>4175</v>
      </c>
    </row>
    <row r="1860" spans="1:25">
      <c r="A1860" s="54">
        <v>45958</v>
      </c>
      <c r="B1860" s="54">
        <v>45958.683900463002</v>
      </c>
      <c r="C1860" t="s">
        <v>456</v>
      </c>
      <c r="D1860" t="s">
        <v>41</v>
      </c>
      <c r="E1860">
        <v>105228339</v>
      </c>
      <c r="F1860" t="s">
        <v>33</v>
      </c>
      <c r="G1860" t="s">
        <v>15439</v>
      </c>
      <c r="H1860">
        <v>116931151</v>
      </c>
      <c r="I1860">
        <v>116931151</v>
      </c>
      <c r="J1860" t="s">
        <v>15440</v>
      </c>
      <c r="K1860" t="s">
        <v>36</v>
      </c>
      <c r="L1860" t="s">
        <v>1196</v>
      </c>
      <c r="M1860" t="s">
        <v>15441</v>
      </c>
      <c r="N1860">
        <v>45959</v>
      </c>
      <c r="O1860">
        <v>0.41666666666666669</v>
      </c>
      <c r="P1860" t="s">
        <v>15190</v>
      </c>
      <c r="Q1860" t="s">
        <v>45</v>
      </c>
      <c r="R1860" s="54">
        <v>45959</v>
      </c>
      <c r="S1860">
        <v>0.83680555555555547</v>
      </c>
      <c r="T1860">
        <v>45699</v>
      </c>
      <c r="U1860" t="s">
        <v>45</v>
      </c>
      <c r="V1860">
        <v>2910251702214</v>
      </c>
      <c r="W1860" t="s">
        <v>46</v>
      </c>
      <c r="X1860">
        <v>45960</v>
      </c>
      <c r="Y1860">
        <v>0.5805555555555556</v>
      </c>
    </row>
    <row r="1861" spans="1:25">
      <c r="A1861" s="54">
        <v>45958</v>
      </c>
      <c r="B1861" s="54">
        <v>45958.683923611097</v>
      </c>
      <c r="C1861" t="s">
        <v>3071</v>
      </c>
      <c r="D1861" t="s">
        <v>41</v>
      </c>
      <c r="E1861">
        <v>781716905</v>
      </c>
      <c r="F1861" t="s">
        <v>33</v>
      </c>
      <c r="G1861" t="s">
        <v>6206</v>
      </c>
      <c r="I1861">
        <v>703443991</v>
      </c>
      <c r="J1861" t="s">
        <v>15442</v>
      </c>
      <c r="K1861" t="s">
        <v>36</v>
      </c>
      <c r="L1861" t="s">
        <v>3896</v>
      </c>
      <c r="M1861" t="s">
        <v>3145</v>
      </c>
      <c r="N1861">
        <v>45959</v>
      </c>
      <c r="O1861">
        <v>0.41666666666666669</v>
      </c>
      <c r="P1861" t="s">
        <v>15190</v>
      </c>
      <c r="Q1861" t="s">
        <v>67</v>
      </c>
      <c r="R1861" s="54">
        <v>45959</v>
      </c>
      <c r="S1861" t="s">
        <v>15443</v>
      </c>
      <c r="U1861" t="s">
        <v>67</v>
      </c>
      <c r="V1861">
        <v>0</v>
      </c>
    </row>
    <row r="1862" spans="1:25">
      <c r="A1862" s="54">
        <v>45958</v>
      </c>
      <c r="B1862" s="54">
        <v>45958.686469907399</v>
      </c>
      <c r="C1862" t="s">
        <v>47</v>
      </c>
      <c r="D1862" t="s">
        <v>41</v>
      </c>
      <c r="E1862">
        <v>735633807</v>
      </c>
      <c r="F1862" t="s">
        <v>33</v>
      </c>
      <c r="G1862" t="s">
        <v>15444</v>
      </c>
      <c r="H1862">
        <v>731450984</v>
      </c>
      <c r="I1862">
        <v>745289447</v>
      </c>
      <c r="J1862" t="s">
        <v>14142</v>
      </c>
      <c r="K1862" t="s">
        <v>36</v>
      </c>
      <c r="L1862" t="s">
        <v>3994</v>
      </c>
      <c r="M1862" t="s">
        <v>15445</v>
      </c>
      <c r="N1862">
        <v>45958</v>
      </c>
      <c r="O1862">
        <v>0.70833333333333337</v>
      </c>
      <c r="P1862" t="s">
        <v>15190</v>
      </c>
      <c r="Q1862" t="s">
        <v>67</v>
      </c>
      <c r="R1862" s="54">
        <v>45959</v>
      </c>
      <c r="S1862">
        <v>0.84236111111111101</v>
      </c>
      <c r="T1862" t="s">
        <v>2476</v>
      </c>
      <c r="U1862" t="s">
        <v>67</v>
      </c>
      <c r="Y1862">
        <v>0.45902777777777776</v>
      </c>
    </row>
    <row r="1863" spans="1:25">
      <c r="A1863" s="54">
        <v>45958</v>
      </c>
      <c r="B1863" s="54">
        <v>45958.687824074099</v>
      </c>
      <c r="C1863" t="s">
        <v>391</v>
      </c>
      <c r="D1863" t="s">
        <v>41</v>
      </c>
      <c r="E1863">
        <v>254783687450</v>
      </c>
      <c r="F1863" t="s">
        <v>33</v>
      </c>
      <c r="G1863" t="s">
        <v>15446</v>
      </c>
      <c r="H1863">
        <v>0</v>
      </c>
      <c r="I1863">
        <v>254713054321</v>
      </c>
      <c r="J1863" t="s">
        <v>7759</v>
      </c>
      <c r="K1863" t="s">
        <v>81</v>
      </c>
      <c r="L1863" t="s">
        <v>1911</v>
      </c>
      <c r="M1863" t="s">
        <v>15447</v>
      </c>
      <c r="N1863">
        <v>45964</v>
      </c>
      <c r="O1863">
        <v>0.375</v>
      </c>
      <c r="P1863" t="s">
        <v>15190</v>
      </c>
      <c r="Q1863" t="s">
        <v>45</v>
      </c>
      <c r="R1863" s="54">
        <v>45959</v>
      </c>
      <c r="S1863" t="s">
        <v>15448</v>
      </c>
      <c r="T1863">
        <v>45758</v>
      </c>
      <c r="U1863" t="s">
        <v>45</v>
      </c>
      <c r="V1863">
        <v>2910251702179</v>
      </c>
      <c r="W1863" t="s">
        <v>46</v>
      </c>
      <c r="X1863">
        <v>45960</v>
      </c>
      <c r="Y1863">
        <v>0.5805555555555556</v>
      </c>
    </row>
    <row r="1864" spans="1:25">
      <c r="A1864" s="54">
        <v>45958</v>
      </c>
      <c r="B1864" s="54">
        <v>45958.692152777803</v>
      </c>
      <c r="C1864" t="s">
        <v>3071</v>
      </c>
      <c r="D1864" t="s">
        <v>41</v>
      </c>
      <c r="E1864">
        <v>781716905</v>
      </c>
      <c r="F1864" t="s">
        <v>33</v>
      </c>
      <c r="G1864" t="s">
        <v>11405</v>
      </c>
      <c r="I1864">
        <v>745570422</v>
      </c>
      <c r="J1864" t="s">
        <v>11406</v>
      </c>
      <c r="K1864" t="s">
        <v>36</v>
      </c>
      <c r="L1864" t="s">
        <v>3896</v>
      </c>
      <c r="M1864" t="s">
        <v>1323</v>
      </c>
      <c r="N1864">
        <v>45967</v>
      </c>
      <c r="O1864">
        <v>0.45833333333333331</v>
      </c>
      <c r="P1864" t="s">
        <v>15190</v>
      </c>
      <c r="Q1864" t="s">
        <v>3886</v>
      </c>
      <c r="R1864" s="54">
        <v>45959</v>
      </c>
      <c r="V1864" t="s">
        <v>4175</v>
      </c>
    </row>
    <row r="1865" spans="1:25">
      <c r="A1865" s="54">
        <v>45958</v>
      </c>
      <c r="B1865" s="54">
        <v>45958.6965277778</v>
      </c>
      <c r="C1865" t="s">
        <v>4359</v>
      </c>
      <c r="D1865" t="s">
        <v>32</v>
      </c>
      <c r="E1865">
        <v>762627764</v>
      </c>
      <c r="F1865" t="s">
        <v>33</v>
      </c>
      <c r="G1865" t="s">
        <v>15449</v>
      </c>
      <c r="H1865">
        <v>740729690</v>
      </c>
      <c r="I1865">
        <v>740729690</v>
      </c>
      <c r="J1865" t="s">
        <v>15450</v>
      </c>
      <c r="K1865" t="s">
        <v>36</v>
      </c>
      <c r="L1865" t="s">
        <v>3943</v>
      </c>
      <c r="M1865" t="s">
        <v>14010</v>
      </c>
      <c r="N1865">
        <v>45959</v>
      </c>
      <c r="O1865">
        <v>0.375</v>
      </c>
      <c r="P1865" t="s">
        <v>15190</v>
      </c>
      <c r="Q1865" t="s">
        <v>39</v>
      </c>
      <c r="R1865" s="54">
        <v>45959</v>
      </c>
      <c r="S1865">
        <v>0.78749999999999998</v>
      </c>
      <c r="V1865">
        <v>0</v>
      </c>
    </row>
    <row r="1866" spans="1:25">
      <c r="A1866" s="54">
        <v>45958</v>
      </c>
      <c r="B1866" s="54">
        <v>45958.697129629603</v>
      </c>
      <c r="C1866" t="s">
        <v>942</v>
      </c>
      <c r="D1866" t="s">
        <v>41</v>
      </c>
      <c r="E1866">
        <v>786633575</v>
      </c>
      <c r="F1866" t="s">
        <v>33</v>
      </c>
      <c r="G1866" t="s">
        <v>15451</v>
      </c>
      <c r="H1866">
        <v>790800006</v>
      </c>
      <c r="I1866">
        <v>790800006</v>
      </c>
      <c r="J1866" t="s">
        <v>15452</v>
      </c>
      <c r="K1866" t="s">
        <v>36</v>
      </c>
      <c r="L1866" t="s">
        <v>3959</v>
      </c>
      <c r="M1866" t="s">
        <v>14731</v>
      </c>
      <c r="N1866">
        <v>45959</v>
      </c>
      <c r="O1866">
        <v>0.45833333333333331</v>
      </c>
      <c r="P1866" t="s">
        <v>15190</v>
      </c>
      <c r="Q1866" t="s">
        <v>67</v>
      </c>
      <c r="R1866" s="54">
        <v>45959</v>
      </c>
      <c r="S1866">
        <v>0.85277777777777775</v>
      </c>
      <c r="T1866" t="s">
        <v>2476</v>
      </c>
      <c r="U1866" t="s">
        <v>67</v>
      </c>
      <c r="Y1866">
        <v>0.45902777777777776</v>
      </c>
    </row>
    <row r="1867" spans="1:25">
      <c r="A1867" s="54">
        <v>45958</v>
      </c>
      <c r="B1867" s="54">
        <v>45958.700613425899</v>
      </c>
      <c r="C1867" t="s">
        <v>904</v>
      </c>
      <c r="D1867" t="s">
        <v>32</v>
      </c>
      <c r="E1867">
        <v>762627764</v>
      </c>
      <c r="F1867" t="s">
        <v>33</v>
      </c>
      <c r="G1867" t="s">
        <v>15453</v>
      </c>
      <c r="H1867">
        <v>705877309</v>
      </c>
      <c r="I1867">
        <v>705877309</v>
      </c>
      <c r="J1867" t="s">
        <v>4467</v>
      </c>
      <c r="K1867" t="s">
        <v>36</v>
      </c>
      <c r="L1867" t="s">
        <v>3910</v>
      </c>
      <c r="M1867" t="s">
        <v>9657</v>
      </c>
      <c r="N1867">
        <v>45959</v>
      </c>
      <c r="O1867">
        <v>0.375</v>
      </c>
      <c r="P1867" t="s">
        <v>15190</v>
      </c>
      <c r="Q1867" t="s">
        <v>45</v>
      </c>
      <c r="R1867" s="54">
        <v>45959</v>
      </c>
      <c r="S1867">
        <v>0.79305555555555562</v>
      </c>
      <c r="U1867" t="s">
        <v>45</v>
      </c>
      <c r="V1867">
        <v>2910251702078</v>
      </c>
      <c r="W1867" t="s">
        <v>53</v>
      </c>
      <c r="X1867">
        <v>45960</v>
      </c>
      <c r="Y1867">
        <v>0.45902777777777776</v>
      </c>
    </row>
    <row r="1868" spans="1:25">
      <c r="A1868" s="54">
        <v>45958</v>
      </c>
      <c r="B1868" s="54">
        <v>45958.708726851903</v>
      </c>
      <c r="C1868" t="s">
        <v>4443</v>
      </c>
      <c r="D1868" t="s">
        <v>32</v>
      </c>
      <c r="E1868">
        <v>762627764</v>
      </c>
      <c r="F1868" t="s">
        <v>33</v>
      </c>
      <c r="G1868" t="s">
        <v>15454</v>
      </c>
      <c r="H1868">
        <v>112701410</v>
      </c>
      <c r="I1868">
        <v>112701410</v>
      </c>
      <c r="J1868" t="s">
        <v>15455</v>
      </c>
      <c r="K1868" t="s">
        <v>36</v>
      </c>
      <c r="L1868" t="s">
        <v>1196</v>
      </c>
      <c r="M1868" t="s">
        <v>15456</v>
      </c>
      <c r="N1868">
        <v>45959</v>
      </c>
      <c r="O1868">
        <v>0.375</v>
      </c>
      <c r="P1868" t="s">
        <v>15190</v>
      </c>
      <c r="Q1868" t="s">
        <v>39</v>
      </c>
      <c r="R1868" s="54">
        <v>45959</v>
      </c>
      <c r="S1868" t="s">
        <v>15457</v>
      </c>
      <c r="V1868">
        <v>0</v>
      </c>
    </row>
    <row r="1869" spans="1:25">
      <c r="A1869" s="54">
        <v>45958</v>
      </c>
      <c r="B1869" s="54">
        <v>45958.7125578704</v>
      </c>
      <c r="C1869" t="s">
        <v>3745</v>
      </c>
      <c r="D1869" t="s">
        <v>32</v>
      </c>
      <c r="E1869">
        <v>780225502</v>
      </c>
      <c r="F1869" t="s">
        <v>33</v>
      </c>
      <c r="G1869" t="s">
        <v>15458</v>
      </c>
      <c r="H1869">
        <v>113379599</v>
      </c>
      <c r="I1869">
        <v>113379599</v>
      </c>
      <c r="J1869" t="s">
        <v>15459</v>
      </c>
      <c r="K1869" t="s">
        <v>36</v>
      </c>
      <c r="L1869" t="s">
        <v>3907</v>
      </c>
      <c r="M1869" t="s">
        <v>15460</v>
      </c>
      <c r="N1869">
        <v>45959</v>
      </c>
      <c r="O1869">
        <v>0.375</v>
      </c>
      <c r="P1869" t="s">
        <v>15190</v>
      </c>
      <c r="Q1869" t="s">
        <v>39</v>
      </c>
      <c r="R1869" s="54">
        <v>45959</v>
      </c>
      <c r="S1869" t="s">
        <v>15461</v>
      </c>
      <c r="V1869">
        <v>0</v>
      </c>
    </row>
    <row r="1870" spans="1:25">
      <c r="A1870" s="54">
        <v>45958</v>
      </c>
      <c r="B1870" s="54">
        <v>45958.718819444402</v>
      </c>
      <c r="C1870" t="s">
        <v>5163</v>
      </c>
      <c r="D1870" t="s">
        <v>41</v>
      </c>
      <c r="E1870">
        <v>102772410</v>
      </c>
      <c r="F1870" t="s">
        <v>33</v>
      </c>
      <c r="G1870" t="s">
        <v>15462</v>
      </c>
      <c r="I1870">
        <v>798345784</v>
      </c>
      <c r="J1870" t="s">
        <v>15463</v>
      </c>
      <c r="K1870" t="s">
        <v>36</v>
      </c>
      <c r="L1870" t="s">
        <v>3916</v>
      </c>
      <c r="M1870" t="s">
        <v>15464</v>
      </c>
      <c r="N1870">
        <v>45959</v>
      </c>
      <c r="O1870">
        <v>0.375</v>
      </c>
      <c r="P1870" t="s">
        <v>15190</v>
      </c>
      <c r="Q1870" t="s">
        <v>39</v>
      </c>
      <c r="R1870" s="54">
        <v>45959</v>
      </c>
      <c r="S1870">
        <v>0</v>
      </c>
      <c r="V1870">
        <v>0</v>
      </c>
    </row>
    <row r="1871" spans="1:25">
      <c r="A1871" s="54">
        <v>45958</v>
      </c>
      <c r="B1871" s="54">
        <v>45958.722337963001</v>
      </c>
      <c r="C1871" t="s">
        <v>4153</v>
      </c>
      <c r="D1871" t="s">
        <v>32</v>
      </c>
      <c r="E1871">
        <v>780225502</v>
      </c>
      <c r="F1871" t="s">
        <v>33</v>
      </c>
      <c r="G1871" t="s">
        <v>15465</v>
      </c>
      <c r="H1871">
        <v>794902244</v>
      </c>
      <c r="I1871">
        <v>794902244</v>
      </c>
      <c r="J1871" t="s">
        <v>15466</v>
      </c>
      <c r="K1871" t="s">
        <v>36</v>
      </c>
      <c r="L1871" t="s">
        <v>3916</v>
      </c>
      <c r="M1871" t="s">
        <v>8261</v>
      </c>
      <c r="N1871">
        <v>45959</v>
      </c>
      <c r="O1871">
        <v>0.375</v>
      </c>
      <c r="P1871" t="s">
        <v>15190</v>
      </c>
      <c r="Q1871" t="s">
        <v>45</v>
      </c>
      <c r="R1871" s="54">
        <v>45959</v>
      </c>
      <c r="S1871">
        <v>0.88055555555555554</v>
      </c>
      <c r="T1871" t="s">
        <v>15467</v>
      </c>
      <c r="U1871" t="s">
        <v>45</v>
      </c>
      <c r="V1871">
        <v>2910251702338</v>
      </c>
      <c r="W1871" t="s">
        <v>46</v>
      </c>
      <c r="X1871">
        <v>45960</v>
      </c>
      <c r="Y1871">
        <v>0.5805555555555556</v>
      </c>
    </row>
    <row r="1872" spans="1:25">
      <c r="A1872" s="54">
        <v>45958</v>
      </c>
      <c r="B1872" s="54">
        <v>45958.725671296299</v>
      </c>
      <c r="C1872" t="s">
        <v>1652</v>
      </c>
      <c r="D1872" t="s">
        <v>41</v>
      </c>
      <c r="E1872">
        <v>738709366</v>
      </c>
      <c r="F1872" t="s">
        <v>33</v>
      </c>
      <c r="G1872" t="s">
        <v>15468</v>
      </c>
      <c r="H1872">
        <v>108351075</v>
      </c>
      <c r="I1872">
        <v>108351075</v>
      </c>
      <c r="J1872" t="s">
        <v>15469</v>
      </c>
      <c r="K1872" t="s">
        <v>36</v>
      </c>
      <c r="L1872" t="s">
        <v>3983</v>
      </c>
      <c r="M1872" t="s">
        <v>15470</v>
      </c>
      <c r="N1872">
        <v>45958</v>
      </c>
      <c r="O1872">
        <v>0.45833333333333331</v>
      </c>
      <c r="P1872" t="s">
        <v>15190</v>
      </c>
      <c r="Q1872" t="s">
        <v>45</v>
      </c>
      <c r="R1872" s="54">
        <v>45959</v>
      </c>
      <c r="S1872" t="s">
        <v>15471</v>
      </c>
      <c r="T1872">
        <v>45668</v>
      </c>
      <c r="U1872" t="s">
        <v>45</v>
      </c>
      <c r="V1872">
        <v>2910251702279</v>
      </c>
      <c r="W1872" t="s">
        <v>53</v>
      </c>
      <c r="X1872">
        <v>45960</v>
      </c>
      <c r="Y1872">
        <v>0.45902777777777776</v>
      </c>
    </row>
    <row r="1873" spans="1:25">
      <c r="A1873" s="54">
        <v>45958</v>
      </c>
      <c r="B1873" s="54">
        <v>45958.726180555597</v>
      </c>
      <c r="C1873" t="s">
        <v>4443</v>
      </c>
      <c r="D1873" t="s">
        <v>32</v>
      </c>
      <c r="E1873">
        <v>762627764</v>
      </c>
      <c r="F1873" t="s">
        <v>33</v>
      </c>
      <c r="G1873" t="s">
        <v>15472</v>
      </c>
      <c r="H1873">
        <v>718095830</v>
      </c>
      <c r="I1873">
        <v>718095830</v>
      </c>
      <c r="J1873" t="s">
        <v>10510</v>
      </c>
      <c r="K1873" t="s">
        <v>36</v>
      </c>
      <c r="L1873" t="s">
        <v>3907</v>
      </c>
      <c r="M1873" t="s">
        <v>15473</v>
      </c>
      <c r="N1873">
        <v>45959</v>
      </c>
      <c r="O1873">
        <v>0.375</v>
      </c>
      <c r="P1873" t="s">
        <v>15190</v>
      </c>
      <c r="Q1873" t="s">
        <v>39</v>
      </c>
      <c r="R1873" s="54">
        <v>45959</v>
      </c>
      <c r="S1873" t="s">
        <v>15474</v>
      </c>
      <c r="V1873">
        <v>0</v>
      </c>
    </row>
    <row r="1874" spans="1:25">
      <c r="A1874" s="54">
        <v>45958</v>
      </c>
      <c r="B1874" s="54">
        <v>45958.726354166698</v>
      </c>
      <c r="C1874" t="s">
        <v>484</v>
      </c>
      <c r="D1874" t="s">
        <v>41</v>
      </c>
      <c r="E1874">
        <v>784292582</v>
      </c>
      <c r="F1874" t="s">
        <v>33</v>
      </c>
      <c r="G1874" t="s">
        <v>15475</v>
      </c>
      <c r="I1874">
        <v>254795380511</v>
      </c>
      <c r="J1874" t="s">
        <v>15476</v>
      </c>
      <c r="K1874" t="s">
        <v>36</v>
      </c>
      <c r="L1874" t="s">
        <v>4200</v>
      </c>
      <c r="M1874" t="s">
        <v>15477</v>
      </c>
      <c r="N1874">
        <v>45960</v>
      </c>
      <c r="O1874">
        <v>0.58333333333333337</v>
      </c>
      <c r="P1874" t="s">
        <v>15190</v>
      </c>
      <c r="Q1874" t="s">
        <v>3886</v>
      </c>
      <c r="R1874" s="54">
        <v>45959</v>
      </c>
      <c r="V1874" t="s">
        <v>4175</v>
      </c>
    </row>
    <row r="1875" spans="1:25">
      <c r="A1875" s="54">
        <v>45958</v>
      </c>
      <c r="B1875" s="54">
        <v>45958.733935185199</v>
      </c>
      <c r="C1875" t="s">
        <v>15478</v>
      </c>
      <c r="D1875" t="s">
        <v>32</v>
      </c>
      <c r="E1875">
        <v>780225502</v>
      </c>
      <c r="F1875" t="s">
        <v>33</v>
      </c>
      <c r="G1875" t="s">
        <v>15479</v>
      </c>
      <c r="H1875">
        <v>728570942</v>
      </c>
      <c r="I1875">
        <v>728570942</v>
      </c>
      <c r="J1875" t="s">
        <v>15480</v>
      </c>
      <c r="K1875" t="s">
        <v>36</v>
      </c>
      <c r="L1875" t="s">
        <v>3916</v>
      </c>
      <c r="M1875" t="s">
        <v>9514</v>
      </c>
      <c r="N1875">
        <v>45959</v>
      </c>
      <c r="O1875">
        <v>0.375</v>
      </c>
      <c r="P1875" t="s">
        <v>15190</v>
      </c>
      <c r="Q1875" t="s">
        <v>39</v>
      </c>
      <c r="R1875" s="54">
        <v>45959</v>
      </c>
      <c r="S1875" t="s">
        <v>15481</v>
      </c>
      <c r="V1875">
        <v>0</v>
      </c>
    </row>
    <row r="1876" spans="1:25">
      <c r="A1876" s="54">
        <v>45958</v>
      </c>
      <c r="B1876" s="54">
        <v>45958.737407407403</v>
      </c>
      <c r="C1876" t="s">
        <v>3745</v>
      </c>
      <c r="D1876" t="s">
        <v>32</v>
      </c>
      <c r="E1876">
        <v>780225502</v>
      </c>
      <c r="F1876" t="s">
        <v>33</v>
      </c>
      <c r="G1876" t="s">
        <v>15482</v>
      </c>
      <c r="H1876">
        <v>715085337</v>
      </c>
      <c r="I1876">
        <v>715085337</v>
      </c>
      <c r="J1876" t="s">
        <v>15483</v>
      </c>
      <c r="K1876" t="s">
        <v>36</v>
      </c>
      <c r="L1876" t="s">
        <v>3936</v>
      </c>
      <c r="M1876" t="s">
        <v>15484</v>
      </c>
      <c r="N1876">
        <v>45959</v>
      </c>
      <c r="O1876">
        <v>0.375</v>
      </c>
      <c r="P1876" t="s">
        <v>15190</v>
      </c>
      <c r="Q1876" t="s">
        <v>45</v>
      </c>
      <c r="R1876" s="54">
        <v>45959</v>
      </c>
      <c r="S1876" t="s">
        <v>15485</v>
      </c>
      <c r="U1876" t="s">
        <v>45</v>
      </c>
      <c r="V1876">
        <v>2910251702245</v>
      </c>
      <c r="W1876" t="s">
        <v>53</v>
      </c>
      <c r="X1876">
        <v>45960</v>
      </c>
      <c r="Y1876">
        <v>0.45902777777777776</v>
      </c>
    </row>
    <row r="1877" spans="1:25">
      <c r="A1877" s="54">
        <v>45958</v>
      </c>
      <c r="B1877" s="54">
        <v>45958.754895833299</v>
      </c>
      <c r="C1877" t="s">
        <v>1587</v>
      </c>
      <c r="D1877" t="s">
        <v>41</v>
      </c>
      <c r="E1877">
        <v>737652116</v>
      </c>
      <c r="F1877" t="s">
        <v>33</v>
      </c>
      <c r="G1877" t="s">
        <v>15486</v>
      </c>
      <c r="H1877">
        <v>793814061</v>
      </c>
      <c r="I1877">
        <v>793814061</v>
      </c>
      <c r="J1877" t="s">
        <v>15487</v>
      </c>
      <c r="K1877" t="s">
        <v>36</v>
      </c>
      <c r="L1877" t="s">
        <v>3896</v>
      </c>
      <c r="M1877" t="s">
        <v>2843</v>
      </c>
      <c r="N1877">
        <v>45958</v>
      </c>
      <c r="O1877">
        <v>0.75</v>
      </c>
      <c r="P1877" t="s">
        <v>15190</v>
      </c>
      <c r="Q1877" t="s">
        <v>3886</v>
      </c>
      <c r="R1877" s="54">
        <v>45959</v>
      </c>
      <c r="V1877" t="s">
        <v>4175</v>
      </c>
    </row>
    <row r="1878" spans="1:25">
      <c r="A1878" s="54">
        <v>45958</v>
      </c>
      <c r="B1878" s="54">
        <v>45958.756400462997</v>
      </c>
      <c r="C1878" t="s">
        <v>1587</v>
      </c>
      <c r="D1878" t="s">
        <v>41</v>
      </c>
      <c r="E1878">
        <v>737652116</v>
      </c>
      <c r="F1878" t="s">
        <v>33</v>
      </c>
      <c r="G1878" t="s">
        <v>15488</v>
      </c>
      <c r="H1878">
        <v>732772393</v>
      </c>
      <c r="I1878">
        <v>732772393</v>
      </c>
      <c r="J1878" t="s">
        <v>15489</v>
      </c>
      <c r="K1878" t="s">
        <v>36</v>
      </c>
      <c r="L1878" t="s">
        <v>3896</v>
      </c>
      <c r="M1878" t="s">
        <v>2843</v>
      </c>
      <c r="N1878">
        <v>45959</v>
      </c>
      <c r="O1878">
        <v>0.625</v>
      </c>
      <c r="P1878" t="s">
        <v>15190</v>
      </c>
      <c r="Q1878" t="s">
        <v>3886</v>
      </c>
      <c r="R1878" s="54">
        <v>45959</v>
      </c>
      <c r="V1878" t="s">
        <v>4175</v>
      </c>
    </row>
    <row r="1879" spans="1:25">
      <c r="A1879" s="54">
        <v>45958</v>
      </c>
      <c r="B1879" s="54">
        <v>45958.7567361111</v>
      </c>
      <c r="C1879" t="s">
        <v>2122</v>
      </c>
      <c r="D1879" t="s">
        <v>41</v>
      </c>
      <c r="E1879">
        <v>781174090</v>
      </c>
      <c r="F1879" t="s">
        <v>33</v>
      </c>
      <c r="G1879" t="s">
        <v>15490</v>
      </c>
      <c r="H1879">
        <v>787061736</v>
      </c>
      <c r="I1879">
        <v>787061736</v>
      </c>
      <c r="J1879" t="s">
        <v>15491</v>
      </c>
      <c r="K1879" t="s">
        <v>36</v>
      </c>
      <c r="L1879" t="s">
        <v>3896</v>
      </c>
      <c r="M1879" t="s">
        <v>3163</v>
      </c>
      <c r="N1879">
        <v>45968</v>
      </c>
      <c r="O1879">
        <v>0.375</v>
      </c>
      <c r="P1879" t="s">
        <v>15190</v>
      </c>
      <c r="Q1879" t="s">
        <v>3886</v>
      </c>
      <c r="R1879" s="54">
        <v>45959</v>
      </c>
      <c r="V1879" t="s">
        <v>4175</v>
      </c>
    </row>
    <row r="1880" spans="1:25">
      <c r="A1880" s="54">
        <v>45958</v>
      </c>
      <c r="B1880" s="54">
        <v>45958.7573611111</v>
      </c>
      <c r="C1880" t="s">
        <v>267</v>
      </c>
      <c r="D1880" t="s">
        <v>41</v>
      </c>
      <c r="E1880">
        <v>254755669505</v>
      </c>
      <c r="F1880" t="s">
        <v>33</v>
      </c>
      <c r="G1880" t="s">
        <v>15492</v>
      </c>
      <c r="I1880">
        <v>254792177018</v>
      </c>
      <c r="J1880" t="s">
        <v>15493</v>
      </c>
      <c r="K1880" t="s">
        <v>36</v>
      </c>
      <c r="L1880" t="s">
        <v>3959</v>
      </c>
      <c r="M1880" t="s">
        <v>12986</v>
      </c>
      <c r="N1880">
        <v>45959</v>
      </c>
      <c r="O1880">
        <v>0.75</v>
      </c>
      <c r="P1880" t="s">
        <v>15190</v>
      </c>
      <c r="Q1880" t="s">
        <v>45</v>
      </c>
      <c r="R1880" s="54">
        <v>45959</v>
      </c>
      <c r="S1880" t="s">
        <v>15494</v>
      </c>
      <c r="U1880" t="s">
        <v>45</v>
      </c>
      <c r="V1880">
        <v>2910251702268</v>
      </c>
      <c r="W1880" t="s">
        <v>46</v>
      </c>
      <c r="X1880">
        <v>45960</v>
      </c>
      <c r="Y1880">
        <v>0.5805555555555556</v>
      </c>
    </row>
    <row r="1881" spans="1:25">
      <c r="A1881" s="54">
        <v>45958</v>
      </c>
      <c r="B1881" s="54">
        <v>45958.759039351797</v>
      </c>
      <c r="C1881" t="s">
        <v>1587</v>
      </c>
      <c r="D1881" t="s">
        <v>41</v>
      </c>
      <c r="E1881">
        <v>737652116</v>
      </c>
      <c r="F1881" t="s">
        <v>33</v>
      </c>
      <c r="G1881" t="s">
        <v>15495</v>
      </c>
      <c r="H1881">
        <v>780786000</v>
      </c>
      <c r="I1881">
        <v>780786000</v>
      </c>
      <c r="J1881" t="s">
        <v>15496</v>
      </c>
      <c r="K1881" t="s">
        <v>36</v>
      </c>
      <c r="L1881" t="s">
        <v>3896</v>
      </c>
      <c r="M1881" t="s">
        <v>2843</v>
      </c>
      <c r="N1881">
        <v>45958</v>
      </c>
      <c r="O1881">
        <v>0.625</v>
      </c>
      <c r="P1881" t="s">
        <v>15190</v>
      </c>
      <c r="Q1881" t="s">
        <v>3886</v>
      </c>
      <c r="R1881" s="54">
        <v>45959</v>
      </c>
      <c r="V1881" t="s">
        <v>4175</v>
      </c>
    </row>
    <row r="1882" spans="1:25">
      <c r="A1882" s="54">
        <v>45958</v>
      </c>
      <c r="B1882" s="54">
        <v>45958.760937500003</v>
      </c>
      <c r="C1882" t="s">
        <v>5272</v>
      </c>
      <c r="D1882" t="s">
        <v>32</v>
      </c>
      <c r="E1882">
        <v>762627764</v>
      </c>
      <c r="F1882" t="s">
        <v>33</v>
      </c>
      <c r="G1882" t="s">
        <v>15497</v>
      </c>
      <c r="H1882">
        <v>718867204</v>
      </c>
      <c r="I1882">
        <v>718867204</v>
      </c>
      <c r="J1882" t="s">
        <v>9728</v>
      </c>
      <c r="K1882" t="s">
        <v>36</v>
      </c>
      <c r="L1882" t="s">
        <v>1911</v>
      </c>
      <c r="M1882" t="s">
        <v>15498</v>
      </c>
      <c r="N1882">
        <v>45959</v>
      </c>
      <c r="O1882">
        <v>0.41666666666666669</v>
      </c>
      <c r="P1882" t="s">
        <v>15190</v>
      </c>
      <c r="Q1882" t="s">
        <v>45</v>
      </c>
      <c r="R1882" s="54">
        <v>45959</v>
      </c>
      <c r="S1882" t="s">
        <v>15499</v>
      </c>
      <c r="T1882">
        <v>45758</v>
      </c>
      <c r="U1882" t="s">
        <v>45</v>
      </c>
      <c r="V1882">
        <v>2910251702358</v>
      </c>
      <c r="W1882" t="s">
        <v>46</v>
      </c>
      <c r="X1882">
        <v>45960</v>
      </c>
      <c r="Y1882">
        <v>0.5805555555555556</v>
      </c>
    </row>
    <row r="1883" spans="1:25">
      <c r="A1883" s="54">
        <v>45958</v>
      </c>
      <c r="B1883" s="54">
        <v>45958.761550925898</v>
      </c>
      <c r="C1883" t="s">
        <v>2764</v>
      </c>
      <c r="D1883" t="s">
        <v>1167</v>
      </c>
      <c r="E1883">
        <v>780080032</v>
      </c>
      <c r="F1883" t="s">
        <v>33</v>
      </c>
      <c r="G1883" t="s">
        <v>15500</v>
      </c>
      <c r="H1883">
        <v>728595403</v>
      </c>
      <c r="I1883">
        <v>728585403</v>
      </c>
      <c r="J1883" t="s">
        <v>15501</v>
      </c>
      <c r="K1883" t="s">
        <v>36</v>
      </c>
      <c r="L1883" t="s">
        <v>3916</v>
      </c>
      <c r="M1883" t="s">
        <v>6017</v>
      </c>
      <c r="N1883">
        <v>45958</v>
      </c>
      <c r="O1883">
        <v>0.375</v>
      </c>
      <c r="P1883" t="s">
        <v>15190</v>
      </c>
      <c r="Q1883" t="s">
        <v>45</v>
      </c>
      <c r="R1883" s="54">
        <v>45959</v>
      </c>
      <c r="S1883" t="s">
        <v>15502</v>
      </c>
      <c r="U1883" t="s">
        <v>45</v>
      </c>
      <c r="V1883">
        <v>2910251702349</v>
      </c>
      <c r="W1883" t="s">
        <v>46</v>
      </c>
      <c r="X1883">
        <v>45960</v>
      </c>
      <c r="Y1883">
        <v>0.5805555555555556</v>
      </c>
    </row>
    <row r="1884" spans="1:25">
      <c r="A1884" s="54">
        <v>45958</v>
      </c>
      <c r="B1884" s="54">
        <v>45958.7631944444</v>
      </c>
      <c r="C1884" t="s">
        <v>557</v>
      </c>
      <c r="D1884" t="s">
        <v>70</v>
      </c>
      <c r="E1884">
        <v>755877260</v>
      </c>
      <c r="F1884" t="s">
        <v>33</v>
      </c>
      <c r="G1884" t="s">
        <v>15503</v>
      </c>
      <c r="H1884">
        <v>705755999</v>
      </c>
      <c r="I1884">
        <v>705755999</v>
      </c>
      <c r="J1884" t="s">
        <v>15504</v>
      </c>
      <c r="K1884" t="s">
        <v>36</v>
      </c>
      <c r="L1884" t="s">
        <v>3959</v>
      </c>
      <c r="M1884" t="s">
        <v>3685</v>
      </c>
      <c r="N1884">
        <v>45959</v>
      </c>
      <c r="O1884">
        <v>0.33333333333333331</v>
      </c>
      <c r="P1884" t="s">
        <v>15190</v>
      </c>
      <c r="Q1884" t="s">
        <v>45</v>
      </c>
      <c r="R1884" s="54">
        <v>45959</v>
      </c>
      <c r="S1884">
        <v>0.89097222222222217</v>
      </c>
      <c r="T1884">
        <v>45960</v>
      </c>
      <c r="U1884" t="s">
        <v>45</v>
      </c>
      <c r="V1884">
        <v>2910251702376</v>
      </c>
      <c r="W1884" t="s">
        <v>46</v>
      </c>
      <c r="X1884">
        <v>45960</v>
      </c>
      <c r="Y1884">
        <v>0.5805555555555556</v>
      </c>
    </row>
    <row r="1885" spans="1:25">
      <c r="A1885" s="54">
        <v>45958</v>
      </c>
      <c r="B1885" s="54">
        <v>45958.763425925899</v>
      </c>
      <c r="C1885" t="s">
        <v>4443</v>
      </c>
      <c r="D1885" t="s">
        <v>32</v>
      </c>
      <c r="E1885">
        <v>762627764</v>
      </c>
      <c r="F1885" t="s">
        <v>33</v>
      </c>
      <c r="G1885" t="s">
        <v>15505</v>
      </c>
      <c r="H1885">
        <v>750326570</v>
      </c>
      <c r="I1885">
        <v>750326570</v>
      </c>
      <c r="J1885" t="s">
        <v>15506</v>
      </c>
      <c r="K1885" t="s">
        <v>36</v>
      </c>
      <c r="L1885" t="s">
        <v>3966</v>
      </c>
      <c r="M1885" t="s">
        <v>15507</v>
      </c>
      <c r="N1885">
        <v>45959</v>
      </c>
      <c r="O1885">
        <v>0.375</v>
      </c>
      <c r="P1885" t="s">
        <v>15190</v>
      </c>
      <c r="Q1885" t="s">
        <v>39</v>
      </c>
      <c r="R1885" s="54"/>
      <c r="V1885" t="s">
        <v>4175</v>
      </c>
    </row>
    <row r="1886" spans="1:25">
      <c r="A1886" s="54">
        <v>45958</v>
      </c>
      <c r="B1886" s="54">
        <v>45958.764340277798</v>
      </c>
      <c r="C1886" t="s">
        <v>1587</v>
      </c>
      <c r="D1886" t="s">
        <v>41</v>
      </c>
      <c r="E1886">
        <v>737652116</v>
      </c>
      <c r="F1886" t="s">
        <v>33</v>
      </c>
      <c r="G1886" t="s">
        <v>15509</v>
      </c>
      <c r="H1886">
        <v>754118059</v>
      </c>
      <c r="I1886">
        <v>754118059</v>
      </c>
      <c r="J1886" t="s">
        <v>15510</v>
      </c>
      <c r="K1886" t="s">
        <v>36</v>
      </c>
      <c r="L1886" t="s">
        <v>3896</v>
      </c>
      <c r="M1886" t="s">
        <v>2843</v>
      </c>
      <c r="N1886">
        <v>45958</v>
      </c>
      <c r="O1886">
        <v>0.66666666666666663</v>
      </c>
      <c r="P1886" t="s">
        <v>15190</v>
      </c>
      <c r="Q1886" t="s">
        <v>3886</v>
      </c>
      <c r="R1886" s="54"/>
      <c r="V1886" t="s">
        <v>4175</v>
      </c>
    </row>
    <row r="1887" spans="1:25">
      <c r="A1887" s="54">
        <v>45958</v>
      </c>
      <c r="B1887" s="54">
        <v>45958.7657638889</v>
      </c>
      <c r="C1887" t="s">
        <v>4359</v>
      </c>
      <c r="D1887" t="s">
        <v>32</v>
      </c>
      <c r="E1887">
        <v>762627764</v>
      </c>
      <c r="F1887" t="s">
        <v>33</v>
      </c>
      <c r="G1887" t="s">
        <v>15511</v>
      </c>
      <c r="H1887">
        <v>721393686</v>
      </c>
      <c r="I1887">
        <v>721393686</v>
      </c>
      <c r="J1887" t="s">
        <v>15512</v>
      </c>
      <c r="K1887" t="s">
        <v>36</v>
      </c>
      <c r="L1887" t="s">
        <v>3994</v>
      </c>
      <c r="M1887" t="s">
        <v>15513</v>
      </c>
      <c r="N1887">
        <v>45959</v>
      </c>
      <c r="O1887">
        <v>0.375</v>
      </c>
      <c r="P1887" t="s">
        <v>15190</v>
      </c>
      <c r="Q1887" t="s">
        <v>45</v>
      </c>
      <c r="R1887" s="54">
        <v>45959</v>
      </c>
      <c r="S1887">
        <v>0.88680555555555562</v>
      </c>
      <c r="T1887">
        <v>45960</v>
      </c>
      <c r="U1887" t="s">
        <v>45</v>
      </c>
      <c r="V1887">
        <v>2910251702362</v>
      </c>
      <c r="W1887" t="s">
        <v>53</v>
      </c>
      <c r="X1887">
        <v>45960</v>
      </c>
      <c r="Y1887">
        <v>0.45902777777777776</v>
      </c>
    </row>
    <row r="1888" spans="1:25">
      <c r="A1888" s="54">
        <v>45958</v>
      </c>
      <c r="B1888" s="54">
        <v>45958.7663888889</v>
      </c>
      <c r="C1888" t="s">
        <v>1690</v>
      </c>
      <c r="D1888" t="s">
        <v>41</v>
      </c>
      <c r="E1888">
        <v>734401171</v>
      </c>
      <c r="F1888" t="s">
        <v>33</v>
      </c>
      <c r="G1888" t="s">
        <v>15514</v>
      </c>
      <c r="H1888">
        <v>734285282</v>
      </c>
      <c r="I1888">
        <v>734285282</v>
      </c>
      <c r="J1888" t="s">
        <v>15515</v>
      </c>
      <c r="K1888" t="s">
        <v>36</v>
      </c>
      <c r="L1888" t="s">
        <v>3896</v>
      </c>
      <c r="M1888" t="s">
        <v>2843</v>
      </c>
      <c r="N1888">
        <v>45958</v>
      </c>
      <c r="O1888">
        <v>0.66666666666666663</v>
      </c>
      <c r="P1888" t="s">
        <v>15190</v>
      </c>
      <c r="Q1888" t="s">
        <v>3886</v>
      </c>
      <c r="R1888" s="54">
        <v>45959</v>
      </c>
      <c r="V1888" t="s">
        <v>4175</v>
      </c>
    </row>
    <row r="1889" spans="1:25">
      <c r="A1889" s="54">
        <v>45958</v>
      </c>
      <c r="B1889" s="54">
        <v>45958.767754629604</v>
      </c>
      <c r="C1889" t="s">
        <v>5134</v>
      </c>
      <c r="D1889" t="s">
        <v>41</v>
      </c>
      <c r="E1889">
        <v>734401171</v>
      </c>
      <c r="F1889" t="s">
        <v>33</v>
      </c>
      <c r="G1889" t="s">
        <v>15516</v>
      </c>
      <c r="H1889">
        <v>735129204</v>
      </c>
      <c r="I1889">
        <v>735129204</v>
      </c>
      <c r="J1889" t="s">
        <v>15517</v>
      </c>
      <c r="K1889" t="s">
        <v>36</v>
      </c>
      <c r="L1889" t="s">
        <v>3896</v>
      </c>
      <c r="M1889" t="s">
        <v>2843</v>
      </c>
      <c r="N1889">
        <v>45958</v>
      </c>
      <c r="O1889">
        <v>0.45833333333333331</v>
      </c>
      <c r="P1889" t="s">
        <v>15190</v>
      </c>
      <c r="Q1889" t="s">
        <v>3886</v>
      </c>
      <c r="R1889" s="54"/>
      <c r="V1889" t="s">
        <v>4175</v>
      </c>
    </row>
    <row r="1890" spans="1:25">
      <c r="A1890" s="54">
        <v>45958</v>
      </c>
      <c r="B1890" s="54">
        <v>45958.769571759301</v>
      </c>
      <c r="C1890" t="s">
        <v>1690</v>
      </c>
      <c r="D1890" t="s">
        <v>41</v>
      </c>
      <c r="E1890">
        <v>734401171</v>
      </c>
      <c r="F1890" t="s">
        <v>33</v>
      </c>
      <c r="G1890" t="s">
        <v>15518</v>
      </c>
      <c r="H1890">
        <v>103993145</v>
      </c>
      <c r="I1890">
        <v>103993145</v>
      </c>
      <c r="J1890" t="s">
        <v>15519</v>
      </c>
      <c r="K1890" t="s">
        <v>36</v>
      </c>
      <c r="L1890" t="s">
        <v>3896</v>
      </c>
      <c r="M1890" t="s">
        <v>2843</v>
      </c>
      <c r="N1890">
        <v>45958</v>
      </c>
      <c r="O1890">
        <v>0.625</v>
      </c>
      <c r="P1890" t="s">
        <v>15190</v>
      </c>
      <c r="Q1890" t="s">
        <v>3886</v>
      </c>
      <c r="R1890" s="54">
        <v>45959</v>
      </c>
      <c r="V1890" t="s">
        <v>4175</v>
      </c>
    </row>
    <row r="1891" spans="1:25">
      <c r="A1891" s="54">
        <v>45958</v>
      </c>
      <c r="B1891" s="54">
        <v>45958.773541666698</v>
      </c>
      <c r="C1891" t="s">
        <v>5134</v>
      </c>
      <c r="D1891" t="s">
        <v>41</v>
      </c>
      <c r="E1891">
        <v>734401171</v>
      </c>
      <c r="F1891" t="s">
        <v>33</v>
      </c>
      <c r="G1891" t="s">
        <v>15520</v>
      </c>
      <c r="H1891">
        <v>752874475</v>
      </c>
      <c r="I1891">
        <v>752874475</v>
      </c>
      <c r="J1891" t="s">
        <v>15521</v>
      </c>
      <c r="K1891" t="s">
        <v>36</v>
      </c>
      <c r="L1891" t="s">
        <v>3896</v>
      </c>
      <c r="M1891" t="s">
        <v>2843</v>
      </c>
      <c r="N1891">
        <v>45958</v>
      </c>
      <c r="O1891">
        <v>0.5</v>
      </c>
      <c r="P1891" t="s">
        <v>15190</v>
      </c>
      <c r="Q1891" t="s">
        <v>3886</v>
      </c>
      <c r="R1891" s="54">
        <v>45959</v>
      </c>
      <c r="V1891" t="s">
        <v>4175</v>
      </c>
    </row>
    <row r="1892" spans="1:25">
      <c r="A1892" s="54">
        <v>45958</v>
      </c>
      <c r="B1892" s="54">
        <v>45958.775763888902</v>
      </c>
      <c r="C1892" t="s">
        <v>5134</v>
      </c>
      <c r="D1892" t="s">
        <v>41</v>
      </c>
      <c r="E1892">
        <v>734401171</v>
      </c>
      <c r="F1892" t="s">
        <v>33</v>
      </c>
      <c r="G1892" t="s">
        <v>15522</v>
      </c>
      <c r="H1892">
        <v>722334786</v>
      </c>
      <c r="I1892">
        <v>722334786</v>
      </c>
      <c r="J1892" t="s">
        <v>15523</v>
      </c>
      <c r="K1892" t="s">
        <v>36</v>
      </c>
      <c r="L1892" t="s">
        <v>3896</v>
      </c>
      <c r="M1892" t="s">
        <v>15524</v>
      </c>
      <c r="N1892">
        <v>45964</v>
      </c>
      <c r="O1892">
        <v>0.45833333333333331</v>
      </c>
      <c r="P1892" t="s">
        <v>15190</v>
      </c>
      <c r="Q1892" t="s">
        <v>3886</v>
      </c>
      <c r="R1892" s="54"/>
      <c r="V1892" t="s">
        <v>4175</v>
      </c>
    </row>
    <row r="1893" spans="1:25">
      <c r="A1893" s="54">
        <v>45958</v>
      </c>
      <c r="B1893" s="54">
        <v>45958</v>
      </c>
      <c r="C1893" t="s">
        <v>3745</v>
      </c>
      <c r="D1893" t="s">
        <v>32</v>
      </c>
      <c r="E1893">
        <v>780225502</v>
      </c>
      <c r="F1893" t="s">
        <v>33</v>
      </c>
      <c r="G1893" t="s">
        <v>15525</v>
      </c>
      <c r="H1893">
        <v>705944895</v>
      </c>
      <c r="I1893">
        <v>705944895</v>
      </c>
      <c r="J1893" t="s">
        <v>15526</v>
      </c>
      <c r="K1893" t="s">
        <v>36</v>
      </c>
      <c r="L1893" t="s">
        <v>3959</v>
      </c>
      <c r="M1893" t="s">
        <v>476</v>
      </c>
      <c r="N1893" t="s">
        <v>1586</v>
      </c>
      <c r="O1893">
        <v>0.375</v>
      </c>
      <c r="P1893" t="s">
        <v>4235</v>
      </c>
      <c r="Q1893" t="s">
        <v>45</v>
      </c>
      <c r="R1893" s="54">
        <v>45959</v>
      </c>
      <c r="S1893" t="s">
        <v>12408</v>
      </c>
      <c r="T1893">
        <v>45960</v>
      </c>
      <c r="U1893" t="s">
        <v>45</v>
      </c>
      <c r="V1893">
        <v>3010251702990</v>
      </c>
      <c r="W1893" t="s">
        <v>46</v>
      </c>
      <c r="X1893">
        <v>45960</v>
      </c>
      <c r="Y1893">
        <v>0.5805555555555556</v>
      </c>
    </row>
    <row r="1894" spans="1:25">
      <c r="A1894" s="54">
        <v>45958</v>
      </c>
      <c r="B1894" s="54">
        <v>45958</v>
      </c>
      <c r="C1894" t="s">
        <v>2309</v>
      </c>
      <c r="D1894" t="s">
        <v>41</v>
      </c>
      <c r="E1894">
        <v>789753094</v>
      </c>
      <c r="F1894" t="s">
        <v>33</v>
      </c>
      <c r="G1894" t="s">
        <v>15527</v>
      </c>
      <c r="I1894">
        <v>712480334</v>
      </c>
      <c r="J1894" t="s">
        <v>15528</v>
      </c>
      <c r="K1894" t="s">
        <v>36</v>
      </c>
      <c r="L1894" t="s">
        <v>3959</v>
      </c>
      <c r="M1894" t="s">
        <v>13237</v>
      </c>
      <c r="N1894" t="s">
        <v>1586</v>
      </c>
      <c r="O1894">
        <v>0.41666666666666669</v>
      </c>
      <c r="P1894" t="s">
        <v>52</v>
      </c>
      <c r="Q1894" t="s">
        <v>39</v>
      </c>
      <c r="R1894" s="54">
        <v>45959</v>
      </c>
      <c r="S1894" t="s">
        <v>12711</v>
      </c>
      <c r="V1894" t="s">
        <v>4175</v>
      </c>
    </row>
    <row r="1895" spans="1:25">
      <c r="A1895" s="54">
        <v>45958</v>
      </c>
      <c r="B1895" s="54">
        <v>45958</v>
      </c>
      <c r="C1895" t="s">
        <v>5213</v>
      </c>
      <c r="D1895" t="s">
        <v>70</v>
      </c>
      <c r="E1895">
        <v>755877260</v>
      </c>
      <c r="F1895" t="s">
        <v>33</v>
      </c>
      <c r="G1895" t="s">
        <v>15529</v>
      </c>
      <c r="H1895">
        <v>715341506</v>
      </c>
      <c r="I1895">
        <v>715341506</v>
      </c>
      <c r="J1895" t="s">
        <v>15530</v>
      </c>
      <c r="K1895" t="s">
        <v>36</v>
      </c>
      <c r="L1895" t="s">
        <v>1196</v>
      </c>
      <c r="M1895" t="s">
        <v>15531</v>
      </c>
      <c r="N1895" t="s">
        <v>1586</v>
      </c>
      <c r="O1895">
        <v>0.45833333333333331</v>
      </c>
      <c r="P1895" t="s">
        <v>3950</v>
      </c>
      <c r="Q1895" t="s">
        <v>45</v>
      </c>
      <c r="R1895" s="54">
        <v>45959</v>
      </c>
      <c r="S1895" t="s">
        <v>12476</v>
      </c>
      <c r="T1895">
        <v>45959</v>
      </c>
      <c r="U1895" t="s">
        <v>45</v>
      </c>
      <c r="V1895">
        <v>2910251701619</v>
      </c>
      <c r="W1895" t="s">
        <v>53</v>
      </c>
      <c r="X1895">
        <v>45959</v>
      </c>
      <c r="Y1895">
        <v>0.68472222222222223</v>
      </c>
    </row>
    <row r="1896" spans="1:25">
      <c r="A1896" s="54">
        <v>45958</v>
      </c>
      <c r="B1896" s="54">
        <v>45958</v>
      </c>
      <c r="C1896" t="s">
        <v>749</v>
      </c>
      <c r="D1896" t="s">
        <v>32</v>
      </c>
      <c r="E1896">
        <v>780225502</v>
      </c>
      <c r="F1896" t="s">
        <v>33</v>
      </c>
      <c r="G1896" t="s">
        <v>15532</v>
      </c>
      <c r="H1896">
        <v>752825575</v>
      </c>
      <c r="I1896">
        <v>752825575</v>
      </c>
      <c r="J1896" t="s">
        <v>15533</v>
      </c>
      <c r="K1896" t="s">
        <v>36</v>
      </c>
      <c r="L1896" t="s">
        <v>1921</v>
      </c>
      <c r="M1896" t="s">
        <v>15534</v>
      </c>
      <c r="N1896" t="s">
        <v>1586</v>
      </c>
      <c r="O1896">
        <v>0.375</v>
      </c>
      <c r="P1896" t="s">
        <v>3950</v>
      </c>
      <c r="Q1896" t="s">
        <v>67</v>
      </c>
      <c r="R1896" s="54">
        <v>45959</v>
      </c>
      <c r="S1896" t="s">
        <v>12407</v>
      </c>
      <c r="U1896" t="s">
        <v>67</v>
      </c>
      <c r="V1896" t="s">
        <v>1571</v>
      </c>
    </row>
    <row r="1897" spans="1:25">
      <c r="A1897" s="54">
        <v>45958</v>
      </c>
      <c r="B1897" s="54">
        <v>45958</v>
      </c>
      <c r="C1897" t="s">
        <v>15535</v>
      </c>
      <c r="D1897" t="s">
        <v>41</v>
      </c>
      <c r="E1897">
        <v>103639065</v>
      </c>
      <c r="F1897" t="s">
        <v>33</v>
      </c>
      <c r="G1897" t="s">
        <v>14123</v>
      </c>
      <c r="H1897">
        <v>254728480223</v>
      </c>
      <c r="I1897">
        <v>254728480223</v>
      </c>
      <c r="J1897" t="s">
        <v>9587</v>
      </c>
      <c r="K1897" t="s">
        <v>36</v>
      </c>
      <c r="L1897" t="s">
        <v>1889</v>
      </c>
      <c r="M1897" t="s">
        <v>8042</v>
      </c>
      <c r="N1897" t="s">
        <v>1586</v>
      </c>
      <c r="O1897">
        <v>0.33333333333333331</v>
      </c>
      <c r="P1897" t="s">
        <v>4248</v>
      </c>
      <c r="Q1897" t="s">
        <v>67</v>
      </c>
      <c r="R1897" s="54">
        <v>45959</v>
      </c>
      <c r="U1897" t="s">
        <v>67</v>
      </c>
      <c r="V1897" t="s">
        <v>114</v>
      </c>
    </row>
    <row r="1898" spans="1:25">
      <c r="A1898" s="54">
        <v>45958</v>
      </c>
      <c r="B1898" s="54">
        <v>45958</v>
      </c>
      <c r="C1898" t="s">
        <v>3745</v>
      </c>
      <c r="D1898" t="s">
        <v>32</v>
      </c>
      <c r="E1898">
        <v>780225502</v>
      </c>
      <c r="F1898" t="s">
        <v>33</v>
      </c>
      <c r="G1898" t="s">
        <v>15536</v>
      </c>
      <c r="H1898">
        <v>704221771</v>
      </c>
      <c r="I1898">
        <v>704221771</v>
      </c>
      <c r="J1898" t="s">
        <v>15537</v>
      </c>
      <c r="K1898" t="s">
        <v>36</v>
      </c>
      <c r="L1898" t="s">
        <v>1921</v>
      </c>
      <c r="M1898" t="s">
        <v>15538</v>
      </c>
      <c r="N1898" t="s">
        <v>1586</v>
      </c>
      <c r="O1898">
        <v>0.375</v>
      </c>
      <c r="P1898" t="s">
        <v>4235</v>
      </c>
      <c r="Q1898" t="s">
        <v>67</v>
      </c>
      <c r="R1898" s="54">
        <v>45959</v>
      </c>
      <c r="S1898" t="s">
        <v>12864</v>
      </c>
      <c r="U1898" t="s">
        <v>67</v>
      </c>
      <c r="V1898" t="s">
        <v>15539</v>
      </c>
    </row>
    <row r="1899" spans="1:25">
      <c r="A1899" s="54">
        <v>45958</v>
      </c>
      <c r="B1899" s="54">
        <v>45958</v>
      </c>
      <c r="C1899" t="s">
        <v>3071</v>
      </c>
      <c r="D1899" t="s">
        <v>41</v>
      </c>
      <c r="E1899">
        <v>781716905</v>
      </c>
      <c r="F1899" t="s">
        <v>33</v>
      </c>
      <c r="G1899" t="s">
        <v>15540</v>
      </c>
      <c r="H1899">
        <v>784358460</v>
      </c>
      <c r="I1899">
        <v>791997463</v>
      </c>
      <c r="J1899" t="s">
        <v>15541</v>
      </c>
      <c r="K1899" t="s">
        <v>36</v>
      </c>
      <c r="L1899" t="s">
        <v>3896</v>
      </c>
      <c r="M1899" t="s">
        <v>4197</v>
      </c>
      <c r="N1899" t="s">
        <v>1586</v>
      </c>
      <c r="O1899">
        <v>0.41666666666666669</v>
      </c>
      <c r="P1899" t="s">
        <v>4095</v>
      </c>
      <c r="Q1899" t="s">
        <v>45</v>
      </c>
      <c r="R1899" s="54"/>
      <c r="S1899" t="s">
        <v>12553</v>
      </c>
      <c r="U1899" t="s">
        <v>45</v>
      </c>
      <c r="V1899">
        <v>2910251701608</v>
      </c>
      <c r="W1899" t="s">
        <v>53</v>
      </c>
      <c r="X1899">
        <v>45959</v>
      </c>
      <c r="Y1899">
        <v>0.68472222222222223</v>
      </c>
    </row>
    <row r="1900" spans="1:25">
      <c r="A1900" s="54">
        <v>45958</v>
      </c>
      <c r="B1900" s="54">
        <v>45958</v>
      </c>
      <c r="C1900" t="s">
        <v>4645</v>
      </c>
      <c r="D1900" t="s">
        <v>809</v>
      </c>
      <c r="E1900">
        <v>254789928129</v>
      </c>
      <c r="F1900" t="s">
        <v>33</v>
      </c>
      <c r="G1900" t="s">
        <v>15542</v>
      </c>
      <c r="I1900">
        <v>254720220697</v>
      </c>
      <c r="J1900" t="s">
        <v>15543</v>
      </c>
      <c r="K1900" t="s">
        <v>36</v>
      </c>
      <c r="L1900" t="s">
        <v>4129</v>
      </c>
      <c r="M1900" t="s">
        <v>1209</v>
      </c>
      <c r="N1900" t="s">
        <v>1585</v>
      </c>
      <c r="O1900">
        <v>0.625</v>
      </c>
      <c r="P1900" t="s">
        <v>3950</v>
      </c>
      <c r="Q1900" t="s">
        <v>45</v>
      </c>
      <c r="R1900" s="54">
        <v>45959</v>
      </c>
      <c r="S1900" t="s">
        <v>12465</v>
      </c>
      <c r="T1900">
        <v>45961</v>
      </c>
      <c r="U1900" t="s">
        <v>45</v>
      </c>
      <c r="V1900">
        <v>3010251703791</v>
      </c>
      <c r="W1900" t="s">
        <v>53</v>
      </c>
      <c r="X1900">
        <v>45960</v>
      </c>
      <c r="Y1900">
        <v>0.45902777777777776</v>
      </c>
    </row>
    <row r="1901" spans="1:25">
      <c r="A1901" s="54">
        <v>45958</v>
      </c>
      <c r="B1901" s="54">
        <v>45958</v>
      </c>
      <c r="C1901" t="s">
        <v>7545</v>
      </c>
      <c r="D1901" t="s">
        <v>41</v>
      </c>
      <c r="E1901">
        <v>785064773</v>
      </c>
      <c r="F1901" t="s">
        <v>33</v>
      </c>
      <c r="G1901" t="s">
        <v>15544</v>
      </c>
      <c r="I1901">
        <v>791250300</v>
      </c>
      <c r="J1901" t="s">
        <v>15545</v>
      </c>
      <c r="K1901" t="s">
        <v>36</v>
      </c>
      <c r="L1901" t="s">
        <v>3926</v>
      </c>
      <c r="M1901" t="s">
        <v>15546</v>
      </c>
      <c r="N1901">
        <v>45941</v>
      </c>
      <c r="O1901">
        <v>0.70833333333333337</v>
      </c>
      <c r="P1901" t="s">
        <v>52</v>
      </c>
      <c r="Q1901" t="s">
        <v>67</v>
      </c>
      <c r="R1901" s="54">
        <v>45959</v>
      </c>
      <c r="S1901" t="s">
        <v>12418</v>
      </c>
      <c r="U1901" t="s">
        <v>67</v>
      </c>
      <c r="V1901" t="s">
        <v>15547</v>
      </c>
    </row>
    <row r="1902" spans="1:25">
      <c r="A1902" s="54">
        <v>45958</v>
      </c>
      <c r="B1902" s="54">
        <v>45958</v>
      </c>
      <c r="C1902" t="s">
        <v>9419</v>
      </c>
      <c r="D1902" t="s">
        <v>41</v>
      </c>
      <c r="E1902">
        <v>762927300</v>
      </c>
      <c r="F1902" t="s">
        <v>33</v>
      </c>
      <c r="G1902" t="s">
        <v>15548</v>
      </c>
      <c r="H1902">
        <v>254732728791</v>
      </c>
      <c r="I1902">
        <v>254732728791</v>
      </c>
      <c r="J1902" t="s">
        <v>11950</v>
      </c>
      <c r="K1902" t="s">
        <v>36</v>
      </c>
      <c r="L1902" t="s">
        <v>3926</v>
      </c>
      <c r="M1902" t="s">
        <v>15549</v>
      </c>
      <c r="N1902">
        <v>45699</v>
      </c>
      <c r="O1902">
        <v>0.45833333333333331</v>
      </c>
      <c r="P1902" t="s">
        <v>4095</v>
      </c>
      <c r="Q1902" t="s">
        <v>3886</v>
      </c>
      <c r="R1902" s="54">
        <v>45959</v>
      </c>
      <c r="S1902" t="s">
        <v>12416</v>
      </c>
      <c r="U1902" t="s">
        <v>3886</v>
      </c>
    </row>
    <row r="1903" spans="1:25">
      <c r="A1903" s="54">
        <v>45958</v>
      </c>
      <c r="B1903" s="54">
        <v>45958</v>
      </c>
      <c r="C1903" t="s">
        <v>1403</v>
      </c>
      <c r="D1903" t="s">
        <v>41</v>
      </c>
      <c r="E1903">
        <v>102772410</v>
      </c>
      <c r="F1903" t="s">
        <v>33</v>
      </c>
      <c r="G1903" t="s">
        <v>15550</v>
      </c>
      <c r="I1903">
        <v>738779604</v>
      </c>
      <c r="J1903" t="s">
        <v>15551</v>
      </c>
      <c r="K1903" t="s">
        <v>36</v>
      </c>
      <c r="L1903" t="s">
        <v>3916</v>
      </c>
      <c r="M1903" t="s">
        <v>15552</v>
      </c>
      <c r="N1903">
        <v>45668</v>
      </c>
      <c r="O1903">
        <v>0.375</v>
      </c>
      <c r="P1903" t="s">
        <v>4248</v>
      </c>
      <c r="Q1903" t="s">
        <v>3886</v>
      </c>
      <c r="R1903" s="54">
        <v>45959</v>
      </c>
      <c r="U1903" t="s">
        <v>3886</v>
      </c>
    </row>
    <row r="1904" spans="1:25">
      <c r="A1904" s="54">
        <v>45958</v>
      </c>
      <c r="B1904" s="54">
        <v>45958</v>
      </c>
      <c r="C1904" t="s">
        <v>1403</v>
      </c>
      <c r="D1904" t="s">
        <v>41</v>
      </c>
      <c r="E1904">
        <v>102772410</v>
      </c>
      <c r="F1904" t="s">
        <v>33</v>
      </c>
      <c r="G1904" t="s">
        <v>15553</v>
      </c>
      <c r="I1904">
        <v>782248054</v>
      </c>
      <c r="J1904" t="s">
        <v>15554</v>
      </c>
      <c r="K1904" t="s">
        <v>36</v>
      </c>
      <c r="L1904" t="s">
        <v>3916</v>
      </c>
      <c r="M1904" t="s">
        <v>15555</v>
      </c>
      <c r="N1904">
        <v>45668</v>
      </c>
      <c r="O1904">
        <v>0.375</v>
      </c>
      <c r="P1904" t="s">
        <v>4235</v>
      </c>
      <c r="Q1904" t="s">
        <v>3886</v>
      </c>
      <c r="R1904" s="54">
        <v>45959</v>
      </c>
    </row>
    <row r="1905" spans="1:25">
      <c r="A1905" s="54">
        <v>45958</v>
      </c>
      <c r="B1905" s="54">
        <v>45958</v>
      </c>
      <c r="C1905" t="s">
        <v>1403</v>
      </c>
      <c r="D1905" t="s">
        <v>41</v>
      </c>
      <c r="E1905">
        <v>782395103</v>
      </c>
      <c r="F1905" t="s">
        <v>33</v>
      </c>
      <c r="G1905" t="s">
        <v>15556</v>
      </c>
      <c r="H1905">
        <v>101381310</v>
      </c>
      <c r="I1905">
        <v>101381310</v>
      </c>
      <c r="J1905" t="s">
        <v>15557</v>
      </c>
      <c r="K1905" t="s">
        <v>36</v>
      </c>
      <c r="L1905" t="s">
        <v>3916</v>
      </c>
      <c r="M1905" t="s">
        <v>15558</v>
      </c>
      <c r="N1905">
        <v>45758</v>
      </c>
      <c r="O1905">
        <v>0.33333333333333331</v>
      </c>
      <c r="P1905" t="s">
        <v>4235</v>
      </c>
      <c r="Q1905" t="s">
        <v>3886</v>
      </c>
      <c r="R1905" s="54">
        <v>45959</v>
      </c>
    </row>
    <row r="1906" spans="1:25">
      <c r="A1906" s="54">
        <v>45958</v>
      </c>
      <c r="B1906" s="54">
        <v>45958</v>
      </c>
      <c r="C1906" t="s">
        <v>70</v>
      </c>
      <c r="D1906" t="s">
        <v>70</v>
      </c>
      <c r="E1906">
        <v>755877260</v>
      </c>
      <c r="F1906" t="s">
        <v>33</v>
      </c>
      <c r="G1906" t="s">
        <v>15560</v>
      </c>
      <c r="H1906">
        <v>753490726</v>
      </c>
      <c r="I1906">
        <v>746923616</v>
      </c>
      <c r="J1906" t="s">
        <v>15561</v>
      </c>
      <c r="K1906" t="s">
        <v>36</v>
      </c>
      <c r="L1906" t="s">
        <v>3966</v>
      </c>
      <c r="M1906" t="s">
        <v>15562</v>
      </c>
      <c r="N1906" t="s">
        <v>1586</v>
      </c>
      <c r="O1906">
        <v>0.33333333333333331</v>
      </c>
      <c r="P1906" t="s">
        <v>52</v>
      </c>
      <c r="Q1906" t="s">
        <v>45</v>
      </c>
      <c r="R1906" s="54">
        <v>45959</v>
      </c>
      <c r="S1906" t="s">
        <v>12591</v>
      </c>
      <c r="U1906" t="s">
        <v>45</v>
      </c>
      <c r="V1906">
        <v>2910251701682</v>
      </c>
      <c r="W1906" t="s">
        <v>46</v>
      </c>
      <c r="X1906">
        <v>45959</v>
      </c>
      <c r="Y1906">
        <v>0.68680555555555556</v>
      </c>
    </row>
    <row r="1907" spans="1:25">
      <c r="A1907" s="54">
        <v>45958</v>
      </c>
      <c r="B1907" s="54">
        <v>45958</v>
      </c>
      <c r="C1907" t="s">
        <v>557</v>
      </c>
      <c r="D1907" t="s">
        <v>70</v>
      </c>
      <c r="E1907">
        <v>755877260</v>
      </c>
      <c r="F1907" t="s">
        <v>33</v>
      </c>
      <c r="G1907" t="s">
        <v>13418</v>
      </c>
      <c r="H1907">
        <v>706662623</v>
      </c>
      <c r="I1907">
        <v>706662623</v>
      </c>
      <c r="J1907" t="s">
        <v>13419</v>
      </c>
      <c r="K1907" t="s">
        <v>36</v>
      </c>
      <c r="L1907" t="s">
        <v>3959</v>
      </c>
      <c r="M1907" t="s">
        <v>3685</v>
      </c>
      <c r="N1907" t="s">
        <v>1586</v>
      </c>
      <c r="O1907">
        <v>0.33333333333333331</v>
      </c>
      <c r="P1907" t="s">
        <v>4248</v>
      </c>
      <c r="Q1907" t="s">
        <v>67</v>
      </c>
      <c r="R1907" s="54">
        <v>45959</v>
      </c>
      <c r="U1907" t="s">
        <v>67</v>
      </c>
      <c r="V1907" t="s">
        <v>114</v>
      </c>
    </row>
    <row r="1908" spans="1:25">
      <c r="A1908" s="54">
        <v>45958</v>
      </c>
      <c r="B1908" s="54">
        <v>45958</v>
      </c>
      <c r="C1908" t="s">
        <v>484</v>
      </c>
      <c r="D1908" t="s">
        <v>41</v>
      </c>
      <c r="E1908">
        <v>784292582</v>
      </c>
      <c r="F1908" t="s">
        <v>33</v>
      </c>
      <c r="G1908" t="s">
        <v>15563</v>
      </c>
      <c r="H1908">
        <v>732021847</v>
      </c>
      <c r="I1908">
        <v>254732021847</v>
      </c>
      <c r="J1908" t="s">
        <v>13928</v>
      </c>
      <c r="K1908" t="s">
        <v>36</v>
      </c>
      <c r="L1908" t="s">
        <v>3907</v>
      </c>
      <c r="M1908" t="s">
        <v>9617</v>
      </c>
      <c r="N1908" t="s">
        <v>1586</v>
      </c>
      <c r="O1908">
        <v>0.54166666666666663</v>
      </c>
      <c r="P1908" t="s">
        <v>4095</v>
      </c>
      <c r="Q1908" t="s">
        <v>45</v>
      </c>
      <c r="R1908" s="54">
        <v>45959</v>
      </c>
      <c r="S1908" t="s">
        <v>12614</v>
      </c>
      <c r="T1908">
        <v>45960</v>
      </c>
      <c r="U1908" t="s">
        <v>45</v>
      </c>
      <c r="V1908">
        <v>2910251701692</v>
      </c>
      <c r="W1908" t="s">
        <v>46</v>
      </c>
      <c r="X1908">
        <v>45959</v>
      </c>
      <c r="Y1908">
        <v>0.68680555555555556</v>
      </c>
    </row>
    <row r="1909" spans="1:25">
      <c r="A1909" s="54">
        <v>45958</v>
      </c>
      <c r="B1909" s="54">
        <v>45958</v>
      </c>
      <c r="C1909" t="s">
        <v>70</v>
      </c>
      <c r="D1909" t="s">
        <v>70</v>
      </c>
      <c r="E1909">
        <v>755877260</v>
      </c>
      <c r="F1909" t="s">
        <v>33</v>
      </c>
      <c r="G1909" t="s">
        <v>15564</v>
      </c>
      <c r="H1909">
        <v>108895560</v>
      </c>
      <c r="I1909">
        <v>791060463</v>
      </c>
      <c r="J1909" t="s">
        <v>15565</v>
      </c>
      <c r="K1909" t="s">
        <v>36</v>
      </c>
      <c r="L1909" t="s">
        <v>3943</v>
      </c>
      <c r="M1909" t="s">
        <v>5181</v>
      </c>
      <c r="N1909" t="s">
        <v>1586</v>
      </c>
      <c r="O1909">
        <v>0.41666666666666669</v>
      </c>
      <c r="P1909" t="s">
        <v>3950</v>
      </c>
      <c r="Q1909" t="s">
        <v>45</v>
      </c>
      <c r="R1909" s="54">
        <v>45959</v>
      </c>
      <c r="S1909" t="s">
        <v>12452</v>
      </c>
      <c r="T1909">
        <v>45959</v>
      </c>
      <c r="U1909" t="s">
        <v>45</v>
      </c>
      <c r="V1909">
        <v>2910251701633</v>
      </c>
      <c r="W1909" t="s">
        <v>46</v>
      </c>
      <c r="X1909">
        <v>45959</v>
      </c>
      <c r="Y1909">
        <v>0.68680555555555556</v>
      </c>
    </row>
    <row r="1910" spans="1:25">
      <c r="A1910" s="54">
        <v>45958</v>
      </c>
      <c r="B1910" s="54">
        <v>45958.9366435185</v>
      </c>
      <c r="C1910" t="s">
        <v>5746</v>
      </c>
      <c r="D1910" t="s">
        <v>1104</v>
      </c>
      <c r="E1910">
        <v>102127787</v>
      </c>
      <c r="F1910" t="s">
        <v>33</v>
      </c>
      <c r="G1910" t="s">
        <v>15566</v>
      </c>
      <c r="H1910">
        <v>700026161</v>
      </c>
      <c r="I1910">
        <v>254796618109</v>
      </c>
      <c r="J1910" t="s">
        <v>15567</v>
      </c>
      <c r="K1910" t="s">
        <v>36</v>
      </c>
      <c r="L1910" t="s">
        <v>1196</v>
      </c>
      <c r="M1910" t="s">
        <v>15568</v>
      </c>
      <c r="N1910">
        <v>45960</v>
      </c>
      <c r="O1910">
        <v>0.5</v>
      </c>
      <c r="P1910" t="s">
        <v>52</v>
      </c>
      <c r="Q1910" t="s">
        <v>45</v>
      </c>
      <c r="R1910" s="54"/>
      <c r="S1910" t="s">
        <v>12623</v>
      </c>
      <c r="U1910" t="s">
        <v>45</v>
      </c>
      <c r="V1910">
        <v>2910251701841</v>
      </c>
      <c r="W1910" t="s">
        <v>46</v>
      </c>
      <c r="X1910">
        <v>45959</v>
      </c>
      <c r="Y1910">
        <v>0.45902777777777776</v>
      </c>
    </row>
    <row r="1911" spans="1:25">
      <c r="A1911" s="54">
        <v>45958</v>
      </c>
      <c r="B1911" s="54">
        <v>45958.946099537003</v>
      </c>
      <c r="C1911" t="s">
        <v>31</v>
      </c>
      <c r="D1911" t="s">
        <v>32</v>
      </c>
      <c r="E1911">
        <v>780225502</v>
      </c>
      <c r="F1911" t="s">
        <v>33</v>
      </c>
      <c r="G1911" t="s">
        <v>15569</v>
      </c>
      <c r="H1911">
        <v>727843313</v>
      </c>
      <c r="I1911">
        <v>727843313</v>
      </c>
      <c r="J1911" t="s">
        <v>15570</v>
      </c>
      <c r="K1911" t="s">
        <v>36</v>
      </c>
      <c r="L1911" t="s">
        <v>3983</v>
      </c>
      <c r="M1911" t="s">
        <v>4810</v>
      </c>
      <c r="N1911">
        <v>45959</v>
      </c>
      <c r="O1911">
        <v>0.375</v>
      </c>
      <c r="P1911" t="s">
        <v>3950</v>
      </c>
      <c r="Q1911" t="s">
        <v>45</v>
      </c>
      <c r="R1911" s="54">
        <v>45959</v>
      </c>
      <c r="S1911" t="s">
        <v>12847</v>
      </c>
      <c r="T1911">
        <v>45960</v>
      </c>
      <c r="U1911" t="s">
        <v>45</v>
      </c>
      <c r="V1911">
        <v>2910251701899</v>
      </c>
      <c r="W1911" t="s">
        <v>53</v>
      </c>
      <c r="X1911">
        <v>45959</v>
      </c>
      <c r="Y1911">
        <v>0.45902777777777776</v>
      </c>
    </row>
    <row r="1912" spans="1:25">
      <c r="A1912" s="54">
        <v>45958</v>
      </c>
      <c r="B1912" s="54">
        <v>45958.957557870403</v>
      </c>
      <c r="C1912" t="s">
        <v>5492</v>
      </c>
      <c r="D1912" t="s">
        <v>41</v>
      </c>
      <c r="E1912">
        <v>788201147</v>
      </c>
      <c r="F1912" t="s">
        <v>33</v>
      </c>
      <c r="G1912" t="s">
        <v>15572</v>
      </c>
      <c r="H1912">
        <v>753264462</v>
      </c>
      <c r="I1912">
        <v>728558235</v>
      </c>
      <c r="J1912" t="s">
        <v>15573</v>
      </c>
      <c r="K1912" t="s">
        <v>36</v>
      </c>
      <c r="L1912" t="s">
        <v>7415</v>
      </c>
      <c r="M1912" t="s">
        <v>15574</v>
      </c>
      <c r="N1912">
        <v>45961</v>
      </c>
      <c r="O1912">
        <v>0.54166666666666663</v>
      </c>
      <c r="P1912" t="s">
        <v>3950</v>
      </c>
      <c r="Q1912" t="s">
        <v>3886</v>
      </c>
      <c r="R1912" s="54">
        <v>45959</v>
      </c>
    </row>
    <row r="1913" spans="1:25">
      <c r="A1913" s="54">
        <v>45958</v>
      </c>
      <c r="B1913" s="54">
        <v>45958.959282407399</v>
      </c>
      <c r="C1913" t="s">
        <v>15575</v>
      </c>
      <c r="D1913" t="s">
        <v>41</v>
      </c>
      <c r="E1913">
        <v>788201147</v>
      </c>
      <c r="F1913" t="s">
        <v>33</v>
      </c>
      <c r="G1913" t="s">
        <v>15576</v>
      </c>
      <c r="H1913">
        <v>106443217</v>
      </c>
      <c r="I1913">
        <v>742799104</v>
      </c>
      <c r="J1913" t="s">
        <v>15577</v>
      </c>
      <c r="K1913" t="s">
        <v>36</v>
      </c>
      <c r="L1913" t="s">
        <v>15578</v>
      </c>
      <c r="M1913" t="s">
        <v>15579</v>
      </c>
      <c r="N1913">
        <v>45960</v>
      </c>
      <c r="O1913">
        <v>0.5</v>
      </c>
      <c r="P1913" t="s">
        <v>4235</v>
      </c>
      <c r="Q1913" t="s">
        <v>3886</v>
      </c>
      <c r="R1913" s="54">
        <v>45959</v>
      </c>
    </row>
    <row r="1914" spans="1:25">
      <c r="A1914" s="54">
        <v>45958</v>
      </c>
      <c r="B1914" s="54">
        <v>45958.960821759298</v>
      </c>
      <c r="C1914" t="s">
        <v>5492</v>
      </c>
      <c r="D1914" t="s">
        <v>41</v>
      </c>
      <c r="E1914">
        <v>788201147</v>
      </c>
      <c r="F1914" t="s">
        <v>33</v>
      </c>
      <c r="G1914" t="s">
        <v>5492</v>
      </c>
      <c r="H1914">
        <v>105481761</v>
      </c>
      <c r="I1914">
        <v>759942011</v>
      </c>
      <c r="J1914" t="s">
        <v>3613</v>
      </c>
      <c r="K1914" t="s">
        <v>36</v>
      </c>
      <c r="L1914" t="s">
        <v>1242</v>
      </c>
      <c r="M1914" t="s">
        <v>4337</v>
      </c>
      <c r="N1914">
        <v>45960</v>
      </c>
      <c r="O1914">
        <v>0.375</v>
      </c>
      <c r="P1914" t="s">
        <v>52</v>
      </c>
      <c r="Q1914" t="s">
        <v>3886</v>
      </c>
      <c r="R1914" s="54">
        <v>45959</v>
      </c>
    </row>
    <row r="1915" spans="1:25">
      <c r="A1915" s="54">
        <v>45959</v>
      </c>
      <c r="B1915" s="54">
        <v>45959.236226851797</v>
      </c>
      <c r="C1915" t="s">
        <v>1965</v>
      </c>
      <c r="D1915" t="s">
        <v>41</v>
      </c>
      <c r="E1915">
        <v>787594432</v>
      </c>
      <c r="F1915" t="s">
        <v>33</v>
      </c>
      <c r="G1915" t="s">
        <v>3981</v>
      </c>
      <c r="H1915">
        <v>796411669</v>
      </c>
      <c r="I1915">
        <v>784529768</v>
      </c>
      <c r="J1915" t="s">
        <v>3982</v>
      </c>
      <c r="K1915" t="s">
        <v>36</v>
      </c>
      <c r="L1915" t="s">
        <v>3959</v>
      </c>
      <c r="M1915" t="s">
        <v>8226</v>
      </c>
      <c r="N1915">
        <v>45967</v>
      </c>
      <c r="O1915">
        <v>0.58333333333333337</v>
      </c>
      <c r="P1915" t="s">
        <v>3950</v>
      </c>
      <c r="Q1915" t="s">
        <v>45</v>
      </c>
      <c r="R1915" s="54">
        <v>45959</v>
      </c>
      <c r="T1915">
        <v>45967</v>
      </c>
      <c r="U1915" t="s">
        <v>45</v>
      </c>
      <c r="V1915">
        <v>9511251714428</v>
      </c>
      <c r="W1915" t="s">
        <v>46</v>
      </c>
      <c r="X1915">
        <v>45966</v>
      </c>
    </row>
    <row r="1916" spans="1:25">
      <c r="A1916" s="54">
        <v>45959</v>
      </c>
      <c r="B1916" s="54">
        <v>45959.299918981502</v>
      </c>
      <c r="C1916" t="s">
        <v>3026</v>
      </c>
      <c r="D1916" t="s">
        <v>41</v>
      </c>
      <c r="E1916">
        <v>108626602</v>
      </c>
      <c r="F1916" t="s">
        <v>33</v>
      </c>
      <c r="G1916" t="s">
        <v>15580</v>
      </c>
      <c r="H1916">
        <v>705328331</v>
      </c>
      <c r="I1916">
        <v>0</v>
      </c>
      <c r="J1916" t="s">
        <v>6867</v>
      </c>
      <c r="K1916" t="s">
        <v>36</v>
      </c>
      <c r="L1916" t="s">
        <v>3943</v>
      </c>
      <c r="M1916" t="s">
        <v>15581</v>
      </c>
      <c r="N1916">
        <v>45959</v>
      </c>
      <c r="O1916">
        <v>0.58333333333333337</v>
      </c>
      <c r="P1916" t="s">
        <v>4095</v>
      </c>
      <c r="Q1916" t="s">
        <v>45</v>
      </c>
      <c r="R1916" s="54">
        <v>45959</v>
      </c>
      <c r="S1916" t="s">
        <v>12456</v>
      </c>
      <c r="T1916">
        <v>45960</v>
      </c>
      <c r="U1916" t="s">
        <v>45</v>
      </c>
      <c r="V1916">
        <v>2910251701834</v>
      </c>
      <c r="W1916" t="s">
        <v>46</v>
      </c>
      <c r="X1916">
        <v>45959</v>
      </c>
      <c r="Y1916">
        <v>0.45902777777777776</v>
      </c>
    </row>
    <row r="1917" spans="1:25">
      <c r="A1917" s="54">
        <v>45959</v>
      </c>
      <c r="B1917" s="54">
        <v>45959.302499999998</v>
      </c>
      <c r="C1917" t="s">
        <v>3026</v>
      </c>
      <c r="D1917" t="s">
        <v>41</v>
      </c>
      <c r="E1917">
        <v>108626602</v>
      </c>
      <c r="F1917" t="s">
        <v>33</v>
      </c>
      <c r="G1917" t="s">
        <v>4866</v>
      </c>
      <c r="H1917">
        <v>717015036</v>
      </c>
      <c r="I1917">
        <v>717015036</v>
      </c>
      <c r="J1917" t="s">
        <v>15582</v>
      </c>
      <c r="K1917" t="s">
        <v>36</v>
      </c>
      <c r="L1917" t="s">
        <v>3896</v>
      </c>
      <c r="M1917" t="s">
        <v>15583</v>
      </c>
      <c r="N1917">
        <v>45961</v>
      </c>
      <c r="O1917">
        <v>0.58333333333333337</v>
      </c>
      <c r="P1917" t="s">
        <v>52</v>
      </c>
      <c r="Q1917" t="s">
        <v>45</v>
      </c>
      <c r="R1917" s="54">
        <v>45959</v>
      </c>
      <c r="S1917" t="s">
        <v>12719</v>
      </c>
      <c r="U1917" t="s">
        <v>45</v>
      </c>
      <c r="V1917">
        <v>3010251702709</v>
      </c>
      <c r="W1917" t="s">
        <v>53</v>
      </c>
      <c r="X1917">
        <v>45960</v>
      </c>
      <c r="Y1917">
        <v>0.45902777777777776</v>
      </c>
    </row>
    <row r="1918" spans="1:25">
      <c r="A1918" s="54">
        <v>45959</v>
      </c>
      <c r="B1918" s="54">
        <v>45959.311979166698</v>
      </c>
      <c r="C1918" t="s">
        <v>2530</v>
      </c>
      <c r="D1918" t="s">
        <v>70</v>
      </c>
      <c r="E1918">
        <v>755877260</v>
      </c>
      <c r="F1918" t="s">
        <v>33</v>
      </c>
      <c r="G1918" t="s">
        <v>15248</v>
      </c>
      <c r="H1918">
        <v>790995948</v>
      </c>
      <c r="I1918">
        <v>790995948</v>
      </c>
      <c r="J1918" t="s">
        <v>15584</v>
      </c>
      <c r="K1918" t="s">
        <v>36</v>
      </c>
      <c r="L1918" t="s">
        <v>3909</v>
      </c>
      <c r="M1918" t="s">
        <v>8381</v>
      </c>
      <c r="N1918">
        <v>45964</v>
      </c>
      <c r="O1918">
        <v>0.66666666666666663</v>
      </c>
      <c r="P1918" t="s">
        <v>4248</v>
      </c>
      <c r="Q1918" t="s">
        <v>67</v>
      </c>
      <c r="R1918" s="54">
        <v>45959</v>
      </c>
      <c r="U1918" t="s">
        <v>67</v>
      </c>
      <c r="V1918" t="s">
        <v>114</v>
      </c>
    </row>
    <row r="1919" spans="1:25">
      <c r="A1919" s="54">
        <v>45959</v>
      </c>
      <c r="B1919" s="54">
        <v>45959.317442129599</v>
      </c>
      <c r="C1919" t="s">
        <v>1690</v>
      </c>
      <c r="D1919" t="s">
        <v>41</v>
      </c>
      <c r="E1919">
        <v>734401171</v>
      </c>
      <c r="F1919" t="s">
        <v>33</v>
      </c>
      <c r="G1919" t="s">
        <v>15585</v>
      </c>
      <c r="H1919">
        <v>768053599</v>
      </c>
      <c r="I1919">
        <v>768053599</v>
      </c>
      <c r="J1919" t="s">
        <v>15586</v>
      </c>
      <c r="K1919" t="s">
        <v>36</v>
      </c>
      <c r="L1919" t="s">
        <v>3896</v>
      </c>
      <c r="M1919" t="s">
        <v>15587</v>
      </c>
      <c r="N1919">
        <v>45959</v>
      </c>
      <c r="O1919">
        <v>0.66666666666666663</v>
      </c>
      <c r="P1919" t="s">
        <v>4235</v>
      </c>
      <c r="Q1919" t="s">
        <v>45</v>
      </c>
      <c r="R1919" s="54">
        <v>45959</v>
      </c>
      <c r="S1919" t="s">
        <v>12723</v>
      </c>
      <c r="U1919" t="s">
        <v>45</v>
      </c>
      <c r="V1919">
        <v>2910251701888</v>
      </c>
      <c r="W1919" t="s">
        <v>53</v>
      </c>
      <c r="X1919">
        <v>45959</v>
      </c>
      <c r="Y1919">
        <v>0.91041666666666665</v>
      </c>
    </row>
    <row r="1920" spans="1:25">
      <c r="A1920" s="54">
        <v>45959</v>
      </c>
      <c r="B1920" s="54">
        <v>45959.319803240702</v>
      </c>
      <c r="C1920" t="s">
        <v>5213</v>
      </c>
      <c r="D1920" t="s">
        <v>70</v>
      </c>
      <c r="E1920">
        <v>755877260</v>
      </c>
      <c r="F1920" t="s">
        <v>33</v>
      </c>
      <c r="G1920" t="s">
        <v>15588</v>
      </c>
      <c r="H1920">
        <v>757456784</v>
      </c>
      <c r="I1920">
        <v>757456784</v>
      </c>
      <c r="J1920" t="s">
        <v>15589</v>
      </c>
      <c r="K1920" t="s">
        <v>36</v>
      </c>
      <c r="L1920" t="s">
        <v>3959</v>
      </c>
      <c r="M1920" t="s">
        <v>15590</v>
      </c>
      <c r="N1920">
        <v>45962</v>
      </c>
      <c r="O1920">
        <v>0.58333333333333337</v>
      </c>
      <c r="P1920" t="s">
        <v>4095</v>
      </c>
      <c r="Q1920" t="s">
        <v>67</v>
      </c>
      <c r="R1920" s="54">
        <v>45959</v>
      </c>
      <c r="S1920" t="s">
        <v>12845</v>
      </c>
      <c r="U1920" t="s">
        <v>67</v>
      </c>
      <c r="V1920" t="s">
        <v>15591</v>
      </c>
    </row>
    <row r="1921" spans="1:25">
      <c r="A1921" s="54">
        <v>45959</v>
      </c>
      <c r="B1921" s="54">
        <v>45959.326365740701</v>
      </c>
      <c r="C1921" t="s">
        <v>5213</v>
      </c>
      <c r="D1921" t="s">
        <v>70</v>
      </c>
      <c r="E1921">
        <v>755877260</v>
      </c>
      <c r="F1921" t="s">
        <v>33</v>
      </c>
      <c r="G1921" t="s">
        <v>15592</v>
      </c>
      <c r="H1921">
        <v>103649748</v>
      </c>
      <c r="I1921">
        <v>103649748</v>
      </c>
      <c r="J1921" t="s">
        <v>15593</v>
      </c>
      <c r="K1921" t="s">
        <v>36</v>
      </c>
      <c r="L1921" t="s">
        <v>15594</v>
      </c>
      <c r="M1921" t="s">
        <v>15595</v>
      </c>
      <c r="N1921">
        <v>45960</v>
      </c>
      <c r="O1921">
        <v>0.58333333333333337</v>
      </c>
      <c r="P1921" t="s">
        <v>3950</v>
      </c>
      <c r="Q1921" t="s">
        <v>45</v>
      </c>
      <c r="R1921" s="54">
        <v>45959</v>
      </c>
      <c r="S1921" t="s">
        <v>13370</v>
      </c>
      <c r="T1921">
        <v>45960</v>
      </c>
      <c r="U1921" t="s">
        <v>45</v>
      </c>
      <c r="V1921">
        <v>2910251701278</v>
      </c>
      <c r="W1921" t="s">
        <v>46</v>
      </c>
      <c r="Y1921">
        <v>0.45902777777777776</v>
      </c>
    </row>
    <row r="1922" spans="1:25">
      <c r="A1922" s="54">
        <v>45959</v>
      </c>
      <c r="B1922" s="54">
        <v>45959.330613425896</v>
      </c>
      <c r="C1922" t="s">
        <v>5213</v>
      </c>
      <c r="D1922" t="s">
        <v>70</v>
      </c>
      <c r="E1922">
        <v>755877260</v>
      </c>
      <c r="F1922" t="s">
        <v>33</v>
      </c>
      <c r="G1922" t="s">
        <v>15596</v>
      </c>
      <c r="H1922">
        <v>748886049</v>
      </c>
      <c r="I1922">
        <v>748886049</v>
      </c>
      <c r="J1922" t="s">
        <v>15597</v>
      </c>
      <c r="K1922" t="s">
        <v>36</v>
      </c>
      <c r="L1922" t="s">
        <v>1196</v>
      </c>
      <c r="M1922" t="s">
        <v>15598</v>
      </c>
      <c r="N1922">
        <v>45966</v>
      </c>
      <c r="O1922">
        <v>0.625</v>
      </c>
      <c r="P1922" t="s">
        <v>52</v>
      </c>
      <c r="Q1922" t="s">
        <v>39</v>
      </c>
      <c r="R1922" s="54">
        <v>45959</v>
      </c>
      <c r="S1922" t="s">
        <v>14332</v>
      </c>
    </row>
    <row r="1923" spans="1:25">
      <c r="A1923" s="54">
        <v>45959</v>
      </c>
      <c r="B1923" s="54">
        <v>45959.333368055602</v>
      </c>
      <c r="C1923" t="s">
        <v>282</v>
      </c>
      <c r="D1923" t="s">
        <v>41</v>
      </c>
      <c r="E1923">
        <v>733477994</v>
      </c>
      <c r="F1923" t="s">
        <v>33</v>
      </c>
      <c r="G1923" t="s">
        <v>15599</v>
      </c>
      <c r="I1923">
        <v>745364845</v>
      </c>
      <c r="J1923" t="s">
        <v>15600</v>
      </c>
      <c r="K1923" t="s">
        <v>36</v>
      </c>
      <c r="L1923" t="s">
        <v>4129</v>
      </c>
      <c r="M1923" t="s">
        <v>4391</v>
      </c>
      <c r="N1923">
        <v>45957</v>
      </c>
      <c r="O1923">
        <v>0.33333333333333331</v>
      </c>
      <c r="P1923" t="s">
        <v>4235</v>
      </c>
      <c r="Q1923" t="s">
        <v>3886</v>
      </c>
      <c r="R1923" s="54"/>
    </row>
    <row r="1924" spans="1:25">
      <c r="A1924" s="54">
        <v>45959</v>
      </c>
      <c r="B1924" s="54">
        <v>45959.336215277799</v>
      </c>
      <c r="C1924" t="s">
        <v>6551</v>
      </c>
      <c r="D1924" t="s">
        <v>41</v>
      </c>
      <c r="E1924">
        <v>733477994</v>
      </c>
      <c r="F1924" t="s">
        <v>33</v>
      </c>
      <c r="G1924" t="s">
        <v>15601</v>
      </c>
      <c r="I1924">
        <v>716399891</v>
      </c>
      <c r="J1924" t="s">
        <v>15602</v>
      </c>
      <c r="K1924" t="s">
        <v>36</v>
      </c>
      <c r="L1924" t="s">
        <v>3896</v>
      </c>
      <c r="M1924" t="s">
        <v>15603</v>
      </c>
      <c r="N1924">
        <v>45958</v>
      </c>
      <c r="O1924">
        <v>0.375</v>
      </c>
      <c r="P1924" t="s">
        <v>52</v>
      </c>
      <c r="Q1924" t="s">
        <v>3886</v>
      </c>
      <c r="R1924" s="54">
        <v>45959</v>
      </c>
    </row>
    <row r="1925" spans="1:25">
      <c r="A1925" s="54">
        <v>45959</v>
      </c>
      <c r="B1925" s="54">
        <v>45959.340879629599</v>
      </c>
      <c r="C1925" t="s">
        <v>5213</v>
      </c>
      <c r="D1925" t="s">
        <v>70</v>
      </c>
      <c r="E1925">
        <v>755877260</v>
      </c>
      <c r="F1925" t="s">
        <v>33</v>
      </c>
      <c r="G1925" t="s">
        <v>15604</v>
      </c>
      <c r="H1925">
        <v>112720482</v>
      </c>
      <c r="I1925">
        <v>112720482</v>
      </c>
      <c r="J1925" t="s">
        <v>15605</v>
      </c>
      <c r="K1925" t="s">
        <v>36</v>
      </c>
      <c r="L1925" t="s">
        <v>3959</v>
      </c>
      <c r="M1925" t="s">
        <v>15606</v>
      </c>
      <c r="N1925">
        <v>45959</v>
      </c>
      <c r="O1925">
        <v>0.58333333333333337</v>
      </c>
      <c r="P1925" t="s">
        <v>4235</v>
      </c>
      <c r="Q1925" t="s">
        <v>39</v>
      </c>
      <c r="R1925" s="54">
        <v>45959</v>
      </c>
      <c r="S1925" t="s">
        <v>13971</v>
      </c>
    </row>
    <row r="1926" spans="1:25">
      <c r="A1926" s="54">
        <v>45959</v>
      </c>
      <c r="B1926" s="54">
        <v>45959.352881944404</v>
      </c>
      <c r="C1926" t="s">
        <v>70</v>
      </c>
      <c r="D1926" t="s">
        <v>70</v>
      </c>
      <c r="E1926">
        <v>755877260</v>
      </c>
      <c r="F1926" t="s">
        <v>33</v>
      </c>
      <c r="G1926" t="s">
        <v>15607</v>
      </c>
      <c r="H1926">
        <v>100708755</v>
      </c>
      <c r="I1926">
        <v>702792184</v>
      </c>
      <c r="J1926" t="s">
        <v>15608</v>
      </c>
      <c r="K1926" t="s">
        <v>36</v>
      </c>
      <c r="L1926" t="s">
        <v>1911</v>
      </c>
      <c r="M1926" t="s">
        <v>4598</v>
      </c>
      <c r="N1926">
        <v>45959</v>
      </c>
      <c r="O1926">
        <v>0.58333333333333337</v>
      </c>
      <c r="P1926" t="s">
        <v>4248</v>
      </c>
      <c r="Q1926" t="s">
        <v>45</v>
      </c>
      <c r="R1926" s="54">
        <v>45959</v>
      </c>
      <c r="S1926" t="s">
        <v>13846</v>
      </c>
      <c r="T1926">
        <v>45960</v>
      </c>
      <c r="U1926" t="s">
        <v>45</v>
      </c>
      <c r="V1926">
        <v>2910251701946</v>
      </c>
      <c r="W1926" t="s">
        <v>46</v>
      </c>
      <c r="X1926">
        <v>45959</v>
      </c>
      <c r="Y1926">
        <v>0.45902777777777776</v>
      </c>
    </row>
    <row r="1927" spans="1:25">
      <c r="A1927" s="54">
        <v>45959</v>
      </c>
      <c r="B1927" s="54">
        <v>45959.356469907398</v>
      </c>
      <c r="C1927" t="s">
        <v>70</v>
      </c>
      <c r="D1927" t="s">
        <v>70</v>
      </c>
      <c r="E1927">
        <v>755877260</v>
      </c>
      <c r="F1927" t="s">
        <v>33</v>
      </c>
      <c r="G1927" t="s">
        <v>15609</v>
      </c>
      <c r="I1927">
        <v>715389514</v>
      </c>
      <c r="J1927" t="s">
        <v>15610</v>
      </c>
      <c r="K1927" t="s">
        <v>36</v>
      </c>
      <c r="L1927" t="s">
        <v>1911</v>
      </c>
      <c r="M1927" t="s">
        <v>7784</v>
      </c>
      <c r="N1927">
        <v>45959</v>
      </c>
      <c r="O1927">
        <v>0.70833333333333337</v>
      </c>
      <c r="P1927" t="s">
        <v>4095</v>
      </c>
      <c r="Q1927" t="s">
        <v>45</v>
      </c>
      <c r="R1927" s="54">
        <v>45959</v>
      </c>
      <c r="S1927" t="s">
        <v>15571</v>
      </c>
      <c r="T1927">
        <v>45960</v>
      </c>
      <c r="U1927" t="s">
        <v>45</v>
      </c>
      <c r="V1927">
        <v>2910251701887</v>
      </c>
      <c r="W1927" t="s">
        <v>46</v>
      </c>
      <c r="X1927">
        <v>45959</v>
      </c>
      <c r="Y1927">
        <v>0.45902777777777776</v>
      </c>
    </row>
    <row r="1928" spans="1:25">
      <c r="A1928" s="54">
        <v>45959</v>
      </c>
      <c r="B1928" s="54">
        <v>45959.3620717593</v>
      </c>
      <c r="C1928" t="s">
        <v>5395</v>
      </c>
      <c r="D1928" t="s">
        <v>41</v>
      </c>
      <c r="E1928">
        <v>786457527</v>
      </c>
      <c r="F1928" t="s">
        <v>33</v>
      </c>
      <c r="G1928" t="s">
        <v>15611</v>
      </c>
      <c r="H1928">
        <v>750848823</v>
      </c>
      <c r="I1928">
        <v>722612607</v>
      </c>
      <c r="J1928" t="s">
        <v>15612</v>
      </c>
      <c r="K1928" t="s">
        <v>36</v>
      </c>
      <c r="L1928" t="s">
        <v>1871</v>
      </c>
      <c r="M1928" t="s">
        <v>15613</v>
      </c>
      <c r="N1928">
        <v>45960</v>
      </c>
      <c r="O1928">
        <v>0.41666666666666669</v>
      </c>
      <c r="P1928" t="s">
        <v>52</v>
      </c>
      <c r="Q1928" t="s">
        <v>45</v>
      </c>
      <c r="R1928" s="54">
        <v>45960</v>
      </c>
      <c r="U1928" t="s">
        <v>45</v>
      </c>
      <c r="V1928">
        <v>2910251701904</v>
      </c>
      <c r="W1928" t="s">
        <v>46</v>
      </c>
      <c r="X1928">
        <v>45959</v>
      </c>
      <c r="Y1928">
        <v>0.45902777777777776</v>
      </c>
    </row>
    <row r="1929" spans="1:25">
      <c r="A1929" s="54">
        <v>45959</v>
      </c>
      <c r="B1929" s="54">
        <v>45959.371828703697</v>
      </c>
      <c r="C1929" t="s">
        <v>15308</v>
      </c>
      <c r="D1929" t="s">
        <v>32</v>
      </c>
      <c r="E1929">
        <v>762627764</v>
      </c>
      <c r="F1929" t="s">
        <v>33</v>
      </c>
      <c r="G1929" t="s">
        <v>15358</v>
      </c>
      <c r="H1929">
        <v>797112331</v>
      </c>
      <c r="I1929">
        <v>797112331</v>
      </c>
      <c r="J1929" t="s">
        <v>15614</v>
      </c>
      <c r="K1929" t="s">
        <v>36</v>
      </c>
      <c r="L1929" t="s">
        <v>3910</v>
      </c>
      <c r="M1929" t="s">
        <v>15615</v>
      </c>
      <c r="N1929">
        <v>45959</v>
      </c>
      <c r="O1929">
        <v>0.58333333333333337</v>
      </c>
      <c r="P1929" t="s">
        <v>4063</v>
      </c>
      <c r="Q1929" t="s">
        <v>67</v>
      </c>
      <c r="R1929" s="54">
        <v>45959</v>
      </c>
      <c r="U1929" t="s">
        <v>67</v>
      </c>
      <c r="V1929" t="s">
        <v>114</v>
      </c>
    </row>
    <row r="1930" spans="1:25">
      <c r="A1930" s="54">
        <v>45959</v>
      </c>
      <c r="B1930" s="54">
        <v>45959.379328703697</v>
      </c>
      <c r="C1930" t="s">
        <v>4107</v>
      </c>
      <c r="D1930" t="s">
        <v>1184</v>
      </c>
      <c r="E1930">
        <v>733770033</v>
      </c>
      <c r="F1930" t="s">
        <v>33</v>
      </c>
      <c r="G1930" t="s">
        <v>15616</v>
      </c>
      <c r="H1930">
        <v>254741770983</v>
      </c>
      <c r="I1930">
        <v>254719649849</v>
      </c>
      <c r="J1930" t="s">
        <v>15617</v>
      </c>
      <c r="K1930" t="s">
        <v>36</v>
      </c>
      <c r="L1930" t="s">
        <v>1878</v>
      </c>
      <c r="M1930" t="s">
        <v>15618</v>
      </c>
      <c r="N1930">
        <v>45960</v>
      </c>
      <c r="O1930">
        <v>0.33333333333333331</v>
      </c>
      <c r="P1930" t="s">
        <v>4063</v>
      </c>
      <c r="Q1930" t="s">
        <v>45</v>
      </c>
      <c r="R1930" s="54"/>
      <c r="S1930" t="s">
        <v>14945</v>
      </c>
      <c r="T1930">
        <v>45960</v>
      </c>
      <c r="U1930" t="s">
        <v>45</v>
      </c>
      <c r="V1930">
        <v>2910251701923</v>
      </c>
      <c r="W1930" t="s">
        <v>46</v>
      </c>
      <c r="X1930">
        <v>45959</v>
      </c>
      <c r="Y1930">
        <v>0.45902777777777776</v>
      </c>
    </row>
    <row r="1931" spans="1:25">
      <c r="A1931" s="54">
        <v>45959</v>
      </c>
      <c r="B1931" s="54">
        <v>45959.380173611098</v>
      </c>
      <c r="C1931" t="s">
        <v>6182</v>
      </c>
      <c r="D1931" t="s">
        <v>41</v>
      </c>
      <c r="E1931">
        <v>786457527</v>
      </c>
      <c r="F1931" t="s">
        <v>33</v>
      </c>
      <c r="G1931" t="s">
        <v>5396</v>
      </c>
      <c r="I1931">
        <v>791870551</v>
      </c>
      <c r="J1931" t="s">
        <v>15619</v>
      </c>
      <c r="K1931" t="s">
        <v>36</v>
      </c>
      <c r="L1931" t="s">
        <v>1871</v>
      </c>
      <c r="M1931" t="s">
        <v>15620</v>
      </c>
      <c r="N1931">
        <v>45960</v>
      </c>
      <c r="O1931">
        <v>0.45833333333333331</v>
      </c>
      <c r="P1931" t="s">
        <v>4063</v>
      </c>
      <c r="Q1931" t="s">
        <v>39</v>
      </c>
      <c r="R1931" s="54">
        <v>45959</v>
      </c>
      <c r="S1931" t="s">
        <v>12599</v>
      </c>
    </row>
    <row r="1932" spans="1:25">
      <c r="A1932" s="54">
        <v>45959</v>
      </c>
      <c r="B1932" s="54">
        <v>45959.380300925899</v>
      </c>
      <c r="C1932" t="s">
        <v>70</v>
      </c>
      <c r="D1932" t="s">
        <v>70</v>
      </c>
      <c r="E1932">
        <v>755877260</v>
      </c>
      <c r="F1932" t="s">
        <v>33</v>
      </c>
      <c r="G1932" t="s">
        <v>15621</v>
      </c>
      <c r="H1932">
        <v>783055005</v>
      </c>
      <c r="I1932">
        <v>783055005</v>
      </c>
      <c r="J1932" t="s">
        <v>15622</v>
      </c>
      <c r="K1932" t="s">
        <v>36</v>
      </c>
      <c r="L1932" t="s">
        <v>1911</v>
      </c>
      <c r="M1932" t="s">
        <v>4598</v>
      </c>
      <c r="N1932">
        <v>45959</v>
      </c>
      <c r="O1932">
        <v>0.58333333333333337</v>
      </c>
      <c r="P1932" t="s">
        <v>4063</v>
      </c>
      <c r="Q1932" t="s">
        <v>45</v>
      </c>
      <c r="R1932" s="54">
        <v>45959</v>
      </c>
      <c r="S1932" t="s">
        <v>13846</v>
      </c>
      <c r="U1932" t="s">
        <v>45</v>
      </c>
      <c r="V1932">
        <v>2910251701935</v>
      </c>
      <c r="W1932" t="s">
        <v>46</v>
      </c>
      <c r="X1932">
        <v>45959</v>
      </c>
      <c r="Y1932">
        <v>0.45902777777777776</v>
      </c>
    </row>
    <row r="1933" spans="1:25">
      <c r="A1933" s="54">
        <v>45959</v>
      </c>
      <c r="B1933" s="54">
        <v>45959.385173611103</v>
      </c>
      <c r="C1933" t="s">
        <v>5096</v>
      </c>
      <c r="D1933" t="s">
        <v>41</v>
      </c>
      <c r="E1933">
        <v>254786851512</v>
      </c>
      <c r="F1933" t="s">
        <v>33</v>
      </c>
      <c r="G1933" t="s">
        <v>12546</v>
      </c>
      <c r="I1933">
        <v>254727278915</v>
      </c>
      <c r="J1933" t="s">
        <v>6404</v>
      </c>
      <c r="K1933" t="s">
        <v>36</v>
      </c>
      <c r="L1933" t="s">
        <v>15623</v>
      </c>
      <c r="M1933" t="s">
        <v>15624</v>
      </c>
      <c r="N1933">
        <v>45960</v>
      </c>
      <c r="O1933">
        <v>0.41666666666666669</v>
      </c>
      <c r="P1933" t="s">
        <v>4063</v>
      </c>
      <c r="Q1933" t="s">
        <v>39</v>
      </c>
      <c r="R1933" s="54">
        <v>45959</v>
      </c>
      <c r="S1933" t="s">
        <v>15625</v>
      </c>
    </row>
    <row r="1934" spans="1:25">
      <c r="A1934" s="54">
        <v>45959</v>
      </c>
      <c r="B1934" s="54">
        <v>45959.386747685203</v>
      </c>
      <c r="C1934" t="s">
        <v>2288</v>
      </c>
      <c r="D1934" t="s">
        <v>41</v>
      </c>
      <c r="E1934">
        <v>753600876</v>
      </c>
      <c r="F1934" t="s">
        <v>33</v>
      </c>
      <c r="G1934" t="s">
        <v>15626</v>
      </c>
      <c r="H1934">
        <v>711583534</v>
      </c>
      <c r="I1934">
        <v>711583534</v>
      </c>
      <c r="J1934" t="s">
        <v>15627</v>
      </c>
      <c r="K1934" t="s">
        <v>36</v>
      </c>
      <c r="L1934" t="s">
        <v>3942</v>
      </c>
      <c r="M1934" t="s">
        <v>15628</v>
      </c>
      <c r="N1934">
        <v>45960</v>
      </c>
      <c r="O1934">
        <v>0.41666666666666669</v>
      </c>
      <c r="P1934" t="s">
        <v>4063</v>
      </c>
      <c r="Q1934" t="s">
        <v>45</v>
      </c>
      <c r="R1934" s="54">
        <v>45959</v>
      </c>
      <c r="S1934" t="s">
        <v>15629</v>
      </c>
      <c r="U1934" t="s">
        <v>45</v>
      </c>
      <c r="V1934">
        <v>2910251701985</v>
      </c>
      <c r="W1934" t="s">
        <v>53</v>
      </c>
      <c r="X1934">
        <v>45959</v>
      </c>
      <c r="Y1934">
        <v>0.45902777777777776</v>
      </c>
    </row>
    <row r="1935" spans="1:25">
      <c r="A1935" s="54">
        <v>45959</v>
      </c>
      <c r="B1935" s="54">
        <v>45959.389108796298</v>
      </c>
      <c r="C1935" t="s">
        <v>31</v>
      </c>
      <c r="D1935" t="s">
        <v>32</v>
      </c>
      <c r="E1935">
        <v>780225502</v>
      </c>
      <c r="F1935" t="s">
        <v>33</v>
      </c>
      <c r="G1935" t="s">
        <v>15630</v>
      </c>
      <c r="H1935">
        <v>111239076</v>
      </c>
      <c r="I1935">
        <v>700812248</v>
      </c>
      <c r="J1935" t="s">
        <v>15631</v>
      </c>
      <c r="K1935" t="s">
        <v>36</v>
      </c>
      <c r="L1935" t="s">
        <v>3896</v>
      </c>
      <c r="M1935" t="s">
        <v>3818</v>
      </c>
      <c r="N1935">
        <v>45960</v>
      </c>
      <c r="O1935">
        <v>0.41666666666666669</v>
      </c>
      <c r="P1935" t="s">
        <v>4063</v>
      </c>
      <c r="Q1935" t="s">
        <v>45</v>
      </c>
      <c r="R1935" s="54">
        <v>45959</v>
      </c>
      <c r="S1935" t="s">
        <v>15018</v>
      </c>
      <c r="U1935" t="s">
        <v>45</v>
      </c>
      <c r="V1935">
        <v>2910251701998</v>
      </c>
      <c r="W1935" t="s">
        <v>53</v>
      </c>
      <c r="X1935">
        <v>45959</v>
      </c>
      <c r="Y1935">
        <v>0.45902777777777776</v>
      </c>
    </row>
    <row r="1936" spans="1:25">
      <c r="A1936" s="54">
        <v>45959</v>
      </c>
      <c r="B1936" s="54">
        <v>45959.401342592602</v>
      </c>
      <c r="C1936" t="s">
        <v>15632</v>
      </c>
      <c r="D1936" t="s">
        <v>41</v>
      </c>
      <c r="E1936">
        <v>743237454</v>
      </c>
      <c r="F1936" t="s">
        <v>33</v>
      </c>
      <c r="G1936" t="s">
        <v>15633</v>
      </c>
      <c r="H1936">
        <v>782334814</v>
      </c>
      <c r="I1936">
        <v>743237454</v>
      </c>
      <c r="J1936" t="s">
        <v>15634</v>
      </c>
      <c r="K1936" t="s">
        <v>36</v>
      </c>
      <c r="L1936" t="s">
        <v>1921</v>
      </c>
      <c r="M1936" t="s">
        <v>15635</v>
      </c>
      <c r="N1936">
        <v>45960</v>
      </c>
      <c r="O1936">
        <v>0.375</v>
      </c>
      <c r="P1936" t="s">
        <v>4080</v>
      </c>
      <c r="Q1936" t="s">
        <v>3886</v>
      </c>
      <c r="R1936" s="54"/>
    </row>
    <row r="1937" spans="1:25">
      <c r="A1937" s="54">
        <v>45959</v>
      </c>
      <c r="B1937" s="54">
        <v>45959.401504629597</v>
      </c>
      <c r="C1937" t="s">
        <v>356</v>
      </c>
      <c r="D1937" t="s">
        <v>41</v>
      </c>
      <c r="E1937">
        <v>737679831</v>
      </c>
      <c r="F1937" t="s">
        <v>33</v>
      </c>
      <c r="G1937" t="s">
        <v>15636</v>
      </c>
      <c r="H1937">
        <v>721514904</v>
      </c>
      <c r="I1937">
        <v>721514904</v>
      </c>
      <c r="J1937" t="s">
        <v>15637</v>
      </c>
      <c r="K1937" t="s">
        <v>36</v>
      </c>
      <c r="L1937" t="s">
        <v>1196</v>
      </c>
      <c r="M1937" t="s">
        <v>15638</v>
      </c>
      <c r="N1937">
        <v>45959</v>
      </c>
      <c r="O1937">
        <v>0.54166666666666663</v>
      </c>
      <c r="P1937" t="s">
        <v>4080</v>
      </c>
      <c r="Q1937" t="s">
        <v>39</v>
      </c>
      <c r="R1937" s="54">
        <v>45959</v>
      </c>
    </row>
    <row r="1938" spans="1:25">
      <c r="A1938" s="54">
        <v>45959</v>
      </c>
      <c r="B1938" s="54">
        <v>45959.403136574103</v>
      </c>
      <c r="C1938" t="s">
        <v>557</v>
      </c>
      <c r="D1938" t="s">
        <v>70</v>
      </c>
      <c r="E1938">
        <v>755877260</v>
      </c>
      <c r="F1938" t="s">
        <v>33</v>
      </c>
      <c r="G1938" t="s">
        <v>15639</v>
      </c>
      <c r="H1938">
        <v>741278940</v>
      </c>
      <c r="I1938">
        <v>741278940</v>
      </c>
      <c r="J1938" t="s">
        <v>15167</v>
      </c>
      <c r="K1938" t="s">
        <v>36</v>
      </c>
      <c r="L1938" t="s">
        <v>3959</v>
      </c>
      <c r="M1938" t="s">
        <v>15640</v>
      </c>
      <c r="N1938">
        <v>45959</v>
      </c>
      <c r="O1938">
        <v>0.5</v>
      </c>
      <c r="P1938" t="s">
        <v>4080</v>
      </c>
      <c r="Q1938" t="s">
        <v>67</v>
      </c>
      <c r="R1938" s="54">
        <v>45959</v>
      </c>
      <c r="U1938" t="s">
        <v>67</v>
      </c>
      <c r="V1938" t="s">
        <v>114</v>
      </c>
    </row>
    <row r="1939" spans="1:25">
      <c r="A1939" s="54">
        <v>45959</v>
      </c>
      <c r="B1939" s="54">
        <v>45959.403912037</v>
      </c>
      <c r="C1939" t="s">
        <v>7723</v>
      </c>
      <c r="D1939" t="s">
        <v>809</v>
      </c>
      <c r="E1939">
        <v>254789928129</v>
      </c>
      <c r="F1939" t="s">
        <v>33</v>
      </c>
      <c r="G1939" t="s">
        <v>15641</v>
      </c>
      <c r="H1939">
        <v>254738965570</v>
      </c>
      <c r="I1939">
        <v>254738965570</v>
      </c>
      <c r="J1939" t="s">
        <v>15642</v>
      </c>
      <c r="K1939" t="s">
        <v>36</v>
      </c>
      <c r="L1939" t="s">
        <v>4129</v>
      </c>
      <c r="M1939" t="s">
        <v>1209</v>
      </c>
      <c r="N1939">
        <v>45960</v>
      </c>
      <c r="O1939">
        <v>0.41666666666666669</v>
      </c>
      <c r="P1939" t="s">
        <v>4080</v>
      </c>
      <c r="Q1939" t="s">
        <v>45</v>
      </c>
      <c r="R1939" s="54">
        <v>45959</v>
      </c>
      <c r="U1939" t="s">
        <v>45</v>
      </c>
      <c r="V1939">
        <v>2910251702038</v>
      </c>
      <c r="W1939" t="s">
        <v>53</v>
      </c>
      <c r="X1939">
        <v>45959</v>
      </c>
      <c r="Y1939">
        <v>0.45902777777777776</v>
      </c>
    </row>
    <row r="1940" spans="1:25">
      <c r="A1940" s="54">
        <v>45959</v>
      </c>
      <c r="B1940" s="54">
        <v>45959.409178240698</v>
      </c>
      <c r="C1940" t="s">
        <v>356</v>
      </c>
      <c r="D1940" t="s">
        <v>41</v>
      </c>
      <c r="E1940">
        <v>737679831</v>
      </c>
      <c r="F1940" t="s">
        <v>33</v>
      </c>
      <c r="G1940" t="s">
        <v>15643</v>
      </c>
      <c r="H1940">
        <v>107152745</v>
      </c>
      <c r="I1940">
        <v>107152745</v>
      </c>
      <c r="J1940" t="s">
        <v>15644</v>
      </c>
      <c r="K1940" t="s">
        <v>36</v>
      </c>
      <c r="L1940" t="s">
        <v>3907</v>
      </c>
      <c r="M1940" t="s">
        <v>15645</v>
      </c>
      <c r="N1940">
        <v>45959</v>
      </c>
      <c r="O1940">
        <v>0.625</v>
      </c>
      <c r="P1940" t="s">
        <v>4080</v>
      </c>
      <c r="Q1940" t="s">
        <v>45</v>
      </c>
      <c r="R1940" s="54">
        <v>45959</v>
      </c>
      <c r="T1940">
        <v>45960</v>
      </c>
      <c r="U1940" t="s">
        <v>45</v>
      </c>
      <c r="V1940">
        <v>2910251702061</v>
      </c>
      <c r="W1940" t="s">
        <v>46</v>
      </c>
      <c r="X1940">
        <v>45959</v>
      </c>
      <c r="Y1940">
        <v>0.45902777777777776</v>
      </c>
    </row>
    <row r="1941" spans="1:25">
      <c r="A1941" s="54">
        <v>45959</v>
      </c>
      <c r="B1941" s="54">
        <v>45959.412789351903</v>
      </c>
      <c r="C1941" t="s">
        <v>5163</v>
      </c>
      <c r="D1941" t="s">
        <v>41</v>
      </c>
      <c r="E1941">
        <v>102772410</v>
      </c>
      <c r="F1941" t="s">
        <v>33</v>
      </c>
      <c r="G1941" t="s">
        <v>15646</v>
      </c>
      <c r="I1941">
        <v>708603973</v>
      </c>
      <c r="J1941" t="s">
        <v>15647</v>
      </c>
      <c r="K1941" t="s">
        <v>36</v>
      </c>
      <c r="L1941" t="s">
        <v>3959</v>
      </c>
      <c r="M1941" t="s">
        <v>5806</v>
      </c>
      <c r="N1941">
        <v>45960</v>
      </c>
      <c r="O1941">
        <v>0.41666666666666669</v>
      </c>
      <c r="P1941" t="s">
        <v>4080</v>
      </c>
      <c r="Q1941" t="s">
        <v>45</v>
      </c>
      <c r="R1941" s="54" t="s">
        <v>1586</v>
      </c>
      <c r="T1941">
        <v>45960</v>
      </c>
      <c r="U1941" t="s">
        <v>45</v>
      </c>
      <c r="V1941">
        <v>2910251702072</v>
      </c>
      <c r="W1941" t="s">
        <v>46</v>
      </c>
      <c r="X1941">
        <v>45959</v>
      </c>
      <c r="Y1941">
        <v>0.45902777777777776</v>
      </c>
    </row>
    <row r="1942" spans="1:25">
      <c r="A1942" s="54">
        <v>45959</v>
      </c>
      <c r="B1942" s="54">
        <v>45959.4146064815</v>
      </c>
      <c r="C1942" t="s">
        <v>5163</v>
      </c>
      <c r="D1942" t="s">
        <v>41</v>
      </c>
      <c r="E1942">
        <v>102772410</v>
      </c>
      <c r="F1942" t="s">
        <v>33</v>
      </c>
      <c r="G1942" t="s">
        <v>15648</v>
      </c>
      <c r="I1942">
        <v>722134476</v>
      </c>
      <c r="J1942" t="s">
        <v>15649</v>
      </c>
      <c r="K1942" t="s">
        <v>36</v>
      </c>
      <c r="L1942" t="s">
        <v>3916</v>
      </c>
      <c r="M1942" t="s">
        <v>15650</v>
      </c>
      <c r="N1942">
        <v>45960</v>
      </c>
      <c r="O1942">
        <v>0.41666666666666669</v>
      </c>
      <c r="P1942" t="s">
        <v>4080</v>
      </c>
      <c r="Q1942" t="s">
        <v>45</v>
      </c>
      <c r="R1942" s="54">
        <v>45959</v>
      </c>
      <c r="T1942">
        <v>45960</v>
      </c>
      <c r="U1942" t="s">
        <v>45</v>
      </c>
      <c r="V1942">
        <v>2910251702087</v>
      </c>
      <c r="W1942" t="s">
        <v>46</v>
      </c>
      <c r="X1942">
        <v>45959</v>
      </c>
      <c r="Y1942">
        <v>0.45902777777777776</v>
      </c>
    </row>
    <row r="1943" spans="1:25">
      <c r="A1943" s="54">
        <v>45959</v>
      </c>
      <c r="B1943" s="54">
        <v>45959.4156365741</v>
      </c>
      <c r="C1943" t="s">
        <v>2439</v>
      </c>
      <c r="D1943" t="s">
        <v>41</v>
      </c>
      <c r="E1943">
        <v>756696913</v>
      </c>
      <c r="F1943" t="s">
        <v>33</v>
      </c>
      <c r="G1943" t="s">
        <v>13437</v>
      </c>
      <c r="H1943">
        <v>103903202</v>
      </c>
      <c r="I1943">
        <v>704127400</v>
      </c>
      <c r="J1943" t="s">
        <v>13438</v>
      </c>
      <c r="K1943" t="s">
        <v>36</v>
      </c>
      <c r="L1943" t="s">
        <v>1911</v>
      </c>
      <c r="M1943" t="s">
        <v>5187</v>
      </c>
      <c r="N1943">
        <v>45960</v>
      </c>
      <c r="O1943">
        <v>0.375</v>
      </c>
      <c r="P1943" t="s">
        <v>5255</v>
      </c>
      <c r="Q1943" t="s">
        <v>45</v>
      </c>
      <c r="R1943" s="54">
        <v>45959</v>
      </c>
      <c r="S1943" t="s">
        <v>14945</v>
      </c>
      <c r="T1943">
        <v>45960</v>
      </c>
      <c r="U1943" t="s">
        <v>45</v>
      </c>
      <c r="V1943">
        <v>2910251701933</v>
      </c>
      <c r="W1943" t="s">
        <v>46</v>
      </c>
      <c r="X1943">
        <v>45959</v>
      </c>
      <c r="Y1943">
        <v>0.45902777777777776</v>
      </c>
    </row>
    <row r="1944" spans="1:25">
      <c r="A1944" s="54">
        <v>45959</v>
      </c>
      <c r="B1944" s="54">
        <v>45959.419097222199</v>
      </c>
      <c r="C1944" t="s">
        <v>2439</v>
      </c>
      <c r="D1944" t="s">
        <v>41</v>
      </c>
      <c r="E1944">
        <v>756696913</v>
      </c>
      <c r="F1944" t="s">
        <v>33</v>
      </c>
      <c r="G1944" t="s">
        <v>15651</v>
      </c>
      <c r="H1944">
        <v>741967725</v>
      </c>
      <c r="I1944">
        <v>741967725</v>
      </c>
      <c r="J1944" t="s">
        <v>3562</v>
      </c>
      <c r="K1944" t="s">
        <v>36</v>
      </c>
      <c r="L1944" t="s">
        <v>1911</v>
      </c>
      <c r="M1944" t="s">
        <v>15652</v>
      </c>
      <c r="N1944">
        <v>45960</v>
      </c>
      <c r="O1944">
        <v>0.375</v>
      </c>
      <c r="P1944" t="s">
        <v>5255</v>
      </c>
      <c r="Q1944" t="s">
        <v>45</v>
      </c>
      <c r="R1944" s="54">
        <v>45959</v>
      </c>
      <c r="S1944" t="s">
        <v>15653</v>
      </c>
      <c r="T1944">
        <v>45960</v>
      </c>
      <c r="U1944" t="s">
        <v>45</v>
      </c>
      <c r="V1944">
        <v>2910251701970</v>
      </c>
      <c r="W1944" t="s">
        <v>46</v>
      </c>
      <c r="X1944">
        <v>45959</v>
      </c>
      <c r="Y1944">
        <v>0.45902777777777776</v>
      </c>
    </row>
    <row r="1945" spans="1:25">
      <c r="A1945" s="54">
        <v>45959</v>
      </c>
      <c r="B1945" s="54">
        <v>45959.421215277798</v>
      </c>
      <c r="C1945" t="s">
        <v>47</v>
      </c>
      <c r="D1945" t="s">
        <v>41</v>
      </c>
      <c r="E1945">
        <v>735633807</v>
      </c>
      <c r="F1945" t="s">
        <v>33</v>
      </c>
      <c r="G1945" t="s">
        <v>15654</v>
      </c>
      <c r="H1945">
        <v>733336377</v>
      </c>
      <c r="I1945">
        <v>733336377</v>
      </c>
      <c r="J1945" t="s">
        <v>15306</v>
      </c>
      <c r="K1945" t="s">
        <v>36</v>
      </c>
      <c r="L1945" t="s">
        <v>1911</v>
      </c>
      <c r="M1945" t="s">
        <v>15655</v>
      </c>
      <c r="N1945">
        <v>45959</v>
      </c>
      <c r="O1945">
        <v>0.45833333333333331</v>
      </c>
      <c r="P1945" t="s">
        <v>5255</v>
      </c>
      <c r="Q1945" t="s">
        <v>67</v>
      </c>
      <c r="R1945" s="54">
        <v>45959</v>
      </c>
      <c r="U1945" t="s">
        <v>67</v>
      </c>
      <c r="V1945" t="s">
        <v>114</v>
      </c>
    </row>
    <row r="1946" spans="1:25">
      <c r="A1946" s="54">
        <v>45959</v>
      </c>
      <c r="B1946" s="54">
        <v>45959.424421296302</v>
      </c>
      <c r="C1946" t="s">
        <v>2218</v>
      </c>
      <c r="D1946" t="s">
        <v>1094</v>
      </c>
      <c r="E1946">
        <v>733824889</v>
      </c>
      <c r="F1946" t="s">
        <v>33</v>
      </c>
      <c r="G1946" t="s">
        <v>15657</v>
      </c>
      <c r="H1946">
        <v>729614745</v>
      </c>
      <c r="I1946">
        <v>787471017</v>
      </c>
      <c r="J1946" t="s">
        <v>15658</v>
      </c>
      <c r="K1946" t="s">
        <v>36</v>
      </c>
      <c r="L1946" t="s">
        <v>3907</v>
      </c>
      <c r="M1946" t="s">
        <v>15659</v>
      </c>
      <c r="N1946">
        <v>45959</v>
      </c>
      <c r="O1946">
        <v>0.58333333333333337</v>
      </c>
      <c r="P1946" t="s">
        <v>5255</v>
      </c>
      <c r="Q1946" t="s">
        <v>45</v>
      </c>
      <c r="R1946" s="54">
        <v>45959</v>
      </c>
      <c r="S1946" t="s">
        <v>15033</v>
      </c>
      <c r="U1946" t="s">
        <v>45</v>
      </c>
      <c r="V1946">
        <v>2910251702073</v>
      </c>
      <c r="W1946" t="s">
        <v>53</v>
      </c>
      <c r="X1946">
        <v>45959</v>
      </c>
      <c r="Y1946">
        <v>0.45902777777777776</v>
      </c>
    </row>
    <row r="1947" spans="1:25">
      <c r="A1947" s="54">
        <v>45959</v>
      </c>
      <c r="B1947" s="54">
        <v>45959.424548611103</v>
      </c>
      <c r="C1947" t="s">
        <v>720</v>
      </c>
      <c r="D1947" t="s">
        <v>41</v>
      </c>
      <c r="E1947">
        <v>104144901</v>
      </c>
      <c r="F1947" t="s">
        <v>33</v>
      </c>
      <c r="G1947" t="s">
        <v>15660</v>
      </c>
      <c r="H1947">
        <v>733670896</v>
      </c>
      <c r="I1947">
        <v>7254670896</v>
      </c>
      <c r="J1947" t="s">
        <v>2618</v>
      </c>
      <c r="K1947" t="s">
        <v>81</v>
      </c>
      <c r="L1947" t="s">
        <v>1196</v>
      </c>
      <c r="M1947" t="s">
        <v>15661</v>
      </c>
      <c r="N1947">
        <v>45959</v>
      </c>
      <c r="O1947">
        <v>0.375</v>
      </c>
      <c r="P1947" t="s">
        <v>5255</v>
      </c>
      <c r="Q1947" t="s">
        <v>45</v>
      </c>
      <c r="R1947" s="54">
        <v>45959</v>
      </c>
      <c r="S1947" t="s">
        <v>15662</v>
      </c>
      <c r="U1947" t="s">
        <v>45</v>
      </c>
      <c r="V1947">
        <v>2910251702094</v>
      </c>
      <c r="W1947" t="s">
        <v>53</v>
      </c>
      <c r="X1947">
        <v>45959</v>
      </c>
      <c r="Y1947">
        <v>0.45902777777777776</v>
      </c>
    </row>
    <row r="1948" spans="1:25">
      <c r="A1948" s="54">
        <v>45959</v>
      </c>
      <c r="B1948" s="54">
        <v>45959</v>
      </c>
      <c r="C1948" t="s">
        <v>4882</v>
      </c>
      <c r="D1948" t="s">
        <v>41</v>
      </c>
      <c r="E1948">
        <v>254101792379</v>
      </c>
      <c r="F1948" t="s">
        <v>33</v>
      </c>
      <c r="G1948" t="s">
        <v>15664</v>
      </c>
      <c r="H1948">
        <v>254738464037</v>
      </c>
      <c r="I1948">
        <v>254721133963</v>
      </c>
      <c r="J1948" t="s">
        <v>15665</v>
      </c>
      <c r="K1948" t="s">
        <v>36</v>
      </c>
      <c r="L1948" t="s">
        <v>3983</v>
      </c>
      <c r="M1948" t="s">
        <v>15666</v>
      </c>
      <c r="N1948">
        <v>45668</v>
      </c>
      <c r="O1948">
        <v>0.41666666666666669</v>
      </c>
      <c r="P1948" t="s">
        <v>11025</v>
      </c>
      <c r="Q1948" t="s">
        <v>39</v>
      </c>
      <c r="R1948" s="54">
        <v>45959</v>
      </c>
      <c r="S1948" t="s">
        <v>15656</v>
      </c>
    </row>
    <row r="1949" spans="1:25">
      <c r="A1949" s="54">
        <v>45959</v>
      </c>
      <c r="B1949" s="54">
        <v>45959</v>
      </c>
      <c r="C1949" t="s">
        <v>2288</v>
      </c>
      <c r="D1949" t="s">
        <v>41</v>
      </c>
      <c r="E1949">
        <v>753600876</v>
      </c>
      <c r="F1949" t="s">
        <v>33</v>
      </c>
      <c r="G1949" t="s">
        <v>15667</v>
      </c>
      <c r="H1949">
        <v>704515152</v>
      </c>
      <c r="I1949">
        <v>704515152</v>
      </c>
      <c r="J1949" t="s">
        <v>15668</v>
      </c>
      <c r="K1949" t="s">
        <v>81</v>
      </c>
      <c r="L1949" t="s">
        <v>1196</v>
      </c>
      <c r="M1949" t="s">
        <v>15669</v>
      </c>
      <c r="N1949" t="s">
        <v>1586</v>
      </c>
      <c r="O1949">
        <v>0.66666666666666663</v>
      </c>
      <c r="P1949" t="s">
        <v>11025</v>
      </c>
      <c r="Q1949" t="s">
        <v>45</v>
      </c>
      <c r="R1949" s="54">
        <v>45959</v>
      </c>
      <c r="S1949" t="s">
        <v>15026</v>
      </c>
      <c r="T1949">
        <v>45960</v>
      </c>
      <c r="U1949" t="s">
        <v>45</v>
      </c>
      <c r="V1949">
        <v>2910251702060</v>
      </c>
      <c r="W1949" t="s">
        <v>46</v>
      </c>
      <c r="X1949">
        <v>45959</v>
      </c>
      <c r="Y1949">
        <v>0.45902777777777776</v>
      </c>
    </row>
    <row r="1950" spans="1:25">
      <c r="A1950" s="54">
        <v>45959</v>
      </c>
      <c r="B1950" s="54">
        <v>45959</v>
      </c>
      <c r="C1950" t="s">
        <v>4222</v>
      </c>
      <c r="D1950" t="s">
        <v>41</v>
      </c>
      <c r="E1950">
        <v>739803870</v>
      </c>
      <c r="F1950" t="s">
        <v>33</v>
      </c>
      <c r="G1950" t="s">
        <v>15670</v>
      </c>
      <c r="H1950">
        <v>727404070</v>
      </c>
      <c r="I1950">
        <v>727404070</v>
      </c>
      <c r="J1950" t="s">
        <v>14235</v>
      </c>
      <c r="K1950" t="s">
        <v>36</v>
      </c>
      <c r="L1950" t="s">
        <v>3959</v>
      </c>
      <c r="M1950" t="s">
        <v>2430</v>
      </c>
      <c r="N1950" t="s">
        <v>2476</v>
      </c>
      <c r="O1950">
        <v>0.41666666666666669</v>
      </c>
      <c r="P1950" t="s">
        <v>11025</v>
      </c>
      <c r="Q1950" t="s">
        <v>67</v>
      </c>
      <c r="R1950" s="54">
        <v>45959</v>
      </c>
      <c r="S1950" t="s">
        <v>15033</v>
      </c>
      <c r="U1950" t="s">
        <v>67</v>
      </c>
      <c r="V1950" t="s">
        <v>114</v>
      </c>
    </row>
    <row r="1951" spans="1:25">
      <c r="A1951" s="54">
        <v>45959</v>
      </c>
      <c r="B1951" s="54">
        <v>45959</v>
      </c>
      <c r="C1951" t="s">
        <v>720</v>
      </c>
      <c r="D1951" t="s">
        <v>41</v>
      </c>
      <c r="E1951">
        <v>104144902</v>
      </c>
      <c r="F1951" t="s">
        <v>33</v>
      </c>
      <c r="G1951" t="s">
        <v>15671</v>
      </c>
      <c r="H1951">
        <v>106632383</v>
      </c>
      <c r="I1951">
        <v>115851545</v>
      </c>
      <c r="J1951" t="s">
        <v>15672</v>
      </c>
      <c r="K1951" t="s">
        <v>36</v>
      </c>
      <c r="L1951" t="s">
        <v>3907</v>
      </c>
      <c r="M1951" t="s">
        <v>15673</v>
      </c>
      <c r="N1951" t="s">
        <v>1586</v>
      </c>
      <c r="O1951">
        <v>0.41666666666666669</v>
      </c>
      <c r="P1951" t="s">
        <v>11025</v>
      </c>
      <c r="Q1951" t="s">
        <v>45</v>
      </c>
      <c r="R1951" s="54">
        <v>45959</v>
      </c>
      <c r="S1951" t="s">
        <v>15040</v>
      </c>
      <c r="T1951">
        <v>45960</v>
      </c>
      <c r="U1951" t="s">
        <v>45</v>
      </c>
      <c r="V1951">
        <v>2910251702092</v>
      </c>
      <c r="W1951" t="s">
        <v>46</v>
      </c>
      <c r="X1951">
        <v>45959</v>
      </c>
      <c r="Y1951">
        <v>0.45902777777777776</v>
      </c>
    </row>
    <row r="1952" spans="1:25">
      <c r="A1952" s="54">
        <v>45959</v>
      </c>
      <c r="B1952" s="54">
        <v>45959</v>
      </c>
      <c r="C1952" t="s">
        <v>15078</v>
      </c>
      <c r="D1952" t="s">
        <v>809</v>
      </c>
      <c r="E1952">
        <v>788595265</v>
      </c>
      <c r="F1952" t="s">
        <v>33</v>
      </c>
      <c r="G1952" t="s">
        <v>4866</v>
      </c>
      <c r="I1952">
        <v>706364750</v>
      </c>
      <c r="J1952" t="s">
        <v>15674</v>
      </c>
      <c r="K1952" t="s">
        <v>36</v>
      </c>
      <c r="L1952" t="s">
        <v>4129</v>
      </c>
      <c r="M1952" t="s">
        <v>15675</v>
      </c>
      <c r="N1952">
        <v>45668</v>
      </c>
      <c r="O1952">
        <v>0.375</v>
      </c>
      <c r="P1952" t="s">
        <v>4063</v>
      </c>
      <c r="Q1952" t="s">
        <v>3886</v>
      </c>
      <c r="R1952" s="54"/>
    </row>
    <row r="1953" spans="1:25">
      <c r="A1953" s="54">
        <v>45959</v>
      </c>
      <c r="B1953" s="54">
        <v>45959</v>
      </c>
      <c r="C1953" t="s">
        <v>69</v>
      </c>
      <c r="D1953" t="s">
        <v>70</v>
      </c>
      <c r="E1953">
        <v>755877260</v>
      </c>
      <c r="F1953" t="s">
        <v>33</v>
      </c>
      <c r="G1953" t="s">
        <v>1945</v>
      </c>
      <c r="H1953">
        <v>720753856</v>
      </c>
      <c r="I1953">
        <v>720753856</v>
      </c>
      <c r="J1953" t="s">
        <v>15676</v>
      </c>
      <c r="K1953" t="s">
        <v>36</v>
      </c>
      <c r="L1953" t="s">
        <v>3959</v>
      </c>
      <c r="M1953" t="s">
        <v>2854</v>
      </c>
      <c r="N1953" t="s">
        <v>1586</v>
      </c>
      <c r="O1953">
        <v>0.45833333333333331</v>
      </c>
      <c r="P1953" t="s">
        <v>4063</v>
      </c>
      <c r="Q1953" t="s">
        <v>67</v>
      </c>
      <c r="R1953" s="54">
        <v>45959</v>
      </c>
      <c r="U1953" t="s">
        <v>67</v>
      </c>
      <c r="V1953" t="s">
        <v>114</v>
      </c>
    </row>
    <row r="1954" spans="1:25">
      <c r="A1954" s="54">
        <v>45959</v>
      </c>
      <c r="B1954" s="54">
        <v>45959</v>
      </c>
      <c r="C1954" t="s">
        <v>1599</v>
      </c>
      <c r="D1954" t="s">
        <v>41</v>
      </c>
      <c r="E1954">
        <v>782765791</v>
      </c>
      <c r="F1954" t="s">
        <v>33</v>
      </c>
      <c r="G1954" t="s">
        <v>15678</v>
      </c>
      <c r="H1954">
        <v>740831141</v>
      </c>
      <c r="I1954">
        <v>724239760</v>
      </c>
      <c r="J1954" t="s">
        <v>15679</v>
      </c>
      <c r="K1954" t="s">
        <v>36</v>
      </c>
      <c r="L1954" t="s">
        <v>3896</v>
      </c>
      <c r="M1954" t="s">
        <v>10163</v>
      </c>
      <c r="N1954" t="s">
        <v>1586</v>
      </c>
      <c r="O1954">
        <v>0.5</v>
      </c>
      <c r="P1954" t="s">
        <v>4063</v>
      </c>
      <c r="Q1954" t="s">
        <v>45</v>
      </c>
      <c r="R1954" s="54">
        <v>45959</v>
      </c>
      <c r="S1954" t="s">
        <v>15050</v>
      </c>
      <c r="U1954" t="s">
        <v>45</v>
      </c>
      <c r="V1954">
        <v>2910251702143</v>
      </c>
      <c r="W1954" t="s">
        <v>53</v>
      </c>
      <c r="X1954">
        <v>45959</v>
      </c>
      <c r="Y1954">
        <v>0.45902777777777776</v>
      </c>
    </row>
    <row r="1955" spans="1:25">
      <c r="A1955" s="54">
        <v>45959</v>
      </c>
      <c r="B1955" s="54">
        <v>45959</v>
      </c>
      <c r="C1955" t="s">
        <v>3071</v>
      </c>
      <c r="D1955" t="s">
        <v>41</v>
      </c>
      <c r="E1955">
        <v>734356550</v>
      </c>
      <c r="F1955" t="s">
        <v>33</v>
      </c>
      <c r="G1955" t="s">
        <v>15681</v>
      </c>
      <c r="I1955">
        <v>758460501</v>
      </c>
      <c r="J1955" t="s">
        <v>15682</v>
      </c>
      <c r="K1955" t="s">
        <v>36</v>
      </c>
      <c r="L1955" t="s">
        <v>3896</v>
      </c>
      <c r="M1955" t="s">
        <v>3145</v>
      </c>
      <c r="N1955" t="s">
        <v>1586</v>
      </c>
      <c r="O1955">
        <v>0.41666666666666669</v>
      </c>
      <c r="P1955" t="s">
        <v>4063</v>
      </c>
      <c r="Q1955" t="s">
        <v>39</v>
      </c>
      <c r="R1955" s="54">
        <v>45959</v>
      </c>
      <c r="S1955" t="s">
        <v>15093</v>
      </c>
    </row>
    <row r="1956" spans="1:25">
      <c r="A1956" s="54">
        <v>45959</v>
      </c>
      <c r="B1956" s="54">
        <v>45959</v>
      </c>
      <c r="C1956" t="s">
        <v>1690</v>
      </c>
      <c r="D1956" t="s">
        <v>41</v>
      </c>
      <c r="E1956">
        <v>734401171</v>
      </c>
      <c r="F1956" t="s">
        <v>33</v>
      </c>
      <c r="G1956" t="s">
        <v>15683</v>
      </c>
      <c r="H1956">
        <v>734207570</v>
      </c>
      <c r="I1956">
        <v>704311473</v>
      </c>
      <c r="J1956" t="s">
        <v>15684</v>
      </c>
      <c r="K1956" t="s">
        <v>36</v>
      </c>
      <c r="L1956" t="s">
        <v>1196</v>
      </c>
      <c r="M1956" t="s">
        <v>15685</v>
      </c>
      <c r="N1956" t="s">
        <v>1586</v>
      </c>
      <c r="O1956">
        <v>0.625</v>
      </c>
      <c r="P1956" t="s">
        <v>5255</v>
      </c>
      <c r="Q1956" t="s">
        <v>67</v>
      </c>
      <c r="R1956" s="54">
        <v>45959</v>
      </c>
      <c r="U1956" t="s">
        <v>67</v>
      </c>
      <c r="V1956" t="s">
        <v>114</v>
      </c>
    </row>
    <row r="1957" spans="1:25">
      <c r="A1957" s="54">
        <v>45959</v>
      </c>
      <c r="B1957" s="54">
        <v>45959</v>
      </c>
      <c r="C1957" t="s">
        <v>867</v>
      </c>
      <c r="D1957" t="s">
        <v>41</v>
      </c>
      <c r="E1957">
        <v>738237386</v>
      </c>
      <c r="F1957" t="s">
        <v>33</v>
      </c>
      <c r="G1957" t="s">
        <v>15686</v>
      </c>
      <c r="I1957">
        <v>718748453</v>
      </c>
      <c r="J1957" t="s">
        <v>15687</v>
      </c>
      <c r="K1957" t="s">
        <v>36</v>
      </c>
      <c r="L1957" t="s">
        <v>3907</v>
      </c>
      <c r="M1957" t="s">
        <v>15688</v>
      </c>
      <c r="N1957">
        <v>45727</v>
      </c>
      <c r="O1957">
        <v>0.41666666666666669</v>
      </c>
      <c r="P1957" t="s">
        <v>5255</v>
      </c>
      <c r="Q1957" t="s">
        <v>39</v>
      </c>
      <c r="R1957" s="54">
        <v>45959</v>
      </c>
      <c r="S1957" t="s">
        <v>15680</v>
      </c>
    </row>
    <row r="1958" spans="1:25">
      <c r="A1958" s="54">
        <v>45959</v>
      </c>
      <c r="B1958" s="54">
        <v>45959</v>
      </c>
      <c r="C1958" t="s">
        <v>5746</v>
      </c>
      <c r="D1958" t="s">
        <v>1104</v>
      </c>
      <c r="E1958">
        <v>254722779024</v>
      </c>
      <c r="F1958" t="s">
        <v>33</v>
      </c>
      <c r="G1958" t="s">
        <v>15689</v>
      </c>
      <c r="I1958">
        <v>254722354177</v>
      </c>
      <c r="J1958" t="s">
        <v>15690</v>
      </c>
      <c r="K1958" t="s">
        <v>36</v>
      </c>
      <c r="L1958" t="s">
        <v>1196</v>
      </c>
      <c r="M1958" t="s">
        <v>15691</v>
      </c>
      <c r="N1958" t="s">
        <v>1586</v>
      </c>
      <c r="O1958">
        <v>0.5</v>
      </c>
      <c r="P1958" t="s">
        <v>5255</v>
      </c>
      <c r="Q1958" t="s">
        <v>45</v>
      </c>
      <c r="R1958" s="54">
        <v>45959</v>
      </c>
      <c r="S1958" t="s">
        <v>15064</v>
      </c>
      <c r="T1958">
        <v>45960</v>
      </c>
      <c r="U1958" t="s">
        <v>45</v>
      </c>
      <c r="V1958">
        <v>2910251702286</v>
      </c>
      <c r="W1958" t="s">
        <v>53</v>
      </c>
      <c r="X1958">
        <v>45959</v>
      </c>
      <c r="Y1958">
        <v>0.45902777777777776</v>
      </c>
    </row>
    <row r="1959" spans="1:25">
      <c r="A1959" s="54">
        <v>45959</v>
      </c>
      <c r="B1959" s="54">
        <v>45959</v>
      </c>
      <c r="C1959" t="s">
        <v>720</v>
      </c>
      <c r="D1959" t="s">
        <v>41</v>
      </c>
      <c r="E1959">
        <v>104144901</v>
      </c>
      <c r="F1959" t="s">
        <v>33</v>
      </c>
      <c r="G1959" t="s">
        <v>15692</v>
      </c>
      <c r="H1959">
        <v>788202755</v>
      </c>
      <c r="I1959">
        <v>791715130</v>
      </c>
      <c r="J1959" t="s">
        <v>15693</v>
      </c>
      <c r="K1959" t="s">
        <v>36</v>
      </c>
      <c r="L1959" t="s">
        <v>3983</v>
      </c>
      <c r="M1959" t="s">
        <v>15694</v>
      </c>
      <c r="N1959" t="s">
        <v>2476</v>
      </c>
      <c r="O1959">
        <v>0.41666666666666669</v>
      </c>
      <c r="P1959" t="s">
        <v>5255</v>
      </c>
      <c r="Q1959" t="s">
        <v>45</v>
      </c>
      <c r="R1959" s="54">
        <v>45959</v>
      </c>
      <c r="S1959" t="s">
        <v>15096</v>
      </c>
      <c r="T1959">
        <v>45963</v>
      </c>
      <c r="U1959" t="s">
        <v>45</v>
      </c>
      <c r="V1959">
        <v>9111251706808</v>
      </c>
      <c r="W1959" t="s">
        <v>53</v>
      </c>
      <c r="X1959">
        <v>45962</v>
      </c>
    </row>
    <row r="1960" spans="1:25">
      <c r="A1960" s="54">
        <v>45959</v>
      </c>
      <c r="B1960" s="54">
        <v>45959</v>
      </c>
      <c r="C1960" t="s">
        <v>4180</v>
      </c>
      <c r="D1960" t="s">
        <v>742</v>
      </c>
      <c r="E1960">
        <v>105981359</v>
      </c>
      <c r="F1960" t="s">
        <v>33</v>
      </c>
      <c r="G1960" t="s">
        <v>15695</v>
      </c>
      <c r="H1960">
        <v>751633238</v>
      </c>
      <c r="I1960">
        <v>751633238</v>
      </c>
      <c r="J1960" t="s">
        <v>4206</v>
      </c>
      <c r="K1960" t="s">
        <v>36</v>
      </c>
      <c r="L1960" t="s">
        <v>3959</v>
      </c>
      <c r="M1960" t="s">
        <v>113</v>
      </c>
      <c r="N1960" t="s">
        <v>2476</v>
      </c>
      <c r="O1960">
        <v>0.5</v>
      </c>
      <c r="P1960" t="s">
        <v>4248</v>
      </c>
      <c r="Q1960" t="s">
        <v>39</v>
      </c>
      <c r="R1960" s="54">
        <v>45959</v>
      </c>
      <c r="S1960" t="s">
        <v>15025</v>
      </c>
    </row>
    <row r="1961" spans="1:25">
      <c r="A1961" s="54">
        <v>45959</v>
      </c>
      <c r="B1961" s="54">
        <v>45959</v>
      </c>
      <c r="C1961" t="s">
        <v>315</v>
      </c>
      <c r="D1961" t="s">
        <v>41</v>
      </c>
      <c r="E1961">
        <v>254786372737</v>
      </c>
      <c r="F1961" t="s">
        <v>33</v>
      </c>
      <c r="G1961" t="s">
        <v>15696</v>
      </c>
      <c r="H1961">
        <v>254733632626</v>
      </c>
      <c r="I1961">
        <v>254721853737</v>
      </c>
      <c r="J1961" t="s">
        <v>15697</v>
      </c>
      <c r="K1961" t="s">
        <v>81</v>
      </c>
      <c r="L1961" t="s">
        <v>1196</v>
      </c>
      <c r="M1961" t="s">
        <v>15698</v>
      </c>
      <c r="N1961" t="s">
        <v>1585</v>
      </c>
      <c r="O1961">
        <v>0.625</v>
      </c>
      <c r="P1961" t="s">
        <v>4248</v>
      </c>
      <c r="Q1961" t="s">
        <v>39</v>
      </c>
      <c r="R1961" s="54">
        <v>45959</v>
      </c>
      <c r="S1961" t="s">
        <v>15699</v>
      </c>
    </row>
    <row r="1962" spans="1:25">
      <c r="A1962" s="54">
        <v>45959</v>
      </c>
      <c r="B1962" s="54">
        <v>45959</v>
      </c>
      <c r="C1962" t="s">
        <v>31</v>
      </c>
      <c r="D1962" t="s">
        <v>32</v>
      </c>
      <c r="E1962">
        <v>780225502</v>
      </c>
      <c r="F1962" t="s">
        <v>33</v>
      </c>
      <c r="G1962" t="s">
        <v>15700</v>
      </c>
      <c r="H1962">
        <v>792933007</v>
      </c>
      <c r="I1962">
        <v>798697854</v>
      </c>
      <c r="J1962" t="s">
        <v>12663</v>
      </c>
      <c r="K1962" t="s">
        <v>36</v>
      </c>
      <c r="L1962" t="s">
        <v>1196</v>
      </c>
      <c r="M1962" t="s">
        <v>15701</v>
      </c>
      <c r="N1962" t="s">
        <v>2476</v>
      </c>
      <c r="O1962">
        <v>0.41666666666666669</v>
      </c>
      <c r="P1962" t="s">
        <v>4248</v>
      </c>
      <c r="Q1962" t="s">
        <v>67</v>
      </c>
      <c r="R1962" s="54">
        <v>45959</v>
      </c>
      <c r="U1962" t="s">
        <v>67</v>
      </c>
      <c r="V1962" t="s">
        <v>114</v>
      </c>
    </row>
    <row r="1963" spans="1:25">
      <c r="A1963" s="54">
        <v>45959</v>
      </c>
      <c r="B1963" s="54">
        <v>45959</v>
      </c>
      <c r="C1963" t="s">
        <v>4180</v>
      </c>
      <c r="D1963" t="s">
        <v>742</v>
      </c>
      <c r="E1963">
        <v>105981359</v>
      </c>
      <c r="F1963" t="s">
        <v>33</v>
      </c>
      <c r="G1963" t="s">
        <v>15702</v>
      </c>
      <c r="H1963">
        <v>713592634</v>
      </c>
      <c r="I1963">
        <v>713592634</v>
      </c>
      <c r="J1963" t="s">
        <v>15703</v>
      </c>
      <c r="K1963" t="s">
        <v>36</v>
      </c>
      <c r="L1963" t="s">
        <v>1196</v>
      </c>
      <c r="M1963" t="s">
        <v>15704</v>
      </c>
      <c r="N1963" t="s">
        <v>1586</v>
      </c>
      <c r="O1963">
        <v>0.45833333333333331</v>
      </c>
      <c r="P1963" t="s">
        <v>4248</v>
      </c>
      <c r="Q1963" t="s">
        <v>39</v>
      </c>
      <c r="R1963" s="54">
        <v>45959</v>
      </c>
      <c r="S1963" t="s">
        <v>15705</v>
      </c>
    </row>
    <row r="1964" spans="1:25">
      <c r="A1964" s="54">
        <v>45959</v>
      </c>
      <c r="B1964" s="54">
        <v>45959</v>
      </c>
      <c r="C1964" t="s">
        <v>31</v>
      </c>
      <c r="D1964" t="s">
        <v>32</v>
      </c>
      <c r="E1964">
        <v>780225502</v>
      </c>
      <c r="F1964" t="s">
        <v>33</v>
      </c>
      <c r="G1964" t="s">
        <v>15706</v>
      </c>
      <c r="H1964">
        <v>715085337</v>
      </c>
      <c r="I1964">
        <v>715085337</v>
      </c>
      <c r="J1964" t="s">
        <v>15707</v>
      </c>
      <c r="K1964" t="s">
        <v>36</v>
      </c>
      <c r="L1964" t="s">
        <v>3936</v>
      </c>
      <c r="M1964" t="s">
        <v>7839</v>
      </c>
      <c r="N1964" t="s">
        <v>2476</v>
      </c>
      <c r="O1964">
        <v>0.375</v>
      </c>
      <c r="P1964" t="s">
        <v>4248</v>
      </c>
      <c r="Q1964" t="s">
        <v>67</v>
      </c>
      <c r="R1964" s="54">
        <v>45959</v>
      </c>
      <c r="U1964" t="s">
        <v>67</v>
      </c>
      <c r="V1964" t="s">
        <v>114</v>
      </c>
    </row>
    <row r="1965" spans="1:25">
      <c r="A1965" s="54">
        <v>45959</v>
      </c>
      <c r="B1965" s="54">
        <v>45959</v>
      </c>
      <c r="C1965" t="s">
        <v>4180</v>
      </c>
      <c r="D1965" t="s">
        <v>742</v>
      </c>
      <c r="E1965">
        <v>105981359</v>
      </c>
      <c r="F1965" t="s">
        <v>33</v>
      </c>
      <c r="G1965" t="s">
        <v>15708</v>
      </c>
      <c r="H1965">
        <v>721284621</v>
      </c>
      <c r="I1965">
        <v>721284621</v>
      </c>
      <c r="J1965" t="s">
        <v>15709</v>
      </c>
      <c r="K1965" t="s">
        <v>36</v>
      </c>
      <c r="L1965" t="s">
        <v>1196</v>
      </c>
      <c r="M1965" t="s">
        <v>12984</v>
      </c>
      <c r="N1965" t="s">
        <v>1586</v>
      </c>
      <c r="O1965">
        <v>0.45833333333333331</v>
      </c>
      <c r="P1965" t="s">
        <v>4080</v>
      </c>
      <c r="Q1965" t="s">
        <v>67</v>
      </c>
      <c r="R1965" s="54">
        <v>45959</v>
      </c>
      <c r="S1965" t="s">
        <v>15025</v>
      </c>
      <c r="U1965" t="s">
        <v>67</v>
      </c>
      <c r="V1965" t="s">
        <v>937</v>
      </c>
    </row>
    <row r="1966" spans="1:25">
      <c r="A1966" s="54">
        <v>45959</v>
      </c>
      <c r="B1966" s="54">
        <v>45959</v>
      </c>
      <c r="C1966" t="s">
        <v>5272</v>
      </c>
      <c r="D1966" t="s">
        <v>32</v>
      </c>
      <c r="E1966">
        <v>762627764</v>
      </c>
      <c r="F1966" t="s">
        <v>33</v>
      </c>
      <c r="G1966" t="s">
        <v>15710</v>
      </c>
      <c r="H1966">
        <v>768687244</v>
      </c>
      <c r="I1966">
        <v>768687244</v>
      </c>
      <c r="J1966" t="s">
        <v>15711</v>
      </c>
      <c r="K1966" t="s">
        <v>36</v>
      </c>
      <c r="L1966" t="s">
        <v>3942</v>
      </c>
      <c r="M1966" t="s">
        <v>15712</v>
      </c>
      <c r="N1966" t="s">
        <v>2476</v>
      </c>
      <c r="O1966">
        <v>0.41666666666666669</v>
      </c>
      <c r="P1966" t="s">
        <v>4080</v>
      </c>
      <c r="Q1966" t="s">
        <v>45</v>
      </c>
      <c r="R1966" s="54">
        <v>45959</v>
      </c>
      <c r="S1966" t="s">
        <v>15663</v>
      </c>
      <c r="U1966" t="s">
        <v>45</v>
      </c>
      <c r="V1966">
        <v>2910251702177</v>
      </c>
      <c r="W1966" t="s">
        <v>53</v>
      </c>
      <c r="X1966">
        <v>45959</v>
      </c>
      <c r="Y1966">
        <v>0.45902777777777776</v>
      </c>
    </row>
    <row r="1967" spans="1:25">
      <c r="A1967" s="54">
        <v>45959</v>
      </c>
      <c r="B1967" s="54">
        <v>45959</v>
      </c>
      <c r="C1967" t="s">
        <v>4285</v>
      </c>
      <c r="D1967" t="s">
        <v>32</v>
      </c>
      <c r="E1967">
        <v>780225502</v>
      </c>
      <c r="F1967" t="s">
        <v>33</v>
      </c>
      <c r="G1967" t="s">
        <v>14290</v>
      </c>
      <c r="H1967">
        <v>794397933</v>
      </c>
      <c r="I1967">
        <v>794397933</v>
      </c>
      <c r="J1967" t="s">
        <v>14291</v>
      </c>
      <c r="K1967" t="s">
        <v>36</v>
      </c>
      <c r="L1967" t="s">
        <v>1871</v>
      </c>
      <c r="M1967" t="s">
        <v>5580</v>
      </c>
      <c r="N1967" t="s">
        <v>2476</v>
      </c>
      <c r="O1967">
        <v>0.41666666666666669</v>
      </c>
      <c r="P1967" t="s">
        <v>4080</v>
      </c>
      <c r="Q1967" t="s">
        <v>67</v>
      </c>
      <c r="R1967" s="54">
        <v>45959</v>
      </c>
      <c r="U1967" t="s">
        <v>67</v>
      </c>
      <c r="V1967" t="s">
        <v>114</v>
      </c>
    </row>
    <row r="1968" spans="1:25">
      <c r="A1968" s="54">
        <v>45959</v>
      </c>
      <c r="B1968" s="54">
        <v>45959</v>
      </c>
      <c r="C1968" t="s">
        <v>4359</v>
      </c>
      <c r="D1968" t="s">
        <v>32</v>
      </c>
      <c r="E1968">
        <v>762627764</v>
      </c>
      <c r="F1968" t="s">
        <v>33</v>
      </c>
      <c r="G1968" t="s">
        <v>15713</v>
      </c>
      <c r="H1968">
        <v>768593907</v>
      </c>
      <c r="I1968">
        <v>768593907</v>
      </c>
      <c r="J1968" t="s">
        <v>15714</v>
      </c>
      <c r="K1968" t="s">
        <v>36</v>
      </c>
      <c r="L1968" t="s">
        <v>1878</v>
      </c>
      <c r="M1968" t="s">
        <v>15715</v>
      </c>
      <c r="N1968" t="s">
        <v>2476</v>
      </c>
      <c r="O1968">
        <v>0.375</v>
      </c>
      <c r="P1968" t="s">
        <v>4080</v>
      </c>
      <c r="Q1968" t="s">
        <v>45</v>
      </c>
      <c r="R1968" s="54" t="s">
        <v>1586</v>
      </c>
      <c r="U1968" t="s">
        <v>45</v>
      </c>
      <c r="V1968">
        <v>2910251702195</v>
      </c>
      <c r="W1968" t="s">
        <v>46</v>
      </c>
      <c r="X1968">
        <v>45959</v>
      </c>
      <c r="Y1968">
        <v>0.45902777777777776</v>
      </c>
    </row>
    <row r="1969" spans="1:25">
      <c r="A1969" s="54">
        <v>45959</v>
      </c>
      <c r="B1969" s="54">
        <v>45959</v>
      </c>
      <c r="C1969" t="s">
        <v>484</v>
      </c>
      <c r="D1969" t="s">
        <v>41</v>
      </c>
      <c r="E1969">
        <v>784292582</v>
      </c>
      <c r="F1969" t="s">
        <v>33</v>
      </c>
      <c r="G1969" t="s">
        <v>15716</v>
      </c>
      <c r="H1969">
        <v>769530916</v>
      </c>
      <c r="I1969">
        <v>714861027</v>
      </c>
      <c r="J1969" t="s">
        <v>15717</v>
      </c>
      <c r="K1969" t="s">
        <v>36</v>
      </c>
      <c r="L1969" t="s">
        <v>3907</v>
      </c>
      <c r="M1969" t="s">
        <v>3428</v>
      </c>
      <c r="N1969" t="s">
        <v>2476</v>
      </c>
      <c r="O1969">
        <v>0.41666666666666669</v>
      </c>
      <c r="P1969" t="s">
        <v>4080</v>
      </c>
      <c r="Q1969" t="s">
        <v>45</v>
      </c>
      <c r="R1969" s="54">
        <v>45959</v>
      </c>
      <c r="U1969" t="s">
        <v>45</v>
      </c>
      <c r="V1969">
        <v>2910251702209</v>
      </c>
      <c r="W1969" t="s">
        <v>46</v>
      </c>
      <c r="X1969">
        <v>45959</v>
      </c>
      <c r="Y1969">
        <v>0.45902777777777776</v>
      </c>
    </row>
    <row r="1970" spans="1:25">
      <c r="A1970" s="54">
        <v>45959</v>
      </c>
      <c r="B1970" s="54">
        <v>45959</v>
      </c>
      <c r="C1970" t="s">
        <v>2530</v>
      </c>
      <c r="D1970" t="s">
        <v>70</v>
      </c>
      <c r="E1970">
        <v>755877260</v>
      </c>
      <c r="F1970" t="s">
        <v>33</v>
      </c>
      <c r="G1970" t="s">
        <v>15718</v>
      </c>
      <c r="H1970">
        <v>797569930</v>
      </c>
      <c r="I1970">
        <v>797569930</v>
      </c>
      <c r="J1970" t="s">
        <v>15719</v>
      </c>
      <c r="K1970" t="s">
        <v>36</v>
      </c>
      <c r="L1970" t="s">
        <v>3943</v>
      </c>
      <c r="M1970" t="s">
        <v>15720</v>
      </c>
      <c r="N1970" t="s">
        <v>2476</v>
      </c>
      <c r="O1970">
        <v>0.58333333333333337</v>
      </c>
      <c r="P1970" t="s">
        <v>4080</v>
      </c>
      <c r="Q1970" t="s">
        <v>39</v>
      </c>
      <c r="R1970" s="54">
        <v>45959</v>
      </c>
    </row>
    <row r="1971" spans="1:25">
      <c r="A1971" s="54">
        <v>45959</v>
      </c>
      <c r="B1971" s="54">
        <v>45959</v>
      </c>
      <c r="C1971" t="s">
        <v>315</v>
      </c>
      <c r="D1971" t="s">
        <v>41</v>
      </c>
      <c r="E1971">
        <v>254786372737</v>
      </c>
      <c r="F1971" t="s">
        <v>33</v>
      </c>
      <c r="G1971" t="s">
        <v>15721</v>
      </c>
      <c r="H1971">
        <v>254724422474</v>
      </c>
      <c r="I1971">
        <v>254724422474</v>
      </c>
      <c r="J1971" t="s">
        <v>14466</v>
      </c>
      <c r="K1971" t="s">
        <v>81</v>
      </c>
      <c r="L1971" t="s">
        <v>1196</v>
      </c>
      <c r="M1971" t="s">
        <v>15722</v>
      </c>
      <c r="N1971" t="s">
        <v>1586</v>
      </c>
      <c r="O1971">
        <v>0.625</v>
      </c>
      <c r="P1971" t="s">
        <v>4080</v>
      </c>
      <c r="Q1971" t="s">
        <v>67</v>
      </c>
      <c r="R1971" s="54">
        <v>45959</v>
      </c>
      <c r="U1971" t="s">
        <v>67</v>
      </c>
      <c r="V1971" t="s">
        <v>3282</v>
      </c>
    </row>
    <row r="1972" spans="1:25">
      <c r="A1972" s="54">
        <v>45959</v>
      </c>
      <c r="B1972" s="54">
        <v>45959.511944444399</v>
      </c>
      <c r="C1972" t="s">
        <v>2530</v>
      </c>
      <c r="D1972" t="s">
        <v>70</v>
      </c>
      <c r="E1972">
        <v>755877260</v>
      </c>
      <c r="F1972" t="s">
        <v>33</v>
      </c>
      <c r="G1972" t="s">
        <v>6533</v>
      </c>
      <c r="H1972">
        <v>797762752</v>
      </c>
      <c r="I1972">
        <v>797762752</v>
      </c>
      <c r="J1972" t="s">
        <v>15723</v>
      </c>
      <c r="K1972" t="s">
        <v>36</v>
      </c>
      <c r="L1972" t="s">
        <v>1916</v>
      </c>
      <c r="M1972" t="s">
        <v>15724</v>
      </c>
      <c r="N1972">
        <v>45965</v>
      </c>
      <c r="O1972">
        <v>0.58333333333333337</v>
      </c>
      <c r="P1972" t="s">
        <v>4063</v>
      </c>
      <c r="Q1972" t="s">
        <v>39</v>
      </c>
      <c r="R1972" s="54">
        <v>45959</v>
      </c>
      <c r="S1972" t="s">
        <v>15725</v>
      </c>
    </row>
    <row r="1973" spans="1:25">
      <c r="A1973" s="54">
        <v>45959</v>
      </c>
      <c r="B1973" s="54">
        <v>45959.511979166702</v>
      </c>
      <c r="C1973" t="s">
        <v>2122</v>
      </c>
      <c r="D1973" t="s">
        <v>41</v>
      </c>
      <c r="E1973">
        <v>781174090</v>
      </c>
      <c r="F1973" t="s">
        <v>33</v>
      </c>
      <c r="G1973" t="s">
        <v>15726</v>
      </c>
      <c r="H1973">
        <v>703890839</v>
      </c>
      <c r="I1973">
        <v>703890839</v>
      </c>
      <c r="J1973" t="s">
        <v>15727</v>
      </c>
      <c r="K1973" t="s">
        <v>36</v>
      </c>
      <c r="L1973" t="s">
        <v>3896</v>
      </c>
      <c r="M1973" t="s">
        <v>14046</v>
      </c>
      <c r="N1973">
        <v>45959</v>
      </c>
      <c r="O1973">
        <v>0.66666666666666663</v>
      </c>
      <c r="P1973" t="s">
        <v>4063</v>
      </c>
      <c r="Q1973" t="s">
        <v>45</v>
      </c>
      <c r="R1973" s="54">
        <v>45959</v>
      </c>
      <c r="S1973" t="s">
        <v>15063</v>
      </c>
      <c r="U1973" t="s">
        <v>45</v>
      </c>
      <c r="V1973">
        <v>2910251702241</v>
      </c>
      <c r="W1973" t="s">
        <v>53</v>
      </c>
      <c r="X1973">
        <v>45959</v>
      </c>
      <c r="Y1973">
        <v>0.45902777777777776</v>
      </c>
    </row>
    <row r="1974" spans="1:25">
      <c r="A1974" s="54" t="s">
        <v>1586</v>
      </c>
      <c r="B1974" s="54">
        <v>45959.5145023148</v>
      </c>
      <c r="C1974" t="s">
        <v>8522</v>
      </c>
      <c r="D1974" t="s">
        <v>41</v>
      </c>
      <c r="E1974">
        <v>739803870</v>
      </c>
      <c r="F1974" t="s">
        <v>33</v>
      </c>
      <c r="G1974" t="s">
        <v>15728</v>
      </c>
      <c r="H1974">
        <v>758791930</v>
      </c>
      <c r="I1974">
        <v>758791930</v>
      </c>
      <c r="J1974" t="s">
        <v>15729</v>
      </c>
      <c r="K1974" t="s">
        <v>81</v>
      </c>
      <c r="L1974" t="s">
        <v>3959</v>
      </c>
      <c r="M1974" t="s">
        <v>2430</v>
      </c>
      <c r="N1974">
        <v>45962</v>
      </c>
      <c r="O1974">
        <v>0.41666666666666669</v>
      </c>
      <c r="P1974" t="s">
        <v>4063</v>
      </c>
      <c r="Q1974" t="s">
        <v>45</v>
      </c>
      <c r="R1974" s="54">
        <v>45959</v>
      </c>
      <c r="S1974" t="s">
        <v>15095</v>
      </c>
      <c r="U1974" t="s">
        <v>45</v>
      </c>
      <c r="V1974">
        <v>2910251702251</v>
      </c>
      <c r="W1974" t="s">
        <v>46</v>
      </c>
      <c r="X1974">
        <v>45959</v>
      </c>
      <c r="Y1974">
        <v>0.45902777777777776</v>
      </c>
    </row>
    <row r="1975" spans="1:25">
      <c r="A1975" s="54">
        <v>45959</v>
      </c>
      <c r="B1975" s="54">
        <v>45959.515740740702</v>
      </c>
      <c r="C1975" t="s">
        <v>3071</v>
      </c>
      <c r="D1975" t="s">
        <v>41</v>
      </c>
      <c r="E1975">
        <v>781716905</v>
      </c>
      <c r="F1975" t="s">
        <v>33</v>
      </c>
      <c r="G1975" t="s">
        <v>7212</v>
      </c>
      <c r="H1975">
        <v>789191855</v>
      </c>
      <c r="I1975">
        <v>789191855</v>
      </c>
      <c r="J1975" t="s">
        <v>7213</v>
      </c>
      <c r="K1975" t="s">
        <v>36</v>
      </c>
      <c r="L1975" t="s">
        <v>3896</v>
      </c>
      <c r="M1975" t="s">
        <v>3145</v>
      </c>
      <c r="N1975">
        <v>45961</v>
      </c>
      <c r="O1975">
        <v>0.41666666666666669</v>
      </c>
      <c r="P1975" t="s">
        <v>4063</v>
      </c>
      <c r="Q1975" t="s">
        <v>67</v>
      </c>
      <c r="R1975" s="54">
        <v>45959</v>
      </c>
      <c r="S1975" t="s">
        <v>15730</v>
      </c>
      <c r="U1975" t="s">
        <v>67</v>
      </c>
      <c r="V1975" t="s">
        <v>114</v>
      </c>
    </row>
    <row r="1976" spans="1:25">
      <c r="A1976" s="54">
        <v>45959</v>
      </c>
      <c r="B1976" s="54">
        <v>45959.516307870399</v>
      </c>
      <c r="C1976" t="s">
        <v>8154</v>
      </c>
      <c r="D1976" t="s">
        <v>41</v>
      </c>
      <c r="E1976">
        <v>254788198918</v>
      </c>
      <c r="F1976" t="s">
        <v>33</v>
      </c>
      <c r="G1976" t="s">
        <v>15731</v>
      </c>
      <c r="H1976">
        <v>254715041745</v>
      </c>
      <c r="I1976">
        <v>254715041745</v>
      </c>
      <c r="J1976" t="s">
        <v>15732</v>
      </c>
      <c r="K1976" t="s">
        <v>36</v>
      </c>
      <c r="L1976" t="s">
        <v>3942</v>
      </c>
      <c r="M1976" t="s">
        <v>15733</v>
      </c>
      <c r="N1976">
        <v>45960</v>
      </c>
      <c r="O1976">
        <v>0.375</v>
      </c>
      <c r="P1976" t="s">
        <v>4063</v>
      </c>
      <c r="Q1976" t="s">
        <v>67</v>
      </c>
      <c r="R1976" s="54"/>
      <c r="U1976" t="s">
        <v>67</v>
      </c>
      <c r="V1976" t="s">
        <v>1512</v>
      </c>
    </row>
    <row r="1977" spans="1:25">
      <c r="A1977" s="54">
        <v>45959</v>
      </c>
      <c r="B1977" s="54">
        <v>45959.523472222201</v>
      </c>
      <c r="C1977" t="s">
        <v>942</v>
      </c>
      <c r="D1977" t="s">
        <v>41</v>
      </c>
      <c r="E1977">
        <v>786633575</v>
      </c>
      <c r="F1977" t="s">
        <v>33</v>
      </c>
      <c r="G1977" t="s">
        <v>15734</v>
      </c>
      <c r="H1977">
        <v>701033374</v>
      </c>
      <c r="I1977">
        <v>701033374</v>
      </c>
      <c r="J1977" t="s">
        <v>15735</v>
      </c>
      <c r="K1977" t="s">
        <v>36</v>
      </c>
      <c r="L1977" t="s">
        <v>3959</v>
      </c>
      <c r="M1977" t="s">
        <v>3207</v>
      </c>
      <c r="N1977">
        <v>45960</v>
      </c>
      <c r="O1977">
        <v>0.5</v>
      </c>
      <c r="P1977" t="s">
        <v>4063</v>
      </c>
      <c r="Q1977" t="s">
        <v>45</v>
      </c>
      <c r="R1977" s="54">
        <v>45959</v>
      </c>
      <c r="S1977" t="s">
        <v>15736</v>
      </c>
      <c r="U1977" t="s">
        <v>45</v>
      </c>
      <c r="V1977">
        <v>2910251702312</v>
      </c>
      <c r="W1977" t="s">
        <v>46</v>
      </c>
      <c r="X1977">
        <v>45959</v>
      </c>
      <c r="Y1977">
        <v>0.45902777777777776</v>
      </c>
    </row>
    <row r="1978" spans="1:25">
      <c r="A1978" s="54">
        <v>45959</v>
      </c>
      <c r="B1978" s="54">
        <v>45959.528067129599</v>
      </c>
      <c r="C1978" t="s">
        <v>3923</v>
      </c>
      <c r="D1978" t="s">
        <v>41</v>
      </c>
      <c r="E1978">
        <v>102497828</v>
      </c>
      <c r="F1978" t="s">
        <v>33</v>
      </c>
      <c r="G1978" t="s">
        <v>15738</v>
      </c>
      <c r="H1978">
        <v>703794879</v>
      </c>
      <c r="I1978">
        <v>703794879</v>
      </c>
      <c r="J1978" t="s">
        <v>15739</v>
      </c>
      <c r="K1978" t="s">
        <v>36</v>
      </c>
      <c r="L1978" t="s">
        <v>4004</v>
      </c>
      <c r="M1978" t="s">
        <v>15740</v>
      </c>
      <c r="N1978">
        <v>45960</v>
      </c>
      <c r="O1978">
        <v>0.5</v>
      </c>
      <c r="P1978" t="s">
        <v>4248</v>
      </c>
      <c r="Q1978" t="s">
        <v>45</v>
      </c>
      <c r="R1978" s="54">
        <v>45959</v>
      </c>
      <c r="S1978" t="s">
        <v>15741</v>
      </c>
      <c r="T1978">
        <v>45960</v>
      </c>
      <c r="U1978" t="s">
        <v>45</v>
      </c>
      <c r="V1978">
        <v>2910251702267</v>
      </c>
      <c r="W1978" t="s">
        <v>53</v>
      </c>
      <c r="X1978">
        <v>45959</v>
      </c>
      <c r="Y1978">
        <v>0.45902777777777776</v>
      </c>
    </row>
    <row r="1979" spans="1:25">
      <c r="A1979" s="54">
        <v>45959</v>
      </c>
      <c r="B1979" s="54">
        <v>45959.529236111099</v>
      </c>
      <c r="C1979" t="s">
        <v>47</v>
      </c>
      <c r="D1979" t="s">
        <v>41</v>
      </c>
      <c r="E1979">
        <v>735633807</v>
      </c>
      <c r="F1979" t="s">
        <v>33</v>
      </c>
      <c r="G1979" t="s">
        <v>15742</v>
      </c>
      <c r="H1979">
        <v>768599239</v>
      </c>
      <c r="I1979">
        <v>768599239</v>
      </c>
      <c r="J1979" t="s">
        <v>15743</v>
      </c>
      <c r="K1979" t="s">
        <v>36</v>
      </c>
      <c r="L1979" t="s">
        <v>3975</v>
      </c>
      <c r="M1979" t="s">
        <v>4246</v>
      </c>
      <c r="N1979">
        <v>45968</v>
      </c>
      <c r="O1979">
        <v>0.58333333333333337</v>
      </c>
      <c r="P1979" t="s">
        <v>4248</v>
      </c>
      <c r="Q1979" t="s">
        <v>45</v>
      </c>
      <c r="R1979" s="54">
        <v>45959</v>
      </c>
      <c r="S1979" t="s">
        <v>15744</v>
      </c>
      <c r="T1979">
        <v>45968</v>
      </c>
      <c r="U1979" t="s">
        <v>45</v>
      </c>
      <c r="V1979">
        <v>9711251718775</v>
      </c>
      <c r="W1979" t="s">
        <v>53</v>
      </c>
      <c r="X1979">
        <v>45968</v>
      </c>
    </row>
    <row r="1980" spans="1:25">
      <c r="A1980" s="54">
        <v>45959</v>
      </c>
      <c r="B1980" s="54">
        <v>45959.533506944397</v>
      </c>
      <c r="C1980" t="s">
        <v>867</v>
      </c>
      <c r="D1980" t="s">
        <v>41</v>
      </c>
      <c r="E1980">
        <v>738237386</v>
      </c>
      <c r="F1980" t="s">
        <v>33</v>
      </c>
      <c r="G1980" t="s">
        <v>15745</v>
      </c>
      <c r="H1980">
        <v>784296959</v>
      </c>
      <c r="I1980">
        <v>797308283</v>
      </c>
      <c r="J1980" t="s">
        <v>15746</v>
      </c>
      <c r="K1980" t="s">
        <v>36</v>
      </c>
      <c r="L1980" t="s">
        <v>3907</v>
      </c>
      <c r="M1980" t="s">
        <v>3858</v>
      </c>
      <c r="N1980">
        <v>45960</v>
      </c>
      <c r="O1980">
        <v>0.41666666666666669</v>
      </c>
      <c r="P1980" t="s">
        <v>4248</v>
      </c>
      <c r="Q1980" t="s">
        <v>39</v>
      </c>
      <c r="R1980" s="54">
        <v>45959</v>
      </c>
      <c r="S1980" t="s">
        <v>15747</v>
      </c>
    </row>
    <row r="1981" spans="1:25">
      <c r="A1981" s="54">
        <v>45959</v>
      </c>
      <c r="B1981" s="54">
        <v>45959.535590277803</v>
      </c>
      <c r="C1981" t="s">
        <v>2530</v>
      </c>
      <c r="D1981" t="s">
        <v>70</v>
      </c>
      <c r="E1981">
        <v>755877260</v>
      </c>
      <c r="F1981" t="s">
        <v>33</v>
      </c>
      <c r="G1981" t="s">
        <v>15748</v>
      </c>
      <c r="H1981">
        <v>746857812</v>
      </c>
      <c r="I1981">
        <v>729935369</v>
      </c>
      <c r="J1981" t="s">
        <v>2103</v>
      </c>
      <c r="K1981" t="s">
        <v>36</v>
      </c>
      <c r="L1981" t="s">
        <v>3959</v>
      </c>
      <c r="M1981" t="s">
        <v>15749</v>
      </c>
      <c r="N1981">
        <v>45959</v>
      </c>
      <c r="O1981">
        <v>0.58333333333333337</v>
      </c>
      <c r="P1981" t="s">
        <v>4248</v>
      </c>
      <c r="Q1981" t="s">
        <v>67</v>
      </c>
      <c r="R1981" s="54">
        <v>45959</v>
      </c>
      <c r="U1981" t="s">
        <v>67</v>
      </c>
      <c r="V1981" t="s">
        <v>114</v>
      </c>
    </row>
    <row r="1982" spans="1:25">
      <c r="A1982" s="54">
        <v>45959</v>
      </c>
      <c r="B1982" s="54">
        <v>45959.546863425901</v>
      </c>
      <c r="C1982" t="s">
        <v>4140</v>
      </c>
      <c r="D1982" t="s">
        <v>41</v>
      </c>
      <c r="E1982">
        <v>787732465</v>
      </c>
      <c r="F1982" t="s">
        <v>33</v>
      </c>
      <c r="G1982" t="s">
        <v>15750</v>
      </c>
      <c r="H1982">
        <v>733934503</v>
      </c>
      <c r="I1982">
        <v>733934503</v>
      </c>
      <c r="J1982" t="s">
        <v>15751</v>
      </c>
      <c r="K1982" t="s">
        <v>36</v>
      </c>
      <c r="L1982" t="s">
        <v>1196</v>
      </c>
      <c r="M1982" t="s">
        <v>15752</v>
      </c>
      <c r="N1982">
        <v>45961</v>
      </c>
      <c r="O1982">
        <v>0.41666666666666669</v>
      </c>
      <c r="P1982" t="s">
        <v>11025</v>
      </c>
      <c r="Q1982" t="s">
        <v>39</v>
      </c>
      <c r="R1982" s="54">
        <v>45959</v>
      </c>
      <c r="S1982" t="s">
        <v>15737</v>
      </c>
    </row>
    <row r="1983" spans="1:25">
      <c r="A1983" s="54">
        <v>45959</v>
      </c>
      <c r="B1983" s="54">
        <v>45959.559016203697</v>
      </c>
      <c r="C1983" t="s">
        <v>15755</v>
      </c>
      <c r="D1983" t="s">
        <v>1146</v>
      </c>
      <c r="E1983">
        <v>254786052911</v>
      </c>
      <c r="F1983" t="s">
        <v>33</v>
      </c>
      <c r="G1983" t="s">
        <v>9419</v>
      </c>
      <c r="I1983">
        <v>254726927605</v>
      </c>
      <c r="J1983" t="s">
        <v>15756</v>
      </c>
      <c r="K1983" t="s">
        <v>36</v>
      </c>
      <c r="L1983" t="s">
        <v>3936</v>
      </c>
      <c r="M1983" t="s">
        <v>15757</v>
      </c>
      <c r="N1983">
        <v>45960</v>
      </c>
      <c r="O1983">
        <v>0.45833333333333331</v>
      </c>
      <c r="P1983" t="s">
        <v>5255</v>
      </c>
      <c r="Q1983" t="s">
        <v>45</v>
      </c>
      <c r="R1983" s="54">
        <v>45959</v>
      </c>
      <c r="S1983" t="s">
        <v>15758</v>
      </c>
      <c r="T1983">
        <v>45960</v>
      </c>
      <c r="U1983" t="s">
        <v>45</v>
      </c>
      <c r="V1983">
        <v>2910251702351</v>
      </c>
      <c r="W1983" t="s">
        <v>46</v>
      </c>
      <c r="X1983">
        <v>45959</v>
      </c>
      <c r="Y1983">
        <v>0.45902777777777776</v>
      </c>
    </row>
    <row r="1984" spans="1:25">
      <c r="A1984" s="54">
        <v>45959</v>
      </c>
      <c r="B1984" s="54">
        <v>45959.562314814801</v>
      </c>
      <c r="C1984" t="s">
        <v>47</v>
      </c>
      <c r="D1984" t="s">
        <v>41</v>
      </c>
      <c r="E1984">
        <v>735633807</v>
      </c>
      <c r="F1984" t="s">
        <v>33</v>
      </c>
      <c r="G1984" t="s">
        <v>15759</v>
      </c>
      <c r="H1984">
        <v>722465787</v>
      </c>
      <c r="I1984">
        <v>722465787</v>
      </c>
      <c r="J1984" t="s">
        <v>15760</v>
      </c>
      <c r="K1984" t="s">
        <v>36</v>
      </c>
      <c r="L1984" t="s">
        <v>3907</v>
      </c>
      <c r="M1984" t="s">
        <v>15761</v>
      </c>
      <c r="N1984">
        <v>45959</v>
      </c>
      <c r="O1984">
        <v>0.625</v>
      </c>
      <c r="P1984" t="s">
        <v>5255</v>
      </c>
      <c r="Q1984" t="s">
        <v>45</v>
      </c>
      <c r="R1984" s="54">
        <v>45959</v>
      </c>
      <c r="S1984" t="s">
        <v>15762</v>
      </c>
      <c r="U1984" t="s">
        <v>45</v>
      </c>
      <c r="V1984">
        <v>2910251702363</v>
      </c>
      <c r="W1984" t="s">
        <v>46</v>
      </c>
      <c r="X1984">
        <v>45959</v>
      </c>
      <c r="Y1984">
        <v>0.45902777777777776</v>
      </c>
    </row>
    <row r="1985" spans="1:25">
      <c r="A1985" s="54">
        <v>45959</v>
      </c>
      <c r="B1985" s="54">
        <v>45959.577071759297</v>
      </c>
      <c r="C1985" t="s">
        <v>2472</v>
      </c>
      <c r="D1985" t="s">
        <v>548</v>
      </c>
      <c r="E1985">
        <v>750988989</v>
      </c>
      <c r="F1985" t="s">
        <v>33</v>
      </c>
      <c r="G1985" t="s">
        <v>461</v>
      </c>
      <c r="H1985">
        <v>788165555</v>
      </c>
      <c r="I1985">
        <v>788165555</v>
      </c>
      <c r="J1985" t="s">
        <v>465</v>
      </c>
      <c r="K1985" t="s">
        <v>36</v>
      </c>
      <c r="L1985" t="s">
        <v>3959</v>
      </c>
      <c r="M1985" t="s">
        <v>1799</v>
      </c>
      <c r="N1985">
        <v>45959</v>
      </c>
      <c r="O1985">
        <v>0.625</v>
      </c>
      <c r="P1985" t="s">
        <v>4080</v>
      </c>
      <c r="Q1985" t="s">
        <v>67</v>
      </c>
      <c r="R1985" s="54">
        <v>45959</v>
      </c>
      <c r="U1985" t="s">
        <v>67</v>
      </c>
      <c r="V1985" t="s">
        <v>114</v>
      </c>
    </row>
    <row r="1986" spans="1:25">
      <c r="A1986" s="54">
        <v>45959</v>
      </c>
      <c r="B1986" s="54">
        <v>45959.577291666697</v>
      </c>
      <c r="C1986" t="s">
        <v>2420</v>
      </c>
      <c r="D1986" t="s">
        <v>1167</v>
      </c>
      <c r="E1986">
        <v>780080032</v>
      </c>
      <c r="F1986" t="s">
        <v>33</v>
      </c>
      <c r="G1986" t="s">
        <v>15763</v>
      </c>
      <c r="H1986">
        <v>738324752</v>
      </c>
      <c r="I1986">
        <v>719664704</v>
      </c>
      <c r="J1986" t="s">
        <v>15764</v>
      </c>
      <c r="K1986" t="s">
        <v>36</v>
      </c>
      <c r="L1986" t="s">
        <v>3916</v>
      </c>
      <c r="M1986" t="s">
        <v>15765</v>
      </c>
      <c r="N1986">
        <v>45959</v>
      </c>
      <c r="O1986">
        <v>0.625</v>
      </c>
      <c r="P1986" t="s">
        <v>4080</v>
      </c>
      <c r="Q1986" t="s">
        <v>45</v>
      </c>
      <c r="R1986" s="54">
        <v>45959</v>
      </c>
      <c r="S1986" t="s">
        <v>15095</v>
      </c>
      <c r="T1986">
        <v>45960</v>
      </c>
      <c r="U1986" t="s">
        <v>45</v>
      </c>
      <c r="V1986">
        <v>2910251702305</v>
      </c>
      <c r="W1986" t="s">
        <v>46</v>
      </c>
      <c r="X1986">
        <v>45959</v>
      </c>
      <c r="Y1986">
        <v>0.45902777777777776</v>
      </c>
    </row>
    <row r="1987" spans="1:25">
      <c r="A1987" s="54">
        <v>45959</v>
      </c>
      <c r="B1987" s="54">
        <v>45959.5805092593</v>
      </c>
      <c r="C1987" t="s">
        <v>3988</v>
      </c>
      <c r="D1987" t="s">
        <v>41</v>
      </c>
      <c r="E1987">
        <v>782610374</v>
      </c>
      <c r="F1987" t="s">
        <v>33</v>
      </c>
      <c r="G1987" t="s">
        <v>14560</v>
      </c>
      <c r="H1987">
        <v>732969038</v>
      </c>
      <c r="I1987">
        <v>736136620</v>
      </c>
      <c r="J1987" t="s">
        <v>15766</v>
      </c>
      <c r="K1987" t="s">
        <v>36</v>
      </c>
      <c r="L1987" t="s">
        <v>3991</v>
      </c>
      <c r="M1987" t="s">
        <v>7443</v>
      </c>
      <c r="N1987">
        <v>45960</v>
      </c>
      <c r="O1987">
        <v>0.375</v>
      </c>
      <c r="P1987" t="s">
        <v>4080</v>
      </c>
      <c r="Q1987" t="s">
        <v>45</v>
      </c>
      <c r="R1987" s="54">
        <v>45959</v>
      </c>
      <c r="T1987">
        <v>45962</v>
      </c>
      <c r="U1987" t="s">
        <v>45</v>
      </c>
      <c r="V1987">
        <v>2910251702314</v>
      </c>
      <c r="W1987" t="s">
        <v>46</v>
      </c>
      <c r="X1987">
        <v>45959</v>
      </c>
      <c r="Y1987">
        <v>0.45902777777777776</v>
      </c>
    </row>
    <row r="1988" spans="1:25">
      <c r="A1988" s="54">
        <v>45959</v>
      </c>
      <c r="B1988" s="54">
        <v>45959.582430555602</v>
      </c>
      <c r="C1988" t="s">
        <v>460</v>
      </c>
      <c r="D1988" t="s">
        <v>548</v>
      </c>
      <c r="E1988">
        <v>750988989</v>
      </c>
      <c r="F1988" t="s">
        <v>33</v>
      </c>
      <c r="G1988" t="s">
        <v>10175</v>
      </c>
      <c r="H1988">
        <v>254746827467</v>
      </c>
      <c r="I1988">
        <v>254746827467</v>
      </c>
      <c r="J1988" t="s">
        <v>15767</v>
      </c>
      <c r="K1988" t="s">
        <v>36</v>
      </c>
      <c r="L1988" t="s">
        <v>3959</v>
      </c>
      <c r="M1988" t="s">
        <v>1799</v>
      </c>
      <c r="N1988">
        <v>45959</v>
      </c>
      <c r="O1988">
        <v>0.625</v>
      </c>
      <c r="P1988" t="s">
        <v>4080</v>
      </c>
      <c r="Q1988" t="s">
        <v>39</v>
      </c>
      <c r="R1988" s="54">
        <v>45959</v>
      </c>
    </row>
    <row r="1989" spans="1:25">
      <c r="A1989" s="54">
        <v>45959</v>
      </c>
      <c r="B1989" s="54">
        <v>45959.582650463002</v>
      </c>
      <c r="C1989" t="s">
        <v>5746</v>
      </c>
      <c r="D1989" t="s">
        <v>1104</v>
      </c>
      <c r="E1989">
        <v>254722779024</v>
      </c>
      <c r="F1989" t="s">
        <v>33</v>
      </c>
      <c r="G1989" t="s">
        <v>5461</v>
      </c>
      <c r="I1989">
        <v>254735635657</v>
      </c>
      <c r="J1989" t="s">
        <v>15768</v>
      </c>
      <c r="K1989" t="s">
        <v>36</v>
      </c>
      <c r="L1989" t="s">
        <v>4129</v>
      </c>
      <c r="M1989" t="s">
        <v>15769</v>
      </c>
      <c r="N1989">
        <v>45973</v>
      </c>
      <c r="O1989">
        <v>0.5</v>
      </c>
      <c r="P1989" t="s">
        <v>4080</v>
      </c>
      <c r="Q1989" t="s">
        <v>39</v>
      </c>
      <c r="R1989" s="54">
        <v>45959</v>
      </c>
    </row>
    <row r="1990" spans="1:25">
      <c r="A1990" s="54">
        <v>45959</v>
      </c>
      <c r="B1990" s="54">
        <v>45959.583356481497</v>
      </c>
      <c r="C1990" t="s">
        <v>7683</v>
      </c>
      <c r="D1990" t="s">
        <v>1167</v>
      </c>
      <c r="E1990">
        <v>780080032</v>
      </c>
      <c r="F1990" t="s">
        <v>33</v>
      </c>
      <c r="G1990" t="s">
        <v>15770</v>
      </c>
      <c r="H1990">
        <v>726034808</v>
      </c>
      <c r="I1990">
        <v>726034808</v>
      </c>
      <c r="J1990" t="s">
        <v>15771</v>
      </c>
      <c r="K1990" t="s">
        <v>36</v>
      </c>
      <c r="L1990" t="s">
        <v>3916</v>
      </c>
      <c r="M1990" t="s">
        <v>10637</v>
      </c>
      <c r="N1990">
        <v>45961</v>
      </c>
      <c r="O1990">
        <v>0.375</v>
      </c>
      <c r="P1990" t="s">
        <v>4080</v>
      </c>
      <c r="Q1990" t="s">
        <v>67</v>
      </c>
      <c r="R1990" s="54">
        <v>45959</v>
      </c>
      <c r="V1990" t="s">
        <v>937</v>
      </c>
    </row>
    <row r="1991" spans="1:25">
      <c r="A1991" s="54">
        <v>45959</v>
      </c>
      <c r="B1991" s="54">
        <v>45959.5878703704</v>
      </c>
      <c r="C1991" t="s">
        <v>1754</v>
      </c>
      <c r="D1991" t="s">
        <v>41</v>
      </c>
      <c r="E1991">
        <v>737760378</v>
      </c>
      <c r="F1991" t="s">
        <v>33</v>
      </c>
      <c r="G1991" t="s">
        <v>2226</v>
      </c>
      <c r="I1991">
        <v>797583537</v>
      </c>
      <c r="J1991" t="s">
        <v>2227</v>
      </c>
      <c r="K1991" t="s">
        <v>36</v>
      </c>
      <c r="L1991" t="s">
        <v>3943</v>
      </c>
      <c r="M1991" t="s">
        <v>15772</v>
      </c>
      <c r="N1991">
        <v>45960</v>
      </c>
      <c r="O1991">
        <v>0.33333333333333331</v>
      </c>
      <c r="P1991" t="s">
        <v>4080</v>
      </c>
      <c r="Q1991" t="s">
        <v>45</v>
      </c>
      <c r="R1991" s="54">
        <v>45959</v>
      </c>
      <c r="U1991" t="s">
        <v>45</v>
      </c>
      <c r="V1991">
        <v>2910251702331</v>
      </c>
      <c r="W1991" t="s">
        <v>46</v>
      </c>
      <c r="X1991">
        <v>45959</v>
      </c>
      <c r="Y1991">
        <v>0.45902777777777776</v>
      </c>
    </row>
    <row r="1992" spans="1:25">
      <c r="A1992" s="54">
        <v>45959</v>
      </c>
      <c r="B1992" s="54">
        <v>45959.592743055597</v>
      </c>
      <c r="C1992" t="s">
        <v>4381</v>
      </c>
      <c r="D1992" t="s">
        <v>41</v>
      </c>
      <c r="E1992">
        <v>788401220</v>
      </c>
      <c r="F1992" t="s">
        <v>33</v>
      </c>
      <c r="G1992" t="s">
        <v>15773</v>
      </c>
      <c r="H1992">
        <v>739318577</v>
      </c>
      <c r="I1992">
        <v>724268444</v>
      </c>
      <c r="J1992" t="s">
        <v>15774</v>
      </c>
      <c r="K1992" t="s">
        <v>36</v>
      </c>
      <c r="L1992" t="s">
        <v>4384</v>
      </c>
      <c r="M1992" t="s">
        <v>15775</v>
      </c>
      <c r="N1992">
        <v>45962</v>
      </c>
      <c r="O1992">
        <v>0.41666666666666669</v>
      </c>
      <c r="P1992" t="s">
        <v>4080</v>
      </c>
      <c r="Q1992" t="s">
        <v>39</v>
      </c>
      <c r="R1992" s="54">
        <v>45959</v>
      </c>
    </row>
    <row r="1993" spans="1:25">
      <c r="A1993" s="54">
        <v>45959</v>
      </c>
      <c r="B1993" s="54">
        <v>45959.597615740699</v>
      </c>
      <c r="C1993" t="s">
        <v>7683</v>
      </c>
      <c r="D1993" t="s">
        <v>1167</v>
      </c>
      <c r="E1993">
        <v>780080032</v>
      </c>
      <c r="F1993" t="s">
        <v>33</v>
      </c>
      <c r="G1993" t="s">
        <v>15776</v>
      </c>
      <c r="H1993">
        <v>726965538</v>
      </c>
      <c r="I1993">
        <v>726965538</v>
      </c>
      <c r="J1993" t="s">
        <v>15777</v>
      </c>
      <c r="K1993" t="s">
        <v>36</v>
      </c>
      <c r="L1993" t="s">
        <v>3916</v>
      </c>
      <c r="M1993" t="s">
        <v>1471</v>
      </c>
      <c r="N1993">
        <v>45959</v>
      </c>
      <c r="O1993">
        <v>0.625</v>
      </c>
      <c r="P1993" t="s">
        <v>4095</v>
      </c>
      <c r="Q1993" t="s">
        <v>45</v>
      </c>
      <c r="R1993" s="54">
        <v>45960</v>
      </c>
      <c r="S1993" t="s">
        <v>14658</v>
      </c>
      <c r="T1993">
        <v>45961</v>
      </c>
      <c r="U1993" t="s">
        <v>45</v>
      </c>
      <c r="V1993">
        <v>3010251702768</v>
      </c>
      <c r="W1993" t="s">
        <v>46</v>
      </c>
      <c r="X1993">
        <v>45960</v>
      </c>
      <c r="Y1993">
        <v>0.45902777777777776</v>
      </c>
    </row>
    <row r="1994" spans="1:25">
      <c r="A1994" s="54">
        <v>45959</v>
      </c>
      <c r="B1994" s="54">
        <v>45959.599699074097</v>
      </c>
      <c r="C1994" t="s">
        <v>47</v>
      </c>
      <c r="D1994" t="s">
        <v>41</v>
      </c>
      <c r="E1994">
        <v>735633807</v>
      </c>
      <c r="F1994" t="s">
        <v>33</v>
      </c>
      <c r="G1994" t="s">
        <v>15778</v>
      </c>
      <c r="H1994">
        <v>719187415</v>
      </c>
      <c r="I1994">
        <v>769239481</v>
      </c>
      <c r="J1994" t="s">
        <v>15779</v>
      </c>
      <c r="K1994" t="s">
        <v>36</v>
      </c>
      <c r="L1994" t="s">
        <v>3942</v>
      </c>
      <c r="M1994" t="s">
        <v>15780</v>
      </c>
      <c r="N1994">
        <v>45959</v>
      </c>
      <c r="O1994">
        <v>0.625</v>
      </c>
      <c r="P1994" t="s">
        <v>4095</v>
      </c>
      <c r="Q1994" t="s">
        <v>45</v>
      </c>
      <c r="R1994" s="54">
        <v>45960</v>
      </c>
      <c r="S1994" t="s">
        <v>13625</v>
      </c>
      <c r="T1994">
        <v>45961</v>
      </c>
      <c r="U1994" t="s">
        <v>45</v>
      </c>
      <c r="V1994">
        <v>3010251702787</v>
      </c>
      <c r="W1994" t="s">
        <v>53</v>
      </c>
      <c r="X1994">
        <v>45960</v>
      </c>
      <c r="Y1994">
        <v>0.45902777777777776</v>
      </c>
    </row>
    <row r="1995" spans="1:25">
      <c r="A1995" s="54">
        <v>45959</v>
      </c>
      <c r="B1995" s="54">
        <v>45959.604293981502</v>
      </c>
      <c r="C1995" t="s">
        <v>2309</v>
      </c>
      <c r="D1995" t="s">
        <v>41</v>
      </c>
      <c r="E1995">
        <v>789753094</v>
      </c>
      <c r="F1995" t="s">
        <v>33</v>
      </c>
      <c r="G1995" t="s">
        <v>15781</v>
      </c>
      <c r="H1995">
        <v>739137262</v>
      </c>
      <c r="I1995">
        <v>795160738</v>
      </c>
      <c r="J1995" t="s">
        <v>15782</v>
      </c>
      <c r="K1995" t="s">
        <v>36</v>
      </c>
      <c r="L1995" t="s">
        <v>3959</v>
      </c>
      <c r="M1995" t="s">
        <v>2342</v>
      </c>
      <c r="N1995">
        <v>45960</v>
      </c>
      <c r="O1995">
        <v>0.41666666666666669</v>
      </c>
      <c r="P1995" t="s">
        <v>4095</v>
      </c>
      <c r="Q1995" t="s">
        <v>45</v>
      </c>
      <c r="R1995" s="54">
        <v>45960</v>
      </c>
      <c r="S1995" t="s">
        <v>12479</v>
      </c>
      <c r="T1995">
        <v>45961</v>
      </c>
      <c r="U1995" t="s">
        <v>45</v>
      </c>
      <c r="V1995">
        <v>3010251702819</v>
      </c>
      <c r="W1995" t="s">
        <v>46</v>
      </c>
      <c r="X1995">
        <v>45960</v>
      </c>
      <c r="Y1995">
        <v>0.46944444444444444</v>
      </c>
    </row>
    <row r="1996" spans="1:25">
      <c r="A1996" s="54">
        <v>45959</v>
      </c>
      <c r="B1996" s="54">
        <v>45959.623194444401</v>
      </c>
      <c r="C1996" t="s">
        <v>3026</v>
      </c>
      <c r="D1996" t="s">
        <v>41</v>
      </c>
      <c r="E1996">
        <v>108626602</v>
      </c>
      <c r="F1996" t="s">
        <v>33</v>
      </c>
      <c r="G1996" t="s">
        <v>14360</v>
      </c>
      <c r="H1996">
        <v>717080835</v>
      </c>
      <c r="I1996">
        <v>0</v>
      </c>
      <c r="J1996" t="s">
        <v>15783</v>
      </c>
      <c r="K1996" t="s">
        <v>36</v>
      </c>
      <c r="L1996" t="s">
        <v>3896</v>
      </c>
      <c r="M1996" t="s">
        <v>15784</v>
      </c>
      <c r="N1996">
        <v>45990</v>
      </c>
      <c r="O1996">
        <v>0.54166666666666663</v>
      </c>
      <c r="P1996" t="s">
        <v>52</v>
      </c>
      <c r="Q1996" t="s">
        <v>3886</v>
      </c>
      <c r="R1996" s="54"/>
    </row>
    <row r="1997" spans="1:25">
      <c r="A1997" s="54">
        <v>45959</v>
      </c>
      <c r="B1997" s="54">
        <v>45959.6262615741</v>
      </c>
      <c r="C1997" t="s">
        <v>3026</v>
      </c>
      <c r="D1997" t="s">
        <v>41</v>
      </c>
      <c r="E1997">
        <v>108626602</v>
      </c>
      <c r="F1997" t="s">
        <v>33</v>
      </c>
      <c r="G1997" t="s">
        <v>15785</v>
      </c>
      <c r="H1997">
        <v>717440062</v>
      </c>
      <c r="I1997">
        <v>0</v>
      </c>
      <c r="J1997" t="s">
        <v>15786</v>
      </c>
      <c r="K1997" t="s">
        <v>36</v>
      </c>
      <c r="L1997" t="s">
        <v>3896</v>
      </c>
      <c r="M1997" t="s">
        <v>15787</v>
      </c>
      <c r="N1997">
        <v>45989</v>
      </c>
      <c r="O1997">
        <v>0.5</v>
      </c>
      <c r="P1997" t="s">
        <v>3950</v>
      </c>
      <c r="Q1997" t="s">
        <v>3886</v>
      </c>
      <c r="R1997" s="54">
        <v>45960</v>
      </c>
    </row>
    <row r="1998" spans="1:25">
      <c r="A1998" s="54">
        <v>45959</v>
      </c>
      <c r="B1998" s="54">
        <v>45959.628402777802</v>
      </c>
      <c r="C1998" t="s">
        <v>3026</v>
      </c>
      <c r="D1998" t="s">
        <v>41</v>
      </c>
      <c r="E1998">
        <v>108626602</v>
      </c>
      <c r="F1998" t="s">
        <v>33</v>
      </c>
      <c r="G1998" t="s">
        <v>15788</v>
      </c>
      <c r="H1998">
        <v>726232256</v>
      </c>
      <c r="I1998">
        <v>0</v>
      </c>
      <c r="J1998" t="s">
        <v>6865</v>
      </c>
      <c r="K1998" t="s">
        <v>36</v>
      </c>
      <c r="L1998" t="s">
        <v>3896</v>
      </c>
      <c r="M1998" t="s">
        <v>15789</v>
      </c>
      <c r="N1998">
        <v>45960</v>
      </c>
      <c r="O1998">
        <v>0.5</v>
      </c>
      <c r="P1998" t="s">
        <v>3950</v>
      </c>
      <c r="Q1998" t="s">
        <v>67</v>
      </c>
      <c r="R1998" s="54">
        <v>45960</v>
      </c>
      <c r="S1998" t="s">
        <v>12633</v>
      </c>
      <c r="U1998" t="s">
        <v>67</v>
      </c>
      <c r="V1998" t="s">
        <v>2504</v>
      </c>
    </row>
    <row r="1999" spans="1:25">
      <c r="A1999" s="54">
        <v>45959</v>
      </c>
      <c r="B1999" s="54">
        <v>45959.630983796298</v>
      </c>
      <c r="C1999" t="s">
        <v>3026</v>
      </c>
      <c r="D1999" t="s">
        <v>41</v>
      </c>
      <c r="E1999">
        <v>108626602</v>
      </c>
      <c r="F1999" t="s">
        <v>33</v>
      </c>
      <c r="G1999" t="s">
        <v>5155</v>
      </c>
      <c r="H1999">
        <v>781708082</v>
      </c>
      <c r="I1999">
        <v>0</v>
      </c>
      <c r="J1999" t="s">
        <v>15790</v>
      </c>
      <c r="K1999" t="s">
        <v>36</v>
      </c>
      <c r="L1999" t="s">
        <v>3896</v>
      </c>
      <c r="M1999" t="s">
        <v>15791</v>
      </c>
      <c r="N1999">
        <v>45980</v>
      </c>
      <c r="O1999">
        <v>0.54166666666666663</v>
      </c>
      <c r="P1999" t="s">
        <v>3950</v>
      </c>
      <c r="Q1999" t="s">
        <v>3886</v>
      </c>
      <c r="R1999" s="54">
        <v>45960</v>
      </c>
      <c r="U1999" t="s">
        <v>3886</v>
      </c>
    </row>
    <row r="2000" spans="1:25">
      <c r="A2000" s="54">
        <v>45959</v>
      </c>
      <c r="B2000" s="54">
        <v>45959.643877314797</v>
      </c>
      <c r="C2000" t="s">
        <v>3937</v>
      </c>
      <c r="D2000" t="s">
        <v>1181</v>
      </c>
      <c r="E2000">
        <v>735500255</v>
      </c>
      <c r="F2000" t="s">
        <v>33</v>
      </c>
      <c r="G2000" t="s">
        <v>15792</v>
      </c>
      <c r="I2000">
        <v>731485919</v>
      </c>
      <c r="J2000" t="s">
        <v>3939</v>
      </c>
      <c r="K2000" t="s">
        <v>36</v>
      </c>
      <c r="L2000" t="s">
        <v>3940</v>
      </c>
      <c r="M2000" t="s">
        <v>4280</v>
      </c>
      <c r="N2000">
        <v>45960</v>
      </c>
      <c r="O2000">
        <v>0.33333333333333331</v>
      </c>
      <c r="P2000" t="s">
        <v>4248</v>
      </c>
      <c r="Q2000" t="s">
        <v>67</v>
      </c>
      <c r="R2000" s="54">
        <v>45960</v>
      </c>
      <c r="S2000" t="s">
        <v>14626</v>
      </c>
      <c r="U2000" t="s">
        <v>67</v>
      </c>
      <c r="V2000" t="s">
        <v>114</v>
      </c>
    </row>
    <row r="2001" spans="1:25">
      <c r="A2001" s="54">
        <v>45959</v>
      </c>
      <c r="B2001" s="54">
        <v>45959.644328703696</v>
      </c>
      <c r="C2001" t="s">
        <v>2720</v>
      </c>
      <c r="D2001" t="s">
        <v>70</v>
      </c>
      <c r="E2001">
        <v>755877260</v>
      </c>
      <c r="F2001" t="s">
        <v>33</v>
      </c>
      <c r="G2001" t="s">
        <v>15793</v>
      </c>
      <c r="H2001">
        <v>757180665</v>
      </c>
      <c r="I2001">
        <v>728080479</v>
      </c>
      <c r="J2001" t="s">
        <v>15794</v>
      </c>
      <c r="K2001" t="s">
        <v>36</v>
      </c>
      <c r="L2001" t="s">
        <v>3959</v>
      </c>
      <c r="M2001" t="s">
        <v>74</v>
      </c>
      <c r="N2001">
        <v>45961</v>
      </c>
      <c r="O2001">
        <v>0.41666666666666669</v>
      </c>
      <c r="P2001" t="s">
        <v>4248</v>
      </c>
      <c r="Q2001" t="s">
        <v>45</v>
      </c>
      <c r="R2001" s="54">
        <v>45960</v>
      </c>
      <c r="S2001" t="s">
        <v>15795</v>
      </c>
      <c r="U2001" t="s">
        <v>45</v>
      </c>
      <c r="V2001">
        <v>3010251702814</v>
      </c>
      <c r="W2001" t="s">
        <v>46</v>
      </c>
      <c r="X2001">
        <v>45960</v>
      </c>
      <c r="Y2001">
        <v>0.46944444444444444</v>
      </c>
    </row>
    <row r="2002" spans="1:25">
      <c r="A2002" s="54">
        <v>45959</v>
      </c>
      <c r="B2002" s="54">
        <v>45959.644999999997</v>
      </c>
      <c r="C2002" t="s">
        <v>118</v>
      </c>
      <c r="D2002" t="s">
        <v>41</v>
      </c>
      <c r="E2002">
        <v>787249864</v>
      </c>
      <c r="F2002" t="s">
        <v>33</v>
      </c>
      <c r="G2002" t="s">
        <v>15796</v>
      </c>
      <c r="H2002">
        <v>787249864</v>
      </c>
      <c r="I2002">
        <v>787249864</v>
      </c>
      <c r="J2002" t="s">
        <v>15797</v>
      </c>
      <c r="K2002" t="s">
        <v>36</v>
      </c>
      <c r="L2002" t="s">
        <v>1196</v>
      </c>
      <c r="M2002" t="s">
        <v>15798</v>
      </c>
      <c r="N2002">
        <v>45959</v>
      </c>
      <c r="O2002">
        <v>0.75</v>
      </c>
      <c r="P2002" t="s">
        <v>4248</v>
      </c>
      <c r="Q2002" t="s">
        <v>67</v>
      </c>
      <c r="R2002" s="54">
        <v>45960</v>
      </c>
      <c r="U2002" t="s">
        <v>67</v>
      </c>
      <c r="V2002" t="s">
        <v>15799</v>
      </c>
    </row>
    <row r="2003" spans="1:25">
      <c r="A2003" s="54">
        <v>45959</v>
      </c>
      <c r="B2003" s="54">
        <v>45959.654953703699</v>
      </c>
      <c r="C2003" t="s">
        <v>4381</v>
      </c>
      <c r="D2003" t="s">
        <v>41</v>
      </c>
      <c r="E2003">
        <v>788401220</v>
      </c>
      <c r="F2003" t="s">
        <v>33</v>
      </c>
      <c r="G2003" t="s">
        <v>15800</v>
      </c>
      <c r="I2003">
        <v>728287086</v>
      </c>
      <c r="J2003" t="s">
        <v>15801</v>
      </c>
      <c r="K2003" t="s">
        <v>36</v>
      </c>
      <c r="L2003" t="s">
        <v>4384</v>
      </c>
      <c r="M2003" t="s">
        <v>4391</v>
      </c>
      <c r="N2003">
        <v>45965</v>
      </c>
      <c r="O2003">
        <v>0.54166666666666663</v>
      </c>
      <c r="P2003" t="s">
        <v>4248</v>
      </c>
      <c r="Q2003" t="s">
        <v>45</v>
      </c>
      <c r="R2003" s="54">
        <v>45960</v>
      </c>
      <c r="S2003" t="s">
        <v>12454</v>
      </c>
      <c r="U2003" t="s">
        <v>45</v>
      </c>
      <c r="V2003">
        <v>9311251711540</v>
      </c>
      <c r="W2003" t="s">
        <v>53</v>
      </c>
      <c r="X2003">
        <v>45964</v>
      </c>
    </row>
    <row r="2004" spans="1:25">
      <c r="A2004" s="54">
        <v>45959</v>
      </c>
      <c r="B2004" s="54">
        <v>45959.660925925898</v>
      </c>
      <c r="C2004" t="s">
        <v>903</v>
      </c>
      <c r="D2004" t="s">
        <v>852</v>
      </c>
      <c r="E2004">
        <v>751335351</v>
      </c>
      <c r="F2004" t="s">
        <v>33</v>
      </c>
      <c r="G2004" t="s">
        <v>2423</v>
      </c>
      <c r="H2004">
        <v>710596939</v>
      </c>
      <c r="I2004">
        <v>742235313</v>
      </c>
      <c r="J2004" t="s">
        <v>15802</v>
      </c>
      <c r="K2004" t="s">
        <v>81</v>
      </c>
      <c r="L2004" t="s">
        <v>1196</v>
      </c>
      <c r="M2004" t="s">
        <v>15803</v>
      </c>
      <c r="N2004">
        <v>45959</v>
      </c>
      <c r="O2004">
        <v>0.5</v>
      </c>
      <c r="P2004" t="s">
        <v>4248</v>
      </c>
      <c r="Q2004" t="s">
        <v>45</v>
      </c>
      <c r="R2004" s="54">
        <v>45960</v>
      </c>
      <c r="S2004" t="s">
        <v>12919</v>
      </c>
      <c r="T2004">
        <v>45960</v>
      </c>
      <c r="U2004" t="s">
        <v>45</v>
      </c>
      <c r="V2004">
        <v>3010251702908</v>
      </c>
      <c r="W2004" t="s">
        <v>53</v>
      </c>
      <c r="X2004">
        <v>45960</v>
      </c>
      <c r="Y2004">
        <v>0.46944444444444444</v>
      </c>
    </row>
    <row r="2005" spans="1:25">
      <c r="A2005" s="54">
        <v>45959</v>
      </c>
      <c r="B2005" s="54">
        <v>45959.667905092603</v>
      </c>
      <c r="C2005" t="s">
        <v>170</v>
      </c>
      <c r="D2005" t="s">
        <v>41</v>
      </c>
      <c r="E2005">
        <v>254783687450</v>
      </c>
      <c r="F2005" t="s">
        <v>33</v>
      </c>
      <c r="G2005" t="s">
        <v>15804</v>
      </c>
      <c r="H2005">
        <v>25410745950</v>
      </c>
      <c r="I2005">
        <v>0</v>
      </c>
      <c r="J2005" t="s">
        <v>15805</v>
      </c>
      <c r="K2005" t="s">
        <v>36</v>
      </c>
      <c r="L2005" t="s">
        <v>3949</v>
      </c>
      <c r="M2005" t="s">
        <v>15806</v>
      </c>
      <c r="N2005">
        <v>45960</v>
      </c>
      <c r="O2005">
        <v>0.41666666666666669</v>
      </c>
      <c r="P2005" t="s">
        <v>4063</v>
      </c>
      <c r="Q2005" t="s">
        <v>3886</v>
      </c>
      <c r="R2005" s="54"/>
      <c r="U2005" t="s">
        <v>3886</v>
      </c>
    </row>
    <row r="2006" spans="1:25">
      <c r="A2006" s="54">
        <v>45959</v>
      </c>
      <c r="B2006" s="54">
        <v>45959.682245370401</v>
      </c>
      <c r="C2006" t="s">
        <v>5096</v>
      </c>
      <c r="D2006" t="s">
        <v>41</v>
      </c>
      <c r="E2006">
        <v>254786851512</v>
      </c>
      <c r="F2006" t="s">
        <v>33</v>
      </c>
      <c r="G2006" t="s">
        <v>15807</v>
      </c>
      <c r="I2006">
        <v>254707307412</v>
      </c>
      <c r="J2006" t="s">
        <v>15808</v>
      </c>
      <c r="K2006" t="s">
        <v>36</v>
      </c>
      <c r="L2006" t="s">
        <v>1196</v>
      </c>
      <c r="M2006" t="s">
        <v>8103</v>
      </c>
      <c r="N2006">
        <v>45961</v>
      </c>
      <c r="O2006">
        <v>0.45833333333333331</v>
      </c>
      <c r="P2006" t="s">
        <v>4063</v>
      </c>
      <c r="Q2006" t="s">
        <v>67</v>
      </c>
      <c r="R2006" s="54"/>
      <c r="U2006" t="s">
        <v>67</v>
      </c>
      <c r="V2006" t="s">
        <v>3282</v>
      </c>
    </row>
    <row r="2007" spans="1:25">
      <c r="A2007" s="54">
        <v>45959</v>
      </c>
      <c r="B2007" s="54">
        <v>45959.682372685202</v>
      </c>
      <c r="C2007" t="s">
        <v>4103</v>
      </c>
      <c r="D2007" t="s">
        <v>41</v>
      </c>
      <c r="E2007">
        <v>780961460</v>
      </c>
      <c r="F2007" t="s">
        <v>33</v>
      </c>
      <c r="G2007" t="s">
        <v>15809</v>
      </c>
      <c r="H2007">
        <v>724479222</v>
      </c>
      <c r="I2007">
        <v>725787794</v>
      </c>
      <c r="J2007" t="s">
        <v>14070</v>
      </c>
      <c r="K2007" t="s">
        <v>36</v>
      </c>
      <c r="L2007" t="s">
        <v>1196</v>
      </c>
      <c r="M2007" t="s">
        <v>15810</v>
      </c>
      <c r="N2007">
        <v>45960</v>
      </c>
      <c r="O2007">
        <v>0.41666666666666669</v>
      </c>
      <c r="P2007" t="s">
        <v>4063</v>
      </c>
      <c r="Q2007" t="s">
        <v>67</v>
      </c>
      <c r="R2007" s="54"/>
      <c r="U2007" t="s">
        <v>67</v>
      </c>
      <c r="V2007" t="s">
        <v>114</v>
      </c>
    </row>
    <row r="2008" spans="1:25">
      <c r="A2008" s="54">
        <v>45959</v>
      </c>
      <c r="B2008" s="54">
        <v>45959.682395833297</v>
      </c>
      <c r="C2008" t="s">
        <v>31</v>
      </c>
      <c r="D2008" t="s">
        <v>32</v>
      </c>
      <c r="E2008">
        <v>780225502</v>
      </c>
      <c r="F2008" t="s">
        <v>33</v>
      </c>
      <c r="G2008" t="s">
        <v>15811</v>
      </c>
      <c r="H2008">
        <v>733401668</v>
      </c>
      <c r="I2008">
        <v>733401668</v>
      </c>
      <c r="J2008" t="s">
        <v>15812</v>
      </c>
      <c r="K2008" t="s">
        <v>36</v>
      </c>
      <c r="L2008" t="s">
        <v>3943</v>
      </c>
      <c r="M2008" t="s">
        <v>3944</v>
      </c>
      <c r="N2008">
        <v>45960</v>
      </c>
      <c r="O2008">
        <v>0.41666666666666669</v>
      </c>
      <c r="P2008" t="s">
        <v>4063</v>
      </c>
      <c r="Q2008" t="s">
        <v>39</v>
      </c>
      <c r="R2008" s="54">
        <v>45960</v>
      </c>
      <c r="S2008" t="s">
        <v>12665</v>
      </c>
    </row>
    <row r="2009" spans="1:25">
      <c r="A2009" s="54">
        <v>45959</v>
      </c>
      <c r="B2009" s="54">
        <v>45959.682893518497</v>
      </c>
      <c r="C2009" t="s">
        <v>70</v>
      </c>
      <c r="D2009" t="s">
        <v>70</v>
      </c>
      <c r="E2009">
        <v>755877260</v>
      </c>
      <c r="F2009" t="s">
        <v>33</v>
      </c>
      <c r="G2009" t="s">
        <v>15564</v>
      </c>
      <c r="H2009">
        <v>108805560</v>
      </c>
      <c r="I2009">
        <v>791060463</v>
      </c>
      <c r="J2009" t="s">
        <v>15813</v>
      </c>
      <c r="K2009" t="s">
        <v>36</v>
      </c>
      <c r="L2009" t="s">
        <v>3943</v>
      </c>
      <c r="M2009" t="s">
        <v>5181</v>
      </c>
      <c r="N2009">
        <v>45960</v>
      </c>
      <c r="O2009">
        <v>0.41666666666666669</v>
      </c>
      <c r="P2009" t="s">
        <v>4063</v>
      </c>
      <c r="Q2009" t="s">
        <v>67</v>
      </c>
      <c r="R2009" s="54"/>
      <c r="U2009" t="s">
        <v>67</v>
      </c>
      <c r="V2009" t="s">
        <v>114</v>
      </c>
    </row>
    <row r="2010" spans="1:25">
      <c r="A2010" s="54">
        <v>45959</v>
      </c>
      <c r="B2010" s="54">
        <v>45959.683240740698</v>
      </c>
      <c r="C2010" t="s">
        <v>2777</v>
      </c>
      <c r="D2010" t="s">
        <v>41</v>
      </c>
      <c r="E2010">
        <v>254762648144</v>
      </c>
      <c r="F2010" t="s">
        <v>33</v>
      </c>
      <c r="G2010" t="s">
        <v>15814</v>
      </c>
      <c r="H2010">
        <v>254782652878</v>
      </c>
      <c r="I2010">
        <v>254720036177</v>
      </c>
      <c r="J2010" t="s">
        <v>15815</v>
      </c>
      <c r="K2010" t="s">
        <v>36</v>
      </c>
      <c r="L2010" t="s">
        <v>3943</v>
      </c>
      <c r="M2010" t="s">
        <v>15816</v>
      </c>
      <c r="N2010">
        <v>45960</v>
      </c>
      <c r="O2010">
        <v>0.45833333333333331</v>
      </c>
      <c r="P2010" t="s">
        <v>4063</v>
      </c>
      <c r="Q2010" t="s">
        <v>45</v>
      </c>
      <c r="R2010" s="54">
        <v>45960</v>
      </c>
      <c r="S2010" t="s">
        <v>12471</v>
      </c>
      <c r="U2010" t="s">
        <v>45</v>
      </c>
      <c r="V2010">
        <v>3010251702845</v>
      </c>
      <c r="W2010" t="s">
        <v>46</v>
      </c>
      <c r="X2010">
        <v>45960</v>
      </c>
      <c r="Y2010">
        <v>0.46944444444444444</v>
      </c>
    </row>
    <row r="2011" spans="1:25">
      <c r="A2011" s="54">
        <v>45959</v>
      </c>
      <c r="B2011" s="54">
        <v>45959.686550925901</v>
      </c>
      <c r="C2011" t="s">
        <v>4180</v>
      </c>
      <c r="D2011" t="s">
        <v>742</v>
      </c>
      <c r="E2011">
        <v>105981359</v>
      </c>
      <c r="F2011" t="s">
        <v>33</v>
      </c>
      <c r="G2011" t="s">
        <v>15817</v>
      </c>
      <c r="H2011">
        <v>742476964</v>
      </c>
      <c r="I2011">
        <v>742476964</v>
      </c>
      <c r="J2011" t="s">
        <v>15677</v>
      </c>
      <c r="K2011" t="s">
        <v>36</v>
      </c>
      <c r="L2011" t="s">
        <v>3959</v>
      </c>
      <c r="M2011" t="s">
        <v>15818</v>
      </c>
      <c r="N2011">
        <v>45960</v>
      </c>
      <c r="O2011">
        <v>0.33333333333333331</v>
      </c>
      <c r="P2011" t="s">
        <v>4235</v>
      </c>
      <c r="Q2011" t="s">
        <v>45</v>
      </c>
      <c r="R2011" s="54">
        <v>45960</v>
      </c>
      <c r="S2011" t="s">
        <v>12901</v>
      </c>
      <c r="U2011" t="s">
        <v>45</v>
      </c>
      <c r="V2011">
        <v>3010251702979</v>
      </c>
      <c r="W2011" t="s">
        <v>46</v>
      </c>
      <c r="X2011">
        <v>45960</v>
      </c>
      <c r="Y2011">
        <v>0.46944444444444444</v>
      </c>
    </row>
    <row r="2012" spans="1:25">
      <c r="A2012" s="54">
        <v>45959</v>
      </c>
      <c r="B2012" s="54">
        <v>45959.690729166701</v>
      </c>
      <c r="C2012" t="s">
        <v>5096</v>
      </c>
      <c r="D2012" t="s">
        <v>41</v>
      </c>
      <c r="E2012">
        <v>254786851512</v>
      </c>
      <c r="F2012" t="s">
        <v>33</v>
      </c>
      <c r="G2012" t="s">
        <v>15819</v>
      </c>
      <c r="I2012">
        <v>254718303914</v>
      </c>
      <c r="J2012" t="s">
        <v>15820</v>
      </c>
      <c r="K2012" t="s">
        <v>36</v>
      </c>
      <c r="L2012" t="s">
        <v>3940</v>
      </c>
      <c r="M2012" t="s">
        <v>7124</v>
      </c>
      <c r="N2012">
        <v>45961</v>
      </c>
      <c r="O2012">
        <v>0.45833333333333331</v>
      </c>
      <c r="P2012" t="s">
        <v>4235</v>
      </c>
      <c r="Q2012" t="s">
        <v>3886</v>
      </c>
      <c r="R2012" s="54"/>
      <c r="U2012" t="s">
        <v>3886</v>
      </c>
    </row>
    <row r="2013" spans="1:25">
      <c r="A2013" s="54">
        <v>45959</v>
      </c>
      <c r="B2013" s="54">
        <v>45959.691111111097</v>
      </c>
      <c r="C2013" t="s">
        <v>1652</v>
      </c>
      <c r="D2013" t="s">
        <v>41</v>
      </c>
      <c r="E2013">
        <v>738709366</v>
      </c>
      <c r="F2013" t="s">
        <v>33</v>
      </c>
      <c r="G2013" t="s">
        <v>15821</v>
      </c>
      <c r="H2013">
        <v>742395273</v>
      </c>
      <c r="I2013">
        <v>742395273</v>
      </c>
      <c r="J2013" t="s">
        <v>15822</v>
      </c>
      <c r="K2013" t="s">
        <v>36</v>
      </c>
      <c r="L2013" t="s">
        <v>3994</v>
      </c>
      <c r="M2013" t="s">
        <v>15823</v>
      </c>
      <c r="N2013">
        <v>45959</v>
      </c>
      <c r="O2013">
        <v>0.41666666666666669</v>
      </c>
      <c r="P2013" t="s">
        <v>4235</v>
      </c>
      <c r="Q2013" t="s">
        <v>3886</v>
      </c>
      <c r="R2013" s="54"/>
      <c r="U2013" t="s">
        <v>3886</v>
      </c>
    </row>
    <row r="2014" spans="1:25">
      <c r="A2014" s="54">
        <v>45959</v>
      </c>
      <c r="B2014" s="54">
        <v>45959.6961689815</v>
      </c>
      <c r="C2014" t="s">
        <v>2734</v>
      </c>
      <c r="D2014" t="s">
        <v>70</v>
      </c>
      <c r="E2014">
        <v>755877260</v>
      </c>
      <c r="F2014" t="s">
        <v>33</v>
      </c>
      <c r="G2014" t="s">
        <v>15824</v>
      </c>
      <c r="H2014">
        <v>755932579</v>
      </c>
      <c r="I2014">
        <v>755932579</v>
      </c>
      <c r="J2014" t="s">
        <v>15825</v>
      </c>
      <c r="K2014" t="s">
        <v>36</v>
      </c>
      <c r="L2014" t="s">
        <v>3959</v>
      </c>
      <c r="M2014" t="s">
        <v>15826</v>
      </c>
      <c r="N2014">
        <v>45960</v>
      </c>
      <c r="O2014">
        <v>0.41666666666666669</v>
      </c>
      <c r="P2014" t="s">
        <v>4235</v>
      </c>
      <c r="Q2014" t="s">
        <v>45</v>
      </c>
      <c r="R2014" s="54">
        <v>45960</v>
      </c>
      <c r="S2014" t="s">
        <v>12736</v>
      </c>
      <c r="U2014" t="s">
        <v>45</v>
      </c>
      <c r="V2014">
        <v>3010251703056</v>
      </c>
      <c r="W2014" t="s">
        <v>46</v>
      </c>
      <c r="X2014">
        <v>45960</v>
      </c>
      <c r="Y2014">
        <v>0.46944444444444444</v>
      </c>
    </row>
    <row r="2015" spans="1:25">
      <c r="A2015" s="54">
        <v>45959</v>
      </c>
      <c r="B2015" s="54">
        <v>45959.703634259298</v>
      </c>
      <c r="C2015" t="s">
        <v>31</v>
      </c>
      <c r="D2015" t="s">
        <v>32</v>
      </c>
      <c r="E2015">
        <v>780225502</v>
      </c>
      <c r="F2015" t="s">
        <v>33</v>
      </c>
      <c r="G2015" t="s">
        <v>15827</v>
      </c>
      <c r="H2015">
        <v>782390128</v>
      </c>
      <c r="I2015">
        <v>706341213</v>
      </c>
      <c r="J2015" t="s">
        <v>15828</v>
      </c>
      <c r="K2015" t="s">
        <v>36</v>
      </c>
      <c r="L2015" t="s">
        <v>3896</v>
      </c>
      <c r="M2015" t="s">
        <v>4532</v>
      </c>
      <c r="N2015">
        <v>45960</v>
      </c>
      <c r="O2015">
        <v>0.375</v>
      </c>
      <c r="P2015" t="s">
        <v>11025</v>
      </c>
      <c r="Q2015" t="s">
        <v>67</v>
      </c>
      <c r="R2015" s="54">
        <v>45960</v>
      </c>
      <c r="S2015" t="s">
        <v>12903</v>
      </c>
      <c r="U2015" t="s">
        <v>67</v>
      </c>
      <c r="V2015" t="s">
        <v>12863</v>
      </c>
    </row>
    <row r="2016" spans="1:25">
      <c r="A2016" s="54">
        <v>45959</v>
      </c>
      <c r="B2016" s="54">
        <v>45959.703912037003</v>
      </c>
      <c r="C2016" t="s">
        <v>1587</v>
      </c>
      <c r="D2016" t="s">
        <v>41</v>
      </c>
      <c r="E2016">
        <v>737652116</v>
      </c>
      <c r="F2016" t="s">
        <v>33</v>
      </c>
      <c r="G2016" t="s">
        <v>4277</v>
      </c>
      <c r="H2016">
        <v>748791053</v>
      </c>
      <c r="I2016">
        <v>748791053</v>
      </c>
      <c r="J2016" t="s">
        <v>15829</v>
      </c>
      <c r="K2016" t="s">
        <v>36</v>
      </c>
      <c r="L2016" t="s">
        <v>3896</v>
      </c>
      <c r="M2016" t="s">
        <v>15830</v>
      </c>
      <c r="N2016">
        <v>45960</v>
      </c>
      <c r="O2016">
        <v>0.375</v>
      </c>
      <c r="P2016" t="s">
        <v>11025</v>
      </c>
      <c r="Q2016" t="s">
        <v>45</v>
      </c>
      <c r="R2016" s="54">
        <v>45960</v>
      </c>
      <c r="S2016" t="s">
        <v>12653</v>
      </c>
      <c r="U2016" t="s">
        <v>45</v>
      </c>
      <c r="V2016">
        <v>3010251703017</v>
      </c>
      <c r="W2016" t="s">
        <v>53</v>
      </c>
      <c r="X2016">
        <v>45960</v>
      </c>
      <c r="Y2016">
        <v>0.46944444444444444</v>
      </c>
    </row>
    <row r="2017" spans="1:25">
      <c r="A2017" s="54">
        <v>45959</v>
      </c>
      <c r="B2017" s="54">
        <v>45959.709074074097</v>
      </c>
      <c r="C2017" t="s">
        <v>4222</v>
      </c>
      <c r="D2017" t="s">
        <v>41</v>
      </c>
      <c r="E2017">
        <v>739803870</v>
      </c>
      <c r="F2017" t="s">
        <v>33</v>
      </c>
      <c r="G2017" t="s">
        <v>4222</v>
      </c>
      <c r="H2017">
        <v>781621277</v>
      </c>
      <c r="I2017">
        <v>711888922</v>
      </c>
      <c r="J2017" t="s">
        <v>4224</v>
      </c>
      <c r="K2017" t="s">
        <v>36</v>
      </c>
      <c r="L2017" t="s">
        <v>3959</v>
      </c>
      <c r="M2017" t="s">
        <v>560</v>
      </c>
      <c r="N2017">
        <v>45960</v>
      </c>
      <c r="O2017">
        <v>0.41666666666666669</v>
      </c>
      <c r="P2017" t="s">
        <v>4235</v>
      </c>
      <c r="Q2017" t="s">
        <v>45</v>
      </c>
      <c r="R2017" s="54">
        <v>45960</v>
      </c>
      <c r="S2017" t="s">
        <v>12632</v>
      </c>
      <c r="U2017" t="s">
        <v>45</v>
      </c>
      <c r="V2017">
        <v>3010251702822</v>
      </c>
      <c r="W2017" t="s">
        <v>46</v>
      </c>
      <c r="X2017">
        <v>45960</v>
      </c>
      <c r="Y2017">
        <v>0.46944444444444444</v>
      </c>
    </row>
    <row r="2018" spans="1:25">
      <c r="A2018" s="54">
        <v>45959</v>
      </c>
      <c r="B2018" s="54">
        <v>45959.718946759298</v>
      </c>
      <c r="C2018" t="s">
        <v>3937</v>
      </c>
      <c r="D2018" t="s">
        <v>1181</v>
      </c>
      <c r="E2018">
        <v>735500255</v>
      </c>
      <c r="F2018" t="s">
        <v>33</v>
      </c>
      <c r="G2018" t="s">
        <v>15290</v>
      </c>
      <c r="I2018">
        <v>703188711</v>
      </c>
      <c r="J2018" t="s">
        <v>3939</v>
      </c>
      <c r="K2018" t="s">
        <v>36</v>
      </c>
      <c r="L2018" t="s">
        <v>3940</v>
      </c>
      <c r="M2018" t="s">
        <v>15831</v>
      </c>
      <c r="N2018">
        <v>45960</v>
      </c>
      <c r="O2018">
        <v>0.33333333333333331</v>
      </c>
      <c r="P2018" t="s">
        <v>4235</v>
      </c>
      <c r="Q2018" t="s">
        <v>45</v>
      </c>
      <c r="R2018" s="54">
        <v>45960</v>
      </c>
      <c r="S2018" t="s">
        <v>13382</v>
      </c>
      <c r="U2018" t="s">
        <v>45</v>
      </c>
      <c r="V2018">
        <v>3010251702866</v>
      </c>
      <c r="W2018" t="s">
        <v>46</v>
      </c>
      <c r="X2018">
        <v>45960</v>
      </c>
      <c r="Y2018">
        <v>0.46944444444444444</v>
      </c>
    </row>
    <row r="2019" spans="1:25">
      <c r="A2019" s="54">
        <v>45959</v>
      </c>
      <c r="B2019" s="54">
        <v>45959.723877314798</v>
      </c>
      <c r="C2019" t="s">
        <v>40</v>
      </c>
      <c r="D2019" t="s">
        <v>41</v>
      </c>
      <c r="E2019">
        <v>782300518</v>
      </c>
      <c r="F2019" t="s">
        <v>33</v>
      </c>
      <c r="G2019" t="s">
        <v>15832</v>
      </c>
      <c r="I2019">
        <v>792018141</v>
      </c>
      <c r="J2019" t="s">
        <v>15833</v>
      </c>
      <c r="K2019" t="s">
        <v>81</v>
      </c>
      <c r="L2019" t="s">
        <v>3946</v>
      </c>
      <c r="M2019" t="s">
        <v>8853</v>
      </c>
      <c r="N2019">
        <v>45960</v>
      </c>
      <c r="O2019">
        <v>0.54166666666666663</v>
      </c>
      <c r="P2019" t="s">
        <v>11025</v>
      </c>
      <c r="Q2019" t="s">
        <v>45</v>
      </c>
      <c r="R2019" s="54">
        <v>45960</v>
      </c>
      <c r="S2019" t="s">
        <v>13712</v>
      </c>
      <c r="U2019" t="s">
        <v>45</v>
      </c>
      <c r="V2019">
        <v>3010251702772</v>
      </c>
      <c r="W2019" t="s">
        <v>53</v>
      </c>
      <c r="X2019">
        <v>45960</v>
      </c>
      <c r="Y2019">
        <v>0.46944444444444444</v>
      </c>
    </row>
    <row r="2020" spans="1:25">
      <c r="A2020" s="54">
        <v>45959</v>
      </c>
      <c r="B2020" s="54">
        <v>45959.731296296297</v>
      </c>
      <c r="C2020" t="s">
        <v>356</v>
      </c>
      <c r="D2020" t="s">
        <v>41</v>
      </c>
      <c r="E2020">
        <v>737679831</v>
      </c>
      <c r="F2020" t="s">
        <v>33</v>
      </c>
      <c r="G2020" t="s">
        <v>15834</v>
      </c>
      <c r="H2020">
        <v>733480049</v>
      </c>
      <c r="I2020">
        <v>733480049</v>
      </c>
      <c r="J2020" t="s">
        <v>15835</v>
      </c>
      <c r="K2020" t="s">
        <v>36</v>
      </c>
      <c r="L2020" t="s">
        <v>1196</v>
      </c>
      <c r="M2020" t="s">
        <v>15836</v>
      </c>
      <c r="N2020">
        <v>45960</v>
      </c>
      <c r="O2020">
        <v>0.58333333333333337</v>
      </c>
      <c r="P2020" t="s">
        <v>11025</v>
      </c>
      <c r="Q2020" t="s">
        <v>45</v>
      </c>
      <c r="R2020" s="54">
        <v>45960</v>
      </c>
      <c r="S2020" t="s">
        <v>13412</v>
      </c>
      <c r="U2020" t="s">
        <v>45</v>
      </c>
      <c r="V2020">
        <v>3010251702843</v>
      </c>
      <c r="W2020" t="s">
        <v>53</v>
      </c>
      <c r="X2020">
        <v>45960</v>
      </c>
      <c r="Y2020">
        <v>0.46944444444444444</v>
      </c>
    </row>
    <row r="2021" spans="1:25">
      <c r="A2021" s="54">
        <v>45959</v>
      </c>
      <c r="B2021" s="54">
        <v>45959.750879629602</v>
      </c>
      <c r="C2021" t="s">
        <v>10867</v>
      </c>
      <c r="D2021" t="s">
        <v>1149</v>
      </c>
      <c r="E2021">
        <v>754536548</v>
      </c>
      <c r="F2021" t="s">
        <v>33</v>
      </c>
      <c r="G2021" t="s">
        <v>15837</v>
      </c>
      <c r="H2021">
        <v>731069980</v>
      </c>
      <c r="I2021">
        <v>720045593</v>
      </c>
      <c r="J2021" t="s">
        <v>15838</v>
      </c>
      <c r="K2021" t="s">
        <v>36</v>
      </c>
      <c r="L2021" t="s">
        <v>4004</v>
      </c>
      <c r="M2021" t="s">
        <v>15839</v>
      </c>
      <c r="N2021">
        <v>45966</v>
      </c>
      <c r="O2021">
        <v>0.66666666666666663</v>
      </c>
      <c r="P2021" t="s">
        <v>4080</v>
      </c>
      <c r="Q2021" t="s">
        <v>39</v>
      </c>
      <c r="R2021" s="54">
        <v>45960</v>
      </c>
      <c r="S2021" t="s">
        <v>12975</v>
      </c>
      <c r="V2021" t="s">
        <v>15840</v>
      </c>
    </row>
    <row r="2022" spans="1:25">
      <c r="A2022" s="54">
        <v>45959</v>
      </c>
      <c r="B2022" s="54">
        <v>45959</v>
      </c>
      <c r="C2022" t="s">
        <v>1565</v>
      </c>
      <c r="D2022" t="s">
        <v>41</v>
      </c>
      <c r="E2022">
        <v>752688954</v>
      </c>
      <c r="F2022" t="s">
        <v>33</v>
      </c>
      <c r="G2022" t="s">
        <v>1632</v>
      </c>
      <c r="I2022">
        <v>736297580</v>
      </c>
      <c r="J2022" t="s">
        <v>15841</v>
      </c>
      <c r="K2022" t="s">
        <v>36</v>
      </c>
      <c r="L2022" t="s">
        <v>1196</v>
      </c>
      <c r="M2022" t="s">
        <v>7839</v>
      </c>
      <c r="N2022" t="s">
        <v>2476</v>
      </c>
      <c r="O2022">
        <v>0.45833333333333331</v>
      </c>
      <c r="P2022" t="s">
        <v>3897</v>
      </c>
      <c r="Q2022" t="s">
        <v>39</v>
      </c>
      <c r="R2022" s="54">
        <v>45960</v>
      </c>
      <c r="U2022" t="s">
        <v>39</v>
      </c>
    </row>
    <row r="2023" spans="1:25">
      <c r="A2023" s="54">
        <v>45959</v>
      </c>
      <c r="B2023" s="54">
        <v>45959</v>
      </c>
      <c r="C2023" t="s">
        <v>15842</v>
      </c>
      <c r="D2023" t="s">
        <v>32</v>
      </c>
      <c r="E2023">
        <v>780225502</v>
      </c>
      <c r="F2023" t="s">
        <v>33</v>
      </c>
      <c r="G2023" t="s">
        <v>15843</v>
      </c>
      <c r="H2023">
        <v>115535818</v>
      </c>
      <c r="I2023">
        <v>710451013</v>
      </c>
      <c r="J2023" t="s">
        <v>15844</v>
      </c>
      <c r="K2023" t="s">
        <v>36</v>
      </c>
      <c r="L2023" t="s">
        <v>1196</v>
      </c>
      <c r="M2023" t="s">
        <v>15845</v>
      </c>
      <c r="N2023" t="s">
        <v>2476</v>
      </c>
      <c r="O2023">
        <v>0.375</v>
      </c>
      <c r="P2023" t="s">
        <v>3897</v>
      </c>
      <c r="Q2023" t="s">
        <v>45</v>
      </c>
      <c r="R2023" s="54">
        <v>45960</v>
      </c>
      <c r="T2023" t="s">
        <v>15242</v>
      </c>
      <c r="U2023" t="s">
        <v>45</v>
      </c>
      <c r="V2023">
        <v>3010251703169</v>
      </c>
      <c r="W2023" t="s">
        <v>53</v>
      </c>
      <c r="X2023">
        <v>45960</v>
      </c>
    </row>
    <row r="2024" spans="1:25">
      <c r="A2024" s="54">
        <v>45959</v>
      </c>
      <c r="B2024" s="54">
        <v>45959</v>
      </c>
      <c r="C2024" t="s">
        <v>70</v>
      </c>
      <c r="D2024" t="s">
        <v>70</v>
      </c>
      <c r="E2024">
        <v>755877260</v>
      </c>
      <c r="F2024" t="s">
        <v>33</v>
      </c>
      <c r="G2024" t="s">
        <v>15846</v>
      </c>
      <c r="H2024">
        <v>757120685</v>
      </c>
      <c r="I2024">
        <v>11211530</v>
      </c>
      <c r="J2024" t="s">
        <v>15847</v>
      </c>
      <c r="K2024" t="s">
        <v>36</v>
      </c>
      <c r="L2024" t="s">
        <v>3959</v>
      </c>
      <c r="M2024" t="s">
        <v>15848</v>
      </c>
      <c r="N2024">
        <v>45699</v>
      </c>
      <c r="O2024">
        <v>0.41666666666666669</v>
      </c>
      <c r="P2024" t="s">
        <v>3897</v>
      </c>
      <c r="Q2024" t="s">
        <v>39</v>
      </c>
      <c r="R2024" s="54">
        <v>45960</v>
      </c>
      <c r="U2024" t="s">
        <v>39</v>
      </c>
    </row>
    <row r="2025" spans="1:25">
      <c r="A2025" s="54">
        <v>45959</v>
      </c>
      <c r="B2025" s="54">
        <v>45959</v>
      </c>
      <c r="C2025" t="s">
        <v>1587</v>
      </c>
      <c r="D2025" t="s">
        <v>41</v>
      </c>
      <c r="E2025">
        <v>737652116</v>
      </c>
      <c r="F2025" t="s">
        <v>33</v>
      </c>
      <c r="G2025" t="s">
        <v>15849</v>
      </c>
      <c r="H2025">
        <v>795951886</v>
      </c>
      <c r="I2025">
        <v>795951886</v>
      </c>
      <c r="J2025" t="s">
        <v>15850</v>
      </c>
      <c r="K2025" t="s">
        <v>36</v>
      </c>
      <c r="L2025" t="s">
        <v>3896</v>
      </c>
      <c r="M2025" t="s">
        <v>15851</v>
      </c>
      <c r="N2025" t="s">
        <v>2476</v>
      </c>
      <c r="O2025">
        <v>0.41666666666666669</v>
      </c>
      <c r="P2025" t="s">
        <v>3897</v>
      </c>
      <c r="Q2025" t="s">
        <v>45</v>
      </c>
      <c r="R2025" s="54">
        <v>45960</v>
      </c>
      <c r="T2025" t="s">
        <v>1585</v>
      </c>
      <c r="U2025" t="s">
        <v>45</v>
      </c>
      <c r="V2025">
        <v>3010251703185</v>
      </c>
      <c r="W2025" t="s">
        <v>53</v>
      </c>
      <c r="X2025">
        <v>45960</v>
      </c>
    </row>
    <row r="2026" spans="1:25">
      <c r="A2026" s="54">
        <v>45959</v>
      </c>
      <c r="B2026" s="54">
        <v>45959</v>
      </c>
      <c r="C2026" t="s">
        <v>5272</v>
      </c>
      <c r="D2026" t="s">
        <v>32</v>
      </c>
      <c r="E2026">
        <v>762627764</v>
      </c>
      <c r="F2026" t="s">
        <v>33</v>
      </c>
      <c r="G2026" t="s">
        <v>15511</v>
      </c>
      <c r="H2026">
        <v>721393686</v>
      </c>
      <c r="I2026">
        <v>721393686</v>
      </c>
      <c r="J2026" t="s">
        <v>15512</v>
      </c>
      <c r="K2026" t="s">
        <v>36</v>
      </c>
      <c r="L2026" t="s">
        <v>3994</v>
      </c>
      <c r="M2026" t="s">
        <v>15513</v>
      </c>
      <c r="N2026" t="s">
        <v>2476</v>
      </c>
      <c r="O2026">
        <v>0.41666666666666669</v>
      </c>
      <c r="P2026" t="s">
        <v>3897</v>
      </c>
      <c r="Q2026" t="s">
        <v>45</v>
      </c>
      <c r="R2026" s="54">
        <v>45960</v>
      </c>
      <c r="U2026" t="s">
        <v>45</v>
      </c>
      <c r="V2026">
        <v>3010251703221</v>
      </c>
      <c r="W2026" t="s">
        <v>53</v>
      </c>
      <c r="X2026">
        <v>45960</v>
      </c>
    </row>
    <row r="2027" spans="1:25">
      <c r="A2027" s="54">
        <v>45959</v>
      </c>
      <c r="B2027" s="54">
        <v>45959</v>
      </c>
      <c r="C2027" t="s">
        <v>4359</v>
      </c>
      <c r="D2027" t="s">
        <v>32</v>
      </c>
      <c r="E2027">
        <v>762627764</v>
      </c>
      <c r="F2027" t="s">
        <v>33</v>
      </c>
      <c r="G2027" t="s">
        <v>15852</v>
      </c>
      <c r="H2027">
        <v>718804052</v>
      </c>
      <c r="I2027">
        <v>718804052</v>
      </c>
      <c r="J2027" t="s">
        <v>15853</v>
      </c>
      <c r="K2027" t="s">
        <v>36</v>
      </c>
      <c r="L2027" t="s">
        <v>3943</v>
      </c>
      <c r="M2027" t="s">
        <v>15854</v>
      </c>
      <c r="N2027" t="s">
        <v>2476</v>
      </c>
      <c r="O2027">
        <v>0.375</v>
      </c>
      <c r="P2027" t="s">
        <v>3897</v>
      </c>
      <c r="Q2027" t="s">
        <v>45</v>
      </c>
      <c r="R2027" s="54">
        <v>45960</v>
      </c>
      <c r="T2027" t="s">
        <v>1585</v>
      </c>
      <c r="U2027" t="s">
        <v>45</v>
      </c>
      <c r="V2027">
        <v>3010251703163</v>
      </c>
      <c r="W2027" t="s">
        <v>46</v>
      </c>
      <c r="X2027">
        <v>45960</v>
      </c>
    </row>
    <row r="2028" spans="1:25">
      <c r="A2028" s="54">
        <v>45959</v>
      </c>
      <c r="B2028" s="54">
        <v>45959</v>
      </c>
      <c r="C2028" t="s">
        <v>2420</v>
      </c>
      <c r="D2028" t="s">
        <v>1167</v>
      </c>
      <c r="E2028">
        <v>780080032</v>
      </c>
      <c r="F2028" t="s">
        <v>33</v>
      </c>
      <c r="G2028" t="s">
        <v>14202</v>
      </c>
      <c r="H2028">
        <v>755367809</v>
      </c>
      <c r="I2028">
        <v>712365639</v>
      </c>
      <c r="J2028" t="s">
        <v>14203</v>
      </c>
      <c r="K2028" t="s">
        <v>36</v>
      </c>
      <c r="L2028" t="s">
        <v>3916</v>
      </c>
      <c r="M2028" t="s">
        <v>7132</v>
      </c>
      <c r="N2028" t="s">
        <v>1585</v>
      </c>
      <c r="O2028">
        <v>0.41666666666666669</v>
      </c>
      <c r="P2028" t="s">
        <v>3897</v>
      </c>
      <c r="Q2028" t="s">
        <v>39</v>
      </c>
      <c r="R2028" s="54">
        <v>45960</v>
      </c>
      <c r="U2028" t="s">
        <v>39</v>
      </c>
    </row>
    <row r="2029" spans="1:25">
      <c r="A2029" s="54">
        <v>45959</v>
      </c>
      <c r="B2029" s="54">
        <v>45959</v>
      </c>
      <c r="C2029" t="s">
        <v>239</v>
      </c>
      <c r="D2029" t="s">
        <v>41</v>
      </c>
      <c r="E2029">
        <v>735802340</v>
      </c>
      <c r="F2029" t="s">
        <v>33</v>
      </c>
      <c r="G2029">
        <v>704185766</v>
      </c>
      <c r="H2029">
        <v>704185766</v>
      </c>
      <c r="I2029">
        <v>704185766</v>
      </c>
      <c r="J2029" t="s">
        <v>15855</v>
      </c>
      <c r="K2029" t="s">
        <v>36</v>
      </c>
      <c r="L2029" t="s">
        <v>1196</v>
      </c>
      <c r="M2029" t="s">
        <v>6543</v>
      </c>
      <c r="N2029" t="s">
        <v>2476</v>
      </c>
      <c r="O2029">
        <v>0.41666666666666669</v>
      </c>
      <c r="P2029" t="s">
        <v>3897</v>
      </c>
      <c r="Q2029" t="s">
        <v>39</v>
      </c>
      <c r="R2029" s="54">
        <v>45960</v>
      </c>
      <c r="U2029" t="s">
        <v>39</v>
      </c>
    </row>
    <row r="2030" spans="1:25">
      <c r="A2030" s="54">
        <v>45959</v>
      </c>
      <c r="B2030" s="54">
        <v>45959</v>
      </c>
      <c r="C2030" t="s">
        <v>91</v>
      </c>
      <c r="D2030" t="s">
        <v>92</v>
      </c>
      <c r="E2030">
        <v>783617122</v>
      </c>
      <c r="F2030" t="s">
        <v>33</v>
      </c>
      <c r="G2030" t="s">
        <v>1901</v>
      </c>
      <c r="H2030">
        <v>783617122</v>
      </c>
      <c r="I2030">
        <v>726267356</v>
      </c>
      <c r="J2030" t="s">
        <v>15856</v>
      </c>
      <c r="K2030" t="s">
        <v>36</v>
      </c>
      <c r="L2030" t="s">
        <v>11455</v>
      </c>
      <c r="M2030" t="s">
        <v>15857</v>
      </c>
      <c r="N2030" t="s">
        <v>2476</v>
      </c>
      <c r="O2030">
        <v>0.45833333333333331</v>
      </c>
      <c r="P2030" t="s">
        <v>3897</v>
      </c>
      <c r="Q2030" t="s">
        <v>45</v>
      </c>
      <c r="R2030" s="54">
        <v>45960</v>
      </c>
      <c r="T2030" t="s">
        <v>15201</v>
      </c>
      <c r="U2030" t="s">
        <v>45</v>
      </c>
      <c r="V2030">
        <v>3010251703442</v>
      </c>
      <c r="W2030" t="s">
        <v>53</v>
      </c>
      <c r="X2030">
        <v>45960</v>
      </c>
    </row>
    <row r="2031" spans="1:25">
      <c r="A2031" s="54">
        <v>45959</v>
      </c>
      <c r="B2031" s="54">
        <v>45959</v>
      </c>
      <c r="C2031" t="s">
        <v>456</v>
      </c>
      <c r="D2031" t="s">
        <v>41</v>
      </c>
      <c r="E2031">
        <v>105228339</v>
      </c>
      <c r="F2031" t="s">
        <v>33</v>
      </c>
      <c r="G2031" t="s">
        <v>15858</v>
      </c>
      <c r="H2031">
        <v>735236139</v>
      </c>
      <c r="I2031">
        <v>728011148</v>
      </c>
      <c r="J2031" t="s">
        <v>15859</v>
      </c>
      <c r="K2031" t="s">
        <v>36</v>
      </c>
      <c r="L2031" t="s">
        <v>1196</v>
      </c>
      <c r="M2031" t="s">
        <v>5299</v>
      </c>
      <c r="N2031" t="s">
        <v>2476</v>
      </c>
      <c r="O2031">
        <v>0.41666666666666669</v>
      </c>
      <c r="P2031" t="s">
        <v>3897</v>
      </c>
      <c r="Q2031" t="s">
        <v>39</v>
      </c>
      <c r="R2031" s="54">
        <v>45960</v>
      </c>
      <c r="U2031" t="s">
        <v>39</v>
      </c>
    </row>
    <row r="2032" spans="1:25">
      <c r="A2032" s="54">
        <v>45959</v>
      </c>
      <c r="B2032" s="54">
        <v>45959</v>
      </c>
      <c r="C2032" t="s">
        <v>2777</v>
      </c>
      <c r="D2032" t="s">
        <v>41</v>
      </c>
      <c r="E2032">
        <v>254762648144</v>
      </c>
      <c r="F2032" t="s">
        <v>33</v>
      </c>
      <c r="G2032" t="s">
        <v>4595</v>
      </c>
      <c r="H2032">
        <v>254752707151</v>
      </c>
      <c r="I2032">
        <v>254708821533</v>
      </c>
      <c r="J2032" t="s">
        <v>4596</v>
      </c>
      <c r="K2032" t="s">
        <v>36</v>
      </c>
      <c r="L2032" t="s">
        <v>3943</v>
      </c>
      <c r="M2032" t="s">
        <v>6316</v>
      </c>
      <c r="N2032">
        <v>45668</v>
      </c>
      <c r="O2032">
        <v>0.45833333333333331</v>
      </c>
      <c r="P2032" t="s">
        <v>3897</v>
      </c>
      <c r="Q2032" t="s">
        <v>45</v>
      </c>
      <c r="R2032" s="54">
        <v>45960</v>
      </c>
      <c r="T2032">
        <v>45668</v>
      </c>
      <c r="U2032" t="s">
        <v>45</v>
      </c>
      <c r="V2032">
        <v>3010251703286</v>
      </c>
      <c r="W2032" t="s">
        <v>53</v>
      </c>
      <c r="X2032">
        <v>45960</v>
      </c>
    </row>
    <row r="2033" spans="1:25">
      <c r="A2033" s="54">
        <v>45959</v>
      </c>
      <c r="B2033" s="54">
        <v>45959</v>
      </c>
      <c r="C2033" t="s">
        <v>3768</v>
      </c>
      <c r="D2033" t="s">
        <v>1130</v>
      </c>
      <c r="E2033">
        <v>101030101</v>
      </c>
      <c r="F2033" t="s">
        <v>33</v>
      </c>
      <c r="G2033" t="s">
        <v>15860</v>
      </c>
      <c r="H2033">
        <v>706527318</v>
      </c>
      <c r="I2033">
        <v>723787572</v>
      </c>
      <c r="J2033" t="s">
        <v>15861</v>
      </c>
      <c r="K2033" t="s">
        <v>36</v>
      </c>
      <c r="L2033" t="s">
        <v>1878</v>
      </c>
      <c r="M2033" t="s">
        <v>15862</v>
      </c>
      <c r="N2033" t="s">
        <v>2476</v>
      </c>
      <c r="O2033">
        <v>0.41666666666666669</v>
      </c>
      <c r="P2033" t="s">
        <v>3897</v>
      </c>
      <c r="Q2033" t="s">
        <v>3886</v>
      </c>
      <c r="R2033" s="54">
        <v>45960</v>
      </c>
      <c r="U2033" t="s">
        <v>3886</v>
      </c>
    </row>
    <row r="2034" spans="1:25">
      <c r="A2034" s="54">
        <v>45959</v>
      </c>
      <c r="B2034" s="54">
        <v>45959</v>
      </c>
      <c r="C2034" t="s">
        <v>2590</v>
      </c>
      <c r="D2034" t="s">
        <v>41</v>
      </c>
      <c r="E2034">
        <v>254738481681</v>
      </c>
      <c r="F2034" t="s">
        <v>33</v>
      </c>
      <c r="G2034" t="s">
        <v>5018</v>
      </c>
      <c r="H2034">
        <v>254752595859</v>
      </c>
      <c r="I2034">
        <v>254768064564</v>
      </c>
      <c r="J2034" t="s">
        <v>5019</v>
      </c>
      <c r="K2034" t="s">
        <v>36</v>
      </c>
      <c r="L2034" t="s">
        <v>1889</v>
      </c>
      <c r="M2034" t="s">
        <v>15863</v>
      </c>
      <c r="N2034">
        <v>45819</v>
      </c>
      <c r="O2034">
        <v>0.41666666666666669</v>
      </c>
      <c r="P2034" t="s">
        <v>3897</v>
      </c>
      <c r="Q2034" t="s">
        <v>3886</v>
      </c>
      <c r="R2034" s="54">
        <v>45960</v>
      </c>
      <c r="U2034" t="s">
        <v>3886</v>
      </c>
    </row>
    <row r="2035" spans="1:25">
      <c r="A2035" s="54">
        <v>45959</v>
      </c>
      <c r="B2035" s="54">
        <v>45959</v>
      </c>
      <c r="C2035" t="s">
        <v>2590</v>
      </c>
      <c r="D2035" t="s">
        <v>41</v>
      </c>
      <c r="E2035">
        <v>738481681</v>
      </c>
      <c r="F2035" t="s">
        <v>33</v>
      </c>
      <c r="G2035" t="s">
        <v>15864</v>
      </c>
      <c r="H2035">
        <v>254112455658</v>
      </c>
      <c r="I2035">
        <v>254753943259</v>
      </c>
      <c r="J2035" t="s">
        <v>15865</v>
      </c>
      <c r="K2035" t="s">
        <v>36</v>
      </c>
      <c r="L2035" t="s">
        <v>1889</v>
      </c>
      <c r="M2035" t="s">
        <v>15866</v>
      </c>
      <c r="N2035" t="s">
        <v>2476</v>
      </c>
      <c r="O2035">
        <v>0.45833333333333331</v>
      </c>
      <c r="P2035" t="s">
        <v>3897</v>
      </c>
      <c r="Q2035" t="s">
        <v>3886</v>
      </c>
      <c r="R2035" s="54">
        <v>45960</v>
      </c>
      <c r="U2035" t="s">
        <v>3886</v>
      </c>
    </row>
    <row r="2036" spans="1:25">
      <c r="A2036" s="54">
        <v>45959</v>
      </c>
      <c r="B2036" s="54">
        <v>45959</v>
      </c>
      <c r="C2036" t="s">
        <v>15867</v>
      </c>
      <c r="D2036" t="s">
        <v>1104</v>
      </c>
      <c r="E2036">
        <v>254102127787</v>
      </c>
      <c r="F2036" t="s">
        <v>33</v>
      </c>
      <c r="G2036" t="s">
        <v>15868</v>
      </c>
      <c r="I2036">
        <v>254707699289</v>
      </c>
      <c r="J2036" t="s">
        <v>15869</v>
      </c>
      <c r="K2036" t="s">
        <v>36</v>
      </c>
      <c r="L2036" t="s">
        <v>4004</v>
      </c>
      <c r="M2036" t="s">
        <v>15870</v>
      </c>
      <c r="N2036" t="s">
        <v>2476</v>
      </c>
      <c r="O2036">
        <v>0.5</v>
      </c>
      <c r="P2036" t="s">
        <v>3897</v>
      </c>
      <c r="Q2036" t="s">
        <v>39</v>
      </c>
      <c r="R2036" s="54">
        <v>45960</v>
      </c>
      <c r="U2036" t="s">
        <v>39</v>
      </c>
    </row>
    <row r="2037" spans="1:25">
      <c r="A2037" s="54">
        <v>45959</v>
      </c>
      <c r="B2037" s="54">
        <v>45959</v>
      </c>
      <c r="C2037" t="s">
        <v>381</v>
      </c>
      <c r="D2037" t="s">
        <v>41</v>
      </c>
      <c r="E2037">
        <v>100911807</v>
      </c>
      <c r="F2037" t="s">
        <v>33</v>
      </c>
      <c r="G2037" t="s">
        <v>15871</v>
      </c>
      <c r="H2037">
        <v>724531457</v>
      </c>
      <c r="I2037">
        <v>782329995</v>
      </c>
      <c r="J2037" t="s">
        <v>11000</v>
      </c>
      <c r="K2037" t="s">
        <v>36</v>
      </c>
      <c r="L2037" t="s">
        <v>3943</v>
      </c>
      <c r="M2037" t="s">
        <v>15872</v>
      </c>
      <c r="N2037" t="s">
        <v>1586</v>
      </c>
      <c r="O2037">
        <v>0.33333333333333331</v>
      </c>
      <c r="P2037" t="s">
        <v>3897</v>
      </c>
      <c r="Q2037" t="s">
        <v>2437</v>
      </c>
      <c r="R2037" s="54">
        <v>45960</v>
      </c>
      <c r="U2037" t="s">
        <v>2437</v>
      </c>
    </row>
    <row r="2038" spans="1:25">
      <c r="A2038" s="54">
        <v>45959</v>
      </c>
      <c r="B2038" s="54">
        <v>45959</v>
      </c>
      <c r="C2038" t="s">
        <v>118</v>
      </c>
      <c r="D2038" t="s">
        <v>41</v>
      </c>
      <c r="E2038">
        <v>787249864</v>
      </c>
      <c r="F2038" t="s">
        <v>33</v>
      </c>
      <c r="G2038" t="s">
        <v>15873</v>
      </c>
      <c r="H2038">
        <v>726581134</v>
      </c>
      <c r="I2038">
        <v>787249864</v>
      </c>
      <c r="J2038" t="s">
        <v>15874</v>
      </c>
      <c r="K2038" t="s">
        <v>36</v>
      </c>
      <c r="L2038" t="s">
        <v>1196</v>
      </c>
      <c r="M2038" t="s">
        <v>15875</v>
      </c>
      <c r="N2038" t="s">
        <v>2476</v>
      </c>
      <c r="O2038">
        <v>0.41666666666666669</v>
      </c>
      <c r="P2038" t="s">
        <v>3897</v>
      </c>
      <c r="Q2038" t="s">
        <v>45</v>
      </c>
      <c r="R2038" s="54">
        <v>45960</v>
      </c>
      <c r="U2038" t="s">
        <v>45</v>
      </c>
      <c r="V2038">
        <v>3010251703450</v>
      </c>
      <c r="W2038" t="s">
        <v>53</v>
      </c>
      <c r="X2038">
        <v>45960</v>
      </c>
    </row>
    <row r="2039" spans="1:25">
      <c r="A2039" s="54">
        <v>45959</v>
      </c>
      <c r="B2039" s="54">
        <v>45959</v>
      </c>
      <c r="C2039" t="s">
        <v>15867</v>
      </c>
      <c r="D2039" t="s">
        <v>1104</v>
      </c>
      <c r="E2039">
        <v>254102127787</v>
      </c>
      <c r="F2039" t="s">
        <v>33</v>
      </c>
      <c r="G2039" t="s">
        <v>15876</v>
      </c>
      <c r="I2039">
        <v>254112914149</v>
      </c>
      <c r="J2039" t="s">
        <v>15877</v>
      </c>
      <c r="K2039" t="s">
        <v>36</v>
      </c>
      <c r="L2039" t="s">
        <v>3942</v>
      </c>
      <c r="M2039" t="s">
        <v>11380</v>
      </c>
      <c r="N2039" t="s">
        <v>2513</v>
      </c>
      <c r="O2039">
        <v>0.5</v>
      </c>
      <c r="P2039" t="s">
        <v>3897</v>
      </c>
      <c r="Q2039" t="s">
        <v>39</v>
      </c>
      <c r="R2039" s="54">
        <v>45960</v>
      </c>
      <c r="U2039" t="s">
        <v>39</v>
      </c>
    </row>
    <row r="2040" spans="1:25">
      <c r="A2040" s="54">
        <v>45959</v>
      </c>
      <c r="B2040" s="54">
        <v>45959</v>
      </c>
      <c r="C2040" t="s">
        <v>15867</v>
      </c>
      <c r="D2040" t="s">
        <v>1104</v>
      </c>
      <c r="E2040">
        <v>254102127787</v>
      </c>
      <c r="F2040" t="s">
        <v>33</v>
      </c>
      <c r="G2040" t="s">
        <v>15878</v>
      </c>
      <c r="I2040">
        <v>245792273207</v>
      </c>
      <c r="J2040" t="s">
        <v>15879</v>
      </c>
      <c r="K2040" t="s">
        <v>36</v>
      </c>
      <c r="L2040" t="s">
        <v>3975</v>
      </c>
      <c r="M2040" t="s">
        <v>15880</v>
      </c>
      <c r="N2040">
        <v>45668</v>
      </c>
      <c r="O2040">
        <v>0.5</v>
      </c>
      <c r="P2040" t="s">
        <v>3897</v>
      </c>
      <c r="Q2040" t="s">
        <v>45</v>
      </c>
      <c r="R2040" s="54">
        <v>45960</v>
      </c>
      <c r="U2040" t="s">
        <v>45</v>
      </c>
      <c r="V2040">
        <v>3010251703330</v>
      </c>
      <c r="W2040" t="s">
        <v>53</v>
      </c>
      <c r="X2040">
        <v>45960</v>
      </c>
    </row>
    <row r="2041" spans="1:25">
      <c r="A2041" s="54">
        <v>45959</v>
      </c>
      <c r="B2041" s="54">
        <v>45959</v>
      </c>
      <c r="C2041" t="s">
        <v>484</v>
      </c>
      <c r="D2041" t="s">
        <v>41</v>
      </c>
      <c r="E2041">
        <v>784292582</v>
      </c>
      <c r="F2041" t="s">
        <v>33</v>
      </c>
      <c r="G2041" t="s">
        <v>10050</v>
      </c>
      <c r="H2041">
        <v>733816297</v>
      </c>
      <c r="I2041">
        <v>724816297</v>
      </c>
      <c r="J2041" t="s">
        <v>15881</v>
      </c>
      <c r="K2041" t="s">
        <v>36</v>
      </c>
      <c r="L2041" t="s">
        <v>3907</v>
      </c>
      <c r="M2041" t="s">
        <v>3428</v>
      </c>
      <c r="N2041" t="s">
        <v>1585</v>
      </c>
      <c r="O2041">
        <v>0.54166666666666663</v>
      </c>
      <c r="P2041" t="s">
        <v>3897</v>
      </c>
      <c r="Q2041" t="s">
        <v>3886</v>
      </c>
      <c r="R2041" s="54">
        <v>45960</v>
      </c>
      <c r="U2041" t="s">
        <v>3886</v>
      </c>
    </row>
    <row r="2042" spans="1:25">
      <c r="A2042" s="54">
        <v>45959</v>
      </c>
      <c r="B2042" s="54">
        <v>45959</v>
      </c>
      <c r="C2042" t="s">
        <v>484</v>
      </c>
      <c r="D2042" t="s">
        <v>41</v>
      </c>
      <c r="E2042">
        <v>784292582</v>
      </c>
      <c r="F2042" t="s">
        <v>33</v>
      </c>
      <c r="G2042" t="s">
        <v>15882</v>
      </c>
      <c r="H2042">
        <v>729883249</v>
      </c>
      <c r="I2042">
        <v>729883249</v>
      </c>
      <c r="J2042" t="s">
        <v>15883</v>
      </c>
      <c r="K2042" t="s">
        <v>36</v>
      </c>
      <c r="L2042" t="s">
        <v>3907</v>
      </c>
      <c r="M2042" t="s">
        <v>3428</v>
      </c>
      <c r="N2042" t="s">
        <v>1585</v>
      </c>
      <c r="O2042">
        <v>0.58333333333333337</v>
      </c>
      <c r="P2042" t="s">
        <v>3897</v>
      </c>
      <c r="Q2042" t="s">
        <v>3886</v>
      </c>
      <c r="R2042" s="54">
        <v>45960</v>
      </c>
      <c r="U2042" t="s">
        <v>3886</v>
      </c>
    </row>
    <row r="2043" spans="1:25">
      <c r="A2043" s="54">
        <v>45960</v>
      </c>
      <c r="B2043" s="54">
        <v>45960</v>
      </c>
      <c r="C2043" t="s">
        <v>1488</v>
      </c>
      <c r="D2043" t="s">
        <v>1489</v>
      </c>
      <c r="E2043">
        <v>254733262252</v>
      </c>
      <c r="F2043" t="s">
        <v>33</v>
      </c>
      <c r="G2043" t="s">
        <v>15884</v>
      </c>
      <c r="H2043">
        <v>254718127503</v>
      </c>
      <c r="I2043">
        <v>254721262252</v>
      </c>
      <c r="J2043" t="s">
        <v>15885</v>
      </c>
      <c r="K2043" t="s">
        <v>36</v>
      </c>
      <c r="L2043" t="s">
        <v>1196</v>
      </c>
      <c r="M2043" t="s">
        <v>15886</v>
      </c>
      <c r="N2043" t="s">
        <v>1585</v>
      </c>
      <c r="O2043">
        <v>0.45833333333333331</v>
      </c>
      <c r="P2043" t="s">
        <v>3897</v>
      </c>
      <c r="Q2043" t="s">
        <v>39</v>
      </c>
      <c r="R2043" s="54">
        <v>45960</v>
      </c>
      <c r="U2043" t="s">
        <v>39</v>
      </c>
    </row>
    <row r="2044" spans="1:25">
      <c r="A2044" s="54">
        <v>45960</v>
      </c>
      <c r="B2044" s="54">
        <v>45960</v>
      </c>
      <c r="C2044" t="s">
        <v>510</v>
      </c>
      <c r="D2044" t="s">
        <v>1159</v>
      </c>
      <c r="E2044">
        <v>254732277238</v>
      </c>
      <c r="F2044" t="s">
        <v>33</v>
      </c>
      <c r="G2044" t="s">
        <v>15887</v>
      </c>
      <c r="H2044">
        <v>254718861114</v>
      </c>
      <c r="I2044">
        <v>254718861114</v>
      </c>
      <c r="J2044" t="s">
        <v>15888</v>
      </c>
      <c r="K2044" t="s">
        <v>81</v>
      </c>
      <c r="L2044" t="s">
        <v>1196</v>
      </c>
      <c r="M2044" t="s">
        <v>15889</v>
      </c>
      <c r="N2044" t="s">
        <v>2476</v>
      </c>
      <c r="O2044">
        <v>0.45833333333333331</v>
      </c>
      <c r="P2044" t="s">
        <v>3897</v>
      </c>
      <c r="Q2044" t="s">
        <v>45</v>
      </c>
      <c r="R2044" s="54">
        <v>45960</v>
      </c>
      <c r="T2044">
        <v>45757</v>
      </c>
      <c r="U2044" t="s">
        <v>45</v>
      </c>
      <c r="V2044">
        <v>3010251703424</v>
      </c>
      <c r="W2044" t="s">
        <v>53</v>
      </c>
      <c r="X2044">
        <v>45960</v>
      </c>
    </row>
    <row r="2045" spans="1:25">
      <c r="A2045" s="54">
        <v>45960</v>
      </c>
      <c r="B2045" s="54">
        <v>45960</v>
      </c>
      <c r="C2045" t="s">
        <v>3026</v>
      </c>
      <c r="D2045" t="s">
        <v>41</v>
      </c>
      <c r="E2045">
        <v>108626602</v>
      </c>
      <c r="F2045" t="s">
        <v>33</v>
      </c>
      <c r="G2045" t="s">
        <v>15890</v>
      </c>
      <c r="H2045">
        <v>742757800</v>
      </c>
      <c r="I2045">
        <v>0</v>
      </c>
      <c r="J2045" t="s">
        <v>3954</v>
      </c>
      <c r="K2045" t="s">
        <v>36</v>
      </c>
      <c r="L2045" t="s">
        <v>3896</v>
      </c>
      <c r="M2045" t="s">
        <v>3955</v>
      </c>
      <c r="N2045" t="s">
        <v>2476</v>
      </c>
      <c r="O2045">
        <v>0.625</v>
      </c>
      <c r="P2045" t="s">
        <v>3897</v>
      </c>
      <c r="Q2045" t="s">
        <v>45</v>
      </c>
      <c r="R2045" s="54">
        <v>45960</v>
      </c>
      <c r="U2045" t="s">
        <v>45</v>
      </c>
      <c r="V2045">
        <v>3010251703487</v>
      </c>
      <c r="W2045" t="s">
        <v>53</v>
      </c>
      <c r="X2045">
        <v>45960</v>
      </c>
    </row>
    <row r="2046" spans="1:25">
      <c r="A2046" s="54">
        <v>45960</v>
      </c>
      <c r="B2046" s="54">
        <v>45960</v>
      </c>
      <c r="C2046" t="s">
        <v>7545</v>
      </c>
      <c r="D2046" t="s">
        <v>41</v>
      </c>
      <c r="E2046">
        <v>785064773</v>
      </c>
      <c r="F2046" t="s">
        <v>33</v>
      </c>
      <c r="G2046" t="s">
        <v>15891</v>
      </c>
      <c r="I2046">
        <v>718334608</v>
      </c>
      <c r="J2046" t="s">
        <v>15892</v>
      </c>
      <c r="K2046" t="s">
        <v>36</v>
      </c>
      <c r="L2046" t="s">
        <v>3926</v>
      </c>
      <c r="M2046" t="s">
        <v>15546</v>
      </c>
      <c r="N2046" t="s">
        <v>2513</v>
      </c>
      <c r="O2046">
        <v>0.70833333333333337</v>
      </c>
      <c r="P2046" t="s">
        <v>3897</v>
      </c>
      <c r="Q2046" t="s">
        <v>3886</v>
      </c>
      <c r="R2046" s="54">
        <v>45960</v>
      </c>
      <c r="U2046" t="s">
        <v>3886</v>
      </c>
    </row>
    <row r="2047" spans="1:25">
      <c r="A2047" s="54">
        <v>45960</v>
      </c>
      <c r="B2047" s="54">
        <v>45960.361423611103</v>
      </c>
      <c r="C2047" t="s">
        <v>4853</v>
      </c>
      <c r="D2047" t="s">
        <v>1107</v>
      </c>
      <c r="E2047">
        <v>734796888</v>
      </c>
      <c r="F2047" t="s">
        <v>33</v>
      </c>
      <c r="G2047" t="s">
        <v>8548</v>
      </c>
      <c r="H2047">
        <v>783313344</v>
      </c>
      <c r="I2047">
        <v>712237751</v>
      </c>
      <c r="J2047" t="s">
        <v>15893</v>
      </c>
      <c r="K2047" t="s">
        <v>36</v>
      </c>
      <c r="L2047" t="s">
        <v>1921</v>
      </c>
      <c r="M2047" t="s">
        <v>15894</v>
      </c>
      <c r="N2047">
        <v>45961</v>
      </c>
      <c r="O2047">
        <v>0.45833333333333331</v>
      </c>
      <c r="P2047" t="s">
        <v>4095</v>
      </c>
      <c r="Q2047" t="s">
        <v>45</v>
      </c>
      <c r="R2047" s="54">
        <v>45960</v>
      </c>
      <c r="S2047" t="s">
        <v>12813</v>
      </c>
      <c r="T2047">
        <v>45961</v>
      </c>
      <c r="U2047" t="s">
        <v>45</v>
      </c>
      <c r="V2047">
        <v>3010251703028</v>
      </c>
      <c r="W2047" t="s">
        <v>46</v>
      </c>
      <c r="X2047">
        <v>45960</v>
      </c>
      <c r="Y2047">
        <v>0.46944444444444444</v>
      </c>
    </row>
    <row r="2048" spans="1:25">
      <c r="A2048" s="54">
        <v>45960</v>
      </c>
      <c r="B2048" s="54">
        <v>45960.369641203702</v>
      </c>
      <c r="C2048" t="s">
        <v>391</v>
      </c>
      <c r="D2048" t="s">
        <v>41</v>
      </c>
      <c r="E2048">
        <v>254783687450</v>
      </c>
      <c r="F2048" t="s">
        <v>33</v>
      </c>
      <c r="G2048" t="s">
        <v>15895</v>
      </c>
      <c r="H2048">
        <v>254762350096</v>
      </c>
      <c r="I2048">
        <v>0</v>
      </c>
      <c r="J2048" t="s">
        <v>15896</v>
      </c>
      <c r="K2048" t="s">
        <v>36</v>
      </c>
      <c r="L2048" t="s">
        <v>1911</v>
      </c>
      <c r="M2048" t="s">
        <v>15897</v>
      </c>
      <c r="N2048">
        <v>45961</v>
      </c>
      <c r="O2048">
        <v>0.375</v>
      </c>
      <c r="P2048" t="s">
        <v>52</v>
      </c>
      <c r="Q2048" t="s">
        <v>39</v>
      </c>
      <c r="R2048" s="54">
        <v>45960</v>
      </c>
      <c r="S2048" t="s">
        <v>12881</v>
      </c>
    </row>
    <row r="2049" spans="1:25">
      <c r="A2049" s="54">
        <v>45960</v>
      </c>
      <c r="B2049" s="54">
        <v>45960.372893518499</v>
      </c>
      <c r="C2049" t="s">
        <v>720</v>
      </c>
      <c r="D2049" t="s">
        <v>41</v>
      </c>
      <c r="E2049">
        <v>104144904</v>
      </c>
      <c r="F2049" t="s">
        <v>33</v>
      </c>
      <c r="G2049" t="s">
        <v>15898</v>
      </c>
      <c r="H2049">
        <v>755767828</v>
      </c>
      <c r="I2049">
        <v>710975214</v>
      </c>
      <c r="J2049" t="s">
        <v>15899</v>
      </c>
      <c r="K2049" t="s">
        <v>36</v>
      </c>
      <c r="L2049" t="s">
        <v>3907</v>
      </c>
      <c r="M2049" t="s">
        <v>15900</v>
      </c>
      <c r="N2049">
        <v>45960</v>
      </c>
      <c r="O2049">
        <v>0.41666666666666669</v>
      </c>
      <c r="P2049" t="s">
        <v>52</v>
      </c>
      <c r="Q2049" t="s">
        <v>45</v>
      </c>
      <c r="R2049" s="54">
        <v>45960</v>
      </c>
      <c r="S2049" t="s">
        <v>12876</v>
      </c>
      <c r="U2049" t="s">
        <v>45</v>
      </c>
      <c r="V2049">
        <v>3010251702985</v>
      </c>
      <c r="W2049" t="s">
        <v>46</v>
      </c>
      <c r="X2049">
        <v>45960</v>
      </c>
      <c r="Y2049">
        <v>0.46944444444444444</v>
      </c>
    </row>
    <row r="2050" spans="1:25">
      <c r="A2050" s="54">
        <v>45960</v>
      </c>
      <c r="B2050" s="54">
        <v>45960.373182870397</v>
      </c>
      <c r="C2050" t="s">
        <v>4853</v>
      </c>
      <c r="D2050" t="s">
        <v>1107</v>
      </c>
      <c r="E2050">
        <v>734796888</v>
      </c>
      <c r="F2050" t="s">
        <v>33</v>
      </c>
      <c r="G2050" t="s">
        <v>15901</v>
      </c>
      <c r="H2050">
        <v>783313344</v>
      </c>
      <c r="I2050">
        <v>712237751</v>
      </c>
      <c r="J2050" t="s">
        <v>15902</v>
      </c>
      <c r="K2050" t="s">
        <v>36</v>
      </c>
      <c r="L2050" t="s">
        <v>1921</v>
      </c>
      <c r="M2050" t="s">
        <v>15903</v>
      </c>
      <c r="N2050">
        <v>45961</v>
      </c>
      <c r="O2050">
        <v>0.41666666666666669</v>
      </c>
      <c r="P2050" t="s">
        <v>52</v>
      </c>
      <c r="Q2050" t="s">
        <v>45</v>
      </c>
      <c r="R2050" s="54">
        <v>45960</v>
      </c>
      <c r="S2050" t="s">
        <v>12483</v>
      </c>
      <c r="U2050" t="s">
        <v>45</v>
      </c>
      <c r="V2050">
        <v>3010251702998</v>
      </c>
      <c r="W2050" t="s">
        <v>46</v>
      </c>
      <c r="X2050">
        <v>45960</v>
      </c>
      <c r="Y2050">
        <v>0.46944444444444444</v>
      </c>
    </row>
    <row r="2051" spans="1:25">
      <c r="A2051" s="54">
        <v>45960</v>
      </c>
      <c r="B2051" s="54">
        <v>45960.400752314803</v>
      </c>
      <c r="C2051" t="s">
        <v>1403</v>
      </c>
      <c r="D2051" t="s">
        <v>41</v>
      </c>
      <c r="E2051">
        <v>738275527</v>
      </c>
      <c r="F2051" t="s">
        <v>33</v>
      </c>
      <c r="G2051" t="s">
        <v>15904</v>
      </c>
      <c r="I2051">
        <v>752287663</v>
      </c>
      <c r="J2051" t="s">
        <v>15905</v>
      </c>
      <c r="K2051" t="s">
        <v>36</v>
      </c>
      <c r="L2051" t="s">
        <v>1878</v>
      </c>
      <c r="M2051" t="s">
        <v>3771</v>
      </c>
      <c r="N2051">
        <v>45976</v>
      </c>
      <c r="O2051">
        <v>0.375</v>
      </c>
      <c r="P2051" t="s">
        <v>4248</v>
      </c>
      <c r="Q2051" t="s">
        <v>3886</v>
      </c>
      <c r="R2051" s="54">
        <v>45960</v>
      </c>
      <c r="U2051" t="s">
        <v>3886</v>
      </c>
    </row>
    <row r="2052" spans="1:25">
      <c r="A2052" s="54">
        <v>45960</v>
      </c>
      <c r="B2052" s="54">
        <v>45960.402430555601</v>
      </c>
      <c r="C2052" t="s">
        <v>1403</v>
      </c>
      <c r="D2052" t="s">
        <v>41</v>
      </c>
      <c r="E2052">
        <v>738275527</v>
      </c>
      <c r="F2052" t="s">
        <v>33</v>
      </c>
      <c r="G2052" t="s">
        <v>5050</v>
      </c>
      <c r="I2052">
        <v>734514715</v>
      </c>
      <c r="J2052" t="s">
        <v>15906</v>
      </c>
      <c r="K2052" t="s">
        <v>36</v>
      </c>
      <c r="L2052" t="s">
        <v>3916</v>
      </c>
      <c r="M2052" t="s">
        <v>15176</v>
      </c>
      <c r="N2052">
        <v>45971</v>
      </c>
      <c r="O2052">
        <v>0.375</v>
      </c>
      <c r="P2052" t="s">
        <v>4063</v>
      </c>
      <c r="Q2052" t="s">
        <v>3886</v>
      </c>
      <c r="R2052" s="54"/>
    </row>
    <row r="2053" spans="1:25">
      <c r="A2053" s="54">
        <v>45960</v>
      </c>
      <c r="B2053" s="54">
        <v>45960.4054861111</v>
      </c>
      <c r="C2053" t="s">
        <v>3923</v>
      </c>
      <c r="D2053" t="s">
        <v>41</v>
      </c>
      <c r="E2053">
        <v>102497828</v>
      </c>
      <c r="F2053" t="s">
        <v>33</v>
      </c>
      <c r="G2053" t="s">
        <v>15907</v>
      </c>
      <c r="H2053">
        <v>787049876</v>
      </c>
      <c r="I2053">
        <v>796246756</v>
      </c>
      <c r="J2053" t="s">
        <v>15908</v>
      </c>
      <c r="K2053" t="s">
        <v>36</v>
      </c>
      <c r="L2053" t="s">
        <v>3907</v>
      </c>
      <c r="M2053" t="s">
        <v>15909</v>
      </c>
      <c r="N2053">
        <v>45961</v>
      </c>
      <c r="O2053">
        <v>0.58333333333333337</v>
      </c>
      <c r="P2053" t="s">
        <v>4063</v>
      </c>
      <c r="Q2053" t="s">
        <v>45</v>
      </c>
      <c r="R2053" s="54">
        <v>45960</v>
      </c>
      <c r="S2053" t="s">
        <v>12880</v>
      </c>
      <c r="U2053" t="s">
        <v>45</v>
      </c>
      <c r="V2053">
        <v>3010251702946</v>
      </c>
      <c r="W2053" t="s">
        <v>46</v>
      </c>
      <c r="X2053">
        <v>45960</v>
      </c>
      <c r="Y2053">
        <v>0.46944444444444444</v>
      </c>
    </row>
    <row r="2054" spans="1:25">
      <c r="A2054" s="54">
        <v>45960</v>
      </c>
      <c r="B2054" s="54">
        <v>45960.407638888901</v>
      </c>
      <c r="C2054" t="s">
        <v>99</v>
      </c>
      <c r="D2054" t="s">
        <v>41</v>
      </c>
      <c r="E2054">
        <v>737679831</v>
      </c>
      <c r="F2054" t="s">
        <v>33</v>
      </c>
      <c r="G2054" t="s">
        <v>15910</v>
      </c>
      <c r="H2054">
        <v>719348095</v>
      </c>
      <c r="I2054">
        <v>790340975</v>
      </c>
      <c r="J2054" t="s">
        <v>15911</v>
      </c>
      <c r="K2054" t="s">
        <v>36</v>
      </c>
      <c r="L2054" t="s">
        <v>1196</v>
      </c>
      <c r="M2054" t="s">
        <v>15912</v>
      </c>
      <c r="N2054">
        <v>45960</v>
      </c>
      <c r="O2054">
        <v>0.54166666666666663</v>
      </c>
      <c r="P2054" t="s">
        <v>4063</v>
      </c>
      <c r="Q2054" t="s">
        <v>45</v>
      </c>
      <c r="R2054" s="54">
        <v>45960</v>
      </c>
      <c r="S2054" t="s">
        <v>12883</v>
      </c>
      <c r="U2054" t="s">
        <v>45</v>
      </c>
      <c r="V2054">
        <v>3010251702980</v>
      </c>
      <c r="W2054" t="s">
        <v>53</v>
      </c>
      <c r="X2054">
        <v>45960</v>
      </c>
      <c r="Y2054">
        <v>0.46944444444444444</v>
      </c>
    </row>
    <row r="2055" spans="1:25">
      <c r="A2055" s="54">
        <v>45960</v>
      </c>
      <c r="B2055" s="54">
        <v>45960.4110069444</v>
      </c>
      <c r="C2055" t="s">
        <v>830</v>
      </c>
      <c r="D2055" t="s">
        <v>41</v>
      </c>
      <c r="E2055">
        <v>782300518</v>
      </c>
      <c r="F2055" t="s">
        <v>33</v>
      </c>
      <c r="G2055" t="s">
        <v>15913</v>
      </c>
      <c r="I2055">
        <v>116967875</v>
      </c>
      <c r="J2055" t="s">
        <v>15914</v>
      </c>
      <c r="K2055" t="s">
        <v>36</v>
      </c>
      <c r="L2055" t="s">
        <v>4076</v>
      </c>
      <c r="M2055" t="s">
        <v>15915</v>
      </c>
      <c r="N2055">
        <v>45960</v>
      </c>
      <c r="O2055">
        <v>0.58333333333333337</v>
      </c>
      <c r="P2055" t="s">
        <v>4095</v>
      </c>
      <c r="Q2055" t="s">
        <v>45</v>
      </c>
      <c r="R2055" s="54">
        <v>45960</v>
      </c>
      <c r="S2055" t="s">
        <v>12741</v>
      </c>
      <c r="T2055">
        <v>45961</v>
      </c>
      <c r="U2055" t="s">
        <v>45</v>
      </c>
      <c r="V2055">
        <v>3010251703135</v>
      </c>
      <c r="W2055" t="s">
        <v>53</v>
      </c>
      <c r="X2055">
        <v>45960</v>
      </c>
      <c r="Y2055">
        <v>0.45902777777777776</v>
      </c>
    </row>
    <row r="2056" spans="1:25">
      <c r="A2056" s="54">
        <v>45960</v>
      </c>
      <c r="B2056" s="54">
        <v>45960.413946759298</v>
      </c>
      <c r="C2056" t="s">
        <v>15632</v>
      </c>
      <c r="D2056" t="s">
        <v>41</v>
      </c>
      <c r="E2056">
        <v>743237454</v>
      </c>
      <c r="F2056" t="s">
        <v>33</v>
      </c>
      <c r="G2056" t="s">
        <v>15633</v>
      </c>
      <c r="H2056">
        <v>743237454</v>
      </c>
      <c r="I2056">
        <v>787117708</v>
      </c>
      <c r="J2056" t="s">
        <v>15634</v>
      </c>
      <c r="K2056" t="s">
        <v>36</v>
      </c>
      <c r="L2056" t="s">
        <v>1921</v>
      </c>
      <c r="M2056" t="s">
        <v>15916</v>
      </c>
      <c r="N2056">
        <v>45960</v>
      </c>
      <c r="O2056">
        <v>0.41666666666666669</v>
      </c>
      <c r="P2056" t="s">
        <v>4235</v>
      </c>
      <c r="Q2056" t="s">
        <v>45</v>
      </c>
      <c r="R2056" s="54">
        <v>45960</v>
      </c>
      <c r="S2056" t="s">
        <v>12575</v>
      </c>
      <c r="U2056" t="s">
        <v>45</v>
      </c>
      <c r="V2056">
        <v>3010251703234</v>
      </c>
      <c r="W2056" t="s">
        <v>46</v>
      </c>
      <c r="X2056">
        <v>45960</v>
      </c>
      <c r="Y2056">
        <v>0.5805555555555556</v>
      </c>
    </row>
    <row r="2057" spans="1:25">
      <c r="A2057" s="54">
        <v>45960</v>
      </c>
      <c r="B2057" s="54">
        <v>45960.414895833303</v>
      </c>
      <c r="C2057" t="s">
        <v>5746</v>
      </c>
      <c r="D2057" t="s">
        <v>1104</v>
      </c>
      <c r="E2057">
        <v>254102127787</v>
      </c>
      <c r="F2057" t="s">
        <v>33</v>
      </c>
      <c r="G2057" t="s">
        <v>6685</v>
      </c>
      <c r="I2057">
        <v>254741514183</v>
      </c>
      <c r="J2057" t="s">
        <v>15917</v>
      </c>
      <c r="K2057" t="s">
        <v>36</v>
      </c>
      <c r="L2057" t="s">
        <v>3959</v>
      </c>
      <c r="M2057" t="s">
        <v>916</v>
      </c>
      <c r="N2057">
        <v>45960</v>
      </c>
      <c r="O2057">
        <v>0.5</v>
      </c>
      <c r="P2057" t="s">
        <v>52</v>
      </c>
      <c r="Q2057" t="s">
        <v>2437</v>
      </c>
      <c r="R2057" s="54">
        <v>45960</v>
      </c>
      <c r="S2057" t="s">
        <v>12926</v>
      </c>
    </row>
    <row r="2058" spans="1:25">
      <c r="A2058" s="54">
        <v>45960</v>
      </c>
      <c r="B2058" s="54">
        <v>45960.416863425897</v>
      </c>
      <c r="C2058" t="s">
        <v>5746</v>
      </c>
      <c r="D2058" t="s">
        <v>1104</v>
      </c>
      <c r="E2058">
        <v>254102127787</v>
      </c>
      <c r="F2058" t="s">
        <v>33</v>
      </c>
      <c r="G2058" t="s">
        <v>15918</v>
      </c>
      <c r="I2058">
        <v>254115787899</v>
      </c>
      <c r="J2058" t="s">
        <v>15919</v>
      </c>
      <c r="K2058" t="s">
        <v>36</v>
      </c>
      <c r="L2058" t="s">
        <v>3942</v>
      </c>
      <c r="M2058" t="s">
        <v>15920</v>
      </c>
      <c r="N2058">
        <v>45960</v>
      </c>
      <c r="O2058">
        <v>0.45833333333333331</v>
      </c>
      <c r="P2058" t="s">
        <v>3950</v>
      </c>
      <c r="Q2058" t="s">
        <v>45</v>
      </c>
      <c r="R2058" s="54">
        <v>45960</v>
      </c>
      <c r="S2058" t="s">
        <v>12680</v>
      </c>
      <c r="T2058">
        <v>45960</v>
      </c>
      <c r="U2058" t="s">
        <v>45</v>
      </c>
      <c r="V2058">
        <v>3010251703128</v>
      </c>
      <c r="W2058" t="s">
        <v>53</v>
      </c>
      <c r="X2058">
        <v>45960</v>
      </c>
      <c r="Y2058">
        <v>0.49236111111111114</v>
      </c>
    </row>
    <row r="2059" spans="1:25">
      <c r="A2059" s="54">
        <v>45960</v>
      </c>
      <c r="B2059" s="54">
        <v>45960.418773148202</v>
      </c>
      <c r="C2059" t="s">
        <v>5746</v>
      </c>
      <c r="D2059" t="s">
        <v>1104</v>
      </c>
      <c r="E2059">
        <v>254102127787</v>
      </c>
      <c r="F2059" t="s">
        <v>33</v>
      </c>
      <c r="G2059" t="s">
        <v>15921</v>
      </c>
      <c r="I2059">
        <v>254705803203</v>
      </c>
      <c r="J2059" t="s">
        <v>15922</v>
      </c>
      <c r="K2059" t="s">
        <v>36</v>
      </c>
      <c r="L2059" t="s">
        <v>3909</v>
      </c>
      <c r="M2059" t="s">
        <v>15923</v>
      </c>
      <c r="N2059">
        <v>45966</v>
      </c>
      <c r="O2059">
        <v>0.41666666666666669</v>
      </c>
      <c r="P2059" t="s">
        <v>4235</v>
      </c>
      <c r="Q2059" t="s">
        <v>39</v>
      </c>
      <c r="R2059" s="54">
        <v>45960</v>
      </c>
      <c r="S2059" t="s">
        <v>12431</v>
      </c>
      <c r="U2059" t="s">
        <v>39</v>
      </c>
    </row>
    <row r="2060" spans="1:25">
      <c r="A2060" s="54">
        <v>45960</v>
      </c>
      <c r="B2060" s="54">
        <v>45960.422858796301</v>
      </c>
      <c r="C2060" t="s">
        <v>3228</v>
      </c>
      <c r="D2060" t="s">
        <v>41</v>
      </c>
      <c r="E2060">
        <v>787160346</v>
      </c>
      <c r="F2060" t="s">
        <v>33</v>
      </c>
      <c r="G2060" t="s">
        <v>15924</v>
      </c>
      <c r="H2060" t="s">
        <v>15925</v>
      </c>
      <c r="I2060">
        <v>254736242173</v>
      </c>
      <c r="J2060" t="s">
        <v>15926</v>
      </c>
      <c r="K2060" t="s">
        <v>36</v>
      </c>
      <c r="L2060" t="s">
        <v>3896</v>
      </c>
      <c r="M2060" t="s">
        <v>554</v>
      </c>
      <c r="N2060">
        <v>45960</v>
      </c>
      <c r="O2060">
        <v>0.5</v>
      </c>
      <c r="P2060" t="s">
        <v>4248</v>
      </c>
      <c r="Q2060" t="s">
        <v>45</v>
      </c>
      <c r="R2060" s="54">
        <v>45960</v>
      </c>
      <c r="S2060" t="s">
        <v>12681</v>
      </c>
      <c r="U2060" t="s">
        <v>45</v>
      </c>
      <c r="V2060">
        <v>3010251703166</v>
      </c>
      <c r="W2060" t="s">
        <v>53</v>
      </c>
      <c r="X2060">
        <v>45960</v>
      </c>
      <c r="Y2060">
        <v>0.45902777777777776</v>
      </c>
    </row>
    <row r="2061" spans="1:25">
      <c r="A2061" s="54">
        <v>45960</v>
      </c>
      <c r="B2061" s="54">
        <v>45960.438495370399</v>
      </c>
      <c r="C2061" t="s">
        <v>9211</v>
      </c>
      <c r="D2061" t="s">
        <v>548</v>
      </c>
      <c r="E2061">
        <v>750988989</v>
      </c>
      <c r="F2061" t="s">
        <v>33</v>
      </c>
      <c r="G2061" t="s">
        <v>10175</v>
      </c>
      <c r="H2061">
        <v>254746827467</v>
      </c>
      <c r="I2061">
        <v>254746827467</v>
      </c>
      <c r="J2061" t="s">
        <v>15767</v>
      </c>
      <c r="K2061" t="s">
        <v>36</v>
      </c>
      <c r="L2061" t="s">
        <v>3959</v>
      </c>
      <c r="M2061" t="s">
        <v>15927</v>
      </c>
      <c r="N2061">
        <v>45960</v>
      </c>
      <c r="O2061">
        <v>0.625</v>
      </c>
      <c r="P2061" t="s">
        <v>52</v>
      </c>
      <c r="Q2061" t="s">
        <v>45</v>
      </c>
      <c r="R2061" s="54">
        <v>45960</v>
      </c>
      <c r="S2061" t="s">
        <v>12746</v>
      </c>
      <c r="U2061" t="s">
        <v>45</v>
      </c>
      <c r="V2061">
        <v>3010251703183</v>
      </c>
      <c r="W2061" t="s">
        <v>46</v>
      </c>
      <c r="X2061">
        <v>45960</v>
      </c>
      <c r="Y2061">
        <v>0.5805555555555556</v>
      </c>
    </row>
    <row r="2062" spans="1:25">
      <c r="A2062" s="54">
        <v>45960</v>
      </c>
      <c r="B2062" s="54">
        <v>45960.440370370401</v>
      </c>
      <c r="C2062" t="s">
        <v>9211</v>
      </c>
      <c r="D2062" t="s">
        <v>548</v>
      </c>
      <c r="E2062">
        <v>750988989</v>
      </c>
      <c r="F2062" t="s">
        <v>33</v>
      </c>
      <c r="G2062" t="s">
        <v>8304</v>
      </c>
      <c r="H2062">
        <v>101420393</v>
      </c>
      <c r="I2062">
        <v>101420393</v>
      </c>
      <c r="J2062" t="s">
        <v>15928</v>
      </c>
      <c r="K2062" t="s">
        <v>36</v>
      </c>
      <c r="L2062" t="s">
        <v>3959</v>
      </c>
      <c r="M2062" t="s">
        <v>15927</v>
      </c>
      <c r="N2062">
        <v>45960</v>
      </c>
      <c r="O2062">
        <v>0.58333333333333337</v>
      </c>
      <c r="P2062" t="s">
        <v>3950</v>
      </c>
      <c r="Q2062" t="s">
        <v>45</v>
      </c>
      <c r="R2062" s="54">
        <v>45960</v>
      </c>
      <c r="S2062" t="s">
        <v>12489</v>
      </c>
      <c r="T2062">
        <v>45960</v>
      </c>
      <c r="U2062" t="s">
        <v>45</v>
      </c>
      <c r="V2062">
        <v>3010251703151</v>
      </c>
      <c r="W2062" t="s">
        <v>46</v>
      </c>
      <c r="X2062">
        <v>45960</v>
      </c>
      <c r="Y2062">
        <v>0.5805555555555556</v>
      </c>
    </row>
    <row r="2063" spans="1:25">
      <c r="A2063" s="54">
        <v>45960</v>
      </c>
      <c r="B2063" s="54">
        <v>45960.448657407404</v>
      </c>
      <c r="C2063" t="s">
        <v>3923</v>
      </c>
      <c r="D2063" t="s">
        <v>41</v>
      </c>
      <c r="E2063">
        <v>102497828</v>
      </c>
      <c r="F2063" t="s">
        <v>33</v>
      </c>
      <c r="G2063" t="s">
        <v>15929</v>
      </c>
      <c r="H2063">
        <v>703711187</v>
      </c>
      <c r="I2063">
        <v>703711187</v>
      </c>
      <c r="J2063" t="s">
        <v>15930</v>
      </c>
      <c r="K2063" t="s">
        <v>36</v>
      </c>
      <c r="L2063" t="s">
        <v>3907</v>
      </c>
      <c r="M2063" t="s">
        <v>15931</v>
      </c>
      <c r="N2063">
        <v>45962</v>
      </c>
      <c r="O2063">
        <v>0.375</v>
      </c>
      <c r="P2063" t="s">
        <v>4235</v>
      </c>
      <c r="Q2063" t="s">
        <v>45</v>
      </c>
      <c r="R2063" s="54">
        <v>45960</v>
      </c>
      <c r="S2063" t="s">
        <v>12697</v>
      </c>
      <c r="U2063" t="s">
        <v>45</v>
      </c>
      <c r="V2063">
        <v>3010251703343</v>
      </c>
      <c r="W2063" t="s">
        <v>46</v>
      </c>
      <c r="X2063">
        <v>45960</v>
      </c>
      <c r="Y2063">
        <v>0.5805555555555556</v>
      </c>
    </row>
    <row r="2064" spans="1:25">
      <c r="A2064" s="54">
        <v>45960</v>
      </c>
      <c r="B2064" s="54">
        <v>45960.458668981497</v>
      </c>
      <c r="C2064" t="s">
        <v>5360</v>
      </c>
      <c r="D2064" t="s">
        <v>41</v>
      </c>
      <c r="E2064">
        <v>784953955</v>
      </c>
      <c r="F2064" t="s">
        <v>33</v>
      </c>
      <c r="G2064" t="s">
        <v>15932</v>
      </c>
      <c r="H2064">
        <v>711846970</v>
      </c>
      <c r="I2064">
        <v>714873982</v>
      </c>
      <c r="J2064" t="s">
        <v>15933</v>
      </c>
      <c r="K2064" t="s">
        <v>36</v>
      </c>
      <c r="L2064" t="s">
        <v>3910</v>
      </c>
      <c r="M2064" t="s">
        <v>15934</v>
      </c>
      <c r="N2064">
        <v>45962</v>
      </c>
      <c r="O2064">
        <v>0.54166666666666663</v>
      </c>
      <c r="P2064" t="s">
        <v>52</v>
      </c>
      <c r="Q2064" t="s">
        <v>45</v>
      </c>
      <c r="R2064" s="54">
        <v>45960</v>
      </c>
      <c r="S2064" t="s">
        <v>12575</v>
      </c>
      <c r="U2064" t="s">
        <v>45</v>
      </c>
      <c r="V2064">
        <v>3110251704787</v>
      </c>
      <c r="W2064" t="s">
        <v>53</v>
      </c>
      <c r="X2064">
        <v>45961</v>
      </c>
      <c r="Y2064">
        <v>0.45902777777777776</v>
      </c>
    </row>
    <row r="2065" spans="1:25">
      <c r="A2065" s="54">
        <v>45960</v>
      </c>
      <c r="B2065" s="54">
        <v>45960.462881944397</v>
      </c>
      <c r="C2065" t="s">
        <v>7545</v>
      </c>
      <c r="D2065" t="s">
        <v>41</v>
      </c>
      <c r="E2065">
        <v>785064773</v>
      </c>
      <c r="F2065" t="s">
        <v>33</v>
      </c>
      <c r="G2065" t="s">
        <v>15935</v>
      </c>
      <c r="I2065">
        <v>706192729</v>
      </c>
      <c r="J2065" t="s">
        <v>15936</v>
      </c>
      <c r="K2065" t="s">
        <v>36</v>
      </c>
      <c r="L2065" t="s">
        <v>3926</v>
      </c>
      <c r="M2065" t="s">
        <v>15937</v>
      </c>
      <c r="N2065">
        <v>45978</v>
      </c>
      <c r="O2065">
        <v>0.45833333333333331</v>
      </c>
      <c r="P2065" t="s">
        <v>4248</v>
      </c>
      <c r="Q2065" t="s">
        <v>3886</v>
      </c>
      <c r="R2065" s="54">
        <v>45960</v>
      </c>
      <c r="U2065" t="s">
        <v>3886</v>
      </c>
    </row>
    <row r="2066" spans="1:25">
      <c r="A2066" s="54">
        <v>45960</v>
      </c>
      <c r="B2066" s="54">
        <v>45960.463738425897</v>
      </c>
      <c r="C2066" t="s">
        <v>4381</v>
      </c>
      <c r="D2066" t="s">
        <v>41</v>
      </c>
      <c r="E2066">
        <v>788401220</v>
      </c>
      <c r="F2066" t="s">
        <v>33</v>
      </c>
      <c r="G2066" t="s">
        <v>15938</v>
      </c>
      <c r="H2066">
        <v>782484500</v>
      </c>
      <c r="I2066">
        <v>713925687</v>
      </c>
      <c r="J2066" t="s">
        <v>15939</v>
      </c>
      <c r="K2066" t="s">
        <v>36</v>
      </c>
      <c r="L2066" t="s">
        <v>4384</v>
      </c>
      <c r="M2066" t="s">
        <v>4391</v>
      </c>
      <c r="N2066">
        <v>45971</v>
      </c>
      <c r="O2066">
        <v>0.5</v>
      </c>
      <c r="P2066" t="s">
        <v>4235</v>
      </c>
      <c r="Q2066" t="s">
        <v>45</v>
      </c>
      <c r="R2066" s="54">
        <v>45960</v>
      </c>
      <c r="S2066" t="s">
        <v>12438</v>
      </c>
      <c r="U2066" t="s">
        <v>45</v>
      </c>
      <c r="V2066">
        <v>3010251703404</v>
      </c>
      <c r="W2066" t="s">
        <v>53</v>
      </c>
      <c r="X2066">
        <v>45960</v>
      </c>
      <c r="Y2066">
        <v>0.45902777777777776</v>
      </c>
    </row>
    <row r="2067" spans="1:25">
      <c r="A2067" s="54">
        <v>45960</v>
      </c>
      <c r="B2067" s="54">
        <v>45960.470810185201</v>
      </c>
      <c r="C2067" t="s">
        <v>456</v>
      </c>
      <c r="D2067" t="s">
        <v>41</v>
      </c>
      <c r="E2067">
        <v>105228339</v>
      </c>
      <c r="F2067" t="s">
        <v>33</v>
      </c>
      <c r="G2067" t="s">
        <v>15940</v>
      </c>
      <c r="H2067">
        <v>783212059</v>
      </c>
      <c r="I2067">
        <v>768664408</v>
      </c>
      <c r="J2067" t="s">
        <v>15941</v>
      </c>
      <c r="K2067" t="s">
        <v>36</v>
      </c>
      <c r="L2067" t="s">
        <v>1196</v>
      </c>
      <c r="M2067" t="s">
        <v>15942</v>
      </c>
      <c r="N2067">
        <v>45960</v>
      </c>
      <c r="O2067">
        <v>0.625</v>
      </c>
      <c r="P2067" t="s">
        <v>4235</v>
      </c>
      <c r="Q2067" t="s">
        <v>45</v>
      </c>
      <c r="R2067" s="54">
        <v>45960</v>
      </c>
      <c r="S2067" t="s">
        <v>12558</v>
      </c>
      <c r="U2067" t="s">
        <v>45</v>
      </c>
      <c r="V2067">
        <v>3010251703500</v>
      </c>
      <c r="W2067" t="s">
        <v>46</v>
      </c>
      <c r="X2067">
        <v>45960</v>
      </c>
      <c r="Y2067">
        <v>0.45902777777777776</v>
      </c>
    </row>
    <row r="2068" spans="1:25">
      <c r="A2068" s="54">
        <v>45960</v>
      </c>
      <c r="B2068" s="54">
        <v>45960.501006944403</v>
      </c>
      <c r="C2068" t="s">
        <v>2420</v>
      </c>
      <c r="D2068" t="s">
        <v>1167</v>
      </c>
      <c r="E2068">
        <v>780080032</v>
      </c>
      <c r="F2068" t="s">
        <v>33</v>
      </c>
      <c r="G2068" t="s">
        <v>15943</v>
      </c>
      <c r="H2068">
        <v>722865680</v>
      </c>
      <c r="I2068">
        <v>733865680</v>
      </c>
      <c r="J2068" t="s">
        <v>15944</v>
      </c>
      <c r="K2068" t="s">
        <v>36</v>
      </c>
      <c r="L2068" t="s">
        <v>3916</v>
      </c>
      <c r="M2068" t="s">
        <v>15945</v>
      </c>
      <c r="N2068">
        <v>45960</v>
      </c>
      <c r="O2068">
        <v>0.54166666666666663</v>
      </c>
      <c r="P2068" t="s">
        <v>4235</v>
      </c>
      <c r="Q2068" t="s">
        <v>45</v>
      </c>
      <c r="R2068" s="54">
        <v>45960</v>
      </c>
      <c r="S2068" t="s">
        <v>12942</v>
      </c>
      <c r="U2068" t="s">
        <v>45</v>
      </c>
      <c r="V2068">
        <v>3010251703619</v>
      </c>
      <c r="W2068" t="s">
        <v>46</v>
      </c>
      <c r="X2068">
        <v>45960</v>
      </c>
      <c r="Y2068">
        <v>0.45902777777777776</v>
      </c>
    </row>
    <row r="2069" spans="1:25">
      <c r="A2069" s="54">
        <v>45960</v>
      </c>
      <c r="B2069" s="54">
        <v>45960.508101851898</v>
      </c>
      <c r="C2069" t="s">
        <v>69</v>
      </c>
      <c r="D2069" t="s">
        <v>70</v>
      </c>
      <c r="E2069">
        <v>755877260</v>
      </c>
      <c r="F2069" t="s">
        <v>33</v>
      </c>
      <c r="G2069" t="s">
        <v>15946</v>
      </c>
      <c r="H2069">
        <v>739566535</v>
      </c>
      <c r="I2069">
        <v>739566535</v>
      </c>
      <c r="J2069" t="s">
        <v>14813</v>
      </c>
      <c r="K2069" t="s">
        <v>36</v>
      </c>
      <c r="L2069" t="s">
        <v>3966</v>
      </c>
      <c r="M2069" t="s">
        <v>4717</v>
      </c>
      <c r="N2069">
        <v>45960</v>
      </c>
      <c r="O2069">
        <v>0.54166666666666663</v>
      </c>
      <c r="P2069" t="s">
        <v>4235</v>
      </c>
      <c r="Q2069" t="s">
        <v>67</v>
      </c>
      <c r="R2069" s="54">
        <v>45960</v>
      </c>
      <c r="S2069" t="s">
        <v>12465</v>
      </c>
      <c r="U2069" t="s">
        <v>67</v>
      </c>
      <c r="V2069" t="s">
        <v>114</v>
      </c>
    </row>
    <row r="2070" spans="1:25">
      <c r="A2070" s="54">
        <v>45960</v>
      </c>
      <c r="B2070" s="54">
        <v>45960.510856481502</v>
      </c>
      <c r="C2070" t="s">
        <v>391</v>
      </c>
      <c r="D2070" t="s">
        <v>41</v>
      </c>
      <c r="E2070">
        <v>783687450</v>
      </c>
      <c r="F2070" t="s">
        <v>33</v>
      </c>
      <c r="G2070" t="s">
        <v>15947</v>
      </c>
      <c r="I2070">
        <v>713036014</v>
      </c>
      <c r="J2070" t="s">
        <v>14186</v>
      </c>
      <c r="K2070" t="s">
        <v>36</v>
      </c>
      <c r="L2070" t="s">
        <v>1196</v>
      </c>
      <c r="M2070" t="s">
        <v>15948</v>
      </c>
      <c r="N2070">
        <v>45960</v>
      </c>
      <c r="O2070">
        <v>0.375</v>
      </c>
      <c r="P2070" t="s">
        <v>3950</v>
      </c>
      <c r="Q2070" t="s">
        <v>45</v>
      </c>
      <c r="R2070" s="54">
        <v>45960</v>
      </c>
      <c r="S2070" t="s">
        <v>12434</v>
      </c>
      <c r="T2070">
        <v>45960</v>
      </c>
      <c r="U2070" t="s">
        <v>45</v>
      </c>
      <c r="V2070">
        <v>3010251703428</v>
      </c>
      <c r="W2070" t="s">
        <v>53</v>
      </c>
      <c r="X2070">
        <v>45960</v>
      </c>
      <c r="Y2070">
        <v>0.45902777777777776</v>
      </c>
    </row>
    <row r="2071" spans="1:25">
      <c r="A2071" s="54">
        <v>45960</v>
      </c>
      <c r="B2071" s="54">
        <v>45960.512511574103</v>
      </c>
      <c r="C2071" t="s">
        <v>851</v>
      </c>
      <c r="D2071" t="s">
        <v>852</v>
      </c>
      <c r="E2071">
        <v>254107373669</v>
      </c>
      <c r="F2071" t="s">
        <v>33</v>
      </c>
      <c r="G2071" t="s">
        <v>15949</v>
      </c>
      <c r="H2071">
        <v>254100835697</v>
      </c>
      <c r="I2071">
        <v>254704445982</v>
      </c>
      <c r="J2071" t="s">
        <v>15950</v>
      </c>
      <c r="K2071" t="s">
        <v>36</v>
      </c>
      <c r="L2071" t="s">
        <v>1196</v>
      </c>
      <c r="M2071" t="s">
        <v>15951</v>
      </c>
      <c r="N2071">
        <v>45960</v>
      </c>
      <c r="O2071">
        <v>0.58333333333333337</v>
      </c>
      <c r="P2071" t="s">
        <v>52</v>
      </c>
      <c r="Q2071" t="s">
        <v>45</v>
      </c>
      <c r="R2071" s="54">
        <v>45960</v>
      </c>
      <c r="S2071" t="s">
        <v>12538</v>
      </c>
      <c r="U2071" t="s">
        <v>45</v>
      </c>
      <c r="V2071">
        <v>3010251703408</v>
      </c>
      <c r="W2071" t="s">
        <v>53</v>
      </c>
      <c r="X2071">
        <v>45960</v>
      </c>
      <c r="Y2071">
        <v>0.45902777777777776</v>
      </c>
    </row>
    <row r="2072" spans="1:25">
      <c r="A2072" s="54">
        <v>45960</v>
      </c>
      <c r="B2072" s="54">
        <v>45960.515497685199</v>
      </c>
      <c r="C2072" t="s">
        <v>6238</v>
      </c>
      <c r="D2072" t="s">
        <v>32</v>
      </c>
      <c r="E2072">
        <v>780225502</v>
      </c>
      <c r="F2072" t="s">
        <v>33</v>
      </c>
      <c r="G2072" t="s">
        <v>15952</v>
      </c>
      <c r="H2072">
        <v>105579784</v>
      </c>
      <c r="I2072">
        <v>105579784</v>
      </c>
      <c r="J2072" t="s">
        <v>15914</v>
      </c>
      <c r="K2072" t="s">
        <v>36</v>
      </c>
      <c r="L2072" t="s">
        <v>4076</v>
      </c>
      <c r="M2072" t="s">
        <v>15953</v>
      </c>
      <c r="N2072">
        <v>45961</v>
      </c>
      <c r="O2072">
        <v>0.58333333333333337</v>
      </c>
      <c r="P2072" t="s">
        <v>4095</v>
      </c>
      <c r="Q2072" t="s">
        <v>45</v>
      </c>
      <c r="R2072" s="54">
        <v>45960</v>
      </c>
      <c r="S2072" t="s">
        <v>12757</v>
      </c>
      <c r="T2072">
        <v>45961</v>
      </c>
      <c r="U2072" t="s">
        <v>45</v>
      </c>
      <c r="V2072">
        <v>3010251703489</v>
      </c>
      <c r="W2072" t="s">
        <v>53</v>
      </c>
      <c r="X2072">
        <v>45960</v>
      </c>
      <c r="Y2072">
        <v>0.45902777777777776</v>
      </c>
    </row>
    <row r="2073" spans="1:25">
      <c r="A2073" s="54">
        <v>45960</v>
      </c>
      <c r="B2073" s="54">
        <v>45960.515798611101</v>
      </c>
      <c r="C2073" t="s">
        <v>2439</v>
      </c>
      <c r="D2073" t="s">
        <v>41</v>
      </c>
      <c r="E2073">
        <v>756696913</v>
      </c>
      <c r="F2073" t="s">
        <v>33</v>
      </c>
      <c r="G2073" t="s">
        <v>15954</v>
      </c>
      <c r="H2073">
        <v>753661684</v>
      </c>
      <c r="J2073" t="s">
        <v>15955</v>
      </c>
      <c r="K2073" t="s">
        <v>36</v>
      </c>
      <c r="L2073" t="s">
        <v>1911</v>
      </c>
      <c r="M2073" t="s">
        <v>15956</v>
      </c>
      <c r="N2073">
        <v>45960</v>
      </c>
      <c r="O2073">
        <v>0.33333333333333331</v>
      </c>
      <c r="P2073" t="s">
        <v>52</v>
      </c>
      <c r="Q2073" t="s">
        <v>45</v>
      </c>
      <c r="R2073" s="54">
        <v>45960</v>
      </c>
      <c r="S2073" t="s">
        <v>12558</v>
      </c>
      <c r="U2073" t="s">
        <v>45</v>
      </c>
      <c r="V2073">
        <v>3010251703510</v>
      </c>
      <c r="W2073" t="s">
        <v>46</v>
      </c>
      <c r="X2073">
        <v>45960</v>
      </c>
      <c r="Y2073">
        <v>0.45902777777777776</v>
      </c>
    </row>
    <row r="2074" spans="1:25">
      <c r="A2074" s="54">
        <v>45960</v>
      </c>
      <c r="B2074" s="54">
        <v>45960.517164351899</v>
      </c>
      <c r="C2074" t="s">
        <v>904</v>
      </c>
      <c r="D2074" t="s">
        <v>32</v>
      </c>
      <c r="E2074">
        <v>762627764</v>
      </c>
      <c r="F2074" t="s">
        <v>33</v>
      </c>
      <c r="G2074" t="s">
        <v>15957</v>
      </c>
      <c r="H2074">
        <v>750326570</v>
      </c>
      <c r="I2074">
        <v>750326570</v>
      </c>
      <c r="J2074" t="s">
        <v>15506</v>
      </c>
      <c r="K2074" t="s">
        <v>36</v>
      </c>
      <c r="L2074" t="s">
        <v>3966</v>
      </c>
      <c r="M2074" t="s">
        <v>8718</v>
      </c>
      <c r="N2074">
        <v>45961</v>
      </c>
      <c r="O2074">
        <v>0.375</v>
      </c>
      <c r="P2074" t="s">
        <v>4248</v>
      </c>
      <c r="Q2074" t="s">
        <v>45</v>
      </c>
      <c r="R2074" s="54">
        <v>45960</v>
      </c>
      <c r="S2074" t="s">
        <v>12766</v>
      </c>
      <c r="U2074" t="s">
        <v>45</v>
      </c>
      <c r="V2074">
        <v>3010251703447</v>
      </c>
      <c r="W2074" t="s">
        <v>46</v>
      </c>
      <c r="X2074">
        <v>45960</v>
      </c>
      <c r="Y2074">
        <v>0.5805555555555556</v>
      </c>
    </row>
    <row r="2075" spans="1:25">
      <c r="A2075" s="54">
        <v>45960</v>
      </c>
      <c r="B2075" s="54">
        <v>45960.519247685203</v>
      </c>
      <c r="C2075" t="s">
        <v>4285</v>
      </c>
      <c r="D2075" t="s">
        <v>32</v>
      </c>
      <c r="E2075">
        <v>780225502</v>
      </c>
      <c r="F2075" t="s">
        <v>33</v>
      </c>
      <c r="G2075" t="s">
        <v>15958</v>
      </c>
      <c r="H2075">
        <v>101714342</v>
      </c>
      <c r="I2075">
        <v>703141838</v>
      </c>
      <c r="J2075" t="s">
        <v>15959</v>
      </c>
      <c r="K2075" t="s">
        <v>36</v>
      </c>
      <c r="L2075" t="s">
        <v>1196</v>
      </c>
      <c r="M2075" t="s">
        <v>15960</v>
      </c>
      <c r="N2075">
        <v>45961</v>
      </c>
      <c r="O2075">
        <v>0.41666666666666669</v>
      </c>
      <c r="P2075" t="s">
        <v>52</v>
      </c>
      <c r="Q2075" t="s">
        <v>45</v>
      </c>
      <c r="R2075" s="54">
        <v>45960</v>
      </c>
      <c r="U2075" t="s">
        <v>45</v>
      </c>
      <c r="V2075">
        <v>3010251703521</v>
      </c>
      <c r="W2075" t="s">
        <v>46</v>
      </c>
      <c r="X2075">
        <v>45960</v>
      </c>
      <c r="Y2075">
        <v>0.45902777777777776</v>
      </c>
    </row>
    <row r="2076" spans="1:25">
      <c r="A2076" s="54">
        <v>45960</v>
      </c>
      <c r="B2076" s="54">
        <v>45960.520578703698</v>
      </c>
      <c r="C2076" t="s">
        <v>118</v>
      </c>
      <c r="D2076" t="s">
        <v>41</v>
      </c>
      <c r="E2076">
        <v>787249864</v>
      </c>
      <c r="F2076" t="s">
        <v>33</v>
      </c>
      <c r="G2076" t="s">
        <v>15961</v>
      </c>
      <c r="H2076">
        <v>722692221</v>
      </c>
      <c r="I2076">
        <v>787249864</v>
      </c>
      <c r="J2076" t="s">
        <v>15962</v>
      </c>
      <c r="K2076" t="s">
        <v>36</v>
      </c>
      <c r="L2076" t="s">
        <v>1196</v>
      </c>
      <c r="M2076" t="s">
        <v>15963</v>
      </c>
      <c r="N2076">
        <v>45960</v>
      </c>
      <c r="O2076">
        <v>0.70833333333333337</v>
      </c>
      <c r="P2076" t="s">
        <v>3950</v>
      </c>
      <c r="Q2076" t="s">
        <v>67</v>
      </c>
      <c r="R2076" s="54">
        <v>45960</v>
      </c>
      <c r="S2076" t="s">
        <v>12560</v>
      </c>
      <c r="T2076">
        <v>45960</v>
      </c>
      <c r="U2076" t="s">
        <v>67</v>
      </c>
      <c r="V2076" t="s">
        <v>1571</v>
      </c>
    </row>
    <row r="2077" spans="1:25">
      <c r="A2077" s="54">
        <v>45960</v>
      </c>
      <c r="B2077" s="54">
        <v>45960.534178240698</v>
      </c>
      <c r="C2077" t="s">
        <v>4180</v>
      </c>
      <c r="D2077" t="s">
        <v>742</v>
      </c>
      <c r="E2077">
        <v>105981359</v>
      </c>
      <c r="F2077" t="s">
        <v>33</v>
      </c>
      <c r="G2077" t="s">
        <v>15964</v>
      </c>
      <c r="H2077">
        <v>731354453</v>
      </c>
      <c r="I2077">
        <v>725354453</v>
      </c>
      <c r="J2077" t="s">
        <v>15965</v>
      </c>
      <c r="K2077" t="s">
        <v>36</v>
      </c>
      <c r="L2077" t="s">
        <v>3966</v>
      </c>
      <c r="M2077" t="s">
        <v>15966</v>
      </c>
      <c r="N2077">
        <v>45960</v>
      </c>
      <c r="O2077">
        <v>0.375</v>
      </c>
      <c r="P2077" t="s">
        <v>52</v>
      </c>
      <c r="Q2077" t="s">
        <v>45</v>
      </c>
      <c r="R2077" s="54">
        <v>45960</v>
      </c>
      <c r="S2077" t="s">
        <v>13055</v>
      </c>
      <c r="U2077" t="s">
        <v>45</v>
      </c>
      <c r="V2077">
        <v>3010251703575</v>
      </c>
      <c r="W2077" t="s">
        <v>46</v>
      </c>
      <c r="X2077">
        <v>45960</v>
      </c>
      <c r="Y2077">
        <v>0.45902777777777776</v>
      </c>
    </row>
    <row r="2078" spans="1:25">
      <c r="A2078" s="54">
        <v>45960</v>
      </c>
      <c r="B2078" s="54">
        <v>45960.535578703697</v>
      </c>
      <c r="C2078" t="s">
        <v>4180</v>
      </c>
      <c r="D2078" t="s">
        <v>742</v>
      </c>
      <c r="E2078">
        <v>105981359</v>
      </c>
      <c r="F2078" t="s">
        <v>33</v>
      </c>
      <c r="G2078" t="s">
        <v>14864</v>
      </c>
      <c r="H2078">
        <v>718048170</v>
      </c>
      <c r="I2078">
        <v>718048170</v>
      </c>
      <c r="J2078" t="s">
        <v>15967</v>
      </c>
      <c r="K2078" t="s">
        <v>36</v>
      </c>
      <c r="L2078" t="s">
        <v>3959</v>
      </c>
      <c r="M2078" t="s">
        <v>624</v>
      </c>
      <c r="N2078">
        <v>45961</v>
      </c>
      <c r="O2078">
        <v>0.41666666666666669</v>
      </c>
      <c r="P2078" t="s">
        <v>3950</v>
      </c>
      <c r="Q2078" t="s">
        <v>45</v>
      </c>
      <c r="R2078" s="54">
        <v>45960</v>
      </c>
      <c r="S2078" t="s">
        <v>12932</v>
      </c>
      <c r="T2078">
        <v>45961</v>
      </c>
      <c r="U2078" t="s">
        <v>45</v>
      </c>
      <c r="V2078">
        <v>3010251703559</v>
      </c>
      <c r="W2078" t="s">
        <v>46</v>
      </c>
      <c r="X2078">
        <v>45960</v>
      </c>
      <c r="Y2078">
        <v>0.45902777777777776</v>
      </c>
    </row>
    <row r="2079" spans="1:25">
      <c r="A2079" s="54">
        <v>45960</v>
      </c>
      <c r="B2079" s="54">
        <v>45960.541192129604</v>
      </c>
      <c r="C2079" t="s">
        <v>15968</v>
      </c>
      <c r="D2079" t="s">
        <v>41</v>
      </c>
      <c r="E2079">
        <v>787249864</v>
      </c>
      <c r="F2079" t="s">
        <v>33</v>
      </c>
      <c r="G2079" t="s">
        <v>9224</v>
      </c>
      <c r="H2079">
        <v>740203608</v>
      </c>
      <c r="I2079">
        <v>787249864</v>
      </c>
      <c r="J2079" t="s">
        <v>9225</v>
      </c>
      <c r="K2079" t="s">
        <v>36</v>
      </c>
      <c r="L2079" t="s">
        <v>1196</v>
      </c>
      <c r="M2079" t="s">
        <v>15969</v>
      </c>
      <c r="N2079">
        <v>45960</v>
      </c>
      <c r="O2079">
        <v>0.70833333333333337</v>
      </c>
      <c r="P2079" t="s">
        <v>4095</v>
      </c>
      <c r="Q2079" t="s">
        <v>45</v>
      </c>
      <c r="R2079" s="54">
        <v>45960</v>
      </c>
      <c r="S2079" t="s">
        <v>12407</v>
      </c>
      <c r="U2079" t="s">
        <v>45</v>
      </c>
      <c r="V2079">
        <v>3010251703790</v>
      </c>
      <c r="W2079" t="s">
        <v>53</v>
      </c>
      <c r="Y2079">
        <v>0.45902777777777776</v>
      </c>
    </row>
    <row r="2080" spans="1:25">
      <c r="A2080" s="54">
        <v>45960</v>
      </c>
      <c r="B2080" s="54">
        <v>45960.544502314799</v>
      </c>
      <c r="C2080" t="s">
        <v>830</v>
      </c>
      <c r="D2080" t="s">
        <v>41</v>
      </c>
      <c r="E2080">
        <v>782300518</v>
      </c>
      <c r="F2080" t="s">
        <v>33</v>
      </c>
      <c r="G2080" t="s">
        <v>15970</v>
      </c>
      <c r="I2080">
        <v>714026509</v>
      </c>
      <c r="J2080" t="s">
        <v>15971</v>
      </c>
      <c r="K2080" t="s">
        <v>36</v>
      </c>
      <c r="L2080" t="s">
        <v>1196</v>
      </c>
      <c r="M2080" t="s">
        <v>15972</v>
      </c>
      <c r="N2080">
        <v>45960</v>
      </c>
      <c r="O2080">
        <v>0.66666666666666663</v>
      </c>
      <c r="P2080" t="s">
        <v>3950</v>
      </c>
      <c r="Q2080" t="s">
        <v>45</v>
      </c>
      <c r="R2080" s="54">
        <v>45960</v>
      </c>
      <c r="S2080" t="s">
        <v>12551</v>
      </c>
      <c r="T2080">
        <v>45960</v>
      </c>
      <c r="U2080" t="s">
        <v>45</v>
      </c>
      <c r="V2080">
        <v>3010251703694</v>
      </c>
      <c r="W2080" t="s">
        <v>53</v>
      </c>
      <c r="X2080">
        <v>45960</v>
      </c>
      <c r="Y2080">
        <v>0.45902777777777776</v>
      </c>
    </row>
    <row r="2081" spans="1:25">
      <c r="A2081" s="54">
        <v>45960</v>
      </c>
      <c r="B2081" s="54">
        <v>45960.550289351901</v>
      </c>
      <c r="C2081" t="s">
        <v>8522</v>
      </c>
      <c r="D2081" t="s">
        <v>41</v>
      </c>
      <c r="E2081">
        <v>739803870</v>
      </c>
      <c r="F2081" t="s">
        <v>33</v>
      </c>
      <c r="G2081" t="s">
        <v>15973</v>
      </c>
      <c r="H2081">
        <v>731566481</v>
      </c>
      <c r="I2081">
        <v>727596120</v>
      </c>
      <c r="J2081" t="s">
        <v>15974</v>
      </c>
      <c r="K2081" t="s">
        <v>36</v>
      </c>
      <c r="L2081" t="s">
        <v>4129</v>
      </c>
      <c r="M2081" t="s">
        <v>15975</v>
      </c>
      <c r="N2081">
        <v>45961</v>
      </c>
      <c r="O2081">
        <v>0.41666666666666669</v>
      </c>
      <c r="P2081" t="s">
        <v>3950</v>
      </c>
      <c r="Q2081" t="s">
        <v>45</v>
      </c>
      <c r="R2081" s="54">
        <v>45960</v>
      </c>
      <c r="S2081" t="s">
        <v>12712</v>
      </c>
      <c r="T2081">
        <v>45961</v>
      </c>
      <c r="U2081" t="s">
        <v>45</v>
      </c>
      <c r="V2081">
        <v>3010251703716</v>
      </c>
      <c r="W2081" t="s">
        <v>53</v>
      </c>
      <c r="X2081">
        <v>45960</v>
      </c>
      <c r="Y2081">
        <v>0.45902777777777776</v>
      </c>
    </row>
    <row r="2082" spans="1:25">
      <c r="A2082" s="54">
        <v>45960</v>
      </c>
      <c r="B2082" s="54">
        <v>45960.554814814801</v>
      </c>
      <c r="C2082" t="s">
        <v>15976</v>
      </c>
      <c r="D2082" t="s">
        <v>41</v>
      </c>
      <c r="E2082">
        <v>24788201147</v>
      </c>
      <c r="F2082" t="s">
        <v>33</v>
      </c>
      <c r="G2082" t="s">
        <v>15976</v>
      </c>
      <c r="H2082">
        <v>254733172674</v>
      </c>
      <c r="I2082">
        <v>254724338605</v>
      </c>
      <c r="J2082" t="s">
        <v>15977</v>
      </c>
      <c r="K2082" t="s">
        <v>36</v>
      </c>
      <c r="L2082" t="s">
        <v>15978</v>
      </c>
      <c r="M2082" t="s">
        <v>15979</v>
      </c>
      <c r="N2082">
        <v>45962</v>
      </c>
      <c r="O2082">
        <v>0.375</v>
      </c>
      <c r="P2082" t="s">
        <v>3950</v>
      </c>
      <c r="Q2082" t="s">
        <v>3886</v>
      </c>
      <c r="R2082" s="54">
        <v>45960</v>
      </c>
      <c r="U2082" t="s">
        <v>3886</v>
      </c>
    </row>
    <row r="2083" spans="1:25">
      <c r="A2083" s="54">
        <v>45960</v>
      </c>
      <c r="B2083" s="54">
        <v>45960.560266203698</v>
      </c>
      <c r="C2083" t="s">
        <v>633</v>
      </c>
      <c r="D2083" t="s">
        <v>41</v>
      </c>
      <c r="E2083">
        <v>736027194</v>
      </c>
      <c r="F2083" t="s">
        <v>33</v>
      </c>
      <c r="G2083" t="s">
        <v>15980</v>
      </c>
      <c r="H2083">
        <v>738109011</v>
      </c>
      <c r="I2083">
        <v>726908600</v>
      </c>
      <c r="J2083" t="s">
        <v>15981</v>
      </c>
      <c r="K2083" t="s">
        <v>36</v>
      </c>
      <c r="L2083" t="s">
        <v>3959</v>
      </c>
      <c r="M2083" t="s">
        <v>554</v>
      </c>
      <c r="N2083">
        <v>45960</v>
      </c>
      <c r="O2083">
        <v>0.33333333333333331</v>
      </c>
      <c r="P2083" t="s">
        <v>3950</v>
      </c>
      <c r="Q2083" t="s">
        <v>45</v>
      </c>
      <c r="R2083" s="54">
        <v>45960</v>
      </c>
      <c r="S2083" t="s">
        <v>12448</v>
      </c>
      <c r="T2083">
        <v>45960</v>
      </c>
      <c r="U2083" t="s">
        <v>45</v>
      </c>
      <c r="V2083">
        <v>3010251703737</v>
      </c>
      <c r="W2083" t="s">
        <v>46</v>
      </c>
      <c r="X2083">
        <v>45960</v>
      </c>
      <c r="Y2083">
        <v>0.45902777777777776</v>
      </c>
    </row>
    <row r="2084" spans="1:25">
      <c r="A2084" s="54">
        <v>45960</v>
      </c>
      <c r="B2084" s="54">
        <v>45960.572800925896</v>
      </c>
      <c r="C2084" t="s">
        <v>47</v>
      </c>
      <c r="D2084" t="s">
        <v>41</v>
      </c>
      <c r="E2084">
        <v>735633807</v>
      </c>
      <c r="F2084" t="s">
        <v>33</v>
      </c>
      <c r="G2084" t="s">
        <v>15982</v>
      </c>
      <c r="H2084">
        <v>100978001</v>
      </c>
      <c r="I2084">
        <v>729396596</v>
      </c>
      <c r="J2084" t="s">
        <v>15983</v>
      </c>
      <c r="K2084" t="s">
        <v>36</v>
      </c>
      <c r="L2084" t="s">
        <v>15984</v>
      </c>
      <c r="M2084" t="s">
        <v>15985</v>
      </c>
      <c r="N2084">
        <v>45960</v>
      </c>
      <c r="O2084">
        <v>0.41666666666666669</v>
      </c>
      <c r="P2084" t="s">
        <v>4248</v>
      </c>
      <c r="Q2084" t="s">
        <v>45</v>
      </c>
      <c r="R2084" s="54">
        <v>45960</v>
      </c>
      <c r="S2084" t="s">
        <v>12619</v>
      </c>
      <c r="T2084">
        <v>45961</v>
      </c>
      <c r="U2084" t="s">
        <v>45</v>
      </c>
      <c r="V2084">
        <v>3010251703862</v>
      </c>
      <c r="W2084" t="s">
        <v>46</v>
      </c>
      <c r="X2084">
        <v>45960</v>
      </c>
      <c r="Y2084">
        <v>0.45902777777777776</v>
      </c>
    </row>
    <row r="2085" spans="1:25">
      <c r="A2085" s="54">
        <v>45960</v>
      </c>
      <c r="B2085" s="54">
        <v>45960.578599537002</v>
      </c>
      <c r="C2085" t="s">
        <v>15078</v>
      </c>
      <c r="D2085" t="s">
        <v>809</v>
      </c>
      <c r="E2085">
        <v>788595265</v>
      </c>
      <c r="F2085" t="s">
        <v>33</v>
      </c>
      <c r="G2085" t="s">
        <v>15986</v>
      </c>
      <c r="H2085">
        <v>753782900</v>
      </c>
      <c r="I2085">
        <v>743045533</v>
      </c>
      <c r="J2085" t="s">
        <v>15987</v>
      </c>
      <c r="K2085" t="s">
        <v>36</v>
      </c>
      <c r="L2085" t="s">
        <v>4129</v>
      </c>
      <c r="M2085" t="s">
        <v>15988</v>
      </c>
      <c r="N2085">
        <v>45960</v>
      </c>
      <c r="O2085">
        <v>0.45833333333333331</v>
      </c>
      <c r="P2085" t="s">
        <v>52</v>
      </c>
      <c r="Q2085" t="s">
        <v>3886</v>
      </c>
      <c r="R2085" s="54"/>
    </row>
    <row r="2086" spans="1:25">
      <c r="A2086" s="54">
        <v>45960</v>
      </c>
      <c r="B2086" s="54">
        <v>45960.587650463</v>
      </c>
      <c r="C2086" t="s">
        <v>456</v>
      </c>
      <c r="D2086" t="s">
        <v>41</v>
      </c>
      <c r="E2086">
        <v>105228339</v>
      </c>
      <c r="F2086" t="s">
        <v>33</v>
      </c>
      <c r="G2086" t="s">
        <v>15989</v>
      </c>
      <c r="H2086">
        <v>731310807</v>
      </c>
      <c r="I2086">
        <v>726867283</v>
      </c>
      <c r="J2086" t="s">
        <v>15990</v>
      </c>
      <c r="K2086" t="s">
        <v>81</v>
      </c>
      <c r="L2086" t="s">
        <v>1196</v>
      </c>
      <c r="M2086" t="s">
        <v>15991</v>
      </c>
      <c r="N2086">
        <v>45962</v>
      </c>
      <c r="O2086">
        <v>0.625</v>
      </c>
      <c r="P2086" t="s">
        <v>52</v>
      </c>
      <c r="Q2086" t="s">
        <v>45</v>
      </c>
      <c r="R2086" s="54">
        <v>45960</v>
      </c>
      <c r="S2086" t="s">
        <v>12717</v>
      </c>
      <c r="U2086" t="s">
        <v>45</v>
      </c>
      <c r="V2086">
        <v>3110251704629</v>
      </c>
      <c r="W2086" t="s">
        <v>46</v>
      </c>
      <c r="X2086">
        <v>45961</v>
      </c>
      <c r="Y2086">
        <v>0.45902777777777776</v>
      </c>
    </row>
    <row r="2087" spans="1:25">
      <c r="A2087" s="54">
        <v>45960</v>
      </c>
      <c r="B2087" s="54">
        <v>45960.587719907402</v>
      </c>
      <c r="C2087" t="s">
        <v>3071</v>
      </c>
      <c r="D2087" t="s">
        <v>41</v>
      </c>
      <c r="E2087">
        <v>781716905</v>
      </c>
      <c r="F2087" t="s">
        <v>33</v>
      </c>
      <c r="G2087" t="s">
        <v>7212</v>
      </c>
      <c r="H2087">
        <v>254789191855</v>
      </c>
      <c r="I2087">
        <v>254789191855</v>
      </c>
      <c r="J2087" t="s">
        <v>7213</v>
      </c>
      <c r="K2087" t="s">
        <v>36</v>
      </c>
      <c r="L2087" t="s">
        <v>1323</v>
      </c>
      <c r="M2087" t="s">
        <v>3145</v>
      </c>
      <c r="N2087">
        <v>45960</v>
      </c>
      <c r="O2087">
        <v>0.45833333333333331</v>
      </c>
      <c r="P2087" t="s">
        <v>4248</v>
      </c>
      <c r="Q2087" t="s">
        <v>45</v>
      </c>
      <c r="R2087" s="54">
        <v>45960</v>
      </c>
      <c r="S2087" t="s">
        <v>12845</v>
      </c>
      <c r="T2087">
        <v>45961</v>
      </c>
      <c r="U2087" t="s">
        <v>45</v>
      </c>
      <c r="V2087">
        <v>3010251703902</v>
      </c>
      <c r="W2087" t="s">
        <v>53</v>
      </c>
      <c r="X2087">
        <v>45960</v>
      </c>
      <c r="Y2087">
        <v>0.45902777777777776</v>
      </c>
    </row>
    <row r="2088" spans="1:25">
      <c r="A2088" s="54">
        <v>45960</v>
      </c>
      <c r="B2088" s="54">
        <v>45960.590925925899</v>
      </c>
      <c r="C2088" t="s">
        <v>4645</v>
      </c>
      <c r="D2088" t="s">
        <v>809</v>
      </c>
      <c r="E2088">
        <v>254789928129</v>
      </c>
      <c r="F2088" t="s">
        <v>33</v>
      </c>
      <c r="G2088" t="s">
        <v>15992</v>
      </c>
      <c r="H2088">
        <v>254721726515</v>
      </c>
      <c r="I2088">
        <v>254703553235</v>
      </c>
      <c r="J2088" t="s">
        <v>15993</v>
      </c>
      <c r="K2088" t="s">
        <v>36</v>
      </c>
      <c r="L2088" t="s">
        <v>4129</v>
      </c>
      <c r="M2088" t="s">
        <v>13965</v>
      </c>
      <c r="N2088">
        <v>45961</v>
      </c>
      <c r="O2088">
        <v>0.54166666666666663</v>
      </c>
      <c r="P2088" t="s">
        <v>4248</v>
      </c>
      <c r="Q2088" t="s">
        <v>67</v>
      </c>
      <c r="R2088" s="54">
        <v>45960</v>
      </c>
      <c r="S2088" t="s">
        <v>12507</v>
      </c>
      <c r="U2088" t="s">
        <v>67</v>
      </c>
      <c r="V2088" t="s">
        <v>15994</v>
      </c>
    </row>
    <row r="2089" spans="1:25">
      <c r="A2089" s="54">
        <v>45960</v>
      </c>
      <c r="B2089" s="54">
        <v>45960.602175925902</v>
      </c>
      <c r="C2089" t="s">
        <v>267</v>
      </c>
      <c r="D2089" t="s">
        <v>41</v>
      </c>
      <c r="E2089">
        <v>254755669505</v>
      </c>
      <c r="F2089" t="s">
        <v>33</v>
      </c>
      <c r="G2089" t="s">
        <v>15995</v>
      </c>
      <c r="H2089">
        <v>254104065043</v>
      </c>
      <c r="I2089">
        <v>254758055479</v>
      </c>
      <c r="J2089" t="s">
        <v>15996</v>
      </c>
      <c r="K2089" t="s">
        <v>36</v>
      </c>
      <c r="L2089" t="s">
        <v>3959</v>
      </c>
      <c r="M2089" t="s">
        <v>15997</v>
      </c>
      <c r="N2089">
        <v>45961</v>
      </c>
      <c r="O2089">
        <v>0.41666666666666669</v>
      </c>
      <c r="P2089" t="s">
        <v>4235</v>
      </c>
      <c r="Q2089" t="s">
        <v>45</v>
      </c>
      <c r="R2089" s="54">
        <v>45960</v>
      </c>
      <c r="S2089" t="s">
        <v>12623</v>
      </c>
      <c r="U2089" t="s">
        <v>45</v>
      </c>
      <c r="V2089">
        <v>3010251703882</v>
      </c>
      <c r="W2089" t="s">
        <v>46</v>
      </c>
      <c r="X2089">
        <v>45960</v>
      </c>
      <c r="Y2089">
        <v>0.45902777777777776</v>
      </c>
    </row>
    <row r="2090" spans="1:25">
      <c r="A2090" s="54">
        <v>45960</v>
      </c>
      <c r="B2090" s="54">
        <v>45960.624421296299</v>
      </c>
      <c r="C2090" t="s">
        <v>1690</v>
      </c>
      <c r="D2090" t="s">
        <v>41</v>
      </c>
      <c r="E2090">
        <v>734401171</v>
      </c>
      <c r="F2090" t="s">
        <v>33</v>
      </c>
      <c r="G2090" t="s">
        <v>15999</v>
      </c>
      <c r="H2090">
        <v>254781991617</v>
      </c>
      <c r="I2090">
        <v>254781991617</v>
      </c>
      <c r="J2090" t="s">
        <v>16000</v>
      </c>
      <c r="K2090" t="s">
        <v>36</v>
      </c>
      <c r="L2090" t="s">
        <v>3896</v>
      </c>
      <c r="M2090" t="s">
        <v>554</v>
      </c>
      <c r="N2090">
        <v>45960</v>
      </c>
      <c r="O2090">
        <v>0.41666666666666669</v>
      </c>
      <c r="P2090" t="s">
        <v>4248</v>
      </c>
      <c r="Q2090" t="s">
        <v>3886</v>
      </c>
      <c r="R2090" s="54">
        <v>45960</v>
      </c>
      <c r="U2090" t="s">
        <v>3886</v>
      </c>
    </row>
    <row r="2091" spans="1:25">
      <c r="A2091" s="54">
        <v>45960</v>
      </c>
      <c r="B2091" s="54">
        <v>45960.646527777797</v>
      </c>
      <c r="C2091" t="s">
        <v>69</v>
      </c>
      <c r="D2091" t="s">
        <v>70</v>
      </c>
      <c r="E2091">
        <v>755877260</v>
      </c>
      <c r="F2091" t="s">
        <v>33</v>
      </c>
      <c r="G2091" t="s">
        <v>16001</v>
      </c>
      <c r="H2091">
        <v>717322820</v>
      </c>
      <c r="I2091">
        <v>717322820</v>
      </c>
      <c r="J2091" t="s">
        <v>16002</v>
      </c>
      <c r="K2091" t="s">
        <v>36</v>
      </c>
      <c r="L2091" t="s">
        <v>1196</v>
      </c>
      <c r="M2091" t="s">
        <v>2935</v>
      </c>
      <c r="N2091">
        <v>45960</v>
      </c>
      <c r="O2091">
        <v>0.66666666666666663</v>
      </c>
      <c r="P2091" t="s">
        <v>4095</v>
      </c>
      <c r="Q2091" t="s">
        <v>45</v>
      </c>
      <c r="R2091" s="54">
        <v>45960</v>
      </c>
      <c r="S2091" t="s">
        <v>12508</v>
      </c>
      <c r="U2091" t="s">
        <v>45</v>
      </c>
      <c r="V2091">
        <v>3010251703922</v>
      </c>
      <c r="W2091" t="s">
        <v>53</v>
      </c>
      <c r="X2091">
        <v>45960</v>
      </c>
      <c r="Y2091">
        <v>0.45902777777777776</v>
      </c>
    </row>
    <row r="2092" spans="1:25">
      <c r="A2092" s="54">
        <v>45960</v>
      </c>
      <c r="B2092" s="54">
        <v>45960.649421296301</v>
      </c>
      <c r="C2092" t="s">
        <v>16003</v>
      </c>
      <c r="D2092" t="s">
        <v>1094</v>
      </c>
      <c r="E2092">
        <v>789954111</v>
      </c>
      <c r="F2092" t="s">
        <v>33</v>
      </c>
      <c r="G2092" t="s">
        <v>16004</v>
      </c>
      <c r="H2092">
        <v>733554965</v>
      </c>
      <c r="I2092">
        <v>715054297</v>
      </c>
      <c r="J2092" t="s">
        <v>16005</v>
      </c>
      <c r="K2092" t="s">
        <v>36</v>
      </c>
      <c r="L2092" t="s">
        <v>3907</v>
      </c>
      <c r="M2092" t="s">
        <v>16006</v>
      </c>
      <c r="N2092">
        <v>45961</v>
      </c>
      <c r="O2092">
        <v>0.41666666666666669</v>
      </c>
      <c r="P2092" t="s">
        <v>3897</v>
      </c>
      <c r="Q2092" t="s">
        <v>45</v>
      </c>
      <c r="R2092" s="54">
        <v>45960</v>
      </c>
      <c r="U2092" t="s">
        <v>45</v>
      </c>
      <c r="V2092">
        <v>3010251704083</v>
      </c>
      <c r="W2092" t="s">
        <v>46</v>
      </c>
    </row>
    <row r="2093" spans="1:25">
      <c r="A2093" s="54">
        <v>45960</v>
      </c>
      <c r="B2093" s="54">
        <v>45960.652361111097</v>
      </c>
      <c r="C2093" t="s">
        <v>16007</v>
      </c>
      <c r="D2093" t="s">
        <v>809</v>
      </c>
      <c r="E2093">
        <v>254789928129</v>
      </c>
      <c r="F2093" t="s">
        <v>33</v>
      </c>
      <c r="G2093" t="s">
        <v>16008</v>
      </c>
      <c r="H2093">
        <v>254735454686</v>
      </c>
      <c r="I2093">
        <v>254715489321</v>
      </c>
      <c r="J2093" t="s">
        <v>16009</v>
      </c>
      <c r="K2093" t="s">
        <v>36</v>
      </c>
      <c r="L2093" t="s">
        <v>4129</v>
      </c>
      <c r="M2093" t="s">
        <v>5480</v>
      </c>
      <c r="N2093">
        <v>45961</v>
      </c>
      <c r="O2093">
        <v>0.45833333333333331</v>
      </c>
      <c r="P2093" t="s">
        <v>3897</v>
      </c>
      <c r="Q2093" t="s">
        <v>45</v>
      </c>
      <c r="R2093" s="54">
        <v>45960</v>
      </c>
      <c r="U2093" t="s">
        <v>45</v>
      </c>
      <c r="V2093">
        <v>3010251704104</v>
      </c>
      <c r="W2093" t="s">
        <v>53</v>
      </c>
    </row>
    <row r="2094" spans="1:25">
      <c r="A2094" s="54">
        <v>45960</v>
      </c>
      <c r="B2094" s="54">
        <v>45960.660729166702</v>
      </c>
      <c r="C2094" t="s">
        <v>1403</v>
      </c>
      <c r="D2094" t="s">
        <v>41</v>
      </c>
      <c r="E2094">
        <v>102772410</v>
      </c>
      <c r="F2094" t="s">
        <v>33</v>
      </c>
      <c r="G2094" t="s">
        <v>16010</v>
      </c>
      <c r="I2094">
        <v>723533528</v>
      </c>
      <c r="J2094" t="s">
        <v>16011</v>
      </c>
      <c r="K2094" t="s">
        <v>36</v>
      </c>
      <c r="L2094" t="s">
        <v>1871</v>
      </c>
      <c r="M2094" t="s">
        <v>16012</v>
      </c>
      <c r="N2094">
        <v>45961</v>
      </c>
      <c r="O2094">
        <v>0.375</v>
      </c>
      <c r="P2094" t="s">
        <v>3897</v>
      </c>
      <c r="Q2094" t="s">
        <v>45</v>
      </c>
      <c r="R2094" s="54">
        <v>45960</v>
      </c>
      <c r="U2094" t="s">
        <v>45</v>
      </c>
      <c r="V2094">
        <v>3010251704098</v>
      </c>
      <c r="W2094" t="s">
        <v>46</v>
      </c>
    </row>
    <row r="2095" spans="1:25">
      <c r="A2095" s="54">
        <v>45960</v>
      </c>
      <c r="B2095" s="54">
        <v>45960.662870370397</v>
      </c>
      <c r="C2095" t="s">
        <v>1572</v>
      </c>
      <c r="D2095" t="s">
        <v>852</v>
      </c>
      <c r="E2095">
        <v>751335351</v>
      </c>
      <c r="F2095" t="s">
        <v>33</v>
      </c>
      <c r="G2095" t="s">
        <v>16013</v>
      </c>
      <c r="H2095">
        <v>745531635</v>
      </c>
      <c r="I2095">
        <v>11531460</v>
      </c>
      <c r="J2095" t="s">
        <v>6940</v>
      </c>
      <c r="K2095" t="s">
        <v>81</v>
      </c>
      <c r="L2095" t="s">
        <v>1196</v>
      </c>
      <c r="M2095" t="s">
        <v>16014</v>
      </c>
      <c r="N2095">
        <v>45960</v>
      </c>
      <c r="O2095">
        <v>0.625</v>
      </c>
      <c r="P2095" t="s">
        <v>3897</v>
      </c>
      <c r="Q2095" t="s">
        <v>45</v>
      </c>
      <c r="R2095" s="54">
        <v>45960</v>
      </c>
      <c r="U2095" t="s">
        <v>45</v>
      </c>
      <c r="V2095">
        <v>3010251704145</v>
      </c>
      <c r="W2095" t="s">
        <v>53</v>
      </c>
    </row>
    <row r="2096" spans="1:25">
      <c r="A2096" s="54">
        <v>45960</v>
      </c>
      <c r="B2096" s="54">
        <v>45960.670590277798</v>
      </c>
      <c r="C2096" t="s">
        <v>2590</v>
      </c>
      <c r="D2096" t="s">
        <v>41</v>
      </c>
      <c r="E2096">
        <v>254738481681</v>
      </c>
      <c r="F2096" t="s">
        <v>33</v>
      </c>
      <c r="G2096" t="s">
        <v>16015</v>
      </c>
      <c r="H2096">
        <v>254732656864</v>
      </c>
      <c r="I2096">
        <v>254700286187</v>
      </c>
      <c r="J2096" t="s">
        <v>5041</v>
      </c>
      <c r="K2096" t="s">
        <v>36</v>
      </c>
      <c r="L2096" t="s">
        <v>1889</v>
      </c>
      <c r="M2096" t="s">
        <v>5058</v>
      </c>
      <c r="N2096">
        <v>45962</v>
      </c>
      <c r="O2096">
        <v>0.58333333333333337</v>
      </c>
      <c r="P2096" t="s">
        <v>3897</v>
      </c>
      <c r="Q2096" t="s">
        <v>3886</v>
      </c>
      <c r="R2096" s="54">
        <v>45960</v>
      </c>
      <c r="U2096" t="s">
        <v>3886</v>
      </c>
    </row>
    <row r="2097" spans="1:23">
      <c r="A2097" s="54">
        <v>45960</v>
      </c>
      <c r="B2097" s="54">
        <v>45960.6729976852</v>
      </c>
      <c r="C2097" t="s">
        <v>2590</v>
      </c>
      <c r="D2097" t="s">
        <v>41</v>
      </c>
      <c r="E2097">
        <v>254738481681</v>
      </c>
      <c r="F2097" t="s">
        <v>33</v>
      </c>
      <c r="G2097" t="s">
        <v>5050</v>
      </c>
      <c r="H2097">
        <v>25483442732</v>
      </c>
      <c r="I2097">
        <v>254715440638</v>
      </c>
      <c r="J2097" t="s">
        <v>5051</v>
      </c>
      <c r="K2097" t="s">
        <v>36</v>
      </c>
      <c r="L2097" t="s">
        <v>1889</v>
      </c>
      <c r="M2097" t="s">
        <v>5058</v>
      </c>
      <c r="N2097">
        <v>45964</v>
      </c>
      <c r="O2097">
        <v>0.41666666666666669</v>
      </c>
      <c r="P2097" t="s">
        <v>3897</v>
      </c>
      <c r="Q2097" t="s">
        <v>3886</v>
      </c>
      <c r="R2097" s="54">
        <v>45960</v>
      </c>
      <c r="U2097" t="s">
        <v>3886</v>
      </c>
    </row>
    <row r="2098" spans="1:23">
      <c r="A2098" s="54">
        <v>45960</v>
      </c>
      <c r="B2098" s="54">
        <v>45960.6781134259</v>
      </c>
      <c r="C2098" t="s">
        <v>4882</v>
      </c>
      <c r="D2098" t="s">
        <v>41</v>
      </c>
      <c r="E2098">
        <v>254101792379</v>
      </c>
      <c r="F2098" t="s">
        <v>33</v>
      </c>
      <c r="G2098" t="s">
        <v>16016</v>
      </c>
      <c r="H2098">
        <v>254102590711</v>
      </c>
      <c r="I2098">
        <v>712671914</v>
      </c>
      <c r="J2098" t="s">
        <v>16017</v>
      </c>
      <c r="K2098" t="s">
        <v>36</v>
      </c>
      <c r="L2098" t="s">
        <v>3983</v>
      </c>
      <c r="M2098" t="s">
        <v>16018</v>
      </c>
      <c r="N2098">
        <v>45964</v>
      </c>
      <c r="O2098">
        <v>0.41666666666666669</v>
      </c>
      <c r="P2098" t="s">
        <v>3897</v>
      </c>
      <c r="Q2098" t="s">
        <v>3886</v>
      </c>
      <c r="R2098" s="54">
        <v>45960</v>
      </c>
      <c r="U2098" t="s">
        <v>3886</v>
      </c>
    </row>
    <row r="2099" spans="1:23">
      <c r="A2099" s="54">
        <v>45960</v>
      </c>
      <c r="B2099" s="54">
        <v>45960.679201388899</v>
      </c>
      <c r="C2099" t="s">
        <v>2590</v>
      </c>
      <c r="D2099" t="s">
        <v>41</v>
      </c>
      <c r="E2099">
        <v>254738481681</v>
      </c>
      <c r="F2099" t="s">
        <v>33</v>
      </c>
      <c r="G2099" t="s">
        <v>5056</v>
      </c>
      <c r="H2099">
        <v>254736899500</v>
      </c>
      <c r="I2099">
        <v>254724114270</v>
      </c>
      <c r="J2099" t="s">
        <v>5057</v>
      </c>
      <c r="K2099" t="s">
        <v>36</v>
      </c>
      <c r="L2099" t="s">
        <v>1889</v>
      </c>
      <c r="M2099" t="s">
        <v>16019</v>
      </c>
      <c r="N2099">
        <v>45971</v>
      </c>
      <c r="O2099">
        <v>0.45833333333333331</v>
      </c>
      <c r="P2099" t="s">
        <v>3897</v>
      </c>
      <c r="Q2099" t="s">
        <v>3886</v>
      </c>
      <c r="R2099" s="54">
        <v>45960</v>
      </c>
      <c r="U2099" t="s">
        <v>3886</v>
      </c>
    </row>
    <row r="2100" spans="1:23">
      <c r="A2100" s="54">
        <v>45960</v>
      </c>
      <c r="B2100" s="54">
        <v>45960.680486111101</v>
      </c>
      <c r="C2100" t="s">
        <v>4882</v>
      </c>
      <c r="D2100" t="s">
        <v>41</v>
      </c>
      <c r="E2100">
        <v>254101792379</v>
      </c>
      <c r="F2100" t="s">
        <v>33</v>
      </c>
      <c r="G2100" t="s">
        <v>16020</v>
      </c>
      <c r="H2100">
        <v>254751762300</v>
      </c>
      <c r="I2100">
        <v>254719457725</v>
      </c>
      <c r="J2100" t="s">
        <v>16021</v>
      </c>
      <c r="K2100" t="s">
        <v>36</v>
      </c>
      <c r="L2100" t="s">
        <v>3983</v>
      </c>
      <c r="M2100" t="s">
        <v>9401</v>
      </c>
      <c r="N2100">
        <v>45964</v>
      </c>
      <c r="O2100">
        <v>0.41666666666666669</v>
      </c>
      <c r="P2100" t="s">
        <v>3897</v>
      </c>
      <c r="Q2100" t="s">
        <v>3886</v>
      </c>
      <c r="R2100" s="54">
        <v>45960</v>
      </c>
      <c r="U2100" t="s">
        <v>3886</v>
      </c>
    </row>
    <row r="2101" spans="1:23">
      <c r="A2101" s="54">
        <v>45960</v>
      </c>
      <c r="B2101" s="54">
        <v>45960.683761574102</v>
      </c>
      <c r="C2101" t="s">
        <v>460</v>
      </c>
      <c r="D2101" t="s">
        <v>548</v>
      </c>
      <c r="E2101">
        <v>750988989</v>
      </c>
      <c r="F2101" t="s">
        <v>33</v>
      </c>
      <c r="G2101" t="s">
        <v>5605</v>
      </c>
      <c r="H2101">
        <v>254724670341</v>
      </c>
      <c r="I2101">
        <v>254724670341</v>
      </c>
      <c r="J2101" t="s">
        <v>16022</v>
      </c>
      <c r="K2101" t="s">
        <v>36</v>
      </c>
      <c r="L2101" t="s">
        <v>3959</v>
      </c>
      <c r="M2101" t="s">
        <v>16023</v>
      </c>
      <c r="N2101">
        <v>45960</v>
      </c>
      <c r="O2101">
        <v>0.66666666666666663</v>
      </c>
      <c r="P2101" t="s">
        <v>3897</v>
      </c>
      <c r="Q2101" t="s">
        <v>45</v>
      </c>
      <c r="R2101" s="54">
        <v>45960</v>
      </c>
      <c r="U2101" t="s">
        <v>45</v>
      </c>
      <c r="V2101">
        <v>3010251704121</v>
      </c>
      <c r="W2101" t="s">
        <v>46</v>
      </c>
    </row>
    <row r="2102" spans="1:23">
      <c r="A2102" s="54">
        <v>45960</v>
      </c>
      <c r="B2102" s="54">
        <v>45960.690740740698</v>
      </c>
      <c r="C2102" t="s">
        <v>3988</v>
      </c>
      <c r="D2102" t="s">
        <v>41</v>
      </c>
      <c r="E2102">
        <v>782610374</v>
      </c>
      <c r="F2102" t="s">
        <v>33</v>
      </c>
      <c r="G2102" t="s">
        <v>16024</v>
      </c>
      <c r="H2102">
        <v>738775108</v>
      </c>
      <c r="I2102">
        <v>726303142</v>
      </c>
      <c r="J2102" t="s">
        <v>16025</v>
      </c>
      <c r="K2102" t="s">
        <v>36</v>
      </c>
      <c r="L2102" t="s">
        <v>3991</v>
      </c>
      <c r="M2102" t="s">
        <v>16026</v>
      </c>
      <c r="N2102">
        <v>45960</v>
      </c>
      <c r="O2102">
        <v>0.70833333333333337</v>
      </c>
      <c r="P2102" t="s">
        <v>3897</v>
      </c>
      <c r="Q2102" t="s">
        <v>45</v>
      </c>
      <c r="R2102" s="54">
        <v>45960</v>
      </c>
      <c r="U2102" t="s">
        <v>45</v>
      </c>
      <c r="V2102">
        <v>2701250000000</v>
      </c>
      <c r="W2102" t="s">
        <v>46</v>
      </c>
    </row>
    <row r="2103" spans="1:23">
      <c r="A2103" s="54">
        <v>45960</v>
      </c>
      <c r="B2103" s="54">
        <v>45960.692893518499</v>
      </c>
      <c r="C2103" t="s">
        <v>381</v>
      </c>
      <c r="D2103" t="s">
        <v>41</v>
      </c>
      <c r="E2103">
        <v>100911807</v>
      </c>
      <c r="F2103" t="s">
        <v>33</v>
      </c>
      <c r="G2103" t="s">
        <v>16027</v>
      </c>
      <c r="H2103">
        <v>746193906</v>
      </c>
      <c r="I2103">
        <v>746193906</v>
      </c>
      <c r="J2103" t="s">
        <v>16028</v>
      </c>
      <c r="K2103" t="s">
        <v>36</v>
      </c>
      <c r="L2103" t="s">
        <v>1196</v>
      </c>
      <c r="M2103" t="s">
        <v>16029</v>
      </c>
      <c r="N2103">
        <v>45960</v>
      </c>
      <c r="O2103">
        <v>0.70833333333333337</v>
      </c>
      <c r="P2103" t="s">
        <v>3897</v>
      </c>
      <c r="Q2103" t="s">
        <v>45</v>
      </c>
      <c r="R2103" s="54">
        <v>45960</v>
      </c>
      <c r="U2103" t="s">
        <v>45</v>
      </c>
      <c r="V2103">
        <v>3010251704231</v>
      </c>
      <c r="W2103" t="s">
        <v>53</v>
      </c>
    </row>
    <row r="2104" spans="1:23">
      <c r="A2104" s="54">
        <v>45960</v>
      </c>
      <c r="B2104" s="54">
        <v>45960.695625</v>
      </c>
      <c r="C2104" t="s">
        <v>47</v>
      </c>
      <c r="D2104" t="s">
        <v>41</v>
      </c>
      <c r="E2104">
        <v>735633807</v>
      </c>
      <c r="F2104" t="s">
        <v>33</v>
      </c>
      <c r="G2104" t="s">
        <v>16030</v>
      </c>
      <c r="H2104">
        <v>739404664</v>
      </c>
      <c r="I2104">
        <v>707450655</v>
      </c>
      <c r="J2104" t="s">
        <v>16031</v>
      </c>
      <c r="K2104" t="s">
        <v>36</v>
      </c>
      <c r="L2104" t="s">
        <v>1196</v>
      </c>
      <c r="M2104" t="s">
        <v>1222</v>
      </c>
      <c r="N2104">
        <v>45960</v>
      </c>
      <c r="O2104">
        <v>0.70833333333333337</v>
      </c>
      <c r="P2104" t="s">
        <v>3897</v>
      </c>
      <c r="Q2104" t="s">
        <v>39</v>
      </c>
      <c r="R2104" s="54">
        <v>45960</v>
      </c>
      <c r="U2104" t="s">
        <v>39</v>
      </c>
    </row>
    <row r="2105" spans="1:23">
      <c r="A2105" s="54">
        <v>45960</v>
      </c>
      <c r="B2105" s="54">
        <v>45960.699293981503</v>
      </c>
      <c r="C2105" t="s">
        <v>3745</v>
      </c>
      <c r="D2105" t="s">
        <v>32</v>
      </c>
      <c r="E2105">
        <v>780225502</v>
      </c>
      <c r="F2105" t="s">
        <v>33</v>
      </c>
      <c r="G2105" t="s">
        <v>15852</v>
      </c>
      <c r="H2105">
        <v>718804052</v>
      </c>
      <c r="I2105">
        <v>718804052</v>
      </c>
      <c r="J2105" t="s">
        <v>15853</v>
      </c>
      <c r="K2105" t="s">
        <v>36</v>
      </c>
      <c r="L2105" t="s">
        <v>3943</v>
      </c>
      <c r="M2105" t="s">
        <v>16032</v>
      </c>
      <c r="N2105">
        <v>45961</v>
      </c>
      <c r="O2105">
        <v>0.375</v>
      </c>
      <c r="P2105" t="s">
        <v>3897</v>
      </c>
      <c r="Q2105" t="s">
        <v>45</v>
      </c>
      <c r="R2105" s="54">
        <v>45960</v>
      </c>
      <c r="U2105" t="s">
        <v>45</v>
      </c>
      <c r="V2105">
        <v>3010251704168</v>
      </c>
      <c r="W2105" t="s">
        <v>46</v>
      </c>
    </row>
    <row r="2106" spans="1:23">
      <c r="A2106" s="54">
        <v>45960</v>
      </c>
      <c r="B2106" s="54">
        <v>45960.706979166702</v>
      </c>
      <c r="C2106" t="s">
        <v>3937</v>
      </c>
      <c r="D2106" t="s">
        <v>1181</v>
      </c>
      <c r="E2106">
        <v>735500255</v>
      </c>
      <c r="F2106" t="s">
        <v>33</v>
      </c>
      <c r="G2106" t="s">
        <v>7981</v>
      </c>
      <c r="I2106">
        <v>759290404</v>
      </c>
      <c r="J2106" t="s">
        <v>3939</v>
      </c>
      <c r="K2106" t="s">
        <v>36</v>
      </c>
      <c r="L2106" t="s">
        <v>3940</v>
      </c>
      <c r="M2106" t="s">
        <v>16033</v>
      </c>
      <c r="N2106">
        <v>45961</v>
      </c>
      <c r="O2106">
        <v>0.375</v>
      </c>
      <c r="P2106" t="s">
        <v>3897</v>
      </c>
      <c r="Q2106" t="s">
        <v>39</v>
      </c>
      <c r="R2106" s="54">
        <v>45960</v>
      </c>
      <c r="U2106" t="s">
        <v>39</v>
      </c>
    </row>
    <row r="2107" spans="1:23">
      <c r="A2107" s="54">
        <v>45960</v>
      </c>
      <c r="B2107" s="54">
        <v>45960.707083333298</v>
      </c>
      <c r="C2107" t="s">
        <v>47</v>
      </c>
      <c r="D2107" t="s">
        <v>41</v>
      </c>
      <c r="E2107">
        <v>735633807</v>
      </c>
      <c r="F2107" t="s">
        <v>33</v>
      </c>
      <c r="G2107" t="s">
        <v>16034</v>
      </c>
      <c r="H2107">
        <v>755050098</v>
      </c>
      <c r="I2107">
        <v>729992220</v>
      </c>
      <c r="J2107" t="s">
        <v>16035</v>
      </c>
      <c r="K2107" t="s">
        <v>36</v>
      </c>
      <c r="L2107" t="s">
        <v>4004</v>
      </c>
      <c r="M2107" t="s">
        <v>16036</v>
      </c>
      <c r="N2107">
        <v>45960</v>
      </c>
      <c r="O2107">
        <v>0.70833333333333337</v>
      </c>
      <c r="P2107" t="s">
        <v>3897</v>
      </c>
      <c r="Q2107" t="s">
        <v>45</v>
      </c>
      <c r="R2107" s="54">
        <v>45960</v>
      </c>
      <c r="U2107" t="s">
        <v>45</v>
      </c>
      <c r="V2107">
        <v>3010250000000</v>
      </c>
      <c r="W2107" t="s">
        <v>53</v>
      </c>
    </row>
    <row r="2108" spans="1:23">
      <c r="A2108" s="54">
        <v>45960</v>
      </c>
      <c r="B2108" s="54">
        <v>45960.708402777796</v>
      </c>
      <c r="C2108" t="s">
        <v>830</v>
      </c>
      <c r="D2108" t="s">
        <v>41</v>
      </c>
      <c r="E2108">
        <v>782300518</v>
      </c>
      <c r="F2108" t="s">
        <v>33</v>
      </c>
      <c r="G2108" t="s">
        <v>13250</v>
      </c>
      <c r="I2108">
        <v>796785188</v>
      </c>
      <c r="J2108" t="s">
        <v>13251</v>
      </c>
      <c r="K2108" t="s">
        <v>36</v>
      </c>
      <c r="L2108" t="s">
        <v>1196</v>
      </c>
      <c r="M2108" t="s">
        <v>16037</v>
      </c>
      <c r="N2108">
        <v>45960</v>
      </c>
      <c r="O2108">
        <v>0.5</v>
      </c>
      <c r="P2108" t="s">
        <v>3897</v>
      </c>
      <c r="Q2108" t="s">
        <v>39</v>
      </c>
      <c r="R2108" s="54">
        <v>45960</v>
      </c>
      <c r="U2108" t="s">
        <v>39</v>
      </c>
    </row>
    <row r="2109" spans="1:23">
      <c r="A2109" s="54">
        <v>45960</v>
      </c>
      <c r="B2109" s="54">
        <v>45960.709976851896</v>
      </c>
      <c r="C2109" t="s">
        <v>4180</v>
      </c>
      <c r="D2109" t="s">
        <v>742</v>
      </c>
      <c r="E2109">
        <v>105981359</v>
      </c>
      <c r="F2109" t="s">
        <v>33</v>
      </c>
      <c r="G2109" t="s">
        <v>16038</v>
      </c>
      <c r="H2109">
        <v>725964825</v>
      </c>
      <c r="I2109">
        <v>725964825</v>
      </c>
      <c r="J2109" t="s">
        <v>16039</v>
      </c>
      <c r="K2109" t="s">
        <v>36</v>
      </c>
      <c r="L2109" t="s">
        <v>3966</v>
      </c>
      <c r="M2109" t="s">
        <v>4414</v>
      </c>
      <c r="N2109">
        <v>45961</v>
      </c>
      <c r="O2109">
        <v>0.375</v>
      </c>
      <c r="P2109" t="s">
        <v>3897</v>
      </c>
      <c r="Q2109" t="s">
        <v>39</v>
      </c>
      <c r="R2109" s="54">
        <v>45960</v>
      </c>
      <c r="U2109" t="s">
        <v>39</v>
      </c>
    </row>
    <row r="2110" spans="1:23">
      <c r="A2110" s="54">
        <v>45960</v>
      </c>
      <c r="B2110" s="54">
        <v>45960.7109837963</v>
      </c>
      <c r="C2110" t="s">
        <v>47</v>
      </c>
      <c r="D2110" t="s">
        <v>41</v>
      </c>
      <c r="E2110">
        <v>735633807</v>
      </c>
      <c r="F2110" t="s">
        <v>33</v>
      </c>
      <c r="G2110" t="s">
        <v>16040</v>
      </c>
      <c r="H2110">
        <v>762202779</v>
      </c>
      <c r="I2110">
        <v>112505888</v>
      </c>
      <c r="J2110" t="s">
        <v>16041</v>
      </c>
      <c r="K2110" t="s">
        <v>36</v>
      </c>
      <c r="L2110" t="s">
        <v>1196</v>
      </c>
      <c r="M2110" t="s">
        <v>16042</v>
      </c>
      <c r="N2110">
        <v>45960</v>
      </c>
      <c r="O2110">
        <v>0.70833333333333337</v>
      </c>
      <c r="P2110" t="s">
        <v>3897</v>
      </c>
      <c r="Q2110" t="s">
        <v>39</v>
      </c>
      <c r="R2110" s="54">
        <v>45960</v>
      </c>
      <c r="U2110" t="s">
        <v>39</v>
      </c>
    </row>
    <row r="2111" spans="1:23">
      <c r="A2111" s="54">
        <v>45960</v>
      </c>
      <c r="B2111" s="54">
        <v>45960.716307870403</v>
      </c>
      <c r="C2111" t="s">
        <v>3988</v>
      </c>
      <c r="D2111" t="s">
        <v>41</v>
      </c>
      <c r="E2111">
        <v>782610374</v>
      </c>
      <c r="F2111" t="s">
        <v>33</v>
      </c>
      <c r="G2111" t="s">
        <v>16043</v>
      </c>
      <c r="H2111">
        <v>769134036</v>
      </c>
      <c r="I2111">
        <v>769134036</v>
      </c>
      <c r="J2111" t="s">
        <v>16044</v>
      </c>
      <c r="K2111" t="s">
        <v>36</v>
      </c>
      <c r="L2111" t="s">
        <v>3991</v>
      </c>
      <c r="M2111" t="s">
        <v>16045</v>
      </c>
      <c r="N2111">
        <v>45962</v>
      </c>
      <c r="O2111">
        <v>0.625</v>
      </c>
      <c r="P2111" t="s">
        <v>3897</v>
      </c>
      <c r="Q2111" t="s">
        <v>3886</v>
      </c>
      <c r="R2111" s="54">
        <v>45960</v>
      </c>
      <c r="U2111" t="s">
        <v>3886</v>
      </c>
    </row>
    <row r="2112" spans="1:23">
      <c r="A2112" s="54">
        <v>45960</v>
      </c>
      <c r="B2112" s="54">
        <v>45960.723391203697</v>
      </c>
      <c r="C2112" t="s">
        <v>557</v>
      </c>
      <c r="D2112" t="s">
        <v>70</v>
      </c>
      <c r="E2112">
        <v>755877260</v>
      </c>
      <c r="F2112" t="s">
        <v>33</v>
      </c>
      <c r="G2112" t="s">
        <v>16046</v>
      </c>
      <c r="H2112">
        <v>798333608</v>
      </c>
      <c r="I2112">
        <v>798333608</v>
      </c>
      <c r="J2112" t="s">
        <v>16047</v>
      </c>
      <c r="K2112" t="s">
        <v>36</v>
      </c>
      <c r="L2112" t="s">
        <v>1911</v>
      </c>
      <c r="M2112" t="s">
        <v>16048</v>
      </c>
      <c r="N2112">
        <v>45953</v>
      </c>
      <c r="O2112">
        <v>0.75</v>
      </c>
      <c r="P2112" t="s">
        <v>3897</v>
      </c>
      <c r="Q2112" t="s">
        <v>39</v>
      </c>
      <c r="R2112" s="54">
        <v>45960</v>
      </c>
      <c r="U2112" t="s">
        <v>39</v>
      </c>
    </row>
    <row r="2113" spans="1:25">
      <c r="A2113" s="54">
        <v>45960</v>
      </c>
      <c r="B2113" s="54">
        <v>45960.725520833301</v>
      </c>
      <c r="C2113" t="s">
        <v>7545</v>
      </c>
      <c r="D2113" t="s">
        <v>41</v>
      </c>
      <c r="E2113">
        <v>785064773</v>
      </c>
      <c r="F2113" t="s">
        <v>33</v>
      </c>
      <c r="G2113" t="s">
        <v>16049</v>
      </c>
      <c r="I2113">
        <v>717008513</v>
      </c>
      <c r="J2113" t="s">
        <v>16050</v>
      </c>
      <c r="K2113" t="s">
        <v>36</v>
      </c>
      <c r="L2113" t="s">
        <v>3926</v>
      </c>
      <c r="M2113" t="s">
        <v>16051</v>
      </c>
      <c r="N2113">
        <v>45991</v>
      </c>
      <c r="O2113">
        <v>0.70833333333333337</v>
      </c>
      <c r="P2113" t="s">
        <v>3897</v>
      </c>
      <c r="Q2113" t="s">
        <v>3886</v>
      </c>
      <c r="R2113" s="54">
        <v>45960</v>
      </c>
      <c r="U2113" t="s">
        <v>3886</v>
      </c>
    </row>
    <row r="2114" spans="1:25">
      <c r="A2114" s="54">
        <v>45960</v>
      </c>
      <c r="B2114" s="54">
        <v>45960.736458333296</v>
      </c>
      <c r="C2114" t="s">
        <v>2420</v>
      </c>
      <c r="D2114" t="s">
        <v>1167</v>
      </c>
      <c r="E2114">
        <v>780080032</v>
      </c>
      <c r="F2114" t="s">
        <v>33</v>
      </c>
      <c r="G2114" t="s">
        <v>16053</v>
      </c>
      <c r="H2114">
        <v>715221733</v>
      </c>
      <c r="I2114">
        <v>715221733</v>
      </c>
      <c r="J2114" t="s">
        <v>16054</v>
      </c>
      <c r="K2114" t="s">
        <v>36</v>
      </c>
      <c r="L2114" t="s">
        <v>3916</v>
      </c>
      <c r="M2114" t="s">
        <v>16055</v>
      </c>
      <c r="N2114">
        <v>45961</v>
      </c>
      <c r="O2114">
        <v>0.375</v>
      </c>
      <c r="P2114" t="s">
        <v>4063</v>
      </c>
      <c r="Q2114" t="s">
        <v>45</v>
      </c>
      <c r="R2114" s="54">
        <v>45960</v>
      </c>
      <c r="S2114" t="s">
        <v>16056</v>
      </c>
      <c r="U2114" t="s">
        <v>45</v>
      </c>
      <c r="V2114">
        <v>3010251704086</v>
      </c>
      <c r="W2114" t="s">
        <v>46</v>
      </c>
      <c r="X2114">
        <v>45960</v>
      </c>
      <c r="Y2114">
        <v>0.45902777777777776</v>
      </c>
    </row>
    <row r="2115" spans="1:25">
      <c r="A2115" s="54">
        <v>45960</v>
      </c>
      <c r="B2115" s="54">
        <v>45960.759849536997</v>
      </c>
      <c r="C2115" t="s">
        <v>4017</v>
      </c>
      <c r="D2115" t="s">
        <v>41</v>
      </c>
      <c r="E2115">
        <v>254762900090</v>
      </c>
      <c r="F2115" t="s">
        <v>33</v>
      </c>
      <c r="G2115" t="s">
        <v>14065</v>
      </c>
      <c r="H2115">
        <v>254101169137</v>
      </c>
      <c r="I2115">
        <v>254101169137</v>
      </c>
      <c r="J2115" t="s">
        <v>16059</v>
      </c>
      <c r="K2115" t="s">
        <v>36</v>
      </c>
      <c r="L2115" t="s">
        <v>3942</v>
      </c>
      <c r="M2115" t="s">
        <v>16060</v>
      </c>
      <c r="N2115">
        <v>45961</v>
      </c>
      <c r="O2115">
        <v>0.41666666666666669</v>
      </c>
      <c r="P2115" t="s">
        <v>5255</v>
      </c>
      <c r="Q2115" t="s">
        <v>45</v>
      </c>
      <c r="R2115" s="54">
        <v>45960</v>
      </c>
      <c r="S2115" t="s">
        <v>14965</v>
      </c>
      <c r="U2115" t="s">
        <v>45</v>
      </c>
      <c r="V2115">
        <v>3010251704119</v>
      </c>
      <c r="W2115" t="s">
        <v>53</v>
      </c>
      <c r="X2115">
        <v>45960</v>
      </c>
      <c r="Y2115">
        <v>0.45902777777777776</v>
      </c>
    </row>
    <row r="2116" spans="1:25">
      <c r="A2116" s="54">
        <v>45960</v>
      </c>
      <c r="B2116" s="54">
        <v>45960.762824074103</v>
      </c>
      <c r="C2116" t="s">
        <v>2530</v>
      </c>
      <c r="D2116" t="s">
        <v>70</v>
      </c>
      <c r="E2116">
        <v>755877260</v>
      </c>
      <c r="F2116" t="s">
        <v>33</v>
      </c>
      <c r="G2116" t="s">
        <v>16061</v>
      </c>
      <c r="H2116">
        <v>798505813</v>
      </c>
      <c r="I2116">
        <v>798505813</v>
      </c>
      <c r="J2116" t="s">
        <v>16062</v>
      </c>
      <c r="K2116" t="s">
        <v>36</v>
      </c>
      <c r="L2116" t="s">
        <v>3976</v>
      </c>
      <c r="M2116" t="s">
        <v>6960</v>
      </c>
      <c r="N2116">
        <v>45961</v>
      </c>
      <c r="O2116">
        <v>0.66666666666666663</v>
      </c>
      <c r="P2116" t="s">
        <v>5255</v>
      </c>
      <c r="Q2116" t="s">
        <v>45</v>
      </c>
      <c r="R2116" s="54">
        <v>45960</v>
      </c>
      <c r="S2116" t="s">
        <v>16058</v>
      </c>
      <c r="U2116" t="s">
        <v>45</v>
      </c>
      <c r="V2116">
        <v>3010251704147</v>
      </c>
      <c r="W2116" t="s">
        <v>46</v>
      </c>
      <c r="X2116">
        <v>45960</v>
      </c>
      <c r="Y2116">
        <v>0.45902777777777776</v>
      </c>
    </row>
    <row r="2117" spans="1:25">
      <c r="A2117" s="54">
        <v>45960</v>
      </c>
      <c r="B2117" s="54">
        <v>45960.767280092601</v>
      </c>
      <c r="C2117" t="s">
        <v>2764</v>
      </c>
      <c r="D2117" t="s">
        <v>1167</v>
      </c>
      <c r="E2117">
        <v>780080032</v>
      </c>
      <c r="F2117" t="s">
        <v>33</v>
      </c>
      <c r="G2117" t="s">
        <v>16063</v>
      </c>
      <c r="H2117">
        <v>705047415</v>
      </c>
      <c r="I2117">
        <v>7005047415</v>
      </c>
      <c r="J2117" t="s">
        <v>16064</v>
      </c>
      <c r="K2117" t="s">
        <v>36</v>
      </c>
      <c r="L2117" t="s">
        <v>3916</v>
      </c>
      <c r="M2117" t="s">
        <v>16065</v>
      </c>
      <c r="N2117">
        <v>45961</v>
      </c>
      <c r="O2117">
        <v>0.375</v>
      </c>
      <c r="P2117" t="s">
        <v>3897</v>
      </c>
      <c r="Q2117" t="s">
        <v>45</v>
      </c>
      <c r="R2117" s="54">
        <v>45961</v>
      </c>
      <c r="U2117" t="s">
        <v>45</v>
      </c>
      <c r="V2117">
        <v>3110251704923</v>
      </c>
      <c r="W2117" t="s">
        <v>46</v>
      </c>
      <c r="X2117">
        <v>45964</v>
      </c>
    </row>
    <row r="2118" spans="1:25">
      <c r="A2118" s="54">
        <v>45960</v>
      </c>
      <c r="B2118" s="54">
        <v>45960.777129629598</v>
      </c>
      <c r="C2118" t="s">
        <v>7545</v>
      </c>
      <c r="D2118" t="s">
        <v>41</v>
      </c>
      <c r="E2118">
        <v>785064773</v>
      </c>
      <c r="F2118" t="s">
        <v>33</v>
      </c>
      <c r="G2118" t="s">
        <v>16066</v>
      </c>
      <c r="I2118">
        <v>759461367</v>
      </c>
      <c r="J2118" t="s">
        <v>15559</v>
      </c>
      <c r="K2118" t="s">
        <v>36</v>
      </c>
      <c r="L2118" t="s">
        <v>3926</v>
      </c>
      <c r="M2118" t="s">
        <v>16067</v>
      </c>
      <c r="N2118">
        <v>45987</v>
      </c>
      <c r="O2118">
        <v>0.58333333333333337</v>
      </c>
      <c r="P2118" t="s">
        <v>3897</v>
      </c>
      <c r="Q2118" t="s">
        <v>3886</v>
      </c>
      <c r="R2118" s="54">
        <v>45961</v>
      </c>
      <c r="U2118" t="s">
        <v>3886</v>
      </c>
    </row>
    <row r="2119" spans="1:25">
      <c r="A2119" s="54">
        <v>45960</v>
      </c>
      <c r="B2119" s="54">
        <v>45960.800347222197</v>
      </c>
      <c r="C2119" t="s">
        <v>557</v>
      </c>
      <c r="D2119" t="s">
        <v>70</v>
      </c>
      <c r="E2119">
        <v>755877260</v>
      </c>
      <c r="F2119" t="s">
        <v>33</v>
      </c>
      <c r="G2119" t="s">
        <v>16068</v>
      </c>
      <c r="H2119">
        <v>738406314</v>
      </c>
      <c r="I2119">
        <v>738406314</v>
      </c>
      <c r="J2119" t="s">
        <v>16069</v>
      </c>
      <c r="K2119" t="s">
        <v>36</v>
      </c>
      <c r="L2119" t="s">
        <v>1911</v>
      </c>
      <c r="M2119" t="s">
        <v>1270</v>
      </c>
      <c r="N2119">
        <v>45960</v>
      </c>
      <c r="O2119">
        <v>0.75</v>
      </c>
      <c r="P2119" t="s">
        <v>3897</v>
      </c>
      <c r="Q2119" t="s">
        <v>39</v>
      </c>
      <c r="R2119" s="54">
        <v>45961</v>
      </c>
      <c r="U2119" t="s">
        <v>39</v>
      </c>
    </row>
    <row r="2120" spans="1:25">
      <c r="A2120" s="54">
        <v>45960</v>
      </c>
      <c r="B2120" s="54">
        <v>45960.801412036999</v>
      </c>
      <c r="C2120" t="s">
        <v>4094</v>
      </c>
      <c r="D2120" t="s">
        <v>41</v>
      </c>
      <c r="E2120">
        <v>784408959</v>
      </c>
      <c r="F2120" t="s">
        <v>33</v>
      </c>
      <c r="G2120" t="s">
        <v>16070</v>
      </c>
      <c r="H2120">
        <v>755089832</v>
      </c>
      <c r="I2120">
        <v>115127159</v>
      </c>
      <c r="J2120" t="s">
        <v>16071</v>
      </c>
      <c r="K2120" t="s">
        <v>36</v>
      </c>
      <c r="L2120" t="s">
        <v>3907</v>
      </c>
      <c r="M2120" t="s">
        <v>4127</v>
      </c>
      <c r="N2120">
        <v>45964</v>
      </c>
      <c r="O2120">
        <v>0.33333333333333331</v>
      </c>
      <c r="P2120" t="s">
        <v>3897</v>
      </c>
      <c r="Q2120" t="s">
        <v>45</v>
      </c>
      <c r="R2120" s="54">
        <v>45961</v>
      </c>
      <c r="U2120" t="s">
        <v>45</v>
      </c>
      <c r="V2120">
        <v>3110251705034</v>
      </c>
      <c r="W2120" t="s">
        <v>46</v>
      </c>
      <c r="X2120">
        <v>45964</v>
      </c>
    </row>
    <row r="2121" spans="1:25">
      <c r="A2121" s="54">
        <v>45960</v>
      </c>
      <c r="B2121" s="54">
        <v>45960.8026157407</v>
      </c>
      <c r="C2121" t="s">
        <v>557</v>
      </c>
      <c r="D2121" t="s">
        <v>70</v>
      </c>
      <c r="E2121">
        <v>755877260</v>
      </c>
      <c r="F2121" t="s">
        <v>33</v>
      </c>
      <c r="G2121" t="s">
        <v>16072</v>
      </c>
      <c r="H2121">
        <v>714886529</v>
      </c>
      <c r="I2121">
        <v>714886529</v>
      </c>
      <c r="J2121" t="s">
        <v>16073</v>
      </c>
      <c r="K2121" t="s">
        <v>36</v>
      </c>
      <c r="L2121" t="s">
        <v>1911</v>
      </c>
      <c r="M2121" t="s">
        <v>16048</v>
      </c>
      <c r="N2121">
        <v>45960</v>
      </c>
      <c r="O2121">
        <v>0.75</v>
      </c>
      <c r="P2121" t="s">
        <v>3897</v>
      </c>
      <c r="Q2121" t="s">
        <v>45</v>
      </c>
      <c r="R2121" s="54">
        <v>45961</v>
      </c>
      <c r="U2121" t="s">
        <v>45</v>
      </c>
      <c r="V2121">
        <v>3110251705042</v>
      </c>
      <c r="W2121" t="s">
        <v>46</v>
      </c>
      <c r="X2121">
        <v>45964</v>
      </c>
    </row>
    <row r="2122" spans="1:25">
      <c r="A2122" s="54">
        <v>45960</v>
      </c>
      <c r="B2122" s="54">
        <v>45960.802858796298</v>
      </c>
      <c r="C2122" t="s">
        <v>4094</v>
      </c>
      <c r="D2122" t="s">
        <v>41</v>
      </c>
      <c r="E2122">
        <v>784408959</v>
      </c>
      <c r="F2122" t="s">
        <v>33</v>
      </c>
      <c r="G2122" t="s">
        <v>16074</v>
      </c>
      <c r="H2122">
        <v>113152824</v>
      </c>
      <c r="I2122">
        <v>705382646</v>
      </c>
      <c r="J2122" t="s">
        <v>16075</v>
      </c>
      <c r="K2122" t="s">
        <v>36</v>
      </c>
      <c r="L2122" t="s">
        <v>3907</v>
      </c>
      <c r="M2122" t="s">
        <v>16076</v>
      </c>
      <c r="N2122">
        <v>45962</v>
      </c>
      <c r="O2122">
        <v>0.58333333333333337</v>
      </c>
      <c r="P2122" t="s">
        <v>3897</v>
      </c>
      <c r="Q2122" t="s">
        <v>45</v>
      </c>
      <c r="R2122" s="54">
        <v>45961</v>
      </c>
      <c r="U2122" t="s">
        <v>45</v>
      </c>
      <c r="V2122">
        <v>3110251705049</v>
      </c>
      <c r="W2122" t="s">
        <v>46</v>
      </c>
      <c r="X2122">
        <v>45964</v>
      </c>
    </row>
    <row r="2123" spans="1:25">
      <c r="A2123" s="54">
        <v>45960</v>
      </c>
      <c r="B2123" s="54">
        <v>45960.816435185203</v>
      </c>
      <c r="C2123" t="s">
        <v>7683</v>
      </c>
      <c r="D2123" t="s">
        <v>1167</v>
      </c>
      <c r="E2123">
        <v>780080032</v>
      </c>
      <c r="F2123" t="s">
        <v>33</v>
      </c>
      <c r="G2123" t="s">
        <v>16077</v>
      </c>
      <c r="H2123">
        <v>722544088</v>
      </c>
      <c r="I2123">
        <v>722544088</v>
      </c>
      <c r="J2123" t="s">
        <v>16078</v>
      </c>
      <c r="K2123" t="s">
        <v>36</v>
      </c>
      <c r="L2123" t="s">
        <v>3916</v>
      </c>
      <c r="M2123" t="s">
        <v>2279</v>
      </c>
      <c r="N2123">
        <v>45961</v>
      </c>
      <c r="O2123">
        <v>0.41666666666666669</v>
      </c>
      <c r="P2123" t="s">
        <v>3897</v>
      </c>
      <c r="Q2123" t="s">
        <v>45</v>
      </c>
      <c r="R2123" s="54">
        <v>45961</v>
      </c>
      <c r="U2123" t="s">
        <v>45</v>
      </c>
      <c r="V2123">
        <v>3110251705070</v>
      </c>
      <c r="W2123" t="s">
        <v>46</v>
      </c>
      <c r="X2123">
        <v>45964</v>
      </c>
    </row>
    <row r="2124" spans="1:25">
      <c r="A2124" s="54">
        <v>45960</v>
      </c>
      <c r="B2124" s="54">
        <v>45960.838067129604</v>
      </c>
      <c r="C2124" t="s">
        <v>2122</v>
      </c>
      <c r="D2124" t="s">
        <v>41</v>
      </c>
      <c r="E2124">
        <v>781174090</v>
      </c>
      <c r="F2124" t="s">
        <v>33</v>
      </c>
      <c r="G2124" t="s">
        <v>6944</v>
      </c>
      <c r="H2124">
        <v>733788165</v>
      </c>
      <c r="I2124">
        <v>733788165</v>
      </c>
      <c r="J2124" t="s">
        <v>16079</v>
      </c>
      <c r="K2124" t="s">
        <v>36</v>
      </c>
      <c r="L2124" t="s">
        <v>3896</v>
      </c>
      <c r="M2124" t="s">
        <v>978</v>
      </c>
      <c r="N2124">
        <v>45961</v>
      </c>
      <c r="O2124">
        <v>0.41666666666666669</v>
      </c>
      <c r="P2124" t="s">
        <v>3897</v>
      </c>
      <c r="Q2124" t="s">
        <v>39</v>
      </c>
      <c r="R2124" s="54">
        <v>45961</v>
      </c>
      <c r="U2124" t="s">
        <v>39</v>
      </c>
    </row>
    <row r="2125" spans="1:25">
      <c r="A2125" s="54">
        <v>45960</v>
      </c>
      <c r="B2125" s="54">
        <v>45960.843379629601</v>
      </c>
      <c r="C2125" t="s">
        <v>867</v>
      </c>
      <c r="D2125" t="s">
        <v>41</v>
      </c>
      <c r="E2125">
        <v>738237386</v>
      </c>
      <c r="F2125" t="s">
        <v>33</v>
      </c>
      <c r="G2125" t="s">
        <v>16080</v>
      </c>
      <c r="I2125">
        <v>728404722</v>
      </c>
      <c r="J2125" t="s">
        <v>16081</v>
      </c>
      <c r="K2125" t="s">
        <v>36</v>
      </c>
      <c r="L2125" t="s">
        <v>3907</v>
      </c>
      <c r="M2125" t="s">
        <v>16082</v>
      </c>
      <c r="N2125">
        <v>45961</v>
      </c>
      <c r="O2125">
        <v>0.41666666666666669</v>
      </c>
      <c r="P2125" t="s">
        <v>3897</v>
      </c>
      <c r="Q2125" t="s">
        <v>45</v>
      </c>
      <c r="R2125" s="54">
        <v>45961</v>
      </c>
      <c r="U2125" t="s">
        <v>45</v>
      </c>
      <c r="V2125" t="s">
        <v>16083</v>
      </c>
      <c r="W2125" t="s">
        <v>46</v>
      </c>
      <c r="X2125">
        <v>45964</v>
      </c>
    </row>
    <row r="2126" spans="1:25">
      <c r="A2126" s="54">
        <v>45960</v>
      </c>
      <c r="B2126" s="54">
        <v>45960.846030092602</v>
      </c>
      <c r="C2126" t="s">
        <v>867</v>
      </c>
      <c r="D2126" t="s">
        <v>41</v>
      </c>
      <c r="E2126">
        <v>738237386</v>
      </c>
      <c r="F2126" t="s">
        <v>33</v>
      </c>
      <c r="G2126" t="s">
        <v>16084</v>
      </c>
      <c r="I2126">
        <v>725489448</v>
      </c>
      <c r="J2126" t="s">
        <v>16085</v>
      </c>
      <c r="K2126" t="s">
        <v>36</v>
      </c>
      <c r="L2126" t="s">
        <v>3907</v>
      </c>
      <c r="M2126" t="s">
        <v>16086</v>
      </c>
      <c r="N2126">
        <v>45962</v>
      </c>
      <c r="O2126">
        <v>0.41666666666666669</v>
      </c>
      <c r="P2126" t="s">
        <v>3897</v>
      </c>
      <c r="Q2126" t="s">
        <v>45</v>
      </c>
      <c r="R2126" s="54">
        <v>45961</v>
      </c>
      <c r="U2126" t="s">
        <v>45</v>
      </c>
      <c r="V2126">
        <v>3110251705154</v>
      </c>
      <c r="W2126" t="s">
        <v>46</v>
      </c>
      <c r="X2126">
        <v>45964</v>
      </c>
    </row>
    <row r="2127" spans="1:25">
      <c r="A2127" s="54">
        <v>45960</v>
      </c>
      <c r="B2127" s="54">
        <v>45960.8644907407</v>
      </c>
      <c r="C2127" t="s">
        <v>557</v>
      </c>
      <c r="D2127" t="s">
        <v>70</v>
      </c>
      <c r="E2127">
        <v>755877260</v>
      </c>
      <c r="F2127" t="s">
        <v>33</v>
      </c>
      <c r="G2127" t="s">
        <v>16087</v>
      </c>
      <c r="H2127">
        <v>754951800</v>
      </c>
      <c r="I2127">
        <v>754951800</v>
      </c>
      <c r="J2127" t="s">
        <v>16088</v>
      </c>
      <c r="K2127" t="s">
        <v>36</v>
      </c>
      <c r="L2127" t="s">
        <v>1911</v>
      </c>
      <c r="M2127" t="s">
        <v>16089</v>
      </c>
      <c r="N2127">
        <v>45961</v>
      </c>
      <c r="O2127">
        <v>0.375</v>
      </c>
      <c r="P2127" t="s">
        <v>3897</v>
      </c>
      <c r="Q2127" t="s">
        <v>45</v>
      </c>
      <c r="R2127" s="54">
        <v>45961</v>
      </c>
      <c r="U2127" t="s">
        <v>45</v>
      </c>
      <c r="V2127">
        <v>3110251705262</v>
      </c>
      <c r="W2127" t="s">
        <v>46</v>
      </c>
      <c r="X2127">
        <v>45964</v>
      </c>
    </row>
    <row r="2128" spans="1:25">
      <c r="A2128" s="54">
        <v>45960</v>
      </c>
      <c r="B2128" s="54">
        <v>45960.867314814801</v>
      </c>
      <c r="C2128" t="s">
        <v>557</v>
      </c>
      <c r="D2128" t="s">
        <v>70</v>
      </c>
      <c r="E2128">
        <v>755877260</v>
      </c>
      <c r="F2128" t="s">
        <v>33</v>
      </c>
      <c r="G2128" t="s">
        <v>16090</v>
      </c>
      <c r="H2128">
        <v>768320579</v>
      </c>
      <c r="I2128">
        <v>768320579</v>
      </c>
      <c r="J2128" t="s">
        <v>14536</v>
      </c>
      <c r="K2128" t="s">
        <v>36</v>
      </c>
      <c r="L2128" t="s">
        <v>1911</v>
      </c>
      <c r="M2128" t="s">
        <v>16091</v>
      </c>
      <c r="N2128">
        <v>45961</v>
      </c>
      <c r="O2128">
        <v>0.375</v>
      </c>
      <c r="P2128" t="s">
        <v>3897</v>
      </c>
      <c r="Q2128" t="s">
        <v>45</v>
      </c>
      <c r="R2128" s="54">
        <v>45961</v>
      </c>
      <c r="U2128" t="s">
        <v>45</v>
      </c>
      <c r="V2128">
        <v>3110251705227</v>
      </c>
      <c r="W2128" t="s">
        <v>46</v>
      </c>
      <c r="X2128">
        <v>45964</v>
      </c>
    </row>
    <row r="2129" spans="1:24">
      <c r="A2129" s="54">
        <v>45960</v>
      </c>
      <c r="B2129" s="54">
        <v>45960.869895833297</v>
      </c>
      <c r="C2129" t="s">
        <v>557</v>
      </c>
      <c r="D2129" t="s">
        <v>70</v>
      </c>
      <c r="E2129">
        <v>755877260</v>
      </c>
      <c r="F2129" t="s">
        <v>33</v>
      </c>
      <c r="G2129" t="s">
        <v>16092</v>
      </c>
      <c r="H2129">
        <v>753614619</v>
      </c>
      <c r="I2129">
        <v>753614619</v>
      </c>
      <c r="J2129" t="s">
        <v>16093</v>
      </c>
      <c r="K2129" t="s">
        <v>36</v>
      </c>
      <c r="L2129" t="s">
        <v>1911</v>
      </c>
      <c r="M2129" t="s">
        <v>16094</v>
      </c>
      <c r="N2129">
        <v>45961</v>
      </c>
      <c r="O2129">
        <v>0.375</v>
      </c>
      <c r="P2129" t="s">
        <v>3897</v>
      </c>
      <c r="Q2129" t="s">
        <v>39</v>
      </c>
      <c r="R2129" s="54">
        <v>45961</v>
      </c>
      <c r="U2129" t="s">
        <v>39</v>
      </c>
    </row>
    <row r="2130" spans="1:24">
      <c r="A2130" s="54">
        <v>45960</v>
      </c>
      <c r="B2130" s="54">
        <v>45960.879791666703</v>
      </c>
      <c r="C2130" t="s">
        <v>5272</v>
      </c>
      <c r="D2130" t="s">
        <v>32</v>
      </c>
      <c r="E2130">
        <v>762627764</v>
      </c>
      <c r="F2130" t="s">
        <v>33</v>
      </c>
      <c r="G2130" t="s">
        <v>16095</v>
      </c>
      <c r="H2130">
        <v>115285771</v>
      </c>
      <c r="I2130">
        <v>100400172</v>
      </c>
      <c r="J2130" t="s">
        <v>3906</v>
      </c>
      <c r="K2130" t="s">
        <v>36</v>
      </c>
      <c r="L2130" t="s">
        <v>3907</v>
      </c>
      <c r="M2130" t="s">
        <v>16096</v>
      </c>
      <c r="N2130">
        <v>45961</v>
      </c>
      <c r="O2130">
        <v>0.375</v>
      </c>
      <c r="P2130" t="s">
        <v>3897</v>
      </c>
      <c r="Q2130" t="s">
        <v>45</v>
      </c>
      <c r="R2130" s="54">
        <v>45961</v>
      </c>
      <c r="U2130" t="s">
        <v>45</v>
      </c>
      <c r="V2130">
        <v>3110251705329</v>
      </c>
      <c r="W2130" t="s">
        <v>46</v>
      </c>
      <c r="X2130">
        <v>45964</v>
      </c>
    </row>
    <row r="2131" spans="1:24">
      <c r="A2131" s="54">
        <v>45960</v>
      </c>
      <c r="B2131" s="54">
        <v>45960.881226851903</v>
      </c>
      <c r="C2131" t="s">
        <v>557</v>
      </c>
      <c r="D2131" t="s">
        <v>1103</v>
      </c>
      <c r="E2131">
        <v>755877260</v>
      </c>
      <c r="F2131" t="s">
        <v>33</v>
      </c>
      <c r="G2131" t="s">
        <v>16097</v>
      </c>
      <c r="H2131">
        <v>780750031</v>
      </c>
      <c r="I2131">
        <v>780750031</v>
      </c>
      <c r="J2131" t="s">
        <v>16098</v>
      </c>
      <c r="K2131" t="s">
        <v>36</v>
      </c>
      <c r="L2131" t="s">
        <v>1911</v>
      </c>
      <c r="M2131" t="s">
        <v>9511</v>
      </c>
      <c r="N2131">
        <v>45961</v>
      </c>
      <c r="O2131">
        <v>0.375</v>
      </c>
      <c r="P2131" t="s">
        <v>3897</v>
      </c>
      <c r="Q2131" t="s">
        <v>39</v>
      </c>
      <c r="R2131" s="54">
        <v>45961</v>
      </c>
      <c r="U2131" t="s">
        <v>39</v>
      </c>
    </row>
    <row r="2132" spans="1:24">
      <c r="A2132" s="54">
        <v>45960</v>
      </c>
      <c r="B2132" s="54">
        <v>45960.881724537001</v>
      </c>
      <c r="C2132" t="s">
        <v>4359</v>
      </c>
      <c r="D2132" t="s">
        <v>32</v>
      </c>
      <c r="E2132">
        <v>762627764</v>
      </c>
      <c r="F2132" t="s">
        <v>33</v>
      </c>
      <c r="G2132" t="s">
        <v>16099</v>
      </c>
      <c r="H2132">
        <v>798736181</v>
      </c>
      <c r="I2132">
        <v>798736181</v>
      </c>
      <c r="J2132" t="s">
        <v>16100</v>
      </c>
      <c r="K2132" t="s">
        <v>36</v>
      </c>
      <c r="L2132" t="s">
        <v>1196</v>
      </c>
      <c r="M2132" t="s">
        <v>4442</v>
      </c>
      <c r="N2132">
        <v>45961</v>
      </c>
      <c r="O2132">
        <v>0.375</v>
      </c>
      <c r="P2132" t="s">
        <v>3897</v>
      </c>
      <c r="Q2132" t="s">
        <v>39</v>
      </c>
      <c r="R2132" s="54">
        <v>45961</v>
      </c>
      <c r="U2132" t="s">
        <v>39</v>
      </c>
    </row>
    <row r="2133" spans="1:24">
      <c r="A2133" s="54">
        <v>45960</v>
      </c>
      <c r="B2133" s="54">
        <v>45960.884641203702</v>
      </c>
      <c r="C2133" t="s">
        <v>557</v>
      </c>
      <c r="D2133" t="s">
        <v>70</v>
      </c>
      <c r="E2133">
        <v>755877260</v>
      </c>
      <c r="F2133" t="s">
        <v>33</v>
      </c>
      <c r="G2133" t="s">
        <v>13615</v>
      </c>
      <c r="H2133">
        <v>702522881</v>
      </c>
      <c r="I2133">
        <v>702522881</v>
      </c>
      <c r="J2133" t="s">
        <v>16101</v>
      </c>
      <c r="K2133" t="s">
        <v>36</v>
      </c>
      <c r="L2133" t="s">
        <v>1911</v>
      </c>
      <c r="M2133" t="s">
        <v>16102</v>
      </c>
      <c r="N2133">
        <v>45961</v>
      </c>
      <c r="O2133">
        <v>0.375</v>
      </c>
      <c r="P2133" t="s">
        <v>3897</v>
      </c>
      <c r="Q2133" t="s">
        <v>45</v>
      </c>
      <c r="R2133" s="54">
        <v>45961</v>
      </c>
      <c r="U2133" t="s">
        <v>45</v>
      </c>
      <c r="V2133">
        <v>3110251705292</v>
      </c>
      <c r="W2133" t="s">
        <v>46</v>
      </c>
      <c r="X2133">
        <v>45964</v>
      </c>
    </row>
    <row r="2134" spans="1:24">
      <c r="A2134" s="54">
        <v>45960</v>
      </c>
      <c r="B2134" s="54">
        <v>45960.885937500003</v>
      </c>
      <c r="C2134" t="s">
        <v>4094</v>
      </c>
      <c r="D2134" t="s">
        <v>41</v>
      </c>
      <c r="E2134">
        <v>784408959</v>
      </c>
      <c r="F2134" t="s">
        <v>33</v>
      </c>
      <c r="G2134" t="s">
        <v>16103</v>
      </c>
      <c r="I2134">
        <v>791390964</v>
      </c>
      <c r="J2134" t="s">
        <v>16104</v>
      </c>
      <c r="K2134" t="s">
        <v>81</v>
      </c>
      <c r="L2134" t="s">
        <v>3907</v>
      </c>
      <c r="M2134" t="s">
        <v>16105</v>
      </c>
      <c r="N2134">
        <v>45964</v>
      </c>
      <c r="O2134">
        <v>0.41666666666666669</v>
      </c>
      <c r="P2134" t="s">
        <v>3897</v>
      </c>
      <c r="Q2134" t="s">
        <v>39</v>
      </c>
      <c r="R2134" s="54">
        <v>45961</v>
      </c>
      <c r="U2134" t="s">
        <v>39</v>
      </c>
    </row>
    <row r="2135" spans="1:24">
      <c r="A2135" s="54">
        <v>45960</v>
      </c>
      <c r="B2135" s="54">
        <v>45960.886643518497</v>
      </c>
      <c r="C2135" t="s">
        <v>557</v>
      </c>
      <c r="D2135" t="s">
        <v>70</v>
      </c>
      <c r="E2135">
        <v>755877260</v>
      </c>
      <c r="F2135" t="s">
        <v>33</v>
      </c>
      <c r="G2135" t="s">
        <v>16106</v>
      </c>
      <c r="H2135">
        <v>107353572</v>
      </c>
      <c r="I2135">
        <v>101353572</v>
      </c>
      <c r="J2135" t="s">
        <v>6560</v>
      </c>
      <c r="K2135" t="s">
        <v>36</v>
      </c>
      <c r="L2135" t="s">
        <v>1911</v>
      </c>
      <c r="M2135" t="s">
        <v>7922</v>
      </c>
      <c r="N2135">
        <v>45961</v>
      </c>
      <c r="O2135">
        <v>0.375</v>
      </c>
      <c r="P2135" t="s">
        <v>3897</v>
      </c>
      <c r="Q2135" t="s">
        <v>45</v>
      </c>
      <c r="R2135" s="54">
        <v>45961</v>
      </c>
      <c r="U2135" t="s">
        <v>45</v>
      </c>
      <c r="V2135">
        <v>3110251705320</v>
      </c>
      <c r="W2135" t="s">
        <v>46</v>
      </c>
      <c r="X2135">
        <v>45964</v>
      </c>
    </row>
    <row r="2136" spans="1:24">
      <c r="A2136" s="54">
        <v>45960</v>
      </c>
      <c r="B2136" s="54">
        <v>45960.887974537</v>
      </c>
      <c r="C2136" t="s">
        <v>227</v>
      </c>
      <c r="D2136" t="s">
        <v>41</v>
      </c>
      <c r="E2136">
        <v>787249864</v>
      </c>
      <c r="F2136" t="s">
        <v>33</v>
      </c>
      <c r="G2136" t="s">
        <v>16107</v>
      </c>
      <c r="H2136">
        <v>712412601</v>
      </c>
      <c r="I2136">
        <v>787249864</v>
      </c>
      <c r="J2136" t="s">
        <v>16108</v>
      </c>
      <c r="K2136" t="s">
        <v>36</v>
      </c>
      <c r="L2136" t="s">
        <v>1196</v>
      </c>
      <c r="M2136" t="s">
        <v>16109</v>
      </c>
      <c r="N2136">
        <v>45961</v>
      </c>
      <c r="O2136">
        <v>0.33333333333333331</v>
      </c>
      <c r="P2136" t="s">
        <v>3897</v>
      </c>
      <c r="Q2136" t="s">
        <v>45</v>
      </c>
      <c r="R2136" s="54">
        <v>45961</v>
      </c>
      <c r="U2136" t="s">
        <v>45</v>
      </c>
      <c r="V2136">
        <v>2910251700810</v>
      </c>
      <c r="W2136" t="s">
        <v>46</v>
      </c>
      <c r="X2136">
        <v>45964</v>
      </c>
    </row>
    <row r="2137" spans="1:24">
      <c r="A2137" s="54">
        <v>45960</v>
      </c>
      <c r="B2137" s="54">
        <v>45960.891782407401</v>
      </c>
      <c r="C2137" t="s">
        <v>557</v>
      </c>
      <c r="D2137" t="s">
        <v>70</v>
      </c>
      <c r="E2137">
        <v>755877260</v>
      </c>
      <c r="F2137" t="s">
        <v>33</v>
      </c>
      <c r="G2137" t="s">
        <v>16110</v>
      </c>
      <c r="H2137">
        <v>110498957</v>
      </c>
      <c r="I2137">
        <v>110498957</v>
      </c>
      <c r="J2137" t="s">
        <v>16111</v>
      </c>
      <c r="K2137" t="s">
        <v>36</v>
      </c>
      <c r="L2137" t="s">
        <v>1911</v>
      </c>
      <c r="M2137" t="s">
        <v>16112</v>
      </c>
      <c r="N2137">
        <v>45961</v>
      </c>
      <c r="O2137">
        <v>0.375</v>
      </c>
      <c r="P2137" t="s">
        <v>3897</v>
      </c>
      <c r="Q2137" t="s">
        <v>45</v>
      </c>
      <c r="R2137" s="54">
        <v>45961</v>
      </c>
      <c r="U2137" t="s">
        <v>45</v>
      </c>
      <c r="V2137">
        <v>3110251705345</v>
      </c>
      <c r="W2137" t="s">
        <v>46</v>
      </c>
      <c r="X2137">
        <v>45964</v>
      </c>
    </row>
    <row r="2138" spans="1:24">
      <c r="A2138" s="54">
        <v>45960</v>
      </c>
      <c r="B2138" s="54">
        <v>45960.895462963003</v>
      </c>
      <c r="C2138" t="s">
        <v>557</v>
      </c>
      <c r="D2138" t="s">
        <v>70</v>
      </c>
      <c r="E2138">
        <v>755877260</v>
      </c>
      <c r="F2138" t="s">
        <v>33</v>
      </c>
      <c r="G2138" t="s">
        <v>16113</v>
      </c>
      <c r="H2138">
        <v>797493618</v>
      </c>
      <c r="I2138">
        <v>797493618</v>
      </c>
      <c r="J2138" t="s">
        <v>16114</v>
      </c>
      <c r="K2138" t="s">
        <v>36</v>
      </c>
      <c r="L2138" t="s">
        <v>1911</v>
      </c>
      <c r="M2138" t="s">
        <v>16115</v>
      </c>
      <c r="N2138">
        <v>45961</v>
      </c>
      <c r="O2138">
        <v>0.375</v>
      </c>
      <c r="P2138" t="s">
        <v>3897</v>
      </c>
      <c r="Q2138" t="s">
        <v>45</v>
      </c>
      <c r="R2138" s="54">
        <v>45961</v>
      </c>
      <c r="U2138" t="s">
        <v>45</v>
      </c>
      <c r="V2138">
        <v>3110251705371</v>
      </c>
      <c r="W2138" t="s">
        <v>46</v>
      </c>
      <c r="X2138">
        <v>45964</v>
      </c>
    </row>
    <row r="2139" spans="1:24">
      <c r="A2139" s="54">
        <v>45960</v>
      </c>
      <c r="B2139" s="54">
        <v>45960.897754629601</v>
      </c>
      <c r="C2139" t="s">
        <v>4545</v>
      </c>
      <c r="D2139" t="s">
        <v>41</v>
      </c>
      <c r="E2139">
        <v>103639065</v>
      </c>
      <c r="F2139" t="s">
        <v>33</v>
      </c>
      <c r="G2139" t="s">
        <v>11629</v>
      </c>
      <c r="H2139">
        <v>100758065</v>
      </c>
      <c r="I2139">
        <v>711585102</v>
      </c>
      <c r="J2139" t="s">
        <v>16116</v>
      </c>
      <c r="K2139" t="s">
        <v>36</v>
      </c>
      <c r="L2139" t="s">
        <v>3945</v>
      </c>
      <c r="M2139" t="s">
        <v>16117</v>
      </c>
      <c r="N2139">
        <v>45963</v>
      </c>
      <c r="O2139">
        <v>0.375</v>
      </c>
      <c r="P2139" t="s">
        <v>3897</v>
      </c>
      <c r="Q2139" t="s">
        <v>45</v>
      </c>
      <c r="R2139" s="54">
        <v>45961</v>
      </c>
      <c r="U2139" t="s">
        <v>45</v>
      </c>
      <c r="V2139">
        <v>3110251705357</v>
      </c>
      <c r="W2139" t="s">
        <v>46</v>
      </c>
      <c r="X2139">
        <v>45964</v>
      </c>
    </row>
    <row r="2140" spans="1:24">
      <c r="A2140" s="54">
        <v>45960</v>
      </c>
      <c r="B2140" s="54">
        <v>45960.901875000003</v>
      </c>
      <c r="C2140" t="s">
        <v>1403</v>
      </c>
      <c r="D2140" t="s">
        <v>41</v>
      </c>
      <c r="E2140">
        <v>738275527</v>
      </c>
      <c r="F2140" t="s">
        <v>33</v>
      </c>
      <c r="G2140" t="s">
        <v>16118</v>
      </c>
      <c r="H2140">
        <v>738621594</v>
      </c>
      <c r="I2140">
        <v>738621594</v>
      </c>
      <c r="J2140" t="s">
        <v>16119</v>
      </c>
      <c r="K2140" t="s">
        <v>36</v>
      </c>
      <c r="L2140" t="s">
        <v>3916</v>
      </c>
      <c r="M2140" t="s">
        <v>5895</v>
      </c>
      <c r="N2140">
        <v>45968</v>
      </c>
      <c r="O2140">
        <v>0.375</v>
      </c>
      <c r="P2140" t="s">
        <v>3897</v>
      </c>
      <c r="Q2140" t="s">
        <v>3886</v>
      </c>
      <c r="R2140" s="54">
        <v>45961</v>
      </c>
      <c r="U2140" t="s">
        <v>3886</v>
      </c>
    </row>
    <row r="2141" spans="1:24">
      <c r="A2141" s="54">
        <v>45960</v>
      </c>
      <c r="B2141" s="54">
        <v>45960.9038194444</v>
      </c>
      <c r="C2141" t="s">
        <v>1403</v>
      </c>
      <c r="D2141" t="s">
        <v>41</v>
      </c>
      <c r="E2141">
        <v>738275527</v>
      </c>
      <c r="F2141" t="s">
        <v>33</v>
      </c>
      <c r="G2141" t="s">
        <v>16120</v>
      </c>
      <c r="I2141">
        <v>784184863</v>
      </c>
      <c r="J2141" t="s">
        <v>16121</v>
      </c>
      <c r="K2141" t="s">
        <v>36</v>
      </c>
      <c r="L2141" t="s">
        <v>3916</v>
      </c>
      <c r="M2141" t="s">
        <v>1471</v>
      </c>
      <c r="N2141">
        <v>45972</v>
      </c>
      <c r="O2141">
        <v>0.33333333333333331</v>
      </c>
      <c r="P2141" t="s">
        <v>3897</v>
      </c>
      <c r="Q2141" t="s">
        <v>3886</v>
      </c>
      <c r="R2141" s="54">
        <v>45961</v>
      </c>
      <c r="U2141" t="s">
        <v>3886</v>
      </c>
    </row>
    <row r="2142" spans="1:24">
      <c r="A2142" s="54">
        <v>45960</v>
      </c>
      <c r="B2142" s="54">
        <v>45960.9046759259</v>
      </c>
      <c r="C2142" t="s">
        <v>557</v>
      </c>
      <c r="D2142" t="s">
        <v>70</v>
      </c>
      <c r="E2142">
        <v>755877260</v>
      </c>
      <c r="F2142" t="s">
        <v>33</v>
      </c>
      <c r="G2142" t="s">
        <v>8485</v>
      </c>
      <c r="H2142">
        <v>798812908</v>
      </c>
      <c r="I2142">
        <v>798812908</v>
      </c>
      <c r="J2142" t="s">
        <v>7636</v>
      </c>
      <c r="K2142" t="s">
        <v>36</v>
      </c>
      <c r="L2142" t="s">
        <v>1911</v>
      </c>
      <c r="M2142" t="s">
        <v>7922</v>
      </c>
      <c r="N2142">
        <v>45961</v>
      </c>
      <c r="O2142">
        <v>0.375</v>
      </c>
      <c r="P2142" t="s">
        <v>3897</v>
      </c>
      <c r="Q2142" t="s">
        <v>45</v>
      </c>
      <c r="R2142" s="54">
        <v>45961</v>
      </c>
      <c r="U2142" t="s">
        <v>45</v>
      </c>
      <c r="V2142">
        <v>3110251705366</v>
      </c>
      <c r="W2142" t="s">
        <v>46</v>
      </c>
      <c r="X2142">
        <v>45964</v>
      </c>
    </row>
    <row r="2143" spans="1:24">
      <c r="A2143" s="54">
        <v>45960</v>
      </c>
      <c r="B2143" s="54">
        <v>45960.9049421296</v>
      </c>
      <c r="C2143" t="s">
        <v>2256</v>
      </c>
      <c r="D2143" t="s">
        <v>41</v>
      </c>
      <c r="E2143">
        <v>254731063955</v>
      </c>
      <c r="F2143" t="s">
        <v>33</v>
      </c>
      <c r="G2143" t="s">
        <v>16122</v>
      </c>
      <c r="H2143">
        <v>254722344199</v>
      </c>
      <c r="I2143">
        <v>254722344199</v>
      </c>
      <c r="J2143" t="s">
        <v>14949</v>
      </c>
      <c r="K2143" t="s">
        <v>36</v>
      </c>
      <c r="L2143" t="s">
        <v>3959</v>
      </c>
      <c r="M2143" t="s">
        <v>1765</v>
      </c>
      <c r="N2143">
        <v>45961</v>
      </c>
      <c r="O2143">
        <v>0.5</v>
      </c>
      <c r="P2143" t="s">
        <v>3897</v>
      </c>
      <c r="Q2143" t="s">
        <v>45</v>
      </c>
      <c r="R2143" s="54">
        <v>45961</v>
      </c>
      <c r="U2143" t="s">
        <v>45</v>
      </c>
      <c r="V2143">
        <v>3110251705399</v>
      </c>
      <c r="W2143" t="s">
        <v>46</v>
      </c>
      <c r="X2143">
        <v>45964</v>
      </c>
    </row>
    <row r="2144" spans="1:24">
      <c r="A2144" s="54">
        <v>45960</v>
      </c>
      <c r="B2144" s="54">
        <v>45960.905682870398</v>
      </c>
      <c r="C2144" t="s">
        <v>5163</v>
      </c>
      <c r="D2144" t="s">
        <v>41</v>
      </c>
      <c r="E2144">
        <v>738275527</v>
      </c>
      <c r="F2144" t="s">
        <v>33</v>
      </c>
      <c r="G2144" t="s">
        <v>16123</v>
      </c>
      <c r="I2144">
        <v>785895575</v>
      </c>
      <c r="J2144" t="s">
        <v>16124</v>
      </c>
      <c r="K2144" t="s">
        <v>36</v>
      </c>
      <c r="L2144" t="s">
        <v>3916</v>
      </c>
      <c r="M2144" t="s">
        <v>16125</v>
      </c>
      <c r="N2144">
        <v>45981</v>
      </c>
      <c r="O2144">
        <v>0.33333333333333331</v>
      </c>
      <c r="P2144" t="s">
        <v>3897</v>
      </c>
      <c r="Q2144" t="s">
        <v>3886</v>
      </c>
      <c r="R2144" s="54">
        <v>45961</v>
      </c>
      <c r="U2144" t="s">
        <v>3886</v>
      </c>
    </row>
    <row r="2145" spans="1:25">
      <c r="A2145" s="54">
        <v>45960</v>
      </c>
      <c r="B2145" s="54">
        <v>45960.908912036997</v>
      </c>
      <c r="C2145" t="s">
        <v>16126</v>
      </c>
      <c r="D2145" t="s">
        <v>41</v>
      </c>
      <c r="E2145">
        <v>738275527</v>
      </c>
      <c r="F2145" t="s">
        <v>33</v>
      </c>
      <c r="G2145" t="s">
        <v>16127</v>
      </c>
      <c r="I2145">
        <v>756261513</v>
      </c>
      <c r="J2145" t="s">
        <v>16128</v>
      </c>
      <c r="K2145" t="s">
        <v>36</v>
      </c>
      <c r="L2145" t="s">
        <v>3916</v>
      </c>
      <c r="M2145" t="s">
        <v>16129</v>
      </c>
      <c r="N2145">
        <v>45982</v>
      </c>
      <c r="O2145">
        <v>0.33333333333333331</v>
      </c>
      <c r="P2145" t="s">
        <v>3897</v>
      </c>
      <c r="Q2145" t="s">
        <v>3886</v>
      </c>
      <c r="R2145" s="54">
        <v>45961</v>
      </c>
      <c r="U2145" t="s">
        <v>3886</v>
      </c>
    </row>
    <row r="2146" spans="1:25">
      <c r="A2146" s="54">
        <v>45960</v>
      </c>
      <c r="B2146" s="54">
        <v>45960.9308564815</v>
      </c>
      <c r="C2146" t="s">
        <v>16130</v>
      </c>
      <c r="D2146" t="s">
        <v>41</v>
      </c>
      <c r="E2146">
        <v>784292582</v>
      </c>
      <c r="F2146" t="s">
        <v>33</v>
      </c>
      <c r="G2146" t="s">
        <v>16131</v>
      </c>
      <c r="H2146">
        <v>254707239050</v>
      </c>
      <c r="I2146">
        <v>254707239050</v>
      </c>
      <c r="J2146" t="s">
        <v>16132</v>
      </c>
      <c r="K2146" t="s">
        <v>36</v>
      </c>
      <c r="L2146" t="s">
        <v>3907</v>
      </c>
      <c r="M2146" t="s">
        <v>9617</v>
      </c>
      <c r="N2146">
        <v>45963</v>
      </c>
      <c r="O2146">
        <v>0.54166666666666663</v>
      </c>
      <c r="P2146" t="s">
        <v>3897</v>
      </c>
      <c r="Q2146" t="s">
        <v>3886</v>
      </c>
      <c r="R2146" s="54">
        <v>45961</v>
      </c>
      <c r="U2146" t="s">
        <v>3886</v>
      </c>
    </row>
    <row r="2147" spans="1:25">
      <c r="A2147" s="54">
        <v>45960</v>
      </c>
      <c r="B2147" s="54">
        <v>45960.930891203701</v>
      </c>
      <c r="C2147" t="s">
        <v>2256</v>
      </c>
      <c r="D2147" t="s">
        <v>41</v>
      </c>
      <c r="E2147">
        <v>254731063955</v>
      </c>
      <c r="F2147" t="s">
        <v>33</v>
      </c>
      <c r="G2147" t="s">
        <v>16133</v>
      </c>
      <c r="H2147">
        <v>254788437676</v>
      </c>
      <c r="I2147">
        <v>254716605467</v>
      </c>
      <c r="J2147" t="s">
        <v>14421</v>
      </c>
      <c r="K2147" t="s">
        <v>36</v>
      </c>
      <c r="L2147" t="s">
        <v>3959</v>
      </c>
      <c r="M2147" t="s">
        <v>1765</v>
      </c>
      <c r="N2147">
        <v>45961</v>
      </c>
      <c r="O2147">
        <v>0.66666666666666663</v>
      </c>
      <c r="P2147" t="s">
        <v>3897</v>
      </c>
      <c r="Q2147" t="s">
        <v>45</v>
      </c>
      <c r="R2147" s="54">
        <v>45961</v>
      </c>
      <c r="U2147" t="s">
        <v>45</v>
      </c>
      <c r="V2147">
        <v>3110251705436</v>
      </c>
      <c r="W2147" t="s">
        <v>46</v>
      </c>
      <c r="X2147">
        <v>45964</v>
      </c>
    </row>
    <row r="2148" spans="1:25">
      <c r="A2148" s="54">
        <v>45960</v>
      </c>
      <c r="B2148" s="54">
        <v>45960.932268518503</v>
      </c>
      <c r="C2148" t="s">
        <v>484</v>
      </c>
      <c r="D2148" t="s">
        <v>41</v>
      </c>
      <c r="E2148">
        <v>784292582</v>
      </c>
      <c r="F2148" t="s">
        <v>33</v>
      </c>
      <c r="G2148" t="s">
        <v>16134</v>
      </c>
      <c r="H2148">
        <v>254712496949</v>
      </c>
      <c r="I2148">
        <v>254712496949</v>
      </c>
      <c r="J2148" t="s">
        <v>16135</v>
      </c>
      <c r="K2148" t="s">
        <v>36</v>
      </c>
      <c r="L2148" t="s">
        <v>3907</v>
      </c>
      <c r="M2148" t="s">
        <v>9056</v>
      </c>
      <c r="N2148">
        <v>45963</v>
      </c>
      <c r="O2148">
        <v>0.58333333333333337</v>
      </c>
      <c r="P2148" t="s">
        <v>3897</v>
      </c>
      <c r="Q2148" t="s">
        <v>3886</v>
      </c>
      <c r="R2148" s="54">
        <v>45961</v>
      </c>
      <c r="U2148" t="s">
        <v>3886</v>
      </c>
    </row>
    <row r="2149" spans="1:25">
      <c r="A2149" s="54">
        <v>45960</v>
      </c>
      <c r="B2149" s="54">
        <v>45960.9708680556</v>
      </c>
      <c r="C2149" t="s">
        <v>2530</v>
      </c>
      <c r="D2149" t="s">
        <v>70</v>
      </c>
      <c r="E2149">
        <v>757271087</v>
      </c>
      <c r="F2149" t="s">
        <v>33</v>
      </c>
      <c r="G2149" t="s">
        <v>16136</v>
      </c>
      <c r="H2149">
        <v>757271087</v>
      </c>
      <c r="I2149">
        <v>757271087</v>
      </c>
      <c r="J2149" t="s">
        <v>16137</v>
      </c>
      <c r="K2149" t="s">
        <v>36</v>
      </c>
      <c r="L2149" t="s">
        <v>3959</v>
      </c>
      <c r="M2149" t="s">
        <v>16138</v>
      </c>
      <c r="N2149">
        <v>45961</v>
      </c>
      <c r="O2149">
        <v>0.33333333333333331</v>
      </c>
      <c r="P2149" t="s">
        <v>3897</v>
      </c>
      <c r="Q2149" t="s">
        <v>45</v>
      </c>
      <c r="R2149" s="54">
        <v>45961</v>
      </c>
      <c r="U2149" t="s">
        <v>45</v>
      </c>
      <c r="V2149">
        <v>3110251705491</v>
      </c>
      <c r="W2149" t="s">
        <v>46</v>
      </c>
      <c r="X2149">
        <v>45964</v>
      </c>
    </row>
    <row r="2150" spans="1:25">
      <c r="A2150" s="54">
        <v>45960</v>
      </c>
      <c r="B2150" s="54">
        <v>45960.981238425898</v>
      </c>
      <c r="C2150" t="s">
        <v>2530</v>
      </c>
      <c r="D2150" t="s">
        <v>70</v>
      </c>
      <c r="E2150">
        <v>755877260</v>
      </c>
      <c r="F2150" t="s">
        <v>33</v>
      </c>
      <c r="G2150" t="s">
        <v>16139</v>
      </c>
      <c r="H2150">
        <v>785181882</v>
      </c>
      <c r="I2150">
        <v>785181882</v>
      </c>
      <c r="J2150" t="s">
        <v>16140</v>
      </c>
      <c r="K2150" t="s">
        <v>36</v>
      </c>
      <c r="L2150" t="s">
        <v>3959</v>
      </c>
      <c r="M2150" t="s">
        <v>16141</v>
      </c>
      <c r="N2150">
        <v>45961</v>
      </c>
      <c r="O2150">
        <v>0.33333333333333331</v>
      </c>
      <c r="P2150" t="s">
        <v>3897</v>
      </c>
      <c r="Q2150" t="s">
        <v>39</v>
      </c>
      <c r="R2150" s="54">
        <v>45961</v>
      </c>
      <c r="U2150" t="s">
        <v>39</v>
      </c>
    </row>
    <row r="2151" spans="1:25">
      <c r="A2151" s="54">
        <v>45961</v>
      </c>
      <c r="B2151" s="54">
        <v>45961.004548611098</v>
      </c>
      <c r="C2151" t="s">
        <v>3746</v>
      </c>
      <c r="D2151" t="s">
        <v>32</v>
      </c>
      <c r="E2151">
        <v>762627764</v>
      </c>
      <c r="F2151" t="s">
        <v>33</v>
      </c>
      <c r="G2151" t="s">
        <v>16142</v>
      </c>
      <c r="H2151">
        <v>782515490</v>
      </c>
      <c r="I2151">
        <v>114128883</v>
      </c>
      <c r="J2151" t="s">
        <v>16143</v>
      </c>
      <c r="K2151" t="s">
        <v>36</v>
      </c>
      <c r="L2151" t="s">
        <v>3896</v>
      </c>
      <c r="M2151" t="s">
        <v>16144</v>
      </c>
      <c r="N2151">
        <v>45961</v>
      </c>
      <c r="O2151">
        <v>0.375</v>
      </c>
      <c r="P2151" t="s">
        <v>52</v>
      </c>
      <c r="Q2151" t="s">
        <v>45</v>
      </c>
      <c r="R2151" s="54">
        <v>45961</v>
      </c>
      <c r="S2151" t="s">
        <v>12471</v>
      </c>
      <c r="U2151" t="s">
        <v>45</v>
      </c>
      <c r="V2151">
        <v>3110251704852</v>
      </c>
      <c r="W2151" t="s">
        <v>53</v>
      </c>
      <c r="X2151">
        <v>45961</v>
      </c>
      <c r="Y2151">
        <v>0.45902777777777776</v>
      </c>
    </row>
    <row r="2152" spans="1:25">
      <c r="A2152" s="54">
        <v>45961</v>
      </c>
      <c r="B2152" s="54">
        <v>45961.014062499999</v>
      </c>
      <c r="C2152" t="s">
        <v>3745</v>
      </c>
      <c r="D2152" t="s">
        <v>32</v>
      </c>
      <c r="E2152">
        <v>780225502</v>
      </c>
      <c r="F2152" t="s">
        <v>33</v>
      </c>
      <c r="G2152" t="s">
        <v>16145</v>
      </c>
      <c r="H2152">
        <v>769610562</v>
      </c>
      <c r="I2152">
        <v>769610562</v>
      </c>
      <c r="J2152" t="s">
        <v>16146</v>
      </c>
      <c r="K2152" t="s">
        <v>36</v>
      </c>
      <c r="L2152" t="s">
        <v>4004</v>
      </c>
      <c r="M2152" t="s">
        <v>16147</v>
      </c>
      <c r="N2152">
        <v>45961</v>
      </c>
      <c r="O2152">
        <v>0.375</v>
      </c>
      <c r="P2152" t="s">
        <v>52</v>
      </c>
      <c r="Q2152" t="s">
        <v>67</v>
      </c>
      <c r="R2152" s="54">
        <v>45961</v>
      </c>
      <c r="S2152" t="s">
        <v>13374</v>
      </c>
      <c r="U2152" t="s">
        <v>67</v>
      </c>
      <c r="V2152" t="s">
        <v>16148</v>
      </c>
    </row>
    <row r="2153" spans="1:25">
      <c r="A2153" s="54">
        <v>45961</v>
      </c>
      <c r="B2153" s="54">
        <v>45961.1261226852</v>
      </c>
      <c r="C2153" t="s">
        <v>1587</v>
      </c>
      <c r="D2153" t="s">
        <v>41</v>
      </c>
      <c r="E2153">
        <v>737652116</v>
      </c>
      <c r="F2153" t="s">
        <v>33</v>
      </c>
      <c r="G2153" t="s">
        <v>14448</v>
      </c>
      <c r="H2153">
        <v>788866333</v>
      </c>
      <c r="I2153">
        <v>788866333</v>
      </c>
      <c r="J2153" t="s">
        <v>16149</v>
      </c>
      <c r="K2153" t="s">
        <v>36</v>
      </c>
      <c r="L2153" t="s">
        <v>3896</v>
      </c>
      <c r="M2153" t="s">
        <v>2843</v>
      </c>
      <c r="N2153">
        <v>45960</v>
      </c>
      <c r="O2153">
        <v>0.625</v>
      </c>
      <c r="P2153" t="s">
        <v>52</v>
      </c>
      <c r="Q2153" t="s">
        <v>3886</v>
      </c>
      <c r="R2153" s="54"/>
    </row>
    <row r="2154" spans="1:25">
      <c r="A2154" s="54">
        <v>45961</v>
      </c>
      <c r="B2154" s="54">
        <v>45961.130891203698</v>
      </c>
      <c r="C2154" t="s">
        <v>1587</v>
      </c>
      <c r="D2154" t="s">
        <v>41</v>
      </c>
      <c r="E2154">
        <v>737652116</v>
      </c>
      <c r="F2154" t="s">
        <v>33</v>
      </c>
      <c r="G2154" t="s">
        <v>5174</v>
      </c>
      <c r="H2154">
        <v>711194104</v>
      </c>
      <c r="I2154">
        <v>711194104</v>
      </c>
      <c r="J2154" t="s">
        <v>16150</v>
      </c>
      <c r="K2154" t="s">
        <v>36</v>
      </c>
      <c r="L2154" t="s">
        <v>3896</v>
      </c>
      <c r="M2154" t="s">
        <v>2843</v>
      </c>
      <c r="N2154">
        <v>45960</v>
      </c>
      <c r="O2154">
        <v>0.58333333333333337</v>
      </c>
      <c r="P2154" t="s">
        <v>52</v>
      </c>
      <c r="Q2154" t="s">
        <v>3886</v>
      </c>
      <c r="R2154" s="54"/>
    </row>
    <row r="2155" spans="1:25">
      <c r="A2155" s="54">
        <v>45961</v>
      </c>
      <c r="B2155" s="54">
        <v>45961.132233796299</v>
      </c>
      <c r="C2155" t="s">
        <v>1587</v>
      </c>
      <c r="D2155" t="s">
        <v>41</v>
      </c>
      <c r="E2155">
        <v>737652116</v>
      </c>
      <c r="F2155" t="s">
        <v>33</v>
      </c>
      <c r="G2155" t="s">
        <v>16151</v>
      </c>
      <c r="H2155">
        <v>714098354</v>
      </c>
      <c r="I2155">
        <v>714098354</v>
      </c>
      <c r="J2155" t="s">
        <v>16152</v>
      </c>
      <c r="K2155" t="s">
        <v>36</v>
      </c>
      <c r="L2155" t="s">
        <v>3896</v>
      </c>
      <c r="M2155" t="s">
        <v>2843</v>
      </c>
      <c r="N2155">
        <v>45960</v>
      </c>
      <c r="O2155">
        <v>0.66666666666666663</v>
      </c>
      <c r="P2155" t="s">
        <v>52</v>
      </c>
      <c r="Q2155" t="s">
        <v>3886</v>
      </c>
      <c r="R2155" s="54"/>
    </row>
    <row r="2156" spans="1:25">
      <c r="A2156" s="54">
        <v>45961</v>
      </c>
      <c r="B2156" s="54">
        <v>45961.135520833297</v>
      </c>
      <c r="C2156" t="s">
        <v>1587</v>
      </c>
      <c r="D2156" t="s">
        <v>41</v>
      </c>
      <c r="E2156">
        <v>737652116</v>
      </c>
      <c r="F2156" t="s">
        <v>33</v>
      </c>
      <c r="G2156" t="s">
        <v>16153</v>
      </c>
      <c r="H2156">
        <v>254102491297</v>
      </c>
      <c r="I2156">
        <v>254102491297</v>
      </c>
      <c r="J2156" t="s">
        <v>16154</v>
      </c>
      <c r="K2156" t="s">
        <v>36</v>
      </c>
      <c r="L2156" t="s">
        <v>3916</v>
      </c>
      <c r="M2156" t="s">
        <v>160</v>
      </c>
      <c r="N2156">
        <v>45960</v>
      </c>
      <c r="O2156">
        <v>0.58333333333333337</v>
      </c>
      <c r="P2156" t="s">
        <v>52</v>
      </c>
      <c r="Q2156" t="s">
        <v>3886</v>
      </c>
      <c r="R2156" s="54"/>
    </row>
    <row r="2157" spans="1:25">
      <c r="A2157" s="54">
        <v>45961</v>
      </c>
      <c r="B2157" s="54">
        <v>45961.138587963003</v>
      </c>
      <c r="C2157" t="s">
        <v>1587</v>
      </c>
      <c r="D2157" t="s">
        <v>41</v>
      </c>
      <c r="E2157">
        <v>737652116</v>
      </c>
      <c r="F2157" t="s">
        <v>33</v>
      </c>
      <c r="G2157" t="s">
        <v>4492</v>
      </c>
      <c r="H2157">
        <v>780105119</v>
      </c>
      <c r="I2157">
        <v>254780105119</v>
      </c>
      <c r="J2157" t="s">
        <v>16155</v>
      </c>
      <c r="K2157" t="s">
        <v>36</v>
      </c>
      <c r="L2157" t="s">
        <v>3896</v>
      </c>
      <c r="M2157" t="s">
        <v>1227</v>
      </c>
      <c r="N2157">
        <v>45960</v>
      </c>
      <c r="O2157">
        <v>0.75</v>
      </c>
      <c r="P2157" t="s">
        <v>52</v>
      </c>
      <c r="Q2157" t="s">
        <v>39</v>
      </c>
      <c r="R2157" s="54">
        <v>45961</v>
      </c>
      <c r="S2157" t="s">
        <v>12472</v>
      </c>
    </row>
    <row r="2158" spans="1:25">
      <c r="A2158" s="54">
        <v>45961</v>
      </c>
      <c r="B2158" s="54">
        <v>45961.146423611099</v>
      </c>
      <c r="C2158" t="s">
        <v>1587</v>
      </c>
      <c r="D2158" t="s">
        <v>41</v>
      </c>
      <c r="E2158">
        <v>737652116</v>
      </c>
      <c r="F2158" t="s">
        <v>33</v>
      </c>
      <c r="G2158" t="s">
        <v>1663</v>
      </c>
      <c r="H2158">
        <v>743907903</v>
      </c>
      <c r="I2158">
        <v>743907903</v>
      </c>
      <c r="J2158" t="s">
        <v>16156</v>
      </c>
      <c r="K2158" t="s">
        <v>36</v>
      </c>
      <c r="L2158" t="s">
        <v>1196</v>
      </c>
      <c r="M2158" t="s">
        <v>3922</v>
      </c>
      <c r="N2158">
        <v>45960</v>
      </c>
      <c r="O2158">
        <v>0.45833333333333331</v>
      </c>
      <c r="P2158" t="s">
        <v>52</v>
      </c>
      <c r="Q2158" t="s">
        <v>3886</v>
      </c>
      <c r="R2158" s="54"/>
    </row>
    <row r="2159" spans="1:25">
      <c r="A2159" s="54">
        <v>45961</v>
      </c>
      <c r="B2159" s="54">
        <v>45961.148206018501</v>
      </c>
      <c r="C2159" t="s">
        <v>1587</v>
      </c>
      <c r="D2159" t="s">
        <v>41</v>
      </c>
      <c r="E2159">
        <v>737652116</v>
      </c>
      <c r="F2159" t="s">
        <v>33</v>
      </c>
      <c r="G2159" t="s">
        <v>3304</v>
      </c>
      <c r="H2159">
        <v>733250005</v>
      </c>
      <c r="I2159">
        <v>254733250005</v>
      </c>
      <c r="J2159" t="s">
        <v>16157</v>
      </c>
      <c r="K2159" t="s">
        <v>36</v>
      </c>
      <c r="L2159" t="s">
        <v>3896</v>
      </c>
      <c r="M2159" t="s">
        <v>7085</v>
      </c>
      <c r="N2159">
        <v>45960</v>
      </c>
      <c r="O2159">
        <v>0.66666666666666663</v>
      </c>
      <c r="P2159" t="s">
        <v>52</v>
      </c>
      <c r="Q2159" t="s">
        <v>3886</v>
      </c>
      <c r="R2159" s="54"/>
    </row>
    <row r="2160" spans="1:25">
      <c r="A2160" s="54">
        <v>45961</v>
      </c>
      <c r="B2160" s="54">
        <v>45961.149884259299</v>
      </c>
      <c r="C2160" t="s">
        <v>1587</v>
      </c>
      <c r="D2160" t="s">
        <v>41</v>
      </c>
      <c r="E2160">
        <v>737652116</v>
      </c>
      <c r="F2160" t="s">
        <v>33</v>
      </c>
      <c r="G2160" t="s">
        <v>16158</v>
      </c>
      <c r="H2160">
        <v>725820167</v>
      </c>
      <c r="I2160">
        <v>725820167</v>
      </c>
      <c r="J2160" t="s">
        <v>16159</v>
      </c>
      <c r="K2160" t="s">
        <v>36</v>
      </c>
      <c r="L2160" t="s">
        <v>3896</v>
      </c>
      <c r="M2160" t="s">
        <v>7665</v>
      </c>
      <c r="N2160">
        <v>45960</v>
      </c>
      <c r="O2160">
        <v>0.70833333333333337</v>
      </c>
      <c r="P2160" t="s">
        <v>52</v>
      </c>
      <c r="Q2160" t="s">
        <v>3886</v>
      </c>
      <c r="R2160" s="54"/>
    </row>
    <row r="2161" spans="1:25">
      <c r="A2161" s="54">
        <v>45961</v>
      </c>
      <c r="B2161" s="54">
        <v>45961.151782407404</v>
      </c>
      <c r="C2161" t="s">
        <v>1587</v>
      </c>
      <c r="D2161" t="s">
        <v>41</v>
      </c>
      <c r="E2161">
        <v>737652116</v>
      </c>
      <c r="F2161" t="s">
        <v>33</v>
      </c>
      <c r="G2161" t="s">
        <v>3307</v>
      </c>
      <c r="H2161">
        <v>254715247143</v>
      </c>
      <c r="I2161">
        <v>254715247143</v>
      </c>
      <c r="J2161" t="s">
        <v>16160</v>
      </c>
      <c r="K2161" t="s">
        <v>36</v>
      </c>
      <c r="L2161" t="s">
        <v>3896</v>
      </c>
      <c r="M2161" t="s">
        <v>9149</v>
      </c>
      <c r="N2161">
        <v>45960</v>
      </c>
      <c r="O2161">
        <v>0.66666666666666663</v>
      </c>
      <c r="P2161" t="s">
        <v>52</v>
      </c>
      <c r="Q2161" t="s">
        <v>3886</v>
      </c>
      <c r="R2161" s="54"/>
    </row>
    <row r="2162" spans="1:25">
      <c r="A2162" s="54">
        <v>45961</v>
      </c>
      <c r="B2162" s="54">
        <v>45961.1534606481</v>
      </c>
      <c r="C2162" t="s">
        <v>1587</v>
      </c>
      <c r="D2162" t="s">
        <v>41</v>
      </c>
      <c r="E2162">
        <v>737652116</v>
      </c>
      <c r="F2162" t="s">
        <v>33</v>
      </c>
      <c r="G2162" t="s">
        <v>9836</v>
      </c>
      <c r="H2162">
        <v>728606015</v>
      </c>
      <c r="I2162">
        <v>728606015</v>
      </c>
      <c r="J2162" t="s">
        <v>16161</v>
      </c>
      <c r="K2162" t="s">
        <v>36</v>
      </c>
      <c r="L2162" t="s">
        <v>3896</v>
      </c>
      <c r="M2162" t="s">
        <v>4955</v>
      </c>
      <c r="N2162">
        <v>45960</v>
      </c>
      <c r="O2162">
        <v>0.58333333333333337</v>
      </c>
      <c r="P2162" t="s">
        <v>52</v>
      </c>
      <c r="Q2162" t="s">
        <v>3886</v>
      </c>
      <c r="R2162" s="54"/>
    </row>
    <row r="2163" spans="1:25">
      <c r="A2163" s="54">
        <v>45961</v>
      </c>
      <c r="B2163" s="54">
        <v>45961.155324074098</v>
      </c>
      <c r="C2163" t="s">
        <v>1587</v>
      </c>
      <c r="D2163" t="s">
        <v>41</v>
      </c>
      <c r="E2163">
        <v>737652116</v>
      </c>
      <c r="F2163" t="s">
        <v>33</v>
      </c>
      <c r="G2163" t="s">
        <v>15508</v>
      </c>
      <c r="H2163">
        <v>254733781741</v>
      </c>
      <c r="I2163">
        <v>254733781741</v>
      </c>
      <c r="J2163" t="s">
        <v>16162</v>
      </c>
      <c r="K2163" t="s">
        <v>36</v>
      </c>
      <c r="L2163" t="s">
        <v>3896</v>
      </c>
      <c r="M2163" t="s">
        <v>2843</v>
      </c>
      <c r="N2163">
        <v>45960</v>
      </c>
      <c r="O2163">
        <v>0.625</v>
      </c>
      <c r="P2163" t="s">
        <v>52</v>
      </c>
      <c r="Q2163" t="s">
        <v>3886</v>
      </c>
      <c r="R2163" s="54"/>
    </row>
    <row r="2164" spans="1:25">
      <c r="A2164" s="54">
        <v>45961</v>
      </c>
      <c r="B2164" s="54">
        <v>45961.294074074103</v>
      </c>
      <c r="C2164" t="s">
        <v>15755</v>
      </c>
      <c r="D2164" t="s">
        <v>1146</v>
      </c>
      <c r="E2164">
        <v>254786052911</v>
      </c>
      <c r="F2164" t="s">
        <v>33</v>
      </c>
      <c r="G2164" t="s">
        <v>12838</v>
      </c>
      <c r="H2164">
        <v>785034273</v>
      </c>
      <c r="I2164">
        <v>716794207</v>
      </c>
      <c r="J2164" t="s">
        <v>16163</v>
      </c>
      <c r="K2164" t="s">
        <v>36</v>
      </c>
      <c r="L2164" t="s">
        <v>3948</v>
      </c>
      <c r="M2164" t="s">
        <v>16164</v>
      </c>
      <c r="N2164">
        <v>45961</v>
      </c>
      <c r="O2164">
        <v>0.5</v>
      </c>
      <c r="P2164" t="s">
        <v>3950</v>
      </c>
      <c r="Q2164" t="s">
        <v>45</v>
      </c>
      <c r="R2164" s="54">
        <v>45961</v>
      </c>
      <c r="S2164" t="s">
        <v>14029</v>
      </c>
      <c r="T2164">
        <v>45961</v>
      </c>
      <c r="U2164" t="s">
        <v>45</v>
      </c>
      <c r="V2164">
        <v>3110251704781</v>
      </c>
      <c r="W2164" t="s">
        <v>53</v>
      </c>
      <c r="X2164">
        <v>45961</v>
      </c>
      <c r="Y2164">
        <v>0.45902777777777776</v>
      </c>
    </row>
    <row r="2165" spans="1:25">
      <c r="A2165" s="54">
        <v>45961</v>
      </c>
      <c r="B2165" s="54">
        <v>45961.3027546296</v>
      </c>
      <c r="C2165" t="s">
        <v>851</v>
      </c>
      <c r="D2165" t="s">
        <v>852</v>
      </c>
      <c r="E2165">
        <v>254107373669</v>
      </c>
      <c r="F2165" t="s">
        <v>33</v>
      </c>
      <c r="G2165" t="s">
        <v>16165</v>
      </c>
      <c r="H2165">
        <v>750600968</v>
      </c>
      <c r="I2165">
        <v>722861054</v>
      </c>
      <c r="J2165" t="s">
        <v>16166</v>
      </c>
      <c r="K2165" t="s">
        <v>36</v>
      </c>
      <c r="L2165" t="s">
        <v>1196</v>
      </c>
      <c r="M2165" t="s">
        <v>16167</v>
      </c>
      <c r="N2165">
        <v>45961</v>
      </c>
      <c r="O2165">
        <v>0.41666666666666669</v>
      </c>
      <c r="P2165" t="s">
        <v>3950</v>
      </c>
      <c r="Q2165" t="s">
        <v>45</v>
      </c>
      <c r="R2165" s="54">
        <v>45961</v>
      </c>
      <c r="S2165" t="s">
        <v>12896</v>
      </c>
      <c r="T2165">
        <v>45961</v>
      </c>
      <c r="U2165" t="s">
        <v>45</v>
      </c>
      <c r="V2165">
        <v>3110251704799</v>
      </c>
      <c r="W2165" t="s">
        <v>53</v>
      </c>
      <c r="X2165">
        <v>45961</v>
      </c>
      <c r="Y2165">
        <v>0.45902777777777776</v>
      </c>
    </row>
    <row r="2166" spans="1:25">
      <c r="A2166" s="54">
        <v>45961</v>
      </c>
      <c r="B2166" s="54">
        <v>45961.317916666703</v>
      </c>
      <c r="C2166" t="s">
        <v>1366</v>
      </c>
      <c r="D2166" t="s">
        <v>41</v>
      </c>
      <c r="E2166">
        <v>102772410</v>
      </c>
      <c r="F2166" t="s">
        <v>33</v>
      </c>
      <c r="G2166" t="s">
        <v>16168</v>
      </c>
      <c r="H2166">
        <v>750419440</v>
      </c>
      <c r="I2166">
        <v>750419440</v>
      </c>
      <c r="J2166" t="s">
        <v>3621</v>
      </c>
      <c r="K2166" t="s">
        <v>36</v>
      </c>
      <c r="L2166" t="s">
        <v>3959</v>
      </c>
      <c r="M2166" t="s">
        <v>16169</v>
      </c>
      <c r="N2166">
        <v>45961</v>
      </c>
      <c r="O2166">
        <v>0.375</v>
      </c>
      <c r="P2166" t="s">
        <v>3950</v>
      </c>
      <c r="Q2166" t="s">
        <v>45</v>
      </c>
      <c r="R2166" s="54">
        <v>45961</v>
      </c>
      <c r="S2166" t="s">
        <v>12897</v>
      </c>
      <c r="T2166">
        <v>45961</v>
      </c>
      <c r="U2166" t="s">
        <v>45</v>
      </c>
      <c r="V2166">
        <v>3110251704809</v>
      </c>
      <c r="W2166" t="s">
        <v>46</v>
      </c>
      <c r="X2166">
        <v>45961</v>
      </c>
      <c r="Y2166">
        <v>0.45902777777777776</v>
      </c>
    </row>
    <row r="2167" spans="1:25">
      <c r="A2167" s="54">
        <v>45961</v>
      </c>
      <c r="B2167" s="54">
        <v>45961.3214351852</v>
      </c>
      <c r="C2167" t="s">
        <v>4745</v>
      </c>
      <c r="D2167" t="s">
        <v>41</v>
      </c>
      <c r="E2167">
        <v>787594432</v>
      </c>
      <c r="F2167" t="s">
        <v>33</v>
      </c>
      <c r="G2167" t="s">
        <v>16170</v>
      </c>
      <c r="I2167">
        <v>723366748</v>
      </c>
      <c r="J2167" t="s">
        <v>16171</v>
      </c>
      <c r="K2167" t="s">
        <v>36</v>
      </c>
      <c r="L2167" t="s">
        <v>1911</v>
      </c>
      <c r="M2167" t="s">
        <v>5187</v>
      </c>
      <c r="N2167">
        <v>45962</v>
      </c>
      <c r="O2167">
        <v>0.58333333333333337</v>
      </c>
      <c r="P2167" t="s">
        <v>3950</v>
      </c>
      <c r="Q2167" t="s">
        <v>45</v>
      </c>
      <c r="R2167" s="54">
        <v>45961</v>
      </c>
      <c r="S2167" t="s">
        <v>12935</v>
      </c>
      <c r="T2167">
        <v>45962</v>
      </c>
      <c r="U2167" t="s">
        <v>45</v>
      </c>
      <c r="V2167">
        <v>3110251704827</v>
      </c>
      <c r="W2167" t="s">
        <v>46</v>
      </c>
      <c r="X2167">
        <v>45961</v>
      </c>
      <c r="Y2167">
        <v>0.45902777777777776</v>
      </c>
    </row>
    <row r="2168" spans="1:25">
      <c r="A2168" s="54">
        <v>45961</v>
      </c>
      <c r="B2168" s="54">
        <v>45961.321631944404</v>
      </c>
      <c r="C2168" t="s">
        <v>6182</v>
      </c>
      <c r="D2168" t="s">
        <v>41</v>
      </c>
      <c r="E2168">
        <v>786457527</v>
      </c>
      <c r="F2168" t="s">
        <v>33</v>
      </c>
      <c r="G2168" t="s">
        <v>16172</v>
      </c>
      <c r="I2168">
        <v>723949943</v>
      </c>
      <c r="J2168" t="s">
        <v>6081</v>
      </c>
      <c r="K2168" t="s">
        <v>36</v>
      </c>
      <c r="L2168" t="s">
        <v>1871</v>
      </c>
      <c r="M2168" t="s">
        <v>16173</v>
      </c>
      <c r="N2168">
        <v>45962</v>
      </c>
      <c r="O2168">
        <v>0.45833333333333331</v>
      </c>
      <c r="P2168" t="s">
        <v>3950</v>
      </c>
      <c r="Q2168" t="s">
        <v>45</v>
      </c>
      <c r="R2168" s="54">
        <v>45961</v>
      </c>
      <c r="S2168" t="s">
        <v>13010</v>
      </c>
      <c r="T2168">
        <v>45962</v>
      </c>
      <c r="U2168" t="s">
        <v>45</v>
      </c>
      <c r="V2168">
        <v>3110251704845</v>
      </c>
      <c r="W2168" t="s">
        <v>46</v>
      </c>
      <c r="X2168">
        <v>45961</v>
      </c>
      <c r="Y2168">
        <v>0.45902777777777776</v>
      </c>
    </row>
    <row r="2169" spans="1:25">
      <c r="A2169" s="54">
        <v>45961</v>
      </c>
      <c r="B2169" s="54">
        <v>45961.344270833302</v>
      </c>
      <c r="C2169" t="s">
        <v>557</v>
      </c>
      <c r="D2169" t="s">
        <v>70</v>
      </c>
      <c r="E2169">
        <v>755877260</v>
      </c>
      <c r="F2169" t="s">
        <v>33</v>
      </c>
      <c r="G2169" t="s">
        <v>16174</v>
      </c>
      <c r="H2169">
        <v>705947946</v>
      </c>
      <c r="I2169">
        <v>705947946</v>
      </c>
      <c r="J2169" t="s">
        <v>13633</v>
      </c>
      <c r="K2169" t="s">
        <v>36</v>
      </c>
      <c r="L2169" t="s">
        <v>3959</v>
      </c>
      <c r="M2169" t="s">
        <v>3685</v>
      </c>
      <c r="N2169">
        <v>45962</v>
      </c>
      <c r="O2169">
        <v>0.375</v>
      </c>
      <c r="P2169" t="s">
        <v>4248</v>
      </c>
      <c r="Q2169" t="s">
        <v>67</v>
      </c>
      <c r="R2169" s="54">
        <v>45961</v>
      </c>
      <c r="U2169" t="s">
        <v>67</v>
      </c>
      <c r="V2169" t="s">
        <v>114</v>
      </c>
    </row>
    <row r="2170" spans="1:25">
      <c r="A2170" s="54">
        <v>45961</v>
      </c>
      <c r="B2170" s="54">
        <v>45961.347465277802</v>
      </c>
      <c r="C2170" t="s">
        <v>40</v>
      </c>
      <c r="D2170" t="s">
        <v>41</v>
      </c>
      <c r="E2170">
        <v>788990084</v>
      </c>
      <c r="F2170" t="s">
        <v>33</v>
      </c>
      <c r="G2170" t="s">
        <v>16175</v>
      </c>
      <c r="I2170">
        <v>726642489</v>
      </c>
      <c r="J2170" t="s">
        <v>16176</v>
      </c>
      <c r="K2170" t="s">
        <v>36</v>
      </c>
      <c r="L2170" t="s">
        <v>3907</v>
      </c>
      <c r="M2170" t="s">
        <v>16177</v>
      </c>
      <c r="N2170">
        <v>45961</v>
      </c>
      <c r="O2170">
        <v>0.45833333333333331</v>
      </c>
      <c r="P2170" t="s">
        <v>4248</v>
      </c>
      <c r="Q2170" t="s">
        <v>39</v>
      </c>
      <c r="R2170" s="54">
        <v>45961</v>
      </c>
      <c r="S2170" t="s">
        <v>14011</v>
      </c>
    </row>
    <row r="2171" spans="1:25">
      <c r="A2171" s="54">
        <v>45961</v>
      </c>
      <c r="B2171" s="54">
        <v>45961.361192129603</v>
      </c>
      <c r="C2171" t="s">
        <v>5163</v>
      </c>
      <c r="D2171" t="s">
        <v>41</v>
      </c>
      <c r="E2171">
        <v>102772410</v>
      </c>
      <c r="F2171" t="s">
        <v>33</v>
      </c>
      <c r="G2171" t="s">
        <v>16178</v>
      </c>
      <c r="H2171">
        <v>780678009</v>
      </c>
      <c r="I2171">
        <v>780678009</v>
      </c>
      <c r="J2171" t="s">
        <v>16179</v>
      </c>
      <c r="K2171" t="s">
        <v>36</v>
      </c>
      <c r="L2171" t="s">
        <v>3916</v>
      </c>
      <c r="M2171" t="s">
        <v>16180</v>
      </c>
      <c r="N2171">
        <v>45962</v>
      </c>
      <c r="O2171">
        <v>0.375</v>
      </c>
      <c r="P2171" t="s">
        <v>4235</v>
      </c>
      <c r="Q2171" t="s">
        <v>45</v>
      </c>
      <c r="R2171" s="54">
        <v>45961</v>
      </c>
      <c r="S2171" t="s">
        <v>12733</v>
      </c>
      <c r="T2171">
        <v>45962</v>
      </c>
      <c r="U2171" t="s">
        <v>45</v>
      </c>
      <c r="V2171">
        <v>3110251704912</v>
      </c>
      <c r="W2171" t="s">
        <v>46</v>
      </c>
      <c r="X2171">
        <v>45961</v>
      </c>
      <c r="Y2171">
        <v>0.56319444444444444</v>
      </c>
    </row>
    <row r="2172" spans="1:25">
      <c r="A2172" s="54">
        <v>45961</v>
      </c>
      <c r="B2172" s="54">
        <v>45961.370439814797</v>
      </c>
      <c r="C2172" t="s">
        <v>484</v>
      </c>
      <c r="D2172" t="s">
        <v>41</v>
      </c>
      <c r="E2172">
        <v>784292582</v>
      </c>
      <c r="F2172" t="s">
        <v>33</v>
      </c>
      <c r="G2172" t="s">
        <v>16181</v>
      </c>
      <c r="H2172">
        <v>254742433727</v>
      </c>
      <c r="I2172">
        <v>254742433727</v>
      </c>
      <c r="J2172" t="s">
        <v>7992</v>
      </c>
      <c r="K2172" t="s">
        <v>36</v>
      </c>
      <c r="L2172" t="s">
        <v>3907</v>
      </c>
      <c r="M2172" t="s">
        <v>3428</v>
      </c>
      <c r="N2172">
        <v>45961</v>
      </c>
      <c r="O2172">
        <v>0.45833333333333331</v>
      </c>
      <c r="P2172" t="s">
        <v>4235</v>
      </c>
      <c r="Q2172" t="s">
        <v>45</v>
      </c>
      <c r="R2172" s="54">
        <v>45961</v>
      </c>
      <c r="S2172" t="s">
        <v>12635</v>
      </c>
      <c r="U2172" t="s">
        <v>45</v>
      </c>
      <c r="V2172">
        <v>3110251704868</v>
      </c>
      <c r="W2172" t="s">
        <v>46</v>
      </c>
      <c r="X2172">
        <v>45961</v>
      </c>
      <c r="Y2172">
        <v>0.45902777777777776</v>
      </c>
    </row>
    <row r="2173" spans="1:25">
      <c r="A2173" s="54">
        <v>45961</v>
      </c>
      <c r="B2173" s="54">
        <v>45961.376701388901</v>
      </c>
      <c r="C2173" t="s">
        <v>315</v>
      </c>
      <c r="D2173" t="s">
        <v>41</v>
      </c>
      <c r="E2173">
        <v>254786372737</v>
      </c>
      <c r="F2173" t="s">
        <v>33</v>
      </c>
      <c r="G2173" t="s">
        <v>16182</v>
      </c>
      <c r="H2173">
        <v>254788730031</v>
      </c>
      <c r="I2173">
        <v>254784714551</v>
      </c>
      <c r="J2173" t="s">
        <v>16183</v>
      </c>
      <c r="K2173" t="s">
        <v>36</v>
      </c>
      <c r="L2173" t="s">
        <v>1196</v>
      </c>
      <c r="M2173" t="s">
        <v>16184</v>
      </c>
      <c r="N2173">
        <v>45961</v>
      </c>
      <c r="O2173">
        <v>0.5</v>
      </c>
      <c r="P2173" t="s">
        <v>4235</v>
      </c>
      <c r="Q2173" t="s">
        <v>45</v>
      </c>
      <c r="R2173" s="54">
        <v>45961</v>
      </c>
      <c r="S2173" t="s">
        <v>12871</v>
      </c>
      <c r="U2173" t="s">
        <v>45</v>
      </c>
      <c r="V2173">
        <v>3110251704814</v>
      </c>
      <c r="W2173" t="s">
        <v>53</v>
      </c>
      <c r="X2173">
        <v>45961</v>
      </c>
      <c r="Y2173">
        <v>0.45902777777777776</v>
      </c>
    </row>
    <row r="2174" spans="1:25">
      <c r="A2174" s="54">
        <v>45961</v>
      </c>
      <c r="B2174" s="54">
        <v>45961.381863425901</v>
      </c>
      <c r="C2174" t="s">
        <v>282</v>
      </c>
      <c r="D2174" t="s">
        <v>41</v>
      </c>
      <c r="E2174">
        <v>733477994</v>
      </c>
      <c r="F2174" t="s">
        <v>33</v>
      </c>
      <c r="G2174" t="s">
        <v>16185</v>
      </c>
      <c r="H2174">
        <v>751773349</v>
      </c>
      <c r="I2174">
        <v>751773349</v>
      </c>
      <c r="J2174" t="s">
        <v>16186</v>
      </c>
      <c r="K2174" t="s">
        <v>36</v>
      </c>
      <c r="L2174" t="s">
        <v>1196</v>
      </c>
      <c r="M2174" t="s">
        <v>16187</v>
      </c>
      <c r="N2174">
        <v>45963</v>
      </c>
      <c r="O2174">
        <v>0.45833333333333331</v>
      </c>
      <c r="P2174" t="s">
        <v>4095</v>
      </c>
      <c r="Q2174" t="s">
        <v>45</v>
      </c>
      <c r="R2174" s="54">
        <v>45961</v>
      </c>
      <c r="S2174" t="s">
        <v>12884</v>
      </c>
      <c r="U2174" t="s">
        <v>45</v>
      </c>
      <c r="V2174">
        <v>3110251704872</v>
      </c>
      <c r="W2174" t="s">
        <v>53</v>
      </c>
      <c r="X2174">
        <v>45961</v>
      </c>
      <c r="Y2174">
        <v>0.45902777777777776</v>
      </c>
    </row>
    <row r="2175" spans="1:25">
      <c r="A2175" s="54">
        <v>45961</v>
      </c>
      <c r="B2175" s="54">
        <v>45961.383402777799</v>
      </c>
      <c r="C2175" t="s">
        <v>47</v>
      </c>
      <c r="D2175" t="s">
        <v>41</v>
      </c>
      <c r="E2175">
        <v>735633807</v>
      </c>
      <c r="F2175" t="s">
        <v>33</v>
      </c>
      <c r="G2175" t="s">
        <v>16188</v>
      </c>
      <c r="H2175">
        <v>782547864</v>
      </c>
      <c r="I2175">
        <v>782547864</v>
      </c>
      <c r="J2175" t="s">
        <v>16189</v>
      </c>
      <c r="K2175" t="s">
        <v>36</v>
      </c>
      <c r="L2175" t="s">
        <v>3959</v>
      </c>
      <c r="M2175" t="s">
        <v>927</v>
      </c>
      <c r="N2175">
        <v>45961</v>
      </c>
      <c r="O2175">
        <v>0.45833333333333331</v>
      </c>
      <c r="P2175" t="s">
        <v>4095</v>
      </c>
      <c r="Q2175" t="s">
        <v>45</v>
      </c>
      <c r="R2175" s="54">
        <v>45962</v>
      </c>
      <c r="S2175" t="s">
        <v>12850</v>
      </c>
      <c r="U2175" t="s">
        <v>45</v>
      </c>
      <c r="V2175">
        <v>3110251704901</v>
      </c>
      <c r="W2175" t="s">
        <v>46</v>
      </c>
      <c r="X2175">
        <v>45961</v>
      </c>
      <c r="Y2175">
        <v>0.45902777777777776</v>
      </c>
    </row>
    <row r="2176" spans="1:25">
      <c r="A2176" s="54">
        <v>45961</v>
      </c>
      <c r="B2176" s="54">
        <v>45961.385659722197</v>
      </c>
      <c r="C2176" t="s">
        <v>47</v>
      </c>
      <c r="D2176" t="s">
        <v>41</v>
      </c>
      <c r="E2176">
        <v>735633807</v>
      </c>
      <c r="F2176" t="s">
        <v>33</v>
      </c>
      <c r="G2176" t="s">
        <v>16190</v>
      </c>
      <c r="H2176">
        <v>733229065</v>
      </c>
      <c r="I2176">
        <v>714665474</v>
      </c>
      <c r="J2176" t="s">
        <v>16191</v>
      </c>
      <c r="K2176" t="s">
        <v>36</v>
      </c>
      <c r="L2176" t="s">
        <v>4004</v>
      </c>
      <c r="M2176" t="s">
        <v>6245</v>
      </c>
      <c r="N2176">
        <v>45961</v>
      </c>
      <c r="O2176">
        <v>0.45833333333333331</v>
      </c>
      <c r="P2176" t="s">
        <v>4095</v>
      </c>
      <c r="Q2176" t="s">
        <v>45</v>
      </c>
      <c r="R2176" s="54">
        <v>45961</v>
      </c>
      <c r="S2176" t="s">
        <v>12776</v>
      </c>
      <c r="U2176" t="s">
        <v>45</v>
      </c>
      <c r="V2176">
        <v>3110251704897</v>
      </c>
      <c r="W2176" t="s">
        <v>53</v>
      </c>
      <c r="X2176">
        <v>45961</v>
      </c>
      <c r="Y2176">
        <v>0.45902777777777776</v>
      </c>
    </row>
    <row r="2177" spans="1:25">
      <c r="A2177" s="54">
        <v>45961</v>
      </c>
      <c r="B2177" s="54">
        <v>45961.388437499998</v>
      </c>
      <c r="C2177" t="s">
        <v>47</v>
      </c>
      <c r="D2177" t="s">
        <v>41</v>
      </c>
      <c r="E2177">
        <v>735633807</v>
      </c>
      <c r="F2177" t="s">
        <v>33</v>
      </c>
      <c r="G2177" t="s">
        <v>16192</v>
      </c>
      <c r="H2177">
        <v>785511222</v>
      </c>
      <c r="I2177">
        <v>727830671</v>
      </c>
      <c r="J2177" t="s">
        <v>16193</v>
      </c>
      <c r="K2177" t="s">
        <v>36</v>
      </c>
      <c r="L2177" t="s">
        <v>3907</v>
      </c>
      <c r="M2177" t="s">
        <v>16194</v>
      </c>
      <c r="N2177">
        <v>45961</v>
      </c>
      <c r="O2177">
        <v>0.41666666666666669</v>
      </c>
      <c r="P2177" t="s">
        <v>4095</v>
      </c>
      <c r="Q2177" t="s">
        <v>45</v>
      </c>
      <c r="R2177" s="54">
        <v>45961</v>
      </c>
      <c r="S2177" t="s">
        <v>12851</v>
      </c>
      <c r="U2177" t="s">
        <v>45</v>
      </c>
      <c r="V2177">
        <v>3110251704959</v>
      </c>
      <c r="W2177" t="s">
        <v>46</v>
      </c>
      <c r="X2177">
        <v>45961</v>
      </c>
      <c r="Y2177">
        <v>0.56319444444444444</v>
      </c>
    </row>
    <row r="2178" spans="1:25">
      <c r="A2178" s="54">
        <v>45961</v>
      </c>
      <c r="B2178" s="54">
        <v>45961.390428240702</v>
      </c>
      <c r="C2178" t="s">
        <v>47</v>
      </c>
      <c r="D2178" t="s">
        <v>41</v>
      </c>
      <c r="E2178">
        <v>735633807</v>
      </c>
      <c r="F2178" t="s">
        <v>33</v>
      </c>
      <c r="G2178" t="s">
        <v>367</v>
      </c>
      <c r="H2178">
        <v>748168929</v>
      </c>
      <c r="I2178">
        <v>748168929</v>
      </c>
      <c r="J2178" t="s">
        <v>16195</v>
      </c>
      <c r="K2178" t="s">
        <v>36</v>
      </c>
      <c r="L2178" t="s">
        <v>3943</v>
      </c>
      <c r="M2178" t="s">
        <v>16196</v>
      </c>
      <c r="N2178">
        <v>45961</v>
      </c>
      <c r="O2178">
        <v>0.45833333333333331</v>
      </c>
      <c r="P2178" t="s">
        <v>52</v>
      </c>
      <c r="Q2178" t="s">
        <v>45</v>
      </c>
      <c r="R2178" s="54">
        <v>45961</v>
      </c>
      <c r="S2178" t="s">
        <v>12808</v>
      </c>
      <c r="U2178" t="s">
        <v>45</v>
      </c>
      <c r="V2178">
        <v>3110251704871</v>
      </c>
      <c r="W2178" t="s">
        <v>46</v>
      </c>
      <c r="X2178">
        <v>45961</v>
      </c>
    </row>
    <row r="2179" spans="1:25">
      <c r="A2179" s="54">
        <v>45961</v>
      </c>
      <c r="B2179" s="54">
        <v>45961.392453703702</v>
      </c>
      <c r="C2179" t="s">
        <v>47</v>
      </c>
      <c r="D2179" t="s">
        <v>41</v>
      </c>
      <c r="E2179">
        <v>735633807</v>
      </c>
      <c r="F2179" t="s">
        <v>33</v>
      </c>
      <c r="G2179" t="s">
        <v>16197</v>
      </c>
      <c r="H2179">
        <v>710628434</v>
      </c>
      <c r="I2179">
        <v>710628434</v>
      </c>
      <c r="J2179" t="s">
        <v>16198</v>
      </c>
      <c r="K2179" t="s">
        <v>36</v>
      </c>
      <c r="L2179" t="s">
        <v>3959</v>
      </c>
      <c r="M2179" t="s">
        <v>16199</v>
      </c>
      <c r="N2179">
        <v>45961</v>
      </c>
      <c r="O2179">
        <v>0.5</v>
      </c>
      <c r="P2179" t="s">
        <v>52</v>
      </c>
      <c r="Q2179" t="s">
        <v>45</v>
      </c>
      <c r="R2179" s="54">
        <v>45961</v>
      </c>
      <c r="S2179" t="s">
        <v>12770</v>
      </c>
      <c r="U2179" t="s">
        <v>45</v>
      </c>
      <c r="V2179">
        <v>3110251704882</v>
      </c>
      <c r="W2179" t="s">
        <v>46</v>
      </c>
      <c r="X2179">
        <v>45961</v>
      </c>
    </row>
    <row r="2180" spans="1:25">
      <c r="A2180" s="54">
        <v>45961</v>
      </c>
      <c r="B2180" s="54">
        <v>45961.394328703696</v>
      </c>
      <c r="C2180" t="s">
        <v>47</v>
      </c>
      <c r="D2180" t="s">
        <v>41</v>
      </c>
      <c r="E2180">
        <v>735633807</v>
      </c>
      <c r="F2180" t="s">
        <v>33</v>
      </c>
      <c r="G2180" t="s">
        <v>16200</v>
      </c>
      <c r="H2180">
        <v>106520477</v>
      </c>
      <c r="I2180">
        <v>700853401</v>
      </c>
      <c r="J2180" t="s">
        <v>16201</v>
      </c>
      <c r="K2180" t="s">
        <v>36</v>
      </c>
      <c r="L2180" t="s">
        <v>3959</v>
      </c>
      <c r="M2180" t="s">
        <v>16202</v>
      </c>
      <c r="N2180">
        <v>45961</v>
      </c>
      <c r="O2180">
        <v>0.45833333333333331</v>
      </c>
      <c r="P2180" t="s">
        <v>52</v>
      </c>
      <c r="Q2180" t="s">
        <v>45</v>
      </c>
      <c r="R2180" s="54">
        <v>45961</v>
      </c>
      <c r="S2180" t="s">
        <v>12922</v>
      </c>
      <c r="U2180" t="s">
        <v>45</v>
      </c>
      <c r="V2180">
        <v>3110251704919</v>
      </c>
      <c r="W2180" t="s">
        <v>46</v>
      </c>
      <c r="X2180">
        <v>45961</v>
      </c>
    </row>
    <row r="2181" spans="1:25">
      <c r="A2181" s="54">
        <v>45961</v>
      </c>
      <c r="B2181" s="54">
        <v>45961.399571759299</v>
      </c>
      <c r="C2181" t="s">
        <v>2309</v>
      </c>
      <c r="D2181" t="s">
        <v>41</v>
      </c>
      <c r="E2181">
        <v>789753094</v>
      </c>
      <c r="F2181" t="s">
        <v>33</v>
      </c>
      <c r="G2181" t="s">
        <v>16203</v>
      </c>
      <c r="I2181">
        <v>728240972</v>
      </c>
      <c r="J2181" t="s">
        <v>16204</v>
      </c>
      <c r="K2181" t="s">
        <v>36</v>
      </c>
      <c r="L2181" t="s">
        <v>16205</v>
      </c>
      <c r="M2181" t="s">
        <v>11892</v>
      </c>
      <c r="N2181">
        <v>45964</v>
      </c>
      <c r="O2181">
        <v>0.41666666666666669</v>
      </c>
      <c r="P2181" t="s">
        <v>52</v>
      </c>
      <c r="Q2181" t="s">
        <v>45</v>
      </c>
      <c r="R2181" s="54">
        <v>45961</v>
      </c>
      <c r="S2181" t="s">
        <v>12780</v>
      </c>
      <c r="U2181" t="s">
        <v>45</v>
      </c>
      <c r="V2181">
        <v>9111251707498</v>
      </c>
      <c r="W2181" t="s">
        <v>46</v>
      </c>
      <c r="X2181">
        <v>45962</v>
      </c>
    </row>
    <row r="2182" spans="1:25">
      <c r="A2182" s="54">
        <v>45961</v>
      </c>
      <c r="B2182" s="54">
        <v>45961.403530092597</v>
      </c>
      <c r="C2182" t="s">
        <v>31</v>
      </c>
      <c r="D2182" t="s">
        <v>32</v>
      </c>
      <c r="E2182">
        <v>780225502</v>
      </c>
      <c r="F2182" t="s">
        <v>33</v>
      </c>
      <c r="G2182" t="s">
        <v>16206</v>
      </c>
      <c r="H2182">
        <v>734081828</v>
      </c>
      <c r="I2182">
        <v>734081828</v>
      </c>
      <c r="J2182" t="s">
        <v>13084</v>
      </c>
      <c r="K2182" t="s">
        <v>36</v>
      </c>
      <c r="L2182" t="s">
        <v>1196</v>
      </c>
      <c r="M2182" t="s">
        <v>16207</v>
      </c>
      <c r="N2182">
        <v>45961</v>
      </c>
      <c r="O2182">
        <v>0.5</v>
      </c>
      <c r="P2182" t="s">
        <v>3950</v>
      </c>
      <c r="Q2182" t="s">
        <v>45</v>
      </c>
      <c r="R2182" s="54">
        <v>45961</v>
      </c>
      <c r="S2182" t="s">
        <v>13730</v>
      </c>
      <c r="T2182">
        <v>45961</v>
      </c>
      <c r="U2182" t="s">
        <v>45</v>
      </c>
      <c r="V2182">
        <v>3110251704993</v>
      </c>
      <c r="W2182" t="s">
        <v>53</v>
      </c>
      <c r="X2182">
        <v>45961</v>
      </c>
      <c r="Y2182">
        <v>0.56319444444444444</v>
      </c>
    </row>
    <row r="2183" spans="1:25">
      <c r="A2183" s="54">
        <v>45961</v>
      </c>
      <c r="B2183" s="54">
        <v>45961.4067013889</v>
      </c>
      <c r="C2183" t="s">
        <v>31</v>
      </c>
      <c r="D2183" t="s">
        <v>32</v>
      </c>
      <c r="E2183">
        <v>780225502</v>
      </c>
      <c r="F2183" t="s">
        <v>33</v>
      </c>
      <c r="G2183" t="s">
        <v>16206</v>
      </c>
      <c r="H2183">
        <v>734081828</v>
      </c>
      <c r="I2183">
        <v>734081828</v>
      </c>
      <c r="J2183" t="s">
        <v>13084</v>
      </c>
      <c r="K2183" t="s">
        <v>36</v>
      </c>
      <c r="L2183" t="s">
        <v>1196</v>
      </c>
      <c r="M2183" t="s">
        <v>16209</v>
      </c>
      <c r="N2183">
        <v>45961</v>
      </c>
      <c r="O2183">
        <v>0.5</v>
      </c>
      <c r="P2183" t="s">
        <v>3950</v>
      </c>
      <c r="Q2183" t="s">
        <v>45</v>
      </c>
      <c r="R2183" s="54">
        <v>45961</v>
      </c>
      <c r="S2183" t="s">
        <v>12736</v>
      </c>
      <c r="T2183">
        <v>45961</v>
      </c>
      <c r="U2183" t="s">
        <v>45</v>
      </c>
      <c r="V2183">
        <v>3110251705003</v>
      </c>
      <c r="W2183" t="s">
        <v>53</v>
      </c>
      <c r="X2183">
        <v>45961</v>
      </c>
      <c r="Y2183">
        <v>0.56319444444444444</v>
      </c>
    </row>
    <row r="2184" spans="1:25">
      <c r="A2184" s="54">
        <v>45961</v>
      </c>
      <c r="B2184" s="54">
        <v>45961.408217592601</v>
      </c>
      <c r="C2184" t="s">
        <v>5096</v>
      </c>
      <c r="D2184" t="s">
        <v>41</v>
      </c>
      <c r="E2184">
        <v>254786851512</v>
      </c>
      <c r="F2184" t="s">
        <v>33</v>
      </c>
      <c r="G2184" t="s">
        <v>16210</v>
      </c>
      <c r="H2184">
        <v>720685765</v>
      </c>
      <c r="I2184">
        <v>720685765</v>
      </c>
      <c r="J2184" t="s">
        <v>16211</v>
      </c>
      <c r="K2184" t="s">
        <v>36</v>
      </c>
      <c r="L2184" t="s">
        <v>16208</v>
      </c>
      <c r="M2184" t="s">
        <v>16212</v>
      </c>
      <c r="N2184">
        <v>45962</v>
      </c>
      <c r="O2184">
        <v>0.54166666666666663</v>
      </c>
      <c r="P2184" t="s">
        <v>3950</v>
      </c>
      <c r="Q2184" t="s">
        <v>45</v>
      </c>
      <c r="R2184" s="54">
        <v>45961</v>
      </c>
      <c r="S2184" t="s">
        <v>12852</v>
      </c>
      <c r="T2184">
        <v>45962</v>
      </c>
      <c r="U2184" t="s">
        <v>45</v>
      </c>
      <c r="V2184">
        <v>3110251704914</v>
      </c>
      <c r="W2184" t="s">
        <v>53</v>
      </c>
      <c r="X2184">
        <v>45961</v>
      </c>
      <c r="Y2184">
        <v>0.56319444444444444</v>
      </c>
    </row>
    <row r="2185" spans="1:25">
      <c r="A2185" s="54">
        <v>45961</v>
      </c>
      <c r="B2185" s="54">
        <v>45961.416006944397</v>
      </c>
      <c r="C2185" t="s">
        <v>2590</v>
      </c>
      <c r="D2185" t="s">
        <v>41</v>
      </c>
      <c r="E2185">
        <v>254738481681</v>
      </c>
      <c r="F2185" t="s">
        <v>33</v>
      </c>
      <c r="G2185" t="s">
        <v>16213</v>
      </c>
      <c r="H2185">
        <v>254101980450</v>
      </c>
      <c r="I2185">
        <v>254790696939</v>
      </c>
      <c r="J2185" t="s">
        <v>5062</v>
      </c>
      <c r="K2185" t="s">
        <v>36</v>
      </c>
      <c r="L2185" t="s">
        <v>1889</v>
      </c>
      <c r="M2185" t="s">
        <v>4506</v>
      </c>
      <c r="N2185">
        <v>45962</v>
      </c>
      <c r="O2185">
        <v>0.41666666666666669</v>
      </c>
      <c r="P2185" t="s">
        <v>4248</v>
      </c>
      <c r="Q2185" t="s">
        <v>3886</v>
      </c>
      <c r="R2185" s="54">
        <v>45961</v>
      </c>
      <c r="U2185" t="s">
        <v>3886</v>
      </c>
    </row>
    <row r="2186" spans="1:25">
      <c r="A2186" s="54">
        <v>45961</v>
      </c>
      <c r="B2186" s="54">
        <v>45961.425659722197</v>
      </c>
      <c r="C2186" t="s">
        <v>282</v>
      </c>
      <c r="D2186" t="s">
        <v>41</v>
      </c>
      <c r="E2186">
        <v>733477994</v>
      </c>
      <c r="F2186" t="s">
        <v>33</v>
      </c>
      <c r="G2186" t="s">
        <v>16214</v>
      </c>
      <c r="I2186">
        <v>748199979</v>
      </c>
      <c r="J2186" t="s">
        <v>7626</v>
      </c>
      <c r="K2186" t="s">
        <v>36</v>
      </c>
      <c r="L2186" t="s">
        <v>1889</v>
      </c>
      <c r="M2186" t="s">
        <v>16215</v>
      </c>
      <c r="N2186">
        <v>45963</v>
      </c>
      <c r="O2186">
        <v>0.41666666666666669</v>
      </c>
      <c r="P2186" t="s">
        <v>4248</v>
      </c>
      <c r="Q2186" t="s">
        <v>67</v>
      </c>
      <c r="R2186" s="54">
        <v>45961</v>
      </c>
      <c r="U2186" t="s">
        <v>67</v>
      </c>
      <c r="V2186" t="s">
        <v>3282</v>
      </c>
    </row>
    <row r="2187" spans="1:25">
      <c r="A2187" s="54">
        <v>45961</v>
      </c>
      <c r="B2187" s="54">
        <v>45961.426400463002</v>
      </c>
      <c r="C2187" t="s">
        <v>6019</v>
      </c>
      <c r="D2187" t="s">
        <v>41</v>
      </c>
      <c r="E2187">
        <v>787117708</v>
      </c>
      <c r="F2187" t="s">
        <v>33</v>
      </c>
      <c r="G2187" t="s">
        <v>16052</v>
      </c>
      <c r="H2187">
        <v>783548596</v>
      </c>
      <c r="I2187">
        <v>702263513</v>
      </c>
      <c r="J2187" t="s">
        <v>11329</v>
      </c>
      <c r="K2187" t="s">
        <v>36</v>
      </c>
      <c r="L2187" t="s">
        <v>1921</v>
      </c>
      <c r="M2187" t="s">
        <v>16216</v>
      </c>
      <c r="N2187">
        <v>45961</v>
      </c>
      <c r="O2187">
        <v>0.54166666666666663</v>
      </c>
      <c r="P2187" t="s">
        <v>4248</v>
      </c>
      <c r="Q2187" t="s">
        <v>45</v>
      </c>
      <c r="R2187" s="54">
        <v>45961</v>
      </c>
      <c r="S2187" t="s">
        <v>12773</v>
      </c>
      <c r="U2187" t="s">
        <v>45</v>
      </c>
      <c r="V2187">
        <v>3110251704995</v>
      </c>
      <c r="W2187" t="s">
        <v>46</v>
      </c>
      <c r="X2187">
        <v>45961</v>
      </c>
      <c r="Y2187">
        <v>0.56319444444444444</v>
      </c>
    </row>
    <row r="2188" spans="1:25">
      <c r="A2188" s="54">
        <v>45961</v>
      </c>
      <c r="B2188" s="54">
        <v>45961.434062499997</v>
      </c>
      <c r="C2188" t="s">
        <v>1754</v>
      </c>
      <c r="D2188" t="s">
        <v>41</v>
      </c>
      <c r="E2188">
        <v>737760378</v>
      </c>
      <c r="F2188" t="s">
        <v>33</v>
      </c>
      <c r="G2188" t="s">
        <v>16217</v>
      </c>
      <c r="I2188">
        <v>702672210</v>
      </c>
      <c r="J2188" t="s">
        <v>4738</v>
      </c>
      <c r="K2188" t="s">
        <v>36</v>
      </c>
      <c r="L2188" t="s">
        <v>3943</v>
      </c>
      <c r="M2188" t="s">
        <v>16218</v>
      </c>
      <c r="N2188">
        <v>45962</v>
      </c>
      <c r="O2188">
        <v>0.33333333333333331</v>
      </c>
      <c r="P2188" t="s">
        <v>4235</v>
      </c>
      <c r="Q2188" t="s">
        <v>45</v>
      </c>
      <c r="R2188" s="54">
        <v>45961</v>
      </c>
      <c r="S2188" t="s">
        <v>12803</v>
      </c>
      <c r="U2188" t="s">
        <v>45</v>
      </c>
      <c r="V2188">
        <v>3110251705161</v>
      </c>
      <c r="W2188" t="s">
        <v>46</v>
      </c>
      <c r="X2188">
        <v>45961</v>
      </c>
      <c r="Y2188">
        <v>0.56319444444444444</v>
      </c>
    </row>
    <row r="2189" spans="1:25">
      <c r="A2189" s="54">
        <v>45961</v>
      </c>
      <c r="B2189" s="54">
        <v>45961.434606481504</v>
      </c>
      <c r="C2189" t="s">
        <v>1403</v>
      </c>
      <c r="D2189" t="s">
        <v>41</v>
      </c>
      <c r="E2189">
        <v>102772410</v>
      </c>
      <c r="F2189" t="s">
        <v>33</v>
      </c>
      <c r="G2189" t="s">
        <v>16219</v>
      </c>
      <c r="H2189">
        <v>735888858</v>
      </c>
      <c r="I2189">
        <v>711335888</v>
      </c>
      <c r="J2189" t="s">
        <v>16220</v>
      </c>
      <c r="K2189" t="s">
        <v>36</v>
      </c>
      <c r="L2189" t="s">
        <v>3916</v>
      </c>
      <c r="M2189" t="s">
        <v>16221</v>
      </c>
      <c r="N2189">
        <v>45962</v>
      </c>
      <c r="O2189">
        <v>0.375</v>
      </c>
      <c r="P2189" t="s">
        <v>4235</v>
      </c>
      <c r="Q2189" t="s">
        <v>45</v>
      </c>
      <c r="R2189" s="54">
        <v>45961</v>
      </c>
      <c r="S2189" t="s">
        <v>12685</v>
      </c>
      <c r="U2189" t="s">
        <v>45</v>
      </c>
      <c r="V2189">
        <v>3110251705085</v>
      </c>
      <c r="W2189" t="s">
        <v>46</v>
      </c>
      <c r="X2189">
        <v>45961</v>
      </c>
      <c r="Y2189">
        <v>0.56319444444444444</v>
      </c>
    </row>
    <row r="2190" spans="1:25">
      <c r="A2190" s="54">
        <v>45961</v>
      </c>
      <c r="B2190" s="54">
        <v>45961.439918981501</v>
      </c>
      <c r="C2190" t="s">
        <v>1064</v>
      </c>
      <c r="D2190" t="s">
        <v>41</v>
      </c>
      <c r="E2190">
        <v>787323937</v>
      </c>
      <c r="F2190" t="s">
        <v>33</v>
      </c>
      <c r="G2190" t="s">
        <v>16222</v>
      </c>
      <c r="H2190">
        <v>719477637</v>
      </c>
      <c r="I2190">
        <v>719477637</v>
      </c>
      <c r="J2190" t="s">
        <v>16223</v>
      </c>
      <c r="K2190" t="s">
        <v>36</v>
      </c>
      <c r="L2190" t="s">
        <v>1196</v>
      </c>
      <c r="M2190" t="s">
        <v>16224</v>
      </c>
      <c r="N2190">
        <v>45961</v>
      </c>
      <c r="O2190">
        <v>0.54166666666666663</v>
      </c>
      <c r="P2190" t="s">
        <v>4095</v>
      </c>
      <c r="Q2190" t="s">
        <v>45</v>
      </c>
      <c r="R2190" s="54">
        <v>45961</v>
      </c>
      <c r="S2190" t="s">
        <v>12680</v>
      </c>
      <c r="U2190" t="s">
        <v>45</v>
      </c>
      <c r="V2190">
        <v>3110251705019</v>
      </c>
      <c r="W2190" t="s">
        <v>53</v>
      </c>
      <c r="X2190">
        <v>45961</v>
      </c>
      <c r="Y2190">
        <v>0.56319444444444444</v>
      </c>
    </row>
    <row r="2191" spans="1:25">
      <c r="A2191" s="54">
        <v>45961</v>
      </c>
      <c r="B2191" s="54">
        <v>45961.442048611098</v>
      </c>
      <c r="C2191" t="s">
        <v>267</v>
      </c>
      <c r="D2191" t="s">
        <v>41</v>
      </c>
      <c r="E2191">
        <v>254755669505</v>
      </c>
      <c r="F2191" t="s">
        <v>33</v>
      </c>
      <c r="G2191" t="s">
        <v>16225</v>
      </c>
      <c r="I2191">
        <v>254722808909</v>
      </c>
      <c r="J2191" t="s">
        <v>16226</v>
      </c>
      <c r="K2191" t="s">
        <v>36</v>
      </c>
      <c r="L2191" t="s">
        <v>3909</v>
      </c>
      <c r="M2191" t="s">
        <v>16227</v>
      </c>
      <c r="N2191">
        <v>45961</v>
      </c>
      <c r="O2191">
        <v>0.66666666666666663</v>
      </c>
      <c r="P2191" t="s">
        <v>4095</v>
      </c>
      <c r="Q2191" t="s">
        <v>45</v>
      </c>
      <c r="R2191" s="54">
        <v>45961</v>
      </c>
      <c r="S2191" t="s">
        <v>12926</v>
      </c>
      <c r="U2191" t="s">
        <v>45</v>
      </c>
      <c r="V2191">
        <v>3110251705060</v>
      </c>
      <c r="W2191" t="s">
        <v>46</v>
      </c>
      <c r="X2191">
        <v>45961</v>
      </c>
      <c r="Y2191">
        <v>0.56319444444444444</v>
      </c>
    </row>
    <row r="2192" spans="1:25">
      <c r="A2192" s="54">
        <v>45961</v>
      </c>
      <c r="B2192" s="54">
        <v>45961.442592592597</v>
      </c>
      <c r="C2192" t="s">
        <v>3071</v>
      </c>
      <c r="D2192" t="s">
        <v>41</v>
      </c>
      <c r="E2192">
        <v>734356550</v>
      </c>
      <c r="F2192" t="s">
        <v>33</v>
      </c>
      <c r="G2192" t="s">
        <v>16228</v>
      </c>
      <c r="I2192">
        <v>254790549466</v>
      </c>
      <c r="J2192" t="s">
        <v>16229</v>
      </c>
      <c r="K2192" t="s">
        <v>36</v>
      </c>
      <c r="L2192" t="s">
        <v>3896</v>
      </c>
      <c r="M2192" t="s">
        <v>2250</v>
      </c>
      <c r="N2192">
        <v>45962</v>
      </c>
      <c r="O2192">
        <v>0.45833333333333331</v>
      </c>
      <c r="P2192" t="s">
        <v>4095</v>
      </c>
      <c r="Q2192" t="s">
        <v>3886</v>
      </c>
      <c r="R2192" s="54">
        <v>45961</v>
      </c>
      <c r="S2192" t="s">
        <v>12686</v>
      </c>
      <c r="U2192" t="s">
        <v>3886</v>
      </c>
    </row>
    <row r="2193" spans="1:25">
      <c r="A2193" s="54">
        <v>45961</v>
      </c>
      <c r="B2193" s="54">
        <v>45961</v>
      </c>
      <c r="C2193" t="s">
        <v>47</v>
      </c>
      <c r="D2193" t="s">
        <v>41</v>
      </c>
      <c r="E2193">
        <v>735633807</v>
      </c>
      <c r="F2193" t="s">
        <v>33</v>
      </c>
      <c r="G2193" t="s">
        <v>16230</v>
      </c>
      <c r="H2193">
        <v>723678086</v>
      </c>
      <c r="I2193">
        <v>723678086</v>
      </c>
      <c r="J2193" t="s">
        <v>16231</v>
      </c>
      <c r="K2193" t="s">
        <v>36</v>
      </c>
      <c r="L2193" t="s">
        <v>3949</v>
      </c>
      <c r="M2193" t="s">
        <v>16232</v>
      </c>
      <c r="N2193">
        <v>45964</v>
      </c>
      <c r="O2193">
        <v>0.45833333333333331</v>
      </c>
      <c r="P2193" t="s">
        <v>4248</v>
      </c>
      <c r="Q2193" t="s">
        <v>45</v>
      </c>
      <c r="R2193" s="54">
        <v>45961</v>
      </c>
      <c r="S2193" t="s">
        <v>12567</v>
      </c>
      <c r="U2193" t="s">
        <v>45</v>
      </c>
      <c r="V2193">
        <v>9311251711562</v>
      </c>
      <c r="W2193" t="s">
        <v>53</v>
      </c>
      <c r="X2193">
        <v>45964</v>
      </c>
    </row>
    <row r="2194" spans="1:25">
      <c r="A2194" s="54">
        <v>45961</v>
      </c>
      <c r="B2194" s="54">
        <v>45961</v>
      </c>
      <c r="C2194" t="s">
        <v>510</v>
      </c>
      <c r="D2194" t="s">
        <v>1159</v>
      </c>
      <c r="E2194">
        <v>254732277238</v>
      </c>
      <c r="F2194" t="s">
        <v>33</v>
      </c>
      <c r="G2194" t="s">
        <v>16233</v>
      </c>
      <c r="H2194">
        <v>254704555961</v>
      </c>
      <c r="I2194">
        <v>254704555961</v>
      </c>
      <c r="J2194" t="s">
        <v>16234</v>
      </c>
      <c r="K2194" t="s">
        <v>36</v>
      </c>
      <c r="L2194" t="s">
        <v>1196</v>
      </c>
      <c r="M2194" t="s">
        <v>16235</v>
      </c>
      <c r="N2194">
        <v>45961</v>
      </c>
      <c r="O2194">
        <v>0.58333333333333337</v>
      </c>
      <c r="P2194" t="s">
        <v>4248</v>
      </c>
      <c r="Q2194" t="s">
        <v>67</v>
      </c>
      <c r="R2194" s="54">
        <v>45961</v>
      </c>
      <c r="U2194" t="s">
        <v>3886</v>
      </c>
      <c r="V2194" t="s">
        <v>16236</v>
      </c>
    </row>
    <row r="2195" spans="1:25">
      <c r="A2195" s="54">
        <v>45961</v>
      </c>
      <c r="B2195" s="54">
        <v>45961</v>
      </c>
      <c r="C2195" t="s">
        <v>47</v>
      </c>
      <c r="D2195" t="s">
        <v>41</v>
      </c>
      <c r="E2195">
        <v>735633807</v>
      </c>
      <c r="F2195" t="s">
        <v>33</v>
      </c>
      <c r="G2195" t="s">
        <v>16237</v>
      </c>
      <c r="H2195">
        <v>100117177</v>
      </c>
      <c r="I2195">
        <v>100117177</v>
      </c>
      <c r="J2195" t="s">
        <v>16238</v>
      </c>
      <c r="K2195" t="s">
        <v>36</v>
      </c>
      <c r="L2195" t="s">
        <v>3909</v>
      </c>
      <c r="M2195" t="s">
        <v>16239</v>
      </c>
      <c r="N2195">
        <v>45961</v>
      </c>
      <c r="O2195">
        <v>0.45833333333333331</v>
      </c>
      <c r="P2195" t="s">
        <v>4248</v>
      </c>
      <c r="Q2195" t="s">
        <v>39</v>
      </c>
      <c r="R2195" s="54">
        <v>45961</v>
      </c>
      <c r="S2195" t="s">
        <v>12823</v>
      </c>
    </row>
    <row r="2196" spans="1:25">
      <c r="A2196" s="54">
        <v>45961</v>
      </c>
      <c r="B2196" s="54">
        <v>45961</v>
      </c>
      <c r="C2196" t="s">
        <v>5096</v>
      </c>
      <c r="D2196" t="s">
        <v>41</v>
      </c>
      <c r="E2196">
        <v>254762900090</v>
      </c>
      <c r="F2196" t="s">
        <v>33</v>
      </c>
      <c r="G2196" t="s">
        <v>16240</v>
      </c>
      <c r="H2196">
        <v>254719452162</v>
      </c>
      <c r="I2196">
        <v>254719452162</v>
      </c>
      <c r="J2196" t="s">
        <v>16241</v>
      </c>
      <c r="K2196" t="s">
        <v>36</v>
      </c>
      <c r="L2196" t="s">
        <v>16242</v>
      </c>
      <c r="M2196" t="s">
        <v>16243</v>
      </c>
      <c r="N2196">
        <v>45961</v>
      </c>
      <c r="O2196">
        <v>0.54166666666666663</v>
      </c>
      <c r="P2196" t="s">
        <v>4248</v>
      </c>
      <c r="Q2196" t="s">
        <v>45</v>
      </c>
      <c r="R2196" s="54">
        <v>45961</v>
      </c>
      <c r="U2196" t="s">
        <v>45</v>
      </c>
      <c r="V2196">
        <v>3110251705229</v>
      </c>
      <c r="W2196" t="s">
        <v>53</v>
      </c>
      <c r="X2196">
        <v>45961</v>
      </c>
      <c r="Y2196">
        <v>0.80486111111111114</v>
      </c>
    </row>
    <row r="2197" spans="1:25">
      <c r="A2197" s="54">
        <v>45961</v>
      </c>
      <c r="B2197" s="54">
        <v>45961</v>
      </c>
      <c r="C2197" t="s">
        <v>1754</v>
      </c>
      <c r="D2197" t="s">
        <v>41</v>
      </c>
      <c r="E2197">
        <v>737760378</v>
      </c>
      <c r="F2197" t="s">
        <v>33</v>
      </c>
      <c r="G2197" t="s">
        <v>16244</v>
      </c>
      <c r="H2197">
        <v>786407244</v>
      </c>
      <c r="I2197">
        <v>700564860</v>
      </c>
      <c r="J2197" t="s">
        <v>4785</v>
      </c>
      <c r="K2197" t="s">
        <v>36</v>
      </c>
      <c r="L2197" t="s">
        <v>3943</v>
      </c>
      <c r="M2197" t="s">
        <v>16245</v>
      </c>
      <c r="N2197">
        <v>45962</v>
      </c>
      <c r="O2197">
        <v>0.33333333333333331</v>
      </c>
      <c r="P2197" t="s">
        <v>52</v>
      </c>
      <c r="Q2197" t="s">
        <v>45</v>
      </c>
      <c r="R2197" s="54">
        <v>45961</v>
      </c>
      <c r="S2197" t="s">
        <v>12661</v>
      </c>
      <c r="U2197" t="s">
        <v>45</v>
      </c>
      <c r="V2197">
        <v>3110251705116</v>
      </c>
      <c r="W2197" t="s">
        <v>46</v>
      </c>
      <c r="X2197">
        <v>45961</v>
      </c>
      <c r="Y2197">
        <v>0.56319444444444444</v>
      </c>
    </row>
    <row r="2198" spans="1:25">
      <c r="A2198" s="54">
        <v>45961</v>
      </c>
      <c r="B2198" s="54">
        <v>45961</v>
      </c>
      <c r="C2198" t="s">
        <v>4474</v>
      </c>
      <c r="D2198" t="s">
        <v>41</v>
      </c>
      <c r="E2198">
        <v>755316644</v>
      </c>
      <c r="F2198" t="s">
        <v>33</v>
      </c>
      <c r="G2198" t="s">
        <v>16246</v>
      </c>
      <c r="H2198">
        <v>112221264</v>
      </c>
      <c r="I2198">
        <v>701781209</v>
      </c>
      <c r="J2198" t="s">
        <v>14252</v>
      </c>
      <c r="K2198" t="s">
        <v>36</v>
      </c>
      <c r="L2198" t="s">
        <v>3959</v>
      </c>
      <c r="M2198" t="s">
        <v>16247</v>
      </c>
      <c r="N2198">
        <v>45962</v>
      </c>
      <c r="O2198">
        <v>0.41666666666666669</v>
      </c>
      <c r="P2198" t="s">
        <v>52</v>
      </c>
      <c r="Q2198" t="s">
        <v>45</v>
      </c>
      <c r="R2198" s="54">
        <v>45961</v>
      </c>
      <c r="S2198" t="s">
        <v>12490</v>
      </c>
      <c r="U2198" t="s">
        <v>45</v>
      </c>
      <c r="V2198">
        <v>3110251705160</v>
      </c>
      <c r="W2198" t="s">
        <v>46</v>
      </c>
      <c r="X2198">
        <v>45961</v>
      </c>
      <c r="Y2198">
        <v>0.56319444444444444</v>
      </c>
    </row>
    <row r="2199" spans="1:25">
      <c r="A2199" s="54">
        <v>45961</v>
      </c>
      <c r="B2199" s="54">
        <v>45961</v>
      </c>
      <c r="C2199" t="s">
        <v>4645</v>
      </c>
      <c r="D2199" t="s">
        <v>41</v>
      </c>
      <c r="E2199">
        <v>254789928129</v>
      </c>
      <c r="F2199" t="s">
        <v>33</v>
      </c>
      <c r="G2199" t="s">
        <v>16248</v>
      </c>
      <c r="H2199" t="s">
        <v>16249</v>
      </c>
      <c r="I2199">
        <v>703553235</v>
      </c>
      <c r="J2199" t="s">
        <v>16250</v>
      </c>
      <c r="K2199" t="s">
        <v>36</v>
      </c>
      <c r="L2199" t="s">
        <v>4129</v>
      </c>
      <c r="M2199" t="s">
        <v>16251</v>
      </c>
      <c r="N2199" t="s">
        <v>1585</v>
      </c>
      <c r="O2199">
        <v>0.41666666666666669</v>
      </c>
      <c r="P2199" t="s">
        <v>52</v>
      </c>
      <c r="Q2199" t="s">
        <v>45</v>
      </c>
      <c r="R2199" s="54">
        <v>45961</v>
      </c>
      <c r="S2199" t="s">
        <v>12694</v>
      </c>
      <c r="U2199" t="s">
        <v>45</v>
      </c>
      <c r="V2199">
        <v>3110251705211</v>
      </c>
      <c r="W2199" t="s">
        <v>53</v>
      </c>
      <c r="X2199">
        <v>45961</v>
      </c>
      <c r="Y2199">
        <v>0.56319444444444444</v>
      </c>
    </row>
    <row r="2200" spans="1:25">
      <c r="A2200" s="54">
        <v>45961</v>
      </c>
      <c r="B2200" s="54">
        <v>45961</v>
      </c>
      <c r="C2200" t="s">
        <v>6141</v>
      </c>
      <c r="D2200" t="s">
        <v>41</v>
      </c>
      <c r="E2200">
        <v>254789052741</v>
      </c>
      <c r="F2200" t="s">
        <v>33</v>
      </c>
      <c r="G2200" t="s">
        <v>16252</v>
      </c>
      <c r="H2200">
        <v>25719315037</v>
      </c>
      <c r="I2200">
        <v>254788679594</v>
      </c>
      <c r="J2200" t="s">
        <v>16253</v>
      </c>
      <c r="K2200" t="s">
        <v>36</v>
      </c>
      <c r="L2200" t="s">
        <v>5551</v>
      </c>
      <c r="M2200" t="s">
        <v>16254</v>
      </c>
      <c r="N2200">
        <v>45964</v>
      </c>
      <c r="O2200">
        <v>0.5</v>
      </c>
      <c r="P2200" t="s">
        <v>52</v>
      </c>
      <c r="Q2200" t="s">
        <v>3886</v>
      </c>
      <c r="R2200" s="54"/>
    </row>
    <row r="2201" spans="1:25">
      <c r="A2201" s="54">
        <v>45961</v>
      </c>
      <c r="B2201" s="54">
        <v>45961</v>
      </c>
      <c r="C2201" t="s">
        <v>2305</v>
      </c>
      <c r="D2201" t="s">
        <v>41</v>
      </c>
      <c r="E2201">
        <v>734949424</v>
      </c>
      <c r="F2201" t="s">
        <v>33</v>
      </c>
      <c r="G2201" t="s">
        <v>16255</v>
      </c>
      <c r="I2201">
        <v>740890392</v>
      </c>
      <c r="J2201" t="s">
        <v>16256</v>
      </c>
      <c r="K2201" t="s">
        <v>36</v>
      </c>
      <c r="L2201" t="s">
        <v>3896</v>
      </c>
      <c r="M2201" t="s">
        <v>2250</v>
      </c>
      <c r="N2201">
        <v>45979</v>
      </c>
      <c r="O2201">
        <v>0.54166666666666663</v>
      </c>
      <c r="P2201" t="s">
        <v>4235</v>
      </c>
      <c r="Q2201" t="s">
        <v>3886</v>
      </c>
      <c r="R2201" s="54"/>
    </row>
    <row r="2202" spans="1:25">
      <c r="A2202" s="54">
        <v>45961</v>
      </c>
      <c r="B2202" s="54">
        <v>45961</v>
      </c>
      <c r="C2202" t="s">
        <v>2305</v>
      </c>
      <c r="D2202" t="s">
        <v>41</v>
      </c>
      <c r="E2202">
        <v>734949424</v>
      </c>
      <c r="F2202" t="s">
        <v>33</v>
      </c>
      <c r="G2202" t="s">
        <v>16257</v>
      </c>
      <c r="I2202">
        <v>254710130428</v>
      </c>
      <c r="J2202" t="s">
        <v>16258</v>
      </c>
      <c r="K2202" t="s">
        <v>36</v>
      </c>
      <c r="L2202" t="s">
        <v>3896</v>
      </c>
      <c r="M2202" t="s">
        <v>3299</v>
      </c>
      <c r="N2202">
        <v>45962</v>
      </c>
      <c r="O2202">
        <v>0.54166666666666663</v>
      </c>
      <c r="P2202" t="s">
        <v>4235</v>
      </c>
      <c r="Q2202" t="s">
        <v>45</v>
      </c>
      <c r="R2202" s="54">
        <v>45961</v>
      </c>
      <c r="S2202" t="s">
        <v>12927</v>
      </c>
      <c r="U2202" t="s">
        <v>45</v>
      </c>
      <c r="V2202">
        <v>3110251705351</v>
      </c>
      <c r="W2202" t="s">
        <v>53</v>
      </c>
      <c r="X2202">
        <v>45961</v>
      </c>
      <c r="Y2202">
        <v>0.80486111111111114</v>
      </c>
    </row>
    <row r="2203" spans="1:25">
      <c r="A2203" s="54">
        <v>45961</v>
      </c>
      <c r="B2203" s="54">
        <v>45961</v>
      </c>
      <c r="C2203" t="s">
        <v>6141</v>
      </c>
      <c r="D2203" t="s">
        <v>41</v>
      </c>
      <c r="E2203">
        <v>254789052741</v>
      </c>
      <c r="F2203" t="s">
        <v>33</v>
      </c>
      <c r="G2203" t="s">
        <v>16259</v>
      </c>
      <c r="H2203">
        <v>751313161</v>
      </c>
      <c r="I2203">
        <v>751313161</v>
      </c>
      <c r="J2203" t="s">
        <v>6162</v>
      </c>
      <c r="K2203" t="s">
        <v>36</v>
      </c>
      <c r="L2203" t="s">
        <v>5551</v>
      </c>
      <c r="M2203" t="s">
        <v>16260</v>
      </c>
      <c r="N2203">
        <v>45964</v>
      </c>
      <c r="O2203">
        <v>0.66666666666666663</v>
      </c>
      <c r="P2203" t="s">
        <v>3950</v>
      </c>
      <c r="Q2203" t="s">
        <v>45</v>
      </c>
      <c r="R2203" s="54">
        <v>45962</v>
      </c>
      <c r="S2203" t="s">
        <v>12430</v>
      </c>
      <c r="T2203">
        <v>45964</v>
      </c>
      <c r="U2203" t="s">
        <v>45</v>
      </c>
      <c r="V2203">
        <v>9111251707594</v>
      </c>
      <c r="W2203" t="s">
        <v>53</v>
      </c>
      <c r="X2203">
        <v>45962</v>
      </c>
    </row>
    <row r="2204" spans="1:25">
      <c r="A2204" s="54">
        <v>45961</v>
      </c>
      <c r="B2204" s="54">
        <v>45961</v>
      </c>
      <c r="C2204" t="s">
        <v>2423</v>
      </c>
      <c r="D2204" t="s">
        <v>1095</v>
      </c>
      <c r="E2204">
        <v>737068852</v>
      </c>
      <c r="F2204" t="s">
        <v>33</v>
      </c>
      <c r="G2204" t="s">
        <v>16261</v>
      </c>
      <c r="H2204">
        <v>1106452084</v>
      </c>
      <c r="I2204">
        <v>106452084</v>
      </c>
      <c r="J2204" t="s">
        <v>16262</v>
      </c>
      <c r="K2204" t="s">
        <v>36</v>
      </c>
      <c r="L2204" t="s">
        <v>4004</v>
      </c>
      <c r="M2204" t="s">
        <v>12971</v>
      </c>
      <c r="N2204">
        <v>45961</v>
      </c>
      <c r="O2204">
        <v>0.70833333333333337</v>
      </c>
      <c r="P2204" t="s">
        <v>3950</v>
      </c>
      <c r="Q2204" t="s">
        <v>45</v>
      </c>
      <c r="R2204" s="54">
        <v>45961</v>
      </c>
      <c r="S2204" t="s">
        <v>12624</v>
      </c>
      <c r="T2204">
        <v>45961</v>
      </c>
      <c r="U2204" t="s">
        <v>45</v>
      </c>
      <c r="V2204">
        <v>3110251705171</v>
      </c>
      <c r="W2204" t="s">
        <v>53</v>
      </c>
      <c r="X2204">
        <v>45961</v>
      </c>
      <c r="Y2204">
        <v>0.56319444444444444</v>
      </c>
    </row>
    <row r="2205" spans="1:25">
      <c r="A2205" s="54">
        <v>45961</v>
      </c>
      <c r="B2205" s="54">
        <v>45961</v>
      </c>
      <c r="C2205" t="s">
        <v>5096</v>
      </c>
      <c r="D2205" t="s">
        <v>41</v>
      </c>
      <c r="E2205">
        <v>254762900090</v>
      </c>
      <c r="F2205" t="s">
        <v>33</v>
      </c>
      <c r="G2205" t="s">
        <v>16263</v>
      </c>
      <c r="H2205">
        <v>705794054</v>
      </c>
      <c r="I2205">
        <v>705794054</v>
      </c>
      <c r="J2205" t="s">
        <v>16264</v>
      </c>
      <c r="K2205" t="s">
        <v>36</v>
      </c>
      <c r="L2205" t="s">
        <v>1196</v>
      </c>
      <c r="M2205" t="s">
        <v>16265</v>
      </c>
      <c r="N2205">
        <v>45962</v>
      </c>
      <c r="O2205">
        <v>0.58333333333333337</v>
      </c>
      <c r="P2205" t="s">
        <v>3950</v>
      </c>
      <c r="Q2205" t="s">
        <v>45</v>
      </c>
      <c r="R2205" s="54">
        <v>45961</v>
      </c>
      <c r="S2205" t="s">
        <v>12533</v>
      </c>
      <c r="T2205">
        <v>45962</v>
      </c>
      <c r="U2205" t="s">
        <v>45</v>
      </c>
      <c r="V2205">
        <v>3110251705188</v>
      </c>
      <c r="W2205" t="s">
        <v>53</v>
      </c>
      <c r="X2205">
        <v>45961</v>
      </c>
      <c r="Y2205">
        <v>0.56319444444444444</v>
      </c>
    </row>
    <row r="2206" spans="1:25">
      <c r="A2206" s="54">
        <v>45961</v>
      </c>
      <c r="B2206" s="54">
        <v>45961</v>
      </c>
      <c r="C2206" t="s">
        <v>2309</v>
      </c>
      <c r="D2206" t="s">
        <v>41</v>
      </c>
      <c r="E2206">
        <v>789753094</v>
      </c>
      <c r="F2206" t="s">
        <v>33</v>
      </c>
      <c r="G2206" t="s">
        <v>16266</v>
      </c>
      <c r="I2206">
        <v>738963080</v>
      </c>
      <c r="J2206" t="s">
        <v>16267</v>
      </c>
      <c r="K2206" t="s">
        <v>36</v>
      </c>
      <c r="L2206" t="s">
        <v>3959</v>
      </c>
      <c r="M2206" t="s">
        <v>16268</v>
      </c>
      <c r="N2206">
        <v>45962</v>
      </c>
      <c r="O2206">
        <v>0.41666666666666669</v>
      </c>
      <c r="P2206" t="s">
        <v>4095</v>
      </c>
      <c r="Q2206" t="s">
        <v>45</v>
      </c>
      <c r="R2206" s="54">
        <v>45961</v>
      </c>
      <c r="S2206" t="s">
        <v>12693</v>
      </c>
      <c r="U2206" t="s">
        <v>45</v>
      </c>
      <c r="V2206">
        <v>3110251705168</v>
      </c>
      <c r="W2206" t="s">
        <v>46</v>
      </c>
      <c r="X2206">
        <v>45961</v>
      </c>
      <c r="Y2206">
        <v>0.56319444444444444</v>
      </c>
    </row>
    <row r="2207" spans="1:25">
      <c r="A2207" s="54">
        <v>45961</v>
      </c>
      <c r="B2207" s="54">
        <v>45961.497488425899</v>
      </c>
      <c r="C2207" t="s">
        <v>315</v>
      </c>
      <c r="D2207" t="s">
        <v>41</v>
      </c>
      <c r="E2207">
        <v>254786372737</v>
      </c>
      <c r="F2207" t="s">
        <v>33</v>
      </c>
      <c r="G2207" t="s">
        <v>414</v>
      </c>
      <c r="H2207">
        <v>254733982939</v>
      </c>
      <c r="I2207">
        <v>254725644464</v>
      </c>
      <c r="J2207" t="s">
        <v>415</v>
      </c>
      <c r="K2207" t="s">
        <v>36</v>
      </c>
      <c r="L2207" t="s">
        <v>1196</v>
      </c>
      <c r="M2207" t="s">
        <v>16269</v>
      </c>
      <c r="N2207">
        <v>45961</v>
      </c>
      <c r="O2207">
        <v>0.58333333333333337</v>
      </c>
      <c r="P2207" t="s">
        <v>4235</v>
      </c>
      <c r="Q2207" t="s">
        <v>45</v>
      </c>
      <c r="R2207" s="54">
        <v>45961</v>
      </c>
      <c r="S2207" t="s">
        <v>12763</v>
      </c>
      <c r="U2207" t="s">
        <v>45</v>
      </c>
      <c r="V2207">
        <v>3110251705570</v>
      </c>
      <c r="W2207" t="s">
        <v>46</v>
      </c>
      <c r="X2207">
        <v>45961</v>
      </c>
      <c r="Y2207">
        <v>0.80486111111111114</v>
      </c>
    </row>
    <row r="2208" spans="1:25">
      <c r="A2208" s="54">
        <v>45961</v>
      </c>
      <c r="B2208" s="54">
        <v>45961.500428240703</v>
      </c>
      <c r="C2208" t="s">
        <v>2305</v>
      </c>
      <c r="D2208" t="s">
        <v>41</v>
      </c>
      <c r="E2208">
        <v>734949424</v>
      </c>
      <c r="F2208" t="s">
        <v>33</v>
      </c>
      <c r="G2208" t="s">
        <v>16270</v>
      </c>
      <c r="I2208">
        <v>769720794</v>
      </c>
      <c r="J2208" t="s">
        <v>16271</v>
      </c>
      <c r="K2208" t="s">
        <v>36</v>
      </c>
      <c r="L2208" t="s">
        <v>3896</v>
      </c>
      <c r="M2208" t="s">
        <v>2250</v>
      </c>
      <c r="N2208">
        <v>45973</v>
      </c>
      <c r="O2208">
        <v>0.5</v>
      </c>
      <c r="P2208" t="s">
        <v>4235</v>
      </c>
      <c r="Q2208" t="s">
        <v>3886</v>
      </c>
      <c r="R2208" s="54"/>
    </row>
    <row r="2209" spans="1:25">
      <c r="A2209" s="54">
        <v>45961</v>
      </c>
      <c r="B2209" s="54">
        <v>45961.503807870402</v>
      </c>
      <c r="C2209" t="s">
        <v>1403</v>
      </c>
      <c r="D2209" t="s">
        <v>41</v>
      </c>
      <c r="E2209">
        <v>102772410</v>
      </c>
      <c r="F2209" t="s">
        <v>33</v>
      </c>
      <c r="G2209" t="s">
        <v>15418</v>
      </c>
      <c r="H2209">
        <v>101466923</v>
      </c>
      <c r="I2209">
        <v>101466923</v>
      </c>
      <c r="J2209" t="s">
        <v>15419</v>
      </c>
      <c r="K2209" t="s">
        <v>36</v>
      </c>
      <c r="L2209" t="s">
        <v>3916</v>
      </c>
      <c r="M2209" t="s">
        <v>16272</v>
      </c>
      <c r="N2209">
        <v>45962</v>
      </c>
      <c r="O2209">
        <v>0.375</v>
      </c>
      <c r="P2209" t="s">
        <v>4235</v>
      </c>
      <c r="Q2209" t="s">
        <v>39</v>
      </c>
      <c r="R2209" s="54">
        <v>45961</v>
      </c>
      <c r="S2209" t="s">
        <v>12709</v>
      </c>
    </row>
    <row r="2210" spans="1:25">
      <c r="A2210" s="54">
        <v>45961</v>
      </c>
      <c r="B2210" s="54">
        <v>45961.511342592603</v>
      </c>
      <c r="C2210" t="s">
        <v>4424</v>
      </c>
      <c r="D2210" t="s">
        <v>4425</v>
      </c>
      <c r="E2210">
        <v>254788906455</v>
      </c>
      <c r="F2210" t="s">
        <v>33</v>
      </c>
      <c r="G2210" t="s">
        <v>16273</v>
      </c>
      <c r="H2210">
        <v>254104485773</v>
      </c>
      <c r="I2210">
        <v>254795836429</v>
      </c>
      <c r="J2210" t="s">
        <v>4821</v>
      </c>
      <c r="K2210" t="s">
        <v>36</v>
      </c>
      <c r="L2210" t="s">
        <v>3909</v>
      </c>
      <c r="M2210" t="s">
        <v>16274</v>
      </c>
      <c r="N2210">
        <v>45961</v>
      </c>
      <c r="O2210">
        <v>0.58333333333333337</v>
      </c>
      <c r="P2210" t="s">
        <v>52</v>
      </c>
      <c r="Q2210" t="s">
        <v>45</v>
      </c>
      <c r="R2210" s="54">
        <v>45961</v>
      </c>
      <c r="S2210" t="s">
        <v>12793</v>
      </c>
      <c r="U2210" t="s">
        <v>45</v>
      </c>
      <c r="V2210">
        <v>3110251705566</v>
      </c>
      <c r="W2210" t="s">
        <v>46</v>
      </c>
      <c r="X2210">
        <v>45961</v>
      </c>
      <c r="Y2210">
        <v>0.80486111111111114</v>
      </c>
    </row>
    <row r="2211" spans="1:25">
      <c r="A2211" s="54">
        <v>45961</v>
      </c>
      <c r="B2211" s="54">
        <v>45961.513483796298</v>
      </c>
      <c r="C2211" t="s">
        <v>1754</v>
      </c>
      <c r="D2211" t="s">
        <v>41</v>
      </c>
      <c r="E2211">
        <v>737760378</v>
      </c>
      <c r="F2211" t="s">
        <v>33</v>
      </c>
      <c r="G2211" t="s">
        <v>16275</v>
      </c>
      <c r="I2211">
        <v>720679591</v>
      </c>
      <c r="J2211" t="s">
        <v>16276</v>
      </c>
      <c r="K2211" t="s">
        <v>36</v>
      </c>
      <c r="L2211" t="s">
        <v>3943</v>
      </c>
      <c r="M2211" t="s">
        <v>16277</v>
      </c>
      <c r="N2211">
        <v>45962</v>
      </c>
      <c r="O2211">
        <v>0.33333333333333331</v>
      </c>
      <c r="P2211" t="s">
        <v>52</v>
      </c>
      <c r="Q2211" t="s">
        <v>39</v>
      </c>
      <c r="R2211" s="54">
        <v>45961</v>
      </c>
      <c r="S2211" t="s">
        <v>12858</v>
      </c>
    </row>
    <row r="2212" spans="1:25">
      <c r="A2212" s="54">
        <v>45961</v>
      </c>
      <c r="B2212" s="54">
        <v>45961.519189814797</v>
      </c>
      <c r="C2212" t="s">
        <v>315</v>
      </c>
      <c r="D2212" t="s">
        <v>41</v>
      </c>
      <c r="E2212">
        <v>254786372737</v>
      </c>
      <c r="F2212" t="s">
        <v>33</v>
      </c>
      <c r="G2212" t="s">
        <v>3300</v>
      </c>
      <c r="I2212">
        <v>254714801032</v>
      </c>
      <c r="J2212" t="s">
        <v>16278</v>
      </c>
      <c r="K2212" t="s">
        <v>36</v>
      </c>
      <c r="L2212" t="s">
        <v>1196</v>
      </c>
      <c r="M2212" t="s">
        <v>16279</v>
      </c>
      <c r="N2212">
        <v>45961</v>
      </c>
      <c r="O2212">
        <v>0.70833333333333337</v>
      </c>
      <c r="P2212" t="s">
        <v>4095</v>
      </c>
      <c r="Q2212" t="s">
        <v>3886</v>
      </c>
      <c r="R2212" s="54">
        <v>45961</v>
      </c>
      <c r="S2212" t="s">
        <v>12961</v>
      </c>
      <c r="U2212" t="s">
        <v>3886</v>
      </c>
    </row>
    <row r="2213" spans="1:25">
      <c r="A2213" s="54">
        <v>45961</v>
      </c>
      <c r="B2213" s="54">
        <v>45961.521898148101</v>
      </c>
      <c r="C2213" t="s">
        <v>282</v>
      </c>
      <c r="D2213" t="s">
        <v>41</v>
      </c>
      <c r="E2213">
        <v>733477994</v>
      </c>
      <c r="F2213" t="s">
        <v>33</v>
      </c>
      <c r="G2213" t="s">
        <v>16280</v>
      </c>
      <c r="I2213">
        <v>703438627</v>
      </c>
      <c r="J2213" t="s">
        <v>16281</v>
      </c>
      <c r="K2213" t="s">
        <v>36</v>
      </c>
      <c r="L2213" t="s">
        <v>3943</v>
      </c>
      <c r="M2213" t="s">
        <v>5785</v>
      </c>
      <c r="N2213">
        <v>45964</v>
      </c>
      <c r="O2213">
        <v>0.41666666666666669</v>
      </c>
      <c r="P2213" t="s">
        <v>4095</v>
      </c>
      <c r="Q2213" t="s">
        <v>67</v>
      </c>
      <c r="R2213" s="54">
        <v>45961</v>
      </c>
      <c r="S2213" t="s">
        <v>12467</v>
      </c>
      <c r="U2213" t="s">
        <v>67</v>
      </c>
      <c r="V2213" t="s">
        <v>16282</v>
      </c>
    </row>
    <row r="2214" spans="1:25">
      <c r="A2214" s="54">
        <v>45961</v>
      </c>
      <c r="B2214" s="54">
        <v>45961.529953703699</v>
      </c>
      <c r="C2214" t="s">
        <v>3988</v>
      </c>
      <c r="D2214" t="s">
        <v>41</v>
      </c>
      <c r="E2214">
        <v>782610374</v>
      </c>
      <c r="F2214" t="s">
        <v>33</v>
      </c>
      <c r="G2214" t="s">
        <v>16283</v>
      </c>
      <c r="H2214">
        <v>731931845</v>
      </c>
      <c r="I2214">
        <v>731931845</v>
      </c>
      <c r="J2214" t="s">
        <v>16284</v>
      </c>
      <c r="K2214" t="s">
        <v>36</v>
      </c>
      <c r="L2214" t="s">
        <v>3991</v>
      </c>
      <c r="M2214" t="s">
        <v>16285</v>
      </c>
      <c r="N2214">
        <v>45961</v>
      </c>
      <c r="O2214">
        <v>0.625</v>
      </c>
      <c r="P2214" t="s">
        <v>3950</v>
      </c>
      <c r="Q2214" t="s">
        <v>45</v>
      </c>
      <c r="R2214" s="54">
        <v>45961</v>
      </c>
      <c r="S2214" t="s">
        <v>12765</v>
      </c>
      <c r="T2214">
        <v>45961</v>
      </c>
      <c r="U2214" t="s">
        <v>45</v>
      </c>
      <c r="V2214">
        <v>3110251705446</v>
      </c>
      <c r="W2214" t="s">
        <v>46</v>
      </c>
      <c r="X2214">
        <v>45961</v>
      </c>
      <c r="Y2214">
        <v>0.80486111111111114</v>
      </c>
    </row>
    <row r="2215" spans="1:25">
      <c r="A2215" s="54">
        <v>45961</v>
      </c>
      <c r="B2215" s="54">
        <v>45961.533750000002</v>
      </c>
      <c r="C2215" t="s">
        <v>5116</v>
      </c>
      <c r="D2215" t="s">
        <v>41</v>
      </c>
      <c r="E2215">
        <v>782325197</v>
      </c>
      <c r="F2215" t="s">
        <v>33</v>
      </c>
      <c r="G2215" t="s">
        <v>16286</v>
      </c>
      <c r="H2215">
        <v>254104898268</v>
      </c>
      <c r="I2215">
        <v>254715092517</v>
      </c>
      <c r="J2215" t="s">
        <v>16287</v>
      </c>
      <c r="K2215" t="s">
        <v>36</v>
      </c>
      <c r="L2215" t="s">
        <v>3926</v>
      </c>
      <c r="M2215" t="s">
        <v>16288</v>
      </c>
      <c r="N2215">
        <v>45967</v>
      </c>
      <c r="O2215">
        <v>0.54166666666666663</v>
      </c>
      <c r="P2215" t="s">
        <v>4235</v>
      </c>
      <c r="Q2215" t="s">
        <v>3886</v>
      </c>
      <c r="R2215" s="54"/>
    </row>
    <row r="2216" spans="1:25">
      <c r="A2216" s="54">
        <v>45961</v>
      </c>
      <c r="B2216" s="54">
        <v>45961.538287037001</v>
      </c>
      <c r="C2216" t="s">
        <v>3071</v>
      </c>
      <c r="D2216" t="s">
        <v>41</v>
      </c>
      <c r="E2216">
        <v>734356550</v>
      </c>
      <c r="F2216" t="s">
        <v>33</v>
      </c>
      <c r="G2216" t="s">
        <v>16290</v>
      </c>
      <c r="H2216">
        <v>797847710</v>
      </c>
      <c r="I2216">
        <v>797847710</v>
      </c>
      <c r="J2216" t="s">
        <v>16291</v>
      </c>
      <c r="K2216" t="s">
        <v>36</v>
      </c>
      <c r="L2216" t="s">
        <v>3896</v>
      </c>
      <c r="M2216" t="s">
        <v>16292</v>
      </c>
      <c r="N2216">
        <v>45962</v>
      </c>
      <c r="O2216">
        <v>0.45833333333333331</v>
      </c>
      <c r="P2216" t="s">
        <v>4235</v>
      </c>
      <c r="Q2216" t="s">
        <v>67</v>
      </c>
      <c r="R2216" s="54">
        <v>45961</v>
      </c>
      <c r="S2216" t="s">
        <v>12507</v>
      </c>
      <c r="U2216" t="s">
        <v>67</v>
      </c>
      <c r="V2216" t="s">
        <v>16289</v>
      </c>
    </row>
    <row r="2217" spans="1:25">
      <c r="A2217" s="54">
        <v>45961</v>
      </c>
      <c r="B2217" s="54">
        <v>45961.542905092603</v>
      </c>
      <c r="C2217" t="s">
        <v>2305</v>
      </c>
      <c r="D2217" t="s">
        <v>41</v>
      </c>
      <c r="E2217">
        <v>734949424</v>
      </c>
      <c r="F2217" t="s">
        <v>33</v>
      </c>
      <c r="G2217" t="s">
        <v>16293</v>
      </c>
      <c r="I2217">
        <v>254710233900</v>
      </c>
      <c r="J2217" t="s">
        <v>16294</v>
      </c>
      <c r="K2217" t="s">
        <v>36</v>
      </c>
      <c r="L2217" t="s">
        <v>3896</v>
      </c>
      <c r="M2217" t="s">
        <v>6325</v>
      </c>
      <c r="N2217">
        <v>45966</v>
      </c>
      <c r="O2217">
        <v>0.54166666666666663</v>
      </c>
      <c r="P2217" t="s">
        <v>52</v>
      </c>
      <c r="Q2217" t="s">
        <v>3886</v>
      </c>
      <c r="R2217" s="54"/>
    </row>
    <row r="2218" spans="1:25">
      <c r="A2218" s="54">
        <v>45961</v>
      </c>
      <c r="B2218" s="54">
        <v>45961.543935185196</v>
      </c>
      <c r="C2218" t="s">
        <v>3923</v>
      </c>
      <c r="D2218" t="s">
        <v>41</v>
      </c>
      <c r="E2218">
        <v>102497828</v>
      </c>
      <c r="F2218" t="s">
        <v>33</v>
      </c>
      <c r="G2218" t="s">
        <v>16295</v>
      </c>
      <c r="H2218">
        <v>757794688</v>
      </c>
      <c r="I2218">
        <v>757794688</v>
      </c>
      <c r="J2218" t="s">
        <v>16296</v>
      </c>
      <c r="K2218" t="s">
        <v>36</v>
      </c>
      <c r="L2218" t="s">
        <v>3907</v>
      </c>
      <c r="M2218" t="s">
        <v>16297</v>
      </c>
      <c r="N2218">
        <v>45991</v>
      </c>
      <c r="O2218">
        <v>0.375</v>
      </c>
      <c r="P2218" t="s">
        <v>52</v>
      </c>
      <c r="Q2218" t="s">
        <v>3886</v>
      </c>
      <c r="R2218" s="54"/>
    </row>
    <row r="2219" spans="1:25">
      <c r="A2219" s="54">
        <v>45961</v>
      </c>
      <c r="B2219" s="54">
        <v>45961.543958333299</v>
      </c>
      <c r="C2219" t="s">
        <v>16298</v>
      </c>
      <c r="D2219" t="s">
        <v>809</v>
      </c>
      <c r="E2219">
        <v>788595265</v>
      </c>
      <c r="F2219" t="s">
        <v>33</v>
      </c>
      <c r="G2219" t="s">
        <v>5145</v>
      </c>
      <c r="I2219">
        <v>720637040</v>
      </c>
      <c r="J2219" t="s">
        <v>16299</v>
      </c>
      <c r="K2219" t="s">
        <v>36</v>
      </c>
      <c r="L2219" t="s">
        <v>4129</v>
      </c>
      <c r="M2219" t="s">
        <v>16300</v>
      </c>
      <c r="N2219">
        <v>45963</v>
      </c>
      <c r="O2219">
        <v>0.41666666666666669</v>
      </c>
      <c r="P2219" t="s">
        <v>52</v>
      </c>
      <c r="Q2219" t="s">
        <v>3886</v>
      </c>
      <c r="R2219" s="54"/>
    </row>
    <row r="2220" spans="1:25">
      <c r="A2220" s="54">
        <v>45961</v>
      </c>
      <c r="B2220" s="54">
        <v>45961.546238425901</v>
      </c>
      <c r="C2220" t="s">
        <v>3923</v>
      </c>
      <c r="D2220" t="s">
        <v>41</v>
      </c>
      <c r="E2220">
        <v>102497828</v>
      </c>
      <c r="F2220" t="s">
        <v>33</v>
      </c>
      <c r="G2220" t="s">
        <v>16301</v>
      </c>
      <c r="H2220">
        <v>706375188</v>
      </c>
      <c r="I2220">
        <v>706375188</v>
      </c>
      <c r="J2220" t="s">
        <v>16302</v>
      </c>
      <c r="K2220" t="s">
        <v>36</v>
      </c>
      <c r="L2220" t="s">
        <v>3907</v>
      </c>
      <c r="M2220" t="s">
        <v>4146</v>
      </c>
      <c r="N2220">
        <v>45989</v>
      </c>
      <c r="O2220">
        <v>0.41666666666666669</v>
      </c>
      <c r="P2220" t="s">
        <v>52</v>
      </c>
      <c r="Q2220" t="s">
        <v>3886</v>
      </c>
      <c r="R2220" s="54"/>
    </row>
    <row r="2221" spans="1:25">
      <c r="A2221" s="54">
        <v>45961</v>
      </c>
      <c r="B2221" s="54">
        <v>45961.5484953704</v>
      </c>
      <c r="C2221" t="s">
        <v>5272</v>
      </c>
      <c r="D2221" t="s">
        <v>32</v>
      </c>
      <c r="E2221">
        <v>762627764</v>
      </c>
      <c r="F2221" t="s">
        <v>33</v>
      </c>
      <c r="G2221" t="s">
        <v>15753</v>
      </c>
      <c r="H2221">
        <v>100873457</v>
      </c>
      <c r="I2221">
        <v>100873457</v>
      </c>
      <c r="J2221" t="s">
        <v>15754</v>
      </c>
      <c r="K2221" t="s">
        <v>36</v>
      </c>
      <c r="L2221" t="s">
        <v>3909</v>
      </c>
      <c r="M2221" t="s">
        <v>16303</v>
      </c>
      <c r="N2221">
        <v>45962</v>
      </c>
      <c r="O2221">
        <v>0.375</v>
      </c>
      <c r="P2221" t="s">
        <v>52</v>
      </c>
      <c r="Q2221" t="s">
        <v>67</v>
      </c>
      <c r="R2221" s="54">
        <v>45961</v>
      </c>
      <c r="S2221" t="s">
        <v>12620</v>
      </c>
      <c r="U2221" t="s">
        <v>67</v>
      </c>
      <c r="V2221" t="s">
        <v>114</v>
      </c>
    </row>
    <row r="2222" spans="1:25">
      <c r="A2222" s="54">
        <v>45961</v>
      </c>
      <c r="B2222" s="54">
        <v>45961.548773148097</v>
      </c>
      <c r="C2222" t="s">
        <v>3923</v>
      </c>
      <c r="D2222" t="s">
        <v>41</v>
      </c>
      <c r="E2222">
        <v>102497828</v>
      </c>
      <c r="F2222" t="s">
        <v>33</v>
      </c>
      <c r="G2222" t="s">
        <v>16304</v>
      </c>
      <c r="H2222">
        <v>104900483</v>
      </c>
      <c r="I2222">
        <v>104900483</v>
      </c>
      <c r="J2222" t="s">
        <v>16305</v>
      </c>
      <c r="K2222" t="s">
        <v>36</v>
      </c>
      <c r="L2222" t="s">
        <v>3907</v>
      </c>
      <c r="M2222" t="s">
        <v>50</v>
      </c>
      <c r="N2222">
        <v>45982</v>
      </c>
      <c r="O2222">
        <v>0.41666666666666669</v>
      </c>
      <c r="P2222" t="s">
        <v>52</v>
      </c>
      <c r="Q2222" t="s">
        <v>3886</v>
      </c>
      <c r="R2222" s="54"/>
    </row>
    <row r="2223" spans="1:25">
      <c r="A2223" s="54">
        <v>45961</v>
      </c>
      <c r="B2223" s="54">
        <v>45961.550659722197</v>
      </c>
      <c r="C2223" t="s">
        <v>4285</v>
      </c>
      <c r="D2223" t="s">
        <v>32</v>
      </c>
      <c r="E2223">
        <v>780225502</v>
      </c>
      <c r="F2223" t="s">
        <v>33</v>
      </c>
      <c r="G2223" t="s">
        <v>16306</v>
      </c>
      <c r="H2223">
        <v>740729690</v>
      </c>
      <c r="I2223">
        <v>740729690</v>
      </c>
      <c r="J2223" t="s">
        <v>15450</v>
      </c>
      <c r="K2223" t="s">
        <v>36</v>
      </c>
      <c r="L2223" t="s">
        <v>3943</v>
      </c>
      <c r="M2223" t="s">
        <v>16307</v>
      </c>
      <c r="N2223">
        <v>45962</v>
      </c>
      <c r="O2223">
        <v>0.375</v>
      </c>
      <c r="P2223" t="s">
        <v>52</v>
      </c>
      <c r="Q2223" t="s">
        <v>45</v>
      </c>
      <c r="R2223" s="54">
        <v>45961</v>
      </c>
      <c r="S2223" t="s">
        <v>12622</v>
      </c>
      <c r="U2223" t="s">
        <v>45</v>
      </c>
      <c r="V2223">
        <v>3110251705718</v>
      </c>
      <c r="W2223" t="s">
        <v>46</v>
      </c>
      <c r="X2223">
        <v>45961</v>
      </c>
      <c r="Y2223">
        <v>0.80486111111111114</v>
      </c>
    </row>
    <row r="2224" spans="1:25">
      <c r="A2224" s="54">
        <v>45961</v>
      </c>
      <c r="B2224" s="54">
        <v>45961.550775463002</v>
      </c>
      <c r="C2224" t="s">
        <v>3923</v>
      </c>
      <c r="D2224" t="s">
        <v>41</v>
      </c>
      <c r="E2224">
        <v>102497828</v>
      </c>
      <c r="F2224" t="s">
        <v>33</v>
      </c>
      <c r="G2224" t="s">
        <v>16308</v>
      </c>
      <c r="H2224">
        <v>724618039</v>
      </c>
      <c r="I2224">
        <v>724618039</v>
      </c>
      <c r="J2224" t="s">
        <v>16309</v>
      </c>
      <c r="K2224" t="s">
        <v>36</v>
      </c>
      <c r="L2224" t="s">
        <v>3907</v>
      </c>
      <c r="M2224" t="s">
        <v>2189</v>
      </c>
      <c r="N2224">
        <v>45979</v>
      </c>
      <c r="O2224">
        <v>0.41666666666666669</v>
      </c>
      <c r="P2224" t="s">
        <v>52</v>
      </c>
      <c r="Q2224" t="s">
        <v>3886</v>
      </c>
      <c r="R2224" s="54"/>
    </row>
    <row r="2225" spans="1:25">
      <c r="A2225" s="54">
        <v>45961</v>
      </c>
      <c r="B2225" s="54">
        <v>45961.5523032407</v>
      </c>
      <c r="C2225" t="s">
        <v>4285</v>
      </c>
      <c r="D2225" t="s">
        <v>32</v>
      </c>
      <c r="E2225">
        <v>780225502</v>
      </c>
      <c r="F2225" t="s">
        <v>33</v>
      </c>
      <c r="G2225" t="s">
        <v>16310</v>
      </c>
      <c r="H2225">
        <v>710451013</v>
      </c>
      <c r="I2225">
        <v>710451013</v>
      </c>
      <c r="J2225" t="s">
        <v>15844</v>
      </c>
      <c r="K2225" t="s">
        <v>36</v>
      </c>
      <c r="L2225" t="s">
        <v>1196</v>
      </c>
      <c r="M2225" t="s">
        <v>16311</v>
      </c>
      <c r="N2225">
        <v>45962</v>
      </c>
      <c r="O2225">
        <v>0.375</v>
      </c>
      <c r="P2225" t="s">
        <v>52</v>
      </c>
      <c r="Q2225" t="s">
        <v>45</v>
      </c>
      <c r="R2225" s="54">
        <v>45961</v>
      </c>
      <c r="S2225" t="s">
        <v>13986</v>
      </c>
      <c r="U2225" t="s">
        <v>45</v>
      </c>
      <c r="V2225">
        <v>3110251705735</v>
      </c>
      <c r="W2225" t="s">
        <v>53</v>
      </c>
      <c r="X2225">
        <v>45961</v>
      </c>
      <c r="Y2225">
        <v>0.80486111111111114</v>
      </c>
    </row>
    <row r="2226" spans="1:25">
      <c r="A2226" s="54">
        <v>45961</v>
      </c>
      <c r="B2226" s="54">
        <v>45961.553101851903</v>
      </c>
      <c r="C2226" t="s">
        <v>3923</v>
      </c>
      <c r="D2226" t="s">
        <v>41</v>
      </c>
      <c r="E2226">
        <v>102497828</v>
      </c>
      <c r="F2226" t="s">
        <v>33</v>
      </c>
      <c r="G2226" t="s">
        <v>9571</v>
      </c>
      <c r="H2226">
        <v>254799331040</v>
      </c>
      <c r="I2226">
        <v>254799331040</v>
      </c>
      <c r="J2226" t="s">
        <v>16312</v>
      </c>
      <c r="K2226" t="s">
        <v>36</v>
      </c>
      <c r="L2226" t="s">
        <v>3907</v>
      </c>
      <c r="M2226" t="s">
        <v>16313</v>
      </c>
      <c r="N2226">
        <v>45988</v>
      </c>
      <c r="O2226">
        <v>0.45833333333333331</v>
      </c>
      <c r="P2226" t="s">
        <v>52</v>
      </c>
      <c r="Q2226" t="s">
        <v>3886</v>
      </c>
      <c r="R2226" s="54"/>
    </row>
    <row r="2227" spans="1:25">
      <c r="A2227" s="54">
        <v>45961</v>
      </c>
      <c r="B2227" s="54">
        <v>45961.555243055598</v>
      </c>
      <c r="C2227" t="s">
        <v>4359</v>
      </c>
      <c r="D2227" t="s">
        <v>32</v>
      </c>
      <c r="E2227">
        <v>762627764</v>
      </c>
      <c r="F2227" t="s">
        <v>33</v>
      </c>
      <c r="G2227" t="s">
        <v>15532</v>
      </c>
      <c r="H2227">
        <v>752825575</v>
      </c>
      <c r="I2227">
        <v>796866751</v>
      </c>
      <c r="J2227" t="s">
        <v>16057</v>
      </c>
      <c r="K2227" t="s">
        <v>36</v>
      </c>
      <c r="L2227" t="s">
        <v>1921</v>
      </c>
      <c r="M2227" t="s">
        <v>16314</v>
      </c>
      <c r="N2227">
        <v>45962</v>
      </c>
      <c r="O2227">
        <v>0.375</v>
      </c>
      <c r="P2227" t="s">
        <v>52</v>
      </c>
      <c r="Q2227" t="s">
        <v>67</v>
      </c>
      <c r="R2227" s="54">
        <v>45961</v>
      </c>
      <c r="S2227" t="s">
        <v>12456</v>
      </c>
      <c r="U2227" t="s">
        <v>67</v>
      </c>
      <c r="V2227" t="s">
        <v>114</v>
      </c>
    </row>
    <row r="2228" spans="1:25">
      <c r="A2228" s="54">
        <v>45961</v>
      </c>
      <c r="B2228" s="54">
        <v>45961.557349536997</v>
      </c>
      <c r="C2228" t="s">
        <v>4285</v>
      </c>
      <c r="D2228" t="s">
        <v>32</v>
      </c>
      <c r="E2228">
        <v>780225502</v>
      </c>
      <c r="F2228" t="s">
        <v>33</v>
      </c>
      <c r="G2228" t="s">
        <v>16315</v>
      </c>
      <c r="H2228">
        <v>794902244</v>
      </c>
      <c r="I2228">
        <v>794902244</v>
      </c>
      <c r="J2228" t="s">
        <v>15466</v>
      </c>
      <c r="K2228" t="s">
        <v>36</v>
      </c>
      <c r="L2228" t="s">
        <v>3916</v>
      </c>
      <c r="M2228" t="s">
        <v>16316</v>
      </c>
      <c r="N2228">
        <v>45962</v>
      </c>
      <c r="O2228">
        <v>0.375</v>
      </c>
      <c r="P2228" t="s">
        <v>52</v>
      </c>
      <c r="Q2228" t="s">
        <v>45</v>
      </c>
      <c r="R2228" s="54">
        <v>45961</v>
      </c>
      <c r="S2228" t="s">
        <v>12608</v>
      </c>
      <c r="U2228" t="s">
        <v>45</v>
      </c>
      <c r="V2228">
        <v>3110251705775</v>
      </c>
      <c r="W2228" t="s">
        <v>46</v>
      </c>
      <c r="X2228">
        <v>45961</v>
      </c>
      <c r="Y2228">
        <v>0.80486111111111114</v>
      </c>
    </row>
    <row r="2229" spans="1:25">
      <c r="A2229" s="54">
        <v>45961</v>
      </c>
      <c r="B2229" s="54">
        <v>45961.559490740699</v>
      </c>
      <c r="C2229" t="s">
        <v>4359</v>
      </c>
      <c r="D2229" t="s">
        <v>32</v>
      </c>
      <c r="E2229">
        <v>762627764</v>
      </c>
      <c r="F2229" t="s">
        <v>33</v>
      </c>
      <c r="G2229" t="s">
        <v>16317</v>
      </c>
      <c r="H2229">
        <v>733394771</v>
      </c>
      <c r="I2229">
        <v>722394771</v>
      </c>
      <c r="J2229" t="s">
        <v>16318</v>
      </c>
      <c r="K2229" t="s">
        <v>36</v>
      </c>
      <c r="L2229" t="s">
        <v>1921</v>
      </c>
      <c r="M2229" t="s">
        <v>16319</v>
      </c>
      <c r="N2229">
        <v>45962</v>
      </c>
      <c r="O2229">
        <v>0.375</v>
      </c>
      <c r="P2229" t="s">
        <v>4095</v>
      </c>
      <c r="Q2229" t="s">
        <v>45</v>
      </c>
      <c r="R2229" s="54">
        <v>45961</v>
      </c>
      <c r="S2229" t="s">
        <v>12443</v>
      </c>
      <c r="U2229" t="s">
        <v>45</v>
      </c>
      <c r="V2229">
        <v>3110251705626</v>
      </c>
      <c r="W2229" t="s">
        <v>46</v>
      </c>
      <c r="X2229">
        <v>45961</v>
      </c>
      <c r="Y2229">
        <v>0.80486111111111114</v>
      </c>
    </row>
    <row r="2230" spans="1:25">
      <c r="A2230" s="54">
        <v>45961</v>
      </c>
      <c r="B2230" s="54">
        <v>45961.561087962997</v>
      </c>
      <c r="C2230" t="s">
        <v>2305</v>
      </c>
      <c r="D2230" t="s">
        <v>41</v>
      </c>
      <c r="E2230">
        <v>734949424</v>
      </c>
      <c r="F2230" t="s">
        <v>33</v>
      </c>
      <c r="G2230" t="s">
        <v>16320</v>
      </c>
      <c r="I2230">
        <v>713883036</v>
      </c>
      <c r="J2230" t="s">
        <v>16321</v>
      </c>
      <c r="K2230" t="s">
        <v>36</v>
      </c>
      <c r="L2230" t="s">
        <v>3896</v>
      </c>
      <c r="M2230" t="s">
        <v>2250</v>
      </c>
      <c r="N2230">
        <v>45980</v>
      </c>
      <c r="O2230">
        <v>0.58333333333333337</v>
      </c>
      <c r="P2230" t="s">
        <v>4095</v>
      </c>
      <c r="Q2230" t="s">
        <v>3886</v>
      </c>
      <c r="R2230" s="54">
        <v>45961</v>
      </c>
      <c r="S2230" t="s">
        <v>12865</v>
      </c>
      <c r="U2230" t="s">
        <v>3886</v>
      </c>
    </row>
    <row r="2231" spans="1:25">
      <c r="A2231" s="54">
        <v>45961</v>
      </c>
      <c r="B2231" s="54">
        <v>45961.561365740701</v>
      </c>
      <c r="C2231" t="s">
        <v>3923</v>
      </c>
      <c r="D2231" t="s">
        <v>41</v>
      </c>
      <c r="E2231">
        <v>102497828</v>
      </c>
      <c r="F2231" t="s">
        <v>33</v>
      </c>
      <c r="G2231" t="s">
        <v>16322</v>
      </c>
      <c r="H2231">
        <v>254742233815</v>
      </c>
      <c r="I2231">
        <v>254742233815</v>
      </c>
      <c r="J2231" t="s">
        <v>16323</v>
      </c>
      <c r="K2231" t="s">
        <v>36</v>
      </c>
      <c r="L2231" t="s">
        <v>3907</v>
      </c>
      <c r="M2231" t="s">
        <v>7816</v>
      </c>
      <c r="N2231">
        <v>45981</v>
      </c>
      <c r="O2231">
        <v>0.45833333333333331</v>
      </c>
      <c r="P2231" t="s">
        <v>4095</v>
      </c>
      <c r="Q2231" t="s">
        <v>3886</v>
      </c>
      <c r="R2231" s="54">
        <v>45961</v>
      </c>
      <c r="S2231" t="s">
        <v>12444</v>
      </c>
      <c r="U2231" t="s">
        <v>3886</v>
      </c>
    </row>
    <row r="2232" spans="1:25">
      <c r="A2232" s="54">
        <v>45961</v>
      </c>
      <c r="B2232" s="54">
        <v>45961.562175925901</v>
      </c>
      <c r="C2232" t="s">
        <v>4359</v>
      </c>
      <c r="D2232" t="s">
        <v>32</v>
      </c>
      <c r="E2232">
        <v>762627764</v>
      </c>
      <c r="F2232" t="s">
        <v>33</v>
      </c>
      <c r="G2232" t="s">
        <v>5993</v>
      </c>
      <c r="H2232">
        <v>705594524</v>
      </c>
      <c r="I2232">
        <v>783734282</v>
      </c>
      <c r="J2232" t="s">
        <v>16324</v>
      </c>
      <c r="K2232" t="s">
        <v>36</v>
      </c>
      <c r="L2232" t="s">
        <v>16325</v>
      </c>
      <c r="M2232" t="s">
        <v>16326</v>
      </c>
      <c r="N2232">
        <v>45962</v>
      </c>
      <c r="O2232">
        <v>0.375</v>
      </c>
      <c r="P2232" t="s">
        <v>4095</v>
      </c>
      <c r="Q2232" t="s">
        <v>45</v>
      </c>
      <c r="R2232" s="54">
        <v>45961</v>
      </c>
      <c r="S2232" t="s">
        <v>12445</v>
      </c>
      <c r="U2232" t="s">
        <v>45</v>
      </c>
      <c r="V2232">
        <v>3110251705664</v>
      </c>
      <c r="W2232" t="s">
        <v>53</v>
      </c>
      <c r="X2232">
        <v>45961</v>
      </c>
      <c r="Y2232">
        <v>0.80486111111111114</v>
      </c>
    </row>
    <row r="2233" spans="1:25">
      <c r="A2233" s="54">
        <v>45961</v>
      </c>
      <c r="B2233" s="54">
        <v>45961.563900462999</v>
      </c>
      <c r="C2233" t="s">
        <v>2288</v>
      </c>
      <c r="D2233" t="s">
        <v>41</v>
      </c>
      <c r="E2233">
        <v>753600876</v>
      </c>
      <c r="F2233" t="s">
        <v>33</v>
      </c>
      <c r="G2233" t="s">
        <v>16327</v>
      </c>
      <c r="H2233">
        <v>725789901</v>
      </c>
      <c r="I2233">
        <v>725789901</v>
      </c>
      <c r="J2233" t="s">
        <v>16328</v>
      </c>
      <c r="K2233" t="s">
        <v>81</v>
      </c>
      <c r="L2233" t="s">
        <v>3911</v>
      </c>
      <c r="M2233" t="s">
        <v>16329</v>
      </c>
      <c r="N2233">
        <v>45964</v>
      </c>
      <c r="O2233">
        <v>0.375</v>
      </c>
      <c r="P2233" t="s">
        <v>4095</v>
      </c>
      <c r="Q2233" t="s">
        <v>45</v>
      </c>
      <c r="R2233" s="54">
        <v>45961</v>
      </c>
      <c r="S2233" t="s">
        <v>12801</v>
      </c>
      <c r="U2233" t="s">
        <v>45</v>
      </c>
      <c r="V2233">
        <v>3110251705711</v>
      </c>
      <c r="W2233" t="s">
        <v>46</v>
      </c>
      <c r="X2233">
        <v>45961</v>
      </c>
      <c r="Y2233">
        <v>0.80486111111111114</v>
      </c>
    </row>
    <row r="2234" spans="1:25">
      <c r="A2234" s="54">
        <v>45961</v>
      </c>
      <c r="B2234" s="54">
        <v>45961.571041666699</v>
      </c>
      <c r="C2234" t="s">
        <v>40</v>
      </c>
      <c r="D2234" t="s">
        <v>41</v>
      </c>
      <c r="E2234">
        <v>782300518</v>
      </c>
      <c r="F2234" t="s">
        <v>33</v>
      </c>
      <c r="G2234" t="s">
        <v>16330</v>
      </c>
      <c r="I2234">
        <v>704638550</v>
      </c>
      <c r="J2234" t="s">
        <v>16331</v>
      </c>
      <c r="K2234" t="s">
        <v>36</v>
      </c>
      <c r="L2234" t="s">
        <v>5728</v>
      </c>
      <c r="M2234" t="s">
        <v>16332</v>
      </c>
      <c r="N2234">
        <v>45961</v>
      </c>
      <c r="O2234">
        <v>0.70833333333333337</v>
      </c>
      <c r="P2234" t="s">
        <v>4095</v>
      </c>
      <c r="Q2234" t="s">
        <v>39</v>
      </c>
      <c r="R2234" s="54">
        <v>45961</v>
      </c>
    </row>
    <row r="2235" spans="1:25">
      <c r="A2235" s="54">
        <v>45961</v>
      </c>
      <c r="B2235" s="54">
        <v>45961.581689814797</v>
      </c>
      <c r="C2235" t="s">
        <v>5418</v>
      </c>
      <c r="D2235" t="s">
        <v>1121</v>
      </c>
      <c r="E2235">
        <v>780772772</v>
      </c>
      <c r="F2235" t="s">
        <v>33</v>
      </c>
      <c r="G2235" t="s">
        <v>16333</v>
      </c>
      <c r="H2235">
        <v>254733394771</v>
      </c>
      <c r="I2235">
        <v>254722394771</v>
      </c>
      <c r="J2235" t="s">
        <v>16318</v>
      </c>
      <c r="K2235" t="s">
        <v>36</v>
      </c>
      <c r="L2235" t="s">
        <v>1921</v>
      </c>
      <c r="M2235" t="s">
        <v>16334</v>
      </c>
      <c r="N2235">
        <v>45962</v>
      </c>
      <c r="O2235">
        <v>0.45833333333333331</v>
      </c>
      <c r="P2235" t="s">
        <v>3950</v>
      </c>
      <c r="Q2235" t="s">
        <v>45</v>
      </c>
      <c r="R2235" s="54">
        <v>45961</v>
      </c>
      <c r="S2235" t="s">
        <v>12607</v>
      </c>
      <c r="T2235">
        <v>45962</v>
      </c>
      <c r="U2235" t="s">
        <v>45</v>
      </c>
      <c r="V2235">
        <v>3110251705740</v>
      </c>
      <c r="W2235" t="s">
        <v>46</v>
      </c>
      <c r="X2235">
        <v>45961</v>
      </c>
      <c r="Y2235">
        <v>0.80486111111111114</v>
      </c>
    </row>
    <row r="2236" spans="1:25">
      <c r="A2236" s="54">
        <v>45961</v>
      </c>
      <c r="B2236" s="54">
        <v>45961.586932870399</v>
      </c>
      <c r="C2236" t="s">
        <v>5272</v>
      </c>
      <c r="D2236" t="s">
        <v>32</v>
      </c>
      <c r="E2236">
        <v>762627764</v>
      </c>
      <c r="F2236" t="s">
        <v>33</v>
      </c>
      <c r="G2236" t="s">
        <v>16335</v>
      </c>
      <c r="H2236">
        <v>758636450</v>
      </c>
      <c r="I2236">
        <v>758636450</v>
      </c>
      <c r="J2236" t="s">
        <v>16336</v>
      </c>
      <c r="K2236" t="s">
        <v>36</v>
      </c>
      <c r="L2236" t="s">
        <v>3896</v>
      </c>
      <c r="M2236" t="s">
        <v>16337</v>
      </c>
      <c r="N2236">
        <v>45962</v>
      </c>
      <c r="O2236">
        <v>0.625</v>
      </c>
      <c r="P2236" t="s">
        <v>3950</v>
      </c>
      <c r="Q2236" t="s">
        <v>45</v>
      </c>
      <c r="R2236" s="54">
        <v>45961</v>
      </c>
      <c r="S2236" t="s">
        <v>14334</v>
      </c>
      <c r="T2236">
        <v>45962</v>
      </c>
      <c r="U2236" t="s">
        <v>45</v>
      </c>
      <c r="V2236">
        <v>3110251705821</v>
      </c>
      <c r="W2236" t="s">
        <v>53</v>
      </c>
      <c r="X2236">
        <v>45961</v>
      </c>
      <c r="Y2236">
        <v>0.80486111111111114</v>
      </c>
    </row>
    <row r="2237" spans="1:25">
      <c r="A2237" s="54">
        <v>45961</v>
      </c>
      <c r="B2237" s="54">
        <v>45961.590879629599</v>
      </c>
      <c r="C2237" t="s">
        <v>3768</v>
      </c>
      <c r="D2237" t="s">
        <v>1130</v>
      </c>
      <c r="E2237">
        <v>101030101</v>
      </c>
      <c r="F2237" t="s">
        <v>33</v>
      </c>
      <c r="G2237" t="s">
        <v>16338</v>
      </c>
      <c r="H2237">
        <v>717111709</v>
      </c>
      <c r="I2237">
        <v>707799326</v>
      </c>
      <c r="J2237" t="s">
        <v>16339</v>
      </c>
      <c r="K2237" t="s">
        <v>36</v>
      </c>
      <c r="L2237" t="s">
        <v>1878</v>
      </c>
      <c r="M2237" t="s">
        <v>16340</v>
      </c>
      <c r="N2237">
        <v>45961</v>
      </c>
      <c r="O2237">
        <v>0.70833333333333337</v>
      </c>
      <c r="P2237" t="s">
        <v>3950</v>
      </c>
      <c r="Q2237" t="s">
        <v>45</v>
      </c>
      <c r="R2237" s="54">
        <v>45961</v>
      </c>
      <c r="S2237" t="s">
        <v>14601</v>
      </c>
      <c r="T2237">
        <v>45961</v>
      </c>
      <c r="U2237" t="s">
        <v>45</v>
      </c>
      <c r="V2237">
        <v>3110251705808</v>
      </c>
      <c r="W2237" t="s">
        <v>46</v>
      </c>
      <c r="X2237">
        <v>45961</v>
      </c>
      <c r="Y2237">
        <v>0.80486111111111114</v>
      </c>
    </row>
    <row r="2238" spans="1:25">
      <c r="A2238" s="54">
        <v>45961</v>
      </c>
      <c r="B2238" s="54">
        <v>45961.591076388897</v>
      </c>
      <c r="C2238" t="s">
        <v>1403</v>
      </c>
      <c r="D2238" t="s">
        <v>41</v>
      </c>
      <c r="E2238">
        <v>102772410</v>
      </c>
      <c r="F2238" t="s">
        <v>33</v>
      </c>
      <c r="G2238" t="s">
        <v>16341</v>
      </c>
      <c r="H2238">
        <v>104321041</v>
      </c>
      <c r="I2238">
        <v>104321041</v>
      </c>
      <c r="J2238" t="s">
        <v>16342</v>
      </c>
      <c r="K2238" t="s">
        <v>36</v>
      </c>
      <c r="L2238" t="s">
        <v>3916</v>
      </c>
      <c r="M2238" t="s">
        <v>16343</v>
      </c>
      <c r="N2238">
        <v>45962</v>
      </c>
      <c r="O2238">
        <v>0.375</v>
      </c>
      <c r="P2238" t="s">
        <v>4248</v>
      </c>
      <c r="Q2238" t="s">
        <v>39</v>
      </c>
      <c r="R2238" s="54">
        <v>45961</v>
      </c>
      <c r="S2238" t="s">
        <v>16344</v>
      </c>
    </row>
    <row r="2239" spans="1:25">
      <c r="A2239" s="54">
        <v>45961</v>
      </c>
      <c r="B2239" s="54">
        <v>45961.592719907399</v>
      </c>
      <c r="C2239" t="s">
        <v>1403</v>
      </c>
      <c r="D2239" t="s">
        <v>41</v>
      </c>
      <c r="E2239">
        <v>102772410</v>
      </c>
      <c r="F2239" t="s">
        <v>33</v>
      </c>
      <c r="G2239" t="s">
        <v>16345</v>
      </c>
      <c r="H2239">
        <v>101466923</v>
      </c>
      <c r="I2239">
        <v>101466923</v>
      </c>
      <c r="J2239" t="s">
        <v>15419</v>
      </c>
      <c r="K2239" t="s">
        <v>36</v>
      </c>
      <c r="L2239" t="s">
        <v>3916</v>
      </c>
      <c r="M2239" t="s">
        <v>16346</v>
      </c>
      <c r="N2239">
        <v>45962</v>
      </c>
      <c r="O2239">
        <v>0.375</v>
      </c>
      <c r="P2239" t="s">
        <v>4248</v>
      </c>
      <c r="Q2239" t="s">
        <v>45</v>
      </c>
      <c r="R2239" s="54">
        <v>45961</v>
      </c>
      <c r="S2239" t="s">
        <v>12627</v>
      </c>
      <c r="U2239" t="s">
        <v>45</v>
      </c>
      <c r="V2239">
        <v>3110251705778</v>
      </c>
      <c r="W2239" t="s">
        <v>46</v>
      </c>
      <c r="X2239">
        <v>45961</v>
      </c>
      <c r="Y2239">
        <v>0.80486111111111114</v>
      </c>
    </row>
    <row r="2240" spans="1:25">
      <c r="A2240" s="54">
        <v>45961</v>
      </c>
      <c r="B2240" s="54">
        <v>45961.5942476852</v>
      </c>
      <c r="C2240" t="s">
        <v>267</v>
      </c>
      <c r="D2240" t="s">
        <v>41</v>
      </c>
      <c r="E2240">
        <v>254755669505</v>
      </c>
      <c r="F2240" t="s">
        <v>33</v>
      </c>
      <c r="G2240" t="s">
        <v>16347</v>
      </c>
      <c r="I2240">
        <v>254742399031</v>
      </c>
      <c r="J2240" t="s">
        <v>16348</v>
      </c>
      <c r="K2240" t="s">
        <v>36</v>
      </c>
      <c r="L2240" t="s">
        <v>4790</v>
      </c>
      <c r="M2240" t="s">
        <v>16349</v>
      </c>
      <c r="N2240">
        <v>45962</v>
      </c>
      <c r="O2240">
        <v>0.33333333333333331</v>
      </c>
      <c r="P2240" t="s">
        <v>4248</v>
      </c>
      <c r="Q2240" t="s">
        <v>67</v>
      </c>
      <c r="R2240" s="54">
        <v>45961</v>
      </c>
      <c r="U2240" t="s">
        <v>67</v>
      </c>
      <c r="V2240" t="s">
        <v>16236</v>
      </c>
    </row>
    <row r="2241" spans="1:24">
      <c r="A2241" s="54">
        <v>45961</v>
      </c>
      <c r="B2241" s="54">
        <v>45961.597800925898</v>
      </c>
      <c r="C2241" t="s">
        <v>1754</v>
      </c>
      <c r="D2241" t="s">
        <v>41</v>
      </c>
      <c r="E2241">
        <v>737760378</v>
      </c>
      <c r="F2241" t="s">
        <v>33</v>
      </c>
      <c r="G2241" t="s">
        <v>16350</v>
      </c>
      <c r="H2241">
        <v>754344514</v>
      </c>
      <c r="I2241">
        <v>754344514</v>
      </c>
      <c r="J2241" t="s">
        <v>4902</v>
      </c>
      <c r="K2241" t="s">
        <v>36</v>
      </c>
      <c r="L2241" t="s">
        <v>3943</v>
      </c>
      <c r="M2241" t="s">
        <v>16351</v>
      </c>
      <c r="N2241">
        <v>45962</v>
      </c>
      <c r="O2241">
        <v>0.33333333333333331</v>
      </c>
      <c r="P2241" t="s">
        <v>4248</v>
      </c>
      <c r="Q2241" t="s">
        <v>67</v>
      </c>
      <c r="R2241" s="54">
        <v>45961</v>
      </c>
      <c r="U2241" t="s">
        <v>67</v>
      </c>
      <c r="V2241" t="s">
        <v>114</v>
      </c>
    </row>
    <row r="2242" spans="1:24">
      <c r="A2242" s="54">
        <v>45961</v>
      </c>
      <c r="B2242" s="54">
        <v>45961.598078703697</v>
      </c>
      <c r="C2242" t="s">
        <v>40</v>
      </c>
      <c r="D2242" t="s">
        <v>41</v>
      </c>
      <c r="E2242">
        <v>782300518</v>
      </c>
      <c r="F2242" t="s">
        <v>33</v>
      </c>
      <c r="G2242" t="s">
        <v>16352</v>
      </c>
      <c r="H2242">
        <v>756758294</v>
      </c>
      <c r="I2242">
        <v>748442630</v>
      </c>
      <c r="J2242" t="s">
        <v>16353</v>
      </c>
      <c r="K2242" t="s">
        <v>36</v>
      </c>
      <c r="L2242" t="s">
        <v>3896</v>
      </c>
      <c r="M2242" t="s">
        <v>16354</v>
      </c>
      <c r="N2242">
        <v>45961</v>
      </c>
      <c r="O2242">
        <v>0.70833333333333337</v>
      </c>
      <c r="P2242" t="s">
        <v>4248</v>
      </c>
      <c r="Q2242" t="s">
        <v>45</v>
      </c>
      <c r="R2242" s="54">
        <v>45961</v>
      </c>
      <c r="S2242" t="s">
        <v>14566</v>
      </c>
      <c r="U2242" t="s">
        <v>45</v>
      </c>
      <c r="V2242">
        <v>9111251707121</v>
      </c>
      <c r="W2242" t="s">
        <v>53</v>
      </c>
      <c r="X2242">
        <v>45962</v>
      </c>
    </row>
    <row r="2243" spans="1:24">
      <c r="A2243" s="54">
        <v>45961</v>
      </c>
      <c r="B2243" s="54">
        <v>45961.599756944401</v>
      </c>
      <c r="C2243" t="s">
        <v>16355</v>
      </c>
      <c r="D2243" t="s">
        <v>41</v>
      </c>
      <c r="E2243">
        <v>784953955</v>
      </c>
      <c r="F2243" t="s">
        <v>33</v>
      </c>
      <c r="G2243" t="s">
        <v>16356</v>
      </c>
      <c r="H2243">
        <v>788147682</v>
      </c>
      <c r="I2243">
        <v>708906923</v>
      </c>
      <c r="J2243" t="s">
        <v>5609</v>
      </c>
      <c r="K2243" t="s">
        <v>36</v>
      </c>
      <c r="L2243" t="s">
        <v>3910</v>
      </c>
      <c r="M2243" t="s">
        <v>16357</v>
      </c>
      <c r="N2243">
        <v>45964</v>
      </c>
      <c r="O2243">
        <v>0.45833333333333331</v>
      </c>
      <c r="P2243" t="s">
        <v>3897</v>
      </c>
      <c r="Q2243" t="s">
        <v>45</v>
      </c>
      <c r="R2243" s="54">
        <v>45961</v>
      </c>
      <c r="U2243" t="s">
        <v>45</v>
      </c>
      <c r="V2243">
        <v>3110251705935</v>
      </c>
      <c r="W2243" t="s">
        <v>53</v>
      </c>
    </row>
    <row r="2244" spans="1:24">
      <c r="A2244" s="54">
        <v>45961</v>
      </c>
      <c r="B2244" s="54">
        <v>45961.601990740703</v>
      </c>
      <c r="C2244" t="s">
        <v>4180</v>
      </c>
      <c r="D2244" t="s">
        <v>742</v>
      </c>
      <c r="E2244">
        <v>105981359</v>
      </c>
      <c r="F2244" t="s">
        <v>33</v>
      </c>
      <c r="G2244" t="s">
        <v>16358</v>
      </c>
      <c r="H2244">
        <v>711417350</v>
      </c>
      <c r="I2244">
        <v>711417350</v>
      </c>
      <c r="J2244" t="s">
        <v>16359</v>
      </c>
      <c r="K2244" t="s">
        <v>36</v>
      </c>
      <c r="L2244" t="s">
        <v>1911</v>
      </c>
      <c r="M2244" t="s">
        <v>16360</v>
      </c>
      <c r="N2244">
        <v>45961</v>
      </c>
      <c r="O2244">
        <v>0.70833333333333337</v>
      </c>
      <c r="P2244" t="s">
        <v>3897</v>
      </c>
      <c r="Q2244" t="s">
        <v>45</v>
      </c>
      <c r="R2244" s="54">
        <v>45961</v>
      </c>
      <c r="U2244" t="s">
        <v>45</v>
      </c>
      <c r="V2244">
        <v>3110251706195</v>
      </c>
      <c r="W2244" t="s">
        <v>46</v>
      </c>
    </row>
    <row r="2245" spans="1:24">
      <c r="A2245" s="54">
        <v>45961</v>
      </c>
      <c r="B2245" s="54">
        <v>45961.607997685198</v>
      </c>
      <c r="C2245" t="s">
        <v>5163</v>
      </c>
      <c r="D2245" t="s">
        <v>41</v>
      </c>
      <c r="E2245">
        <v>102772410</v>
      </c>
      <c r="F2245" t="s">
        <v>33</v>
      </c>
      <c r="G2245" t="s">
        <v>16361</v>
      </c>
      <c r="H2245">
        <v>789926430</v>
      </c>
      <c r="I2245">
        <v>720252285</v>
      </c>
      <c r="J2245" t="s">
        <v>15276</v>
      </c>
      <c r="K2245" t="s">
        <v>36</v>
      </c>
      <c r="L2245" t="s">
        <v>3916</v>
      </c>
      <c r="M2245" t="s">
        <v>16362</v>
      </c>
      <c r="N2245">
        <v>45962</v>
      </c>
      <c r="O2245">
        <v>0.375</v>
      </c>
      <c r="P2245" t="s">
        <v>3897</v>
      </c>
      <c r="Q2245" t="s">
        <v>45</v>
      </c>
      <c r="R2245" s="54">
        <v>45961</v>
      </c>
      <c r="U2245" t="s">
        <v>45</v>
      </c>
      <c r="V2245">
        <v>3110251705954</v>
      </c>
      <c r="W2245" t="s">
        <v>46</v>
      </c>
    </row>
    <row r="2246" spans="1:24">
      <c r="A2246" s="54">
        <v>45961</v>
      </c>
      <c r="B2246" s="54">
        <v>45961.6081134259</v>
      </c>
      <c r="C2246" t="s">
        <v>5272</v>
      </c>
      <c r="D2246" t="s">
        <v>32</v>
      </c>
      <c r="E2246">
        <v>762627764</v>
      </c>
      <c r="F2246" t="s">
        <v>33</v>
      </c>
      <c r="G2246" t="s">
        <v>16363</v>
      </c>
      <c r="H2246">
        <v>759348755</v>
      </c>
      <c r="I2246">
        <v>759348755</v>
      </c>
      <c r="J2246" t="s">
        <v>16364</v>
      </c>
      <c r="K2246" t="s">
        <v>36</v>
      </c>
      <c r="L2246" t="s">
        <v>3943</v>
      </c>
      <c r="M2246" t="s">
        <v>5181</v>
      </c>
      <c r="N2246">
        <v>45962</v>
      </c>
      <c r="O2246">
        <v>0.41666666666666669</v>
      </c>
      <c r="P2246" t="s">
        <v>3897</v>
      </c>
      <c r="Q2246" t="s">
        <v>45</v>
      </c>
      <c r="R2246" s="54">
        <v>45961</v>
      </c>
      <c r="V2246">
        <v>3110251706022</v>
      </c>
      <c r="W2246" t="s">
        <v>46</v>
      </c>
    </row>
    <row r="2247" spans="1:24">
      <c r="A2247" s="54">
        <v>45961</v>
      </c>
      <c r="B2247" s="54">
        <v>45961.610335648104</v>
      </c>
      <c r="C2247" t="s">
        <v>4359</v>
      </c>
      <c r="D2247" t="s">
        <v>32</v>
      </c>
      <c r="E2247">
        <v>762627764</v>
      </c>
      <c r="F2247" t="s">
        <v>33</v>
      </c>
      <c r="G2247" t="s">
        <v>16365</v>
      </c>
      <c r="H2247">
        <v>742597120</v>
      </c>
      <c r="I2247">
        <v>742597120</v>
      </c>
      <c r="J2247" t="s">
        <v>14156</v>
      </c>
      <c r="K2247" t="s">
        <v>36</v>
      </c>
      <c r="L2247" t="s">
        <v>1196</v>
      </c>
      <c r="M2247" t="s">
        <v>16366</v>
      </c>
      <c r="N2247">
        <v>45962</v>
      </c>
      <c r="O2247">
        <v>0.41666666666666669</v>
      </c>
      <c r="P2247" t="s">
        <v>3897</v>
      </c>
      <c r="Q2247" t="s">
        <v>45</v>
      </c>
      <c r="R2247" s="54">
        <v>45961</v>
      </c>
      <c r="U2247" t="s">
        <v>45</v>
      </c>
      <c r="V2247">
        <v>3110251706187</v>
      </c>
      <c r="W2247" t="s">
        <v>53</v>
      </c>
    </row>
    <row r="2248" spans="1:24">
      <c r="A2248" s="54">
        <v>45961</v>
      </c>
      <c r="B2248" s="54">
        <v>45961.612581018497</v>
      </c>
      <c r="C2248" t="s">
        <v>16367</v>
      </c>
      <c r="D2248" t="s">
        <v>41</v>
      </c>
      <c r="E2248">
        <v>735633807</v>
      </c>
      <c r="F2248" t="s">
        <v>33</v>
      </c>
      <c r="G2248" t="s">
        <v>16368</v>
      </c>
      <c r="H2248">
        <v>733411179</v>
      </c>
      <c r="I2248">
        <v>733411179</v>
      </c>
      <c r="J2248" t="s">
        <v>16369</v>
      </c>
      <c r="K2248" t="s">
        <v>36</v>
      </c>
      <c r="L2248" t="s">
        <v>3966</v>
      </c>
      <c r="M2248" t="s">
        <v>16370</v>
      </c>
      <c r="N2248">
        <v>45961</v>
      </c>
      <c r="O2248">
        <v>0.54166666666666663</v>
      </c>
      <c r="P2248" t="s">
        <v>3897</v>
      </c>
      <c r="Q2248" t="s">
        <v>45</v>
      </c>
      <c r="R2248" s="54">
        <v>45961</v>
      </c>
      <c r="U2248" t="s">
        <v>45</v>
      </c>
      <c r="V2248">
        <v>3110250000000</v>
      </c>
      <c r="W2248" t="s">
        <v>46</v>
      </c>
    </row>
    <row r="2249" spans="1:24">
      <c r="A2249" s="54">
        <v>45961</v>
      </c>
      <c r="B2249" s="54">
        <v>45961.613564814797</v>
      </c>
      <c r="C2249" t="s">
        <v>1690</v>
      </c>
      <c r="D2249" t="s">
        <v>41</v>
      </c>
      <c r="E2249">
        <v>734401171</v>
      </c>
      <c r="F2249" t="s">
        <v>33</v>
      </c>
      <c r="G2249" t="s">
        <v>16371</v>
      </c>
      <c r="H2249">
        <v>111807100</v>
      </c>
      <c r="I2249">
        <v>111807100</v>
      </c>
      <c r="J2249" t="s">
        <v>16372</v>
      </c>
      <c r="K2249" t="s">
        <v>36</v>
      </c>
      <c r="L2249" t="s">
        <v>3896</v>
      </c>
      <c r="M2249" t="s">
        <v>16373</v>
      </c>
      <c r="N2249">
        <v>45962</v>
      </c>
      <c r="O2249">
        <v>0.41666666666666669</v>
      </c>
      <c r="P2249" t="s">
        <v>3897</v>
      </c>
      <c r="Q2249" t="s">
        <v>39</v>
      </c>
      <c r="R2249" s="54">
        <v>45961</v>
      </c>
      <c r="U2249" t="s">
        <v>39</v>
      </c>
    </row>
    <row r="2250" spans="1:24">
      <c r="A2250" s="54">
        <v>45961</v>
      </c>
      <c r="B2250" s="54">
        <v>45961.615752314799</v>
      </c>
      <c r="C2250" t="s">
        <v>557</v>
      </c>
      <c r="D2250" t="s">
        <v>70</v>
      </c>
      <c r="E2250">
        <v>755877260</v>
      </c>
      <c r="F2250" t="s">
        <v>33</v>
      </c>
      <c r="G2250" t="s">
        <v>5083</v>
      </c>
      <c r="H2250">
        <v>718305620</v>
      </c>
      <c r="I2250">
        <v>718305620</v>
      </c>
      <c r="J2250" t="s">
        <v>16374</v>
      </c>
      <c r="K2250" t="s">
        <v>36</v>
      </c>
      <c r="L2250" t="s">
        <v>1911</v>
      </c>
      <c r="M2250" t="s">
        <v>6572</v>
      </c>
      <c r="N2250">
        <v>45962</v>
      </c>
      <c r="O2250">
        <v>0.33333333333333331</v>
      </c>
      <c r="P2250" t="s">
        <v>3897</v>
      </c>
      <c r="Q2250" t="s">
        <v>39</v>
      </c>
      <c r="R2250" s="54">
        <v>45961</v>
      </c>
      <c r="U2250" t="s">
        <v>39</v>
      </c>
    </row>
    <row r="2251" spans="1:24">
      <c r="A2251" s="54">
        <v>45961</v>
      </c>
      <c r="B2251" s="54">
        <v>45961.616006944401</v>
      </c>
      <c r="C2251" t="s">
        <v>10777</v>
      </c>
      <c r="D2251" t="s">
        <v>41</v>
      </c>
      <c r="E2251">
        <v>735633807</v>
      </c>
      <c r="F2251" t="s">
        <v>33</v>
      </c>
      <c r="G2251" t="s">
        <v>15227</v>
      </c>
      <c r="H2251">
        <v>781359749</v>
      </c>
      <c r="I2251">
        <v>792716751</v>
      </c>
      <c r="J2251" t="s">
        <v>16375</v>
      </c>
      <c r="K2251" t="s">
        <v>36</v>
      </c>
      <c r="L2251" t="s">
        <v>1921</v>
      </c>
      <c r="M2251" t="s">
        <v>16376</v>
      </c>
      <c r="N2251">
        <v>45961</v>
      </c>
      <c r="O2251">
        <v>0.58333333333333337</v>
      </c>
      <c r="P2251" t="s">
        <v>3897</v>
      </c>
      <c r="Q2251" t="s">
        <v>39</v>
      </c>
      <c r="R2251" s="54">
        <v>45961</v>
      </c>
      <c r="U2251" t="s">
        <v>39</v>
      </c>
    </row>
    <row r="2252" spans="1:24">
      <c r="A2252" s="54">
        <v>45961</v>
      </c>
      <c r="B2252" s="54">
        <v>45961.6193055556</v>
      </c>
      <c r="C2252" t="s">
        <v>10777</v>
      </c>
      <c r="D2252" t="s">
        <v>41</v>
      </c>
      <c r="E2252">
        <v>735633807</v>
      </c>
      <c r="F2252" t="s">
        <v>33</v>
      </c>
      <c r="G2252" t="s">
        <v>16377</v>
      </c>
      <c r="H2252">
        <v>752987863</v>
      </c>
      <c r="I2252">
        <v>707983993</v>
      </c>
      <c r="J2252" t="s">
        <v>16378</v>
      </c>
      <c r="K2252" t="s">
        <v>36</v>
      </c>
      <c r="L2252" t="s">
        <v>5728</v>
      </c>
      <c r="M2252" t="s">
        <v>16379</v>
      </c>
      <c r="N2252">
        <v>45961</v>
      </c>
      <c r="O2252">
        <v>0.625</v>
      </c>
      <c r="P2252" t="s">
        <v>3897</v>
      </c>
      <c r="Q2252" t="s">
        <v>45</v>
      </c>
      <c r="R2252" s="54">
        <v>45961</v>
      </c>
      <c r="U2252" t="s">
        <v>45</v>
      </c>
      <c r="V2252">
        <v>3110251706131</v>
      </c>
      <c r="W2252" t="s">
        <v>53</v>
      </c>
    </row>
    <row r="2253" spans="1:24">
      <c r="A2253" s="54">
        <v>45961</v>
      </c>
      <c r="B2253" s="54">
        <v>45961.622233796297</v>
      </c>
      <c r="C2253" t="s">
        <v>99</v>
      </c>
      <c r="D2253" t="s">
        <v>41</v>
      </c>
      <c r="E2253">
        <v>783305070</v>
      </c>
      <c r="F2253" t="s">
        <v>33</v>
      </c>
      <c r="G2253" t="s">
        <v>16380</v>
      </c>
      <c r="H2253">
        <v>737678610</v>
      </c>
      <c r="I2253">
        <v>707014713</v>
      </c>
      <c r="J2253" t="s">
        <v>16381</v>
      </c>
      <c r="K2253" t="s">
        <v>36</v>
      </c>
      <c r="L2253" t="s">
        <v>3959</v>
      </c>
      <c r="M2253" t="s">
        <v>16382</v>
      </c>
      <c r="N2253">
        <v>45962</v>
      </c>
      <c r="O2253">
        <v>0.54166666666666663</v>
      </c>
      <c r="P2253" t="s">
        <v>3897</v>
      </c>
      <c r="Q2253" t="s">
        <v>45</v>
      </c>
      <c r="R2253" s="54">
        <v>45961</v>
      </c>
      <c r="U2253" t="s">
        <v>45</v>
      </c>
      <c r="V2253">
        <v>3110251706002</v>
      </c>
      <c r="W2253" t="s">
        <v>46</v>
      </c>
    </row>
    <row r="2254" spans="1:24">
      <c r="A2254" s="54">
        <v>45961</v>
      </c>
      <c r="B2254" s="54">
        <v>45961.623541666697</v>
      </c>
      <c r="C2254" t="s">
        <v>1403</v>
      </c>
      <c r="D2254" t="s">
        <v>41</v>
      </c>
      <c r="E2254">
        <v>102772410</v>
      </c>
      <c r="F2254" t="s">
        <v>33</v>
      </c>
      <c r="G2254" t="s">
        <v>16383</v>
      </c>
      <c r="H2254">
        <v>736007619</v>
      </c>
      <c r="I2254">
        <v>736007619</v>
      </c>
      <c r="J2254" t="s">
        <v>16384</v>
      </c>
      <c r="K2254" t="s">
        <v>36</v>
      </c>
      <c r="L2254" t="s">
        <v>3909</v>
      </c>
      <c r="M2254" t="s">
        <v>16385</v>
      </c>
      <c r="N2254">
        <v>45962</v>
      </c>
      <c r="O2254">
        <v>0.375</v>
      </c>
      <c r="P2254" t="s">
        <v>3897</v>
      </c>
      <c r="Q2254" t="s">
        <v>45</v>
      </c>
      <c r="R2254" s="54">
        <v>45961</v>
      </c>
      <c r="U2254" t="s">
        <v>45</v>
      </c>
      <c r="V2254">
        <v>3110251706140</v>
      </c>
      <c r="W2254" t="s">
        <v>46</v>
      </c>
    </row>
    <row r="2255" spans="1:24">
      <c r="A2255" s="54">
        <v>45961</v>
      </c>
      <c r="B2255" s="54">
        <v>45961.623981481498</v>
      </c>
      <c r="C2255" t="s">
        <v>4285</v>
      </c>
      <c r="D2255" t="s">
        <v>32</v>
      </c>
      <c r="E2255">
        <v>780225502</v>
      </c>
      <c r="F2255" t="s">
        <v>33</v>
      </c>
      <c r="G2255" t="s">
        <v>16386</v>
      </c>
      <c r="H2255">
        <v>797939855</v>
      </c>
      <c r="I2255">
        <v>797939855</v>
      </c>
      <c r="J2255" t="s">
        <v>16387</v>
      </c>
      <c r="K2255" t="s">
        <v>36</v>
      </c>
      <c r="L2255" t="s">
        <v>3896</v>
      </c>
      <c r="M2255" t="s">
        <v>16388</v>
      </c>
      <c r="N2255">
        <v>45962</v>
      </c>
      <c r="O2255">
        <v>0.375</v>
      </c>
      <c r="P2255" t="s">
        <v>3897</v>
      </c>
      <c r="Q2255" t="s">
        <v>45</v>
      </c>
      <c r="R2255" s="54">
        <v>45961</v>
      </c>
      <c r="U2255" t="s">
        <v>45</v>
      </c>
      <c r="V2255">
        <v>3110250000000</v>
      </c>
      <c r="W2255" t="s">
        <v>53</v>
      </c>
    </row>
    <row r="2256" spans="1:24">
      <c r="A2256" s="54">
        <v>45961</v>
      </c>
      <c r="B2256" s="54">
        <v>45961.626354166699</v>
      </c>
      <c r="C2256" t="s">
        <v>4285</v>
      </c>
      <c r="D2256" t="s">
        <v>32</v>
      </c>
      <c r="E2256">
        <v>780225502</v>
      </c>
      <c r="F2256" t="s">
        <v>33</v>
      </c>
      <c r="G2256" t="s">
        <v>16389</v>
      </c>
      <c r="H2256">
        <v>708512069</v>
      </c>
      <c r="I2256">
        <v>708512069</v>
      </c>
      <c r="J2256" t="s">
        <v>16390</v>
      </c>
      <c r="K2256" t="s">
        <v>36</v>
      </c>
      <c r="L2256" t="s">
        <v>3907</v>
      </c>
      <c r="M2256" t="s">
        <v>16391</v>
      </c>
      <c r="N2256">
        <v>45962</v>
      </c>
      <c r="O2256">
        <v>0.375</v>
      </c>
      <c r="P2256" t="s">
        <v>3897</v>
      </c>
      <c r="Q2256" t="s">
        <v>45</v>
      </c>
      <c r="R2256" s="54">
        <v>45961</v>
      </c>
      <c r="U2256" t="s">
        <v>45</v>
      </c>
      <c r="V2256">
        <v>3110250000000</v>
      </c>
      <c r="W2256" t="s">
        <v>46</v>
      </c>
    </row>
    <row r="2257" spans="1:24">
      <c r="A2257" s="54">
        <v>45961</v>
      </c>
      <c r="B2257" s="54">
        <v>45961.628460648099</v>
      </c>
      <c r="C2257" t="s">
        <v>3768</v>
      </c>
      <c r="D2257" t="s">
        <v>1130</v>
      </c>
      <c r="E2257">
        <v>101030101</v>
      </c>
      <c r="F2257" t="s">
        <v>33</v>
      </c>
      <c r="G2257" t="s">
        <v>16392</v>
      </c>
      <c r="H2257">
        <v>101576300</v>
      </c>
      <c r="I2257">
        <v>722576300</v>
      </c>
      <c r="J2257" t="s">
        <v>16393</v>
      </c>
      <c r="K2257" t="s">
        <v>36</v>
      </c>
      <c r="L2257" t="s">
        <v>1878</v>
      </c>
      <c r="M2257" t="s">
        <v>4245</v>
      </c>
      <c r="N2257">
        <v>45961</v>
      </c>
      <c r="O2257">
        <v>0.66666666666666663</v>
      </c>
      <c r="P2257" t="s">
        <v>3897</v>
      </c>
      <c r="Q2257" t="s">
        <v>45</v>
      </c>
      <c r="R2257" s="54">
        <v>45961</v>
      </c>
      <c r="U2257" t="s">
        <v>45</v>
      </c>
      <c r="V2257">
        <v>3110251706180</v>
      </c>
      <c r="W2257" t="s">
        <v>46</v>
      </c>
    </row>
    <row r="2258" spans="1:24">
      <c r="A2258" s="54">
        <v>45961</v>
      </c>
      <c r="B2258" s="54">
        <v>45961.631122685198</v>
      </c>
      <c r="C2258" t="s">
        <v>5418</v>
      </c>
      <c r="D2258" t="s">
        <v>1121</v>
      </c>
      <c r="E2258">
        <v>254733399944</v>
      </c>
      <c r="F2258" t="s">
        <v>33</v>
      </c>
      <c r="G2258" t="s">
        <v>16394</v>
      </c>
      <c r="H2258">
        <v>254733399944</v>
      </c>
      <c r="I2258">
        <v>254713762637</v>
      </c>
      <c r="J2258" t="s">
        <v>16395</v>
      </c>
      <c r="K2258" t="s">
        <v>81</v>
      </c>
      <c r="L2258" t="s">
        <v>3943</v>
      </c>
      <c r="M2258" t="s">
        <v>16396</v>
      </c>
      <c r="N2258">
        <v>45964</v>
      </c>
      <c r="O2258">
        <v>0.41666666666666669</v>
      </c>
      <c r="P2258" t="s">
        <v>3897</v>
      </c>
      <c r="Q2258" t="s">
        <v>45</v>
      </c>
      <c r="R2258" s="54">
        <v>45961</v>
      </c>
      <c r="U2258" t="s">
        <v>45</v>
      </c>
      <c r="V2258">
        <v>3110251706019</v>
      </c>
      <c r="W2258" t="s">
        <v>46</v>
      </c>
    </row>
    <row r="2259" spans="1:24">
      <c r="A2259" s="54">
        <v>45961</v>
      </c>
      <c r="B2259" s="54">
        <v>45961.632986111101</v>
      </c>
      <c r="C2259" t="s">
        <v>2305</v>
      </c>
      <c r="D2259" t="s">
        <v>41</v>
      </c>
      <c r="E2259">
        <v>734949424</v>
      </c>
      <c r="F2259" t="s">
        <v>33</v>
      </c>
      <c r="G2259" t="s">
        <v>16397</v>
      </c>
      <c r="H2259">
        <v>254732091160</v>
      </c>
      <c r="I2259">
        <v>254732091160</v>
      </c>
      <c r="J2259" t="s">
        <v>16398</v>
      </c>
      <c r="K2259" t="s">
        <v>36</v>
      </c>
      <c r="L2259" t="s">
        <v>3896</v>
      </c>
      <c r="M2259" t="s">
        <v>4293</v>
      </c>
      <c r="N2259">
        <v>45979</v>
      </c>
      <c r="O2259">
        <v>0.58333333333333337</v>
      </c>
      <c r="P2259" t="s">
        <v>3897</v>
      </c>
      <c r="Q2259" t="s">
        <v>3886</v>
      </c>
      <c r="R2259" s="54">
        <v>45961</v>
      </c>
      <c r="U2259" t="s">
        <v>3886</v>
      </c>
    </row>
    <row r="2260" spans="1:24">
      <c r="A2260" s="54">
        <v>45961</v>
      </c>
      <c r="B2260" s="54">
        <v>45961.634918981501</v>
      </c>
      <c r="C2260" t="s">
        <v>391</v>
      </c>
      <c r="D2260" t="s">
        <v>41</v>
      </c>
      <c r="E2260">
        <v>254783687450</v>
      </c>
      <c r="F2260" t="s">
        <v>33</v>
      </c>
      <c r="G2260" t="s">
        <v>16399</v>
      </c>
      <c r="H2260">
        <v>254100104155</v>
      </c>
      <c r="I2260">
        <v>254726485798</v>
      </c>
      <c r="J2260" t="s">
        <v>16400</v>
      </c>
      <c r="K2260" t="s">
        <v>36</v>
      </c>
      <c r="L2260" t="s">
        <v>3936</v>
      </c>
      <c r="M2260" t="s">
        <v>16401</v>
      </c>
      <c r="N2260">
        <v>45962</v>
      </c>
      <c r="O2260">
        <v>0.375</v>
      </c>
      <c r="P2260" t="s">
        <v>3897</v>
      </c>
      <c r="Q2260" t="s">
        <v>45</v>
      </c>
      <c r="R2260" s="54">
        <v>45961</v>
      </c>
      <c r="U2260" t="s">
        <v>45</v>
      </c>
      <c r="V2260">
        <v>3110250000000</v>
      </c>
      <c r="W2260" t="s">
        <v>46</v>
      </c>
    </row>
    <row r="2261" spans="1:24">
      <c r="A2261" s="54">
        <v>45961</v>
      </c>
      <c r="B2261" s="54">
        <v>45961.635752314804</v>
      </c>
      <c r="C2261" t="s">
        <v>1690</v>
      </c>
      <c r="D2261" t="s">
        <v>41</v>
      </c>
      <c r="E2261">
        <v>734401171</v>
      </c>
      <c r="F2261" t="s">
        <v>33</v>
      </c>
      <c r="G2261" t="s">
        <v>16402</v>
      </c>
      <c r="H2261">
        <v>781991617</v>
      </c>
      <c r="I2261">
        <v>797212309</v>
      </c>
      <c r="J2261" t="s">
        <v>16403</v>
      </c>
      <c r="K2261" t="s">
        <v>36</v>
      </c>
      <c r="L2261" t="s">
        <v>3896</v>
      </c>
      <c r="M2261" t="s">
        <v>936</v>
      </c>
      <c r="N2261">
        <v>45962</v>
      </c>
      <c r="O2261">
        <v>0.41666666666666669</v>
      </c>
      <c r="P2261" t="s">
        <v>3897</v>
      </c>
      <c r="Q2261" t="s">
        <v>45</v>
      </c>
      <c r="R2261" s="54">
        <v>45961</v>
      </c>
      <c r="U2261" t="s">
        <v>45</v>
      </c>
      <c r="V2261">
        <v>3110251706193</v>
      </c>
      <c r="W2261" t="s">
        <v>53</v>
      </c>
    </row>
    <row r="2262" spans="1:24">
      <c r="A2262" s="54">
        <v>45961</v>
      </c>
      <c r="B2262" s="54">
        <v>45961.6378819444</v>
      </c>
      <c r="C2262" t="s">
        <v>69</v>
      </c>
      <c r="D2262" t="s">
        <v>70</v>
      </c>
      <c r="E2262">
        <v>755877260</v>
      </c>
      <c r="F2262" t="s">
        <v>33</v>
      </c>
      <c r="G2262" t="s">
        <v>16404</v>
      </c>
      <c r="H2262">
        <v>785931280</v>
      </c>
      <c r="I2262">
        <v>785931280</v>
      </c>
      <c r="J2262" t="s">
        <v>16405</v>
      </c>
      <c r="K2262" t="s">
        <v>36</v>
      </c>
      <c r="L2262" t="s">
        <v>1911</v>
      </c>
      <c r="M2262" t="s">
        <v>16406</v>
      </c>
      <c r="N2262">
        <v>45961</v>
      </c>
      <c r="O2262">
        <v>0.66666666666666663</v>
      </c>
      <c r="P2262" t="s">
        <v>3897</v>
      </c>
      <c r="Q2262" t="s">
        <v>45</v>
      </c>
      <c r="R2262" s="54">
        <v>45961</v>
      </c>
      <c r="U2262" t="s">
        <v>45</v>
      </c>
      <c r="V2262">
        <v>3110251706030</v>
      </c>
      <c r="W2262" t="s">
        <v>46</v>
      </c>
    </row>
    <row r="2263" spans="1:24">
      <c r="A2263" s="54">
        <v>45961</v>
      </c>
      <c r="B2263" s="54">
        <v>45961.638611111099</v>
      </c>
      <c r="C2263" t="s">
        <v>719</v>
      </c>
      <c r="D2263" t="s">
        <v>41</v>
      </c>
      <c r="E2263">
        <v>104144901</v>
      </c>
      <c r="F2263" t="s">
        <v>33</v>
      </c>
      <c r="G2263" t="s">
        <v>16407</v>
      </c>
      <c r="H2263">
        <v>713342569</v>
      </c>
      <c r="I2263">
        <v>713342569</v>
      </c>
      <c r="J2263" t="s">
        <v>16408</v>
      </c>
      <c r="K2263" t="s">
        <v>36</v>
      </c>
      <c r="L2263" t="s">
        <v>3966</v>
      </c>
      <c r="M2263" t="s">
        <v>16409</v>
      </c>
      <c r="N2263">
        <v>45961</v>
      </c>
      <c r="O2263">
        <v>0.41666666666666669</v>
      </c>
      <c r="P2263" t="s">
        <v>3897</v>
      </c>
      <c r="Q2263" t="s">
        <v>39</v>
      </c>
      <c r="R2263" s="54">
        <v>45961</v>
      </c>
      <c r="U2263" t="s">
        <v>39</v>
      </c>
    </row>
    <row r="2264" spans="1:24">
      <c r="A2264" s="54">
        <v>45961</v>
      </c>
      <c r="B2264" s="54">
        <v>45961.642488425903</v>
      </c>
      <c r="C2264" t="s">
        <v>2305</v>
      </c>
      <c r="D2264" t="s">
        <v>41</v>
      </c>
      <c r="E2264">
        <v>734949424</v>
      </c>
      <c r="F2264" t="s">
        <v>33</v>
      </c>
      <c r="G2264" t="s">
        <v>16410</v>
      </c>
      <c r="I2264">
        <v>254756318319</v>
      </c>
      <c r="J2264" t="s">
        <v>16411</v>
      </c>
      <c r="K2264" t="s">
        <v>36</v>
      </c>
      <c r="L2264" t="s">
        <v>3896</v>
      </c>
      <c r="M2264" t="s">
        <v>14402</v>
      </c>
      <c r="N2264">
        <v>45986</v>
      </c>
      <c r="O2264">
        <v>0.66666666666666663</v>
      </c>
      <c r="P2264" t="s">
        <v>3897</v>
      </c>
      <c r="Q2264" t="s">
        <v>3886</v>
      </c>
      <c r="R2264" s="54">
        <v>45961</v>
      </c>
      <c r="U2264" t="s">
        <v>3886</v>
      </c>
    </row>
    <row r="2265" spans="1:24">
      <c r="A2265" s="54">
        <v>45961</v>
      </c>
      <c r="B2265" s="54">
        <v>45961.643217592602</v>
      </c>
      <c r="C2265" t="s">
        <v>69</v>
      </c>
      <c r="D2265" t="s">
        <v>70</v>
      </c>
      <c r="E2265">
        <v>755877260</v>
      </c>
      <c r="F2265" t="s">
        <v>33</v>
      </c>
      <c r="G2265" t="s">
        <v>16412</v>
      </c>
      <c r="H2265">
        <v>725747908</v>
      </c>
      <c r="I2265">
        <v>736504718</v>
      </c>
      <c r="J2265" t="s">
        <v>16413</v>
      </c>
      <c r="K2265" t="s">
        <v>36</v>
      </c>
      <c r="L2265" t="s">
        <v>3959</v>
      </c>
      <c r="M2265" t="s">
        <v>16414</v>
      </c>
      <c r="N2265">
        <v>45961</v>
      </c>
      <c r="O2265">
        <v>0.66666666666666663</v>
      </c>
      <c r="P2265" t="s">
        <v>3897</v>
      </c>
      <c r="Q2265" t="s">
        <v>45</v>
      </c>
      <c r="R2265" s="54">
        <v>45961</v>
      </c>
      <c r="U2265" t="s">
        <v>45</v>
      </c>
      <c r="V2265">
        <v>3110251706206</v>
      </c>
      <c r="W2265" t="s">
        <v>46</v>
      </c>
    </row>
    <row r="2266" spans="1:24">
      <c r="A2266" s="54">
        <v>45961</v>
      </c>
      <c r="B2266" s="54">
        <v>45961.646342592598</v>
      </c>
      <c r="C2266" t="s">
        <v>484</v>
      </c>
      <c r="D2266" t="s">
        <v>41</v>
      </c>
      <c r="E2266">
        <v>784292582</v>
      </c>
      <c r="F2266" t="s">
        <v>33</v>
      </c>
      <c r="G2266" t="s">
        <v>16415</v>
      </c>
      <c r="H2266">
        <v>733404399</v>
      </c>
      <c r="I2266">
        <v>796433067</v>
      </c>
      <c r="J2266" t="s">
        <v>4306</v>
      </c>
      <c r="K2266" t="s">
        <v>81</v>
      </c>
      <c r="L2266" t="s">
        <v>3907</v>
      </c>
      <c r="M2266" t="s">
        <v>2687</v>
      </c>
      <c r="N2266">
        <v>45962</v>
      </c>
      <c r="O2266">
        <v>0.5</v>
      </c>
      <c r="P2266" t="s">
        <v>3897</v>
      </c>
      <c r="Q2266" t="s">
        <v>39</v>
      </c>
      <c r="R2266" s="54">
        <v>45961</v>
      </c>
      <c r="U2266" t="s">
        <v>39</v>
      </c>
    </row>
    <row r="2267" spans="1:24">
      <c r="A2267" s="54">
        <v>45961</v>
      </c>
      <c r="B2267" s="54">
        <v>45961.652060185203</v>
      </c>
      <c r="C2267" t="s">
        <v>5163</v>
      </c>
      <c r="D2267" t="s">
        <v>41</v>
      </c>
      <c r="E2267">
        <v>102772410</v>
      </c>
      <c r="F2267" t="s">
        <v>33</v>
      </c>
      <c r="G2267" t="s">
        <v>16416</v>
      </c>
      <c r="H2267">
        <v>722936113</v>
      </c>
      <c r="I2267">
        <v>722936113</v>
      </c>
      <c r="J2267" t="s">
        <v>16417</v>
      </c>
      <c r="K2267" t="s">
        <v>36</v>
      </c>
      <c r="L2267" t="s">
        <v>3916</v>
      </c>
      <c r="M2267" t="s">
        <v>16418</v>
      </c>
      <c r="N2267">
        <v>45962</v>
      </c>
      <c r="O2267">
        <v>0.375</v>
      </c>
      <c r="P2267" t="s">
        <v>3897</v>
      </c>
      <c r="Q2267" t="s">
        <v>45</v>
      </c>
      <c r="R2267" s="54">
        <v>45961</v>
      </c>
      <c r="U2267" t="s">
        <v>45</v>
      </c>
      <c r="V2267">
        <v>3110250000000</v>
      </c>
      <c r="W2267" t="s">
        <v>46</v>
      </c>
    </row>
    <row r="2268" spans="1:24">
      <c r="A2268" s="54">
        <v>45961</v>
      </c>
      <c r="B2268" s="54">
        <v>45961.654756944401</v>
      </c>
      <c r="C2268" t="s">
        <v>484</v>
      </c>
      <c r="D2268" t="s">
        <v>41</v>
      </c>
      <c r="E2268">
        <v>784292582</v>
      </c>
      <c r="F2268" t="s">
        <v>33</v>
      </c>
      <c r="G2268" t="s">
        <v>16419</v>
      </c>
      <c r="H2268">
        <v>753787315</v>
      </c>
      <c r="I2268">
        <v>113132074</v>
      </c>
      <c r="J2268" t="s">
        <v>16420</v>
      </c>
      <c r="K2268" t="s">
        <v>36</v>
      </c>
      <c r="L2268" t="s">
        <v>3907</v>
      </c>
      <c r="M2268" t="s">
        <v>2687</v>
      </c>
      <c r="N2268">
        <v>45962</v>
      </c>
      <c r="O2268">
        <v>0.54166666666666663</v>
      </c>
      <c r="P2268" t="s">
        <v>3897</v>
      </c>
      <c r="Q2268" t="s">
        <v>45</v>
      </c>
      <c r="R2268" s="54">
        <v>45961</v>
      </c>
      <c r="U2268" t="s">
        <v>45</v>
      </c>
      <c r="V2268">
        <v>3110250000000</v>
      </c>
      <c r="W2268" t="s">
        <v>46</v>
      </c>
    </row>
    <row r="2269" spans="1:24">
      <c r="A2269" s="54">
        <v>45961</v>
      </c>
      <c r="B2269" s="54">
        <v>45961.6547685185</v>
      </c>
      <c r="C2269" t="s">
        <v>118</v>
      </c>
      <c r="D2269" t="s">
        <v>41</v>
      </c>
      <c r="E2269">
        <v>783211943</v>
      </c>
      <c r="F2269" t="s">
        <v>33</v>
      </c>
      <c r="G2269" t="s">
        <v>16421</v>
      </c>
      <c r="H2269">
        <v>798882532</v>
      </c>
      <c r="I2269">
        <v>787249864</v>
      </c>
      <c r="J2269" t="s">
        <v>16422</v>
      </c>
      <c r="K2269" t="s">
        <v>36</v>
      </c>
      <c r="L2269" t="s">
        <v>1196</v>
      </c>
      <c r="M2269" t="s">
        <v>16423</v>
      </c>
      <c r="N2269">
        <v>45961</v>
      </c>
      <c r="O2269">
        <v>0.41666666666666669</v>
      </c>
      <c r="P2269" t="s">
        <v>3897</v>
      </c>
      <c r="Q2269" t="s">
        <v>45</v>
      </c>
      <c r="R2269" s="54">
        <v>45961</v>
      </c>
      <c r="U2269" t="s">
        <v>45</v>
      </c>
      <c r="V2269">
        <v>3110251706205</v>
      </c>
      <c r="W2269" t="s">
        <v>53</v>
      </c>
    </row>
    <row r="2270" spans="1:24">
      <c r="A2270" s="54">
        <v>45961</v>
      </c>
      <c r="B2270" s="54">
        <v>45961.658240740697</v>
      </c>
      <c r="C2270" t="s">
        <v>4659</v>
      </c>
      <c r="D2270" t="s">
        <v>1141</v>
      </c>
      <c r="E2270">
        <v>254732990741</v>
      </c>
      <c r="F2270" t="s">
        <v>33</v>
      </c>
      <c r="G2270" t="s">
        <v>16424</v>
      </c>
      <c r="I2270">
        <v>254727335966</v>
      </c>
      <c r="J2270" t="s">
        <v>16425</v>
      </c>
      <c r="K2270" t="s">
        <v>36</v>
      </c>
      <c r="L2270" t="s">
        <v>3896</v>
      </c>
      <c r="M2270" t="s">
        <v>16426</v>
      </c>
      <c r="N2270">
        <v>45962</v>
      </c>
      <c r="O2270">
        <v>0.58333333333333337</v>
      </c>
      <c r="P2270" t="s">
        <v>3897</v>
      </c>
      <c r="Q2270" t="s">
        <v>45</v>
      </c>
      <c r="R2270" s="54">
        <v>45961</v>
      </c>
      <c r="U2270" t="s">
        <v>45</v>
      </c>
      <c r="V2270">
        <v>3110251706197</v>
      </c>
      <c r="W2270" t="s">
        <v>53</v>
      </c>
    </row>
    <row r="2271" spans="1:24">
      <c r="A2271" s="54">
        <v>45961</v>
      </c>
      <c r="B2271" s="54">
        <v>45961.662465277797</v>
      </c>
      <c r="C2271" t="s">
        <v>1403</v>
      </c>
      <c r="D2271" t="s">
        <v>41</v>
      </c>
      <c r="E2271">
        <v>102772410</v>
      </c>
      <c r="F2271" t="s">
        <v>33</v>
      </c>
      <c r="G2271" t="s">
        <v>4552</v>
      </c>
      <c r="H2271">
        <v>751974932</v>
      </c>
      <c r="I2271">
        <v>751974932</v>
      </c>
      <c r="J2271" t="s">
        <v>15419</v>
      </c>
      <c r="K2271" t="s">
        <v>36</v>
      </c>
      <c r="L2271" t="s">
        <v>3916</v>
      </c>
      <c r="M2271" t="s">
        <v>16427</v>
      </c>
      <c r="N2271">
        <v>45962</v>
      </c>
      <c r="O2271">
        <v>0.375</v>
      </c>
      <c r="P2271" t="s">
        <v>3897</v>
      </c>
      <c r="Q2271" t="s">
        <v>45</v>
      </c>
      <c r="R2271" s="54">
        <v>45961</v>
      </c>
      <c r="U2271" t="s">
        <v>45</v>
      </c>
      <c r="V2271">
        <v>3110251706231</v>
      </c>
      <c r="W2271" t="s">
        <v>46</v>
      </c>
      <c r="X2271">
        <v>45962</v>
      </c>
    </row>
    <row r="2272" spans="1:24">
      <c r="A2272" s="54">
        <v>45961</v>
      </c>
      <c r="B2272" s="54">
        <v>45961</v>
      </c>
      <c r="C2272" t="s">
        <v>4222</v>
      </c>
      <c r="D2272" t="s">
        <v>41</v>
      </c>
      <c r="E2272">
        <v>739803870</v>
      </c>
      <c r="F2272" t="s">
        <v>33</v>
      </c>
      <c r="G2272" t="s">
        <v>16428</v>
      </c>
      <c r="H2272">
        <v>727459835</v>
      </c>
      <c r="I2272">
        <v>727459835</v>
      </c>
      <c r="J2272" t="s">
        <v>16429</v>
      </c>
      <c r="K2272" t="s">
        <v>36</v>
      </c>
      <c r="L2272" t="s">
        <v>1911</v>
      </c>
      <c r="M2272" t="s">
        <v>9565</v>
      </c>
      <c r="N2272">
        <v>45964</v>
      </c>
      <c r="O2272">
        <v>0.41666666666666669</v>
      </c>
      <c r="P2272" t="s">
        <v>4095</v>
      </c>
      <c r="Q2272" t="s">
        <v>45</v>
      </c>
      <c r="R2272" s="54">
        <v>45962</v>
      </c>
      <c r="S2272" t="s">
        <v>12480</v>
      </c>
      <c r="U2272" t="s">
        <v>45</v>
      </c>
      <c r="V2272">
        <v>9111251706580</v>
      </c>
      <c r="W2272" t="s">
        <v>46</v>
      </c>
      <c r="X2272">
        <v>45962</v>
      </c>
    </row>
    <row r="2273" spans="1:24">
      <c r="A2273" s="54">
        <v>45961</v>
      </c>
      <c r="B2273" s="54">
        <v>45961</v>
      </c>
      <c r="C2273" t="s">
        <v>5272</v>
      </c>
      <c r="D2273" t="s">
        <v>32</v>
      </c>
      <c r="E2273">
        <v>762627764</v>
      </c>
      <c r="F2273" t="s">
        <v>33</v>
      </c>
      <c r="G2273" t="s">
        <v>16430</v>
      </c>
      <c r="H2273">
        <v>758138355</v>
      </c>
      <c r="I2273">
        <v>758138355</v>
      </c>
      <c r="J2273" t="s">
        <v>4602</v>
      </c>
      <c r="K2273" t="s">
        <v>36</v>
      </c>
      <c r="L2273" t="s">
        <v>3909</v>
      </c>
      <c r="M2273" t="s">
        <v>16431</v>
      </c>
      <c r="N2273">
        <v>45962</v>
      </c>
      <c r="O2273">
        <v>0.375</v>
      </c>
      <c r="P2273" t="s">
        <v>4095</v>
      </c>
      <c r="Q2273" t="s">
        <v>45</v>
      </c>
      <c r="R2273" s="54">
        <v>45962</v>
      </c>
      <c r="S2273" t="s">
        <v>13374</v>
      </c>
      <c r="U2273" t="s">
        <v>45</v>
      </c>
      <c r="V2273">
        <v>9111251706607</v>
      </c>
      <c r="W2273" t="s">
        <v>46</v>
      </c>
      <c r="X2273">
        <v>45962</v>
      </c>
    </row>
    <row r="2274" spans="1:24">
      <c r="A2274" s="54">
        <v>45961</v>
      </c>
      <c r="B2274" s="54">
        <v>45961</v>
      </c>
      <c r="C2274" t="s">
        <v>4285</v>
      </c>
      <c r="D2274" t="s">
        <v>32</v>
      </c>
      <c r="E2274">
        <v>780225502</v>
      </c>
      <c r="F2274" t="s">
        <v>33</v>
      </c>
      <c r="G2274" t="s">
        <v>4039</v>
      </c>
      <c r="H2274">
        <v>714901292</v>
      </c>
      <c r="I2274">
        <v>714901292</v>
      </c>
      <c r="J2274" t="s">
        <v>16432</v>
      </c>
      <c r="K2274" t="s">
        <v>36</v>
      </c>
      <c r="L2274" t="s">
        <v>1196</v>
      </c>
      <c r="M2274" t="s">
        <v>16433</v>
      </c>
      <c r="N2274">
        <v>45962</v>
      </c>
      <c r="O2274">
        <v>0.375</v>
      </c>
      <c r="P2274" t="s">
        <v>4095</v>
      </c>
      <c r="Q2274" t="s">
        <v>39</v>
      </c>
      <c r="R2274" s="54">
        <v>45962</v>
      </c>
      <c r="S2274" t="s">
        <v>12645</v>
      </c>
    </row>
    <row r="2275" spans="1:24">
      <c r="A2275" s="54">
        <v>45961</v>
      </c>
      <c r="B2275" s="54">
        <v>45961</v>
      </c>
      <c r="C2275" t="s">
        <v>3746</v>
      </c>
      <c r="D2275" t="s">
        <v>32</v>
      </c>
      <c r="E2275">
        <v>762627764</v>
      </c>
      <c r="F2275" t="s">
        <v>33</v>
      </c>
      <c r="G2275" t="s">
        <v>16434</v>
      </c>
      <c r="H2275">
        <v>752825575</v>
      </c>
      <c r="I2275">
        <v>796866751</v>
      </c>
      <c r="J2275" t="s">
        <v>16057</v>
      </c>
      <c r="K2275" t="s">
        <v>36</v>
      </c>
      <c r="L2275" t="s">
        <v>1921</v>
      </c>
      <c r="M2275" t="s">
        <v>16435</v>
      </c>
      <c r="N2275">
        <v>45962</v>
      </c>
      <c r="O2275">
        <v>0.375</v>
      </c>
      <c r="P2275" t="s">
        <v>4095</v>
      </c>
      <c r="Q2275" t="s">
        <v>45</v>
      </c>
      <c r="R2275" s="54">
        <v>45962</v>
      </c>
      <c r="S2275" t="s">
        <v>13037</v>
      </c>
      <c r="U2275" t="s">
        <v>45</v>
      </c>
      <c r="V2275">
        <v>9111251706706</v>
      </c>
      <c r="W2275" t="s">
        <v>46</v>
      </c>
      <c r="X2275">
        <v>45962</v>
      </c>
    </row>
    <row r="2276" spans="1:24">
      <c r="A2276" s="54">
        <v>45961</v>
      </c>
      <c r="B2276" s="54">
        <v>45961</v>
      </c>
      <c r="C2276" t="s">
        <v>3768</v>
      </c>
      <c r="D2276" t="s">
        <v>1130</v>
      </c>
      <c r="E2276">
        <v>101030101</v>
      </c>
      <c r="F2276" t="s">
        <v>33</v>
      </c>
      <c r="G2276" t="s">
        <v>16436</v>
      </c>
      <c r="H2276">
        <v>733943124</v>
      </c>
      <c r="I2276">
        <v>719505494</v>
      </c>
      <c r="J2276" t="s">
        <v>16437</v>
      </c>
      <c r="K2276" t="s">
        <v>36</v>
      </c>
      <c r="L2276" t="s">
        <v>1878</v>
      </c>
      <c r="M2276" t="s">
        <v>16438</v>
      </c>
      <c r="N2276">
        <v>45962</v>
      </c>
      <c r="O2276">
        <v>0.375</v>
      </c>
      <c r="P2276" t="s">
        <v>4095</v>
      </c>
      <c r="Q2276" t="s">
        <v>39</v>
      </c>
      <c r="R2276" s="54">
        <v>45962</v>
      </c>
    </row>
    <row r="2277" spans="1:24">
      <c r="A2277" s="54">
        <v>45961</v>
      </c>
      <c r="B2277" s="54">
        <v>45961</v>
      </c>
      <c r="C2277" t="s">
        <v>4882</v>
      </c>
      <c r="D2277" t="s">
        <v>41</v>
      </c>
      <c r="E2277">
        <v>101792379</v>
      </c>
      <c r="F2277" t="s">
        <v>33</v>
      </c>
      <c r="G2277" t="s">
        <v>16439</v>
      </c>
      <c r="H2277">
        <v>714841521</v>
      </c>
      <c r="I2277">
        <v>710792379</v>
      </c>
      <c r="J2277" t="s">
        <v>4943</v>
      </c>
      <c r="K2277" t="s">
        <v>36</v>
      </c>
      <c r="L2277" t="s">
        <v>1889</v>
      </c>
      <c r="M2277" t="s">
        <v>16440</v>
      </c>
      <c r="N2277">
        <v>45962</v>
      </c>
      <c r="O2277">
        <v>0.45833333333333331</v>
      </c>
      <c r="P2277" t="s">
        <v>4095</v>
      </c>
      <c r="Q2277" t="s">
        <v>45</v>
      </c>
      <c r="R2277" s="54">
        <v>45962</v>
      </c>
      <c r="S2277" t="s">
        <v>13030</v>
      </c>
      <c r="U2277" t="s">
        <v>45</v>
      </c>
      <c r="V2277">
        <v>9111251706723</v>
      </c>
      <c r="W2277" t="s">
        <v>46</v>
      </c>
      <c r="X2277">
        <v>45962</v>
      </c>
    </row>
    <row r="2278" spans="1:24">
      <c r="A2278" s="54">
        <v>45961</v>
      </c>
      <c r="B2278" s="54">
        <v>45961</v>
      </c>
      <c r="C2278" t="s">
        <v>4545</v>
      </c>
      <c r="D2278" t="s">
        <v>41</v>
      </c>
      <c r="E2278">
        <v>103639065</v>
      </c>
      <c r="F2278" t="s">
        <v>33</v>
      </c>
      <c r="G2278" t="s">
        <v>16441</v>
      </c>
      <c r="H2278">
        <v>723790555</v>
      </c>
      <c r="I2278">
        <v>707357193</v>
      </c>
      <c r="J2278" t="s">
        <v>6007</v>
      </c>
      <c r="K2278" t="s">
        <v>36</v>
      </c>
      <c r="L2278" t="s">
        <v>3945</v>
      </c>
      <c r="M2278" t="s">
        <v>16442</v>
      </c>
      <c r="N2278">
        <v>45963</v>
      </c>
      <c r="O2278">
        <v>0.375</v>
      </c>
      <c r="P2278" t="s">
        <v>52</v>
      </c>
      <c r="Q2278" t="s">
        <v>2437</v>
      </c>
      <c r="R2278" s="54">
        <v>45962</v>
      </c>
      <c r="S2278" t="s">
        <v>12641</v>
      </c>
      <c r="V2278" t="s">
        <v>16443</v>
      </c>
    </row>
    <row r="2279" spans="1:24">
      <c r="A2279" s="54">
        <v>45961</v>
      </c>
      <c r="B2279" s="54">
        <v>45961</v>
      </c>
      <c r="C2279" t="s">
        <v>4545</v>
      </c>
      <c r="D2279" t="s">
        <v>41</v>
      </c>
      <c r="E2279">
        <v>103639065</v>
      </c>
      <c r="F2279" t="s">
        <v>33</v>
      </c>
      <c r="G2279" t="s">
        <v>16444</v>
      </c>
      <c r="H2279">
        <v>705329513</v>
      </c>
      <c r="J2279" t="s">
        <v>16445</v>
      </c>
      <c r="K2279" t="s">
        <v>36</v>
      </c>
      <c r="L2279" t="s">
        <v>4004</v>
      </c>
      <c r="M2279" t="s">
        <v>16446</v>
      </c>
      <c r="N2279">
        <v>45965</v>
      </c>
      <c r="O2279">
        <v>0.33333333333333331</v>
      </c>
      <c r="P2279" t="s">
        <v>52</v>
      </c>
      <c r="Q2279" t="s">
        <v>45</v>
      </c>
      <c r="R2279" s="54">
        <v>45962</v>
      </c>
      <c r="S2279" t="s">
        <v>12901</v>
      </c>
      <c r="T2279">
        <v>45965</v>
      </c>
      <c r="U2279" t="s">
        <v>45</v>
      </c>
      <c r="V2279">
        <v>9311251709818</v>
      </c>
      <c r="W2279" t="s">
        <v>53</v>
      </c>
      <c r="X2279">
        <v>45964</v>
      </c>
    </row>
    <row r="2280" spans="1:24">
      <c r="A2280" s="54">
        <v>45961</v>
      </c>
      <c r="B2280" s="54">
        <v>45961</v>
      </c>
      <c r="C2280" t="s">
        <v>1754</v>
      </c>
      <c r="D2280" t="s">
        <v>41</v>
      </c>
      <c r="E2280">
        <v>737760378</v>
      </c>
      <c r="F2280" t="s">
        <v>33</v>
      </c>
      <c r="G2280" t="s">
        <v>16447</v>
      </c>
      <c r="H2280">
        <v>792190616</v>
      </c>
      <c r="I2280">
        <v>792090172</v>
      </c>
      <c r="J2280" t="s">
        <v>16448</v>
      </c>
      <c r="K2280" t="s">
        <v>36</v>
      </c>
      <c r="L2280" t="s">
        <v>16449</v>
      </c>
      <c r="M2280" t="s">
        <v>16450</v>
      </c>
      <c r="N2280">
        <v>45962</v>
      </c>
      <c r="O2280">
        <v>0.33333333333333331</v>
      </c>
      <c r="P2280" t="s">
        <v>52</v>
      </c>
      <c r="Q2280" t="s">
        <v>45</v>
      </c>
      <c r="R2280" s="54">
        <v>45962</v>
      </c>
      <c r="S2280" t="s">
        <v>12634</v>
      </c>
      <c r="U2280" t="s">
        <v>45</v>
      </c>
      <c r="V2280">
        <v>9111251706693</v>
      </c>
      <c r="W2280" t="s">
        <v>46</v>
      </c>
      <c r="X2280">
        <v>45962</v>
      </c>
    </row>
    <row r="2281" spans="1:24">
      <c r="A2281" s="54">
        <v>45961</v>
      </c>
      <c r="B2281" s="54">
        <v>45961</v>
      </c>
      <c r="C2281" t="s">
        <v>4545</v>
      </c>
      <c r="D2281" t="s">
        <v>41</v>
      </c>
      <c r="E2281">
        <v>103639065</v>
      </c>
      <c r="F2281" t="s">
        <v>33</v>
      </c>
      <c r="G2281" t="s">
        <v>16451</v>
      </c>
      <c r="H2281">
        <v>100873457</v>
      </c>
      <c r="I2281">
        <v>100873457</v>
      </c>
      <c r="J2281" t="s">
        <v>16452</v>
      </c>
      <c r="K2281" t="s">
        <v>36</v>
      </c>
      <c r="L2281" t="s">
        <v>3909</v>
      </c>
      <c r="M2281" t="s">
        <v>16453</v>
      </c>
      <c r="N2281">
        <v>45962</v>
      </c>
      <c r="O2281">
        <v>0.33333333333333331</v>
      </c>
      <c r="P2281" t="s">
        <v>52</v>
      </c>
      <c r="Q2281" t="s">
        <v>67</v>
      </c>
      <c r="R2281" s="54">
        <v>45962</v>
      </c>
      <c r="S2281" t="s">
        <v>12812</v>
      </c>
      <c r="U2281" t="s">
        <v>67</v>
      </c>
      <c r="V2281" t="s">
        <v>114</v>
      </c>
    </row>
    <row r="2282" spans="1:24">
      <c r="A2282" s="54">
        <v>45961</v>
      </c>
      <c r="B2282" s="54">
        <v>45961</v>
      </c>
      <c r="C2282" t="s">
        <v>282</v>
      </c>
      <c r="D2282" t="s">
        <v>41</v>
      </c>
      <c r="E2282">
        <v>100822172</v>
      </c>
      <c r="F2282" t="s">
        <v>33</v>
      </c>
      <c r="G2282" t="s">
        <v>5193</v>
      </c>
      <c r="I2282">
        <v>768953855</v>
      </c>
      <c r="J2282" t="s">
        <v>16454</v>
      </c>
      <c r="K2282" t="s">
        <v>36</v>
      </c>
      <c r="L2282" t="s">
        <v>3943</v>
      </c>
      <c r="M2282" t="s">
        <v>16455</v>
      </c>
      <c r="N2282">
        <v>45963</v>
      </c>
      <c r="O2282">
        <v>0.5</v>
      </c>
      <c r="P2282" t="s">
        <v>52</v>
      </c>
      <c r="Q2282" t="s">
        <v>45</v>
      </c>
      <c r="R2282" s="54">
        <v>45962</v>
      </c>
      <c r="S2282" t="s">
        <v>12854</v>
      </c>
      <c r="U2282" t="s">
        <v>45</v>
      </c>
      <c r="V2282">
        <v>9111251706705</v>
      </c>
      <c r="W2282" t="s">
        <v>46</v>
      </c>
      <c r="X2282">
        <v>45962</v>
      </c>
    </row>
    <row r="2283" spans="1:24">
      <c r="A2283" s="54">
        <v>45961</v>
      </c>
      <c r="B2283" s="54">
        <v>45961</v>
      </c>
      <c r="C2283" t="s">
        <v>5272</v>
      </c>
      <c r="D2283" t="s">
        <v>32</v>
      </c>
      <c r="E2283">
        <v>762627764</v>
      </c>
      <c r="F2283" t="s">
        <v>33</v>
      </c>
      <c r="G2283" t="s">
        <v>16456</v>
      </c>
      <c r="H2283">
        <v>726446801</v>
      </c>
      <c r="I2283">
        <v>726333556</v>
      </c>
      <c r="J2283" t="s">
        <v>16457</v>
      </c>
      <c r="K2283" t="s">
        <v>36</v>
      </c>
      <c r="L2283" t="s">
        <v>1196</v>
      </c>
      <c r="M2283" t="s">
        <v>16458</v>
      </c>
      <c r="N2283">
        <v>45962</v>
      </c>
      <c r="O2283">
        <v>0.375</v>
      </c>
      <c r="P2283" t="s">
        <v>11025</v>
      </c>
      <c r="Q2283" t="s">
        <v>45</v>
      </c>
      <c r="R2283" s="54">
        <v>45962</v>
      </c>
      <c r="U2283" t="s">
        <v>45</v>
      </c>
      <c r="V2283">
        <v>9111251706879</v>
      </c>
      <c r="W2283" t="s">
        <v>53</v>
      </c>
      <c r="X2283">
        <v>45962</v>
      </c>
    </row>
    <row r="2284" spans="1:24">
      <c r="A2284" s="54">
        <v>45961</v>
      </c>
      <c r="B2284" s="54">
        <v>45961</v>
      </c>
      <c r="C2284" t="s">
        <v>6238</v>
      </c>
      <c r="D2284" t="s">
        <v>32</v>
      </c>
      <c r="E2284">
        <v>762627764</v>
      </c>
      <c r="F2284" t="s">
        <v>33</v>
      </c>
      <c r="G2284" t="s">
        <v>14234</v>
      </c>
      <c r="H2284">
        <v>739242941</v>
      </c>
      <c r="I2284">
        <v>739242941</v>
      </c>
      <c r="J2284" t="s">
        <v>14781</v>
      </c>
      <c r="K2284" t="s">
        <v>36</v>
      </c>
      <c r="L2284" t="s">
        <v>3942</v>
      </c>
      <c r="M2284" t="s">
        <v>16459</v>
      </c>
      <c r="N2284">
        <v>45962</v>
      </c>
      <c r="O2284">
        <v>0.375</v>
      </c>
      <c r="P2284" t="s">
        <v>11025</v>
      </c>
      <c r="Q2284" t="s">
        <v>45</v>
      </c>
      <c r="R2284" s="54"/>
      <c r="U2284" t="s">
        <v>45</v>
      </c>
      <c r="V2284">
        <v>9111251706885</v>
      </c>
      <c r="W2284" t="s">
        <v>53</v>
      </c>
      <c r="X2284">
        <v>45962</v>
      </c>
    </row>
    <row r="2285" spans="1:24">
      <c r="A2285" s="54">
        <v>45961</v>
      </c>
      <c r="B2285" s="54">
        <v>45961</v>
      </c>
      <c r="C2285" t="s">
        <v>557</v>
      </c>
      <c r="D2285" t="s">
        <v>70</v>
      </c>
      <c r="E2285">
        <v>755877260</v>
      </c>
      <c r="F2285" t="s">
        <v>33</v>
      </c>
      <c r="G2285" t="s">
        <v>16460</v>
      </c>
      <c r="H2285">
        <v>705018628</v>
      </c>
      <c r="I2285">
        <v>705018628</v>
      </c>
      <c r="J2285" t="s">
        <v>16461</v>
      </c>
      <c r="K2285" t="s">
        <v>36</v>
      </c>
      <c r="L2285" t="s">
        <v>3959</v>
      </c>
      <c r="M2285" t="s">
        <v>5810</v>
      </c>
      <c r="N2285">
        <v>45962</v>
      </c>
      <c r="O2285">
        <v>0.41666666666666669</v>
      </c>
      <c r="P2285" t="s">
        <v>11025</v>
      </c>
      <c r="Q2285" t="s">
        <v>45</v>
      </c>
      <c r="R2285" s="54">
        <v>45962</v>
      </c>
      <c r="U2285" t="s">
        <v>45</v>
      </c>
      <c r="V2285">
        <v>9111251706895</v>
      </c>
      <c r="W2285" t="s">
        <v>46</v>
      </c>
      <c r="X2285">
        <v>45962</v>
      </c>
    </row>
    <row r="2286" spans="1:24">
      <c r="A2286" s="54">
        <v>45961</v>
      </c>
      <c r="B2286" s="54">
        <v>45961</v>
      </c>
      <c r="C2286" t="s">
        <v>557</v>
      </c>
      <c r="D2286" t="s">
        <v>70</v>
      </c>
      <c r="E2286">
        <v>755877260</v>
      </c>
      <c r="F2286" t="s">
        <v>33</v>
      </c>
      <c r="G2286" t="s">
        <v>16462</v>
      </c>
      <c r="H2286">
        <v>796580705</v>
      </c>
      <c r="I2286">
        <v>796580705</v>
      </c>
      <c r="J2286" t="s">
        <v>16463</v>
      </c>
      <c r="K2286" t="s">
        <v>36</v>
      </c>
      <c r="L2286" t="s">
        <v>3959</v>
      </c>
      <c r="M2286" t="s">
        <v>5810</v>
      </c>
      <c r="N2286">
        <v>45962</v>
      </c>
      <c r="O2286">
        <v>0.375</v>
      </c>
      <c r="P2286" t="s">
        <v>11025</v>
      </c>
      <c r="Q2286" t="s">
        <v>45</v>
      </c>
      <c r="R2286" s="54">
        <v>45962</v>
      </c>
      <c r="U2286" t="s">
        <v>45</v>
      </c>
      <c r="V2286">
        <v>9111251706913</v>
      </c>
      <c r="W2286" t="s">
        <v>46</v>
      </c>
      <c r="X2286">
        <v>45962</v>
      </c>
    </row>
    <row r="2287" spans="1:24">
      <c r="A2287" s="54">
        <v>45961</v>
      </c>
      <c r="B2287" s="54">
        <v>45961</v>
      </c>
      <c r="C2287" t="s">
        <v>3746</v>
      </c>
      <c r="D2287" t="s">
        <v>32</v>
      </c>
      <c r="E2287">
        <v>762627764</v>
      </c>
      <c r="F2287" t="s">
        <v>33</v>
      </c>
      <c r="G2287" t="s">
        <v>16464</v>
      </c>
      <c r="H2287">
        <v>796350500</v>
      </c>
      <c r="I2287">
        <v>796350500</v>
      </c>
      <c r="J2287" t="s">
        <v>3933</v>
      </c>
      <c r="K2287" t="s">
        <v>36</v>
      </c>
      <c r="L2287" t="s">
        <v>3896</v>
      </c>
      <c r="M2287" t="s">
        <v>16465</v>
      </c>
      <c r="N2287">
        <v>45962</v>
      </c>
      <c r="O2287">
        <v>0.41666666666666669</v>
      </c>
      <c r="P2287" t="s">
        <v>11025</v>
      </c>
      <c r="Q2287" t="s">
        <v>45</v>
      </c>
      <c r="R2287" s="54">
        <v>45962</v>
      </c>
      <c r="U2287" t="s">
        <v>45</v>
      </c>
      <c r="V2287">
        <v>9111251706924</v>
      </c>
      <c r="W2287" t="s">
        <v>53</v>
      </c>
      <c r="X2287">
        <v>45962</v>
      </c>
    </row>
    <row r="2288" spans="1:24">
      <c r="A2288" s="54">
        <v>45961</v>
      </c>
      <c r="B2288" s="54">
        <v>45961</v>
      </c>
      <c r="C2288" t="s">
        <v>5272</v>
      </c>
      <c r="D2288" t="s">
        <v>32</v>
      </c>
      <c r="E2288">
        <v>762627764</v>
      </c>
      <c r="F2288" t="s">
        <v>33</v>
      </c>
      <c r="G2288" t="s">
        <v>16466</v>
      </c>
      <c r="H2288">
        <v>746491204</v>
      </c>
      <c r="I2288">
        <v>746491204</v>
      </c>
      <c r="J2288" t="s">
        <v>16467</v>
      </c>
      <c r="K2288" t="s">
        <v>36</v>
      </c>
      <c r="L2288" t="s">
        <v>3910</v>
      </c>
      <c r="M2288" t="s">
        <v>6055</v>
      </c>
      <c r="N2288">
        <v>45962</v>
      </c>
      <c r="O2288">
        <v>0.33333333333333331</v>
      </c>
      <c r="P2288" t="s">
        <v>4080</v>
      </c>
      <c r="Q2288" t="s">
        <v>45</v>
      </c>
      <c r="R2288" s="54">
        <v>45962</v>
      </c>
      <c r="U2288" t="s">
        <v>45</v>
      </c>
      <c r="V2288">
        <v>9111251706709</v>
      </c>
      <c r="W2288" t="s">
        <v>53</v>
      </c>
      <c r="X2288">
        <v>45962</v>
      </c>
    </row>
    <row r="2289" spans="1:24">
      <c r="A2289" s="54">
        <v>45961</v>
      </c>
      <c r="B2289" s="54">
        <v>45961</v>
      </c>
      <c r="C2289" t="s">
        <v>3988</v>
      </c>
      <c r="D2289" t="s">
        <v>41</v>
      </c>
      <c r="E2289">
        <v>782610374</v>
      </c>
      <c r="F2289" t="s">
        <v>33</v>
      </c>
      <c r="G2289" t="s">
        <v>16468</v>
      </c>
      <c r="H2289">
        <v>706734461</v>
      </c>
      <c r="I2289">
        <v>706734461</v>
      </c>
      <c r="J2289" t="s">
        <v>16469</v>
      </c>
      <c r="K2289" t="s">
        <v>36</v>
      </c>
      <c r="L2289" t="s">
        <v>3991</v>
      </c>
      <c r="M2289" t="s">
        <v>16470</v>
      </c>
      <c r="N2289">
        <v>45962</v>
      </c>
      <c r="O2289">
        <v>0.45833333333333331</v>
      </c>
      <c r="P2289" t="s">
        <v>4080</v>
      </c>
      <c r="Q2289" t="s">
        <v>3886</v>
      </c>
      <c r="R2289" s="54">
        <v>45962</v>
      </c>
      <c r="V2289" t="s">
        <v>16471</v>
      </c>
    </row>
    <row r="2290" spans="1:24">
      <c r="A2290" s="54">
        <v>45961</v>
      </c>
      <c r="B2290" s="54">
        <v>45961</v>
      </c>
      <c r="C2290" t="s">
        <v>3988</v>
      </c>
      <c r="D2290" t="s">
        <v>41</v>
      </c>
      <c r="E2290">
        <v>782610374</v>
      </c>
      <c r="F2290" t="s">
        <v>33</v>
      </c>
      <c r="G2290" t="s">
        <v>16472</v>
      </c>
      <c r="H2290">
        <v>734967325</v>
      </c>
      <c r="I2290">
        <v>717891881</v>
      </c>
      <c r="J2290" t="s">
        <v>16473</v>
      </c>
      <c r="K2290" t="s">
        <v>36</v>
      </c>
      <c r="L2290" t="s">
        <v>3991</v>
      </c>
      <c r="M2290" t="s">
        <v>16474</v>
      </c>
      <c r="N2290">
        <v>45962</v>
      </c>
      <c r="O2290">
        <v>0.5</v>
      </c>
      <c r="P2290" t="s">
        <v>4080</v>
      </c>
      <c r="Q2290" t="s">
        <v>45</v>
      </c>
      <c r="R2290" s="54">
        <v>45962</v>
      </c>
      <c r="U2290" t="s">
        <v>45</v>
      </c>
      <c r="V2290">
        <v>9111251706731</v>
      </c>
      <c r="W2290" t="s">
        <v>46</v>
      </c>
      <c r="X2290">
        <v>45962</v>
      </c>
    </row>
    <row r="2291" spans="1:24">
      <c r="A2291" s="54">
        <v>45961</v>
      </c>
      <c r="B2291" s="54">
        <v>45961</v>
      </c>
      <c r="C2291" t="s">
        <v>4545</v>
      </c>
      <c r="D2291" t="s">
        <v>41</v>
      </c>
      <c r="E2291">
        <v>103639065</v>
      </c>
      <c r="F2291" t="s">
        <v>33</v>
      </c>
      <c r="G2291" t="s">
        <v>4101</v>
      </c>
      <c r="H2291">
        <v>707949502</v>
      </c>
      <c r="I2291">
        <v>707357193</v>
      </c>
      <c r="J2291" t="s">
        <v>4102</v>
      </c>
      <c r="K2291" t="s">
        <v>36</v>
      </c>
      <c r="L2291" t="s">
        <v>1911</v>
      </c>
      <c r="M2291" t="s">
        <v>16475</v>
      </c>
      <c r="N2291">
        <v>45962</v>
      </c>
      <c r="O2291">
        <v>0.33333333333333331</v>
      </c>
      <c r="P2291" t="s">
        <v>4063</v>
      </c>
      <c r="Q2291" t="s">
        <v>45</v>
      </c>
      <c r="R2291" s="54">
        <v>45962</v>
      </c>
      <c r="S2291" t="s">
        <v>12541</v>
      </c>
      <c r="U2291" t="s">
        <v>45</v>
      </c>
      <c r="V2291">
        <v>9111251706873</v>
      </c>
      <c r="W2291" t="s">
        <v>46</v>
      </c>
      <c r="X2291">
        <v>45962</v>
      </c>
    </row>
    <row r="2292" spans="1:24">
      <c r="A2292" s="54">
        <v>45961</v>
      </c>
      <c r="B2292" s="54">
        <v>45961</v>
      </c>
      <c r="C2292" t="s">
        <v>4285</v>
      </c>
      <c r="D2292" t="s">
        <v>32</v>
      </c>
      <c r="E2292">
        <v>780225502</v>
      </c>
      <c r="F2292" t="s">
        <v>33</v>
      </c>
      <c r="G2292" t="s">
        <v>16476</v>
      </c>
      <c r="H2292">
        <v>73317777</v>
      </c>
      <c r="I2292">
        <v>73317777</v>
      </c>
      <c r="J2292" t="s">
        <v>4044</v>
      </c>
      <c r="K2292" t="s">
        <v>36</v>
      </c>
      <c r="L2292" t="s">
        <v>3896</v>
      </c>
      <c r="M2292" t="s">
        <v>2684</v>
      </c>
      <c r="N2292">
        <v>45962</v>
      </c>
      <c r="O2292">
        <v>0.375</v>
      </c>
      <c r="P2292" t="s">
        <v>4063</v>
      </c>
      <c r="Q2292" t="s">
        <v>67</v>
      </c>
      <c r="R2292" s="54"/>
      <c r="U2292" t="s">
        <v>67</v>
      </c>
      <c r="V2292" t="s">
        <v>15289</v>
      </c>
    </row>
    <row r="2293" spans="1:24">
      <c r="A2293" s="54">
        <v>45961</v>
      </c>
      <c r="B2293" s="54">
        <v>45961</v>
      </c>
      <c r="C2293" t="s">
        <v>484</v>
      </c>
      <c r="D2293" t="s">
        <v>41</v>
      </c>
      <c r="E2293">
        <v>784292582</v>
      </c>
      <c r="F2293" t="s">
        <v>33</v>
      </c>
      <c r="G2293" t="s">
        <v>16477</v>
      </c>
      <c r="H2293">
        <v>733816297</v>
      </c>
      <c r="I2293">
        <v>724816297</v>
      </c>
      <c r="J2293" t="s">
        <v>4336</v>
      </c>
      <c r="K2293" t="s">
        <v>36</v>
      </c>
      <c r="L2293" t="s">
        <v>3907</v>
      </c>
      <c r="M2293" t="s">
        <v>3428</v>
      </c>
      <c r="N2293">
        <v>45962</v>
      </c>
      <c r="O2293">
        <v>0.625</v>
      </c>
      <c r="P2293" t="s">
        <v>4063</v>
      </c>
      <c r="Q2293" t="s">
        <v>45</v>
      </c>
      <c r="R2293" s="54">
        <v>45962</v>
      </c>
      <c r="S2293" t="s">
        <v>12579</v>
      </c>
      <c r="U2293" t="s">
        <v>45</v>
      </c>
      <c r="V2293">
        <v>9111251707144</v>
      </c>
      <c r="W2293" t="s">
        <v>46</v>
      </c>
      <c r="X2293">
        <v>45962</v>
      </c>
    </row>
    <row r="2294" spans="1:24">
      <c r="A2294" s="54">
        <v>45961</v>
      </c>
      <c r="B2294" s="54">
        <v>45961</v>
      </c>
      <c r="C2294" t="s">
        <v>5213</v>
      </c>
      <c r="D2294" t="s">
        <v>70</v>
      </c>
      <c r="E2294">
        <v>755877260</v>
      </c>
      <c r="F2294" t="s">
        <v>33</v>
      </c>
      <c r="G2294" t="s">
        <v>5214</v>
      </c>
      <c r="H2294">
        <v>790147439</v>
      </c>
      <c r="I2294">
        <v>790147439</v>
      </c>
      <c r="J2294" t="s">
        <v>16478</v>
      </c>
      <c r="K2294" t="s">
        <v>36</v>
      </c>
      <c r="L2294" t="s">
        <v>3943</v>
      </c>
      <c r="M2294" t="s">
        <v>16479</v>
      </c>
      <c r="N2294">
        <v>45962</v>
      </c>
      <c r="O2294">
        <v>0.625</v>
      </c>
      <c r="P2294" t="s">
        <v>4063</v>
      </c>
      <c r="Q2294" t="s">
        <v>39</v>
      </c>
      <c r="R2294" s="54">
        <v>45962</v>
      </c>
      <c r="S2294" t="s">
        <v>12940</v>
      </c>
    </row>
    <row r="2295" spans="1:24">
      <c r="A2295" s="54">
        <v>45961</v>
      </c>
      <c r="B2295" s="54">
        <v>45961.892187500001</v>
      </c>
      <c r="C2295" t="s">
        <v>3746</v>
      </c>
      <c r="D2295" t="s">
        <v>32</v>
      </c>
      <c r="E2295">
        <v>762627764</v>
      </c>
      <c r="F2295" t="s">
        <v>33</v>
      </c>
      <c r="G2295" t="s">
        <v>16480</v>
      </c>
      <c r="H2295">
        <v>714101847</v>
      </c>
      <c r="I2295">
        <v>714101847</v>
      </c>
      <c r="J2295" t="s">
        <v>16481</v>
      </c>
      <c r="K2295" t="s">
        <v>36</v>
      </c>
      <c r="L2295" t="s">
        <v>1196</v>
      </c>
      <c r="M2295" t="s">
        <v>16482</v>
      </c>
      <c r="N2295">
        <v>45962</v>
      </c>
      <c r="O2295">
        <v>0.375</v>
      </c>
      <c r="P2295" t="s">
        <v>4095</v>
      </c>
      <c r="Q2295" t="s">
        <v>45</v>
      </c>
      <c r="R2295" s="54">
        <v>45962</v>
      </c>
      <c r="S2295">
        <v>0.58472222222222225</v>
      </c>
      <c r="U2295" t="s">
        <v>45</v>
      </c>
      <c r="V2295">
        <v>9111251707055</v>
      </c>
      <c r="W2295" t="s">
        <v>46</v>
      </c>
      <c r="X2295">
        <v>45962</v>
      </c>
    </row>
    <row r="2296" spans="1:24">
      <c r="A2296" s="54">
        <v>45961</v>
      </c>
      <c r="B2296" s="54">
        <v>45961.894988425898</v>
      </c>
      <c r="C2296" t="s">
        <v>4285</v>
      </c>
      <c r="D2296" t="s">
        <v>32</v>
      </c>
      <c r="E2296">
        <v>780225502</v>
      </c>
      <c r="F2296" t="s">
        <v>33</v>
      </c>
      <c r="G2296" t="s">
        <v>16483</v>
      </c>
      <c r="H2296">
        <v>707928701</v>
      </c>
      <c r="I2296">
        <v>707928701</v>
      </c>
      <c r="J2296" t="s">
        <v>15998</v>
      </c>
      <c r="K2296" t="s">
        <v>36</v>
      </c>
      <c r="L2296" t="s">
        <v>1196</v>
      </c>
      <c r="M2296" t="s">
        <v>16484</v>
      </c>
      <c r="N2296">
        <v>45962</v>
      </c>
      <c r="O2296">
        <v>0.375</v>
      </c>
      <c r="P2296" t="s">
        <v>4095</v>
      </c>
      <c r="Q2296" t="s">
        <v>39</v>
      </c>
      <c r="R2296" s="54">
        <v>45962</v>
      </c>
    </row>
    <row r="2297" spans="1:24">
      <c r="A2297" s="54">
        <v>45961</v>
      </c>
      <c r="B2297" s="54">
        <v>45961.909432870401</v>
      </c>
      <c r="C2297" t="s">
        <v>118</v>
      </c>
      <c r="D2297" t="s">
        <v>41</v>
      </c>
      <c r="E2297">
        <v>783211943</v>
      </c>
      <c r="F2297" t="s">
        <v>33</v>
      </c>
      <c r="G2297" t="s">
        <v>16485</v>
      </c>
      <c r="H2297">
        <v>746284886</v>
      </c>
      <c r="I2297">
        <v>787249864</v>
      </c>
      <c r="J2297" t="s">
        <v>16486</v>
      </c>
      <c r="K2297" t="s">
        <v>36</v>
      </c>
      <c r="L2297" t="s">
        <v>1196</v>
      </c>
      <c r="M2297" t="s">
        <v>16487</v>
      </c>
      <c r="N2297">
        <v>45962</v>
      </c>
      <c r="O2297">
        <v>0.375</v>
      </c>
      <c r="P2297" t="s">
        <v>4095</v>
      </c>
      <c r="Q2297" t="s">
        <v>45</v>
      </c>
      <c r="R2297" s="54">
        <v>45962</v>
      </c>
      <c r="S2297">
        <v>0.59097222222222223</v>
      </c>
      <c r="U2297" t="s">
        <v>45</v>
      </c>
      <c r="V2297">
        <v>9111251707080</v>
      </c>
      <c r="W2297" t="s">
        <v>53</v>
      </c>
      <c r="X2297">
        <v>45962</v>
      </c>
    </row>
    <row r="2298" spans="1:24">
      <c r="A2298" s="54">
        <v>45961</v>
      </c>
      <c r="B2298" s="54">
        <v>45961.917743055601</v>
      </c>
      <c r="C2298" t="s">
        <v>1663</v>
      </c>
      <c r="D2298" t="s">
        <v>1086</v>
      </c>
      <c r="E2298">
        <v>254731797777</v>
      </c>
      <c r="F2298" t="s">
        <v>33</v>
      </c>
      <c r="G2298" t="s">
        <v>16488</v>
      </c>
      <c r="H2298">
        <v>254721448836</v>
      </c>
      <c r="I2298">
        <v>254721448836</v>
      </c>
      <c r="J2298" t="s">
        <v>16489</v>
      </c>
      <c r="K2298" t="s">
        <v>36</v>
      </c>
      <c r="L2298" t="s">
        <v>3896</v>
      </c>
      <c r="M2298" t="s">
        <v>3299</v>
      </c>
      <c r="N2298">
        <v>45962</v>
      </c>
      <c r="O2298">
        <v>0.41666666666666669</v>
      </c>
      <c r="P2298" t="s">
        <v>4095</v>
      </c>
      <c r="Q2298" t="s">
        <v>67</v>
      </c>
      <c r="R2298" s="54">
        <v>45962</v>
      </c>
      <c r="S2298">
        <v>0.59375</v>
      </c>
      <c r="U2298" t="s">
        <v>67</v>
      </c>
      <c r="W2298" t="s">
        <v>4068</v>
      </c>
    </row>
    <row r="2299" spans="1:24">
      <c r="A2299" s="54">
        <v>45961</v>
      </c>
      <c r="B2299" s="54">
        <v>45961.920868055597</v>
      </c>
      <c r="C2299" t="s">
        <v>5492</v>
      </c>
      <c r="D2299" t="s">
        <v>41</v>
      </c>
      <c r="E2299">
        <v>788201147</v>
      </c>
      <c r="F2299" t="s">
        <v>33</v>
      </c>
      <c r="G2299" t="s">
        <v>16490</v>
      </c>
      <c r="H2299">
        <v>254750051384</v>
      </c>
      <c r="I2299">
        <v>254702345267</v>
      </c>
      <c r="J2299" t="s">
        <v>16491</v>
      </c>
      <c r="K2299" t="s">
        <v>36</v>
      </c>
      <c r="L2299" t="s">
        <v>3907</v>
      </c>
      <c r="M2299" t="s">
        <v>16492</v>
      </c>
      <c r="N2299">
        <v>45962</v>
      </c>
      <c r="O2299">
        <v>0.375</v>
      </c>
      <c r="P2299" t="s">
        <v>4095</v>
      </c>
      <c r="Q2299" t="s">
        <v>45</v>
      </c>
      <c r="R2299" s="54">
        <v>45962</v>
      </c>
      <c r="S2299">
        <v>0.59652777777777777</v>
      </c>
      <c r="U2299" t="s">
        <v>45</v>
      </c>
      <c r="V2299">
        <v>9111251707105</v>
      </c>
      <c r="W2299" t="s">
        <v>53</v>
      </c>
      <c r="X2299">
        <v>45964</v>
      </c>
    </row>
    <row r="2300" spans="1:24">
      <c r="A2300" s="54">
        <v>45961</v>
      </c>
      <c r="B2300" s="54">
        <v>45961.928043981497</v>
      </c>
      <c r="C2300" t="s">
        <v>4359</v>
      </c>
      <c r="D2300" t="s">
        <v>32</v>
      </c>
      <c r="E2300">
        <v>762627764</v>
      </c>
      <c r="F2300" t="s">
        <v>33</v>
      </c>
      <c r="G2300" t="s">
        <v>15458</v>
      </c>
      <c r="H2300">
        <v>113379599</v>
      </c>
      <c r="I2300">
        <v>113379599</v>
      </c>
      <c r="J2300" t="s">
        <v>15459</v>
      </c>
      <c r="K2300" t="s">
        <v>36</v>
      </c>
      <c r="L2300" t="s">
        <v>3907</v>
      </c>
      <c r="M2300" t="s">
        <v>16493</v>
      </c>
      <c r="N2300">
        <v>45962</v>
      </c>
      <c r="O2300">
        <v>0.33333333333333331</v>
      </c>
      <c r="P2300" t="s">
        <v>4095</v>
      </c>
      <c r="Q2300" t="s">
        <v>45</v>
      </c>
      <c r="R2300" s="54">
        <v>45962</v>
      </c>
      <c r="S2300">
        <v>0.59861111111111109</v>
      </c>
      <c r="U2300" t="s">
        <v>45</v>
      </c>
      <c r="V2300">
        <v>9111251707113</v>
      </c>
      <c r="W2300" t="s">
        <v>46</v>
      </c>
      <c r="X2300">
        <v>45962</v>
      </c>
    </row>
    <row r="2301" spans="1:24">
      <c r="A2301" s="54">
        <v>45961</v>
      </c>
      <c r="B2301" s="54">
        <v>45961.935543981497</v>
      </c>
      <c r="C2301" t="s">
        <v>3746</v>
      </c>
      <c r="D2301" t="s">
        <v>32</v>
      </c>
      <c r="E2301">
        <v>762627764</v>
      </c>
      <c r="F2301" t="s">
        <v>33</v>
      </c>
      <c r="G2301" t="s">
        <v>16494</v>
      </c>
      <c r="H2301">
        <v>757728830</v>
      </c>
      <c r="I2301">
        <v>757728830</v>
      </c>
      <c r="J2301" t="s">
        <v>16495</v>
      </c>
      <c r="K2301" t="s">
        <v>36</v>
      </c>
      <c r="L2301" t="s">
        <v>1911</v>
      </c>
      <c r="M2301" t="s">
        <v>16496</v>
      </c>
      <c r="N2301">
        <v>45962</v>
      </c>
      <c r="O2301">
        <v>0.375</v>
      </c>
      <c r="P2301" t="s">
        <v>4095</v>
      </c>
      <c r="Q2301" t="s">
        <v>45</v>
      </c>
      <c r="R2301" s="54">
        <v>45962</v>
      </c>
      <c r="S2301">
        <v>0.60069444444444442</v>
      </c>
      <c r="U2301" t="s">
        <v>45</v>
      </c>
      <c r="V2301">
        <v>9111251707116</v>
      </c>
      <c r="W2301" t="s">
        <v>46</v>
      </c>
      <c r="X2301">
        <v>45962</v>
      </c>
    </row>
    <row r="2302" spans="1:24">
      <c r="A2302" s="54">
        <v>45961</v>
      </c>
      <c r="B2302" s="54">
        <v>45961.9594097222</v>
      </c>
      <c r="C2302" t="s">
        <v>31</v>
      </c>
      <c r="D2302" t="s">
        <v>32</v>
      </c>
      <c r="E2302">
        <v>780225502</v>
      </c>
      <c r="F2302" t="s">
        <v>33</v>
      </c>
      <c r="G2302" t="s">
        <v>16497</v>
      </c>
      <c r="H2302">
        <v>733511332</v>
      </c>
      <c r="I2302">
        <v>728756000</v>
      </c>
      <c r="J2302" t="s">
        <v>16498</v>
      </c>
      <c r="K2302" t="s">
        <v>36</v>
      </c>
      <c r="L2302" t="s">
        <v>3976</v>
      </c>
      <c r="M2302" t="s">
        <v>16499</v>
      </c>
      <c r="N2302">
        <v>45962</v>
      </c>
      <c r="O2302">
        <v>0.45833333333333331</v>
      </c>
      <c r="P2302" t="s">
        <v>52</v>
      </c>
      <c r="Q2302" t="s">
        <v>45</v>
      </c>
      <c r="R2302" s="54">
        <v>45668</v>
      </c>
      <c r="S2302">
        <v>0.5756944444444444</v>
      </c>
      <c r="U2302" t="s">
        <v>45</v>
      </c>
      <c r="V2302">
        <v>9111251707082</v>
      </c>
      <c r="W2302" t="s">
        <v>46</v>
      </c>
      <c r="X2302">
        <v>45962</v>
      </c>
    </row>
    <row r="2303" spans="1:24">
      <c r="A2303" s="54">
        <v>45961</v>
      </c>
      <c r="B2303" s="54">
        <v>45961.973425925898</v>
      </c>
      <c r="C2303" t="s">
        <v>942</v>
      </c>
      <c r="D2303" t="s">
        <v>41</v>
      </c>
      <c r="E2303">
        <v>786633575</v>
      </c>
      <c r="F2303" t="s">
        <v>33</v>
      </c>
      <c r="G2303" t="s">
        <v>11678</v>
      </c>
      <c r="H2303">
        <v>716906829</v>
      </c>
      <c r="I2303">
        <v>716906829</v>
      </c>
      <c r="J2303" t="s">
        <v>16500</v>
      </c>
      <c r="K2303" t="s">
        <v>36</v>
      </c>
      <c r="L2303" t="s">
        <v>3959</v>
      </c>
      <c r="M2303" t="s">
        <v>16501</v>
      </c>
      <c r="N2303">
        <v>45963</v>
      </c>
      <c r="O2303">
        <v>0.5</v>
      </c>
      <c r="P2303" t="s">
        <v>52</v>
      </c>
      <c r="Q2303" t="s">
        <v>67</v>
      </c>
      <c r="R2303" s="54">
        <v>45962</v>
      </c>
      <c r="S2303" t="s">
        <v>12559</v>
      </c>
      <c r="V2303" t="s">
        <v>14116</v>
      </c>
    </row>
    <row r="2304" spans="1:24">
      <c r="A2304" s="54">
        <v>45961</v>
      </c>
      <c r="B2304" s="54">
        <v>45961.996076388903</v>
      </c>
      <c r="C2304" t="s">
        <v>1587</v>
      </c>
      <c r="D2304" t="s">
        <v>41</v>
      </c>
      <c r="E2304">
        <v>737652116</v>
      </c>
      <c r="F2304" t="s">
        <v>33</v>
      </c>
      <c r="G2304" t="s">
        <v>16502</v>
      </c>
      <c r="H2304">
        <v>721924079</v>
      </c>
      <c r="I2304">
        <v>721924079</v>
      </c>
      <c r="J2304" t="s">
        <v>16503</v>
      </c>
      <c r="K2304" t="s">
        <v>36</v>
      </c>
      <c r="L2304" t="s">
        <v>3896</v>
      </c>
      <c r="M2304" t="s">
        <v>2843</v>
      </c>
      <c r="N2304">
        <v>45961</v>
      </c>
      <c r="O2304">
        <v>0.66666666666666663</v>
      </c>
      <c r="P2304" t="s">
        <v>52</v>
      </c>
      <c r="Q2304" t="s">
        <v>3886</v>
      </c>
      <c r="R2304" s="54"/>
    </row>
    <row r="2305" spans="1:25">
      <c r="A2305" s="54">
        <v>45961</v>
      </c>
      <c r="B2305" s="54">
        <v>45961.997638888897</v>
      </c>
      <c r="C2305" t="s">
        <v>1587</v>
      </c>
      <c r="D2305" t="s">
        <v>41</v>
      </c>
      <c r="E2305">
        <v>789026673</v>
      </c>
      <c r="F2305" t="s">
        <v>33</v>
      </c>
      <c r="G2305" t="s">
        <v>16504</v>
      </c>
      <c r="H2305">
        <v>798205775</v>
      </c>
      <c r="I2305">
        <v>798205775</v>
      </c>
      <c r="J2305" t="s">
        <v>16505</v>
      </c>
      <c r="K2305" t="s">
        <v>36</v>
      </c>
      <c r="L2305" t="s">
        <v>3896</v>
      </c>
      <c r="M2305" t="s">
        <v>4203</v>
      </c>
      <c r="N2305">
        <v>45961</v>
      </c>
      <c r="O2305">
        <v>0.625</v>
      </c>
      <c r="P2305" t="s">
        <v>52</v>
      </c>
      <c r="Q2305" t="s">
        <v>3886</v>
      </c>
      <c r="R2305" s="54"/>
    </row>
    <row r="2306" spans="1:25">
      <c r="A2306" s="54">
        <v>45961</v>
      </c>
      <c r="B2306" s="54">
        <v>45961.667523148099</v>
      </c>
      <c r="C2306" t="s">
        <v>5116</v>
      </c>
      <c r="D2306" t="s">
        <v>41</v>
      </c>
      <c r="E2306">
        <v>782325197</v>
      </c>
      <c r="F2306" t="s">
        <v>33</v>
      </c>
      <c r="G2306" t="s">
        <v>16506</v>
      </c>
      <c r="H2306">
        <v>254787462327</v>
      </c>
      <c r="I2306">
        <v>254722688713</v>
      </c>
      <c r="J2306" t="s">
        <v>16507</v>
      </c>
      <c r="K2306" t="s">
        <v>36</v>
      </c>
      <c r="L2306" t="s">
        <v>3926</v>
      </c>
      <c r="M2306" t="s">
        <v>16508</v>
      </c>
      <c r="N2306">
        <v>45962</v>
      </c>
      <c r="O2306">
        <v>0.54166666666666663</v>
      </c>
      <c r="P2306" t="s">
        <v>4095</v>
      </c>
      <c r="Q2306" t="s">
        <v>45</v>
      </c>
      <c r="R2306" s="54">
        <v>45964</v>
      </c>
      <c r="S2306" t="s">
        <v>12935</v>
      </c>
      <c r="U2306" t="s">
        <v>45</v>
      </c>
      <c r="V2306">
        <v>9311251710106</v>
      </c>
      <c r="W2306" t="s">
        <v>46</v>
      </c>
      <c r="X2306">
        <v>45964</v>
      </c>
      <c r="Y2306">
        <v>0.4284722222222222</v>
      </c>
    </row>
    <row r="2307" spans="1:25">
      <c r="A2307" s="54">
        <v>45961</v>
      </c>
      <c r="B2307" s="54">
        <v>45961.678738425901</v>
      </c>
      <c r="C2307" t="s">
        <v>4381</v>
      </c>
      <c r="D2307" t="s">
        <v>41</v>
      </c>
      <c r="E2307">
        <v>788401220</v>
      </c>
      <c r="F2307" t="s">
        <v>33</v>
      </c>
      <c r="G2307" t="s">
        <v>8744</v>
      </c>
      <c r="H2307">
        <v>784584533</v>
      </c>
      <c r="I2307">
        <v>752062266</v>
      </c>
      <c r="J2307" t="s">
        <v>8745</v>
      </c>
      <c r="K2307" t="s">
        <v>36</v>
      </c>
      <c r="L2307" t="s">
        <v>4384</v>
      </c>
      <c r="M2307" t="s">
        <v>16509</v>
      </c>
      <c r="N2307">
        <v>45962</v>
      </c>
      <c r="O2307">
        <v>0.41666666666666669</v>
      </c>
      <c r="P2307" t="s">
        <v>4095</v>
      </c>
      <c r="Q2307" t="s">
        <v>45</v>
      </c>
      <c r="R2307" s="54">
        <v>45964</v>
      </c>
      <c r="S2307" t="s">
        <v>12398</v>
      </c>
      <c r="U2307" t="s">
        <v>45</v>
      </c>
      <c r="V2307">
        <v>9311251710280</v>
      </c>
      <c r="W2307" t="s">
        <v>53</v>
      </c>
      <c r="X2307">
        <v>45964</v>
      </c>
      <c r="Y2307">
        <v>0.54722222222222228</v>
      </c>
    </row>
    <row r="2308" spans="1:25">
      <c r="A2308" s="54">
        <v>45961</v>
      </c>
      <c r="B2308" s="54">
        <v>45961.688425925902</v>
      </c>
      <c r="C2308" t="s">
        <v>4381</v>
      </c>
      <c r="D2308" t="s">
        <v>41</v>
      </c>
      <c r="E2308">
        <v>788401220</v>
      </c>
      <c r="F2308" t="s">
        <v>33</v>
      </c>
      <c r="G2308" t="s">
        <v>8811</v>
      </c>
      <c r="H2308">
        <v>782929061</v>
      </c>
      <c r="I2308">
        <v>794399403</v>
      </c>
      <c r="J2308" t="s">
        <v>16510</v>
      </c>
      <c r="K2308" t="s">
        <v>36</v>
      </c>
      <c r="L2308" t="s">
        <v>4384</v>
      </c>
      <c r="M2308" t="s">
        <v>6273</v>
      </c>
      <c r="N2308">
        <v>45962</v>
      </c>
      <c r="O2308">
        <v>0.41666666666666669</v>
      </c>
      <c r="P2308" t="s">
        <v>3950</v>
      </c>
      <c r="Q2308" t="s">
        <v>45</v>
      </c>
      <c r="R2308" s="54">
        <v>45964</v>
      </c>
      <c r="S2308" t="s">
        <v>12652</v>
      </c>
      <c r="T2308">
        <v>45964</v>
      </c>
      <c r="U2308" t="s">
        <v>45</v>
      </c>
      <c r="V2308">
        <v>9311251710100</v>
      </c>
      <c r="W2308" t="s">
        <v>53</v>
      </c>
      <c r="X2308">
        <v>45964</v>
      </c>
      <c r="Y2308">
        <v>0.4284722222222222</v>
      </c>
    </row>
    <row r="2309" spans="1:25">
      <c r="A2309" s="54">
        <v>45961</v>
      </c>
      <c r="B2309" s="54">
        <v>45961.7008796296</v>
      </c>
      <c r="C2309" t="s">
        <v>70</v>
      </c>
      <c r="D2309" t="s">
        <v>70</v>
      </c>
      <c r="E2309">
        <v>755877260</v>
      </c>
      <c r="F2309" t="s">
        <v>33</v>
      </c>
      <c r="G2309" t="s">
        <v>16511</v>
      </c>
      <c r="H2309">
        <v>734131414</v>
      </c>
      <c r="I2309">
        <v>726308448</v>
      </c>
      <c r="J2309" t="s">
        <v>16512</v>
      </c>
      <c r="K2309" t="s">
        <v>36</v>
      </c>
      <c r="L2309" t="s">
        <v>1911</v>
      </c>
      <c r="M2309" t="s">
        <v>16513</v>
      </c>
      <c r="N2309">
        <v>45961</v>
      </c>
      <c r="O2309">
        <v>0.54166666666666663</v>
      </c>
      <c r="P2309" t="s">
        <v>52</v>
      </c>
      <c r="Q2309" t="s">
        <v>45</v>
      </c>
      <c r="R2309" s="54">
        <v>45964</v>
      </c>
      <c r="S2309" t="s">
        <v>12881</v>
      </c>
      <c r="U2309" t="s">
        <v>45</v>
      </c>
      <c r="V2309">
        <v>9311251710089</v>
      </c>
      <c r="W2309" t="s">
        <v>46</v>
      </c>
      <c r="X2309">
        <v>45964</v>
      </c>
      <c r="Y2309">
        <v>0.54722222222222228</v>
      </c>
    </row>
    <row r="2310" spans="1:25">
      <c r="A2310" s="54">
        <v>45961</v>
      </c>
      <c r="B2310" s="54">
        <v>45961.706342592603</v>
      </c>
      <c r="C2310" t="s">
        <v>282</v>
      </c>
      <c r="D2310" t="s">
        <v>41</v>
      </c>
      <c r="E2310">
        <v>733477994</v>
      </c>
      <c r="F2310" t="s">
        <v>33</v>
      </c>
      <c r="G2310" t="s">
        <v>15311</v>
      </c>
      <c r="H2310">
        <v>789149600</v>
      </c>
      <c r="I2310">
        <v>745041642</v>
      </c>
      <c r="J2310" t="s">
        <v>15312</v>
      </c>
      <c r="K2310" t="s">
        <v>36</v>
      </c>
      <c r="L2310" t="s">
        <v>3918</v>
      </c>
      <c r="M2310" t="s">
        <v>16514</v>
      </c>
      <c r="N2310">
        <v>45963</v>
      </c>
      <c r="O2310">
        <v>0.5</v>
      </c>
      <c r="P2310" t="s">
        <v>52</v>
      </c>
      <c r="Q2310" t="s">
        <v>45</v>
      </c>
      <c r="R2310" s="54">
        <v>45964</v>
      </c>
      <c r="S2310" t="s">
        <v>12483</v>
      </c>
      <c r="U2310" t="s">
        <v>45</v>
      </c>
      <c r="V2310">
        <v>9311251710142</v>
      </c>
      <c r="W2310" t="s">
        <v>46</v>
      </c>
      <c r="X2310">
        <v>45964</v>
      </c>
      <c r="Y2310">
        <v>0.54722222222222228</v>
      </c>
    </row>
    <row r="2311" spans="1:25">
      <c r="A2311" s="54">
        <v>45961</v>
      </c>
      <c r="B2311" s="54">
        <v>45961.706562500003</v>
      </c>
      <c r="C2311" t="s">
        <v>4381</v>
      </c>
      <c r="D2311" t="s">
        <v>41</v>
      </c>
      <c r="E2311">
        <v>788401220</v>
      </c>
      <c r="F2311" t="s">
        <v>33</v>
      </c>
      <c r="G2311" t="s">
        <v>16515</v>
      </c>
      <c r="H2311">
        <v>735563643</v>
      </c>
      <c r="I2311">
        <v>114069792</v>
      </c>
      <c r="J2311" t="s">
        <v>16516</v>
      </c>
      <c r="K2311" t="s">
        <v>36</v>
      </c>
      <c r="L2311" t="s">
        <v>4384</v>
      </c>
      <c r="M2311" t="s">
        <v>16517</v>
      </c>
      <c r="N2311">
        <v>45962</v>
      </c>
      <c r="O2311">
        <v>0.58333333333333337</v>
      </c>
      <c r="P2311" t="s">
        <v>52</v>
      </c>
      <c r="Q2311" t="s">
        <v>45</v>
      </c>
      <c r="R2311" s="54">
        <v>45964</v>
      </c>
      <c r="S2311" t="s">
        <v>12887</v>
      </c>
      <c r="U2311" t="s">
        <v>45</v>
      </c>
      <c r="V2311">
        <v>9311251710155</v>
      </c>
      <c r="W2311" t="s">
        <v>53</v>
      </c>
      <c r="X2311">
        <v>45964</v>
      </c>
      <c r="Y2311">
        <v>0.54722222222222228</v>
      </c>
    </row>
    <row r="2312" spans="1:25">
      <c r="A2312" s="54">
        <v>45961</v>
      </c>
      <c r="B2312" s="54">
        <v>45961.708935185197</v>
      </c>
      <c r="C2312" t="s">
        <v>2420</v>
      </c>
      <c r="D2312" t="s">
        <v>1167</v>
      </c>
      <c r="E2312">
        <v>780080032</v>
      </c>
      <c r="F2312" t="s">
        <v>33</v>
      </c>
      <c r="G2312" t="s">
        <v>15172</v>
      </c>
      <c r="H2312">
        <v>100229956</v>
      </c>
      <c r="I2312">
        <v>728642376</v>
      </c>
      <c r="J2312" t="s">
        <v>15173</v>
      </c>
      <c r="K2312" t="s">
        <v>36</v>
      </c>
      <c r="L2312" t="s">
        <v>3916</v>
      </c>
      <c r="M2312" t="s">
        <v>16518</v>
      </c>
      <c r="N2312">
        <v>45962</v>
      </c>
      <c r="O2312">
        <v>0.41666666666666669</v>
      </c>
      <c r="P2312" t="s">
        <v>52</v>
      </c>
      <c r="Q2312" t="s">
        <v>39</v>
      </c>
      <c r="R2312" s="54">
        <v>45964</v>
      </c>
      <c r="S2312" t="s">
        <v>12737</v>
      </c>
    </row>
    <row r="2313" spans="1:25">
      <c r="A2313" s="54">
        <v>45961</v>
      </c>
      <c r="B2313" s="54">
        <v>45961.7174884259</v>
      </c>
      <c r="C2313" t="s">
        <v>9211</v>
      </c>
      <c r="D2313" t="s">
        <v>548</v>
      </c>
      <c r="E2313">
        <v>750988989</v>
      </c>
      <c r="F2313" t="s">
        <v>33</v>
      </c>
      <c r="G2313" t="s">
        <v>4252</v>
      </c>
      <c r="H2313">
        <v>753399516</v>
      </c>
      <c r="I2313">
        <v>753399516</v>
      </c>
      <c r="J2313" t="s">
        <v>4253</v>
      </c>
      <c r="K2313" t="s">
        <v>36</v>
      </c>
      <c r="L2313" t="s">
        <v>3959</v>
      </c>
      <c r="M2313" t="s">
        <v>16519</v>
      </c>
      <c r="N2313">
        <v>45962</v>
      </c>
      <c r="O2313">
        <v>0.5</v>
      </c>
      <c r="P2313" t="s">
        <v>52</v>
      </c>
      <c r="Q2313" t="s">
        <v>2437</v>
      </c>
      <c r="R2313" s="54">
        <v>45964</v>
      </c>
      <c r="S2313" t="s">
        <v>12731</v>
      </c>
      <c r="V2313" t="s">
        <v>5731</v>
      </c>
    </row>
    <row r="2314" spans="1:25">
      <c r="A2314" s="54">
        <v>45961</v>
      </c>
      <c r="B2314" s="54">
        <v>45961.719479166699</v>
      </c>
      <c r="C2314" t="s">
        <v>3768</v>
      </c>
      <c r="D2314" t="s">
        <v>1130</v>
      </c>
      <c r="E2314">
        <v>101030101</v>
      </c>
      <c r="F2314" t="s">
        <v>33</v>
      </c>
      <c r="G2314" t="s">
        <v>16520</v>
      </c>
      <c r="H2314">
        <v>722220448</v>
      </c>
      <c r="I2314">
        <v>722220448</v>
      </c>
      <c r="J2314" t="s">
        <v>16521</v>
      </c>
      <c r="K2314" t="s">
        <v>36</v>
      </c>
      <c r="L2314" t="s">
        <v>1878</v>
      </c>
      <c r="M2314" t="s">
        <v>16522</v>
      </c>
      <c r="N2314">
        <v>45962</v>
      </c>
      <c r="O2314">
        <v>0.33333333333333331</v>
      </c>
      <c r="P2314" t="s">
        <v>52</v>
      </c>
      <c r="Q2314" t="s">
        <v>45</v>
      </c>
      <c r="R2314" s="54">
        <v>45964</v>
      </c>
      <c r="S2314" t="s">
        <v>12816</v>
      </c>
      <c r="U2314" t="s">
        <v>45</v>
      </c>
      <c r="V2314">
        <v>9311251710361</v>
      </c>
      <c r="W2314" t="s">
        <v>46</v>
      </c>
      <c r="X2314">
        <v>45964</v>
      </c>
      <c r="Y2314">
        <v>0.54722222222222228</v>
      </c>
    </row>
  </sheetData>
  <autoFilter ref="A1:AP2314" xr:uid="{B932A8DA-E731-4743-B18B-4D30C6BFA526}"/>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B07F5-DF2B-408E-A053-35CBC22A6BDF}">
  <dimension ref="A1:T237"/>
  <sheetViews>
    <sheetView topLeftCell="L1" workbookViewId="0">
      <pane ySplit="1" topLeftCell="A87" activePane="bottomLeft" state="frozen"/>
      <selection pane="bottomLeft" sqref="A1:XFD1"/>
    </sheetView>
  </sheetViews>
  <sheetFormatPr defaultRowHeight="14.25"/>
  <cols>
    <col min="1" max="1" width="9.375" style="22" bestFit="1" customWidth="1"/>
    <col min="2" max="2" width="32.75" bestFit="1" customWidth="1"/>
    <col min="3" max="3" width="35.625" bestFit="1" customWidth="1"/>
    <col min="4" max="4" width="23" bestFit="1" customWidth="1"/>
    <col min="5" max="5" width="15.75" bestFit="1" customWidth="1"/>
    <col min="6" max="6" width="73.625" bestFit="1" customWidth="1"/>
    <col min="7" max="7" width="37.25" bestFit="1" customWidth="1"/>
    <col min="8" max="8" width="30.875" bestFit="1" customWidth="1"/>
    <col min="9" max="9" width="53.875" bestFit="1" customWidth="1"/>
    <col min="10" max="10" width="29.625" bestFit="1" customWidth="1"/>
    <col min="11" max="11" width="31.375" bestFit="1" customWidth="1"/>
    <col min="12" max="12" width="146.625" bestFit="1" customWidth="1"/>
    <col min="13" max="13" width="35.375" style="22" bestFit="1" customWidth="1"/>
    <col min="14" max="14" width="23.875" style="28" bestFit="1" customWidth="1"/>
    <col min="15" max="15" width="22.25" style="26" bestFit="1" customWidth="1"/>
    <col min="16" max="16" width="28.125" style="22" bestFit="1" customWidth="1"/>
    <col min="17" max="17" width="23.25" style="28" bestFit="1" customWidth="1"/>
    <col min="18" max="18" width="10.375" style="22" bestFit="1" customWidth="1"/>
    <col min="19" max="19" width="24.25" style="26" bestFit="1" customWidth="1"/>
    <col min="20" max="20" width="61.375" bestFit="1" customWidth="1"/>
  </cols>
  <sheetData>
    <row r="1" spans="1:20" s="23" customFormat="1" ht="15">
      <c r="A1" s="24" t="s">
        <v>0</v>
      </c>
      <c r="B1" s="23" t="s">
        <v>1</v>
      </c>
      <c r="C1" s="23" t="s">
        <v>2</v>
      </c>
      <c r="D1" s="23" t="s">
        <v>3</v>
      </c>
      <c r="E1" s="23" t="s">
        <v>4</v>
      </c>
      <c r="F1" s="23" t="s">
        <v>5</v>
      </c>
      <c r="G1" s="23" t="s">
        <v>6</v>
      </c>
      <c r="H1" s="23" t="s">
        <v>7</v>
      </c>
      <c r="I1" s="23" t="s">
        <v>8</v>
      </c>
      <c r="J1" s="23" t="s">
        <v>9</v>
      </c>
      <c r="K1" s="23" t="s">
        <v>10</v>
      </c>
      <c r="L1" s="23" t="s">
        <v>11</v>
      </c>
      <c r="M1" s="24" t="s">
        <v>12</v>
      </c>
      <c r="N1" s="27" t="s">
        <v>13</v>
      </c>
      <c r="O1" s="25" t="s">
        <v>14</v>
      </c>
      <c r="P1" s="24" t="s">
        <v>15</v>
      </c>
      <c r="Q1" s="27" t="s">
        <v>16</v>
      </c>
      <c r="R1" s="24" t="s">
        <v>17</v>
      </c>
      <c r="S1" s="25" t="s">
        <v>18</v>
      </c>
      <c r="T1" s="23" t="s">
        <v>19</v>
      </c>
    </row>
    <row r="2" spans="1:20">
      <c r="A2" s="22">
        <v>45904</v>
      </c>
      <c r="B2" t="s">
        <v>123</v>
      </c>
      <c r="C2" t="s">
        <v>41</v>
      </c>
      <c r="D2">
        <v>753014499</v>
      </c>
      <c r="E2" t="s">
        <v>33</v>
      </c>
      <c r="F2" t="s">
        <v>124</v>
      </c>
      <c r="G2">
        <v>736070030</v>
      </c>
      <c r="H2">
        <v>736070030</v>
      </c>
      <c r="I2" t="s">
        <v>125</v>
      </c>
      <c r="J2" t="s">
        <v>126</v>
      </c>
      <c r="K2" t="s">
        <v>37</v>
      </c>
      <c r="L2" t="s">
        <v>127</v>
      </c>
      <c r="M2" s="22" t="s">
        <v>128</v>
      </c>
      <c r="N2" s="28">
        <v>0.375</v>
      </c>
      <c r="O2" s="26" t="s">
        <v>45</v>
      </c>
      <c r="S2" s="26" t="s">
        <v>45</v>
      </c>
      <c r="T2">
        <v>1509251629558</v>
      </c>
    </row>
    <row r="3" spans="1:20">
      <c r="A3" s="22">
        <v>45906</v>
      </c>
      <c r="B3" t="s">
        <v>129</v>
      </c>
      <c r="C3" t="s">
        <v>41</v>
      </c>
      <c r="D3">
        <v>753014499</v>
      </c>
      <c r="E3" t="s">
        <v>33</v>
      </c>
      <c r="F3" t="s">
        <v>130</v>
      </c>
      <c r="G3">
        <v>104068530</v>
      </c>
      <c r="H3">
        <v>795068530</v>
      </c>
      <c r="I3" t="s">
        <v>131</v>
      </c>
      <c r="J3" t="s">
        <v>126</v>
      </c>
      <c r="K3" t="s">
        <v>37</v>
      </c>
      <c r="L3" t="s">
        <v>132</v>
      </c>
      <c r="M3" s="22" t="s">
        <v>133</v>
      </c>
      <c r="N3" s="28">
        <v>0.375</v>
      </c>
      <c r="O3" s="26" t="s">
        <v>39</v>
      </c>
      <c r="S3" s="26" t="s">
        <v>39</v>
      </c>
      <c r="T3" t="s">
        <v>134</v>
      </c>
    </row>
    <row r="4" spans="1:20">
      <c r="A4" s="22">
        <v>45906</v>
      </c>
      <c r="B4" t="s">
        <v>123</v>
      </c>
      <c r="C4" t="s">
        <v>41</v>
      </c>
      <c r="D4">
        <v>753014499</v>
      </c>
      <c r="E4" t="s">
        <v>33</v>
      </c>
      <c r="F4" t="s">
        <v>135</v>
      </c>
      <c r="G4">
        <v>784688433</v>
      </c>
      <c r="H4">
        <v>720373869</v>
      </c>
      <c r="I4" t="s">
        <v>136</v>
      </c>
      <c r="J4" t="s">
        <v>126</v>
      </c>
      <c r="K4" t="s">
        <v>37</v>
      </c>
      <c r="L4" t="s">
        <v>137</v>
      </c>
      <c r="M4" s="22">
        <v>45878</v>
      </c>
      <c r="N4" s="28">
        <v>0.375</v>
      </c>
      <c r="O4" s="26" t="s">
        <v>45</v>
      </c>
      <c r="S4" s="26" t="s">
        <v>45</v>
      </c>
      <c r="T4">
        <v>9709251617458</v>
      </c>
    </row>
    <row r="5" spans="1:20">
      <c r="A5" s="22">
        <v>45906</v>
      </c>
      <c r="B5" t="s">
        <v>60</v>
      </c>
      <c r="C5" t="s">
        <v>41</v>
      </c>
      <c r="D5">
        <v>100100222</v>
      </c>
      <c r="E5" t="s">
        <v>33</v>
      </c>
      <c r="F5" t="s">
        <v>138</v>
      </c>
      <c r="G5">
        <v>731471582</v>
      </c>
      <c r="H5">
        <v>701836977</v>
      </c>
      <c r="I5" t="s">
        <v>139</v>
      </c>
      <c r="J5" t="s">
        <v>126</v>
      </c>
      <c r="K5" t="s">
        <v>37</v>
      </c>
      <c r="L5" t="s">
        <v>140</v>
      </c>
      <c r="M5" s="22">
        <v>45909</v>
      </c>
      <c r="N5" s="28">
        <v>0.5</v>
      </c>
      <c r="O5" s="26" t="s">
        <v>45</v>
      </c>
      <c r="S5" s="26" t="s">
        <v>45</v>
      </c>
      <c r="T5">
        <v>9809251619053</v>
      </c>
    </row>
    <row r="6" spans="1:20">
      <c r="A6" s="22">
        <v>45907</v>
      </c>
      <c r="B6" t="s">
        <v>142</v>
      </c>
      <c r="C6" t="s">
        <v>41</v>
      </c>
      <c r="D6">
        <v>784172048</v>
      </c>
      <c r="E6" t="s">
        <v>33</v>
      </c>
      <c r="F6" t="s">
        <v>143</v>
      </c>
      <c r="G6">
        <v>769460823</v>
      </c>
      <c r="H6">
        <v>787479869</v>
      </c>
      <c r="I6" t="s">
        <v>144</v>
      </c>
      <c r="J6" t="s">
        <v>126</v>
      </c>
      <c r="K6" t="s">
        <v>37</v>
      </c>
      <c r="L6" t="s">
        <v>145</v>
      </c>
      <c r="M6" s="22">
        <v>45878</v>
      </c>
      <c r="N6" s="28">
        <v>0.375</v>
      </c>
      <c r="O6" s="26" t="s">
        <v>45</v>
      </c>
      <c r="S6" s="26" t="s">
        <v>45</v>
      </c>
      <c r="T6">
        <v>9709251617427</v>
      </c>
    </row>
    <row r="7" spans="1:20">
      <c r="A7" s="22">
        <v>45908</v>
      </c>
      <c r="B7" t="s">
        <v>99</v>
      </c>
      <c r="C7" t="s">
        <v>41</v>
      </c>
      <c r="D7">
        <v>783305070</v>
      </c>
      <c r="E7" t="s">
        <v>33</v>
      </c>
      <c r="F7" t="s">
        <v>147</v>
      </c>
      <c r="G7">
        <v>103143243</v>
      </c>
      <c r="H7">
        <v>708720995</v>
      </c>
      <c r="I7" t="s">
        <v>148</v>
      </c>
      <c r="J7" t="s">
        <v>36</v>
      </c>
      <c r="K7" t="s">
        <v>37</v>
      </c>
      <c r="L7" t="s">
        <v>149</v>
      </c>
      <c r="M7" s="22">
        <v>45970</v>
      </c>
      <c r="N7" s="28">
        <v>0.375</v>
      </c>
      <c r="O7" s="26" t="s">
        <v>67</v>
      </c>
      <c r="S7" s="26" t="s">
        <v>67</v>
      </c>
    </row>
    <row r="8" spans="1:20">
      <c r="A8" s="22">
        <v>45908</v>
      </c>
      <c r="B8" t="s">
        <v>142</v>
      </c>
      <c r="C8" t="s">
        <v>41</v>
      </c>
      <c r="D8">
        <v>784172048</v>
      </c>
      <c r="E8" t="s">
        <v>33</v>
      </c>
      <c r="F8" t="s">
        <v>150</v>
      </c>
      <c r="G8">
        <v>738257393</v>
      </c>
      <c r="H8">
        <v>720954299</v>
      </c>
      <c r="I8" t="s">
        <v>151</v>
      </c>
      <c r="J8" t="s">
        <v>36</v>
      </c>
      <c r="K8" t="s">
        <v>37</v>
      </c>
      <c r="L8" t="s">
        <v>152</v>
      </c>
      <c r="M8" s="22">
        <v>45939</v>
      </c>
      <c r="N8" s="28">
        <v>0.625</v>
      </c>
      <c r="O8" s="26" t="s">
        <v>67</v>
      </c>
      <c r="S8" s="26" t="s">
        <v>67</v>
      </c>
    </row>
    <row r="9" spans="1:20">
      <c r="A9" s="22">
        <v>45909</v>
      </c>
      <c r="B9" t="s">
        <v>60</v>
      </c>
      <c r="C9" t="s">
        <v>41</v>
      </c>
      <c r="D9">
        <v>100100222</v>
      </c>
      <c r="E9" t="s">
        <v>33</v>
      </c>
      <c r="F9" t="s">
        <v>153</v>
      </c>
      <c r="G9">
        <v>732783687</v>
      </c>
      <c r="H9">
        <v>769404407</v>
      </c>
      <c r="I9" t="s">
        <v>154</v>
      </c>
      <c r="J9" t="s">
        <v>36</v>
      </c>
      <c r="K9" t="s">
        <v>82</v>
      </c>
      <c r="L9" t="s">
        <v>155</v>
      </c>
      <c r="M9" s="22">
        <v>45909</v>
      </c>
      <c r="N9" s="28">
        <v>0.45833333333333331</v>
      </c>
      <c r="O9" s="26" t="s">
        <v>45</v>
      </c>
      <c r="S9" s="26" t="s">
        <v>45</v>
      </c>
      <c r="T9">
        <v>2209251639699</v>
      </c>
    </row>
    <row r="10" spans="1:20">
      <c r="A10" s="22">
        <v>45909</v>
      </c>
      <c r="B10" t="s">
        <v>47</v>
      </c>
      <c r="C10" t="s">
        <v>41</v>
      </c>
      <c r="D10">
        <v>100100222</v>
      </c>
      <c r="E10" t="s">
        <v>33</v>
      </c>
      <c r="F10" t="s">
        <v>158</v>
      </c>
      <c r="G10">
        <v>735000314</v>
      </c>
      <c r="H10">
        <v>735000314</v>
      </c>
      <c r="I10" t="s">
        <v>159</v>
      </c>
      <c r="J10" t="s">
        <v>36</v>
      </c>
      <c r="K10" t="s">
        <v>160</v>
      </c>
      <c r="L10" t="s">
        <v>161</v>
      </c>
      <c r="M10" s="22" t="s">
        <v>156</v>
      </c>
      <c r="N10" s="28">
        <v>0.5</v>
      </c>
      <c r="O10" s="26" t="s">
        <v>45</v>
      </c>
      <c r="S10" s="26" t="s">
        <v>45</v>
      </c>
      <c r="T10">
        <v>2109251638600</v>
      </c>
    </row>
    <row r="11" spans="1:20">
      <c r="A11" s="22">
        <v>45909</v>
      </c>
      <c r="B11" t="s">
        <v>47</v>
      </c>
      <c r="C11" t="s">
        <v>41</v>
      </c>
      <c r="D11">
        <v>100100222</v>
      </c>
      <c r="E11" t="s">
        <v>33</v>
      </c>
      <c r="F11" t="s">
        <v>164</v>
      </c>
      <c r="G11">
        <v>750681799</v>
      </c>
      <c r="H11">
        <v>750681799</v>
      </c>
      <c r="I11" t="s">
        <v>165</v>
      </c>
      <c r="J11" t="s">
        <v>36</v>
      </c>
      <c r="K11" t="s">
        <v>73</v>
      </c>
      <c r="L11" t="s">
        <v>166</v>
      </c>
      <c r="M11" s="22">
        <v>45939</v>
      </c>
      <c r="N11" s="28">
        <v>0.45833333333333331</v>
      </c>
      <c r="O11" s="26" t="s">
        <v>45</v>
      </c>
      <c r="S11" s="26" t="s">
        <v>45</v>
      </c>
      <c r="T11">
        <v>2209251639625</v>
      </c>
    </row>
    <row r="12" spans="1:20">
      <c r="A12" s="22">
        <v>45909</v>
      </c>
      <c r="B12" t="s">
        <v>47</v>
      </c>
      <c r="C12" t="s">
        <v>41</v>
      </c>
      <c r="D12">
        <v>100100222</v>
      </c>
      <c r="E12" t="s">
        <v>33</v>
      </c>
      <c r="F12" t="s">
        <v>167</v>
      </c>
      <c r="G12">
        <v>738255445</v>
      </c>
      <c r="H12">
        <v>738255445</v>
      </c>
      <c r="I12" t="s">
        <v>168</v>
      </c>
      <c r="J12" t="s">
        <v>36</v>
      </c>
      <c r="K12" t="s">
        <v>37</v>
      </c>
      <c r="L12" t="s">
        <v>169</v>
      </c>
      <c r="M12" s="22">
        <v>45909</v>
      </c>
      <c r="N12" s="28">
        <v>0.625</v>
      </c>
      <c r="O12" s="26" t="s">
        <v>45</v>
      </c>
      <c r="S12" s="26" t="s">
        <v>45</v>
      </c>
      <c r="T12">
        <v>9909251620055</v>
      </c>
    </row>
    <row r="13" spans="1:20">
      <c r="A13" s="22">
        <v>45909</v>
      </c>
      <c r="B13" t="s">
        <v>170</v>
      </c>
      <c r="C13" t="s">
        <v>41</v>
      </c>
      <c r="D13">
        <v>103983941</v>
      </c>
      <c r="E13" t="s">
        <v>171</v>
      </c>
      <c r="F13" t="s">
        <v>172</v>
      </c>
      <c r="G13">
        <v>735331677</v>
      </c>
      <c r="H13">
        <v>715585667</v>
      </c>
      <c r="I13" t="s">
        <v>173</v>
      </c>
      <c r="J13" t="s">
        <v>36</v>
      </c>
      <c r="K13" t="s">
        <v>37</v>
      </c>
      <c r="L13" t="s">
        <v>174</v>
      </c>
      <c r="M13" s="22">
        <v>45909</v>
      </c>
      <c r="N13" s="28">
        <v>0.625</v>
      </c>
      <c r="O13" s="26" t="s">
        <v>67</v>
      </c>
      <c r="S13" s="26" t="s">
        <v>67</v>
      </c>
      <c r="T13" t="s">
        <v>114</v>
      </c>
    </row>
    <row r="14" spans="1:20">
      <c r="A14" s="22">
        <v>45909</v>
      </c>
      <c r="B14" t="s">
        <v>129</v>
      </c>
      <c r="C14" t="s">
        <v>41</v>
      </c>
      <c r="D14">
        <v>753014499</v>
      </c>
      <c r="E14" t="s">
        <v>171</v>
      </c>
      <c r="F14" t="s">
        <v>175</v>
      </c>
      <c r="G14">
        <v>735057328</v>
      </c>
      <c r="H14">
        <v>725057328</v>
      </c>
      <c r="I14" t="s">
        <v>176</v>
      </c>
      <c r="J14" t="s">
        <v>36</v>
      </c>
      <c r="K14" t="s">
        <v>82</v>
      </c>
      <c r="L14" t="s">
        <v>177</v>
      </c>
      <c r="M14" s="22">
        <v>45939</v>
      </c>
      <c r="N14" s="28">
        <v>0.375</v>
      </c>
      <c r="O14" s="26" t="s">
        <v>45</v>
      </c>
      <c r="S14" s="26" t="s">
        <v>45</v>
      </c>
      <c r="T14">
        <v>2209251639712</v>
      </c>
    </row>
    <row r="15" spans="1:20">
      <c r="A15" s="22">
        <v>45910</v>
      </c>
      <c r="B15" t="s">
        <v>179</v>
      </c>
      <c r="C15" t="s">
        <v>41</v>
      </c>
      <c r="D15">
        <v>103983941</v>
      </c>
      <c r="E15" t="s">
        <v>171</v>
      </c>
      <c r="F15" t="s">
        <v>172</v>
      </c>
      <c r="G15">
        <v>35331677</v>
      </c>
      <c r="H15">
        <v>715585667</v>
      </c>
      <c r="I15" t="s">
        <v>173</v>
      </c>
      <c r="J15" t="s">
        <v>81</v>
      </c>
      <c r="K15" t="s">
        <v>37</v>
      </c>
      <c r="L15" t="s">
        <v>180</v>
      </c>
      <c r="M15" s="22">
        <v>45970</v>
      </c>
      <c r="N15" s="28">
        <v>0.45833333333333331</v>
      </c>
      <c r="O15" s="26" t="s">
        <v>45</v>
      </c>
      <c r="S15" s="26" t="s">
        <v>45</v>
      </c>
      <c r="T15">
        <v>1009251621947</v>
      </c>
    </row>
    <row r="16" spans="1:20">
      <c r="A16" s="22">
        <v>45910</v>
      </c>
      <c r="B16" t="s">
        <v>47</v>
      </c>
      <c r="C16" t="s">
        <v>41</v>
      </c>
      <c r="D16">
        <v>735633807</v>
      </c>
      <c r="E16" t="s">
        <v>171</v>
      </c>
      <c r="F16" t="s">
        <v>181</v>
      </c>
      <c r="G16">
        <v>755035418</v>
      </c>
      <c r="H16">
        <v>793842378</v>
      </c>
      <c r="I16" t="s">
        <v>182</v>
      </c>
      <c r="J16" t="s">
        <v>36</v>
      </c>
      <c r="K16" t="s">
        <v>37</v>
      </c>
      <c r="L16" t="s">
        <v>183</v>
      </c>
      <c r="M16" s="22">
        <v>45970</v>
      </c>
      <c r="N16" s="28">
        <v>0.45833333333333331</v>
      </c>
      <c r="O16" s="26" t="s">
        <v>45</v>
      </c>
      <c r="S16" s="26" t="s">
        <v>45</v>
      </c>
      <c r="T16">
        <v>1009251621968</v>
      </c>
    </row>
    <row r="17" spans="1:20">
      <c r="A17" s="22">
        <v>45910</v>
      </c>
      <c r="B17" t="s">
        <v>184</v>
      </c>
      <c r="C17" t="s">
        <v>41</v>
      </c>
      <c r="D17">
        <v>755669505</v>
      </c>
      <c r="E17" t="s">
        <v>171</v>
      </c>
      <c r="F17" t="s">
        <v>185</v>
      </c>
      <c r="G17">
        <v>733735026</v>
      </c>
      <c r="H17">
        <v>723475904</v>
      </c>
      <c r="I17" t="s">
        <v>186</v>
      </c>
      <c r="J17" t="s">
        <v>81</v>
      </c>
      <c r="K17" t="s">
        <v>73</v>
      </c>
      <c r="L17" t="s">
        <v>187</v>
      </c>
      <c r="M17" s="22" t="s">
        <v>188</v>
      </c>
      <c r="N17" s="28">
        <v>0.45833333333333331</v>
      </c>
      <c r="O17" s="26" t="s">
        <v>45</v>
      </c>
      <c r="P17" s="22">
        <v>1</v>
      </c>
      <c r="Q17" s="28">
        <v>0</v>
      </c>
      <c r="R17" s="22">
        <v>1</v>
      </c>
      <c r="S17" s="26" t="s">
        <v>45</v>
      </c>
      <c r="T17">
        <v>2209251639594</v>
      </c>
    </row>
    <row r="18" spans="1:20">
      <c r="A18" s="22">
        <v>45910</v>
      </c>
      <c r="B18" t="s">
        <v>184</v>
      </c>
      <c r="C18" t="s">
        <v>41</v>
      </c>
      <c r="D18">
        <v>755669505</v>
      </c>
      <c r="E18" t="s">
        <v>171</v>
      </c>
      <c r="F18" t="s">
        <v>191</v>
      </c>
      <c r="G18">
        <v>104403585</v>
      </c>
      <c r="H18">
        <v>768828706</v>
      </c>
      <c r="I18" t="s">
        <v>192</v>
      </c>
      <c r="J18" t="s">
        <v>36</v>
      </c>
      <c r="K18" t="s">
        <v>73</v>
      </c>
      <c r="L18" t="s">
        <v>193</v>
      </c>
      <c r="M18" s="22">
        <v>46000</v>
      </c>
      <c r="N18" s="28">
        <v>0.58333333333333337</v>
      </c>
      <c r="O18" s="26" t="s">
        <v>45</v>
      </c>
      <c r="P18" s="22">
        <v>1</v>
      </c>
      <c r="Q18" s="28">
        <v>0</v>
      </c>
      <c r="R18" s="22">
        <v>1</v>
      </c>
      <c r="S18" s="26" t="s">
        <v>45</v>
      </c>
      <c r="T18">
        <v>2209251639604</v>
      </c>
    </row>
    <row r="19" spans="1:20">
      <c r="A19" s="22">
        <v>45910</v>
      </c>
      <c r="B19" t="s">
        <v>123</v>
      </c>
      <c r="C19" t="s">
        <v>41</v>
      </c>
      <c r="D19">
        <v>735273778</v>
      </c>
      <c r="E19" t="s">
        <v>33</v>
      </c>
      <c r="F19" t="s">
        <v>194</v>
      </c>
      <c r="G19">
        <v>727422197</v>
      </c>
      <c r="H19">
        <v>727422197</v>
      </c>
      <c r="I19" t="s">
        <v>195</v>
      </c>
      <c r="J19" t="s">
        <v>196</v>
      </c>
      <c r="K19" t="s">
        <v>37</v>
      </c>
      <c r="L19" t="s">
        <v>197</v>
      </c>
      <c r="M19" s="22">
        <v>46000</v>
      </c>
      <c r="N19" s="28">
        <v>0.58333333333333337</v>
      </c>
      <c r="O19" s="26" t="s">
        <v>45</v>
      </c>
      <c r="S19" s="26" t="s">
        <v>45</v>
      </c>
      <c r="T19">
        <v>1109251623212</v>
      </c>
    </row>
    <row r="20" spans="1:20">
      <c r="A20" s="22">
        <v>45910</v>
      </c>
      <c r="B20" t="s">
        <v>142</v>
      </c>
      <c r="C20" t="s">
        <v>41</v>
      </c>
      <c r="D20">
        <v>784172048</v>
      </c>
      <c r="E20" t="s">
        <v>33</v>
      </c>
      <c r="F20" t="s">
        <v>198</v>
      </c>
      <c r="G20">
        <v>702574946</v>
      </c>
      <c r="H20">
        <v>722383064</v>
      </c>
      <c r="I20" t="s">
        <v>199</v>
      </c>
      <c r="J20" t="s">
        <v>36</v>
      </c>
      <c r="K20" t="s">
        <v>37</v>
      </c>
      <c r="L20" t="s">
        <v>200</v>
      </c>
      <c r="M20" s="22">
        <v>45970</v>
      </c>
      <c r="N20" s="28">
        <v>0.33333333333333331</v>
      </c>
      <c r="O20" s="26" t="s">
        <v>45</v>
      </c>
      <c r="S20" s="26" t="s">
        <v>45</v>
      </c>
      <c r="T20">
        <v>1009251621763</v>
      </c>
    </row>
    <row r="21" spans="1:20">
      <c r="A21" s="22">
        <v>45910</v>
      </c>
      <c r="B21" t="s">
        <v>142</v>
      </c>
      <c r="C21" t="s">
        <v>41</v>
      </c>
      <c r="D21">
        <v>784172048</v>
      </c>
      <c r="E21" t="s">
        <v>33</v>
      </c>
      <c r="F21" t="s">
        <v>201</v>
      </c>
      <c r="G21">
        <v>729668654</v>
      </c>
      <c r="H21">
        <v>722900349</v>
      </c>
      <c r="I21" t="s">
        <v>202</v>
      </c>
      <c r="J21" t="s">
        <v>36</v>
      </c>
      <c r="K21" t="s">
        <v>37</v>
      </c>
      <c r="L21" t="s">
        <v>203</v>
      </c>
      <c r="M21" s="22" t="s">
        <v>204</v>
      </c>
      <c r="N21" s="28">
        <v>0.29166666666666669</v>
      </c>
      <c r="O21" s="26" t="s">
        <v>45</v>
      </c>
      <c r="S21" s="26" t="s">
        <v>45</v>
      </c>
      <c r="T21">
        <v>1109251622612</v>
      </c>
    </row>
    <row r="22" spans="1:20">
      <c r="A22" s="22">
        <v>45910</v>
      </c>
      <c r="B22" t="s">
        <v>205</v>
      </c>
      <c r="C22" t="s">
        <v>41</v>
      </c>
      <c r="D22">
        <v>736418479</v>
      </c>
      <c r="E22" t="s">
        <v>33</v>
      </c>
      <c r="F22" t="s">
        <v>206</v>
      </c>
      <c r="H22">
        <v>116816649</v>
      </c>
      <c r="I22" t="s">
        <v>207</v>
      </c>
      <c r="J22" t="s">
        <v>36</v>
      </c>
      <c r="K22" t="s">
        <v>37</v>
      </c>
      <c r="L22" t="s">
        <v>208</v>
      </c>
      <c r="M22" s="22">
        <v>45698</v>
      </c>
      <c r="N22" s="28">
        <v>0.75</v>
      </c>
      <c r="O22" s="26" t="s">
        <v>67</v>
      </c>
      <c r="S22" s="26" t="s">
        <v>67</v>
      </c>
    </row>
    <row r="23" spans="1:20">
      <c r="A23" s="22">
        <v>45910</v>
      </c>
      <c r="B23" t="s">
        <v>47</v>
      </c>
      <c r="C23" t="s">
        <v>41</v>
      </c>
      <c r="D23">
        <v>735633807</v>
      </c>
      <c r="E23" t="s">
        <v>33</v>
      </c>
      <c r="F23" t="s">
        <v>209</v>
      </c>
      <c r="G23">
        <v>756516995</v>
      </c>
      <c r="H23">
        <v>707427645</v>
      </c>
      <c r="I23" t="s">
        <v>210</v>
      </c>
      <c r="J23" t="s">
        <v>36</v>
      </c>
      <c r="K23" t="s">
        <v>37</v>
      </c>
      <c r="L23" t="s">
        <v>211</v>
      </c>
      <c r="M23" s="22">
        <v>46000</v>
      </c>
      <c r="N23" s="28">
        <v>0.66666666666666663</v>
      </c>
      <c r="O23" s="26" t="s">
        <v>45</v>
      </c>
      <c r="S23" s="26" t="s">
        <v>45</v>
      </c>
      <c r="T23">
        <v>1109251623179</v>
      </c>
    </row>
    <row r="24" spans="1:20">
      <c r="A24" s="22">
        <v>45910</v>
      </c>
      <c r="B24" t="s">
        <v>205</v>
      </c>
      <c r="C24" t="s">
        <v>41</v>
      </c>
      <c r="D24">
        <v>736418479</v>
      </c>
      <c r="E24" t="s">
        <v>33</v>
      </c>
      <c r="F24" t="s">
        <v>212</v>
      </c>
      <c r="H24">
        <v>790359619</v>
      </c>
      <c r="I24" t="s">
        <v>213</v>
      </c>
      <c r="J24" t="s">
        <v>36</v>
      </c>
      <c r="K24" t="s">
        <v>37</v>
      </c>
      <c r="L24" t="s">
        <v>214</v>
      </c>
      <c r="M24" s="22" t="s">
        <v>215</v>
      </c>
      <c r="N24" s="28">
        <v>0.5</v>
      </c>
      <c r="O24" s="26" t="s">
        <v>39</v>
      </c>
      <c r="S24" s="26" t="s">
        <v>39</v>
      </c>
      <c r="T24" t="s">
        <v>134</v>
      </c>
    </row>
    <row r="25" spans="1:20">
      <c r="A25" s="22">
        <v>45910</v>
      </c>
      <c r="B25" t="s">
        <v>205</v>
      </c>
      <c r="C25" t="s">
        <v>41</v>
      </c>
      <c r="D25">
        <v>736418479</v>
      </c>
      <c r="E25" t="s">
        <v>33</v>
      </c>
      <c r="F25" t="s">
        <v>216</v>
      </c>
      <c r="G25">
        <v>786239371</v>
      </c>
      <c r="H25">
        <v>714583713</v>
      </c>
      <c r="I25" t="s">
        <v>217</v>
      </c>
      <c r="J25" t="s">
        <v>36</v>
      </c>
      <c r="K25" t="s">
        <v>37</v>
      </c>
      <c r="L25" t="s">
        <v>214</v>
      </c>
      <c r="M25" s="22" t="s">
        <v>133</v>
      </c>
      <c r="N25" s="28">
        <v>0.58333333333333337</v>
      </c>
      <c r="O25" s="26" t="s">
        <v>45</v>
      </c>
      <c r="S25" s="26" t="s">
        <v>45</v>
      </c>
      <c r="T25">
        <v>9110251653893</v>
      </c>
    </row>
    <row r="26" spans="1:20">
      <c r="A26" s="22">
        <v>45911</v>
      </c>
      <c r="B26" t="s">
        <v>218</v>
      </c>
      <c r="C26" t="s">
        <v>41</v>
      </c>
      <c r="D26">
        <v>738709366</v>
      </c>
      <c r="E26" t="s">
        <v>33</v>
      </c>
      <c r="F26" t="s">
        <v>219</v>
      </c>
      <c r="G26">
        <v>100973353</v>
      </c>
      <c r="H26">
        <v>791654793</v>
      </c>
      <c r="I26" t="s">
        <v>220</v>
      </c>
      <c r="J26" t="s">
        <v>36</v>
      </c>
      <c r="K26" t="s">
        <v>37</v>
      </c>
      <c r="L26" t="s">
        <v>221</v>
      </c>
      <c r="M26" s="22">
        <v>45970</v>
      </c>
      <c r="N26" s="28">
        <v>0.70833333333333337</v>
      </c>
      <c r="O26" s="26" t="s">
        <v>67</v>
      </c>
      <c r="S26" s="26" t="s">
        <v>67</v>
      </c>
      <c r="T26" t="s">
        <v>222</v>
      </c>
    </row>
    <row r="27" spans="1:20">
      <c r="A27" s="22">
        <v>45911</v>
      </c>
      <c r="B27" t="s">
        <v>223</v>
      </c>
      <c r="C27" t="s">
        <v>41</v>
      </c>
      <c r="D27">
        <v>787249864</v>
      </c>
      <c r="E27" t="s">
        <v>33</v>
      </c>
      <c r="F27" t="s">
        <v>224</v>
      </c>
      <c r="G27">
        <v>1106042270</v>
      </c>
      <c r="H27">
        <v>720614027</v>
      </c>
      <c r="I27" t="s">
        <v>225</v>
      </c>
      <c r="J27" t="s">
        <v>36</v>
      </c>
      <c r="K27" t="s">
        <v>37</v>
      </c>
      <c r="L27" t="s">
        <v>226</v>
      </c>
      <c r="M27" s="22">
        <v>46000</v>
      </c>
      <c r="N27" s="28">
        <v>0.41666666666666669</v>
      </c>
      <c r="O27" s="26" t="s">
        <v>45</v>
      </c>
      <c r="S27" s="26" t="s">
        <v>45</v>
      </c>
      <c r="T27">
        <v>1109251623599</v>
      </c>
    </row>
    <row r="28" spans="1:20">
      <c r="A28" s="22">
        <v>45911</v>
      </c>
      <c r="B28" t="s">
        <v>227</v>
      </c>
      <c r="C28" t="s">
        <v>41</v>
      </c>
      <c r="D28">
        <v>787249864</v>
      </c>
      <c r="E28" t="s">
        <v>33</v>
      </c>
      <c r="F28" t="s">
        <v>228</v>
      </c>
      <c r="G28">
        <v>720097563</v>
      </c>
      <c r="H28">
        <v>720097563</v>
      </c>
      <c r="I28" t="s">
        <v>229</v>
      </c>
      <c r="J28" t="s">
        <v>81</v>
      </c>
      <c r="K28" t="s">
        <v>37</v>
      </c>
      <c r="L28" t="s">
        <v>230</v>
      </c>
      <c r="M28" s="22">
        <v>46000</v>
      </c>
      <c r="N28" s="28">
        <v>0.33333333333333331</v>
      </c>
      <c r="O28" s="26" t="s">
        <v>45</v>
      </c>
      <c r="S28" s="26" t="s">
        <v>45</v>
      </c>
      <c r="T28">
        <v>1209251624597</v>
      </c>
    </row>
    <row r="29" spans="1:20">
      <c r="A29" s="22">
        <v>45911</v>
      </c>
      <c r="B29" t="s">
        <v>123</v>
      </c>
      <c r="C29" t="s">
        <v>41</v>
      </c>
      <c r="D29">
        <v>735273778</v>
      </c>
      <c r="E29" t="s">
        <v>33</v>
      </c>
      <c r="F29" t="s">
        <v>231</v>
      </c>
      <c r="G29">
        <v>734787740</v>
      </c>
      <c r="H29">
        <v>714754943</v>
      </c>
      <c r="I29" t="s">
        <v>232</v>
      </c>
      <c r="J29" t="s">
        <v>196</v>
      </c>
      <c r="K29" t="s">
        <v>37</v>
      </c>
      <c r="L29" t="s">
        <v>233</v>
      </c>
      <c r="M29" s="22" t="s">
        <v>128</v>
      </c>
      <c r="N29" s="28">
        <v>0.33333333333333331</v>
      </c>
      <c r="O29" s="26" t="s">
        <v>45</v>
      </c>
      <c r="S29" s="26" t="s">
        <v>45</v>
      </c>
    </row>
    <row r="30" spans="1:20">
      <c r="A30" s="22">
        <v>45912</v>
      </c>
      <c r="B30" t="s">
        <v>235</v>
      </c>
      <c r="C30" t="s">
        <v>41</v>
      </c>
      <c r="D30">
        <v>738709366</v>
      </c>
      <c r="E30" t="s">
        <v>33</v>
      </c>
      <c r="F30" t="s">
        <v>236</v>
      </c>
      <c r="G30">
        <v>780089874</v>
      </c>
      <c r="H30">
        <v>700874771</v>
      </c>
      <c r="I30" t="s">
        <v>237</v>
      </c>
      <c r="J30" t="s">
        <v>36</v>
      </c>
      <c r="K30" t="s">
        <v>37</v>
      </c>
      <c r="L30" t="s">
        <v>238</v>
      </c>
      <c r="M30" s="22">
        <v>46000</v>
      </c>
      <c r="N30" s="28">
        <v>0.5</v>
      </c>
      <c r="O30" s="26" t="s">
        <v>45</v>
      </c>
      <c r="S30" s="26" t="s">
        <v>45</v>
      </c>
      <c r="T30">
        <v>1209251624513</v>
      </c>
    </row>
    <row r="31" spans="1:20">
      <c r="A31" s="22">
        <v>45912</v>
      </c>
      <c r="B31" t="s">
        <v>239</v>
      </c>
      <c r="C31" t="s">
        <v>41</v>
      </c>
      <c r="D31">
        <v>735802340</v>
      </c>
      <c r="E31" t="s">
        <v>33</v>
      </c>
      <c r="F31" t="s">
        <v>240</v>
      </c>
      <c r="G31">
        <v>738684527</v>
      </c>
      <c r="H31">
        <v>738684527</v>
      </c>
      <c r="I31" t="s">
        <v>241</v>
      </c>
      <c r="J31" t="s">
        <v>36</v>
      </c>
      <c r="K31" t="s">
        <v>37</v>
      </c>
      <c r="L31" t="s">
        <v>242</v>
      </c>
      <c r="M31" s="22">
        <v>46000</v>
      </c>
      <c r="N31" s="28">
        <v>0.625</v>
      </c>
      <c r="O31" s="26" t="s">
        <v>45</v>
      </c>
      <c r="S31" s="26" t="s">
        <v>45</v>
      </c>
      <c r="T31">
        <v>1209251624604</v>
      </c>
    </row>
    <row r="32" spans="1:20">
      <c r="A32" s="22">
        <v>45912</v>
      </c>
      <c r="B32" t="s">
        <v>243</v>
      </c>
      <c r="C32" t="s">
        <v>41</v>
      </c>
      <c r="D32">
        <v>738709366</v>
      </c>
      <c r="E32" t="s">
        <v>33</v>
      </c>
      <c r="F32" t="s">
        <v>244</v>
      </c>
      <c r="G32">
        <v>791665933</v>
      </c>
      <c r="H32">
        <v>791665933</v>
      </c>
      <c r="I32" t="s">
        <v>245</v>
      </c>
      <c r="J32" t="s">
        <v>36</v>
      </c>
      <c r="K32" t="s">
        <v>37</v>
      </c>
      <c r="L32" t="s">
        <v>246</v>
      </c>
      <c r="M32" s="22">
        <v>46000</v>
      </c>
      <c r="N32" s="28">
        <v>0.45833333333333331</v>
      </c>
      <c r="O32" s="26" t="s">
        <v>67</v>
      </c>
      <c r="S32" s="26" t="s">
        <v>67</v>
      </c>
      <c r="T32" t="s">
        <v>247</v>
      </c>
    </row>
    <row r="33" spans="1:20">
      <c r="A33" s="22">
        <v>45912</v>
      </c>
      <c r="B33" t="s">
        <v>123</v>
      </c>
      <c r="C33" t="s">
        <v>41</v>
      </c>
      <c r="D33">
        <v>735273778</v>
      </c>
      <c r="E33" t="s">
        <v>33</v>
      </c>
      <c r="F33" t="s">
        <v>248</v>
      </c>
      <c r="G33">
        <v>741433923</v>
      </c>
      <c r="H33">
        <v>741433923</v>
      </c>
      <c r="I33" t="s">
        <v>249</v>
      </c>
      <c r="J33" t="s">
        <v>36</v>
      </c>
      <c r="K33" t="s">
        <v>37</v>
      </c>
      <c r="L33" t="s">
        <v>250</v>
      </c>
      <c r="M33" s="22" t="s">
        <v>234</v>
      </c>
      <c r="N33" s="28">
        <v>0.33333333333333331</v>
      </c>
      <c r="O33" s="26" t="s">
        <v>45</v>
      </c>
      <c r="S33" s="26" t="s">
        <v>45</v>
      </c>
      <c r="T33">
        <v>1309251627127</v>
      </c>
    </row>
    <row r="34" spans="1:20">
      <c r="A34" s="22">
        <v>45913</v>
      </c>
      <c r="B34" t="s">
        <v>251</v>
      </c>
      <c r="C34" t="s">
        <v>41</v>
      </c>
      <c r="D34">
        <v>738709366</v>
      </c>
      <c r="E34" t="s">
        <v>33</v>
      </c>
      <c r="F34" t="s">
        <v>252</v>
      </c>
      <c r="G34">
        <v>712218008</v>
      </c>
      <c r="H34">
        <v>712218008</v>
      </c>
      <c r="I34" t="s">
        <v>253</v>
      </c>
      <c r="J34" t="s">
        <v>36</v>
      </c>
      <c r="K34" t="s">
        <v>37</v>
      </c>
      <c r="L34" t="s">
        <v>254</v>
      </c>
      <c r="M34" s="22" t="s">
        <v>128</v>
      </c>
      <c r="N34" s="28">
        <v>0.54166666666666663</v>
      </c>
      <c r="O34" s="26" t="s">
        <v>45</v>
      </c>
      <c r="S34" s="26" t="s">
        <v>45</v>
      </c>
      <c r="T34">
        <v>1509251629362</v>
      </c>
    </row>
    <row r="35" spans="1:20">
      <c r="A35" s="22">
        <v>45913</v>
      </c>
      <c r="B35" t="s">
        <v>142</v>
      </c>
      <c r="C35" t="s">
        <v>41</v>
      </c>
      <c r="D35">
        <v>784172048</v>
      </c>
      <c r="E35" t="s">
        <v>33</v>
      </c>
      <c r="F35" t="s">
        <v>255</v>
      </c>
      <c r="G35">
        <v>797444444</v>
      </c>
      <c r="H35">
        <v>722824434</v>
      </c>
      <c r="I35" t="s">
        <v>256</v>
      </c>
      <c r="J35" t="s">
        <v>36</v>
      </c>
      <c r="K35" t="s">
        <v>37</v>
      </c>
      <c r="L35" t="s">
        <v>257</v>
      </c>
      <c r="M35" s="22" t="s">
        <v>234</v>
      </c>
      <c r="N35" s="28">
        <v>0.41666666666666669</v>
      </c>
      <c r="O35" s="26" t="s">
        <v>45</v>
      </c>
      <c r="S35" s="26" t="s">
        <v>45</v>
      </c>
      <c r="T35">
        <v>1309251627308</v>
      </c>
    </row>
    <row r="36" spans="1:20">
      <c r="A36" s="22">
        <v>45913</v>
      </c>
      <c r="B36" t="s">
        <v>258</v>
      </c>
      <c r="C36" t="s">
        <v>41</v>
      </c>
      <c r="D36">
        <v>738709366</v>
      </c>
      <c r="E36" t="s">
        <v>33</v>
      </c>
      <c r="F36" t="s">
        <v>259</v>
      </c>
      <c r="G36">
        <v>722502760</v>
      </c>
      <c r="H36">
        <v>715983432</v>
      </c>
      <c r="I36" t="s">
        <v>260</v>
      </c>
      <c r="J36" t="s">
        <v>36</v>
      </c>
      <c r="K36" t="s">
        <v>37</v>
      </c>
      <c r="L36" t="s">
        <v>261</v>
      </c>
      <c r="M36" s="22" t="s">
        <v>234</v>
      </c>
      <c r="N36" s="28">
        <v>0.45833333333333331</v>
      </c>
      <c r="O36" s="26" t="s">
        <v>45</v>
      </c>
      <c r="S36" s="26" t="s">
        <v>45</v>
      </c>
      <c r="T36">
        <v>1309251627301</v>
      </c>
    </row>
    <row r="37" spans="1:20">
      <c r="A37" s="22">
        <v>45913</v>
      </c>
      <c r="B37" t="s">
        <v>223</v>
      </c>
      <c r="C37" t="s">
        <v>41</v>
      </c>
      <c r="D37">
        <v>787249864</v>
      </c>
      <c r="E37" t="s">
        <v>33</v>
      </c>
      <c r="F37" t="s">
        <v>264</v>
      </c>
      <c r="G37">
        <v>733456182</v>
      </c>
      <c r="H37">
        <v>720456182</v>
      </c>
      <c r="I37" t="s">
        <v>265</v>
      </c>
      <c r="J37" t="s">
        <v>36</v>
      </c>
      <c r="K37" t="s">
        <v>37</v>
      </c>
      <c r="L37" t="s">
        <v>266</v>
      </c>
      <c r="M37" s="22" t="s">
        <v>128</v>
      </c>
      <c r="N37" s="28">
        <v>0.41666666666666669</v>
      </c>
      <c r="O37" s="26" t="s">
        <v>45</v>
      </c>
      <c r="S37" s="26" t="s">
        <v>45</v>
      </c>
      <c r="T37">
        <v>1309251627294</v>
      </c>
    </row>
    <row r="38" spans="1:20">
      <c r="A38" s="22">
        <v>45915</v>
      </c>
      <c r="B38" t="s">
        <v>267</v>
      </c>
      <c r="C38" t="s">
        <v>41</v>
      </c>
      <c r="D38">
        <v>755669505</v>
      </c>
      <c r="E38" t="s">
        <v>33</v>
      </c>
      <c r="F38" t="s">
        <v>268</v>
      </c>
      <c r="G38">
        <v>734189967</v>
      </c>
      <c r="H38">
        <v>792464391</v>
      </c>
      <c r="I38" t="s">
        <v>269</v>
      </c>
      <c r="J38" t="s">
        <v>36</v>
      </c>
      <c r="K38" t="s">
        <v>73</v>
      </c>
      <c r="L38" t="s">
        <v>270</v>
      </c>
      <c r="M38" s="22" t="s">
        <v>189</v>
      </c>
      <c r="N38" s="28">
        <v>0.41666666666666669</v>
      </c>
      <c r="O38" s="26" t="s">
        <v>45</v>
      </c>
      <c r="P38" s="22">
        <v>45922</v>
      </c>
      <c r="Q38" s="28">
        <v>0.52013888888888893</v>
      </c>
      <c r="S38" s="26" t="s">
        <v>45</v>
      </c>
      <c r="T38">
        <v>2209251639614</v>
      </c>
    </row>
    <row r="39" spans="1:20">
      <c r="A39" s="22">
        <v>45915</v>
      </c>
      <c r="B39" t="s">
        <v>267</v>
      </c>
      <c r="C39" t="s">
        <v>41</v>
      </c>
      <c r="D39">
        <v>755669505</v>
      </c>
      <c r="E39" t="s">
        <v>33</v>
      </c>
      <c r="F39" t="s">
        <v>272</v>
      </c>
      <c r="G39">
        <v>734623079</v>
      </c>
      <c r="H39">
        <v>718389953</v>
      </c>
      <c r="I39" t="s">
        <v>273</v>
      </c>
      <c r="J39" t="s">
        <v>36</v>
      </c>
      <c r="K39" t="s">
        <v>73</v>
      </c>
      <c r="L39" t="s">
        <v>274</v>
      </c>
      <c r="M39" s="22" t="s">
        <v>263</v>
      </c>
      <c r="N39" s="28">
        <v>0.41666666666666669</v>
      </c>
      <c r="O39" s="26" t="s">
        <v>45</v>
      </c>
      <c r="P39" s="22">
        <v>45922</v>
      </c>
      <c r="Q39" s="28">
        <v>0.52013888888888893</v>
      </c>
      <c r="S39" s="26" t="s">
        <v>45</v>
      </c>
      <c r="T39">
        <v>2209251639624</v>
      </c>
    </row>
    <row r="40" spans="1:20">
      <c r="A40" s="22">
        <v>45915</v>
      </c>
      <c r="B40" t="s">
        <v>223</v>
      </c>
      <c r="C40" t="s">
        <v>41</v>
      </c>
      <c r="D40">
        <v>787249864</v>
      </c>
      <c r="E40" t="s">
        <v>33</v>
      </c>
      <c r="F40" t="s">
        <v>276</v>
      </c>
      <c r="G40">
        <v>722717117</v>
      </c>
      <c r="H40">
        <v>722717117</v>
      </c>
      <c r="I40" t="s">
        <v>277</v>
      </c>
      <c r="J40" t="s">
        <v>81</v>
      </c>
      <c r="K40" t="s">
        <v>37</v>
      </c>
      <c r="L40" t="s">
        <v>278</v>
      </c>
      <c r="M40" s="22" t="s">
        <v>188</v>
      </c>
      <c r="N40" s="28">
        <v>0.41666666666666669</v>
      </c>
      <c r="O40" s="26" t="s">
        <v>45</v>
      </c>
      <c r="S40" s="26" t="s">
        <v>45</v>
      </c>
      <c r="T40">
        <v>1509251629873</v>
      </c>
    </row>
    <row r="41" spans="1:20">
      <c r="A41" s="22">
        <v>45915</v>
      </c>
      <c r="B41" t="s">
        <v>228</v>
      </c>
      <c r="C41" t="s">
        <v>41</v>
      </c>
      <c r="D41">
        <v>787249864</v>
      </c>
      <c r="E41" t="s">
        <v>33</v>
      </c>
      <c r="F41" t="s">
        <v>279</v>
      </c>
      <c r="G41">
        <v>728888273</v>
      </c>
      <c r="H41">
        <v>728888273</v>
      </c>
      <c r="I41" t="s">
        <v>280</v>
      </c>
      <c r="J41" t="s">
        <v>36</v>
      </c>
      <c r="K41" t="s">
        <v>37</v>
      </c>
      <c r="L41" t="s">
        <v>281</v>
      </c>
      <c r="M41" s="22" t="s">
        <v>128</v>
      </c>
      <c r="N41" s="28">
        <v>0.58333333333333337</v>
      </c>
      <c r="O41" s="26" t="s">
        <v>45</v>
      </c>
      <c r="S41" s="26" t="s">
        <v>45</v>
      </c>
      <c r="T41">
        <v>1509251629957</v>
      </c>
    </row>
    <row r="42" spans="1:20">
      <c r="A42" s="22">
        <v>45915</v>
      </c>
      <c r="B42" t="s">
        <v>282</v>
      </c>
      <c r="C42" t="s">
        <v>41</v>
      </c>
      <c r="D42">
        <v>100822172</v>
      </c>
      <c r="E42" t="s">
        <v>33</v>
      </c>
      <c r="F42" t="s">
        <v>283</v>
      </c>
      <c r="H42">
        <v>713108742</v>
      </c>
      <c r="I42" t="s">
        <v>284</v>
      </c>
      <c r="J42" t="s">
        <v>36</v>
      </c>
      <c r="K42" t="s">
        <v>37</v>
      </c>
      <c r="L42" t="s">
        <v>285</v>
      </c>
      <c r="M42" s="22" t="s">
        <v>188</v>
      </c>
      <c r="N42" s="28">
        <v>0.33333333333333331</v>
      </c>
      <c r="O42" s="26" t="s">
        <v>45</v>
      </c>
      <c r="S42" s="26" t="s">
        <v>45</v>
      </c>
      <c r="T42">
        <v>1509251629860</v>
      </c>
    </row>
    <row r="43" spans="1:20">
      <c r="A43" s="22">
        <v>45915</v>
      </c>
      <c r="B43" t="s">
        <v>170</v>
      </c>
      <c r="C43" t="s">
        <v>41</v>
      </c>
      <c r="D43">
        <v>103983941</v>
      </c>
      <c r="E43" t="s">
        <v>33</v>
      </c>
      <c r="F43" t="s">
        <v>286</v>
      </c>
      <c r="G43">
        <v>0</v>
      </c>
      <c r="H43">
        <v>705574128</v>
      </c>
      <c r="I43" t="s">
        <v>287</v>
      </c>
      <c r="J43" t="s">
        <v>36</v>
      </c>
      <c r="K43" t="s">
        <v>37</v>
      </c>
      <c r="L43" t="s">
        <v>288</v>
      </c>
      <c r="M43" s="22" t="s">
        <v>188</v>
      </c>
      <c r="N43" s="28">
        <v>0.375</v>
      </c>
      <c r="O43" s="26" t="s">
        <v>45</v>
      </c>
      <c r="S43" s="26" t="s">
        <v>45</v>
      </c>
      <c r="T43">
        <v>1509251629863</v>
      </c>
    </row>
    <row r="44" spans="1:20">
      <c r="A44" s="22">
        <v>45915</v>
      </c>
      <c r="B44" t="s">
        <v>205</v>
      </c>
      <c r="C44" t="s">
        <v>41</v>
      </c>
      <c r="D44">
        <v>736418479</v>
      </c>
      <c r="E44" t="s">
        <v>33</v>
      </c>
      <c r="F44" t="s">
        <v>289</v>
      </c>
      <c r="H44">
        <v>111459770</v>
      </c>
      <c r="I44" t="s">
        <v>290</v>
      </c>
      <c r="J44" t="s">
        <v>36</v>
      </c>
      <c r="K44" t="s">
        <v>37</v>
      </c>
      <c r="L44" t="s">
        <v>291</v>
      </c>
      <c r="M44" s="22">
        <v>45940</v>
      </c>
      <c r="N44" s="28">
        <v>0.625</v>
      </c>
      <c r="O44" s="26" t="s">
        <v>67</v>
      </c>
      <c r="S44" s="26" t="s">
        <v>67</v>
      </c>
      <c r="T44" t="s">
        <v>292</v>
      </c>
    </row>
    <row r="45" spans="1:20">
      <c r="A45" s="22">
        <v>45915</v>
      </c>
      <c r="B45" t="s">
        <v>223</v>
      </c>
      <c r="C45" t="s">
        <v>41</v>
      </c>
      <c r="D45">
        <v>787249864</v>
      </c>
      <c r="E45" t="s">
        <v>33</v>
      </c>
      <c r="F45" t="s">
        <v>293</v>
      </c>
      <c r="G45">
        <v>724281220</v>
      </c>
      <c r="H45">
        <v>724281220</v>
      </c>
      <c r="I45" t="s">
        <v>294</v>
      </c>
      <c r="J45" t="s">
        <v>36</v>
      </c>
      <c r="K45" t="s">
        <v>37</v>
      </c>
      <c r="L45" t="s">
        <v>295</v>
      </c>
      <c r="M45" s="22" t="s">
        <v>128</v>
      </c>
      <c r="N45" s="28">
        <v>0.66666666666666663</v>
      </c>
      <c r="O45" s="26" t="s">
        <v>45</v>
      </c>
      <c r="S45" s="26" t="s">
        <v>45</v>
      </c>
      <c r="T45">
        <v>1509251629952</v>
      </c>
    </row>
    <row r="46" spans="1:20">
      <c r="A46" s="22">
        <v>45915</v>
      </c>
      <c r="B46" t="s">
        <v>99</v>
      </c>
      <c r="C46" t="s">
        <v>41</v>
      </c>
      <c r="D46">
        <v>737679831</v>
      </c>
      <c r="E46" t="s">
        <v>33</v>
      </c>
      <c r="F46" t="s">
        <v>296</v>
      </c>
      <c r="G46">
        <v>742879303</v>
      </c>
      <c r="H46">
        <v>742879303</v>
      </c>
      <c r="I46" t="s">
        <v>297</v>
      </c>
      <c r="J46" t="s">
        <v>36</v>
      </c>
      <c r="K46" t="s">
        <v>73</v>
      </c>
      <c r="L46" t="s">
        <v>298</v>
      </c>
      <c r="M46" s="22" t="s">
        <v>263</v>
      </c>
      <c r="N46" s="28">
        <v>0.5</v>
      </c>
      <c r="O46" s="26" t="s">
        <v>45</v>
      </c>
      <c r="S46" s="26" t="s">
        <v>45</v>
      </c>
      <c r="T46">
        <v>2209251639602</v>
      </c>
    </row>
    <row r="47" spans="1:20">
      <c r="A47" s="22">
        <v>45915</v>
      </c>
      <c r="B47" t="s">
        <v>300</v>
      </c>
      <c r="C47" t="s">
        <v>41</v>
      </c>
      <c r="D47">
        <v>737679831</v>
      </c>
      <c r="E47" t="s">
        <v>33</v>
      </c>
      <c r="F47" t="s">
        <v>300</v>
      </c>
      <c r="G47">
        <v>108016368</v>
      </c>
      <c r="H47">
        <v>757771646</v>
      </c>
      <c r="I47" t="s">
        <v>301</v>
      </c>
      <c r="J47" t="s">
        <v>36</v>
      </c>
      <c r="K47" t="s">
        <v>37</v>
      </c>
      <c r="L47" t="s">
        <v>302</v>
      </c>
      <c r="M47" s="22" t="s">
        <v>263</v>
      </c>
      <c r="N47" s="28">
        <v>0.41666666666666669</v>
      </c>
      <c r="O47" s="26" t="s">
        <v>45</v>
      </c>
      <c r="S47" s="26" t="s">
        <v>45</v>
      </c>
      <c r="T47">
        <v>1609251630982</v>
      </c>
    </row>
    <row r="48" spans="1:20">
      <c r="A48" s="22">
        <v>45915</v>
      </c>
      <c r="B48" t="s">
        <v>303</v>
      </c>
      <c r="C48" t="s">
        <v>41</v>
      </c>
      <c r="D48">
        <v>738709366</v>
      </c>
      <c r="E48" t="s">
        <v>33</v>
      </c>
      <c r="F48" t="s">
        <v>304</v>
      </c>
      <c r="G48">
        <v>787348284</v>
      </c>
      <c r="H48">
        <v>787348284</v>
      </c>
      <c r="I48" t="s">
        <v>305</v>
      </c>
      <c r="J48" t="s">
        <v>36</v>
      </c>
      <c r="K48" t="s">
        <v>50</v>
      </c>
      <c r="L48" t="s">
        <v>306</v>
      </c>
      <c r="M48" s="22" t="s">
        <v>128</v>
      </c>
      <c r="N48" s="28">
        <v>0.41666666666666669</v>
      </c>
      <c r="O48" s="26" t="s">
        <v>45</v>
      </c>
      <c r="S48" s="26" t="s">
        <v>45</v>
      </c>
      <c r="T48">
        <v>2109251638561</v>
      </c>
    </row>
    <row r="49" spans="1:20">
      <c r="A49" s="22">
        <v>45915</v>
      </c>
      <c r="B49" t="s">
        <v>267</v>
      </c>
      <c r="C49" t="s">
        <v>41</v>
      </c>
      <c r="D49">
        <v>755669505</v>
      </c>
      <c r="E49" t="s">
        <v>33</v>
      </c>
      <c r="F49" t="s">
        <v>308</v>
      </c>
      <c r="G49">
        <v>781970960</v>
      </c>
      <c r="H49">
        <v>798131300</v>
      </c>
      <c r="I49" t="s">
        <v>309</v>
      </c>
      <c r="J49" t="s">
        <v>36</v>
      </c>
      <c r="K49" t="s">
        <v>73</v>
      </c>
      <c r="L49" t="s">
        <v>310</v>
      </c>
      <c r="M49" s="22" t="s">
        <v>311</v>
      </c>
      <c r="N49" s="28">
        <v>0.41666666666666669</v>
      </c>
      <c r="O49" s="26" t="s">
        <v>45</v>
      </c>
      <c r="S49" s="26" t="s">
        <v>45</v>
      </c>
      <c r="T49">
        <v>2209251639633</v>
      </c>
    </row>
    <row r="50" spans="1:20">
      <c r="A50" s="22">
        <v>45915</v>
      </c>
      <c r="B50" t="s">
        <v>267</v>
      </c>
      <c r="C50" t="s">
        <v>41</v>
      </c>
      <c r="D50">
        <v>755669505</v>
      </c>
      <c r="E50" t="s">
        <v>33</v>
      </c>
      <c r="F50" t="s">
        <v>312</v>
      </c>
      <c r="G50">
        <v>736505441</v>
      </c>
      <c r="H50">
        <v>704266053</v>
      </c>
      <c r="I50" t="s">
        <v>313</v>
      </c>
      <c r="J50" t="s">
        <v>36</v>
      </c>
      <c r="K50" t="s">
        <v>73</v>
      </c>
      <c r="L50" t="s">
        <v>314</v>
      </c>
      <c r="M50" s="22" t="s">
        <v>271</v>
      </c>
      <c r="N50" s="28">
        <v>0.58333333333333337</v>
      </c>
      <c r="O50" s="26" t="s">
        <v>45</v>
      </c>
      <c r="S50" s="26" t="s">
        <v>45</v>
      </c>
      <c r="T50">
        <v>2209251639648</v>
      </c>
    </row>
    <row r="51" spans="1:20">
      <c r="A51" s="22">
        <v>45915</v>
      </c>
      <c r="B51" t="s">
        <v>315</v>
      </c>
      <c r="C51" t="s">
        <v>41</v>
      </c>
      <c r="D51">
        <v>786372737</v>
      </c>
      <c r="E51" t="s">
        <v>33</v>
      </c>
      <c r="F51" t="s">
        <v>316</v>
      </c>
      <c r="G51">
        <v>791884223</v>
      </c>
      <c r="H51">
        <v>791884223</v>
      </c>
      <c r="I51" t="s">
        <v>317</v>
      </c>
      <c r="J51" t="s">
        <v>36</v>
      </c>
      <c r="K51" t="s">
        <v>37</v>
      </c>
      <c r="L51" t="s">
        <v>318</v>
      </c>
      <c r="M51" s="22" t="s">
        <v>263</v>
      </c>
      <c r="N51" s="28">
        <v>0.45833333333333331</v>
      </c>
      <c r="O51" s="26" t="s">
        <v>45</v>
      </c>
      <c r="S51" s="26" t="s">
        <v>45</v>
      </c>
      <c r="T51">
        <v>1709251632677</v>
      </c>
    </row>
    <row r="52" spans="1:20">
      <c r="A52" s="22">
        <v>45916</v>
      </c>
      <c r="B52" t="s">
        <v>320</v>
      </c>
      <c r="C52" t="s">
        <v>41</v>
      </c>
      <c r="D52">
        <v>104809732</v>
      </c>
      <c r="E52" t="s">
        <v>33</v>
      </c>
      <c r="F52" t="s">
        <v>321</v>
      </c>
      <c r="G52">
        <v>720315</v>
      </c>
      <c r="H52">
        <v>720315</v>
      </c>
      <c r="I52" t="s">
        <v>322</v>
      </c>
      <c r="J52" t="s">
        <v>36</v>
      </c>
      <c r="K52" t="s">
        <v>37</v>
      </c>
      <c r="L52" t="s">
        <v>323</v>
      </c>
      <c r="M52" s="22" t="s">
        <v>271</v>
      </c>
      <c r="N52" s="28">
        <v>0.54166666666666663</v>
      </c>
      <c r="O52" s="26" t="s">
        <v>39</v>
      </c>
      <c r="P52" s="22" t="s">
        <v>188</v>
      </c>
      <c r="Q52" s="28">
        <v>0.6694444444444444</v>
      </c>
      <c r="S52" s="26" t="s">
        <v>39</v>
      </c>
      <c r="T52" t="s">
        <v>134</v>
      </c>
    </row>
    <row r="53" spans="1:20">
      <c r="A53" s="22">
        <v>45916</v>
      </c>
      <c r="B53" t="s">
        <v>47</v>
      </c>
      <c r="C53" t="s">
        <v>41</v>
      </c>
      <c r="D53">
        <v>735633807</v>
      </c>
      <c r="E53" t="s">
        <v>33</v>
      </c>
      <c r="F53" t="s">
        <v>324</v>
      </c>
      <c r="G53">
        <v>757705393</v>
      </c>
      <c r="H53">
        <v>758850690</v>
      </c>
      <c r="I53" t="s">
        <v>325</v>
      </c>
      <c r="J53" t="s">
        <v>36</v>
      </c>
      <c r="K53" t="s">
        <v>160</v>
      </c>
      <c r="L53" t="s">
        <v>326</v>
      </c>
      <c r="M53" s="22" t="s">
        <v>263</v>
      </c>
      <c r="N53" s="28">
        <v>0.5</v>
      </c>
      <c r="O53" s="26" t="s">
        <v>45</v>
      </c>
      <c r="S53" s="26" t="s">
        <v>45</v>
      </c>
      <c r="T53">
        <v>2109251638606</v>
      </c>
    </row>
    <row r="54" spans="1:20">
      <c r="A54" s="22">
        <v>45916</v>
      </c>
      <c r="B54" t="s">
        <v>60</v>
      </c>
      <c r="C54" t="s">
        <v>41</v>
      </c>
      <c r="D54">
        <v>735633807</v>
      </c>
      <c r="E54" t="s">
        <v>33</v>
      </c>
      <c r="F54" t="s">
        <v>327</v>
      </c>
      <c r="G54">
        <v>762488273</v>
      </c>
      <c r="H54">
        <v>711328941</v>
      </c>
      <c r="I54" t="s">
        <v>328</v>
      </c>
      <c r="J54" t="s">
        <v>36</v>
      </c>
      <c r="K54" t="s">
        <v>160</v>
      </c>
      <c r="L54" t="s">
        <v>329</v>
      </c>
      <c r="M54" s="22" t="s">
        <v>188</v>
      </c>
      <c r="N54" s="28">
        <v>0.58333333333333337</v>
      </c>
      <c r="O54" s="26" t="s">
        <v>45</v>
      </c>
      <c r="S54" s="26" t="s">
        <v>45</v>
      </c>
      <c r="T54">
        <v>2109251638612</v>
      </c>
    </row>
    <row r="55" spans="1:20">
      <c r="A55" s="22">
        <v>45916</v>
      </c>
      <c r="B55" t="s">
        <v>47</v>
      </c>
      <c r="C55" t="s">
        <v>41</v>
      </c>
      <c r="D55">
        <v>735633807</v>
      </c>
      <c r="E55" t="s">
        <v>33</v>
      </c>
      <c r="F55" t="s">
        <v>330</v>
      </c>
      <c r="G55">
        <v>734355899</v>
      </c>
      <c r="H55">
        <v>798159137</v>
      </c>
      <c r="I55" t="s">
        <v>331</v>
      </c>
      <c r="J55" t="s">
        <v>81</v>
      </c>
      <c r="K55" t="s">
        <v>37</v>
      </c>
      <c r="L55" t="s">
        <v>332</v>
      </c>
      <c r="M55" s="22" t="s">
        <v>188</v>
      </c>
      <c r="N55" s="28">
        <v>0.5</v>
      </c>
      <c r="O55" s="26" t="s">
        <v>45</v>
      </c>
      <c r="S55" s="26" t="s">
        <v>45</v>
      </c>
      <c r="T55">
        <v>1609251630954</v>
      </c>
    </row>
    <row r="56" spans="1:20">
      <c r="A56" s="22">
        <v>45916</v>
      </c>
      <c r="B56" t="s">
        <v>223</v>
      </c>
      <c r="C56" t="s">
        <v>41</v>
      </c>
      <c r="D56">
        <v>787249864</v>
      </c>
      <c r="E56" t="s">
        <v>33</v>
      </c>
      <c r="F56" t="s">
        <v>333</v>
      </c>
      <c r="G56">
        <v>731230031</v>
      </c>
      <c r="H56">
        <v>729272223</v>
      </c>
      <c r="I56" t="s">
        <v>334</v>
      </c>
      <c r="J56" t="s">
        <v>81</v>
      </c>
      <c r="K56" t="s">
        <v>37</v>
      </c>
      <c r="L56" t="s">
        <v>335</v>
      </c>
      <c r="M56" s="22" t="s">
        <v>188</v>
      </c>
      <c r="N56" s="28">
        <v>0.5</v>
      </c>
      <c r="O56" s="26" t="s">
        <v>45</v>
      </c>
      <c r="S56" s="26" t="s">
        <v>45</v>
      </c>
      <c r="T56">
        <v>1609251631059</v>
      </c>
    </row>
    <row r="57" spans="1:20">
      <c r="A57" s="22">
        <v>45916</v>
      </c>
      <c r="B57" t="s">
        <v>336</v>
      </c>
      <c r="C57" t="s">
        <v>41</v>
      </c>
      <c r="D57">
        <v>738709366</v>
      </c>
      <c r="E57" t="s">
        <v>33</v>
      </c>
      <c r="F57" t="s">
        <v>337</v>
      </c>
      <c r="G57">
        <v>782396385</v>
      </c>
      <c r="H57">
        <v>782396385</v>
      </c>
      <c r="I57" t="s">
        <v>338</v>
      </c>
      <c r="J57" t="s">
        <v>36</v>
      </c>
      <c r="K57" t="s">
        <v>50</v>
      </c>
      <c r="L57" t="s">
        <v>339</v>
      </c>
      <c r="M57" s="22" t="s">
        <v>188</v>
      </c>
      <c r="N57" s="28">
        <v>0.5</v>
      </c>
      <c r="O57" s="26" t="s">
        <v>45</v>
      </c>
      <c r="S57" s="26" t="s">
        <v>45</v>
      </c>
      <c r="T57">
        <v>2109251638574</v>
      </c>
    </row>
    <row r="58" spans="1:20">
      <c r="A58" s="22">
        <v>45916</v>
      </c>
      <c r="B58" t="s">
        <v>320</v>
      </c>
      <c r="C58" t="s">
        <v>41</v>
      </c>
      <c r="D58">
        <v>104809732</v>
      </c>
      <c r="E58" t="s">
        <v>33</v>
      </c>
      <c r="F58" t="s">
        <v>340</v>
      </c>
      <c r="G58">
        <v>780214404</v>
      </c>
      <c r="H58">
        <v>780214404</v>
      </c>
      <c r="I58" t="s">
        <v>341</v>
      </c>
      <c r="J58" t="s">
        <v>36</v>
      </c>
      <c r="K58" t="s">
        <v>37</v>
      </c>
      <c r="L58" t="s">
        <v>342</v>
      </c>
      <c r="M58" s="22" t="s">
        <v>263</v>
      </c>
      <c r="N58" s="28">
        <v>0.33333333333333331</v>
      </c>
      <c r="O58" s="26" t="s">
        <v>67</v>
      </c>
      <c r="S58" s="26" t="s">
        <v>67</v>
      </c>
      <c r="T58" t="s">
        <v>343</v>
      </c>
    </row>
    <row r="59" spans="1:20">
      <c r="A59" s="22">
        <v>45916</v>
      </c>
      <c r="B59" t="s">
        <v>99</v>
      </c>
      <c r="C59" t="s">
        <v>41</v>
      </c>
      <c r="D59">
        <v>737679831</v>
      </c>
      <c r="E59" t="s">
        <v>33</v>
      </c>
      <c r="F59" t="s">
        <v>344</v>
      </c>
      <c r="G59">
        <v>787332533</v>
      </c>
      <c r="H59">
        <v>797259133</v>
      </c>
      <c r="I59" t="s">
        <v>345</v>
      </c>
      <c r="J59" t="s">
        <v>81</v>
      </c>
      <c r="K59" t="s">
        <v>37</v>
      </c>
      <c r="L59" t="s">
        <v>346</v>
      </c>
      <c r="M59" s="22" t="s">
        <v>263</v>
      </c>
      <c r="N59" s="28">
        <v>0.5</v>
      </c>
      <c r="O59" s="26" t="s">
        <v>45</v>
      </c>
      <c r="S59" s="26" t="s">
        <v>45</v>
      </c>
      <c r="T59">
        <v>1609251631436</v>
      </c>
    </row>
    <row r="60" spans="1:20">
      <c r="A60" s="22">
        <v>45916</v>
      </c>
      <c r="B60" t="s">
        <v>47</v>
      </c>
      <c r="C60" t="s">
        <v>41</v>
      </c>
      <c r="D60">
        <v>735633807</v>
      </c>
      <c r="E60" t="s">
        <v>33</v>
      </c>
      <c r="F60" t="s">
        <v>347</v>
      </c>
      <c r="G60">
        <v>101541805</v>
      </c>
      <c r="H60">
        <v>701670967</v>
      </c>
      <c r="I60" t="s">
        <v>348</v>
      </c>
      <c r="J60" t="s">
        <v>36</v>
      </c>
      <c r="K60" t="s">
        <v>37</v>
      </c>
      <c r="L60" t="s">
        <v>349</v>
      </c>
      <c r="M60" s="22" t="s">
        <v>188</v>
      </c>
      <c r="N60" s="28">
        <v>0.70833333333333337</v>
      </c>
      <c r="O60" s="26" t="s">
        <v>45</v>
      </c>
      <c r="S60" s="26" t="s">
        <v>45</v>
      </c>
      <c r="T60">
        <v>1609251631507</v>
      </c>
    </row>
    <row r="61" spans="1:20">
      <c r="A61" s="22">
        <v>45916</v>
      </c>
      <c r="B61" t="s">
        <v>99</v>
      </c>
      <c r="C61" t="s">
        <v>41</v>
      </c>
      <c r="D61">
        <v>737679831</v>
      </c>
      <c r="E61" t="s">
        <v>33</v>
      </c>
      <c r="F61" t="s">
        <v>350</v>
      </c>
      <c r="G61">
        <v>787685357</v>
      </c>
      <c r="H61">
        <v>795921496</v>
      </c>
      <c r="I61" t="s">
        <v>351</v>
      </c>
      <c r="J61" t="s">
        <v>36</v>
      </c>
      <c r="K61" t="s">
        <v>82</v>
      </c>
      <c r="L61" t="s">
        <v>352</v>
      </c>
      <c r="M61" s="22" t="s">
        <v>215</v>
      </c>
      <c r="N61" s="28">
        <v>0.41666666666666669</v>
      </c>
      <c r="O61" s="26" t="s">
        <v>45</v>
      </c>
      <c r="P61" s="22">
        <v>45922</v>
      </c>
      <c r="Q61" s="28">
        <v>0.52013888888888893</v>
      </c>
      <c r="S61" s="26" t="s">
        <v>45</v>
      </c>
      <c r="T61">
        <v>2209251639695</v>
      </c>
    </row>
    <row r="62" spans="1:20">
      <c r="A62" s="22">
        <v>45916</v>
      </c>
      <c r="B62" t="s">
        <v>205</v>
      </c>
      <c r="C62" t="s">
        <v>41</v>
      </c>
      <c r="D62">
        <v>736418479</v>
      </c>
      <c r="E62" t="s">
        <v>33</v>
      </c>
      <c r="F62" t="s">
        <v>353</v>
      </c>
      <c r="H62">
        <v>716157004</v>
      </c>
      <c r="I62" t="s">
        <v>354</v>
      </c>
      <c r="J62" t="s">
        <v>36</v>
      </c>
      <c r="K62" t="s">
        <v>37</v>
      </c>
      <c r="L62" t="s">
        <v>355</v>
      </c>
      <c r="M62" s="22" t="s">
        <v>215</v>
      </c>
      <c r="N62" s="28">
        <v>0.41666666666666669</v>
      </c>
      <c r="O62" s="26" t="s">
        <v>67</v>
      </c>
      <c r="S62" s="26" t="s">
        <v>67</v>
      </c>
      <c r="T62" t="s">
        <v>114</v>
      </c>
    </row>
    <row r="63" spans="1:20">
      <c r="A63" s="22">
        <v>45916</v>
      </c>
      <c r="B63" t="s">
        <v>356</v>
      </c>
      <c r="C63" t="s">
        <v>41</v>
      </c>
      <c r="D63">
        <v>737679831</v>
      </c>
      <c r="E63" t="s">
        <v>33</v>
      </c>
      <c r="F63" t="s">
        <v>357</v>
      </c>
      <c r="G63">
        <v>785430148</v>
      </c>
      <c r="H63">
        <v>795208421</v>
      </c>
      <c r="I63" t="s">
        <v>358</v>
      </c>
      <c r="J63" t="s">
        <v>36</v>
      </c>
      <c r="K63" t="s">
        <v>73</v>
      </c>
      <c r="L63" t="s">
        <v>359</v>
      </c>
      <c r="M63" s="22" t="s">
        <v>319</v>
      </c>
      <c r="N63" s="28">
        <v>0.58333333333333337</v>
      </c>
      <c r="O63" s="26" t="s">
        <v>39</v>
      </c>
      <c r="S63" s="26" t="s">
        <v>39</v>
      </c>
      <c r="T63" t="s">
        <v>360</v>
      </c>
    </row>
    <row r="64" spans="1:20">
      <c r="A64" s="22">
        <v>45916</v>
      </c>
      <c r="B64" t="s">
        <v>99</v>
      </c>
      <c r="C64" t="s">
        <v>41</v>
      </c>
      <c r="D64">
        <v>737679831</v>
      </c>
      <c r="E64" t="s">
        <v>33</v>
      </c>
      <c r="F64" t="s">
        <v>99</v>
      </c>
      <c r="G64">
        <v>780488447</v>
      </c>
      <c r="H64">
        <v>720488447</v>
      </c>
      <c r="I64" t="s">
        <v>361</v>
      </c>
      <c r="J64" t="s">
        <v>36</v>
      </c>
      <c r="K64" t="s">
        <v>82</v>
      </c>
      <c r="L64" t="s">
        <v>362</v>
      </c>
      <c r="M64" s="22" t="s">
        <v>215</v>
      </c>
      <c r="N64" s="28">
        <v>0.5</v>
      </c>
      <c r="O64" s="26" t="s">
        <v>45</v>
      </c>
      <c r="P64" s="22">
        <v>1</v>
      </c>
      <c r="Q64" s="28">
        <v>0</v>
      </c>
      <c r="R64" s="22">
        <v>1</v>
      </c>
      <c r="S64" s="26" t="s">
        <v>45</v>
      </c>
      <c r="T64">
        <v>2209251639710</v>
      </c>
    </row>
    <row r="65" spans="1:20">
      <c r="A65" s="22">
        <v>45916</v>
      </c>
      <c r="B65" t="s">
        <v>205</v>
      </c>
      <c r="C65" t="s">
        <v>41</v>
      </c>
      <c r="D65">
        <v>736418479</v>
      </c>
      <c r="E65" t="s">
        <v>33</v>
      </c>
      <c r="F65" t="s">
        <v>363</v>
      </c>
      <c r="H65">
        <v>724160299</v>
      </c>
      <c r="I65" t="s">
        <v>364</v>
      </c>
      <c r="J65" t="s">
        <v>36</v>
      </c>
      <c r="K65" t="s">
        <v>37</v>
      </c>
      <c r="L65" t="s">
        <v>365</v>
      </c>
      <c r="M65" s="22" t="s">
        <v>366</v>
      </c>
      <c r="N65" s="28">
        <v>0.45833333333333331</v>
      </c>
      <c r="O65" s="26" t="s">
        <v>45</v>
      </c>
      <c r="S65" s="26" t="s">
        <v>45</v>
      </c>
      <c r="T65">
        <v>1909251635478</v>
      </c>
    </row>
    <row r="66" spans="1:20">
      <c r="A66" s="22">
        <v>45917</v>
      </c>
      <c r="B66" t="s">
        <v>205</v>
      </c>
      <c r="C66" t="s">
        <v>41</v>
      </c>
      <c r="D66">
        <v>736418479</v>
      </c>
      <c r="E66" t="s">
        <v>33</v>
      </c>
      <c r="F66" t="s">
        <v>367</v>
      </c>
      <c r="H66">
        <v>746040247</v>
      </c>
      <c r="I66" t="s">
        <v>368</v>
      </c>
      <c r="J66" t="s">
        <v>36</v>
      </c>
      <c r="K66" t="s">
        <v>37</v>
      </c>
      <c r="L66" t="s">
        <v>369</v>
      </c>
      <c r="M66" s="22">
        <v>45787</v>
      </c>
      <c r="N66" s="28">
        <v>0.5</v>
      </c>
      <c r="O66" s="26" t="s">
        <v>2437</v>
      </c>
      <c r="R66" s="22">
        <v>45757</v>
      </c>
      <c r="S66" s="26" t="s">
        <v>370</v>
      </c>
      <c r="T66" t="s">
        <v>371</v>
      </c>
    </row>
    <row r="67" spans="1:20">
      <c r="A67" s="22">
        <v>45917</v>
      </c>
      <c r="B67" t="s">
        <v>123</v>
      </c>
      <c r="C67" t="s">
        <v>41</v>
      </c>
      <c r="D67">
        <v>735273778</v>
      </c>
      <c r="E67" t="s">
        <v>33</v>
      </c>
      <c r="F67" t="s">
        <v>372</v>
      </c>
      <c r="G67">
        <v>721583661</v>
      </c>
      <c r="H67">
        <v>721583661</v>
      </c>
      <c r="I67" t="s">
        <v>373</v>
      </c>
      <c r="J67" t="s">
        <v>36</v>
      </c>
      <c r="K67" t="s">
        <v>37</v>
      </c>
      <c r="L67" t="s">
        <v>374</v>
      </c>
      <c r="M67" s="22" t="s">
        <v>215</v>
      </c>
      <c r="N67" s="28">
        <v>0.45833333333333331</v>
      </c>
      <c r="O67" s="26" t="s">
        <v>45</v>
      </c>
      <c r="S67" s="26" t="s">
        <v>45</v>
      </c>
      <c r="T67">
        <v>1709251632966</v>
      </c>
    </row>
    <row r="68" spans="1:20">
      <c r="A68" s="22">
        <v>45917</v>
      </c>
      <c r="B68" t="s">
        <v>315</v>
      </c>
      <c r="C68" t="s">
        <v>41</v>
      </c>
      <c r="D68">
        <v>786372737</v>
      </c>
      <c r="E68" t="s">
        <v>33</v>
      </c>
      <c r="F68" t="s">
        <v>375</v>
      </c>
      <c r="H68">
        <v>713778900</v>
      </c>
      <c r="I68" t="s">
        <v>376</v>
      </c>
      <c r="J68" t="s">
        <v>36</v>
      </c>
      <c r="K68" t="s">
        <v>37</v>
      </c>
      <c r="L68" t="s">
        <v>377</v>
      </c>
      <c r="M68" s="22" t="s">
        <v>215</v>
      </c>
      <c r="N68" s="28">
        <v>0.375</v>
      </c>
      <c r="O68" s="26" t="s">
        <v>45</v>
      </c>
      <c r="S68" s="26" t="s">
        <v>45</v>
      </c>
      <c r="T68">
        <v>1809251634056</v>
      </c>
    </row>
    <row r="69" spans="1:20">
      <c r="A69" s="22">
        <v>45917</v>
      </c>
      <c r="B69" t="s">
        <v>223</v>
      </c>
      <c r="C69" t="s">
        <v>41</v>
      </c>
      <c r="D69">
        <v>787249864</v>
      </c>
      <c r="E69" t="s">
        <v>33</v>
      </c>
      <c r="F69" t="s">
        <v>378</v>
      </c>
      <c r="G69">
        <v>113361130</v>
      </c>
      <c r="H69">
        <v>113361130</v>
      </c>
      <c r="I69" t="s">
        <v>379</v>
      </c>
      <c r="J69" t="s">
        <v>81</v>
      </c>
      <c r="K69" t="s">
        <v>37</v>
      </c>
      <c r="L69" t="s">
        <v>380</v>
      </c>
      <c r="M69" s="22" t="s">
        <v>215</v>
      </c>
      <c r="N69" s="28">
        <v>0.5</v>
      </c>
      <c r="O69" s="26" t="s">
        <v>45</v>
      </c>
      <c r="S69" s="26" t="s">
        <v>45</v>
      </c>
      <c r="T69">
        <v>1809251634148</v>
      </c>
    </row>
    <row r="70" spans="1:20">
      <c r="A70" s="22">
        <v>45917</v>
      </c>
      <c r="B70" t="s">
        <v>381</v>
      </c>
      <c r="C70" t="s">
        <v>41</v>
      </c>
      <c r="D70">
        <v>100911807</v>
      </c>
      <c r="E70" t="s">
        <v>33</v>
      </c>
      <c r="F70" t="s">
        <v>382</v>
      </c>
      <c r="G70">
        <v>708112424</v>
      </c>
      <c r="H70">
        <v>745009570</v>
      </c>
      <c r="I70" t="s">
        <v>383</v>
      </c>
      <c r="J70" t="s">
        <v>36</v>
      </c>
      <c r="K70" t="s">
        <v>37</v>
      </c>
      <c r="L70" t="s">
        <v>384</v>
      </c>
      <c r="M70" s="22" t="s">
        <v>156</v>
      </c>
      <c r="N70" s="28">
        <v>0.33333333333333331</v>
      </c>
      <c r="O70" s="26" t="s">
        <v>39</v>
      </c>
      <c r="S70" s="26" t="s">
        <v>39</v>
      </c>
    </row>
    <row r="71" spans="1:20">
      <c r="A71" s="22">
        <v>45917</v>
      </c>
      <c r="B71" t="s">
        <v>205</v>
      </c>
      <c r="C71" t="s">
        <v>41</v>
      </c>
      <c r="D71">
        <v>736418479</v>
      </c>
      <c r="E71" t="s">
        <v>33</v>
      </c>
      <c r="F71" t="s">
        <v>385</v>
      </c>
      <c r="H71">
        <v>769813844</v>
      </c>
      <c r="I71" t="s">
        <v>386</v>
      </c>
      <c r="J71" t="s">
        <v>36</v>
      </c>
      <c r="K71" t="s">
        <v>37</v>
      </c>
      <c r="L71" t="s">
        <v>387</v>
      </c>
      <c r="M71" s="22" t="s">
        <v>162</v>
      </c>
      <c r="N71" s="28">
        <v>0.58333333333333337</v>
      </c>
      <c r="O71" s="26" t="s">
        <v>39</v>
      </c>
      <c r="S71" s="26" t="s">
        <v>39</v>
      </c>
    </row>
    <row r="72" spans="1:20">
      <c r="A72" s="22">
        <v>45917</v>
      </c>
      <c r="B72" t="s">
        <v>381</v>
      </c>
      <c r="C72" t="s">
        <v>41</v>
      </c>
      <c r="D72">
        <v>100911807</v>
      </c>
      <c r="E72" t="s">
        <v>33</v>
      </c>
      <c r="F72" t="s">
        <v>388</v>
      </c>
      <c r="G72">
        <v>722771166</v>
      </c>
      <c r="H72">
        <v>729501310</v>
      </c>
      <c r="I72" t="s">
        <v>389</v>
      </c>
      <c r="J72" t="s">
        <v>36</v>
      </c>
      <c r="K72" t="s">
        <v>37</v>
      </c>
      <c r="L72" t="s">
        <v>390</v>
      </c>
      <c r="M72" s="22" t="s">
        <v>215</v>
      </c>
      <c r="N72" s="28">
        <v>0.41666666666666669</v>
      </c>
      <c r="O72" s="26" t="s">
        <v>39</v>
      </c>
      <c r="S72" s="26" t="s">
        <v>39</v>
      </c>
    </row>
    <row r="73" spans="1:20">
      <c r="A73" s="22">
        <v>45917</v>
      </c>
      <c r="B73" t="s">
        <v>391</v>
      </c>
      <c r="C73" t="s">
        <v>41</v>
      </c>
      <c r="D73">
        <v>103983941</v>
      </c>
      <c r="E73" t="s">
        <v>33</v>
      </c>
      <c r="F73" t="s">
        <v>392</v>
      </c>
      <c r="G73">
        <v>733241301</v>
      </c>
      <c r="H73">
        <v>721241301</v>
      </c>
      <c r="I73" t="s">
        <v>393</v>
      </c>
      <c r="J73" t="s">
        <v>36</v>
      </c>
      <c r="K73" t="s">
        <v>37</v>
      </c>
      <c r="L73" t="s">
        <v>394</v>
      </c>
      <c r="M73" s="22" t="s">
        <v>215</v>
      </c>
      <c r="N73" s="28">
        <v>0.41666666666666669</v>
      </c>
      <c r="O73" s="26" t="s">
        <v>39</v>
      </c>
      <c r="S73" s="26" t="s">
        <v>39</v>
      </c>
    </row>
    <row r="74" spans="1:20">
      <c r="A74" s="22">
        <v>45917</v>
      </c>
      <c r="B74" t="s">
        <v>123</v>
      </c>
      <c r="C74" t="s">
        <v>41</v>
      </c>
      <c r="D74">
        <v>735273778</v>
      </c>
      <c r="E74" t="s">
        <v>33</v>
      </c>
      <c r="F74" t="s">
        <v>395</v>
      </c>
      <c r="G74">
        <v>715950581</v>
      </c>
      <c r="H74">
        <v>751950581</v>
      </c>
      <c r="I74" t="s">
        <v>396</v>
      </c>
      <c r="J74" t="s">
        <v>36</v>
      </c>
      <c r="K74" t="s">
        <v>37</v>
      </c>
      <c r="L74" t="s">
        <v>397</v>
      </c>
      <c r="M74" s="22" t="s">
        <v>215</v>
      </c>
      <c r="N74" s="28">
        <v>0.375</v>
      </c>
      <c r="O74" s="26" t="s">
        <v>39</v>
      </c>
      <c r="S74" s="26" t="s">
        <v>39</v>
      </c>
      <c r="T74" t="s">
        <v>134</v>
      </c>
    </row>
    <row r="75" spans="1:20">
      <c r="A75" s="22">
        <v>45918</v>
      </c>
      <c r="B75" t="s">
        <v>170</v>
      </c>
      <c r="C75" t="s">
        <v>41</v>
      </c>
      <c r="D75">
        <v>103983941</v>
      </c>
      <c r="E75" t="s">
        <v>33</v>
      </c>
      <c r="F75" t="s">
        <v>398</v>
      </c>
      <c r="G75">
        <v>780299481</v>
      </c>
      <c r="H75">
        <v>0</v>
      </c>
      <c r="I75" t="s">
        <v>399</v>
      </c>
      <c r="J75" t="s">
        <v>36</v>
      </c>
      <c r="K75" t="s">
        <v>37</v>
      </c>
      <c r="L75" t="s">
        <v>400</v>
      </c>
      <c r="M75" s="22" t="s">
        <v>319</v>
      </c>
      <c r="N75" s="28">
        <v>0.375</v>
      </c>
      <c r="O75" s="26" t="s">
        <v>45</v>
      </c>
      <c r="S75" s="26" t="s">
        <v>45</v>
      </c>
      <c r="T75">
        <v>1809251634466</v>
      </c>
    </row>
    <row r="76" spans="1:20">
      <c r="A76" s="22">
        <v>45918</v>
      </c>
      <c r="B76" t="s">
        <v>239</v>
      </c>
      <c r="C76" t="s">
        <v>41</v>
      </c>
      <c r="D76">
        <v>735802340</v>
      </c>
      <c r="E76" t="s">
        <v>33</v>
      </c>
      <c r="F76" t="s">
        <v>401</v>
      </c>
      <c r="G76">
        <v>712641540</v>
      </c>
      <c r="H76">
        <v>712641540</v>
      </c>
      <c r="I76" t="s">
        <v>402</v>
      </c>
      <c r="J76" t="s">
        <v>36</v>
      </c>
      <c r="K76" t="s">
        <v>37</v>
      </c>
      <c r="L76" t="s">
        <v>403</v>
      </c>
      <c r="M76" s="22" t="s">
        <v>319</v>
      </c>
      <c r="N76" s="28">
        <v>0.375</v>
      </c>
      <c r="O76" s="26" t="s">
        <v>67</v>
      </c>
      <c r="S76" s="26" t="s">
        <v>67</v>
      </c>
      <c r="T76" t="s">
        <v>404</v>
      </c>
    </row>
    <row r="77" spans="1:20">
      <c r="A77" s="22">
        <v>45919</v>
      </c>
      <c r="B77" t="s">
        <v>205</v>
      </c>
      <c r="C77" t="s">
        <v>41</v>
      </c>
      <c r="D77">
        <v>736418479</v>
      </c>
      <c r="E77" t="s">
        <v>33</v>
      </c>
      <c r="F77" t="s">
        <v>363</v>
      </c>
      <c r="H77">
        <v>724160299</v>
      </c>
      <c r="I77" t="s">
        <v>405</v>
      </c>
      <c r="J77" t="s">
        <v>36</v>
      </c>
      <c r="K77" t="s">
        <v>37</v>
      </c>
      <c r="L77" t="s">
        <v>406</v>
      </c>
      <c r="M77" s="22" t="s">
        <v>366</v>
      </c>
      <c r="N77" s="28">
        <v>0.58333333333333337</v>
      </c>
      <c r="O77" s="26" t="s">
        <v>67</v>
      </c>
      <c r="S77" s="26" t="s">
        <v>67</v>
      </c>
      <c r="T77" t="s">
        <v>114</v>
      </c>
    </row>
    <row r="78" spans="1:20">
      <c r="A78" s="22">
        <v>45919</v>
      </c>
      <c r="B78" t="s">
        <v>205</v>
      </c>
      <c r="C78" t="s">
        <v>41</v>
      </c>
      <c r="D78">
        <v>736418479</v>
      </c>
      <c r="E78" t="s">
        <v>33</v>
      </c>
      <c r="F78" t="s">
        <v>407</v>
      </c>
      <c r="H78">
        <v>769813844</v>
      </c>
      <c r="I78" t="s">
        <v>408</v>
      </c>
      <c r="J78" t="s">
        <v>36</v>
      </c>
      <c r="K78" t="s">
        <v>37</v>
      </c>
      <c r="L78" t="s">
        <v>409</v>
      </c>
      <c r="M78" s="22" t="s">
        <v>162</v>
      </c>
      <c r="N78" s="28">
        <v>0.5</v>
      </c>
      <c r="O78" s="26" t="s">
        <v>45</v>
      </c>
      <c r="S78" s="26" t="s">
        <v>45</v>
      </c>
      <c r="T78">
        <v>1909251635677</v>
      </c>
    </row>
    <row r="79" spans="1:20">
      <c r="A79" s="22">
        <v>45919</v>
      </c>
      <c r="B79" t="s">
        <v>47</v>
      </c>
      <c r="C79" t="s">
        <v>41</v>
      </c>
      <c r="D79">
        <v>735633807</v>
      </c>
      <c r="E79" t="s">
        <v>33</v>
      </c>
      <c r="F79" t="s">
        <v>410</v>
      </c>
      <c r="G79">
        <v>734015317</v>
      </c>
      <c r="H79">
        <v>707790284</v>
      </c>
      <c r="I79" t="s">
        <v>411</v>
      </c>
      <c r="J79" t="s">
        <v>36</v>
      </c>
      <c r="K79" t="s">
        <v>37</v>
      </c>
      <c r="L79" t="s">
        <v>412</v>
      </c>
      <c r="M79" s="22" t="s">
        <v>319</v>
      </c>
      <c r="N79" s="28">
        <v>0.45833333333333331</v>
      </c>
      <c r="O79" s="26" t="s">
        <v>45</v>
      </c>
      <c r="S79" s="26" t="s">
        <v>45</v>
      </c>
      <c r="T79">
        <v>1909251635651</v>
      </c>
    </row>
    <row r="80" spans="1:20">
      <c r="A80" s="22">
        <v>45919</v>
      </c>
      <c r="B80" t="s">
        <v>315</v>
      </c>
      <c r="C80" t="s">
        <v>41</v>
      </c>
      <c r="D80">
        <v>786372737</v>
      </c>
      <c r="E80" t="s">
        <v>33</v>
      </c>
      <c r="F80" t="s">
        <v>414</v>
      </c>
      <c r="G80">
        <v>733982939</v>
      </c>
      <c r="H80">
        <v>725644464</v>
      </c>
      <c r="I80" t="s">
        <v>415</v>
      </c>
      <c r="J80" t="s">
        <v>36</v>
      </c>
      <c r="K80" t="s">
        <v>37</v>
      </c>
      <c r="L80" t="s">
        <v>416</v>
      </c>
      <c r="M80" s="22" t="s">
        <v>156</v>
      </c>
      <c r="N80" s="28">
        <v>0.375</v>
      </c>
      <c r="O80" s="26" t="s">
        <v>45</v>
      </c>
      <c r="S80" s="26" t="s">
        <v>45</v>
      </c>
      <c r="T80">
        <v>2109251638226</v>
      </c>
    </row>
    <row r="81" spans="1:20">
      <c r="A81" s="22">
        <v>45919</v>
      </c>
      <c r="B81" t="s">
        <v>417</v>
      </c>
      <c r="C81" t="s">
        <v>41</v>
      </c>
      <c r="D81">
        <v>753626821</v>
      </c>
      <c r="E81" t="s">
        <v>33</v>
      </c>
      <c r="F81" t="s">
        <v>418</v>
      </c>
      <c r="G81">
        <v>737631679</v>
      </c>
      <c r="H81">
        <v>737631679</v>
      </c>
      <c r="I81" t="s">
        <v>419</v>
      </c>
      <c r="J81" t="s">
        <v>36</v>
      </c>
      <c r="K81" t="s">
        <v>160</v>
      </c>
      <c r="L81" t="s">
        <v>420</v>
      </c>
      <c r="M81" s="22" t="s">
        <v>366</v>
      </c>
      <c r="N81" s="28">
        <v>0.33333333333333331</v>
      </c>
      <c r="O81" s="26" t="s">
        <v>45</v>
      </c>
      <c r="S81" s="26" t="s">
        <v>45</v>
      </c>
      <c r="T81">
        <v>2109251638629</v>
      </c>
    </row>
    <row r="82" spans="1:20">
      <c r="A82" s="22">
        <v>45919</v>
      </c>
      <c r="B82" t="s">
        <v>421</v>
      </c>
      <c r="C82" t="s">
        <v>41</v>
      </c>
      <c r="D82">
        <v>103773677</v>
      </c>
      <c r="E82" t="s">
        <v>33</v>
      </c>
      <c r="F82" t="s">
        <v>422</v>
      </c>
      <c r="G82">
        <v>701998020</v>
      </c>
      <c r="H82">
        <v>790687110</v>
      </c>
      <c r="I82" t="s">
        <v>423</v>
      </c>
      <c r="J82" t="s">
        <v>36</v>
      </c>
      <c r="K82" t="s">
        <v>424</v>
      </c>
      <c r="L82" t="s">
        <v>425</v>
      </c>
      <c r="M82" s="22" t="s">
        <v>156</v>
      </c>
      <c r="N82" s="28">
        <v>0.375</v>
      </c>
      <c r="O82" s="26" t="s">
        <v>67</v>
      </c>
      <c r="S82" s="26" t="s">
        <v>67</v>
      </c>
      <c r="T82" t="s">
        <v>426</v>
      </c>
    </row>
    <row r="83" spans="1:20">
      <c r="A83" s="22">
        <v>45919</v>
      </c>
      <c r="B83" t="s">
        <v>47</v>
      </c>
      <c r="C83" t="s">
        <v>41</v>
      </c>
      <c r="D83">
        <v>735633807</v>
      </c>
      <c r="E83" t="s">
        <v>33</v>
      </c>
      <c r="F83" t="s">
        <v>427</v>
      </c>
      <c r="G83">
        <v>786431694</v>
      </c>
      <c r="H83">
        <v>724947023</v>
      </c>
      <c r="I83" t="s">
        <v>428</v>
      </c>
      <c r="J83" t="s">
        <v>36</v>
      </c>
      <c r="K83" t="s">
        <v>160</v>
      </c>
      <c r="L83" t="s">
        <v>429</v>
      </c>
      <c r="M83" s="22" t="s">
        <v>156</v>
      </c>
      <c r="N83" s="28">
        <v>0.41666666666666669</v>
      </c>
      <c r="O83" s="26" t="s">
        <v>45</v>
      </c>
      <c r="S83" s="26" t="s">
        <v>45</v>
      </c>
      <c r="T83">
        <v>2109251638637</v>
      </c>
    </row>
    <row r="84" spans="1:20">
      <c r="A84" s="22">
        <v>45919</v>
      </c>
      <c r="B84" t="s">
        <v>303</v>
      </c>
      <c r="C84" t="s">
        <v>41</v>
      </c>
      <c r="D84">
        <v>738709366</v>
      </c>
      <c r="E84" t="s">
        <v>33</v>
      </c>
      <c r="F84" t="s">
        <v>430</v>
      </c>
      <c r="G84">
        <v>733506532</v>
      </c>
      <c r="H84">
        <v>722506532</v>
      </c>
      <c r="I84" t="s">
        <v>431</v>
      </c>
      <c r="J84" t="s">
        <v>81</v>
      </c>
      <c r="K84" t="s">
        <v>37</v>
      </c>
      <c r="L84" t="s">
        <v>432</v>
      </c>
      <c r="M84" s="22" t="s">
        <v>366</v>
      </c>
      <c r="N84" s="28">
        <v>0.375</v>
      </c>
      <c r="O84" s="26" t="s">
        <v>45</v>
      </c>
      <c r="S84" s="26" t="s">
        <v>45</v>
      </c>
      <c r="T84">
        <v>2009251637065</v>
      </c>
    </row>
    <row r="85" spans="1:20">
      <c r="A85" s="22">
        <v>45920</v>
      </c>
      <c r="B85" t="s">
        <v>205</v>
      </c>
      <c r="C85" t="s">
        <v>41</v>
      </c>
      <c r="D85">
        <v>736418479</v>
      </c>
      <c r="E85" t="s">
        <v>33</v>
      </c>
      <c r="F85" t="s">
        <v>433</v>
      </c>
      <c r="H85">
        <v>716157004</v>
      </c>
      <c r="I85" t="s">
        <v>434</v>
      </c>
      <c r="J85" t="s">
        <v>36</v>
      </c>
      <c r="K85" t="s">
        <v>37</v>
      </c>
      <c r="L85" t="s">
        <v>355</v>
      </c>
      <c r="M85" s="22" t="s">
        <v>366</v>
      </c>
      <c r="N85" s="28">
        <v>0.5</v>
      </c>
      <c r="O85" s="26" t="s">
        <v>67</v>
      </c>
      <c r="S85" s="26" t="s">
        <v>67</v>
      </c>
      <c r="T85" t="s">
        <v>435</v>
      </c>
    </row>
    <row r="86" spans="1:20">
      <c r="A86" s="22">
        <v>45920</v>
      </c>
      <c r="B86" t="s">
        <v>99</v>
      </c>
      <c r="C86" t="s">
        <v>41</v>
      </c>
      <c r="D86">
        <v>737679831</v>
      </c>
      <c r="E86" t="s">
        <v>33</v>
      </c>
      <c r="F86" t="s">
        <v>436</v>
      </c>
      <c r="G86">
        <v>757386001</v>
      </c>
      <c r="H86">
        <v>757386001</v>
      </c>
      <c r="I86" t="s">
        <v>437</v>
      </c>
      <c r="J86" t="s">
        <v>36</v>
      </c>
      <c r="K86" t="s">
        <v>37</v>
      </c>
      <c r="L86" t="s">
        <v>438</v>
      </c>
      <c r="M86" s="22" t="s">
        <v>156</v>
      </c>
      <c r="N86" s="28">
        <v>0.41666666666666669</v>
      </c>
      <c r="O86" s="26" t="s">
        <v>67</v>
      </c>
      <c r="S86" s="26" t="s">
        <v>67</v>
      </c>
      <c r="T86" t="s">
        <v>439</v>
      </c>
    </row>
    <row r="87" spans="1:20">
      <c r="A87" s="22">
        <v>45920</v>
      </c>
      <c r="B87" t="s">
        <v>440</v>
      </c>
      <c r="C87" t="s">
        <v>440</v>
      </c>
      <c r="D87">
        <v>789193416</v>
      </c>
      <c r="E87" t="s">
        <v>33</v>
      </c>
      <c r="F87" t="s">
        <v>441</v>
      </c>
      <c r="G87">
        <v>756436828</v>
      </c>
      <c r="H87">
        <v>741886046</v>
      </c>
      <c r="I87" t="s">
        <v>442</v>
      </c>
      <c r="J87" t="s">
        <v>36</v>
      </c>
      <c r="K87" t="s">
        <v>443</v>
      </c>
      <c r="L87" t="s">
        <v>444</v>
      </c>
      <c r="M87" s="22" t="s">
        <v>162</v>
      </c>
      <c r="N87" s="28">
        <v>0.41666666666666669</v>
      </c>
      <c r="O87" s="26" t="s">
        <v>67</v>
      </c>
      <c r="S87" s="26" t="s">
        <v>67</v>
      </c>
    </row>
    <row r="88" spans="1:20">
      <c r="A88" s="22">
        <v>45921</v>
      </c>
      <c r="B88" t="s">
        <v>445</v>
      </c>
      <c r="C88" t="s">
        <v>440</v>
      </c>
      <c r="D88">
        <v>789193416</v>
      </c>
      <c r="E88" t="s">
        <v>33</v>
      </c>
      <c r="F88" t="s">
        <v>446</v>
      </c>
      <c r="G88">
        <v>748093029</v>
      </c>
      <c r="H88">
        <v>748093029</v>
      </c>
      <c r="I88" t="s">
        <v>447</v>
      </c>
      <c r="J88" t="s">
        <v>81</v>
      </c>
      <c r="K88" t="s">
        <v>50</v>
      </c>
      <c r="L88" t="s">
        <v>448</v>
      </c>
      <c r="M88" s="22" t="s">
        <v>156</v>
      </c>
      <c r="N88" s="28">
        <v>0.41666666666666669</v>
      </c>
      <c r="O88" s="26" t="s">
        <v>45</v>
      </c>
      <c r="S88" s="26" t="s">
        <v>45</v>
      </c>
      <c r="T88">
        <v>2109251638536</v>
      </c>
    </row>
    <row r="89" spans="1:20">
      <c r="A89" s="22">
        <v>45921</v>
      </c>
      <c r="B89" t="s">
        <v>205</v>
      </c>
      <c r="D89">
        <v>736418479</v>
      </c>
      <c r="E89" t="s">
        <v>33</v>
      </c>
      <c r="F89" t="s">
        <v>407</v>
      </c>
      <c r="H89">
        <v>769813844</v>
      </c>
      <c r="I89" t="s">
        <v>450</v>
      </c>
      <c r="J89" t="s">
        <v>36</v>
      </c>
      <c r="K89" t="s">
        <v>37</v>
      </c>
      <c r="L89" t="s">
        <v>451</v>
      </c>
      <c r="M89" s="22" t="s">
        <v>156</v>
      </c>
      <c r="N89" s="28">
        <v>0.41666666666666669</v>
      </c>
      <c r="O89" s="26" t="s">
        <v>67</v>
      </c>
      <c r="S89" s="26" t="s">
        <v>67</v>
      </c>
      <c r="T89" t="s">
        <v>114</v>
      </c>
    </row>
    <row r="90" spans="1:20">
      <c r="A90" s="22">
        <v>45922</v>
      </c>
      <c r="B90" t="s">
        <v>452</v>
      </c>
      <c r="D90">
        <v>735627188</v>
      </c>
      <c r="E90" t="s">
        <v>33</v>
      </c>
      <c r="F90" t="s">
        <v>453</v>
      </c>
      <c r="G90">
        <v>780400595</v>
      </c>
      <c r="H90">
        <v>780400595</v>
      </c>
      <c r="I90" t="s">
        <v>454</v>
      </c>
      <c r="J90" t="s">
        <v>36</v>
      </c>
      <c r="K90" t="s">
        <v>73</v>
      </c>
      <c r="L90" t="s">
        <v>455</v>
      </c>
      <c r="M90" s="22" t="s">
        <v>449</v>
      </c>
      <c r="N90" s="28">
        <v>0.375</v>
      </c>
      <c r="O90" s="26" t="s">
        <v>39</v>
      </c>
      <c r="S90" s="26" t="s">
        <v>39</v>
      </c>
    </row>
    <row r="91" spans="1:20">
      <c r="A91" s="22">
        <v>45922</v>
      </c>
      <c r="B91" t="s">
        <v>456</v>
      </c>
      <c r="D91">
        <v>105228339</v>
      </c>
      <c r="E91" t="s">
        <v>33</v>
      </c>
      <c r="F91" t="s">
        <v>457</v>
      </c>
      <c r="G91">
        <v>107955046</v>
      </c>
      <c r="H91">
        <v>729039343</v>
      </c>
      <c r="I91" t="s">
        <v>458</v>
      </c>
      <c r="J91" t="s">
        <v>36</v>
      </c>
      <c r="K91" t="s">
        <v>37</v>
      </c>
      <c r="L91" t="s">
        <v>459</v>
      </c>
      <c r="M91" s="22" t="s">
        <v>449</v>
      </c>
      <c r="N91" s="28">
        <v>0.45833333333333331</v>
      </c>
      <c r="O91" s="26" t="s">
        <v>45</v>
      </c>
      <c r="S91" s="26" t="s">
        <v>45</v>
      </c>
      <c r="T91">
        <v>2209251640169</v>
      </c>
    </row>
    <row r="92" spans="1:20">
      <c r="A92" s="22">
        <v>45922</v>
      </c>
      <c r="B92" t="s">
        <v>460</v>
      </c>
      <c r="C92" t="s">
        <v>548</v>
      </c>
      <c r="D92">
        <v>788544444</v>
      </c>
      <c r="E92" t="s">
        <v>33</v>
      </c>
      <c r="F92" t="s">
        <v>461</v>
      </c>
      <c r="G92">
        <v>788165555</v>
      </c>
      <c r="H92">
        <v>112838399</v>
      </c>
      <c r="I92" t="s">
        <v>462</v>
      </c>
      <c r="J92" t="s">
        <v>36</v>
      </c>
      <c r="K92" t="s">
        <v>73</v>
      </c>
      <c r="L92" t="s">
        <v>463</v>
      </c>
      <c r="M92" s="22" t="s">
        <v>311</v>
      </c>
      <c r="N92" s="28">
        <v>0.5</v>
      </c>
      <c r="O92" s="26" t="s">
        <v>45</v>
      </c>
      <c r="S92" s="26" t="s">
        <v>45</v>
      </c>
      <c r="T92">
        <v>2409251643142</v>
      </c>
    </row>
    <row r="93" spans="1:20">
      <c r="A93" s="22">
        <v>45922</v>
      </c>
      <c r="B93" t="s">
        <v>460</v>
      </c>
      <c r="C93" t="s">
        <v>548</v>
      </c>
      <c r="D93">
        <v>788544444</v>
      </c>
      <c r="E93" t="s">
        <v>33</v>
      </c>
      <c r="F93" t="s">
        <v>464</v>
      </c>
      <c r="G93">
        <v>721374981</v>
      </c>
      <c r="H93">
        <v>721374981</v>
      </c>
      <c r="I93" t="s">
        <v>465</v>
      </c>
      <c r="J93" t="s">
        <v>81</v>
      </c>
      <c r="K93" t="s">
        <v>73</v>
      </c>
      <c r="L93" t="s">
        <v>466</v>
      </c>
      <c r="M93" s="22">
        <v>46001</v>
      </c>
      <c r="N93" s="28">
        <v>0.58333333333333337</v>
      </c>
      <c r="O93" s="26" t="s">
        <v>2437</v>
      </c>
      <c r="R93" s="22">
        <v>46001</v>
      </c>
      <c r="S93" s="26" t="s">
        <v>370</v>
      </c>
      <c r="T93" t="s">
        <v>467</v>
      </c>
    </row>
    <row r="94" spans="1:20">
      <c r="A94" s="22">
        <v>45922</v>
      </c>
      <c r="B94" t="s">
        <v>468</v>
      </c>
      <c r="D94">
        <v>103595455</v>
      </c>
      <c r="E94" t="s">
        <v>33</v>
      </c>
      <c r="F94" t="s">
        <v>469</v>
      </c>
      <c r="G94">
        <v>107245173</v>
      </c>
      <c r="H94">
        <v>794332097</v>
      </c>
      <c r="I94" t="s">
        <v>470</v>
      </c>
      <c r="J94" t="s">
        <v>36</v>
      </c>
      <c r="K94" t="s">
        <v>37</v>
      </c>
      <c r="L94" t="s">
        <v>471</v>
      </c>
      <c r="M94" s="22" t="s">
        <v>449</v>
      </c>
      <c r="N94" s="28">
        <v>0.41666666666666669</v>
      </c>
      <c r="O94" s="26" t="s">
        <v>45</v>
      </c>
      <c r="S94" s="26" t="s">
        <v>45</v>
      </c>
      <c r="T94">
        <v>2209251640173</v>
      </c>
    </row>
    <row r="95" spans="1:20">
      <c r="A95" s="22">
        <v>45922</v>
      </c>
      <c r="B95" t="s">
        <v>473</v>
      </c>
      <c r="C95" t="s">
        <v>548</v>
      </c>
      <c r="D95">
        <v>750988989</v>
      </c>
      <c r="E95" t="s">
        <v>33</v>
      </c>
      <c r="F95" t="s">
        <v>474</v>
      </c>
      <c r="G95">
        <v>718432477</v>
      </c>
      <c r="H95">
        <v>718432477</v>
      </c>
      <c r="I95" t="s">
        <v>475</v>
      </c>
      <c r="J95" t="s">
        <v>36</v>
      </c>
      <c r="K95" t="s">
        <v>73</v>
      </c>
      <c r="L95" t="s">
        <v>476</v>
      </c>
      <c r="M95" s="22" t="s">
        <v>133</v>
      </c>
      <c r="N95" s="28">
        <v>0.625</v>
      </c>
      <c r="O95" s="26" t="s">
        <v>67</v>
      </c>
      <c r="S95" s="26" t="s">
        <v>67</v>
      </c>
      <c r="T95" t="s">
        <v>114</v>
      </c>
    </row>
    <row r="96" spans="1:20">
      <c r="A96" s="22">
        <v>45922</v>
      </c>
      <c r="B96" t="s">
        <v>303</v>
      </c>
      <c r="D96">
        <v>738709366</v>
      </c>
      <c r="E96" t="s">
        <v>33</v>
      </c>
      <c r="F96" t="s">
        <v>477</v>
      </c>
      <c r="G96">
        <v>734853449</v>
      </c>
      <c r="H96">
        <v>734853449</v>
      </c>
      <c r="I96" t="s">
        <v>478</v>
      </c>
      <c r="J96" t="s">
        <v>36</v>
      </c>
      <c r="K96" t="s">
        <v>73</v>
      </c>
      <c r="L96" t="s">
        <v>479</v>
      </c>
      <c r="M96" s="22" t="s">
        <v>156</v>
      </c>
      <c r="N96" s="28">
        <v>0.41666666666666669</v>
      </c>
      <c r="O96" s="26" t="s">
        <v>45</v>
      </c>
      <c r="S96" s="26" t="s">
        <v>45</v>
      </c>
      <c r="T96">
        <v>2209251640148</v>
      </c>
    </row>
    <row r="97" spans="1:20">
      <c r="A97" s="22">
        <v>45922</v>
      </c>
      <c r="B97" t="s">
        <v>99</v>
      </c>
      <c r="D97">
        <v>737679831</v>
      </c>
      <c r="E97" t="s">
        <v>33</v>
      </c>
      <c r="F97" t="s">
        <v>481</v>
      </c>
      <c r="G97">
        <v>781419595</v>
      </c>
      <c r="H97">
        <v>723439958</v>
      </c>
      <c r="I97" t="s">
        <v>482</v>
      </c>
      <c r="J97" t="s">
        <v>36</v>
      </c>
      <c r="K97" t="s">
        <v>73</v>
      </c>
      <c r="L97" t="s">
        <v>483</v>
      </c>
      <c r="M97" s="22" t="s">
        <v>449</v>
      </c>
      <c r="N97" s="28">
        <v>0.41666666666666669</v>
      </c>
      <c r="O97" s="26" t="s">
        <v>45</v>
      </c>
      <c r="S97" s="26" t="s">
        <v>45</v>
      </c>
      <c r="T97">
        <v>2209251640255</v>
      </c>
    </row>
    <row r="98" spans="1:20">
      <c r="A98" s="22">
        <v>45922</v>
      </c>
      <c r="B98" t="s">
        <v>484</v>
      </c>
      <c r="D98">
        <v>754242647</v>
      </c>
      <c r="E98" t="s">
        <v>33</v>
      </c>
      <c r="F98" t="s">
        <v>485</v>
      </c>
      <c r="H98">
        <v>725885779</v>
      </c>
      <c r="I98" t="s">
        <v>486</v>
      </c>
      <c r="J98" t="s">
        <v>36</v>
      </c>
      <c r="K98" t="s">
        <v>50</v>
      </c>
      <c r="L98" t="s">
        <v>487</v>
      </c>
      <c r="M98" s="22" t="s">
        <v>449</v>
      </c>
      <c r="N98" s="28">
        <v>0.58333333333333337</v>
      </c>
      <c r="O98" s="26" t="s">
        <v>45</v>
      </c>
      <c r="S98" s="26" t="s">
        <v>45</v>
      </c>
      <c r="T98">
        <v>2209251640192</v>
      </c>
    </row>
    <row r="99" spans="1:20">
      <c r="A99" s="22">
        <v>45922</v>
      </c>
      <c r="B99" t="s">
        <v>484</v>
      </c>
      <c r="D99">
        <v>754242647</v>
      </c>
      <c r="E99" t="s">
        <v>33</v>
      </c>
      <c r="F99" t="s">
        <v>489</v>
      </c>
      <c r="H99">
        <v>701855303</v>
      </c>
      <c r="I99" t="s">
        <v>490</v>
      </c>
      <c r="J99" t="s">
        <v>36</v>
      </c>
      <c r="K99" t="s">
        <v>50</v>
      </c>
      <c r="L99" t="s">
        <v>491</v>
      </c>
      <c r="M99" s="22" t="s">
        <v>271</v>
      </c>
      <c r="N99" s="28">
        <v>0.75</v>
      </c>
      <c r="O99" s="26" t="s">
        <v>2437</v>
      </c>
      <c r="R99" s="22">
        <v>45940</v>
      </c>
      <c r="S99" s="26" t="s">
        <v>370</v>
      </c>
      <c r="T99" t="s">
        <v>492</v>
      </c>
    </row>
    <row r="100" spans="1:20">
      <c r="A100" s="22">
        <v>45922</v>
      </c>
      <c r="B100" t="s">
        <v>493</v>
      </c>
      <c r="D100">
        <v>101827068</v>
      </c>
      <c r="E100" t="s">
        <v>33</v>
      </c>
      <c r="F100" t="s">
        <v>494</v>
      </c>
      <c r="G100">
        <v>723405320</v>
      </c>
      <c r="H100">
        <v>723405320</v>
      </c>
      <c r="I100" t="s">
        <v>495</v>
      </c>
      <c r="J100" t="s">
        <v>36</v>
      </c>
      <c r="K100" t="s">
        <v>496</v>
      </c>
      <c r="L100" t="s">
        <v>497</v>
      </c>
      <c r="M100" s="22" t="s">
        <v>271</v>
      </c>
      <c r="N100" s="28">
        <v>0.375</v>
      </c>
      <c r="O100" s="26" t="s">
        <v>67</v>
      </c>
      <c r="S100" s="26" t="s">
        <v>67</v>
      </c>
      <c r="T100" t="s">
        <v>498</v>
      </c>
    </row>
    <row r="101" spans="1:20">
      <c r="A101" s="22">
        <v>45922</v>
      </c>
      <c r="B101" t="s">
        <v>69</v>
      </c>
      <c r="D101">
        <v>752751575</v>
      </c>
      <c r="E101" t="s">
        <v>33</v>
      </c>
      <c r="F101" t="s">
        <v>499</v>
      </c>
      <c r="G101">
        <v>762748711</v>
      </c>
      <c r="H101">
        <v>702997531</v>
      </c>
      <c r="I101" t="s">
        <v>500</v>
      </c>
      <c r="J101" t="s">
        <v>36</v>
      </c>
      <c r="K101" t="s">
        <v>37</v>
      </c>
      <c r="L101" t="s">
        <v>501</v>
      </c>
      <c r="M101" s="22" t="s">
        <v>449</v>
      </c>
      <c r="N101" s="28">
        <v>0.375</v>
      </c>
      <c r="O101" s="26" t="s">
        <v>45</v>
      </c>
      <c r="S101" s="26" t="s">
        <v>45</v>
      </c>
      <c r="T101">
        <v>2309251641268</v>
      </c>
    </row>
    <row r="102" spans="1:20">
      <c r="A102" s="22">
        <v>45922</v>
      </c>
      <c r="B102" t="s">
        <v>502</v>
      </c>
      <c r="D102">
        <v>7399999</v>
      </c>
      <c r="E102" t="s">
        <v>33</v>
      </c>
      <c r="F102" t="s">
        <v>503</v>
      </c>
      <c r="G102">
        <v>4444444</v>
      </c>
      <c r="H102">
        <v>720000000</v>
      </c>
      <c r="I102" t="s">
        <v>504</v>
      </c>
      <c r="J102" t="s">
        <v>36</v>
      </c>
      <c r="K102" t="s">
        <v>50</v>
      </c>
      <c r="L102" t="s">
        <v>505</v>
      </c>
      <c r="M102" s="22">
        <v>45939</v>
      </c>
      <c r="N102" s="28">
        <v>0.45833333333333331</v>
      </c>
      <c r="O102" s="26" t="s">
        <v>67</v>
      </c>
      <c r="S102" s="26" t="s">
        <v>67</v>
      </c>
      <c r="T102" t="s">
        <v>506</v>
      </c>
    </row>
    <row r="103" spans="1:20">
      <c r="A103" s="22">
        <v>45922</v>
      </c>
      <c r="B103" t="s">
        <v>69</v>
      </c>
      <c r="D103">
        <v>752751575</v>
      </c>
      <c r="E103" t="s">
        <v>33</v>
      </c>
      <c r="F103" t="s">
        <v>507</v>
      </c>
      <c r="G103">
        <v>755492309</v>
      </c>
      <c r="H103">
        <v>791993036</v>
      </c>
      <c r="I103" t="s">
        <v>508</v>
      </c>
      <c r="J103" t="s">
        <v>36</v>
      </c>
      <c r="K103" t="s">
        <v>73</v>
      </c>
      <c r="L103" t="s">
        <v>509</v>
      </c>
      <c r="M103" s="22" t="s">
        <v>449</v>
      </c>
      <c r="N103" s="28">
        <v>0.33333333333333331</v>
      </c>
      <c r="O103" s="26" t="s">
        <v>45</v>
      </c>
      <c r="S103" s="26" t="s">
        <v>45</v>
      </c>
      <c r="T103">
        <v>2309251641292</v>
      </c>
    </row>
    <row r="104" spans="1:20">
      <c r="A104" s="22">
        <v>45922</v>
      </c>
      <c r="B104" t="s">
        <v>510</v>
      </c>
      <c r="D104">
        <v>732277238</v>
      </c>
      <c r="E104" t="s">
        <v>33</v>
      </c>
      <c r="F104" t="s">
        <v>511</v>
      </c>
      <c r="G104">
        <v>781022275</v>
      </c>
      <c r="H104">
        <v>727924342</v>
      </c>
      <c r="I104" t="s">
        <v>512</v>
      </c>
      <c r="J104" t="s">
        <v>36</v>
      </c>
      <c r="K104" t="s">
        <v>513</v>
      </c>
      <c r="L104" t="s">
        <v>514</v>
      </c>
      <c r="M104" s="22" t="s">
        <v>449</v>
      </c>
      <c r="N104" s="28">
        <v>0.45833333333333331</v>
      </c>
      <c r="O104" s="26" t="s">
        <v>67</v>
      </c>
      <c r="S104" s="26" t="s">
        <v>67</v>
      </c>
      <c r="T104" t="s">
        <v>498</v>
      </c>
    </row>
    <row r="105" spans="1:20">
      <c r="A105" s="22">
        <v>45922</v>
      </c>
      <c r="B105" t="s">
        <v>142</v>
      </c>
      <c r="D105">
        <v>784172048</v>
      </c>
      <c r="E105" t="s">
        <v>33</v>
      </c>
      <c r="F105" t="s">
        <v>515</v>
      </c>
      <c r="G105">
        <v>750051964</v>
      </c>
      <c r="H105">
        <v>115472728</v>
      </c>
      <c r="I105" t="s">
        <v>516</v>
      </c>
      <c r="J105" t="s">
        <v>36</v>
      </c>
      <c r="K105" t="s">
        <v>37</v>
      </c>
      <c r="L105" t="s">
        <v>517</v>
      </c>
      <c r="M105" s="22" t="s">
        <v>449</v>
      </c>
      <c r="N105" s="28">
        <v>0.58333333333333337</v>
      </c>
      <c r="O105" s="26" t="s">
        <v>67</v>
      </c>
      <c r="S105" s="26" t="s">
        <v>67</v>
      </c>
      <c r="T105" t="s">
        <v>114</v>
      </c>
    </row>
    <row r="106" spans="1:20">
      <c r="A106" s="22">
        <v>45922</v>
      </c>
      <c r="B106" t="s">
        <v>518</v>
      </c>
      <c r="D106">
        <v>752920122</v>
      </c>
      <c r="E106" t="s">
        <v>33</v>
      </c>
      <c r="F106" t="s">
        <v>519</v>
      </c>
      <c r="G106">
        <v>735549999</v>
      </c>
      <c r="H106">
        <v>722535993</v>
      </c>
      <c r="I106" t="s">
        <v>520</v>
      </c>
      <c r="J106" t="s">
        <v>36</v>
      </c>
      <c r="K106" t="s">
        <v>521</v>
      </c>
      <c r="L106" t="s">
        <v>522</v>
      </c>
      <c r="M106" s="22" t="s">
        <v>271</v>
      </c>
      <c r="N106" s="28">
        <v>0.41666666666666669</v>
      </c>
      <c r="O106" s="26" t="s">
        <v>67</v>
      </c>
      <c r="S106" s="26" t="s">
        <v>67</v>
      </c>
      <c r="T106" t="s">
        <v>498</v>
      </c>
    </row>
    <row r="107" spans="1:20">
      <c r="A107" s="22">
        <v>45923</v>
      </c>
      <c r="B107" t="s">
        <v>69</v>
      </c>
      <c r="C107" t="s">
        <v>70</v>
      </c>
      <c r="D107">
        <v>752751575</v>
      </c>
      <c r="E107" t="s">
        <v>33</v>
      </c>
      <c r="F107" t="s">
        <v>523</v>
      </c>
      <c r="G107">
        <v>724765934</v>
      </c>
      <c r="H107">
        <v>724765934</v>
      </c>
      <c r="I107" t="s">
        <v>524</v>
      </c>
      <c r="J107" t="s">
        <v>36</v>
      </c>
      <c r="K107" t="s">
        <v>73</v>
      </c>
      <c r="L107" t="s">
        <v>525</v>
      </c>
      <c r="M107" s="22" t="s">
        <v>449</v>
      </c>
      <c r="N107" s="28">
        <v>0.375</v>
      </c>
      <c r="O107" s="26" t="s">
        <v>45</v>
      </c>
      <c r="S107" s="26" t="s">
        <v>45</v>
      </c>
      <c r="T107">
        <v>2309251641308</v>
      </c>
    </row>
    <row r="108" spans="1:20">
      <c r="A108" s="22">
        <v>45923</v>
      </c>
      <c r="B108" t="s">
        <v>69</v>
      </c>
      <c r="C108" t="s">
        <v>70</v>
      </c>
      <c r="D108">
        <v>752751575</v>
      </c>
      <c r="E108" t="s">
        <v>33</v>
      </c>
      <c r="F108" t="s">
        <v>526</v>
      </c>
      <c r="G108">
        <v>768221677</v>
      </c>
      <c r="H108">
        <v>768221677</v>
      </c>
      <c r="I108" t="s">
        <v>527</v>
      </c>
      <c r="J108" t="s">
        <v>36</v>
      </c>
      <c r="K108" t="s">
        <v>528</v>
      </c>
      <c r="L108" t="s">
        <v>529</v>
      </c>
      <c r="M108" s="22">
        <v>45726</v>
      </c>
      <c r="N108" s="28">
        <v>0.33333333333333331</v>
      </c>
      <c r="O108" s="26" t="s">
        <v>67</v>
      </c>
      <c r="S108" s="26" t="s">
        <v>67</v>
      </c>
      <c r="T108" t="s">
        <v>498</v>
      </c>
    </row>
    <row r="109" spans="1:20">
      <c r="A109" s="22">
        <v>45923</v>
      </c>
      <c r="B109" t="s">
        <v>484</v>
      </c>
      <c r="D109">
        <v>754242647</v>
      </c>
      <c r="E109" t="s">
        <v>33</v>
      </c>
      <c r="F109" t="s">
        <v>530</v>
      </c>
      <c r="H109">
        <v>798091499</v>
      </c>
      <c r="I109" t="s">
        <v>531</v>
      </c>
      <c r="J109" t="s">
        <v>36</v>
      </c>
      <c r="K109" t="s">
        <v>532</v>
      </c>
      <c r="L109" t="s">
        <v>533</v>
      </c>
      <c r="M109" s="22" t="s">
        <v>271</v>
      </c>
      <c r="N109" s="28">
        <v>0.5</v>
      </c>
      <c r="O109" s="26" t="s">
        <v>67</v>
      </c>
      <c r="S109" s="26" t="s">
        <v>67</v>
      </c>
      <c r="T109" t="s">
        <v>498</v>
      </c>
    </row>
    <row r="110" spans="1:20">
      <c r="A110" s="22">
        <v>45923</v>
      </c>
      <c r="B110" t="s">
        <v>534</v>
      </c>
      <c r="D110">
        <v>786594944</v>
      </c>
      <c r="E110" t="s">
        <v>33</v>
      </c>
      <c r="F110" t="s">
        <v>535</v>
      </c>
      <c r="G110">
        <v>748093029</v>
      </c>
      <c r="H110">
        <v>748093029</v>
      </c>
      <c r="I110" t="s">
        <v>447</v>
      </c>
      <c r="J110" t="s">
        <v>81</v>
      </c>
      <c r="K110" t="s">
        <v>50</v>
      </c>
      <c r="L110" t="s">
        <v>536</v>
      </c>
      <c r="M110" s="22" t="s">
        <v>271</v>
      </c>
      <c r="N110" s="28">
        <v>0.5</v>
      </c>
      <c r="O110" s="26" t="s">
        <v>67</v>
      </c>
      <c r="S110" s="26" t="s">
        <v>67</v>
      </c>
      <c r="T110" t="s">
        <v>114</v>
      </c>
    </row>
    <row r="111" spans="1:20">
      <c r="A111" s="22">
        <v>45923</v>
      </c>
      <c r="B111" t="s">
        <v>223</v>
      </c>
      <c r="D111">
        <v>787249864</v>
      </c>
      <c r="E111" t="s">
        <v>33</v>
      </c>
      <c r="F111" t="s">
        <v>537</v>
      </c>
      <c r="G111">
        <v>750129189</v>
      </c>
      <c r="H111">
        <v>708228344</v>
      </c>
      <c r="I111" t="s">
        <v>538</v>
      </c>
      <c r="J111" t="s">
        <v>36</v>
      </c>
      <c r="K111" t="s">
        <v>37</v>
      </c>
      <c r="L111" t="s">
        <v>539</v>
      </c>
      <c r="M111" s="22" t="s">
        <v>449</v>
      </c>
      <c r="N111" s="28">
        <v>0.5</v>
      </c>
      <c r="O111" s="26" t="s">
        <v>45</v>
      </c>
      <c r="S111" s="26" t="s">
        <v>45</v>
      </c>
      <c r="T111">
        <v>2309251641559</v>
      </c>
    </row>
    <row r="112" spans="1:20">
      <c r="A112" s="22">
        <v>45923</v>
      </c>
      <c r="B112" t="s">
        <v>47</v>
      </c>
      <c r="D112">
        <v>735633807</v>
      </c>
      <c r="E112" t="s">
        <v>33</v>
      </c>
      <c r="F112" t="s">
        <v>540</v>
      </c>
      <c r="G112">
        <v>102431883</v>
      </c>
      <c r="H112">
        <v>115433904</v>
      </c>
      <c r="I112" t="s">
        <v>541</v>
      </c>
      <c r="J112" t="s">
        <v>542</v>
      </c>
      <c r="K112" t="s">
        <v>37</v>
      </c>
      <c r="L112" t="s">
        <v>543</v>
      </c>
      <c r="M112" s="22" t="s">
        <v>449</v>
      </c>
      <c r="N112" s="28">
        <v>0.58333333333333337</v>
      </c>
      <c r="O112" s="26" t="s">
        <v>45</v>
      </c>
      <c r="S112" s="26" t="s">
        <v>45</v>
      </c>
      <c r="T112">
        <v>2309251641545</v>
      </c>
    </row>
    <row r="113" spans="1:20">
      <c r="A113" s="22">
        <v>45923</v>
      </c>
      <c r="B113" t="s">
        <v>534</v>
      </c>
      <c r="D113">
        <v>786594944</v>
      </c>
      <c r="E113" t="s">
        <v>33</v>
      </c>
      <c r="F113" t="s">
        <v>544</v>
      </c>
      <c r="G113">
        <v>783720011</v>
      </c>
      <c r="H113">
        <v>791412186</v>
      </c>
      <c r="I113" t="s">
        <v>545</v>
      </c>
      <c r="J113" t="s">
        <v>36</v>
      </c>
      <c r="K113" t="s">
        <v>546</v>
      </c>
      <c r="L113" t="s">
        <v>547</v>
      </c>
      <c r="M113" s="22">
        <v>45667</v>
      </c>
      <c r="N113" s="28">
        <v>0.5</v>
      </c>
      <c r="O113" s="26" t="s">
        <v>67</v>
      </c>
      <c r="S113" s="26" t="s">
        <v>67</v>
      </c>
      <c r="T113" t="s">
        <v>498</v>
      </c>
    </row>
    <row r="114" spans="1:20">
      <c r="A114" s="22">
        <v>45923</v>
      </c>
      <c r="B114" t="s">
        <v>548</v>
      </c>
      <c r="C114" t="s">
        <v>548</v>
      </c>
      <c r="D114">
        <v>750988989</v>
      </c>
      <c r="E114" t="s">
        <v>33</v>
      </c>
      <c r="F114" t="s">
        <v>549</v>
      </c>
      <c r="G114">
        <v>736724579</v>
      </c>
      <c r="H114">
        <v>736724579</v>
      </c>
      <c r="I114" t="s">
        <v>550</v>
      </c>
      <c r="J114" t="s">
        <v>36</v>
      </c>
      <c r="K114" t="s">
        <v>73</v>
      </c>
      <c r="L114" t="s">
        <v>551</v>
      </c>
      <c r="M114" s="22" t="s">
        <v>271</v>
      </c>
      <c r="N114" s="28">
        <v>0.41666666666666669</v>
      </c>
      <c r="O114" s="26" t="s">
        <v>45</v>
      </c>
      <c r="S114" s="26" t="s">
        <v>45</v>
      </c>
      <c r="T114">
        <v>2309251641775</v>
      </c>
    </row>
    <row r="115" spans="1:20">
      <c r="A115" s="22">
        <v>45923</v>
      </c>
      <c r="B115" t="s">
        <v>548</v>
      </c>
      <c r="C115" t="s">
        <v>548</v>
      </c>
      <c r="D115">
        <v>750988989</v>
      </c>
      <c r="E115" t="s">
        <v>33</v>
      </c>
      <c r="F115" t="s">
        <v>552</v>
      </c>
      <c r="G115">
        <v>750938620</v>
      </c>
      <c r="H115">
        <v>50938620</v>
      </c>
      <c r="I115" t="s">
        <v>553</v>
      </c>
      <c r="J115" t="s">
        <v>36</v>
      </c>
      <c r="K115" t="s">
        <v>546</v>
      </c>
      <c r="L115" t="s">
        <v>554</v>
      </c>
      <c r="M115" s="22">
        <v>45726</v>
      </c>
      <c r="N115" s="28">
        <v>0.5</v>
      </c>
      <c r="O115" s="26" t="s">
        <v>67</v>
      </c>
      <c r="S115" s="26" t="s">
        <v>67</v>
      </c>
      <c r="T115" t="s">
        <v>498</v>
      </c>
    </row>
    <row r="116" spans="1:20">
      <c r="A116" s="22">
        <v>45923</v>
      </c>
      <c r="B116" t="s">
        <v>473</v>
      </c>
      <c r="C116" t="s">
        <v>548</v>
      </c>
      <c r="D116">
        <v>750988989</v>
      </c>
      <c r="E116" t="s">
        <v>33</v>
      </c>
      <c r="F116" t="s">
        <v>555</v>
      </c>
      <c r="G116">
        <v>752008274</v>
      </c>
      <c r="H116">
        <v>752008274</v>
      </c>
      <c r="I116" t="s">
        <v>556</v>
      </c>
      <c r="J116" t="s">
        <v>36</v>
      </c>
      <c r="K116" t="s">
        <v>73</v>
      </c>
      <c r="L116" t="s">
        <v>554</v>
      </c>
      <c r="M116" s="22">
        <v>45726</v>
      </c>
      <c r="N116" s="28">
        <v>0.375</v>
      </c>
      <c r="O116" s="26" t="s">
        <v>39</v>
      </c>
      <c r="S116" s="26" t="s">
        <v>39</v>
      </c>
    </row>
    <row r="117" spans="1:20">
      <c r="A117" s="22">
        <v>45923</v>
      </c>
      <c r="B117" t="s">
        <v>557</v>
      </c>
      <c r="C117" t="s">
        <v>70</v>
      </c>
      <c r="D117">
        <v>752751575</v>
      </c>
      <c r="E117" t="s">
        <v>33</v>
      </c>
      <c r="F117" t="s">
        <v>558</v>
      </c>
      <c r="G117">
        <v>101192191</v>
      </c>
      <c r="H117">
        <v>101192191</v>
      </c>
      <c r="I117" t="s">
        <v>559</v>
      </c>
      <c r="J117" t="s">
        <v>36</v>
      </c>
      <c r="K117" t="s">
        <v>73</v>
      </c>
      <c r="L117" t="s">
        <v>560</v>
      </c>
      <c r="M117" s="22" t="s">
        <v>271</v>
      </c>
      <c r="N117" s="28">
        <v>0.66666666666666663</v>
      </c>
      <c r="O117" s="26" t="s">
        <v>45</v>
      </c>
      <c r="S117" s="26" t="s">
        <v>45</v>
      </c>
      <c r="T117">
        <v>2309251642100</v>
      </c>
    </row>
    <row r="118" spans="1:20">
      <c r="A118" s="22">
        <v>45923</v>
      </c>
      <c r="B118" t="s">
        <v>557</v>
      </c>
      <c r="C118" t="s">
        <v>70</v>
      </c>
      <c r="D118">
        <v>752751575</v>
      </c>
      <c r="E118" t="s">
        <v>33</v>
      </c>
      <c r="F118" t="s">
        <v>561</v>
      </c>
      <c r="G118">
        <v>790217174</v>
      </c>
      <c r="H118">
        <v>788429282</v>
      </c>
      <c r="I118" t="s">
        <v>562</v>
      </c>
      <c r="J118" t="s">
        <v>36</v>
      </c>
      <c r="K118" t="s">
        <v>73</v>
      </c>
      <c r="L118" t="s">
        <v>563</v>
      </c>
      <c r="M118" s="22" t="s">
        <v>449</v>
      </c>
      <c r="N118" s="28">
        <v>0.70833333333333337</v>
      </c>
      <c r="O118" s="26" t="s">
        <v>45</v>
      </c>
      <c r="S118" s="26" t="s">
        <v>45</v>
      </c>
      <c r="T118">
        <v>2309251642196</v>
      </c>
    </row>
    <row r="119" spans="1:20">
      <c r="A119" s="22">
        <v>45923</v>
      </c>
      <c r="B119" t="s">
        <v>564</v>
      </c>
      <c r="D119">
        <v>786594944</v>
      </c>
      <c r="E119" t="s">
        <v>33</v>
      </c>
      <c r="F119" t="s">
        <v>565</v>
      </c>
      <c r="G119">
        <v>735807442</v>
      </c>
      <c r="H119">
        <v>726807442</v>
      </c>
      <c r="I119" t="s">
        <v>566</v>
      </c>
      <c r="J119" t="s">
        <v>36</v>
      </c>
      <c r="K119" t="s">
        <v>82</v>
      </c>
      <c r="L119" t="s">
        <v>567</v>
      </c>
      <c r="M119" s="22" t="s">
        <v>271</v>
      </c>
      <c r="N119" s="28">
        <v>0.375</v>
      </c>
      <c r="O119" s="26" t="s">
        <v>45</v>
      </c>
      <c r="S119" s="26" t="s">
        <v>45</v>
      </c>
      <c r="T119">
        <v>2309251642123</v>
      </c>
    </row>
    <row r="120" spans="1:20">
      <c r="A120" s="22">
        <v>45924</v>
      </c>
      <c r="B120" t="s">
        <v>267</v>
      </c>
      <c r="D120">
        <v>755669505</v>
      </c>
      <c r="E120" t="s">
        <v>33</v>
      </c>
      <c r="F120" t="s">
        <v>568</v>
      </c>
      <c r="G120">
        <v>752875425</v>
      </c>
      <c r="H120">
        <v>707402800</v>
      </c>
      <c r="I120" t="s">
        <v>569</v>
      </c>
      <c r="J120" t="s">
        <v>36</v>
      </c>
      <c r="K120" t="s">
        <v>73</v>
      </c>
      <c r="L120" t="s">
        <v>570</v>
      </c>
      <c r="M120" s="22">
        <v>45726</v>
      </c>
      <c r="N120" s="28">
        <v>0.41666666666666669</v>
      </c>
      <c r="O120" s="26" t="s">
        <v>45</v>
      </c>
      <c r="P120" s="22">
        <v>45667</v>
      </c>
      <c r="Q120" s="28">
        <v>0.41666666666666669</v>
      </c>
      <c r="R120" s="22">
        <v>45726</v>
      </c>
      <c r="S120" s="26" t="s">
        <v>45</v>
      </c>
      <c r="T120">
        <v>9210251655127</v>
      </c>
    </row>
    <row r="121" spans="1:20">
      <c r="A121" s="22">
        <v>45924</v>
      </c>
      <c r="B121" t="s">
        <v>267</v>
      </c>
      <c r="D121">
        <v>755669505</v>
      </c>
      <c r="E121" t="s">
        <v>33</v>
      </c>
      <c r="F121" t="s">
        <v>571</v>
      </c>
      <c r="G121">
        <v>752558725</v>
      </c>
      <c r="H121">
        <v>790124840</v>
      </c>
      <c r="I121" t="s">
        <v>572</v>
      </c>
      <c r="J121" t="s">
        <v>36</v>
      </c>
      <c r="K121" t="s">
        <v>73</v>
      </c>
      <c r="L121" t="s">
        <v>573</v>
      </c>
      <c r="M121" s="22" t="s">
        <v>574</v>
      </c>
      <c r="N121" s="28">
        <v>0.33333333333333331</v>
      </c>
      <c r="O121" s="26" t="s">
        <v>45</v>
      </c>
      <c r="P121" s="22">
        <v>1</v>
      </c>
      <c r="Q121" s="28">
        <v>0</v>
      </c>
      <c r="R121" s="22">
        <v>1</v>
      </c>
      <c r="S121" s="26" t="s">
        <v>45</v>
      </c>
      <c r="T121">
        <v>2609251646641</v>
      </c>
    </row>
    <row r="122" spans="1:20">
      <c r="A122" s="22">
        <v>45924</v>
      </c>
      <c r="B122" t="s">
        <v>123</v>
      </c>
      <c r="D122">
        <v>735273778</v>
      </c>
      <c r="E122" t="s">
        <v>33</v>
      </c>
      <c r="F122" t="s">
        <v>576</v>
      </c>
      <c r="G122">
        <v>733236258</v>
      </c>
      <c r="H122">
        <v>726830802</v>
      </c>
      <c r="I122" t="s">
        <v>577</v>
      </c>
      <c r="J122" t="s">
        <v>36</v>
      </c>
      <c r="K122" t="s">
        <v>37</v>
      </c>
      <c r="L122" t="s">
        <v>578</v>
      </c>
      <c r="M122" s="22" t="s">
        <v>271</v>
      </c>
      <c r="N122" s="28">
        <v>0.58333333333333337</v>
      </c>
      <c r="O122" s="26" t="s">
        <v>45</v>
      </c>
      <c r="S122" s="26" t="s">
        <v>45</v>
      </c>
      <c r="T122">
        <v>2409251643441</v>
      </c>
    </row>
    <row r="123" spans="1:20">
      <c r="A123" s="22">
        <v>45924</v>
      </c>
      <c r="B123" t="s">
        <v>579</v>
      </c>
      <c r="D123">
        <v>752655477</v>
      </c>
      <c r="E123" t="s">
        <v>33</v>
      </c>
      <c r="F123" t="s">
        <v>580</v>
      </c>
      <c r="G123">
        <v>750178391</v>
      </c>
      <c r="H123">
        <v>715800419</v>
      </c>
      <c r="I123" t="s">
        <v>581</v>
      </c>
      <c r="J123" t="s">
        <v>81</v>
      </c>
      <c r="K123" t="s">
        <v>73</v>
      </c>
      <c r="L123" t="s">
        <v>582</v>
      </c>
      <c r="M123" s="22" t="s">
        <v>583</v>
      </c>
      <c r="N123" s="28">
        <v>0.375</v>
      </c>
      <c r="O123" s="26" t="s">
        <v>39</v>
      </c>
      <c r="P123" s="22" t="s">
        <v>271</v>
      </c>
      <c r="S123" s="26" t="s">
        <v>39</v>
      </c>
      <c r="T123" t="s">
        <v>360</v>
      </c>
    </row>
    <row r="124" spans="1:20">
      <c r="A124" s="22">
        <v>45924</v>
      </c>
      <c r="B124" t="s">
        <v>123</v>
      </c>
      <c r="D124">
        <v>735273778</v>
      </c>
      <c r="E124" t="s">
        <v>33</v>
      </c>
      <c r="F124" t="s">
        <v>584</v>
      </c>
      <c r="G124">
        <v>787856277</v>
      </c>
      <c r="H124">
        <v>720564272</v>
      </c>
      <c r="I124" t="s">
        <v>585</v>
      </c>
      <c r="J124" t="s">
        <v>36</v>
      </c>
      <c r="K124" t="s">
        <v>73</v>
      </c>
      <c r="L124" t="s">
        <v>586</v>
      </c>
      <c r="M124" s="22" t="s">
        <v>311</v>
      </c>
      <c r="N124" s="28">
        <v>0.33333333333333331</v>
      </c>
      <c r="O124" s="26" t="s">
        <v>45</v>
      </c>
      <c r="S124" s="26" t="s">
        <v>45</v>
      </c>
      <c r="T124">
        <v>2409251643516</v>
      </c>
    </row>
    <row r="125" spans="1:20">
      <c r="A125" s="22">
        <v>45924</v>
      </c>
      <c r="B125" t="s">
        <v>123</v>
      </c>
      <c r="D125">
        <v>735273778</v>
      </c>
      <c r="E125" t="s">
        <v>33</v>
      </c>
      <c r="F125" t="s">
        <v>588</v>
      </c>
      <c r="G125">
        <v>768097876</v>
      </c>
      <c r="H125">
        <v>768097876</v>
      </c>
      <c r="I125" t="s">
        <v>589</v>
      </c>
      <c r="J125" t="s">
        <v>36</v>
      </c>
      <c r="K125" t="s">
        <v>37</v>
      </c>
      <c r="L125" t="s">
        <v>590</v>
      </c>
      <c r="M125" s="22" t="s">
        <v>583</v>
      </c>
      <c r="N125" s="28">
        <v>0.33333333333333331</v>
      </c>
      <c r="O125" s="26" t="s">
        <v>45</v>
      </c>
      <c r="R125" s="22" t="s">
        <v>583</v>
      </c>
      <c r="S125" s="26" t="s">
        <v>45</v>
      </c>
      <c r="T125">
        <v>2809251649421</v>
      </c>
    </row>
    <row r="126" spans="1:20">
      <c r="A126" s="22">
        <v>45924</v>
      </c>
      <c r="B126" t="s">
        <v>591</v>
      </c>
      <c r="D126">
        <v>733854889</v>
      </c>
      <c r="E126" t="s">
        <v>33</v>
      </c>
      <c r="F126" t="s">
        <v>592</v>
      </c>
      <c r="G126">
        <v>733854889</v>
      </c>
      <c r="H126">
        <v>721674336</v>
      </c>
      <c r="I126" t="s">
        <v>593</v>
      </c>
      <c r="J126" t="s">
        <v>36</v>
      </c>
      <c r="K126" t="s">
        <v>160</v>
      </c>
      <c r="L126" t="s">
        <v>594</v>
      </c>
      <c r="M126" s="22" t="s">
        <v>574</v>
      </c>
      <c r="N126" s="28">
        <v>0.41666666666666669</v>
      </c>
      <c r="O126" s="26" t="s">
        <v>45</v>
      </c>
      <c r="P126" s="22" t="s">
        <v>311</v>
      </c>
      <c r="Q126" s="28">
        <v>0.59097222222222223</v>
      </c>
      <c r="R126" s="22" t="s">
        <v>574</v>
      </c>
      <c r="S126" s="26" t="s">
        <v>45</v>
      </c>
      <c r="T126">
        <v>2609251646224</v>
      </c>
    </row>
    <row r="127" spans="1:20">
      <c r="A127" s="22">
        <v>45924</v>
      </c>
      <c r="B127" t="s">
        <v>595</v>
      </c>
      <c r="D127">
        <v>715124110</v>
      </c>
      <c r="E127" t="s">
        <v>33</v>
      </c>
      <c r="F127" t="s">
        <v>595</v>
      </c>
      <c r="G127">
        <v>715124110</v>
      </c>
      <c r="H127">
        <v>715124110</v>
      </c>
      <c r="I127" t="s">
        <v>596</v>
      </c>
      <c r="J127" t="s">
        <v>36</v>
      </c>
      <c r="K127" t="s">
        <v>37</v>
      </c>
      <c r="L127" t="s">
        <v>597</v>
      </c>
      <c r="M127" s="22" t="s">
        <v>311</v>
      </c>
      <c r="N127" s="28">
        <v>0.375</v>
      </c>
      <c r="O127" s="26" t="s">
        <v>45</v>
      </c>
      <c r="P127" s="22" t="s">
        <v>271</v>
      </c>
      <c r="Q127" s="28">
        <v>0.68680555555555556</v>
      </c>
      <c r="S127" s="26" t="s">
        <v>45</v>
      </c>
      <c r="T127">
        <v>2409251643843</v>
      </c>
    </row>
    <row r="128" spans="1:20">
      <c r="A128" s="22">
        <v>45924</v>
      </c>
      <c r="B128" t="s">
        <v>99</v>
      </c>
      <c r="D128">
        <v>737679831</v>
      </c>
      <c r="E128" t="s">
        <v>33</v>
      </c>
      <c r="F128" t="s">
        <v>598</v>
      </c>
      <c r="G128">
        <v>102809279</v>
      </c>
      <c r="H128">
        <v>795343759</v>
      </c>
      <c r="I128" t="s">
        <v>599</v>
      </c>
      <c r="J128" t="s">
        <v>36</v>
      </c>
      <c r="K128" t="s">
        <v>82</v>
      </c>
      <c r="L128" t="s">
        <v>600</v>
      </c>
      <c r="M128" s="22" t="s">
        <v>311</v>
      </c>
      <c r="N128" s="28">
        <v>0.41666666666666669</v>
      </c>
      <c r="O128" s="26" t="s">
        <v>67</v>
      </c>
      <c r="S128" s="26" t="s">
        <v>67</v>
      </c>
      <c r="T128" t="s">
        <v>114</v>
      </c>
    </row>
    <row r="129" spans="1:20">
      <c r="A129" s="22">
        <v>45924</v>
      </c>
      <c r="B129" t="s">
        <v>601</v>
      </c>
      <c r="D129">
        <v>757157040</v>
      </c>
      <c r="E129" t="s">
        <v>33</v>
      </c>
      <c r="F129" t="s">
        <v>601</v>
      </c>
      <c r="G129">
        <v>757157040</v>
      </c>
      <c r="H129">
        <v>757157040</v>
      </c>
      <c r="I129" t="s">
        <v>602</v>
      </c>
      <c r="J129" t="s">
        <v>36</v>
      </c>
      <c r="K129" t="s">
        <v>50</v>
      </c>
      <c r="L129" t="s">
        <v>603</v>
      </c>
      <c r="M129" s="22" t="s">
        <v>189</v>
      </c>
      <c r="N129" s="28">
        <v>0.5</v>
      </c>
      <c r="O129" s="26" t="s">
        <v>45</v>
      </c>
      <c r="S129" s="26" t="s">
        <v>45</v>
      </c>
      <c r="T129">
        <v>2409251643547</v>
      </c>
    </row>
    <row r="130" spans="1:20">
      <c r="A130" s="22">
        <v>45924</v>
      </c>
      <c r="B130" t="s">
        <v>99</v>
      </c>
      <c r="D130">
        <v>737679831</v>
      </c>
      <c r="E130" t="s">
        <v>33</v>
      </c>
      <c r="F130" t="s">
        <v>605</v>
      </c>
      <c r="G130">
        <v>783271936</v>
      </c>
      <c r="H130">
        <v>716251104</v>
      </c>
      <c r="I130" t="s">
        <v>606</v>
      </c>
      <c r="J130" t="s">
        <v>36</v>
      </c>
      <c r="K130" t="s">
        <v>50</v>
      </c>
      <c r="L130" t="s">
        <v>607</v>
      </c>
      <c r="M130" s="22" t="s">
        <v>583</v>
      </c>
      <c r="N130" s="28">
        <v>0.54166666666666663</v>
      </c>
      <c r="O130" s="26" t="s">
        <v>45</v>
      </c>
      <c r="P130" s="22" t="s">
        <v>271</v>
      </c>
      <c r="Q130" s="28">
        <v>0.72777777777777775</v>
      </c>
      <c r="S130" s="26" t="s">
        <v>45</v>
      </c>
      <c r="T130">
        <v>2809251649458</v>
      </c>
    </row>
    <row r="131" spans="1:20">
      <c r="A131" s="22">
        <v>45924</v>
      </c>
      <c r="B131" t="s">
        <v>123</v>
      </c>
      <c r="D131">
        <v>735273778</v>
      </c>
      <c r="E131" t="s">
        <v>33</v>
      </c>
      <c r="F131" t="s">
        <v>609</v>
      </c>
      <c r="G131">
        <v>106961882</v>
      </c>
      <c r="H131">
        <v>795640613</v>
      </c>
      <c r="I131" t="s">
        <v>610</v>
      </c>
      <c r="J131" t="s">
        <v>36</v>
      </c>
      <c r="K131" t="s">
        <v>73</v>
      </c>
      <c r="L131" t="s">
        <v>611</v>
      </c>
      <c r="M131" s="22" t="s">
        <v>583</v>
      </c>
      <c r="N131" s="28">
        <v>0.33333333333333331</v>
      </c>
      <c r="O131" s="26" t="s">
        <v>45</v>
      </c>
      <c r="R131" s="22" t="s">
        <v>583</v>
      </c>
      <c r="S131" s="26" t="s">
        <v>45</v>
      </c>
      <c r="T131">
        <v>2809251649330</v>
      </c>
    </row>
    <row r="132" spans="1:20">
      <c r="A132" s="22">
        <v>45924</v>
      </c>
      <c r="B132" t="s">
        <v>170</v>
      </c>
      <c r="D132">
        <v>103983941</v>
      </c>
      <c r="E132" t="s">
        <v>33</v>
      </c>
      <c r="F132" t="s">
        <v>612</v>
      </c>
      <c r="G132">
        <v>739319560</v>
      </c>
      <c r="H132">
        <v>716382371</v>
      </c>
      <c r="I132" t="s">
        <v>613</v>
      </c>
      <c r="J132" t="s">
        <v>36</v>
      </c>
      <c r="K132" t="s">
        <v>160</v>
      </c>
      <c r="L132" t="s">
        <v>614</v>
      </c>
      <c r="M132" s="22" t="s">
        <v>189</v>
      </c>
      <c r="N132" s="28">
        <v>0.41666666666666669</v>
      </c>
      <c r="O132" s="26" t="s">
        <v>67</v>
      </c>
      <c r="S132" s="26" t="s">
        <v>67</v>
      </c>
      <c r="T132" t="s">
        <v>615</v>
      </c>
    </row>
    <row r="133" spans="1:20">
      <c r="A133" s="22">
        <v>45924</v>
      </c>
      <c r="B133" t="s">
        <v>336</v>
      </c>
      <c r="D133">
        <v>738709366</v>
      </c>
      <c r="E133" t="s">
        <v>33</v>
      </c>
      <c r="F133" t="s">
        <v>616</v>
      </c>
      <c r="G133">
        <v>754793346</v>
      </c>
      <c r="H133">
        <v>718076382</v>
      </c>
      <c r="I133" t="s">
        <v>617</v>
      </c>
      <c r="J133" t="s">
        <v>36</v>
      </c>
      <c r="K133" t="s">
        <v>37</v>
      </c>
      <c r="L133" t="s">
        <v>618</v>
      </c>
      <c r="M133" s="22" t="s">
        <v>271</v>
      </c>
      <c r="N133" s="28">
        <v>0.41666666666666669</v>
      </c>
      <c r="O133" s="26" t="s">
        <v>39</v>
      </c>
      <c r="S133" s="26" t="s">
        <v>39</v>
      </c>
    </row>
    <row r="134" spans="1:20">
      <c r="A134" s="22">
        <v>45924</v>
      </c>
      <c r="B134" t="s">
        <v>336</v>
      </c>
      <c r="D134">
        <v>738709366</v>
      </c>
      <c r="E134" t="s">
        <v>33</v>
      </c>
      <c r="F134" t="s">
        <v>619</v>
      </c>
      <c r="G134">
        <v>105128775</v>
      </c>
      <c r="H134">
        <v>105128775</v>
      </c>
      <c r="I134" t="s">
        <v>620</v>
      </c>
      <c r="J134" t="s">
        <v>36</v>
      </c>
      <c r="K134" t="s">
        <v>37</v>
      </c>
      <c r="L134" t="s">
        <v>621</v>
      </c>
      <c r="M134" s="22" t="s">
        <v>271</v>
      </c>
      <c r="N134" s="28">
        <v>0.41666666666666669</v>
      </c>
      <c r="O134" s="26" t="s">
        <v>39</v>
      </c>
      <c r="P134" s="22">
        <v>45667</v>
      </c>
      <c r="Q134" s="28">
        <v>0.53749999999999998</v>
      </c>
      <c r="S134" s="26" t="s">
        <v>39</v>
      </c>
    </row>
    <row r="135" spans="1:20">
      <c r="A135" s="22">
        <v>45924</v>
      </c>
      <c r="B135" t="s">
        <v>69</v>
      </c>
      <c r="C135" t="s">
        <v>70</v>
      </c>
      <c r="D135">
        <v>752751575</v>
      </c>
      <c r="E135" t="s">
        <v>33</v>
      </c>
      <c r="F135" t="s">
        <v>622</v>
      </c>
      <c r="G135">
        <v>738200394</v>
      </c>
      <c r="H135">
        <v>738200394</v>
      </c>
      <c r="I135" t="s">
        <v>623</v>
      </c>
      <c r="J135" t="s">
        <v>36</v>
      </c>
      <c r="K135" t="s">
        <v>73</v>
      </c>
      <c r="L135" t="s">
        <v>624</v>
      </c>
      <c r="M135" s="22" t="s">
        <v>271</v>
      </c>
      <c r="N135" s="28">
        <v>0.66666666666666663</v>
      </c>
      <c r="O135" s="26" t="s">
        <v>45</v>
      </c>
      <c r="P135" s="22" t="s">
        <v>271</v>
      </c>
      <c r="Q135" s="28">
        <v>0.58680555555555558</v>
      </c>
      <c r="R135" s="22" t="s">
        <v>311</v>
      </c>
      <c r="S135" s="26" t="s">
        <v>45</v>
      </c>
      <c r="T135">
        <v>2409251643566</v>
      </c>
    </row>
    <row r="136" spans="1:20">
      <c r="A136" s="22">
        <v>45924</v>
      </c>
      <c r="B136" t="s">
        <v>184</v>
      </c>
      <c r="D136">
        <v>755669505</v>
      </c>
      <c r="E136" t="s">
        <v>33</v>
      </c>
      <c r="F136" t="s">
        <v>625</v>
      </c>
      <c r="G136">
        <v>786700755</v>
      </c>
      <c r="H136">
        <v>707832037</v>
      </c>
      <c r="I136" t="s">
        <v>626</v>
      </c>
      <c r="J136" t="s">
        <v>36</v>
      </c>
      <c r="K136" t="s">
        <v>73</v>
      </c>
      <c r="L136" t="s">
        <v>627</v>
      </c>
      <c r="M136" s="22" t="s">
        <v>583</v>
      </c>
      <c r="N136" s="28">
        <v>0.41666666666666669</v>
      </c>
      <c r="O136" s="26" t="s">
        <v>67</v>
      </c>
      <c r="P136" s="22">
        <v>45667</v>
      </c>
      <c r="Q136" s="28">
        <v>0.4465277777777778</v>
      </c>
      <c r="R136" s="22" t="s">
        <v>628</v>
      </c>
      <c r="S136" s="26" t="s">
        <v>67</v>
      </c>
      <c r="T136" t="s">
        <v>629</v>
      </c>
    </row>
    <row r="137" spans="1:20">
      <c r="A137" s="22">
        <v>45924</v>
      </c>
      <c r="B137" t="s">
        <v>142</v>
      </c>
      <c r="D137">
        <v>784172048</v>
      </c>
      <c r="E137" t="s">
        <v>33</v>
      </c>
      <c r="F137" t="s">
        <v>630</v>
      </c>
      <c r="G137">
        <v>787721574</v>
      </c>
      <c r="H137">
        <v>796118611</v>
      </c>
      <c r="I137" t="s">
        <v>631</v>
      </c>
      <c r="J137" t="s">
        <v>36</v>
      </c>
      <c r="K137" t="s">
        <v>37</v>
      </c>
      <c r="L137" t="s">
        <v>632</v>
      </c>
      <c r="M137" s="22" t="s">
        <v>189</v>
      </c>
      <c r="N137" s="28">
        <v>0.58333333333333337</v>
      </c>
      <c r="O137" s="26" t="s">
        <v>45</v>
      </c>
      <c r="P137" s="22" t="s">
        <v>271</v>
      </c>
      <c r="Q137" s="28">
        <v>0.6430555555555556</v>
      </c>
      <c r="R137" s="22" t="s">
        <v>311</v>
      </c>
      <c r="S137" s="26" t="s">
        <v>45</v>
      </c>
      <c r="T137">
        <v>2409251643720</v>
      </c>
    </row>
    <row r="138" spans="1:20">
      <c r="A138" s="22">
        <v>45924</v>
      </c>
      <c r="B138" t="s">
        <v>633</v>
      </c>
      <c r="D138">
        <v>736027194</v>
      </c>
      <c r="E138" t="s">
        <v>33</v>
      </c>
      <c r="F138" t="s">
        <v>634</v>
      </c>
      <c r="G138">
        <v>722839617</v>
      </c>
      <c r="H138">
        <v>716710135</v>
      </c>
      <c r="I138" t="s">
        <v>635</v>
      </c>
      <c r="J138" t="s">
        <v>36</v>
      </c>
      <c r="K138" t="s">
        <v>73</v>
      </c>
      <c r="L138" t="s">
        <v>636</v>
      </c>
      <c r="M138" s="22" t="s">
        <v>271</v>
      </c>
      <c r="N138" s="28">
        <v>0.625</v>
      </c>
      <c r="O138" s="26" t="s">
        <v>45</v>
      </c>
      <c r="P138" s="22" t="s">
        <v>271</v>
      </c>
      <c r="Q138" s="28">
        <v>0.67291666666666672</v>
      </c>
      <c r="S138" s="26" t="s">
        <v>45</v>
      </c>
      <c r="T138">
        <v>2409251643793</v>
      </c>
    </row>
    <row r="139" spans="1:20">
      <c r="A139" s="22">
        <v>45924</v>
      </c>
      <c r="B139" t="s">
        <v>239</v>
      </c>
      <c r="D139">
        <v>735802340</v>
      </c>
      <c r="E139" t="s">
        <v>33</v>
      </c>
      <c r="F139" t="s">
        <v>637</v>
      </c>
      <c r="G139">
        <v>720673077</v>
      </c>
      <c r="H139">
        <v>720673077</v>
      </c>
      <c r="I139" t="s">
        <v>638</v>
      </c>
      <c r="J139" t="s">
        <v>36</v>
      </c>
      <c r="K139" t="s">
        <v>639</v>
      </c>
      <c r="L139" t="s">
        <v>640</v>
      </c>
      <c r="M139" s="22" t="s">
        <v>271</v>
      </c>
      <c r="N139" s="28">
        <v>0.66666666666666663</v>
      </c>
      <c r="O139" s="26" t="s">
        <v>67</v>
      </c>
      <c r="P139" s="22" t="s">
        <v>271</v>
      </c>
      <c r="Q139" s="28">
        <v>0.71944444444444444</v>
      </c>
      <c r="S139" s="26" t="s">
        <v>67</v>
      </c>
      <c r="T139" t="s">
        <v>641</v>
      </c>
    </row>
    <row r="140" spans="1:20">
      <c r="A140" s="22">
        <v>45924</v>
      </c>
      <c r="B140" t="s">
        <v>642</v>
      </c>
      <c r="C140" t="s">
        <v>70</v>
      </c>
      <c r="D140">
        <v>752751575</v>
      </c>
      <c r="E140" t="s">
        <v>33</v>
      </c>
      <c r="F140" t="s">
        <v>643</v>
      </c>
      <c r="G140">
        <v>721200997</v>
      </c>
      <c r="H140">
        <v>721200997</v>
      </c>
      <c r="I140" t="s">
        <v>644</v>
      </c>
      <c r="J140" t="s">
        <v>36</v>
      </c>
      <c r="K140" t="s">
        <v>546</v>
      </c>
      <c r="L140" t="s">
        <v>546</v>
      </c>
      <c r="M140" s="22" t="s">
        <v>311</v>
      </c>
      <c r="N140" s="28">
        <v>0.33333333333333331</v>
      </c>
      <c r="O140" s="26" t="s">
        <v>67</v>
      </c>
      <c r="P140" s="22" t="s">
        <v>311</v>
      </c>
      <c r="Q140" s="28">
        <v>0.4909722222222222</v>
      </c>
      <c r="S140" s="26" t="s">
        <v>67</v>
      </c>
      <c r="T140" t="s">
        <v>645</v>
      </c>
    </row>
    <row r="141" spans="1:20">
      <c r="A141" s="22">
        <v>45925</v>
      </c>
      <c r="B141" t="s">
        <v>267</v>
      </c>
      <c r="D141">
        <v>755669505</v>
      </c>
      <c r="E141" t="s">
        <v>33</v>
      </c>
      <c r="F141" t="s">
        <v>646</v>
      </c>
      <c r="G141">
        <v>101199697</v>
      </c>
      <c r="H141">
        <v>702662340</v>
      </c>
      <c r="I141" t="s">
        <v>647</v>
      </c>
      <c r="J141" t="s">
        <v>36</v>
      </c>
      <c r="K141" t="s">
        <v>73</v>
      </c>
      <c r="L141" t="s">
        <v>648</v>
      </c>
      <c r="M141" s="22" t="s">
        <v>311</v>
      </c>
      <c r="N141" s="28">
        <v>0.375</v>
      </c>
      <c r="O141" s="26" t="s">
        <v>45</v>
      </c>
      <c r="P141" s="22" t="s">
        <v>311</v>
      </c>
      <c r="Q141" s="28">
        <v>0.50694444444444442</v>
      </c>
      <c r="R141" s="22" t="s">
        <v>311</v>
      </c>
      <c r="S141" s="26" t="s">
        <v>45</v>
      </c>
      <c r="T141">
        <v>2509251644857</v>
      </c>
    </row>
    <row r="142" spans="1:20">
      <c r="A142" s="22">
        <v>45925</v>
      </c>
      <c r="B142" t="s">
        <v>47</v>
      </c>
      <c r="D142">
        <v>735633807</v>
      </c>
      <c r="E142" t="s">
        <v>33</v>
      </c>
      <c r="F142" t="s">
        <v>649</v>
      </c>
      <c r="G142">
        <v>739208797</v>
      </c>
      <c r="H142">
        <v>722571644</v>
      </c>
      <c r="I142" t="s">
        <v>650</v>
      </c>
      <c r="J142" t="s">
        <v>36</v>
      </c>
      <c r="K142" t="s">
        <v>37</v>
      </c>
      <c r="L142" t="s">
        <v>651</v>
      </c>
      <c r="M142" s="22" t="s">
        <v>311</v>
      </c>
      <c r="N142" s="28">
        <v>0.45833333333333331</v>
      </c>
      <c r="O142" s="26" t="s">
        <v>67</v>
      </c>
      <c r="P142" s="22" t="s">
        <v>114</v>
      </c>
      <c r="S142" s="26" t="s">
        <v>67</v>
      </c>
    </row>
    <row r="143" spans="1:20">
      <c r="A143" s="22">
        <v>45925</v>
      </c>
      <c r="B143" t="s">
        <v>47</v>
      </c>
      <c r="D143">
        <v>735633807</v>
      </c>
      <c r="E143" t="s">
        <v>33</v>
      </c>
      <c r="F143" t="s">
        <v>652</v>
      </c>
      <c r="G143">
        <v>722272776</v>
      </c>
      <c r="H143">
        <v>722272776</v>
      </c>
      <c r="I143" t="s">
        <v>653</v>
      </c>
      <c r="J143" t="s">
        <v>36</v>
      </c>
      <c r="K143" t="s">
        <v>37</v>
      </c>
      <c r="L143" t="s">
        <v>654</v>
      </c>
      <c r="M143" s="22" t="s">
        <v>311</v>
      </c>
      <c r="N143" s="28">
        <v>0.5</v>
      </c>
      <c r="O143" s="26" t="s">
        <v>39</v>
      </c>
      <c r="S143" s="26" t="s">
        <v>39</v>
      </c>
    </row>
    <row r="144" spans="1:20">
      <c r="A144" s="22">
        <v>45925</v>
      </c>
      <c r="B144" t="s">
        <v>69</v>
      </c>
      <c r="C144" t="s">
        <v>70</v>
      </c>
      <c r="D144">
        <v>752751575</v>
      </c>
      <c r="E144" t="s">
        <v>33</v>
      </c>
      <c r="F144" t="s">
        <v>655</v>
      </c>
      <c r="G144">
        <v>107005631</v>
      </c>
      <c r="H144">
        <v>107005631</v>
      </c>
      <c r="I144" t="s">
        <v>656</v>
      </c>
      <c r="J144" t="s">
        <v>36</v>
      </c>
      <c r="K144" t="s">
        <v>73</v>
      </c>
      <c r="L144" t="s">
        <v>476</v>
      </c>
      <c r="M144" s="22" t="s">
        <v>311</v>
      </c>
      <c r="N144" s="28">
        <v>0.5</v>
      </c>
      <c r="O144" s="26" t="s">
        <v>45</v>
      </c>
      <c r="P144" s="22" t="s">
        <v>311</v>
      </c>
      <c r="Q144" s="28">
        <v>0.48819444444444443</v>
      </c>
      <c r="S144" s="26" t="s">
        <v>45</v>
      </c>
      <c r="T144">
        <v>2509251644833</v>
      </c>
    </row>
    <row r="145" spans="1:20">
      <c r="A145" s="22">
        <v>45925</v>
      </c>
      <c r="B145" t="s">
        <v>657</v>
      </c>
      <c r="D145">
        <v>710400000</v>
      </c>
      <c r="E145" t="s">
        <v>33</v>
      </c>
      <c r="F145" t="s">
        <v>658</v>
      </c>
      <c r="H145">
        <v>722444826</v>
      </c>
      <c r="I145" t="s">
        <v>659</v>
      </c>
      <c r="J145" t="s">
        <v>36</v>
      </c>
      <c r="K145" t="s">
        <v>37</v>
      </c>
      <c r="L145" t="s">
        <v>660</v>
      </c>
      <c r="M145" s="22" t="s">
        <v>583</v>
      </c>
      <c r="N145" s="28">
        <v>0.45833333333333331</v>
      </c>
      <c r="O145" s="26" t="s">
        <v>45</v>
      </c>
      <c r="P145" s="22" t="s">
        <v>311</v>
      </c>
      <c r="Q145" s="28">
        <v>0.53611111111111109</v>
      </c>
      <c r="R145" s="22" t="s">
        <v>583</v>
      </c>
      <c r="S145" s="26" t="s">
        <v>45</v>
      </c>
      <c r="T145">
        <v>2809251649031</v>
      </c>
    </row>
    <row r="146" spans="1:20">
      <c r="A146" s="22">
        <v>45925</v>
      </c>
      <c r="B146" t="s">
        <v>47</v>
      </c>
      <c r="D146">
        <v>735633807</v>
      </c>
      <c r="E146" t="s">
        <v>33</v>
      </c>
      <c r="F146" t="s">
        <v>661</v>
      </c>
      <c r="G146">
        <v>736878815</v>
      </c>
      <c r="H146">
        <v>726878815</v>
      </c>
      <c r="I146" t="s">
        <v>662</v>
      </c>
      <c r="J146" t="s">
        <v>81</v>
      </c>
      <c r="K146" t="s">
        <v>37</v>
      </c>
      <c r="L146" t="s">
        <v>663</v>
      </c>
      <c r="M146" s="22" t="s">
        <v>311</v>
      </c>
      <c r="N146" s="28">
        <v>0.58333333333333337</v>
      </c>
      <c r="O146" s="26" t="s">
        <v>45</v>
      </c>
      <c r="P146" s="22" t="s">
        <v>311</v>
      </c>
      <c r="Q146" s="28">
        <v>0.66805555555555551</v>
      </c>
      <c r="S146" s="26" t="s">
        <v>45</v>
      </c>
      <c r="T146">
        <v>2509251645259</v>
      </c>
    </row>
    <row r="147" spans="1:20">
      <c r="A147" s="22">
        <v>45925</v>
      </c>
      <c r="B147" t="s">
        <v>47</v>
      </c>
      <c r="D147">
        <v>735633807</v>
      </c>
      <c r="E147" t="s">
        <v>33</v>
      </c>
      <c r="F147" t="s">
        <v>664</v>
      </c>
      <c r="G147">
        <v>733837190</v>
      </c>
      <c r="H147">
        <v>721541600</v>
      </c>
      <c r="I147" t="s">
        <v>665</v>
      </c>
      <c r="J147" t="s">
        <v>81</v>
      </c>
      <c r="K147" t="s">
        <v>73</v>
      </c>
      <c r="L147" t="s">
        <v>666</v>
      </c>
      <c r="M147" s="22" t="s">
        <v>311</v>
      </c>
      <c r="N147" s="28">
        <v>0.58333333333333337</v>
      </c>
      <c r="O147" s="26" t="s">
        <v>45</v>
      </c>
      <c r="P147" s="22" t="s">
        <v>311</v>
      </c>
      <c r="Q147" s="28">
        <v>0.56944444444444442</v>
      </c>
      <c r="R147" s="22">
        <v>45698</v>
      </c>
      <c r="S147" s="26" t="s">
        <v>45</v>
      </c>
      <c r="T147">
        <v>9110251653659</v>
      </c>
    </row>
    <row r="148" spans="1:20">
      <c r="A148" s="22">
        <v>45925</v>
      </c>
      <c r="B148" t="s">
        <v>667</v>
      </c>
      <c r="D148">
        <v>786633575</v>
      </c>
      <c r="E148" t="s">
        <v>33</v>
      </c>
      <c r="F148" t="s">
        <v>668</v>
      </c>
      <c r="G148">
        <v>741205988</v>
      </c>
      <c r="H148">
        <v>741205988</v>
      </c>
      <c r="I148" t="s">
        <v>669</v>
      </c>
      <c r="J148" t="s">
        <v>36</v>
      </c>
      <c r="K148" t="s">
        <v>73</v>
      </c>
      <c r="L148" t="s">
        <v>670</v>
      </c>
      <c r="M148" s="22" t="s">
        <v>583</v>
      </c>
      <c r="N148" s="28">
        <v>0.5</v>
      </c>
      <c r="O148" s="26" t="s">
        <v>45</v>
      </c>
      <c r="P148" s="22" t="s">
        <v>671</v>
      </c>
      <c r="Q148" s="28">
        <v>0.49652777777777779</v>
      </c>
      <c r="R148" s="22" t="s">
        <v>672</v>
      </c>
      <c r="S148" s="26" t="s">
        <v>45</v>
      </c>
      <c r="T148">
        <v>2909251650286</v>
      </c>
    </row>
    <row r="149" spans="1:20">
      <c r="A149" s="22">
        <v>45925</v>
      </c>
      <c r="B149" t="s">
        <v>673</v>
      </c>
      <c r="D149">
        <v>787249864</v>
      </c>
      <c r="E149" t="s">
        <v>33</v>
      </c>
      <c r="F149" t="s">
        <v>674</v>
      </c>
      <c r="G149">
        <v>728886041</v>
      </c>
      <c r="H149">
        <v>724784558</v>
      </c>
      <c r="I149" t="s">
        <v>675</v>
      </c>
      <c r="J149" t="s">
        <v>36</v>
      </c>
      <c r="K149" t="s">
        <v>37</v>
      </c>
      <c r="L149" t="s">
        <v>676</v>
      </c>
      <c r="M149" s="22" t="s">
        <v>189</v>
      </c>
      <c r="N149" s="28">
        <v>0.375</v>
      </c>
      <c r="O149" s="26" t="s">
        <v>45</v>
      </c>
      <c r="P149" s="22" t="s">
        <v>311</v>
      </c>
      <c r="Q149" s="28">
        <v>0.71250000000000002</v>
      </c>
      <c r="R149" s="22" t="s">
        <v>189</v>
      </c>
      <c r="S149" s="26" t="s">
        <v>45</v>
      </c>
      <c r="T149">
        <v>2509251645373</v>
      </c>
    </row>
    <row r="150" spans="1:20">
      <c r="A150" s="22">
        <v>45925</v>
      </c>
      <c r="B150" t="s">
        <v>78</v>
      </c>
      <c r="D150">
        <v>734401171</v>
      </c>
      <c r="E150" t="s">
        <v>33</v>
      </c>
      <c r="F150" t="s">
        <v>677</v>
      </c>
      <c r="G150">
        <v>751416737</v>
      </c>
      <c r="H150">
        <v>751416737</v>
      </c>
      <c r="I150" t="s">
        <v>678</v>
      </c>
      <c r="J150" t="s">
        <v>36</v>
      </c>
      <c r="K150" t="s">
        <v>82</v>
      </c>
      <c r="L150" t="s">
        <v>679</v>
      </c>
      <c r="M150" s="22">
        <v>45667</v>
      </c>
      <c r="N150" s="28">
        <v>0.45833333333333331</v>
      </c>
      <c r="O150" s="26" t="s">
        <v>39</v>
      </c>
      <c r="P150" s="22" t="s">
        <v>311</v>
      </c>
      <c r="Q150" s="28">
        <v>0.69652777777777775</v>
      </c>
      <c r="S150" s="26" t="s">
        <v>39</v>
      </c>
      <c r="T150" t="s">
        <v>680</v>
      </c>
    </row>
    <row r="151" spans="1:20">
      <c r="A151" s="22">
        <v>45925</v>
      </c>
      <c r="B151" t="s">
        <v>548</v>
      </c>
      <c r="C151" t="s">
        <v>548</v>
      </c>
      <c r="D151">
        <v>750988989</v>
      </c>
      <c r="E151" t="s">
        <v>33</v>
      </c>
      <c r="F151" t="s">
        <v>681</v>
      </c>
      <c r="G151">
        <v>725035140</v>
      </c>
      <c r="H151">
        <v>725035140</v>
      </c>
      <c r="I151" t="s">
        <v>682</v>
      </c>
      <c r="J151" t="s">
        <v>196</v>
      </c>
      <c r="K151" t="s">
        <v>73</v>
      </c>
      <c r="L151" t="s">
        <v>683</v>
      </c>
      <c r="M151" s="22" t="s">
        <v>133</v>
      </c>
      <c r="N151" s="28">
        <v>0.375</v>
      </c>
      <c r="O151" s="26" t="s">
        <v>45</v>
      </c>
      <c r="P151" s="22" t="s">
        <v>311</v>
      </c>
      <c r="Q151" s="28">
        <v>0.72361111111111109</v>
      </c>
      <c r="R151" s="22" t="s">
        <v>189</v>
      </c>
      <c r="S151" s="26" t="s">
        <v>45</v>
      </c>
      <c r="T151">
        <v>2509251645420</v>
      </c>
    </row>
    <row r="152" spans="1:20">
      <c r="A152" s="22">
        <v>45925</v>
      </c>
      <c r="B152" t="s">
        <v>548</v>
      </c>
      <c r="C152" t="s">
        <v>548</v>
      </c>
      <c r="D152">
        <v>750988989</v>
      </c>
      <c r="E152" t="s">
        <v>33</v>
      </c>
      <c r="F152" t="s">
        <v>684</v>
      </c>
      <c r="G152">
        <v>788165555</v>
      </c>
      <c r="H152">
        <v>788165555</v>
      </c>
      <c r="I152" t="s">
        <v>462</v>
      </c>
      <c r="J152" t="s">
        <v>36</v>
      </c>
      <c r="K152" t="s">
        <v>424</v>
      </c>
      <c r="L152" t="s">
        <v>685</v>
      </c>
      <c r="M152" s="22">
        <v>45757</v>
      </c>
      <c r="N152" s="28">
        <v>0.58333333333333337</v>
      </c>
      <c r="O152" s="26" t="s">
        <v>67</v>
      </c>
      <c r="P152" s="22" t="s">
        <v>311</v>
      </c>
      <c r="Q152" s="28">
        <v>0.68333333333333335</v>
      </c>
      <c r="R152" s="22" t="s">
        <v>628</v>
      </c>
      <c r="S152" s="26" t="s">
        <v>67</v>
      </c>
    </row>
    <row r="153" spans="1:20">
      <c r="A153" s="22">
        <v>45925</v>
      </c>
      <c r="B153" t="s">
        <v>170</v>
      </c>
      <c r="D153">
        <v>103983941</v>
      </c>
      <c r="E153" t="s">
        <v>33</v>
      </c>
      <c r="F153" t="s">
        <v>686</v>
      </c>
      <c r="G153">
        <v>750025976</v>
      </c>
      <c r="H153">
        <v>728912408</v>
      </c>
      <c r="I153" t="s">
        <v>687</v>
      </c>
      <c r="J153" t="s">
        <v>36</v>
      </c>
      <c r="K153" t="s">
        <v>37</v>
      </c>
      <c r="L153" t="s">
        <v>688</v>
      </c>
      <c r="M153" s="22" t="s">
        <v>189</v>
      </c>
      <c r="N153" s="28">
        <v>0.375</v>
      </c>
      <c r="O153" s="26" t="s">
        <v>45</v>
      </c>
      <c r="P153" s="22" t="s">
        <v>189</v>
      </c>
      <c r="Q153" s="28">
        <v>0.41944444444444445</v>
      </c>
      <c r="R153" s="22" t="s">
        <v>583</v>
      </c>
      <c r="S153" s="26" t="s">
        <v>45</v>
      </c>
      <c r="T153">
        <v>2809251649024</v>
      </c>
    </row>
    <row r="154" spans="1:20">
      <c r="A154" s="22">
        <v>45925</v>
      </c>
      <c r="B154" t="s">
        <v>47</v>
      </c>
      <c r="D154">
        <v>735633807</v>
      </c>
      <c r="E154" t="s">
        <v>33</v>
      </c>
      <c r="F154" t="s">
        <v>690</v>
      </c>
      <c r="G154">
        <v>101418003</v>
      </c>
      <c r="H154">
        <v>719166767</v>
      </c>
      <c r="I154" t="s">
        <v>691</v>
      </c>
      <c r="J154" t="s">
        <v>36</v>
      </c>
      <c r="K154" t="s">
        <v>160</v>
      </c>
      <c r="L154" t="s">
        <v>692</v>
      </c>
      <c r="M154" s="22" t="s">
        <v>189</v>
      </c>
      <c r="N154" s="28">
        <v>0.41666666666666669</v>
      </c>
      <c r="O154" s="26" t="s">
        <v>45</v>
      </c>
      <c r="P154" s="22" t="s">
        <v>189</v>
      </c>
      <c r="Q154" s="28">
        <v>0.45</v>
      </c>
      <c r="S154" s="26" t="s">
        <v>45</v>
      </c>
      <c r="T154">
        <v>2609251646415</v>
      </c>
    </row>
    <row r="155" spans="1:20">
      <c r="A155" s="22">
        <v>45926</v>
      </c>
      <c r="B155" t="s">
        <v>267</v>
      </c>
      <c r="D155">
        <v>755669505</v>
      </c>
      <c r="E155" t="s">
        <v>33</v>
      </c>
      <c r="F155" t="s">
        <v>693</v>
      </c>
      <c r="G155">
        <v>736505441</v>
      </c>
      <c r="H155">
        <v>704266053</v>
      </c>
      <c r="I155" t="s">
        <v>694</v>
      </c>
      <c r="J155" t="s">
        <v>36</v>
      </c>
      <c r="K155" t="s">
        <v>73</v>
      </c>
      <c r="L155" t="s">
        <v>695</v>
      </c>
      <c r="M155" s="22" t="s">
        <v>574</v>
      </c>
      <c r="N155" s="28">
        <v>0.41666666666666669</v>
      </c>
      <c r="O155" s="26" t="s">
        <v>45</v>
      </c>
      <c r="P155" s="22" t="s">
        <v>189</v>
      </c>
      <c r="Q155" s="28">
        <v>0.4597222222222222</v>
      </c>
      <c r="R155" s="22" t="s">
        <v>574</v>
      </c>
      <c r="S155" s="26" t="s">
        <v>45</v>
      </c>
      <c r="T155">
        <v>2209251639648</v>
      </c>
    </row>
    <row r="156" spans="1:20">
      <c r="A156" s="22">
        <v>45926</v>
      </c>
      <c r="B156" t="s">
        <v>205</v>
      </c>
      <c r="D156">
        <v>736418479</v>
      </c>
      <c r="E156" t="s">
        <v>33</v>
      </c>
      <c r="F156" t="s">
        <v>696</v>
      </c>
      <c r="H156">
        <v>724671040</v>
      </c>
      <c r="I156" t="s">
        <v>697</v>
      </c>
      <c r="J156" t="s">
        <v>36</v>
      </c>
      <c r="K156" t="s">
        <v>37</v>
      </c>
      <c r="L156" t="s">
        <v>698</v>
      </c>
      <c r="M156" s="22">
        <v>45787</v>
      </c>
      <c r="N156" s="28">
        <v>0.45833333333333331</v>
      </c>
      <c r="O156" s="26" t="s">
        <v>2437</v>
      </c>
      <c r="P156" s="22" t="s">
        <v>189</v>
      </c>
      <c r="Q156" s="28">
        <v>0.44930555555555557</v>
      </c>
      <c r="R156" s="22">
        <v>45787</v>
      </c>
      <c r="S156" s="26" t="s">
        <v>370</v>
      </c>
      <c r="T156" t="s">
        <v>699</v>
      </c>
    </row>
    <row r="157" spans="1:20">
      <c r="A157" s="22">
        <v>45926</v>
      </c>
      <c r="B157" t="s">
        <v>315</v>
      </c>
      <c r="D157">
        <v>786372737</v>
      </c>
      <c r="E157" t="s">
        <v>33</v>
      </c>
      <c r="F157" t="s">
        <v>700</v>
      </c>
      <c r="G157">
        <v>750184067</v>
      </c>
      <c r="H157">
        <v>724484785</v>
      </c>
      <c r="I157" t="s">
        <v>701</v>
      </c>
      <c r="J157" t="s">
        <v>36</v>
      </c>
      <c r="K157" t="s">
        <v>37</v>
      </c>
      <c r="L157" t="s">
        <v>702</v>
      </c>
      <c r="M157" s="22" t="s">
        <v>574</v>
      </c>
      <c r="N157" s="28">
        <v>0.45833333333333331</v>
      </c>
      <c r="O157" s="26" t="s">
        <v>45</v>
      </c>
      <c r="P157" s="22" t="s">
        <v>189</v>
      </c>
      <c r="Q157" s="28">
        <v>0.49444444444444446</v>
      </c>
      <c r="S157" s="26" t="s">
        <v>45</v>
      </c>
      <c r="T157">
        <v>2609251646536</v>
      </c>
    </row>
    <row r="158" spans="1:20">
      <c r="A158" s="22">
        <v>45926</v>
      </c>
      <c r="B158" t="s">
        <v>129</v>
      </c>
      <c r="D158">
        <v>735273778</v>
      </c>
      <c r="E158" t="s">
        <v>33</v>
      </c>
      <c r="F158" t="s">
        <v>703</v>
      </c>
      <c r="G158">
        <v>106923584</v>
      </c>
      <c r="H158">
        <v>703750962</v>
      </c>
      <c r="I158" t="s">
        <v>704</v>
      </c>
      <c r="J158" t="s">
        <v>36</v>
      </c>
      <c r="K158" t="s">
        <v>73</v>
      </c>
      <c r="L158" t="s">
        <v>705</v>
      </c>
      <c r="M158" s="22" t="s">
        <v>583</v>
      </c>
      <c r="N158" s="28">
        <v>0.54166666666666663</v>
      </c>
      <c r="O158" s="26" t="s">
        <v>45</v>
      </c>
      <c r="P158" s="22" t="s">
        <v>706</v>
      </c>
      <c r="Q158" s="28">
        <v>0.52916666666666667</v>
      </c>
      <c r="R158" s="22" t="s">
        <v>583</v>
      </c>
      <c r="S158" s="26" t="s">
        <v>45</v>
      </c>
      <c r="T158">
        <v>2809251649359</v>
      </c>
    </row>
    <row r="159" spans="1:20">
      <c r="A159" s="22">
        <v>45926</v>
      </c>
      <c r="B159" t="s">
        <v>707</v>
      </c>
      <c r="C159" t="s">
        <v>41</v>
      </c>
      <c r="D159">
        <v>787249864</v>
      </c>
      <c r="E159" t="s">
        <v>33</v>
      </c>
      <c r="F159" t="s">
        <v>708</v>
      </c>
      <c r="G159">
        <v>754876205</v>
      </c>
      <c r="H159">
        <v>716448944</v>
      </c>
      <c r="I159" t="s">
        <v>709</v>
      </c>
      <c r="J159" t="s">
        <v>36</v>
      </c>
      <c r="K159" t="s">
        <v>37</v>
      </c>
      <c r="L159" t="s">
        <v>710</v>
      </c>
      <c r="M159" s="22" t="s">
        <v>574</v>
      </c>
      <c r="N159" s="28">
        <v>0.41666666666666669</v>
      </c>
      <c r="O159" s="26" t="s">
        <v>45</v>
      </c>
      <c r="P159" s="22" t="s">
        <v>189</v>
      </c>
      <c r="Q159" s="28">
        <v>0.60624999999999996</v>
      </c>
      <c r="S159" s="26" t="s">
        <v>45</v>
      </c>
      <c r="T159">
        <v>2609251646821</v>
      </c>
    </row>
    <row r="160" spans="1:20">
      <c r="A160" s="22">
        <v>45926</v>
      </c>
      <c r="B160" t="s">
        <v>205</v>
      </c>
      <c r="C160" t="s">
        <v>41</v>
      </c>
      <c r="D160">
        <v>736418479</v>
      </c>
      <c r="E160" t="s">
        <v>33</v>
      </c>
      <c r="F160" t="s">
        <v>711</v>
      </c>
      <c r="H160">
        <v>725825567</v>
      </c>
      <c r="I160" t="s">
        <v>712</v>
      </c>
      <c r="J160" t="s">
        <v>36</v>
      </c>
      <c r="K160" t="s">
        <v>37</v>
      </c>
      <c r="L160" t="s">
        <v>713</v>
      </c>
      <c r="M160" s="22" t="s">
        <v>574</v>
      </c>
      <c r="N160" s="28">
        <v>0.41666666666666669</v>
      </c>
      <c r="O160" s="26" t="s">
        <v>67</v>
      </c>
      <c r="P160" s="22" t="s">
        <v>189</v>
      </c>
      <c r="Q160" s="28">
        <v>0.53680555555555554</v>
      </c>
      <c r="S160" s="26" t="s">
        <v>67</v>
      </c>
      <c r="T160" t="s">
        <v>714</v>
      </c>
    </row>
    <row r="161" spans="1:20">
      <c r="A161" s="22">
        <v>45926</v>
      </c>
      <c r="B161" t="s">
        <v>391</v>
      </c>
      <c r="C161" t="s">
        <v>715</v>
      </c>
      <c r="D161">
        <v>103983941</v>
      </c>
      <c r="E161" t="s">
        <v>33</v>
      </c>
      <c r="F161" t="s">
        <v>716</v>
      </c>
      <c r="G161">
        <v>731519605</v>
      </c>
      <c r="H161">
        <v>748214647</v>
      </c>
      <c r="I161" t="s">
        <v>717</v>
      </c>
      <c r="J161" t="s">
        <v>36</v>
      </c>
      <c r="K161" t="s">
        <v>82</v>
      </c>
      <c r="L161" t="s">
        <v>718</v>
      </c>
      <c r="M161" s="22" t="s">
        <v>189</v>
      </c>
      <c r="N161" s="28">
        <v>0.375</v>
      </c>
      <c r="O161" s="26" t="s">
        <v>45</v>
      </c>
      <c r="P161" s="22" t="s">
        <v>189</v>
      </c>
      <c r="Q161" s="28">
        <v>0.51875000000000004</v>
      </c>
      <c r="S161" s="26" t="s">
        <v>45</v>
      </c>
      <c r="T161">
        <v>2609251646632</v>
      </c>
    </row>
    <row r="162" spans="1:20">
      <c r="A162" s="22">
        <v>45926</v>
      </c>
      <c r="B162" t="s">
        <v>719</v>
      </c>
      <c r="C162" t="s">
        <v>720</v>
      </c>
      <c r="D162">
        <v>755084691</v>
      </c>
      <c r="E162" t="s">
        <v>33</v>
      </c>
      <c r="F162" t="s">
        <v>721</v>
      </c>
      <c r="G162">
        <v>101518342</v>
      </c>
      <c r="H162">
        <v>708320757</v>
      </c>
      <c r="I162" t="s">
        <v>722</v>
      </c>
      <c r="J162" t="s">
        <v>81</v>
      </c>
      <c r="K162" t="s">
        <v>37</v>
      </c>
      <c r="L162" t="s">
        <v>723</v>
      </c>
      <c r="M162" s="22" t="s">
        <v>189</v>
      </c>
      <c r="N162" s="28">
        <v>0.45833333333333331</v>
      </c>
      <c r="O162" s="26" t="s">
        <v>67</v>
      </c>
      <c r="S162" s="26" t="s">
        <v>67</v>
      </c>
      <c r="T162" t="s">
        <v>114</v>
      </c>
    </row>
    <row r="163" spans="1:20">
      <c r="A163" s="22">
        <v>45926</v>
      </c>
      <c r="B163" t="s">
        <v>258</v>
      </c>
      <c r="C163" t="s">
        <v>41</v>
      </c>
      <c r="D163">
        <v>738709366</v>
      </c>
      <c r="E163" t="s">
        <v>33</v>
      </c>
      <c r="F163" t="s">
        <v>724</v>
      </c>
      <c r="G163">
        <v>736107340</v>
      </c>
      <c r="H163">
        <v>706107340</v>
      </c>
      <c r="I163" t="s">
        <v>725</v>
      </c>
      <c r="J163" t="s">
        <v>36</v>
      </c>
      <c r="K163" t="s">
        <v>37</v>
      </c>
      <c r="L163" t="s">
        <v>726</v>
      </c>
      <c r="M163" s="22" t="s">
        <v>189</v>
      </c>
      <c r="N163" s="28">
        <v>0.41666666666666669</v>
      </c>
      <c r="O163" s="26" t="s">
        <v>45</v>
      </c>
      <c r="P163" s="22" t="s">
        <v>671</v>
      </c>
      <c r="Q163" s="28">
        <v>0.6020833333333333</v>
      </c>
      <c r="S163" s="26" t="s">
        <v>45</v>
      </c>
      <c r="T163">
        <v>2609251646840</v>
      </c>
    </row>
    <row r="164" spans="1:20">
      <c r="A164" s="22">
        <v>45926</v>
      </c>
      <c r="B164" t="s">
        <v>267</v>
      </c>
      <c r="C164" t="s">
        <v>41</v>
      </c>
      <c r="D164">
        <v>755669505</v>
      </c>
      <c r="E164" t="s">
        <v>33</v>
      </c>
      <c r="F164" t="s">
        <v>727</v>
      </c>
      <c r="G164">
        <v>732035140</v>
      </c>
      <c r="H164">
        <v>725035140</v>
      </c>
      <c r="I164" t="s">
        <v>728</v>
      </c>
      <c r="J164" t="s">
        <v>81</v>
      </c>
      <c r="K164" t="s">
        <v>73</v>
      </c>
      <c r="L164" t="s">
        <v>729</v>
      </c>
      <c r="M164" s="22" t="s">
        <v>189</v>
      </c>
      <c r="N164" s="28">
        <v>0.66666666666666663</v>
      </c>
      <c r="O164" s="26" t="s">
        <v>67</v>
      </c>
      <c r="P164" s="22" t="s">
        <v>189</v>
      </c>
      <c r="Q164" s="28">
        <v>0.63194444444444442</v>
      </c>
      <c r="R164" s="22" t="s">
        <v>189</v>
      </c>
      <c r="S164" s="26" t="s">
        <v>67</v>
      </c>
      <c r="T164" t="s">
        <v>730</v>
      </c>
    </row>
    <row r="165" spans="1:20">
      <c r="A165" s="22">
        <v>45926</v>
      </c>
      <c r="B165" t="s">
        <v>267</v>
      </c>
      <c r="C165" t="s">
        <v>41</v>
      </c>
      <c r="D165">
        <v>755669505</v>
      </c>
      <c r="E165" t="s">
        <v>33</v>
      </c>
      <c r="F165" t="s">
        <v>731</v>
      </c>
      <c r="G165">
        <v>736505441</v>
      </c>
      <c r="H165">
        <v>704266053</v>
      </c>
      <c r="I165" t="s">
        <v>694</v>
      </c>
      <c r="J165" t="s">
        <v>36</v>
      </c>
      <c r="K165" t="s">
        <v>73</v>
      </c>
      <c r="L165" t="s">
        <v>695</v>
      </c>
      <c r="M165" s="22" t="s">
        <v>574</v>
      </c>
      <c r="N165" s="28">
        <v>0.375</v>
      </c>
      <c r="O165" s="26" t="s">
        <v>67</v>
      </c>
      <c r="P165" s="22" t="s">
        <v>671</v>
      </c>
      <c r="Q165" s="28">
        <v>0.65416666666666667</v>
      </c>
      <c r="S165" s="26" t="s">
        <v>67</v>
      </c>
      <c r="T165" t="s">
        <v>732</v>
      </c>
    </row>
    <row r="166" spans="1:20">
      <c r="A166" s="22">
        <v>45926</v>
      </c>
      <c r="B166" t="s">
        <v>205</v>
      </c>
      <c r="C166" t="s">
        <v>41</v>
      </c>
      <c r="D166">
        <v>736418479</v>
      </c>
      <c r="E166" t="s">
        <v>33</v>
      </c>
      <c r="F166" t="s">
        <v>733</v>
      </c>
      <c r="H166">
        <v>756175686</v>
      </c>
      <c r="I166" t="s">
        <v>734</v>
      </c>
      <c r="J166" t="s">
        <v>36</v>
      </c>
      <c r="K166" t="s">
        <v>37</v>
      </c>
      <c r="L166" t="s">
        <v>735</v>
      </c>
      <c r="M166" s="22" t="s">
        <v>574</v>
      </c>
      <c r="N166" s="28">
        <v>0.41666666666666669</v>
      </c>
      <c r="O166" s="26" t="s">
        <v>45</v>
      </c>
      <c r="P166" s="22" t="s">
        <v>587</v>
      </c>
      <c r="Q166" s="28">
        <v>0.68958333333333333</v>
      </c>
      <c r="R166" s="22" t="s">
        <v>189</v>
      </c>
      <c r="S166" s="26" t="s">
        <v>45</v>
      </c>
      <c r="T166">
        <v>2809251649479</v>
      </c>
    </row>
    <row r="167" spans="1:20">
      <c r="A167" s="22">
        <v>45926</v>
      </c>
      <c r="B167" t="s">
        <v>736</v>
      </c>
      <c r="C167" t="s">
        <v>737</v>
      </c>
      <c r="D167">
        <v>738237386</v>
      </c>
      <c r="E167" t="s">
        <v>33</v>
      </c>
      <c r="F167" t="s">
        <v>738</v>
      </c>
      <c r="G167">
        <v>787197387</v>
      </c>
      <c r="H167">
        <v>729947415</v>
      </c>
      <c r="I167" t="s">
        <v>739</v>
      </c>
      <c r="J167" t="s">
        <v>36</v>
      </c>
      <c r="K167" t="s">
        <v>50</v>
      </c>
      <c r="L167" t="s">
        <v>740</v>
      </c>
      <c r="M167" s="22" t="s">
        <v>583</v>
      </c>
      <c r="N167" s="28">
        <v>0.41666666666666669</v>
      </c>
      <c r="O167" s="26" t="s">
        <v>45</v>
      </c>
      <c r="P167" s="22" t="s">
        <v>574</v>
      </c>
      <c r="Q167" s="28">
        <v>0.58819444444444446</v>
      </c>
      <c r="R167" s="22" t="s">
        <v>583</v>
      </c>
      <c r="S167" s="26" t="s">
        <v>45</v>
      </c>
      <c r="T167">
        <v>2809251649369</v>
      </c>
    </row>
    <row r="168" spans="1:20">
      <c r="A168" s="22">
        <v>45926</v>
      </c>
      <c r="B168" t="s">
        <v>741</v>
      </c>
      <c r="C168" t="s">
        <v>742</v>
      </c>
      <c r="D168">
        <v>734564026</v>
      </c>
      <c r="E168" t="s">
        <v>33</v>
      </c>
      <c r="F168" t="s">
        <v>743</v>
      </c>
      <c r="G168">
        <v>788539916</v>
      </c>
      <c r="H168">
        <v>710803245</v>
      </c>
      <c r="I168" t="s">
        <v>744</v>
      </c>
      <c r="J168" t="s">
        <v>36</v>
      </c>
      <c r="K168" t="s">
        <v>73</v>
      </c>
      <c r="L168" t="s">
        <v>745</v>
      </c>
      <c r="M168" s="22" t="s">
        <v>189</v>
      </c>
      <c r="N168" s="28">
        <v>0.70833333333333337</v>
      </c>
      <c r="O168" s="26" t="s">
        <v>67</v>
      </c>
      <c r="P168" s="22" t="s">
        <v>574</v>
      </c>
      <c r="Q168" s="28">
        <v>0.59305555555555556</v>
      </c>
      <c r="S168" s="26" t="s">
        <v>67</v>
      </c>
      <c r="T168" t="s">
        <v>439</v>
      </c>
    </row>
    <row r="169" spans="1:20">
      <c r="A169" s="22">
        <v>45926</v>
      </c>
      <c r="B169" t="s">
        <v>741</v>
      </c>
      <c r="C169" t="s">
        <v>742</v>
      </c>
      <c r="D169">
        <v>734564026</v>
      </c>
      <c r="E169" t="s">
        <v>33</v>
      </c>
      <c r="F169" t="s">
        <v>746</v>
      </c>
      <c r="G169">
        <v>738858001</v>
      </c>
      <c r="H169">
        <v>708623677</v>
      </c>
      <c r="I169" t="s">
        <v>747</v>
      </c>
      <c r="J169" t="s">
        <v>36</v>
      </c>
      <c r="K169" t="s">
        <v>73</v>
      </c>
      <c r="L169" t="s">
        <v>748</v>
      </c>
      <c r="M169" s="22" t="s">
        <v>574</v>
      </c>
      <c r="N169" s="28">
        <v>0.33333333333333331</v>
      </c>
      <c r="O169" s="26" t="s">
        <v>45</v>
      </c>
      <c r="P169" s="22" t="s">
        <v>575</v>
      </c>
      <c r="Q169" s="28">
        <v>0.47083333333333333</v>
      </c>
      <c r="R169" s="22" t="s">
        <v>575</v>
      </c>
      <c r="S169" s="26" t="s">
        <v>45</v>
      </c>
      <c r="T169">
        <v>2709251647853</v>
      </c>
    </row>
    <row r="170" spans="1:20">
      <c r="A170" s="22">
        <v>45926</v>
      </c>
      <c r="B170" t="s">
        <v>749</v>
      </c>
      <c r="C170" t="s">
        <v>32</v>
      </c>
      <c r="D170">
        <v>789193416</v>
      </c>
      <c r="E170" t="s">
        <v>33</v>
      </c>
      <c r="F170" t="s">
        <v>750</v>
      </c>
      <c r="G170">
        <v>783720011</v>
      </c>
      <c r="H170">
        <v>791412186</v>
      </c>
      <c r="I170" t="s">
        <v>545</v>
      </c>
      <c r="J170" t="s">
        <v>36</v>
      </c>
      <c r="K170" t="s">
        <v>546</v>
      </c>
      <c r="L170" t="s">
        <v>751</v>
      </c>
      <c r="M170" s="22" t="s">
        <v>574</v>
      </c>
      <c r="N170" s="28">
        <v>0.45833333333333331</v>
      </c>
      <c r="O170" s="26" t="s">
        <v>67</v>
      </c>
      <c r="P170" s="22" t="s">
        <v>574</v>
      </c>
      <c r="Q170" s="28">
        <v>0.48680555555555555</v>
      </c>
      <c r="S170" s="26" t="s">
        <v>67</v>
      </c>
      <c r="T170" t="s">
        <v>752</v>
      </c>
    </row>
    <row r="171" spans="1:20">
      <c r="A171" s="22">
        <v>45927</v>
      </c>
      <c r="B171" t="s">
        <v>753</v>
      </c>
      <c r="C171" t="s">
        <v>32</v>
      </c>
      <c r="D171">
        <v>780225502</v>
      </c>
      <c r="E171" t="s">
        <v>33</v>
      </c>
      <c r="F171" t="s">
        <v>754</v>
      </c>
      <c r="G171">
        <v>735578563</v>
      </c>
      <c r="H171">
        <v>710416905</v>
      </c>
      <c r="I171" t="s">
        <v>755</v>
      </c>
      <c r="J171" t="s">
        <v>36</v>
      </c>
      <c r="K171" t="s">
        <v>82</v>
      </c>
      <c r="L171" t="s">
        <v>756</v>
      </c>
      <c r="M171" s="22">
        <v>45971</v>
      </c>
      <c r="N171" s="28">
        <v>0.54166666666666663</v>
      </c>
      <c r="O171" s="26" t="s">
        <v>67</v>
      </c>
      <c r="P171" s="22" t="s">
        <v>574</v>
      </c>
      <c r="Q171" s="28">
        <v>0.53611111111111109</v>
      </c>
      <c r="S171" s="26" t="s">
        <v>67</v>
      </c>
      <c r="T171" t="s">
        <v>757</v>
      </c>
    </row>
    <row r="172" spans="1:20">
      <c r="A172" s="22">
        <v>45927</v>
      </c>
      <c r="B172" t="s">
        <v>548</v>
      </c>
      <c r="C172" t="s">
        <v>548</v>
      </c>
      <c r="D172">
        <v>750988989</v>
      </c>
      <c r="E172" t="s">
        <v>33</v>
      </c>
      <c r="F172" t="s">
        <v>758</v>
      </c>
      <c r="G172">
        <v>756249806</v>
      </c>
      <c r="H172">
        <v>720249806</v>
      </c>
      <c r="I172" t="s">
        <v>759</v>
      </c>
      <c r="J172" t="s">
        <v>36</v>
      </c>
      <c r="K172" t="s">
        <v>73</v>
      </c>
      <c r="L172" t="s">
        <v>760</v>
      </c>
      <c r="M172" s="22" t="s">
        <v>583</v>
      </c>
      <c r="N172" s="28">
        <v>0.33333333333333331</v>
      </c>
      <c r="O172" s="26" t="s">
        <v>45</v>
      </c>
      <c r="P172" s="22" t="s">
        <v>574</v>
      </c>
      <c r="Q172" s="28">
        <v>0.64722222222222225</v>
      </c>
      <c r="S172" s="26" t="s">
        <v>45</v>
      </c>
      <c r="T172">
        <v>2709251648247</v>
      </c>
    </row>
    <row r="173" spans="1:20">
      <c r="A173" s="22">
        <v>45927</v>
      </c>
      <c r="B173" t="s">
        <v>31</v>
      </c>
      <c r="C173" t="s">
        <v>32</v>
      </c>
      <c r="D173">
        <v>780225502</v>
      </c>
      <c r="E173" t="s">
        <v>33</v>
      </c>
      <c r="F173" t="s">
        <v>761</v>
      </c>
      <c r="G173">
        <v>732682992</v>
      </c>
      <c r="H173">
        <v>723661820</v>
      </c>
      <c r="I173" t="s">
        <v>762</v>
      </c>
      <c r="J173" t="s">
        <v>36</v>
      </c>
      <c r="K173" t="s">
        <v>82</v>
      </c>
      <c r="L173" t="s">
        <v>763</v>
      </c>
      <c r="M173" s="22" t="s">
        <v>133</v>
      </c>
      <c r="N173" s="28">
        <v>0.45833333333333331</v>
      </c>
      <c r="O173" s="26" t="s">
        <v>45</v>
      </c>
      <c r="P173" s="22" t="s">
        <v>574</v>
      </c>
      <c r="Q173" s="28">
        <v>0.67222222222222228</v>
      </c>
      <c r="R173" s="22" t="s">
        <v>133</v>
      </c>
      <c r="S173" s="26" t="s">
        <v>45</v>
      </c>
      <c r="T173">
        <v>2909251650496</v>
      </c>
    </row>
    <row r="174" spans="1:20">
      <c r="A174" s="22">
        <v>45927</v>
      </c>
      <c r="B174" t="s">
        <v>764</v>
      </c>
      <c r="C174" t="s">
        <v>41</v>
      </c>
      <c r="D174">
        <v>736446404</v>
      </c>
      <c r="E174" t="s">
        <v>33</v>
      </c>
      <c r="F174" t="s">
        <v>765</v>
      </c>
      <c r="G174">
        <v>752509391</v>
      </c>
      <c r="H174">
        <v>700308812</v>
      </c>
      <c r="I174" t="s">
        <v>766</v>
      </c>
      <c r="J174" t="s">
        <v>36</v>
      </c>
      <c r="K174" t="s">
        <v>37</v>
      </c>
      <c r="L174" t="s">
        <v>767</v>
      </c>
      <c r="M174" s="22" t="s">
        <v>583</v>
      </c>
      <c r="N174" s="28">
        <v>0.75</v>
      </c>
      <c r="O174" s="26" t="s">
        <v>45</v>
      </c>
      <c r="P174" s="22" t="s">
        <v>587</v>
      </c>
      <c r="Q174" s="28">
        <v>0.42638888888888887</v>
      </c>
      <c r="S174" s="26" t="s">
        <v>45</v>
      </c>
      <c r="T174">
        <v>2809251649051</v>
      </c>
    </row>
    <row r="175" spans="1:20">
      <c r="A175" s="22">
        <v>45927</v>
      </c>
      <c r="B175" t="s">
        <v>31</v>
      </c>
      <c r="C175" t="s">
        <v>32</v>
      </c>
      <c r="D175">
        <v>780225502</v>
      </c>
      <c r="E175" t="s">
        <v>33</v>
      </c>
      <c r="F175" t="s">
        <v>768</v>
      </c>
      <c r="G175">
        <v>732682992</v>
      </c>
      <c r="H175">
        <v>723661820</v>
      </c>
      <c r="I175" t="s">
        <v>769</v>
      </c>
      <c r="J175" t="s">
        <v>36</v>
      </c>
      <c r="K175" t="s">
        <v>82</v>
      </c>
      <c r="L175" t="s">
        <v>763</v>
      </c>
      <c r="M175" s="22" t="s">
        <v>133</v>
      </c>
      <c r="N175" s="28">
        <v>0.5</v>
      </c>
      <c r="O175" s="26" t="s">
        <v>39</v>
      </c>
      <c r="S175" s="26" t="s">
        <v>39</v>
      </c>
    </row>
    <row r="176" spans="1:20">
      <c r="A176" s="22">
        <v>45927</v>
      </c>
      <c r="B176" t="s">
        <v>267</v>
      </c>
      <c r="C176" t="s">
        <v>41</v>
      </c>
      <c r="D176">
        <v>755669505</v>
      </c>
      <c r="E176" t="s">
        <v>33</v>
      </c>
      <c r="F176" t="s">
        <v>770</v>
      </c>
      <c r="G176">
        <v>101864059</v>
      </c>
      <c r="H176">
        <v>743558339</v>
      </c>
      <c r="I176" t="s">
        <v>771</v>
      </c>
      <c r="J176" t="s">
        <v>36</v>
      </c>
      <c r="K176" t="s">
        <v>73</v>
      </c>
      <c r="L176" t="s">
        <v>772</v>
      </c>
      <c r="M176" s="22" t="s">
        <v>583</v>
      </c>
      <c r="N176" s="28">
        <v>0.41666666666666669</v>
      </c>
      <c r="O176" s="26" t="s">
        <v>45</v>
      </c>
      <c r="P176" s="22" t="s">
        <v>587</v>
      </c>
      <c r="Q176" s="28">
        <v>0.43611111111111112</v>
      </c>
      <c r="R176" s="22" t="s">
        <v>583</v>
      </c>
      <c r="S176" s="26" t="s">
        <v>45</v>
      </c>
      <c r="T176">
        <v>2809251649063</v>
      </c>
    </row>
    <row r="177" spans="1:20">
      <c r="A177" s="22">
        <v>45927</v>
      </c>
      <c r="B177" t="s">
        <v>267</v>
      </c>
      <c r="C177" t="s">
        <v>41</v>
      </c>
      <c r="D177">
        <v>755669505</v>
      </c>
      <c r="E177" t="s">
        <v>33</v>
      </c>
      <c r="F177" t="s">
        <v>773</v>
      </c>
      <c r="G177">
        <v>107410927</v>
      </c>
      <c r="H177">
        <v>714851901</v>
      </c>
      <c r="I177" t="s">
        <v>774</v>
      </c>
      <c r="J177" t="s">
        <v>36</v>
      </c>
      <c r="K177" t="s">
        <v>73</v>
      </c>
      <c r="L177" t="s">
        <v>775</v>
      </c>
      <c r="M177" s="22" t="s">
        <v>583</v>
      </c>
      <c r="N177" s="28">
        <v>0.375</v>
      </c>
      <c r="O177" s="26" t="s">
        <v>45</v>
      </c>
      <c r="P177" s="22" t="s">
        <v>587</v>
      </c>
      <c r="Q177" s="28">
        <v>0.44513888888888886</v>
      </c>
      <c r="R177" s="22" t="s">
        <v>583</v>
      </c>
      <c r="S177" s="26" t="s">
        <v>45</v>
      </c>
      <c r="T177">
        <v>2809251649079</v>
      </c>
    </row>
    <row r="178" spans="1:20">
      <c r="A178" s="22">
        <v>45928</v>
      </c>
      <c r="B178" t="s">
        <v>776</v>
      </c>
      <c r="C178" t="s">
        <v>777</v>
      </c>
      <c r="D178">
        <v>780559355</v>
      </c>
      <c r="E178" t="s">
        <v>33</v>
      </c>
      <c r="F178" t="s">
        <v>778</v>
      </c>
      <c r="G178">
        <v>735555660</v>
      </c>
      <c r="H178">
        <v>735555660</v>
      </c>
      <c r="I178" t="s">
        <v>779</v>
      </c>
      <c r="J178" t="s">
        <v>36</v>
      </c>
      <c r="K178" t="s">
        <v>73</v>
      </c>
      <c r="L178" t="s">
        <v>476</v>
      </c>
      <c r="M178" s="22" t="s">
        <v>583</v>
      </c>
      <c r="N178" s="28">
        <v>0.375</v>
      </c>
      <c r="O178" s="26" t="s">
        <v>45</v>
      </c>
      <c r="P178" s="22" t="s">
        <v>133</v>
      </c>
      <c r="Q178" s="28">
        <v>0.4513888888888889</v>
      </c>
      <c r="S178" s="26" t="s">
        <v>45</v>
      </c>
      <c r="T178">
        <v>2909251650278</v>
      </c>
    </row>
    <row r="179" spans="1:20">
      <c r="A179" s="22">
        <v>45929</v>
      </c>
      <c r="B179" t="s">
        <v>31</v>
      </c>
      <c r="C179" t="s">
        <v>32</v>
      </c>
      <c r="D179">
        <v>780225502</v>
      </c>
      <c r="E179" t="s">
        <v>33</v>
      </c>
      <c r="F179" t="s">
        <v>780</v>
      </c>
      <c r="G179">
        <v>746737167</v>
      </c>
      <c r="H179">
        <v>746737167</v>
      </c>
      <c r="I179" t="s">
        <v>781</v>
      </c>
      <c r="J179" t="s">
        <v>36</v>
      </c>
      <c r="K179" t="s">
        <v>782</v>
      </c>
      <c r="L179" t="s">
        <v>783</v>
      </c>
      <c r="M179" s="22" t="s">
        <v>583</v>
      </c>
      <c r="N179" s="28">
        <v>0.41666666666666669</v>
      </c>
      <c r="O179" s="26" t="s">
        <v>67</v>
      </c>
      <c r="S179" s="26" t="s">
        <v>67</v>
      </c>
      <c r="T179" t="s">
        <v>784</v>
      </c>
    </row>
    <row r="180" spans="1:20">
      <c r="A180" s="22">
        <v>45929</v>
      </c>
      <c r="B180" t="s">
        <v>78</v>
      </c>
      <c r="C180" t="s">
        <v>41</v>
      </c>
      <c r="D180">
        <v>734401171</v>
      </c>
      <c r="E180" t="s">
        <v>33</v>
      </c>
      <c r="F180" t="s">
        <v>785</v>
      </c>
      <c r="G180">
        <v>728627798</v>
      </c>
      <c r="H180">
        <v>728627798</v>
      </c>
      <c r="I180" t="s">
        <v>786</v>
      </c>
      <c r="J180" t="s">
        <v>36</v>
      </c>
      <c r="K180" t="s">
        <v>82</v>
      </c>
      <c r="L180" t="s">
        <v>787</v>
      </c>
      <c r="M180" s="22">
        <v>45848</v>
      </c>
      <c r="N180" s="28">
        <v>0.45833333333333331</v>
      </c>
      <c r="O180" s="26" t="s">
        <v>2437</v>
      </c>
      <c r="P180" s="22" t="s">
        <v>788</v>
      </c>
      <c r="Q180" s="28">
        <v>0.44097222222222221</v>
      </c>
      <c r="R180" s="22">
        <v>45757</v>
      </c>
      <c r="S180" s="26" t="s">
        <v>370</v>
      </c>
      <c r="T180" t="s">
        <v>789</v>
      </c>
    </row>
    <row r="181" spans="1:20">
      <c r="A181" s="22">
        <v>45929</v>
      </c>
      <c r="B181" t="s">
        <v>123</v>
      </c>
      <c r="C181" t="s">
        <v>41</v>
      </c>
      <c r="D181">
        <v>735273778</v>
      </c>
      <c r="E181" t="s">
        <v>33</v>
      </c>
      <c r="F181" t="s">
        <v>790</v>
      </c>
      <c r="G181">
        <v>724623503</v>
      </c>
      <c r="H181">
        <v>722274021</v>
      </c>
      <c r="I181" t="s">
        <v>791</v>
      </c>
      <c r="J181" t="s">
        <v>36</v>
      </c>
      <c r="K181" t="s">
        <v>37</v>
      </c>
      <c r="L181" t="s">
        <v>792</v>
      </c>
      <c r="M181" s="22">
        <v>45667</v>
      </c>
      <c r="N181" s="28">
        <v>0.33333333333333331</v>
      </c>
      <c r="O181" s="26" t="s">
        <v>2437</v>
      </c>
      <c r="P181" s="22" t="s">
        <v>583</v>
      </c>
      <c r="Q181" s="28">
        <v>0.42916666666666664</v>
      </c>
      <c r="R181" s="22">
        <v>45725</v>
      </c>
      <c r="S181" s="26" t="s">
        <v>370</v>
      </c>
      <c r="T181" t="s">
        <v>793</v>
      </c>
    </row>
    <row r="182" spans="1:20">
      <c r="A182" s="22">
        <v>45929</v>
      </c>
      <c r="B182" t="s">
        <v>99</v>
      </c>
      <c r="C182" t="s">
        <v>41</v>
      </c>
      <c r="D182">
        <v>737679831</v>
      </c>
      <c r="E182" t="s">
        <v>33</v>
      </c>
      <c r="F182" t="s">
        <v>794</v>
      </c>
      <c r="G182">
        <v>103791484</v>
      </c>
      <c r="H182">
        <v>725220958</v>
      </c>
      <c r="I182" t="s">
        <v>795</v>
      </c>
      <c r="J182" t="s">
        <v>36</v>
      </c>
      <c r="K182" t="s">
        <v>37</v>
      </c>
      <c r="L182" t="s">
        <v>796</v>
      </c>
      <c r="M182" s="22" t="s">
        <v>133</v>
      </c>
      <c r="N182" s="28">
        <v>0.33333333333333331</v>
      </c>
      <c r="O182" s="26" t="s">
        <v>45</v>
      </c>
      <c r="P182" s="22" t="s">
        <v>583</v>
      </c>
      <c r="Q182" s="28">
        <v>0.5083333333333333</v>
      </c>
      <c r="S182" s="26" t="s">
        <v>45</v>
      </c>
      <c r="T182">
        <v>2909251650468</v>
      </c>
    </row>
    <row r="183" spans="1:20">
      <c r="A183" s="22">
        <v>45929</v>
      </c>
      <c r="B183" t="s">
        <v>579</v>
      </c>
      <c r="C183" t="s">
        <v>41</v>
      </c>
      <c r="D183">
        <v>752655477</v>
      </c>
      <c r="E183" t="s">
        <v>33</v>
      </c>
      <c r="F183" t="s">
        <v>797</v>
      </c>
      <c r="G183">
        <v>102159588</v>
      </c>
      <c r="H183">
        <v>717564466</v>
      </c>
      <c r="I183" t="s">
        <v>798</v>
      </c>
      <c r="J183" t="s">
        <v>81</v>
      </c>
      <c r="K183" t="s">
        <v>73</v>
      </c>
      <c r="L183" t="s">
        <v>799</v>
      </c>
      <c r="M183" s="22">
        <v>45787</v>
      </c>
      <c r="N183" s="28">
        <v>0.45833333333333331</v>
      </c>
      <c r="O183" s="26" t="s">
        <v>2437</v>
      </c>
      <c r="R183" s="22" t="s">
        <v>800</v>
      </c>
      <c r="S183" s="26" t="s">
        <v>370</v>
      </c>
    </row>
    <row r="184" spans="1:20">
      <c r="A184" s="22">
        <v>45929</v>
      </c>
      <c r="B184" t="s">
        <v>99</v>
      </c>
      <c r="C184" t="s">
        <v>41</v>
      </c>
      <c r="D184">
        <v>737679831</v>
      </c>
      <c r="E184" t="s">
        <v>33</v>
      </c>
      <c r="F184" t="s">
        <v>801</v>
      </c>
      <c r="G184">
        <v>753631344</v>
      </c>
      <c r="H184">
        <v>753631344</v>
      </c>
      <c r="I184" t="s">
        <v>802</v>
      </c>
      <c r="J184" t="s">
        <v>36</v>
      </c>
      <c r="K184" t="s">
        <v>160</v>
      </c>
      <c r="L184" t="s">
        <v>803</v>
      </c>
      <c r="M184" s="22" t="s">
        <v>583</v>
      </c>
      <c r="N184" s="28">
        <v>0.625</v>
      </c>
      <c r="O184" s="26" t="s">
        <v>39</v>
      </c>
      <c r="S184" s="26" t="s">
        <v>39</v>
      </c>
    </row>
    <row r="185" spans="1:20">
      <c r="A185" s="22">
        <v>45929</v>
      </c>
      <c r="B185" t="s">
        <v>804</v>
      </c>
      <c r="C185" t="s">
        <v>548</v>
      </c>
      <c r="D185">
        <v>750988989</v>
      </c>
      <c r="E185" t="s">
        <v>33</v>
      </c>
      <c r="F185" t="s">
        <v>805</v>
      </c>
      <c r="G185">
        <v>725122263</v>
      </c>
      <c r="H185">
        <v>725122263</v>
      </c>
      <c r="I185" t="s">
        <v>806</v>
      </c>
      <c r="J185" t="s">
        <v>36</v>
      </c>
      <c r="K185" t="s">
        <v>73</v>
      </c>
      <c r="L185" t="s">
        <v>807</v>
      </c>
      <c r="M185" s="22" t="s">
        <v>133</v>
      </c>
      <c r="N185" s="28">
        <v>0.33333333333333331</v>
      </c>
      <c r="O185" s="26" t="s">
        <v>45</v>
      </c>
      <c r="P185" s="22" t="s">
        <v>583</v>
      </c>
      <c r="Q185" s="28">
        <v>0.5625</v>
      </c>
      <c r="S185" s="26" t="s">
        <v>45</v>
      </c>
      <c r="T185">
        <v>2909251650633</v>
      </c>
    </row>
    <row r="186" spans="1:20">
      <c r="A186" s="22">
        <v>45929</v>
      </c>
      <c r="B186" t="s">
        <v>808</v>
      </c>
      <c r="C186" t="s">
        <v>809</v>
      </c>
      <c r="D186">
        <v>762360547</v>
      </c>
      <c r="E186" t="s">
        <v>33</v>
      </c>
      <c r="F186" t="s">
        <v>810</v>
      </c>
      <c r="G186">
        <v>746764949</v>
      </c>
      <c r="H186">
        <v>117448611</v>
      </c>
      <c r="I186" t="s">
        <v>811</v>
      </c>
      <c r="J186" t="s">
        <v>36</v>
      </c>
      <c r="K186" t="s">
        <v>37</v>
      </c>
      <c r="L186" t="s">
        <v>812</v>
      </c>
      <c r="M186" s="22">
        <v>45726</v>
      </c>
      <c r="N186" s="28">
        <v>0.75</v>
      </c>
      <c r="O186" s="26" t="s">
        <v>2437</v>
      </c>
      <c r="P186" s="22" t="s">
        <v>583</v>
      </c>
      <c r="Q186" s="28">
        <v>0.57013888888888886</v>
      </c>
      <c r="R186" s="22">
        <v>45726</v>
      </c>
      <c r="S186" s="26" t="s">
        <v>370</v>
      </c>
      <c r="T186" t="s">
        <v>813</v>
      </c>
    </row>
    <row r="187" spans="1:20">
      <c r="A187" s="22">
        <v>45929</v>
      </c>
      <c r="B187" t="s">
        <v>719</v>
      </c>
      <c r="C187" t="s">
        <v>41</v>
      </c>
      <c r="D187">
        <v>104144901</v>
      </c>
      <c r="E187" t="s">
        <v>33</v>
      </c>
      <c r="F187" t="s">
        <v>814</v>
      </c>
      <c r="G187">
        <v>731807002</v>
      </c>
      <c r="H187">
        <v>724460241</v>
      </c>
      <c r="I187" t="s">
        <v>815</v>
      </c>
      <c r="J187" t="s">
        <v>36</v>
      </c>
      <c r="K187" t="s">
        <v>37</v>
      </c>
      <c r="L187" t="s">
        <v>816</v>
      </c>
      <c r="M187" s="22">
        <v>45698</v>
      </c>
      <c r="N187" s="28">
        <v>0.41666666666666669</v>
      </c>
      <c r="O187" s="26" t="s">
        <v>45</v>
      </c>
      <c r="P187" s="22" t="s">
        <v>583</v>
      </c>
      <c r="Q187" s="28">
        <v>0.6430555555555556</v>
      </c>
      <c r="S187" s="26" t="s">
        <v>45</v>
      </c>
      <c r="T187">
        <v>2909251650854</v>
      </c>
    </row>
    <row r="188" spans="1:20">
      <c r="A188" s="22">
        <v>45929</v>
      </c>
      <c r="B188" t="s">
        <v>817</v>
      </c>
      <c r="C188" t="s">
        <v>41</v>
      </c>
      <c r="D188">
        <v>752655477</v>
      </c>
      <c r="E188" t="s">
        <v>33</v>
      </c>
      <c r="F188" t="s">
        <v>818</v>
      </c>
      <c r="G188">
        <v>754471259</v>
      </c>
      <c r="H188">
        <v>115097079</v>
      </c>
      <c r="I188" t="s">
        <v>819</v>
      </c>
      <c r="J188" t="s">
        <v>36</v>
      </c>
      <c r="K188" t="s">
        <v>73</v>
      </c>
      <c r="L188" t="s">
        <v>820</v>
      </c>
      <c r="M188" s="22" t="s">
        <v>583</v>
      </c>
      <c r="N188" s="28">
        <v>0.66666666666666663</v>
      </c>
      <c r="O188" s="26" t="s">
        <v>45</v>
      </c>
      <c r="P188" s="22" t="s">
        <v>788</v>
      </c>
      <c r="Q188" s="28">
        <v>0.64444444444444449</v>
      </c>
      <c r="S188" s="26" t="s">
        <v>45</v>
      </c>
      <c r="T188">
        <v>2909251650851</v>
      </c>
    </row>
    <row r="189" spans="1:20">
      <c r="A189" s="22">
        <v>45929</v>
      </c>
      <c r="B189" t="s">
        <v>47</v>
      </c>
      <c r="C189" t="s">
        <v>41</v>
      </c>
      <c r="D189">
        <v>735633807</v>
      </c>
      <c r="E189" t="s">
        <v>33</v>
      </c>
      <c r="F189" t="s">
        <v>821</v>
      </c>
      <c r="G189">
        <v>707446824</v>
      </c>
      <c r="H189">
        <v>707446824</v>
      </c>
      <c r="I189" t="s">
        <v>822</v>
      </c>
      <c r="J189" t="s">
        <v>36</v>
      </c>
      <c r="K189" t="s">
        <v>37</v>
      </c>
      <c r="L189" t="s">
        <v>823</v>
      </c>
      <c r="M189" s="22" t="s">
        <v>583</v>
      </c>
      <c r="N189" s="28">
        <v>0.66666666666666663</v>
      </c>
      <c r="O189" s="26" t="s">
        <v>45</v>
      </c>
      <c r="P189" s="22" t="s">
        <v>788</v>
      </c>
      <c r="Q189" s="28">
        <v>0.6479166666666667</v>
      </c>
      <c r="S189" s="26" t="s">
        <v>45</v>
      </c>
      <c r="T189">
        <v>2909251650871</v>
      </c>
    </row>
    <row r="190" spans="1:20">
      <c r="A190" s="22">
        <v>45929</v>
      </c>
      <c r="B190" t="s">
        <v>825</v>
      </c>
      <c r="C190" t="s">
        <v>826</v>
      </c>
      <c r="D190">
        <v>733777770</v>
      </c>
      <c r="E190" t="s">
        <v>33</v>
      </c>
      <c r="F190" t="s">
        <v>827</v>
      </c>
      <c r="G190">
        <v>751914</v>
      </c>
      <c r="H190">
        <v>751914</v>
      </c>
      <c r="I190" t="s">
        <v>828</v>
      </c>
      <c r="J190" t="s">
        <v>36</v>
      </c>
      <c r="K190" t="s">
        <v>37</v>
      </c>
      <c r="L190" t="s">
        <v>829</v>
      </c>
      <c r="M190" s="22">
        <v>45725</v>
      </c>
      <c r="N190" s="28">
        <v>0.375</v>
      </c>
      <c r="O190" s="26" t="s">
        <v>45</v>
      </c>
      <c r="P190" s="22" t="s">
        <v>583</v>
      </c>
      <c r="Q190" s="28">
        <v>0.66180555555555554</v>
      </c>
      <c r="R190" s="22" t="s">
        <v>133</v>
      </c>
      <c r="S190" s="26" t="s">
        <v>45</v>
      </c>
      <c r="T190">
        <v>2909251650947</v>
      </c>
    </row>
    <row r="191" spans="1:20">
      <c r="A191" s="22">
        <v>45929</v>
      </c>
      <c r="B191" t="s">
        <v>830</v>
      </c>
      <c r="C191" t="s">
        <v>41</v>
      </c>
      <c r="D191">
        <v>788990084</v>
      </c>
      <c r="E191" t="s">
        <v>33</v>
      </c>
      <c r="F191" t="s">
        <v>831</v>
      </c>
      <c r="H191">
        <v>720663514</v>
      </c>
      <c r="I191" t="s">
        <v>832</v>
      </c>
      <c r="J191" t="s">
        <v>36</v>
      </c>
      <c r="K191" t="s">
        <v>82</v>
      </c>
      <c r="L191" t="s">
        <v>833</v>
      </c>
      <c r="M191" s="22" t="s">
        <v>133</v>
      </c>
      <c r="N191" s="28">
        <v>0.41666666666666669</v>
      </c>
      <c r="O191" s="26" t="s">
        <v>67</v>
      </c>
      <c r="P191" s="22" t="s">
        <v>583</v>
      </c>
      <c r="Q191" s="28">
        <v>0.67708333333333337</v>
      </c>
      <c r="S191" s="26" t="s">
        <v>67</v>
      </c>
      <c r="T191" t="s">
        <v>498</v>
      </c>
    </row>
    <row r="192" spans="1:20">
      <c r="A192" s="22">
        <v>45929</v>
      </c>
      <c r="B192" t="s">
        <v>825</v>
      </c>
      <c r="C192" t="s">
        <v>826</v>
      </c>
      <c r="D192">
        <v>733777770</v>
      </c>
      <c r="E192" t="s">
        <v>33</v>
      </c>
      <c r="F192" t="s">
        <v>834</v>
      </c>
      <c r="G192">
        <v>751914</v>
      </c>
      <c r="H192">
        <v>751914</v>
      </c>
      <c r="I192" t="s">
        <v>835</v>
      </c>
      <c r="J192" t="s">
        <v>36</v>
      </c>
      <c r="K192" t="s">
        <v>37</v>
      </c>
      <c r="L192" t="s">
        <v>836</v>
      </c>
      <c r="M192" s="22">
        <v>45667</v>
      </c>
      <c r="N192" s="28">
        <v>0.375</v>
      </c>
      <c r="O192" s="26" t="s">
        <v>45</v>
      </c>
      <c r="P192" s="22" t="s">
        <v>583</v>
      </c>
      <c r="S192" s="26" t="s">
        <v>45</v>
      </c>
      <c r="T192">
        <v>2909251651041</v>
      </c>
    </row>
    <row r="193" spans="1:20">
      <c r="A193" s="22">
        <v>45929</v>
      </c>
      <c r="B193" t="s">
        <v>825</v>
      </c>
      <c r="C193" t="s">
        <v>826</v>
      </c>
      <c r="D193">
        <v>733777770</v>
      </c>
      <c r="E193" t="s">
        <v>33</v>
      </c>
      <c r="F193" t="s">
        <v>837</v>
      </c>
      <c r="G193">
        <v>751914</v>
      </c>
      <c r="H193">
        <v>751914</v>
      </c>
      <c r="I193" t="s">
        <v>835</v>
      </c>
      <c r="J193" t="s">
        <v>36</v>
      </c>
      <c r="K193" t="s">
        <v>37</v>
      </c>
      <c r="L193" t="s">
        <v>838</v>
      </c>
      <c r="M193" s="22">
        <v>45667</v>
      </c>
      <c r="N193" s="28">
        <v>0.375</v>
      </c>
      <c r="O193" s="26" t="s">
        <v>45</v>
      </c>
      <c r="P193" s="22" t="s">
        <v>583</v>
      </c>
      <c r="Q193" s="28">
        <v>0.66249999999999998</v>
      </c>
      <c r="S193" s="26" t="s">
        <v>45</v>
      </c>
      <c r="T193">
        <v>2909251651052</v>
      </c>
    </row>
    <row r="194" spans="1:20">
      <c r="A194" s="22">
        <v>45929</v>
      </c>
      <c r="B194" t="s">
        <v>825</v>
      </c>
      <c r="C194" t="s">
        <v>825</v>
      </c>
      <c r="D194">
        <v>733777770</v>
      </c>
      <c r="E194" t="s">
        <v>33</v>
      </c>
      <c r="F194" t="s">
        <v>839</v>
      </c>
      <c r="G194">
        <v>751914</v>
      </c>
      <c r="H194">
        <v>751914</v>
      </c>
      <c r="I194" t="s">
        <v>835</v>
      </c>
      <c r="J194" t="s">
        <v>36</v>
      </c>
      <c r="K194" t="s">
        <v>37</v>
      </c>
      <c r="L194" t="s">
        <v>838</v>
      </c>
      <c r="M194" s="22">
        <v>45667</v>
      </c>
      <c r="N194" s="28">
        <v>0.375</v>
      </c>
      <c r="O194" s="26" t="s">
        <v>45</v>
      </c>
      <c r="P194" s="22" t="s">
        <v>583</v>
      </c>
      <c r="Q194" s="28">
        <v>0.66249999999999998</v>
      </c>
      <c r="S194" s="26" t="s">
        <v>45</v>
      </c>
      <c r="T194">
        <v>2909251651043</v>
      </c>
    </row>
    <row r="195" spans="1:20">
      <c r="A195" s="22">
        <v>45929</v>
      </c>
      <c r="B195" t="s">
        <v>825</v>
      </c>
      <c r="C195" t="s">
        <v>826</v>
      </c>
      <c r="D195">
        <v>733777770</v>
      </c>
      <c r="E195" t="s">
        <v>33</v>
      </c>
      <c r="F195" t="s">
        <v>839</v>
      </c>
      <c r="G195">
        <v>751914</v>
      </c>
      <c r="H195">
        <v>751914</v>
      </c>
      <c r="I195" t="s">
        <v>835</v>
      </c>
      <c r="J195" t="s">
        <v>36</v>
      </c>
      <c r="K195" t="s">
        <v>37</v>
      </c>
      <c r="L195" t="s">
        <v>840</v>
      </c>
      <c r="M195" s="22">
        <v>45667</v>
      </c>
      <c r="N195" s="28">
        <v>0.375</v>
      </c>
      <c r="O195" s="26" t="s">
        <v>45</v>
      </c>
      <c r="P195" s="22" t="s">
        <v>583</v>
      </c>
      <c r="Q195" s="28">
        <v>0.69444444444444442</v>
      </c>
      <c r="S195" s="26" t="s">
        <v>45</v>
      </c>
      <c r="T195">
        <v>2909251651076</v>
      </c>
    </row>
    <row r="196" spans="1:20">
      <c r="A196" s="22">
        <v>45929</v>
      </c>
      <c r="B196" t="s">
        <v>825</v>
      </c>
      <c r="C196" t="s">
        <v>826</v>
      </c>
      <c r="D196">
        <v>733777770</v>
      </c>
      <c r="E196" t="s">
        <v>33</v>
      </c>
      <c r="F196" t="s">
        <v>841</v>
      </c>
      <c r="G196">
        <v>751914</v>
      </c>
      <c r="H196">
        <v>751914</v>
      </c>
      <c r="I196" t="s">
        <v>835</v>
      </c>
      <c r="J196" t="s">
        <v>36</v>
      </c>
      <c r="K196" t="s">
        <v>37</v>
      </c>
      <c r="L196" t="s">
        <v>842</v>
      </c>
      <c r="M196" s="22">
        <v>45667</v>
      </c>
      <c r="N196" s="28">
        <v>0.375</v>
      </c>
      <c r="O196" s="26" t="s">
        <v>45</v>
      </c>
      <c r="P196" s="22" t="s">
        <v>583</v>
      </c>
      <c r="Q196" s="28">
        <v>0.70833333333333337</v>
      </c>
      <c r="R196" s="22" t="s">
        <v>133</v>
      </c>
      <c r="S196" s="26" t="s">
        <v>45</v>
      </c>
      <c r="T196">
        <v>2909251651077</v>
      </c>
    </row>
    <row r="197" spans="1:20">
      <c r="A197" s="22">
        <v>45929</v>
      </c>
      <c r="B197" t="s">
        <v>843</v>
      </c>
      <c r="C197" t="s">
        <v>41</v>
      </c>
      <c r="D197">
        <v>786633575</v>
      </c>
      <c r="E197" t="s">
        <v>33</v>
      </c>
      <c r="F197" t="s">
        <v>844</v>
      </c>
      <c r="G197">
        <v>714727</v>
      </c>
      <c r="H197">
        <v>770050467</v>
      </c>
      <c r="I197" t="s">
        <v>845</v>
      </c>
      <c r="J197" t="s">
        <v>36</v>
      </c>
      <c r="K197" t="s">
        <v>73</v>
      </c>
      <c r="L197" t="s">
        <v>846</v>
      </c>
      <c r="M197" s="22">
        <v>45726</v>
      </c>
      <c r="N197" s="28">
        <v>0.5</v>
      </c>
      <c r="O197" s="26" t="s">
        <v>45</v>
      </c>
      <c r="P197" s="22" t="s">
        <v>583</v>
      </c>
      <c r="Q197" s="28">
        <v>0.69652777777777775</v>
      </c>
      <c r="R197" s="22">
        <v>45726</v>
      </c>
      <c r="S197" s="26" t="s">
        <v>45</v>
      </c>
      <c r="T197">
        <v>9210251655172</v>
      </c>
    </row>
    <row r="198" spans="1:20">
      <c r="A198" s="22">
        <v>45929</v>
      </c>
      <c r="B198" t="s">
        <v>40</v>
      </c>
      <c r="C198" t="s">
        <v>41</v>
      </c>
      <c r="D198">
        <v>788990084</v>
      </c>
      <c r="E198" t="s">
        <v>33</v>
      </c>
      <c r="F198" t="s">
        <v>847</v>
      </c>
      <c r="H198">
        <v>112821771</v>
      </c>
      <c r="I198" t="s">
        <v>848</v>
      </c>
      <c r="J198" t="s">
        <v>36</v>
      </c>
      <c r="K198" t="s">
        <v>37</v>
      </c>
      <c r="L198" t="s">
        <v>849</v>
      </c>
      <c r="M198" s="22" t="s">
        <v>133</v>
      </c>
      <c r="N198" s="28">
        <v>0.375</v>
      </c>
      <c r="O198" s="26" t="s">
        <v>67</v>
      </c>
      <c r="S198" s="26" t="s">
        <v>67</v>
      </c>
      <c r="T198" t="s">
        <v>850</v>
      </c>
    </row>
    <row r="199" spans="1:20">
      <c r="A199" s="22">
        <v>45929</v>
      </c>
      <c r="B199" t="s">
        <v>851</v>
      </c>
      <c r="C199" t="s">
        <v>852</v>
      </c>
      <c r="D199">
        <v>100835697</v>
      </c>
      <c r="E199" t="s">
        <v>33</v>
      </c>
      <c r="F199" t="s">
        <v>853</v>
      </c>
      <c r="G199">
        <v>736464641</v>
      </c>
      <c r="H199">
        <v>704004313</v>
      </c>
      <c r="I199" t="s">
        <v>854</v>
      </c>
      <c r="J199" t="s">
        <v>36</v>
      </c>
      <c r="K199" t="s">
        <v>37</v>
      </c>
      <c r="L199" t="s">
        <v>855</v>
      </c>
      <c r="M199" s="22" t="s">
        <v>133</v>
      </c>
      <c r="N199" s="28">
        <v>0.41666666666666669</v>
      </c>
      <c r="O199" s="26" t="s">
        <v>67</v>
      </c>
      <c r="S199" s="26" t="s">
        <v>67</v>
      </c>
      <c r="T199" t="s">
        <v>114</v>
      </c>
    </row>
    <row r="200" spans="1:20">
      <c r="A200" s="22">
        <v>45929</v>
      </c>
      <c r="B200" t="s">
        <v>267</v>
      </c>
      <c r="C200" t="s">
        <v>41</v>
      </c>
      <c r="D200">
        <v>755669505</v>
      </c>
      <c r="E200" t="s">
        <v>33</v>
      </c>
      <c r="F200" t="s">
        <v>856</v>
      </c>
      <c r="G200">
        <v>735087948</v>
      </c>
      <c r="H200">
        <v>723097510</v>
      </c>
      <c r="I200" t="s">
        <v>857</v>
      </c>
      <c r="J200" t="s">
        <v>36</v>
      </c>
      <c r="K200" t="s">
        <v>73</v>
      </c>
      <c r="L200" t="s">
        <v>858</v>
      </c>
      <c r="M200" s="22">
        <v>45757</v>
      </c>
      <c r="N200" s="28">
        <v>0.41666666666666669</v>
      </c>
      <c r="O200" s="26" t="s">
        <v>2437</v>
      </c>
      <c r="P200" s="22" t="s">
        <v>583</v>
      </c>
      <c r="Q200" s="28">
        <v>0.72152777777777777</v>
      </c>
      <c r="R200" s="22">
        <v>45757</v>
      </c>
      <c r="S200" s="26" t="s">
        <v>370</v>
      </c>
      <c r="T200" t="s">
        <v>859</v>
      </c>
    </row>
    <row r="201" spans="1:20">
      <c r="A201" s="22">
        <v>45929</v>
      </c>
      <c r="B201" t="s">
        <v>267</v>
      </c>
      <c r="C201" t="s">
        <v>41</v>
      </c>
      <c r="D201">
        <v>755669505</v>
      </c>
      <c r="E201" t="s">
        <v>33</v>
      </c>
      <c r="F201" t="s">
        <v>860</v>
      </c>
      <c r="G201">
        <v>755612007</v>
      </c>
      <c r="H201">
        <v>797978667</v>
      </c>
      <c r="I201" t="s">
        <v>861</v>
      </c>
      <c r="J201" t="s">
        <v>36</v>
      </c>
      <c r="K201" t="s">
        <v>73</v>
      </c>
      <c r="L201" t="s">
        <v>862</v>
      </c>
      <c r="M201" s="22">
        <v>45726</v>
      </c>
      <c r="N201" s="28">
        <v>0.41666666666666669</v>
      </c>
      <c r="O201" s="26" t="s">
        <v>45</v>
      </c>
      <c r="P201" s="22" t="s">
        <v>133</v>
      </c>
      <c r="Q201" s="28">
        <v>0.41041666666666665</v>
      </c>
      <c r="R201" s="22">
        <v>45667</v>
      </c>
      <c r="S201" s="26" t="s">
        <v>45</v>
      </c>
      <c r="T201">
        <v>3009251651834</v>
      </c>
    </row>
    <row r="202" spans="1:20">
      <c r="A202" s="22">
        <v>45929</v>
      </c>
      <c r="B202" t="s">
        <v>830</v>
      </c>
      <c r="C202" t="s">
        <v>41</v>
      </c>
      <c r="D202">
        <v>788990084</v>
      </c>
      <c r="E202" t="s">
        <v>33</v>
      </c>
      <c r="F202" t="s">
        <v>863</v>
      </c>
      <c r="H202">
        <v>729248689</v>
      </c>
      <c r="I202" t="s">
        <v>864</v>
      </c>
      <c r="J202" t="s">
        <v>36</v>
      </c>
      <c r="K202" t="s">
        <v>37</v>
      </c>
      <c r="L202" t="s">
        <v>865</v>
      </c>
      <c r="M202" s="22" t="s">
        <v>133</v>
      </c>
      <c r="N202" s="28">
        <v>0.41666666666666669</v>
      </c>
      <c r="O202" s="26" t="s">
        <v>45</v>
      </c>
      <c r="P202" s="22" t="s">
        <v>133</v>
      </c>
      <c r="Q202" s="28">
        <v>0.41666666666666669</v>
      </c>
      <c r="R202" s="22" t="s">
        <v>866</v>
      </c>
      <c r="S202" s="26" t="s">
        <v>45</v>
      </c>
      <c r="T202">
        <v>3009251651858</v>
      </c>
    </row>
    <row r="203" spans="1:20">
      <c r="A203" s="22">
        <v>45929</v>
      </c>
      <c r="B203" t="s">
        <v>867</v>
      </c>
      <c r="C203" t="s">
        <v>41</v>
      </c>
      <c r="D203">
        <v>738237386</v>
      </c>
      <c r="E203" t="s">
        <v>33</v>
      </c>
      <c r="F203" t="s">
        <v>738</v>
      </c>
      <c r="G203">
        <v>787197387</v>
      </c>
      <c r="H203">
        <v>729947415</v>
      </c>
      <c r="I203" t="s">
        <v>739</v>
      </c>
      <c r="J203" t="s">
        <v>36</v>
      </c>
      <c r="K203" t="s">
        <v>50</v>
      </c>
      <c r="L203" t="s">
        <v>868</v>
      </c>
      <c r="M203" s="22" t="s">
        <v>133</v>
      </c>
      <c r="N203" s="28">
        <v>0.41666666666666669</v>
      </c>
      <c r="O203" s="26" t="s">
        <v>45</v>
      </c>
      <c r="P203" s="22" t="s">
        <v>133</v>
      </c>
      <c r="Q203" s="28">
        <v>0.42430555555555555</v>
      </c>
      <c r="S203" s="26" t="s">
        <v>45</v>
      </c>
      <c r="T203">
        <v>3009251651883</v>
      </c>
    </row>
    <row r="204" spans="1:20">
      <c r="A204" s="22">
        <v>45929</v>
      </c>
      <c r="B204" t="s">
        <v>741</v>
      </c>
      <c r="C204" t="s">
        <v>742</v>
      </c>
      <c r="D204">
        <v>734564026</v>
      </c>
      <c r="E204" t="s">
        <v>33</v>
      </c>
      <c r="F204" t="s">
        <v>869</v>
      </c>
      <c r="G204">
        <v>723434543</v>
      </c>
      <c r="H204">
        <v>723434543</v>
      </c>
      <c r="I204" t="s">
        <v>870</v>
      </c>
      <c r="J204" t="s">
        <v>36</v>
      </c>
      <c r="K204" t="s">
        <v>73</v>
      </c>
      <c r="L204" t="s">
        <v>871</v>
      </c>
      <c r="M204" s="22" t="s">
        <v>133</v>
      </c>
      <c r="N204" s="28">
        <v>0.33333333333333331</v>
      </c>
      <c r="O204" s="26" t="s">
        <v>45</v>
      </c>
      <c r="P204" s="22" t="s">
        <v>133</v>
      </c>
      <c r="Q204" s="28">
        <v>0.50486111111111109</v>
      </c>
      <c r="S204" s="26" t="s">
        <v>45</v>
      </c>
      <c r="T204">
        <v>3009251652107</v>
      </c>
    </row>
    <row r="205" spans="1:20">
      <c r="A205" s="22">
        <v>45929</v>
      </c>
      <c r="B205" t="s">
        <v>872</v>
      </c>
      <c r="C205" t="s">
        <v>742</v>
      </c>
      <c r="D205">
        <v>704915864</v>
      </c>
      <c r="E205" t="s">
        <v>33</v>
      </c>
      <c r="F205" t="s">
        <v>873</v>
      </c>
      <c r="G205">
        <v>769415190</v>
      </c>
      <c r="H205">
        <v>790805477</v>
      </c>
      <c r="I205" t="s">
        <v>874</v>
      </c>
      <c r="J205" t="s">
        <v>36</v>
      </c>
      <c r="K205" t="s">
        <v>73</v>
      </c>
      <c r="L205" t="s">
        <v>875</v>
      </c>
      <c r="M205" s="22" t="s">
        <v>133</v>
      </c>
      <c r="N205" s="28">
        <v>0.375</v>
      </c>
      <c r="O205" s="26" t="s">
        <v>45</v>
      </c>
      <c r="P205" s="22" t="s">
        <v>133</v>
      </c>
      <c r="Q205" s="28">
        <v>0.4201388888888889</v>
      </c>
      <c r="R205" s="22" t="s">
        <v>133</v>
      </c>
      <c r="S205" s="26" t="s">
        <v>45</v>
      </c>
      <c r="T205">
        <v>3009251651869</v>
      </c>
    </row>
    <row r="206" spans="1:20">
      <c r="A206" s="22">
        <v>45929</v>
      </c>
      <c r="B206" t="s">
        <v>876</v>
      </c>
      <c r="C206" t="s">
        <v>548</v>
      </c>
      <c r="D206">
        <v>750988989</v>
      </c>
      <c r="E206" t="s">
        <v>33</v>
      </c>
      <c r="F206" t="s">
        <v>877</v>
      </c>
      <c r="G206">
        <v>732641420</v>
      </c>
      <c r="H206">
        <v>732641420</v>
      </c>
      <c r="I206" t="s">
        <v>878</v>
      </c>
      <c r="J206" t="s">
        <v>36</v>
      </c>
      <c r="K206" t="s">
        <v>73</v>
      </c>
      <c r="L206" t="s">
        <v>476</v>
      </c>
      <c r="M206" s="22" t="s">
        <v>133</v>
      </c>
      <c r="N206" s="28">
        <v>0.33333333333333331</v>
      </c>
      <c r="O206" s="26" t="s">
        <v>2437</v>
      </c>
      <c r="P206" s="22" t="s">
        <v>672</v>
      </c>
      <c r="Q206" s="28">
        <v>0.45416666666666666</v>
      </c>
      <c r="R206" s="22" t="s">
        <v>133</v>
      </c>
      <c r="S206" s="26" t="s">
        <v>370</v>
      </c>
      <c r="T206" t="s">
        <v>879</v>
      </c>
    </row>
    <row r="207" spans="1:20">
      <c r="A207" s="22">
        <v>45930</v>
      </c>
      <c r="B207" t="s">
        <v>267</v>
      </c>
      <c r="C207" t="s">
        <v>41</v>
      </c>
      <c r="D207">
        <v>755669505</v>
      </c>
      <c r="E207" t="s">
        <v>33</v>
      </c>
      <c r="F207" t="s">
        <v>880</v>
      </c>
      <c r="G207">
        <v>751686585</v>
      </c>
      <c r="H207">
        <v>790526660</v>
      </c>
      <c r="I207" t="s">
        <v>881</v>
      </c>
      <c r="J207" t="s">
        <v>36</v>
      </c>
      <c r="K207" t="s">
        <v>73</v>
      </c>
      <c r="L207" t="s">
        <v>882</v>
      </c>
      <c r="M207" s="22" t="s">
        <v>133</v>
      </c>
      <c r="N207" s="28">
        <v>0.5</v>
      </c>
      <c r="O207" s="26" t="s">
        <v>45</v>
      </c>
      <c r="P207" s="22" t="s">
        <v>672</v>
      </c>
      <c r="Q207" s="28">
        <v>0.41944444444444445</v>
      </c>
      <c r="R207" s="22" t="s">
        <v>672</v>
      </c>
      <c r="S207" s="26" t="s">
        <v>45</v>
      </c>
      <c r="T207">
        <v>3009251651867</v>
      </c>
    </row>
    <row r="208" spans="1:20">
      <c r="A208" s="22">
        <v>45930</v>
      </c>
      <c r="B208" t="s">
        <v>40</v>
      </c>
      <c r="C208" t="s">
        <v>41</v>
      </c>
      <c r="D208">
        <v>782300518</v>
      </c>
      <c r="E208" t="s">
        <v>33</v>
      </c>
      <c r="F208" t="s">
        <v>883</v>
      </c>
      <c r="H208">
        <v>707411800</v>
      </c>
      <c r="I208" t="s">
        <v>884</v>
      </c>
      <c r="J208" t="s">
        <v>36</v>
      </c>
      <c r="K208" t="s">
        <v>50</v>
      </c>
      <c r="L208" t="s">
        <v>885</v>
      </c>
      <c r="M208" s="22">
        <v>45667</v>
      </c>
      <c r="N208" s="28">
        <v>0.375</v>
      </c>
      <c r="O208" s="26" t="s">
        <v>45</v>
      </c>
      <c r="P208" s="22" t="s">
        <v>672</v>
      </c>
      <c r="Q208" s="28">
        <v>0.48888888888888887</v>
      </c>
      <c r="R208" s="22" t="s">
        <v>672</v>
      </c>
      <c r="S208" s="26" t="s">
        <v>45</v>
      </c>
      <c r="T208">
        <v>3009251652001</v>
      </c>
    </row>
    <row r="209" spans="1:20">
      <c r="A209" s="22">
        <v>45930</v>
      </c>
      <c r="B209" t="s">
        <v>99</v>
      </c>
      <c r="C209" t="s">
        <v>41</v>
      </c>
      <c r="D209">
        <v>737679831</v>
      </c>
      <c r="E209" t="s">
        <v>33</v>
      </c>
      <c r="F209" t="s">
        <v>886</v>
      </c>
      <c r="G209">
        <v>706809179</v>
      </c>
      <c r="H209">
        <v>706809179</v>
      </c>
      <c r="I209" t="s">
        <v>887</v>
      </c>
      <c r="J209" t="s">
        <v>36</v>
      </c>
      <c r="K209" t="s">
        <v>160</v>
      </c>
      <c r="L209" t="s">
        <v>888</v>
      </c>
      <c r="M209" s="22">
        <v>45667</v>
      </c>
      <c r="N209" s="28">
        <v>0.41666666666666669</v>
      </c>
      <c r="O209" s="26" t="s">
        <v>45</v>
      </c>
      <c r="P209" s="22" t="s">
        <v>133</v>
      </c>
      <c r="Q209" s="28">
        <v>0.46319444444444446</v>
      </c>
      <c r="S209" s="26" t="s">
        <v>45</v>
      </c>
      <c r="T209">
        <v>3009251652757</v>
      </c>
    </row>
    <row r="210" spans="1:20">
      <c r="A210" s="22">
        <v>45930</v>
      </c>
      <c r="B210" t="s">
        <v>40</v>
      </c>
      <c r="C210" t="s">
        <v>41</v>
      </c>
      <c r="D210">
        <v>782300518</v>
      </c>
      <c r="E210" t="s">
        <v>33</v>
      </c>
      <c r="F210" t="s">
        <v>889</v>
      </c>
      <c r="H210">
        <v>758483680</v>
      </c>
      <c r="I210" t="s">
        <v>890</v>
      </c>
      <c r="J210" t="s">
        <v>36</v>
      </c>
      <c r="K210" t="s">
        <v>82</v>
      </c>
      <c r="L210" t="s">
        <v>891</v>
      </c>
      <c r="M210" s="22">
        <v>45667</v>
      </c>
      <c r="N210" s="28">
        <v>0.41666666666666669</v>
      </c>
      <c r="O210" s="26" t="s">
        <v>45</v>
      </c>
      <c r="P210" s="22" t="s">
        <v>133</v>
      </c>
      <c r="Q210" s="28">
        <v>0.46388888888888891</v>
      </c>
      <c r="S210" s="26" t="s">
        <v>45</v>
      </c>
      <c r="T210">
        <v>3009251651991</v>
      </c>
    </row>
    <row r="211" spans="1:20">
      <c r="A211" s="22">
        <v>45930</v>
      </c>
      <c r="B211" t="s">
        <v>99</v>
      </c>
      <c r="C211" t="s">
        <v>41</v>
      </c>
      <c r="D211">
        <v>737679831</v>
      </c>
      <c r="E211" t="s">
        <v>33</v>
      </c>
      <c r="F211" t="s">
        <v>892</v>
      </c>
      <c r="G211">
        <v>785430148</v>
      </c>
      <c r="H211">
        <v>795208421</v>
      </c>
      <c r="I211" t="s">
        <v>358</v>
      </c>
      <c r="J211" t="s">
        <v>36</v>
      </c>
      <c r="K211" t="s">
        <v>73</v>
      </c>
      <c r="L211" t="s">
        <v>893</v>
      </c>
      <c r="M211" s="22">
        <v>45667</v>
      </c>
      <c r="N211" s="28">
        <v>0.41666666666666669</v>
      </c>
      <c r="O211" s="26" t="s">
        <v>45</v>
      </c>
      <c r="P211" s="22" t="s">
        <v>133</v>
      </c>
      <c r="Q211" s="28">
        <v>0.47222222222222221</v>
      </c>
      <c r="S211" s="26" t="s">
        <v>45</v>
      </c>
      <c r="T211">
        <v>3009251652018</v>
      </c>
    </row>
    <row r="212" spans="1:20">
      <c r="A212" s="22">
        <v>45930</v>
      </c>
      <c r="B212" t="s">
        <v>69</v>
      </c>
      <c r="C212" t="s">
        <v>70</v>
      </c>
      <c r="D212">
        <v>755877260</v>
      </c>
      <c r="E212" t="s">
        <v>33</v>
      </c>
      <c r="F212" t="s">
        <v>894</v>
      </c>
      <c r="G212">
        <v>735627188</v>
      </c>
      <c r="H212">
        <v>735627188</v>
      </c>
      <c r="I212" t="s">
        <v>895</v>
      </c>
      <c r="J212" t="s">
        <v>36</v>
      </c>
      <c r="K212" t="s">
        <v>73</v>
      </c>
      <c r="L212" t="s">
        <v>624</v>
      </c>
      <c r="M212" s="22" t="s">
        <v>133</v>
      </c>
      <c r="N212" s="28">
        <v>0.41666666666666669</v>
      </c>
      <c r="O212" s="26" t="s">
        <v>45</v>
      </c>
      <c r="P212" s="22" t="s">
        <v>133</v>
      </c>
      <c r="Q212" s="28">
        <v>0.48194444444444445</v>
      </c>
      <c r="R212" s="22" t="s">
        <v>133</v>
      </c>
      <c r="S212" s="26" t="s">
        <v>45</v>
      </c>
      <c r="T212">
        <v>3009251652067</v>
      </c>
    </row>
    <row r="213" spans="1:20">
      <c r="A213" s="22">
        <v>45930</v>
      </c>
      <c r="B213" t="s">
        <v>484</v>
      </c>
      <c r="C213" t="s">
        <v>41</v>
      </c>
      <c r="D213">
        <v>784292582</v>
      </c>
      <c r="E213" t="s">
        <v>33</v>
      </c>
      <c r="F213" t="s">
        <v>897</v>
      </c>
      <c r="H213">
        <v>758089420</v>
      </c>
      <c r="I213" t="s">
        <v>898</v>
      </c>
      <c r="J213" t="s">
        <v>36</v>
      </c>
      <c r="K213" t="s">
        <v>50</v>
      </c>
      <c r="L213" t="s">
        <v>899</v>
      </c>
      <c r="M213" s="22">
        <v>45667</v>
      </c>
      <c r="N213" s="28">
        <v>0.41666666666666669</v>
      </c>
      <c r="O213" s="26" t="s">
        <v>39</v>
      </c>
      <c r="S213" s="26" t="s">
        <v>39</v>
      </c>
    </row>
    <row r="214" spans="1:20">
      <c r="A214" s="22">
        <v>45930</v>
      </c>
      <c r="B214" t="s">
        <v>47</v>
      </c>
      <c r="C214" t="s">
        <v>41</v>
      </c>
      <c r="D214">
        <v>735633807</v>
      </c>
      <c r="E214" t="s">
        <v>33</v>
      </c>
      <c r="F214" t="s">
        <v>900</v>
      </c>
      <c r="G214">
        <v>752478346</v>
      </c>
      <c r="H214">
        <v>721512597</v>
      </c>
      <c r="I214" t="s">
        <v>901</v>
      </c>
      <c r="J214" t="s">
        <v>36</v>
      </c>
      <c r="K214" t="s">
        <v>160</v>
      </c>
      <c r="L214" t="s">
        <v>902</v>
      </c>
      <c r="M214" s="22" t="s">
        <v>133</v>
      </c>
      <c r="N214" s="28">
        <v>0.58333333333333337</v>
      </c>
      <c r="O214" s="26" t="s">
        <v>67</v>
      </c>
      <c r="P214" s="22" t="s">
        <v>133</v>
      </c>
      <c r="Q214" s="28">
        <v>0.48888888888888887</v>
      </c>
      <c r="S214" s="26" t="s">
        <v>67</v>
      </c>
      <c r="T214" t="s">
        <v>114</v>
      </c>
    </row>
    <row r="215" spans="1:20">
      <c r="A215" s="22">
        <v>45930</v>
      </c>
      <c r="B215" t="s">
        <v>903</v>
      </c>
      <c r="C215" t="s">
        <v>852</v>
      </c>
      <c r="D215">
        <v>751335351</v>
      </c>
      <c r="E215" t="s">
        <v>33</v>
      </c>
      <c r="F215" t="s">
        <v>904</v>
      </c>
      <c r="G215">
        <v>100835697</v>
      </c>
      <c r="H215">
        <v>704445982</v>
      </c>
      <c r="I215" t="s">
        <v>905</v>
      </c>
      <c r="J215" t="s">
        <v>36</v>
      </c>
      <c r="K215" t="s">
        <v>37</v>
      </c>
      <c r="L215" t="s">
        <v>906</v>
      </c>
      <c r="M215" s="22" t="s">
        <v>133</v>
      </c>
      <c r="N215" s="28">
        <v>0.625</v>
      </c>
      <c r="O215" s="26" t="s">
        <v>45</v>
      </c>
      <c r="P215" s="22" t="s">
        <v>133</v>
      </c>
      <c r="Q215" s="28">
        <v>0.45694444444444443</v>
      </c>
      <c r="R215" s="22" t="s">
        <v>133</v>
      </c>
      <c r="S215" s="26" t="s">
        <v>45</v>
      </c>
      <c r="T215">
        <v>3009251651962</v>
      </c>
    </row>
    <row r="216" spans="1:20">
      <c r="A216" s="22">
        <v>45930</v>
      </c>
      <c r="B216" t="s">
        <v>129</v>
      </c>
      <c r="C216" t="s">
        <v>41</v>
      </c>
      <c r="D216">
        <v>735273778</v>
      </c>
      <c r="E216" t="s">
        <v>33</v>
      </c>
      <c r="F216" t="s">
        <v>908</v>
      </c>
      <c r="G216">
        <v>758543498</v>
      </c>
      <c r="H216">
        <v>758543498</v>
      </c>
      <c r="I216" t="s">
        <v>909</v>
      </c>
      <c r="J216" t="s">
        <v>36</v>
      </c>
      <c r="K216" t="s">
        <v>37</v>
      </c>
      <c r="L216" t="s">
        <v>910</v>
      </c>
      <c r="M216" s="22">
        <v>45667</v>
      </c>
      <c r="N216" s="28">
        <v>0.33333333333333331</v>
      </c>
      <c r="O216" s="26" t="s">
        <v>45</v>
      </c>
      <c r="P216" s="22" t="s">
        <v>133</v>
      </c>
      <c r="Q216" s="28">
        <v>0.47083333333333333</v>
      </c>
      <c r="R216" s="22" t="s">
        <v>133</v>
      </c>
      <c r="S216" s="26" t="s">
        <v>45</v>
      </c>
      <c r="T216">
        <v>3009251652004</v>
      </c>
    </row>
    <row r="217" spans="1:20">
      <c r="A217" s="22">
        <v>45930</v>
      </c>
      <c r="B217" t="s">
        <v>47</v>
      </c>
      <c r="C217" t="s">
        <v>41</v>
      </c>
      <c r="D217">
        <v>735633807</v>
      </c>
      <c r="E217" t="s">
        <v>33</v>
      </c>
      <c r="F217" t="s">
        <v>911</v>
      </c>
      <c r="G217">
        <v>782313440</v>
      </c>
      <c r="H217">
        <v>795013750</v>
      </c>
      <c r="I217" t="s">
        <v>912</v>
      </c>
      <c r="J217" t="s">
        <v>36</v>
      </c>
      <c r="K217" t="s">
        <v>37</v>
      </c>
      <c r="L217" t="s">
        <v>913</v>
      </c>
      <c r="M217" s="22" t="s">
        <v>133</v>
      </c>
      <c r="N217" s="28">
        <v>0.58333333333333337</v>
      </c>
      <c r="O217" s="26" t="s">
        <v>67</v>
      </c>
      <c r="S217" s="26" t="s">
        <v>67</v>
      </c>
      <c r="T217" t="s">
        <v>114</v>
      </c>
    </row>
    <row r="218" spans="1:20">
      <c r="A218" s="22">
        <v>45930</v>
      </c>
      <c r="B218" t="s">
        <v>69</v>
      </c>
      <c r="C218" t="s">
        <v>70</v>
      </c>
      <c r="D218">
        <v>755877260</v>
      </c>
      <c r="E218" t="s">
        <v>33</v>
      </c>
      <c r="F218" t="s">
        <v>914</v>
      </c>
      <c r="G218">
        <v>712684990</v>
      </c>
      <c r="H218">
        <v>712684990</v>
      </c>
      <c r="I218" t="s">
        <v>915</v>
      </c>
      <c r="J218" t="s">
        <v>36</v>
      </c>
      <c r="K218" t="s">
        <v>73</v>
      </c>
      <c r="L218" t="s">
        <v>916</v>
      </c>
      <c r="M218" s="22" t="s">
        <v>133</v>
      </c>
      <c r="N218" s="28">
        <v>0.5</v>
      </c>
      <c r="O218" s="26" t="s">
        <v>45</v>
      </c>
      <c r="P218" s="22" t="s">
        <v>672</v>
      </c>
      <c r="Q218" s="28">
        <v>0.49791666666666667</v>
      </c>
      <c r="S218" s="26" t="s">
        <v>45</v>
      </c>
      <c r="T218">
        <v>3009251652085</v>
      </c>
    </row>
    <row r="219" spans="1:20">
      <c r="A219" s="22">
        <v>45930</v>
      </c>
      <c r="B219" t="s">
        <v>69</v>
      </c>
      <c r="C219" t="s">
        <v>70</v>
      </c>
      <c r="D219">
        <v>755877260</v>
      </c>
      <c r="E219" t="s">
        <v>33</v>
      </c>
      <c r="F219" t="s">
        <v>917</v>
      </c>
      <c r="G219">
        <v>117104199</v>
      </c>
      <c r="H219">
        <v>117104199</v>
      </c>
      <c r="I219" t="s">
        <v>918</v>
      </c>
      <c r="J219" t="s">
        <v>36</v>
      </c>
      <c r="K219" t="s">
        <v>73</v>
      </c>
      <c r="L219" t="s">
        <v>919</v>
      </c>
      <c r="M219" s="22" t="s">
        <v>133</v>
      </c>
      <c r="N219" s="28">
        <v>0.54166666666666663</v>
      </c>
      <c r="O219" s="26" t="s">
        <v>45</v>
      </c>
      <c r="P219" s="22" t="s">
        <v>672</v>
      </c>
      <c r="Q219" s="28">
        <v>0.51180555555555551</v>
      </c>
      <c r="R219" s="22">
        <v>45667</v>
      </c>
      <c r="S219" s="26" t="s">
        <v>45</v>
      </c>
      <c r="T219">
        <v>3009251652776</v>
      </c>
    </row>
    <row r="220" spans="1:20">
      <c r="A220" s="22">
        <v>45930</v>
      </c>
      <c r="B220" t="s">
        <v>47</v>
      </c>
      <c r="C220" t="s">
        <v>41</v>
      </c>
      <c r="D220">
        <v>735633807</v>
      </c>
      <c r="E220" t="s">
        <v>33</v>
      </c>
      <c r="F220" t="s">
        <v>920</v>
      </c>
      <c r="G220">
        <v>738044442</v>
      </c>
      <c r="H220">
        <v>724044442</v>
      </c>
      <c r="I220" t="s">
        <v>921</v>
      </c>
      <c r="J220" t="s">
        <v>36</v>
      </c>
      <c r="K220" t="s">
        <v>37</v>
      </c>
      <c r="L220" t="s">
        <v>922</v>
      </c>
      <c r="M220" s="22" t="s">
        <v>133</v>
      </c>
      <c r="N220" s="28">
        <v>0.58333333333333337</v>
      </c>
      <c r="O220" s="26" t="s">
        <v>45</v>
      </c>
      <c r="P220" s="22" t="s">
        <v>133</v>
      </c>
      <c r="Q220" s="28">
        <v>0.54583333333333328</v>
      </c>
      <c r="S220" s="26" t="s">
        <v>45</v>
      </c>
      <c r="T220">
        <v>3009251652229</v>
      </c>
    </row>
    <row r="221" spans="1:20">
      <c r="A221" s="22">
        <v>45930</v>
      </c>
      <c r="B221" t="s">
        <v>78</v>
      </c>
      <c r="C221" t="s">
        <v>41</v>
      </c>
      <c r="D221">
        <v>734401171</v>
      </c>
      <c r="E221" t="s">
        <v>33</v>
      </c>
      <c r="F221" t="s">
        <v>923</v>
      </c>
      <c r="G221">
        <v>711928535</v>
      </c>
      <c r="H221">
        <v>711928535</v>
      </c>
      <c r="I221" t="s">
        <v>924</v>
      </c>
      <c r="J221" t="s">
        <v>36</v>
      </c>
      <c r="K221" t="s">
        <v>82</v>
      </c>
      <c r="L221" t="s">
        <v>925</v>
      </c>
      <c r="M221" s="22" t="s">
        <v>133</v>
      </c>
      <c r="N221" s="28">
        <v>0.58333333333333337</v>
      </c>
      <c r="O221" s="26" t="s">
        <v>45</v>
      </c>
      <c r="P221" s="22" t="s">
        <v>672</v>
      </c>
      <c r="Q221" s="28">
        <v>0.5805555555555556</v>
      </c>
      <c r="R221" s="22" t="s">
        <v>672</v>
      </c>
      <c r="S221" s="26" t="s">
        <v>45</v>
      </c>
      <c r="T221">
        <v>3009251652330</v>
      </c>
    </row>
    <row r="222" spans="1:20">
      <c r="A222" s="22">
        <v>45930</v>
      </c>
      <c r="B222" t="s">
        <v>69</v>
      </c>
      <c r="C222" t="s">
        <v>70</v>
      </c>
      <c r="D222">
        <v>755877260</v>
      </c>
      <c r="E222" t="s">
        <v>33</v>
      </c>
      <c r="F222" t="s">
        <v>894</v>
      </c>
      <c r="G222">
        <v>735627188</v>
      </c>
      <c r="H222">
        <v>735627188</v>
      </c>
      <c r="I222" t="s">
        <v>895</v>
      </c>
      <c r="J222" t="s">
        <v>36</v>
      </c>
      <c r="K222" t="s">
        <v>73</v>
      </c>
      <c r="L222" t="s">
        <v>926</v>
      </c>
      <c r="M222" s="22" t="s">
        <v>133</v>
      </c>
      <c r="N222" s="28">
        <v>0.58333333333333337</v>
      </c>
      <c r="O222" s="26" t="s">
        <v>67</v>
      </c>
      <c r="S222" s="26" t="s">
        <v>67</v>
      </c>
      <c r="T222" t="s">
        <v>114</v>
      </c>
    </row>
    <row r="223" spans="1:20">
      <c r="A223" s="22">
        <v>45930</v>
      </c>
      <c r="B223" t="s">
        <v>804</v>
      </c>
      <c r="C223" t="s">
        <v>548</v>
      </c>
      <c r="D223">
        <v>750988989</v>
      </c>
      <c r="E223" t="s">
        <v>33</v>
      </c>
      <c r="F223" t="s">
        <v>100</v>
      </c>
      <c r="G223">
        <v>743144155</v>
      </c>
      <c r="H223">
        <v>743144155</v>
      </c>
      <c r="I223" t="s">
        <v>76</v>
      </c>
      <c r="J223" t="s">
        <v>36</v>
      </c>
      <c r="K223" t="s">
        <v>73</v>
      </c>
      <c r="L223" t="s">
        <v>927</v>
      </c>
      <c r="M223" s="22" t="s">
        <v>133</v>
      </c>
      <c r="N223" s="28">
        <v>0.66666666666666663</v>
      </c>
      <c r="O223" s="26" t="s">
        <v>45</v>
      </c>
      <c r="P223" s="22" t="s">
        <v>672</v>
      </c>
      <c r="Q223" s="28">
        <v>0.57708333333333328</v>
      </c>
      <c r="S223" s="26" t="s">
        <v>45</v>
      </c>
      <c r="T223">
        <v>3009251652353</v>
      </c>
    </row>
    <row r="224" spans="1:20">
      <c r="A224" s="22">
        <v>45930</v>
      </c>
      <c r="B224" t="s">
        <v>460</v>
      </c>
      <c r="C224" t="s">
        <v>548</v>
      </c>
      <c r="D224">
        <v>750988989</v>
      </c>
      <c r="E224" t="s">
        <v>33</v>
      </c>
      <c r="F224" t="s">
        <v>928</v>
      </c>
      <c r="G224">
        <v>754882008</v>
      </c>
      <c r="H224">
        <v>754882008</v>
      </c>
      <c r="I224" t="s">
        <v>929</v>
      </c>
      <c r="J224" t="s">
        <v>36</v>
      </c>
      <c r="K224" t="s">
        <v>73</v>
      </c>
      <c r="L224" t="s">
        <v>476</v>
      </c>
      <c r="M224" s="22" t="s">
        <v>133</v>
      </c>
      <c r="N224" s="28">
        <v>0.625</v>
      </c>
      <c r="O224" s="26" t="s">
        <v>67</v>
      </c>
      <c r="S224" s="26" t="s">
        <v>67</v>
      </c>
      <c r="T224" t="s">
        <v>114</v>
      </c>
    </row>
    <row r="225" spans="1:20">
      <c r="A225" s="22">
        <v>45930</v>
      </c>
      <c r="B225" t="s">
        <v>78</v>
      </c>
      <c r="C225" t="s">
        <v>41</v>
      </c>
      <c r="D225">
        <v>734401171</v>
      </c>
      <c r="E225" t="s">
        <v>33</v>
      </c>
      <c r="F225" t="s">
        <v>930</v>
      </c>
      <c r="G225">
        <v>725600308</v>
      </c>
      <c r="H225">
        <v>725600308</v>
      </c>
      <c r="I225" t="s">
        <v>931</v>
      </c>
      <c r="J225" t="s">
        <v>36</v>
      </c>
      <c r="K225" t="s">
        <v>82</v>
      </c>
      <c r="L225" t="s">
        <v>932</v>
      </c>
      <c r="M225" s="22">
        <v>45755</v>
      </c>
      <c r="N225" s="28">
        <v>0.41666666666666669</v>
      </c>
      <c r="O225" s="26" t="s">
        <v>67</v>
      </c>
      <c r="P225" s="22" t="s">
        <v>133</v>
      </c>
      <c r="Q225" s="28">
        <v>0.68125000000000002</v>
      </c>
      <c r="S225" s="26" t="s">
        <v>67</v>
      </c>
      <c r="T225" t="s">
        <v>933</v>
      </c>
    </row>
    <row r="226" spans="1:20">
      <c r="A226" s="22">
        <v>45930</v>
      </c>
      <c r="B226" t="s">
        <v>78</v>
      </c>
      <c r="C226" t="s">
        <v>41</v>
      </c>
      <c r="D226">
        <v>734401171</v>
      </c>
      <c r="E226" t="s">
        <v>33</v>
      </c>
      <c r="F226" t="s">
        <v>934</v>
      </c>
      <c r="G226">
        <v>734150444</v>
      </c>
      <c r="H226">
        <v>734150444</v>
      </c>
      <c r="I226" t="s">
        <v>935</v>
      </c>
      <c r="J226" t="s">
        <v>36</v>
      </c>
      <c r="K226" t="s">
        <v>82</v>
      </c>
      <c r="L226" t="s">
        <v>936</v>
      </c>
      <c r="M226" s="22">
        <v>45816</v>
      </c>
      <c r="N226" s="28">
        <v>0.41666666666666669</v>
      </c>
      <c r="O226" s="26" t="s">
        <v>67</v>
      </c>
      <c r="S226" s="26" t="s">
        <v>67</v>
      </c>
      <c r="T226" t="s">
        <v>937</v>
      </c>
    </row>
    <row r="227" spans="1:20">
      <c r="A227" s="22">
        <v>45930</v>
      </c>
      <c r="B227" t="s">
        <v>78</v>
      </c>
      <c r="C227" t="s">
        <v>41</v>
      </c>
      <c r="D227">
        <v>734401171</v>
      </c>
      <c r="E227" t="s">
        <v>33</v>
      </c>
      <c r="F227" t="s">
        <v>938</v>
      </c>
      <c r="G227">
        <v>735441010</v>
      </c>
      <c r="H227">
        <v>735441010</v>
      </c>
      <c r="I227" t="s">
        <v>939</v>
      </c>
      <c r="J227" t="s">
        <v>36</v>
      </c>
      <c r="K227" t="s">
        <v>82</v>
      </c>
      <c r="L227" t="s">
        <v>940</v>
      </c>
      <c r="M227" s="22">
        <v>45816</v>
      </c>
      <c r="N227" s="28">
        <v>0.41666666666666669</v>
      </c>
      <c r="O227" s="26" t="s">
        <v>67</v>
      </c>
      <c r="P227" s="22" t="s">
        <v>133</v>
      </c>
      <c r="Q227" s="28">
        <v>0.57708333333333328</v>
      </c>
      <c r="S227" s="26" t="s">
        <v>67</v>
      </c>
      <c r="T227" t="s">
        <v>941</v>
      </c>
    </row>
    <row r="228" spans="1:20">
      <c r="A228" s="22">
        <v>45930</v>
      </c>
      <c r="B228" t="s">
        <v>942</v>
      </c>
      <c r="C228" t="s">
        <v>41</v>
      </c>
      <c r="D228">
        <v>786633575</v>
      </c>
      <c r="E228" t="s">
        <v>33</v>
      </c>
      <c r="F228" t="s">
        <v>943</v>
      </c>
      <c r="G228">
        <v>741261236</v>
      </c>
      <c r="H228">
        <v>741261236</v>
      </c>
      <c r="I228" t="s">
        <v>944</v>
      </c>
      <c r="J228" t="s">
        <v>36</v>
      </c>
      <c r="K228" t="s">
        <v>73</v>
      </c>
      <c r="L228" t="s">
        <v>945</v>
      </c>
      <c r="M228" s="22">
        <v>45787</v>
      </c>
      <c r="N228" s="28">
        <v>0.54166666666666663</v>
      </c>
      <c r="O228" s="26" t="s">
        <v>39</v>
      </c>
      <c r="S228" s="26" t="s">
        <v>39</v>
      </c>
    </row>
    <row r="229" spans="1:20">
      <c r="A229" s="22">
        <v>45930</v>
      </c>
      <c r="B229" t="s">
        <v>47</v>
      </c>
      <c r="C229" t="s">
        <v>41</v>
      </c>
      <c r="D229">
        <v>735633807</v>
      </c>
      <c r="E229" t="s">
        <v>33</v>
      </c>
      <c r="F229" t="s">
        <v>946</v>
      </c>
      <c r="G229">
        <v>792259056</v>
      </c>
      <c r="H229">
        <v>792259056</v>
      </c>
      <c r="I229" t="s">
        <v>947</v>
      </c>
      <c r="J229" t="s">
        <v>36</v>
      </c>
      <c r="K229" t="s">
        <v>37</v>
      </c>
      <c r="L229" t="s">
        <v>948</v>
      </c>
      <c r="M229" s="22" t="s">
        <v>133</v>
      </c>
      <c r="N229" s="28">
        <v>0.66666666666666663</v>
      </c>
      <c r="O229" s="26" t="s">
        <v>67</v>
      </c>
      <c r="P229" s="22" t="s">
        <v>672</v>
      </c>
      <c r="Q229" s="28">
        <v>0.66597222222222219</v>
      </c>
      <c r="S229" s="26" t="s">
        <v>67</v>
      </c>
      <c r="T229" t="s">
        <v>949</v>
      </c>
    </row>
    <row r="230" spans="1:20">
      <c r="A230" s="22">
        <v>45930</v>
      </c>
      <c r="B230" t="s">
        <v>391</v>
      </c>
      <c r="C230" t="s">
        <v>41</v>
      </c>
      <c r="D230">
        <v>103983941</v>
      </c>
      <c r="E230" t="s">
        <v>33</v>
      </c>
      <c r="F230" t="s">
        <v>950</v>
      </c>
      <c r="G230">
        <v>735269156</v>
      </c>
      <c r="H230">
        <v>745963720</v>
      </c>
      <c r="I230" t="s">
        <v>951</v>
      </c>
      <c r="J230" t="s">
        <v>36</v>
      </c>
      <c r="K230" t="s">
        <v>37</v>
      </c>
      <c r="L230" t="s">
        <v>952</v>
      </c>
      <c r="M230" s="22" t="s">
        <v>133</v>
      </c>
      <c r="N230" s="28">
        <v>0.33333333333333331</v>
      </c>
      <c r="O230" s="26" t="s">
        <v>39</v>
      </c>
      <c r="P230" s="22" t="s">
        <v>133</v>
      </c>
      <c r="Q230" s="28">
        <v>0.66874999999999996</v>
      </c>
      <c r="S230" s="26" t="s">
        <v>39</v>
      </c>
    </row>
    <row r="231" spans="1:20">
      <c r="A231" s="22">
        <v>45930</v>
      </c>
      <c r="B231" t="s">
        <v>953</v>
      </c>
      <c r="C231" t="s">
        <v>41</v>
      </c>
      <c r="D231">
        <v>737679831</v>
      </c>
      <c r="E231" t="s">
        <v>33</v>
      </c>
      <c r="F231" t="s">
        <v>954</v>
      </c>
      <c r="G231">
        <v>725810585</v>
      </c>
      <c r="H231">
        <v>725810586</v>
      </c>
      <c r="I231" t="s">
        <v>955</v>
      </c>
      <c r="J231" t="s">
        <v>36</v>
      </c>
      <c r="K231" t="s">
        <v>37</v>
      </c>
      <c r="L231" t="s">
        <v>956</v>
      </c>
      <c r="M231" s="22">
        <v>45667</v>
      </c>
      <c r="N231" s="28">
        <v>0.33333333333333331</v>
      </c>
      <c r="O231" s="26" t="s">
        <v>45</v>
      </c>
      <c r="P231" s="22" t="s">
        <v>133</v>
      </c>
      <c r="Q231" s="28">
        <v>0.71458333333333335</v>
      </c>
      <c r="R231" s="22">
        <v>45667</v>
      </c>
      <c r="S231" s="26" t="s">
        <v>45</v>
      </c>
      <c r="T231">
        <v>3009251652737</v>
      </c>
    </row>
    <row r="232" spans="1:20">
      <c r="A232" s="22">
        <v>45930</v>
      </c>
      <c r="B232" t="s">
        <v>40</v>
      </c>
      <c r="C232" t="s">
        <v>41</v>
      </c>
      <c r="D232">
        <v>782300518</v>
      </c>
      <c r="E232" t="s">
        <v>33</v>
      </c>
      <c r="F232" t="s">
        <v>957</v>
      </c>
      <c r="H232">
        <v>723655696</v>
      </c>
      <c r="I232" t="s">
        <v>958</v>
      </c>
      <c r="J232" t="s">
        <v>36</v>
      </c>
      <c r="K232" t="s">
        <v>37</v>
      </c>
      <c r="L232" t="s">
        <v>959</v>
      </c>
      <c r="M232" s="22">
        <v>45667</v>
      </c>
      <c r="N232" s="28">
        <v>0.45833333333333331</v>
      </c>
      <c r="O232" s="26" t="s">
        <v>45</v>
      </c>
      <c r="P232" s="22" t="s">
        <v>133</v>
      </c>
      <c r="Q232" s="28">
        <v>0.68125000000000002</v>
      </c>
      <c r="R232" s="22">
        <v>45667</v>
      </c>
      <c r="S232" s="26" t="s">
        <v>45</v>
      </c>
      <c r="T232">
        <v>3009251652595</v>
      </c>
    </row>
    <row r="233" spans="1:20">
      <c r="A233" s="22">
        <v>45930</v>
      </c>
      <c r="B233" t="s">
        <v>69</v>
      </c>
      <c r="C233" t="s">
        <v>70</v>
      </c>
      <c r="D233">
        <v>755877260</v>
      </c>
      <c r="E233" t="s">
        <v>33</v>
      </c>
      <c r="F233" t="s">
        <v>960</v>
      </c>
      <c r="G233">
        <v>107231458</v>
      </c>
      <c r="H233">
        <v>107231458</v>
      </c>
      <c r="I233" t="s">
        <v>961</v>
      </c>
      <c r="J233" t="s">
        <v>36</v>
      </c>
      <c r="K233" t="s">
        <v>73</v>
      </c>
      <c r="L233" t="s">
        <v>962</v>
      </c>
      <c r="M233" s="22" t="s">
        <v>133</v>
      </c>
      <c r="N233" s="28">
        <v>0.70833333333333337</v>
      </c>
      <c r="O233" s="26" t="s">
        <v>45</v>
      </c>
      <c r="P233" s="22" t="s">
        <v>672</v>
      </c>
      <c r="Q233" s="28">
        <v>0.69166666666666665</v>
      </c>
      <c r="R233" s="22">
        <v>45667</v>
      </c>
      <c r="S233" s="26" t="s">
        <v>45</v>
      </c>
      <c r="T233">
        <v>3009251652628</v>
      </c>
    </row>
    <row r="234" spans="1:20">
      <c r="A234" s="22">
        <v>45930</v>
      </c>
      <c r="B234" t="s">
        <v>963</v>
      </c>
      <c r="C234" t="s">
        <v>964</v>
      </c>
      <c r="D234">
        <v>713937538</v>
      </c>
      <c r="E234" t="s">
        <v>33</v>
      </c>
      <c r="F234" t="s">
        <v>965</v>
      </c>
      <c r="G234">
        <v>721968510</v>
      </c>
      <c r="H234">
        <v>708576205</v>
      </c>
      <c r="I234" t="s">
        <v>966</v>
      </c>
      <c r="J234" t="s">
        <v>36</v>
      </c>
      <c r="K234" t="s">
        <v>37</v>
      </c>
      <c r="L234" t="s">
        <v>967</v>
      </c>
      <c r="M234" s="22" t="s">
        <v>133</v>
      </c>
      <c r="N234" s="28">
        <v>0.41666666666666669</v>
      </c>
      <c r="O234" s="26" t="s">
        <v>45</v>
      </c>
      <c r="P234" s="22">
        <v>45667</v>
      </c>
      <c r="Q234" s="28">
        <v>0.43611111111111112</v>
      </c>
      <c r="S234" s="26" t="s">
        <v>45</v>
      </c>
      <c r="T234">
        <v>9110251653549</v>
      </c>
    </row>
    <row r="235" spans="1:20">
      <c r="A235" s="22">
        <v>45930</v>
      </c>
      <c r="B235" t="s">
        <v>968</v>
      </c>
      <c r="C235" t="s">
        <v>32</v>
      </c>
      <c r="D235">
        <v>789193416</v>
      </c>
      <c r="E235" t="s">
        <v>33</v>
      </c>
      <c r="F235" t="s">
        <v>969</v>
      </c>
      <c r="G235">
        <v>759315059</v>
      </c>
      <c r="H235">
        <v>795977017</v>
      </c>
      <c r="I235" t="s">
        <v>970</v>
      </c>
      <c r="J235" t="s">
        <v>36</v>
      </c>
      <c r="K235" t="s">
        <v>37</v>
      </c>
      <c r="L235" t="s">
        <v>971</v>
      </c>
      <c r="M235" s="22">
        <v>45667</v>
      </c>
      <c r="N235" s="28">
        <v>0.33333333333333331</v>
      </c>
      <c r="O235" s="26" t="s">
        <v>45</v>
      </c>
      <c r="P235" s="22">
        <v>45667</v>
      </c>
      <c r="Q235" s="28">
        <v>0.43541666666666667</v>
      </c>
      <c r="S235" s="26" t="s">
        <v>45</v>
      </c>
      <c r="T235">
        <v>9110251653505</v>
      </c>
    </row>
    <row r="236" spans="1:20">
      <c r="A236" s="22">
        <v>45930</v>
      </c>
      <c r="B236" t="s">
        <v>972</v>
      </c>
      <c r="C236" t="s">
        <v>742</v>
      </c>
      <c r="D236">
        <v>706707240</v>
      </c>
      <c r="E236" t="s">
        <v>33</v>
      </c>
      <c r="F236" t="s">
        <v>973</v>
      </c>
      <c r="G236">
        <v>757631404</v>
      </c>
      <c r="H236">
        <v>713029601</v>
      </c>
      <c r="I236" t="s">
        <v>974</v>
      </c>
      <c r="J236" t="s">
        <v>81</v>
      </c>
      <c r="K236" t="s">
        <v>73</v>
      </c>
      <c r="L236" t="s">
        <v>975</v>
      </c>
      <c r="M236" s="22">
        <v>45667</v>
      </c>
      <c r="N236" s="28">
        <v>0.41666666666666669</v>
      </c>
      <c r="O236" s="26" t="s">
        <v>45</v>
      </c>
      <c r="P236" s="22">
        <v>45667</v>
      </c>
      <c r="Q236" s="28">
        <v>0.42569444444444443</v>
      </c>
      <c r="R236" s="22">
        <v>45667</v>
      </c>
      <c r="S236" s="26" t="s">
        <v>45</v>
      </c>
      <c r="T236">
        <v>9110251653469</v>
      </c>
    </row>
    <row r="237" spans="1:20">
      <c r="A237" s="22">
        <v>45930</v>
      </c>
      <c r="B237" t="s">
        <v>78</v>
      </c>
      <c r="C237" t="s">
        <v>41</v>
      </c>
      <c r="D237">
        <v>734401171</v>
      </c>
      <c r="E237" t="s">
        <v>33</v>
      </c>
      <c r="F237" t="s">
        <v>976</v>
      </c>
      <c r="G237">
        <v>727217272</v>
      </c>
      <c r="H237">
        <v>727217272</v>
      </c>
      <c r="I237" t="s">
        <v>977</v>
      </c>
      <c r="J237" t="s">
        <v>36</v>
      </c>
      <c r="K237" t="s">
        <v>82</v>
      </c>
      <c r="L237" t="s">
        <v>978</v>
      </c>
      <c r="M237" s="22">
        <v>45667</v>
      </c>
      <c r="N237" s="28">
        <v>0.41666666666666669</v>
      </c>
      <c r="O237" s="26" t="s">
        <v>39</v>
      </c>
      <c r="P237" s="22">
        <v>45667</v>
      </c>
      <c r="Q237" s="28">
        <v>0.44583333333333336</v>
      </c>
      <c r="S237" s="26" t="s">
        <v>39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7B2C3C-EC01-4D8F-B335-3DC9574AFC2D}">
  <dimension ref="A1:B17"/>
  <sheetViews>
    <sheetView workbookViewId="0">
      <selection activeCell="A13" sqref="A13"/>
    </sheetView>
  </sheetViews>
  <sheetFormatPr defaultRowHeight="14.25"/>
  <cols>
    <col min="1" max="1" width="32.875" bestFit="1" customWidth="1"/>
  </cols>
  <sheetData>
    <row r="1" spans="1:2">
      <c r="A1" t="s">
        <v>1181</v>
      </c>
      <c r="B1" t="str">
        <f>VLOOKUP(A1,'PARTNERS SUMMARY'!B:B,1,0)</f>
        <v>GRANDWORLD MOTORS</v>
      </c>
    </row>
    <row r="2" spans="1:2">
      <c r="A2" t="s">
        <v>1104</v>
      </c>
      <c r="B2" t="str">
        <f>VLOOKUP(A2,'PARTNERS SUMMARY'!B:B,1,0)</f>
        <v>EVENT CREST LIMITED</v>
      </c>
    </row>
    <row r="3" spans="1:2">
      <c r="A3" t="s">
        <v>1149</v>
      </c>
      <c r="B3" t="str">
        <f>VLOOKUP(A3,'PARTNERS SUMMARY'!B:B,1,0)</f>
        <v>AITESAF INVESTMENTS</v>
      </c>
    </row>
    <row r="4" spans="1:2">
      <c r="A4" t="s">
        <v>23000</v>
      </c>
      <c r="B4" t="e">
        <f>VLOOKUP(A4,'PARTNERS SUMMARY'!B:B,1,0)</f>
        <v>#N/A</v>
      </c>
    </row>
    <row r="5" spans="1:2">
      <c r="A5" t="s">
        <v>70</v>
      </c>
      <c r="B5" t="str">
        <f>VLOOKUP(A5,'PARTNERS SUMMARY'!B:B,1,0)</f>
        <v>STRATON AND CRAPHT LIMITED</v>
      </c>
    </row>
    <row r="6" spans="1:2">
      <c r="A6" t="s">
        <v>852</v>
      </c>
      <c r="B6" t="str">
        <f>VLOOKUP(A6,'PARTNERS SUMMARY'!B:B,1,0)</f>
        <v>DENTECH INNOVATIONS</v>
      </c>
    </row>
    <row r="7" spans="1:2">
      <c r="A7" t="s">
        <v>1174</v>
      </c>
      <c r="B7" t="str">
        <f>VLOOKUP(A7,'PARTNERS SUMMARY'!B:B,1,0)</f>
        <v>RENECY VENTURES</v>
      </c>
    </row>
    <row r="8" spans="1:2">
      <c r="A8" t="s">
        <v>23056</v>
      </c>
      <c r="B8" t="e">
        <f>VLOOKUP(A8,'PARTNERS SUMMARY'!B:B,1,0)</f>
        <v>#N/A</v>
      </c>
    </row>
    <row r="9" spans="1:2">
      <c r="A9" t="s">
        <v>32</v>
      </c>
      <c r="B9" t="str">
        <f>VLOOKUP(A9,'PARTNERS SUMMARY'!B:B,1,0)</f>
        <v>SYLVERENE COMMUNICATION</v>
      </c>
    </row>
    <row r="10" spans="1:2">
      <c r="A10" t="s">
        <v>1130</v>
      </c>
      <c r="B10" t="str">
        <f>VLOOKUP(A10,'PARTNERS SUMMARY'!B:B,1,0)</f>
        <v>LUVIDA INVESTMENT</v>
      </c>
    </row>
    <row r="11" spans="1:2">
      <c r="A11" t="s">
        <v>4425</v>
      </c>
      <c r="B11" t="str">
        <f>VLOOKUP(A11,'PARTNERS SUMMARY'!B:B,1,0)</f>
        <v>KODERAP SUPPLIES</v>
      </c>
    </row>
    <row r="12" spans="1:2">
      <c r="A12" t="s">
        <v>1079</v>
      </c>
      <c r="B12" t="str">
        <f>VLOOKUP(A12,'PARTNERS SUMMARY'!B:B,1,0)</f>
        <v>JOECHARLIE ENTERPRISES</v>
      </c>
    </row>
    <row r="13" spans="1:2">
      <c r="A13" t="s">
        <v>23075</v>
      </c>
      <c r="B13" t="e">
        <f>VLOOKUP(A13,'PARTNERS SUMMARY'!B:B,1,0)</f>
        <v>#N/A</v>
      </c>
    </row>
    <row r="14" spans="1:2">
      <c r="A14" t="s">
        <v>1162</v>
      </c>
      <c r="B14" t="str">
        <f>VLOOKUP(A14,'PARTNERS SUMMARY'!B:B,1,0)</f>
        <v>KLIQ MICRO SYSTEMS</v>
      </c>
    </row>
    <row r="15" spans="1:2">
      <c r="A15" t="s">
        <v>1183</v>
      </c>
      <c r="B15" t="str">
        <f>VLOOKUP(A15,'PARTNERS SUMMARY'!B:B,1,0)</f>
        <v>MOWAMA GENERAL SUPPLIERS</v>
      </c>
    </row>
    <row r="16" spans="1:2">
      <c r="A16" t="s">
        <v>1184</v>
      </c>
      <c r="B16" t="str">
        <f>VLOOKUP(A16,'PARTNERS SUMMARY'!B:B,1,0)</f>
        <v>SIRGOI SYSTEMS LIMITED</v>
      </c>
    </row>
    <row r="17" spans="1:2">
      <c r="A17" t="s">
        <v>1086</v>
      </c>
      <c r="B17" t="str">
        <f>VLOOKUP(A17,'PARTNERS SUMMARY'!B:B,1,0)</f>
        <v>SALAMA COMMUNICATIONS LIMITED</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459FB6-4AC1-41B2-86A9-A489397417DC}">
  <dimension ref="A1:DA88"/>
  <sheetViews>
    <sheetView showGridLines="0" workbookViewId="0">
      <selection activeCell="J6" sqref="J6"/>
    </sheetView>
  </sheetViews>
  <sheetFormatPr defaultRowHeight="14.25"/>
  <cols>
    <col min="1" max="1" width="29.125" bestFit="1" customWidth="1"/>
    <col min="2" max="2" width="22.375" bestFit="1" customWidth="1"/>
    <col min="3" max="3" width="12.125" bestFit="1" customWidth="1"/>
    <col min="4" max="4" width="16.75" bestFit="1" customWidth="1"/>
    <col min="5" max="5" width="44.875" hidden="1" customWidth="1"/>
    <col min="6" max="6" width="12.125" hidden="1" customWidth="1"/>
    <col min="7" max="7" width="16.375" hidden="1" customWidth="1"/>
    <col min="8" max="8" width="9.25" bestFit="1" customWidth="1"/>
    <col min="12" max="12" width="10.75" customWidth="1"/>
    <col min="16" max="16" width="9.125" style="61"/>
    <col min="20" max="20" width="10.75" customWidth="1"/>
  </cols>
  <sheetData>
    <row r="1" spans="1:105" ht="15" thickBot="1"/>
    <row r="2" spans="1:105" ht="15.75" thickBot="1">
      <c r="A2" s="1"/>
      <c r="B2" s="1"/>
      <c r="C2" s="1"/>
      <c r="D2" s="1"/>
      <c r="E2" s="1"/>
      <c r="F2" s="1"/>
      <c r="G2" s="1"/>
      <c r="H2" s="1"/>
      <c r="I2" s="103" t="s">
        <v>3884</v>
      </c>
      <c r="J2" s="104"/>
      <c r="K2" s="104"/>
      <c r="L2" s="104"/>
      <c r="M2" s="104"/>
      <c r="N2" s="104"/>
      <c r="O2" s="104"/>
      <c r="Q2" s="103" t="s">
        <v>3883</v>
      </c>
      <c r="R2" s="104"/>
      <c r="S2" s="104"/>
      <c r="T2" s="104"/>
      <c r="U2" s="104"/>
      <c r="V2" s="104"/>
      <c r="W2" s="104"/>
    </row>
    <row r="3" spans="1:105" ht="18.75" thickBot="1">
      <c r="A3" s="2" t="s">
        <v>1185</v>
      </c>
      <c r="I3" s="3">
        <f t="shared" ref="I3:N3" si="0">SUBTOTAL(9,I5:I1048574)</f>
        <v>156</v>
      </c>
      <c r="J3" s="3">
        <f t="shared" si="0"/>
        <v>107</v>
      </c>
      <c r="K3" s="3">
        <f t="shared" si="0"/>
        <v>27</v>
      </c>
      <c r="L3" s="36">
        <f t="shared" si="0"/>
        <v>17</v>
      </c>
      <c r="M3" s="4">
        <f t="shared" si="0"/>
        <v>5</v>
      </c>
      <c r="N3" s="4">
        <f t="shared" si="0"/>
        <v>107</v>
      </c>
      <c r="O3" s="32">
        <f>IFERROR(N3/I3,0)</f>
        <v>0.6858974358974359</v>
      </c>
      <c r="Q3" s="3">
        <f t="shared" ref="Q3:V3" si="1">SUBTOTAL(9,Q5:Q1048574)</f>
        <v>156</v>
      </c>
      <c r="R3" s="3">
        <f t="shared" si="1"/>
        <v>107</v>
      </c>
      <c r="S3" s="3">
        <f t="shared" si="1"/>
        <v>27</v>
      </c>
      <c r="T3" s="36">
        <f t="shared" si="1"/>
        <v>17</v>
      </c>
      <c r="U3" s="4">
        <f t="shared" si="1"/>
        <v>5</v>
      </c>
      <c r="V3" s="4">
        <f t="shared" si="1"/>
        <v>107</v>
      </c>
      <c r="W3" s="32">
        <f>IFERROR(V3/Q3,0)</f>
        <v>0.6858974358974359</v>
      </c>
      <c r="AC3" s="2" t="s">
        <v>12394</v>
      </c>
    </row>
    <row r="4" spans="1:105" ht="34.5" thickBot="1">
      <c r="A4" s="37" t="s">
        <v>1186</v>
      </c>
      <c r="B4" s="37" t="s">
        <v>1187</v>
      </c>
      <c r="C4" s="38" t="s">
        <v>1188</v>
      </c>
      <c r="D4" s="38" t="s">
        <v>2223</v>
      </c>
      <c r="E4" s="38" t="s">
        <v>2083</v>
      </c>
      <c r="F4" s="38" t="s">
        <v>1189</v>
      </c>
      <c r="G4" s="39" t="s">
        <v>1190</v>
      </c>
      <c r="H4" s="40" t="s">
        <v>1191</v>
      </c>
      <c r="I4" s="21" t="s">
        <v>1192</v>
      </c>
      <c r="J4" s="5" t="s">
        <v>45</v>
      </c>
      <c r="K4" s="21" t="s">
        <v>67</v>
      </c>
      <c r="L4" s="21" t="s">
        <v>39</v>
      </c>
      <c r="M4" s="20" t="s">
        <v>370</v>
      </c>
      <c r="N4" s="44" t="s">
        <v>2224</v>
      </c>
      <c r="O4" s="33" t="s">
        <v>1193</v>
      </c>
      <c r="Q4" s="21" t="s">
        <v>1192</v>
      </c>
      <c r="R4" s="5" t="s">
        <v>45</v>
      </c>
      <c r="S4" s="21" t="s">
        <v>67</v>
      </c>
      <c r="T4" s="21" t="s">
        <v>39</v>
      </c>
      <c r="U4" s="20" t="s">
        <v>370</v>
      </c>
      <c r="V4" s="44" t="s">
        <v>2224</v>
      </c>
      <c r="W4" s="33" t="s">
        <v>1193</v>
      </c>
      <c r="Y4" s="62">
        <v>45901</v>
      </c>
      <c r="Z4" s="62">
        <v>45902</v>
      </c>
      <c r="AA4" s="62">
        <v>45903</v>
      </c>
      <c r="AB4" s="62">
        <v>45904</v>
      </c>
      <c r="AC4" s="62">
        <v>45905</v>
      </c>
      <c r="AD4" s="62">
        <v>45906</v>
      </c>
      <c r="AE4" s="62">
        <v>45907</v>
      </c>
      <c r="AF4" s="62">
        <v>45908</v>
      </c>
      <c r="AG4" s="62">
        <v>45909</v>
      </c>
      <c r="AH4" s="62">
        <v>45910</v>
      </c>
      <c r="AI4" s="62">
        <v>45911</v>
      </c>
      <c r="AJ4" s="62">
        <v>45912</v>
      </c>
      <c r="AK4" s="62">
        <v>45913</v>
      </c>
      <c r="AL4" s="62">
        <v>45914</v>
      </c>
      <c r="AM4" s="62">
        <v>45915</v>
      </c>
      <c r="AN4" s="62">
        <v>45916</v>
      </c>
      <c r="AO4" s="62">
        <v>45917</v>
      </c>
      <c r="AP4" s="62">
        <v>45918</v>
      </c>
      <c r="AQ4" s="62">
        <v>45919</v>
      </c>
      <c r="AR4" s="62">
        <v>45920</v>
      </c>
      <c r="AS4" s="62">
        <v>45921</v>
      </c>
      <c r="AT4" s="62">
        <v>45922</v>
      </c>
      <c r="AU4" s="62">
        <v>45923</v>
      </c>
      <c r="AV4" s="62">
        <v>45924</v>
      </c>
      <c r="AW4" s="62">
        <v>45925</v>
      </c>
      <c r="AX4" s="62">
        <v>45926</v>
      </c>
      <c r="AY4" s="62">
        <v>45927</v>
      </c>
      <c r="AZ4" s="62">
        <v>45928</v>
      </c>
      <c r="BA4" s="62">
        <v>45929</v>
      </c>
      <c r="BB4" s="62">
        <v>45930</v>
      </c>
      <c r="BC4" s="62">
        <v>45931</v>
      </c>
      <c r="BD4" s="62">
        <v>45932</v>
      </c>
      <c r="BE4" s="62">
        <v>45933</v>
      </c>
      <c r="BF4" s="62">
        <v>45934</v>
      </c>
      <c r="BG4" s="62">
        <v>45935</v>
      </c>
      <c r="BH4" s="62">
        <v>45936</v>
      </c>
      <c r="BI4" s="62">
        <v>45937</v>
      </c>
      <c r="BJ4" s="62">
        <v>45938</v>
      </c>
      <c r="BK4" s="62">
        <v>45939</v>
      </c>
      <c r="BL4" s="62">
        <v>45940</v>
      </c>
      <c r="BM4" s="62">
        <v>45941</v>
      </c>
      <c r="BN4" s="62">
        <v>45942</v>
      </c>
      <c r="BO4" s="62">
        <v>45943</v>
      </c>
      <c r="BP4" s="62">
        <v>45944</v>
      </c>
      <c r="BQ4" s="62">
        <v>45945</v>
      </c>
      <c r="BR4" s="62">
        <v>45946</v>
      </c>
      <c r="BS4" s="62">
        <v>45947</v>
      </c>
      <c r="BT4" s="62">
        <v>45948</v>
      </c>
      <c r="BU4" s="62">
        <v>45949</v>
      </c>
      <c r="BV4" s="62">
        <v>45950</v>
      </c>
      <c r="BW4" s="62">
        <v>45951</v>
      </c>
      <c r="BX4" s="62">
        <v>45952</v>
      </c>
      <c r="BY4" s="62">
        <v>45953</v>
      </c>
      <c r="BZ4" s="62">
        <v>45954</v>
      </c>
      <c r="CA4" s="62">
        <v>45955</v>
      </c>
      <c r="CB4" s="62">
        <v>45956</v>
      </c>
      <c r="CC4" s="62">
        <v>45957</v>
      </c>
      <c r="CD4" s="62">
        <v>45958</v>
      </c>
      <c r="CE4" s="62">
        <v>45959</v>
      </c>
      <c r="CF4" s="62">
        <v>45960</v>
      </c>
      <c r="CG4" s="62">
        <v>45961</v>
      </c>
      <c r="CH4" s="62">
        <v>45962</v>
      </c>
      <c r="CI4" s="62">
        <v>45963</v>
      </c>
      <c r="CJ4" s="62">
        <v>45964</v>
      </c>
      <c r="CK4" s="62">
        <v>45965</v>
      </c>
      <c r="CL4" s="62">
        <v>45966</v>
      </c>
      <c r="CM4" s="62">
        <v>45967</v>
      </c>
      <c r="CN4" s="62">
        <v>45968</v>
      </c>
      <c r="CO4" s="62">
        <v>45969</v>
      </c>
      <c r="CP4" s="62">
        <v>45970</v>
      </c>
      <c r="CQ4" s="62">
        <v>45971</v>
      </c>
      <c r="CR4" s="62">
        <v>45972</v>
      </c>
      <c r="CS4" s="62">
        <v>45973</v>
      </c>
      <c r="CT4" s="62">
        <v>45974</v>
      </c>
      <c r="CU4" s="62">
        <v>45975</v>
      </c>
      <c r="CV4" s="62">
        <v>45976</v>
      </c>
      <c r="CW4" s="62">
        <v>45977</v>
      </c>
      <c r="CX4" s="62">
        <v>45978</v>
      </c>
      <c r="CY4" s="62">
        <v>45979</v>
      </c>
      <c r="CZ4" s="62">
        <v>45980</v>
      </c>
      <c r="DA4" s="62">
        <v>45981</v>
      </c>
    </row>
    <row r="5" spans="1:105">
      <c r="A5" s="6" t="s">
        <v>988</v>
      </c>
      <c r="B5" s="6" t="s">
        <v>1032</v>
      </c>
      <c r="C5" s="7">
        <v>781808148</v>
      </c>
      <c r="D5" s="30">
        <v>787732465</v>
      </c>
      <c r="E5" s="30" t="e">
        <v>#N/A</v>
      </c>
      <c r="F5" s="8" t="s">
        <v>1194</v>
      </c>
      <c r="G5" s="8" t="s">
        <v>1195</v>
      </c>
      <c r="H5" s="9" t="s">
        <v>1196</v>
      </c>
      <c r="I5" s="10">
        <f>COUNTIF('SEPT DUMP '!$D:$D, 'DSE SUMMARY'!$C5) + COUNTIF('SEPT DUMP '!$D:$D, 'DSE SUMMARY'!$D5)</f>
        <v>0</v>
      </c>
      <c r="J5" s="10">
        <f>COUNTIFS('SEPT DUMP '!$D:$D, 'DSE SUMMARY'!$C5,'SEPT DUMP '!$S:$S,"Confirmed") + COUNTIFS('SEPT DUMP '!$D:$D, 'DSE SUMMARY'!$D5,'SEPT DUMP '!$S:$S,"Confirmed")</f>
        <v>0</v>
      </c>
      <c r="K5" s="10">
        <f>COUNTIFS('SEPT DUMP '!$D:$D, 'DSE SUMMARY'!$C5,'SEPT DUMP '!$S:$S,"Rejected") + COUNTIFS('SEPT DUMP '!$D:$D, 'DSE SUMMARY'!$D5,'SEPT DUMP '!$S:$S,"Rejected")</f>
        <v>0</v>
      </c>
      <c r="L5" s="10">
        <f>COUNTIFS('SEPT DUMP '!$D:$D, 'DSE SUMMARY'!$C5,'SEPT DUMP '!$S:$S,"Unreachable") + COUNTIFS('SEPT DUMP '!$D:$D, 'DSE SUMMARY'!$D5,'SEPT DUMP '!$S:$S,"Unreachable")</f>
        <v>0</v>
      </c>
      <c r="M5" s="10">
        <f>COUNTIFS('SEPT DUMP '!$D:$D, 'DSE SUMMARY'!$C5,'SEPT DUMP '!$S:$S,"Postponed(Update W)") + COUNTIFS('SEPT DUMP '!$D:$D, 'DSE SUMMARY'!$D5,'SEPT DUMP '!$S:$S,"Postponed(Update W)")</f>
        <v>0</v>
      </c>
      <c r="N5" s="10">
        <f>I5-(SUM(K5:M5))</f>
        <v>0</v>
      </c>
      <c r="O5" s="34">
        <f t="shared" ref="O5:O68" si="2">IFERROR(M5/I5,0)</f>
        <v>0</v>
      </c>
      <c r="Q5" s="10">
        <f>COUNTIF('SEPT DUMP '!$D:$D, 'DSE SUMMARY'!$C5) + COUNTIF('SEPT DUMP '!$D:$D, 'DSE SUMMARY'!$D5)</f>
        <v>0</v>
      </c>
      <c r="R5" s="10">
        <f>COUNTIFS('SEPT DUMP '!$D:$D, 'DSE SUMMARY'!$C5,'SEPT DUMP '!$S:$S,"Confirmed") + COUNTIFS('SEPT DUMP '!$D:$D, 'DSE SUMMARY'!$D5,'SEPT DUMP '!$S:$S,"Confirmed")</f>
        <v>0</v>
      </c>
      <c r="S5" s="10">
        <f>COUNTIFS('SEPT DUMP '!$D:$D, 'DSE SUMMARY'!$C5,'SEPT DUMP '!$S:$S,"Rejected") + COUNTIFS('SEPT DUMP '!$D:$D, 'DSE SUMMARY'!$D5,'SEPT DUMP '!$S:$S,"Rejected")</f>
        <v>0</v>
      </c>
      <c r="T5" s="10">
        <f>COUNTIFS('SEPT DUMP '!$D:$D, 'DSE SUMMARY'!$C5,'SEPT DUMP '!$S:$S,"Unreachable") + COUNTIFS('SEPT DUMP '!$D:$D, 'DSE SUMMARY'!$D5,'SEPT DUMP '!$S:$S,"Unreachable")</f>
        <v>0</v>
      </c>
      <c r="U5" s="10">
        <f>COUNTIFS('SEPT DUMP '!$D:$D, 'DSE SUMMARY'!$C5,'SEPT DUMP '!$S:$S,"Postponed(Update W)") + COUNTIFS('SEPT DUMP '!$D:$D, 'DSE SUMMARY'!$D5,'SEPT DUMP '!$S:$S,"Postponed(Update W)")</f>
        <v>0</v>
      </c>
      <c r="V5" s="10">
        <f>Q5-(SUM(S5:U5))</f>
        <v>0</v>
      </c>
      <c r="W5" s="34">
        <f t="shared" ref="W5:W68" si="3">IFERROR(U5/Q5,0)</f>
        <v>0</v>
      </c>
    </row>
    <row r="6" spans="1:105">
      <c r="A6" s="6" t="s">
        <v>988</v>
      </c>
      <c r="B6" s="6" t="s">
        <v>1064</v>
      </c>
      <c r="C6" s="7">
        <v>787323937</v>
      </c>
      <c r="D6" s="30">
        <v>105228339</v>
      </c>
      <c r="E6" s="31" t="s">
        <v>2222</v>
      </c>
      <c r="F6" s="8" t="s">
        <v>1197</v>
      </c>
      <c r="G6" s="8" t="s">
        <v>1198</v>
      </c>
      <c r="H6" s="9" t="s">
        <v>1196</v>
      </c>
      <c r="I6" s="10">
        <f>COUNTIF('SEPT DUMP '!$D:$D, 'DSE SUMMARY'!$C6) + COUNTIF('SEPT DUMP '!$D:$D, 'DSE SUMMARY'!$D6)</f>
        <v>1</v>
      </c>
      <c r="J6" s="10">
        <f>COUNTIFS('SEPT DUMP '!$D:$D, 'DSE SUMMARY'!$C6,'SEPT DUMP '!$S:$S,"Confirmed") + COUNTIFS('SEPT DUMP '!$D:$D, 'DSE SUMMARY'!$D6,'SEPT DUMP '!$S:$S,"Confirmed")</f>
        <v>1</v>
      </c>
      <c r="K6" s="10">
        <f>COUNTIFS('SEPT DUMP '!$D:$D, 'DSE SUMMARY'!$C6,'SEPT DUMP '!$S:$S,"Rejected") + COUNTIFS('SEPT DUMP '!$D:$D, 'DSE SUMMARY'!$D6,'SEPT DUMP '!$S:$S,"Rejected")</f>
        <v>0</v>
      </c>
      <c r="L6" s="10">
        <f>COUNTIFS('SEPT DUMP '!$D:$D, 'DSE SUMMARY'!$C6,'SEPT DUMP '!$S:$S,"Unreachable") + COUNTIFS('SEPT DUMP '!$D:$D, 'DSE SUMMARY'!$D6,'SEPT DUMP '!$S:$S,"Unreachable")</f>
        <v>0</v>
      </c>
      <c r="M6" s="10">
        <f>COUNTIFS('SEPT DUMP '!$D:$D, 'DSE SUMMARY'!$C6,'SEPT DUMP '!$S:$S,"Postponed(Update W)") + COUNTIFS('SEPT DUMP '!$D:$D, 'DSE SUMMARY'!$D6,'SEPT DUMP '!$S:$S,"Postponed(Update W)")</f>
        <v>0</v>
      </c>
      <c r="N6" s="10">
        <f t="shared" ref="N6:N69" si="4">I6-(SUM(K6:M6))</f>
        <v>1</v>
      </c>
      <c r="O6" s="34">
        <f t="shared" si="2"/>
        <v>0</v>
      </c>
      <c r="Q6" s="10">
        <f>COUNTIF('SEPT DUMP '!$D:$D, 'DSE SUMMARY'!$C6) + COUNTIF('SEPT DUMP '!$D:$D, 'DSE SUMMARY'!$D6)</f>
        <v>1</v>
      </c>
      <c r="R6" s="10">
        <f>COUNTIFS('SEPT DUMP '!$D:$D, 'DSE SUMMARY'!$C6,'SEPT DUMP '!$S:$S,"Confirmed") + COUNTIFS('SEPT DUMP '!$D:$D, 'DSE SUMMARY'!$D6,'SEPT DUMP '!$S:$S,"Confirmed")</f>
        <v>1</v>
      </c>
      <c r="S6" s="10">
        <f>COUNTIFS('SEPT DUMP '!$D:$D, 'DSE SUMMARY'!$C6,'SEPT DUMP '!$S:$S,"Rejected") + COUNTIFS('SEPT DUMP '!$D:$D, 'DSE SUMMARY'!$D6,'SEPT DUMP '!$S:$S,"Rejected")</f>
        <v>0</v>
      </c>
      <c r="T6" s="10">
        <f>COUNTIFS('SEPT DUMP '!$D:$D, 'DSE SUMMARY'!$C6,'SEPT DUMP '!$S:$S,"Unreachable") + COUNTIFS('SEPT DUMP '!$D:$D, 'DSE SUMMARY'!$D6,'SEPT DUMP '!$S:$S,"Unreachable")</f>
        <v>0</v>
      </c>
      <c r="U6" s="10">
        <f>COUNTIFS('SEPT DUMP '!$D:$D, 'DSE SUMMARY'!$C6,'SEPT DUMP '!$S:$S,"Postponed(Update W)") + COUNTIFS('SEPT DUMP '!$D:$D, 'DSE SUMMARY'!$D6,'SEPT DUMP '!$S:$S,"Postponed(Update W)")</f>
        <v>0</v>
      </c>
      <c r="V6" s="10">
        <f t="shared" ref="V6:V69" si="5">Q6-(SUM(S6:U6))</f>
        <v>1</v>
      </c>
      <c r="W6" s="34">
        <f t="shared" si="3"/>
        <v>0</v>
      </c>
    </row>
    <row r="7" spans="1:105">
      <c r="A7" s="6" t="s">
        <v>988</v>
      </c>
      <c r="B7" s="6" t="s">
        <v>1012</v>
      </c>
      <c r="C7" s="7">
        <v>787535072</v>
      </c>
      <c r="D7" s="30">
        <v>784172048</v>
      </c>
      <c r="E7" s="30" t="e">
        <v>#N/A</v>
      </c>
      <c r="F7" s="8"/>
      <c r="G7" s="8" t="s">
        <v>1199</v>
      </c>
      <c r="H7" s="9" t="s">
        <v>1196</v>
      </c>
      <c r="I7" s="10">
        <f>COUNTIF('SEPT DUMP '!$D:$D, 'DSE SUMMARY'!$C7) + COUNTIF('SEPT DUMP '!$D:$D, 'DSE SUMMARY'!$D7)</f>
        <v>7</v>
      </c>
      <c r="J7" s="10">
        <f>COUNTIFS('SEPT DUMP '!$D:$D, 'DSE SUMMARY'!$C7,'SEPT DUMP '!$S:$S,"Confirmed") + COUNTIFS('SEPT DUMP '!$D:$D, 'DSE SUMMARY'!$D7,'SEPT DUMP '!$S:$S,"Confirmed")</f>
        <v>5</v>
      </c>
      <c r="K7" s="10">
        <f>COUNTIFS('SEPT DUMP '!$D:$D, 'DSE SUMMARY'!$C7,'SEPT DUMP '!$S:$S,"Rejected") + COUNTIFS('SEPT DUMP '!$D:$D, 'DSE SUMMARY'!$D7,'SEPT DUMP '!$S:$S,"Rejected")</f>
        <v>2</v>
      </c>
      <c r="L7" s="10">
        <f>COUNTIFS('SEPT DUMP '!$D:$D, 'DSE SUMMARY'!$C7,'SEPT DUMP '!$S:$S,"Unreachable") + COUNTIFS('SEPT DUMP '!$D:$D, 'DSE SUMMARY'!$D7,'SEPT DUMP '!$S:$S,"Unreachable")</f>
        <v>0</v>
      </c>
      <c r="M7" s="10">
        <f>COUNTIFS('SEPT DUMP '!$D:$D, 'DSE SUMMARY'!$C7,'SEPT DUMP '!$S:$S,"Postponed(Update W)") + COUNTIFS('SEPT DUMP '!$D:$D, 'DSE SUMMARY'!$D7,'SEPT DUMP '!$S:$S,"Postponed(Update W)")</f>
        <v>0</v>
      </c>
      <c r="N7" s="10">
        <f t="shared" si="4"/>
        <v>5</v>
      </c>
      <c r="O7" s="34">
        <f t="shared" si="2"/>
        <v>0</v>
      </c>
      <c r="Q7" s="10">
        <f>COUNTIF('SEPT DUMP '!$D:$D, 'DSE SUMMARY'!$C7) + COUNTIF('SEPT DUMP '!$D:$D, 'DSE SUMMARY'!$D7)</f>
        <v>7</v>
      </c>
      <c r="R7" s="10">
        <f>COUNTIFS('SEPT DUMP '!$D:$D, 'DSE SUMMARY'!$C7,'SEPT DUMP '!$S:$S,"Confirmed") + COUNTIFS('SEPT DUMP '!$D:$D, 'DSE SUMMARY'!$D7,'SEPT DUMP '!$S:$S,"Confirmed")</f>
        <v>5</v>
      </c>
      <c r="S7" s="10">
        <f>COUNTIFS('SEPT DUMP '!$D:$D, 'DSE SUMMARY'!$C7,'SEPT DUMP '!$S:$S,"Rejected") + COUNTIFS('SEPT DUMP '!$D:$D, 'DSE SUMMARY'!$D7,'SEPT DUMP '!$S:$S,"Rejected")</f>
        <v>2</v>
      </c>
      <c r="T7" s="10">
        <f>COUNTIFS('SEPT DUMP '!$D:$D, 'DSE SUMMARY'!$C7,'SEPT DUMP '!$S:$S,"Unreachable") + COUNTIFS('SEPT DUMP '!$D:$D, 'DSE SUMMARY'!$D7,'SEPT DUMP '!$S:$S,"Unreachable")</f>
        <v>0</v>
      </c>
      <c r="U7" s="10">
        <f>COUNTIFS('SEPT DUMP '!$D:$D, 'DSE SUMMARY'!$C7,'SEPT DUMP '!$S:$S,"Postponed(Update W)") + COUNTIFS('SEPT DUMP '!$D:$D, 'DSE SUMMARY'!$D7,'SEPT DUMP '!$S:$S,"Postponed(Update W)")</f>
        <v>0</v>
      </c>
      <c r="V7" s="10">
        <f t="shared" si="5"/>
        <v>5</v>
      </c>
      <c r="W7" s="34">
        <f t="shared" si="3"/>
        <v>0</v>
      </c>
    </row>
    <row r="8" spans="1:105">
      <c r="A8" s="6" t="s">
        <v>988</v>
      </c>
      <c r="B8" s="6" t="s">
        <v>1063</v>
      </c>
      <c r="C8" s="7">
        <v>783998898</v>
      </c>
      <c r="D8" s="30">
        <v>100911807</v>
      </c>
      <c r="E8" s="30" t="e">
        <v>#N/A</v>
      </c>
      <c r="F8" s="8" t="s">
        <v>1200</v>
      </c>
      <c r="G8" s="8" t="s">
        <v>1199</v>
      </c>
      <c r="H8" s="9" t="s">
        <v>1196</v>
      </c>
      <c r="I8" s="10">
        <f>COUNTIF('SEPT DUMP '!$D:$D, 'DSE SUMMARY'!$C8) + COUNTIF('SEPT DUMP '!$D:$D, 'DSE SUMMARY'!$D8)</f>
        <v>2</v>
      </c>
      <c r="J8" s="10">
        <f>COUNTIFS('SEPT DUMP '!$D:$D, 'DSE SUMMARY'!$C8,'SEPT DUMP '!$S:$S,"Confirmed") + COUNTIFS('SEPT DUMP '!$D:$D, 'DSE SUMMARY'!$D8,'SEPT DUMP '!$S:$S,"Confirmed")</f>
        <v>0</v>
      </c>
      <c r="K8" s="10">
        <f>COUNTIFS('SEPT DUMP '!$D:$D, 'DSE SUMMARY'!$C8,'SEPT DUMP '!$S:$S,"Rejected") + COUNTIFS('SEPT DUMP '!$D:$D, 'DSE SUMMARY'!$D8,'SEPT DUMP '!$S:$S,"Rejected")</f>
        <v>0</v>
      </c>
      <c r="L8" s="10">
        <f>COUNTIFS('SEPT DUMP '!$D:$D, 'DSE SUMMARY'!$C8,'SEPT DUMP '!$S:$S,"Unreachable") + COUNTIFS('SEPT DUMP '!$D:$D, 'DSE SUMMARY'!$D8,'SEPT DUMP '!$S:$S,"Unreachable")</f>
        <v>2</v>
      </c>
      <c r="M8" s="10">
        <f>COUNTIFS('SEPT DUMP '!$D:$D, 'DSE SUMMARY'!$C8,'SEPT DUMP '!$S:$S,"Postponed(Update W)") + COUNTIFS('SEPT DUMP '!$D:$D, 'DSE SUMMARY'!$D8,'SEPT DUMP '!$S:$S,"Postponed(Update W)")</f>
        <v>0</v>
      </c>
      <c r="N8" s="10">
        <f t="shared" si="4"/>
        <v>0</v>
      </c>
      <c r="O8" s="34">
        <f t="shared" si="2"/>
        <v>0</v>
      </c>
      <c r="Q8" s="10">
        <f>COUNTIF('SEPT DUMP '!$D:$D, 'DSE SUMMARY'!$C8) + COUNTIF('SEPT DUMP '!$D:$D, 'DSE SUMMARY'!$D8)</f>
        <v>2</v>
      </c>
      <c r="R8" s="10">
        <f>COUNTIFS('SEPT DUMP '!$D:$D, 'DSE SUMMARY'!$C8,'SEPT DUMP '!$S:$S,"Confirmed") + COUNTIFS('SEPT DUMP '!$D:$D, 'DSE SUMMARY'!$D8,'SEPT DUMP '!$S:$S,"Confirmed")</f>
        <v>0</v>
      </c>
      <c r="S8" s="10">
        <f>COUNTIFS('SEPT DUMP '!$D:$D, 'DSE SUMMARY'!$C8,'SEPT DUMP '!$S:$S,"Rejected") + COUNTIFS('SEPT DUMP '!$D:$D, 'DSE SUMMARY'!$D8,'SEPT DUMP '!$S:$S,"Rejected")</f>
        <v>0</v>
      </c>
      <c r="T8" s="10">
        <f>COUNTIFS('SEPT DUMP '!$D:$D, 'DSE SUMMARY'!$C8,'SEPT DUMP '!$S:$S,"Unreachable") + COUNTIFS('SEPT DUMP '!$D:$D, 'DSE SUMMARY'!$D8,'SEPT DUMP '!$S:$S,"Unreachable")</f>
        <v>2</v>
      </c>
      <c r="U8" s="10">
        <f>COUNTIFS('SEPT DUMP '!$D:$D, 'DSE SUMMARY'!$C8,'SEPT DUMP '!$S:$S,"Postponed(Update W)") + COUNTIFS('SEPT DUMP '!$D:$D, 'DSE SUMMARY'!$D8,'SEPT DUMP '!$S:$S,"Postponed(Update W)")</f>
        <v>0</v>
      </c>
      <c r="V8" s="10">
        <f t="shared" si="5"/>
        <v>0</v>
      </c>
      <c r="W8" s="34">
        <f t="shared" si="3"/>
        <v>0</v>
      </c>
    </row>
    <row r="9" spans="1:105">
      <c r="A9" s="6" t="s">
        <v>988</v>
      </c>
      <c r="B9" s="6" t="s">
        <v>987</v>
      </c>
      <c r="C9" s="7">
        <v>753014499</v>
      </c>
      <c r="D9" s="30">
        <v>735273778</v>
      </c>
      <c r="E9" s="30" t="s">
        <v>125</v>
      </c>
      <c r="F9" s="8"/>
      <c r="G9" s="8" t="s">
        <v>1199</v>
      </c>
      <c r="H9" s="9" t="s">
        <v>1196</v>
      </c>
      <c r="I9" s="10">
        <f>COUNTIF('SEPT DUMP '!$D:$D, 'DSE SUMMARY'!$C9) + COUNTIF('SEPT DUMP '!$D:$D, 'DSE SUMMARY'!$D9)</f>
        <v>16</v>
      </c>
      <c r="J9" s="10">
        <f>COUNTIFS('SEPT DUMP '!$D:$D, 'DSE SUMMARY'!$C9,'SEPT DUMP '!$S:$S,"Confirmed") + COUNTIFS('SEPT DUMP '!$D:$D, 'DSE SUMMARY'!$D9,'SEPT DUMP '!$S:$S,"Confirmed")</f>
        <v>13</v>
      </c>
      <c r="K9" s="10">
        <f>COUNTIFS('SEPT DUMP '!$D:$D, 'DSE SUMMARY'!$C9,'SEPT DUMP '!$S:$S,"Rejected") + COUNTIFS('SEPT DUMP '!$D:$D, 'DSE SUMMARY'!$D9,'SEPT DUMP '!$S:$S,"Rejected")</f>
        <v>0</v>
      </c>
      <c r="L9" s="10">
        <f>COUNTIFS('SEPT DUMP '!$D:$D, 'DSE SUMMARY'!$C9,'SEPT DUMP '!$S:$S,"Unreachable") + COUNTIFS('SEPT DUMP '!$D:$D, 'DSE SUMMARY'!$D9,'SEPT DUMP '!$S:$S,"Unreachable")</f>
        <v>2</v>
      </c>
      <c r="M9" s="10">
        <f>COUNTIFS('SEPT DUMP '!$D:$D, 'DSE SUMMARY'!$C9,'SEPT DUMP '!$S:$S,"Postponed(Update W)") + COUNTIFS('SEPT DUMP '!$D:$D, 'DSE SUMMARY'!$D9,'SEPT DUMP '!$S:$S,"Postponed(Update W)")</f>
        <v>1</v>
      </c>
      <c r="N9" s="10">
        <f t="shared" si="4"/>
        <v>13</v>
      </c>
      <c r="O9" s="34">
        <f t="shared" si="2"/>
        <v>6.25E-2</v>
      </c>
      <c r="Q9" s="10">
        <f>COUNTIF('SEPT DUMP '!$D:$D, 'DSE SUMMARY'!$C9) + COUNTIF('SEPT DUMP '!$D:$D, 'DSE SUMMARY'!$D9)</f>
        <v>16</v>
      </c>
      <c r="R9" s="10">
        <f>COUNTIFS('SEPT DUMP '!$D:$D, 'DSE SUMMARY'!$C9,'SEPT DUMP '!$S:$S,"Confirmed") + COUNTIFS('SEPT DUMP '!$D:$D, 'DSE SUMMARY'!$D9,'SEPT DUMP '!$S:$S,"Confirmed")</f>
        <v>13</v>
      </c>
      <c r="S9" s="10">
        <f>COUNTIFS('SEPT DUMP '!$D:$D, 'DSE SUMMARY'!$C9,'SEPT DUMP '!$S:$S,"Rejected") + COUNTIFS('SEPT DUMP '!$D:$D, 'DSE SUMMARY'!$D9,'SEPT DUMP '!$S:$S,"Rejected")</f>
        <v>0</v>
      </c>
      <c r="T9" s="10">
        <f>COUNTIFS('SEPT DUMP '!$D:$D, 'DSE SUMMARY'!$C9,'SEPT DUMP '!$S:$S,"Unreachable") + COUNTIFS('SEPT DUMP '!$D:$D, 'DSE SUMMARY'!$D9,'SEPT DUMP '!$S:$S,"Unreachable")</f>
        <v>2</v>
      </c>
      <c r="U9" s="10">
        <f>COUNTIFS('SEPT DUMP '!$D:$D, 'DSE SUMMARY'!$C9,'SEPT DUMP '!$S:$S,"Postponed(Update W)") + COUNTIFS('SEPT DUMP '!$D:$D, 'DSE SUMMARY'!$D9,'SEPT DUMP '!$S:$S,"Postponed(Update W)")</f>
        <v>1</v>
      </c>
      <c r="V9" s="10">
        <f t="shared" si="5"/>
        <v>13</v>
      </c>
      <c r="W9" s="34">
        <f t="shared" si="3"/>
        <v>6.25E-2</v>
      </c>
    </row>
    <row r="10" spans="1:105">
      <c r="A10" s="6" t="s">
        <v>988</v>
      </c>
      <c r="B10" s="6" t="s">
        <v>1030</v>
      </c>
      <c r="C10" s="7">
        <v>100100222</v>
      </c>
      <c r="D10" s="30">
        <v>735633807</v>
      </c>
      <c r="E10" s="30" t="s">
        <v>139</v>
      </c>
      <c r="F10" s="8"/>
      <c r="G10" s="8" t="s">
        <v>1201</v>
      </c>
      <c r="H10" s="9" t="s">
        <v>1196</v>
      </c>
      <c r="I10" s="10">
        <f>COUNTIF('SEPT DUMP '!$D:$D, 'DSE SUMMARY'!$C10) + COUNTIF('SEPT DUMP '!$D:$D, 'DSE SUMMARY'!$D10)</f>
        <v>24</v>
      </c>
      <c r="J10" s="10">
        <f>COUNTIFS('SEPT DUMP '!$D:$D, 'DSE SUMMARY'!$C10,'SEPT DUMP '!$S:$S,"Confirmed") + COUNTIFS('SEPT DUMP '!$D:$D, 'DSE SUMMARY'!$D10,'SEPT DUMP '!$S:$S,"Confirmed")</f>
        <v>19</v>
      </c>
      <c r="K10" s="10">
        <f>COUNTIFS('SEPT DUMP '!$D:$D, 'DSE SUMMARY'!$C10,'SEPT DUMP '!$S:$S,"Rejected") + COUNTIFS('SEPT DUMP '!$D:$D, 'DSE SUMMARY'!$D10,'SEPT DUMP '!$S:$S,"Rejected")</f>
        <v>4</v>
      </c>
      <c r="L10" s="10">
        <f>COUNTIFS('SEPT DUMP '!$D:$D, 'DSE SUMMARY'!$C10,'SEPT DUMP '!$S:$S,"Unreachable") + COUNTIFS('SEPT DUMP '!$D:$D, 'DSE SUMMARY'!$D10,'SEPT DUMP '!$S:$S,"Unreachable")</f>
        <v>1</v>
      </c>
      <c r="M10" s="10">
        <f>COUNTIFS('SEPT DUMP '!$D:$D, 'DSE SUMMARY'!$C10,'SEPT DUMP '!$S:$S,"Postponed(Update W)") + COUNTIFS('SEPT DUMP '!$D:$D, 'DSE SUMMARY'!$D10,'SEPT DUMP '!$S:$S,"Postponed(Update W)")</f>
        <v>0</v>
      </c>
      <c r="N10" s="10">
        <f t="shared" si="4"/>
        <v>19</v>
      </c>
      <c r="O10" s="34">
        <f t="shared" si="2"/>
        <v>0</v>
      </c>
      <c r="Q10" s="10">
        <f>COUNTIF('SEPT DUMP '!$D:$D, 'DSE SUMMARY'!$C10) + COUNTIF('SEPT DUMP '!$D:$D, 'DSE SUMMARY'!$D10)</f>
        <v>24</v>
      </c>
      <c r="R10" s="10">
        <f>COUNTIFS('SEPT DUMP '!$D:$D, 'DSE SUMMARY'!$C10,'SEPT DUMP '!$S:$S,"Confirmed") + COUNTIFS('SEPT DUMP '!$D:$D, 'DSE SUMMARY'!$D10,'SEPT DUMP '!$S:$S,"Confirmed")</f>
        <v>19</v>
      </c>
      <c r="S10" s="10">
        <f>COUNTIFS('SEPT DUMP '!$D:$D, 'DSE SUMMARY'!$C10,'SEPT DUMP '!$S:$S,"Rejected") + COUNTIFS('SEPT DUMP '!$D:$D, 'DSE SUMMARY'!$D10,'SEPT DUMP '!$S:$S,"Rejected")</f>
        <v>4</v>
      </c>
      <c r="T10" s="10">
        <f>COUNTIFS('SEPT DUMP '!$D:$D, 'DSE SUMMARY'!$C10,'SEPT DUMP '!$S:$S,"Unreachable") + COUNTIFS('SEPT DUMP '!$D:$D, 'DSE SUMMARY'!$D10,'SEPT DUMP '!$S:$S,"Unreachable")</f>
        <v>1</v>
      </c>
      <c r="U10" s="10">
        <f>COUNTIFS('SEPT DUMP '!$D:$D, 'DSE SUMMARY'!$C10,'SEPT DUMP '!$S:$S,"Postponed(Update W)") + COUNTIFS('SEPT DUMP '!$D:$D, 'DSE SUMMARY'!$D10,'SEPT DUMP '!$S:$S,"Postponed(Update W)")</f>
        <v>0</v>
      </c>
      <c r="V10" s="10">
        <f t="shared" si="5"/>
        <v>19</v>
      </c>
      <c r="W10" s="34">
        <f t="shared" si="3"/>
        <v>0</v>
      </c>
    </row>
    <row r="11" spans="1:105">
      <c r="A11" s="6" t="s">
        <v>988</v>
      </c>
      <c r="B11" s="6" t="s">
        <v>993</v>
      </c>
      <c r="C11" s="7">
        <v>762348810</v>
      </c>
      <c r="D11" s="30">
        <v>753600876</v>
      </c>
      <c r="E11" s="30" t="e">
        <v>#N/A</v>
      </c>
      <c r="F11" s="8"/>
      <c r="G11" s="8" t="s">
        <v>1195</v>
      </c>
      <c r="H11" s="9" t="s">
        <v>1196</v>
      </c>
      <c r="I11" s="10">
        <f>COUNTIF('SEPT DUMP '!$D:$D, 'DSE SUMMARY'!$C11) + COUNTIF('SEPT DUMP '!$D:$D, 'DSE SUMMARY'!$D11)</f>
        <v>0</v>
      </c>
      <c r="J11" s="10">
        <f>COUNTIFS('SEPT DUMP '!$D:$D, 'DSE SUMMARY'!$C11,'SEPT DUMP '!$S:$S,"Confirmed") + COUNTIFS('SEPT DUMP '!$D:$D, 'DSE SUMMARY'!$D11,'SEPT DUMP '!$S:$S,"Confirmed")</f>
        <v>0</v>
      </c>
      <c r="K11" s="10">
        <f>COUNTIFS('SEPT DUMP '!$D:$D, 'DSE SUMMARY'!$C11,'SEPT DUMP '!$S:$S,"Rejected") + COUNTIFS('SEPT DUMP '!$D:$D, 'DSE SUMMARY'!$D11,'SEPT DUMP '!$S:$S,"Rejected")</f>
        <v>0</v>
      </c>
      <c r="L11" s="10">
        <f>COUNTIFS('SEPT DUMP '!$D:$D, 'DSE SUMMARY'!$C11,'SEPT DUMP '!$S:$S,"Unreachable") + COUNTIFS('SEPT DUMP '!$D:$D, 'DSE SUMMARY'!$D11,'SEPT DUMP '!$S:$S,"Unreachable")</f>
        <v>0</v>
      </c>
      <c r="M11" s="10">
        <f>COUNTIFS('SEPT DUMP '!$D:$D, 'DSE SUMMARY'!$C11,'SEPT DUMP '!$S:$S,"Postponed(Update W)") + COUNTIFS('SEPT DUMP '!$D:$D, 'DSE SUMMARY'!$D11,'SEPT DUMP '!$S:$S,"Postponed(Update W)")</f>
        <v>0</v>
      </c>
      <c r="N11" s="10">
        <f t="shared" si="4"/>
        <v>0</v>
      </c>
      <c r="O11" s="34">
        <f t="shared" si="2"/>
        <v>0</v>
      </c>
      <c r="Q11" s="10">
        <f>COUNTIF('SEPT DUMP '!$D:$D, 'DSE SUMMARY'!$C11) + COUNTIF('SEPT DUMP '!$D:$D, 'DSE SUMMARY'!$D11)</f>
        <v>0</v>
      </c>
      <c r="R11" s="10">
        <f>COUNTIFS('SEPT DUMP '!$D:$D, 'DSE SUMMARY'!$C11,'SEPT DUMP '!$S:$S,"Confirmed") + COUNTIFS('SEPT DUMP '!$D:$D, 'DSE SUMMARY'!$D11,'SEPT DUMP '!$S:$S,"Confirmed")</f>
        <v>0</v>
      </c>
      <c r="S11" s="10">
        <f>COUNTIFS('SEPT DUMP '!$D:$D, 'DSE SUMMARY'!$C11,'SEPT DUMP '!$S:$S,"Rejected") + COUNTIFS('SEPT DUMP '!$D:$D, 'DSE SUMMARY'!$D11,'SEPT DUMP '!$S:$S,"Rejected")</f>
        <v>0</v>
      </c>
      <c r="T11" s="10">
        <f>COUNTIFS('SEPT DUMP '!$D:$D, 'DSE SUMMARY'!$C11,'SEPT DUMP '!$S:$S,"Unreachable") + COUNTIFS('SEPT DUMP '!$D:$D, 'DSE SUMMARY'!$D11,'SEPT DUMP '!$S:$S,"Unreachable")</f>
        <v>0</v>
      </c>
      <c r="U11" s="10">
        <f>COUNTIFS('SEPT DUMP '!$D:$D, 'DSE SUMMARY'!$C11,'SEPT DUMP '!$S:$S,"Postponed(Update W)") + COUNTIFS('SEPT DUMP '!$D:$D, 'DSE SUMMARY'!$D11,'SEPT DUMP '!$S:$S,"Postponed(Update W)")</f>
        <v>0</v>
      </c>
      <c r="V11" s="10">
        <f t="shared" si="5"/>
        <v>0</v>
      </c>
      <c r="W11" s="34">
        <f t="shared" si="3"/>
        <v>0</v>
      </c>
    </row>
    <row r="12" spans="1:105">
      <c r="A12" s="6" t="s">
        <v>988</v>
      </c>
      <c r="B12" s="6" t="s">
        <v>1009</v>
      </c>
      <c r="C12" s="7">
        <v>750011702</v>
      </c>
      <c r="D12" s="30">
        <v>752688954</v>
      </c>
      <c r="E12" s="30" t="e">
        <v>#N/A</v>
      </c>
      <c r="F12" s="8"/>
      <c r="G12" s="8" t="s">
        <v>1198</v>
      </c>
      <c r="H12" s="9" t="s">
        <v>1196</v>
      </c>
      <c r="I12" s="10">
        <f>COUNTIF('SEPT DUMP '!$D:$D, 'DSE SUMMARY'!$C12) + COUNTIF('SEPT DUMP '!$D:$D, 'DSE SUMMARY'!$D12)</f>
        <v>0</v>
      </c>
      <c r="J12" s="10">
        <f>COUNTIFS('SEPT DUMP '!$D:$D, 'DSE SUMMARY'!$C12,'SEPT DUMP '!$S:$S,"Confirmed") + COUNTIFS('SEPT DUMP '!$D:$D, 'DSE SUMMARY'!$D12,'SEPT DUMP '!$S:$S,"Confirmed")</f>
        <v>0</v>
      </c>
      <c r="K12" s="10">
        <f>COUNTIFS('SEPT DUMP '!$D:$D, 'DSE SUMMARY'!$C12,'SEPT DUMP '!$S:$S,"Rejected") + COUNTIFS('SEPT DUMP '!$D:$D, 'DSE SUMMARY'!$D12,'SEPT DUMP '!$S:$S,"Rejected")</f>
        <v>0</v>
      </c>
      <c r="L12" s="10">
        <f>COUNTIFS('SEPT DUMP '!$D:$D, 'DSE SUMMARY'!$C12,'SEPT DUMP '!$S:$S,"Unreachable") + COUNTIFS('SEPT DUMP '!$D:$D, 'DSE SUMMARY'!$D12,'SEPT DUMP '!$S:$S,"Unreachable")</f>
        <v>0</v>
      </c>
      <c r="M12" s="10">
        <f>COUNTIFS('SEPT DUMP '!$D:$D, 'DSE SUMMARY'!$C12,'SEPT DUMP '!$S:$S,"Postponed(Update W)") + COUNTIFS('SEPT DUMP '!$D:$D, 'DSE SUMMARY'!$D12,'SEPT DUMP '!$S:$S,"Postponed(Update W)")</f>
        <v>0</v>
      </c>
      <c r="N12" s="10">
        <f t="shared" si="4"/>
        <v>0</v>
      </c>
      <c r="O12" s="34">
        <f t="shared" si="2"/>
        <v>0</v>
      </c>
      <c r="Q12" s="10">
        <f>COUNTIF('SEPT DUMP '!$D:$D, 'DSE SUMMARY'!$C12) + COUNTIF('SEPT DUMP '!$D:$D, 'DSE SUMMARY'!$D12)</f>
        <v>0</v>
      </c>
      <c r="R12" s="10">
        <f>COUNTIFS('SEPT DUMP '!$D:$D, 'DSE SUMMARY'!$C12,'SEPT DUMP '!$S:$S,"Confirmed") + COUNTIFS('SEPT DUMP '!$D:$D, 'DSE SUMMARY'!$D12,'SEPT DUMP '!$S:$S,"Confirmed")</f>
        <v>0</v>
      </c>
      <c r="S12" s="10">
        <f>COUNTIFS('SEPT DUMP '!$D:$D, 'DSE SUMMARY'!$C12,'SEPT DUMP '!$S:$S,"Rejected") + COUNTIFS('SEPT DUMP '!$D:$D, 'DSE SUMMARY'!$D12,'SEPT DUMP '!$S:$S,"Rejected")</f>
        <v>0</v>
      </c>
      <c r="T12" s="10">
        <f>COUNTIFS('SEPT DUMP '!$D:$D, 'DSE SUMMARY'!$C12,'SEPT DUMP '!$S:$S,"Unreachable") + COUNTIFS('SEPT DUMP '!$D:$D, 'DSE SUMMARY'!$D12,'SEPT DUMP '!$S:$S,"Unreachable")</f>
        <v>0</v>
      </c>
      <c r="U12" s="10">
        <f>COUNTIFS('SEPT DUMP '!$D:$D, 'DSE SUMMARY'!$C12,'SEPT DUMP '!$S:$S,"Postponed(Update W)") + COUNTIFS('SEPT DUMP '!$D:$D, 'DSE SUMMARY'!$D12,'SEPT DUMP '!$S:$S,"Postponed(Update W)")</f>
        <v>0</v>
      </c>
      <c r="V12" s="10">
        <f t="shared" si="5"/>
        <v>0</v>
      </c>
      <c r="W12" s="34">
        <f t="shared" si="3"/>
        <v>0</v>
      </c>
    </row>
    <row r="13" spans="1:105">
      <c r="A13" s="6" t="s">
        <v>988</v>
      </c>
      <c r="B13" s="6" t="s">
        <v>1052</v>
      </c>
      <c r="C13" s="7">
        <v>788198918</v>
      </c>
      <c r="D13" s="30">
        <v>101827068</v>
      </c>
      <c r="E13" s="30" t="e">
        <v>#N/A</v>
      </c>
      <c r="F13" s="8"/>
      <c r="G13" s="8" t="s">
        <v>1201</v>
      </c>
      <c r="H13" s="9" t="s">
        <v>1196</v>
      </c>
      <c r="I13" s="10">
        <f>COUNTIF('SEPT DUMP '!$D:$D, 'DSE SUMMARY'!$C13) + COUNTIF('SEPT DUMP '!$D:$D, 'DSE SUMMARY'!$D13)</f>
        <v>1</v>
      </c>
      <c r="J13" s="10">
        <f>COUNTIFS('SEPT DUMP '!$D:$D, 'DSE SUMMARY'!$C13,'SEPT DUMP '!$S:$S,"Confirmed") + COUNTIFS('SEPT DUMP '!$D:$D, 'DSE SUMMARY'!$D13,'SEPT DUMP '!$S:$S,"Confirmed")</f>
        <v>0</v>
      </c>
      <c r="K13" s="10">
        <f>COUNTIFS('SEPT DUMP '!$D:$D, 'DSE SUMMARY'!$C13,'SEPT DUMP '!$S:$S,"Rejected") + COUNTIFS('SEPT DUMP '!$D:$D, 'DSE SUMMARY'!$D13,'SEPT DUMP '!$S:$S,"Rejected")</f>
        <v>1</v>
      </c>
      <c r="L13" s="10">
        <f>COUNTIFS('SEPT DUMP '!$D:$D, 'DSE SUMMARY'!$C13,'SEPT DUMP '!$S:$S,"Unreachable") + COUNTIFS('SEPT DUMP '!$D:$D, 'DSE SUMMARY'!$D13,'SEPT DUMP '!$S:$S,"Unreachable")</f>
        <v>0</v>
      </c>
      <c r="M13" s="10">
        <f>COUNTIFS('SEPT DUMP '!$D:$D, 'DSE SUMMARY'!$C13,'SEPT DUMP '!$S:$S,"Postponed(Update W)") + COUNTIFS('SEPT DUMP '!$D:$D, 'DSE SUMMARY'!$D13,'SEPT DUMP '!$S:$S,"Postponed(Update W)")</f>
        <v>0</v>
      </c>
      <c r="N13" s="10">
        <f t="shared" si="4"/>
        <v>0</v>
      </c>
      <c r="O13" s="34">
        <f t="shared" si="2"/>
        <v>0</v>
      </c>
      <c r="Q13" s="10">
        <f>COUNTIF('SEPT DUMP '!$D:$D, 'DSE SUMMARY'!$C13) + COUNTIF('SEPT DUMP '!$D:$D, 'DSE SUMMARY'!$D13)</f>
        <v>1</v>
      </c>
      <c r="R13" s="10">
        <f>COUNTIFS('SEPT DUMP '!$D:$D, 'DSE SUMMARY'!$C13,'SEPT DUMP '!$S:$S,"Confirmed") + COUNTIFS('SEPT DUMP '!$D:$D, 'DSE SUMMARY'!$D13,'SEPT DUMP '!$S:$S,"Confirmed")</f>
        <v>0</v>
      </c>
      <c r="S13" s="10">
        <f>COUNTIFS('SEPT DUMP '!$D:$D, 'DSE SUMMARY'!$C13,'SEPT DUMP '!$S:$S,"Rejected") + COUNTIFS('SEPT DUMP '!$D:$D, 'DSE SUMMARY'!$D13,'SEPT DUMP '!$S:$S,"Rejected")</f>
        <v>1</v>
      </c>
      <c r="T13" s="10">
        <f>COUNTIFS('SEPT DUMP '!$D:$D, 'DSE SUMMARY'!$C13,'SEPT DUMP '!$S:$S,"Unreachable") + COUNTIFS('SEPT DUMP '!$D:$D, 'DSE SUMMARY'!$D13,'SEPT DUMP '!$S:$S,"Unreachable")</f>
        <v>0</v>
      </c>
      <c r="U13" s="10">
        <f>COUNTIFS('SEPT DUMP '!$D:$D, 'DSE SUMMARY'!$C13,'SEPT DUMP '!$S:$S,"Postponed(Update W)") + COUNTIFS('SEPT DUMP '!$D:$D, 'DSE SUMMARY'!$D13,'SEPT DUMP '!$S:$S,"Postponed(Update W)")</f>
        <v>0</v>
      </c>
      <c r="V13" s="10">
        <f t="shared" si="5"/>
        <v>0</v>
      </c>
      <c r="W13" s="34">
        <f t="shared" si="3"/>
        <v>0</v>
      </c>
    </row>
    <row r="14" spans="1:105">
      <c r="A14" s="6" t="s">
        <v>1001</v>
      </c>
      <c r="B14" s="6" t="s">
        <v>1048</v>
      </c>
      <c r="C14" s="7">
        <v>781716905</v>
      </c>
      <c r="D14" s="30">
        <v>734356550</v>
      </c>
      <c r="E14" s="30" t="e">
        <v>#N/A</v>
      </c>
      <c r="F14" s="8" t="s">
        <v>1202</v>
      </c>
      <c r="G14" s="8" t="s">
        <v>1203</v>
      </c>
      <c r="H14" s="9" t="s">
        <v>1203</v>
      </c>
      <c r="I14" s="10">
        <f>COUNTIF('SEPT DUMP '!$D:$D, 'DSE SUMMARY'!$C14) + COUNTIF('SEPT DUMP '!$D:$D, 'DSE SUMMARY'!$D14)</f>
        <v>0</v>
      </c>
      <c r="J14" s="10">
        <f>COUNTIFS('SEPT DUMP '!$D:$D, 'DSE SUMMARY'!$C14,'SEPT DUMP '!$S:$S,"Confirmed") + COUNTIFS('SEPT DUMP '!$D:$D, 'DSE SUMMARY'!$D14,'SEPT DUMP '!$S:$S,"Confirmed")</f>
        <v>0</v>
      </c>
      <c r="K14" s="10">
        <f>COUNTIFS('SEPT DUMP '!$D:$D, 'DSE SUMMARY'!$C14,'SEPT DUMP '!$S:$S,"Rejected") + COUNTIFS('SEPT DUMP '!$D:$D, 'DSE SUMMARY'!$D14,'SEPT DUMP '!$S:$S,"Rejected")</f>
        <v>0</v>
      </c>
      <c r="L14" s="10">
        <f>COUNTIFS('SEPT DUMP '!$D:$D, 'DSE SUMMARY'!$C14,'SEPT DUMP '!$S:$S,"Unreachable") + COUNTIFS('SEPT DUMP '!$D:$D, 'DSE SUMMARY'!$D14,'SEPT DUMP '!$S:$S,"Unreachable")</f>
        <v>0</v>
      </c>
      <c r="M14" s="10">
        <f>COUNTIFS('SEPT DUMP '!$D:$D, 'DSE SUMMARY'!$C14,'SEPT DUMP '!$S:$S,"Postponed(Update W)") + COUNTIFS('SEPT DUMP '!$D:$D, 'DSE SUMMARY'!$D14,'SEPT DUMP '!$S:$S,"Postponed(Update W)")</f>
        <v>0</v>
      </c>
      <c r="N14" s="10">
        <f t="shared" si="4"/>
        <v>0</v>
      </c>
      <c r="O14" s="34">
        <f t="shared" si="2"/>
        <v>0</v>
      </c>
      <c r="Q14" s="10">
        <f>COUNTIF('SEPT DUMP '!$D:$D, 'DSE SUMMARY'!$C14) + COUNTIF('SEPT DUMP '!$D:$D, 'DSE SUMMARY'!$D14)</f>
        <v>0</v>
      </c>
      <c r="R14" s="10">
        <f>COUNTIFS('SEPT DUMP '!$D:$D, 'DSE SUMMARY'!$C14,'SEPT DUMP '!$S:$S,"Confirmed") + COUNTIFS('SEPT DUMP '!$D:$D, 'DSE SUMMARY'!$D14,'SEPT DUMP '!$S:$S,"Confirmed")</f>
        <v>0</v>
      </c>
      <c r="S14" s="10">
        <f>COUNTIFS('SEPT DUMP '!$D:$D, 'DSE SUMMARY'!$C14,'SEPT DUMP '!$S:$S,"Rejected") + COUNTIFS('SEPT DUMP '!$D:$D, 'DSE SUMMARY'!$D14,'SEPT DUMP '!$S:$S,"Rejected")</f>
        <v>0</v>
      </c>
      <c r="T14" s="10">
        <f>COUNTIFS('SEPT DUMP '!$D:$D, 'DSE SUMMARY'!$C14,'SEPT DUMP '!$S:$S,"Unreachable") + COUNTIFS('SEPT DUMP '!$D:$D, 'DSE SUMMARY'!$D14,'SEPT DUMP '!$S:$S,"Unreachable")</f>
        <v>0</v>
      </c>
      <c r="U14" s="10">
        <f>COUNTIFS('SEPT DUMP '!$D:$D, 'DSE SUMMARY'!$C14,'SEPT DUMP '!$S:$S,"Postponed(Update W)") + COUNTIFS('SEPT DUMP '!$D:$D, 'DSE SUMMARY'!$D14,'SEPT DUMP '!$S:$S,"Postponed(Update W)")</f>
        <v>0</v>
      </c>
      <c r="V14" s="10">
        <f t="shared" si="5"/>
        <v>0</v>
      </c>
      <c r="W14" s="34">
        <f t="shared" si="3"/>
        <v>0</v>
      </c>
    </row>
    <row r="15" spans="1:105">
      <c r="A15" s="6" t="s">
        <v>1001</v>
      </c>
      <c r="B15" s="6" t="s">
        <v>1018</v>
      </c>
      <c r="C15" s="7">
        <v>732610123</v>
      </c>
      <c r="D15" s="30">
        <v>734949424</v>
      </c>
      <c r="E15" s="30" t="e">
        <v>#N/A</v>
      </c>
      <c r="F15" s="8" t="s">
        <v>978</v>
      </c>
      <c r="G15" s="8" t="s">
        <v>1203</v>
      </c>
      <c r="H15" s="9" t="s">
        <v>1203</v>
      </c>
      <c r="I15" s="10">
        <f>COUNTIF('SEPT DUMP '!$D:$D, 'DSE SUMMARY'!$C15) + COUNTIF('SEPT DUMP '!$D:$D, 'DSE SUMMARY'!$D15)</f>
        <v>0</v>
      </c>
      <c r="J15" s="10">
        <f>COUNTIFS('SEPT DUMP '!$D:$D, 'DSE SUMMARY'!$C15,'SEPT DUMP '!$S:$S,"Confirmed") + COUNTIFS('SEPT DUMP '!$D:$D, 'DSE SUMMARY'!$D15,'SEPT DUMP '!$S:$S,"Confirmed")</f>
        <v>0</v>
      </c>
      <c r="K15" s="10">
        <f>COUNTIFS('SEPT DUMP '!$D:$D, 'DSE SUMMARY'!$C15,'SEPT DUMP '!$S:$S,"Rejected") + COUNTIFS('SEPT DUMP '!$D:$D, 'DSE SUMMARY'!$D15,'SEPT DUMP '!$S:$S,"Rejected")</f>
        <v>0</v>
      </c>
      <c r="L15" s="10">
        <f>COUNTIFS('SEPT DUMP '!$D:$D, 'DSE SUMMARY'!$C15,'SEPT DUMP '!$S:$S,"Unreachable") + COUNTIFS('SEPT DUMP '!$D:$D, 'DSE SUMMARY'!$D15,'SEPT DUMP '!$S:$S,"Unreachable")</f>
        <v>0</v>
      </c>
      <c r="M15" s="10">
        <f>COUNTIFS('SEPT DUMP '!$D:$D, 'DSE SUMMARY'!$C15,'SEPT DUMP '!$S:$S,"Postponed(Update W)") + COUNTIFS('SEPT DUMP '!$D:$D, 'DSE SUMMARY'!$D15,'SEPT DUMP '!$S:$S,"Postponed(Update W)")</f>
        <v>0</v>
      </c>
      <c r="N15" s="10">
        <f t="shared" si="4"/>
        <v>0</v>
      </c>
      <c r="O15" s="34">
        <f t="shared" si="2"/>
        <v>0</v>
      </c>
      <c r="Q15" s="10">
        <f>COUNTIF('SEPT DUMP '!$D:$D, 'DSE SUMMARY'!$C15) + COUNTIF('SEPT DUMP '!$D:$D, 'DSE SUMMARY'!$D15)</f>
        <v>0</v>
      </c>
      <c r="R15" s="10">
        <f>COUNTIFS('SEPT DUMP '!$D:$D, 'DSE SUMMARY'!$C15,'SEPT DUMP '!$S:$S,"Confirmed") + COUNTIFS('SEPT DUMP '!$D:$D, 'DSE SUMMARY'!$D15,'SEPT DUMP '!$S:$S,"Confirmed")</f>
        <v>0</v>
      </c>
      <c r="S15" s="10">
        <f>COUNTIFS('SEPT DUMP '!$D:$D, 'DSE SUMMARY'!$C15,'SEPT DUMP '!$S:$S,"Rejected") + COUNTIFS('SEPT DUMP '!$D:$D, 'DSE SUMMARY'!$D15,'SEPT DUMP '!$S:$S,"Rejected")</f>
        <v>0</v>
      </c>
      <c r="T15" s="10">
        <f>COUNTIFS('SEPT DUMP '!$D:$D, 'DSE SUMMARY'!$C15,'SEPT DUMP '!$S:$S,"Unreachable") + COUNTIFS('SEPT DUMP '!$D:$D, 'DSE SUMMARY'!$D15,'SEPT DUMP '!$S:$S,"Unreachable")</f>
        <v>0</v>
      </c>
      <c r="U15" s="10">
        <f>COUNTIFS('SEPT DUMP '!$D:$D, 'DSE SUMMARY'!$C15,'SEPT DUMP '!$S:$S,"Postponed(Update W)") + COUNTIFS('SEPT DUMP '!$D:$D, 'DSE SUMMARY'!$D15,'SEPT DUMP '!$S:$S,"Postponed(Update W)")</f>
        <v>0</v>
      </c>
      <c r="V15" s="10">
        <f t="shared" si="5"/>
        <v>0</v>
      </c>
      <c r="W15" s="34">
        <f t="shared" si="3"/>
        <v>0</v>
      </c>
    </row>
    <row r="16" spans="1:105">
      <c r="A16" s="6" t="s">
        <v>1001</v>
      </c>
      <c r="B16" s="6" t="s">
        <v>1007</v>
      </c>
      <c r="C16" s="7">
        <v>782972204</v>
      </c>
      <c r="D16" s="30">
        <v>734777702</v>
      </c>
      <c r="E16" s="30" t="e">
        <v>#N/A</v>
      </c>
      <c r="F16" s="8"/>
      <c r="G16" s="8" t="s">
        <v>1204</v>
      </c>
      <c r="H16" s="9" t="s">
        <v>1203</v>
      </c>
      <c r="I16" s="10">
        <f>COUNTIF('SEPT DUMP '!$D:$D, 'DSE SUMMARY'!$C16) + COUNTIF('SEPT DUMP '!$D:$D, 'DSE SUMMARY'!$D16)</f>
        <v>0</v>
      </c>
      <c r="J16" s="10">
        <f>COUNTIFS('SEPT DUMP '!$D:$D, 'DSE SUMMARY'!$C16,'SEPT DUMP '!$S:$S,"Confirmed") + COUNTIFS('SEPT DUMP '!$D:$D, 'DSE SUMMARY'!$D16,'SEPT DUMP '!$S:$S,"Confirmed")</f>
        <v>0</v>
      </c>
      <c r="K16" s="10">
        <f>COUNTIFS('SEPT DUMP '!$D:$D, 'DSE SUMMARY'!$C16,'SEPT DUMP '!$S:$S,"Rejected") + COUNTIFS('SEPT DUMP '!$D:$D, 'DSE SUMMARY'!$D16,'SEPT DUMP '!$S:$S,"Rejected")</f>
        <v>0</v>
      </c>
      <c r="L16" s="10">
        <f>COUNTIFS('SEPT DUMP '!$D:$D, 'DSE SUMMARY'!$C16,'SEPT DUMP '!$S:$S,"Unreachable") + COUNTIFS('SEPT DUMP '!$D:$D, 'DSE SUMMARY'!$D16,'SEPT DUMP '!$S:$S,"Unreachable")</f>
        <v>0</v>
      </c>
      <c r="M16" s="10">
        <f>COUNTIFS('SEPT DUMP '!$D:$D, 'DSE SUMMARY'!$C16,'SEPT DUMP '!$S:$S,"Postponed(Update W)") + COUNTIFS('SEPT DUMP '!$D:$D, 'DSE SUMMARY'!$D16,'SEPT DUMP '!$S:$S,"Postponed(Update W)")</f>
        <v>0</v>
      </c>
      <c r="N16" s="10">
        <f t="shared" si="4"/>
        <v>0</v>
      </c>
      <c r="O16" s="34">
        <f t="shared" si="2"/>
        <v>0</v>
      </c>
      <c r="Q16" s="10">
        <f>COUNTIF('SEPT DUMP '!$D:$D, 'DSE SUMMARY'!$C16) + COUNTIF('SEPT DUMP '!$D:$D, 'DSE SUMMARY'!$D16)</f>
        <v>0</v>
      </c>
      <c r="R16" s="10">
        <f>COUNTIFS('SEPT DUMP '!$D:$D, 'DSE SUMMARY'!$C16,'SEPT DUMP '!$S:$S,"Confirmed") + COUNTIFS('SEPT DUMP '!$D:$D, 'DSE SUMMARY'!$D16,'SEPT DUMP '!$S:$S,"Confirmed")</f>
        <v>0</v>
      </c>
      <c r="S16" s="10">
        <f>COUNTIFS('SEPT DUMP '!$D:$D, 'DSE SUMMARY'!$C16,'SEPT DUMP '!$S:$S,"Rejected") + COUNTIFS('SEPT DUMP '!$D:$D, 'DSE SUMMARY'!$D16,'SEPT DUMP '!$S:$S,"Rejected")</f>
        <v>0</v>
      </c>
      <c r="T16" s="10">
        <f>COUNTIFS('SEPT DUMP '!$D:$D, 'DSE SUMMARY'!$C16,'SEPT DUMP '!$S:$S,"Unreachable") + COUNTIFS('SEPT DUMP '!$D:$D, 'DSE SUMMARY'!$D16,'SEPT DUMP '!$S:$S,"Unreachable")</f>
        <v>0</v>
      </c>
      <c r="U16" s="10">
        <f>COUNTIFS('SEPT DUMP '!$D:$D, 'DSE SUMMARY'!$C16,'SEPT DUMP '!$S:$S,"Postponed(Update W)") + COUNTIFS('SEPT DUMP '!$D:$D, 'DSE SUMMARY'!$D16,'SEPT DUMP '!$S:$S,"Postponed(Update W)")</f>
        <v>0</v>
      </c>
      <c r="V16" s="10">
        <f t="shared" si="5"/>
        <v>0</v>
      </c>
      <c r="W16" s="34">
        <f t="shared" si="3"/>
        <v>0</v>
      </c>
    </row>
    <row r="17" spans="1:23">
      <c r="A17" s="6" t="s">
        <v>1001</v>
      </c>
      <c r="B17" s="6" t="s">
        <v>1011</v>
      </c>
      <c r="C17" s="7">
        <v>785234943</v>
      </c>
      <c r="D17" s="30">
        <v>108626602</v>
      </c>
      <c r="E17" s="30" t="e">
        <v>#N/A</v>
      </c>
      <c r="F17" s="8"/>
      <c r="G17" s="8" t="s">
        <v>1204</v>
      </c>
      <c r="H17" s="9" t="s">
        <v>1203</v>
      </c>
      <c r="I17" s="10">
        <f>COUNTIF('SEPT DUMP '!$D:$D, 'DSE SUMMARY'!$C17) + COUNTIF('SEPT DUMP '!$D:$D, 'DSE SUMMARY'!$D17)</f>
        <v>0</v>
      </c>
      <c r="J17" s="10">
        <f>COUNTIFS('SEPT DUMP '!$D:$D, 'DSE SUMMARY'!$C17,'SEPT DUMP '!$S:$S,"Confirmed") + COUNTIFS('SEPT DUMP '!$D:$D, 'DSE SUMMARY'!$D17,'SEPT DUMP '!$S:$S,"Confirmed")</f>
        <v>0</v>
      </c>
      <c r="K17" s="10">
        <f>COUNTIFS('SEPT DUMP '!$D:$D, 'DSE SUMMARY'!$C17,'SEPT DUMP '!$S:$S,"Rejected") + COUNTIFS('SEPT DUMP '!$D:$D, 'DSE SUMMARY'!$D17,'SEPT DUMP '!$S:$S,"Rejected")</f>
        <v>0</v>
      </c>
      <c r="L17" s="10">
        <f>COUNTIFS('SEPT DUMP '!$D:$D, 'DSE SUMMARY'!$C17,'SEPT DUMP '!$S:$S,"Unreachable") + COUNTIFS('SEPT DUMP '!$D:$D, 'DSE SUMMARY'!$D17,'SEPT DUMP '!$S:$S,"Unreachable")</f>
        <v>0</v>
      </c>
      <c r="M17" s="10">
        <f>COUNTIFS('SEPT DUMP '!$D:$D, 'DSE SUMMARY'!$C17,'SEPT DUMP '!$S:$S,"Postponed(Update W)") + COUNTIFS('SEPT DUMP '!$D:$D, 'DSE SUMMARY'!$D17,'SEPT DUMP '!$S:$S,"Postponed(Update W)")</f>
        <v>0</v>
      </c>
      <c r="N17" s="10">
        <f t="shared" si="4"/>
        <v>0</v>
      </c>
      <c r="O17" s="34">
        <f t="shared" si="2"/>
        <v>0</v>
      </c>
      <c r="Q17" s="10">
        <f>COUNTIF('SEPT DUMP '!$D:$D, 'DSE SUMMARY'!$C17) + COUNTIF('SEPT DUMP '!$D:$D, 'DSE SUMMARY'!$D17)</f>
        <v>0</v>
      </c>
      <c r="R17" s="10">
        <f>COUNTIFS('SEPT DUMP '!$D:$D, 'DSE SUMMARY'!$C17,'SEPT DUMP '!$S:$S,"Confirmed") + COUNTIFS('SEPT DUMP '!$D:$D, 'DSE SUMMARY'!$D17,'SEPT DUMP '!$S:$S,"Confirmed")</f>
        <v>0</v>
      </c>
      <c r="S17" s="10">
        <f>COUNTIFS('SEPT DUMP '!$D:$D, 'DSE SUMMARY'!$C17,'SEPT DUMP '!$S:$S,"Rejected") + COUNTIFS('SEPT DUMP '!$D:$D, 'DSE SUMMARY'!$D17,'SEPT DUMP '!$S:$S,"Rejected")</f>
        <v>0</v>
      </c>
      <c r="T17" s="10">
        <f>COUNTIFS('SEPT DUMP '!$D:$D, 'DSE SUMMARY'!$C17,'SEPT DUMP '!$S:$S,"Unreachable") + COUNTIFS('SEPT DUMP '!$D:$D, 'DSE SUMMARY'!$D17,'SEPT DUMP '!$S:$S,"Unreachable")</f>
        <v>0</v>
      </c>
      <c r="U17" s="10">
        <f>COUNTIFS('SEPT DUMP '!$D:$D, 'DSE SUMMARY'!$C17,'SEPT DUMP '!$S:$S,"Postponed(Update W)") + COUNTIFS('SEPT DUMP '!$D:$D, 'DSE SUMMARY'!$D17,'SEPT DUMP '!$S:$S,"Postponed(Update W)")</f>
        <v>0</v>
      </c>
      <c r="V17" s="10">
        <f t="shared" si="5"/>
        <v>0</v>
      </c>
      <c r="W17" s="34">
        <f t="shared" si="3"/>
        <v>0</v>
      </c>
    </row>
    <row r="18" spans="1:23">
      <c r="A18" s="6" t="s">
        <v>1001</v>
      </c>
      <c r="B18" s="6" t="s">
        <v>1010</v>
      </c>
      <c r="C18" s="7">
        <v>784289098</v>
      </c>
      <c r="D18" s="30">
        <v>734401171</v>
      </c>
      <c r="E18" s="30" t="e">
        <v>#N/A</v>
      </c>
      <c r="F18" s="8"/>
      <c r="G18" s="8" t="s">
        <v>1204</v>
      </c>
      <c r="H18" s="9" t="s">
        <v>1203</v>
      </c>
      <c r="I18" s="10">
        <f>COUNTIF('SEPT DUMP '!$D:$D, 'DSE SUMMARY'!$C18) + COUNTIF('SEPT DUMP '!$D:$D, 'DSE SUMMARY'!$D18)</f>
        <v>7</v>
      </c>
      <c r="J18" s="10">
        <f>COUNTIFS('SEPT DUMP '!$D:$D, 'DSE SUMMARY'!$C18,'SEPT DUMP '!$S:$S,"Confirmed") + COUNTIFS('SEPT DUMP '!$D:$D, 'DSE SUMMARY'!$D18,'SEPT DUMP '!$S:$S,"Confirmed")</f>
        <v>1</v>
      </c>
      <c r="K18" s="10">
        <f>COUNTIFS('SEPT DUMP '!$D:$D, 'DSE SUMMARY'!$C18,'SEPT DUMP '!$S:$S,"Rejected") + COUNTIFS('SEPT DUMP '!$D:$D, 'DSE SUMMARY'!$D18,'SEPT DUMP '!$S:$S,"Rejected")</f>
        <v>3</v>
      </c>
      <c r="L18" s="10">
        <f>COUNTIFS('SEPT DUMP '!$D:$D, 'DSE SUMMARY'!$C18,'SEPT DUMP '!$S:$S,"Unreachable") + COUNTIFS('SEPT DUMP '!$D:$D, 'DSE SUMMARY'!$D18,'SEPT DUMP '!$S:$S,"Unreachable")</f>
        <v>2</v>
      </c>
      <c r="M18" s="10">
        <f>COUNTIFS('SEPT DUMP '!$D:$D, 'DSE SUMMARY'!$C18,'SEPT DUMP '!$S:$S,"Postponed(Update W)") + COUNTIFS('SEPT DUMP '!$D:$D, 'DSE SUMMARY'!$D18,'SEPT DUMP '!$S:$S,"Postponed(Update W)")</f>
        <v>1</v>
      </c>
      <c r="N18" s="10">
        <f t="shared" si="4"/>
        <v>1</v>
      </c>
      <c r="O18" s="34">
        <f t="shared" si="2"/>
        <v>0.14285714285714285</v>
      </c>
      <c r="Q18" s="10">
        <f>COUNTIF('SEPT DUMP '!$D:$D, 'DSE SUMMARY'!$C18) + COUNTIF('SEPT DUMP '!$D:$D, 'DSE SUMMARY'!$D18)</f>
        <v>7</v>
      </c>
      <c r="R18" s="10">
        <f>COUNTIFS('SEPT DUMP '!$D:$D, 'DSE SUMMARY'!$C18,'SEPT DUMP '!$S:$S,"Confirmed") + COUNTIFS('SEPT DUMP '!$D:$D, 'DSE SUMMARY'!$D18,'SEPT DUMP '!$S:$S,"Confirmed")</f>
        <v>1</v>
      </c>
      <c r="S18" s="10">
        <f>COUNTIFS('SEPT DUMP '!$D:$D, 'DSE SUMMARY'!$C18,'SEPT DUMP '!$S:$S,"Rejected") + COUNTIFS('SEPT DUMP '!$D:$D, 'DSE SUMMARY'!$D18,'SEPT DUMP '!$S:$S,"Rejected")</f>
        <v>3</v>
      </c>
      <c r="T18" s="10">
        <f>COUNTIFS('SEPT DUMP '!$D:$D, 'DSE SUMMARY'!$C18,'SEPT DUMP '!$S:$S,"Unreachable") + COUNTIFS('SEPT DUMP '!$D:$D, 'DSE SUMMARY'!$D18,'SEPT DUMP '!$S:$S,"Unreachable")</f>
        <v>2</v>
      </c>
      <c r="U18" s="10">
        <f>COUNTIFS('SEPT DUMP '!$D:$D, 'DSE SUMMARY'!$C18,'SEPT DUMP '!$S:$S,"Postponed(Update W)") + COUNTIFS('SEPT DUMP '!$D:$D, 'DSE SUMMARY'!$D18,'SEPT DUMP '!$S:$S,"Postponed(Update W)")</f>
        <v>1</v>
      </c>
      <c r="V18" s="10">
        <f t="shared" si="5"/>
        <v>1</v>
      </c>
      <c r="W18" s="34">
        <f t="shared" si="3"/>
        <v>0.14285714285714285</v>
      </c>
    </row>
    <row r="19" spans="1:23">
      <c r="A19" s="6" t="s">
        <v>1001</v>
      </c>
      <c r="B19" s="6" t="s">
        <v>1049</v>
      </c>
      <c r="C19" s="7">
        <v>789015505</v>
      </c>
      <c r="D19" s="30">
        <v>781174090</v>
      </c>
      <c r="E19" s="30" t="e">
        <v>#N/A</v>
      </c>
      <c r="F19" s="8" t="s">
        <v>1205</v>
      </c>
      <c r="G19" s="8" t="s">
        <v>1203</v>
      </c>
      <c r="H19" s="9" t="s">
        <v>1203</v>
      </c>
      <c r="I19" s="10">
        <f>COUNTIF('SEPT DUMP '!$D:$D, 'DSE SUMMARY'!$C19) + COUNTIF('SEPT DUMP '!$D:$D, 'DSE SUMMARY'!$D19)</f>
        <v>0</v>
      </c>
      <c r="J19" s="10">
        <f>COUNTIFS('SEPT DUMP '!$D:$D, 'DSE SUMMARY'!$C19,'SEPT DUMP '!$S:$S,"Confirmed") + COUNTIFS('SEPT DUMP '!$D:$D, 'DSE SUMMARY'!$D19,'SEPT DUMP '!$S:$S,"Confirmed")</f>
        <v>0</v>
      </c>
      <c r="K19" s="10">
        <f>COUNTIFS('SEPT DUMP '!$D:$D, 'DSE SUMMARY'!$C19,'SEPT DUMP '!$S:$S,"Rejected") + COUNTIFS('SEPT DUMP '!$D:$D, 'DSE SUMMARY'!$D19,'SEPT DUMP '!$S:$S,"Rejected")</f>
        <v>0</v>
      </c>
      <c r="L19" s="10">
        <f>COUNTIFS('SEPT DUMP '!$D:$D, 'DSE SUMMARY'!$C19,'SEPT DUMP '!$S:$S,"Unreachable") + COUNTIFS('SEPT DUMP '!$D:$D, 'DSE SUMMARY'!$D19,'SEPT DUMP '!$S:$S,"Unreachable")</f>
        <v>0</v>
      </c>
      <c r="M19" s="10">
        <f>COUNTIFS('SEPT DUMP '!$D:$D, 'DSE SUMMARY'!$C19,'SEPT DUMP '!$S:$S,"Postponed(Update W)") + COUNTIFS('SEPT DUMP '!$D:$D, 'DSE SUMMARY'!$D19,'SEPT DUMP '!$S:$S,"Postponed(Update W)")</f>
        <v>0</v>
      </c>
      <c r="N19" s="10">
        <f t="shared" si="4"/>
        <v>0</v>
      </c>
      <c r="O19" s="34">
        <f t="shared" si="2"/>
        <v>0</v>
      </c>
      <c r="Q19" s="10">
        <f>COUNTIF('SEPT DUMP '!$D:$D, 'DSE SUMMARY'!$C19) + COUNTIF('SEPT DUMP '!$D:$D, 'DSE SUMMARY'!$D19)</f>
        <v>0</v>
      </c>
      <c r="R19" s="10">
        <f>COUNTIFS('SEPT DUMP '!$D:$D, 'DSE SUMMARY'!$C19,'SEPT DUMP '!$S:$S,"Confirmed") + COUNTIFS('SEPT DUMP '!$D:$D, 'DSE SUMMARY'!$D19,'SEPT DUMP '!$S:$S,"Confirmed")</f>
        <v>0</v>
      </c>
      <c r="S19" s="10">
        <f>COUNTIFS('SEPT DUMP '!$D:$D, 'DSE SUMMARY'!$C19,'SEPT DUMP '!$S:$S,"Rejected") + COUNTIFS('SEPT DUMP '!$D:$D, 'DSE SUMMARY'!$D19,'SEPT DUMP '!$S:$S,"Rejected")</f>
        <v>0</v>
      </c>
      <c r="T19" s="10">
        <f>COUNTIFS('SEPT DUMP '!$D:$D, 'DSE SUMMARY'!$C19,'SEPT DUMP '!$S:$S,"Unreachable") + COUNTIFS('SEPT DUMP '!$D:$D, 'DSE SUMMARY'!$D19,'SEPT DUMP '!$S:$S,"Unreachable")</f>
        <v>0</v>
      </c>
      <c r="U19" s="10">
        <f>COUNTIFS('SEPT DUMP '!$D:$D, 'DSE SUMMARY'!$C19,'SEPT DUMP '!$S:$S,"Postponed(Update W)") + COUNTIFS('SEPT DUMP '!$D:$D, 'DSE SUMMARY'!$D19,'SEPT DUMP '!$S:$S,"Postponed(Update W)")</f>
        <v>0</v>
      </c>
      <c r="V19" s="10">
        <f t="shared" si="5"/>
        <v>0</v>
      </c>
      <c r="W19" s="34">
        <f t="shared" si="3"/>
        <v>0</v>
      </c>
    </row>
    <row r="20" spans="1:23">
      <c r="A20" s="6" t="s">
        <v>995</v>
      </c>
      <c r="B20" s="6" t="s">
        <v>1025</v>
      </c>
      <c r="C20" s="7">
        <v>103043387</v>
      </c>
      <c r="D20" s="30">
        <v>784408959</v>
      </c>
      <c r="E20" s="30" t="e">
        <v>#N/A</v>
      </c>
      <c r="F20" s="8" t="s">
        <v>1206</v>
      </c>
      <c r="G20" s="8" t="s">
        <v>1207</v>
      </c>
      <c r="H20" s="9" t="s">
        <v>1208</v>
      </c>
      <c r="I20" s="10">
        <f>COUNTIF('SEPT DUMP '!$D:$D, 'DSE SUMMARY'!$C20) + COUNTIF('SEPT DUMP '!$D:$D, 'DSE SUMMARY'!$D20)</f>
        <v>0</v>
      </c>
      <c r="J20" s="10">
        <f>COUNTIFS('SEPT DUMP '!$D:$D, 'DSE SUMMARY'!$C20,'SEPT DUMP '!$S:$S,"Confirmed") + COUNTIFS('SEPT DUMP '!$D:$D, 'DSE SUMMARY'!$D20,'SEPT DUMP '!$S:$S,"Confirmed")</f>
        <v>0</v>
      </c>
      <c r="K20" s="10">
        <f>COUNTIFS('SEPT DUMP '!$D:$D, 'DSE SUMMARY'!$C20,'SEPT DUMP '!$S:$S,"Rejected") + COUNTIFS('SEPT DUMP '!$D:$D, 'DSE SUMMARY'!$D20,'SEPT DUMP '!$S:$S,"Rejected")</f>
        <v>0</v>
      </c>
      <c r="L20" s="10">
        <f>COUNTIFS('SEPT DUMP '!$D:$D, 'DSE SUMMARY'!$C20,'SEPT DUMP '!$S:$S,"Unreachable") + COUNTIFS('SEPT DUMP '!$D:$D, 'DSE SUMMARY'!$D20,'SEPT DUMP '!$S:$S,"Unreachable")</f>
        <v>0</v>
      </c>
      <c r="M20" s="10">
        <f>COUNTIFS('SEPT DUMP '!$D:$D, 'DSE SUMMARY'!$C20,'SEPT DUMP '!$S:$S,"Postponed(Update W)") + COUNTIFS('SEPT DUMP '!$D:$D, 'DSE SUMMARY'!$D20,'SEPT DUMP '!$S:$S,"Postponed(Update W)")</f>
        <v>0</v>
      </c>
      <c r="N20" s="10">
        <f t="shared" si="4"/>
        <v>0</v>
      </c>
      <c r="O20" s="34">
        <f t="shared" si="2"/>
        <v>0</v>
      </c>
      <c r="Q20" s="10">
        <f>COUNTIF('SEPT DUMP '!$D:$D, 'DSE SUMMARY'!$C20) + COUNTIF('SEPT DUMP '!$D:$D, 'DSE SUMMARY'!$D20)</f>
        <v>0</v>
      </c>
      <c r="R20" s="10">
        <f>COUNTIFS('SEPT DUMP '!$D:$D, 'DSE SUMMARY'!$C20,'SEPT DUMP '!$S:$S,"Confirmed") + COUNTIFS('SEPT DUMP '!$D:$D, 'DSE SUMMARY'!$D20,'SEPT DUMP '!$S:$S,"Confirmed")</f>
        <v>0</v>
      </c>
      <c r="S20" s="10">
        <f>COUNTIFS('SEPT DUMP '!$D:$D, 'DSE SUMMARY'!$C20,'SEPT DUMP '!$S:$S,"Rejected") + COUNTIFS('SEPT DUMP '!$D:$D, 'DSE SUMMARY'!$D20,'SEPT DUMP '!$S:$S,"Rejected")</f>
        <v>0</v>
      </c>
      <c r="T20" s="10">
        <f>COUNTIFS('SEPT DUMP '!$D:$D, 'DSE SUMMARY'!$C20,'SEPT DUMP '!$S:$S,"Unreachable") + COUNTIFS('SEPT DUMP '!$D:$D, 'DSE SUMMARY'!$D20,'SEPT DUMP '!$S:$S,"Unreachable")</f>
        <v>0</v>
      </c>
      <c r="U20" s="10">
        <f>COUNTIFS('SEPT DUMP '!$D:$D, 'DSE SUMMARY'!$C20,'SEPT DUMP '!$S:$S,"Postponed(Update W)") + COUNTIFS('SEPT DUMP '!$D:$D, 'DSE SUMMARY'!$D20,'SEPT DUMP '!$S:$S,"Postponed(Update W)")</f>
        <v>0</v>
      </c>
      <c r="V20" s="10">
        <f t="shared" si="5"/>
        <v>0</v>
      </c>
      <c r="W20" s="34">
        <f t="shared" si="3"/>
        <v>0</v>
      </c>
    </row>
    <row r="21" spans="1:23">
      <c r="A21" s="6" t="s">
        <v>995</v>
      </c>
      <c r="B21" s="6" t="s">
        <v>1065</v>
      </c>
      <c r="C21" s="7">
        <v>787590898</v>
      </c>
      <c r="D21" s="30">
        <v>788595265</v>
      </c>
      <c r="E21" s="30" t="e">
        <v>#N/A</v>
      </c>
      <c r="F21" s="8" t="s">
        <v>1209</v>
      </c>
      <c r="G21" s="8" t="s">
        <v>1207</v>
      </c>
      <c r="H21" s="9" t="s">
        <v>1208</v>
      </c>
      <c r="I21" s="10">
        <f>COUNTIF('SEPT DUMP '!$D:$D, 'DSE SUMMARY'!$C21) + COUNTIF('SEPT DUMP '!$D:$D, 'DSE SUMMARY'!$D21)</f>
        <v>0</v>
      </c>
      <c r="J21" s="10">
        <f>COUNTIFS('SEPT DUMP '!$D:$D, 'DSE SUMMARY'!$C21,'SEPT DUMP '!$S:$S,"Confirmed") + COUNTIFS('SEPT DUMP '!$D:$D, 'DSE SUMMARY'!$D21,'SEPT DUMP '!$S:$S,"Confirmed")</f>
        <v>0</v>
      </c>
      <c r="K21" s="10">
        <f>COUNTIFS('SEPT DUMP '!$D:$D, 'DSE SUMMARY'!$C21,'SEPT DUMP '!$S:$S,"Rejected") + COUNTIFS('SEPT DUMP '!$D:$D, 'DSE SUMMARY'!$D21,'SEPT DUMP '!$S:$S,"Rejected")</f>
        <v>0</v>
      </c>
      <c r="L21" s="10">
        <f>COUNTIFS('SEPT DUMP '!$D:$D, 'DSE SUMMARY'!$C21,'SEPT DUMP '!$S:$S,"Unreachable") + COUNTIFS('SEPT DUMP '!$D:$D, 'DSE SUMMARY'!$D21,'SEPT DUMP '!$S:$S,"Unreachable")</f>
        <v>0</v>
      </c>
      <c r="M21" s="10">
        <f>COUNTIFS('SEPT DUMP '!$D:$D, 'DSE SUMMARY'!$C21,'SEPT DUMP '!$S:$S,"Postponed(Update W)") + COUNTIFS('SEPT DUMP '!$D:$D, 'DSE SUMMARY'!$D21,'SEPT DUMP '!$S:$S,"Postponed(Update W)")</f>
        <v>0</v>
      </c>
      <c r="N21" s="10">
        <f t="shared" si="4"/>
        <v>0</v>
      </c>
      <c r="O21" s="34">
        <f t="shared" si="2"/>
        <v>0</v>
      </c>
      <c r="Q21" s="10">
        <f>COUNTIF('SEPT DUMP '!$D:$D, 'DSE SUMMARY'!$C21) + COUNTIF('SEPT DUMP '!$D:$D, 'DSE SUMMARY'!$D21)</f>
        <v>0</v>
      </c>
      <c r="R21" s="10">
        <f>COUNTIFS('SEPT DUMP '!$D:$D, 'DSE SUMMARY'!$C21,'SEPT DUMP '!$S:$S,"Confirmed") + COUNTIFS('SEPT DUMP '!$D:$D, 'DSE SUMMARY'!$D21,'SEPT DUMP '!$S:$S,"Confirmed")</f>
        <v>0</v>
      </c>
      <c r="S21" s="10">
        <f>COUNTIFS('SEPT DUMP '!$D:$D, 'DSE SUMMARY'!$C21,'SEPT DUMP '!$S:$S,"Rejected") + COUNTIFS('SEPT DUMP '!$D:$D, 'DSE SUMMARY'!$D21,'SEPT DUMP '!$S:$S,"Rejected")</f>
        <v>0</v>
      </c>
      <c r="T21" s="10">
        <f>COUNTIFS('SEPT DUMP '!$D:$D, 'DSE SUMMARY'!$C21,'SEPT DUMP '!$S:$S,"Unreachable") + COUNTIFS('SEPT DUMP '!$D:$D, 'DSE SUMMARY'!$D21,'SEPT DUMP '!$S:$S,"Unreachable")</f>
        <v>0</v>
      </c>
      <c r="U21" s="10">
        <f>COUNTIFS('SEPT DUMP '!$D:$D, 'DSE SUMMARY'!$C21,'SEPT DUMP '!$S:$S,"Postponed(Update W)") + COUNTIFS('SEPT DUMP '!$D:$D, 'DSE SUMMARY'!$D21,'SEPT DUMP '!$S:$S,"Postponed(Update W)")</f>
        <v>0</v>
      </c>
      <c r="V21" s="10">
        <f t="shared" si="5"/>
        <v>0</v>
      </c>
      <c r="W21" s="34">
        <f t="shared" si="3"/>
        <v>0</v>
      </c>
    </row>
    <row r="22" spans="1:23">
      <c r="A22" s="6" t="s">
        <v>995</v>
      </c>
      <c r="B22" s="6" t="s">
        <v>1023</v>
      </c>
      <c r="C22" s="7">
        <v>783027876</v>
      </c>
      <c r="D22" s="30">
        <v>780961460</v>
      </c>
      <c r="E22" s="30" t="e">
        <v>#N/A</v>
      </c>
      <c r="F22" s="8"/>
      <c r="G22" s="8" t="s">
        <v>1210</v>
      </c>
      <c r="H22" s="9" t="s">
        <v>1208</v>
      </c>
      <c r="I22" s="10">
        <f>COUNTIF('SEPT DUMP '!$D:$D, 'DSE SUMMARY'!$C22) + COUNTIF('SEPT DUMP '!$D:$D, 'DSE SUMMARY'!$D22)</f>
        <v>0</v>
      </c>
      <c r="J22" s="10">
        <f>COUNTIFS('SEPT DUMP '!$D:$D, 'DSE SUMMARY'!$C22,'SEPT DUMP '!$S:$S,"Confirmed") + COUNTIFS('SEPT DUMP '!$D:$D, 'DSE SUMMARY'!$D22,'SEPT DUMP '!$S:$S,"Confirmed")</f>
        <v>0</v>
      </c>
      <c r="K22" s="10">
        <f>COUNTIFS('SEPT DUMP '!$D:$D, 'DSE SUMMARY'!$C22,'SEPT DUMP '!$S:$S,"Rejected") + COUNTIFS('SEPT DUMP '!$D:$D, 'DSE SUMMARY'!$D22,'SEPT DUMP '!$S:$S,"Rejected")</f>
        <v>0</v>
      </c>
      <c r="L22" s="10">
        <f>COUNTIFS('SEPT DUMP '!$D:$D, 'DSE SUMMARY'!$C22,'SEPT DUMP '!$S:$S,"Unreachable") + COUNTIFS('SEPT DUMP '!$D:$D, 'DSE SUMMARY'!$D22,'SEPT DUMP '!$S:$S,"Unreachable")</f>
        <v>0</v>
      </c>
      <c r="M22" s="10">
        <f>COUNTIFS('SEPT DUMP '!$D:$D, 'DSE SUMMARY'!$C22,'SEPT DUMP '!$S:$S,"Postponed(Update W)") + COUNTIFS('SEPT DUMP '!$D:$D, 'DSE SUMMARY'!$D22,'SEPT DUMP '!$S:$S,"Postponed(Update W)")</f>
        <v>0</v>
      </c>
      <c r="N22" s="10">
        <f t="shared" si="4"/>
        <v>0</v>
      </c>
      <c r="O22" s="34">
        <f t="shared" si="2"/>
        <v>0</v>
      </c>
      <c r="Q22" s="10">
        <f>COUNTIF('SEPT DUMP '!$D:$D, 'DSE SUMMARY'!$C22) + COUNTIF('SEPT DUMP '!$D:$D, 'DSE SUMMARY'!$D22)</f>
        <v>0</v>
      </c>
      <c r="R22" s="10">
        <f>COUNTIFS('SEPT DUMP '!$D:$D, 'DSE SUMMARY'!$C22,'SEPT DUMP '!$S:$S,"Confirmed") + COUNTIFS('SEPT DUMP '!$D:$D, 'DSE SUMMARY'!$D22,'SEPT DUMP '!$S:$S,"Confirmed")</f>
        <v>0</v>
      </c>
      <c r="S22" s="10">
        <f>COUNTIFS('SEPT DUMP '!$D:$D, 'DSE SUMMARY'!$C22,'SEPT DUMP '!$S:$S,"Rejected") + COUNTIFS('SEPT DUMP '!$D:$D, 'DSE SUMMARY'!$D22,'SEPT DUMP '!$S:$S,"Rejected")</f>
        <v>0</v>
      </c>
      <c r="T22" s="10">
        <f>COUNTIFS('SEPT DUMP '!$D:$D, 'DSE SUMMARY'!$C22,'SEPT DUMP '!$S:$S,"Unreachable") + COUNTIFS('SEPT DUMP '!$D:$D, 'DSE SUMMARY'!$D22,'SEPT DUMP '!$S:$S,"Unreachable")</f>
        <v>0</v>
      </c>
      <c r="U22" s="10">
        <f>COUNTIFS('SEPT DUMP '!$D:$D, 'DSE SUMMARY'!$C22,'SEPT DUMP '!$S:$S,"Postponed(Update W)") + COUNTIFS('SEPT DUMP '!$D:$D, 'DSE SUMMARY'!$D22,'SEPT DUMP '!$S:$S,"Postponed(Update W)")</f>
        <v>0</v>
      </c>
      <c r="V22" s="10">
        <f t="shared" si="5"/>
        <v>0</v>
      </c>
      <c r="W22" s="34">
        <f t="shared" si="3"/>
        <v>0</v>
      </c>
    </row>
    <row r="23" spans="1:23">
      <c r="A23" s="6" t="s">
        <v>995</v>
      </c>
      <c r="B23" s="6" t="s">
        <v>1057</v>
      </c>
      <c r="C23" s="7">
        <v>785902068</v>
      </c>
      <c r="D23" s="30">
        <v>101792379</v>
      </c>
      <c r="E23" s="30" t="e">
        <v>#N/A</v>
      </c>
      <c r="F23" s="8"/>
      <c r="G23" s="8" t="s">
        <v>1207</v>
      </c>
      <c r="H23" s="9" t="s">
        <v>1208</v>
      </c>
      <c r="I23" s="10">
        <f>COUNTIF('SEPT DUMP '!$D:$D, 'DSE SUMMARY'!$C23) + COUNTIF('SEPT DUMP '!$D:$D, 'DSE SUMMARY'!$D23)</f>
        <v>0</v>
      </c>
      <c r="J23" s="10">
        <f>COUNTIFS('SEPT DUMP '!$D:$D, 'DSE SUMMARY'!$C23,'SEPT DUMP '!$S:$S,"Confirmed") + COUNTIFS('SEPT DUMP '!$D:$D, 'DSE SUMMARY'!$D23,'SEPT DUMP '!$S:$S,"Confirmed")</f>
        <v>0</v>
      </c>
      <c r="K23" s="10">
        <f>COUNTIFS('SEPT DUMP '!$D:$D, 'DSE SUMMARY'!$C23,'SEPT DUMP '!$S:$S,"Rejected") + COUNTIFS('SEPT DUMP '!$D:$D, 'DSE SUMMARY'!$D23,'SEPT DUMP '!$S:$S,"Rejected")</f>
        <v>0</v>
      </c>
      <c r="L23" s="10">
        <f>COUNTIFS('SEPT DUMP '!$D:$D, 'DSE SUMMARY'!$C23,'SEPT DUMP '!$S:$S,"Unreachable") + COUNTIFS('SEPT DUMP '!$D:$D, 'DSE SUMMARY'!$D23,'SEPT DUMP '!$S:$S,"Unreachable")</f>
        <v>0</v>
      </c>
      <c r="M23" s="10">
        <f>COUNTIFS('SEPT DUMP '!$D:$D, 'DSE SUMMARY'!$C23,'SEPT DUMP '!$S:$S,"Postponed(Update W)") + COUNTIFS('SEPT DUMP '!$D:$D, 'DSE SUMMARY'!$D23,'SEPT DUMP '!$S:$S,"Postponed(Update W)")</f>
        <v>0</v>
      </c>
      <c r="N23" s="10">
        <f t="shared" si="4"/>
        <v>0</v>
      </c>
      <c r="O23" s="34">
        <f t="shared" si="2"/>
        <v>0</v>
      </c>
      <c r="Q23" s="10">
        <f>COUNTIF('SEPT DUMP '!$D:$D, 'DSE SUMMARY'!$C23) + COUNTIF('SEPT DUMP '!$D:$D, 'DSE SUMMARY'!$D23)</f>
        <v>0</v>
      </c>
      <c r="R23" s="10">
        <f>COUNTIFS('SEPT DUMP '!$D:$D, 'DSE SUMMARY'!$C23,'SEPT DUMP '!$S:$S,"Confirmed") + COUNTIFS('SEPT DUMP '!$D:$D, 'DSE SUMMARY'!$D23,'SEPT DUMP '!$S:$S,"Confirmed")</f>
        <v>0</v>
      </c>
      <c r="S23" s="10">
        <f>COUNTIFS('SEPT DUMP '!$D:$D, 'DSE SUMMARY'!$C23,'SEPT DUMP '!$S:$S,"Rejected") + COUNTIFS('SEPT DUMP '!$D:$D, 'DSE SUMMARY'!$D23,'SEPT DUMP '!$S:$S,"Rejected")</f>
        <v>0</v>
      </c>
      <c r="T23" s="10">
        <f>COUNTIFS('SEPT DUMP '!$D:$D, 'DSE SUMMARY'!$C23,'SEPT DUMP '!$S:$S,"Unreachable") + COUNTIFS('SEPT DUMP '!$D:$D, 'DSE SUMMARY'!$D23,'SEPT DUMP '!$S:$S,"Unreachable")</f>
        <v>0</v>
      </c>
      <c r="U23" s="10">
        <f>COUNTIFS('SEPT DUMP '!$D:$D, 'DSE SUMMARY'!$C23,'SEPT DUMP '!$S:$S,"Postponed(Update W)") + COUNTIFS('SEPT DUMP '!$D:$D, 'DSE SUMMARY'!$D23,'SEPT DUMP '!$S:$S,"Postponed(Update W)")</f>
        <v>0</v>
      </c>
      <c r="V23" s="10">
        <f t="shared" si="5"/>
        <v>0</v>
      </c>
      <c r="W23" s="34">
        <f t="shared" si="3"/>
        <v>0</v>
      </c>
    </row>
    <row r="24" spans="1:23">
      <c r="A24" s="6" t="s">
        <v>995</v>
      </c>
      <c r="B24" s="6" t="s">
        <v>1026</v>
      </c>
      <c r="C24" s="7">
        <v>785915037</v>
      </c>
      <c r="D24" s="30">
        <v>788401220</v>
      </c>
      <c r="E24" s="30" t="e">
        <v>#N/A</v>
      </c>
      <c r="F24" s="8"/>
      <c r="G24" s="8" t="s">
        <v>1207</v>
      </c>
      <c r="H24" s="9" t="s">
        <v>1208</v>
      </c>
      <c r="I24" s="10">
        <f>COUNTIF('SEPT DUMP '!$D:$D, 'DSE SUMMARY'!$C24) + COUNTIF('SEPT DUMP '!$D:$D, 'DSE SUMMARY'!$D24)</f>
        <v>0</v>
      </c>
      <c r="J24" s="10">
        <f>COUNTIFS('SEPT DUMP '!$D:$D, 'DSE SUMMARY'!$C24,'SEPT DUMP '!$S:$S,"Confirmed") + COUNTIFS('SEPT DUMP '!$D:$D, 'DSE SUMMARY'!$D24,'SEPT DUMP '!$S:$S,"Confirmed")</f>
        <v>0</v>
      </c>
      <c r="K24" s="10">
        <f>COUNTIFS('SEPT DUMP '!$D:$D, 'DSE SUMMARY'!$C24,'SEPT DUMP '!$S:$S,"Rejected") + COUNTIFS('SEPT DUMP '!$D:$D, 'DSE SUMMARY'!$D24,'SEPT DUMP '!$S:$S,"Rejected")</f>
        <v>0</v>
      </c>
      <c r="L24" s="10">
        <f>COUNTIFS('SEPT DUMP '!$D:$D, 'DSE SUMMARY'!$C24,'SEPT DUMP '!$S:$S,"Unreachable") + COUNTIFS('SEPT DUMP '!$D:$D, 'DSE SUMMARY'!$D24,'SEPT DUMP '!$S:$S,"Unreachable")</f>
        <v>0</v>
      </c>
      <c r="M24" s="10">
        <f>COUNTIFS('SEPT DUMP '!$D:$D, 'DSE SUMMARY'!$C24,'SEPT DUMP '!$S:$S,"Postponed(Update W)") + COUNTIFS('SEPT DUMP '!$D:$D, 'DSE SUMMARY'!$D24,'SEPT DUMP '!$S:$S,"Postponed(Update W)")</f>
        <v>0</v>
      </c>
      <c r="N24" s="10">
        <f t="shared" si="4"/>
        <v>0</v>
      </c>
      <c r="O24" s="34">
        <f t="shared" si="2"/>
        <v>0</v>
      </c>
      <c r="Q24" s="10">
        <f>COUNTIF('SEPT DUMP '!$D:$D, 'DSE SUMMARY'!$C24) + COUNTIF('SEPT DUMP '!$D:$D, 'DSE SUMMARY'!$D24)</f>
        <v>0</v>
      </c>
      <c r="R24" s="10">
        <f>COUNTIFS('SEPT DUMP '!$D:$D, 'DSE SUMMARY'!$C24,'SEPT DUMP '!$S:$S,"Confirmed") + COUNTIFS('SEPT DUMP '!$D:$D, 'DSE SUMMARY'!$D24,'SEPT DUMP '!$S:$S,"Confirmed")</f>
        <v>0</v>
      </c>
      <c r="S24" s="10">
        <f>COUNTIFS('SEPT DUMP '!$D:$D, 'DSE SUMMARY'!$C24,'SEPT DUMP '!$S:$S,"Rejected") + COUNTIFS('SEPT DUMP '!$D:$D, 'DSE SUMMARY'!$D24,'SEPT DUMP '!$S:$S,"Rejected")</f>
        <v>0</v>
      </c>
      <c r="T24" s="10">
        <f>COUNTIFS('SEPT DUMP '!$D:$D, 'DSE SUMMARY'!$C24,'SEPT DUMP '!$S:$S,"Unreachable") + COUNTIFS('SEPT DUMP '!$D:$D, 'DSE SUMMARY'!$D24,'SEPT DUMP '!$S:$S,"Unreachable")</f>
        <v>0</v>
      </c>
      <c r="U24" s="10">
        <f>COUNTIFS('SEPT DUMP '!$D:$D, 'DSE SUMMARY'!$C24,'SEPT DUMP '!$S:$S,"Postponed(Update W)") + COUNTIFS('SEPT DUMP '!$D:$D, 'DSE SUMMARY'!$D24,'SEPT DUMP '!$S:$S,"Postponed(Update W)")</f>
        <v>0</v>
      </c>
      <c r="V24" s="10">
        <f t="shared" si="5"/>
        <v>0</v>
      </c>
      <c r="W24" s="34">
        <f t="shared" si="3"/>
        <v>0</v>
      </c>
    </row>
    <row r="25" spans="1:23">
      <c r="A25" s="6" t="s">
        <v>981</v>
      </c>
      <c r="B25" s="6" t="s">
        <v>502</v>
      </c>
      <c r="C25" s="7">
        <v>784292582</v>
      </c>
      <c r="D25" s="30">
        <v>754242647</v>
      </c>
      <c r="E25" s="30" t="s">
        <v>898</v>
      </c>
      <c r="F25" s="8" t="s">
        <v>1211</v>
      </c>
      <c r="G25" s="8" t="s">
        <v>1212</v>
      </c>
      <c r="H25" s="9" t="s">
        <v>1212</v>
      </c>
      <c r="I25" s="10">
        <f>COUNTIF('SEPT DUMP '!$D:$D, 'DSE SUMMARY'!$C25) + COUNTIF('SEPT DUMP '!$D:$D, 'DSE SUMMARY'!$D25)</f>
        <v>4</v>
      </c>
      <c r="J25" s="10">
        <f>COUNTIFS('SEPT DUMP '!$D:$D, 'DSE SUMMARY'!$C25,'SEPT DUMP '!$S:$S,"Confirmed") + COUNTIFS('SEPT DUMP '!$D:$D, 'DSE SUMMARY'!$D25,'SEPT DUMP '!$S:$S,"Confirmed")</f>
        <v>1</v>
      </c>
      <c r="K25" s="10">
        <f>COUNTIFS('SEPT DUMP '!$D:$D, 'DSE SUMMARY'!$C25,'SEPT DUMP '!$S:$S,"Rejected") + COUNTIFS('SEPT DUMP '!$D:$D, 'DSE SUMMARY'!$D25,'SEPT DUMP '!$S:$S,"Rejected")</f>
        <v>1</v>
      </c>
      <c r="L25" s="10">
        <f>COUNTIFS('SEPT DUMP '!$D:$D, 'DSE SUMMARY'!$C25,'SEPT DUMP '!$S:$S,"Unreachable") + COUNTIFS('SEPT DUMP '!$D:$D, 'DSE SUMMARY'!$D25,'SEPT DUMP '!$S:$S,"Unreachable")</f>
        <v>1</v>
      </c>
      <c r="M25" s="10">
        <f>COUNTIFS('SEPT DUMP '!$D:$D, 'DSE SUMMARY'!$C25,'SEPT DUMP '!$S:$S,"Postponed(Update W)") + COUNTIFS('SEPT DUMP '!$D:$D, 'DSE SUMMARY'!$D25,'SEPT DUMP '!$S:$S,"Postponed(Update W)")</f>
        <v>1</v>
      </c>
      <c r="N25" s="10">
        <f t="shared" si="4"/>
        <v>1</v>
      </c>
      <c r="O25" s="34">
        <f t="shared" si="2"/>
        <v>0.25</v>
      </c>
      <c r="Q25" s="10">
        <f>COUNTIF('SEPT DUMP '!$D:$D, 'DSE SUMMARY'!$C25) + COUNTIF('SEPT DUMP '!$D:$D, 'DSE SUMMARY'!$D25)</f>
        <v>4</v>
      </c>
      <c r="R25" s="10">
        <f>COUNTIFS('SEPT DUMP '!$D:$D, 'DSE SUMMARY'!$C25,'SEPT DUMP '!$S:$S,"Confirmed") + COUNTIFS('SEPT DUMP '!$D:$D, 'DSE SUMMARY'!$D25,'SEPT DUMP '!$S:$S,"Confirmed")</f>
        <v>1</v>
      </c>
      <c r="S25" s="10">
        <f>COUNTIFS('SEPT DUMP '!$D:$D, 'DSE SUMMARY'!$C25,'SEPT DUMP '!$S:$S,"Rejected") + COUNTIFS('SEPT DUMP '!$D:$D, 'DSE SUMMARY'!$D25,'SEPT DUMP '!$S:$S,"Rejected")</f>
        <v>1</v>
      </c>
      <c r="T25" s="10">
        <f>COUNTIFS('SEPT DUMP '!$D:$D, 'DSE SUMMARY'!$C25,'SEPT DUMP '!$S:$S,"Unreachable") + COUNTIFS('SEPT DUMP '!$D:$D, 'DSE SUMMARY'!$D25,'SEPT DUMP '!$S:$S,"Unreachable")</f>
        <v>1</v>
      </c>
      <c r="U25" s="10">
        <f>COUNTIFS('SEPT DUMP '!$D:$D, 'DSE SUMMARY'!$C25,'SEPT DUMP '!$S:$S,"Postponed(Update W)") + COUNTIFS('SEPT DUMP '!$D:$D, 'DSE SUMMARY'!$D25,'SEPT DUMP '!$S:$S,"Postponed(Update W)")</f>
        <v>1</v>
      </c>
      <c r="V25" s="10">
        <f t="shared" si="5"/>
        <v>1</v>
      </c>
      <c r="W25" s="34">
        <f t="shared" si="3"/>
        <v>0.25</v>
      </c>
    </row>
    <row r="26" spans="1:23">
      <c r="A26" s="6" t="s">
        <v>981</v>
      </c>
      <c r="B26" s="6" t="s">
        <v>1019</v>
      </c>
      <c r="C26" s="7">
        <v>738237386</v>
      </c>
      <c r="D26" s="30">
        <v>785927900</v>
      </c>
      <c r="E26" s="30" t="s">
        <v>739</v>
      </c>
      <c r="F26" s="8" t="s">
        <v>1213</v>
      </c>
      <c r="G26" s="8" t="s">
        <v>1212</v>
      </c>
      <c r="H26" s="9" t="s">
        <v>1212</v>
      </c>
      <c r="I26" s="10">
        <f>COUNTIF('SEPT DUMP '!$D:$D, 'DSE SUMMARY'!$C26) + COUNTIF('SEPT DUMP '!$D:$D, 'DSE SUMMARY'!$D26)</f>
        <v>2</v>
      </c>
      <c r="J26" s="10">
        <f>COUNTIFS('SEPT DUMP '!$D:$D, 'DSE SUMMARY'!$C26,'SEPT DUMP '!$S:$S,"Confirmed") + COUNTIFS('SEPT DUMP '!$D:$D, 'DSE SUMMARY'!$D26,'SEPT DUMP '!$S:$S,"Confirmed")</f>
        <v>2</v>
      </c>
      <c r="K26" s="10">
        <f>COUNTIFS('SEPT DUMP '!$D:$D, 'DSE SUMMARY'!$C26,'SEPT DUMP '!$S:$S,"Rejected") + COUNTIFS('SEPT DUMP '!$D:$D, 'DSE SUMMARY'!$D26,'SEPT DUMP '!$S:$S,"Rejected")</f>
        <v>0</v>
      </c>
      <c r="L26" s="10">
        <f>COUNTIFS('SEPT DUMP '!$D:$D, 'DSE SUMMARY'!$C26,'SEPT DUMP '!$S:$S,"Unreachable") + COUNTIFS('SEPT DUMP '!$D:$D, 'DSE SUMMARY'!$D26,'SEPT DUMP '!$S:$S,"Unreachable")</f>
        <v>0</v>
      </c>
      <c r="M26" s="10">
        <f>COUNTIFS('SEPT DUMP '!$D:$D, 'DSE SUMMARY'!$C26,'SEPT DUMP '!$S:$S,"Postponed(Update W)") + COUNTIFS('SEPT DUMP '!$D:$D, 'DSE SUMMARY'!$D26,'SEPT DUMP '!$S:$S,"Postponed(Update W)")</f>
        <v>0</v>
      </c>
      <c r="N26" s="10">
        <f t="shared" si="4"/>
        <v>2</v>
      </c>
      <c r="O26" s="34">
        <f t="shared" si="2"/>
        <v>0</v>
      </c>
      <c r="Q26" s="10">
        <f>COUNTIF('SEPT DUMP '!$D:$D, 'DSE SUMMARY'!$C26) + COUNTIF('SEPT DUMP '!$D:$D, 'DSE SUMMARY'!$D26)</f>
        <v>2</v>
      </c>
      <c r="R26" s="10">
        <f>COUNTIFS('SEPT DUMP '!$D:$D, 'DSE SUMMARY'!$C26,'SEPT DUMP '!$S:$S,"Confirmed") + COUNTIFS('SEPT DUMP '!$D:$D, 'DSE SUMMARY'!$D26,'SEPT DUMP '!$S:$S,"Confirmed")</f>
        <v>2</v>
      </c>
      <c r="S26" s="10">
        <f>COUNTIFS('SEPT DUMP '!$D:$D, 'DSE SUMMARY'!$C26,'SEPT DUMP '!$S:$S,"Rejected") + COUNTIFS('SEPT DUMP '!$D:$D, 'DSE SUMMARY'!$D26,'SEPT DUMP '!$S:$S,"Rejected")</f>
        <v>0</v>
      </c>
      <c r="T26" s="10">
        <f>COUNTIFS('SEPT DUMP '!$D:$D, 'DSE SUMMARY'!$C26,'SEPT DUMP '!$S:$S,"Unreachable") + COUNTIFS('SEPT DUMP '!$D:$D, 'DSE SUMMARY'!$D26,'SEPT DUMP '!$S:$S,"Unreachable")</f>
        <v>0</v>
      </c>
      <c r="U26" s="10">
        <f>COUNTIFS('SEPT DUMP '!$D:$D, 'DSE SUMMARY'!$C26,'SEPT DUMP '!$S:$S,"Postponed(Update W)") + COUNTIFS('SEPT DUMP '!$D:$D, 'DSE SUMMARY'!$D26,'SEPT DUMP '!$S:$S,"Postponed(Update W)")</f>
        <v>0</v>
      </c>
      <c r="V26" s="10">
        <f t="shared" si="5"/>
        <v>2</v>
      </c>
      <c r="W26" s="34">
        <f t="shared" si="3"/>
        <v>0</v>
      </c>
    </row>
    <row r="27" spans="1:23">
      <c r="A27" s="6" t="s">
        <v>981</v>
      </c>
      <c r="B27" s="6" t="s">
        <v>1022</v>
      </c>
      <c r="C27" s="7">
        <v>762927300</v>
      </c>
      <c r="D27" s="30">
        <v>731394720</v>
      </c>
      <c r="E27" s="30" t="e">
        <v>#N/A</v>
      </c>
      <c r="F27" s="8" t="s">
        <v>443</v>
      </c>
      <c r="G27" s="8" t="s">
        <v>1212</v>
      </c>
      <c r="H27" s="9" t="s">
        <v>1212</v>
      </c>
      <c r="I27" s="10">
        <f>COUNTIF('SEPT DUMP '!$D:$D, 'DSE SUMMARY'!$C27) + COUNTIF('SEPT DUMP '!$D:$D, 'DSE SUMMARY'!$D27)</f>
        <v>0</v>
      </c>
      <c r="J27" s="10">
        <f>COUNTIFS('SEPT DUMP '!$D:$D, 'DSE SUMMARY'!$C27,'SEPT DUMP '!$S:$S,"Confirmed") + COUNTIFS('SEPT DUMP '!$D:$D, 'DSE SUMMARY'!$D27,'SEPT DUMP '!$S:$S,"Confirmed")</f>
        <v>0</v>
      </c>
      <c r="K27" s="10">
        <f>COUNTIFS('SEPT DUMP '!$D:$D, 'DSE SUMMARY'!$C27,'SEPT DUMP '!$S:$S,"Rejected") + COUNTIFS('SEPT DUMP '!$D:$D, 'DSE SUMMARY'!$D27,'SEPT DUMP '!$S:$S,"Rejected")</f>
        <v>0</v>
      </c>
      <c r="L27" s="10">
        <f>COUNTIFS('SEPT DUMP '!$D:$D, 'DSE SUMMARY'!$C27,'SEPT DUMP '!$S:$S,"Unreachable") + COUNTIFS('SEPT DUMP '!$D:$D, 'DSE SUMMARY'!$D27,'SEPT DUMP '!$S:$S,"Unreachable")</f>
        <v>0</v>
      </c>
      <c r="M27" s="10">
        <f>COUNTIFS('SEPT DUMP '!$D:$D, 'DSE SUMMARY'!$C27,'SEPT DUMP '!$S:$S,"Postponed(Update W)") + COUNTIFS('SEPT DUMP '!$D:$D, 'DSE SUMMARY'!$D27,'SEPT DUMP '!$S:$S,"Postponed(Update W)")</f>
        <v>0</v>
      </c>
      <c r="N27" s="10">
        <f t="shared" si="4"/>
        <v>0</v>
      </c>
      <c r="O27" s="34">
        <f t="shared" si="2"/>
        <v>0</v>
      </c>
      <c r="Q27" s="10">
        <f>COUNTIF('SEPT DUMP '!$D:$D, 'DSE SUMMARY'!$C27) + COUNTIF('SEPT DUMP '!$D:$D, 'DSE SUMMARY'!$D27)</f>
        <v>0</v>
      </c>
      <c r="R27" s="10">
        <f>COUNTIFS('SEPT DUMP '!$D:$D, 'DSE SUMMARY'!$C27,'SEPT DUMP '!$S:$S,"Confirmed") + COUNTIFS('SEPT DUMP '!$D:$D, 'DSE SUMMARY'!$D27,'SEPT DUMP '!$S:$S,"Confirmed")</f>
        <v>0</v>
      </c>
      <c r="S27" s="10">
        <f>COUNTIFS('SEPT DUMP '!$D:$D, 'DSE SUMMARY'!$C27,'SEPT DUMP '!$S:$S,"Rejected") + COUNTIFS('SEPT DUMP '!$D:$D, 'DSE SUMMARY'!$D27,'SEPT DUMP '!$S:$S,"Rejected")</f>
        <v>0</v>
      </c>
      <c r="T27" s="10">
        <f>COUNTIFS('SEPT DUMP '!$D:$D, 'DSE SUMMARY'!$C27,'SEPT DUMP '!$S:$S,"Unreachable") + COUNTIFS('SEPT DUMP '!$D:$D, 'DSE SUMMARY'!$D27,'SEPT DUMP '!$S:$S,"Unreachable")</f>
        <v>0</v>
      </c>
      <c r="U27" s="10">
        <f>COUNTIFS('SEPT DUMP '!$D:$D, 'DSE SUMMARY'!$C27,'SEPT DUMP '!$S:$S,"Postponed(Update W)") + COUNTIFS('SEPT DUMP '!$D:$D, 'DSE SUMMARY'!$D27,'SEPT DUMP '!$S:$S,"Postponed(Update W)")</f>
        <v>0</v>
      </c>
      <c r="V27" s="10">
        <f t="shared" si="5"/>
        <v>0</v>
      </c>
      <c r="W27" s="34">
        <f t="shared" si="3"/>
        <v>0</v>
      </c>
    </row>
    <row r="28" spans="1:23">
      <c r="A28" s="6" t="s">
        <v>981</v>
      </c>
      <c r="B28" s="6" t="s">
        <v>1034</v>
      </c>
      <c r="C28" s="7">
        <v>786457527</v>
      </c>
      <c r="D28" s="30">
        <v>737797583</v>
      </c>
      <c r="E28" s="30" t="e">
        <v>#N/A</v>
      </c>
      <c r="F28" s="8"/>
      <c r="G28" s="8" t="s">
        <v>982</v>
      </c>
      <c r="H28" s="9" t="s">
        <v>1212</v>
      </c>
      <c r="I28" s="10">
        <f>COUNTIF('SEPT DUMP '!$D:$D, 'DSE SUMMARY'!$C28) + COUNTIF('SEPT DUMP '!$D:$D, 'DSE SUMMARY'!$D28)</f>
        <v>0</v>
      </c>
      <c r="J28" s="10">
        <f>COUNTIFS('SEPT DUMP '!$D:$D, 'DSE SUMMARY'!$C28,'SEPT DUMP '!$S:$S,"Confirmed") + COUNTIFS('SEPT DUMP '!$D:$D, 'DSE SUMMARY'!$D28,'SEPT DUMP '!$S:$S,"Confirmed")</f>
        <v>0</v>
      </c>
      <c r="K28" s="10">
        <f>COUNTIFS('SEPT DUMP '!$D:$D, 'DSE SUMMARY'!$C28,'SEPT DUMP '!$S:$S,"Rejected") + COUNTIFS('SEPT DUMP '!$D:$D, 'DSE SUMMARY'!$D28,'SEPT DUMP '!$S:$S,"Rejected")</f>
        <v>0</v>
      </c>
      <c r="L28" s="10">
        <f>COUNTIFS('SEPT DUMP '!$D:$D, 'DSE SUMMARY'!$C28,'SEPT DUMP '!$S:$S,"Unreachable") + COUNTIFS('SEPT DUMP '!$D:$D, 'DSE SUMMARY'!$D28,'SEPT DUMP '!$S:$S,"Unreachable")</f>
        <v>0</v>
      </c>
      <c r="M28" s="10">
        <f>COUNTIFS('SEPT DUMP '!$D:$D, 'DSE SUMMARY'!$C28,'SEPT DUMP '!$S:$S,"Postponed(Update W)") + COUNTIFS('SEPT DUMP '!$D:$D, 'DSE SUMMARY'!$D28,'SEPT DUMP '!$S:$S,"Postponed(Update W)")</f>
        <v>0</v>
      </c>
      <c r="N28" s="10">
        <f t="shared" si="4"/>
        <v>0</v>
      </c>
      <c r="O28" s="34">
        <f t="shared" si="2"/>
        <v>0</v>
      </c>
      <c r="Q28" s="10">
        <f>COUNTIF('SEPT DUMP '!$D:$D, 'DSE SUMMARY'!$C28) + COUNTIF('SEPT DUMP '!$D:$D, 'DSE SUMMARY'!$D28)</f>
        <v>0</v>
      </c>
      <c r="R28" s="10">
        <f>COUNTIFS('SEPT DUMP '!$D:$D, 'DSE SUMMARY'!$C28,'SEPT DUMP '!$S:$S,"Confirmed") + COUNTIFS('SEPT DUMP '!$D:$D, 'DSE SUMMARY'!$D28,'SEPT DUMP '!$S:$S,"Confirmed")</f>
        <v>0</v>
      </c>
      <c r="S28" s="10">
        <f>COUNTIFS('SEPT DUMP '!$D:$D, 'DSE SUMMARY'!$C28,'SEPT DUMP '!$S:$S,"Rejected") + COUNTIFS('SEPT DUMP '!$D:$D, 'DSE SUMMARY'!$D28,'SEPT DUMP '!$S:$S,"Rejected")</f>
        <v>0</v>
      </c>
      <c r="T28" s="10">
        <f>COUNTIFS('SEPT DUMP '!$D:$D, 'DSE SUMMARY'!$C28,'SEPT DUMP '!$S:$S,"Unreachable") + COUNTIFS('SEPT DUMP '!$D:$D, 'DSE SUMMARY'!$D28,'SEPT DUMP '!$S:$S,"Unreachable")</f>
        <v>0</v>
      </c>
      <c r="U28" s="10">
        <f>COUNTIFS('SEPT DUMP '!$D:$D, 'DSE SUMMARY'!$C28,'SEPT DUMP '!$S:$S,"Postponed(Update W)") + COUNTIFS('SEPT DUMP '!$D:$D, 'DSE SUMMARY'!$D28,'SEPT DUMP '!$S:$S,"Postponed(Update W)")</f>
        <v>0</v>
      </c>
      <c r="V28" s="10">
        <f t="shared" si="5"/>
        <v>0</v>
      </c>
      <c r="W28" s="34">
        <f t="shared" si="3"/>
        <v>0</v>
      </c>
    </row>
    <row r="29" spans="1:23">
      <c r="A29" s="6" t="s">
        <v>981</v>
      </c>
      <c r="B29" s="6" t="s">
        <v>999</v>
      </c>
      <c r="C29" s="7">
        <v>782610374</v>
      </c>
      <c r="D29" s="30">
        <v>734346733</v>
      </c>
      <c r="E29" s="30" t="e">
        <v>#N/A</v>
      </c>
      <c r="F29" s="8"/>
      <c r="G29" s="8" t="s">
        <v>982</v>
      </c>
      <c r="H29" s="9" t="s">
        <v>1212</v>
      </c>
      <c r="I29" s="10">
        <f>COUNTIF('SEPT DUMP '!$D:$D, 'DSE SUMMARY'!$C29) + COUNTIF('SEPT DUMP '!$D:$D, 'DSE SUMMARY'!$D29)</f>
        <v>0</v>
      </c>
      <c r="J29" s="10">
        <f>COUNTIFS('SEPT DUMP '!$D:$D, 'DSE SUMMARY'!$C29,'SEPT DUMP '!$S:$S,"Confirmed") + COUNTIFS('SEPT DUMP '!$D:$D, 'DSE SUMMARY'!$D29,'SEPT DUMP '!$S:$S,"Confirmed")</f>
        <v>0</v>
      </c>
      <c r="K29" s="10">
        <f>COUNTIFS('SEPT DUMP '!$D:$D, 'DSE SUMMARY'!$C29,'SEPT DUMP '!$S:$S,"Rejected") + COUNTIFS('SEPT DUMP '!$D:$D, 'DSE SUMMARY'!$D29,'SEPT DUMP '!$S:$S,"Rejected")</f>
        <v>0</v>
      </c>
      <c r="L29" s="10">
        <f>COUNTIFS('SEPT DUMP '!$D:$D, 'DSE SUMMARY'!$C29,'SEPT DUMP '!$S:$S,"Unreachable") + COUNTIFS('SEPT DUMP '!$D:$D, 'DSE SUMMARY'!$D29,'SEPT DUMP '!$S:$S,"Unreachable")</f>
        <v>0</v>
      </c>
      <c r="M29" s="10">
        <f>COUNTIFS('SEPT DUMP '!$D:$D, 'DSE SUMMARY'!$C29,'SEPT DUMP '!$S:$S,"Postponed(Update W)") + COUNTIFS('SEPT DUMP '!$D:$D, 'DSE SUMMARY'!$D29,'SEPT DUMP '!$S:$S,"Postponed(Update W)")</f>
        <v>0</v>
      </c>
      <c r="N29" s="10">
        <f t="shared" si="4"/>
        <v>0</v>
      </c>
      <c r="O29" s="34">
        <f t="shared" si="2"/>
        <v>0</v>
      </c>
      <c r="Q29" s="10">
        <f>COUNTIF('SEPT DUMP '!$D:$D, 'DSE SUMMARY'!$C29) + COUNTIF('SEPT DUMP '!$D:$D, 'DSE SUMMARY'!$D29)</f>
        <v>0</v>
      </c>
      <c r="R29" s="10">
        <f>COUNTIFS('SEPT DUMP '!$D:$D, 'DSE SUMMARY'!$C29,'SEPT DUMP '!$S:$S,"Confirmed") + COUNTIFS('SEPT DUMP '!$D:$D, 'DSE SUMMARY'!$D29,'SEPT DUMP '!$S:$S,"Confirmed")</f>
        <v>0</v>
      </c>
      <c r="S29" s="10">
        <f>COUNTIFS('SEPT DUMP '!$D:$D, 'DSE SUMMARY'!$C29,'SEPT DUMP '!$S:$S,"Rejected") + COUNTIFS('SEPT DUMP '!$D:$D, 'DSE SUMMARY'!$D29,'SEPT DUMP '!$S:$S,"Rejected")</f>
        <v>0</v>
      </c>
      <c r="T29" s="10">
        <f>COUNTIFS('SEPT DUMP '!$D:$D, 'DSE SUMMARY'!$C29,'SEPT DUMP '!$S:$S,"Unreachable") + COUNTIFS('SEPT DUMP '!$D:$D, 'DSE SUMMARY'!$D29,'SEPT DUMP '!$S:$S,"Unreachable")</f>
        <v>0</v>
      </c>
      <c r="U29" s="10">
        <f>COUNTIFS('SEPT DUMP '!$D:$D, 'DSE SUMMARY'!$C29,'SEPT DUMP '!$S:$S,"Postponed(Update W)") + COUNTIFS('SEPT DUMP '!$D:$D, 'DSE SUMMARY'!$D29,'SEPT DUMP '!$S:$S,"Postponed(Update W)")</f>
        <v>0</v>
      </c>
      <c r="V29" s="10">
        <f t="shared" si="5"/>
        <v>0</v>
      </c>
      <c r="W29" s="34">
        <f t="shared" si="3"/>
        <v>0</v>
      </c>
    </row>
    <row r="30" spans="1:23">
      <c r="A30" s="6" t="s">
        <v>981</v>
      </c>
      <c r="B30" s="6" t="s">
        <v>1045</v>
      </c>
      <c r="C30" s="7">
        <v>102497828</v>
      </c>
      <c r="D30" s="30">
        <v>753910330</v>
      </c>
      <c r="E30" s="30" t="s">
        <v>1772</v>
      </c>
      <c r="F30" s="8"/>
      <c r="G30" s="8" t="s">
        <v>982</v>
      </c>
      <c r="H30" s="9" t="s">
        <v>1212</v>
      </c>
      <c r="I30" s="10">
        <f>COUNTIF('SEPT DUMP '!$D:$D, 'DSE SUMMARY'!$C30) + COUNTIF('SEPT DUMP '!$D:$D, 'DSE SUMMARY'!$D30)</f>
        <v>0</v>
      </c>
      <c r="J30" s="10">
        <f>COUNTIFS('SEPT DUMP '!$D:$D, 'DSE SUMMARY'!$C30,'SEPT DUMP '!$S:$S,"Confirmed") + COUNTIFS('SEPT DUMP '!$D:$D, 'DSE SUMMARY'!$D30,'SEPT DUMP '!$S:$S,"Confirmed")</f>
        <v>0</v>
      </c>
      <c r="K30" s="10">
        <f>COUNTIFS('SEPT DUMP '!$D:$D, 'DSE SUMMARY'!$C30,'SEPT DUMP '!$S:$S,"Rejected") + COUNTIFS('SEPT DUMP '!$D:$D, 'DSE SUMMARY'!$D30,'SEPT DUMP '!$S:$S,"Rejected")</f>
        <v>0</v>
      </c>
      <c r="L30" s="10">
        <f>COUNTIFS('SEPT DUMP '!$D:$D, 'DSE SUMMARY'!$C30,'SEPT DUMP '!$S:$S,"Unreachable") + COUNTIFS('SEPT DUMP '!$D:$D, 'DSE SUMMARY'!$D30,'SEPT DUMP '!$S:$S,"Unreachable")</f>
        <v>0</v>
      </c>
      <c r="M30" s="10">
        <f>COUNTIFS('SEPT DUMP '!$D:$D, 'DSE SUMMARY'!$C30,'SEPT DUMP '!$S:$S,"Postponed(Update W)") + COUNTIFS('SEPT DUMP '!$D:$D, 'DSE SUMMARY'!$D30,'SEPT DUMP '!$S:$S,"Postponed(Update W)")</f>
        <v>0</v>
      </c>
      <c r="N30" s="10">
        <f t="shared" si="4"/>
        <v>0</v>
      </c>
      <c r="O30" s="34">
        <f t="shared" si="2"/>
        <v>0</v>
      </c>
      <c r="Q30" s="10">
        <f>COUNTIF('SEPT DUMP '!$D:$D, 'DSE SUMMARY'!$C30) + COUNTIF('SEPT DUMP '!$D:$D, 'DSE SUMMARY'!$D30)</f>
        <v>0</v>
      </c>
      <c r="R30" s="10">
        <f>COUNTIFS('SEPT DUMP '!$D:$D, 'DSE SUMMARY'!$C30,'SEPT DUMP '!$S:$S,"Confirmed") + COUNTIFS('SEPT DUMP '!$D:$D, 'DSE SUMMARY'!$D30,'SEPT DUMP '!$S:$S,"Confirmed")</f>
        <v>0</v>
      </c>
      <c r="S30" s="10">
        <f>COUNTIFS('SEPT DUMP '!$D:$D, 'DSE SUMMARY'!$C30,'SEPT DUMP '!$S:$S,"Rejected") + COUNTIFS('SEPT DUMP '!$D:$D, 'DSE SUMMARY'!$D30,'SEPT DUMP '!$S:$S,"Rejected")</f>
        <v>0</v>
      </c>
      <c r="T30" s="10">
        <f>COUNTIFS('SEPT DUMP '!$D:$D, 'DSE SUMMARY'!$C30,'SEPT DUMP '!$S:$S,"Unreachable") + COUNTIFS('SEPT DUMP '!$D:$D, 'DSE SUMMARY'!$D30,'SEPT DUMP '!$S:$S,"Unreachable")</f>
        <v>0</v>
      </c>
      <c r="U30" s="10">
        <f>COUNTIFS('SEPT DUMP '!$D:$D, 'DSE SUMMARY'!$C30,'SEPT DUMP '!$S:$S,"Postponed(Update W)") + COUNTIFS('SEPT DUMP '!$D:$D, 'DSE SUMMARY'!$D30,'SEPT DUMP '!$S:$S,"Postponed(Update W)")</f>
        <v>0</v>
      </c>
      <c r="V30" s="10">
        <f t="shared" si="5"/>
        <v>0</v>
      </c>
      <c r="W30" s="34">
        <f t="shared" si="3"/>
        <v>0</v>
      </c>
    </row>
    <row r="31" spans="1:23">
      <c r="A31" s="6" t="s">
        <v>981</v>
      </c>
      <c r="B31" s="6" t="s">
        <v>980</v>
      </c>
      <c r="C31" s="7">
        <v>788201147</v>
      </c>
      <c r="D31" s="30">
        <v>105481761</v>
      </c>
      <c r="E31" s="30" t="e">
        <v>#N/A</v>
      </c>
      <c r="F31" s="8"/>
      <c r="G31" s="8" t="s">
        <v>982</v>
      </c>
      <c r="H31" s="9" t="s">
        <v>1212</v>
      </c>
      <c r="I31" s="10">
        <f>COUNTIF('SEPT DUMP '!$D:$D, 'DSE SUMMARY'!$C31) + COUNTIF('SEPT DUMP '!$D:$D, 'DSE SUMMARY'!$D31)</f>
        <v>0</v>
      </c>
      <c r="J31" s="10">
        <f>COUNTIFS('SEPT DUMP '!$D:$D, 'DSE SUMMARY'!$C31,'SEPT DUMP '!$S:$S,"Confirmed") + COUNTIFS('SEPT DUMP '!$D:$D, 'DSE SUMMARY'!$D31,'SEPT DUMP '!$S:$S,"Confirmed")</f>
        <v>0</v>
      </c>
      <c r="K31" s="10">
        <f>COUNTIFS('SEPT DUMP '!$D:$D, 'DSE SUMMARY'!$C31,'SEPT DUMP '!$S:$S,"Rejected") + COUNTIFS('SEPT DUMP '!$D:$D, 'DSE SUMMARY'!$D31,'SEPT DUMP '!$S:$S,"Rejected")</f>
        <v>0</v>
      </c>
      <c r="L31" s="10">
        <f>COUNTIFS('SEPT DUMP '!$D:$D, 'DSE SUMMARY'!$C31,'SEPT DUMP '!$S:$S,"Unreachable") + COUNTIFS('SEPT DUMP '!$D:$D, 'DSE SUMMARY'!$D31,'SEPT DUMP '!$S:$S,"Unreachable")</f>
        <v>0</v>
      </c>
      <c r="M31" s="10">
        <f>COUNTIFS('SEPT DUMP '!$D:$D, 'DSE SUMMARY'!$C31,'SEPT DUMP '!$S:$S,"Postponed(Update W)") + COUNTIFS('SEPT DUMP '!$D:$D, 'DSE SUMMARY'!$D31,'SEPT DUMP '!$S:$S,"Postponed(Update W)")</f>
        <v>0</v>
      </c>
      <c r="N31" s="10">
        <f t="shared" si="4"/>
        <v>0</v>
      </c>
      <c r="O31" s="34">
        <f t="shared" si="2"/>
        <v>0</v>
      </c>
      <c r="Q31" s="10">
        <f>COUNTIF('SEPT DUMP '!$D:$D, 'DSE SUMMARY'!$C31) + COUNTIF('SEPT DUMP '!$D:$D, 'DSE SUMMARY'!$D31)</f>
        <v>0</v>
      </c>
      <c r="R31" s="10">
        <f>COUNTIFS('SEPT DUMP '!$D:$D, 'DSE SUMMARY'!$C31,'SEPT DUMP '!$S:$S,"Confirmed") + COUNTIFS('SEPT DUMP '!$D:$D, 'DSE SUMMARY'!$D31,'SEPT DUMP '!$S:$S,"Confirmed")</f>
        <v>0</v>
      </c>
      <c r="S31" s="10">
        <f>COUNTIFS('SEPT DUMP '!$D:$D, 'DSE SUMMARY'!$C31,'SEPT DUMP '!$S:$S,"Rejected") + COUNTIFS('SEPT DUMP '!$D:$D, 'DSE SUMMARY'!$D31,'SEPT DUMP '!$S:$S,"Rejected")</f>
        <v>0</v>
      </c>
      <c r="T31" s="10">
        <f>COUNTIFS('SEPT DUMP '!$D:$D, 'DSE SUMMARY'!$C31,'SEPT DUMP '!$S:$S,"Unreachable") + COUNTIFS('SEPT DUMP '!$D:$D, 'DSE SUMMARY'!$D31,'SEPT DUMP '!$S:$S,"Unreachable")</f>
        <v>0</v>
      </c>
      <c r="U31" s="10">
        <f>COUNTIFS('SEPT DUMP '!$D:$D, 'DSE SUMMARY'!$C31,'SEPT DUMP '!$S:$S,"Postponed(Update W)") + COUNTIFS('SEPT DUMP '!$D:$D, 'DSE SUMMARY'!$D31,'SEPT DUMP '!$S:$S,"Postponed(Update W)")</f>
        <v>0</v>
      </c>
      <c r="V31" s="10">
        <f t="shared" si="5"/>
        <v>0</v>
      </c>
      <c r="W31" s="34">
        <f t="shared" si="3"/>
        <v>0</v>
      </c>
    </row>
    <row r="32" spans="1:23">
      <c r="A32" s="6" t="s">
        <v>981</v>
      </c>
      <c r="B32" s="6" t="s">
        <v>1016</v>
      </c>
      <c r="C32" s="7">
        <v>782325197</v>
      </c>
      <c r="D32" s="30">
        <v>789672231</v>
      </c>
      <c r="E32" s="30" t="e">
        <v>#N/A</v>
      </c>
      <c r="F32" s="8"/>
      <c r="G32" s="8" t="s">
        <v>982</v>
      </c>
      <c r="H32" s="9" t="s">
        <v>1212</v>
      </c>
      <c r="I32" s="10">
        <f>COUNTIF('SEPT DUMP '!$D:$D, 'DSE SUMMARY'!$C32) + COUNTIF('SEPT DUMP '!$D:$D, 'DSE SUMMARY'!$D32)</f>
        <v>0</v>
      </c>
      <c r="J32" s="10">
        <f>COUNTIFS('SEPT DUMP '!$D:$D, 'DSE SUMMARY'!$C32,'SEPT DUMP '!$S:$S,"Confirmed") + COUNTIFS('SEPT DUMP '!$D:$D, 'DSE SUMMARY'!$D32,'SEPT DUMP '!$S:$S,"Confirmed")</f>
        <v>0</v>
      </c>
      <c r="K32" s="10">
        <f>COUNTIFS('SEPT DUMP '!$D:$D, 'DSE SUMMARY'!$C32,'SEPT DUMP '!$S:$S,"Rejected") + COUNTIFS('SEPT DUMP '!$D:$D, 'DSE SUMMARY'!$D32,'SEPT DUMP '!$S:$S,"Rejected")</f>
        <v>0</v>
      </c>
      <c r="L32" s="10">
        <f>COUNTIFS('SEPT DUMP '!$D:$D, 'DSE SUMMARY'!$C32,'SEPT DUMP '!$S:$S,"Unreachable") + COUNTIFS('SEPT DUMP '!$D:$D, 'DSE SUMMARY'!$D32,'SEPT DUMP '!$S:$S,"Unreachable")</f>
        <v>0</v>
      </c>
      <c r="M32" s="10">
        <f>COUNTIFS('SEPT DUMP '!$D:$D, 'DSE SUMMARY'!$C32,'SEPT DUMP '!$S:$S,"Postponed(Update W)") + COUNTIFS('SEPT DUMP '!$D:$D, 'DSE SUMMARY'!$D32,'SEPT DUMP '!$S:$S,"Postponed(Update W)")</f>
        <v>0</v>
      </c>
      <c r="N32" s="10">
        <f t="shared" si="4"/>
        <v>0</v>
      </c>
      <c r="O32" s="34">
        <f t="shared" si="2"/>
        <v>0</v>
      </c>
      <c r="Q32" s="10">
        <f>COUNTIF('SEPT DUMP '!$D:$D, 'DSE SUMMARY'!$C32) + COUNTIF('SEPT DUMP '!$D:$D, 'DSE SUMMARY'!$D32)</f>
        <v>0</v>
      </c>
      <c r="R32" s="10">
        <f>COUNTIFS('SEPT DUMP '!$D:$D, 'DSE SUMMARY'!$C32,'SEPT DUMP '!$S:$S,"Confirmed") + COUNTIFS('SEPT DUMP '!$D:$D, 'DSE SUMMARY'!$D32,'SEPT DUMP '!$S:$S,"Confirmed")</f>
        <v>0</v>
      </c>
      <c r="S32" s="10">
        <f>COUNTIFS('SEPT DUMP '!$D:$D, 'DSE SUMMARY'!$C32,'SEPT DUMP '!$S:$S,"Rejected") + COUNTIFS('SEPT DUMP '!$D:$D, 'DSE SUMMARY'!$D32,'SEPT DUMP '!$S:$S,"Rejected")</f>
        <v>0</v>
      </c>
      <c r="T32" s="10">
        <f>COUNTIFS('SEPT DUMP '!$D:$D, 'DSE SUMMARY'!$C32,'SEPT DUMP '!$S:$S,"Unreachable") + COUNTIFS('SEPT DUMP '!$D:$D, 'DSE SUMMARY'!$D32,'SEPT DUMP '!$S:$S,"Unreachable")</f>
        <v>0</v>
      </c>
      <c r="U32" s="10">
        <f>COUNTIFS('SEPT DUMP '!$D:$D, 'DSE SUMMARY'!$C32,'SEPT DUMP '!$S:$S,"Postponed(Update W)") + COUNTIFS('SEPT DUMP '!$D:$D, 'DSE SUMMARY'!$D32,'SEPT DUMP '!$S:$S,"Postponed(Update W)")</f>
        <v>0</v>
      </c>
      <c r="V32" s="10">
        <f t="shared" si="5"/>
        <v>0</v>
      </c>
      <c r="W32" s="34">
        <f t="shared" si="3"/>
        <v>0</v>
      </c>
    </row>
    <row r="33" spans="1:23">
      <c r="A33" s="6" t="s">
        <v>981</v>
      </c>
      <c r="B33" s="6" t="s">
        <v>1046</v>
      </c>
      <c r="C33" s="7">
        <v>784480267</v>
      </c>
      <c r="D33" s="30">
        <v>755646821</v>
      </c>
      <c r="E33" s="30" t="s">
        <v>887</v>
      </c>
      <c r="F33" s="8"/>
      <c r="G33" s="8" t="s">
        <v>982</v>
      </c>
      <c r="H33" s="9" t="s">
        <v>1212</v>
      </c>
      <c r="I33" s="10">
        <f>COUNTIF('SEPT DUMP '!$D:$D, 'DSE SUMMARY'!$C33) + COUNTIF('SEPT DUMP '!$D:$D, 'DSE SUMMARY'!$D33)</f>
        <v>0</v>
      </c>
      <c r="J33" s="10">
        <f>COUNTIFS('SEPT DUMP '!$D:$D, 'DSE SUMMARY'!$C33,'SEPT DUMP '!$S:$S,"Confirmed") + COUNTIFS('SEPT DUMP '!$D:$D, 'DSE SUMMARY'!$D33,'SEPT DUMP '!$S:$S,"Confirmed")</f>
        <v>0</v>
      </c>
      <c r="K33" s="10">
        <f>COUNTIFS('SEPT DUMP '!$D:$D, 'DSE SUMMARY'!$C33,'SEPT DUMP '!$S:$S,"Rejected") + COUNTIFS('SEPT DUMP '!$D:$D, 'DSE SUMMARY'!$D33,'SEPT DUMP '!$S:$S,"Rejected")</f>
        <v>0</v>
      </c>
      <c r="L33" s="10">
        <f>COUNTIFS('SEPT DUMP '!$D:$D, 'DSE SUMMARY'!$C33,'SEPT DUMP '!$S:$S,"Unreachable") + COUNTIFS('SEPT DUMP '!$D:$D, 'DSE SUMMARY'!$D33,'SEPT DUMP '!$S:$S,"Unreachable")</f>
        <v>0</v>
      </c>
      <c r="M33" s="10">
        <f>COUNTIFS('SEPT DUMP '!$D:$D, 'DSE SUMMARY'!$C33,'SEPT DUMP '!$S:$S,"Postponed(Update W)") + COUNTIFS('SEPT DUMP '!$D:$D, 'DSE SUMMARY'!$D33,'SEPT DUMP '!$S:$S,"Postponed(Update W)")</f>
        <v>0</v>
      </c>
      <c r="N33" s="10">
        <f t="shared" si="4"/>
        <v>0</v>
      </c>
      <c r="O33" s="34">
        <f t="shared" si="2"/>
        <v>0</v>
      </c>
      <c r="Q33" s="10">
        <f>COUNTIF('SEPT DUMP '!$D:$D, 'DSE SUMMARY'!$C33) + COUNTIF('SEPT DUMP '!$D:$D, 'DSE SUMMARY'!$D33)</f>
        <v>0</v>
      </c>
      <c r="R33" s="10">
        <f>COUNTIFS('SEPT DUMP '!$D:$D, 'DSE SUMMARY'!$C33,'SEPT DUMP '!$S:$S,"Confirmed") + COUNTIFS('SEPT DUMP '!$D:$D, 'DSE SUMMARY'!$D33,'SEPT DUMP '!$S:$S,"Confirmed")</f>
        <v>0</v>
      </c>
      <c r="S33" s="10">
        <f>COUNTIFS('SEPT DUMP '!$D:$D, 'DSE SUMMARY'!$C33,'SEPT DUMP '!$S:$S,"Rejected") + COUNTIFS('SEPT DUMP '!$D:$D, 'DSE SUMMARY'!$D33,'SEPT DUMP '!$S:$S,"Rejected")</f>
        <v>0</v>
      </c>
      <c r="T33" s="10">
        <f>COUNTIFS('SEPT DUMP '!$D:$D, 'DSE SUMMARY'!$C33,'SEPT DUMP '!$S:$S,"Unreachable") + COUNTIFS('SEPT DUMP '!$D:$D, 'DSE SUMMARY'!$D33,'SEPT DUMP '!$S:$S,"Unreachable")</f>
        <v>0</v>
      </c>
      <c r="U33" s="10">
        <f>COUNTIFS('SEPT DUMP '!$D:$D, 'DSE SUMMARY'!$C33,'SEPT DUMP '!$S:$S,"Postponed(Update W)") + COUNTIFS('SEPT DUMP '!$D:$D, 'DSE SUMMARY'!$D33,'SEPT DUMP '!$S:$S,"Postponed(Update W)")</f>
        <v>0</v>
      </c>
      <c r="V33" s="10">
        <f t="shared" si="5"/>
        <v>0</v>
      </c>
      <c r="W33" s="34">
        <f t="shared" si="3"/>
        <v>0</v>
      </c>
    </row>
    <row r="34" spans="1:23">
      <c r="A34" s="6" t="s">
        <v>984</v>
      </c>
      <c r="B34" s="6" t="s">
        <v>1020</v>
      </c>
      <c r="C34" s="7">
        <v>737760378</v>
      </c>
      <c r="D34" s="30">
        <v>783853385</v>
      </c>
      <c r="E34" s="30" t="e">
        <v>#N/A</v>
      </c>
      <c r="F34" s="8" t="s">
        <v>424</v>
      </c>
      <c r="G34" s="8" t="s">
        <v>985</v>
      </c>
      <c r="H34" s="9" t="s">
        <v>1214</v>
      </c>
      <c r="I34" s="10">
        <f>COUNTIF('SEPT DUMP '!$D:$D, 'DSE SUMMARY'!$C34) + COUNTIF('SEPT DUMP '!$D:$D, 'DSE SUMMARY'!$D34)</f>
        <v>0</v>
      </c>
      <c r="J34" s="10">
        <f>COUNTIFS('SEPT DUMP '!$D:$D, 'DSE SUMMARY'!$C34,'SEPT DUMP '!$S:$S,"Confirmed") + COUNTIFS('SEPT DUMP '!$D:$D, 'DSE SUMMARY'!$D34,'SEPT DUMP '!$S:$S,"Confirmed")</f>
        <v>0</v>
      </c>
      <c r="K34" s="10">
        <f>COUNTIFS('SEPT DUMP '!$D:$D, 'DSE SUMMARY'!$C34,'SEPT DUMP '!$S:$S,"Rejected") + COUNTIFS('SEPT DUMP '!$D:$D, 'DSE SUMMARY'!$D34,'SEPT DUMP '!$S:$S,"Rejected")</f>
        <v>0</v>
      </c>
      <c r="L34" s="10">
        <f>COUNTIFS('SEPT DUMP '!$D:$D, 'DSE SUMMARY'!$C34,'SEPT DUMP '!$S:$S,"Unreachable") + COUNTIFS('SEPT DUMP '!$D:$D, 'DSE SUMMARY'!$D34,'SEPT DUMP '!$S:$S,"Unreachable")</f>
        <v>0</v>
      </c>
      <c r="M34" s="10">
        <f>COUNTIFS('SEPT DUMP '!$D:$D, 'DSE SUMMARY'!$C34,'SEPT DUMP '!$S:$S,"Postponed(Update W)") + COUNTIFS('SEPT DUMP '!$D:$D, 'DSE SUMMARY'!$D34,'SEPT DUMP '!$S:$S,"Postponed(Update W)")</f>
        <v>0</v>
      </c>
      <c r="N34" s="10">
        <f t="shared" si="4"/>
        <v>0</v>
      </c>
      <c r="O34" s="34">
        <f t="shared" si="2"/>
        <v>0</v>
      </c>
      <c r="Q34" s="10">
        <f>COUNTIF('SEPT DUMP '!$D:$D, 'DSE SUMMARY'!$C34) + COUNTIF('SEPT DUMP '!$D:$D, 'DSE SUMMARY'!$D34)</f>
        <v>0</v>
      </c>
      <c r="R34" s="10">
        <f>COUNTIFS('SEPT DUMP '!$D:$D, 'DSE SUMMARY'!$C34,'SEPT DUMP '!$S:$S,"Confirmed") + COUNTIFS('SEPT DUMP '!$D:$D, 'DSE SUMMARY'!$D34,'SEPT DUMP '!$S:$S,"Confirmed")</f>
        <v>0</v>
      </c>
      <c r="S34" s="10">
        <f>COUNTIFS('SEPT DUMP '!$D:$D, 'DSE SUMMARY'!$C34,'SEPT DUMP '!$S:$S,"Rejected") + COUNTIFS('SEPT DUMP '!$D:$D, 'DSE SUMMARY'!$D34,'SEPT DUMP '!$S:$S,"Rejected")</f>
        <v>0</v>
      </c>
      <c r="T34" s="10">
        <f>COUNTIFS('SEPT DUMP '!$D:$D, 'DSE SUMMARY'!$C34,'SEPT DUMP '!$S:$S,"Unreachable") + COUNTIFS('SEPT DUMP '!$D:$D, 'DSE SUMMARY'!$D34,'SEPT DUMP '!$S:$S,"Unreachable")</f>
        <v>0</v>
      </c>
      <c r="U34" s="10">
        <f>COUNTIFS('SEPT DUMP '!$D:$D, 'DSE SUMMARY'!$C34,'SEPT DUMP '!$S:$S,"Postponed(Update W)") + COUNTIFS('SEPT DUMP '!$D:$D, 'DSE SUMMARY'!$D34,'SEPT DUMP '!$S:$S,"Postponed(Update W)")</f>
        <v>0</v>
      </c>
      <c r="V34" s="10">
        <f t="shared" si="5"/>
        <v>0</v>
      </c>
      <c r="W34" s="34">
        <f t="shared" si="3"/>
        <v>0</v>
      </c>
    </row>
    <row r="35" spans="1:23">
      <c r="A35" s="6" t="s">
        <v>984</v>
      </c>
      <c r="B35" s="6" t="s">
        <v>1062</v>
      </c>
      <c r="C35" s="7">
        <v>103064667</v>
      </c>
      <c r="D35" s="30">
        <v>735455419</v>
      </c>
      <c r="E35" s="30" t="e">
        <v>#N/A</v>
      </c>
      <c r="F35" s="8" t="s">
        <v>782</v>
      </c>
      <c r="G35" s="8" t="s">
        <v>985</v>
      </c>
      <c r="H35" s="9" t="s">
        <v>1214</v>
      </c>
      <c r="I35" s="10">
        <f>COUNTIF('SEPT DUMP '!$D:$D, 'DSE SUMMARY'!$C35) + COUNTIF('SEPT DUMP '!$D:$D, 'DSE SUMMARY'!$D35)</f>
        <v>0</v>
      </c>
      <c r="J35" s="10">
        <f>COUNTIFS('SEPT DUMP '!$D:$D, 'DSE SUMMARY'!$C35,'SEPT DUMP '!$S:$S,"Confirmed") + COUNTIFS('SEPT DUMP '!$D:$D, 'DSE SUMMARY'!$D35,'SEPT DUMP '!$S:$S,"Confirmed")</f>
        <v>0</v>
      </c>
      <c r="K35" s="10">
        <f>COUNTIFS('SEPT DUMP '!$D:$D, 'DSE SUMMARY'!$C35,'SEPT DUMP '!$S:$S,"Rejected") + COUNTIFS('SEPT DUMP '!$D:$D, 'DSE SUMMARY'!$D35,'SEPT DUMP '!$S:$S,"Rejected")</f>
        <v>0</v>
      </c>
      <c r="L35" s="10">
        <f>COUNTIFS('SEPT DUMP '!$D:$D, 'DSE SUMMARY'!$C35,'SEPT DUMP '!$S:$S,"Unreachable") + COUNTIFS('SEPT DUMP '!$D:$D, 'DSE SUMMARY'!$D35,'SEPT DUMP '!$S:$S,"Unreachable")</f>
        <v>0</v>
      </c>
      <c r="M35" s="10">
        <f>COUNTIFS('SEPT DUMP '!$D:$D, 'DSE SUMMARY'!$C35,'SEPT DUMP '!$S:$S,"Postponed(Update W)") + COUNTIFS('SEPT DUMP '!$D:$D, 'DSE SUMMARY'!$D35,'SEPT DUMP '!$S:$S,"Postponed(Update W)")</f>
        <v>0</v>
      </c>
      <c r="N35" s="10">
        <f t="shared" si="4"/>
        <v>0</v>
      </c>
      <c r="O35" s="34">
        <f t="shared" si="2"/>
        <v>0</v>
      </c>
      <c r="Q35" s="10">
        <f>COUNTIF('SEPT DUMP '!$D:$D, 'DSE SUMMARY'!$C35) + COUNTIF('SEPT DUMP '!$D:$D, 'DSE SUMMARY'!$D35)</f>
        <v>0</v>
      </c>
      <c r="R35" s="10">
        <f>COUNTIFS('SEPT DUMP '!$D:$D, 'DSE SUMMARY'!$C35,'SEPT DUMP '!$S:$S,"Confirmed") + COUNTIFS('SEPT DUMP '!$D:$D, 'DSE SUMMARY'!$D35,'SEPT DUMP '!$S:$S,"Confirmed")</f>
        <v>0</v>
      </c>
      <c r="S35" s="10">
        <f>COUNTIFS('SEPT DUMP '!$D:$D, 'DSE SUMMARY'!$C35,'SEPT DUMP '!$S:$S,"Rejected") + COUNTIFS('SEPT DUMP '!$D:$D, 'DSE SUMMARY'!$D35,'SEPT DUMP '!$S:$S,"Rejected")</f>
        <v>0</v>
      </c>
      <c r="T35" s="10">
        <f>COUNTIFS('SEPT DUMP '!$D:$D, 'DSE SUMMARY'!$C35,'SEPT DUMP '!$S:$S,"Unreachable") + COUNTIFS('SEPT DUMP '!$D:$D, 'DSE SUMMARY'!$D35,'SEPT DUMP '!$S:$S,"Unreachable")</f>
        <v>0</v>
      </c>
      <c r="U35" s="10">
        <f>COUNTIFS('SEPT DUMP '!$D:$D, 'DSE SUMMARY'!$C35,'SEPT DUMP '!$S:$S,"Postponed(Update W)") + COUNTIFS('SEPT DUMP '!$D:$D, 'DSE SUMMARY'!$D35,'SEPT DUMP '!$S:$S,"Postponed(Update W)")</f>
        <v>0</v>
      </c>
      <c r="V35" s="10">
        <f t="shared" si="5"/>
        <v>0</v>
      </c>
      <c r="W35" s="34">
        <f t="shared" si="3"/>
        <v>0</v>
      </c>
    </row>
    <row r="36" spans="1:23">
      <c r="A36" s="6" t="s">
        <v>984</v>
      </c>
      <c r="B36" s="6" t="s">
        <v>1004</v>
      </c>
      <c r="C36" s="7">
        <v>755669505</v>
      </c>
      <c r="D36" s="30">
        <v>752558725</v>
      </c>
      <c r="E36" s="30" t="s">
        <v>186</v>
      </c>
      <c r="F36" s="8"/>
      <c r="G36" s="8" t="s">
        <v>985</v>
      </c>
      <c r="H36" s="9" t="s">
        <v>1214</v>
      </c>
      <c r="I36" s="10">
        <f>COUNTIF('SEPT DUMP '!$D:$D, 'DSE SUMMARY'!$C36) + COUNTIF('SEPT DUMP '!$D:$D, 'DSE SUMMARY'!$D36)</f>
        <v>18</v>
      </c>
      <c r="J36" s="10">
        <f>COUNTIFS('SEPT DUMP '!$D:$D, 'DSE SUMMARY'!$C36,'SEPT DUMP '!$S:$S,"Confirmed") + COUNTIFS('SEPT DUMP '!$D:$D, 'DSE SUMMARY'!$D36,'SEPT DUMP '!$S:$S,"Confirmed")</f>
        <v>14</v>
      </c>
      <c r="K36" s="10">
        <f>COUNTIFS('SEPT DUMP '!$D:$D, 'DSE SUMMARY'!$C36,'SEPT DUMP '!$S:$S,"Rejected") + COUNTIFS('SEPT DUMP '!$D:$D, 'DSE SUMMARY'!$D36,'SEPT DUMP '!$S:$S,"Rejected")</f>
        <v>3</v>
      </c>
      <c r="L36" s="10">
        <f>COUNTIFS('SEPT DUMP '!$D:$D, 'DSE SUMMARY'!$C36,'SEPT DUMP '!$S:$S,"Unreachable") + COUNTIFS('SEPT DUMP '!$D:$D, 'DSE SUMMARY'!$D36,'SEPT DUMP '!$S:$S,"Unreachable")</f>
        <v>0</v>
      </c>
      <c r="M36" s="10">
        <f>COUNTIFS('SEPT DUMP '!$D:$D, 'DSE SUMMARY'!$C36,'SEPT DUMP '!$S:$S,"Postponed(Update W)") + COUNTIFS('SEPT DUMP '!$D:$D, 'DSE SUMMARY'!$D36,'SEPT DUMP '!$S:$S,"Postponed(Update W)")</f>
        <v>1</v>
      </c>
      <c r="N36" s="10">
        <f t="shared" si="4"/>
        <v>14</v>
      </c>
      <c r="O36" s="34">
        <f t="shared" si="2"/>
        <v>5.5555555555555552E-2</v>
      </c>
      <c r="Q36" s="10">
        <f>COUNTIF('SEPT DUMP '!$D:$D, 'DSE SUMMARY'!$C36) + COUNTIF('SEPT DUMP '!$D:$D, 'DSE SUMMARY'!$D36)</f>
        <v>18</v>
      </c>
      <c r="R36" s="10">
        <f>COUNTIFS('SEPT DUMP '!$D:$D, 'DSE SUMMARY'!$C36,'SEPT DUMP '!$S:$S,"Confirmed") + COUNTIFS('SEPT DUMP '!$D:$D, 'DSE SUMMARY'!$D36,'SEPT DUMP '!$S:$S,"Confirmed")</f>
        <v>14</v>
      </c>
      <c r="S36" s="10">
        <f>COUNTIFS('SEPT DUMP '!$D:$D, 'DSE SUMMARY'!$C36,'SEPT DUMP '!$S:$S,"Rejected") + COUNTIFS('SEPT DUMP '!$D:$D, 'DSE SUMMARY'!$D36,'SEPT DUMP '!$S:$S,"Rejected")</f>
        <v>3</v>
      </c>
      <c r="T36" s="10">
        <f>COUNTIFS('SEPT DUMP '!$D:$D, 'DSE SUMMARY'!$C36,'SEPT DUMP '!$S:$S,"Unreachable") + COUNTIFS('SEPT DUMP '!$D:$D, 'DSE SUMMARY'!$D36,'SEPT DUMP '!$S:$S,"Unreachable")</f>
        <v>0</v>
      </c>
      <c r="U36" s="10">
        <f>COUNTIFS('SEPT DUMP '!$D:$D, 'DSE SUMMARY'!$C36,'SEPT DUMP '!$S:$S,"Postponed(Update W)") + COUNTIFS('SEPT DUMP '!$D:$D, 'DSE SUMMARY'!$D36,'SEPT DUMP '!$S:$S,"Postponed(Update W)")</f>
        <v>1</v>
      </c>
      <c r="V36" s="10">
        <f t="shared" si="5"/>
        <v>14</v>
      </c>
      <c r="W36" s="34">
        <f t="shared" si="3"/>
        <v>5.5555555555555552E-2</v>
      </c>
    </row>
    <row r="37" spans="1:23">
      <c r="A37" s="6" t="s">
        <v>984</v>
      </c>
      <c r="B37" s="6" t="s">
        <v>1015</v>
      </c>
      <c r="C37" s="7">
        <v>762648144</v>
      </c>
      <c r="D37" s="30">
        <v>105184642</v>
      </c>
      <c r="E37" s="30" t="e">
        <v>#N/A</v>
      </c>
      <c r="F37" s="8"/>
      <c r="G37" s="8" t="s">
        <v>985</v>
      </c>
      <c r="H37" s="9" t="s">
        <v>1214</v>
      </c>
      <c r="I37" s="10">
        <f>COUNTIF('SEPT DUMP '!$D:$D, 'DSE SUMMARY'!$C37) + COUNTIF('SEPT DUMP '!$D:$D, 'DSE SUMMARY'!$D37)</f>
        <v>0</v>
      </c>
      <c r="J37" s="10">
        <f>COUNTIFS('SEPT DUMP '!$D:$D, 'DSE SUMMARY'!$C37,'SEPT DUMP '!$S:$S,"Confirmed") + COUNTIFS('SEPT DUMP '!$D:$D, 'DSE SUMMARY'!$D37,'SEPT DUMP '!$S:$S,"Confirmed")</f>
        <v>0</v>
      </c>
      <c r="K37" s="10">
        <f>COUNTIFS('SEPT DUMP '!$D:$D, 'DSE SUMMARY'!$C37,'SEPT DUMP '!$S:$S,"Rejected") + COUNTIFS('SEPT DUMP '!$D:$D, 'DSE SUMMARY'!$D37,'SEPT DUMP '!$S:$S,"Rejected")</f>
        <v>0</v>
      </c>
      <c r="L37" s="10">
        <f>COUNTIFS('SEPT DUMP '!$D:$D, 'DSE SUMMARY'!$C37,'SEPT DUMP '!$S:$S,"Unreachable") + COUNTIFS('SEPT DUMP '!$D:$D, 'DSE SUMMARY'!$D37,'SEPT DUMP '!$S:$S,"Unreachable")</f>
        <v>0</v>
      </c>
      <c r="M37" s="10">
        <f>COUNTIFS('SEPT DUMP '!$D:$D, 'DSE SUMMARY'!$C37,'SEPT DUMP '!$S:$S,"Postponed(Update W)") + COUNTIFS('SEPT DUMP '!$D:$D, 'DSE SUMMARY'!$D37,'SEPT DUMP '!$S:$S,"Postponed(Update W)")</f>
        <v>0</v>
      </c>
      <c r="N37" s="10">
        <f t="shared" si="4"/>
        <v>0</v>
      </c>
      <c r="O37" s="34">
        <f t="shared" si="2"/>
        <v>0</v>
      </c>
      <c r="Q37" s="10">
        <f>COUNTIF('SEPT DUMP '!$D:$D, 'DSE SUMMARY'!$C37) + COUNTIF('SEPT DUMP '!$D:$D, 'DSE SUMMARY'!$D37)</f>
        <v>0</v>
      </c>
      <c r="R37" s="10">
        <f>COUNTIFS('SEPT DUMP '!$D:$D, 'DSE SUMMARY'!$C37,'SEPT DUMP '!$S:$S,"Confirmed") + COUNTIFS('SEPT DUMP '!$D:$D, 'DSE SUMMARY'!$D37,'SEPT DUMP '!$S:$S,"Confirmed")</f>
        <v>0</v>
      </c>
      <c r="S37" s="10">
        <f>COUNTIFS('SEPT DUMP '!$D:$D, 'DSE SUMMARY'!$C37,'SEPT DUMP '!$S:$S,"Rejected") + COUNTIFS('SEPT DUMP '!$D:$D, 'DSE SUMMARY'!$D37,'SEPT DUMP '!$S:$S,"Rejected")</f>
        <v>0</v>
      </c>
      <c r="T37" s="10">
        <f>COUNTIFS('SEPT DUMP '!$D:$D, 'DSE SUMMARY'!$C37,'SEPT DUMP '!$S:$S,"Unreachable") + COUNTIFS('SEPT DUMP '!$D:$D, 'DSE SUMMARY'!$D37,'SEPT DUMP '!$S:$S,"Unreachable")</f>
        <v>0</v>
      </c>
      <c r="U37" s="10">
        <f>COUNTIFS('SEPT DUMP '!$D:$D, 'DSE SUMMARY'!$C37,'SEPT DUMP '!$S:$S,"Postponed(Update W)") + COUNTIFS('SEPT DUMP '!$D:$D, 'DSE SUMMARY'!$D37,'SEPT DUMP '!$S:$S,"Postponed(Update W)")</f>
        <v>0</v>
      </c>
      <c r="V37" s="10">
        <f t="shared" si="5"/>
        <v>0</v>
      </c>
      <c r="W37" s="34">
        <f t="shared" si="3"/>
        <v>0</v>
      </c>
    </row>
    <row r="38" spans="1:23">
      <c r="A38" s="6" t="s">
        <v>984</v>
      </c>
      <c r="B38" s="6" t="s">
        <v>1017</v>
      </c>
      <c r="C38" s="7">
        <v>755316644</v>
      </c>
      <c r="D38" s="30">
        <v>734752830</v>
      </c>
      <c r="E38" s="30" t="e">
        <v>#N/A</v>
      </c>
      <c r="F38" s="8" t="s">
        <v>496</v>
      </c>
      <c r="G38" s="8" t="s">
        <v>985</v>
      </c>
      <c r="H38" s="9" t="s">
        <v>1214</v>
      </c>
      <c r="I38" s="10">
        <f>COUNTIF('SEPT DUMP '!$D:$D, 'DSE SUMMARY'!$C38) + COUNTIF('SEPT DUMP '!$D:$D, 'DSE SUMMARY'!$D38)</f>
        <v>0</v>
      </c>
      <c r="J38" s="10">
        <f>COUNTIFS('SEPT DUMP '!$D:$D, 'DSE SUMMARY'!$C38,'SEPT DUMP '!$S:$S,"Confirmed") + COUNTIFS('SEPT DUMP '!$D:$D, 'DSE SUMMARY'!$D38,'SEPT DUMP '!$S:$S,"Confirmed")</f>
        <v>0</v>
      </c>
      <c r="K38" s="10">
        <f>COUNTIFS('SEPT DUMP '!$D:$D, 'DSE SUMMARY'!$C38,'SEPT DUMP '!$S:$S,"Rejected") + COUNTIFS('SEPT DUMP '!$D:$D, 'DSE SUMMARY'!$D38,'SEPT DUMP '!$S:$S,"Rejected")</f>
        <v>0</v>
      </c>
      <c r="L38" s="10">
        <f>COUNTIFS('SEPT DUMP '!$D:$D, 'DSE SUMMARY'!$C38,'SEPT DUMP '!$S:$S,"Unreachable") + COUNTIFS('SEPT DUMP '!$D:$D, 'DSE SUMMARY'!$D38,'SEPT DUMP '!$S:$S,"Unreachable")</f>
        <v>0</v>
      </c>
      <c r="M38" s="10">
        <f>COUNTIFS('SEPT DUMP '!$D:$D, 'DSE SUMMARY'!$C38,'SEPT DUMP '!$S:$S,"Postponed(Update W)") + COUNTIFS('SEPT DUMP '!$D:$D, 'DSE SUMMARY'!$D38,'SEPT DUMP '!$S:$S,"Postponed(Update W)")</f>
        <v>0</v>
      </c>
      <c r="N38" s="10">
        <f t="shared" si="4"/>
        <v>0</v>
      </c>
      <c r="O38" s="34">
        <f t="shared" si="2"/>
        <v>0</v>
      </c>
      <c r="Q38" s="10">
        <f>COUNTIF('SEPT DUMP '!$D:$D, 'DSE SUMMARY'!$C38) + COUNTIF('SEPT DUMP '!$D:$D, 'DSE SUMMARY'!$D38)</f>
        <v>0</v>
      </c>
      <c r="R38" s="10">
        <f>COUNTIFS('SEPT DUMP '!$D:$D, 'DSE SUMMARY'!$C38,'SEPT DUMP '!$S:$S,"Confirmed") + COUNTIFS('SEPT DUMP '!$D:$D, 'DSE SUMMARY'!$D38,'SEPT DUMP '!$S:$S,"Confirmed")</f>
        <v>0</v>
      </c>
      <c r="S38" s="10">
        <f>COUNTIFS('SEPT DUMP '!$D:$D, 'DSE SUMMARY'!$C38,'SEPT DUMP '!$S:$S,"Rejected") + COUNTIFS('SEPT DUMP '!$D:$D, 'DSE SUMMARY'!$D38,'SEPT DUMP '!$S:$S,"Rejected")</f>
        <v>0</v>
      </c>
      <c r="T38" s="10">
        <f>COUNTIFS('SEPT DUMP '!$D:$D, 'DSE SUMMARY'!$C38,'SEPT DUMP '!$S:$S,"Unreachable") + COUNTIFS('SEPT DUMP '!$D:$D, 'DSE SUMMARY'!$D38,'SEPT DUMP '!$S:$S,"Unreachable")</f>
        <v>0</v>
      </c>
      <c r="U38" s="10">
        <f>COUNTIFS('SEPT DUMP '!$D:$D, 'DSE SUMMARY'!$C38,'SEPT DUMP '!$S:$S,"Postponed(Update W)") + COUNTIFS('SEPT DUMP '!$D:$D, 'DSE SUMMARY'!$D38,'SEPT DUMP '!$S:$S,"Postponed(Update W)")</f>
        <v>0</v>
      </c>
      <c r="V38" s="10">
        <f t="shared" si="5"/>
        <v>0</v>
      </c>
      <c r="W38" s="34">
        <f t="shared" si="3"/>
        <v>0</v>
      </c>
    </row>
    <row r="39" spans="1:23">
      <c r="A39" s="6" t="s">
        <v>984</v>
      </c>
      <c r="B39" s="6" t="s">
        <v>1024</v>
      </c>
      <c r="C39" s="7">
        <v>789753094</v>
      </c>
      <c r="D39" s="30">
        <v>762094513</v>
      </c>
      <c r="E39" s="30" t="e">
        <v>#N/A</v>
      </c>
      <c r="F39" s="8"/>
      <c r="G39" s="8" t="s">
        <v>985</v>
      </c>
      <c r="H39" s="9" t="s">
        <v>1214</v>
      </c>
      <c r="I39" s="10">
        <f>COUNTIF('SEPT DUMP '!$D:$D, 'DSE SUMMARY'!$C39) + COUNTIF('SEPT DUMP '!$D:$D, 'DSE SUMMARY'!$D39)</f>
        <v>0</v>
      </c>
      <c r="J39" s="10">
        <f>COUNTIFS('SEPT DUMP '!$D:$D, 'DSE SUMMARY'!$C39,'SEPT DUMP '!$S:$S,"Confirmed") + COUNTIFS('SEPT DUMP '!$D:$D, 'DSE SUMMARY'!$D39,'SEPT DUMP '!$S:$S,"Confirmed")</f>
        <v>0</v>
      </c>
      <c r="K39" s="10">
        <f>COUNTIFS('SEPT DUMP '!$D:$D, 'DSE SUMMARY'!$C39,'SEPT DUMP '!$S:$S,"Rejected") + COUNTIFS('SEPT DUMP '!$D:$D, 'DSE SUMMARY'!$D39,'SEPT DUMP '!$S:$S,"Rejected")</f>
        <v>0</v>
      </c>
      <c r="L39" s="10">
        <f>COUNTIFS('SEPT DUMP '!$D:$D, 'DSE SUMMARY'!$C39,'SEPT DUMP '!$S:$S,"Unreachable") + COUNTIFS('SEPT DUMP '!$D:$D, 'DSE SUMMARY'!$D39,'SEPT DUMP '!$S:$S,"Unreachable")</f>
        <v>0</v>
      </c>
      <c r="M39" s="10">
        <f>COUNTIFS('SEPT DUMP '!$D:$D, 'DSE SUMMARY'!$C39,'SEPT DUMP '!$S:$S,"Postponed(Update W)") + COUNTIFS('SEPT DUMP '!$D:$D, 'DSE SUMMARY'!$D39,'SEPT DUMP '!$S:$S,"Postponed(Update W)")</f>
        <v>0</v>
      </c>
      <c r="N39" s="10">
        <f t="shared" si="4"/>
        <v>0</v>
      </c>
      <c r="O39" s="34">
        <f t="shared" si="2"/>
        <v>0</v>
      </c>
      <c r="Q39" s="10">
        <f>COUNTIF('SEPT DUMP '!$D:$D, 'DSE SUMMARY'!$C39) + COUNTIF('SEPT DUMP '!$D:$D, 'DSE SUMMARY'!$D39)</f>
        <v>0</v>
      </c>
      <c r="R39" s="10">
        <f>COUNTIFS('SEPT DUMP '!$D:$D, 'DSE SUMMARY'!$C39,'SEPT DUMP '!$S:$S,"Confirmed") + COUNTIFS('SEPT DUMP '!$D:$D, 'DSE SUMMARY'!$D39,'SEPT DUMP '!$S:$S,"Confirmed")</f>
        <v>0</v>
      </c>
      <c r="S39" s="10">
        <f>COUNTIFS('SEPT DUMP '!$D:$D, 'DSE SUMMARY'!$C39,'SEPT DUMP '!$S:$S,"Rejected") + COUNTIFS('SEPT DUMP '!$D:$D, 'DSE SUMMARY'!$D39,'SEPT DUMP '!$S:$S,"Rejected")</f>
        <v>0</v>
      </c>
      <c r="T39" s="10">
        <f>COUNTIFS('SEPT DUMP '!$D:$D, 'DSE SUMMARY'!$C39,'SEPT DUMP '!$S:$S,"Unreachable") + COUNTIFS('SEPT DUMP '!$D:$D, 'DSE SUMMARY'!$D39,'SEPT DUMP '!$S:$S,"Unreachable")</f>
        <v>0</v>
      </c>
      <c r="U39" s="10">
        <f>COUNTIFS('SEPT DUMP '!$D:$D, 'DSE SUMMARY'!$C39,'SEPT DUMP '!$S:$S,"Postponed(Update W)") + COUNTIFS('SEPT DUMP '!$D:$D, 'DSE SUMMARY'!$D39,'SEPT DUMP '!$S:$S,"Postponed(Update W)")</f>
        <v>0</v>
      </c>
      <c r="V39" s="10">
        <f t="shared" si="5"/>
        <v>0</v>
      </c>
      <c r="W39" s="34">
        <f t="shared" si="3"/>
        <v>0</v>
      </c>
    </row>
    <row r="40" spans="1:23">
      <c r="A40" s="6" t="s">
        <v>984</v>
      </c>
      <c r="B40" s="6" t="s">
        <v>983</v>
      </c>
      <c r="C40" s="7">
        <v>756696913</v>
      </c>
      <c r="D40" s="30">
        <v>737841946</v>
      </c>
      <c r="E40" s="30" t="e">
        <v>#N/A</v>
      </c>
      <c r="F40" s="8"/>
      <c r="G40" s="8" t="s">
        <v>985</v>
      </c>
      <c r="H40" s="9" t="s">
        <v>1214</v>
      </c>
      <c r="I40" s="10">
        <f>COUNTIF('SEPT DUMP '!$D:$D, 'DSE SUMMARY'!$C40) + COUNTIF('SEPT DUMP '!$D:$D, 'DSE SUMMARY'!$D40)</f>
        <v>0</v>
      </c>
      <c r="J40" s="10">
        <f>COUNTIFS('SEPT DUMP '!$D:$D, 'DSE SUMMARY'!$C40,'SEPT DUMP '!$S:$S,"Confirmed") + COUNTIFS('SEPT DUMP '!$D:$D, 'DSE SUMMARY'!$D40,'SEPT DUMP '!$S:$S,"Confirmed")</f>
        <v>0</v>
      </c>
      <c r="K40" s="10">
        <f>COUNTIFS('SEPT DUMP '!$D:$D, 'DSE SUMMARY'!$C40,'SEPT DUMP '!$S:$S,"Rejected") + COUNTIFS('SEPT DUMP '!$D:$D, 'DSE SUMMARY'!$D40,'SEPT DUMP '!$S:$S,"Rejected")</f>
        <v>0</v>
      </c>
      <c r="L40" s="10">
        <f>COUNTIFS('SEPT DUMP '!$D:$D, 'DSE SUMMARY'!$C40,'SEPT DUMP '!$S:$S,"Unreachable") + COUNTIFS('SEPT DUMP '!$D:$D, 'DSE SUMMARY'!$D40,'SEPT DUMP '!$S:$S,"Unreachable")</f>
        <v>0</v>
      </c>
      <c r="M40" s="10">
        <f>COUNTIFS('SEPT DUMP '!$D:$D, 'DSE SUMMARY'!$C40,'SEPT DUMP '!$S:$S,"Postponed(Update W)") + COUNTIFS('SEPT DUMP '!$D:$D, 'DSE SUMMARY'!$D40,'SEPT DUMP '!$S:$S,"Postponed(Update W)")</f>
        <v>0</v>
      </c>
      <c r="N40" s="10">
        <f t="shared" si="4"/>
        <v>0</v>
      </c>
      <c r="O40" s="34">
        <f t="shared" si="2"/>
        <v>0</v>
      </c>
      <c r="Q40" s="10">
        <f>COUNTIF('SEPT DUMP '!$D:$D, 'DSE SUMMARY'!$C40) + COUNTIF('SEPT DUMP '!$D:$D, 'DSE SUMMARY'!$D40)</f>
        <v>0</v>
      </c>
      <c r="R40" s="10">
        <f>COUNTIFS('SEPT DUMP '!$D:$D, 'DSE SUMMARY'!$C40,'SEPT DUMP '!$S:$S,"Confirmed") + COUNTIFS('SEPT DUMP '!$D:$D, 'DSE SUMMARY'!$D40,'SEPT DUMP '!$S:$S,"Confirmed")</f>
        <v>0</v>
      </c>
      <c r="S40" s="10">
        <f>COUNTIFS('SEPT DUMP '!$D:$D, 'DSE SUMMARY'!$C40,'SEPT DUMP '!$S:$S,"Rejected") + COUNTIFS('SEPT DUMP '!$D:$D, 'DSE SUMMARY'!$D40,'SEPT DUMP '!$S:$S,"Rejected")</f>
        <v>0</v>
      </c>
      <c r="T40" s="10">
        <f>COUNTIFS('SEPT DUMP '!$D:$D, 'DSE SUMMARY'!$C40,'SEPT DUMP '!$S:$S,"Unreachable") + COUNTIFS('SEPT DUMP '!$D:$D, 'DSE SUMMARY'!$D40,'SEPT DUMP '!$S:$S,"Unreachable")</f>
        <v>0</v>
      </c>
      <c r="U40" s="10">
        <f>COUNTIFS('SEPT DUMP '!$D:$D, 'DSE SUMMARY'!$C40,'SEPT DUMP '!$S:$S,"Postponed(Update W)") + COUNTIFS('SEPT DUMP '!$D:$D, 'DSE SUMMARY'!$D40,'SEPT DUMP '!$S:$S,"Postponed(Update W)")</f>
        <v>0</v>
      </c>
      <c r="V40" s="10">
        <f t="shared" si="5"/>
        <v>0</v>
      </c>
      <c r="W40" s="34">
        <f t="shared" si="3"/>
        <v>0</v>
      </c>
    </row>
    <row r="41" spans="1:23">
      <c r="A41" s="6" t="s">
        <v>984</v>
      </c>
      <c r="B41" s="6" t="s">
        <v>1006</v>
      </c>
      <c r="C41" s="7">
        <v>738481681</v>
      </c>
      <c r="D41" s="30">
        <v>731610801</v>
      </c>
      <c r="E41" s="30" t="e">
        <v>#N/A</v>
      </c>
      <c r="F41" s="8"/>
      <c r="G41" s="8" t="s">
        <v>985</v>
      </c>
      <c r="H41" s="9" t="s">
        <v>1214</v>
      </c>
      <c r="I41" s="10">
        <f>COUNTIF('SEPT DUMP '!$D:$D, 'DSE SUMMARY'!$C41) + COUNTIF('SEPT DUMP '!$D:$D, 'DSE SUMMARY'!$D41)</f>
        <v>0</v>
      </c>
      <c r="J41" s="10">
        <f>COUNTIFS('SEPT DUMP '!$D:$D, 'DSE SUMMARY'!$C41,'SEPT DUMP '!$S:$S,"Confirmed") + COUNTIFS('SEPT DUMP '!$D:$D, 'DSE SUMMARY'!$D41,'SEPT DUMP '!$S:$S,"Confirmed")</f>
        <v>0</v>
      </c>
      <c r="K41" s="10">
        <f>COUNTIFS('SEPT DUMP '!$D:$D, 'DSE SUMMARY'!$C41,'SEPT DUMP '!$S:$S,"Rejected") + COUNTIFS('SEPT DUMP '!$D:$D, 'DSE SUMMARY'!$D41,'SEPT DUMP '!$S:$S,"Rejected")</f>
        <v>0</v>
      </c>
      <c r="L41" s="10">
        <f>COUNTIFS('SEPT DUMP '!$D:$D, 'DSE SUMMARY'!$C41,'SEPT DUMP '!$S:$S,"Unreachable") + COUNTIFS('SEPT DUMP '!$D:$D, 'DSE SUMMARY'!$D41,'SEPT DUMP '!$S:$S,"Unreachable")</f>
        <v>0</v>
      </c>
      <c r="M41" s="10">
        <f>COUNTIFS('SEPT DUMP '!$D:$D, 'DSE SUMMARY'!$C41,'SEPT DUMP '!$S:$S,"Postponed(Update W)") + COUNTIFS('SEPT DUMP '!$D:$D, 'DSE SUMMARY'!$D41,'SEPT DUMP '!$S:$S,"Postponed(Update W)")</f>
        <v>0</v>
      </c>
      <c r="N41" s="10">
        <f t="shared" si="4"/>
        <v>0</v>
      </c>
      <c r="O41" s="34">
        <f t="shared" si="2"/>
        <v>0</v>
      </c>
      <c r="Q41" s="10">
        <f>COUNTIF('SEPT DUMP '!$D:$D, 'DSE SUMMARY'!$C41) + COUNTIF('SEPT DUMP '!$D:$D, 'DSE SUMMARY'!$D41)</f>
        <v>0</v>
      </c>
      <c r="R41" s="10">
        <f>COUNTIFS('SEPT DUMP '!$D:$D, 'DSE SUMMARY'!$C41,'SEPT DUMP '!$S:$S,"Confirmed") + COUNTIFS('SEPT DUMP '!$D:$D, 'DSE SUMMARY'!$D41,'SEPT DUMP '!$S:$S,"Confirmed")</f>
        <v>0</v>
      </c>
      <c r="S41" s="10">
        <f>COUNTIFS('SEPT DUMP '!$D:$D, 'DSE SUMMARY'!$C41,'SEPT DUMP '!$S:$S,"Rejected") + COUNTIFS('SEPT DUMP '!$D:$D, 'DSE SUMMARY'!$D41,'SEPT DUMP '!$S:$S,"Rejected")</f>
        <v>0</v>
      </c>
      <c r="T41" s="10">
        <f>COUNTIFS('SEPT DUMP '!$D:$D, 'DSE SUMMARY'!$C41,'SEPT DUMP '!$S:$S,"Unreachable") + COUNTIFS('SEPT DUMP '!$D:$D, 'DSE SUMMARY'!$D41,'SEPT DUMP '!$S:$S,"Unreachable")</f>
        <v>0</v>
      </c>
      <c r="U41" s="10">
        <f>COUNTIFS('SEPT DUMP '!$D:$D, 'DSE SUMMARY'!$C41,'SEPT DUMP '!$S:$S,"Postponed(Update W)") + COUNTIFS('SEPT DUMP '!$D:$D, 'DSE SUMMARY'!$D41,'SEPT DUMP '!$S:$S,"Postponed(Update W)")</f>
        <v>0</v>
      </c>
      <c r="V41" s="10">
        <f t="shared" si="5"/>
        <v>0</v>
      </c>
      <c r="W41" s="34">
        <f t="shared" si="3"/>
        <v>0</v>
      </c>
    </row>
    <row r="42" spans="1:23">
      <c r="A42" s="6" t="s">
        <v>984</v>
      </c>
      <c r="B42" s="6" t="s">
        <v>986</v>
      </c>
      <c r="C42" s="7">
        <v>786633575</v>
      </c>
      <c r="D42" s="30">
        <v>754274475</v>
      </c>
      <c r="E42" s="30" t="s">
        <v>669</v>
      </c>
      <c r="F42" s="8"/>
      <c r="G42" s="8" t="s">
        <v>985</v>
      </c>
      <c r="H42" s="9" t="s">
        <v>1214</v>
      </c>
      <c r="I42" s="10">
        <f>COUNTIF('SEPT DUMP '!$D:$D, 'DSE SUMMARY'!$C42) + COUNTIF('SEPT DUMP '!$D:$D, 'DSE SUMMARY'!$D42)</f>
        <v>3</v>
      </c>
      <c r="J42" s="10">
        <f>COUNTIFS('SEPT DUMP '!$D:$D, 'DSE SUMMARY'!$C42,'SEPT DUMP '!$S:$S,"Confirmed") + COUNTIFS('SEPT DUMP '!$D:$D, 'DSE SUMMARY'!$D42,'SEPT DUMP '!$S:$S,"Confirmed")</f>
        <v>2</v>
      </c>
      <c r="K42" s="10">
        <f>COUNTIFS('SEPT DUMP '!$D:$D, 'DSE SUMMARY'!$C42,'SEPT DUMP '!$S:$S,"Rejected") + COUNTIFS('SEPT DUMP '!$D:$D, 'DSE SUMMARY'!$D42,'SEPT DUMP '!$S:$S,"Rejected")</f>
        <v>0</v>
      </c>
      <c r="L42" s="10">
        <f>COUNTIFS('SEPT DUMP '!$D:$D, 'DSE SUMMARY'!$C42,'SEPT DUMP '!$S:$S,"Unreachable") + COUNTIFS('SEPT DUMP '!$D:$D, 'DSE SUMMARY'!$D42,'SEPT DUMP '!$S:$S,"Unreachable")</f>
        <v>1</v>
      </c>
      <c r="M42" s="10">
        <f>COUNTIFS('SEPT DUMP '!$D:$D, 'DSE SUMMARY'!$C42,'SEPT DUMP '!$S:$S,"Postponed(Update W)") + COUNTIFS('SEPT DUMP '!$D:$D, 'DSE SUMMARY'!$D42,'SEPT DUMP '!$S:$S,"Postponed(Update W)")</f>
        <v>0</v>
      </c>
      <c r="N42" s="10">
        <f t="shared" si="4"/>
        <v>2</v>
      </c>
      <c r="O42" s="34">
        <f t="shared" si="2"/>
        <v>0</v>
      </c>
      <c r="Q42" s="10">
        <f>COUNTIF('SEPT DUMP '!$D:$D, 'DSE SUMMARY'!$C42) + COUNTIF('SEPT DUMP '!$D:$D, 'DSE SUMMARY'!$D42)</f>
        <v>3</v>
      </c>
      <c r="R42" s="10">
        <f>COUNTIFS('SEPT DUMP '!$D:$D, 'DSE SUMMARY'!$C42,'SEPT DUMP '!$S:$S,"Confirmed") + COUNTIFS('SEPT DUMP '!$D:$D, 'DSE SUMMARY'!$D42,'SEPT DUMP '!$S:$S,"Confirmed")</f>
        <v>2</v>
      </c>
      <c r="S42" s="10">
        <f>COUNTIFS('SEPT DUMP '!$D:$D, 'DSE SUMMARY'!$C42,'SEPT DUMP '!$S:$S,"Rejected") + COUNTIFS('SEPT DUMP '!$D:$D, 'DSE SUMMARY'!$D42,'SEPT DUMP '!$S:$S,"Rejected")</f>
        <v>0</v>
      </c>
      <c r="T42" s="10">
        <f>COUNTIFS('SEPT DUMP '!$D:$D, 'DSE SUMMARY'!$C42,'SEPT DUMP '!$S:$S,"Unreachable") + COUNTIFS('SEPT DUMP '!$D:$D, 'DSE SUMMARY'!$D42,'SEPT DUMP '!$S:$S,"Unreachable")</f>
        <v>1</v>
      </c>
      <c r="U42" s="10">
        <f>COUNTIFS('SEPT DUMP '!$D:$D, 'DSE SUMMARY'!$C42,'SEPT DUMP '!$S:$S,"Postponed(Update W)") + COUNTIFS('SEPT DUMP '!$D:$D, 'DSE SUMMARY'!$D42,'SEPT DUMP '!$S:$S,"Postponed(Update W)")</f>
        <v>0</v>
      </c>
      <c r="V42" s="10">
        <f t="shared" si="5"/>
        <v>2</v>
      </c>
      <c r="W42" s="34">
        <f t="shared" si="3"/>
        <v>0</v>
      </c>
    </row>
    <row r="43" spans="1:23">
      <c r="A43" s="6" t="s">
        <v>984</v>
      </c>
      <c r="B43" s="6" t="s">
        <v>1008</v>
      </c>
      <c r="C43" s="7">
        <v>752655477</v>
      </c>
      <c r="D43" s="30">
        <v>102256308</v>
      </c>
      <c r="E43" s="30" t="s">
        <v>581</v>
      </c>
      <c r="F43" s="8"/>
      <c r="G43" s="8" t="s">
        <v>985</v>
      </c>
      <c r="H43" s="9" t="s">
        <v>1214</v>
      </c>
      <c r="I43" s="10">
        <f>COUNTIF('SEPT DUMP '!$D:$D, 'DSE SUMMARY'!$C43) + COUNTIF('SEPT DUMP '!$D:$D, 'DSE SUMMARY'!$D43)</f>
        <v>3</v>
      </c>
      <c r="J43" s="10">
        <f>COUNTIFS('SEPT DUMP '!$D:$D, 'DSE SUMMARY'!$C43,'SEPT DUMP '!$S:$S,"Confirmed") + COUNTIFS('SEPT DUMP '!$D:$D, 'DSE SUMMARY'!$D43,'SEPT DUMP '!$S:$S,"Confirmed")</f>
        <v>1</v>
      </c>
      <c r="K43" s="10">
        <f>COUNTIFS('SEPT DUMP '!$D:$D, 'DSE SUMMARY'!$C43,'SEPT DUMP '!$S:$S,"Rejected") + COUNTIFS('SEPT DUMP '!$D:$D, 'DSE SUMMARY'!$D43,'SEPT DUMP '!$S:$S,"Rejected")</f>
        <v>0</v>
      </c>
      <c r="L43" s="10">
        <f>COUNTIFS('SEPT DUMP '!$D:$D, 'DSE SUMMARY'!$C43,'SEPT DUMP '!$S:$S,"Unreachable") + COUNTIFS('SEPT DUMP '!$D:$D, 'DSE SUMMARY'!$D43,'SEPT DUMP '!$S:$S,"Unreachable")</f>
        <v>1</v>
      </c>
      <c r="M43" s="10">
        <f>COUNTIFS('SEPT DUMP '!$D:$D, 'DSE SUMMARY'!$C43,'SEPT DUMP '!$S:$S,"Postponed(Update W)") + COUNTIFS('SEPT DUMP '!$D:$D, 'DSE SUMMARY'!$D43,'SEPT DUMP '!$S:$S,"Postponed(Update W)")</f>
        <v>1</v>
      </c>
      <c r="N43" s="10">
        <f t="shared" si="4"/>
        <v>1</v>
      </c>
      <c r="O43" s="34">
        <f t="shared" si="2"/>
        <v>0.33333333333333331</v>
      </c>
      <c r="Q43" s="10">
        <f>COUNTIF('SEPT DUMP '!$D:$D, 'DSE SUMMARY'!$C43) + COUNTIF('SEPT DUMP '!$D:$D, 'DSE SUMMARY'!$D43)</f>
        <v>3</v>
      </c>
      <c r="R43" s="10">
        <f>COUNTIFS('SEPT DUMP '!$D:$D, 'DSE SUMMARY'!$C43,'SEPT DUMP '!$S:$S,"Confirmed") + COUNTIFS('SEPT DUMP '!$D:$D, 'DSE SUMMARY'!$D43,'SEPT DUMP '!$S:$S,"Confirmed")</f>
        <v>1</v>
      </c>
      <c r="S43" s="10">
        <f>COUNTIFS('SEPT DUMP '!$D:$D, 'DSE SUMMARY'!$C43,'SEPT DUMP '!$S:$S,"Rejected") + COUNTIFS('SEPT DUMP '!$D:$D, 'DSE SUMMARY'!$D43,'SEPT DUMP '!$S:$S,"Rejected")</f>
        <v>0</v>
      </c>
      <c r="T43" s="10">
        <f>COUNTIFS('SEPT DUMP '!$D:$D, 'DSE SUMMARY'!$C43,'SEPT DUMP '!$S:$S,"Unreachable") + COUNTIFS('SEPT DUMP '!$D:$D, 'DSE SUMMARY'!$D43,'SEPT DUMP '!$S:$S,"Unreachable")</f>
        <v>1</v>
      </c>
      <c r="U43" s="10">
        <f>COUNTIFS('SEPT DUMP '!$D:$D, 'DSE SUMMARY'!$C43,'SEPT DUMP '!$S:$S,"Postponed(Update W)") + COUNTIFS('SEPT DUMP '!$D:$D, 'DSE SUMMARY'!$D43,'SEPT DUMP '!$S:$S,"Postponed(Update W)")</f>
        <v>1</v>
      </c>
      <c r="V43" s="10">
        <f t="shared" si="5"/>
        <v>1</v>
      </c>
      <c r="W43" s="34">
        <f t="shared" si="3"/>
        <v>0.33333333333333331</v>
      </c>
    </row>
    <row r="44" spans="1:23">
      <c r="A44" s="6" t="s">
        <v>984</v>
      </c>
      <c r="B44" s="6" t="s">
        <v>1041</v>
      </c>
      <c r="C44" s="7">
        <v>787594432</v>
      </c>
      <c r="D44" s="30">
        <v>100156819</v>
      </c>
      <c r="E44" s="30" t="s">
        <v>1967</v>
      </c>
      <c r="F44" s="8"/>
      <c r="G44" s="8" t="s">
        <v>985</v>
      </c>
      <c r="H44" s="9" t="s">
        <v>1214</v>
      </c>
      <c r="I44" s="10">
        <f>COUNTIF('SEPT DUMP '!$D:$D, 'DSE SUMMARY'!$C44) + COUNTIF('SEPT DUMP '!$D:$D, 'DSE SUMMARY'!$D44)</f>
        <v>0</v>
      </c>
      <c r="J44" s="10">
        <f>COUNTIFS('SEPT DUMP '!$D:$D, 'DSE SUMMARY'!$C44,'SEPT DUMP '!$S:$S,"Confirmed") + COUNTIFS('SEPT DUMP '!$D:$D, 'DSE SUMMARY'!$D44,'SEPT DUMP '!$S:$S,"Confirmed")</f>
        <v>0</v>
      </c>
      <c r="K44" s="10">
        <f>COUNTIFS('SEPT DUMP '!$D:$D, 'DSE SUMMARY'!$C44,'SEPT DUMP '!$S:$S,"Rejected") + COUNTIFS('SEPT DUMP '!$D:$D, 'DSE SUMMARY'!$D44,'SEPT DUMP '!$S:$S,"Rejected")</f>
        <v>0</v>
      </c>
      <c r="L44" s="10">
        <f>COUNTIFS('SEPT DUMP '!$D:$D, 'DSE SUMMARY'!$C44,'SEPT DUMP '!$S:$S,"Unreachable") + COUNTIFS('SEPT DUMP '!$D:$D, 'DSE SUMMARY'!$D44,'SEPT DUMP '!$S:$S,"Unreachable")</f>
        <v>0</v>
      </c>
      <c r="M44" s="10">
        <f>COUNTIFS('SEPT DUMP '!$D:$D, 'DSE SUMMARY'!$C44,'SEPT DUMP '!$S:$S,"Postponed(Update W)") + COUNTIFS('SEPT DUMP '!$D:$D, 'DSE SUMMARY'!$D44,'SEPT DUMP '!$S:$S,"Postponed(Update W)")</f>
        <v>0</v>
      </c>
      <c r="N44" s="10">
        <f t="shared" si="4"/>
        <v>0</v>
      </c>
      <c r="O44" s="34">
        <f t="shared" si="2"/>
        <v>0</v>
      </c>
      <c r="Q44" s="10">
        <f>COUNTIF('SEPT DUMP '!$D:$D, 'DSE SUMMARY'!$C44) + COUNTIF('SEPT DUMP '!$D:$D, 'DSE SUMMARY'!$D44)</f>
        <v>0</v>
      </c>
      <c r="R44" s="10">
        <f>COUNTIFS('SEPT DUMP '!$D:$D, 'DSE SUMMARY'!$C44,'SEPT DUMP '!$S:$S,"Confirmed") + COUNTIFS('SEPT DUMP '!$D:$D, 'DSE SUMMARY'!$D44,'SEPT DUMP '!$S:$S,"Confirmed")</f>
        <v>0</v>
      </c>
      <c r="S44" s="10">
        <f>COUNTIFS('SEPT DUMP '!$D:$D, 'DSE SUMMARY'!$C44,'SEPT DUMP '!$S:$S,"Rejected") + COUNTIFS('SEPT DUMP '!$D:$D, 'DSE SUMMARY'!$D44,'SEPT DUMP '!$S:$S,"Rejected")</f>
        <v>0</v>
      </c>
      <c r="T44" s="10">
        <f>COUNTIFS('SEPT DUMP '!$D:$D, 'DSE SUMMARY'!$C44,'SEPT DUMP '!$S:$S,"Unreachable") + COUNTIFS('SEPT DUMP '!$D:$D, 'DSE SUMMARY'!$D44,'SEPT DUMP '!$S:$S,"Unreachable")</f>
        <v>0</v>
      </c>
      <c r="U44" s="10">
        <f>COUNTIFS('SEPT DUMP '!$D:$D, 'DSE SUMMARY'!$C44,'SEPT DUMP '!$S:$S,"Postponed(Update W)") + COUNTIFS('SEPT DUMP '!$D:$D, 'DSE SUMMARY'!$D44,'SEPT DUMP '!$S:$S,"Postponed(Update W)")</f>
        <v>0</v>
      </c>
      <c r="V44" s="10">
        <f t="shared" si="5"/>
        <v>0</v>
      </c>
      <c r="W44" s="34">
        <f t="shared" si="3"/>
        <v>0</v>
      </c>
    </row>
    <row r="45" spans="1:23">
      <c r="A45" s="6" t="s">
        <v>984</v>
      </c>
      <c r="B45" s="6" t="s">
        <v>1003</v>
      </c>
      <c r="C45" s="7">
        <v>731063955</v>
      </c>
      <c r="D45" s="30">
        <v>788437676</v>
      </c>
      <c r="E45" s="30" t="e">
        <v>#N/A</v>
      </c>
      <c r="F45" s="8"/>
      <c r="G45" s="8" t="s">
        <v>985</v>
      </c>
      <c r="H45" s="9" t="s">
        <v>1214</v>
      </c>
      <c r="I45" s="10">
        <f>COUNTIF('SEPT DUMP '!$D:$D, 'DSE SUMMARY'!$C45) + COUNTIF('SEPT DUMP '!$D:$D, 'DSE SUMMARY'!$D45)</f>
        <v>0</v>
      </c>
      <c r="J45" s="10">
        <f>COUNTIFS('SEPT DUMP '!$D:$D, 'DSE SUMMARY'!$C45,'SEPT DUMP '!$S:$S,"Confirmed") + COUNTIFS('SEPT DUMP '!$D:$D, 'DSE SUMMARY'!$D45,'SEPT DUMP '!$S:$S,"Confirmed")</f>
        <v>0</v>
      </c>
      <c r="K45" s="10">
        <f>COUNTIFS('SEPT DUMP '!$D:$D, 'DSE SUMMARY'!$C45,'SEPT DUMP '!$S:$S,"Rejected") + COUNTIFS('SEPT DUMP '!$D:$D, 'DSE SUMMARY'!$D45,'SEPT DUMP '!$S:$S,"Rejected")</f>
        <v>0</v>
      </c>
      <c r="L45" s="10">
        <f>COUNTIFS('SEPT DUMP '!$D:$D, 'DSE SUMMARY'!$C45,'SEPT DUMP '!$S:$S,"Unreachable") + COUNTIFS('SEPT DUMP '!$D:$D, 'DSE SUMMARY'!$D45,'SEPT DUMP '!$S:$S,"Unreachable")</f>
        <v>0</v>
      </c>
      <c r="M45" s="10">
        <f>COUNTIFS('SEPT DUMP '!$D:$D, 'DSE SUMMARY'!$C45,'SEPT DUMP '!$S:$S,"Postponed(Update W)") + COUNTIFS('SEPT DUMP '!$D:$D, 'DSE SUMMARY'!$D45,'SEPT DUMP '!$S:$S,"Postponed(Update W)")</f>
        <v>0</v>
      </c>
      <c r="N45" s="10">
        <f t="shared" si="4"/>
        <v>0</v>
      </c>
      <c r="O45" s="34">
        <f t="shared" si="2"/>
        <v>0</v>
      </c>
      <c r="Q45" s="10">
        <f>COUNTIF('SEPT DUMP '!$D:$D, 'DSE SUMMARY'!$C45) + COUNTIF('SEPT DUMP '!$D:$D, 'DSE SUMMARY'!$D45)</f>
        <v>0</v>
      </c>
      <c r="R45" s="10">
        <f>COUNTIFS('SEPT DUMP '!$D:$D, 'DSE SUMMARY'!$C45,'SEPT DUMP '!$S:$S,"Confirmed") + COUNTIFS('SEPT DUMP '!$D:$D, 'DSE SUMMARY'!$D45,'SEPT DUMP '!$S:$S,"Confirmed")</f>
        <v>0</v>
      </c>
      <c r="S45" s="10">
        <f>COUNTIFS('SEPT DUMP '!$D:$D, 'DSE SUMMARY'!$C45,'SEPT DUMP '!$S:$S,"Rejected") + COUNTIFS('SEPT DUMP '!$D:$D, 'DSE SUMMARY'!$D45,'SEPT DUMP '!$S:$S,"Rejected")</f>
        <v>0</v>
      </c>
      <c r="T45" s="10">
        <f>COUNTIFS('SEPT DUMP '!$D:$D, 'DSE SUMMARY'!$C45,'SEPT DUMP '!$S:$S,"Unreachable") + COUNTIFS('SEPT DUMP '!$D:$D, 'DSE SUMMARY'!$D45,'SEPT DUMP '!$S:$S,"Unreachable")</f>
        <v>0</v>
      </c>
      <c r="U45" s="10">
        <f>COUNTIFS('SEPT DUMP '!$D:$D, 'DSE SUMMARY'!$C45,'SEPT DUMP '!$S:$S,"Postponed(Update W)") + COUNTIFS('SEPT DUMP '!$D:$D, 'DSE SUMMARY'!$D45,'SEPT DUMP '!$S:$S,"Postponed(Update W)")</f>
        <v>0</v>
      </c>
      <c r="V45" s="10">
        <f t="shared" si="5"/>
        <v>0</v>
      </c>
      <c r="W45" s="34">
        <f t="shared" si="3"/>
        <v>0</v>
      </c>
    </row>
    <row r="46" spans="1:23">
      <c r="A46" s="6" t="s">
        <v>984</v>
      </c>
      <c r="B46" s="6" t="s">
        <v>633</v>
      </c>
      <c r="C46" s="7">
        <v>788374114</v>
      </c>
      <c r="D46" s="30">
        <v>736027194</v>
      </c>
      <c r="E46" s="30" t="e">
        <v>#N/A</v>
      </c>
      <c r="F46" s="8" t="s">
        <v>1206</v>
      </c>
      <c r="G46" s="8" t="s">
        <v>1214</v>
      </c>
      <c r="H46" s="9" t="s">
        <v>1214</v>
      </c>
      <c r="I46" s="10">
        <f>COUNTIF('SEPT DUMP '!$D:$D, 'DSE SUMMARY'!$C46) + COUNTIF('SEPT DUMP '!$D:$D, 'DSE SUMMARY'!$D46)</f>
        <v>1</v>
      </c>
      <c r="J46" s="10">
        <f>COUNTIFS('SEPT DUMP '!$D:$D, 'DSE SUMMARY'!$C46,'SEPT DUMP '!$S:$S,"Confirmed") + COUNTIFS('SEPT DUMP '!$D:$D, 'DSE SUMMARY'!$D46,'SEPT DUMP '!$S:$S,"Confirmed")</f>
        <v>1</v>
      </c>
      <c r="K46" s="10">
        <f>COUNTIFS('SEPT DUMP '!$D:$D, 'DSE SUMMARY'!$C46,'SEPT DUMP '!$S:$S,"Rejected") + COUNTIFS('SEPT DUMP '!$D:$D, 'DSE SUMMARY'!$D46,'SEPT DUMP '!$S:$S,"Rejected")</f>
        <v>0</v>
      </c>
      <c r="L46" s="10">
        <f>COUNTIFS('SEPT DUMP '!$D:$D, 'DSE SUMMARY'!$C46,'SEPT DUMP '!$S:$S,"Unreachable") + COUNTIFS('SEPT DUMP '!$D:$D, 'DSE SUMMARY'!$D46,'SEPT DUMP '!$S:$S,"Unreachable")</f>
        <v>0</v>
      </c>
      <c r="M46" s="10">
        <f>COUNTIFS('SEPT DUMP '!$D:$D, 'DSE SUMMARY'!$C46,'SEPT DUMP '!$S:$S,"Postponed(Update W)") + COUNTIFS('SEPT DUMP '!$D:$D, 'DSE SUMMARY'!$D46,'SEPT DUMP '!$S:$S,"Postponed(Update W)")</f>
        <v>0</v>
      </c>
      <c r="N46" s="10">
        <f t="shared" si="4"/>
        <v>1</v>
      </c>
      <c r="O46" s="34">
        <f t="shared" si="2"/>
        <v>0</v>
      </c>
      <c r="Q46" s="10">
        <f>COUNTIF('SEPT DUMP '!$D:$D, 'DSE SUMMARY'!$C46) + COUNTIF('SEPT DUMP '!$D:$D, 'DSE SUMMARY'!$D46)</f>
        <v>1</v>
      </c>
      <c r="R46" s="10">
        <f>COUNTIFS('SEPT DUMP '!$D:$D, 'DSE SUMMARY'!$C46,'SEPT DUMP '!$S:$S,"Confirmed") + COUNTIFS('SEPT DUMP '!$D:$D, 'DSE SUMMARY'!$D46,'SEPT DUMP '!$S:$S,"Confirmed")</f>
        <v>1</v>
      </c>
      <c r="S46" s="10">
        <f>COUNTIFS('SEPT DUMP '!$D:$D, 'DSE SUMMARY'!$C46,'SEPT DUMP '!$S:$S,"Rejected") + COUNTIFS('SEPT DUMP '!$D:$D, 'DSE SUMMARY'!$D46,'SEPT DUMP '!$S:$S,"Rejected")</f>
        <v>0</v>
      </c>
      <c r="T46" s="10">
        <f>COUNTIFS('SEPT DUMP '!$D:$D, 'DSE SUMMARY'!$C46,'SEPT DUMP '!$S:$S,"Unreachable") + COUNTIFS('SEPT DUMP '!$D:$D, 'DSE SUMMARY'!$D46,'SEPT DUMP '!$S:$S,"Unreachable")</f>
        <v>0</v>
      </c>
      <c r="U46" s="10">
        <f>COUNTIFS('SEPT DUMP '!$D:$D, 'DSE SUMMARY'!$C46,'SEPT DUMP '!$S:$S,"Postponed(Update W)") + COUNTIFS('SEPT DUMP '!$D:$D, 'DSE SUMMARY'!$D46,'SEPT DUMP '!$S:$S,"Postponed(Update W)")</f>
        <v>0</v>
      </c>
      <c r="V46" s="10">
        <f t="shared" si="5"/>
        <v>1</v>
      </c>
      <c r="W46" s="34">
        <f t="shared" si="3"/>
        <v>0</v>
      </c>
    </row>
    <row r="47" spans="1:23">
      <c r="A47" s="6" t="s">
        <v>1001</v>
      </c>
      <c r="B47" s="6" t="s">
        <v>1000</v>
      </c>
      <c r="C47" s="7">
        <v>787160346</v>
      </c>
      <c r="D47" s="30">
        <v>735593058</v>
      </c>
      <c r="E47" s="30" t="e">
        <v>#N/A</v>
      </c>
      <c r="F47" s="8"/>
      <c r="G47" s="8" t="s">
        <v>1204</v>
      </c>
      <c r="H47" s="9" t="s">
        <v>1203</v>
      </c>
      <c r="I47" s="10">
        <f>COUNTIF('SEPT DUMP '!$D:$D, 'DSE SUMMARY'!$C47) + COUNTIF('SEPT DUMP '!$D:$D, 'DSE SUMMARY'!$D47)</f>
        <v>0</v>
      </c>
      <c r="J47" s="10">
        <f>COUNTIFS('SEPT DUMP '!$D:$D, 'DSE SUMMARY'!$C47,'SEPT DUMP '!$S:$S,"Confirmed") + COUNTIFS('SEPT DUMP '!$D:$D, 'DSE SUMMARY'!$D47,'SEPT DUMP '!$S:$S,"Confirmed")</f>
        <v>0</v>
      </c>
      <c r="K47" s="10">
        <f>COUNTIFS('SEPT DUMP '!$D:$D, 'DSE SUMMARY'!$C47,'SEPT DUMP '!$S:$S,"Rejected") + COUNTIFS('SEPT DUMP '!$D:$D, 'DSE SUMMARY'!$D47,'SEPT DUMP '!$S:$S,"Rejected")</f>
        <v>0</v>
      </c>
      <c r="L47" s="10">
        <f>COUNTIFS('SEPT DUMP '!$D:$D, 'DSE SUMMARY'!$C47,'SEPT DUMP '!$S:$S,"Unreachable") + COUNTIFS('SEPT DUMP '!$D:$D, 'DSE SUMMARY'!$D47,'SEPT DUMP '!$S:$S,"Unreachable")</f>
        <v>0</v>
      </c>
      <c r="M47" s="10">
        <f>COUNTIFS('SEPT DUMP '!$D:$D, 'DSE SUMMARY'!$C47,'SEPT DUMP '!$S:$S,"Postponed(Update W)") + COUNTIFS('SEPT DUMP '!$D:$D, 'DSE SUMMARY'!$D47,'SEPT DUMP '!$S:$S,"Postponed(Update W)")</f>
        <v>0</v>
      </c>
      <c r="N47" s="10">
        <f t="shared" si="4"/>
        <v>0</v>
      </c>
      <c r="O47" s="34">
        <f t="shared" si="2"/>
        <v>0</v>
      </c>
      <c r="Q47" s="10">
        <f>COUNTIF('SEPT DUMP '!$D:$D, 'DSE SUMMARY'!$C47) + COUNTIF('SEPT DUMP '!$D:$D, 'DSE SUMMARY'!$D47)</f>
        <v>0</v>
      </c>
      <c r="R47" s="10">
        <f>COUNTIFS('SEPT DUMP '!$D:$D, 'DSE SUMMARY'!$C47,'SEPT DUMP '!$S:$S,"Confirmed") + COUNTIFS('SEPT DUMP '!$D:$D, 'DSE SUMMARY'!$D47,'SEPT DUMP '!$S:$S,"Confirmed")</f>
        <v>0</v>
      </c>
      <c r="S47" s="10">
        <f>COUNTIFS('SEPT DUMP '!$D:$D, 'DSE SUMMARY'!$C47,'SEPT DUMP '!$S:$S,"Rejected") + COUNTIFS('SEPT DUMP '!$D:$D, 'DSE SUMMARY'!$D47,'SEPT DUMP '!$S:$S,"Rejected")</f>
        <v>0</v>
      </c>
      <c r="T47" s="10">
        <f>COUNTIFS('SEPT DUMP '!$D:$D, 'DSE SUMMARY'!$C47,'SEPT DUMP '!$S:$S,"Unreachable") + COUNTIFS('SEPT DUMP '!$D:$D, 'DSE SUMMARY'!$D47,'SEPT DUMP '!$S:$S,"Unreachable")</f>
        <v>0</v>
      </c>
      <c r="U47" s="10">
        <f>COUNTIFS('SEPT DUMP '!$D:$D, 'DSE SUMMARY'!$C47,'SEPT DUMP '!$S:$S,"Postponed(Update W)") + COUNTIFS('SEPT DUMP '!$D:$D, 'DSE SUMMARY'!$D47,'SEPT DUMP '!$S:$S,"Postponed(Update W)")</f>
        <v>0</v>
      </c>
      <c r="V47" s="10">
        <f t="shared" si="5"/>
        <v>0</v>
      </c>
      <c r="W47" s="34">
        <f t="shared" si="3"/>
        <v>0</v>
      </c>
    </row>
    <row r="48" spans="1:23">
      <c r="A48" s="6" t="s">
        <v>988</v>
      </c>
      <c r="B48" s="6" t="s">
        <v>719</v>
      </c>
      <c r="C48" s="7">
        <v>755084691</v>
      </c>
      <c r="D48" s="30">
        <v>104144901</v>
      </c>
      <c r="E48" s="30" t="s">
        <v>722</v>
      </c>
      <c r="F48" s="8"/>
      <c r="G48" s="8" t="s">
        <v>1198</v>
      </c>
      <c r="H48" s="9" t="s">
        <v>1196</v>
      </c>
      <c r="I48" s="10">
        <f>COUNTIF('SEPT DUMP '!$D:$D, 'DSE SUMMARY'!$C48) + COUNTIF('SEPT DUMP '!$D:$D, 'DSE SUMMARY'!$D48)</f>
        <v>2</v>
      </c>
      <c r="J48" s="10">
        <f>COUNTIFS('SEPT DUMP '!$D:$D, 'DSE SUMMARY'!$C48,'SEPT DUMP '!$S:$S,"Confirmed") + COUNTIFS('SEPT DUMP '!$D:$D, 'DSE SUMMARY'!$D48,'SEPT DUMP '!$S:$S,"Confirmed")</f>
        <v>1</v>
      </c>
      <c r="K48" s="10">
        <f>COUNTIFS('SEPT DUMP '!$D:$D, 'DSE SUMMARY'!$C48,'SEPT DUMP '!$S:$S,"Rejected") + COUNTIFS('SEPT DUMP '!$D:$D, 'DSE SUMMARY'!$D48,'SEPT DUMP '!$S:$S,"Rejected")</f>
        <v>1</v>
      </c>
      <c r="L48" s="10">
        <f>COUNTIFS('SEPT DUMP '!$D:$D, 'DSE SUMMARY'!$C48,'SEPT DUMP '!$S:$S,"Unreachable") + COUNTIFS('SEPT DUMP '!$D:$D, 'DSE SUMMARY'!$D48,'SEPT DUMP '!$S:$S,"Unreachable")</f>
        <v>0</v>
      </c>
      <c r="M48" s="10">
        <f>COUNTIFS('SEPT DUMP '!$D:$D, 'DSE SUMMARY'!$C48,'SEPT DUMP '!$S:$S,"Postponed(Update W)") + COUNTIFS('SEPT DUMP '!$D:$D, 'DSE SUMMARY'!$D48,'SEPT DUMP '!$S:$S,"Postponed(Update W)")</f>
        <v>0</v>
      </c>
      <c r="N48" s="10">
        <f t="shared" si="4"/>
        <v>1</v>
      </c>
      <c r="O48" s="34">
        <f t="shared" si="2"/>
        <v>0</v>
      </c>
      <c r="Q48" s="10">
        <f>COUNTIF('SEPT DUMP '!$D:$D, 'DSE SUMMARY'!$C48) + COUNTIF('SEPT DUMP '!$D:$D, 'DSE SUMMARY'!$D48)</f>
        <v>2</v>
      </c>
      <c r="R48" s="10">
        <f>COUNTIFS('SEPT DUMP '!$D:$D, 'DSE SUMMARY'!$C48,'SEPT DUMP '!$S:$S,"Confirmed") + COUNTIFS('SEPT DUMP '!$D:$D, 'DSE SUMMARY'!$D48,'SEPT DUMP '!$S:$S,"Confirmed")</f>
        <v>1</v>
      </c>
      <c r="S48" s="10">
        <f>COUNTIFS('SEPT DUMP '!$D:$D, 'DSE SUMMARY'!$C48,'SEPT DUMP '!$S:$S,"Rejected") + COUNTIFS('SEPT DUMP '!$D:$D, 'DSE SUMMARY'!$D48,'SEPT DUMP '!$S:$S,"Rejected")</f>
        <v>1</v>
      </c>
      <c r="T48" s="10">
        <f>COUNTIFS('SEPT DUMP '!$D:$D, 'DSE SUMMARY'!$C48,'SEPT DUMP '!$S:$S,"Unreachable") + COUNTIFS('SEPT DUMP '!$D:$D, 'DSE SUMMARY'!$D48,'SEPT DUMP '!$S:$S,"Unreachable")</f>
        <v>0</v>
      </c>
      <c r="U48" s="10">
        <f>COUNTIFS('SEPT DUMP '!$D:$D, 'DSE SUMMARY'!$C48,'SEPT DUMP '!$S:$S,"Postponed(Update W)") + COUNTIFS('SEPT DUMP '!$D:$D, 'DSE SUMMARY'!$D48,'SEPT DUMP '!$S:$S,"Postponed(Update W)")</f>
        <v>0</v>
      </c>
      <c r="V48" s="10">
        <f t="shared" si="5"/>
        <v>1</v>
      </c>
      <c r="W48" s="34">
        <f t="shared" si="3"/>
        <v>0</v>
      </c>
    </row>
    <row r="49" spans="1:23">
      <c r="A49" s="6" t="s">
        <v>988</v>
      </c>
      <c r="B49" s="6" t="s">
        <v>990</v>
      </c>
      <c r="C49" s="7">
        <v>783305070</v>
      </c>
      <c r="D49" s="30">
        <v>737679831</v>
      </c>
      <c r="E49" s="30" t="s">
        <v>148</v>
      </c>
      <c r="F49" s="8"/>
      <c r="G49" s="8" t="s">
        <v>1199</v>
      </c>
      <c r="H49" s="9" t="s">
        <v>1196</v>
      </c>
      <c r="I49" s="10">
        <f>COUNTIF('SEPT DUMP '!$D:$D, 'DSE SUMMARY'!$C49) + COUNTIF('SEPT DUMP '!$D:$D, 'DSE SUMMARY'!$D49)</f>
        <v>16</v>
      </c>
      <c r="J49" s="10">
        <f>COUNTIFS('SEPT DUMP '!$D:$D, 'DSE SUMMARY'!$C49,'SEPT DUMP '!$S:$S,"Confirmed") + COUNTIFS('SEPT DUMP '!$D:$D, 'DSE SUMMARY'!$D49,'SEPT DUMP '!$S:$S,"Confirmed")</f>
        <v>11</v>
      </c>
      <c r="K49" s="10">
        <f>COUNTIFS('SEPT DUMP '!$D:$D, 'DSE SUMMARY'!$C49,'SEPT DUMP '!$S:$S,"Rejected") + COUNTIFS('SEPT DUMP '!$D:$D, 'DSE SUMMARY'!$D49,'SEPT DUMP '!$S:$S,"Rejected")</f>
        <v>3</v>
      </c>
      <c r="L49" s="10">
        <f>COUNTIFS('SEPT DUMP '!$D:$D, 'DSE SUMMARY'!$C49,'SEPT DUMP '!$S:$S,"Unreachable") + COUNTIFS('SEPT DUMP '!$D:$D, 'DSE SUMMARY'!$D49,'SEPT DUMP '!$S:$S,"Unreachable")</f>
        <v>2</v>
      </c>
      <c r="M49" s="10">
        <f>COUNTIFS('SEPT DUMP '!$D:$D, 'DSE SUMMARY'!$C49,'SEPT DUMP '!$S:$S,"Postponed(Update W)") + COUNTIFS('SEPT DUMP '!$D:$D, 'DSE SUMMARY'!$D49,'SEPT DUMP '!$S:$S,"Postponed(Update W)")</f>
        <v>0</v>
      </c>
      <c r="N49" s="10">
        <f t="shared" si="4"/>
        <v>11</v>
      </c>
      <c r="O49" s="34">
        <f t="shared" si="2"/>
        <v>0</v>
      </c>
      <c r="Q49" s="10">
        <f>COUNTIF('SEPT DUMP '!$D:$D, 'DSE SUMMARY'!$C49) + COUNTIF('SEPT DUMP '!$D:$D, 'DSE SUMMARY'!$D49)</f>
        <v>16</v>
      </c>
      <c r="R49" s="10">
        <f>COUNTIFS('SEPT DUMP '!$D:$D, 'DSE SUMMARY'!$C49,'SEPT DUMP '!$S:$S,"Confirmed") + COUNTIFS('SEPT DUMP '!$D:$D, 'DSE SUMMARY'!$D49,'SEPT DUMP '!$S:$S,"Confirmed")</f>
        <v>11</v>
      </c>
      <c r="S49" s="10">
        <f>COUNTIFS('SEPT DUMP '!$D:$D, 'DSE SUMMARY'!$C49,'SEPT DUMP '!$S:$S,"Rejected") + COUNTIFS('SEPT DUMP '!$D:$D, 'DSE SUMMARY'!$D49,'SEPT DUMP '!$S:$S,"Rejected")</f>
        <v>3</v>
      </c>
      <c r="T49" s="10">
        <f>COUNTIFS('SEPT DUMP '!$D:$D, 'DSE SUMMARY'!$C49,'SEPT DUMP '!$S:$S,"Unreachable") + COUNTIFS('SEPT DUMP '!$D:$D, 'DSE SUMMARY'!$D49,'SEPT DUMP '!$S:$S,"Unreachable")</f>
        <v>2</v>
      </c>
      <c r="U49" s="10">
        <f>COUNTIFS('SEPT DUMP '!$D:$D, 'DSE SUMMARY'!$C49,'SEPT DUMP '!$S:$S,"Postponed(Update W)") + COUNTIFS('SEPT DUMP '!$D:$D, 'DSE SUMMARY'!$D49,'SEPT DUMP '!$S:$S,"Postponed(Update W)")</f>
        <v>0</v>
      </c>
      <c r="V49" s="10">
        <f t="shared" si="5"/>
        <v>11</v>
      </c>
      <c r="W49" s="34">
        <f t="shared" si="3"/>
        <v>0</v>
      </c>
    </row>
    <row r="50" spans="1:23">
      <c r="A50" s="6" t="s">
        <v>1001</v>
      </c>
      <c r="B50" s="6" t="s">
        <v>1039</v>
      </c>
      <c r="C50" s="7">
        <v>789026673</v>
      </c>
      <c r="D50" s="30">
        <v>737652116</v>
      </c>
      <c r="E50" s="30" t="e">
        <v>#N/A</v>
      </c>
      <c r="F50" s="8"/>
      <c r="G50" s="8" t="s">
        <v>1204</v>
      </c>
      <c r="H50" s="9" t="s">
        <v>1203</v>
      </c>
      <c r="I50" s="10">
        <f>COUNTIF('SEPT DUMP '!$D:$D, 'DSE SUMMARY'!$C50) + COUNTIF('SEPT DUMP '!$D:$D, 'DSE SUMMARY'!$D50)</f>
        <v>0</v>
      </c>
      <c r="J50" s="10">
        <f>COUNTIFS('SEPT DUMP '!$D:$D, 'DSE SUMMARY'!$C50,'SEPT DUMP '!$S:$S,"Confirmed") + COUNTIFS('SEPT DUMP '!$D:$D, 'DSE SUMMARY'!$D50,'SEPT DUMP '!$S:$S,"Confirmed")</f>
        <v>0</v>
      </c>
      <c r="K50" s="10">
        <f>COUNTIFS('SEPT DUMP '!$D:$D, 'DSE SUMMARY'!$C50,'SEPT DUMP '!$S:$S,"Rejected") + COUNTIFS('SEPT DUMP '!$D:$D, 'DSE SUMMARY'!$D50,'SEPT DUMP '!$S:$S,"Rejected")</f>
        <v>0</v>
      </c>
      <c r="L50" s="10">
        <f>COUNTIFS('SEPT DUMP '!$D:$D, 'DSE SUMMARY'!$C50,'SEPT DUMP '!$S:$S,"Unreachable") + COUNTIFS('SEPT DUMP '!$D:$D, 'DSE SUMMARY'!$D50,'SEPT DUMP '!$S:$S,"Unreachable")</f>
        <v>0</v>
      </c>
      <c r="M50" s="10">
        <f>COUNTIFS('SEPT DUMP '!$D:$D, 'DSE SUMMARY'!$C50,'SEPT DUMP '!$S:$S,"Postponed(Update W)") + COUNTIFS('SEPT DUMP '!$D:$D, 'DSE SUMMARY'!$D50,'SEPT DUMP '!$S:$S,"Postponed(Update W)")</f>
        <v>0</v>
      </c>
      <c r="N50" s="10">
        <f t="shared" si="4"/>
        <v>0</v>
      </c>
      <c r="O50" s="34">
        <f t="shared" si="2"/>
        <v>0</v>
      </c>
      <c r="Q50" s="10">
        <f>COUNTIF('SEPT DUMP '!$D:$D, 'DSE SUMMARY'!$C50) + COUNTIF('SEPT DUMP '!$D:$D, 'DSE SUMMARY'!$D50)</f>
        <v>0</v>
      </c>
      <c r="R50" s="10">
        <f>COUNTIFS('SEPT DUMP '!$D:$D, 'DSE SUMMARY'!$C50,'SEPT DUMP '!$S:$S,"Confirmed") + COUNTIFS('SEPT DUMP '!$D:$D, 'DSE SUMMARY'!$D50,'SEPT DUMP '!$S:$S,"Confirmed")</f>
        <v>0</v>
      </c>
      <c r="S50" s="10">
        <f>COUNTIFS('SEPT DUMP '!$D:$D, 'DSE SUMMARY'!$C50,'SEPT DUMP '!$S:$S,"Rejected") + COUNTIFS('SEPT DUMP '!$D:$D, 'DSE SUMMARY'!$D50,'SEPT DUMP '!$S:$S,"Rejected")</f>
        <v>0</v>
      </c>
      <c r="T50" s="10">
        <f>COUNTIFS('SEPT DUMP '!$D:$D, 'DSE SUMMARY'!$C50,'SEPT DUMP '!$S:$S,"Unreachable") + COUNTIFS('SEPT DUMP '!$D:$D, 'DSE SUMMARY'!$D50,'SEPT DUMP '!$S:$S,"Unreachable")</f>
        <v>0</v>
      </c>
      <c r="U50" s="10">
        <f>COUNTIFS('SEPT DUMP '!$D:$D, 'DSE SUMMARY'!$C50,'SEPT DUMP '!$S:$S,"Postponed(Update W)") + COUNTIFS('SEPT DUMP '!$D:$D, 'DSE SUMMARY'!$D50,'SEPT DUMP '!$S:$S,"Postponed(Update W)")</f>
        <v>0</v>
      </c>
      <c r="V50" s="10">
        <f t="shared" si="5"/>
        <v>0</v>
      </c>
      <c r="W50" s="34">
        <f t="shared" si="3"/>
        <v>0</v>
      </c>
    </row>
    <row r="51" spans="1:23">
      <c r="A51" s="6" t="s">
        <v>988</v>
      </c>
      <c r="B51" s="6" t="s">
        <v>1050</v>
      </c>
      <c r="C51" s="7">
        <v>789000003</v>
      </c>
      <c r="D51" s="30">
        <v>789660219</v>
      </c>
      <c r="E51" s="30" t="e">
        <v>#N/A</v>
      </c>
      <c r="F51" s="8"/>
      <c r="G51" s="8" t="s">
        <v>1201</v>
      </c>
      <c r="H51" s="9" t="s">
        <v>1196</v>
      </c>
      <c r="I51" s="10">
        <f>COUNTIF('SEPT DUMP '!$D:$D, 'DSE SUMMARY'!$C51) + COUNTIF('SEPT DUMP '!$D:$D, 'DSE SUMMARY'!$D51)</f>
        <v>0</v>
      </c>
      <c r="J51" s="10">
        <f>COUNTIFS('SEPT DUMP '!$D:$D, 'DSE SUMMARY'!$C51,'SEPT DUMP '!$S:$S,"Confirmed") + COUNTIFS('SEPT DUMP '!$D:$D, 'DSE SUMMARY'!$D51,'SEPT DUMP '!$S:$S,"Confirmed")</f>
        <v>0</v>
      </c>
      <c r="K51" s="10">
        <f>COUNTIFS('SEPT DUMP '!$D:$D, 'DSE SUMMARY'!$C51,'SEPT DUMP '!$S:$S,"Rejected") + COUNTIFS('SEPT DUMP '!$D:$D, 'DSE SUMMARY'!$D51,'SEPT DUMP '!$S:$S,"Rejected")</f>
        <v>0</v>
      </c>
      <c r="L51" s="10">
        <f>COUNTIFS('SEPT DUMP '!$D:$D, 'DSE SUMMARY'!$C51,'SEPT DUMP '!$S:$S,"Unreachable") + COUNTIFS('SEPT DUMP '!$D:$D, 'DSE SUMMARY'!$D51,'SEPT DUMP '!$S:$S,"Unreachable")</f>
        <v>0</v>
      </c>
      <c r="M51" s="10">
        <f>COUNTIFS('SEPT DUMP '!$D:$D, 'DSE SUMMARY'!$C51,'SEPT DUMP '!$S:$S,"Postponed(Update W)") + COUNTIFS('SEPT DUMP '!$D:$D, 'DSE SUMMARY'!$D51,'SEPT DUMP '!$S:$S,"Postponed(Update W)")</f>
        <v>0</v>
      </c>
      <c r="N51" s="10">
        <f t="shared" si="4"/>
        <v>0</v>
      </c>
      <c r="O51" s="34">
        <f t="shared" si="2"/>
        <v>0</v>
      </c>
      <c r="Q51" s="10">
        <f>COUNTIF('SEPT DUMP '!$D:$D, 'DSE SUMMARY'!$C51) + COUNTIF('SEPT DUMP '!$D:$D, 'DSE SUMMARY'!$D51)</f>
        <v>0</v>
      </c>
      <c r="R51" s="10">
        <f>COUNTIFS('SEPT DUMP '!$D:$D, 'DSE SUMMARY'!$C51,'SEPT DUMP '!$S:$S,"Confirmed") + COUNTIFS('SEPT DUMP '!$D:$D, 'DSE SUMMARY'!$D51,'SEPT DUMP '!$S:$S,"Confirmed")</f>
        <v>0</v>
      </c>
      <c r="S51" s="10">
        <f>COUNTIFS('SEPT DUMP '!$D:$D, 'DSE SUMMARY'!$C51,'SEPT DUMP '!$S:$S,"Rejected") + COUNTIFS('SEPT DUMP '!$D:$D, 'DSE SUMMARY'!$D51,'SEPT DUMP '!$S:$S,"Rejected")</f>
        <v>0</v>
      </c>
      <c r="T51" s="10">
        <f>COUNTIFS('SEPT DUMP '!$D:$D, 'DSE SUMMARY'!$C51,'SEPT DUMP '!$S:$S,"Unreachable") + COUNTIFS('SEPT DUMP '!$D:$D, 'DSE SUMMARY'!$D51,'SEPT DUMP '!$S:$S,"Unreachable")</f>
        <v>0</v>
      </c>
      <c r="U51" s="10">
        <f>COUNTIFS('SEPT DUMP '!$D:$D, 'DSE SUMMARY'!$C51,'SEPT DUMP '!$S:$S,"Postponed(Update W)") + COUNTIFS('SEPT DUMP '!$D:$D, 'DSE SUMMARY'!$D51,'SEPT DUMP '!$S:$S,"Postponed(Update W)")</f>
        <v>0</v>
      </c>
      <c r="V51" s="10">
        <f t="shared" si="5"/>
        <v>0</v>
      </c>
      <c r="W51" s="34">
        <f t="shared" si="3"/>
        <v>0</v>
      </c>
    </row>
    <row r="52" spans="1:23">
      <c r="A52" s="6" t="s">
        <v>981</v>
      </c>
      <c r="B52" s="6" t="s">
        <v>1054</v>
      </c>
      <c r="C52" s="7">
        <v>785064773</v>
      </c>
      <c r="D52" s="30">
        <v>750575496</v>
      </c>
      <c r="E52" s="30" t="e">
        <v>#N/A</v>
      </c>
      <c r="F52" s="8"/>
      <c r="G52" s="8" t="s">
        <v>982</v>
      </c>
      <c r="H52" s="9" t="s">
        <v>1212</v>
      </c>
      <c r="I52" s="10">
        <f>COUNTIF('SEPT DUMP '!$D:$D, 'DSE SUMMARY'!$C52) + COUNTIF('SEPT DUMP '!$D:$D, 'DSE SUMMARY'!$D52)</f>
        <v>0</v>
      </c>
      <c r="J52" s="10">
        <f>COUNTIFS('SEPT DUMP '!$D:$D, 'DSE SUMMARY'!$C52,'SEPT DUMP '!$S:$S,"Confirmed") + COUNTIFS('SEPT DUMP '!$D:$D, 'DSE SUMMARY'!$D52,'SEPT DUMP '!$S:$S,"Confirmed")</f>
        <v>0</v>
      </c>
      <c r="K52" s="10">
        <f>COUNTIFS('SEPT DUMP '!$D:$D, 'DSE SUMMARY'!$C52,'SEPT DUMP '!$S:$S,"Rejected") + COUNTIFS('SEPT DUMP '!$D:$D, 'DSE SUMMARY'!$D52,'SEPT DUMP '!$S:$S,"Rejected")</f>
        <v>0</v>
      </c>
      <c r="L52" s="10">
        <f>COUNTIFS('SEPT DUMP '!$D:$D, 'DSE SUMMARY'!$C52,'SEPT DUMP '!$S:$S,"Unreachable") + COUNTIFS('SEPT DUMP '!$D:$D, 'DSE SUMMARY'!$D52,'SEPT DUMP '!$S:$S,"Unreachable")</f>
        <v>0</v>
      </c>
      <c r="M52" s="10">
        <f>COUNTIFS('SEPT DUMP '!$D:$D, 'DSE SUMMARY'!$C52,'SEPT DUMP '!$S:$S,"Postponed(Update W)") + COUNTIFS('SEPT DUMP '!$D:$D, 'DSE SUMMARY'!$D52,'SEPT DUMP '!$S:$S,"Postponed(Update W)")</f>
        <v>0</v>
      </c>
      <c r="N52" s="10">
        <f t="shared" si="4"/>
        <v>0</v>
      </c>
      <c r="O52" s="34">
        <f t="shared" si="2"/>
        <v>0</v>
      </c>
      <c r="Q52" s="10">
        <f>COUNTIF('SEPT DUMP '!$D:$D, 'DSE SUMMARY'!$C52) + COUNTIF('SEPT DUMP '!$D:$D, 'DSE SUMMARY'!$D52)</f>
        <v>0</v>
      </c>
      <c r="R52" s="10">
        <f>COUNTIFS('SEPT DUMP '!$D:$D, 'DSE SUMMARY'!$C52,'SEPT DUMP '!$S:$S,"Confirmed") + COUNTIFS('SEPT DUMP '!$D:$D, 'DSE SUMMARY'!$D52,'SEPT DUMP '!$S:$S,"Confirmed")</f>
        <v>0</v>
      </c>
      <c r="S52" s="10">
        <f>COUNTIFS('SEPT DUMP '!$D:$D, 'DSE SUMMARY'!$C52,'SEPT DUMP '!$S:$S,"Rejected") + COUNTIFS('SEPT DUMP '!$D:$D, 'DSE SUMMARY'!$D52,'SEPT DUMP '!$S:$S,"Rejected")</f>
        <v>0</v>
      </c>
      <c r="T52" s="10">
        <f>COUNTIFS('SEPT DUMP '!$D:$D, 'DSE SUMMARY'!$C52,'SEPT DUMP '!$S:$S,"Unreachable") + COUNTIFS('SEPT DUMP '!$D:$D, 'DSE SUMMARY'!$D52,'SEPT DUMP '!$S:$S,"Unreachable")</f>
        <v>0</v>
      </c>
      <c r="U52" s="10">
        <f>COUNTIFS('SEPT DUMP '!$D:$D, 'DSE SUMMARY'!$C52,'SEPT DUMP '!$S:$S,"Postponed(Update W)") + COUNTIFS('SEPT DUMP '!$D:$D, 'DSE SUMMARY'!$D52,'SEPT DUMP '!$S:$S,"Postponed(Update W)")</f>
        <v>0</v>
      </c>
      <c r="V52" s="10">
        <f t="shared" si="5"/>
        <v>0</v>
      </c>
      <c r="W52" s="34">
        <f t="shared" si="3"/>
        <v>0</v>
      </c>
    </row>
    <row r="53" spans="1:23">
      <c r="A53" s="6" t="s">
        <v>988</v>
      </c>
      <c r="B53" s="6" t="s">
        <v>1042</v>
      </c>
      <c r="C53" s="7">
        <v>738794379</v>
      </c>
      <c r="D53" s="30">
        <v>738709366</v>
      </c>
      <c r="E53" s="30" t="e">
        <v>#N/A</v>
      </c>
      <c r="F53" s="8"/>
      <c r="G53" s="8" t="s">
        <v>1199</v>
      </c>
      <c r="H53" s="9" t="s">
        <v>1196</v>
      </c>
      <c r="I53" s="10">
        <f>COUNTIF('SEPT DUMP '!$D:$D, 'DSE SUMMARY'!$C53) + COUNTIF('SEPT DUMP '!$D:$D, 'DSE SUMMARY'!$D53)</f>
        <v>12</v>
      </c>
      <c r="J53" s="10">
        <f>COUNTIFS('SEPT DUMP '!$D:$D, 'DSE SUMMARY'!$C53,'SEPT DUMP '!$S:$S,"Confirmed") + COUNTIFS('SEPT DUMP '!$D:$D, 'DSE SUMMARY'!$D53,'SEPT DUMP '!$S:$S,"Confirmed")</f>
        <v>8</v>
      </c>
      <c r="K53" s="10">
        <f>COUNTIFS('SEPT DUMP '!$D:$D, 'DSE SUMMARY'!$C53,'SEPT DUMP '!$S:$S,"Rejected") + COUNTIFS('SEPT DUMP '!$D:$D, 'DSE SUMMARY'!$D53,'SEPT DUMP '!$S:$S,"Rejected")</f>
        <v>2</v>
      </c>
      <c r="L53" s="10">
        <f>COUNTIFS('SEPT DUMP '!$D:$D, 'DSE SUMMARY'!$C53,'SEPT DUMP '!$S:$S,"Unreachable") + COUNTIFS('SEPT DUMP '!$D:$D, 'DSE SUMMARY'!$D53,'SEPT DUMP '!$S:$S,"Unreachable")</f>
        <v>2</v>
      </c>
      <c r="M53" s="10">
        <f>COUNTIFS('SEPT DUMP '!$D:$D, 'DSE SUMMARY'!$C53,'SEPT DUMP '!$S:$S,"Postponed(Update W)") + COUNTIFS('SEPT DUMP '!$D:$D, 'DSE SUMMARY'!$D53,'SEPT DUMP '!$S:$S,"Postponed(Update W)")</f>
        <v>0</v>
      </c>
      <c r="N53" s="10">
        <f t="shared" si="4"/>
        <v>8</v>
      </c>
      <c r="O53" s="34">
        <f t="shared" si="2"/>
        <v>0</v>
      </c>
      <c r="Q53" s="10">
        <f>COUNTIF('SEPT DUMP '!$D:$D, 'DSE SUMMARY'!$C53) + COUNTIF('SEPT DUMP '!$D:$D, 'DSE SUMMARY'!$D53)</f>
        <v>12</v>
      </c>
      <c r="R53" s="10">
        <f>COUNTIFS('SEPT DUMP '!$D:$D, 'DSE SUMMARY'!$C53,'SEPT DUMP '!$S:$S,"Confirmed") + COUNTIFS('SEPT DUMP '!$D:$D, 'DSE SUMMARY'!$D53,'SEPT DUMP '!$S:$S,"Confirmed")</f>
        <v>8</v>
      </c>
      <c r="S53" s="10">
        <f>COUNTIFS('SEPT DUMP '!$D:$D, 'DSE SUMMARY'!$C53,'SEPT DUMP '!$S:$S,"Rejected") + COUNTIFS('SEPT DUMP '!$D:$D, 'DSE SUMMARY'!$D53,'SEPT DUMP '!$S:$S,"Rejected")</f>
        <v>2</v>
      </c>
      <c r="T53" s="10">
        <f>COUNTIFS('SEPT DUMP '!$D:$D, 'DSE SUMMARY'!$C53,'SEPT DUMP '!$S:$S,"Unreachable") + COUNTIFS('SEPT DUMP '!$D:$D, 'DSE SUMMARY'!$D53,'SEPT DUMP '!$S:$S,"Unreachable")</f>
        <v>2</v>
      </c>
      <c r="U53" s="10">
        <f>COUNTIFS('SEPT DUMP '!$D:$D, 'DSE SUMMARY'!$C53,'SEPT DUMP '!$S:$S,"Postponed(Update W)") + COUNTIFS('SEPT DUMP '!$D:$D, 'DSE SUMMARY'!$D53,'SEPT DUMP '!$S:$S,"Postponed(Update W)")</f>
        <v>0</v>
      </c>
      <c r="V53" s="10">
        <f t="shared" si="5"/>
        <v>8</v>
      </c>
      <c r="W53" s="34">
        <f t="shared" si="3"/>
        <v>0</v>
      </c>
    </row>
    <row r="54" spans="1:23">
      <c r="A54" s="6" t="s">
        <v>981</v>
      </c>
      <c r="B54" s="6" t="s">
        <v>1068</v>
      </c>
      <c r="C54" s="7">
        <v>787117708</v>
      </c>
      <c r="D54" s="30">
        <v>782334814</v>
      </c>
      <c r="E54" s="30" t="e">
        <v>#N/A</v>
      </c>
      <c r="F54" s="8"/>
      <c r="G54" s="8" t="s">
        <v>982</v>
      </c>
      <c r="H54" s="9" t="s">
        <v>1212</v>
      </c>
      <c r="I54" s="10">
        <f>COUNTIF('SEPT DUMP '!$D:$D, 'DSE SUMMARY'!$C54) + COUNTIF('SEPT DUMP '!$D:$D, 'DSE SUMMARY'!$D54)</f>
        <v>0</v>
      </c>
      <c r="J54" s="10">
        <f>COUNTIFS('SEPT DUMP '!$D:$D, 'DSE SUMMARY'!$C54,'SEPT DUMP '!$S:$S,"Confirmed") + COUNTIFS('SEPT DUMP '!$D:$D, 'DSE SUMMARY'!$D54,'SEPT DUMP '!$S:$S,"Confirmed")</f>
        <v>0</v>
      </c>
      <c r="K54" s="10">
        <f>COUNTIFS('SEPT DUMP '!$D:$D, 'DSE SUMMARY'!$C54,'SEPT DUMP '!$S:$S,"Rejected") + COUNTIFS('SEPT DUMP '!$D:$D, 'DSE SUMMARY'!$D54,'SEPT DUMP '!$S:$S,"Rejected")</f>
        <v>0</v>
      </c>
      <c r="L54" s="10">
        <f>COUNTIFS('SEPT DUMP '!$D:$D, 'DSE SUMMARY'!$C54,'SEPT DUMP '!$S:$S,"Unreachable") + COUNTIFS('SEPT DUMP '!$D:$D, 'DSE SUMMARY'!$D54,'SEPT DUMP '!$S:$S,"Unreachable")</f>
        <v>0</v>
      </c>
      <c r="M54" s="10">
        <f>COUNTIFS('SEPT DUMP '!$D:$D, 'DSE SUMMARY'!$C54,'SEPT DUMP '!$S:$S,"Postponed(Update W)") + COUNTIFS('SEPT DUMP '!$D:$D, 'DSE SUMMARY'!$D54,'SEPT DUMP '!$S:$S,"Postponed(Update W)")</f>
        <v>0</v>
      </c>
      <c r="N54" s="10">
        <f t="shared" si="4"/>
        <v>0</v>
      </c>
      <c r="O54" s="34">
        <f t="shared" si="2"/>
        <v>0</v>
      </c>
      <c r="Q54" s="10">
        <f>COUNTIF('SEPT DUMP '!$D:$D, 'DSE SUMMARY'!$C54) + COUNTIF('SEPT DUMP '!$D:$D, 'DSE SUMMARY'!$D54)</f>
        <v>0</v>
      </c>
      <c r="R54" s="10">
        <f>COUNTIFS('SEPT DUMP '!$D:$D, 'DSE SUMMARY'!$C54,'SEPT DUMP '!$S:$S,"Confirmed") + COUNTIFS('SEPT DUMP '!$D:$D, 'DSE SUMMARY'!$D54,'SEPT DUMP '!$S:$S,"Confirmed")</f>
        <v>0</v>
      </c>
      <c r="S54" s="10">
        <f>COUNTIFS('SEPT DUMP '!$D:$D, 'DSE SUMMARY'!$C54,'SEPT DUMP '!$S:$S,"Rejected") + COUNTIFS('SEPT DUMP '!$D:$D, 'DSE SUMMARY'!$D54,'SEPT DUMP '!$S:$S,"Rejected")</f>
        <v>0</v>
      </c>
      <c r="T54" s="10">
        <f>COUNTIFS('SEPT DUMP '!$D:$D, 'DSE SUMMARY'!$C54,'SEPT DUMP '!$S:$S,"Unreachable") + COUNTIFS('SEPT DUMP '!$D:$D, 'DSE SUMMARY'!$D54,'SEPT DUMP '!$S:$S,"Unreachable")</f>
        <v>0</v>
      </c>
      <c r="U54" s="10">
        <f>COUNTIFS('SEPT DUMP '!$D:$D, 'DSE SUMMARY'!$C54,'SEPT DUMP '!$S:$S,"Postponed(Update W)") + COUNTIFS('SEPT DUMP '!$D:$D, 'DSE SUMMARY'!$D54,'SEPT DUMP '!$S:$S,"Postponed(Update W)")</f>
        <v>0</v>
      </c>
      <c r="V54" s="10">
        <f t="shared" si="5"/>
        <v>0</v>
      </c>
      <c r="W54" s="34">
        <f t="shared" si="3"/>
        <v>0</v>
      </c>
    </row>
    <row r="55" spans="1:23">
      <c r="A55" s="6" t="s">
        <v>988</v>
      </c>
      <c r="B55" s="6" t="s">
        <v>1038</v>
      </c>
      <c r="C55" s="7">
        <v>735952785</v>
      </c>
      <c r="D55" s="30">
        <v>735802340</v>
      </c>
      <c r="E55" s="30" t="e">
        <v>#N/A</v>
      </c>
      <c r="F55" s="8"/>
      <c r="G55" s="8" t="s">
        <v>1201</v>
      </c>
      <c r="H55" s="9" t="s">
        <v>1196</v>
      </c>
      <c r="I55" s="10">
        <f>COUNTIF('SEPT DUMP '!$D:$D, 'DSE SUMMARY'!$C55) + COUNTIF('SEPT DUMP '!$D:$D, 'DSE SUMMARY'!$D55)</f>
        <v>3</v>
      </c>
      <c r="J55" s="10">
        <f>COUNTIFS('SEPT DUMP '!$D:$D, 'DSE SUMMARY'!$C55,'SEPT DUMP '!$S:$S,"Confirmed") + COUNTIFS('SEPT DUMP '!$D:$D, 'DSE SUMMARY'!$D55,'SEPT DUMP '!$S:$S,"Confirmed")</f>
        <v>1</v>
      </c>
      <c r="K55" s="10">
        <f>COUNTIFS('SEPT DUMP '!$D:$D, 'DSE SUMMARY'!$C55,'SEPT DUMP '!$S:$S,"Rejected") + COUNTIFS('SEPT DUMP '!$D:$D, 'DSE SUMMARY'!$D55,'SEPT DUMP '!$S:$S,"Rejected")</f>
        <v>2</v>
      </c>
      <c r="L55" s="10">
        <f>COUNTIFS('SEPT DUMP '!$D:$D, 'DSE SUMMARY'!$C55,'SEPT DUMP '!$S:$S,"Unreachable") + COUNTIFS('SEPT DUMP '!$D:$D, 'DSE SUMMARY'!$D55,'SEPT DUMP '!$S:$S,"Unreachable")</f>
        <v>0</v>
      </c>
      <c r="M55" s="10">
        <f>COUNTIFS('SEPT DUMP '!$D:$D, 'DSE SUMMARY'!$C55,'SEPT DUMP '!$S:$S,"Postponed(Update W)") + COUNTIFS('SEPT DUMP '!$D:$D, 'DSE SUMMARY'!$D55,'SEPT DUMP '!$S:$S,"Postponed(Update W)")</f>
        <v>0</v>
      </c>
      <c r="N55" s="10">
        <f t="shared" si="4"/>
        <v>1</v>
      </c>
      <c r="O55" s="34">
        <f t="shared" si="2"/>
        <v>0</v>
      </c>
      <c r="Q55" s="10">
        <f>COUNTIF('SEPT DUMP '!$D:$D, 'DSE SUMMARY'!$C55) + COUNTIF('SEPT DUMP '!$D:$D, 'DSE SUMMARY'!$D55)</f>
        <v>3</v>
      </c>
      <c r="R55" s="10">
        <f>COUNTIFS('SEPT DUMP '!$D:$D, 'DSE SUMMARY'!$C55,'SEPT DUMP '!$S:$S,"Confirmed") + COUNTIFS('SEPT DUMP '!$D:$D, 'DSE SUMMARY'!$D55,'SEPT DUMP '!$S:$S,"Confirmed")</f>
        <v>1</v>
      </c>
      <c r="S55" s="10">
        <f>COUNTIFS('SEPT DUMP '!$D:$D, 'DSE SUMMARY'!$C55,'SEPT DUMP '!$S:$S,"Rejected") + COUNTIFS('SEPT DUMP '!$D:$D, 'DSE SUMMARY'!$D55,'SEPT DUMP '!$S:$S,"Rejected")</f>
        <v>2</v>
      </c>
      <c r="T55" s="10">
        <f>COUNTIFS('SEPT DUMP '!$D:$D, 'DSE SUMMARY'!$C55,'SEPT DUMP '!$S:$S,"Unreachable") + COUNTIFS('SEPT DUMP '!$D:$D, 'DSE SUMMARY'!$D55,'SEPT DUMP '!$S:$S,"Unreachable")</f>
        <v>0</v>
      </c>
      <c r="U55" s="10">
        <f>COUNTIFS('SEPT DUMP '!$D:$D, 'DSE SUMMARY'!$C55,'SEPT DUMP '!$S:$S,"Postponed(Update W)") + COUNTIFS('SEPT DUMP '!$D:$D, 'DSE SUMMARY'!$D55,'SEPT DUMP '!$S:$S,"Postponed(Update W)")</f>
        <v>0</v>
      </c>
      <c r="V55" s="10">
        <f t="shared" si="5"/>
        <v>1</v>
      </c>
      <c r="W55" s="34">
        <f t="shared" si="3"/>
        <v>0</v>
      </c>
    </row>
    <row r="56" spans="1:23">
      <c r="A56" s="6" t="s">
        <v>988</v>
      </c>
      <c r="B56" s="6" t="s">
        <v>1069</v>
      </c>
      <c r="C56" s="7">
        <v>100822172</v>
      </c>
      <c r="D56" s="30">
        <v>733477994</v>
      </c>
      <c r="E56" s="30" t="s">
        <v>284</v>
      </c>
      <c r="F56" s="8"/>
      <c r="G56" s="8" t="s">
        <v>1198</v>
      </c>
      <c r="H56" s="9" t="s">
        <v>1196</v>
      </c>
      <c r="I56" s="10">
        <f>COUNTIF('SEPT DUMP '!$D:$D, 'DSE SUMMARY'!$C56) + COUNTIF('SEPT DUMP '!$D:$D, 'DSE SUMMARY'!$D56)</f>
        <v>1</v>
      </c>
      <c r="J56" s="10">
        <f>COUNTIFS('SEPT DUMP '!$D:$D, 'DSE SUMMARY'!$C56,'SEPT DUMP '!$S:$S,"Confirmed") + COUNTIFS('SEPT DUMP '!$D:$D, 'DSE SUMMARY'!$D56,'SEPT DUMP '!$S:$S,"Confirmed")</f>
        <v>1</v>
      </c>
      <c r="K56" s="10">
        <f>COUNTIFS('SEPT DUMP '!$D:$D, 'DSE SUMMARY'!$C56,'SEPT DUMP '!$S:$S,"Rejected") + COUNTIFS('SEPT DUMP '!$D:$D, 'DSE SUMMARY'!$D56,'SEPT DUMP '!$S:$S,"Rejected")</f>
        <v>0</v>
      </c>
      <c r="L56" s="10">
        <f>COUNTIFS('SEPT DUMP '!$D:$D, 'DSE SUMMARY'!$C56,'SEPT DUMP '!$S:$S,"Unreachable") + COUNTIFS('SEPT DUMP '!$D:$D, 'DSE SUMMARY'!$D56,'SEPT DUMP '!$S:$S,"Unreachable")</f>
        <v>0</v>
      </c>
      <c r="M56" s="10">
        <f>COUNTIFS('SEPT DUMP '!$D:$D, 'DSE SUMMARY'!$C56,'SEPT DUMP '!$S:$S,"Postponed(Update W)") + COUNTIFS('SEPT DUMP '!$D:$D, 'DSE SUMMARY'!$D56,'SEPT DUMP '!$S:$S,"Postponed(Update W)")</f>
        <v>0</v>
      </c>
      <c r="N56" s="10">
        <f t="shared" si="4"/>
        <v>1</v>
      </c>
      <c r="O56" s="34">
        <f t="shared" si="2"/>
        <v>0</v>
      </c>
      <c r="Q56" s="10">
        <f>COUNTIF('SEPT DUMP '!$D:$D, 'DSE SUMMARY'!$C56) + COUNTIF('SEPT DUMP '!$D:$D, 'DSE SUMMARY'!$D56)</f>
        <v>1</v>
      </c>
      <c r="R56" s="10">
        <f>COUNTIFS('SEPT DUMP '!$D:$D, 'DSE SUMMARY'!$C56,'SEPT DUMP '!$S:$S,"Confirmed") + COUNTIFS('SEPT DUMP '!$D:$D, 'DSE SUMMARY'!$D56,'SEPT DUMP '!$S:$S,"Confirmed")</f>
        <v>1</v>
      </c>
      <c r="S56" s="10">
        <f>COUNTIFS('SEPT DUMP '!$D:$D, 'DSE SUMMARY'!$C56,'SEPT DUMP '!$S:$S,"Rejected") + COUNTIFS('SEPT DUMP '!$D:$D, 'DSE SUMMARY'!$D56,'SEPT DUMP '!$S:$S,"Rejected")</f>
        <v>0</v>
      </c>
      <c r="T56" s="10">
        <f>COUNTIFS('SEPT DUMP '!$D:$D, 'DSE SUMMARY'!$C56,'SEPT DUMP '!$S:$S,"Unreachable") + COUNTIFS('SEPT DUMP '!$D:$D, 'DSE SUMMARY'!$D56,'SEPT DUMP '!$S:$S,"Unreachable")</f>
        <v>0</v>
      </c>
      <c r="U56" s="10">
        <f>COUNTIFS('SEPT DUMP '!$D:$D, 'DSE SUMMARY'!$C56,'SEPT DUMP '!$S:$S,"Postponed(Update W)") + COUNTIFS('SEPT DUMP '!$D:$D, 'DSE SUMMARY'!$D56,'SEPT DUMP '!$S:$S,"Postponed(Update W)")</f>
        <v>0</v>
      </c>
      <c r="V56" s="10">
        <f t="shared" si="5"/>
        <v>1</v>
      </c>
      <c r="W56" s="34">
        <f t="shared" si="3"/>
        <v>0</v>
      </c>
    </row>
    <row r="57" spans="1:23">
      <c r="A57" s="6" t="s">
        <v>988</v>
      </c>
      <c r="B57" s="6" t="s">
        <v>1027</v>
      </c>
      <c r="C57" s="7">
        <v>783211943</v>
      </c>
      <c r="D57" s="30">
        <v>787249864</v>
      </c>
      <c r="E57" s="30" t="e">
        <v>#N/A</v>
      </c>
      <c r="F57" s="8"/>
      <c r="G57" s="8" t="s">
        <v>1198</v>
      </c>
      <c r="H57" s="9" t="s">
        <v>1196</v>
      </c>
      <c r="I57" s="10">
        <f>COUNTIF('SEPT DUMP '!$D:$D, 'DSE SUMMARY'!$C57) + COUNTIF('SEPT DUMP '!$D:$D, 'DSE SUMMARY'!$D57)</f>
        <v>11</v>
      </c>
      <c r="J57" s="10">
        <f>COUNTIFS('SEPT DUMP '!$D:$D, 'DSE SUMMARY'!$C57,'SEPT DUMP '!$S:$S,"Confirmed") + COUNTIFS('SEPT DUMP '!$D:$D, 'DSE SUMMARY'!$D57,'SEPT DUMP '!$S:$S,"Confirmed")</f>
        <v>11</v>
      </c>
      <c r="K57" s="10">
        <f>COUNTIFS('SEPT DUMP '!$D:$D, 'DSE SUMMARY'!$C57,'SEPT DUMP '!$S:$S,"Rejected") + COUNTIFS('SEPT DUMP '!$D:$D, 'DSE SUMMARY'!$D57,'SEPT DUMP '!$S:$S,"Rejected")</f>
        <v>0</v>
      </c>
      <c r="L57" s="10">
        <f>COUNTIFS('SEPT DUMP '!$D:$D, 'DSE SUMMARY'!$C57,'SEPT DUMP '!$S:$S,"Unreachable") + COUNTIFS('SEPT DUMP '!$D:$D, 'DSE SUMMARY'!$D57,'SEPT DUMP '!$S:$S,"Unreachable")</f>
        <v>0</v>
      </c>
      <c r="M57" s="10">
        <f>COUNTIFS('SEPT DUMP '!$D:$D, 'DSE SUMMARY'!$C57,'SEPT DUMP '!$S:$S,"Postponed(Update W)") + COUNTIFS('SEPT DUMP '!$D:$D, 'DSE SUMMARY'!$D57,'SEPT DUMP '!$S:$S,"Postponed(Update W)")</f>
        <v>0</v>
      </c>
      <c r="N57" s="10">
        <f t="shared" si="4"/>
        <v>11</v>
      </c>
      <c r="O57" s="34">
        <f t="shared" si="2"/>
        <v>0</v>
      </c>
      <c r="Q57" s="10">
        <f>COUNTIF('SEPT DUMP '!$D:$D, 'DSE SUMMARY'!$C57) + COUNTIF('SEPT DUMP '!$D:$D, 'DSE SUMMARY'!$D57)</f>
        <v>11</v>
      </c>
      <c r="R57" s="10">
        <f>COUNTIFS('SEPT DUMP '!$D:$D, 'DSE SUMMARY'!$C57,'SEPT DUMP '!$S:$S,"Confirmed") + COUNTIFS('SEPT DUMP '!$D:$D, 'DSE SUMMARY'!$D57,'SEPT DUMP '!$S:$S,"Confirmed")</f>
        <v>11</v>
      </c>
      <c r="S57" s="10">
        <f>COUNTIFS('SEPT DUMP '!$D:$D, 'DSE SUMMARY'!$C57,'SEPT DUMP '!$S:$S,"Rejected") + COUNTIFS('SEPT DUMP '!$D:$D, 'DSE SUMMARY'!$D57,'SEPT DUMP '!$S:$S,"Rejected")</f>
        <v>0</v>
      </c>
      <c r="T57" s="10">
        <f>COUNTIFS('SEPT DUMP '!$D:$D, 'DSE SUMMARY'!$C57,'SEPT DUMP '!$S:$S,"Unreachable") + COUNTIFS('SEPT DUMP '!$D:$D, 'DSE SUMMARY'!$D57,'SEPT DUMP '!$S:$S,"Unreachable")</f>
        <v>0</v>
      </c>
      <c r="U57" s="10">
        <f>COUNTIFS('SEPT DUMP '!$D:$D, 'DSE SUMMARY'!$C57,'SEPT DUMP '!$S:$S,"Postponed(Update W)") + COUNTIFS('SEPT DUMP '!$D:$D, 'DSE SUMMARY'!$D57,'SEPT DUMP '!$S:$S,"Postponed(Update W)")</f>
        <v>0</v>
      </c>
      <c r="V57" s="10">
        <f t="shared" si="5"/>
        <v>11</v>
      </c>
      <c r="W57" s="34">
        <f t="shared" si="3"/>
        <v>0</v>
      </c>
    </row>
    <row r="58" spans="1:23">
      <c r="A58" s="6" t="s">
        <v>988</v>
      </c>
      <c r="B58" s="6" t="s">
        <v>992</v>
      </c>
      <c r="C58" s="7">
        <v>787701553</v>
      </c>
      <c r="D58" s="30">
        <v>736446404</v>
      </c>
      <c r="E58" s="30" t="e">
        <v>#N/A</v>
      </c>
      <c r="F58" s="8"/>
      <c r="G58" s="8" t="s">
        <v>1201</v>
      </c>
      <c r="H58" s="9" t="s">
        <v>1196</v>
      </c>
      <c r="I58" s="10">
        <f>COUNTIF('SEPT DUMP '!$D:$D, 'DSE SUMMARY'!$C58) + COUNTIF('SEPT DUMP '!$D:$D, 'DSE SUMMARY'!$D58)</f>
        <v>1</v>
      </c>
      <c r="J58" s="10">
        <f>COUNTIFS('SEPT DUMP '!$D:$D, 'DSE SUMMARY'!$C58,'SEPT DUMP '!$S:$S,"Confirmed") + COUNTIFS('SEPT DUMP '!$D:$D, 'DSE SUMMARY'!$D58,'SEPT DUMP '!$S:$S,"Confirmed")</f>
        <v>1</v>
      </c>
      <c r="K58" s="10">
        <f>COUNTIFS('SEPT DUMP '!$D:$D, 'DSE SUMMARY'!$C58,'SEPT DUMP '!$S:$S,"Rejected") + COUNTIFS('SEPT DUMP '!$D:$D, 'DSE SUMMARY'!$D58,'SEPT DUMP '!$S:$S,"Rejected")</f>
        <v>0</v>
      </c>
      <c r="L58" s="10">
        <f>COUNTIFS('SEPT DUMP '!$D:$D, 'DSE SUMMARY'!$C58,'SEPT DUMP '!$S:$S,"Unreachable") + COUNTIFS('SEPT DUMP '!$D:$D, 'DSE SUMMARY'!$D58,'SEPT DUMP '!$S:$S,"Unreachable")</f>
        <v>0</v>
      </c>
      <c r="M58" s="10">
        <f>COUNTIFS('SEPT DUMP '!$D:$D, 'DSE SUMMARY'!$C58,'SEPT DUMP '!$S:$S,"Postponed(Update W)") + COUNTIFS('SEPT DUMP '!$D:$D, 'DSE SUMMARY'!$D58,'SEPT DUMP '!$S:$S,"Postponed(Update W)")</f>
        <v>0</v>
      </c>
      <c r="N58" s="10">
        <f t="shared" si="4"/>
        <v>1</v>
      </c>
      <c r="O58" s="34">
        <f t="shared" si="2"/>
        <v>0</v>
      </c>
      <c r="Q58" s="10">
        <f>COUNTIF('SEPT DUMP '!$D:$D, 'DSE SUMMARY'!$C58) + COUNTIF('SEPT DUMP '!$D:$D, 'DSE SUMMARY'!$D58)</f>
        <v>1</v>
      </c>
      <c r="R58" s="10">
        <f>COUNTIFS('SEPT DUMP '!$D:$D, 'DSE SUMMARY'!$C58,'SEPT DUMP '!$S:$S,"Confirmed") + COUNTIFS('SEPT DUMP '!$D:$D, 'DSE SUMMARY'!$D58,'SEPT DUMP '!$S:$S,"Confirmed")</f>
        <v>1</v>
      </c>
      <c r="S58" s="10">
        <f>COUNTIFS('SEPT DUMP '!$D:$D, 'DSE SUMMARY'!$C58,'SEPT DUMP '!$S:$S,"Rejected") + COUNTIFS('SEPT DUMP '!$D:$D, 'DSE SUMMARY'!$D58,'SEPT DUMP '!$S:$S,"Rejected")</f>
        <v>0</v>
      </c>
      <c r="T58" s="10">
        <f>COUNTIFS('SEPT DUMP '!$D:$D, 'DSE SUMMARY'!$C58,'SEPT DUMP '!$S:$S,"Unreachable") + COUNTIFS('SEPT DUMP '!$D:$D, 'DSE SUMMARY'!$D58,'SEPT DUMP '!$S:$S,"Unreachable")</f>
        <v>0</v>
      </c>
      <c r="U58" s="10">
        <f>COUNTIFS('SEPT DUMP '!$D:$D, 'DSE SUMMARY'!$C58,'SEPT DUMP '!$S:$S,"Postponed(Update W)") + COUNTIFS('SEPT DUMP '!$D:$D, 'DSE SUMMARY'!$D58,'SEPT DUMP '!$S:$S,"Postponed(Update W)")</f>
        <v>0</v>
      </c>
      <c r="V58" s="10">
        <f t="shared" si="5"/>
        <v>1</v>
      </c>
      <c r="W58" s="34">
        <f t="shared" si="3"/>
        <v>0</v>
      </c>
    </row>
    <row r="59" spans="1:23">
      <c r="A59" s="6" t="s">
        <v>995</v>
      </c>
      <c r="B59" s="6" t="s">
        <v>1061</v>
      </c>
      <c r="C59" s="7">
        <v>782244288</v>
      </c>
      <c r="D59" s="30">
        <v>756661000</v>
      </c>
      <c r="E59" s="30" t="e">
        <v>#N/A</v>
      </c>
      <c r="F59" s="8"/>
      <c r="G59" s="8" t="s">
        <v>1210</v>
      </c>
      <c r="H59" s="9" t="s">
        <v>1208</v>
      </c>
      <c r="I59" s="10">
        <f>COUNTIF('SEPT DUMP '!$D:$D, 'DSE SUMMARY'!$C59) + COUNTIF('SEPT DUMP '!$D:$D, 'DSE SUMMARY'!$D59)</f>
        <v>0</v>
      </c>
      <c r="J59" s="10">
        <f>COUNTIFS('SEPT DUMP '!$D:$D, 'DSE SUMMARY'!$C59,'SEPT DUMP '!$S:$S,"Confirmed") + COUNTIFS('SEPT DUMP '!$D:$D, 'DSE SUMMARY'!$D59,'SEPT DUMP '!$S:$S,"Confirmed")</f>
        <v>0</v>
      </c>
      <c r="K59" s="10">
        <f>COUNTIFS('SEPT DUMP '!$D:$D, 'DSE SUMMARY'!$C59,'SEPT DUMP '!$S:$S,"Rejected") + COUNTIFS('SEPT DUMP '!$D:$D, 'DSE SUMMARY'!$D59,'SEPT DUMP '!$S:$S,"Rejected")</f>
        <v>0</v>
      </c>
      <c r="L59" s="10">
        <f>COUNTIFS('SEPT DUMP '!$D:$D, 'DSE SUMMARY'!$C59,'SEPT DUMP '!$S:$S,"Unreachable") + COUNTIFS('SEPT DUMP '!$D:$D, 'DSE SUMMARY'!$D59,'SEPT DUMP '!$S:$S,"Unreachable")</f>
        <v>0</v>
      </c>
      <c r="M59" s="10">
        <f>COUNTIFS('SEPT DUMP '!$D:$D, 'DSE SUMMARY'!$C59,'SEPT DUMP '!$S:$S,"Postponed(Update W)") + COUNTIFS('SEPT DUMP '!$D:$D, 'DSE SUMMARY'!$D59,'SEPT DUMP '!$S:$S,"Postponed(Update W)")</f>
        <v>0</v>
      </c>
      <c r="N59" s="10">
        <f t="shared" si="4"/>
        <v>0</v>
      </c>
      <c r="O59" s="34">
        <f t="shared" si="2"/>
        <v>0</v>
      </c>
      <c r="Q59" s="10">
        <f>COUNTIF('SEPT DUMP '!$D:$D, 'DSE SUMMARY'!$C59) + COUNTIF('SEPT DUMP '!$D:$D, 'DSE SUMMARY'!$D59)</f>
        <v>0</v>
      </c>
      <c r="R59" s="10">
        <f>COUNTIFS('SEPT DUMP '!$D:$D, 'DSE SUMMARY'!$C59,'SEPT DUMP '!$S:$S,"Confirmed") + COUNTIFS('SEPT DUMP '!$D:$D, 'DSE SUMMARY'!$D59,'SEPT DUMP '!$S:$S,"Confirmed")</f>
        <v>0</v>
      </c>
      <c r="S59" s="10">
        <f>COUNTIFS('SEPT DUMP '!$D:$D, 'DSE SUMMARY'!$C59,'SEPT DUMP '!$S:$S,"Rejected") + COUNTIFS('SEPT DUMP '!$D:$D, 'DSE SUMMARY'!$D59,'SEPT DUMP '!$S:$S,"Rejected")</f>
        <v>0</v>
      </c>
      <c r="T59" s="10">
        <f>COUNTIFS('SEPT DUMP '!$D:$D, 'DSE SUMMARY'!$C59,'SEPT DUMP '!$S:$S,"Unreachable") + COUNTIFS('SEPT DUMP '!$D:$D, 'DSE SUMMARY'!$D59,'SEPT DUMP '!$S:$S,"Unreachable")</f>
        <v>0</v>
      </c>
      <c r="U59" s="10">
        <f>COUNTIFS('SEPT DUMP '!$D:$D, 'DSE SUMMARY'!$C59,'SEPT DUMP '!$S:$S,"Postponed(Update W)") + COUNTIFS('SEPT DUMP '!$D:$D, 'DSE SUMMARY'!$D59,'SEPT DUMP '!$S:$S,"Postponed(Update W)")</f>
        <v>0</v>
      </c>
      <c r="V59" s="10">
        <f t="shared" si="5"/>
        <v>0</v>
      </c>
      <c r="W59" s="34">
        <f t="shared" si="3"/>
        <v>0</v>
      </c>
    </row>
    <row r="60" spans="1:23">
      <c r="A60" s="6" t="s">
        <v>988</v>
      </c>
      <c r="B60" s="6" t="s">
        <v>1066</v>
      </c>
      <c r="C60" s="7">
        <v>762144673</v>
      </c>
      <c r="D60" s="30">
        <v>784339382</v>
      </c>
      <c r="E60" s="30" t="e">
        <v>#N/A</v>
      </c>
      <c r="F60" s="8"/>
      <c r="G60" s="8" t="s">
        <v>1195</v>
      </c>
      <c r="H60" s="9" t="s">
        <v>1196</v>
      </c>
      <c r="I60" s="10">
        <f>COUNTIF('SEPT DUMP '!$D:$D, 'DSE SUMMARY'!$C60) + COUNTIF('SEPT DUMP '!$D:$D, 'DSE SUMMARY'!$D60)</f>
        <v>0</v>
      </c>
      <c r="J60" s="10">
        <f>COUNTIFS('SEPT DUMP '!$D:$D, 'DSE SUMMARY'!$C60,'SEPT DUMP '!$S:$S,"Confirmed") + COUNTIFS('SEPT DUMP '!$D:$D, 'DSE SUMMARY'!$D60,'SEPT DUMP '!$S:$S,"Confirmed")</f>
        <v>0</v>
      </c>
      <c r="K60" s="10">
        <f>COUNTIFS('SEPT DUMP '!$D:$D, 'DSE SUMMARY'!$C60,'SEPT DUMP '!$S:$S,"Rejected") + COUNTIFS('SEPT DUMP '!$D:$D, 'DSE SUMMARY'!$D60,'SEPT DUMP '!$S:$S,"Rejected")</f>
        <v>0</v>
      </c>
      <c r="L60" s="10">
        <f>COUNTIFS('SEPT DUMP '!$D:$D, 'DSE SUMMARY'!$C60,'SEPT DUMP '!$S:$S,"Unreachable") + COUNTIFS('SEPT DUMP '!$D:$D, 'DSE SUMMARY'!$D60,'SEPT DUMP '!$S:$S,"Unreachable")</f>
        <v>0</v>
      </c>
      <c r="M60" s="10">
        <f>COUNTIFS('SEPT DUMP '!$D:$D, 'DSE SUMMARY'!$C60,'SEPT DUMP '!$S:$S,"Postponed(Update W)") + COUNTIFS('SEPT DUMP '!$D:$D, 'DSE SUMMARY'!$D60,'SEPT DUMP '!$S:$S,"Postponed(Update W)")</f>
        <v>0</v>
      </c>
      <c r="N60" s="10">
        <f t="shared" si="4"/>
        <v>0</v>
      </c>
      <c r="O60" s="34">
        <f t="shared" si="2"/>
        <v>0</v>
      </c>
      <c r="Q60" s="10">
        <f>COUNTIF('SEPT DUMP '!$D:$D, 'DSE SUMMARY'!$C60) + COUNTIF('SEPT DUMP '!$D:$D, 'DSE SUMMARY'!$D60)</f>
        <v>0</v>
      </c>
      <c r="R60" s="10">
        <f>COUNTIFS('SEPT DUMP '!$D:$D, 'DSE SUMMARY'!$C60,'SEPT DUMP '!$S:$S,"Confirmed") + COUNTIFS('SEPT DUMP '!$D:$D, 'DSE SUMMARY'!$D60,'SEPT DUMP '!$S:$S,"Confirmed")</f>
        <v>0</v>
      </c>
      <c r="S60" s="10">
        <f>COUNTIFS('SEPT DUMP '!$D:$D, 'DSE SUMMARY'!$C60,'SEPT DUMP '!$S:$S,"Rejected") + COUNTIFS('SEPT DUMP '!$D:$D, 'DSE SUMMARY'!$D60,'SEPT DUMP '!$S:$S,"Rejected")</f>
        <v>0</v>
      </c>
      <c r="T60" s="10">
        <f>COUNTIFS('SEPT DUMP '!$D:$D, 'DSE SUMMARY'!$C60,'SEPT DUMP '!$S:$S,"Unreachable") + COUNTIFS('SEPT DUMP '!$D:$D, 'DSE SUMMARY'!$D60,'SEPT DUMP '!$S:$S,"Unreachable")</f>
        <v>0</v>
      </c>
      <c r="U60" s="10">
        <f>COUNTIFS('SEPT DUMP '!$D:$D, 'DSE SUMMARY'!$C60,'SEPT DUMP '!$S:$S,"Postponed(Update W)") + COUNTIFS('SEPT DUMP '!$D:$D, 'DSE SUMMARY'!$D60,'SEPT DUMP '!$S:$S,"Postponed(Update W)")</f>
        <v>0</v>
      </c>
      <c r="V60" s="10">
        <f t="shared" si="5"/>
        <v>0</v>
      </c>
      <c r="W60" s="34">
        <f t="shared" si="3"/>
        <v>0</v>
      </c>
    </row>
    <row r="61" spans="1:23">
      <c r="A61" s="6" t="s">
        <v>1001</v>
      </c>
      <c r="B61" s="6" t="s">
        <v>1058</v>
      </c>
      <c r="C61" s="7">
        <v>784953955</v>
      </c>
      <c r="D61" s="30">
        <v>786678266</v>
      </c>
      <c r="E61" s="30" t="e">
        <v>#N/A</v>
      </c>
      <c r="F61" s="8"/>
      <c r="G61" s="8" t="s">
        <v>1204</v>
      </c>
      <c r="H61" s="9" t="s">
        <v>1203</v>
      </c>
      <c r="I61" s="10">
        <f>COUNTIF('SEPT DUMP '!$D:$D, 'DSE SUMMARY'!$C61) + COUNTIF('SEPT DUMP '!$D:$D, 'DSE SUMMARY'!$D61)</f>
        <v>0</v>
      </c>
      <c r="J61" s="10">
        <f>COUNTIFS('SEPT DUMP '!$D:$D, 'DSE SUMMARY'!$C61,'SEPT DUMP '!$S:$S,"Confirmed") + COUNTIFS('SEPT DUMP '!$D:$D, 'DSE SUMMARY'!$D61,'SEPT DUMP '!$S:$S,"Confirmed")</f>
        <v>0</v>
      </c>
      <c r="K61" s="10">
        <f>COUNTIFS('SEPT DUMP '!$D:$D, 'DSE SUMMARY'!$C61,'SEPT DUMP '!$S:$S,"Rejected") + COUNTIFS('SEPT DUMP '!$D:$D, 'DSE SUMMARY'!$D61,'SEPT DUMP '!$S:$S,"Rejected")</f>
        <v>0</v>
      </c>
      <c r="L61" s="10">
        <f>COUNTIFS('SEPT DUMP '!$D:$D, 'DSE SUMMARY'!$C61,'SEPT DUMP '!$S:$S,"Unreachable") + COUNTIFS('SEPT DUMP '!$D:$D, 'DSE SUMMARY'!$D61,'SEPT DUMP '!$S:$S,"Unreachable")</f>
        <v>0</v>
      </c>
      <c r="M61" s="10">
        <f>COUNTIFS('SEPT DUMP '!$D:$D, 'DSE SUMMARY'!$C61,'SEPT DUMP '!$S:$S,"Postponed(Update W)") + COUNTIFS('SEPT DUMP '!$D:$D, 'DSE SUMMARY'!$D61,'SEPT DUMP '!$S:$S,"Postponed(Update W)")</f>
        <v>0</v>
      </c>
      <c r="N61" s="10">
        <f t="shared" si="4"/>
        <v>0</v>
      </c>
      <c r="O61" s="34">
        <f t="shared" si="2"/>
        <v>0</v>
      </c>
      <c r="Q61" s="10">
        <f>COUNTIF('SEPT DUMP '!$D:$D, 'DSE SUMMARY'!$C61) + COUNTIF('SEPT DUMP '!$D:$D, 'DSE SUMMARY'!$D61)</f>
        <v>0</v>
      </c>
      <c r="R61" s="10">
        <f>COUNTIFS('SEPT DUMP '!$D:$D, 'DSE SUMMARY'!$C61,'SEPT DUMP '!$S:$S,"Confirmed") + COUNTIFS('SEPT DUMP '!$D:$D, 'DSE SUMMARY'!$D61,'SEPT DUMP '!$S:$S,"Confirmed")</f>
        <v>0</v>
      </c>
      <c r="S61" s="10">
        <f>COUNTIFS('SEPT DUMP '!$D:$D, 'DSE SUMMARY'!$C61,'SEPT DUMP '!$S:$S,"Rejected") + COUNTIFS('SEPT DUMP '!$D:$D, 'DSE SUMMARY'!$D61,'SEPT DUMP '!$S:$S,"Rejected")</f>
        <v>0</v>
      </c>
      <c r="T61" s="10">
        <f>COUNTIFS('SEPT DUMP '!$D:$D, 'DSE SUMMARY'!$C61,'SEPT DUMP '!$S:$S,"Unreachable") + COUNTIFS('SEPT DUMP '!$D:$D, 'DSE SUMMARY'!$D61,'SEPT DUMP '!$S:$S,"Unreachable")</f>
        <v>0</v>
      </c>
      <c r="U61" s="10">
        <f>COUNTIFS('SEPT DUMP '!$D:$D, 'DSE SUMMARY'!$C61,'SEPT DUMP '!$S:$S,"Postponed(Update W)") + COUNTIFS('SEPT DUMP '!$D:$D, 'DSE SUMMARY'!$D61,'SEPT DUMP '!$S:$S,"Postponed(Update W)")</f>
        <v>0</v>
      </c>
      <c r="V61" s="10">
        <f t="shared" si="5"/>
        <v>0</v>
      </c>
      <c r="W61" s="34">
        <f t="shared" si="3"/>
        <v>0</v>
      </c>
    </row>
    <row r="62" spans="1:23">
      <c r="A62" s="6" t="s">
        <v>988</v>
      </c>
      <c r="B62" s="6" t="s">
        <v>1055</v>
      </c>
      <c r="C62" s="7">
        <v>100372737</v>
      </c>
      <c r="D62" s="30">
        <v>786372737</v>
      </c>
      <c r="E62" s="30" t="e">
        <v>#N/A</v>
      </c>
      <c r="F62" s="8"/>
      <c r="G62" s="8" t="s">
        <v>1198</v>
      </c>
      <c r="H62" s="9" t="s">
        <v>1196</v>
      </c>
      <c r="I62" s="10">
        <f>COUNTIF('SEPT DUMP '!$D:$D, 'DSE SUMMARY'!$C62) + COUNTIF('SEPT DUMP '!$D:$D, 'DSE SUMMARY'!$D62)</f>
        <v>4</v>
      </c>
      <c r="J62" s="10">
        <f>COUNTIFS('SEPT DUMP '!$D:$D, 'DSE SUMMARY'!$C62,'SEPT DUMP '!$S:$S,"Confirmed") + COUNTIFS('SEPT DUMP '!$D:$D, 'DSE SUMMARY'!$D62,'SEPT DUMP '!$S:$S,"Confirmed")</f>
        <v>4</v>
      </c>
      <c r="K62" s="10">
        <f>COUNTIFS('SEPT DUMP '!$D:$D, 'DSE SUMMARY'!$C62,'SEPT DUMP '!$S:$S,"Rejected") + COUNTIFS('SEPT DUMP '!$D:$D, 'DSE SUMMARY'!$D62,'SEPT DUMP '!$S:$S,"Rejected")</f>
        <v>0</v>
      </c>
      <c r="L62" s="10">
        <f>COUNTIFS('SEPT DUMP '!$D:$D, 'DSE SUMMARY'!$C62,'SEPT DUMP '!$S:$S,"Unreachable") + COUNTIFS('SEPT DUMP '!$D:$D, 'DSE SUMMARY'!$D62,'SEPT DUMP '!$S:$S,"Unreachable")</f>
        <v>0</v>
      </c>
      <c r="M62" s="10">
        <f>COUNTIFS('SEPT DUMP '!$D:$D, 'DSE SUMMARY'!$C62,'SEPT DUMP '!$S:$S,"Postponed(Update W)") + COUNTIFS('SEPT DUMP '!$D:$D, 'DSE SUMMARY'!$D62,'SEPT DUMP '!$S:$S,"Postponed(Update W)")</f>
        <v>0</v>
      </c>
      <c r="N62" s="10">
        <f t="shared" si="4"/>
        <v>4</v>
      </c>
      <c r="O62" s="34">
        <f t="shared" si="2"/>
        <v>0</v>
      </c>
      <c r="Q62" s="10">
        <f>COUNTIF('SEPT DUMP '!$D:$D, 'DSE SUMMARY'!$C62) + COUNTIF('SEPT DUMP '!$D:$D, 'DSE SUMMARY'!$D62)</f>
        <v>4</v>
      </c>
      <c r="R62" s="10">
        <f>COUNTIFS('SEPT DUMP '!$D:$D, 'DSE SUMMARY'!$C62,'SEPT DUMP '!$S:$S,"Confirmed") + COUNTIFS('SEPT DUMP '!$D:$D, 'DSE SUMMARY'!$D62,'SEPT DUMP '!$S:$S,"Confirmed")</f>
        <v>4</v>
      </c>
      <c r="S62" s="10">
        <f>COUNTIFS('SEPT DUMP '!$D:$D, 'DSE SUMMARY'!$C62,'SEPT DUMP '!$S:$S,"Rejected") + COUNTIFS('SEPT DUMP '!$D:$D, 'DSE SUMMARY'!$D62,'SEPT DUMP '!$S:$S,"Rejected")</f>
        <v>0</v>
      </c>
      <c r="T62" s="10">
        <f>COUNTIFS('SEPT DUMP '!$D:$D, 'DSE SUMMARY'!$C62,'SEPT DUMP '!$S:$S,"Unreachable") + COUNTIFS('SEPT DUMP '!$D:$D, 'DSE SUMMARY'!$D62,'SEPT DUMP '!$S:$S,"Unreachable")</f>
        <v>0</v>
      </c>
      <c r="U62" s="10">
        <f>COUNTIFS('SEPT DUMP '!$D:$D, 'DSE SUMMARY'!$C62,'SEPT DUMP '!$S:$S,"Postponed(Update W)") + COUNTIFS('SEPT DUMP '!$D:$D, 'DSE SUMMARY'!$D62,'SEPT DUMP '!$S:$S,"Postponed(Update W)")</f>
        <v>0</v>
      </c>
      <c r="V62" s="10">
        <f t="shared" si="5"/>
        <v>4</v>
      </c>
      <c r="W62" s="34">
        <f t="shared" si="3"/>
        <v>0</v>
      </c>
    </row>
    <row r="63" spans="1:23">
      <c r="A63" s="6" t="s">
        <v>988</v>
      </c>
      <c r="B63" s="6" t="s">
        <v>1005</v>
      </c>
      <c r="C63" s="7">
        <v>103983941</v>
      </c>
      <c r="D63" s="30">
        <v>783687450</v>
      </c>
      <c r="E63" s="30" t="s">
        <v>173</v>
      </c>
      <c r="F63" s="8"/>
      <c r="G63" s="8" t="s">
        <v>1195</v>
      </c>
      <c r="H63" s="9" t="s">
        <v>1196</v>
      </c>
      <c r="I63" s="10">
        <f>COUNTIF('SEPT DUMP '!$D:$D, 'DSE SUMMARY'!$C63) + COUNTIF('SEPT DUMP '!$D:$D, 'DSE SUMMARY'!$D63)</f>
        <v>9</v>
      </c>
      <c r="J63" s="10">
        <f>COUNTIFS('SEPT DUMP '!$D:$D, 'DSE SUMMARY'!$C63,'SEPT DUMP '!$S:$S,"Confirmed") + COUNTIFS('SEPT DUMP '!$D:$D, 'DSE SUMMARY'!$D63,'SEPT DUMP '!$S:$S,"Confirmed")</f>
        <v>5</v>
      </c>
      <c r="K63" s="10">
        <f>COUNTIFS('SEPT DUMP '!$D:$D, 'DSE SUMMARY'!$C63,'SEPT DUMP '!$S:$S,"Rejected") + COUNTIFS('SEPT DUMP '!$D:$D, 'DSE SUMMARY'!$D63,'SEPT DUMP '!$S:$S,"Rejected")</f>
        <v>2</v>
      </c>
      <c r="L63" s="10">
        <f>COUNTIFS('SEPT DUMP '!$D:$D, 'DSE SUMMARY'!$C63,'SEPT DUMP '!$S:$S,"Unreachable") + COUNTIFS('SEPT DUMP '!$D:$D, 'DSE SUMMARY'!$D63,'SEPT DUMP '!$S:$S,"Unreachable")</f>
        <v>2</v>
      </c>
      <c r="M63" s="10">
        <f>COUNTIFS('SEPT DUMP '!$D:$D, 'DSE SUMMARY'!$C63,'SEPT DUMP '!$S:$S,"Postponed(Update W)") + COUNTIFS('SEPT DUMP '!$D:$D, 'DSE SUMMARY'!$D63,'SEPT DUMP '!$S:$S,"Postponed(Update W)")</f>
        <v>0</v>
      </c>
      <c r="N63" s="10">
        <f t="shared" si="4"/>
        <v>5</v>
      </c>
      <c r="O63" s="34">
        <f t="shared" si="2"/>
        <v>0</v>
      </c>
      <c r="Q63" s="10">
        <f>COUNTIF('SEPT DUMP '!$D:$D, 'DSE SUMMARY'!$C63) + COUNTIF('SEPT DUMP '!$D:$D, 'DSE SUMMARY'!$D63)</f>
        <v>9</v>
      </c>
      <c r="R63" s="10">
        <f>COUNTIFS('SEPT DUMP '!$D:$D, 'DSE SUMMARY'!$C63,'SEPT DUMP '!$S:$S,"Confirmed") + COUNTIFS('SEPT DUMP '!$D:$D, 'DSE SUMMARY'!$D63,'SEPT DUMP '!$S:$S,"Confirmed")</f>
        <v>5</v>
      </c>
      <c r="S63" s="10">
        <f>COUNTIFS('SEPT DUMP '!$D:$D, 'DSE SUMMARY'!$C63,'SEPT DUMP '!$S:$S,"Rejected") + COUNTIFS('SEPT DUMP '!$D:$D, 'DSE SUMMARY'!$D63,'SEPT DUMP '!$S:$S,"Rejected")</f>
        <v>2</v>
      </c>
      <c r="T63" s="10">
        <f>COUNTIFS('SEPT DUMP '!$D:$D, 'DSE SUMMARY'!$C63,'SEPT DUMP '!$S:$S,"Unreachable") + COUNTIFS('SEPT DUMP '!$D:$D, 'DSE SUMMARY'!$D63,'SEPT DUMP '!$S:$S,"Unreachable")</f>
        <v>2</v>
      </c>
      <c r="U63" s="10">
        <f>COUNTIFS('SEPT DUMP '!$D:$D, 'DSE SUMMARY'!$C63,'SEPT DUMP '!$S:$S,"Postponed(Update W)") + COUNTIFS('SEPT DUMP '!$D:$D, 'DSE SUMMARY'!$D63,'SEPT DUMP '!$S:$S,"Postponed(Update W)")</f>
        <v>0</v>
      </c>
      <c r="V63" s="10">
        <f t="shared" si="5"/>
        <v>5</v>
      </c>
      <c r="W63" s="34">
        <f t="shared" si="3"/>
        <v>0</v>
      </c>
    </row>
    <row r="64" spans="1:23">
      <c r="A64" s="6" t="s">
        <v>1001</v>
      </c>
      <c r="B64" s="6" t="s">
        <v>1029</v>
      </c>
      <c r="C64" s="7">
        <v>782765791</v>
      </c>
      <c r="D64" s="30">
        <v>787646823</v>
      </c>
      <c r="E64" s="30" t="e">
        <v>#N/A</v>
      </c>
      <c r="F64" s="8"/>
      <c r="G64" s="8" t="s">
        <v>1204</v>
      </c>
      <c r="H64" s="9" t="s">
        <v>1203</v>
      </c>
      <c r="I64" s="10">
        <f>COUNTIF('SEPT DUMP '!$D:$D, 'DSE SUMMARY'!$C64) + COUNTIF('SEPT DUMP '!$D:$D, 'DSE SUMMARY'!$D64)</f>
        <v>0</v>
      </c>
      <c r="J64" s="10">
        <f>COUNTIFS('SEPT DUMP '!$D:$D, 'DSE SUMMARY'!$C64,'SEPT DUMP '!$S:$S,"Confirmed") + COUNTIFS('SEPT DUMP '!$D:$D, 'DSE SUMMARY'!$D64,'SEPT DUMP '!$S:$S,"Confirmed")</f>
        <v>0</v>
      </c>
      <c r="K64" s="10">
        <f>COUNTIFS('SEPT DUMP '!$D:$D, 'DSE SUMMARY'!$C64,'SEPT DUMP '!$S:$S,"Rejected") + COUNTIFS('SEPT DUMP '!$D:$D, 'DSE SUMMARY'!$D64,'SEPT DUMP '!$S:$S,"Rejected")</f>
        <v>0</v>
      </c>
      <c r="L64" s="10">
        <f>COUNTIFS('SEPT DUMP '!$D:$D, 'DSE SUMMARY'!$C64,'SEPT DUMP '!$S:$S,"Unreachable") + COUNTIFS('SEPT DUMP '!$D:$D, 'DSE SUMMARY'!$D64,'SEPT DUMP '!$S:$S,"Unreachable")</f>
        <v>0</v>
      </c>
      <c r="M64" s="10">
        <f>COUNTIFS('SEPT DUMP '!$D:$D, 'DSE SUMMARY'!$C64,'SEPT DUMP '!$S:$S,"Postponed(Update W)") + COUNTIFS('SEPT DUMP '!$D:$D, 'DSE SUMMARY'!$D64,'SEPT DUMP '!$S:$S,"Postponed(Update W)")</f>
        <v>0</v>
      </c>
      <c r="N64" s="10">
        <f t="shared" si="4"/>
        <v>0</v>
      </c>
      <c r="O64" s="34">
        <f t="shared" si="2"/>
        <v>0</v>
      </c>
      <c r="Q64" s="10">
        <f>COUNTIF('SEPT DUMP '!$D:$D, 'DSE SUMMARY'!$C64) + COUNTIF('SEPT DUMP '!$D:$D, 'DSE SUMMARY'!$D64)</f>
        <v>0</v>
      </c>
      <c r="R64" s="10">
        <f>COUNTIFS('SEPT DUMP '!$D:$D, 'DSE SUMMARY'!$C64,'SEPT DUMP '!$S:$S,"Confirmed") + COUNTIFS('SEPT DUMP '!$D:$D, 'DSE SUMMARY'!$D64,'SEPT DUMP '!$S:$S,"Confirmed")</f>
        <v>0</v>
      </c>
      <c r="S64" s="10">
        <f>COUNTIFS('SEPT DUMP '!$D:$D, 'DSE SUMMARY'!$C64,'SEPT DUMP '!$S:$S,"Rejected") + COUNTIFS('SEPT DUMP '!$D:$D, 'DSE SUMMARY'!$D64,'SEPT DUMP '!$S:$S,"Rejected")</f>
        <v>0</v>
      </c>
      <c r="T64" s="10">
        <f>COUNTIFS('SEPT DUMP '!$D:$D, 'DSE SUMMARY'!$C64,'SEPT DUMP '!$S:$S,"Unreachable") + COUNTIFS('SEPT DUMP '!$D:$D, 'DSE SUMMARY'!$D64,'SEPT DUMP '!$S:$S,"Unreachable")</f>
        <v>0</v>
      </c>
      <c r="U64" s="10">
        <f>COUNTIFS('SEPT DUMP '!$D:$D, 'DSE SUMMARY'!$C64,'SEPT DUMP '!$S:$S,"Postponed(Update W)") + COUNTIFS('SEPT DUMP '!$D:$D, 'DSE SUMMARY'!$D64,'SEPT DUMP '!$S:$S,"Postponed(Update W)")</f>
        <v>0</v>
      </c>
      <c r="V64" s="10">
        <f t="shared" si="5"/>
        <v>0</v>
      </c>
      <c r="W64" s="34">
        <f t="shared" si="3"/>
        <v>0</v>
      </c>
    </row>
    <row r="65" spans="1:23">
      <c r="A65" s="6" t="s">
        <v>988</v>
      </c>
      <c r="B65" s="6" t="s">
        <v>1035</v>
      </c>
      <c r="C65" s="7">
        <v>788990084</v>
      </c>
      <c r="D65" s="30">
        <v>782300518</v>
      </c>
      <c r="E65" s="30" t="s">
        <v>832</v>
      </c>
      <c r="F65" s="8"/>
      <c r="G65" s="8" t="s">
        <v>1195</v>
      </c>
      <c r="H65" s="9" t="s">
        <v>1196</v>
      </c>
      <c r="I65" s="10">
        <f>COUNTIF('SEPT DUMP '!$D:$D, 'DSE SUMMARY'!$C65) + COUNTIF('SEPT DUMP '!$D:$D, 'DSE SUMMARY'!$D65)</f>
        <v>6</v>
      </c>
      <c r="J65" s="10">
        <f>COUNTIFS('SEPT DUMP '!$D:$D, 'DSE SUMMARY'!$C65,'SEPT DUMP '!$S:$S,"Confirmed") + COUNTIFS('SEPT DUMP '!$D:$D, 'DSE SUMMARY'!$D65,'SEPT DUMP '!$S:$S,"Confirmed")</f>
        <v>4</v>
      </c>
      <c r="K65" s="10">
        <f>COUNTIFS('SEPT DUMP '!$D:$D, 'DSE SUMMARY'!$C65,'SEPT DUMP '!$S:$S,"Rejected") + COUNTIFS('SEPT DUMP '!$D:$D, 'DSE SUMMARY'!$D65,'SEPT DUMP '!$S:$S,"Rejected")</f>
        <v>2</v>
      </c>
      <c r="L65" s="10">
        <f>COUNTIFS('SEPT DUMP '!$D:$D, 'DSE SUMMARY'!$C65,'SEPT DUMP '!$S:$S,"Unreachable") + COUNTIFS('SEPT DUMP '!$D:$D, 'DSE SUMMARY'!$D65,'SEPT DUMP '!$S:$S,"Unreachable")</f>
        <v>0</v>
      </c>
      <c r="M65" s="10">
        <f>COUNTIFS('SEPT DUMP '!$D:$D, 'DSE SUMMARY'!$C65,'SEPT DUMP '!$S:$S,"Postponed(Update W)") + COUNTIFS('SEPT DUMP '!$D:$D, 'DSE SUMMARY'!$D65,'SEPT DUMP '!$S:$S,"Postponed(Update W)")</f>
        <v>0</v>
      </c>
      <c r="N65" s="10">
        <f t="shared" si="4"/>
        <v>4</v>
      </c>
      <c r="O65" s="34">
        <f t="shared" si="2"/>
        <v>0</v>
      </c>
      <c r="Q65" s="10">
        <f>COUNTIF('SEPT DUMP '!$D:$D, 'DSE SUMMARY'!$C65) + COUNTIF('SEPT DUMP '!$D:$D, 'DSE SUMMARY'!$D65)</f>
        <v>6</v>
      </c>
      <c r="R65" s="10">
        <f>COUNTIFS('SEPT DUMP '!$D:$D, 'DSE SUMMARY'!$C65,'SEPT DUMP '!$S:$S,"Confirmed") + COUNTIFS('SEPT DUMP '!$D:$D, 'DSE SUMMARY'!$D65,'SEPT DUMP '!$S:$S,"Confirmed")</f>
        <v>4</v>
      </c>
      <c r="S65" s="10">
        <f>COUNTIFS('SEPT DUMP '!$D:$D, 'DSE SUMMARY'!$C65,'SEPT DUMP '!$S:$S,"Rejected") + COUNTIFS('SEPT DUMP '!$D:$D, 'DSE SUMMARY'!$D65,'SEPT DUMP '!$S:$S,"Rejected")</f>
        <v>2</v>
      </c>
      <c r="T65" s="10">
        <f>COUNTIFS('SEPT DUMP '!$D:$D, 'DSE SUMMARY'!$C65,'SEPT DUMP '!$S:$S,"Unreachable") + COUNTIFS('SEPT DUMP '!$D:$D, 'DSE SUMMARY'!$D65,'SEPT DUMP '!$S:$S,"Unreachable")</f>
        <v>0</v>
      </c>
      <c r="U65" s="10">
        <f>COUNTIFS('SEPT DUMP '!$D:$D, 'DSE SUMMARY'!$C65,'SEPT DUMP '!$S:$S,"Postponed(Update W)") + COUNTIFS('SEPT DUMP '!$D:$D, 'DSE SUMMARY'!$D65,'SEPT DUMP '!$S:$S,"Postponed(Update W)")</f>
        <v>0</v>
      </c>
      <c r="V65" s="10">
        <f t="shared" si="5"/>
        <v>4</v>
      </c>
      <c r="W65" s="34">
        <f t="shared" si="3"/>
        <v>0</v>
      </c>
    </row>
    <row r="66" spans="1:23">
      <c r="A66" s="6" t="s">
        <v>988</v>
      </c>
      <c r="B66" s="6" t="s">
        <v>1056</v>
      </c>
      <c r="C66" s="7">
        <v>753449549</v>
      </c>
      <c r="D66" s="30">
        <v>104809732</v>
      </c>
      <c r="E66" s="30" t="e">
        <v>#N/A</v>
      </c>
      <c r="F66" s="8"/>
      <c r="G66" s="8" t="s">
        <v>1201</v>
      </c>
      <c r="H66" s="9" t="s">
        <v>1196</v>
      </c>
      <c r="I66" s="10">
        <f>COUNTIF('SEPT DUMP '!$D:$D, 'DSE SUMMARY'!$C66) + COUNTIF('SEPT DUMP '!$D:$D, 'DSE SUMMARY'!$D66)</f>
        <v>2</v>
      </c>
      <c r="J66" s="10">
        <f>COUNTIFS('SEPT DUMP '!$D:$D, 'DSE SUMMARY'!$C66,'SEPT DUMP '!$S:$S,"Confirmed") + COUNTIFS('SEPT DUMP '!$D:$D, 'DSE SUMMARY'!$D66,'SEPT DUMP '!$S:$S,"Confirmed")</f>
        <v>0</v>
      </c>
      <c r="K66" s="10">
        <f>COUNTIFS('SEPT DUMP '!$D:$D, 'DSE SUMMARY'!$C66,'SEPT DUMP '!$S:$S,"Rejected") + COUNTIFS('SEPT DUMP '!$D:$D, 'DSE SUMMARY'!$D66,'SEPT DUMP '!$S:$S,"Rejected")</f>
        <v>1</v>
      </c>
      <c r="L66" s="10">
        <f>COUNTIFS('SEPT DUMP '!$D:$D, 'DSE SUMMARY'!$C66,'SEPT DUMP '!$S:$S,"Unreachable") + COUNTIFS('SEPT DUMP '!$D:$D, 'DSE SUMMARY'!$D66,'SEPT DUMP '!$S:$S,"Unreachable")</f>
        <v>1</v>
      </c>
      <c r="M66" s="10">
        <f>COUNTIFS('SEPT DUMP '!$D:$D, 'DSE SUMMARY'!$C66,'SEPT DUMP '!$S:$S,"Postponed(Update W)") + COUNTIFS('SEPT DUMP '!$D:$D, 'DSE SUMMARY'!$D66,'SEPT DUMP '!$S:$S,"Postponed(Update W)")</f>
        <v>0</v>
      </c>
      <c r="N66" s="10">
        <f t="shared" si="4"/>
        <v>0</v>
      </c>
      <c r="O66" s="34">
        <f t="shared" si="2"/>
        <v>0</v>
      </c>
      <c r="Q66" s="10">
        <f>COUNTIF('SEPT DUMP '!$D:$D, 'DSE SUMMARY'!$C66) + COUNTIF('SEPT DUMP '!$D:$D, 'DSE SUMMARY'!$D66)</f>
        <v>2</v>
      </c>
      <c r="R66" s="10">
        <f>COUNTIFS('SEPT DUMP '!$D:$D, 'DSE SUMMARY'!$C66,'SEPT DUMP '!$S:$S,"Confirmed") + COUNTIFS('SEPT DUMP '!$D:$D, 'DSE SUMMARY'!$D66,'SEPT DUMP '!$S:$S,"Confirmed")</f>
        <v>0</v>
      </c>
      <c r="S66" s="10">
        <f>COUNTIFS('SEPT DUMP '!$D:$D, 'DSE SUMMARY'!$C66,'SEPT DUMP '!$S:$S,"Rejected") + COUNTIFS('SEPT DUMP '!$D:$D, 'DSE SUMMARY'!$D66,'SEPT DUMP '!$S:$S,"Rejected")</f>
        <v>1</v>
      </c>
      <c r="T66" s="10">
        <f>COUNTIFS('SEPT DUMP '!$D:$D, 'DSE SUMMARY'!$C66,'SEPT DUMP '!$S:$S,"Unreachable") + COUNTIFS('SEPT DUMP '!$D:$D, 'DSE SUMMARY'!$D66,'SEPT DUMP '!$S:$S,"Unreachable")</f>
        <v>1</v>
      </c>
      <c r="U66" s="10">
        <f>COUNTIFS('SEPT DUMP '!$D:$D, 'DSE SUMMARY'!$C66,'SEPT DUMP '!$S:$S,"Postponed(Update W)") + COUNTIFS('SEPT DUMP '!$D:$D, 'DSE SUMMARY'!$D66,'SEPT DUMP '!$S:$S,"Postponed(Update W)")</f>
        <v>0</v>
      </c>
      <c r="V66" s="10">
        <f t="shared" si="5"/>
        <v>0</v>
      </c>
      <c r="W66" s="34">
        <f t="shared" si="3"/>
        <v>0</v>
      </c>
    </row>
    <row r="67" spans="1:23">
      <c r="A67" s="6" t="s">
        <v>1001</v>
      </c>
      <c r="B67" s="6" t="s">
        <v>1044</v>
      </c>
      <c r="C67" s="7">
        <v>788374099</v>
      </c>
      <c r="D67" s="30">
        <v>753881922</v>
      </c>
      <c r="E67" s="30" t="e">
        <v>#N/A</v>
      </c>
      <c r="F67" s="8"/>
      <c r="G67" s="8" t="s">
        <v>1204</v>
      </c>
      <c r="H67" s="9" t="s">
        <v>1203</v>
      </c>
      <c r="I67" s="10">
        <f>COUNTIF('SEPT DUMP '!$D:$D, 'DSE SUMMARY'!$C67) + COUNTIF('SEPT DUMP '!$D:$D, 'DSE SUMMARY'!$D67)</f>
        <v>0</v>
      </c>
      <c r="J67" s="10">
        <f>COUNTIFS('SEPT DUMP '!$D:$D, 'DSE SUMMARY'!$C67,'SEPT DUMP '!$S:$S,"Confirmed") + COUNTIFS('SEPT DUMP '!$D:$D, 'DSE SUMMARY'!$D67,'SEPT DUMP '!$S:$S,"Confirmed")</f>
        <v>0</v>
      </c>
      <c r="K67" s="10">
        <f>COUNTIFS('SEPT DUMP '!$D:$D, 'DSE SUMMARY'!$C67,'SEPT DUMP '!$S:$S,"Rejected") + COUNTIFS('SEPT DUMP '!$D:$D, 'DSE SUMMARY'!$D67,'SEPT DUMP '!$S:$S,"Rejected")</f>
        <v>0</v>
      </c>
      <c r="L67" s="10">
        <f>COUNTIFS('SEPT DUMP '!$D:$D, 'DSE SUMMARY'!$C67,'SEPT DUMP '!$S:$S,"Unreachable") + COUNTIFS('SEPT DUMP '!$D:$D, 'DSE SUMMARY'!$D67,'SEPT DUMP '!$S:$S,"Unreachable")</f>
        <v>0</v>
      </c>
      <c r="M67" s="10">
        <f>COUNTIFS('SEPT DUMP '!$D:$D, 'DSE SUMMARY'!$C67,'SEPT DUMP '!$S:$S,"Postponed(Update W)") + COUNTIFS('SEPT DUMP '!$D:$D, 'DSE SUMMARY'!$D67,'SEPT DUMP '!$S:$S,"Postponed(Update W)")</f>
        <v>0</v>
      </c>
      <c r="N67" s="10">
        <f t="shared" si="4"/>
        <v>0</v>
      </c>
      <c r="O67" s="34">
        <f t="shared" si="2"/>
        <v>0</v>
      </c>
      <c r="Q67" s="10">
        <f>COUNTIF('SEPT DUMP '!$D:$D, 'DSE SUMMARY'!$C67) + COUNTIF('SEPT DUMP '!$D:$D, 'DSE SUMMARY'!$D67)</f>
        <v>0</v>
      </c>
      <c r="R67" s="10">
        <f>COUNTIFS('SEPT DUMP '!$D:$D, 'DSE SUMMARY'!$C67,'SEPT DUMP '!$S:$S,"Confirmed") + COUNTIFS('SEPT DUMP '!$D:$D, 'DSE SUMMARY'!$D67,'SEPT DUMP '!$S:$S,"Confirmed")</f>
        <v>0</v>
      </c>
      <c r="S67" s="10">
        <f>COUNTIFS('SEPT DUMP '!$D:$D, 'DSE SUMMARY'!$C67,'SEPT DUMP '!$S:$S,"Rejected") + COUNTIFS('SEPT DUMP '!$D:$D, 'DSE SUMMARY'!$D67,'SEPT DUMP '!$S:$S,"Rejected")</f>
        <v>0</v>
      </c>
      <c r="T67" s="10">
        <f>COUNTIFS('SEPT DUMP '!$D:$D, 'DSE SUMMARY'!$C67,'SEPT DUMP '!$S:$S,"Unreachable") + COUNTIFS('SEPT DUMP '!$D:$D, 'DSE SUMMARY'!$D67,'SEPT DUMP '!$S:$S,"Unreachable")</f>
        <v>0</v>
      </c>
      <c r="U67" s="10">
        <f>COUNTIFS('SEPT DUMP '!$D:$D, 'DSE SUMMARY'!$C67,'SEPT DUMP '!$S:$S,"Postponed(Update W)") + COUNTIFS('SEPT DUMP '!$D:$D, 'DSE SUMMARY'!$D67,'SEPT DUMP '!$S:$S,"Postponed(Update W)")</f>
        <v>0</v>
      </c>
      <c r="V67" s="10">
        <f t="shared" si="5"/>
        <v>0</v>
      </c>
      <c r="W67" s="34">
        <f t="shared" si="3"/>
        <v>0</v>
      </c>
    </row>
    <row r="68" spans="1:23">
      <c r="A68" s="6" t="s">
        <v>984</v>
      </c>
      <c r="B68" s="6" t="s">
        <v>1053</v>
      </c>
      <c r="C68" s="7">
        <v>782068818</v>
      </c>
      <c r="D68" s="30">
        <v>753340653</v>
      </c>
      <c r="E68" s="30" t="e">
        <v>#N/A</v>
      </c>
      <c r="F68" s="8"/>
      <c r="G68" s="8" t="s">
        <v>985</v>
      </c>
      <c r="H68" s="9" t="s">
        <v>1214</v>
      </c>
      <c r="I68" s="10">
        <f>COUNTIF('SEPT DUMP '!$D:$D, 'DSE SUMMARY'!$C68) + COUNTIF('SEPT DUMP '!$D:$D, 'DSE SUMMARY'!$D68)</f>
        <v>0</v>
      </c>
      <c r="J68" s="10">
        <f>COUNTIFS('SEPT DUMP '!$D:$D, 'DSE SUMMARY'!$C68,'SEPT DUMP '!$S:$S,"Confirmed") + COUNTIFS('SEPT DUMP '!$D:$D, 'DSE SUMMARY'!$D68,'SEPT DUMP '!$S:$S,"Confirmed")</f>
        <v>0</v>
      </c>
      <c r="K68" s="10">
        <f>COUNTIFS('SEPT DUMP '!$D:$D, 'DSE SUMMARY'!$C68,'SEPT DUMP '!$S:$S,"Rejected") + COUNTIFS('SEPT DUMP '!$D:$D, 'DSE SUMMARY'!$D68,'SEPT DUMP '!$S:$S,"Rejected")</f>
        <v>0</v>
      </c>
      <c r="L68" s="10">
        <f>COUNTIFS('SEPT DUMP '!$D:$D, 'DSE SUMMARY'!$C68,'SEPT DUMP '!$S:$S,"Unreachable") + COUNTIFS('SEPT DUMP '!$D:$D, 'DSE SUMMARY'!$D68,'SEPT DUMP '!$S:$S,"Unreachable")</f>
        <v>0</v>
      </c>
      <c r="M68" s="10">
        <f>COUNTIFS('SEPT DUMP '!$D:$D, 'DSE SUMMARY'!$C68,'SEPT DUMP '!$S:$S,"Postponed(Update W)") + COUNTIFS('SEPT DUMP '!$D:$D, 'DSE SUMMARY'!$D68,'SEPT DUMP '!$S:$S,"Postponed(Update W)")</f>
        <v>0</v>
      </c>
      <c r="N68" s="10">
        <f t="shared" si="4"/>
        <v>0</v>
      </c>
      <c r="O68" s="34">
        <f t="shared" si="2"/>
        <v>0</v>
      </c>
      <c r="Q68" s="10">
        <f>COUNTIF('SEPT DUMP '!$D:$D, 'DSE SUMMARY'!$C68) + COUNTIF('SEPT DUMP '!$D:$D, 'DSE SUMMARY'!$D68)</f>
        <v>0</v>
      </c>
      <c r="R68" s="10">
        <f>COUNTIFS('SEPT DUMP '!$D:$D, 'DSE SUMMARY'!$C68,'SEPT DUMP '!$S:$S,"Confirmed") + COUNTIFS('SEPT DUMP '!$D:$D, 'DSE SUMMARY'!$D68,'SEPT DUMP '!$S:$S,"Confirmed")</f>
        <v>0</v>
      </c>
      <c r="S68" s="10">
        <f>COUNTIFS('SEPT DUMP '!$D:$D, 'DSE SUMMARY'!$C68,'SEPT DUMP '!$S:$S,"Rejected") + COUNTIFS('SEPT DUMP '!$D:$D, 'DSE SUMMARY'!$D68,'SEPT DUMP '!$S:$S,"Rejected")</f>
        <v>0</v>
      </c>
      <c r="T68" s="10">
        <f>COUNTIFS('SEPT DUMP '!$D:$D, 'DSE SUMMARY'!$C68,'SEPT DUMP '!$S:$S,"Unreachable") + COUNTIFS('SEPT DUMP '!$D:$D, 'DSE SUMMARY'!$D68,'SEPT DUMP '!$S:$S,"Unreachable")</f>
        <v>0</v>
      </c>
      <c r="U68" s="10">
        <f>COUNTIFS('SEPT DUMP '!$D:$D, 'DSE SUMMARY'!$C68,'SEPT DUMP '!$S:$S,"Postponed(Update W)") + COUNTIFS('SEPT DUMP '!$D:$D, 'DSE SUMMARY'!$D68,'SEPT DUMP '!$S:$S,"Postponed(Update W)")</f>
        <v>0</v>
      </c>
      <c r="V68" s="10">
        <f t="shared" si="5"/>
        <v>0</v>
      </c>
      <c r="W68" s="34">
        <f t="shared" si="3"/>
        <v>0</v>
      </c>
    </row>
    <row r="69" spans="1:23">
      <c r="A69" s="6" t="s">
        <v>988</v>
      </c>
      <c r="B69" s="6" t="s">
        <v>1060</v>
      </c>
      <c r="C69" s="7">
        <v>789414778</v>
      </c>
      <c r="D69" s="30">
        <v>750872865</v>
      </c>
      <c r="E69" s="30" t="e">
        <v>#N/A</v>
      </c>
      <c r="F69" s="8"/>
      <c r="G69" s="8" t="s">
        <v>1199</v>
      </c>
      <c r="H69" s="9" t="s">
        <v>1196</v>
      </c>
      <c r="I69" s="10">
        <f>COUNTIF('SEPT DUMP '!$D:$D, 'DSE SUMMARY'!$C69) + COUNTIF('SEPT DUMP '!$D:$D, 'DSE SUMMARY'!$D69)</f>
        <v>0</v>
      </c>
      <c r="J69" s="10">
        <f>COUNTIFS('SEPT DUMP '!$D:$D, 'DSE SUMMARY'!$C69,'SEPT DUMP '!$S:$S,"Confirmed") + COUNTIFS('SEPT DUMP '!$D:$D, 'DSE SUMMARY'!$D69,'SEPT DUMP '!$S:$S,"Confirmed")</f>
        <v>0</v>
      </c>
      <c r="K69" s="10">
        <f>COUNTIFS('SEPT DUMP '!$D:$D, 'DSE SUMMARY'!$C69,'SEPT DUMP '!$S:$S,"Rejected") + COUNTIFS('SEPT DUMP '!$D:$D, 'DSE SUMMARY'!$D69,'SEPT DUMP '!$S:$S,"Rejected")</f>
        <v>0</v>
      </c>
      <c r="L69" s="10">
        <f>COUNTIFS('SEPT DUMP '!$D:$D, 'DSE SUMMARY'!$C69,'SEPT DUMP '!$S:$S,"Unreachable") + COUNTIFS('SEPT DUMP '!$D:$D, 'DSE SUMMARY'!$D69,'SEPT DUMP '!$S:$S,"Unreachable")</f>
        <v>0</v>
      </c>
      <c r="M69" s="10">
        <f>COUNTIFS('SEPT DUMP '!$D:$D, 'DSE SUMMARY'!$C69,'SEPT DUMP '!$S:$S,"Postponed(Update W)") + COUNTIFS('SEPT DUMP '!$D:$D, 'DSE SUMMARY'!$D69,'SEPT DUMP '!$S:$S,"Postponed(Update W)")</f>
        <v>0</v>
      </c>
      <c r="N69" s="10">
        <f t="shared" si="4"/>
        <v>0</v>
      </c>
      <c r="O69" s="34">
        <f t="shared" ref="O69:O88" si="6">IFERROR(M69/I69,0)</f>
        <v>0</v>
      </c>
      <c r="Q69" s="10">
        <f>COUNTIF('SEPT DUMP '!$D:$D, 'DSE SUMMARY'!$C69) + COUNTIF('SEPT DUMP '!$D:$D, 'DSE SUMMARY'!$D69)</f>
        <v>0</v>
      </c>
      <c r="R69" s="10">
        <f>COUNTIFS('SEPT DUMP '!$D:$D, 'DSE SUMMARY'!$C69,'SEPT DUMP '!$S:$S,"Confirmed") + COUNTIFS('SEPT DUMP '!$D:$D, 'DSE SUMMARY'!$D69,'SEPT DUMP '!$S:$S,"Confirmed")</f>
        <v>0</v>
      </c>
      <c r="S69" s="10">
        <f>COUNTIFS('SEPT DUMP '!$D:$D, 'DSE SUMMARY'!$C69,'SEPT DUMP '!$S:$S,"Rejected") + COUNTIFS('SEPT DUMP '!$D:$D, 'DSE SUMMARY'!$D69,'SEPT DUMP '!$S:$S,"Rejected")</f>
        <v>0</v>
      </c>
      <c r="T69" s="10">
        <f>COUNTIFS('SEPT DUMP '!$D:$D, 'DSE SUMMARY'!$C69,'SEPT DUMP '!$S:$S,"Unreachable") + COUNTIFS('SEPT DUMP '!$D:$D, 'DSE SUMMARY'!$D69,'SEPT DUMP '!$S:$S,"Unreachable")</f>
        <v>0</v>
      </c>
      <c r="U69" s="10">
        <f>COUNTIFS('SEPT DUMP '!$D:$D, 'DSE SUMMARY'!$C69,'SEPT DUMP '!$S:$S,"Postponed(Update W)") + COUNTIFS('SEPT DUMP '!$D:$D, 'DSE SUMMARY'!$D69,'SEPT DUMP '!$S:$S,"Postponed(Update W)")</f>
        <v>0</v>
      </c>
      <c r="V69" s="10">
        <f t="shared" si="5"/>
        <v>0</v>
      </c>
      <c r="W69" s="34">
        <f t="shared" ref="W69:W78" si="7">IFERROR(U69/Q69,0)</f>
        <v>0</v>
      </c>
    </row>
    <row r="70" spans="1:23">
      <c r="A70" s="6" t="s">
        <v>981</v>
      </c>
      <c r="B70" s="6" t="s">
        <v>1051</v>
      </c>
      <c r="C70" s="7">
        <v>738275527</v>
      </c>
      <c r="D70" s="30">
        <v>102772410</v>
      </c>
      <c r="E70" s="30" t="e">
        <v>#N/A</v>
      </c>
      <c r="F70" s="8"/>
      <c r="G70" s="8" t="s">
        <v>982</v>
      </c>
      <c r="H70" s="9" t="s">
        <v>1212</v>
      </c>
      <c r="I70" s="10">
        <f>COUNTIF('SEPT DUMP '!$D:$D, 'DSE SUMMARY'!$C70) + COUNTIF('SEPT DUMP '!$D:$D, 'DSE SUMMARY'!$D70)</f>
        <v>0</v>
      </c>
      <c r="J70" s="10">
        <f>COUNTIFS('SEPT DUMP '!$D:$D, 'DSE SUMMARY'!$C70,'SEPT DUMP '!$S:$S,"Confirmed") + COUNTIFS('SEPT DUMP '!$D:$D, 'DSE SUMMARY'!$D70,'SEPT DUMP '!$S:$S,"Confirmed")</f>
        <v>0</v>
      </c>
      <c r="K70" s="10">
        <f>COUNTIFS('SEPT DUMP '!$D:$D, 'DSE SUMMARY'!$C70,'SEPT DUMP '!$S:$S,"Rejected") + COUNTIFS('SEPT DUMP '!$D:$D, 'DSE SUMMARY'!$D70,'SEPT DUMP '!$S:$S,"Rejected")</f>
        <v>0</v>
      </c>
      <c r="L70" s="10">
        <f>COUNTIFS('SEPT DUMP '!$D:$D, 'DSE SUMMARY'!$C70,'SEPT DUMP '!$S:$S,"Unreachable") + COUNTIFS('SEPT DUMP '!$D:$D, 'DSE SUMMARY'!$D70,'SEPT DUMP '!$S:$S,"Unreachable")</f>
        <v>0</v>
      </c>
      <c r="M70" s="10">
        <f>COUNTIFS('SEPT DUMP '!$D:$D, 'DSE SUMMARY'!$C70,'SEPT DUMP '!$S:$S,"Postponed(Update W)") + COUNTIFS('SEPT DUMP '!$D:$D, 'DSE SUMMARY'!$D70,'SEPT DUMP '!$S:$S,"Postponed(Update W)")</f>
        <v>0</v>
      </c>
      <c r="N70" s="10">
        <f t="shared" ref="N70:N88" si="8">I70-(SUM(K70:M70))</f>
        <v>0</v>
      </c>
      <c r="O70" s="34">
        <f t="shared" si="6"/>
        <v>0</v>
      </c>
      <c r="Q70" s="10">
        <f>COUNTIF('SEPT DUMP '!$D:$D, 'DSE SUMMARY'!$C70) + COUNTIF('SEPT DUMP '!$D:$D, 'DSE SUMMARY'!$D70)</f>
        <v>0</v>
      </c>
      <c r="R70" s="10">
        <f>COUNTIFS('SEPT DUMP '!$D:$D, 'DSE SUMMARY'!$C70,'SEPT DUMP '!$S:$S,"Confirmed") + COUNTIFS('SEPT DUMP '!$D:$D, 'DSE SUMMARY'!$D70,'SEPT DUMP '!$S:$S,"Confirmed")</f>
        <v>0</v>
      </c>
      <c r="S70" s="10">
        <f>COUNTIFS('SEPT DUMP '!$D:$D, 'DSE SUMMARY'!$C70,'SEPT DUMP '!$S:$S,"Rejected") + COUNTIFS('SEPT DUMP '!$D:$D, 'DSE SUMMARY'!$D70,'SEPT DUMP '!$S:$S,"Rejected")</f>
        <v>0</v>
      </c>
      <c r="T70" s="10">
        <f>COUNTIFS('SEPT DUMP '!$D:$D, 'DSE SUMMARY'!$C70,'SEPT DUMP '!$S:$S,"Unreachable") + COUNTIFS('SEPT DUMP '!$D:$D, 'DSE SUMMARY'!$D70,'SEPT DUMP '!$S:$S,"Unreachable")</f>
        <v>0</v>
      </c>
      <c r="U70" s="10">
        <f>COUNTIFS('SEPT DUMP '!$D:$D, 'DSE SUMMARY'!$C70,'SEPT DUMP '!$S:$S,"Postponed(Update W)") + COUNTIFS('SEPT DUMP '!$D:$D, 'DSE SUMMARY'!$D70,'SEPT DUMP '!$S:$S,"Postponed(Update W)")</f>
        <v>0</v>
      </c>
      <c r="V70" s="10">
        <f t="shared" ref="V70:V88" si="9">Q70-(SUM(S70:U70))</f>
        <v>0</v>
      </c>
      <c r="W70" s="34">
        <f t="shared" si="7"/>
        <v>0</v>
      </c>
    </row>
    <row r="71" spans="1:23">
      <c r="A71" s="6" t="s">
        <v>981</v>
      </c>
      <c r="B71" s="6" t="s">
        <v>1014</v>
      </c>
      <c r="C71" s="7">
        <v>786193884</v>
      </c>
      <c r="D71" s="30">
        <v>735691472</v>
      </c>
      <c r="E71" s="30" t="e">
        <v>#N/A</v>
      </c>
      <c r="F71" s="8"/>
      <c r="G71" s="8" t="s">
        <v>982</v>
      </c>
      <c r="H71" s="9" t="s">
        <v>1212</v>
      </c>
      <c r="I71" s="10">
        <f>COUNTIF('SEPT DUMP '!$D:$D, 'DSE SUMMARY'!$C71) + COUNTIF('SEPT DUMP '!$D:$D, 'DSE SUMMARY'!$D71)</f>
        <v>0</v>
      </c>
      <c r="J71" s="10">
        <f>COUNTIFS('SEPT DUMP '!$D:$D, 'DSE SUMMARY'!$C71,'SEPT DUMP '!$S:$S,"Confirmed") + COUNTIFS('SEPT DUMP '!$D:$D, 'DSE SUMMARY'!$D71,'SEPT DUMP '!$S:$S,"Confirmed")</f>
        <v>0</v>
      </c>
      <c r="K71" s="10">
        <f>COUNTIFS('SEPT DUMP '!$D:$D, 'DSE SUMMARY'!$C71,'SEPT DUMP '!$S:$S,"Rejected") + COUNTIFS('SEPT DUMP '!$D:$D, 'DSE SUMMARY'!$D71,'SEPT DUMP '!$S:$S,"Rejected")</f>
        <v>0</v>
      </c>
      <c r="L71" s="10">
        <f>COUNTIFS('SEPT DUMP '!$D:$D, 'DSE SUMMARY'!$C71,'SEPT DUMP '!$S:$S,"Unreachable") + COUNTIFS('SEPT DUMP '!$D:$D, 'DSE SUMMARY'!$D71,'SEPT DUMP '!$S:$S,"Unreachable")</f>
        <v>0</v>
      </c>
      <c r="M71" s="10">
        <f>COUNTIFS('SEPT DUMP '!$D:$D, 'DSE SUMMARY'!$C71,'SEPT DUMP '!$S:$S,"Postponed(Update W)") + COUNTIFS('SEPT DUMP '!$D:$D, 'DSE SUMMARY'!$D71,'SEPT DUMP '!$S:$S,"Postponed(Update W)")</f>
        <v>0</v>
      </c>
      <c r="N71" s="10">
        <f t="shared" si="8"/>
        <v>0</v>
      </c>
      <c r="O71" s="34">
        <f t="shared" si="6"/>
        <v>0</v>
      </c>
      <c r="Q71" s="10">
        <f>COUNTIF('SEPT DUMP '!$D:$D, 'DSE SUMMARY'!$C71) + COUNTIF('SEPT DUMP '!$D:$D, 'DSE SUMMARY'!$D71)</f>
        <v>0</v>
      </c>
      <c r="R71" s="10">
        <f>COUNTIFS('SEPT DUMP '!$D:$D, 'DSE SUMMARY'!$C71,'SEPT DUMP '!$S:$S,"Confirmed") + COUNTIFS('SEPT DUMP '!$D:$D, 'DSE SUMMARY'!$D71,'SEPT DUMP '!$S:$S,"Confirmed")</f>
        <v>0</v>
      </c>
      <c r="S71" s="10">
        <f>COUNTIFS('SEPT DUMP '!$D:$D, 'DSE SUMMARY'!$C71,'SEPT DUMP '!$S:$S,"Rejected") + COUNTIFS('SEPT DUMP '!$D:$D, 'DSE SUMMARY'!$D71,'SEPT DUMP '!$S:$S,"Rejected")</f>
        <v>0</v>
      </c>
      <c r="T71" s="10">
        <f>COUNTIFS('SEPT DUMP '!$D:$D, 'DSE SUMMARY'!$C71,'SEPT DUMP '!$S:$S,"Unreachable") + COUNTIFS('SEPT DUMP '!$D:$D, 'DSE SUMMARY'!$D71,'SEPT DUMP '!$S:$S,"Unreachable")</f>
        <v>0</v>
      </c>
      <c r="U71" s="10">
        <f>COUNTIFS('SEPT DUMP '!$D:$D, 'DSE SUMMARY'!$C71,'SEPT DUMP '!$S:$S,"Postponed(Update W)") + COUNTIFS('SEPT DUMP '!$D:$D, 'DSE SUMMARY'!$D71,'SEPT DUMP '!$S:$S,"Postponed(Update W)")</f>
        <v>0</v>
      </c>
      <c r="V71" s="10">
        <f t="shared" si="9"/>
        <v>0</v>
      </c>
      <c r="W71" s="34">
        <f t="shared" si="7"/>
        <v>0</v>
      </c>
    </row>
    <row r="72" spans="1:23">
      <c r="A72" s="6" t="s">
        <v>981</v>
      </c>
      <c r="B72" s="6" t="s">
        <v>1215</v>
      </c>
      <c r="C72" s="7">
        <v>782072214</v>
      </c>
      <c r="D72" s="30">
        <v>732328270</v>
      </c>
      <c r="E72" s="30" t="e">
        <v>#N/A</v>
      </c>
      <c r="F72" s="8"/>
      <c r="G72" s="8" t="s">
        <v>982</v>
      </c>
      <c r="H72" s="9" t="s">
        <v>1212</v>
      </c>
      <c r="I72" s="10">
        <f>COUNTIF('SEPT DUMP '!$D:$D, 'DSE SUMMARY'!$C72) + COUNTIF('SEPT DUMP '!$D:$D, 'DSE SUMMARY'!$D72)</f>
        <v>0</v>
      </c>
      <c r="J72" s="10">
        <f>COUNTIFS('SEPT DUMP '!$D:$D, 'DSE SUMMARY'!$C72,'SEPT DUMP '!$S:$S,"Confirmed") + COUNTIFS('SEPT DUMP '!$D:$D, 'DSE SUMMARY'!$D72,'SEPT DUMP '!$S:$S,"Confirmed")</f>
        <v>0</v>
      </c>
      <c r="K72" s="10">
        <f>COUNTIFS('SEPT DUMP '!$D:$D, 'DSE SUMMARY'!$C72,'SEPT DUMP '!$S:$S,"Rejected") + COUNTIFS('SEPT DUMP '!$D:$D, 'DSE SUMMARY'!$D72,'SEPT DUMP '!$S:$S,"Rejected")</f>
        <v>0</v>
      </c>
      <c r="L72" s="10">
        <f>COUNTIFS('SEPT DUMP '!$D:$D, 'DSE SUMMARY'!$C72,'SEPT DUMP '!$S:$S,"Unreachable") + COUNTIFS('SEPT DUMP '!$D:$D, 'DSE SUMMARY'!$D72,'SEPT DUMP '!$S:$S,"Unreachable")</f>
        <v>0</v>
      </c>
      <c r="M72" s="10">
        <f>COUNTIFS('SEPT DUMP '!$D:$D, 'DSE SUMMARY'!$C72,'SEPT DUMP '!$S:$S,"Postponed(Update W)") + COUNTIFS('SEPT DUMP '!$D:$D, 'DSE SUMMARY'!$D72,'SEPT DUMP '!$S:$S,"Postponed(Update W)")</f>
        <v>0</v>
      </c>
      <c r="N72" s="10">
        <f t="shared" si="8"/>
        <v>0</v>
      </c>
      <c r="O72" s="34">
        <f t="shared" si="6"/>
        <v>0</v>
      </c>
      <c r="Q72" s="10">
        <f>COUNTIF('SEPT DUMP '!$D:$D, 'DSE SUMMARY'!$C72) + COUNTIF('SEPT DUMP '!$D:$D, 'DSE SUMMARY'!$D72)</f>
        <v>0</v>
      </c>
      <c r="R72" s="10">
        <f>COUNTIFS('SEPT DUMP '!$D:$D, 'DSE SUMMARY'!$C72,'SEPT DUMP '!$S:$S,"Confirmed") + COUNTIFS('SEPT DUMP '!$D:$D, 'DSE SUMMARY'!$D72,'SEPT DUMP '!$S:$S,"Confirmed")</f>
        <v>0</v>
      </c>
      <c r="S72" s="10">
        <f>COUNTIFS('SEPT DUMP '!$D:$D, 'DSE SUMMARY'!$C72,'SEPT DUMP '!$S:$S,"Rejected") + COUNTIFS('SEPT DUMP '!$D:$D, 'DSE SUMMARY'!$D72,'SEPT DUMP '!$S:$S,"Rejected")</f>
        <v>0</v>
      </c>
      <c r="T72" s="10">
        <f>COUNTIFS('SEPT DUMP '!$D:$D, 'DSE SUMMARY'!$C72,'SEPT DUMP '!$S:$S,"Unreachable") + COUNTIFS('SEPT DUMP '!$D:$D, 'DSE SUMMARY'!$D72,'SEPT DUMP '!$S:$S,"Unreachable")</f>
        <v>0</v>
      </c>
      <c r="U72" s="10">
        <f>COUNTIFS('SEPT DUMP '!$D:$D, 'DSE SUMMARY'!$C72,'SEPT DUMP '!$S:$S,"Postponed(Update W)") + COUNTIFS('SEPT DUMP '!$D:$D, 'DSE SUMMARY'!$D72,'SEPT DUMP '!$S:$S,"Postponed(Update W)")</f>
        <v>0</v>
      </c>
      <c r="V72" s="10">
        <f t="shared" si="9"/>
        <v>0</v>
      </c>
      <c r="W72" s="34">
        <f t="shared" si="7"/>
        <v>0</v>
      </c>
    </row>
    <row r="73" spans="1:23">
      <c r="A73" s="6" t="s">
        <v>981</v>
      </c>
      <c r="B73" s="6" t="s">
        <v>1059</v>
      </c>
      <c r="C73" s="7">
        <v>781044277</v>
      </c>
      <c r="D73" s="30">
        <v>735717339</v>
      </c>
      <c r="E73" s="30" t="s">
        <v>2015</v>
      </c>
      <c r="F73" s="8"/>
      <c r="G73" s="8" t="s">
        <v>982</v>
      </c>
      <c r="H73" s="9" t="s">
        <v>1212</v>
      </c>
      <c r="I73" s="10">
        <f>COUNTIF('SEPT DUMP '!$D:$D, 'DSE SUMMARY'!$C73) + COUNTIF('SEPT DUMP '!$D:$D, 'DSE SUMMARY'!$D73)</f>
        <v>0</v>
      </c>
      <c r="J73" s="10">
        <f>COUNTIFS('SEPT DUMP '!$D:$D, 'DSE SUMMARY'!$C73,'SEPT DUMP '!$S:$S,"Confirmed") + COUNTIFS('SEPT DUMP '!$D:$D, 'DSE SUMMARY'!$D73,'SEPT DUMP '!$S:$S,"Confirmed")</f>
        <v>0</v>
      </c>
      <c r="K73" s="10">
        <f>COUNTIFS('SEPT DUMP '!$D:$D, 'DSE SUMMARY'!$C73,'SEPT DUMP '!$S:$S,"Rejected") + COUNTIFS('SEPT DUMP '!$D:$D, 'DSE SUMMARY'!$D73,'SEPT DUMP '!$S:$S,"Rejected")</f>
        <v>0</v>
      </c>
      <c r="L73" s="10">
        <f>COUNTIFS('SEPT DUMP '!$D:$D, 'DSE SUMMARY'!$C73,'SEPT DUMP '!$S:$S,"Unreachable") + COUNTIFS('SEPT DUMP '!$D:$D, 'DSE SUMMARY'!$D73,'SEPT DUMP '!$S:$S,"Unreachable")</f>
        <v>0</v>
      </c>
      <c r="M73" s="10">
        <f>COUNTIFS('SEPT DUMP '!$D:$D, 'DSE SUMMARY'!$C73,'SEPT DUMP '!$S:$S,"Postponed(Update W)") + COUNTIFS('SEPT DUMP '!$D:$D, 'DSE SUMMARY'!$D73,'SEPT DUMP '!$S:$S,"Postponed(Update W)")</f>
        <v>0</v>
      </c>
      <c r="N73" s="10">
        <f t="shared" si="8"/>
        <v>0</v>
      </c>
      <c r="O73" s="34">
        <f t="shared" si="6"/>
        <v>0</v>
      </c>
      <c r="Q73" s="10">
        <f>COUNTIF('SEPT DUMP '!$D:$D, 'DSE SUMMARY'!$C73) + COUNTIF('SEPT DUMP '!$D:$D, 'DSE SUMMARY'!$D73)</f>
        <v>0</v>
      </c>
      <c r="R73" s="10">
        <f>COUNTIFS('SEPT DUMP '!$D:$D, 'DSE SUMMARY'!$C73,'SEPT DUMP '!$S:$S,"Confirmed") + COUNTIFS('SEPT DUMP '!$D:$D, 'DSE SUMMARY'!$D73,'SEPT DUMP '!$S:$S,"Confirmed")</f>
        <v>0</v>
      </c>
      <c r="S73" s="10">
        <f>COUNTIFS('SEPT DUMP '!$D:$D, 'DSE SUMMARY'!$C73,'SEPT DUMP '!$S:$S,"Rejected") + COUNTIFS('SEPT DUMP '!$D:$D, 'DSE SUMMARY'!$D73,'SEPT DUMP '!$S:$S,"Rejected")</f>
        <v>0</v>
      </c>
      <c r="T73" s="10">
        <f>COUNTIFS('SEPT DUMP '!$D:$D, 'DSE SUMMARY'!$C73,'SEPT DUMP '!$S:$S,"Unreachable") + COUNTIFS('SEPT DUMP '!$D:$D, 'DSE SUMMARY'!$D73,'SEPT DUMP '!$S:$S,"Unreachable")</f>
        <v>0</v>
      </c>
      <c r="U73" s="10">
        <f>COUNTIFS('SEPT DUMP '!$D:$D, 'DSE SUMMARY'!$C73,'SEPT DUMP '!$S:$S,"Postponed(Update W)") + COUNTIFS('SEPT DUMP '!$D:$D, 'DSE SUMMARY'!$D73,'SEPT DUMP '!$S:$S,"Postponed(Update W)")</f>
        <v>0</v>
      </c>
      <c r="V73" s="10">
        <f t="shared" si="9"/>
        <v>0</v>
      </c>
      <c r="W73" s="34">
        <f t="shared" si="7"/>
        <v>0</v>
      </c>
    </row>
    <row r="74" spans="1:23">
      <c r="A74" s="6" t="s">
        <v>995</v>
      </c>
      <c r="B74" s="6" t="s">
        <v>1036</v>
      </c>
      <c r="C74" s="7">
        <v>788191219</v>
      </c>
      <c r="D74" s="30">
        <v>731700211</v>
      </c>
      <c r="E74" s="30" t="e">
        <v>#N/A</v>
      </c>
      <c r="F74" s="8"/>
      <c r="G74" s="8" t="s">
        <v>1216</v>
      </c>
      <c r="H74" s="9" t="s">
        <v>1208</v>
      </c>
      <c r="I74" s="10">
        <f>COUNTIF('SEPT DUMP '!$D:$D, 'DSE SUMMARY'!$C74) + COUNTIF('SEPT DUMP '!$D:$D, 'DSE SUMMARY'!$D74)</f>
        <v>0</v>
      </c>
      <c r="J74" s="10">
        <f>COUNTIFS('SEPT DUMP '!$D:$D, 'DSE SUMMARY'!$C74,'SEPT DUMP '!$S:$S,"Confirmed") + COUNTIFS('SEPT DUMP '!$D:$D, 'DSE SUMMARY'!$D74,'SEPT DUMP '!$S:$S,"Confirmed")</f>
        <v>0</v>
      </c>
      <c r="K74" s="10">
        <f>COUNTIFS('SEPT DUMP '!$D:$D, 'DSE SUMMARY'!$C74,'SEPT DUMP '!$S:$S,"Rejected") + COUNTIFS('SEPT DUMP '!$D:$D, 'DSE SUMMARY'!$D74,'SEPT DUMP '!$S:$S,"Rejected")</f>
        <v>0</v>
      </c>
      <c r="L74" s="10">
        <f>COUNTIFS('SEPT DUMP '!$D:$D, 'DSE SUMMARY'!$C74,'SEPT DUMP '!$S:$S,"Unreachable") + COUNTIFS('SEPT DUMP '!$D:$D, 'DSE SUMMARY'!$D74,'SEPT DUMP '!$S:$S,"Unreachable")</f>
        <v>0</v>
      </c>
      <c r="M74" s="10">
        <f>COUNTIFS('SEPT DUMP '!$D:$D, 'DSE SUMMARY'!$C74,'SEPT DUMP '!$S:$S,"Postponed(Update W)") + COUNTIFS('SEPT DUMP '!$D:$D, 'DSE SUMMARY'!$D74,'SEPT DUMP '!$S:$S,"Postponed(Update W)")</f>
        <v>0</v>
      </c>
      <c r="N74" s="10">
        <f t="shared" si="8"/>
        <v>0</v>
      </c>
      <c r="O74" s="34">
        <f t="shared" si="6"/>
        <v>0</v>
      </c>
      <c r="Q74" s="10">
        <f>COUNTIF('SEPT DUMP '!$D:$D, 'DSE SUMMARY'!$C74) + COUNTIF('SEPT DUMP '!$D:$D, 'DSE SUMMARY'!$D74)</f>
        <v>0</v>
      </c>
      <c r="R74" s="10">
        <f>COUNTIFS('SEPT DUMP '!$D:$D, 'DSE SUMMARY'!$C74,'SEPT DUMP '!$S:$S,"Confirmed") + COUNTIFS('SEPT DUMP '!$D:$D, 'DSE SUMMARY'!$D74,'SEPT DUMP '!$S:$S,"Confirmed")</f>
        <v>0</v>
      </c>
      <c r="S74" s="10">
        <f>COUNTIFS('SEPT DUMP '!$D:$D, 'DSE SUMMARY'!$C74,'SEPT DUMP '!$S:$S,"Rejected") + COUNTIFS('SEPT DUMP '!$D:$D, 'DSE SUMMARY'!$D74,'SEPT DUMP '!$S:$S,"Rejected")</f>
        <v>0</v>
      </c>
      <c r="T74" s="10">
        <f>COUNTIFS('SEPT DUMP '!$D:$D, 'DSE SUMMARY'!$C74,'SEPT DUMP '!$S:$S,"Unreachable") + COUNTIFS('SEPT DUMP '!$D:$D, 'DSE SUMMARY'!$D74,'SEPT DUMP '!$S:$S,"Unreachable")</f>
        <v>0</v>
      </c>
      <c r="U74" s="10">
        <f>COUNTIFS('SEPT DUMP '!$D:$D, 'DSE SUMMARY'!$C74,'SEPT DUMP '!$S:$S,"Postponed(Update W)") + COUNTIFS('SEPT DUMP '!$D:$D, 'DSE SUMMARY'!$D74,'SEPT DUMP '!$S:$S,"Postponed(Update W)")</f>
        <v>0</v>
      </c>
      <c r="V74" s="10">
        <f t="shared" si="9"/>
        <v>0</v>
      </c>
      <c r="W74" s="34">
        <f t="shared" si="7"/>
        <v>0</v>
      </c>
    </row>
    <row r="75" spans="1:23">
      <c r="A75" s="6" t="s">
        <v>988</v>
      </c>
      <c r="B75" s="6" t="s">
        <v>1037</v>
      </c>
      <c r="C75" s="7">
        <v>737115511</v>
      </c>
      <c r="D75" s="30">
        <v>107221313</v>
      </c>
      <c r="E75" s="30" t="e">
        <v>#N/A</v>
      </c>
      <c r="F75" s="8"/>
      <c r="G75" s="8" t="s">
        <v>1216</v>
      </c>
      <c r="H75" s="9"/>
      <c r="I75" s="10">
        <f>COUNTIF('SEPT DUMP '!$D:$D, 'DSE SUMMARY'!$C75) + COUNTIF('SEPT DUMP '!$D:$D, 'DSE SUMMARY'!$D75)</f>
        <v>0</v>
      </c>
      <c r="J75" s="10">
        <f>COUNTIFS('SEPT DUMP '!$D:$D, 'DSE SUMMARY'!$C75,'SEPT DUMP '!$S:$S,"Confirmed") + COUNTIFS('SEPT DUMP '!$D:$D, 'DSE SUMMARY'!$D75,'SEPT DUMP '!$S:$S,"Confirmed")</f>
        <v>0</v>
      </c>
      <c r="K75" s="10">
        <f>COUNTIFS('SEPT DUMP '!$D:$D, 'DSE SUMMARY'!$C75,'SEPT DUMP '!$S:$S,"Rejected") + COUNTIFS('SEPT DUMP '!$D:$D, 'DSE SUMMARY'!$D75,'SEPT DUMP '!$S:$S,"Rejected")</f>
        <v>0</v>
      </c>
      <c r="L75" s="10">
        <f>COUNTIFS('SEPT DUMP '!$D:$D, 'DSE SUMMARY'!$C75,'SEPT DUMP '!$S:$S,"Unreachable") + COUNTIFS('SEPT DUMP '!$D:$D, 'DSE SUMMARY'!$D75,'SEPT DUMP '!$S:$S,"Unreachable")</f>
        <v>0</v>
      </c>
      <c r="M75" s="10">
        <f>COUNTIFS('SEPT DUMP '!$D:$D, 'DSE SUMMARY'!$C75,'SEPT DUMP '!$S:$S,"Postponed(Update W)") + COUNTIFS('SEPT DUMP '!$D:$D, 'DSE SUMMARY'!$D75,'SEPT DUMP '!$S:$S,"Postponed(Update W)")</f>
        <v>0</v>
      </c>
      <c r="N75" s="10">
        <f t="shared" si="8"/>
        <v>0</v>
      </c>
      <c r="O75" s="34">
        <f t="shared" si="6"/>
        <v>0</v>
      </c>
      <c r="Q75" s="10">
        <f>COUNTIF('SEPT DUMP '!$D:$D, 'DSE SUMMARY'!$C75) + COUNTIF('SEPT DUMP '!$D:$D, 'DSE SUMMARY'!$D75)</f>
        <v>0</v>
      </c>
      <c r="R75" s="10">
        <f>COUNTIFS('SEPT DUMP '!$D:$D, 'DSE SUMMARY'!$C75,'SEPT DUMP '!$S:$S,"Confirmed") + COUNTIFS('SEPT DUMP '!$D:$D, 'DSE SUMMARY'!$D75,'SEPT DUMP '!$S:$S,"Confirmed")</f>
        <v>0</v>
      </c>
      <c r="S75" s="10">
        <f>COUNTIFS('SEPT DUMP '!$D:$D, 'DSE SUMMARY'!$C75,'SEPT DUMP '!$S:$S,"Rejected") + COUNTIFS('SEPT DUMP '!$D:$D, 'DSE SUMMARY'!$D75,'SEPT DUMP '!$S:$S,"Rejected")</f>
        <v>0</v>
      </c>
      <c r="T75" s="10">
        <f>COUNTIFS('SEPT DUMP '!$D:$D, 'DSE SUMMARY'!$C75,'SEPT DUMP '!$S:$S,"Unreachable") + COUNTIFS('SEPT DUMP '!$D:$D, 'DSE SUMMARY'!$D75,'SEPT DUMP '!$S:$S,"Unreachable")</f>
        <v>0</v>
      </c>
      <c r="U75" s="10">
        <f>COUNTIFS('SEPT DUMP '!$D:$D, 'DSE SUMMARY'!$C75,'SEPT DUMP '!$S:$S,"Postponed(Update W)") + COUNTIFS('SEPT DUMP '!$D:$D, 'DSE SUMMARY'!$D75,'SEPT DUMP '!$S:$S,"Postponed(Update W)")</f>
        <v>0</v>
      </c>
      <c r="V75" s="10">
        <f t="shared" si="9"/>
        <v>0</v>
      </c>
      <c r="W75" s="34">
        <f t="shared" si="7"/>
        <v>0</v>
      </c>
    </row>
    <row r="76" spans="1:23">
      <c r="A76" s="6" t="s">
        <v>995</v>
      </c>
      <c r="B76" s="6" t="s">
        <v>994</v>
      </c>
      <c r="C76" s="7">
        <v>750600100</v>
      </c>
      <c r="D76" s="30">
        <v>789928129</v>
      </c>
      <c r="E76" s="30" t="e">
        <v>#N/A</v>
      </c>
      <c r="F76" s="8"/>
      <c r="G76" s="8" t="s">
        <v>1207</v>
      </c>
      <c r="H76" s="9" t="s">
        <v>1208</v>
      </c>
      <c r="I76" s="10">
        <f>COUNTIF('SEPT DUMP '!$D:$D, 'DSE SUMMARY'!$C76) + COUNTIF('SEPT DUMP '!$D:$D, 'DSE SUMMARY'!$D76)</f>
        <v>0</v>
      </c>
      <c r="J76" s="10">
        <f>COUNTIFS('SEPT DUMP '!$D:$D, 'DSE SUMMARY'!$C76,'SEPT DUMP '!$S:$S,"Confirmed") + COUNTIFS('SEPT DUMP '!$D:$D, 'DSE SUMMARY'!$D76,'SEPT DUMP '!$S:$S,"Confirmed")</f>
        <v>0</v>
      </c>
      <c r="K76" s="10">
        <f>COUNTIFS('SEPT DUMP '!$D:$D, 'DSE SUMMARY'!$C76,'SEPT DUMP '!$S:$S,"Rejected") + COUNTIFS('SEPT DUMP '!$D:$D, 'DSE SUMMARY'!$D76,'SEPT DUMP '!$S:$S,"Rejected")</f>
        <v>0</v>
      </c>
      <c r="L76" s="10">
        <f>COUNTIFS('SEPT DUMP '!$D:$D, 'DSE SUMMARY'!$C76,'SEPT DUMP '!$S:$S,"Unreachable") + COUNTIFS('SEPT DUMP '!$D:$D, 'DSE SUMMARY'!$D76,'SEPT DUMP '!$S:$S,"Unreachable")</f>
        <v>0</v>
      </c>
      <c r="M76" s="10">
        <f>COUNTIFS('SEPT DUMP '!$D:$D, 'DSE SUMMARY'!$C76,'SEPT DUMP '!$S:$S,"Postponed(Update W)") + COUNTIFS('SEPT DUMP '!$D:$D, 'DSE SUMMARY'!$D76,'SEPT DUMP '!$S:$S,"Postponed(Update W)")</f>
        <v>0</v>
      </c>
      <c r="N76" s="10">
        <f t="shared" si="8"/>
        <v>0</v>
      </c>
      <c r="O76" s="34">
        <f t="shared" si="6"/>
        <v>0</v>
      </c>
      <c r="Q76" s="10">
        <f>COUNTIF('SEPT DUMP '!$D:$D, 'DSE SUMMARY'!$C76) + COUNTIF('SEPT DUMP '!$D:$D, 'DSE SUMMARY'!$D76)</f>
        <v>0</v>
      </c>
      <c r="R76" s="10">
        <f>COUNTIFS('SEPT DUMP '!$D:$D, 'DSE SUMMARY'!$C76,'SEPT DUMP '!$S:$S,"Confirmed") + COUNTIFS('SEPT DUMP '!$D:$D, 'DSE SUMMARY'!$D76,'SEPT DUMP '!$S:$S,"Confirmed")</f>
        <v>0</v>
      </c>
      <c r="S76" s="10">
        <f>COUNTIFS('SEPT DUMP '!$D:$D, 'DSE SUMMARY'!$C76,'SEPT DUMP '!$S:$S,"Rejected") + COUNTIFS('SEPT DUMP '!$D:$D, 'DSE SUMMARY'!$D76,'SEPT DUMP '!$S:$S,"Rejected")</f>
        <v>0</v>
      </c>
      <c r="T76" s="10">
        <f>COUNTIFS('SEPT DUMP '!$D:$D, 'DSE SUMMARY'!$C76,'SEPT DUMP '!$S:$S,"Unreachable") + COUNTIFS('SEPT DUMP '!$D:$D, 'DSE SUMMARY'!$D76,'SEPT DUMP '!$S:$S,"Unreachable")</f>
        <v>0</v>
      </c>
      <c r="U76" s="10">
        <f>COUNTIFS('SEPT DUMP '!$D:$D, 'DSE SUMMARY'!$C76,'SEPT DUMP '!$S:$S,"Postponed(Update W)") + COUNTIFS('SEPT DUMP '!$D:$D, 'DSE SUMMARY'!$D76,'SEPT DUMP '!$S:$S,"Postponed(Update W)")</f>
        <v>0</v>
      </c>
      <c r="V76" s="10">
        <f t="shared" si="9"/>
        <v>0</v>
      </c>
      <c r="W76" s="34">
        <f t="shared" si="7"/>
        <v>0</v>
      </c>
    </row>
    <row r="77" spans="1:23">
      <c r="A77" s="6" t="s">
        <v>981</v>
      </c>
      <c r="B77" s="6" t="s">
        <v>1070</v>
      </c>
      <c r="C77" s="7">
        <v>788092218</v>
      </c>
      <c r="D77" s="30">
        <v>786857856</v>
      </c>
      <c r="E77" s="30" t="e">
        <v>#N/A</v>
      </c>
      <c r="F77" s="8"/>
      <c r="G77" s="8" t="s">
        <v>1217</v>
      </c>
      <c r="H77" s="9" t="s">
        <v>1212</v>
      </c>
      <c r="I77" s="10">
        <f>COUNTIF('SEPT DUMP '!$D:$D, 'DSE SUMMARY'!$C77) + COUNTIF('SEPT DUMP '!$D:$D, 'DSE SUMMARY'!$D77)</f>
        <v>0</v>
      </c>
      <c r="J77" s="10">
        <f>COUNTIFS('SEPT DUMP '!$D:$D, 'DSE SUMMARY'!$C77,'SEPT DUMP '!$S:$S,"Confirmed") + COUNTIFS('SEPT DUMP '!$D:$D, 'DSE SUMMARY'!$D77,'SEPT DUMP '!$S:$S,"Confirmed")</f>
        <v>0</v>
      </c>
      <c r="K77" s="10">
        <f>COUNTIFS('SEPT DUMP '!$D:$D, 'DSE SUMMARY'!$C77,'SEPT DUMP '!$S:$S,"Rejected") + COUNTIFS('SEPT DUMP '!$D:$D, 'DSE SUMMARY'!$D77,'SEPT DUMP '!$S:$S,"Rejected")</f>
        <v>0</v>
      </c>
      <c r="L77" s="10">
        <f>COUNTIFS('SEPT DUMP '!$D:$D, 'DSE SUMMARY'!$C77,'SEPT DUMP '!$S:$S,"Unreachable") + COUNTIFS('SEPT DUMP '!$D:$D, 'DSE SUMMARY'!$D77,'SEPT DUMP '!$S:$S,"Unreachable")</f>
        <v>0</v>
      </c>
      <c r="M77" s="10">
        <f>COUNTIFS('SEPT DUMP '!$D:$D, 'DSE SUMMARY'!$C77,'SEPT DUMP '!$S:$S,"Postponed(Update W)") + COUNTIFS('SEPT DUMP '!$D:$D, 'DSE SUMMARY'!$D77,'SEPT DUMP '!$S:$S,"Postponed(Update W)")</f>
        <v>0</v>
      </c>
      <c r="N77" s="10">
        <f t="shared" si="8"/>
        <v>0</v>
      </c>
      <c r="O77" s="34">
        <f t="shared" si="6"/>
        <v>0</v>
      </c>
      <c r="Q77" s="10">
        <f>COUNTIF('SEPT DUMP '!$D:$D, 'DSE SUMMARY'!$C77) + COUNTIF('SEPT DUMP '!$D:$D, 'DSE SUMMARY'!$D77)</f>
        <v>0</v>
      </c>
      <c r="R77" s="10">
        <f>COUNTIFS('SEPT DUMP '!$D:$D, 'DSE SUMMARY'!$C77,'SEPT DUMP '!$S:$S,"Confirmed") + COUNTIFS('SEPT DUMP '!$D:$D, 'DSE SUMMARY'!$D77,'SEPT DUMP '!$S:$S,"Confirmed")</f>
        <v>0</v>
      </c>
      <c r="S77" s="10">
        <f>COUNTIFS('SEPT DUMP '!$D:$D, 'DSE SUMMARY'!$C77,'SEPT DUMP '!$S:$S,"Rejected") + COUNTIFS('SEPT DUMP '!$D:$D, 'DSE SUMMARY'!$D77,'SEPT DUMP '!$S:$S,"Rejected")</f>
        <v>0</v>
      </c>
      <c r="T77" s="10">
        <f>COUNTIFS('SEPT DUMP '!$D:$D, 'DSE SUMMARY'!$C77,'SEPT DUMP '!$S:$S,"Unreachable") + COUNTIFS('SEPT DUMP '!$D:$D, 'DSE SUMMARY'!$D77,'SEPT DUMP '!$S:$S,"Unreachable")</f>
        <v>0</v>
      </c>
      <c r="U77" s="10">
        <f>COUNTIFS('SEPT DUMP '!$D:$D, 'DSE SUMMARY'!$C77,'SEPT DUMP '!$S:$S,"Postponed(Update W)") + COUNTIFS('SEPT DUMP '!$D:$D, 'DSE SUMMARY'!$D77,'SEPT DUMP '!$S:$S,"Postponed(Update W)")</f>
        <v>0</v>
      </c>
      <c r="V77" s="10">
        <f t="shared" si="9"/>
        <v>0</v>
      </c>
      <c r="W77" s="34">
        <f t="shared" si="7"/>
        <v>0</v>
      </c>
    </row>
    <row r="78" spans="1:23">
      <c r="A78" s="6" t="s">
        <v>995</v>
      </c>
      <c r="B78" s="6" t="s">
        <v>1218</v>
      </c>
      <c r="C78" s="11">
        <v>104177939</v>
      </c>
      <c r="D78" s="30">
        <v>103639065</v>
      </c>
      <c r="E78" s="30" t="e">
        <v>#N/A</v>
      </c>
      <c r="F78" s="11"/>
      <c r="G78" s="8" t="s">
        <v>1210</v>
      </c>
      <c r="H78" s="11"/>
      <c r="I78" s="10">
        <f>COUNTIF('SEPT DUMP '!$D:$D, 'DSE SUMMARY'!$C78) + COUNTIF('SEPT DUMP '!$D:$D, 'DSE SUMMARY'!$D78)</f>
        <v>0</v>
      </c>
      <c r="J78" s="10">
        <f>COUNTIFS('SEPT DUMP '!$D:$D, 'DSE SUMMARY'!$C78,'SEPT DUMP '!$S:$S,"Confirmed") + COUNTIFS('SEPT DUMP '!$D:$D, 'DSE SUMMARY'!$D78,'SEPT DUMP '!$S:$S,"Confirmed")</f>
        <v>0</v>
      </c>
      <c r="K78" s="10">
        <f>COUNTIFS('SEPT DUMP '!$D:$D, 'DSE SUMMARY'!$C78,'SEPT DUMP '!$S:$S,"Rejected") + COUNTIFS('SEPT DUMP '!$D:$D, 'DSE SUMMARY'!$D78,'SEPT DUMP '!$S:$S,"Rejected")</f>
        <v>0</v>
      </c>
      <c r="L78" s="10">
        <f>COUNTIFS('SEPT DUMP '!$D:$D, 'DSE SUMMARY'!$C78,'SEPT DUMP '!$S:$S,"Unreachable") + COUNTIFS('SEPT DUMP '!$D:$D, 'DSE SUMMARY'!$D78,'SEPT DUMP '!$S:$S,"Unreachable")</f>
        <v>0</v>
      </c>
      <c r="M78" s="10">
        <f>COUNTIFS('SEPT DUMP '!$D:$D, 'DSE SUMMARY'!$C78,'SEPT DUMP '!$S:$S,"Postponed(Update W)") + COUNTIFS('SEPT DUMP '!$D:$D, 'DSE SUMMARY'!$D78,'SEPT DUMP '!$S:$S,"Postponed(Update W)")</f>
        <v>0</v>
      </c>
      <c r="N78" s="10">
        <f t="shared" si="8"/>
        <v>0</v>
      </c>
      <c r="O78" s="34">
        <f t="shared" si="6"/>
        <v>0</v>
      </c>
      <c r="Q78" s="10">
        <f>COUNTIF('SEPT DUMP '!$D:$D, 'DSE SUMMARY'!$C78) + COUNTIF('SEPT DUMP '!$D:$D, 'DSE SUMMARY'!$D78)</f>
        <v>0</v>
      </c>
      <c r="R78" s="10">
        <f>COUNTIFS('SEPT DUMP '!$D:$D, 'DSE SUMMARY'!$C78,'SEPT DUMP '!$S:$S,"Confirmed") + COUNTIFS('SEPT DUMP '!$D:$D, 'DSE SUMMARY'!$D78,'SEPT DUMP '!$S:$S,"Confirmed")</f>
        <v>0</v>
      </c>
      <c r="S78" s="10">
        <f>COUNTIFS('SEPT DUMP '!$D:$D, 'DSE SUMMARY'!$C78,'SEPT DUMP '!$S:$S,"Rejected") + COUNTIFS('SEPT DUMP '!$D:$D, 'DSE SUMMARY'!$D78,'SEPT DUMP '!$S:$S,"Rejected")</f>
        <v>0</v>
      </c>
      <c r="T78" s="10">
        <f>COUNTIFS('SEPT DUMP '!$D:$D, 'DSE SUMMARY'!$C78,'SEPT DUMP '!$S:$S,"Unreachable") + COUNTIFS('SEPT DUMP '!$D:$D, 'DSE SUMMARY'!$D78,'SEPT DUMP '!$S:$S,"Unreachable")</f>
        <v>0</v>
      </c>
      <c r="U78" s="10">
        <f>COUNTIFS('SEPT DUMP '!$D:$D, 'DSE SUMMARY'!$C78,'SEPT DUMP '!$S:$S,"Postponed(Update W)") + COUNTIFS('SEPT DUMP '!$D:$D, 'DSE SUMMARY'!$D78,'SEPT DUMP '!$S:$S,"Postponed(Update W)")</f>
        <v>0</v>
      </c>
      <c r="V78" s="10">
        <f t="shared" si="9"/>
        <v>0</v>
      </c>
      <c r="W78" s="34">
        <f t="shared" si="7"/>
        <v>0</v>
      </c>
    </row>
    <row r="79" spans="1:23">
      <c r="A79" s="12" t="s">
        <v>984</v>
      </c>
      <c r="B79" s="12" t="s">
        <v>991</v>
      </c>
      <c r="C79" s="13">
        <v>737545476</v>
      </c>
      <c r="D79" s="30"/>
      <c r="E79" s="30" t="e">
        <v>#N/A</v>
      </c>
      <c r="F79" s="8"/>
      <c r="G79" s="14" t="s">
        <v>985</v>
      </c>
      <c r="H79" s="9" t="s">
        <v>1214</v>
      </c>
      <c r="I79" s="10">
        <f>COUNTIF('SEPT DUMP '!$D:$D, 'DSE SUMMARY'!$C79) + COUNTIF('SEPT DUMP '!$D:$D, 'DSE SUMMARY'!$D79)</f>
        <v>0</v>
      </c>
      <c r="J79" s="10">
        <f>COUNTIFS('SEPT DUMP '!$D:$D, 'DSE SUMMARY'!$C79,'SEPT DUMP '!$S:$S,"Confirmed") + COUNTIFS('SEPT DUMP '!$D:$D, 'DSE SUMMARY'!$D79,'SEPT DUMP '!$S:$S,"Confirmed")</f>
        <v>0</v>
      </c>
      <c r="K79" s="10">
        <f>COUNTIFS('SEPT DUMP '!$D:$D, 'DSE SUMMARY'!$C79,'SEPT DUMP '!$S:$S,"Rejected") + COUNTIFS('SEPT DUMP '!$D:$D, 'DSE SUMMARY'!$D79,'SEPT DUMP '!$S:$S,"Rejected")</f>
        <v>0</v>
      </c>
      <c r="L79" s="10">
        <f>COUNTIFS('SEPT DUMP '!$D:$D, 'DSE SUMMARY'!$C79,'SEPT DUMP '!$S:$S,"Unreachable") + COUNTIFS('SEPT DUMP '!$D:$D, 'DSE SUMMARY'!$D79,'SEPT DUMP '!$S:$S,"Unreachable")</f>
        <v>0</v>
      </c>
      <c r="M79" s="10">
        <f>COUNTIFS('SEPT DUMP '!$D:$D, 'DSE SUMMARY'!$C79,'SEPT DUMP '!$S:$S,"Postponed(Update W)") + COUNTIFS('SEPT DUMP '!$D:$D, 'DSE SUMMARY'!$D79,'SEPT DUMP '!$S:$S,"Postponed(Update W)")</f>
        <v>0</v>
      </c>
      <c r="N79" s="10">
        <f t="shared" si="8"/>
        <v>0</v>
      </c>
      <c r="O79" s="34">
        <f>IFERROR(M79/I79,0)</f>
        <v>0</v>
      </c>
      <c r="Q79" s="10">
        <f>COUNTIF('SEPT DUMP '!$D:$D, 'DSE SUMMARY'!$C79) + COUNTIF('SEPT DUMP '!$D:$D, 'DSE SUMMARY'!$D79)</f>
        <v>0</v>
      </c>
      <c r="R79" s="10">
        <f>COUNTIFS('SEPT DUMP '!$D:$D, 'DSE SUMMARY'!$C79,'SEPT DUMP '!$S:$S,"Confirmed") + COUNTIFS('SEPT DUMP '!$D:$D, 'DSE SUMMARY'!$D79,'SEPT DUMP '!$S:$S,"Confirmed")</f>
        <v>0</v>
      </c>
      <c r="S79" s="10">
        <f>COUNTIFS('SEPT DUMP '!$D:$D, 'DSE SUMMARY'!$C79,'SEPT DUMP '!$S:$S,"Rejected") + COUNTIFS('SEPT DUMP '!$D:$D, 'DSE SUMMARY'!$D79,'SEPT DUMP '!$S:$S,"Rejected")</f>
        <v>0</v>
      </c>
      <c r="T79" s="10">
        <f>COUNTIFS('SEPT DUMP '!$D:$D, 'DSE SUMMARY'!$C79,'SEPT DUMP '!$S:$S,"Unreachable") + COUNTIFS('SEPT DUMP '!$D:$D, 'DSE SUMMARY'!$D79,'SEPT DUMP '!$S:$S,"Unreachable")</f>
        <v>0</v>
      </c>
      <c r="U79" s="10">
        <f>COUNTIFS('SEPT DUMP '!$D:$D, 'DSE SUMMARY'!$C79,'SEPT DUMP '!$S:$S,"Postponed(Update W)") + COUNTIFS('SEPT DUMP '!$D:$D, 'DSE SUMMARY'!$D79,'SEPT DUMP '!$S:$S,"Postponed(Update W)")</f>
        <v>0</v>
      </c>
      <c r="V79" s="10">
        <f t="shared" si="9"/>
        <v>0</v>
      </c>
      <c r="W79" s="34">
        <f>IFERROR(U79/Q79,0)</f>
        <v>0</v>
      </c>
    </row>
    <row r="80" spans="1:23">
      <c r="A80" s="12" t="s">
        <v>1001</v>
      </c>
      <c r="B80" s="12" t="s">
        <v>1033</v>
      </c>
      <c r="C80" s="13">
        <v>739386571</v>
      </c>
      <c r="D80" s="30">
        <v>739058312</v>
      </c>
      <c r="E80" s="30" t="e">
        <v>#N/A</v>
      </c>
      <c r="F80" s="8"/>
      <c r="G80" s="14" t="s">
        <v>1204</v>
      </c>
      <c r="H80" s="9" t="s">
        <v>1203</v>
      </c>
      <c r="I80" s="10">
        <f>COUNTIF('SEPT DUMP '!$D:$D, 'DSE SUMMARY'!$C80) + COUNTIF('SEPT DUMP '!$D:$D, 'DSE SUMMARY'!$D80)</f>
        <v>0</v>
      </c>
      <c r="J80" s="10">
        <f>COUNTIFS('SEPT DUMP '!$D:$D, 'DSE SUMMARY'!$C80,'SEPT DUMP '!$S:$S,"Confirmed") + COUNTIFS('SEPT DUMP '!$D:$D, 'DSE SUMMARY'!$D80,'SEPT DUMP '!$S:$S,"Confirmed")</f>
        <v>0</v>
      </c>
      <c r="K80" s="10">
        <f>COUNTIFS('SEPT DUMP '!$D:$D, 'DSE SUMMARY'!$C80,'SEPT DUMP '!$S:$S,"Rejected") + COUNTIFS('SEPT DUMP '!$D:$D, 'DSE SUMMARY'!$D80,'SEPT DUMP '!$S:$S,"Rejected")</f>
        <v>0</v>
      </c>
      <c r="L80" s="10">
        <f>COUNTIFS('SEPT DUMP '!$D:$D, 'DSE SUMMARY'!$C80,'SEPT DUMP '!$S:$S,"Unreachable") + COUNTIFS('SEPT DUMP '!$D:$D, 'DSE SUMMARY'!$D80,'SEPT DUMP '!$S:$S,"Unreachable")</f>
        <v>0</v>
      </c>
      <c r="M80" s="10">
        <f>COUNTIFS('SEPT DUMP '!$D:$D, 'DSE SUMMARY'!$C80,'SEPT DUMP '!$S:$S,"Postponed(Update W)") + COUNTIFS('SEPT DUMP '!$D:$D, 'DSE SUMMARY'!$D80,'SEPT DUMP '!$S:$S,"Postponed(Update W)")</f>
        <v>0</v>
      </c>
      <c r="N80" s="10">
        <f t="shared" si="8"/>
        <v>0</v>
      </c>
      <c r="O80" s="34">
        <f t="shared" si="6"/>
        <v>0</v>
      </c>
      <c r="Q80" s="10">
        <f>COUNTIF('SEPT DUMP '!$D:$D, 'DSE SUMMARY'!$C80) + COUNTIF('SEPT DUMP '!$D:$D, 'DSE SUMMARY'!$D80)</f>
        <v>0</v>
      </c>
      <c r="R80" s="10">
        <f>COUNTIFS('SEPT DUMP '!$D:$D, 'DSE SUMMARY'!$C80,'SEPT DUMP '!$S:$S,"Confirmed") + COUNTIFS('SEPT DUMP '!$D:$D, 'DSE SUMMARY'!$D80,'SEPT DUMP '!$S:$S,"Confirmed")</f>
        <v>0</v>
      </c>
      <c r="S80" s="10">
        <f>COUNTIFS('SEPT DUMP '!$D:$D, 'DSE SUMMARY'!$C80,'SEPT DUMP '!$S:$S,"Rejected") + COUNTIFS('SEPT DUMP '!$D:$D, 'DSE SUMMARY'!$D80,'SEPT DUMP '!$S:$S,"Rejected")</f>
        <v>0</v>
      </c>
      <c r="T80" s="10">
        <f>COUNTIFS('SEPT DUMP '!$D:$D, 'DSE SUMMARY'!$C80,'SEPT DUMP '!$S:$S,"Unreachable") + COUNTIFS('SEPT DUMP '!$D:$D, 'DSE SUMMARY'!$D80,'SEPT DUMP '!$S:$S,"Unreachable")</f>
        <v>0</v>
      </c>
      <c r="U80" s="10">
        <f>COUNTIFS('SEPT DUMP '!$D:$D, 'DSE SUMMARY'!$C80,'SEPT DUMP '!$S:$S,"Postponed(Update W)") + COUNTIFS('SEPT DUMP '!$D:$D, 'DSE SUMMARY'!$D80,'SEPT DUMP '!$S:$S,"Postponed(Update W)")</f>
        <v>0</v>
      </c>
      <c r="V80" s="10">
        <f t="shared" si="9"/>
        <v>0</v>
      </c>
      <c r="W80" s="34">
        <f t="shared" ref="W80:W88" si="10">IFERROR(U80/Q80,0)</f>
        <v>0</v>
      </c>
    </row>
    <row r="81" spans="1:23">
      <c r="A81" s="12" t="s">
        <v>1001</v>
      </c>
      <c r="B81" s="12" t="s">
        <v>1013</v>
      </c>
      <c r="C81" s="13">
        <v>784816005</v>
      </c>
      <c r="D81" s="30"/>
      <c r="E81" s="30" t="e">
        <v>#N/A</v>
      </c>
      <c r="F81" s="14"/>
      <c r="G81" s="14" t="s">
        <v>1204</v>
      </c>
      <c r="H81" s="15" t="s">
        <v>1203</v>
      </c>
      <c r="I81" s="10">
        <f>COUNTIF('SEPT DUMP '!$D:$D, 'DSE SUMMARY'!$C81) + COUNTIF('SEPT DUMP '!$D:$D, 'DSE SUMMARY'!$D81)</f>
        <v>0</v>
      </c>
      <c r="J81" s="10">
        <f>COUNTIFS('SEPT DUMP '!$D:$D, 'DSE SUMMARY'!$C81,'SEPT DUMP '!$S:$S,"Confirmed") + COUNTIFS('SEPT DUMP '!$D:$D, 'DSE SUMMARY'!$D81,'SEPT DUMP '!$S:$S,"Confirmed")</f>
        <v>0</v>
      </c>
      <c r="K81" s="10">
        <f>COUNTIFS('SEPT DUMP '!$D:$D, 'DSE SUMMARY'!$C81,'SEPT DUMP '!$S:$S,"Rejected") + COUNTIFS('SEPT DUMP '!$D:$D, 'DSE SUMMARY'!$D81,'SEPT DUMP '!$S:$S,"Rejected")</f>
        <v>0</v>
      </c>
      <c r="L81" s="10">
        <f>COUNTIFS('SEPT DUMP '!$D:$D, 'DSE SUMMARY'!$C81,'SEPT DUMP '!$S:$S,"Unreachable") + COUNTIFS('SEPT DUMP '!$D:$D, 'DSE SUMMARY'!$D81,'SEPT DUMP '!$S:$S,"Unreachable")</f>
        <v>0</v>
      </c>
      <c r="M81" s="10">
        <f>COUNTIFS('SEPT DUMP '!$D:$D, 'DSE SUMMARY'!$C81,'SEPT DUMP '!$S:$S,"Postponed(Update W)") + COUNTIFS('SEPT DUMP '!$D:$D, 'DSE SUMMARY'!$D81,'SEPT DUMP '!$S:$S,"Postponed(Update W)")</f>
        <v>0</v>
      </c>
      <c r="N81" s="10">
        <f t="shared" si="8"/>
        <v>0</v>
      </c>
      <c r="O81" s="34">
        <f t="shared" si="6"/>
        <v>0</v>
      </c>
      <c r="Q81" s="10">
        <f>COUNTIF('SEPT DUMP '!$D:$D, 'DSE SUMMARY'!$C81) + COUNTIF('SEPT DUMP '!$D:$D, 'DSE SUMMARY'!$D81)</f>
        <v>0</v>
      </c>
      <c r="R81" s="10">
        <f>COUNTIFS('SEPT DUMP '!$D:$D, 'DSE SUMMARY'!$C81,'SEPT DUMP '!$S:$S,"Confirmed") + COUNTIFS('SEPT DUMP '!$D:$D, 'DSE SUMMARY'!$D81,'SEPT DUMP '!$S:$S,"Confirmed")</f>
        <v>0</v>
      </c>
      <c r="S81" s="10">
        <f>COUNTIFS('SEPT DUMP '!$D:$D, 'DSE SUMMARY'!$C81,'SEPT DUMP '!$S:$S,"Rejected") + COUNTIFS('SEPT DUMP '!$D:$D, 'DSE SUMMARY'!$D81,'SEPT DUMP '!$S:$S,"Rejected")</f>
        <v>0</v>
      </c>
      <c r="T81" s="10">
        <f>COUNTIFS('SEPT DUMP '!$D:$D, 'DSE SUMMARY'!$C81,'SEPT DUMP '!$S:$S,"Unreachable") + COUNTIFS('SEPT DUMP '!$D:$D, 'DSE SUMMARY'!$D81,'SEPT DUMP '!$S:$S,"Unreachable")</f>
        <v>0</v>
      </c>
      <c r="U81" s="10">
        <f>COUNTIFS('SEPT DUMP '!$D:$D, 'DSE SUMMARY'!$C81,'SEPT DUMP '!$S:$S,"Postponed(Update W)") + COUNTIFS('SEPT DUMP '!$D:$D, 'DSE SUMMARY'!$D81,'SEPT DUMP '!$S:$S,"Postponed(Update W)")</f>
        <v>0</v>
      </c>
      <c r="V81" s="10">
        <f t="shared" si="9"/>
        <v>0</v>
      </c>
      <c r="W81" s="34">
        <f t="shared" si="10"/>
        <v>0</v>
      </c>
    </row>
    <row r="82" spans="1:23">
      <c r="A82" s="12" t="s">
        <v>988</v>
      </c>
      <c r="B82" s="12" t="s">
        <v>989</v>
      </c>
      <c r="C82" s="13">
        <v>751979007</v>
      </c>
      <c r="D82" s="30">
        <v>736401628</v>
      </c>
      <c r="E82" s="30" t="e">
        <v>#N/A</v>
      </c>
      <c r="F82" s="8"/>
      <c r="G82" s="14" t="s">
        <v>1198</v>
      </c>
      <c r="H82" s="9" t="s">
        <v>1196</v>
      </c>
      <c r="I82" s="10">
        <f>COUNTIF('SEPT DUMP '!$D:$D, 'DSE SUMMARY'!$C82) + COUNTIF('SEPT DUMP '!$D:$D, 'DSE SUMMARY'!$D82)</f>
        <v>0</v>
      </c>
      <c r="J82" s="10">
        <f>COUNTIFS('SEPT DUMP '!$D:$D, 'DSE SUMMARY'!$C82,'SEPT DUMP '!$S:$S,"Confirmed") + COUNTIFS('SEPT DUMP '!$D:$D, 'DSE SUMMARY'!$D82,'SEPT DUMP '!$S:$S,"Confirmed")</f>
        <v>0</v>
      </c>
      <c r="K82" s="10">
        <f>COUNTIFS('SEPT DUMP '!$D:$D, 'DSE SUMMARY'!$C82,'SEPT DUMP '!$S:$S,"Rejected") + COUNTIFS('SEPT DUMP '!$D:$D, 'DSE SUMMARY'!$D82,'SEPT DUMP '!$S:$S,"Rejected")</f>
        <v>0</v>
      </c>
      <c r="L82" s="10">
        <f>COUNTIFS('SEPT DUMP '!$D:$D, 'DSE SUMMARY'!$C82,'SEPT DUMP '!$S:$S,"Unreachable") + COUNTIFS('SEPT DUMP '!$D:$D, 'DSE SUMMARY'!$D82,'SEPT DUMP '!$S:$S,"Unreachable")</f>
        <v>0</v>
      </c>
      <c r="M82" s="10">
        <f>COUNTIFS('SEPT DUMP '!$D:$D, 'DSE SUMMARY'!$C82,'SEPT DUMP '!$S:$S,"Postponed(Update W)") + COUNTIFS('SEPT DUMP '!$D:$D, 'DSE SUMMARY'!$D82,'SEPT DUMP '!$S:$S,"Postponed(Update W)")</f>
        <v>0</v>
      </c>
      <c r="N82" s="10">
        <f t="shared" si="8"/>
        <v>0</v>
      </c>
      <c r="O82" s="34">
        <f t="shared" si="6"/>
        <v>0</v>
      </c>
      <c r="Q82" s="10">
        <f>COUNTIF('SEPT DUMP '!$D:$D, 'DSE SUMMARY'!$C82) + COUNTIF('SEPT DUMP '!$D:$D, 'DSE SUMMARY'!$D82)</f>
        <v>0</v>
      </c>
      <c r="R82" s="10">
        <f>COUNTIFS('SEPT DUMP '!$D:$D, 'DSE SUMMARY'!$C82,'SEPT DUMP '!$S:$S,"Confirmed") + COUNTIFS('SEPT DUMP '!$D:$D, 'DSE SUMMARY'!$D82,'SEPT DUMP '!$S:$S,"Confirmed")</f>
        <v>0</v>
      </c>
      <c r="S82" s="10">
        <f>COUNTIFS('SEPT DUMP '!$D:$D, 'DSE SUMMARY'!$C82,'SEPT DUMP '!$S:$S,"Rejected") + COUNTIFS('SEPT DUMP '!$D:$D, 'DSE SUMMARY'!$D82,'SEPT DUMP '!$S:$S,"Rejected")</f>
        <v>0</v>
      </c>
      <c r="T82" s="10">
        <f>COUNTIFS('SEPT DUMP '!$D:$D, 'DSE SUMMARY'!$C82,'SEPT DUMP '!$S:$S,"Unreachable") + COUNTIFS('SEPT DUMP '!$D:$D, 'DSE SUMMARY'!$D82,'SEPT DUMP '!$S:$S,"Unreachable")</f>
        <v>0</v>
      </c>
      <c r="U82" s="10">
        <f>COUNTIFS('SEPT DUMP '!$D:$D, 'DSE SUMMARY'!$C82,'SEPT DUMP '!$S:$S,"Postponed(Update W)") + COUNTIFS('SEPT DUMP '!$D:$D, 'DSE SUMMARY'!$D82,'SEPT DUMP '!$S:$S,"Postponed(Update W)")</f>
        <v>0</v>
      </c>
      <c r="V82" s="10">
        <f t="shared" si="9"/>
        <v>0</v>
      </c>
      <c r="W82" s="34">
        <f t="shared" si="10"/>
        <v>0</v>
      </c>
    </row>
    <row r="83" spans="1:23">
      <c r="A83" s="12" t="s">
        <v>995</v>
      </c>
      <c r="B83" s="12" t="s">
        <v>998</v>
      </c>
      <c r="C83" s="13">
        <v>756613722</v>
      </c>
      <c r="D83" s="30">
        <v>735757569</v>
      </c>
      <c r="E83" s="30" t="e">
        <v>#N/A</v>
      </c>
      <c r="F83" s="8"/>
      <c r="G83" s="14" t="s">
        <v>1210</v>
      </c>
      <c r="H83" s="9" t="s">
        <v>1208</v>
      </c>
      <c r="I83" s="10">
        <f>COUNTIF('SEPT DUMP '!$D:$D, 'DSE SUMMARY'!$C83) + COUNTIF('SEPT DUMP '!$D:$D, 'DSE SUMMARY'!$D83)</f>
        <v>0</v>
      </c>
      <c r="J83" s="10">
        <f>COUNTIFS('SEPT DUMP '!$D:$D, 'DSE SUMMARY'!$C83,'SEPT DUMP '!$S:$S,"Confirmed") + COUNTIFS('SEPT DUMP '!$D:$D, 'DSE SUMMARY'!$D83,'SEPT DUMP '!$S:$S,"Confirmed")</f>
        <v>0</v>
      </c>
      <c r="K83" s="10">
        <f>COUNTIFS('SEPT DUMP '!$D:$D, 'DSE SUMMARY'!$C83,'SEPT DUMP '!$S:$S,"Rejected") + COUNTIFS('SEPT DUMP '!$D:$D, 'DSE SUMMARY'!$D83,'SEPT DUMP '!$S:$S,"Rejected")</f>
        <v>0</v>
      </c>
      <c r="L83" s="10">
        <f>COUNTIFS('SEPT DUMP '!$D:$D, 'DSE SUMMARY'!$C83,'SEPT DUMP '!$S:$S,"Unreachable") + COUNTIFS('SEPT DUMP '!$D:$D, 'DSE SUMMARY'!$D83,'SEPT DUMP '!$S:$S,"Unreachable")</f>
        <v>0</v>
      </c>
      <c r="M83" s="10">
        <f>COUNTIFS('SEPT DUMP '!$D:$D, 'DSE SUMMARY'!$C83,'SEPT DUMP '!$S:$S,"Postponed(Update W)") + COUNTIFS('SEPT DUMP '!$D:$D, 'DSE SUMMARY'!$D83,'SEPT DUMP '!$S:$S,"Postponed(Update W)")</f>
        <v>0</v>
      </c>
      <c r="N83" s="10">
        <f t="shared" si="8"/>
        <v>0</v>
      </c>
      <c r="O83" s="34">
        <f t="shared" si="6"/>
        <v>0</v>
      </c>
      <c r="Q83" s="10">
        <f>COUNTIF('SEPT DUMP '!$D:$D, 'DSE SUMMARY'!$C83) + COUNTIF('SEPT DUMP '!$D:$D, 'DSE SUMMARY'!$D83)</f>
        <v>0</v>
      </c>
      <c r="R83" s="10">
        <f>COUNTIFS('SEPT DUMP '!$D:$D, 'DSE SUMMARY'!$C83,'SEPT DUMP '!$S:$S,"Confirmed") + COUNTIFS('SEPT DUMP '!$D:$D, 'DSE SUMMARY'!$D83,'SEPT DUMP '!$S:$S,"Confirmed")</f>
        <v>0</v>
      </c>
      <c r="S83" s="10">
        <f>COUNTIFS('SEPT DUMP '!$D:$D, 'DSE SUMMARY'!$C83,'SEPT DUMP '!$S:$S,"Rejected") + COUNTIFS('SEPT DUMP '!$D:$D, 'DSE SUMMARY'!$D83,'SEPT DUMP '!$S:$S,"Rejected")</f>
        <v>0</v>
      </c>
      <c r="T83" s="10">
        <f>COUNTIFS('SEPT DUMP '!$D:$D, 'DSE SUMMARY'!$C83,'SEPT DUMP '!$S:$S,"Unreachable") + COUNTIFS('SEPT DUMP '!$D:$D, 'DSE SUMMARY'!$D83,'SEPT DUMP '!$S:$S,"Unreachable")</f>
        <v>0</v>
      </c>
      <c r="U83" s="10">
        <f>COUNTIFS('SEPT DUMP '!$D:$D, 'DSE SUMMARY'!$C83,'SEPT DUMP '!$S:$S,"Postponed(Update W)") + COUNTIFS('SEPT DUMP '!$D:$D, 'DSE SUMMARY'!$D83,'SEPT DUMP '!$S:$S,"Postponed(Update W)")</f>
        <v>0</v>
      </c>
      <c r="V83" s="10">
        <f t="shared" si="9"/>
        <v>0</v>
      </c>
      <c r="W83" s="34">
        <f t="shared" si="10"/>
        <v>0</v>
      </c>
    </row>
    <row r="84" spans="1:23">
      <c r="A84" s="12" t="s">
        <v>984</v>
      </c>
      <c r="B84" s="12" t="s">
        <v>1067</v>
      </c>
      <c r="C84" s="13">
        <v>101898532</v>
      </c>
      <c r="D84" s="30"/>
      <c r="E84" s="30" t="e">
        <v>#N/A</v>
      </c>
      <c r="F84" s="8"/>
      <c r="G84" s="14" t="s">
        <v>985</v>
      </c>
      <c r="H84" s="9" t="s">
        <v>1214</v>
      </c>
      <c r="I84" s="10">
        <f>COUNTIF('SEPT DUMP '!$D:$D, 'DSE SUMMARY'!$C84) + COUNTIF('SEPT DUMP '!$D:$D, 'DSE SUMMARY'!$D84)</f>
        <v>0</v>
      </c>
      <c r="J84" s="10">
        <f>COUNTIFS('SEPT DUMP '!$D:$D, 'DSE SUMMARY'!$C84,'SEPT DUMP '!$S:$S,"Confirmed") + COUNTIFS('SEPT DUMP '!$D:$D, 'DSE SUMMARY'!$D84,'SEPT DUMP '!$S:$S,"Confirmed")</f>
        <v>0</v>
      </c>
      <c r="K84" s="10">
        <f>COUNTIFS('SEPT DUMP '!$D:$D, 'DSE SUMMARY'!$C84,'SEPT DUMP '!$S:$S,"Rejected") + COUNTIFS('SEPT DUMP '!$D:$D, 'DSE SUMMARY'!$D84,'SEPT DUMP '!$S:$S,"Rejected")</f>
        <v>0</v>
      </c>
      <c r="L84" s="10">
        <f>COUNTIFS('SEPT DUMP '!$D:$D, 'DSE SUMMARY'!$C84,'SEPT DUMP '!$S:$S,"Unreachable") + COUNTIFS('SEPT DUMP '!$D:$D, 'DSE SUMMARY'!$D84,'SEPT DUMP '!$S:$S,"Unreachable")</f>
        <v>0</v>
      </c>
      <c r="M84" s="10">
        <f>COUNTIFS('SEPT DUMP '!$D:$D, 'DSE SUMMARY'!$C84,'SEPT DUMP '!$S:$S,"Postponed(Update W)") + COUNTIFS('SEPT DUMP '!$D:$D, 'DSE SUMMARY'!$D84,'SEPT DUMP '!$S:$S,"Postponed(Update W)")</f>
        <v>0</v>
      </c>
      <c r="N84" s="10">
        <f t="shared" si="8"/>
        <v>0</v>
      </c>
      <c r="O84" s="34">
        <f t="shared" si="6"/>
        <v>0</v>
      </c>
      <c r="Q84" s="10">
        <f>COUNTIF('SEPT DUMP '!$D:$D, 'DSE SUMMARY'!$C84) + COUNTIF('SEPT DUMP '!$D:$D, 'DSE SUMMARY'!$D84)</f>
        <v>0</v>
      </c>
      <c r="R84" s="10">
        <f>COUNTIFS('SEPT DUMP '!$D:$D, 'DSE SUMMARY'!$C84,'SEPT DUMP '!$S:$S,"Confirmed") + COUNTIFS('SEPT DUMP '!$D:$D, 'DSE SUMMARY'!$D84,'SEPT DUMP '!$S:$S,"Confirmed")</f>
        <v>0</v>
      </c>
      <c r="S84" s="10">
        <f>COUNTIFS('SEPT DUMP '!$D:$D, 'DSE SUMMARY'!$C84,'SEPT DUMP '!$S:$S,"Rejected") + COUNTIFS('SEPT DUMP '!$D:$D, 'DSE SUMMARY'!$D84,'SEPT DUMP '!$S:$S,"Rejected")</f>
        <v>0</v>
      </c>
      <c r="T84" s="10">
        <f>COUNTIFS('SEPT DUMP '!$D:$D, 'DSE SUMMARY'!$C84,'SEPT DUMP '!$S:$S,"Unreachable") + COUNTIFS('SEPT DUMP '!$D:$D, 'DSE SUMMARY'!$D84,'SEPT DUMP '!$S:$S,"Unreachable")</f>
        <v>0</v>
      </c>
      <c r="U84" s="10">
        <f>COUNTIFS('SEPT DUMP '!$D:$D, 'DSE SUMMARY'!$C84,'SEPT DUMP '!$S:$S,"Postponed(Update W)") + COUNTIFS('SEPT DUMP '!$D:$D, 'DSE SUMMARY'!$D84,'SEPT DUMP '!$S:$S,"Postponed(Update W)")</f>
        <v>0</v>
      </c>
      <c r="V84" s="10">
        <f t="shared" si="9"/>
        <v>0</v>
      </c>
      <c r="W84" s="34">
        <f t="shared" si="10"/>
        <v>0</v>
      </c>
    </row>
    <row r="85" spans="1:23">
      <c r="A85" s="12" t="s">
        <v>995</v>
      </c>
      <c r="B85" s="12" t="s">
        <v>1047</v>
      </c>
      <c r="C85" s="13">
        <v>756687723</v>
      </c>
      <c r="D85" s="30"/>
      <c r="E85" s="30" t="e">
        <v>#N/A</v>
      </c>
      <c r="F85" s="8"/>
      <c r="G85" s="14" t="s">
        <v>1207</v>
      </c>
      <c r="H85" s="9" t="s">
        <v>1208</v>
      </c>
      <c r="I85" s="10">
        <f>COUNTIF('SEPT DUMP '!$D:$D, 'DSE SUMMARY'!$C85) + COUNTIF('SEPT DUMP '!$D:$D, 'DSE SUMMARY'!$D85)</f>
        <v>0</v>
      </c>
      <c r="J85" s="10">
        <f>COUNTIFS('SEPT DUMP '!$D:$D, 'DSE SUMMARY'!$C85,'SEPT DUMP '!$S:$S,"Confirmed") + COUNTIFS('SEPT DUMP '!$D:$D, 'DSE SUMMARY'!$D85,'SEPT DUMP '!$S:$S,"Confirmed")</f>
        <v>0</v>
      </c>
      <c r="K85" s="10">
        <f>COUNTIFS('SEPT DUMP '!$D:$D, 'DSE SUMMARY'!$C85,'SEPT DUMP '!$S:$S,"Rejected") + COUNTIFS('SEPT DUMP '!$D:$D, 'DSE SUMMARY'!$D85,'SEPT DUMP '!$S:$S,"Rejected")</f>
        <v>0</v>
      </c>
      <c r="L85" s="10">
        <f>COUNTIFS('SEPT DUMP '!$D:$D, 'DSE SUMMARY'!$C85,'SEPT DUMP '!$S:$S,"Unreachable") + COUNTIFS('SEPT DUMP '!$D:$D, 'DSE SUMMARY'!$D85,'SEPT DUMP '!$S:$S,"Unreachable")</f>
        <v>0</v>
      </c>
      <c r="M85" s="10">
        <f>COUNTIFS('SEPT DUMP '!$D:$D, 'DSE SUMMARY'!$C85,'SEPT DUMP '!$S:$S,"Postponed(Update W)") + COUNTIFS('SEPT DUMP '!$D:$D, 'DSE SUMMARY'!$D85,'SEPT DUMP '!$S:$S,"Postponed(Update W)")</f>
        <v>0</v>
      </c>
      <c r="N85" s="10">
        <f t="shared" si="8"/>
        <v>0</v>
      </c>
      <c r="O85" s="34">
        <f t="shared" si="6"/>
        <v>0</v>
      </c>
      <c r="Q85" s="10">
        <f>COUNTIF('SEPT DUMP '!$D:$D, 'DSE SUMMARY'!$C85) + COUNTIF('SEPT DUMP '!$D:$D, 'DSE SUMMARY'!$D85)</f>
        <v>0</v>
      </c>
      <c r="R85" s="10">
        <f>COUNTIFS('SEPT DUMP '!$D:$D, 'DSE SUMMARY'!$C85,'SEPT DUMP '!$S:$S,"Confirmed") + COUNTIFS('SEPT DUMP '!$D:$D, 'DSE SUMMARY'!$D85,'SEPT DUMP '!$S:$S,"Confirmed")</f>
        <v>0</v>
      </c>
      <c r="S85" s="10">
        <f>COUNTIFS('SEPT DUMP '!$D:$D, 'DSE SUMMARY'!$C85,'SEPT DUMP '!$S:$S,"Rejected") + COUNTIFS('SEPT DUMP '!$D:$D, 'DSE SUMMARY'!$D85,'SEPT DUMP '!$S:$S,"Rejected")</f>
        <v>0</v>
      </c>
      <c r="T85" s="10">
        <f>COUNTIFS('SEPT DUMP '!$D:$D, 'DSE SUMMARY'!$C85,'SEPT DUMP '!$S:$S,"Unreachable") + COUNTIFS('SEPT DUMP '!$D:$D, 'DSE SUMMARY'!$D85,'SEPT DUMP '!$S:$S,"Unreachable")</f>
        <v>0</v>
      </c>
      <c r="U85" s="10">
        <f>COUNTIFS('SEPT DUMP '!$D:$D, 'DSE SUMMARY'!$C85,'SEPT DUMP '!$S:$S,"Postponed(Update W)") + COUNTIFS('SEPT DUMP '!$D:$D, 'DSE SUMMARY'!$D85,'SEPT DUMP '!$S:$S,"Postponed(Update W)")</f>
        <v>0</v>
      </c>
      <c r="V85" s="10">
        <f t="shared" si="9"/>
        <v>0</v>
      </c>
      <c r="W85" s="34">
        <f t="shared" si="10"/>
        <v>0</v>
      </c>
    </row>
    <row r="86" spans="1:23">
      <c r="A86" s="12" t="s">
        <v>995</v>
      </c>
      <c r="B86" s="12" t="s">
        <v>1040</v>
      </c>
      <c r="C86" s="13">
        <v>789907205</v>
      </c>
      <c r="D86" s="30"/>
      <c r="E86" s="30" t="e">
        <v>#N/A</v>
      </c>
      <c r="F86" s="8"/>
      <c r="G86" s="14" t="s">
        <v>1207</v>
      </c>
      <c r="H86" s="9" t="s">
        <v>1208</v>
      </c>
      <c r="I86" s="10">
        <f>COUNTIF('SEPT DUMP '!$D:$D, 'DSE SUMMARY'!$C86) + COUNTIF('SEPT DUMP '!$D:$D, 'DSE SUMMARY'!$D86)</f>
        <v>0</v>
      </c>
      <c r="J86" s="10">
        <f>COUNTIFS('SEPT DUMP '!$D:$D, 'DSE SUMMARY'!$C86,'SEPT DUMP '!$S:$S,"Confirmed") + COUNTIFS('SEPT DUMP '!$D:$D, 'DSE SUMMARY'!$D86,'SEPT DUMP '!$S:$S,"Confirmed")</f>
        <v>0</v>
      </c>
      <c r="K86" s="10">
        <f>COUNTIFS('SEPT DUMP '!$D:$D, 'DSE SUMMARY'!$C86,'SEPT DUMP '!$S:$S,"Rejected") + COUNTIFS('SEPT DUMP '!$D:$D, 'DSE SUMMARY'!$D86,'SEPT DUMP '!$S:$S,"Rejected")</f>
        <v>0</v>
      </c>
      <c r="L86" s="10">
        <f>COUNTIFS('SEPT DUMP '!$D:$D, 'DSE SUMMARY'!$C86,'SEPT DUMP '!$S:$S,"Unreachable") + COUNTIFS('SEPT DUMP '!$D:$D, 'DSE SUMMARY'!$D86,'SEPT DUMP '!$S:$S,"Unreachable")</f>
        <v>0</v>
      </c>
      <c r="M86" s="10">
        <f>COUNTIFS('SEPT DUMP '!$D:$D, 'DSE SUMMARY'!$C86,'SEPT DUMP '!$S:$S,"Postponed(Update W)") + COUNTIFS('SEPT DUMP '!$D:$D, 'DSE SUMMARY'!$D86,'SEPT DUMP '!$S:$S,"Postponed(Update W)")</f>
        <v>0</v>
      </c>
      <c r="N86" s="10">
        <f t="shared" si="8"/>
        <v>0</v>
      </c>
      <c r="O86" s="34">
        <f t="shared" si="6"/>
        <v>0</v>
      </c>
      <c r="Q86" s="10">
        <f>COUNTIF('SEPT DUMP '!$D:$D, 'DSE SUMMARY'!$C86) + COUNTIF('SEPT DUMP '!$D:$D, 'DSE SUMMARY'!$D86)</f>
        <v>0</v>
      </c>
      <c r="R86" s="10">
        <f>COUNTIFS('SEPT DUMP '!$D:$D, 'DSE SUMMARY'!$C86,'SEPT DUMP '!$S:$S,"Confirmed") + COUNTIFS('SEPT DUMP '!$D:$D, 'DSE SUMMARY'!$D86,'SEPT DUMP '!$S:$S,"Confirmed")</f>
        <v>0</v>
      </c>
      <c r="S86" s="10">
        <f>COUNTIFS('SEPT DUMP '!$D:$D, 'DSE SUMMARY'!$C86,'SEPT DUMP '!$S:$S,"Rejected") + COUNTIFS('SEPT DUMP '!$D:$D, 'DSE SUMMARY'!$D86,'SEPT DUMP '!$S:$S,"Rejected")</f>
        <v>0</v>
      </c>
      <c r="T86" s="10">
        <f>COUNTIFS('SEPT DUMP '!$D:$D, 'DSE SUMMARY'!$C86,'SEPT DUMP '!$S:$S,"Unreachable") + COUNTIFS('SEPT DUMP '!$D:$D, 'DSE SUMMARY'!$D86,'SEPT DUMP '!$S:$S,"Unreachable")</f>
        <v>0</v>
      </c>
      <c r="U86" s="10">
        <f>COUNTIFS('SEPT DUMP '!$D:$D, 'DSE SUMMARY'!$C86,'SEPT DUMP '!$S:$S,"Postponed(Update W)") + COUNTIFS('SEPT DUMP '!$D:$D, 'DSE SUMMARY'!$D86,'SEPT DUMP '!$S:$S,"Postponed(Update W)")</f>
        <v>0</v>
      </c>
      <c r="V86" s="10">
        <f t="shared" si="9"/>
        <v>0</v>
      </c>
      <c r="W86" s="34">
        <f t="shared" si="10"/>
        <v>0</v>
      </c>
    </row>
    <row r="87" spans="1:23">
      <c r="A87" s="12" t="s">
        <v>988</v>
      </c>
      <c r="B87" s="12" t="s">
        <v>997</v>
      </c>
      <c r="C87" s="13">
        <v>750001008</v>
      </c>
      <c r="D87" s="30"/>
      <c r="E87" s="30" t="e">
        <v>#N/A</v>
      </c>
      <c r="F87" s="8"/>
      <c r="G87" s="14" t="s">
        <v>1201</v>
      </c>
      <c r="H87" s="9" t="s">
        <v>1196</v>
      </c>
      <c r="I87" s="10">
        <f>COUNTIF('SEPT DUMP '!$D:$D, 'DSE SUMMARY'!$C87) + COUNTIF('SEPT DUMP '!$D:$D, 'DSE SUMMARY'!$D87)</f>
        <v>0</v>
      </c>
      <c r="J87" s="10">
        <f>COUNTIFS('SEPT DUMP '!$D:$D, 'DSE SUMMARY'!$C87,'SEPT DUMP '!$S:$S,"Confirmed") + COUNTIFS('SEPT DUMP '!$D:$D, 'DSE SUMMARY'!$D87,'SEPT DUMP '!$S:$S,"Confirmed")</f>
        <v>0</v>
      </c>
      <c r="K87" s="10">
        <f>COUNTIFS('SEPT DUMP '!$D:$D, 'DSE SUMMARY'!$C87,'SEPT DUMP '!$S:$S,"Rejected") + COUNTIFS('SEPT DUMP '!$D:$D, 'DSE SUMMARY'!$D87,'SEPT DUMP '!$S:$S,"Rejected")</f>
        <v>0</v>
      </c>
      <c r="L87" s="10">
        <f>COUNTIFS('SEPT DUMP '!$D:$D, 'DSE SUMMARY'!$C87,'SEPT DUMP '!$S:$S,"Unreachable") + COUNTIFS('SEPT DUMP '!$D:$D, 'DSE SUMMARY'!$D87,'SEPT DUMP '!$S:$S,"Unreachable")</f>
        <v>0</v>
      </c>
      <c r="M87" s="10">
        <f>COUNTIFS('SEPT DUMP '!$D:$D, 'DSE SUMMARY'!$C87,'SEPT DUMP '!$S:$S,"Postponed(Update W)") + COUNTIFS('SEPT DUMP '!$D:$D, 'DSE SUMMARY'!$D87,'SEPT DUMP '!$S:$S,"Postponed(Update W)")</f>
        <v>0</v>
      </c>
      <c r="N87" s="10">
        <f t="shared" si="8"/>
        <v>0</v>
      </c>
      <c r="O87" s="34">
        <f t="shared" si="6"/>
        <v>0</v>
      </c>
      <c r="Q87" s="10">
        <f>COUNTIF('SEPT DUMP '!$D:$D, 'DSE SUMMARY'!$C87) + COUNTIF('SEPT DUMP '!$D:$D, 'DSE SUMMARY'!$D87)</f>
        <v>0</v>
      </c>
      <c r="R87" s="10">
        <f>COUNTIFS('SEPT DUMP '!$D:$D, 'DSE SUMMARY'!$C87,'SEPT DUMP '!$S:$S,"Confirmed") + COUNTIFS('SEPT DUMP '!$D:$D, 'DSE SUMMARY'!$D87,'SEPT DUMP '!$S:$S,"Confirmed")</f>
        <v>0</v>
      </c>
      <c r="S87" s="10">
        <f>COUNTIFS('SEPT DUMP '!$D:$D, 'DSE SUMMARY'!$C87,'SEPT DUMP '!$S:$S,"Rejected") + COUNTIFS('SEPT DUMP '!$D:$D, 'DSE SUMMARY'!$D87,'SEPT DUMP '!$S:$S,"Rejected")</f>
        <v>0</v>
      </c>
      <c r="T87" s="10">
        <f>COUNTIFS('SEPT DUMP '!$D:$D, 'DSE SUMMARY'!$C87,'SEPT DUMP '!$S:$S,"Unreachable") + COUNTIFS('SEPT DUMP '!$D:$D, 'DSE SUMMARY'!$D87,'SEPT DUMP '!$S:$S,"Unreachable")</f>
        <v>0</v>
      </c>
      <c r="U87" s="10">
        <f>COUNTIFS('SEPT DUMP '!$D:$D, 'DSE SUMMARY'!$C87,'SEPT DUMP '!$S:$S,"Postponed(Update W)") + COUNTIFS('SEPT DUMP '!$D:$D, 'DSE SUMMARY'!$D87,'SEPT DUMP '!$S:$S,"Postponed(Update W)")</f>
        <v>0</v>
      </c>
      <c r="V87" s="10">
        <f t="shared" si="9"/>
        <v>0</v>
      </c>
      <c r="W87" s="34">
        <f t="shared" si="10"/>
        <v>0</v>
      </c>
    </row>
    <row r="88" spans="1:23" ht="15" thickBot="1">
      <c r="A88" s="12" t="s">
        <v>988</v>
      </c>
      <c r="B88" s="12" t="s">
        <v>1043</v>
      </c>
      <c r="C88" s="13">
        <v>780505989</v>
      </c>
      <c r="D88" s="30"/>
      <c r="E88" s="30" t="e">
        <v>#N/A</v>
      </c>
      <c r="F88" s="8"/>
      <c r="G88" s="14" t="s">
        <v>1195</v>
      </c>
      <c r="H88" s="9" t="s">
        <v>1196</v>
      </c>
      <c r="I88" s="10">
        <f>COUNTIF('SEPT DUMP '!$D:$D, 'DSE SUMMARY'!$C88) + COUNTIF('SEPT DUMP '!$D:$D, 'DSE SUMMARY'!$D88)</f>
        <v>0</v>
      </c>
      <c r="J88" s="10">
        <f>COUNTIFS('SEPT DUMP '!$D:$D, 'DSE SUMMARY'!$C88,'SEPT DUMP '!$S:$S,"Confirmed") + COUNTIFS('SEPT DUMP '!$D:$D, 'DSE SUMMARY'!$D88,'SEPT DUMP '!$S:$S,"Confirmed")</f>
        <v>0</v>
      </c>
      <c r="K88" s="10">
        <f>COUNTIFS('SEPT DUMP '!$D:$D, 'DSE SUMMARY'!$C88,'SEPT DUMP '!$S:$S,"Rejected") + COUNTIFS('SEPT DUMP '!$D:$D, 'DSE SUMMARY'!$D88,'SEPT DUMP '!$S:$S,"Rejected")</f>
        <v>0</v>
      </c>
      <c r="L88" s="10">
        <f>COUNTIFS('SEPT DUMP '!$D:$D, 'DSE SUMMARY'!$C88,'SEPT DUMP '!$S:$S,"Unreachable") + COUNTIFS('SEPT DUMP '!$D:$D, 'DSE SUMMARY'!$D88,'SEPT DUMP '!$S:$S,"Unreachable")</f>
        <v>0</v>
      </c>
      <c r="M88" s="10">
        <f>COUNTIFS('SEPT DUMP '!$D:$D, 'DSE SUMMARY'!$C88,'SEPT DUMP '!$S:$S,"Postponed(Update W)") + COUNTIFS('SEPT DUMP '!$D:$D, 'DSE SUMMARY'!$D88,'SEPT DUMP '!$S:$S,"Postponed(Update W)")</f>
        <v>0</v>
      </c>
      <c r="N88" s="10">
        <f t="shared" si="8"/>
        <v>0</v>
      </c>
      <c r="O88" s="35">
        <f t="shared" si="6"/>
        <v>0</v>
      </c>
      <c r="Q88" s="10">
        <f>COUNTIF('SEPT DUMP '!$D:$D, 'DSE SUMMARY'!$C88) + COUNTIF('SEPT DUMP '!$D:$D, 'DSE SUMMARY'!$D88)</f>
        <v>0</v>
      </c>
      <c r="R88" s="10">
        <f>COUNTIFS('SEPT DUMP '!$D:$D, 'DSE SUMMARY'!$C88,'SEPT DUMP '!$S:$S,"Confirmed") + COUNTIFS('SEPT DUMP '!$D:$D, 'DSE SUMMARY'!$D88,'SEPT DUMP '!$S:$S,"Confirmed")</f>
        <v>0</v>
      </c>
      <c r="S88" s="10">
        <f>COUNTIFS('SEPT DUMP '!$D:$D, 'DSE SUMMARY'!$C88,'SEPT DUMP '!$S:$S,"Rejected") + COUNTIFS('SEPT DUMP '!$D:$D, 'DSE SUMMARY'!$D88,'SEPT DUMP '!$S:$S,"Rejected")</f>
        <v>0</v>
      </c>
      <c r="T88" s="10">
        <f>COUNTIFS('SEPT DUMP '!$D:$D, 'DSE SUMMARY'!$C88,'SEPT DUMP '!$S:$S,"Unreachable") + COUNTIFS('SEPT DUMP '!$D:$D, 'DSE SUMMARY'!$D88,'SEPT DUMP '!$S:$S,"Unreachable")</f>
        <v>0</v>
      </c>
      <c r="U88" s="10">
        <f>COUNTIFS('SEPT DUMP '!$D:$D, 'DSE SUMMARY'!$C88,'SEPT DUMP '!$S:$S,"Postponed(Update W)") + COUNTIFS('SEPT DUMP '!$D:$D, 'DSE SUMMARY'!$D88,'SEPT DUMP '!$S:$S,"Postponed(Update W)")</f>
        <v>0</v>
      </c>
      <c r="V88" s="10">
        <f t="shared" si="9"/>
        <v>0</v>
      </c>
      <c r="W88" s="35">
        <f t="shared" si="10"/>
        <v>0</v>
      </c>
    </row>
  </sheetData>
  <mergeCells count="2">
    <mergeCell ref="I2:O2"/>
    <mergeCell ref="Q2:W2"/>
  </mergeCells>
  <conditionalFormatting sqref="B4:B88">
    <cfRule type="duplicateValues" dxfId="7" priority="13"/>
    <cfRule type="duplicateValues" dxfId="6" priority="14"/>
    <cfRule type="duplicateValues" dxfId="5" priority="15"/>
    <cfRule type="duplicateValues" dxfId="4" priority="16"/>
  </conditionalFormatting>
  <conditionalFormatting sqref="I5:N88">
    <cfRule type="cellIs" dxfId="3" priority="5" operator="lessThan">
      <formula>1</formula>
    </cfRule>
  </conditionalFormatting>
  <conditionalFormatting sqref="O5:O88">
    <cfRule type="cellIs" dxfId="2" priority="9" operator="lessThan">
      <formula>0.1</formula>
    </cfRule>
  </conditionalFormatting>
  <conditionalFormatting sqref="Q5:V88">
    <cfRule type="cellIs" dxfId="1" priority="1" operator="lessThan">
      <formula>1</formula>
    </cfRule>
  </conditionalFormatting>
  <conditionalFormatting sqref="W5:W88">
    <cfRule type="cellIs" dxfId="0" priority="2" operator="lessThan">
      <formula>0.1</formula>
    </cfRule>
  </conditionalFormatting>
  <hyperlinks>
    <hyperlink ref="E6" r:id="rId1" xr:uid="{3EB1603F-4024-46F2-8439-0995D9F2E68D}"/>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PARTNERS SUMMARY</vt:lpstr>
      <vt:lpstr>PARTNERS REJECTED LEADS</vt:lpstr>
      <vt:lpstr>ACTIVATED LEADS </vt:lpstr>
      <vt:lpstr>NOV DUMP</vt:lpstr>
      <vt:lpstr>OCT DUMP</vt:lpstr>
      <vt:lpstr>SEPT DUMP </vt:lpstr>
      <vt:lpstr>Sheet2</vt:lpstr>
      <vt:lpstr>DSE 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Reghan Opiyo</dc:creator>
  <cp:lastModifiedBy>Reghan Opiyo</cp:lastModifiedBy>
  <dcterms:created xsi:type="dcterms:W3CDTF">2025-10-02T05:48:57Z</dcterms:created>
  <dcterms:modified xsi:type="dcterms:W3CDTF">2025-11-26T13:15:04Z</dcterms:modified>
</cp:coreProperties>
</file>